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917bc8ed140fbf/바탕 화면/"/>
    </mc:Choice>
  </mc:AlternateContent>
  <xr:revisionPtr revIDLastSave="0" documentId="8_{FF24F027-FF83-4544-8B1B-6FD8DF9D2C2C}" xr6:coauthVersionLast="47" xr6:coauthVersionMax="47" xr10:uidLastSave="{00000000-0000-0000-0000-000000000000}"/>
  <bookViews>
    <workbookView xWindow="-98" yWindow="-98" windowWidth="21795" windowHeight="12975" firstSheet="1" activeTab="8" xr2:uid="{00000000-000D-0000-FFFF-FFFF00000000}"/>
  </bookViews>
  <sheets>
    <sheet name="일별통합" sheetId="1" r:id="rId1"/>
    <sheet name="읍면별방문" sheetId="3" r:id="rId2"/>
    <sheet name="거주지" sheetId="4" r:id="rId3"/>
    <sheet name="검색량" sheetId="5" r:id="rId4"/>
    <sheet name="원본목록" sheetId="6" r:id="rId5"/>
    <sheet name="KOBIS일별" sheetId="7" r:id="rId6"/>
    <sheet name="변수설명" sheetId="8" r:id="rId7"/>
    <sheet name="기간자료" sheetId="9" r:id="rId8"/>
    <sheet name="확보기간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75" i="1" l="1"/>
  <c r="AF2575" i="1"/>
  <c r="AC2575" i="1"/>
  <c r="AH2575" i="1" s="1"/>
  <c r="AB2575" i="1"/>
  <c r="AD2575" i="1" s="1"/>
  <c r="AA2575" i="1"/>
  <c r="O2575" i="1"/>
  <c r="P2575" i="1" s="1"/>
  <c r="N2575" i="1"/>
  <c r="M2575" i="1"/>
  <c r="L2575" i="1"/>
  <c r="H2575" i="1"/>
  <c r="G2575" i="1"/>
  <c r="F2575" i="1"/>
  <c r="E2575" i="1"/>
  <c r="AH2574" i="1"/>
  <c r="AG2574" i="1"/>
  <c r="AF2574" i="1"/>
  <c r="AC2574" i="1"/>
  <c r="AB2574" i="1"/>
  <c r="AD2574" i="1" s="1"/>
  <c r="AA2574" i="1"/>
  <c r="P2574" i="1"/>
  <c r="O2574" i="1"/>
  <c r="N2574" i="1"/>
  <c r="M2574" i="1"/>
  <c r="L2574" i="1"/>
  <c r="H2574" i="1"/>
  <c r="G2574" i="1"/>
  <c r="F2574" i="1"/>
  <c r="E2574" i="1"/>
  <c r="AH2573" i="1"/>
  <c r="AF2573" i="1"/>
  <c r="AG2573" i="1" s="1"/>
  <c r="AD2573" i="1"/>
  <c r="AC2573" i="1"/>
  <c r="AB2573" i="1"/>
  <c r="AA2573" i="1"/>
  <c r="P2573" i="1"/>
  <c r="O2573" i="1"/>
  <c r="N2573" i="1"/>
  <c r="M2573" i="1"/>
  <c r="L2573" i="1"/>
  <c r="H2573" i="1"/>
  <c r="G2573" i="1"/>
  <c r="E2573" i="1"/>
  <c r="F2573" i="1" s="1"/>
  <c r="AH2572" i="1"/>
  <c r="AF2572" i="1"/>
  <c r="AG2572" i="1" s="1"/>
  <c r="AC2572" i="1"/>
  <c r="AB2572" i="1"/>
  <c r="AD2572" i="1" s="1"/>
  <c r="AA2572" i="1"/>
  <c r="P2572" i="1"/>
  <c r="O2572" i="1"/>
  <c r="N2572" i="1"/>
  <c r="M2572" i="1"/>
  <c r="L2572" i="1"/>
  <c r="H2572" i="1"/>
  <c r="G2572" i="1"/>
  <c r="F2572" i="1"/>
  <c r="E2572" i="1"/>
  <c r="AF2571" i="1"/>
  <c r="AG2571" i="1" s="1"/>
  <c r="AC2571" i="1"/>
  <c r="AB2571" i="1"/>
  <c r="AA2571" i="1"/>
  <c r="P2571" i="1"/>
  <c r="O2571" i="1"/>
  <c r="N2571" i="1"/>
  <c r="M2571" i="1"/>
  <c r="L2571" i="1"/>
  <c r="H2571" i="1"/>
  <c r="G2571" i="1"/>
  <c r="F2571" i="1"/>
  <c r="E2571" i="1"/>
  <c r="AF2570" i="1"/>
  <c r="AG2570" i="1" s="1"/>
  <c r="AC2570" i="1"/>
  <c r="AH2570" i="1" s="1"/>
  <c r="AB2570" i="1"/>
  <c r="AD2570" i="1" s="1"/>
  <c r="AA2570" i="1"/>
  <c r="O2570" i="1"/>
  <c r="P2570" i="1" s="1"/>
  <c r="N2570" i="1"/>
  <c r="M2570" i="1"/>
  <c r="L2570" i="1"/>
  <c r="H2570" i="1"/>
  <c r="G2570" i="1"/>
  <c r="F2570" i="1"/>
  <c r="E2570" i="1"/>
  <c r="AH2569" i="1"/>
  <c r="AF2569" i="1"/>
  <c r="AG2569" i="1" s="1"/>
  <c r="AC2569" i="1"/>
  <c r="AB2569" i="1"/>
  <c r="AA2569" i="1"/>
  <c r="P2569" i="1"/>
  <c r="O2569" i="1"/>
  <c r="N2569" i="1"/>
  <c r="M2569" i="1"/>
  <c r="L2569" i="1"/>
  <c r="H2569" i="1"/>
  <c r="G2569" i="1"/>
  <c r="F2569" i="1"/>
  <c r="E2569" i="1"/>
  <c r="AH2568" i="1"/>
  <c r="AF2568" i="1"/>
  <c r="AG2568" i="1" s="1"/>
  <c r="AC2568" i="1"/>
  <c r="AD2568" i="1" s="1"/>
  <c r="AB2568" i="1"/>
  <c r="AA2568" i="1"/>
  <c r="P2568" i="1"/>
  <c r="O2568" i="1"/>
  <c r="N2568" i="1"/>
  <c r="M2568" i="1"/>
  <c r="L2568" i="1"/>
  <c r="H2568" i="1"/>
  <c r="G2568" i="1"/>
  <c r="F2568" i="1"/>
  <c r="E2568" i="1"/>
  <c r="AF2567" i="1"/>
  <c r="AG2567" i="1" s="1"/>
  <c r="AC2567" i="1"/>
  <c r="AH2567" i="1" s="1"/>
  <c r="AB2567" i="1"/>
  <c r="AD2567" i="1" s="1"/>
  <c r="AA2567" i="1"/>
  <c r="O2567" i="1"/>
  <c r="P2567" i="1" s="1"/>
  <c r="N2567" i="1"/>
  <c r="M2567" i="1"/>
  <c r="L2567" i="1"/>
  <c r="H2567" i="1"/>
  <c r="G2567" i="1"/>
  <c r="E2567" i="1"/>
  <c r="F2567" i="1" s="1"/>
  <c r="AH2566" i="1"/>
  <c r="AF2566" i="1"/>
  <c r="AG2566" i="1" s="1"/>
  <c r="AC2566" i="1"/>
  <c r="AB2566" i="1"/>
  <c r="AD2566" i="1" s="1"/>
  <c r="AA2566" i="1"/>
  <c r="O2566" i="1"/>
  <c r="P2566" i="1" s="1"/>
  <c r="N2566" i="1"/>
  <c r="M2566" i="1"/>
  <c r="L2566" i="1"/>
  <c r="H2566" i="1"/>
  <c r="G2566" i="1"/>
  <c r="F2566" i="1"/>
  <c r="E2566" i="1"/>
  <c r="AH2565" i="1"/>
  <c r="AG2565" i="1"/>
  <c r="AF2565" i="1"/>
  <c r="AC2565" i="1"/>
  <c r="AB2565" i="1"/>
  <c r="AD2565" i="1" s="1"/>
  <c r="AA2565" i="1"/>
  <c r="O2565" i="1"/>
  <c r="P2565" i="1" s="1"/>
  <c r="N2565" i="1"/>
  <c r="M2565" i="1"/>
  <c r="L2565" i="1"/>
  <c r="H2565" i="1"/>
  <c r="G2565" i="1"/>
  <c r="E2565" i="1"/>
  <c r="F2565" i="1" s="1"/>
  <c r="AH2564" i="1"/>
  <c r="AF2564" i="1"/>
  <c r="AG2564" i="1" s="1"/>
  <c r="AD2564" i="1"/>
  <c r="AC2564" i="1"/>
  <c r="AB2564" i="1"/>
  <c r="AA2564" i="1"/>
  <c r="O2564" i="1"/>
  <c r="P2564" i="1" s="1"/>
  <c r="N2564" i="1"/>
  <c r="M2564" i="1"/>
  <c r="L2564" i="1"/>
  <c r="H2564" i="1"/>
  <c r="G2564" i="1"/>
  <c r="E2564" i="1"/>
  <c r="F2564" i="1" s="1"/>
  <c r="AF2563" i="1"/>
  <c r="AG2563" i="1" s="1"/>
  <c r="AC2563" i="1"/>
  <c r="AH2563" i="1" s="1"/>
  <c r="AB2563" i="1"/>
  <c r="AA2563" i="1"/>
  <c r="O2563" i="1"/>
  <c r="P2563" i="1" s="1"/>
  <c r="N2563" i="1"/>
  <c r="M2563" i="1"/>
  <c r="L2563" i="1"/>
  <c r="H2563" i="1"/>
  <c r="G2563" i="1"/>
  <c r="F2563" i="1"/>
  <c r="E2563" i="1"/>
  <c r="AF2562" i="1"/>
  <c r="AG2562" i="1" s="1"/>
  <c r="AD2562" i="1"/>
  <c r="AC2562" i="1"/>
  <c r="AH2562" i="1" s="1"/>
  <c r="AB2562" i="1"/>
  <c r="AA2562" i="1"/>
  <c r="O2562" i="1"/>
  <c r="P2562" i="1" s="1"/>
  <c r="N2562" i="1"/>
  <c r="M2562" i="1"/>
  <c r="L2562" i="1"/>
  <c r="H2562" i="1"/>
  <c r="G2562" i="1"/>
  <c r="F2562" i="1"/>
  <c r="E2562" i="1"/>
  <c r="AF2561" i="1"/>
  <c r="AG2561" i="1" s="1"/>
  <c r="AC2561" i="1"/>
  <c r="AH2561" i="1" s="1"/>
  <c r="AB2561" i="1"/>
  <c r="AD2561" i="1" s="1"/>
  <c r="AA2561" i="1"/>
  <c r="O2561" i="1"/>
  <c r="P2561" i="1" s="1"/>
  <c r="N2561" i="1"/>
  <c r="M2561" i="1"/>
  <c r="L2561" i="1"/>
  <c r="H2561" i="1"/>
  <c r="G2561" i="1"/>
  <c r="F2561" i="1"/>
  <c r="E2561" i="1"/>
  <c r="AH2560" i="1"/>
  <c r="AF2560" i="1"/>
  <c r="AG2560" i="1" s="1"/>
  <c r="AC2560" i="1"/>
  <c r="AB2560" i="1"/>
  <c r="AA2560" i="1"/>
  <c r="P2560" i="1"/>
  <c r="O2560" i="1"/>
  <c r="N2560" i="1"/>
  <c r="M2560" i="1"/>
  <c r="L2560" i="1"/>
  <c r="H2560" i="1"/>
  <c r="G2560" i="1"/>
  <c r="F2560" i="1"/>
  <c r="E2560" i="1"/>
  <c r="AF2559" i="1"/>
  <c r="AG2559" i="1" s="1"/>
  <c r="AC2559" i="1"/>
  <c r="AD2559" i="1" s="1"/>
  <c r="AB2559" i="1"/>
  <c r="AA2559" i="1"/>
  <c r="P2559" i="1"/>
  <c r="O2559" i="1"/>
  <c r="N2559" i="1"/>
  <c r="M2559" i="1"/>
  <c r="L2559" i="1"/>
  <c r="H2559" i="1"/>
  <c r="G2559" i="1"/>
  <c r="F2559" i="1"/>
  <c r="E2559" i="1"/>
  <c r="AH2558" i="1"/>
  <c r="AF2558" i="1"/>
  <c r="AG2558" i="1" s="1"/>
  <c r="AC2558" i="1"/>
  <c r="AB2558" i="1"/>
  <c r="AD2558" i="1" s="1"/>
  <c r="AA2558" i="1"/>
  <c r="O2558" i="1"/>
  <c r="P2558" i="1" s="1"/>
  <c r="N2558" i="1"/>
  <c r="M2558" i="1"/>
  <c r="L2558" i="1"/>
  <c r="H2558" i="1"/>
  <c r="G2558" i="1"/>
  <c r="E2558" i="1"/>
  <c r="F2558" i="1" s="1"/>
  <c r="AH2557" i="1"/>
  <c r="AF2557" i="1"/>
  <c r="AG2557" i="1" s="1"/>
  <c r="AC2557" i="1"/>
  <c r="AB2557" i="1"/>
  <c r="AD2557" i="1" s="1"/>
  <c r="AA2557" i="1"/>
  <c r="O2557" i="1"/>
  <c r="P2557" i="1" s="1"/>
  <c r="N2557" i="1"/>
  <c r="M2557" i="1"/>
  <c r="L2557" i="1"/>
  <c r="H2557" i="1"/>
  <c r="G2557" i="1"/>
  <c r="E2557" i="1"/>
  <c r="F2557" i="1" s="1"/>
  <c r="AH2556" i="1"/>
  <c r="AG2556" i="1"/>
  <c r="AF2556" i="1"/>
  <c r="AC2556" i="1"/>
  <c r="AB2556" i="1"/>
  <c r="AD2556" i="1" s="1"/>
  <c r="AA2556" i="1"/>
  <c r="O2556" i="1"/>
  <c r="P2556" i="1" s="1"/>
  <c r="N2556" i="1"/>
  <c r="M2556" i="1"/>
  <c r="L2556" i="1"/>
  <c r="H2556" i="1"/>
  <c r="G2556" i="1"/>
  <c r="F2556" i="1"/>
  <c r="E2556" i="1"/>
  <c r="AF2555" i="1"/>
  <c r="AG2555" i="1" s="1"/>
  <c r="AC2555" i="1"/>
  <c r="AB2555" i="1"/>
  <c r="AA2555" i="1"/>
  <c r="O2555" i="1"/>
  <c r="P2555" i="1" s="1"/>
  <c r="N2555" i="1"/>
  <c r="M2555" i="1"/>
  <c r="L2555" i="1"/>
  <c r="H2555" i="1"/>
  <c r="G2555" i="1"/>
  <c r="E2555" i="1"/>
  <c r="F2555" i="1" s="1"/>
  <c r="AH2554" i="1"/>
  <c r="AG2554" i="1"/>
  <c r="AF2554" i="1"/>
  <c r="AC2554" i="1"/>
  <c r="AB2554" i="1"/>
  <c r="AD2554" i="1" s="1"/>
  <c r="AA2554" i="1"/>
  <c r="O2554" i="1"/>
  <c r="P2554" i="1" s="1"/>
  <c r="N2554" i="1"/>
  <c r="M2554" i="1"/>
  <c r="L2554" i="1"/>
  <c r="H2554" i="1"/>
  <c r="G2554" i="1"/>
  <c r="F2554" i="1"/>
  <c r="E2554" i="1"/>
  <c r="AH2553" i="1"/>
  <c r="AF2553" i="1"/>
  <c r="AG2553" i="1" s="1"/>
  <c r="AD2553" i="1"/>
  <c r="AC2553" i="1"/>
  <c r="AB2553" i="1"/>
  <c r="AA2553" i="1"/>
  <c r="O2553" i="1"/>
  <c r="P2553" i="1" s="1"/>
  <c r="N2553" i="1"/>
  <c r="M2553" i="1"/>
  <c r="L2553" i="1"/>
  <c r="H2553" i="1"/>
  <c r="G2553" i="1"/>
  <c r="F2553" i="1"/>
  <c r="E2553" i="1"/>
  <c r="AF2552" i="1"/>
  <c r="AG2552" i="1" s="1"/>
  <c r="AC2552" i="1"/>
  <c r="AH2552" i="1" s="1"/>
  <c r="AB2552" i="1"/>
  <c r="AA2552" i="1"/>
  <c r="O2552" i="1"/>
  <c r="P2552" i="1" s="1"/>
  <c r="N2552" i="1"/>
  <c r="M2552" i="1"/>
  <c r="L2552" i="1"/>
  <c r="H2552" i="1"/>
  <c r="G2552" i="1"/>
  <c r="F2552" i="1"/>
  <c r="E2552" i="1"/>
  <c r="AF2551" i="1"/>
  <c r="AG2551" i="1" s="1"/>
  <c r="AC2551" i="1"/>
  <c r="AH2551" i="1" s="1"/>
  <c r="AB2551" i="1"/>
  <c r="AA2551" i="1"/>
  <c r="P2551" i="1"/>
  <c r="O2551" i="1"/>
  <c r="N2551" i="1"/>
  <c r="M2551" i="1"/>
  <c r="L2551" i="1"/>
  <c r="H2551" i="1"/>
  <c r="G2551" i="1"/>
  <c r="F2551" i="1"/>
  <c r="E2551" i="1"/>
  <c r="AF2550" i="1"/>
  <c r="AG2550" i="1" s="1"/>
  <c r="AC2550" i="1"/>
  <c r="AD2550" i="1" s="1"/>
  <c r="AB2550" i="1"/>
  <c r="AA2550" i="1"/>
  <c r="O2550" i="1"/>
  <c r="P2550" i="1" s="1"/>
  <c r="N2550" i="1"/>
  <c r="M2550" i="1"/>
  <c r="L2550" i="1"/>
  <c r="H2550" i="1"/>
  <c r="G2550" i="1"/>
  <c r="F2550" i="1"/>
  <c r="E2550" i="1"/>
  <c r="AH2549" i="1"/>
  <c r="AF2549" i="1"/>
  <c r="AG2549" i="1" s="1"/>
  <c r="AC2549" i="1"/>
  <c r="AB2549" i="1"/>
  <c r="AA2549" i="1"/>
  <c r="O2549" i="1"/>
  <c r="P2549" i="1" s="1"/>
  <c r="N2549" i="1"/>
  <c r="M2549" i="1"/>
  <c r="L2549" i="1"/>
  <c r="H2549" i="1"/>
  <c r="G2549" i="1"/>
  <c r="F2549" i="1"/>
  <c r="E2549" i="1"/>
  <c r="AF2548" i="1"/>
  <c r="AG2548" i="1" s="1"/>
  <c r="AC2548" i="1"/>
  <c r="AH2548" i="1" s="1"/>
  <c r="AB2548" i="1"/>
  <c r="AA2548" i="1"/>
  <c r="O2548" i="1"/>
  <c r="P2548" i="1" s="1"/>
  <c r="N2548" i="1"/>
  <c r="M2548" i="1"/>
  <c r="L2548" i="1"/>
  <c r="H2548" i="1"/>
  <c r="G2548" i="1"/>
  <c r="F2548" i="1"/>
  <c r="E2548" i="1"/>
  <c r="AF2547" i="1"/>
  <c r="AG2547" i="1" s="1"/>
  <c r="AC2547" i="1"/>
  <c r="AH2547" i="1" s="1"/>
  <c r="AB2547" i="1"/>
  <c r="AA2547" i="1"/>
  <c r="O2547" i="1"/>
  <c r="P2547" i="1" s="1"/>
  <c r="N2547" i="1"/>
  <c r="M2547" i="1"/>
  <c r="L2547" i="1"/>
  <c r="H2547" i="1"/>
  <c r="G2547" i="1"/>
  <c r="E2547" i="1"/>
  <c r="F2547" i="1" s="1"/>
  <c r="AH2546" i="1"/>
  <c r="AF2546" i="1"/>
  <c r="AG2546" i="1" s="1"/>
  <c r="AD2546" i="1"/>
  <c r="AC2546" i="1"/>
  <c r="AB2546" i="1"/>
  <c r="AA2546" i="1"/>
  <c r="O2546" i="1"/>
  <c r="P2546" i="1" s="1"/>
  <c r="N2546" i="1"/>
  <c r="M2546" i="1"/>
  <c r="L2546" i="1"/>
  <c r="H2546" i="1"/>
  <c r="G2546" i="1"/>
  <c r="F2546" i="1"/>
  <c r="E2546" i="1"/>
  <c r="AH2545" i="1"/>
  <c r="AF2545" i="1"/>
  <c r="AG2545" i="1" s="1"/>
  <c r="AD2545" i="1"/>
  <c r="AC2545" i="1"/>
  <c r="AB2545" i="1"/>
  <c r="AA2545" i="1"/>
  <c r="O2545" i="1"/>
  <c r="P2545" i="1" s="1"/>
  <c r="N2545" i="1"/>
  <c r="M2545" i="1"/>
  <c r="L2545" i="1"/>
  <c r="H2545" i="1"/>
  <c r="G2545" i="1"/>
  <c r="F2545" i="1"/>
  <c r="E2545" i="1"/>
  <c r="AH2544" i="1"/>
  <c r="AF2544" i="1"/>
  <c r="AG2544" i="1" s="1"/>
  <c r="AC2544" i="1"/>
  <c r="AB2544" i="1"/>
  <c r="AD2544" i="1" s="1"/>
  <c r="AA2544" i="1"/>
  <c r="O2544" i="1"/>
  <c r="P2544" i="1" s="1"/>
  <c r="N2544" i="1"/>
  <c r="M2544" i="1"/>
  <c r="L2544" i="1"/>
  <c r="H2544" i="1"/>
  <c r="G2544" i="1"/>
  <c r="F2544" i="1"/>
  <c r="E2544" i="1"/>
  <c r="AF2543" i="1"/>
  <c r="AG2543" i="1" s="1"/>
  <c r="AC2543" i="1"/>
  <c r="AH2543" i="1" s="1"/>
  <c r="AB2543" i="1"/>
  <c r="AD2543" i="1" s="1"/>
  <c r="AA2543" i="1"/>
  <c r="O2543" i="1"/>
  <c r="P2543" i="1" s="1"/>
  <c r="N2543" i="1"/>
  <c r="M2543" i="1"/>
  <c r="L2543" i="1"/>
  <c r="H2543" i="1"/>
  <c r="G2543" i="1"/>
  <c r="F2543" i="1"/>
  <c r="E2543" i="1"/>
  <c r="AF2542" i="1"/>
  <c r="AG2542" i="1" s="1"/>
  <c r="AC2542" i="1"/>
  <c r="AH2542" i="1" s="1"/>
  <c r="AB2542" i="1"/>
  <c r="AD2542" i="1" s="1"/>
  <c r="AA2542" i="1"/>
  <c r="O2542" i="1"/>
  <c r="P2542" i="1" s="1"/>
  <c r="N2542" i="1"/>
  <c r="M2542" i="1"/>
  <c r="L2542" i="1"/>
  <c r="H2542" i="1"/>
  <c r="G2542" i="1"/>
  <c r="F2542" i="1"/>
  <c r="E2542" i="1"/>
  <c r="AH2541" i="1"/>
  <c r="AF2541" i="1"/>
  <c r="AG2541" i="1" s="1"/>
  <c r="AC2541" i="1"/>
  <c r="AD2541" i="1" s="1"/>
  <c r="AB2541" i="1"/>
  <c r="AA2541" i="1"/>
  <c r="O2541" i="1"/>
  <c r="P2541" i="1" s="1"/>
  <c r="N2541" i="1"/>
  <c r="M2541" i="1"/>
  <c r="L2541" i="1"/>
  <c r="H2541" i="1"/>
  <c r="G2541" i="1"/>
  <c r="F2541" i="1"/>
  <c r="E2541" i="1"/>
  <c r="AF2540" i="1"/>
  <c r="AG2540" i="1" s="1"/>
  <c r="AC2540" i="1"/>
  <c r="AB2540" i="1"/>
  <c r="AA2540" i="1"/>
  <c r="O2540" i="1"/>
  <c r="P2540" i="1" s="1"/>
  <c r="N2540" i="1"/>
  <c r="M2540" i="1"/>
  <c r="L2540" i="1"/>
  <c r="H2540" i="1"/>
  <c r="G2540" i="1"/>
  <c r="E2540" i="1"/>
  <c r="F2540" i="1" s="1"/>
  <c r="AF2539" i="1"/>
  <c r="AG2539" i="1" s="1"/>
  <c r="AC2539" i="1"/>
  <c r="AH2539" i="1" s="1"/>
  <c r="AB2539" i="1"/>
  <c r="AD2539" i="1" s="1"/>
  <c r="AA2539" i="1"/>
  <c r="O2539" i="1"/>
  <c r="P2539" i="1" s="1"/>
  <c r="N2539" i="1"/>
  <c r="M2539" i="1"/>
  <c r="L2539" i="1"/>
  <c r="H2539" i="1"/>
  <c r="G2539" i="1"/>
  <c r="E2539" i="1"/>
  <c r="F2539" i="1" s="1"/>
  <c r="AF2538" i="1"/>
  <c r="AG2538" i="1" s="1"/>
  <c r="AC2538" i="1"/>
  <c r="AH2538" i="1" s="1"/>
  <c r="AB2538" i="1"/>
  <c r="AD2538" i="1" s="1"/>
  <c r="AA2538" i="1"/>
  <c r="O2538" i="1"/>
  <c r="P2538" i="1" s="1"/>
  <c r="N2538" i="1"/>
  <c r="M2538" i="1"/>
  <c r="L2538" i="1"/>
  <c r="H2538" i="1"/>
  <c r="G2538" i="1"/>
  <c r="F2538" i="1"/>
  <c r="E2538" i="1"/>
  <c r="AH2537" i="1"/>
  <c r="AF2537" i="1"/>
  <c r="AG2537" i="1" s="1"/>
  <c r="AD2537" i="1"/>
  <c r="AC2537" i="1"/>
  <c r="AB2537" i="1"/>
  <c r="AA2537" i="1"/>
  <c r="O2537" i="1"/>
  <c r="P2537" i="1" s="1"/>
  <c r="N2537" i="1"/>
  <c r="M2537" i="1"/>
  <c r="L2537" i="1"/>
  <c r="H2537" i="1"/>
  <c r="G2537" i="1"/>
  <c r="E2537" i="1"/>
  <c r="F2537" i="1" s="1"/>
  <c r="AH2536" i="1"/>
  <c r="AF2536" i="1"/>
  <c r="AG2536" i="1" s="1"/>
  <c r="AD2536" i="1"/>
  <c r="AC2536" i="1"/>
  <c r="AB2536" i="1"/>
  <c r="AA2536" i="1"/>
  <c r="O2536" i="1"/>
  <c r="P2536" i="1" s="1"/>
  <c r="N2536" i="1"/>
  <c r="M2536" i="1"/>
  <c r="L2536" i="1"/>
  <c r="H2536" i="1"/>
  <c r="G2536" i="1"/>
  <c r="F2536" i="1"/>
  <c r="E2536" i="1"/>
  <c r="AF2535" i="1"/>
  <c r="AG2535" i="1" s="1"/>
  <c r="AC2535" i="1"/>
  <c r="AH2535" i="1" s="1"/>
  <c r="AB2535" i="1"/>
  <c r="AA2535" i="1"/>
  <c r="O2535" i="1"/>
  <c r="P2535" i="1" s="1"/>
  <c r="N2535" i="1"/>
  <c r="M2535" i="1"/>
  <c r="L2535" i="1"/>
  <c r="H2535" i="1"/>
  <c r="G2535" i="1"/>
  <c r="F2535" i="1"/>
  <c r="E2535" i="1"/>
  <c r="AF2534" i="1"/>
  <c r="AG2534" i="1" s="1"/>
  <c r="AC2534" i="1"/>
  <c r="AB2534" i="1"/>
  <c r="AA2534" i="1"/>
  <c r="O2534" i="1"/>
  <c r="P2534" i="1" s="1"/>
  <c r="N2534" i="1"/>
  <c r="M2534" i="1"/>
  <c r="L2534" i="1"/>
  <c r="H2534" i="1"/>
  <c r="G2534" i="1"/>
  <c r="F2534" i="1"/>
  <c r="E2534" i="1"/>
  <c r="AF2533" i="1"/>
  <c r="AG2533" i="1" s="1"/>
  <c r="AC2533" i="1"/>
  <c r="AH2533" i="1" s="1"/>
  <c r="AB2533" i="1"/>
  <c r="AD2533" i="1" s="1"/>
  <c r="AA2533" i="1"/>
  <c r="P2533" i="1"/>
  <c r="O2533" i="1"/>
  <c r="N2533" i="1"/>
  <c r="M2533" i="1"/>
  <c r="L2533" i="1"/>
  <c r="H2533" i="1"/>
  <c r="G2533" i="1"/>
  <c r="F2533" i="1"/>
  <c r="E2533" i="1"/>
  <c r="AH2532" i="1"/>
  <c r="AF2532" i="1"/>
  <c r="AG2532" i="1" s="1"/>
  <c r="AC2532" i="1"/>
  <c r="AD2532" i="1" s="1"/>
  <c r="AB2532" i="1"/>
  <c r="AA2532" i="1"/>
  <c r="O2532" i="1"/>
  <c r="P2532" i="1" s="1"/>
  <c r="N2532" i="1"/>
  <c r="M2532" i="1"/>
  <c r="L2532" i="1"/>
  <c r="H2532" i="1"/>
  <c r="G2532" i="1"/>
  <c r="F2532" i="1"/>
  <c r="E2532" i="1"/>
  <c r="AH2531" i="1"/>
  <c r="AF2531" i="1"/>
  <c r="AG2531" i="1" s="1"/>
  <c r="AC2531" i="1"/>
  <c r="AD2531" i="1" s="1"/>
  <c r="AB2531" i="1"/>
  <c r="AA2531" i="1"/>
  <c r="O2531" i="1"/>
  <c r="P2531" i="1" s="1"/>
  <c r="N2531" i="1"/>
  <c r="M2531" i="1"/>
  <c r="L2531" i="1"/>
  <c r="H2531" i="1"/>
  <c r="G2531" i="1"/>
  <c r="E2531" i="1"/>
  <c r="F2531" i="1" s="1"/>
  <c r="AH2530" i="1"/>
  <c r="AF2530" i="1"/>
  <c r="AG2530" i="1" s="1"/>
  <c r="AC2530" i="1"/>
  <c r="AB2530" i="1"/>
  <c r="AD2530" i="1" s="1"/>
  <c r="AA2530" i="1"/>
  <c r="O2530" i="1"/>
  <c r="P2530" i="1" s="1"/>
  <c r="N2530" i="1"/>
  <c r="M2530" i="1"/>
  <c r="L2530" i="1"/>
  <c r="H2530" i="1"/>
  <c r="G2530" i="1"/>
  <c r="E2530" i="1"/>
  <c r="F2530" i="1" s="1"/>
  <c r="AF2529" i="1"/>
  <c r="AG2529" i="1" s="1"/>
  <c r="AC2529" i="1"/>
  <c r="AH2529" i="1" s="1"/>
  <c r="AB2529" i="1"/>
  <c r="AD2529" i="1" s="1"/>
  <c r="AA2529" i="1"/>
  <c r="O2529" i="1"/>
  <c r="P2529" i="1" s="1"/>
  <c r="N2529" i="1"/>
  <c r="M2529" i="1"/>
  <c r="L2529" i="1"/>
  <c r="H2529" i="1"/>
  <c r="G2529" i="1"/>
  <c r="F2529" i="1"/>
  <c r="E2529" i="1"/>
  <c r="AG2528" i="1"/>
  <c r="AF2528" i="1"/>
  <c r="AD2528" i="1"/>
  <c r="AC2528" i="1"/>
  <c r="AH2528" i="1" s="1"/>
  <c r="AB2528" i="1"/>
  <c r="AA2528" i="1"/>
  <c r="O2528" i="1"/>
  <c r="P2528" i="1" s="1"/>
  <c r="N2528" i="1"/>
  <c r="M2528" i="1"/>
  <c r="L2528" i="1"/>
  <c r="H2528" i="1"/>
  <c r="G2528" i="1"/>
  <c r="E2528" i="1"/>
  <c r="F2528" i="1" s="1"/>
  <c r="AH2527" i="1"/>
  <c r="AG2527" i="1"/>
  <c r="AF2527" i="1"/>
  <c r="AD2527" i="1"/>
  <c r="AC2527" i="1"/>
  <c r="AB2527" i="1"/>
  <c r="AA2527" i="1"/>
  <c r="O2527" i="1"/>
  <c r="P2527" i="1" s="1"/>
  <c r="N2527" i="1"/>
  <c r="M2527" i="1"/>
  <c r="L2527" i="1"/>
  <c r="H2527" i="1"/>
  <c r="G2527" i="1"/>
  <c r="F2527" i="1"/>
  <c r="E2527" i="1"/>
  <c r="AH2526" i="1"/>
  <c r="AF2526" i="1"/>
  <c r="AG2526" i="1" s="1"/>
  <c r="AD2526" i="1"/>
  <c r="AC2526" i="1"/>
  <c r="AB2526" i="1"/>
  <c r="AA2526" i="1"/>
  <c r="P2526" i="1"/>
  <c r="O2526" i="1"/>
  <c r="N2526" i="1"/>
  <c r="M2526" i="1"/>
  <c r="L2526" i="1"/>
  <c r="H2526" i="1"/>
  <c r="G2526" i="1"/>
  <c r="F2526" i="1"/>
  <c r="E2526" i="1"/>
  <c r="AH2525" i="1"/>
  <c r="AF2525" i="1"/>
  <c r="AG2525" i="1" s="1"/>
  <c r="AD2525" i="1"/>
  <c r="AC2525" i="1"/>
  <c r="AB2525" i="1"/>
  <c r="AA2525" i="1"/>
  <c r="P2525" i="1"/>
  <c r="O2525" i="1"/>
  <c r="N2525" i="1"/>
  <c r="M2525" i="1"/>
  <c r="L2525" i="1"/>
  <c r="H2525" i="1"/>
  <c r="G2525" i="1"/>
  <c r="F2525" i="1"/>
  <c r="E2525" i="1"/>
  <c r="AF2524" i="1"/>
  <c r="AG2524" i="1" s="1"/>
  <c r="AC2524" i="1"/>
  <c r="AH2524" i="1" s="1"/>
  <c r="AB2524" i="1"/>
  <c r="AD2524" i="1" s="1"/>
  <c r="AA2524" i="1"/>
  <c r="P2524" i="1"/>
  <c r="O2524" i="1"/>
  <c r="N2524" i="1"/>
  <c r="M2524" i="1"/>
  <c r="L2524" i="1"/>
  <c r="H2524" i="1"/>
  <c r="G2524" i="1"/>
  <c r="F2524" i="1"/>
  <c r="E2524" i="1"/>
  <c r="AH2523" i="1"/>
  <c r="AF2523" i="1"/>
  <c r="AG2523" i="1" s="1"/>
  <c r="AC2523" i="1"/>
  <c r="AD2523" i="1" s="1"/>
  <c r="AB2523" i="1"/>
  <c r="AA2523" i="1"/>
  <c r="O2523" i="1"/>
  <c r="P2523" i="1" s="1"/>
  <c r="N2523" i="1"/>
  <c r="M2523" i="1"/>
  <c r="L2523" i="1"/>
  <c r="H2523" i="1"/>
  <c r="G2523" i="1"/>
  <c r="F2523" i="1"/>
  <c r="E2523" i="1"/>
  <c r="AH2522" i="1"/>
  <c r="AF2522" i="1"/>
  <c r="AG2522" i="1" s="1"/>
  <c r="AC2522" i="1"/>
  <c r="AD2522" i="1" s="1"/>
  <c r="AB2522" i="1"/>
  <c r="AA2522" i="1"/>
  <c r="O2522" i="1"/>
  <c r="P2522" i="1" s="1"/>
  <c r="N2522" i="1"/>
  <c r="M2522" i="1"/>
  <c r="L2522" i="1"/>
  <c r="H2522" i="1"/>
  <c r="G2522" i="1"/>
  <c r="E2522" i="1"/>
  <c r="F2522" i="1" s="1"/>
  <c r="AF2521" i="1"/>
  <c r="AG2521" i="1" s="1"/>
  <c r="AC2521" i="1"/>
  <c r="AH2521" i="1" s="1"/>
  <c r="AB2521" i="1"/>
  <c r="AA2521" i="1"/>
  <c r="O2521" i="1"/>
  <c r="P2521" i="1" s="1"/>
  <c r="N2521" i="1"/>
  <c r="M2521" i="1"/>
  <c r="L2521" i="1"/>
  <c r="H2521" i="1"/>
  <c r="G2521" i="1"/>
  <c r="F2521" i="1"/>
  <c r="E2521" i="1"/>
  <c r="AF2520" i="1"/>
  <c r="AG2520" i="1" s="1"/>
  <c r="AC2520" i="1"/>
  <c r="AH2520" i="1" s="1"/>
  <c r="AB2520" i="1"/>
  <c r="AD2520" i="1" s="1"/>
  <c r="AA2520" i="1"/>
  <c r="O2520" i="1"/>
  <c r="P2520" i="1" s="1"/>
  <c r="N2520" i="1"/>
  <c r="M2520" i="1"/>
  <c r="L2520" i="1"/>
  <c r="H2520" i="1"/>
  <c r="G2520" i="1"/>
  <c r="F2520" i="1"/>
  <c r="E2520" i="1"/>
  <c r="AH2519" i="1"/>
  <c r="AF2519" i="1"/>
  <c r="AG2519" i="1" s="1"/>
  <c r="AC2519" i="1"/>
  <c r="AD2519" i="1" s="1"/>
  <c r="AB2519" i="1"/>
  <c r="AA2519" i="1"/>
  <c r="O2519" i="1"/>
  <c r="P2519" i="1" s="1"/>
  <c r="N2519" i="1"/>
  <c r="M2519" i="1"/>
  <c r="L2519" i="1"/>
  <c r="H2519" i="1"/>
  <c r="G2519" i="1"/>
  <c r="E2519" i="1"/>
  <c r="F2519" i="1" s="1"/>
  <c r="AG2518" i="1"/>
  <c r="AF2518" i="1"/>
  <c r="AC2518" i="1"/>
  <c r="AH2518" i="1" s="1"/>
  <c r="AB2518" i="1"/>
  <c r="AD2518" i="1" s="1"/>
  <c r="AA2518" i="1"/>
  <c r="O2518" i="1"/>
  <c r="P2518" i="1" s="1"/>
  <c r="N2518" i="1"/>
  <c r="M2518" i="1"/>
  <c r="L2518" i="1"/>
  <c r="H2518" i="1"/>
  <c r="G2518" i="1"/>
  <c r="F2518" i="1"/>
  <c r="E2518" i="1"/>
  <c r="AH2517" i="1"/>
  <c r="AF2517" i="1"/>
  <c r="AG2517" i="1" s="1"/>
  <c r="AD2517" i="1"/>
  <c r="AC2517" i="1"/>
  <c r="AB2517" i="1"/>
  <c r="AA2517" i="1"/>
  <c r="O2517" i="1"/>
  <c r="P2517" i="1" s="1"/>
  <c r="N2517" i="1"/>
  <c r="M2517" i="1"/>
  <c r="L2517" i="1"/>
  <c r="H2517" i="1"/>
  <c r="G2517" i="1"/>
  <c r="F2517" i="1"/>
  <c r="E2517" i="1"/>
  <c r="AH2516" i="1"/>
  <c r="AF2516" i="1"/>
  <c r="AG2516" i="1" s="1"/>
  <c r="AD2516" i="1"/>
  <c r="AC2516" i="1"/>
  <c r="AB2516" i="1"/>
  <c r="AA2516" i="1"/>
  <c r="P2516" i="1"/>
  <c r="O2516" i="1"/>
  <c r="N2516" i="1"/>
  <c r="M2516" i="1"/>
  <c r="L2516" i="1"/>
  <c r="H2516" i="1"/>
  <c r="G2516" i="1"/>
  <c r="F2516" i="1"/>
  <c r="E2516" i="1"/>
  <c r="AF2515" i="1"/>
  <c r="AG2515" i="1" s="1"/>
  <c r="AC2515" i="1"/>
  <c r="AH2515" i="1" s="1"/>
  <c r="AB2515" i="1"/>
  <c r="AD2515" i="1" s="1"/>
  <c r="AA2515" i="1"/>
  <c r="P2515" i="1"/>
  <c r="O2515" i="1"/>
  <c r="N2515" i="1"/>
  <c r="M2515" i="1"/>
  <c r="L2515" i="1"/>
  <c r="H2515" i="1"/>
  <c r="G2515" i="1"/>
  <c r="F2515" i="1"/>
  <c r="E2515" i="1"/>
  <c r="AH2514" i="1"/>
  <c r="AF2514" i="1"/>
  <c r="AG2514" i="1" s="1"/>
  <c r="AC2514" i="1"/>
  <c r="AD2514" i="1" s="1"/>
  <c r="AB2514" i="1"/>
  <c r="AA2514" i="1"/>
  <c r="O2514" i="1"/>
  <c r="P2514" i="1" s="1"/>
  <c r="N2514" i="1"/>
  <c r="M2514" i="1"/>
  <c r="L2514" i="1"/>
  <c r="H2514" i="1"/>
  <c r="G2514" i="1"/>
  <c r="F2514" i="1"/>
  <c r="E2514" i="1"/>
  <c r="AF2513" i="1"/>
  <c r="AG2513" i="1" s="1"/>
  <c r="AC2513" i="1"/>
  <c r="AB2513" i="1"/>
  <c r="AA2513" i="1"/>
  <c r="O2513" i="1"/>
  <c r="P2513" i="1" s="1"/>
  <c r="N2513" i="1"/>
  <c r="M2513" i="1"/>
  <c r="L2513" i="1"/>
  <c r="H2513" i="1"/>
  <c r="G2513" i="1"/>
  <c r="E2513" i="1"/>
  <c r="F2513" i="1" s="1"/>
  <c r="AH2512" i="1"/>
  <c r="AF2512" i="1"/>
  <c r="AG2512" i="1" s="1"/>
  <c r="AC2512" i="1"/>
  <c r="AB2512" i="1"/>
  <c r="AD2512" i="1" s="1"/>
  <c r="AA2512" i="1"/>
  <c r="O2512" i="1"/>
  <c r="P2512" i="1" s="1"/>
  <c r="N2512" i="1"/>
  <c r="M2512" i="1"/>
  <c r="L2512" i="1"/>
  <c r="H2512" i="1"/>
  <c r="G2512" i="1"/>
  <c r="E2512" i="1"/>
  <c r="F2512" i="1" s="1"/>
  <c r="AF2511" i="1"/>
  <c r="AG2511" i="1" s="1"/>
  <c r="AC2511" i="1"/>
  <c r="AH2511" i="1" s="1"/>
  <c r="AB2511" i="1"/>
  <c r="AA2511" i="1"/>
  <c r="O2511" i="1"/>
  <c r="P2511" i="1" s="1"/>
  <c r="N2511" i="1"/>
  <c r="M2511" i="1"/>
  <c r="L2511" i="1"/>
  <c r="H2511" i="1"/>
  <c r="G2511" i="1"/>
  <c r="E2511" i="1"/>
  <c r="F2511" i="1" s="1"/>
  <c r="AH2510" i="1"/>
  <c r="AG2510" i="1"/>
  <c r="AF2510" i="1"/>
  <c r="AD2510" i="1"/>
  <c r="AC2510" i="1"/>
  <c r="AB2510" i="1"/>
  <c r="AA2510" i="1"/>
  <c r="O2510" i="1"/>
  <c r="P2510" i="1" s="1"/>
  <c r="N2510" i="1"/>
  <c r="M2510" i="1"/>
  <c r="L2510" i="1"/>
  <c r="H2510" i="1"/>
  <c r="G2510" i="1"/>
  <c r="F2510" i="1"/>
  <c r="E2510" i="1"/>
  <c r="AH2509" i="1"/>
  <c r="AF2509" i="1"/>
  <c r="AG2509" i="1" s="1"/>
  <c r="AD2509" i="1"/>
  <c r="AC2509" i="1"/>
  <c r="AB2509" i="1"/>
  <c r="AA2509" i="1"/>
  <c r="O2509" i="1"/>
  <c r="P2509" i="1" s="1"/>
  <c r="N2509" i="1"/>
  <c r="M2509" i="1"/>
  <c r="L2509" i="1"/>
  <c r="H2509" i="1"/>
  <c r="G2509" i="1"/>
  <c r="F2509" i="1"/>
  <c r="E2509" i="1"/>
  <c r="AG2508" i="1"/>
  <c r="AF2508" i="1"/>
  <c r="AC2508" i="1"/>
  <c r="AB2508" i="1"/>
  <c r="AA2508" i="1"/>
  <c r="P2508" i="1"/>
  <c r="O2508" i="1"/>
  <c r="N2508" i="1"/>
  <c r="M2508" i="1"/>
  <c r="L2508" i="1"/>
  <c r="H2508" i="1"/>
  <c r="G2508" i="1"/>
  <c r="F2508" i="1"/>
  <c r="E2508" i="1"/>
  <c r="AH2507" i="1"/>
  <c r="AF2507" i="1"/>
  <c r="AG2507" i="1" s="1"/>
  <c r="AD2507" i="1"/>
  <c r="AC2507" i="1"/>
  <c r="AB2507" i="1"/>
  <c r="AA2507" i="1"/>
  <c r="P2507" i="1"/>
  <c r="O2507" i="1"/>
  <c r="N2507" i="1"/>
  <c r="M2507" i="1"/>
  <c r="L2507" i="1"/>
  <c r="H2507" i="1"/>
  <c r="G2507" i="1"/>
  <c r="F2507" i="1"/>
  <c r="E2507" i="1"/>
  <c r="AH2506" i="1"/>
  <c r="AF2506" i="1"/>
  <c r="AG2506" i="1" s="1"/>
  <c r="AC2506" i="1"/>
  <c r="AB2506" i="1"/>
  <c r="AA2506" i="1"/>
  <c r="P2506" i="1"/>
  <c r="O2506" i="1"/>
  <c r="N2506" i="1"/>
  <c r="M2506" i="1"/>
  <c r="L2506" i="1"/>
  <c r="H2506" i="1"/>
  <c r="G2506" i="1"/>
  <c r="F2506" i="1"/>
  <c r="E2506" i="1"/>
  <c r="AF2505" i="1"/>
  <c r="AG2505" i="1" s="1"/>
  <c r="AC2505" i="1"/>
  <c r="AD2505" i="1" s="1"/>
  <c r="AB2505" i="1"/>
  <c r="AA2505" i="1"/>
  <c r="P2505" i="1"/>
  <c r="O2505" i="1"/>
  <c r="N2505" i="1"/>
  <c r="M2505" i="1"/>
  <c r="L2505" i="1"/>
  <c r="H2505" i="1"/>
  <c r="G2505" i="1"/>
  <c r="F2505" i="1"/>
  <c r="E2505" i="1"/>
  <c r="AF2504" i="1"/>
  <c r="AG2504" i="1" s="1"/>
  <c r="AC2504" i="1"/>
  <c r="AB2504" i="1"/>
  <c r="AA2504" i="1"/>
  <c r="O2504" i="1"/>
  <c r="P2504" i="1" s="1"/>
  <c r="N2504" i="1"/>
  <c r="M2504" i="1"/>
  <c r="L2504" i="1"/>
  <c r="H2504" i="1"/>
  <c r="G2504" i="1"/>
  <c r="E2504" i="1"/>
  <c r="F2504" i="1" s="1"/>
  <c r="AH2503" i="1"/>
  <c r="AF2503" i="1"/>
  <c r="AG2503" i="1" s="1"/>
  <c r="AC2503" i="1"/>
  <c r="AB2503" i="1"/>
  <c r="AD2503" i="1" s="1"/>
  <c r="AA2503" i="1"/>
  <c r="O2503" i="1"/>
  <c r="P2503" i="1" s="1"/>
  <c r="N2503" i="1"/>
  <c r="M2503" i="1"/>
  <c r="L2503" i="1"/>
  <c r="H2503" i="1"/>
  <c r="G2503" i="1"/>
  <c r="F2503" i="1"/>
  <c r="E2503" i="1"/>
  <c r="AH2502" i="1"/>
  <c r="AG2502" i="1"/>
  <c r="AF2502" i="1"/>
  <c r="AC2502" i="1"/>
  <c r="AD2502" i="1" s="1"/>
  <c r="AB2502" i="1"/>
  <c r="AA2502" i="1"/>
  <c r="O2502" i="1"/>
  <c r="P2502" i="1" s="1"/>
  <c r="N2502" i="1"/>
  <c r="M2502" i="1"/>
  <c r="L2502" i="1"/>
  <c r="H2502" i="1"/>
  <c r="G2502" i="1"/>
  <c r="E2502" i="1"/>
  <c r="F2502" i="1" s="1"/>
  <c r="AH2501" i="1"/>
  <c r="AF2501" i="1"/>
  <c r="AG2501" i="1" s="1"/>
  <c r="AD2501" i="1"/>
  <c r="AC2501" i="1"/>
  <c r="AB2501" i="1"/>
  <c r="AA2501" i="1"/>
  <c r="O2501" i="1"/>
  <c r="P2501" i="1" s="1"/>
  <c r="N2501" i="1"/>
  <c r="M2501" i="1"/>
  <c r="L2501" i="1"/>
  <c r="H2501" i="1"/>
  <c r="G2501" i="1"/>
  <c r="F2501" i="1"/>
  <c r="E2501" i="1"/>
  <c r="AH2500" i="1"/>
  <c r="AF2500" i="1"/>
  <c r="AG2500" i="1" s="1"/>
  <c r="AD2500" i="1"/>
  <c r="AC2500" i="1"/>
  <c r="AB2500" i="1"/>
  <c r="AA2500" i="1"/>
  <c r="O2500" i="1"/>
  <c r="P2500" i="1" s="1"/>
  <c r="N2500" i="1"/>
  <c r="M2500" i="1"/>
  <c r="L2500" i="1"/>
  <c r="H2500" i="1"/>
  <c r="G2500" i="1"/>
  <c r="F2500" i="1"/>
  <c r="E2500" i="1"/>
  <c r="AG2499" i="1"/>
  <c r="AF2499" i="1"/>
  <c r="AC2499" i="1"/>
  <c r="AH2499" i="1" s="1"/>
  <c r="AB2499" i="1"/>
  <c r="AD2499" i="1" s="1"/>
  <c r="AA2499" i="1"/>
  <c r="O2499" i="1"/>
  <c r="P2499" i="1" s="1"/>
  <c r="N2499" i="1"/>
  <c r="M2499" i="1"/>
  <c r="L2499" i="1"/>
  <c r="H2499" i="1"/>
  <c r="G2499" i="1"/>
  <c r="F2499" i="1"/>
  <c r="E2499" i="1"/>
  <c r="AF2498" i="1"/>
  <c r="AG2498" i="1" s="1"/>
  <c r="AC2498" i="1"/>
  <c r="AH2498" i="1" s="1"/>
  <c r="AB2498" i="1"/>
  <c r="AA2498" i="1"/>
  <c r="O2498" i="1"/>
  <c r="P2498" i="1" s="1"/>
  <c r="N2498" i="1"/>
  <c r="M2498" i="1"/>
  <c r="L2498" i="1"/>
  <c r="H2498" i="1"/>
  <c r="G2498" i="1"/>
  <c r="F2498" i="1"/>
  <c r="E2498" i="1"/>
  <c r="AF2497" i="1"/>
  <c r="AG2497" i="1" s="1"/>
  <c r="AC2497" i="1"/>
  <c r="AH2497" i="1" s="1"/>
  <c r="AB2497" i="1"/>
  <c r="AA2497" i="1"/>
  <c r="O2497" i="1"/>
  <c r="P2497" i="1" s="1"/>
  <c r="N2497" i="1"/>
  <c r="M2497" i="1"/>
  <c r="L2497" i="1"/>
  <c r="H2497" i="1"/>
  <c r="G2497" i="1"/>
  <c r="F2497" i="1"/>
  <c r="E2497" i="1"/>
  <c r="AF2496" i="1"/>
  <c r="AG2496" i="1" s="1"/>
  <c r="AC2496" i="1"/>
  <c r="AD2496" i="1" s="1"/>
  <c r="AB2496" i="1"/>
  <c r="AA2496" i="1"/>
  <c r="P2496" i="1"/>
  <c r="O2496" i="1"/>
  <c r="N2496" i="1"/>
  <c r="M2496" i="1"/>
  <c r="L2496" i="1"/>
  <c r="H2496" i="1"/>
  <c r="G2496" i="1"/>
  <c r="F2496" i="1"/>
  <c r="E2496" i="1"/>
  <c r="AF2495" i="1"/>
  <c r="AG2495" i="1" s="1"/>
  <c r="AC2495" i="1"/>
  <c r="AB2495" i="1"/>
  <c r="AA2495" i="1"/>
  <c r="O2495" i="1"/>
  <c r="P2495" i="1" s="1"/>
  <c r="N2495" i="1"/>
  <c r="M2495" i="1"/>
  <c r="L2495" i="1"/>
  <c r="H2495" i="1"/>
  <c r="G2495" i="1"/>
  <c r="F2495" i="1"/>
  <c r="E2495" i="1"/>
  <c r="AF2494" i="1"/>
  <c r="AG2494" i="1" s="1"/>
  <c r="AC2494" i="1"/>
  <c r="AH2494" i="1" s="1"/>
  <c r="AB2494" i="1"/>
  <c r="AA2494" i="1"/>
  <c r="O2494" i="1"/>
  <c r="P2494" i="1" s="1"/>
  <c r="N2494" i="1"/>
  <c r="M2494" i="1"/>
  <c r="L2494" i="1"/>
  <c r="H2494" i="1"/>
  <c r="G2494" i="1"/>
  <c r="F2494" i="1"/>
  <c r="E2494" i="1"/>
  <c r="AH2493" i="1"/>
  <c r="AF2493" i="1"/>
  <c r="AG2493" i="1" s="1"/>
  <c r="AC2493" i="1"/>
  <c r="AD2493" i="1" s="1"/>
  <c r="AB2493" i="1"/>
  <c r="AA2493" i="1"/>
  <c r="O2493" i="1"/>
  <c r="P2493" i="1" s="1"/>
  <c r="N2493" i="1"/>
  <c r="M2493" i="1"/>
  <c r="L2493" i="1"/>
  <c r="H2493" i="1"/>
  <c r="G2493" i="1"/>
  <c r="E2493" i="1"/>
  <c r="F2493" i="1" s="1"/>
  <c r="AH2492" i="1"/>
  <c r="AF2492" i="1"/>
  <c r="AG2492" i="1" s="1"/>
  <c r="AD2492" i="1"/>
  <c r="AC2492" i="1"/>
  <c r="AB2492" i="1"/>
  <c r="AA2492" i="1"/>
  <c r="O2492" i="1"/>
  <c r="P2492" i="1" s="1"/>
  <c r="N2492" i="1"/>
  <c r="M2492" i="1"/>
  <c r="L2492" i="1"/>
  <c r="H2492" i="1"/>
  <c r="G2492" i="1"/>
  <c r="E2492" i="1"/>
  <c r="F2492" i="1" s="1"/>
  <c r="AH2491" i="1"/>
  <c r="AF2491" i="1"/>
  <c r="AG2491" i="1" s="1"/>
  <c r="AD2491" i="1"/>
  <c r="AC2491" i="1"/>
  <c r="AB2491" i="1"/>
  <c r="AA2491" i="1"/>
  <c r="O2491" i="1"/>
  <c r="P2491" i="1" s="1"/>
  <c r="N2491" i="1"/>
  <c r="M2491" i="1"/>
  <c r="L2491" i="1"/>
  <c r="H2491" i="1"/>
  <c r="G2491" i="1"/>
  <c r="F2491" i="1"/>
  <c r="E2491" i="1"/>
  <c r="AF2490" i="1"/>
  <c r="AG2490" i="1" s="1"/>
  <c r="AC2490" i="1"/>
  <c r="AH2490" i="1" s="1"/>
  <c r="AB2490" i="1"/>
  <c r="AA2490" i="1"/>
  <c r="O2490" i="1"/>
  <c r="P2490" i="1" s="1"/>
  <c r="N2490" i="1"/>
  <c r="M2490" i="1"/>
  <c r="L2490" i="1"/>
  <c r="H2490" i="1"/>
  <c r="G2490" i="1"/>
  <c r="F2490" i="1"/>
  <c r="E2490" i="1"/>
  <c r="AF2489" i="1"/>
  <c r="AG2489" i="1" s="1"/>
  <c r="AC2489" i="1"/>
  <c r="AH2489" i="1" s="1"/>
  <c r="AB2489" i="1"/>
  <c r="AA2489" i="1"/>
  <c r="O2489" i="1"/>
  <c r="P2489" i="1" s="1"/>
  <c r="N2489" i="1"/>
  <c r="M2489" i="1"/>
  <c r="L2489" i="1"/>
  <c r="H2489" i="1"/>
  <c r="G2489" i="1"/>
  <c r="F2489" i="1"/>
  <c r="E2489" i="1"/>
  <c r="AF2488" i="1"/>
  <c r="AG2488" i="1" s="1"/>
  <c r="AC2488" i="1"/>
  <c r="AH2488" i="1" s="1"/>
  <c r="AB2488" i="1"/>
  <c r="AD2488" i="1" s="1"/>
  <c r="AA2488" i="1"/>
  <c r="O2488" i="1"/>
  <c r="P2488" i="1" s="1"/>
  <c r="N2488" i="1"/>
  <c r="M2488" i="1"/>
  <c r="L2488" i="1"/>
  <c r="H2488" i="1"/>
  <c r="G2488" i="1"/>
  <c r="F2488" i="1"/>
  <c r="E2488" i="1"/>
  <c r="AF2487" i="1"/>
  <c r="AG2487" i="1" s="1"/>
  <c r="AC2487" i="1"/>
  <c r="AD2487" i="1" s="1"/>
  <c r="AB2487" i="1"/>
  <c r="AA2487" i="1"/>
  <c r="O2487" i="1"/>
  <c r="P2487" i="1" s="1"/>
  <c r="N2487" i="1"/>
  <c r="M2487" i="1"/>
  <c r="L2487" i="1"/>
  <c r="H2487" i="1"/>
  <c r="G2487" i="1"/>
  <c r="F2487" i="1"/>
  <c r="E2487" i="1"/>
  <c r="AF2486" i="1"/>
  <c r="AG2486" i="1" s="1"/>
  <c r="AC2486" i="1"/>
  <c r="AB2486" i="1"/>
  <c r="AA2486" i="1"/>
  <c r="O2486" i="1"/>
  <c r="P2486" i="1" s="1"/>
  <c r="N2486" i="1"/>
  <c r="M2486" i="1"/>
  <c r="L2486" i="1"/>
  <c r="H2486" i="1"/>
  <c r="G2486" i="1"/>
  <c r="E2486" i="1"/>
  <c r="F2486" i="1" s="1"/>
  <c r="AF2485" i="1"/>
  <c r="AG2485" i="1" s="1"/>
  <c r="AC2485" i="1"/>
  <c r="AH2485" i="1" s="1"/>
  <c r="AB2485" i="1"/>
  <c r="AD2485" i="1" s="1"/>
  <c r="AA2485" i="1"/>
  <c r="O2485" i="1"/>
  <c r="P2485" i="1" s="1"/>
  <c r="N2485" i="1"/>
  <c r="M2485" i="1"/>
  <c r="L2485" i="1"/>
  <c r="H2485" i="1"/>
  <c r="G2485" i="1"/>
  <c r="F2485" i="1"/>
  <c r="E2485" i="1"/>
  <c r="AF2484" i="1"/>
  <c r="AG2484" i="1" s="1"/>
  <c r="AC2484" i="1"/>
  <c r="AB2484" i="1"/>
  <c r="AA2484" i="1"/>
  <c r="O2484" i="1"/>
  <c r="P2484" i="1" s="1"/>
  <c r="N2484" i="1"/>
  <c r="M2484" i="1"/>
  <c r="L2484" i="1"/>
  <c r="H2484" i="1"/>
  <c r="G2484" i="1"/>
  <c r="F2484" i="1"/>
  <c r="E2484" i="1"/>
  <c r="AH2483" i="1"/>
  <c r="AG2483" i="1"/>
  <c r="AF2483" i="1"/>
  <c r="AD2483" i="1"/>
  <c r="AC2483" i="1"/>
  <c r="AB2483" i="1"/>
  <c r="AA2483" i="1"/>
  <c r="O2483" i="1"/>
  <c r="P2483" i="1" s="1"/>
  <c r="N2483" i="1"/>
  <c r="M2483" i="1"/>
  <c r="L2483" i="1"/>
  <c r="H2483" i="1"/>
  <c r="G2483" i="1"/>
  <c r="E2483" i="1"/>
  <c r="F2483" i="1" s="1"/>
  <c r="AH2482" i="1"/>
  <c r="AG2482" i="1"/>
  <c r="AF2482" i="1"/>
  <c r="AC2482" i="1"/>
  <c r="AB2482" i="1"/>
  <c r="AD2482" i="1" s="1"/>
  <c r="AA2482" i="1"/>
  <c r="O2482" i="1"/>
  <c r="P2482" i="1" s="1"/>
  <c r="N2482" i="1"/>
  <c r="M2482" i="1"/>
  <c r="L2482" i="1"/>
  <c r="H2482" i="1"/>
  <c r="G2482" i="1"/>
  <c r="F2482" i="1"/>
  <c r="E2482" i="1"/>
  <c r="AF2481" i="1"/>
  <c r="AG2481" i="1" s="1"/>
  <c r="AC2481" i="1"/>
  <c r="AB2481" i="1"/>
  <c r="AA2481" i="1"/>
  <c r="O2481" i="1"/>
  <c r="P2481" i="1" s="1"/>
  <c r="N2481" i="1"/>
  <c r="M2481" i="1"/>
  <c r="L2481" i="1"/>
  <c r="H2481" i="1"/>
  <c r="G2481" i="1"/>
  <c r="F2481" i="1"/>
  <c r="E2481" i="1"/>
  <c r="AH2480" i="1"/>
  <c r="AF2480" i="1"/>
  <c r="AG2480" i="1" s="1"/>
  <c r="AC2480" i="1"/>
  <c r="AB2480" i="1"/>
  <c r="AD2480" i="1" s="1"/>
  <c r="AA2480" i="1"/>
  <c r="P2480" i="1"/>
  <c r="O2480" i="1"/>
  <c r="N2480" i="1"/>
  <c r="M2480" i="1"/>
  <c r="L2480" i="1"/>
  <c r="H2480" i="1"/>
  <c r="G2480" i="1"/>
  <c r="F2480" i="1"/>
  <c r="E2480" i="1"/>
  <c r="AH2479" i="1"/>
  <c r="AF2479" i="1"/>
  <c r="AG2479" i="1" s="1"/>
  <c r="AC2479" i="1"/>
  <c r="AB2479" i="1"/>
  <c r="AD2479" i="1" s="1"/>
  <c r="AA2479" i="1"/>
  <c r="O2479" i="1"/>
  <c r="P2479" i="1" s="1"/>
  <c r="N2479" i="1"/>
  <c r="M2479" i="1"/>
  <c r="L2479" i="1"/>
  <c r="H2479" i="1"/>
  <c r="G2479" i="1"/>
  <c r="F2479" i="1"/>
  <c r="E2479" i="1"/>
  <c r="AH2478" i="1"/>
  <c r="AF2478" i="1"/>
  <c r="AG2478" i="1" s="1"/>
  <c r="AC2478" i="1"/>
  <c r="AD2478" i="1" s="1"/>
  <c r="AB2478" i="1"/>
  <c r="AA2478" i="1"/>
  <c r="P2478" i="1"/>
  <c r="O2478" i="1"/>
  <c r="N2478" i="1"/>
  <c r="M2478" i="1"/>
  <c r="L2478" i="1"/>
  <c r="H2478" i="1"/>
  <c r="G2478" i="1"/>
  <c r="F2478" i="1"/>
  <c r="E2478" i="1"/>
  <c r="AH2477" i="1"/>
  <c r="AF2477" i="1"/>
  <c r="AG2477" i="1" s="1"/>
  <c r="AC2477" i="1"/>
  <c r="AD2477" i="1" s="1"/>
  <c r="AB2477" i="1"/>
  <c r="AA2477" i="1"/>
  <c r="O2477" i="1"/>
  <c r="P2477" i="1" s="1"/>
  <c r="N2477" i="1"/>
  <c r="M2477" i="1"/>
  <c r="L2477" i="1"/>
  <c r="H2477" i="1"/>
  <c r="G2477" i="1"/>
  <c r="F2477" i="1"/>
  <c r="E2477" i="1"/>
  <c r="AF2476" i="1"/>
  <c r="AG2476" i="1" s="1"/>
  <c r="AC2476" i="1"/>
  <c r="AH2476" i="1" s="1"/>
  <c r="AB2476" i="1"/>
  <c r="AD2476" i="1" s="1"/>
  <c r="AA2476" i="1"/>
  <c r="O2476" i="1"/>
  <c r="P2476" i="1" s="1"/>
  <c r="N2476" i="1"/>
  <c r="M2476" i="1"/>
  <c r="L2476" i="1"/>
  <c r="H2476" i="1"/>
  <c r="G2476" i="1"/>
  <c r="E2476" i="1"/>
  <c r="F2476" i="1" s="1"/>
  <c r="AH2475" i="1"/>
  <c r="AG2475" i="1"/>
  <c r="AF2475" i="1"/>
  <c r="AC2475" i="1"/>
  <c r="AD2475" i="1" s="1"/>
  <c r="AB2475" i="1"/>
  <c r="AA2475" i="1"/>
  <c r="O2475" i="1"/>
  <c r="P2475" i="1" s="1"/>
  <c r="N2475" i="1"/>
  <c r="M2475" i="1"/>
  <c r="L2475" i="1"/>
  <c r="H2475" i="1"/>
  <c r="G2475" i="1"/>
  <c r="F2475" i="1"/>
  <c r="E2475" i="1"/>
  <c r="AG2474" i="1"/>
  <c r="AF2474" i="1"/>
  <c r="AD2474" i="1"/>
  <c r="AC2474" i="1"/>
  <c r="AH2474" i="1" s="1"/>
  <c r="AB2474" i="1"/>
  <c r="AA2474" i="1"/>
  <c r="O2474" i="1"/>
  <c r="P2474" i="1" s="1"/>
  <c r="N2474" i="1"/>
  <c r="M2474" i="1"/>
  <c r="L2474" i="1"/>
  <c r="H2474" i="1"/>
  <c r="G2474" i="1"/>
  <c r="E2474" i="1"/>
  <c r="F2474" i="1" s="1"/>
  <c r="AH2473" i="1"/>
  <c r="AG2473" i="1"/>
  <c r="AF2473" i="1"/>
  <c r="AD2473" i="1"/>
  <c r="AC2473" i="1"/>
  <c r="AB2473" i="1"/>
  <c r="AA2473" i="1"/>
  <c r="O2473" i="1"/>
  <c r="P2473" i="1" s="1"/>
  <c r="N2473" i="1"/>
  <c r="M2473" i="1"/>
  <c r="L2473" i="1"/>
  <c r="H2473" i="1"/>
  <c r="G2473" i="1"/>
  <c r="F2473" i="1"/>
  <c r="E2473" i="1"/>
  <c r="AH2472" i="1"/>
  <c r="AF2472" i="1"/>
  <c r="AG2472" i="1" s="1"/>
  <c r="AC2472" i="1"/>
  <c r="AB2472" i="1"/>
  <c r="AD2472" i="1" s="1"/>
  <c r="AA2472" i="1"/>
  <c r="P2472" i="1"/>
  <c r="O2472" i="1"/>
  <c r="N2472" i="1"/>
  <c r="M2472" i="1"/>
  <c r="L2472" i="1"/>
  <c r="H2472" i="1"/>
  <c r="G2472" i="1"/>
  <c r="F2472" i="1"/>
  <c r="E2472" i="1"/>
  <c r="AH2471" i="1"/>
  <c r="AF2471" i="1"/>
  <c r="AG2471" i="1" s="1"/>
  <c r="AC2471" i="1"/>
  <c r="AB2471" i="1"/>
  <c r="AD2471" i="1" s="1"/>
  <c r="AA2471" i="1"/>
  <c r="P2471" i="1"/>
  <c r="O2471" i="1"/>
  <c r="N2471" i="1"/>
  <c r="M2471" i="1"/>
  <c r="L2471" i="1"/>
  <c r="H2471" i="1"/>
  <c r="G2471" i="1"/>
  <c r="F2471" i="1"/>
  <c r="E2471" i="1"/>
  <c r="AH2470" i="1"/>
  <c r="AF2470" i="1"/>
  <c r="AG2470" i="1" s="1"/>
  <c r="AC2470" i="1"/>
  <c r="AB2470" i="1"/>
  <c r="AD2470" i="1" s="1"/>
  <c r="AA2470" i="1"/>
  <c r="O2470" i="1"/>
  <c r="P2470" i="1" s="1"/>
  <c r="N2470" i="1"/>
  <c r="M2470" i="1"/>
  <c r="L2470" i="1"/>
  <c r="H2470" i="1"/>
  <c r="G2470" i="1"/>
  <c r="F2470" i="1"/>
  <c r="E2470" i="1"/>
  <c r="AH2469" i="1"/>
  <c r="AF2469" i="1"/>
  <c r="AG2469" i="1" s="1"/>
  <c r="AC2469" i="1"/>
  <c r="AD2469" i="1" s="1"/>
  <c r="AB2469" i="1"/>
  <c r="AA2469" i="1"/>
  <c r="P2469" i="1"/>
  <c r="O2469" i="1"/>
  <c r="N2469" i="1"/>
  <c r="M2469" i="1"/>
  <c r="L2469" i="1"/>
  <c r="H2469" i="1"/>
  <c r="G2469" i="1"/>
  <c r="F2469" i="1"/>
  <c r="E2469" i="1"/>
  <c r="AH2468" i="1"/>
  <c r="AF2468" i="1"/>
  <c r="AG2468" i="1" s="1"/>
  <c r="AC2468" i="1"/>
  <c r="AD2468" i="1" s="1"/>
  <c r="AB2468" i="1"/>
  <c r="AA2468" i="1"/>
  <c r="O2468" i="1"/>
  <c r="P2468" i="1" s="1"/>
  <c r="N2468" i="1"/>
  <c r="M2468" i="1"/>
  <c r="L2468" i="1"/>
  <c r="H2468" i="1"/>
  <c r="G2468" i="1"/>
  <c r="F2468" i="1"/>
  <c r="E2468" i="1"/>
  <c r="AF2467" i="1"/>
  <c r="AG2467" i="1" s="1"/>
  <c r="AC2467" i="1"/>
  <c r="AH2467" i="1" s="1"/>
  <c r="AB2467" i="1"/>
  <c r="AA2467" i="1"/>
  <c r="O2467" i="1"/>
  <c r="P2467" i="1" s="1"/>
  <c r="N2467" i="1"/>
  <c r="M2467" i="1"/>
  <c r="L2467" i="1"/>
  <c r="H2467" i="1"/>
  <c r="G2467" i="1"/>
  <c r="E2467" i="1"/>
  <c r="F2467" i="1" s="1"/>
  <c r="AG2466" i="1"/>
  <c r="AF2466" i="1"/>
  <c r="AC2466" i="1"/>
  <c r="AB2466" i="1"/>
  <c r="AA2466" i="1"/>
  <c r="O2466" i="1"/>
  <c r="P2466" i="1" s="1"/>
  <c r="N2466" i="1"/>
  <c r="M2466" i="1"/>
  <c r="L2466" i="1"/>
  <c r="H2466" i="1"/>
  <c r="G2466" i="1"/>
  <c r="F2466" i="1"/>
  <c r="E2466" i="1"/>
  <c r="AH2465" i="1"/>
  <c r="AG2465" i="1"/>
  <c r="AF2465" i="1"/>
  <c r="AD2465" i="1"/>
  <c r="AC2465" i="1"/>
  <c r="AB2465" i="1"/>
  <c r="AA2465" i="1"/>
  <c r="O2465" i="1"/>
  <c r="P2465" i="1" s="1"/>
  <c r="N2465" i="1"/>
  <c r="M2465" i="1"/>
  <c r="L2465" i="1"/>
  <c r="H2465" i="1"/>
  <c r="G2465" i="1"/>
  <c r="E2465" i="1"/>
  <c r="F2465" i="1" s="1"/>
  <c r="AG2464" i="1"/>
  <c r="AF2464" i="1"/>
  <c r="AC2464" i="1"/>
  <c r="AH2464" i="1" s="1"/>
  <c r="AB2464" i="1"/>
  <c r="AA2464" i="1"/>
  <c r="O2464" i="1"/>
  <c r="P2464" i="1" s="1"/>
  <c r="N2464" i="1"/>
  <c r="M2464" i="1"/>
  <c r="L2464" i="1"/>
  <c r="H2464" i="1"/>
  <c r="G2464" i="1"/>
  <c r="F2464" i="1"/>
  <c r="E2464" i="1"/>
  <c r="AH2463" i="1"/>
  <c r="AF2463" i="1"/>
  <c r="AG2463" i="1" s="1"/>
  <c r="AD2463" i="1"/>
  <c r="AC2463" i="1"/>
  <c r="AB2463" i="1"/>
  <c r="AA2463" i="1"/>
  <c r="O2463" i="1"/>
  <c r="P2463" i="1" s="1"/>
  <c r="N2463" i="1"/>
  <c r="M2463" i="1"/>
  <c r="L2463" i="1"/>
  <c r="H2463" i="1"/>
  <c r="G2463" i="1"/>
  <c r="F2463" i="1"/>
  <c r="E2463" i="1"/>
  <c r="AH2462" i="1"/>
  <c r="AF2462" i="1"/>
  <c r="AG2462" i="1" s="1"/>
  <c r="AC2462" i="1"/>
  <c r="AB2462" i="1"/>
  <c r="AD2462" i="1" s="1"/>
  <c r="AA2462" i="1"/>
  <c r="P2462" i="1"/>
  <c r="O2462" i="1"/>
  <c r="N2462" i="1"/>
  <c r="M2462" i="1"/>
  <c r="L2462" i="1"/>
  <c r="H2462" i="1"/>
  <c r="G2462" i="1"/>
  <c r="F2462" i="1"/>
  <c r="E2462" i="1"/>
  <c r="AH2461" i="1"/>
  <c r="AF2461" i="1"/>
  <c r="AG2461" i="1" s="1"/>
  <c r="AC2461" i="1"/>
  <c r="AB2461" i="1"/>
  <c r="AA2461" i="1"/>
  <c r="O2461" i="1"/>
  <c r="P2461" i="1" s="1"/>
  <c r="N2461" i="1"/>
  <c r="M2461" i="1"/>
  <c r="L2461" i="1"/>
  <c r="H2461" i="1"/>
  <c r="G2461" i="1"/>
  <c r="F2461" i="1"/>
  <c r="E2461" i="1"/>
  <c r="AF2460" i="1"/>
  <c r="AG2460" i="1" s="1"/>
  <c r="AC2460" i="1"/>
  <c r="AB2460" i="1"/>
  <c r="AA2460" i="1"/>
  <c r="P2460" i="1"/>
  <c r="O2460" i="1"/>
  <c r="N2460" i="1"/>
  <c r="M2460" i="1"/>
  <c r="L2460" i="1"/>
  <c r="H2460" i="1"/>
  <c r="G2460" i="1"/>
  <c r="F2460" i="1"/>
  <c r="E2460" i="1"/>
  <c r="AF2459" i="1"/>
  <c r="AG2459" i="1" s="1"/>
  <c r="AC2459" i="1"/>
  <c r="AB2459" i="1"/>
  <c r="AA2459" i="1"/>
  <c r="O2459" i="1"/>
  <c r="P2459" i="1" s="1"/>
  <c r="N2459" i="1"/>
  <c r="M2459" i="1"/>
  <c r="L2459" i="1"/>
  <c r="H2459" i="1"/>
  <c r="G2459" i="1"/>
  <c r="F2459" i="1"/>
  <c r="E2459" i="1"/>
  <c r="AF2458" i="1"/>
  <c r="AG2458" i="1" s="1"/>
  <c r="AC2458" i="1"/>
  <c r="AH2458" i="1" s="1"/>
  <c r="AB2458" i="1"/>
  <c r="AA2458" i="1"/>
  <c r="O2458" i="1"/>
  <c r="P2458" i="1" s="1"/>
  <c r="N2458" i="1"/>
  <c r="M2458" i="1"/>
  <c r="L2458" i="1"/>
  <c r="H2458" i="1"/>
  <c r="G2458" i="1"/>
  <c r="E2458" i="1"/>
  <c r="F2458" i="1" s="1"/>
  <c r="AH2457" i="1"/>
  <c r="AG2457" i="1"/>
  <c r="AF2457" i="1"/>
  <c r="AC2457" i="1"/>
  <c r="AD2457" i="1" s="1"/>
  <c r="AB2457" i="1"/>
  <c r="AA2457" i="1"/>
  <c r="O2457" i="1"/>
  <c r="P2457" i="1" s="1"/>
  <c r="N2457" i="1"/>
  <c r="M2457" i="1"/>
  <c r="L2457" i="1"/>
  <c r="H2457" i="1"/>
  <c r="G2457" i="1"/>
  <c r="E2457" i="1"/>
  <c r="F2457" i="1" s="1"/>
  <c r="AG2456" i="1"/>
  <c r="AF2456" i="1"/>
  <c r="AD2456" i="1"/>
  <c r="AC2456" i="1"/>
  <c r="AH2456" i="1" s="1"/>
  <c r="AB2456" i="1"/>
  <c r="AA2456" i="1"/>
  <c r="O2456" i="1"/>
  <c r="P2456" i="1" s="1"/>
  <c r="N2456" i="1"/>
  <c r="M2456" i="1"/>
  <c r="L2456" i="1"/>
  <c r="H2456" i="1"/>
  <c r="G2456" i="1"/>
  <c r="F2456" i="1"/>
  <c r="E2456" i="1"/>
  <c r="AH2455" i="1"/>
  <c r="AF2455" i="1"/>
  <c r="AG2455" i="1" s="1"/>
  <c r="AC2455" i="1"/>
  <c r="AD2455" i="1" s="1"/>
  <c r="AB2455" i="1"/>
  <c r="AA2455" i="1"/>
  <c r="O2455" i="1"/>
  <c r="P2455" i="1" s="1"/>
  <c r="N2455" i="1"/>
  <c r="M2455" i="1"/>
  <c r="L2455" i="1"/>
  <c r="H2455" i="1"/>
  <c r="G2455" i="1"/>
  <c r="F2455" i="1"/>
  <c r="E2455" i="1"/>
  <c r="AG2454" i="1"/>
  <c r="AF2454" i="1"/>
  <c r="AD2454" i="1"/>
  <c r="AC2454" i="1"/>
  <c r="AH2454" i="1" s="1"/>
  <c r="AB2454" i="1"/>
  <c r="AA2454" i="1"/>
  <c r="O2454" i="1"/>
  <c r="P2454" i="1" s="1"/>
  <c r="N2454" i="1"/>
  <c r="M2454" i="1"/>
  <c r="L2454" i="1"/>
  <c r="H2454" i="1"/>
  <c r="G2454" i="1"/>
  <c r="F2454" i="1"/>
  <c r="E2454" i="1"/>
  <c r="AH2453" i="1"/>
  <c r="AF2453" i="1"/>
  <c r="AG2453" i="1" s="1"/>
  <c r="AD2453" i="1"/>
  <c r="AC2453" i="1"/>
  <c r="AB2453" i="1"/>
  <c r="AA2453" i="1"/>
  <c r="P2453" i="1"/>
  <c r="O2453" i="1"/>
  <c r="N2453" i="1"/>
  <c r="M2453" i="1"/>
  <c r="L2453" i="1"/>
  <c r="H2453" i="1"/>
  <c r="G2453" i="1"/>
  <c r="F2453" i="1"/>
  <c r="E2453" i="1"/>
  <c r="AH2452" i="1"/>
  <c r="AF2452" i="1"/>
  <c r="AG2452" i="1" s="1"/>
  <c r="AC2452" i="1"/>
  <c r="AB2452" i="1"/>
  <c r="AD2452" i="1" s="1"/>
  <c r="AA2452" i="1"/>
  <c r="P2452" i="1"/>
  <c r="O2452" i="1"/>
  <c r="N2452" i="1"/>
  <c r="M2452" i="1"/>
  <c r="L2452" i="1"/>
  <c r="H2452" i="1"/>
  <c r="G2452" i="1"/>
  <c r="F2452" i="1"/>
  <c r="E2452" i="1"/>
  <c r="AF2451" i="1"/>
  <c r="AG2451" i="1" s="1"/>
  <c r="AC2451" i="1"/>
  <c r="AB2451" i="1"/>
  <c r="AA2451" i="1"/>
  <c r="P2451" i="1"/>
  <c r="O2451" i="1"/>
  <c r="N2451" i="1"/>
  <c r="M2451" i="1"/>
  <c r="L2451" i="1"/>
  <c r="H2451" i="1"/>
  <c r="G2451" i="1"/>
  <c r="F2451" i="1"/>
  <c r="E2451" i="1"/>
  <c r="AF2450" i="1"/>
  <c r="AG2450" i="1" s="1"/>
  <c r="AC2450" i="1"/>
  <c r="AD2450" i="1" s="1"/>
  <c r="AB2450" i="1"/>
  <c r="AA2450" i="1"/>
  <c r="O2450" i="1"/>
  <c r="P2450" i="1" s="1"/>
  <c r="N2450" i="1"/>
  <c r="M2450" i="1"/>
  <c r="L2450" i="1"/>
  <c r="H2450" i="1"/>
  <c r="G2450" i="1"/>
  <c r="E2450" i="1"/>
  <c r="F2450" i="1" s="1"/>
  <c r="AH2449" i="1"/>
  <c r="AF2449" i="1"/>
  <c r="AG2449" i="1" s="1"/>
  <c r="AC2449" i="1"/>
  <c r="AB2449" i="1"/>
  <c r="AD2449" i="1" s="1"/>
  <c r="AA2449" i="1"/>
  <c r="O2449" i="1"/>
  <c r="P2449" i="1" s="1"/>
  <c r="N2449" i="1"/>
  <c r="M2449" i="1"/>
  <c r="L2449" i="1"/>
  <c r="H2449" i="1"/>
  <c r="G2449" i="1"/>
  <c r="E2449" i="1"/>
  <c r="F2449" i="1" s="1"/>
  <c r="AH2448" i="1"/>
  <c r="AG2448" i="1"/>
  <c r="AF2448" i="1"/>
  <c r="AC2448" i="1"/>
  <c r="AD2448" i="1" s="1"/>
  <c r="AB2448" i="1"/>
  <c r="AA2448" i="1"/>
  <c r="O2448" i="1"/>
  <c r="P2448" i="1" s="1"/>
  <c r="N2448" i="1"/>
  <c r="M2448" i="1"/>
  <c r="L2448" i="1"/>
  <c r="H2448" i="1"/>
  <c r="G2448" i="1"/>
  <c r="E2448" i="1"/>
  <c r="F2448" i="1" s="1"/>
  <c r="AF2447" i="1"/>
  <c r="AG2447" i="1" s="1"/>
  <c r="AC2447" i="1"/>
  <c r="AB2447" i="1"/>
  <c r="AA2447" i="1"/>
  <c r="O2447" i="1"/>
  <c r="P2447" i="1" s="1"/>
  <c r="N2447" i="1"/>
  <c r="M2447" i="1"/>
  <c r="L2447" i="1"/>
  <c r="H2447" i="1"/>
  <c r="G2447" i="1"/>
  <c r="E2447" i="1"/>
  <c r="F2447" i="1" s="1"/>
  <c r="AH2446" i="1"/>
  <c r="AG2446" i="1"/>
  <c r="AF2446" i="1"/>
  <c r="AD2446" i="1"/>
  <c r="AC2446" i="1"/>
  <c r="AB2446" i="1"/>
  <c r="AA2446" i="1"/>
  <c r="O2446" i="1"/>
  <c r="P2446" i="1" s="1"/>
  <c r="N2446" i="1"/>
  <c r="M2446" i="1"/>
  <c r="L2446" i="1"/>
  <c r="H2446" i="1"/>
  <c r="G2446" i="1"/>
  <c r="F2446" i="1"/>
  <c r="E2446" i="1"/>
  <c r="AH2445" i="1"/>
  <c r="AF2445" i="1"/>
  <c r="AG2445" i="1" s="1"/>
  <c r="AD2445" i="1"/>
  <c r="AC2445" i="1"/>
  <c r="AB2445" i="1"/>
  <c r="AA2445" i="1"/>
  <c r="O2445" i="1"/>
  <c r="P2445" i="1" s="1"/>
  <c r="N2445" i="1"/>
  <c r="M2445" i="1"/>
  <c r="L2445" i="1"/>
  <c r="H2445" i="1"/>
  <c r="G2445" i="1"/>
  <c r="F2445" i="1"/>
  <c r="E2445" i="1"/>
  <c r="AF2444" i="1"/>
  <c r="AG2444" i="1" s="1"/>
  <c r="AC2444" i="1"/>
  <c r="AB2444" i="1"/>
  <c r="AA2444" i="1"/>
  <c r="O2444" i="1"/>
  <c r="P2444" i="1" s="1"/>
  <c r="N2444" i="1"/>
  <c r="M2444" i="1"/>
  <c r="L2444" i="1"/>
  <c r="H2444" i="1"/>
  <c r="G2444" i="1"/>
  <c r="F2444" i="1"/>
  <c r="E2444" i="1"/>
  <c r="AH2443" i="1"/>
  <c r="AF2443" i="1"/>
  <c r="AG2443" i="1" s="1"/>
  <c r="AC2443" i="1"/>
  <c r="AB2443" i="1"/>
  <c r="AA2443" i="1"/>
  <c r="P2443" i="1"/>
  <c r="O2443" i="1"/>
  <c r="N2443" i="1"/>
  <c r="M2443" i="1"/>
  <c r="L2443" i="1"/>
  <c r="H2443" i="1"/>
  <c r="G2443" i="1"/>
  <c r="F2443" i="1"/>
  <c r="E2443" i="1"/>
  <c r="AF2442" i="1"/>
  <c r="AG2442" i="1" s="1"/>
  <c r="AC2442" i="1"/>
  <c r="AD2442" i="1" s="1"/>
  <c r="AB2442" i="1"/>
  <c r="AA2442" i="1"/>
  <c r="P2442" i="1"/>
  <c r="O2442" i="1"/>
  <c r="N2442" i="1"/>
  <c r="M2442" i="1"/>
  <c r="L2442" i="1"/>
  <c r="H2442" i="1"/>
  <c r="G2442" i="1"/>
  <c r="F2442" i="1"/>
  <c r="E2442" i="1"/>
  <c r="AH2441" i="1"/>
  <c r="AF2441" i="1"/>
  <c r="AG2441" i="1" s="1"/>
  <c r="AC2441" i="1"/>
  <c r="AD2441" i="1" s="1"/>
  <c r="AB2441" i="1"/>
  <c r="AA2441" i="1"/>
  <c r="O2441" i="1"/>
  <c r="P2441" i="1" s="1"/>
  <c r="N2441" i="1"/>
  <c r="M2441" i="1"/>
  <c r="L2441" i="1"/>
  <c r="H2441" i="1"/>
  <c r="G2441" i="1"/>
  <c r="F2441" i="1"/>
  <c r="E2441" i="1"/>
  <c r="AH2440" i="1"/>
  <c r="AF2440" i="1"/>
  <c r="AG2440" i="1" s="1"/>
  <c r="AC2440" i="1"/>
  <c r="AB2440" i="1"/>
  <c r="AA2440" i="1"/>
  <c r="O2440" i="1"/>
  <c r="P2440" i="1" s="1"/>
  <c r="N2440" i="1"/>
  <c r="M2440" i="1"/>
  <c r="L2440" i="1"/>
  <c r="H2440" i="1"/>
  <c r="G2440" i="1"/>
  <c r="F2440" i="1"/>
  <c r="E2440" i="1"/>
  <c r="AH2439" i="1"/>
  <c r="AG2439" i="1"/>
  <c r="AF2439" i="1"/>
  <c r="AC2439" i="1"/>
  <c r="AD2439" i="1" s="1"/>
  <c r="AB2439" i="1"/>
  <c r="AA2439" i="1"/>
  <c r="O2439" i="1"/>
  <c r="P2439" i="1" s="1"/>
  <c r="N2439" i="1"/>
  <c r="M2439" i="1"/>
  <c r="L2439" i="1"/>
  <c r="H2439" i="1"/>
  <c r="G2439" i="1"/>
  <c r="F2439" i="1"/>
  <c r="E2439" i="1"/>
  <c r="AH2438" i="1"/>
  <c r="AF2438" i="1"/>
  <c r="AG2438" i="1" s="1"/>
  <c r="AC2438" i="1"/>
  <c r="AD2438" i="1" s="1"/>
  <c r="AB2438" i="1"/>
  <c r="AA2438" i="1"/>
  <c r="O2438" i="1"/>
  <c r="P2438" i="1" s="1"/>
  <c r="N2438" i="1"/>
  <c r="M2438" i="1"/>
  <c r="L2438" i="1"/>
  <c r="H2438" i="1"/>
  <c r="G2438" i="1"/>
  <c r="E2438" i="1"/>
  <c r="F2438" i="1" s="1"/>
  <c r="AH2437" i="1"/>
  <c r="AG2437" i="1"/>
  <c r="AF2437" i="1"/>
  <c r="AC2437" i="1"/>
  <c r="AB2437" i="1"/>
  <c r="AA2437" i="1"/>
  <c r="O2437" i="1"/>
  <c r="P2437" i="1" s="1"/>
  <c r="N2437" i="1"/>
  <c r="M2437" i="1"/>
  <c r="L2437" i="1"/>
  <c r="H2437" i="1"/>
  <c r="G2437" i="1"/>
  <c r="F2437" i="1"/>
  <c r="E2437" i="1"/>
  <c r="AG2436" i="1"/>
  <c r="AF2436" i="1"/>
  <c r="AC2436" i="1"/>
  <c r="AH2436" i="1" s="1"/>
  <c r="AB2436" i="1"/>
  <c r="AA2436" i="1"/>
  <c r="P2436" i="1"/>
  <c r="O2436" i="1"/>
  <c r="N2436" i="1"/>
  <c r="M2436" i="1"/>
  <c r="L2436" i="1"/>
  <c r="H2436" i="1"/>
  <c r="G2436" i="1"/>
  <c r="F2436" i="1"/>
  <c r="E2436" i="1"/>
  <c r="AH2435" i="1"/>
  <c r="AF2435" i="1"/>
  <c r="AG2435" i="1" s="1"/>
  <c r="AD2435" i="1"/>
  <c r="AC2435" i="1"/>
  <c r="AB2435" i="1"/>
  <c r="AA2435" i="1"/>
  <c r="P2435" i="1"/>
  <c r="O2435" i="1"/>
  <c r="N2435" i="1"/>
  <c r="M2435" i="1"/>
  <c r="L2435" i="1"/>
  <c r="H2435" i="1"/>
  <c r="G2435" i="1"/>
  <c r="F2435" i="1"/>
  <c r="E2435" i="1"/>
  <c r="AF2434" i="1"/>
  <c r="AG2434" i="1" s="1"/>
  <c r="AC2434" i="1"/>
  <c r="AH2434" i="1" s="1"/>
  <c r="AB2434" i="1"/>
  <c r="AD2434" i="1" s="1"/>
  <c r="AA2434" i="1"/>
  <c r="O2434" i="1"/>
  <c r="P2434" i="1" s="1"/>
  <c r="N2434" i="1"/>
  <c r="M2434" i="1"/>
  <c r="L2434" i="1"/>
  <c r="H2434" i="1"/>
  <c r="G2434" i="1"/>
  <c r="F2434" i="1"/>
  <c r="E2434" i="1"/>
  <c r="AF2433" i="1"/>
  <c r="AG2433" i="1" s="1"/>
  <c r="AC2433" i="1"/>
  <c r="AD2433" i="1" s="1"/>
  <c r="AB2433" i="1"/>
  <c r="AA2433" i="1"/>
  <c r="O2433" i="1"/>
  <c r="P2433" i="1" s="1"/>
  <c r="N2433" i="1"/>
  <c r="M2433" i="1"/>
  <c r="L2433" i="1"/>
  <c r="H2433" i="1"/>
  <c r="G2433" i="1"/>
  <c r="F2433" i="1"/>
  <c r="E2433" i="1"/>
  <c r="AF2432" i="1"/>
  <c r="AG2432" i="1" s="1"/>
  <c r="AC2432" i="1"/>
  <c r="AB2432" i="1"/>
  <c r="AA2432" i="1"/>
  <c r="O2432" i="1"/>
  <c r="P2432" i="1" s="1"/>
  <c r="N2432" i="1"/>
  <c r="M2432" i="1"/>
  <c r="L2432" i="1"/>
  <c r="H2432" i="1"/>
  <c r="G2432" i="1"/>
  <c r="F2432" i="1"/>
  <c r="E2432" i="1"/>
  <c r="AF2431" i="1"/>
  <c r="AG2431" i="1" s="1"/>
  <c r="AC2431" i="1"/>
  <c r="AH2431" i="1" s="1"/>
  <c r="AB2431" i="1"/>
  <c r="AD2431" i="1" s="1"/>
  <c r="AA2431" i="1"/>
  <c r="O2431" i="1"/>
  <c r="P2431" i="1" s="1"/>
  <c r="N2431" i="1"/>
  <c r="M2431" i="1"/>
  <c r="L2431" i="1"/>
  <c r="H2431" i="1"/>
  <c r="G2431" i="1"/>
  <c r="F2431" i="1"/>
  <c r="E2431" i="1"/>
  <c r="AF2430" i="1"/>
  <c r="AG2430" i="1" s="1"/>
  <c r="AC2430" i="1"/>
  <c r="AB2430" i="1"/>
  <c r="AA2430" i="1"/>
  <c r="O2430" i="1"/>
  <c r="P2430" i="1" s="1"/>
  <c r="N2430" i="1"/>
  <c r="M2430" i="1"/>
  <c r="L2430" i="1"/>
  <c r="H2430" i="1"/>
  <c r="G2430" i="1"/>
  <c r="E2430" i="1"/>
  <c r="F2430" i="1" s="1"/>
  <c r="AH2429" i="1"/>
  <c r="AG2429" i="1"/>
  <c r="AF2429" i="1"/>
  <c r="AD2429" i="1"/>
  <c r="AC2429" i="1"/>
  <c r="AB2429" i="1"/>
  <c r="AA2429" i="1"/>
  <c r="O2429" i="1"/>
  <c r="P2429" i="1" s="1"/>
  <c r="N2429" i="1"/>
  <c r="M2429" i="1"/>
  <c r="L2429" i="1"/>
  <c r="H2429" i="1"/>
  <c r="G2429" i="1"/>
  <c r="F2429" i="1"/>
  <c r="E2429" i="1"/>
  <c r="AH2428" i="1"/>
  <c r="AF2428" i="1"/>
  <c r="AG2428" i="1" s="1"/>
  <c r="AC2428" i="1"/>
  <c r="AB2428" i="1"/>
  <c r="AD2428" i="1" s="1"/>
  <c r="AA2428" i="1"/>
  <c r="O2428" i="1"/>
  <c r="P2428" i="1" s="1"/>
  <c r="N2428" i="1"/>
  <c r="M2428" i="1"/>
  <c r="L2428" i="1"/>
  <c r="H2428" i="1"/>
  <c r="G2428" i="1"/>
  <c r="F2428" i="1"/>
  <c r="E2428" i="1"/>
  <c r="AF2427" i="1"/>
  <c r="AG2427" i="1" s="1"/>
  <c r="AC2427" i="1"/>
  <c r="AB2427" i="1"/>
  <c r="AA2427" i="1"/>
  <c r="P2427" i="1"/>
  <c r="O2427" i="1"/>
  <c r="N2427" i="1"/>
  <c r="M2427" i="1"/>
  <c r="L2427" i="1"/>
  <c r="H2427" i="1"/>
  <c r="G2427" i="1"/>
  <c r="F2427" i="1"/>
  <c r="E2427" i="1"/>
  <c r="AF2426" i="1"/>
  <c r="AG2426" i="1" s="1"/>
  <c r="AD2426" i="1"/>
  <c r="AC2426" i="1"/>
  <c r="AH2426" i="1" s="1"/>
  <c r="AB2426" i="1"/>
  <c r="AA2426" i="1"/>
  <c r="O2426" i="1"/>
  <c r="P2426" i="1" s="1"/>
  <c r="N2426" i="1"/>
  <c r="M2426" i="1"/>
  <c r="L2426" i="1"/>
  <c r="H2426" i="1"/>
  <c r="G2426" i="1"/>
  <c r="F2426" i="1"/>
  <c r="E2426" i="1"/>
  <c r="AF2425" i="1"/>
  <c r="AG2425" i="1" s="1"/>
  <c r="AC2425" i="1"/>
  <c r="AH2425" i="1" s="1"/>
  <c r="AB2425" i="1"/>
  <c r="AA2425" i="1"/>
  <c r="O2425" i="1"/>
  <c r="P2425" i="1" s="1"/>
  <c r="N2425" i="1"/>
  <c r="M2425" i="1"/>
  <c r="L2425" i="1"/>
  <c r="H2425" i="1"/>
  <c r="G2425" i="1"/>
  <c r="F2425" i="1"/>
  <c r="E2425" i="1"/>
  <c r="AH2424" i="1"/>
  <c r="AF2424" i="1"/>
  <c r="AG2424" i="1" s="1"/>
  <c r="AC2424" i="1"/>
  <c r="AD2424" i="1" s="1"/>
  <c r="AB2424" i="1"/>
  <c r="AA2424" i="1"/>
  <c r="P2424" i="1"/>
  <c r="O2424" i="1"/>
  <c r="N2424" i="1"/>
  <c r="M2424" i="1"/>
  <c r="L2424" i="1"/>
  <c r="H2424" i="1"/>
  <c r="G2424" i="1"/>
  <c r="F2424" i="1"/>
  <c r="E2424" i="1"/>
  <c r="AH2423" i="1"/>
  <c r="AF2423" i="1"/>
  <c r="AG2423" i="1" s="1"/>
  <c r="AC2423" i="1"/>
  <c r="AD2423" i="1" s="1"/>
  <c r="AB2423" i="1"/>
  <c r="AA2423" i="1"/>
  <c r="O2423" i="1"/>
  <c r="P2423" i="1" s="1"/>
  <c r="N2423" i="1"/>
  <c r="M2423" i="1"/>
  <c r="L2423" i="1"/>
  <c r="H2423" i="1"/>
  <c r="G2423" i="1"/>
  <c r="F2423" i="1"/>
  <c r="E2423" i="1"/>
  <c r="AH2422" i="1"/>
  <c r="AF2422" i="1"/>
  <c r="AG2422" i="1" s="1"/>
  <c r="AC2422" i="1"/>
  <c r="AB2422" i="1"/>
  <c r="AD2422" i="1" s="1"/>
  <c r="AA2422" i="1"/>
  <c r="O2422" i="1"/>
  <c r="P2422" i="1" s="1"/>
  <c r="N2422" i="1"/>
  <c r="M2422" i="1"/>
  <c r="L2422" i="1"/>
  <c r="H2422" i="1"/>
  <c r="G2422" i="1"/>
  <c r="E2422" i="1"/>
  <c r="F2422" i="1" s="1"/>
  <c r="AH2421" i="1"/>
  <c r="AF2421" i="1"/>
  <c r="AG2421" i="1" s="1"/>
  <c r="AC2421" i="1"/>
  <c r="AD2421" i="1" s="1"/>
  <c r="AB2421" i="1"/>
  <c r="AA2421" i="1"/>
  <c r="O2421" i="1"/>
  <c r="P2421" i="1" s="1"/>
  <c r="N2421" i="1"/>
  <c r="M2421" i="1"/>
  <c r="L2421" i="1"/>
  <c r="H2421" i="1"/>
  <c r="G2421" i="1"/>
  <c r="F2421" i="1"/>
  <c r="E2421" i="1"/>
  <c r="AG2420" i="1"/>
  <c r="AF2420" i="1"/>
  <c r="AC2420" i="1"/>
  <c r="AB2420" i="1"/>
  <c r="AA2420" i="1"/>
  <c r="O2420" i="1"/>
  <c r="P2420" i="1" s="1"/>
  <c r="N2420" i="1"/>
  <c r="M2420" i="1"/>
  <c r="L2420" i="1"/>
  <c r="H2420" i="1"/>
  <c r="G2420" i="1"/>
  <c r="F2420" i="1"/>
  <c r="E2420" i="1"/>
  <c r="AH2419" i="1"/>
  <c r="AG2419" i="1"/>
  <c r="AF2419" i="1"/>
  <c r="AD2419" i="1"/>
  <c r="AC2419" i="1"/>
  <c r="AB2419" i="1"/>
  <c r="AA2419" i="1"/>
  <c r="O2419" i="1"/>
  <c r="P2419" i="1" s="1"/>
  <c r="N2419" i="1"/>
  <c r="M2419" i="1"/>
  <c r="L2419" i="1"/>
  <c r="H2419" i="1"/>
  <c r="G2419" i="1"/>
  <c r="F2419" i="1"/>
  <c r="E2419" i="1"/>
  <c r="AH2418" i="1"/>
  <c r="AG2418" i="1"/>
  <c r="AF2418" i="1"/>
  <c r="AC2418" i="1"/>
  <c r="AB2418" i="1"/>
  <c r="AD2418" i="1" s="1"/>
  <c r="AA2418" i="1"/>
  <c r="P2418" i="1"/>
  <c r="O2418" i="1"/>
  <c r="N2418" i="1"/>
  <c r="M2418" i="1"/>
  <c r="L2418" i="1"/>
  <c r="H2418" i="1"/>
  <c r="G2418" i="1"/>
  <c r="F2418" i="1"/>
  <c r="E2418" i="1"/>
  <c r="AF2417" i="1"/>
  <c r="AG2417" i="1" s="1"/>
  <c r="AC2417" i="1"/>
  <c r="AH2417" i="1" s="1"/>
  <c r="AB2417" i="1"/>
  <c r="AD2417" i="1" s="1"/>
  <c r="AA2417" i="1"/>
  <c r="P2417" i="1"/>
  <c r="O2417" i="1"/>
  <c r="N2417" i="1"/>
  <c r="M2417" i="1"/>
  <c r="L2417" i="1"/>
  <c r="H2417" i="1"/>
  <c r="G2417" i="1"/>
  <c r="F2417" i="1"/>
  <c r="E2417" i="1"/>
  <c r="AF2416" i="1"/>
  <c r="AG2416" i="1" s="1"/>
  <c r="AC2416" i="1"/>
  <c r="AH2416" i="1" s="1"/>
  <c r="AB2416" i="1"/>
  <c r="AA2416" i="1"/>
  <c r="O2416" i="1"/>
  <c r="P2416" i="1" s="1"/>
  <c r="N2416" i="1"/>
  <c r="M2416" i="1"/>
  <c r="L2416" i="1"/>
  <c r="H2416" i="1"/>
  <c r="G2416" i="1"/>
  <c r="F2416" i="1"/>
  <c r="E2416" i="1"/>
  <c r="AF2415" i="1"/>
  <c r="AG2415" i="1" s="1"/>
  <c r="AC2415" i="1"/>
  <c r="AB2415" i="1"/>
  <c r="AA2415" i="1"/>
  <c r="P2415" i="1"/>
  <c r="O2415" i="1"/>
  <c r="N2415" i="1"/>
  <c r="M2415" i="1"/>
  <c r="L2415" i="1"/>
  <c r="H2415" i="1"/>
  <c r="G2415" i="1"/>
  <c r="F2415" i="1"/>
  <c r="E2415" i="1"/>
  <c r="AH2414" i="1"/>
  <c r="AF2414" i="1"/>
  <c r="AG2414" i="1" s="1"/>
  <c r="AC2414" i="1"/>
  <c r="AD2414" i="1" s="1"/>
  <c r="AB2414" i="1"/>
  <c r="AA2414" i="1"/>
  <c r="O2414" i="1"/>
  <c r="P2414" i="1" s="1"/>
  <c r="N2414" i="1"/>
  <c r="M2414" i="1"/>
  <c r="L2414" i="1"/>
  <c r="H2414" i="1"/>
  <c r="G2414" i="1"/>
  <c r="F2414" i="1"/>
  <c r="E2414" i="1"/>
  <c r="AF2413" i="1"/>
  <c r="AG2413" i="1" s="1"/>
  <c r="AC2413" i="1"/>
  <c r="AH2413" i="1" s="1"/>
  <c r="AB2413" i="1"/>
  <c r="AA2413" i="1"/>
  <c r="O2413" i="1"/>
  <c r="P2413" i="1" s="1"/>
  <c r="N2413" i="1"/>
  <c r="M2413" i="1"/>
  <c r="L2413" i="1"/>
  <c r="H2413" i="1"/>
  <c r="G2413" i="1"/>
  <c r="E2413" i="1"/>
  <c r="F2413" i="1" s="1"/>
  <c r="AG2412" i="1"/>
  <c r="AF2412" i="1"/>
  <c r="AC2412" i="1"/>
  <c r="AD2412" i="1" s="1"/>
  <c r="AB2412" i="1"/>
  <c r="AA2412" i="1"/>
  <c r="O2412" i="1"/>
  <c r="P2412" i="1" s="1"/>
  <c r="N2412" i="1"/>
  <c r="M2412" i="1"/>
  <c r="L2412" i="1"/>
  <c r="H2412" i="1"/>
  <c r="G2412" i="1"/>
  <c r="F2412" i="1"/>
  <c r="E2412" i="1"/>
  <c r="AH2411" i="1"/>
  <c r="AG2411" i="1"/>
  <c r="AF2411" i="1"/>
  <c r="AD2411" i="1"/>
  <c r="AC2411" i="1"/>
  <c r="AB2411" i="1"/>
  <c r="AA2411" i="1"/>
  <c r="O2411" i="1"/>
  <c r="P2411" i="1" s="1"/>
  <c r="N2411" i="1"/>
  <c r="M2411" i="1"/>
  <c r="L2411" i="1"/>
  <c r="H2411" i="1"/>
  <c r="G2411" i="1"/>
  <c r="E2411" i="1"/>
  <c r="F2411" i="1" s="1"/>
  <c r="AG2410" i="1"/>
  <c r="AF2410" i="1"/>
  <c r="AC2410" i="1"/>
  <c r="AB2410" i="1"/>
  <c r="AA2410" i="1"/>
  <c r="O2410" i="1"/>
  <c r="P2410" i="1" s="1"/>
  <c r="N2410" i="1"/>
  <c r="M2410" i="1"/>
  <c r="L2410" i="1"/>
  <c r="H2410" i="1"/>
  <c r="G2410" i="1"/>
  <c r="F2410" i="1"/>
  <c r="E2410" i="1"/>
  <c r="AH2409" i="1"/>
  <c r="AF2409" i="1"/>
  <c r="AG2409" i="1" s="1"/>
  <c r="AD2409" i="1"/>
  <c r="AC2409" i="1"/>
  <c r="AB2409" i="1"/>
  <c r="AA2409" i="1"/>
  <c r="O2409" i="1"/>
  <c r="P2409" i="1" s="1"/>
  <c r="N2409" i="1"/>
  <c r="M2409" i="1"/>
  <c r="L2409" i="1"/>
  <c r="H2409" i="1"/>
  <c r="G2409" i="1"/>
  <c r="F2409" i="1"/>
  <c r="E2409" i="1"/>
  <c r="AH2408" i="1"/>
  <c r="AF2408" i="1"/>
  <c r="AG2408" i="1" s="1"/>
  <c r="AC2408" i="1"/>
  <c r="AB2408" i="1"/>
  <c r="AD2408" i="1" s="1"/>
  <c r="AA2408" i="1"/>
  <c r="P2408" i="1"/>
  <c r="O2408" i="1"/>
  <c r="N2408" i="1"/>
  <c r="M2408" i="1"/>
  <c r="L2408" i="1"/>
  <c r="H2408" i="1"/>
  <c r="G2408" i="1"/>
  <c r="F2408" i="1"/>
  <c r="E2408" i="1"/>
  <c r="AH2407" i="1"/>
  <c r="AF2407" i="1"/>
  <c r="AG2407" i="1" s="1"/>
  <c r="AC2407" i="1"/>
  <c r="AB2407" i="1"/>
  <c r="AA2407" i="1"/>
  <c r="O2407" i="1"/>
  <c r="P2407" i="1" s="1"/>
  <c r="N2407" i="1"/>
  <c r="M2407" i="1"/>
  <c r="L2407" i="1"/>
  <c r="H2407" i="1"/>
  <c r="G2407" i="1"/>
  <c r="F2407" i="1"/>
  <c r="E2407" i="1"/>
  <c r="AG2406" i="1"/>
  <c r="AF2406" i="1"/>
  <c r="AC2406" i="1"/>
  <c r="AB2406" i="1"/>
  <c r="AA2406" i="1"/>
  <c r="O2406" i="1"/>
  <c r="P2406" i="1" s="1"/>
  <c r="N2406" i="1"/>
  <c r="M2406" i="1"/>
  <c r="L2406" i="1"/>
  <c r="H2406" i="1"/>
  <c r="G2406" i="1"/>
  <c r="F2406" i="1"/>
  <c r="E2406" i="1"/>
  <c r="AH2405" i="1"/>
  <c r="AF2405" i="1"/>
  <c r="AG2405" i="1" s="1"/>
  <c r="AC2405" i="1"/>
  <c r="AD2405" i="1" s="1"/>
  <c r="AB2405" i="1"/>
  <c r="AA2405" i="1"/>
  <c r="O2405" i="1"/>
  <c r="P2405" i="1" s="1"/>
  <c r="N2405" i="1"/>
  <c r="M2405" i="1"/>
  <c r="L2405" i="1"/>
  <c r="H2405" i="1"/>
  <c r="G2405" i="1"/>
  <c r="E2405" i="1"/>
  <c r="F2405" i="1" s="1"/>
  <c r="AH2404" i="1"/>
  <c r="AF2404" i="1"/>
  <c r="AG2404" i="1" s="1"/>
  <c r="AC2404" i="1"/>
  <c r="AB2404" i="1"/>
  <c r="AA2404" i="1"/>
  <c r="O2404" i="1"/>
  <c r="P2404" i="1" s="1"/>
  <c r="N2404" i="1"/>
  <c r="M2404" i="1"/>
  <c r="L2404" i="1"/>
  <c r="H2404" i="1"/>
  <c r="G2404" i="1"/>
  <c r="E2404" i="1"/>
  <c r="F2404" i="1" s="1"/>
  <c r="AH2403" i="1"/>
  <c r="AF2403" i="1"/>
  <c r="AG2403" i="1" s="1"/>
  <c r="AC2403" i="1"/>
  <c r="AD2403" i="1" s="1"/>
  <c r="AB2403" i="1"/>
  <c r="AA2403" i="1"/>
  <c r="P2403" i="1"/>
  <c r="O2403" i="1"/>
  <c r="N2403" i="1"/>
  <c r="M2403" i="1"/>
  <c r="L2403" i="1"/>
  <c r="H2403" i="1"/>
  <c r="G2403" i="1"/>
  <c r="E2403" i="1"/>
  <c r="F2403" i="1" s="1"/>
  <c r="AH2402" i="1"/>
  <c r="AG2402" i="1"/>
  <c r="AF2402" i="1"/>
  <c r="AD2402" i="1"/>
  <c r="AC2402" i="1"/>
  <c r="AB2402" i="1"/>
  <c r="AA2402" i="1"/>
  <c r="O2402" i="1"/>
  <c r="P2402" i="1" s="1"/>
  <c r="N2402" i="1"/>
  <c r="M2402" i="1"/>
  <c r="L2402" i="1"/>
  <c r="H2402" i="1"/>
  <c r="G2402" i="1"/>
  <c r="E2402" i="1"/>
  <c r="F2402" i="1" s="1"/>
  <c r="AH2401" i="1"/>
  <c r="AG2401" i="1"/>
  <c r="AF2401" i="1"/>
  <c r="AC2401" i="1"/>
  <c r="AB2401" i="1"/>
  <c r="AD2401" i="1" s="1"/>
  <c r="AA2401" i="1"/>
  <c r="O2401" i="1"/>
  <c r="P2401" i="1" s="1"/>
  <c r="N2401" i="1"/>
  <c r="M2401" i="1"/>
  <c r="L2401" i="1"/>
  <c r="H2401" i="1"/>
  <c r="G2401" i="1"/>
  <c r="F2401" i="1"/>
  <c r="E2401" i="1"/>
  <c r="AF2400" i="1"/>
  <c r="AG2400" i="1" s="1"/>
  <c r="AC2400" i="1"/>
  <c r="AH2400" i="1" s="1"/>
  <c r="AB2400" i="1"/>
  <c r="AD2400" i="1" s="1"/>
  <c r="AA2400" i="1"/>
  <c r="O2400" i="1"/>
  <c r="P2400" i="1" s="1"/>
  <c r="N2400" i="1"/>
  <c r="M2400" i="1"/>
  <c r="L2400" i="1"/>
  <c r="H2400" i="1"/>
  <c r="G2400" i="1"/>
  <c r="F2400" i="1"/>
  <c r="E2400" i="1"/>
  <c r="AF2399" i="1"/>
  <c r="AG2399" i="1" s="1"/>
  <c r="AD2399" i="1"/>
  <c r="AC2399" i="1"/>
  <c r="AH2399" i="1" s="1"/>
  <c r="AB2399" i="1"/>
  <c r="AA2399" i="1"/>
  <c r="O2399" i="1"/>
  <c r="P2399" i="1" s="1"/>
  <c r="N2399" i="1"/>
  <c r="M2399" i="1"/>
  <c r="L2399" i="1"/>
  <c r="H2399" i="1"/>
  <c r="G2399" i="1"/>
  <c r="F2399" i="1"/>
  <c r="E2399" i="1"/>
  <c r="AH2398" i="1"/>
  <c r="AF2398" i="1"/>
  <c r="AG2398" i="1" s="1"/>
  <c r="AC2398" i="1"/>
  <c r="AB2398" i="1"/>
  <c r="AA2398" i="1"/>
  <c r="P2398" i="1"/>
  <c r="O2398" i="1"/>
  <c r="N2398" i="1"/>
  <c r="M2398" i="1"/>
  <c r="L2398" i="1"/>
  <c r="H2398" i="1"/>
  <c r="G2398" i="1"/>
  <c r="F2398" i="1"/>
  <c r="E2398" i="1"/>
  <c r="AH2397" i="1"/>
  <c r="AG2397" i="1"/>
  <c r="AF2397" i="1"/>
  <c r="AC2397" i="1"/>
  <c r="AD2397" i="1" s="1"/>
  <c r="AB2397" i="1"/>
  <c r="AA2397" i="1"/>
  <c r="P2397" i="1"/>
  <c r="O2397" i="1"/>
  <c r="N2397" i="1"/>
  <c r="M2397" i="1"/>
  <c r="L2397" i="1"/>
  <c r="H2397" i="1"/>
  <c r="G2397" i="1"/>
  <c r="F2397" i="1"/>
  <c r="E2397" i="1"/>
  <c r="AH2396" i="1"/>
  <c r="AF2396" i="1"/>
  <c r="AG2396" i="1" s="1"/>
  <c r="AC2396" i="1"/>
  <c r="AD2396" i="1" s="1"/>
  <c r="AB2396" i="1"/>
  <c r="AA2396" i="1"/>
  <c r="O2396" i="1"/>
  <c r="P2396" i="1" s="1"/>
  <c r="N2396" i="1"/>
  <c r="M2396" i="1"/>
  <c r="L2396" i="1"/>
  <c r="H2396" i="1"/>
  <c r="G2396" i="1"/>
  <c r="F2396" i="1"/>
  <c r="E2396" i="1"/>
  <c r="AF2395" i="1"/>
  <c r="AG2395" i="1" s="1"/>
  <c r="AC2395" i="1"/>
  <c r="AH2395" i="1" s="1"/>
  <c r="AB2395" i="1"/>
  <c r="AD2395" i="1" s="1"/>
  <c r="AA2395" i="1"/>
  <c r="O2395" i="1"/>
  <c r="P2395" i="1" s="1"/>
  <c r="N2395" i="1"/>
  <c r="M2395" i="1"/>
  <c r="L2395" i="1"/>
  <c r="H2395" i="1"/>
  <c r="G2395" i="1"/>
  <c r="E2395" i="1"/>
  <c r="F2395" i="1" s="1"/>
  <c r="AG2394" i="1"/>
  <c r="AF2394" i="1"/>
  <c r="AC2394" i="1"/>
  <c r="AB2394" i="1"/>
  <c r="AA2394" i="1"/>
  <c r="O2394" i="1"/>
  <c r="P2394" i="1" s="1"/>
  <c r="N2394" i="1"/>
  <c r="M2394" i="1"/>
  <c r="L2394" i="1"/>
  <c r="H2394" i="1"/>
  <c r="G2394" i="1"/>
  <c r="E2394" i="1"/>
  <c r="F2394" i="1" s="1"/>
  <c r="AH2393" i="1"/>
  <c r="AF2393" i="1"/>
  <c r="AG2393" i="1" s="1"/>
  <c r="AD2393" i="1"/>
  <c r="AC2393" i="1"/>
  <c r="AB2393" i="1"/>
  <c r="AA2393" i="1"/>
  <c r="O2393" i="1"/>
  <c r="P2393" i="1" s="1"/>
  <c r="N2393" i="1"/>
  <c r="M2393" i="1"/>
  <c r="L2393" i="1"/>
  <c r="H2393" i="1"/>
  <c r="G2393" i="1"/>
  <c r="E2393" i="1"/>
  <c r="F2393" i="1" s="1"/>
  <c r="AH2392" i="1"/>
  <c r="AF2392" i="1"/>
  <c r="AG2392" i="1" s="1"/>
  <c r="AC2392" i="1"/>
  <c r="AB2392" i="1"/>
  <c r="AD2392" i="1" s="1"/>
  <c r="AA2392" i="1"/>
  <c r="O2392" i="1"/>
  <c r="P2392" i="1" s="1"/>
  <c r="N2392" i="1"/>
  <c r="M2392" i="1"/>
  <c r="L2392" i="1"/>
  <c r="H2392" i="1"/>
  <c r="G2392" i="1"/>
  <c r="F2392" i="1"/>
  <c r="E2392" i="1"/>
  <c r="AF2391" i="1"/>
  <c r="AG2391" i="1" s="1"/>
  <c r="AD2391" i="1"/>
  <c r="AC2391" i="1"/>
  <c r="AH2391" i="1" s="1"/>
  <c r="AB2391" i="1"/>
  <c r="AA2391" i="1"/>
  <c r="O2391" i="1"/>
  <c r="P2391" i="1" s="1"/>
  <c r="N2391" i="1"/>
  <c r="M2391" i="1"/>
  <c r="L2391" i="1"/>
  <c r="H2391" i="1"/>
  <c r="G2391" i="1"/>
  <c r="F2391" i="1"/>
  <c r="E2391" i="1"/>
  <c r="AH2390" i="1"/>
  <c r="AF2390" i="1"/>
  <c r="AG2390" i="1" s="1"/>
  <c r="AD2390" i="1"/>
  <c r="AC2390" i="1"/>
  <c r="AB2390" i="1"/>
  <c r="AA2390" i="1"/>
  <c r="P2390" i="1"/>
  <c r="O2390" i="1"/>
  <c r="N2390" i="1"/>
  <c r="M2390" i="1"/>
  <c r="L2390" i="1"/>
  <c r="H2390" i="1"/>
  <c r="G2390" i="1"/>
  <c r="E2390" i="1"/>
  <c r="F2390" i="1" s="1"/>
  <c r="AH2389" i="1"/>
  <c r="AF2389" i="1"/>
  <c r="AG2389" i="1" s="1"/>
  <c r="AC2389" i="1"/>
  <c r="AB2389" i="1"/>
  <c r="AD2389" i="1" s="1"/>
  <c r="AA2389" i="1"/>
  <c r="O2389" i="1"/>
  <c r="P2389" i="1" s="1"/>
  <c r="N2389" i="1"/>
  <c r="M2389" i="1"/>
  <c r="L2389" i="1"/>
  <c r="H2389" i="1"/>
  <c r="G2389" i="1"/>
  <c r="F2389" i="1"/>
  <c r="E2389" i="1"/>
  <c r="AG2388" i="1"/>
  <c r="AF2388" i="1"/>
  <c r="AC2388" i="1"/>
  <c r="AB2388" i="1"/>
  <c r="AA2388" i="1"/>
  <c r="P2388" i="1"/>
  <c r="O2388" i="1"/>
  <c r="N2388" i="1"/>
  <c r="M2388" i="1"/>
  <c r="L2388" i="1"/>
  <c r="H2388" i="1"/>
  <c r="G2388" i="1"/>
  <c r="F2388" i="1"/>
  <c r="E2388" i="1"/>
  <c r="AH2387" i="1"/>
  <c r="AF2387" i="1"/>
  <c r="AG2387" i="1" s="1"/>
  <c r="AD2387" i="1"/>
  <c r="AC2387" i="1"/>
  <c r="AB2387" i="1"/>
  <c r="AA2387" i="1"/>
  <c r="O2387" i="1"/>
  <c r="P2387" i="1" s="1"/>
  <c r="N2387" i="1"/>
  <c r="M2387" i="1"/>
  <c r="L2387" i="1"/>
  <c r="H2387" i="1"/>
  <c r="G2387" i="1"/>
  <c r="F2387" i="1"/>
  <c r="E2387" i="1"/>
  <c r="AH2386" i="1"/>
  <c r="AF2386" i="1"/>
  <c r="AG2386" i="1" s="1"/>
  <c r="AC2386" i="1"/>
  <c r="AB2386" i="1"/>
  <c r="AD2386" i="1" s="1"/>
  <c r="AA2386" i="1"/>
  <c r="O2386" i="1"/>
  <c r="P2386" i="1" s="1"/>
  <c r="N2386" i="1"/>
  <c r="M2386" i="1"/>
  <c r="L2386" i="1"/>
  <c r="H2386" i="1"/>
  <c r="G2386" i="1"/>
  <c r="F2386" i="1"/>
  <c r="E2386" i="1"/>
  <c r="AF2385" i="1"/>
  <c r="AG2385" i="1" s="1"/>
  <c r="AC2385" i="1"/>
  <c r="AB2385" i="1"/>
  <c r="AA2385" i="1"/>
  <c r="O2385" i="1"/>
  <c r="P2385" i="1" s="1"/>
  <c r="N2385" i="1"/>
  <c r="M2385" i="1"/>
  <c r="L2385" i="1"/>
  <c r="H2385" i="1"/>
  <c r="G2385" i="1"/>
  <c r="F2385" i="1"/>
  <c r="E2385" i="1"/>
  <c r="AG2384" i="1"/>
  <c r="AF2384" i="1"/>
  <c r="AD2384" i="1"/>
  <c r="AC2384" i="1"/>
  <c r="AH2384" i="1" s="1"/>
  <c r="AB2384" i="1"/>
  <c r="AA2384" i="1"/>
  <c r="O2384" i="1"/>
  <c r="P2384" i="1" s="1"/>
  <c r="N2384" i="1"/>
  <c r="M2384" i="1"/>
  <c r="L2384" i="1"/>
  <c r="H2384" i="1"/>
  <c r="G2384" i="1"/>
  <c r="F2384" i="1"/>
  <c r="E2384" i="1"/>
  <c r="AG2383" i="1"/>
  <c r="AF2383" i="1"/>
  <c r="AD2383" i="1"/>
  <c r="AC2383" i="1"/>
  <c r="AH2383" i="1" s="1"/>
  <c r="AB2383" i="1"/>
  <c r="AA2383" i="1"/>
  <c r="O2383" i="1"/>
  <c r="P2383" i="1" s="1"/>
  <c r="N2383" i="1"/>
  <c r="M2383" i="1"/>
  <c r="L2383" i="1"/>
  <c r="H2383" i="1"/>
  <c r="G2383" i="1"/>
  <c r="F2383" i="1"/>
  <c r="E2383" i="1"/>
  <c r="AH2382" i="1"/>
  <c r="AG2382" i="1"/>
  <c r="AF2382" i="1"/>
  <c r="AD2382" i="1"/>
  <c r="AC2382" i="1"/>
  <c r="AB2382" i="1"/>
  <c r="AA2382" i="1"/>
  <c r="O2382" i="1"/>
  <c r="P2382" i="1" s="1"/>
  <c r="N2382" i="1"/>
  <c r="M2382" i="1"/>
  <c r="L2382" i="1"/>
  <c r="H2382" i="1"/>
  <c r="G2382" i="1"/>
  <c r="F2382" i="1"/>
  <c r="E2382" i="1"/>
  <c r="AH2381" i="1"/>
  <c r="AF2381" i="1"/>
  <c r="AG2381" i="1" s="1"/>
  <c r="AC2381" i="1"/>
  <c r="AB2381" i="1"/>
  <c r="AD2381" i="1" s="1"/>
  <c r="AA2381" i="1"/>
  <c r="P2381" i="1"/>
  <c r="O2381" i="1"/>
  <c r="N2381" i="1"/>
  <c r="M2381" i="1"/>
  <c r="L2381" i="1"/>
  <c r="H2381" i="1"/>
  <c r="G2381" i="1"/>
  <c r="F2381" i="1"/>
  <c r="E2381" i="1"/>
  <c r="AH2380" i="1"/>
  <c r="AF2380" i="1"/>
  <c r="AG2380" i="1" s="1"/>
  <c r="AC2380" i="1"/>
  <c r="AB2380" i="1"/>
  <c r="AD2380" i="1" s="1"/>
  <c r="AA2380" i="1"/>
  <c r="O2380" i="1"/>
  <c r="P2380" i="1" s="1"/>
  <c r="N2380" i="1"/>
  <c r="M2380" i="1"/>
  <c r="L2380" i="1"/>
  <c r="H2380" i="1"/>
  <c r="G2380" i="1"/>
  <c r="F2380" i="1"/>
  <c r="E2380" i="1"/>
  <c r="AG2379" i="1"/>
  <c r="AF2379" i="1"/>
  <c r="AC2379" i="1"/>
  <c r="AD2379" i="1" s="1"/>
  <c r="AB2379" i="1"/>
  <c r="AA2379" i="1"/>
  <c r="P2379" i="1"/>
  <c r="O2379" i="1"/>
  <c r="N2379" i="1"/>
  <c r="M2379" i="1"/>
  <c r="L2379" i="1"/>
  <c r="H2379" i="1"/>
  <c r="G2379" i="1"/>
  <c r="F2379" i="1"/>
  <c r="E2379" i="1"/>
  <c r="AH2378" i="1"/>
  <c r="AF2378" i="1"/>
  <c r="AG2378" i="1" s="1"/>
  <c r="AD2378" i="1"/>
  <c r="AC2378" i="1"/>
  <c r="AB2378" i="1"/>
  <c r="AA2378" i="1"/>
  <c r="O2378" i="1"/>
  <c r="P2378" i="1" s="1"/>
  <c r="N2378" i="1"/>
  <c r="M2378" i="1"/>
  <c r="L2378" i="1"/>
  <c r="H2378" i="1"/>
  <c r="G2378" i="1"/>
  <c r="E2378" i="1"/>
  <c r="F2378" i="1" s="1"/>
  <c r="AH2377" i="1"/>
  <c r="AF2377" i="1"/>
  <c r="AG2377" i="1" s="1"/>
  <c r="AC2377" i="1"/>
  <c r="AB2377" i="1"/>
  <c r="AA2377" i="1"/>
  <c r="O2377" i="1"/>
  <c r="P2377" i="1" s="1"/>
  <c r="N2377" i="1"/>
  <c r="M2377" i="1"/>
  <c r="L2377" i="1"/>
  <c r="H2377" i="1"/>
  <c r="G2377" i="1"/>
  <c r="F2377" i="1"/>
  <c r="E2377" i="1"/>
  <c r="AH2376" i="1"/>
  <c r="AG2376" i="1"/>
  <c r="AF2376" i="1"/>
  <c r="AC2376" i="1"/>
  <c r="AD2376" i="1" s="1"/>
  <c r="AB2376" i="1"/>
  <c r="AA2376" i="1"/>
  <c r="P2376" i="1"/>
  <c r="O2376" i="1"/>
  <c r="N2376" i="1"/>
  <c r="M2376" i="1"/>
  <c r="L2376" i="1"/>
  <c r="H2376" i="1"/>
  <c r="G2376" i="1"/>
  <c r="E2376" i="1"/>
  <c r="F2376" i="1" s="1"/>
  <c r="AG2375" i="1"/>
  <c r="AF2375" i="1"/>
  <c r="AC2375" i="1"/>
  <c r="AB2375" i="1"/>
  <c r="AA2375" i="1"/>
  <c r="O2375" i="1"/>
  <c r="P2375" i="1" s="1"/>
  <c r="N2375" i="1"/>
  <c r="M2375" i="1"/>
  <c r="L2375" i="1"/>
  <c r="H2375" i="1"/>
  <c r="G2375" i="1"/>
  <c r="F2375" i="1"/>
  <c r="E2375" i="1"/>
  <c r="AH2374" i="1"/>
  <c r="AF2374" i="1"/>
  <c r="AG2374" i="1" s="1"/>
  <c r="AD2374" i="1"/>
  <c r="AC2374" i="1"/>
  <c r="AB2374" i="1"/>
  <c r="AA2374" i="1"/>
  <c r="O2374" i="1"/>
  <c r="P2374" i="1" s="1"/>
  <c r="N2374" i="1"/>
  <c r="M2374" i="1"/>
  <c r="L2374" i="1"/>
  <c r="H2374" i="1"/>
  <c r="G2374" i="1"/>
  <c r="F2374" i="1"/>
  <c r="E2374" i="1"/>
  <c r="AH2373" i="1"/>
  <c r="AF2373" i="1"/>
  <c r="AG2373" i="1" s="1"/>
  <c r="AC2373" i="1"/>
  <c r="AB2373" i="1"/>
  <c r="AD2373" i="1" s="1"/>
  <c r="AA2373" i="1"/>
  <c r="P2373" i="1"/>
  <c r="O2373" i="1"/>
  <c r="N2373" i="1"/>
  <c r="M2373" i="1"/>
  <c r="L2373" i="1"/>
  <c r="H2373" i="1"/>
  <c r="G2373" i="1"/>
  <c r="F2373" i="1"/>
  <c r="E2373" i="1"/>
  <c r="AF2372" i="1"/>
  <c r="AG2372" i="1" s="1"/>
  <c r="AD2372" i="1"/>
  <c r="AC2372" i="1"/>
  <c r="AH2372" i="1" s="1"/>
  <c r="AB2372" i="1"/>
  <c r="AA2372" i="1"/>
  <c r="P2372" i="1"/>
  <c r="O2372" i="1"/>
  <c r="N2372" i="1"/>
  <c r="M2372" i="1"/>
  <c r="L2372" i="1"/>
  <c r="H2372" i="1"/>
  <c r="G2372" i="1"/>
  <c r="F2372" i="1"/>
  <c r="E2372" i="1"/>
  <c r="AH2371" i="1"/>
  <c r="AF2371" i="1"/>
  <c r="AG2371" i="1" s="1"/>
  <c r="AC2371" i="1"/>
  <c r="AB2371" i="1"/>
  <c r="AA2371" i="1"/>
  <c r="P2371" i="1"/>
  <c r="O2371" i="1"/>
  <c r="N2371" i="1"/>
  <c r="M2371" i="1"/>
  <c r="L2371" i="1"/>
  <c r="H2371" i="1"/>
  <c r="G2371" i="1"/>
  <c r="F2371" i="1"/>
  <c r="E2371" i="1"/>
  <c r="AH2370" i="1"/>
  <c r="AG2370" i="1"/>
  <c r="AF2370" i="1"/>
  <c r="AC2370" i="1"/>
  <c r="AD2370" i="1" s="1"/>
  <c r="AB2370" i="1"/>
  <c r="AA2370" i="1"/>
  <c r="P2370" i="1"/>
  <c r="O2370" i="1"/>
  <c r="N2370" i="1"/>
  <c r="M2370" i="1"/>
  <c r="L2370" i="1"/>
  <c r="H2370" i="1"/>
  <c r="G2370" i="1"/>
  <c r="F2370" i="1"/>
  <c r="E2370" i="1"/>
  <c r="AH2369" i="1"/>
  <c r="AF2369" i="1"/>
  <c r="AG2369" i="1" s="1"/>
  <c r="AD2369" i="1"/>
  <c r="AC2369" i="1"/>
  <c r="AB2369" i="1"/>
  <c r="AA2369" i="1"/>
  <c r="O2369" i="1"/>
  <c r="P2369" i="1" s="1"/>
  <c r="N2369" i="1"/>
  <c r="M2369" i="1"/>
  <c r="L2369" i="1"/>
  <c r="H2369" i="1"/>
  <c r="G2369" i="1"/>
  <c r="F2369" i="1"/>
  <c r="E2369" i="1"/>
  <c r="AH2368" i="1"/>
  <c r="AF2368" i="1"/>
  <c r="AG2368" i="1" s="1"/>
  <c r="AC2368" i="1"/>
  <c r="AB2368" i="1"/>
  <c r="AA2368" i="1"/>
  <c r="O2368" i="1"/>
  <c r="P2368" i="1" s="1"/>
  <c r="N2368" i="1"/>
  <c r="M2368" i="1"/>
  <c r="L2368" i="1"/>
  <c r="H2368" i="1"/>
  <c r="G2368" i="1"/>
  <c r="E2368" i="1"/>
  <c r="F2368" i="1" s="1"/>
  <c r="AG2367" i="1"/>
  <c r="AF2367" i="1"/>
  <c r="AC2367" i="1"/>
  <c r="AB2367" i="1"/>
  <c r="AA2367" i="1"/>
  <c r="O2367" i="1"/>
  <c r="P2367" i="1" s="1"/>
  <c r="N2367" i="1"/>
  <c r="M2367" i="1"/>
  <c r="L2367" i="1"/>
  <c r="H2367" i="1"/>
  <c r="G2367" i="1"/>
  <c r="F2367" i="1"/>
  <c r="E2367" i="1"/>
  <c r="AH2366" i="1"/>
  <c r="AF2366" i="1"/>
  <c r="AG2366" i="1" s="1"/>
  <c r="AD2366" i="1"/>
  <c r="AC2366" i="1"/>
  <c r="AB2366" i="1"/>
  <c r="AA2366" i="1"/>
  <c r="O2366" i="1"/>
  <c r="P2366" i="1" s="1"/>
  <c r="N2366" i="1"/>
  <c r="M2366" i="1"/>
  <c r="L2366" i="1"/>
  <c r="H2366" i="1"/>
  <c r="G2366" i="1"/>
  <c r="F2366" i="1"/>
  <c r="E2366" i="1"/>
  <c r="AH2365" i="1"/>
  <c r="AG2365" i="1"/>
  <c r="AF2365" i="1"/>
  <c r="AC2365" i="1"/>
  <c r="AB2365" i="1"/>
  <c r="AD2365" i="1" s="1"/>
  <c r="AA2365" i="1"/>
  <c r="O2365" i="1"/>
  <c r="P2365" i="1" s="1"/>
  <c r="N2365" i="1"/>
  <c r="M2365" i="1"/>
  <c r="L2365" i="1"/>
  <c r="H2365" i="1"/>
  <c r="G2365" i="1"/>
  <c r="F2365" i="1"/>
  <c r="E2365" i="1"/>
  <c r="AH2364" i="1"/>
  <c r="AF2364" i="1"/>
  <c r="AG2364" i="1" s="1"/>
  <c r="AC2364" i="1"/>
  <c r="AB2364" i="1"/>
  <c r="AD2364" i="1" s="1"/>
  <c r="AA2364" i="1"/>
  <c r="O2364" i="1"/>
  <c r="P2364" i="1" s="1"/>
  <c r="N2364" i="1"/>
  <c r="M2364" i="1"/>
  <c r="L2364" i="1"/>
  <c r="H2364" i="1"/>
  <c r="G2364" i="1"/>
  <c r="F2364" i="1"/>
  <c r="E2364" i="1"/>
  <c r="AH2363" i="1"/>
  <c r="AF2363" i="1"/>
  <c r="AG2363" i="1" s="1"/>
  <c r="AC2363" i="1"/>
  <c r="AB2363" i="1"/>
  <c r="AD2363" i="1" s="1"/>
  <c r="AA2363" i="1"/>
  <c r="O2363" i="1"/>
  <c r="P2363" i="1" s="1"/>
  <c r="N2363" i="1"/>
  <c r="M2363" i="1"/>
  <c r="L2363" i="1"/>
  <c r="H2363" i="1"/>
  <c r="G2363" i="1"/>
  <c r="E2363" i="1"/>
  <c r="F2363" i="1" s="1"/>
  <c r="AH2362" i="1"/>
  <c r="AG2362" i="1"/>
  <c r="AF2362" i="1"/>
  <c r="AC2362" i="1"/>
  <c r="AB2362" i="1"/>
  <c r="AD2362" i="1" s="1"/>
  <c r="AA2362" i="1"/>
  <c r="O2362" i="1"/>
  <c r="P2362" i="1" s="1"/>
  <c r="N2362" i="1"/>
  <c r="M2362" i="1"/>
  <c r="L2362" i="1"/>
  <c r="H2362" i="1"/>
  <c r="G2362" i="1"/>
  <c r="F2362" i="1"/>
  <c r="E2362" i="1"/>
  <c r="AF2361" i="1"/>
  <c r="AG2361" i="1" s="1"/>
  <c r="AD2361" i="1"/>
  <c r="AC2361" i="1"/>
  <c r="AH2361" i="1" s="1"/>
  <c r="AB2361" i="1"/>
  <c r="AA2361" i="1"/>
  <c r="P2361" i="1"/>
  <c r="O2361" i="1"/>
  <c r="N2361" i="1"/>
  <c r="M2361" i="1"/>
  <c r="L2361" i="1"/>
  <c r="H2361" i="1"/>
  <c r="G2361" i="1"/>
  <c r="F2361" i="1"/>
  <c r="E2361" i="1"/>
  <c r="AH2360" i="1"/>
  <c r="AF2360" i="1"/>
  <c r="AG2360" i="1" s="1"/>
  <c r="AC2360" i="1"/>
  <c r="AB2360" i="1"/>
  <c r="AD2360" i="1" s="1"/>
  <c r="AA2360" i="1"/>
  <c r="O2360" i="1"/>
  <c r="P2360" i="1" s="1"/>
  <c r="N2360" i="1"/>
  <c r="M2360" i="1"/>
  <c r="L2360" i="1"/>
  <c r="H2360" i="1"/>
  <c r="G2360" i="1"/>
  <c r="E2360" i="1"/>
  <c r="F2360" i="1" s="1"/>
  <c r="AH2359" i="1"/>
  <c r="AF2359" i="1"/>
  <c r="AG2359" i="1" s="1"/>
  <c r="AC2359" i="1"/>
  <c r="AB2359" i="1"/>
  <c r="AD2359" i="1" s="1"/>
  <c r="AA2359" i="1"/>
  <c r="P2359" i="1"/>
  <c r="O2359" i="1"/>
  <c r="N2359" i="1"/>
  <c r="M2359" i="1"/>
  <c r="L2359" i="1"/>
  <c r="H2359" i="1"/>
  <c r="G2359" i="1"/>
  <c r="E2359" i="1"/>
  <c r="F2359" i="1" s="1"/>
  <c r="AF2358" i="1"/>
  <c r="AG2358" i="1" s="1"/>
  <c r="AC2358" i="1"/>
  <c r="AB2358" i="1"/>
  <c r="AA2358" i="1"/>
  <c r="O2358" i="1"/>
  <c r="P2358" i="1" s="1"/>
  <c r="N2358" i="1"/>
  <c r="M2358" i="1"/>
  <c r="L2358" i="1"/>
  <c r="H2358" i="1"/>
  <c r="G2358" i="1"/>
  <c r="E2358" i="1"/>
  <c r="F2358" i="1" s="1"/>
  <c r="AG2357" i="1"/>
  <c r="AF2357" i="1"/>
  <c r="AC2357" i="1"/>
  <c r="AB2357" i="1"/>
  <c r="AA2357" i="1"/>
  <c r="O2357" i="1"/>
  <c r="P2357" i="1" s="1"/>
  <c r="N2357" i="1"/>
  <c r="M2357" i="1"/>
  <c r="L2357" i="1"/>
  <c r="H2357" i="1"/>
  <c r="G2357" i="1"/>
  <c r="F2357" i="1"/>
  <c r="E2357" i="1"/>
  <c r="AF2356" i="1"/>
  <c r="AG2356" i="1" s="1"/>
  <c r="AD2356" i="1"/>
  <c r="AC2356" i="1"/>
  <c r="AH2356" i="1" s="1"/>
  <c r="AB2356" i="1"/>
  <c r="AA2356" i="1"/>
  <c r="O2356" i="1"/>
  <c r="P2356" i="1" s="1"/>
  <c r="N2356" i="1"/>
  <c r="M2356" i="1"/>
  <c r="L2356" i="1"/>
  <c r="H2356" i="1"/>
  <c r="G2356" i="1"/>
  <c r="F2356" i="1"/>
  <c r="E2356" i="1"/>
  <c r="AG2355" i="1"/>
  <c r="AF2355" i="1"/>
  <c r="AD2355" i="1"/>
  <c r="AC2355" i="1"/>
  <c r="AH2355" i="1" s="1"/>
  <c r="AB2355" i="1"/>
  <c r="AA2355" i="1"/>
  <c r="P2355" i="1"/>
  <c r="O2355" i="1"/>
  <c r="N2355" i="1"/>
  <c r="M2355" i="1"/>
  <c r="L2355" i="1"/>
  <c r="H2355" i="1"/>
  <c r="G2355" i="1"/>
  <c r="F2355" i="1"/>
  <c r="E2355" i="1"/>
  <c r="AH2354" i="1"/>
  <c r="AF2354" i="1"/>
  <c r="AG2354" i="1" s="1"/>
  <c r="AD2354" i="1"/>
  <c r="AC2354" i="1"/>
  <c r="AB2354" i="1"/>
  <c r="AA2354" i="1"/>
  <c r="P2354" i="1"/>
  <c r="O2354" i="1"/>
  <c r="N2354" i="1"/>
  <c r="M2354" i="1"/>
  <c r="L2354" i="1"/>
  <c r="H2354" i="1"/>
  <c r="G2354" i="1"/>
  <c r="E2354" i="1"/>
  <c r="F2354" i="1" s="1"/>
  <c r="AH2353" i="1"/>
  <c r="AG2353" i="1"/>
  <c r="AF2353" i="1"/>
  <c r="AC2353" i="1"/>
  <c r="AB2353" i="1"/>
  <c r="AD2353" i="1" s="1"/>
  <c r="AA2353" i="1"/>
  <c r="P2353" i="1"/>
  <c r="O2353" i="1"/>
  <c r="N2353" i="1"/>
  <c r="M2353" i="1"/>
  <c r="L2353" i="1"/>
  <c r="H2353" i="1"/>
  <c r="G2353" i="1"/>
  <c r="F2353" i="1"/>
  <c r="E2353" i="1"/>
  <c r="AH2352" i="1"/>
  <c r="AF2352" i="1"/>
  <c r="AG2352" i="1" s="1"/>
  <c r="AD2352" i="1"/>
  <c r="AC2352" i="1"/>
  <c r="AB2352" i="1"/>
  <c r="AA2352" i="1"/>
  <c r="P2352" i="1"/>
  <c r="O2352" i="1"/>
  <c r="N2352" i="1"/>
  <c r="M2352" i="1"/>
  <c r="L2352" i="1"/>
  <c r="H2352" i="1"/>
  <c r="G2352" i="1"/>
  <c r="F2352" i="1"/>
  <c r="E2352" i="1"/>
  <c r="AF2351" i="1"/>
  <c r="AG2351" i="1" s="1"/>
  <c r="AC2351" i="1"/>
  <c r="AB2351" i="1"/>
  <c r="AA2351" i="1"/>
  <c r="P2351" i="1"/>
  <c r="O2351" i="1"/>
  <c r="N2351" i="1"/>
  <c r="M2351" i="1"/>
  <c r="L2351" i="1"/>
  <c r="H2351" i="1"/>
  <c r="G2351" i="1"/>
  <c r="F2351" i="1"/>
  <c r="E2351" i="1"/>
  <c r="AF2350" i="1"/>
  <c r="AG2350" i="1" s="1"/>
  <c r="AC2350" i="1"/>
  <c r="AH2350" i="1" s="1"/>
  <c r="AB2350" i="1"/>
  <c r="AD2350" i="1" s="1"/>
  <c r="AA2350" i="1"/>
  <c r="O2350" i="1"/>
  <c r="P2350" i="1" s="1"/>
  <c r="N2350" i="1"/>
  <c r="M2350" i="1"/>
  <c r="L2350" i="1"/>
  <c r="H2350" i="1"/>
  <c r="G2350" i="1"/>
  <c r="F2350" i="1"/>
  <c r="E2350" i="1"/>
  <c r="AF2349" i="1"/>
  <c r="AG2349" i="1" s="1"/>
  <c r="AC2349" i="1"/>
  <c r="AB2349" i="1"/>
  <c r="AA2349" i="1"/>
  <c r="O2349" i="1"/>
  <c r="P2349" i="1" s="1"/>
  <c r="N2349" i="1"/>
  <c r="M2349" i="1"/>
  <c r="L2349" i="1"/>
  <c r="H2349" i="1"/>
  <c r="G2349" i="1"/>
  <c r="F2349" i="1"/>
  <c r="E2349" i="1"/>
  <c r="AH2348" i="1"/>
  <c r="AG2348" i="1"/>
  <c r="AF2348" i="1"/>
  <c r="AC2348" i="1"/>
  <c r="AB2348" i="1"/>
  <c r="AD2348" i="1" s="1"/>
  <c r="AA2348" i="1"/>
  <c r="O2348" i="1"/>
  <c r="P2348" i="1" s="1"/>
  <c r="N2348" i="1"/>
  <c r="M2348" i="1"/>
  <c r="L2348" i="1"/>
  <c r="H2348" i="1"/>
  <c r="G2348" i="1"/>
  <c r="E2348" i="1"/>
  <c r="F2348" i="1" s="1"/>
  <c r="AH2347" i="1"/>
  <c r="AG2347" i="1"/>
  <c r="AF2347" i="1"/>
  <c r="AC2347" i="1"/>
  <c r="AD2347" i="1" s="1"/>
  <c r="AB2347" i="1"/>
  <c r="AA2347" i="1"/>
  <c r="O2347" i="1"/>
  <c r="P2347" i="1" s="1"/>
  <c r="N2347" i="1"/>
  <c r="M2347" i="1"/>
  <c r="L2347" i="1"/>
  <c r="H2347" i="1"/>
  <c r="G2347" i="1"/>
  <c r="F2347" i="1"/>
  <c r="E2347" i="1"/>
  <c r="AH2346" i="1"/>
  <c r="AG2346" i="1"/>
  <c r="AF2346" i="1"/>
  <c r="AD2346" i="1"/>
  <c r="AC2346" i="1"/>
  <c r="AB2346" i="1"/>
  <c r="AA2346" i="1"/>
  <c r="P2346" i="1"/>
  <c r="O2346" i="1"/>
  <c r="N2346" i="1"/>
  <c r="M2346" i="1"/>
  <c r="L2346" i="1"/>
  <c r="H2346" i="1"/>
  <c r="G2346" i="1"/>
  <c r="F2346" i="1"/>
  <c r="E2346" i="1"/>
  <c r="AF2345" i="1"/>
  <c r="AG2345" i="1" s="1"/>
  <c r="AC2345" i="1"/>
  <c r="AH2345" i="1" s="1"/>
  <c r="AB2345" i="1"/>
  <c r="AD2345" i="1" s="1"/>
  <c r="AA2345" i="1"/>
  <c r="O2345" i="1"/>
  <c r="P2345" i="1" s="1"/>
  <c r="N2345" i="1"/>
  <c r="M2345" i="1"/>
  <c r="L2345" i="1"/>
  <c r="H2345" i="1"/>
  <c r="G2345" i="1"/>
  <c r="E2345" i="1"/>
  <c r="F2345" i="1" s="1"/>
  <c r="AG2344" i="1"/>
  <c r="AF2344" i="1"/>
  <c r="AC2344" i="1"/>
  <c r="AH2344" i="1" s="1"/>
  <c r="AB2344" i="1"/>
  <c r="AD2344" i="1" s="1"/>
  <c r="AA2344" i="1"/>
  <c r="P2344" i="1"/>
  <c r="O2344" i="1"/>
  <c r="N2344" i="1"/>
  <c r="M2344" i="1"/>
  <c r="L2344" i="1"/>
  <c r="H2344" i="1"/>
  <c r="G2344" i="1"/>
  <c r="F2344" i="1"/>
  <c r="E2344" i="1"/>
  <c r="AH2343" i="1"/>
  <c r="AG2343" i="1"/>
  <c r="AF2343" i="1"/>
  <c r="AD2343" i="1"/>
  <c r="AC2343" i="1"/>
  <c r="AB2343" i="1"/>
  <c r="AA2343" i="1"/>
  <c r="O2343" i="1"/>
  <c r="P2343" i="1" s="1"/>
  <c r="N2343" i="1"/>
  <c r="M2343" i="1"/>
  <c r="L2343" i="1"/>
  <c r="H2343" i="1"/>
  <c r="G2343" i="1"/>
  <c r="F2343" i="1"/>
  <c r="E2343" i="1"/>
  <c r="AF2342" i="1"/>
  <c r="AG2342" i="1" s="1"/>
  <c r="AD2342" i="1"/>
  <c r="AC2342" i="1"/>
  <c r="AH2342" i="1" s="1"/>
  <c r="AB2342" i="1"/>
  <c r="AA2342" i="1"/>
  <c r="P2342" i="1"/>
  <c r="O2342" i="1"/>
  <c r="N2342" i="1"/>
  <c r="M2342" i="1"/>
  <c r="L2342" i="1"/>
  <c r="H2342" i="1"/>
  <c r="G2342" i="1"/>
  <c r="E2342" i="1"/>
  <c r="F2342" i="1" s="1"/>
  <c r="AG2341" i="1"/>
  <c r="AF2341" i="1"/>
  <c r="AC2341" i="1"/>
  <c r="AH2341" i="1" s="1"/>
  <c r="AB2341" i="1"/>
  <c r="AD2341" i="1" s="1"/>
  <c r="AA2341" i="1"/>
  <c r="O2341" i="1"/>
  <c r="P2341" i="1" s="1"/>
  <c r="N2341" i="1"/>
  <c r="M2341" i="1"/>
  <c r="L2341" i="1"/>
  <c r="H2341" i="1"/>
  <c r="G2341" i="1"/>
  <c r="E2341" i="1"/>
  <c r="F2341" i="1" s="1"/>
  <c r="AH2340" i="1"/>
  <c r="AF2340" i="1"/>
  <c r="AG2340" i="1" s="1"/>
  <c r="AD2340" i="1"/>
  <c r="AC2340" i="1"/>
  <c r="AB2340" i="1"/>
  <c r="AA2340" i="1"/>
  <c r="P2340" i="1"/>
  <c r="O2340" i="1"/>
  <c r="N2340" i="1"/>
  <c r="M2340" i="1"/>
  <c r="L2340" i="1"/>
  <c r="H2340" i="1"/>
  <c r="G2340" i="1"/>
  <c r="F2340" i="1"/>
  <c r="E2340" i="1"/>
  <c r="AH2339" i="1"/>
  <c r="AG2339" i="1"/>
  <c r="AF2339" i="1"/>
  <c r="AC2339" i="1"/>
  <c r="AD2339" i="1" s="1"/>
  <c r="AB2339" i="1"/>
  <c r="AA2339" i="1"/>
  <c r="O2339" i="1"/>
  <c r="P2339" i="1" s="1"/>
  <c r="N2339" i="1"/>
  <c r="M2339" i="1"/>
  <c r="L2339" i="1"/>
  <c r="H2339" i="1"/>
  <c r="G2339" i="1"/>
  <c r="E2339" i="1"/>
  <c r="F2339" i="1" s="1"/>
  <c r="AH2338" i="1"/>
  <c r="AF2338" i="1"/>
  <c r="AG2338" i="1" s="1"/>
  <c r="AD2338" i="1"/>
  <c r="AC2338" i="1"/>
  <c r="AB2338" i="1"/>
  <c r="AA2338" i="1"/>
  <c r="P2338" i="1"/>
  <c r="O2338" i="1"/>
  <c r="N2338" i="1"/>
  <c r="M2338" i="1"/>
  <c r="L2338" i="1"/>
  <c r="H2338" i="1"/>
  <c r="G2338" i="1"/>
  <c r="F2338" i="1"/>
  <c r="E2338" i="1"/>
  <c r="AH2337" i="1"/>
  <c r="AF2337" i="1"/>
  <c r="AG2337" i="1" s="1"/>
  <c r="AC2337" i="1"/>
  <c r="AB2337" i="1"/>
  <c r="AD2337" i="1" s="1"/>
  <c r="AA2337" i="1"/>
  <c r="O2337" i="1"/>
  <c r="P2337" i="1" s="1"/>
  <c r="N2337" i="1"/>
  <c r="M2337" i="1"/>
  <c r="L2337" i="1"/>
  <c r="H2337" i="1"/>
  <c r="G2337" i="1"/>
  <c r="F2337" i="1"/>
  <c r="E2337" i="1"/>
  <c r="AG2336" i="1"/>
  <c r="AF2336" i="1"/>
  <c r="AC2336" i="1"/>
  <c r="AB2336" i="1"/>
  <c r="AA2336" i="1"/>
  <c r="P2336" i="1"/>
  <c r="O2336" i="1"/>
  <c r="N2336" i="1"/>
  <c r="M2336" i="1"/>
  <c r="L2336" i="1"/>
  <c r="H2336" i="1"/>
  <c r="G2336" i="1"/>
  <c r="E2336" i="1"/>
  <c r="F2336" i="1" s="1"/>
  <c r="AG2335" i="1"/>
  <c r="AF2335" i="1"/>
  <c r="AC2335" i="1"/>
  <c r="AB2335" i="1"/>
  <c r="AA2335" i="1"/>
  <c r="P2335" i="1"/>
  <c r="O2335" i="1"/>
  <c r="N2335" i="1"/>
  <c r="M2335" i="1"/>
  <c r="L2335" i="1"/>
  <c r="H2335" i="1"/>
  <c r="G2335" i="1"/>
  <c r="F2335" i="1"/>
  <c r="E2335" i="1"/>
  <c r="AG2334" i="1"/>
  <c r="AF2334" i="1"/>
  <c r="AD2334" i="1"/>
  <c r="AC2334" i="1"/>
  <c r="AH2334" i="1" s="1"/>
  <c r="AB2334" i="1"/>
  <c r="AA2334" i="1"/>
  <c r="P2334" i="1"/>
  <c r="O2334" i="1"/>
  <c r="N2334" i="1"/>
  <c r="M2334" i="1"/>
  <c r="L2334" i="1"/>
  <c r="H2334" i="1"/>
  <c r="G2334" i="1"/>
  <c r="E2334" i="1"/>
  <c r="F2334" i="1" s="1"/>
  <c r="AF2333" i="1"/>
  <c r="AG2333" i="1" s="1"/>
  <c r="AC2333" i="1"/>
  <c r="AH2333" i="1" s="1"/>
  <c r="AB2333" i="1"/>
  <c r="AD2333" i="1" s="1"/>
  <c r="AA2333" i="1"/>
  <c r="P2333" i="1"/>
  <c r="O2333" i="1"/>
  <c r="N2333" i="1"/>
  <c r="M2333" i="1"/>
  <c r="L2333" i="1"/>
  <c r="H2333" i="1"/>
  <c r="G2333" i="1"/>
  <c r="E2333" i="1"/>
  <c r="F2333" i="1" s="1"/>
  <c r="AH2332" i="1"/>
  <c r="AF2332" i="1"/>
  <c r="AG2332" i="1" s="1"/>
  <c r="AC2332" i="1"/>
  <c r="AB2332" i="1"/>
  <c r="AA2332" i="1"/>
  <c r="P2332" i="1"/>
  <c r="O2332" i="1"/>
  <c r="N2332" i="1"/>
  <c r="M2332" i="1"/>
  <c r="L2332" i="1"/>
  <c r="H2332" i="1"/>
  <c r="G2332" i="1"/>
  <c r="F2332" i="1"/>
  <c r="E2332" i="1"/>
  <c r="AH2331" i="1"/>
  <c r="AG2331" i="1"/>
  <c r="AF2331" i="1"/>
  <c r="AC2331" i="1"/>
  <c r="AD2331" i="1" s="1"/>
  <c r="AB2331" i="1"/>
  <c r="AA2331" i="1"/>
  <c r="P2331" i="1"/>
  <c r="O2331" i="1"/>
  <c r="N2331" i="1"/>
  <c r="M2331" i="1"/>
  <c r="L2331" i="1"/>
  <c r="H2331" i="1"/>
  <c r="G2331" i="1"/>
  <c r="E2331" i="1"/>
  <c r="F2331" i="1" s="1"/>
  <c r="AH2330" i="1"/>
  <c r="AF2330" i="1"/>
  <c r="AG2330" i="1" s="1"/>
  <c r="AC2330" i="1"/>
  <c r="AD2330" i="1" s="1"/>
  <c r="AB2330" i="1"/>
  <c r="AA2330" i="1"/>
  <c r="O2330" i="1"/>
  <c r="P2330" i="1" s="1"/>
  <c r="N2330" i="1"/>
  <c r="M2330" i="1"/>
  <c r="L2330" i="1"/>
  <c r="H2330" i="1"/>
  <c r="G2330" i="1"/>
  <c r="E2330" i="1"/>
  <c r="F2330" i="1" s="1"/>
  <c r="AG2329" i="1"/>
  <c r="AF2329" i="1"/>
  <c r="AC2329" i="1"/>
  <c r="AH2329" i="1" s="1"/>
  <c r="AB2329" i="1"/>
  <c r="AD2329" i="1" s="1"/>
  <c r="AA2329" i="1"/>
  <c r="P2329" i="1"/>
  <c r="O2329" i="1"/>
  <c r="N2329" i="1"/>
  <c r="M2329" i="1"/>
  <c r="L2329" i="1"/>
  <c r="H2329" i="1"/>
  <c r="G2329" i="1"/>
  <c r="F2329" i="1"/>
  <c r="E2329" i="1"/>
  <c r="AG2328" i="1"/>
  <c r="AF2328" i="1"/>
  <c r="AD2328" i="1"/>
  <c r="AC2328" i="1"/>
  <c r="AH2328" i="1" s="1"/>
  <c r="AB2328" i="1"/>
  <c r="AA2328" i="1"/>
  <c r="O2328" i="1"/>
  <c r="P2328" i="1" s="1"/>
  <c r="N2328" i="1"/>
  <c r="M2328" i="1"/>
  <c r="L2328" i="1"/>
  <c r="H2328" i="1"/>
  <c r="G2328" i="1"/>
  <c r="F2328" i="1"/>
  <c r="E2328" i="1"/>
  <c r="AG2327" i="1"/>
  <c r="AF2327" i="1"/>
  <c r="AC2327" i="1"/>
  <c r="AH2327" i="1" s="1"/>
  <c r="AB2327" i="1"/>
  <c r="AD2327" i="1" s="1"/>
  <c r="AA2327" i="1"/>
  <c r="P2327" i="1"/>
  <c r="O2327" i="1"/>
  <c r="N2327" i="1"/>
  <c r="M2327" i="1"/>
  <c r="L2327" i="1"/>
  <c r="H2327" i="1"/>
  <c r="G2327" i="1"/>
  <c r="F2327" i="1"/>
  <c r="E2327" i="1"/>
  <c r="AF2326" i="1"/>
  <c r="AG2326" i="1" s="1"/>
  <c r="AD2326" i="1"/>
  <c r="AC2326" i="1"/>
  <c r="AH2326" i="1" s="1"/>
  <c r="AB2326" i="1"/>
  <c r="AA2326" i="1"/>
  <c r="O2326" i="1"/>
  <c r="P2326" i="1" s="1"/>
  <c r="N2326" i="1"/>
  <c r="M2326" i="1"/>
  <c r="L2326" i="1"/>
  <c r="H2326" i="1"/>
  <c r="G2326" i="1"/>
  <c r="F2326" i="1"/>
  <c r="E2326" i="1"/>
  <c r="AG2325" i="1"/>
  <c r="AF2325" i="1"/>
  <c r="AC2325" i="1"/>
  <c r="AH2325" i="1" s="1"/>
  <c r="AB2325" i="1"/>
  <c r="AD2325" i="1" s="1"/>
  <c r="AA2325" i="1"/>
  <c r="P2325" i="1"/>
  <c r="O2325" i="1"/>
  <c r="N2325" i="1"/>
  <c r="M2325" i="1"/>
  <c r="L2325" i="1"/>
  <c r="H2325" i="1"/>
  <c r="G2325" i="1"/>
  <c r="F2325" i="1"/>
  <c r="E2325" i="1"/>
  <c r="AH2324" i="1"/>
  <c r="AF2324" i="1"/>
  <c r="AG2324" i="1" s="1"/>
  <c r="AD2324" i="1"/>
  <c r="AC2324" i="1"/>
  <c r="AB2324" i="1"/>
  <c r="AA2324" i="1"/>
  <c r="O2324" i="1"/>
  <c r="P2324" i="1" s="1"/>
  <c r="N2324" i="1"/>
  <c r="M2324" i="1"/>
  <c r="L2324" i="1"/>
  <c r="H2324" i="1"/>
  <c r="G2324" i="1"/>
  <c r="F2324" i="1"/>
  <c r="E2324" i="1"/>
  <c r="AH2323" i="1"/>
  <c r="AF2323" i="1"/>
  <c r="AG2323" i="1" s="1"/>
  <c r="AC2323" i="1"/>
  <c r="AB2323" i="1"/>
  <c r="AD2323" i="1" s="1"/>
  <c r="AA2323" i="1"/>
  <c r="P2323" i="1"/>
  <c r="O2323" i="1"/>
  <c r="N2323" i="1"/>
  <c r="M2323" i="1"/>
  <c r="L2323" i="1"/>
  <c r="H2323" i="1"/>
  <c r="G2323" i="1"/>
  <c r="F2323" i="1"/>
  <c r="E2323" i="1"/>
  <c r="AF2322" i="1"/>
  <c r="AG2322" i="1" s="1"/>
  <c r="AD2322" i="1"/>
  <c r="AC2322" i="1"/>
  <c r="AH2322" i="1" s="1"/>
  <c r="AB2322" i="1"/>
  <c r="AA2322" i="1"/>
  <c r="O2322" i="1"/>
  <c r="P2322" i="1" s="1"/>
  <c r="N2322" i="1"/>
  <c r="M2322" i="1"/>
  <c r="L2322" i="1"/>
  <c r="H2322" i="1"/>
  <c r="G2322" i="1"/>
  <c r="F2322" i="1"/>
  <c r="E2322" i="1"/>
  <c r="AH2321" i="1"/>
  <c r="AG2321" i="1"/>
  <c r="AF2321" i="1"/>
  <c r="AC2321" i="1"/>
  <c r="AB2321" i="1"/>
  <c r="AD2321" i="1" s="1"/>
  <c r="AA2321" i="1"/>
  <c r="O2321" i="1"/>
  <c r="P2321" i="1" s="1"/>
  <c r="N2321" i="1"/>
  <c r="M2321" i="1"/>
  <c r="L2321" i="1"/>
  <c r="H2321" i="1"/>
  <c r="G2321" i="1"/>
  <c r="E2321" i="1"/>
  <c r="F2321" i="1" s="1"/>
  <c r="AH2320" i="1"/>
  <c r="AG2320" i="1"/>
  <c r="AF2320" i="1"/>
  <c r="AC2320" i="1"/>
  <c r="AB2320" i="1"/>
  <c r="AD2320" i="1" s="1"/>
  <c r="AA2320" i="1"/>
  <c r="O2320" i="1"/>
  <c r="P2320" i="1" s="1"/>
  <c r="N2320" i="1"/>
  <c r="M2320" i="1"/>
  <c r="L2320" i="1"/>
  <c r="H2320" i="1"/>
  <c r="G2320" i="1"/>
  <c r="F2320" i="1"/>
  <c r="E2320" i="1"/>
  <c r="AG2319" i="1"/>
  <c r="AF2319" i="1"/>
  <c r="AC2319" i="1"/>
  <c r="AH2319" i="1" s="1"/>
  <c r="AB2319" i="1"/>
  <c r="AD2319" i="1" s="1"/>
  <c r="AA2319" i="1"/>
  <c r="O2319" i="1"/>
  <c r="P2319" i="1" s="1"/>
  <c r="N2319" i="1"/>
  <c r="M2319" i="1"/>
  <c r="L2319" i="1"/>
  <c r="H2319" i="1"/>
  <c r="G2319" i="1"/>
  <c r="E2319" i="1"/>
  <c r="F2319" i="1" s="1"/>
  <c r="AG2318" i="1"/>
  <c r="AF2318" i="1"/>
  <c r="AD2318" i="1"/>
  <c r="AC2318" i="1"/>
  <c r="AH2318" i="1" s="1"/>
  <c r="AB2318" i="1"/>
  <c r="AA2318" i="1"/>
  <c r="P2318" i="1"/>
  <c r="O2318" i="1"/>
  <c r="N2318" i="1"/>
  <c r="M2318" i="1"/>
  <c r="L2318" i="1"/>
  <c r="H2318" i="1"/>
  <c r="G2318" i="1"/>
  <c r="F2318" i="1"/>
  <c r="E2318" i="1"/>
  <c r="AH2317" i="1"/>
  <c r="AG2317" i="1"/>
  <c r="AF2317" i="1"/>
  <c r="AC2317" i="1"/>
  <c r="AB2317" i="1"/>
  <c r="AD2317" i="1" s="1"/>
  <c r="AA2317" i="1"/>
  <c r="O2317" i="1"/>
  <c r="P2317" i="1" s="1"/>
  <c r="N2317" i="1"/>
  <c r="M2317" i="1"/>
  <c r="L2317" i="1"/>
  <c r="H2317" i="1"/>
  <c r="G2317" i="1"/>
  <c r="E2317" i="1"/>
  <c r="F2317" i="1" s="1"/>
  <c r="AH2316" i="1"/>
  <c r="AF2316" i="1"/>
  <c r="AG2316" i="1" s="1"/>
  <c r="AD2316" i="1"/>
  <c r="AC2316" i="1"/>
  <c r="AB2316" i="1"/>
  <c r="AA2316" i="1"/>
  <c r="P2316" i="1"/>
  <c r="O2316" i="1"/>
  <c r="N2316" i="1"/>
  <c r="M2316" i="1"/>
  <c r="L2316" i="1"/>
  <c r="H2316" i="1"/>
  <c r="G2316" i="1"/>
  <c r="E2316" i="1"/>
  <c r="F2316" i="1" s="1"/>
  <c r="AH2315" i="1"/>
  <c r="AF2315" i="1"/>
  <c r="AG2315" i="1" s="1"/>
  <c r="AC2315" i="1"/>
  <c r="AB2315" i="1"/>
  <c r="AD2315" i="1" s="1"/>
  <c r="AA2315" i="1"/>
  <c r="P2315" i="1"/>
  <c r="O2315" i="1"/>
  <c r="N2315" i="1"/>
  <c r="M2315" i="1"/>
  <c r="L2315" i="1"/>
  <c r="H2315" i="1"/>
  <c r="G2315" i="1"/>
  <c r="F2315" i="1"/>
  <c r="E2315" i="1"/>
  <c r="AH2314" i="1"/>
  <c r="AG2314" i="1"/>
  <c r="AF2314" i="1"/>
  <c r="AC2314" i="1"/>
  <c r="AD2314" i="1" s="1"/>
  <c r="AB2314" i="1"/>
  <c r="AA2314" i="1"/>
  <c r="P2314" i="1"/>
  <c r="O2314" i="1"/>
  <c r="N2314" i="1"/>
  <c r="M2314" i="1"/>
  <c r="L2314" i="1"/>
  <c r="H2314" i="1"/>
  <c r="G2314" i="1"/>
  <c r="E2314" i="1"/>
  <c r="F2314" i="1" s="1"/>
  <c r="AH2313" i="1"/>
  <c r="AF2313" i="1"/>
  <c r="AG2313" i="1" s="1"/>
  <c r="AC2313" i="1"/>
  <c r="AD2313" i="1" s="1"/>
  <c r="AB2313" i="1"/>
  <c r="AA2313" i="1"/>
  <c r="O2313" i="1"/>
  <c r="P2313" i="1" s="1"/>
  <c r="N2313" i="1"/>
  <c r="M2313" i="1"/>
  <c r="L2313" i="1"/>
  <c r="H2313" i="1"/>
  <c r="G2313" i="1"/>
  <c r="F2313" i="1"/>
  <c r="E2313" i="1"/>
  <c r="AH2312" i="1"/>
  <c r="AG2312" i="1"/>
  <c r="AF2312" i="1"/>
  <c r="AD2312" i="1"/>
  <c r="AC2312" i="1"/>
  <c r="AB2312" i="1"/>
  <c r="AA2312" i="1"/>
  <c r="P2312" i="1"/>
  <c r="O2312" i="1"/>
  <c r="N2312" i="1"/>
  <c r="M2312" i="1"/>
  <c r="L2312" i="1"/>
  <c r="H2312" i="1"/>
  <c r="G2312" i="1"/>
  <c r="E2312" i="1"/>
  <c r="F2312" i="1" s="1"/>
  <c r="AH2311" i="1"/>
  <c r="AG2311" i="1"/>
  <c r="AF2311" i="1"/>
  <c r="AC2311" i="1"/>
  <c r="AB2311" i="1"/>
  <c r="AD2311" i="1" s="1"/>
  <c r="AA2311" i="1"/>
  <c r="O2311" i="1"/>
  <c r="P2311" i="1" s="1"/>
  <c r="N2311" i="1"/>
  <c r="M2311" i="1"/>
  <c r="L2311" i="1"/>
  <c r="H2311" i="1"/>
  <c r="G2311" i="1"/>
  <c r="F2311" i="1"/>
  <c r="E2311" i="1"/>
  <c r="AG2310" i="1"/>
  <c r="AF2310" i="1"/>
  <c r="AC2310" i="1"/>
  <c r="AH2310" i="1" s="1"/>
  <c r="AB2310" i="1"/>
  <c r="AD2310" i="1" s="1"/>
  <c r="AA2310" i="1"/>
  <c r="O2310" i="1"/>
  <c r="P2310" i="1" s="1"/>
  <c r="N2310" i="1"/>
  <c r="M2310" i="1"/>
  <c r="L2310" i="1"/>
  <c r="H2310" i="1"/>
  <c r="G2310" i="1"/>
  <c r="E2310" i="1"/>
  <c r="F2310" i="1" s="1"/>
  <c r="AG2309" i="1"/>
  <c r="AF2309" i="1"/>
  <c r="AC2309" i="1"/>
  <c r="AH2309" i="1" s="1"/>
  <c r="AB2309" i="1"/>
  <c r="AD2309" i="1" s="1"/>
  <c r="AA2309" i="1"/>
  <c r="P2309" i="1"/>
  <c r="O2309" i="1"/>
  <c r="N2309" i="1"/>
  <c r="M2309" i="1"/>
  <c r="L2309" i="1"/>
  <c r="H2309" i="1"/>
  <c r="G2309" i="1"/>
  <c r="F2309" i="1"/>
  <c r="E2309" i="1"/>
  <c r="AH2308" i="1"/>
  <c r="AG2308" i="1"/>
  <c r="AF2308" i="1"/>
  <c r="AC2308" i="1"/>
  <c r="AB2308" i="1"/>
  <c r="AD2308" i="1" s="1"/>
  <c r="AA2308" i="1"/>
  <c r="O2308" i="1"/>
  <c r="P2308" i="1" s="1"/>
  <c r="N2308" i="1"/>
  <c r="M2308" i="1"/>
  <c r="L2308" i="1"/>
  <c r="H2308" i="1"/>
  <c r="G2308" i="1"/>
  <c r="F2308" i="1"/>
  <c r="E2308" i="1"/>
  <c r="AH2307" i="1"/>
  <c r="AF2307" i="1"/>
  <c r="AG2307" i="1" s="1"/>
  <c r="AD2307" i="1"/>
  <c r="AC2307" i="1"/>
  <c r="AB2307" i="1"/>
  <c r="AA2307" i="1"/>
  <c r="O2307" i="1"/>
  <c r="P2307" i="1" s="1"/>
  <c r="N2307" i="1"/>
  <c r="M2307" i="1"/>
  <c r="L2307" i="1"/>
  <c r="H2307" i="1"/>
  <c r="G2307" i="1"/>
  <c r="E2307" i="1"/>
  <c r="F2307" i="1" s="1"/>
  <c r="AH2306" i="1"/>
  <c r="AG2306" i="1"/>
  <c r="AF2306" i="1"/>
  <c r="AC2306" i="1"/>
  <c r="AB2306" i="1"/>
  <c r="AD2306" i="1" s="1"/>
  <c r="AA2306" i="1"/>
  <c r="P2306" i="1"/>
  <c r="O2306" i="1"/>
  <c r="N2306" i="1"/>
  <c r="M2306" i="1"/>
  <c r="L2306" i="1"/>
  <c r="H2306" i="1"/>
  <c r="G2306" i="1"/>
  <c r="F2306" i="1"/>
  <c r="E2306" i="1"/>
  <c r="AH2305" i="1"/>
  <c r="AF2305" i="1"/>
  <c r="AG2305" i="1" s="1"/>
  <c r="AC2305" i="1"/>
  <c r="AD2305" i="1" s="1"/>
  <c r="AB2305" i="1"/>
  <c r="AA2305" i="1"/>
  <c r="P2305" i="1"/>
  <c r="O2305" i="1"/>
  <c r="N2305" i="1"/>
  <c r="M2305" i="1"/>
  <c r="L2305" i="1"/>
  <c r="H2305" i="1"/>
  <c r="G2305" i="1"/>
  <c r="F2305" i="1"/>
  <c r="E2305" i="1"/>
  <c r="AF2304" i="1"/>
  <c r="AG2304" i="1" s="1"/>
  <c r="AC2304" i="1"/>
  <c r="AH2304" i="1" s="1"/>
  <c r="AB2304" i="1"/>
  <c r="AA2304" i="1"/>
  <c r="O2304" i="1"/>
  <c r="P2304" i="1" s="1"/>
  <c r="N2304" i="1"/>
  <c r="M2304" i="1"/>
  <c r="L2304" i="1"/>
  <c r="H2304" i="1"/>
  <c r="G2304" i="1"/>
  <c r="E2304" i="1"/>
  <c r="F2304" i="1" s="1"/>
  <c r="AG2303" i="1"/>
  <c r="AF2303" i="1"/>
  <c r="AC2303" i="1"/>
  <c r="AB2303" i="1"/>
  <c r="AA2303" i="1"/>
  <c r="O2303" i="1"/>
  <c r="P2303" i="1" s="1"/>
  <c r="N2303" i="1"/>
  <c r="M2303" i="1"/>
  <c r="L2303" i="1"/>
  <c r="H2303" i="1"/>
  <c r="G2303" i="1"/>
  <c r="E2303" i="1"/>
  <c r="F2303" i="1" s="1"/>
  <c r="AH2302" i="1"/>
  <c r="AF2302" i="1"/>
  <c r="AG2302" i="1" s="1"/>
  <c r="AD2302" i="1"/>
  <c r="AC2302" i="1"/>
  <c r="AB2302" i="1"/>
  <c r="AA2302" i="1"/>
  <c r="P2302" i="1"/>
  <c r="O2302" i="1"/>
  <c r="N2302" i="1"/>
  <c r="M2302" i="1"/>
  <c r="L2302" i="1"/>
  <c r="H2302" i="1"/>
  <c r="G2302" i="1"/>
  <c r="F2302" i="1"/>
  <c r="E2302" i="1"/>
  <c r="AF2301" i="1"/>
  <c r="AG2301" i="1" s="1"/>
  <c r="AD2301" i="1"/>
  <c r="AC2301" i="1"/>
  <c r="AH2301" i="1" s="1"/>
  <c r="AB2301" i="1"/>
  <c r="AA2301" i="1"/>
  <c r="P2301" i="1"/>
  <c r="O2301" i="1"/>
  <c r="N2301" i="1"/>
  <c r="M2301" i="1"/>
  <c r="L2301" i="1"/>
  <c r="H2301" i="1"/>
  <c r="G2301" i="1"/>
  <c r="E2301" i="1"/>
  <c r="F2301" i="1" s="1"/>
  <c r="AG2300" i="1"/>
  <c r="AF2300" i="1"/>
  <c r="AD2300" i="1"/>
  <c r="AC2300" i="1"/>
  <c r="AH2300" i="1" s="1"/>
  <c r="AB2300" i="1"/>
  <c r="AA2300" i="1"/>
  <c r="P2300" i="1"/>
  <c r="O2300" i="1"/>
  <c r="N2300" i="1"/>
  <c r="M2300" i="1"/>
  <c r="L2300" i="1"/>
  <c r="H2300" i="1"/>
  <c r="G2300" i="1"/>
  <c r="F2300" i="1"/>
  <c r="E2300" i="1"/>
  <c r="AH2299" i="1"/>
  <c r="AG2299" i="1"/>
  <c r="AF2299" i="1"/>
  <c r="AC2299" i="1"/>
  <c r="AB2299" i="1"/>
  <c r="AD2299" i="1" s="1"/>
  <c r="AA2299" i="1"/>
  <c r="O2299" i="1"/>
  <c r="P2299" i="1" s="1"/>
  <c r="N2299" i="1"/>
  <c r="M2299" i="1"/>
  <c r="L2299" i="1"/>
  <c r="H2299" i="1"/>
  <c r="G2299" i="1"/>
  <c r="F2299" i="1"/>
  <c r="E2299" i="1"/>
  <c r="AH2298" i="1"/>
  <c r="AF2298" i="1"/>
  <c r="AG2298" i="1" s="1"/>
  <c r="AD2298" i="1"/>
  <c r="AC2298" i="1"/>
  <c r="AB2298" i="1"/>
  <c r="AA2298" i="1"/>
  <c r="O2298" i="1"/>
  <c r="P2298" i="1" s="1"/>
  <c r="N2298" i="1"/>
  <c r="M2298" i="1"/>
  <c r="L2298" i="1"/>
  <c r="H2298" i="1"/>
  <c r="G2298" i="1"/>
  <c r="E2298" i="1"/>
  <c r="F2298" i="1" s="1"/>
  <c r="AH2297" i="1"/>
  <c r="AG2297" i="1"/>
  <c r="AF2297" i="1"/>
  <c r="AC2297" i="1"/>
  <c r="AB2297" i="1"/>
  <c r="AD2297" i="1" s="1"/>
  <c r="AA2297" i="1"/>
  <c r="P2297" i="1"/>
  <c r="O2297" i="1"/>
  <c r="N2297" i="1"/>
  <c r="M2297" i="1"/>
  <c r="L2297" i="1"/>
  <c r="H2297" i="1"/>
  <c r="G2297" i="1"/>
  <c r="F2297" i="1"/>
  <c r="E2297" i="1"/>
  <c r="AH2296" i="1"/>
  <c r="AF2296" i="1"/>
  <c r="AG2296" i="1" s="1"/>
  <c r="AD2296" i="1"/>
  <c r="AC2296" i="1"/>
  <c r="AB2296" i="1"/>
  <c r="AA2296" i="1"/>
  <c r="P2296" i="1"/>
  <c r="O2296" i="1"/>
  <c r="N2296" i="1"/>
  <c r="M2296" i="1"/>
  <c r="L2296" i="1"/>
  <c r="H2296" i="1"/>
  <c r="G2296" i="1"/>
  <c r="F2296" i="1"/>
  <c r="E2296" i="1"/>
  <c r="AH2295" i="1"/>
  <c r="AG2295" i="1"/>
  <c r="AF2295" i="1"/>
  <c r="AC2295" i="1"/>
  <c r="AB2295" i="1"/>
  <c r="AD2295" i="1" s="1"/>
  <c r="AA2295" i="1"/>
  <c r="O2295" i="1"/>
  <c r="P2295" i="1" s="1"/>
  <c r="N2295" i="1"/>
  <c r="M2295" i="1"/>
  <c r="L2295" i="1"/>
  <c r="H2295" i="1"/>
  <c r="G2295" i="1"/>
  <c r="F2295" i="1"/>
  <c r="E2295" i="1"/>
  <c r="AG2294" i="1"/>
  <c r="AF2294" i="1"/>
  <c r="AC2294" i="1"/>
  <c r="AH2294" i="1" s="1"/>
  <c r="AB2294" i="1"/>
  <c r="AD2294" i="1" s="1"/>
  <c r="AA2294" i="1"/>
  <c r="O2294" i="1"/>
  <c r="P2294" i="1" s="1"/>
  <c r="N2294" i="1"/>
  <c r="M2294" i="1"/>
  <c r="L2294" i="1"/>
  <c r="H2294" i="1"/>
  <c r="G2294" i="1"/>
  <c r="E2294" i="1"/>
  <c r="F2294" i="1" s="1"/>
  <c r="AG2293" i="1"/>
  <c r="AF2293" i="1"/>
  <c r="AC2293" i="1"/>
  <c r="AB2293" i="1"/>
  <c r="AA2293" i="1"/>
  <c r="P2293" i="1"/>
  <c r="O2293" i="1"/>
  <c r="N2293" i="1"/>
  <c r="M2293" i="1"/>
  <c r="L2293" i="1"/>
  <c r="H2293" i="1"/>
  <c r="G2293" i="1"/>
  <c r="F2293" i="1"/>
  <c r="E2293" i="1"/>
  <c r="AF2292" i="1"/>
  <c r="AG2292" i="1" s="1"/>
  <c r="AC2292" i="1"/>
  <c r="AH2292" i="1" s="1"/>
  <c r="AB2292" i="1"/>
  <c r="AA2292" i="1"/>
  <c r="P2292" i="1"/>
  <c r="O2292" i="1"/>
  <c r="N2292" i="1"/>
  <c r="M2292" i="1"/>
  <c r="L2292" i="1"/>
  <c r="H2292" i="1"/>
  <c r="G2292" i="1"/>
  <c r="E2292" i="1"/>
  <c r="F2292" i="1" s="1"/>
  <c r="AG2291" i="1"/>
  <c r="AF2291" i="1"/>
  <c r="AC2291" i="1"/>
  <c r="AB2291" i="1"/>
  <c r="AA2291" i="1"/>
  <c r="O2291" i="1"/>
  <c r="P2291" i="1" s="1"/>
  <c r="N2291" i="1"/>
  <c r="M2291" i="1"/>
  <c r="L2291" i="1"/>
  <c r="H2291" i="1"/>
  <c r="G2291" i="1"/>
  <c r="F2291" i="1"/>
  <c r="E2291" i="1"/>
  <c r="AH2290" i="1"/>
  <c r="AG2290" i="1"/>
  <c r="AF2290" i="1"/>
  <c r="AC2290" i="1"/>
  <c r="AB2290" i="1"/>
  <c r="AD2290" i="1" s="1"/>
  <c r="AA2290" i="1"/>
  <c r="P2290" i="1"/>
  <c r="O2290" i="1"/>
  <c r="N2290" i="1"/>
  <c r="M2290" i="1"/>
  <c r="L2290" i="1"/>
  <c r="H2290" i="1"/>
  <c r="G2290" i="1"/>
  <c r="F2290" i="1"/>
  <c r="E2290" i="1"/>
  <c r="AH2289" i="1"/>
  <c r="AF2289" i="1"/>
  <c r="AG2289" i="1" s="1"/>
  <c r="AD2289" i="1"/>
  <c r="AC2289" i="1"/>
  <c r="AB2289" i="1"/>
  <c r="AA2289" i="1"/>
  <c r="P2289" i="1"/>
  <c r="O2289" i="1"/>
  <c r="N2289" i="1"/>
  <c r="M2289" i="1"/>
  <c r="L2289" i="1"/>
  <c r="H2289" i="1"/>
  <c r="G2289" i="1"/>
  <c r="F2289" i="1"/>
  <c r="E2289" i="1"/>
  <c r="AH2288" i="1"/>
  <c r="AG2288" i="1"/>
  <c r="AF2288" i="1"/>
  <c r="AC2288" i="1"/>
  <c r="AB2288" i="1"/>
  <c r="AD2288" i="1" s="1"/>
  <c r="AA2288" i="1"/>
  <c r="P2288" i="1"/>
  <c r="O2288" i="1"/>
  <c r="N2288" i="1"/>
  <c r="M2288" i="1"/>
  <c r="L2288" i="1"/>
  <c r="H2288" i="1"/>
  <c r="G2288" i="1"/>
  <c r="E2288" i="1"/>
  <c r="F2288" i="1" s="1"/>
  <c r="AH2287" i="1"/>
  <c r="AF2287" i="1"/>
  <c r="AG2287" i="1" s="1"/>
  <c r="AC2287" i="1"/>
  <c r="AD2287" i="1" s="1"/>
  <c r="AB2287" i="1"/>
  <c r="AA2287" i="1"/>
  <c r="P2287" i="1"/>
  <c r="O2287" i="1"/>
  <c r="N2287" i="1"/>
  <c r="M2287" i="1"/>
  <c r="L2287" i="1"/>
  <c r="H2287" i="1"/>
  <c r="G2287" i="1"/>
  <c r="E2287" i="1"/>
  <c r="F2287" i="1" s="1"/>
  <c r="AF2286" i="1"/>
  <c r="AG2286" i="1" s="1"/>
  <c r="AC2286" i="1"/>
  <c r="AB2286" i="1"/>
  <c r="AA2286" i="1"/>
  <c r="O2286" i="1"/>
  <c r="P2286" i="1" s="1"/>
  <c r="N2286" i="1"/>
  <c r="M2286" i="1"/>
  <c r="L2286" i="1"/>
  <c r="H2286" i="1"/>
  <c r="G2286" i="1"/>
  <c r="F2286" i="1"/>
  <c r="E2286" i="1"/>
  <c r="AG2285" i="1"/>
  <c r="AF2285" i="1"/>
  <c r="AD2285" i="1"/>
  <c r="AC2285" i="1"/>
  <c r="AH2285" i="1" s="1"/>
  <c r="AB2285" i="1"/>
  <c r="AA2285" i="1"/>
  <c r="O2285" i="1"/>
  <c r="P2285" i="1" s="1"/>
  <c r="N2285" i="1"/>
  <c r="M2285" i="1"/>
  <c r="L2285" i="1"/>
  <c r="H2285" i="1"/>
  <c r="G2285" i="1"/>
  <c r="E2285" i="1"/>
  <c r="F2285" i="1" s="1"/>
  <c r="AF2284" i="1"/>
  <c r="AG2284" i="1" s="1"/>
  <c r="AC2284" i="1"/>
  <c r="AH2284" i="1" s="1"/>
  <c r="AB2284" i="1"/>
  <c r="AA2284" i="1"/>
  <c r="P2284" i="1"/>
  <c r="O2284" i="1"/>
  <c r="N2284" i="1"/>
  <c r="M2284" i="1"/>
  <c r="L2284" i="1"/>
  <c r="H2284" i="1"/>
  <c r="G2284" i="1"/>
  <c r="F2284" i="1"/>
  <c r="E2284" i="1"/>
  <c r="AG2283" i="1"/>
  <c r="AF2283" i="1"/>
  <c r="AD2283" i="1"/>
  <c r="AC2283" i="1"/>
  <c r="AH2283" i="1" s="1"/>
  <c r="AB2283" i="1"/>
  <c r="AA2283" i="1"/>
  <c r="P2283" i="1"/>
  <c r="O2283" i="1"/>
  <c r="N2283" i="1"/>
  <c r="M2283" i="1"/>
  <c r="L2283" i="1"/>
  <c r="H2283" i="1"/>
  <c r="G2283" i="1"/>
  <c r="E2283" i="1"/>
  <c r="F2283" i="1" s="1"/>
  <c r="AG2282" i="1"/>
  <c r="AF2282" i="1"/>
  <c r="AC2282" i="1"/>
  <c r="AH2282" i="1" s="1"/>
  <c r="AB2282" i="1"/>
  <c r="AD2282" i="1" s="1"/>
  <c r="AA2282" i="1"/>
  <c r="P2282" i="1"/>
  <c r="O2282" i="1"/>
  <c r="N2282" i="1"/>
  <c r="M2282" i="1"/>
  <c r="L2282" i="1"/>
  <c r="H2282" i="1"/>
  <c r="G2282" i="1"/>
  <c r="F2282" i="1"/>
  <c r="E2282" i="1"/>
  <c r="AH2281" i="1"/>
  <c r="AG2281" i="1"/>
  <c r="AF2281" i="1"/>
  <c r="AC2281" i="1"/>
  <c r="AB2281" i="1"/>
  <c r="AD2281" i="1" s="1"/>
  <c r="AA2281" i="1"/>
  <c r="O2281" i="1"/>
  <c r="P2281" i="1" s="1"/>
  <c r="N2281" i="1"/>
  <c r="M2281" i="1"/>
  <c r="L2281" i="1"/>
  <c r="H2281" i="1"/>
  <c r="G2281" i="1"/>
  <c r="E2281" i="1"/>
  <c r="F2281" i="1" s="1"/>
  <c r="AH2280" i="1"/>
  <c r="AF2280" i="1"/>
  <c r="AG2280" i="1" s="1"/>
  <c r="AD2280" i="1"/>
  <c r="AC2280" i="1"/>
  <c r="AB2280" i="1"/>
  <c r="AA2280" i="1"/>
  <c r="P2280" i="1"/>
  <c r="O2280" i="1"/>
  <c r="N2280" i="1"/>
  <c r="M2280" i="1"/>
  <c r="L2280" i="1"/>
  <c r="H2280" i="1"/>
  <c r="G2280" i="1"/>
  <c r="E2280" i="1"/>
  <c r="F2280" i="1" s="1"/>
  <c r="AH2279" i="1"/>
  <c r="AG2279" i="1"/>
  <c r="AF2279" i="1"/>
  <c r="AC2279" i="1"/>
  <c r="AB2279" i="1"/>
  <c r="AD2279" i="1" s="1"/>
  <c r="AA2279" i="1"/>
  <c r="P2279" i="1"/>
  <c r="O2279" i="1"/>
  <c r="N2279" i="1"/>
  <c r="M2279" i="1"/>
  <c r="L2279" i="1"/>
  <c r="H2279" i="1"/>
  <c r="G2279" i="1"/>
  <c r="F2279" i="1"/>
  <c r="E2279" i="1"/>
  <c r="AH2278" i="1"/>
  <c r="AF2278" i="1"/>
  <c r="AG2278" i="1" s="1"/>
  <c r="AC2278" i="1"/>
  <c r="AD2278" i="1" s="1"/>
  <c r="AB2278" i="1"/>
  <c r="AA2278" i="1"/>
  <c r="P2278" i="1"/>
  <c r="O2278" i="1"/>
  <c r="N2278" i="1"/>
  <c r="M2278" i="1"/>
  <c r="L2278" i="1"/>
  <c r="H2278" i="1"/>
  <c r="G2278" i="1"/>
  <c r="E2278" i="1"/>
  <c r="F2278" i="1" s="1"/>
  <c r="AH2277" i="1"/>
  <c r="AF2277" i="1"/>
  <c r="AG2277" i="1" s="1"/>
  <c r="AD2277" i="1"/>
  <c r="AC2277" i="1"/>
  <c r="AB2277" i="1"/>
  <c r="AA2277" i="1"/>
  <c r="O2277" i="1"/>
  <c r="P2277" i="1" s="1"/>
  <c r="N2277" i="1"/>
  <c r="M2277" i="1"/>
  <c r="L2277" i="1"/>
  <c r="H2277" i="1"/>
  <c r="G2277" i="1"/>
  <c r="E2277" i="1"/>
  <c r="F2277" i="1" s="1"/>
  <c r="AH2276" i="1"/>
  <c r="AG2276" i="1"/>
  <c r="AF2276" i="1"/>
  <c r="AC2276" i="1"/>
  <c r="AB2276" i="1"/>
  <c r="AD2276" i="1" s="1"/>
  <c r="AA2276" i="1"/>
  <c r="P2276" i="1"/>
  <c r="O2276" i="1"/>
  <c r="N2276" i="1"/>
  <c r="M2276" i="1"/>
  <c r="L2276" i="1"/>
  <c r="H2276" i="1"/>
  <c r="G2276" i="1"/>
  <c r="E2276" i="1"/>
  <c r="F2276" i="1" s="1"/>
  <c r="AG2275" i="1"/>
  <c r="AF2275" i="1"/>
  <c r="AD2275" i="1"/>
  <c r="AC2275" i="1"/>
  <c r="AH2275" i="1" s="1"/>
  <c r="AB2275" i="1"/>
  <c r="AA2275" i="1"/>
  <c r="O2275" i="1"/>
  <c r="P2275" i="1" s="1"/>
  <c r="N2275" i="1"/>
  <c r="M2275" i="1"/>
  <c r="L2275" i="1"/>
  <c r="H2275" i="1"/>
  <c r="G2275" i="1"/>
  <c r="F2275" i="1"/>
  <c r="E2275" i="1"/>
  <c r="AF2274" i="1"/>
  <c r="AG2274" i="1" s="1"/>
  <c r="AD2274" i="1"/>
  <c r="AC2274" i="1"/>
  <c r="AH2274" i="1" s="1"/>
  <c r="AB2274" i="1"/>
  <c r="AA2274" i="1"/>
  <c r="O2274" i="1"/>
  <c r="P2274" i="1" s="1"/>
  <c r="N2274" i="1"/>
  <c r="M2274" i="1"/>
  <c r="L2274" i="1"/>
  <c r="H2274" i="1"/>
  <c r="G2274" i="1"/>
  <c r="E2274" i="1"/>
  <c r="F2274" i="1" s="1"/>
  <c r="AG2273" i="1"/>
  <c r="AF2273" i="1"/>
  <c r="AC2273" i="1"/>
  <c r="AB2273" i="1"/>
  <c r="AA2273" i="1"/>
  <c r="P2273" i="1"/>
  <c r="O2273" i="1"/>
  <c r="N2273" i="1"/>
  <c r="M2273" i="1"/>
  <c r="L2273" i="1"/>
  <c r="H2273" i="1"/>
  <c r="G2273" i="1"/>
  <c r="F2273" i="1"/>
  <c r="E2273" i="1"/>
  <c r="AH2272" i="1"/>
  <c r="AG2272" i="1"/>
  <c r="AF2272" i="1"/>
  <c r="AC2272" i="1"/>
  <c r="AB2272" i="1"/>
  <c r="AD2272" i="1" s="1"/>
  <c r="AA2272" i="1"/>
  <c r="P2272" i="1"/>
  <c r="O2272" i="1"/>
  <c r="N2272" i="1"/>
  <c r="M2272" i="1"/>
  <c r="L2272" i="1"/>
  <c r="H2272" i="1"/>
  <c r="G2272" i="1"/>
  <c r="F2272" i="1"/>
  <c r="E2272" i="1"/>
  <c r="AH2271" i="1"/>
  <c r="AF2271" i="1"/>
  <c r="AG2271" i="1" s="1"/>
  <c r="AD2271" i="1"/>
  <c r="AC2271" i="1"/>
  <c r="AB2271" i="1"/>
  <c r="AA2271" i="1"/>
  <c r="O2271" i="1"/>
  <c r="P2271" i="1" s="1"/>
  <c r="N2271" i="1"/>
  <c r="M2271" i="1"/>
  <c r="L2271" i="1"/>
  <c r="H2271" i="1"/>
  <c r="G2271" i="1"/>
  <c r="E2271" i="1"/>
  <c r="F2271" i="1" s="1"/>
  <c r="AH2270" i="1"/>
  <c r="AG2270" i="1"/>
  <c r="AF2270" i="1"/>
  <c r="AC2270" i="1"/>
  <c r="AB2270" i="1"/>
  <c r="AD2270" i="1" s="1"/>
  <c r="AA2270" i="1"/>
  <c r="P2270" i="1"/>
  <c r="O2270" i="1"/>
  <c r="N2270" i="1"/>
  <c r="M2270" i="1"/>
  <c r="L2270" i="1"/>
  <c r="H2270" i="1"/>
  <c r="G2270" i="1"/>
  <c r="E2270" i="1"/>
  <c r="F2270" i="1" s="1"/>
  <c r="AF2269" i="1"/>
  <c r="AG2269" i="1" s="1"/>
  <c r="AD2269" i="1"/>
  <c r="AC2269" i="1"/>
  <c r="AH2269" i="1" s="1"/>
  <c r="AB2269" i="1"/>
  <c r="AA2269" i="1"/>
  <c r="P2269" i="1"/>
  <c r="O2269" i="1"/>
  <c r="N2269" i="1"/>
  <c r="M2269" i="1"/>
  <c r="L2269" i="1"/>
  <c r="H2269" i="1"/>
  <c r="G2269" i="1"/>
  <c r="F2269" i="1"/>
  <c r="E2269" i="1"/>
  <c r="AH2268" i="1"/>
  <c r="AF2268" i="1"/>
  <c r="AG2268" i="1" s="1"/>
  <c r="AC2268" i="1"/>
  <c r="AB2268" i="1"/>
  <c r="AD2268" i="1" s="1"/>
  <c r="AA2268" i="1"/>
  <c r="O2268" i="1"/>
  <c r="P2268" i="1" s="1"/>
  <c r="N2268" i="1"/>
  <c r="M2268" i="1"/>
  <c r="L2268" i="1"/>
  <c r="H2268" i="1"/>
  <c r="G2268" i="1"/>
  <c r="E2268" i="1"/>
  <c r="F2268" i="1" s="1"/>
  <c r="AF2267" i="1"/>
  <c r="AG2267" i="1" s="1"/>
  <c r="AD2267" i="1"/>
  <c r="AC2267" i="1"/>
  <c r="AH2267" i="1" s="1"/>
  <c r="AB2267" i="1"/>
  <c r="AA2267" i="1"/>
  <c r="O2267" i="1"/>
  <c r="P2267" i="1" s="1"/>
  <c r="N2267" i="1"/>
  <c r="M2267" i="1"/>
  <c r="L2267" i="1"/>
  <c r="H2267" i="1"/>
  <c r="G2267" i="1"/>
  <c r="E2267" i="1"/>
  <c r="F2267" i="1" s="1"/>
  <c r="AH2266" i="1"/>
  <c r="AF2266" i="1"/>
  <c r="AG2266" i="1" s="1"/>
  <c r="AD2266" i="1"/>
  <c r="AC2266" i="1"/>
  <c r="AB2266" i="1"/>
  <c r="AA2266" i="1"/>
  <c r="O2266" i="1"/>
  <c r="P2266" i="1" s="1"/>
  <c r="N2266" i="1"/>
  <c r="M2266" i="1"/>
  <c r="L2266" i="1"/>
  <c r="H2266" i="1"/>
  <c r="G2266" i="1"/>
  <c r="F2266" i="1"/>
  <c r="E2266" i="1"/>
  <c r="AF2265" i="1"/>
  <c r="AG2265" i="1" s="1"/>
  <c r="AC2265" i="1"/>
  <c r="AH2265" i="1" s="1"/>
  <c r="AB2265" i="1"/>
  <c r="AD2265" i="1" s="1"/>
  <c r="AA2265" i="1"/>
  <c r="O2265" i="1"/>
  <c r="P2265" i="1" s="1"/>
  <c r="N2265" i="1"/>
  <c r="M2265" i="1"/>
  <c r="L2265" i="1"/>
  <c r="H2265" i="1"/>
  <c r="G2265" i="1"/>
  <c r="E2265" i="1"/>
  <c r="F2265" i="1" s="1"/>
  <c r="AG2264" i="1"/>
  <c r="AF2264" i="1"/>
  <c r="AD2264" i="1"/>
  <c r="AC2264" i="1"/>
  <c r="AH2264" i="1" s="1"/>
  <c r="AB2264" i="1"/>
  <c r="AA2264" i="1"/>
  <c r="P2264" i="1"/>
  <c r="O2264" i="1"/>
  <c r="N2264" i="1"/>
  <c r="M2264" i="1"/>
  <c r="L2264" i="1"/>
  <c r="H2264" i="1"/>
  <c r="G2264" i="1"/>
  <c r="F2264" i="1"/>
  <c r="E2264" i="1"/>
  <c r="AH2263" i="1"/>
  <c r="AG2263" i="1"/>
  <c r="AF2263" i="1"/>
  <c r="AC2263" i="1"/>
  <c r="AB2263" i="1"/>
  <c r="AD2263" i="1" s="1"/>
  <c r="AA2263" i="1"/>
  <c r="O2263" i="1"/>
  <c r="P2263" i="1" s="1"/>
  <c r="N2263" i="1"/>
  <c r="M2263" i="1"/>
  <c r="L2263" i="1"/>
  <c r="H2263" i="1"/>
  <c r="G2263" i="1"/>
  <c r="F2263" i="1"/>
  <c r="E2263" i="1"/>
  <c r="AH2262" i="1"/>
  <c r="AF2262" i="1"/>
  <c r="AG2262" i="1" s="1"/>
  <c r="AD2262" i="1"/>
  <c r="AC2262" i="1"/>
  <c r="AB2262" i="1"/>
  <c r="AA2262" i="1"/>
  <c r="O2262" i="1"/>
  <c r="P2262" i="1" s="1"/>
  <c r="N2262" i="1"/>
  <c r="M2262" i="1"/>
  <c r="L2262" i="1"/>
  <c r="H2262" i="1"/>
  <c r="G2262" i="1"/>
  <c r="E2262" i="1"/>
  <c r="F2262" i="1" s="1"/>
  <c r="AH2261" i="1"/>
  <c r="AF2261" i="1"/>
  <c r="AG2261" i="1" s="1"/>
  <c r="AC2261" i="1"/>
  <c r="AB2261" i="1"/>
  <c r="AD2261" i="1" s="1"/>
  <c r="AA2261" i="1"/>
  <c r="P2261" i="1"/>
  <c r="O2261" i="1"/>
  <c r="N2261" i="1"/>
  <c r="M2261" i="1"/>
  <c r="L2261" i="1"/>
  <c r="H2261" i="1"/>
  <c r="G2261" i="1"/>
  <c r="E2261" i="1"/>
  <c r="F2261" i="1" s="1"/>
  <c r="AF2260" i="1"/>
  <c r="AG2260" i="1" s="1"/>
  <c r="AD2260" i="1"/>
  <c r="AC2260" i="1"/>
  <c r="AH2260" i="1" s="1"/>
  <c r="AB2260" i="1"/>
  <c r="AA2260" i="1"/>
  <c r="P2260" i="1"/>
  <c r="O2260" i="1"/>
  <c r="N2260" i="1"/>
  <c r="M2260" i="1"/>
  <c r="L2260" i="1"/>
  <c r="H2260" i="1"/>
  <c r="G2260" i="1"/>
  <c r="F2260" i="1"/>
  <c r="E2260" i="1"/>
  <c r="AH2259" i="1"/>
  <c r="AG2259" i="1"/>
  <c r="AF2259" i="1"/>
  <c r="AC2259" i="1"/>
  <c r="AB2259" i="1"/>
  <c r="AD2259" i="1" s="1"/>
  <c r="AA2259" i="1"/>
  <c r="O2259" i="1"/>
  <c r="P2259" i="1" s="1"/>
  <c r="N2259" i="1"/>
  <c r="M2259" i="1"/>
  <c r="L2259" i="1"/>
  <c r="H2259" i="1"/>
  <c r="G2259" i="1"/>
  <c r="E2259" i="1"/>
  <c r="F2259" i="1" s="1"/>
  <c r="AH2258" i="1"/>
  <c r="AG2258" i="1"/>
  <c r="AF2258" i="1"/>
  <c r="AC2258" i="1"/>
  <c r="AB2258" i="1"/>
  <c r="AD2258" i="1" s="1"/>
  <c r="AA2258" i="1"/>
  <c r="O2258" i="1"/>
  <c r="P2258" i="1" s="1"/>
  <c r="N2258" i="1"/>
  <c r="M2258" i="1"/>
  <c r="L2258" i="1"/>
  <c r="H2258" i="1"/>
  <c r="G2258" i="1"/>
  <c r="E2258" i="1"/>
  <c r="F2258" i="1" s="1"/>
  <c r="AF2257" i="1"/>
  <c r="AG2257" i="1" s="1"/>
  <c r="AC2257" i="1"/>
  <c r="AB2257" i="1"/>
  <c r="AA2257" i="1"/>
  <c r="O2257" i="1"/>
  <c r="P2257" i="1" s="1"/>
  <c r="N2257" i="1"/>
  <c r="M2257" i="1"/>
  <c r="L2257" i="1"/>
  <c r="H2257" i="1"/>
  <c r="G2257" i="1"/>
  <c r="F2257" i="1"/>
  <c r="E2257" i="1"/>
  <c r="AF2256" i="1"/>
  <c r="AG2256" i="1" s="1"/>
  <c r="AC2256" i="1"/>
  <c r="AB2256" i="1"/>
  <c r="AA2256" i="1"/>
  <c r="P2256" i="1"/>
  <c r="O2256" i="1"/>
  <c r="N2256" i="1"/>
  <c r="M2256" i="1"/>
  <c r="L2256" i="1"/>
  <c r="H2256" i="1"/>
  <c r="G2256" i="1"/>
  <c r="E2256" i="1"/>
  <c r="F2256" i="1" s="1"/>
  <c r="AG2255" i="1"/>
  <c r="AF2255" i="1"/>
  <c r="AD2255" i="1"/>
  <c r="AC2255" i="1"/>
  <c r="AH2255" i="1" s="1"/>
  <c r="AB2255" i="1"/>
  <c r="AA2255" i="1"/>
  <c r="O2255" i="1"/>
  <c r="P2255" i="1" s="1"/>
  <c r="N2255" i="1"/>
  <c r="M2255" i="1"/>
  <c r="L2255" i="1"/>
  <c r="H2255" i="1"/>
  <c r="G2255" i="1"/>
  <c r="F2255" i="1"/>
  <c r="E2255" i="1"/>
  <c r="AH2254" i="1"/>
  <c r="AG2254" i="1"/>
  <c r="AF2254" i="1"/>
  <c r="AC2254" i="1"/>
  <c r="AB2254" i="1"/>
  <c r="AD2254" i="1" s="1"/>
  <c r="AA2254" i="1"/>
  <c r="P2254" i="1"/>
  <c r="O2254" i="1"/>
  <c r="N2254" i="1"/>
  <c r="M2254" i="1"/>
  <c r="L2254" i="1"/>
  <c r="H2254" i="1"/>
  <c r="G2254" i="1"/>
  <c r="F2254" i="1"/>
  <c r="E2254" i="1"/>
  <c r="AH2253" i="1"/>
  <c r="AF2253" i="1"/>
  <c r="AG2253" i="1" s="1"/>
  <c r="AD2253" i="1"/>
  <c r="AC2253" i="1"/>
  <c r="AB2253" i="1"/>
  <c r="AA2253" i="1"/>
  <c r="P2253" i="1"/>
  <c r="O2253" i="1"/>
  <c r="N2253" i="1"/>
  <c r="M2253" i="1"/>
  <c r="L2253" i="1"/>
  <c r="H2253" i="1"/>
  <c r="G2253" i="1"/>
  <c r="F2253" i="1"/>
  <c r="E2253" i="1"/>
  <c r="AH2252" i="1"/>
  <c r="AG2252" i="1"/>
  <c r="AF2252" i="1"/>
  <c r="AC2252" i="1"/>
  <c r="AB2252" i="1"/>
  <c r="AD2252" i="1" s="1"/>
  <c r="AA2252" i="1"/>
  <c r="P2252" i="1"/>
  <c r="O2252" i="1"/>
  <c r="N2252" i="1"/>
  <c r="M2252" i="1"/>
  <c r="L2252" i="1"/>
  <c r="H2252" i="1"/>
  <c r="G2252" i="1"/>
  <c r="E2252" i="1"/>
  <c r="F2252" i="1" s="1"/>
  <c r="AG2251" i="1"/>
  <c r="AF2251" i="1"/>
  <c r="AC2251" i="1"/>
  <c r="AB2251" i="1"/>
  <c r="AA2251" i="1"/>
  <c r="P2251" i="1"/>
  <c r="O2251" i="1"/>
  <c r="N2251" i="1"/>
  <c r="M2251" i="1"/>
  <c r="L2251" i="1"/>
  <c r="H2251" i="1"/>
  <c r="G2251" i="1"/>
  <c r="E2251" i="1"/>
  <c r="F2251" i="1" s="1"/>
  <c r="AF2250" i="1"/>
  <c r="AG2250" i="1" s="1"/>
  <c r="AC2250" i="1"/>
  <c r="AH2250" i="1" s="1"/>
  <c r="AB2250" i="1"/>
  <c r="AD2250" i="1" s="1"/>
  <c r="AA2250" i="1"/>
  <c r="O2250" i="1"/>
  <c r="P2250" i="1" s="1"/>
  <c r="N2250" i="1"/>
  <c r="M2250" i="1"/>
  <c r="L2250" i="1"/>
  <c r="H2250" i="1"/>
  <c r="G2250" i="1"/>
  <c r="E2250" i="1"/>
  <c r="F2250" i="1" s="1"/>
  <c r="AH2249" i="1"/>
  <c r="AF2249" i="1"/>
  <c r="AG2249" i="1" s="1"/>
  <c r="AC2249" i="1"/>
  <c r="AB2249" i="1"/>
  <c r="AD2249" i="1" s="1"/>
  <c r="AA2249" i="1"/>
  <c r="O2249" i="1"/>
  <c r="P2249" i="1" s="1"/>
  <c r="N2249" i="1"/>
  <c r="M2249" i="1"/>
  <c r="L2249" i="1"/>
  <c r="H2249" i="1"/>
  <c r="G2249" i="1"/>
  <c r="E2249" i="1"/>
  <c r="F2249" i="1" s="1"/>
  <c r="AG2248" i="1"/>
  <c r="AF2248" i="1"/>
  <c r="AD2248" i="1"/>
  <c r="AC2248" i="1"/>
  <c r="AH2248" i="1" s="1"/>
  <c r="AB2248" i="1"/>
  <c r="AA2248" i="1"/>
  <c r="O2248" i="1"/>
  <c r="P2248" i="1" s="1"/>
  <c r="N2248" i="1"/>
  <c r="M2248" i="1"/>
  <c r="L2248" i="1"/>
  <c r="H2248" i="1"/>
  <c r="G2248" i="1"/>
  <c r="F2248" i="1"/>
  <c r="E2248" i="1"/>
  <c r="AG2247" i="1"/>
  <c r="AF2247" i="1"/>
  <c r="AC2247" i="1"/>
  <c r="AH2247" i="1" s="1"/>
  <c r="AB2247" i="1"/>
  <c r="AD2247" i="1" s="1"/>
  <c r="AA2247" i="1"/>
  <c r="O2247" i="1"/>
  <c r="P2247" i="1" s="1"/>
  <c r="N2247" i="1"/>
  <c r="M2247" i="1"/>
  <c r="L2247" i="1"/>
  <c r="H2247" i="1"/>
  <c r="G2247" i="1"/>
  <c r="E2247" i="1"/>
  <c r="F2247" i="1" s="1"/>
  <c r="AG2246" i="1"/>
  <c r="AF2246" i="1"/>
  <c r="AC2246" i="1"/>
  <c r="AH2246" i="1" s="1"/>
  <c r="AB2246" i="1"/>
  <c r="AD2246" i="1" s="1"/>
  <c r="AA2246" i="1"/>
  <c r="O2246" i="1"/>
  <c r="P2246" i="1" s="1"/>
  <c r="N2246" i="1"/>
  <c r="M2246" i="1"/>
  <c r="L2246" i="1"/>
  <c r="H2246" i="1"/>
  <c r="G2246" i="1"/>
  <c r="F2246" i="1"/>
  <c r="E2246" i="1"/>
  <c r="AH2245" i="1"/>
  <c r="AG2245" i="1"/>
  <c r="AF2245" i="1"/>
  <c r="AC2245" i="1"/>
  <c r="AB2245" i="1"/>
  <c r="AD2245" i="1" s="1"/>
  <c r="AA2245" i="1"/>
  <c r="O2245" i="1"/>
  <c r="P2245" i="1" s="1"/>
  <c r="N2245" i="1"/>
  <c r="M2245" i="1"/>
  <c r="L2245" i="1"/>
  <c r="H2245" i="1"/>
  <c r="G2245" i="1"/>
  <c r="F2245" i="1"/>
  <c r="E2245" i="1"/>
  <c r="AH2244" i="1"/>
  <c r="AF2244" i="1"/>
  <c r="AG2244" i="1" s="1"/>
  <c r="AD2244" i="1"/>
  <c r="AC2244" i="1"/>
  <c r="AB2244" i="1"/>
  <c r="AA2244" i="1"/>
  <c r="P2244" i="1"/>
  <c r="O2244" i="1"/>
  <c r="N2244" i="1"/>
  <c r="M2244" i="1"/>
  <c r="L2244" i="1"/>
  <c r="H2244" i="1"/>
  <c r="G2244" i="1"/>
  <c r="E2244" i="1"/>
  <c r="F2244" i="1" s="1"/>
  <c r="AH2243" i="1"/>
  <c r="AG2243" i="1"/>
  <c r="AF2243" i="1"/>
  <c r="AC2243" i="1"/>
  <c r="AB2243" i="1"/>
  <c r="AD2243" i="1" s="1"/>
  <c r="AA2243" i="1"/>
  <c r="P2243" i="1"/>
  <c r="O2243" i="1"/>
  <c r="N2243" i="1"/>
  <c r="M2243" i="1"/>
  <c r="L2243" i="1"/>
  <c r="H2243" i="1"/>
  <c r="G2243" i="1"/>
  <c r="F2243" i="1"/>
  <c r="E2243" i="1"/>
  <c r="AF2242" i="1"/>
  <c r="AG2242" i="1" s="1"/>
  <c r="AC2242" i="1"/>
  <c r="AB2242" i="1"/>
  <c r="AA2242" i="1"/>
  <c r="P2242" i="1"/>
  <c r="O2242" i="1"/>
  <c r="N2242" i="1"/>
  <c r="M2242" i="1"/>
  <c r="L2242" i="1"/>
  <c r="H2242" i="1"/>
  <c r="G2242" i="1"/>
  <c r="E2242" i="1"/>
  <c r="F2242" i="1" s="1"/>
  <c r="AF2241" i="1"/>
  <c r="AG2241" i="1" s="1"/>
  <c r="AC2241" i="1"/>
  <c r="AH2241" i="1" s="1"/>
  <c r="AB2241" i="1"/>
  <c r="AA2241" i="1"/>
  <c r="O2241" i="1"/>
  <c r="P2241" i="1" s="1"/>
  <c r="N2241" i="1"/>
  <c r="M2241" i="1"/>
  <c r="L2241" i="1"/>
  <c r="H2241" i="1"/>
  <c r="G2241" i="1"/>
  <c r="F2241" i="1"/>
  <c r="E2241" i="1"/>
  <c r="AG2240" i="1"/>
  <c r="AF2240" i="1"/>
  <c r="AD2240" i="1"/>
  <c r="AC2240" i="1"/>
  <c r="AH2240" i="1" s="1"/>
  <c r="AB2240" i="1"/>
  <c r="AA2240" i="1"/>
  <c r="O2240" i="1"/>
  <c r="P2240" i="1" s="1"/>
  <c r="N2240" i="1"/>
  <c r="M2240" i="1"/>
  <c r="L2240" i="1"/>
  <c r="H2240" i="1"/>
  <c r="G2240" i="1"/>
  <c r="E2240" i="1"/>
  <c r="F2240" i="1" s="1"/>
  <c r="AF2239" i="1"/>
  <c r="AG2239" i="1" s="1"/>
  <c r="AC2239" i="1"/>
  <c r="AH2239" i="1" s="1"/>
  <c r="AB2239" i="1"/>
  <c r="AA2239" i="1"/>
  <c r="O2239" i="1"/>
  <c r="P2239" i="1" s="1"/>
  <c r="N2239" i="1"/>
  <c r="M2239" i="1"/>
  <c r="L2239" i="1"/>
  <c r="H2239" i="1"/>
  <c r="G2239" i="1"/>
  <c r="F2239" i="1"/>
  <c r="E2239" i="1"/>
  <c r="AG2238" i="1"/>
  <c r="AF2238" i="1"/>
  <c r="AC2238" i="1"/>
  <c r="AH2238" i="1" s="1"/>
  <c r="AB2238" i="1"/>
  <c r="AA2238" i="1"/>
  <c r="O2238" i="1"/>
  <c r="P2238" i="1" s="1"/>
  <c r="N2238" i="1"/>
  <c r="M2238" i="1"/>
  <c r="L2238" i="1"/>
  <c r="H2238" i="1"/>
  <c r="G2238" i="1"/>
  <c r="E2238" i="1"/>
  <c r="F2238" i="1" s="1"/>
  <c r="AG2237" i="1"/>
  <c r="AF2237" i="1"/>
  <c r="AD2237" i="1"/>
  <c r="AC2237" i="1"/>
  <c r="AH2237" i="1" s="1"/>
  <c r="AB2237" i="1"/>
  <c r="AA2237" i="1"/>
  <c r="O2237" i="1"/>
  <c r="P2237" i="1" s="1"/>
  <c r="N2237" i="1"/>
  <c r="M2237" i="1"/>
  <c r="L2237" i="1"/>
  <c r="H2237" i="1"/>
  <c r="G2237" i="1"/>
  <c r="F2237" i="1"/>
  <c r="E2237" i="1"/>
  <c r="AH2236" i="1"/>
  <c r="AG2236" i="1"/>
  <c r="AF2236" i="1"/>
  <c r="AC2236" i="1"/>
  <c r="AB2236" i="1"/>
  <c r="AD2236" i="1" s="1"/>
  <c r="AA2236" i="1"/>
  <c r="P2236" i="1"/>
  <c r="O2236" i="1"/>
  <c r="N2236" i="1"/>
  <c r="M2236" i="1"/>
  <c r="L2236" i="1"/>
  <c r="H2236" i="1"/>
  <c r="G2236" i="1"/>
  <c r="E2236" i="1"/>
  <c r="F2236" i="1" s="1"/>
  <c r="AH2235" i="1"/>
  <c r="AF2235" i="1"/>
  <c r="AG2235" i="1" s="1"/>
  <c r="AD2235" i="1"/>
  <c r="AC2235" i="1"/>
  <c r="AB2235" i="1"/>
  <c r="AA2235" i="1"/>
  <c r="O2235" i="1"/>
  <c r="P2235" i="1" s="1"/>
  <c r="N2235" i="1"/>
  <c r="M2235" i="1"/>
  <c r="L2235" i="1"/>
  <c r="H2235" i="1"/>
  <c r="G2235" i="1"/>
  <c r="E2235" i="1"/>
  <c r="F2235" i="1" s="1"/>
  <c r="AH2234" i="1"/>
  <c r="AG2234" i="1"/>
  <c r="AF2234" i="1"/>
  <c r="AC2234" i="1"/>
  <c r="AB2234" i="1"/>
  <c r="AD2234" i="1" s="1"/>
  <c r="AA2234" i="1"/>
  <c r="P2234" i="1"/>
  <c r="O2234" i="1"/>
  <c r="N2234" i="1"/>
  <c r="M2234" i="1"/>
  <c r="L2234" i="1"/>
  <c r="H2234" i="1"/>
  <c r="G2234" i="1"/>
  <c r="E2234" i="1"/>
  <c r="F2234" i="1" s="1"/>
  <c r="AF2233" i="1"/>
  <c r="AG2233" i="1" s="1"/>
  <c r="AC2233" i="1"/>
  <c r="AB2233" i="1"/>
  <c r="AA2233" i="1"/>
  <c r="P2233" i="1"/>
  <c r="O2233" i="1"/>
  <c r="N2233" i="1"/>
  <c r="M2233" i="1"/>
  <c r="L2233" i="1"/>
  <c r="H2233" i="1"/>
  <c r="G2233" i="1"/>
  <c r="F2233" i="1"/>
  <c r="E2233" i="1"/>
  <c r="AH2232" i="1"/>
  <c r="AF2232" i="1"/>
  <c r="AG2232" i="1" s="1"/>
  <c r="AC2232" i="1"/>
  <c r="AD2232" i="1" s="1"/>
  <c r="AB2232" i="1"/>
  <c r="AA2232" i="1"/>
  <c r="O2232" i="1"/>
  <c r="P2232" i="1" s="1"/>
  <c r="N2232" i="1"/>
  <c r="M2232" i="1"/>
  <c r="L2232" i="1"/>
  <c r="H2232" i="1"/>
  <c r="G2232" i="1"/>
  <c r="F2232" i="1"/>
  <c r="E2232" i="1"/>
  <c r="AG2231" i="1"/>
  <c r="AF2231" i="1"/>
  <c r="AD2231" i="1"/>
  <c r="AC2231" i="1"/>
  <c r="AH2231" i="1" s="1"/>
  <c r="AB2231" i="1"/>
  <c r="AA2231" i="1"/>
  <c r="P2231" i="1"/>
  <c r="O2231" i="1"/>
  <c r="N2231" i="1"/>
  <c r="M2231" i="1"/>
  <c r="L2231" i="1"/>
  <c r="H2231" i="1"/>
  <c r="G2231" i="1"/>
  <c r="E2231" i="1"/>
  <c r="F2231" i="1" s="1"/>
  <c r="AH2230" i="1"/>
  <c r="AF2230" i="1"/>
  <c r="AG2230" i="1" s="1"/>
  <c r="AC2230" i="1"/>
  <c r="AB2230" i="1"/>
  <c r="AD2230" i="1" s="1"/>
  <c r="AA2230" i="1"/>
  <c r="P2230" i="1"/>
  <c r="O2230" i="1"/>
  <c r="N2230" i="1"/>
  <c r="M2230" i="1"/>
  <c r="L2230" i="1"/>
  <c r="H2230" i="1"/>
  <c r="G2230" i="1"/>
  <c r="F2230" i="1"/>
  <c r="E2230" i="1"/>
  <c r="AF2229" i="1"/>
  <c r="AG2229" i="1" s="1"/>
  <c r="AD2229" i="1"/>
  <c r="AC2229" i="1"/>
  <c r="AH2229" i="1" s="1"/>
  <c r="AB2229" i="1"/>
  <c r="AA2229" i="1"/>
  <c r="P2229" i="1"/>
  <c r="O2229" i="1"/>
  <c r="N2229" i="1"/>
  <c r="M2229" i="1"/>
  <c r="L2229" i="1"/>
  <c r="H2229" i="1"/>
  <c r="G2229" i="1"/>
  <c r="E2229" i="1"/>
  <c r="F2229" i="1" s="1"/>
  <c r="AG2228" i="1"/>
  <c r="AF2228" i="1"/>
  <c r="AC2228" i="1"/>
  <c r="AH2228" i="1" s="1"/>
  <c r="AB2228" i="1"/>
  <c r="AD2228" i="1" s="1"/>
  <c r="AA2228" i="1"/>
  <c r="P2228" i="1"/>
  <c r="O2228" i="1"/>
  <c r="N2228" i="1"/>
  <c r="M2228" i="1"/>
  <c r="L2228" i="1"/>
  <c r="H2228" i="1"/>
  <c r="G2228" i="1"/>
  <c r="F2228" i="1"/>
  <c r="E2228" i="1"/>
  <c r="AH2227" i="1"/>
  <c r="AG2227" i="1"/>
  <c r="AF2227" i="1"/>
  <c r="AC2227" i="1"/>
  <c r="AB2227" i="1"/>
  <c r="AD2227" i="1" s="1"/>
  <c r="AA2227" i="1"/>
  <c r="O2227" i="1"/>
  <c r="P2227" i="1" s="1"/>
  <c r="N2227" i="1"/>
  <c r="M2227" i="1"/>
  <c r="L2227" i="1"/>
  <c r="H2227" i="1"/>
  <c r="G2227" i="1"/>
  <c r="E2227" i="1"/>
  <c r="F2227" i="1" s="1"/>
  <c r="AH2226" i="1"/>
  <c r="AF2226" i="1"/>
  <c r="AG2226" i="1" s="1"/>
  <c r="AD2226" i="1"/>
  <c r="AC2226" i="1"/>
  <c r="AB2226" i="1"/>
  <c r="AA2226" i="1"/>
  <c r="P2226" i="1"/>
  <c r="O2226" i="1"/>
  <c r="N2226" i="1"/>
  <c r="M2226" i="1"/>
  <c r="L2226" i="1"/>
  <c r="H2226" i="1"/>
  <c r="G2226" i="1"/>
  <c r="F2226" i="1"/>
  <c r="E2226" i="1"/>
  <c r="AF2225" i="1"/>
  <c r="AG2225" i="1" s="1"/>
  <c r="AC2225" i="1"/>
  <c r="AH2225" i="1" s="1"/>
  <c r="AB2225" i="1"/>
  <c r="AA2225" i="1"/>
  <c r="P2225" i="1"/>
  <c r="O2225" i="1"/>
  <c r="N2225" i="1"/>
  <c r="M2225" i="1"/>
  <c r="L2225" i="1"/>
  <c r="H2225" i="1"/>
  <c r="G2225" i="1"/>
  <c r="F2225" i="1"/>
  <c r="E2225" i="1"/>
  <c r="AH2224" i="1"/>
  <c r="AG2224" i="1"/>
  <c r="AF2224" i="1"/>
  <c r="AD2224" i="1"/>
  <c r="AC2224" i="1"/>
  <c r="AB2224" i="1"/>
  <c r="AA2224" i="1"/>
  <c r="P2224" i="1"/>
  <c r="O2224" i="1"/>
  <c r="N2224" i="1"/>
  <c r="M2224" i="1"/>
  <c r="L2224" i="1"/>
  <c r="H2224" i="1"/>
  <c r="G2224" i="1"/>
  <c r="E2224" i="1"/>
  <c r="F2224" i="1" s="1"/>
  <c r="AG2223" i="1"/>
  <c r="AF2223" i="1"/>
  <c r="AC2223" i="1"/>
  <c r="AH2223" i="1" s="1"/>
  <c r="AB2223" i="1"/>
  <c r="AD2223" i="1" s="1"/>
  <c r="AA2223" i="1"/>
  <c r="O2223" i="1"/>
  <c r="P2223" i="1" s="1"/>
  <c r="N2223" i="1"/>
  <c r="M2223" i="1"/>
  <c r="L2223" i="1"/>
  <c r="H2223" i="1"/>
  <c r="G2223" i="1"/>
  <c r="E2223" i="1"/>
  <c r="F2223" i="1" s="1"/>
  <c r="AH2222" i="1"/>
  <c r="AF2222" i="1"/>
  <c r="AG2222" i="1" s="1"/>
  <c r="AC2222" i="1"/>
  <c r="AB2222" i="1"/>
  <c r="AD2222" i="1" s="1"/>
  <c r="AA2222" i="1"/>
  <c r="O2222" i="1"/>
  <c r="P2222" i="1" s="1"/>
  <c r="N2222" i="1"/>
  <c r="M2222" i="1"/>
  <c r="L2222" i="1"/>
  <c r="H2222" i="1"/>
  <c r="G2222" i="1"/>
  <c r="E2222" i="1"/>
  <c r="F2222" i="1" s="1"/>
  <c r="AG2221" i="1"/>
  <c r="AF2221" i="1"/>
  <c r="AC2221" i="1"/>
  <c r="AH2221" i="1" s="1"/>
  <c r="AB2221" i="1"/>
  <c r="AD2221" i="1" s="1"/>
  <c r="AA2221" i="1"/>
  <c r="O2221" i="1"/>
  <c r="P2221" i="1" s="1"/>
  <c r="N2221" i="1"/>
  <c r="M2221" i="1"/>
  <c r="L2221" i="1"/>
  <c r="H2221" i="1"/>
  <c r="G2221" i="1"/>
  <c r="F2221" i="1"/>
  <c r="E2221" i="1"/>
  <c r="AG2220" i="1"/>
  <c r="AF2220" i="1"/>
  <c r="AC2220" i="1"/>
  <c r="AH2220" i="1" s="1"/>
  <c r="AB2220" i="1"/>
  <c r="AA2220" i="1"/>
  <c r="O2220" i="1"/>
  <c r="P2220" i="1" s="1"/>
  <c r="N2220" i="1"/>
  <c r="M2220" i="1"/>
  <c r="L2220" i="1"/>
  <c r="H2220" i="1"/>
  <c r="G2220" i="1"/>
  <c r="F2220" i="1"/>
  <c r="E2220" i="1"/>
  <c r="AH2219" i="1"/>
  <c r="AG2219" i="1"/>
  <c r="AF2219" i="1"/>
  <c r="AD2219" i="1"/>
  <c r="AC2219" i="1"/>
  <c r="AB2219" i="1"/>
  <c r="AA2219" i="1"/>
  <c r="P2219" i="1"/>
  <c r="O2219" i="1"/>
  <c r="N2219" i="1"/>
  <c r="M2219" i="1"/>
  <c r="L2219" i="1"/>
  <c r="H2219" i="1"/>
  <c r="G2219" i="1"/>
  <c r="F2219" i="1"/>
  <c r="E2219" i="1"/>
  <c r="AH2218" i="1"/>
  <c r="AF2218" i="1"/>
  <c r="AG2218" i="1" s="1"/>
  <c r="AC2218" i="1"/>
  <c r="AB2218" i="1"/>
  <c r="AD2218" i="1" s="1"/>
  <c r="AA2218" i="1"/>
  <c r="P2218" i="1"/>
  <c r="O2218" i="1"/>
  <c r="N2218" i="1"/>
  <c r="M2218" i="1"/>
  <c r="L2218" i="1"/>
  <c r="H2218" i="1"/>
  <c r="G2218" i="1"/>
  <c r="E2218" i="1"/>
  <c r="F2218" i="1" s="1"/>
  <c r="AF2217" i="1"/>
  <c r="AG2217" i="1" s="1"/>
  <c r="AC2217" i="1"/>
  <c r="AB2217" i="1"/>
  <c r="AA2217" i="1"/>
  <c r="P2217" i="1"/>
  <c r="O2217" i="1"/>
  <c r="N2217" i="1"/>
  <c r="M2217" i="1"/>
  <c r="L2217" i="1"/>
  <c r="H2217" i="1"/>
  <c r="G2217" i="1"/>
  <c r="F2217" i="1"/>
  <c r="E2217" i="1"/>
  <c r="AG2216" i="1"/>
  <c r="AF2216" i="1"/>
  <c r="AC2216" i="1"/>
  <c r="AH2216" i="1" s="1"/>
  <c r="AB2216" i="1"/>
  <c r="AA2216" i="1"/>
  <c r="P2216" i="1"/>
  <c r="O2216" i="1"/>
  <c r="N2216" i="1"/>
  <c r="M2216" i="1"/>
  <c r="L2216" i="1"/>
  <c r="H2216" i="1"/>
  <c r="G2216" i="1"/>
  <c r="E2216" i="1"/>
  <c r="F2216" i="1" s="1"/>
  <c r="AH2215" i="1"/>
  <c r="AG2215" i="1"/>
  <c r="AF2215" i="1"/>
  <c r="AD2215" i="1"/>
  <c r="AC2215" i="1"/>
  <c r="AB2215" i="1"/>
  <c r="AA2215" i="1"/>
  <c r="P2215" i="1"/>
  <c r="O2215" i="1"/>
  <c r="N2215" i="1"/>
  <c r="M2215" i="1"/>
  <c r="L2215" i="1"/>
  <c r="H2215" i="1"/>
  <c r="G2215" i="1"/>
  <c r="F2215" i="1"/>
  <c r="E2215" i="1"/>
  <c r="AF2214" i="1"/>
  <c r="AG2214" i="1" s="1"/>
  <c r="AC2214" i="1"/>
  <c r="AB2214" i="1"/>
  <c r="AA2214" i="1"/>
  <c r="O2214" i="1"/>
  <c r="P2214" i="1" s="1"/>
  <c r="N2214" i="1"/>
  <c r="M2214" i="1"/>
  <c r="L2214" i="1"/>
  <c r="H2214" i="1"/>
  <c r="G2214" i="1"/>
  <c r="F2214" i="1"/>
  <c r="E2214" i="1"/>
  <c r="AG2213" i="1"/>
  <c r="AF2213" i="1"/>
  <c r="AC2213" i="1"/>
  <c r="AH2213" i="1" s="1"/>
  <c r="AB2213" i="1"/>
  <c r="AA2213" i="1"/>
  <c r="O2213" i="1"/>
  <c r="P2213" i="1" s="1"/>
  <c r="N2213" i="1"/>
  <c r="M2213" i="1"/>
  <c r="L2213" i="1"/>
  <c r="H2213" i="1"/>
  <c r="G2213" i="1"/>
  <c r="E2213" i="1"/>
  <c r="F2213" i="1" s="1"/>
  <c r="AH2212" i="1"/>
  <c r="AF2212" i="1"/>
  <c r="AG2212" i="1" s="1"/>
  <c r="AC2212" i="1"/>
  <c r="AB2212" i="1"/>
  <c r="AD2212" i="1" s="1"/>
  <c r="AA2212" i="1"/>
  <c r="P2212" i="1"/>
  <c r="O2212" i="1"/>
  <c r="N2212" i="1"/>
  <c r="M2212" i="1"/>
  <c r="L2212" i="1"/>
  <c r="H2212" i="1"/>
  <c r="G2212" i="1"/>
  <c r="F2212" i="1"/>
  <c r="E2212" i="1"/>
  <c r="AF2211" i="1"/>
  <c r="AG2211" i="1" s="1"/>
  <c r="AC2211" i="1"/>
  <c r="AB2211" i="1"/>
  <c r="AA2211" i="1"/>
  <c r="O2211" i="1"/>
  <c r="P2211" i="1" s="1"/>
  <c r="N2211" i="1"/>
  <c r="M2211" i="1"/>
  <c r="L2211" i="1"/>
  <c r="H2211" i="1"/>
  <c r="G2211" i="1"/>
  <c r="F2211" i="1"/>
  <c r="E2211" i="1"/>
  <c r="AG2210" i="1"/>
  <c r="AF2210" i="1"/>
  <c r="AC2210" i="1"/>
  <c r="AB2210" i="1"/>
  <c r="AA2210" i="1"/>
  <c r="P2210" i="1"/>
  <c r="O2210" i="1"/>
  <c r="N2210" i="1"/>
  <c r="M2210" i="1"/>
  <c r="L2210" i="1"/>
  <c r="H2210" i="1"/>
  <c r="G2210" i="1"/>
  <c r="F2210" i="1"/>
  <c r="E2210" i="1"/>
  <c r="AH2209" i="1"/>
  <c r="AF2209" i="1"/>
  <c r="AG2209" i="1" s="1"/>
  <c r="AC2209" i="1"/>
  <c r="AB2209" i="1"/>
  <c r="AD2209" i="1" s="1"/>
  <c r="AA2209" i="1"/>
  <c r="P2209" i="1"/>
  <c r="O2209" i="1"/>
  <c r="N2209" i="1"/>
  <c r="M2209" i="1"/>
  <c r="L2209" i="1"/>
  <c r="H2209" i="1"/>
  <c r="G2209" i="1"/>
  <c r="E2209" i="1"/>
  <c r="F2209" i="1" s="1"/>
  <c r="AF2208" i="1"/>
  <c r="AG2208" i="1" s="1"/>
  <c r="AC2208" i="1"/>
  <c r="AB2208" i="1"/>
  <c r="AA2208" i="1"/>
  <c r="P2208" i="1"/>
  <c r="O2208" i="1"/>
  <c r="N2208" i="1"/>
  <c r="M2208" i="1"/>
  <c r="L2208" i="1"/>
  <c r="H2208" i="1"/>
  <c r="G2208" i="1"/>
  <c r="F2208" i="1"/>
  <c r="E2208" i="1"/>
  <c r="AB2207" i="1"/>
  <c r="AA2207" i="1"/>
  <c r="N2207" i="1"/>
  <c r="M2207" i="1"/>
  <c r="L2207" i="1"/>
  <c r="H2207" i="1"/>
  <c r="G2207" i="1"/>
  <c r="F2207" i="1"/>
  <c r="E2207" i="1"/>
  <c r="AB2206" i="1"/>
  <c r="AA2206" i="1"/>
  <c r="N2206" i="1"/>
  <c r="M2206" i="1"/>
  <c r="L2206" i="1"/>
  <c r="H2206" i="1"/>
  <c r="G2206" i="1"/>
  <c r="F2206" i="1"/>
  <c r="E2206" i="1"/>
  <c r="AB2205" i="1"/>
  <c r="AA2205" i="1"/>
  <c r="N2205" i="1"/>
  <c r="M2205" i="1"/>
  <c r="L2205" i="1"/>
  <c r="H2205" i="1"/>
  <c r="G2205" i="1"/>
  <c r="F2205" i="1"/>
  <c r="E2205" i="1"/>
  <c r="AB2204" i="1"/>
  <c r="AA2204" i="1"/>
  <c r="N2204" i="1"/>
  <c r="M2204" i="1"/>
  <c r="L2204" i="1"/>
  <c r="H2204" i="1"/>
  <c r="G2204" i="1"/>
  <c r="F2204" i="1"/>
  <c r="E2204" i="1"/>
  <c r="AB2203" i="1"/>
  <c r="AA2203" i="1"/>
  <c r="N2203" i="1"/>
  <c r="M2203" i="1"/>
  <c r="L2203" i="1"/>
  <c r="H2203" i="1"/>
  <c r="G2203" i="1"/>
  <c r="F2203" i="1"/>
  <c r="E2203" i="1"/>
  <c r="AB2202" i="1"/>
  <c r="AA2202" i="1"/>
  <c r="N2202" i="1"/>
  <c r="M2202" i="1"/>
  <c r="L2202" i="1"/>
  <c r="H2202" i="1"/>
  <c r="G2202" i="1"/>
  <c r="F2202" i="1"/>
  <c r="E2202" i="1"/>
  <c r="AB2201" i="1"/>
  <c r="AA2201" i="1"/>
  <c r="N2201" i="1"/>
  <c r="M2201" i="1"/>
  <c r="L2201" i="1"/>
  <c r="H2201" i="1"/>
  <c r="G2201" i="1"/>
  <c r="F2201" i="1"/>
  <c r="E2201" i="1"/>
  <c r="AB2200" i="1"/>
  <c r="AA2200" i="1"/>
  <c r="N2200" i="1"/>
  <c r="M2200" i="1"/>
  <c r="L2200" i="1"/>
  <c r="H2200" i="1"/>
  <c r="G2200" i="1"/>
  <c r="F2200" i="1"/>
  <c r="E2200" i="1"/>
  <c r="AB2199" i="1"/>
  <c r="AA2199" i="1"/>
  <c r="N2199" i="1"/>
  <c r="M2199" i="1"/>
  <c r="L2199" i="1"/>
  <c r="H2199" i="1"/>
  <c r="G2199" i="1"/>
  <c r="F2199" i="1"/>
  <c r="E2199" i="1"/>
  <c r="AB2198" i="1"/>
  <c r="AA2198" i="1"/>
  <c r="N2198" i="1"/>
  <c r="M2198" i="1"/>
  <c r="L2198" i="1"/>
  <c r="H2198" i="1"/>
  <c r="G2198" i="1"/>
  <c r="F2198" i="1"/>
  <c r="E2198" i="1"/>
  <c r="AB2197" i="1"/>
  <c r="AA2197" i="1"/>
  <c r="N2197" i="1"/>
  <c r="M2197" i="1"/>
  <c r="L2197" i="1"/>
  <c r="H2197" i="1"/>
  <c r="G2197" i="1"/>
  <c r="F2197" i="1"/>
  <c r="E2197" i="1"/>
  <c r="AB2196" i="1"/>
  <c r="AA2196" i="1"/>
  <c r="N2196" i="1"/>
  <c r="M2196" i="1"/>
  <c r="L2196" i="1"/>
  <c r="H2196" i="1"/>
  <c r="G2196" i="1"/>
  <c r="F2196" i="1"/>
  <c r="E2196" i="1"/>
  <c r="AB2195" i="1"/>
  <c r="AA2195" i="1"/>
  <c r="N2195" i="1"/>
  <c r="M2195" i="1"/>
  <c r="L2195" i="1"/>
  <c r="H2195" i="1"/>
  <c r="G2195" i="1"/>
  <c r="F2195" i="1"/>
  <c r="E2195" i="1"/>
  <c r="AB2194" i="1"/>
  <c r="AA2194" i="1"/>
  <c r="N2194" i="1"/>
  <c r="M2194" i="1"/>
  <c r="L2194" i="1"/>
  <c r="H2194" i="1"/>
  <c r="G2194" i="1"/>
  <c r="F2194" i="1"/>
  <c r="E2194" i="1"/>
  <c r="AB2193" i="1"/>
  <c r="AA2193" i="1"/>
  <c r="N2193" i="1"/>
  <c r="M2193" i="1"/>
  <c r="L2193" i="1"/>
  <c r="H2193" i="1"/>
  <c r="G2193" i="1"/>
  <c r="F2193" i="1"/>
  <c r="E2193" i="1"/>
  <c r="AB2192" i="1"/>
  <c r="AA2192" i="1"/>
  <c r="N2192" i="1"/>
  <c r="M2192" i="1"/>
  <c r="L2192" i="1"/>
  <c r="H2192" i="1"/>
  <c r="G2192" i="1"/>
  <c r="F2192" i="1"/>
  <c r="E2192" i="1"/>
  <c r="AB2191" i="1"/>
  <c r="AA2191" i="1"/>
  <c r="N2191" i="1"/>
  <c r="M2191" i="1"/>
  <c r="L2191" i="1"/>
  <c r="H2191" i="1"/>
  <c r="G2191" i="1"/>
  <c r="F2191" i="1"/>
  <c r="E2191" i="1"/>
  <c r="AB2190" i="1"/>
  <c r="AA2190" i="1"/>
  <c r="N2190" i="1"/>
  <c r="M2190" i="1"/>
  <c r="L2190" i="1"/>
  <c r="H2190" i="1"/>
  <c r="G2190" i="1"/>
  <c r="F2190" i="1"/>
  <c r="E2190" i="1"/>
  <c r="AB2189" i="1"/>
  <c r="AA2189" i="1"/>
  <c r="N2189" i="1"/>
  <c r="M2189" i="1"/>
  <c r="L2189" i="1"/>
  <c r="H2189" i="1"/>
  <c r="G2189" i="1"/>
  <c r="F2189" i="1"/>
  <c r="E2189" i="1"/>
  <c r="AB2188" i="1"/>
  <c r="AA2188" i="1"/>
  <c r="N2188" i="1"/>
  <c r="M2188" i="1"/>
  <c r="L2188" i="1"/>
  <c r="H2188" i="1"/>
  <c r="G2188" i="1"/>
  <c r="F2188" i="1"/>
  <c r="E2188" i="1"/>
  <c r="AB2187" i="1"/>
  <c r="AA2187" i="1"/>
  <c r="N2187" i="1"/>
  <c r="M2187" i="1"/>
  <c r="L2187" i="1"/>
  <c r="H2187" i="1"/>
  <c r="G2187" i="1"/>
  <c r="F2187" i="1"/>
  <c r="E2187" i="1"/>
  <c r="AB2186" i="1"/>
  <c r="AA2186" i="1"/>
  <c r="N2186" i="1"/>
  <c r="M2186" i="1"/>
  <c r="L2186" i="1"/>
  <c r="H2186" i="1"/>
  <c r="G2186" i="1"/>
  <c r="F2186" i="1"/>
  <c r="E2186" i="1"/>
  <c r="AA2185" i="1"/>
  <c r="M2185" i="1"/>
  <c r="L2185" i="1"/>
  <c r="H2185" i="1"/>
  <c r="G2185" i="1"/>
  <c r="E2185" i="1"/>
  <c r="F2185" i="1" s="1"/>
  <c r="AA2184" i="1"/>
  <c r="M2184" i="1"/>
  <c r="L2184" i="1"/>
  <c r="H2184" i="1"/>
  <c r="G2184" i="1"/>
  <c r="F2184" i="1"/>
  <c r="E2184" i="1"/>
  <c r="AA2183" i="1"/>
  <c r="M2183" i="1"/>
  <c r="L2183" i="1"/>
  <c r="H2183" i="1"/>
  <c r="G2183" i="1"/>
  <c r="E2183" i="1"/>
  <c r="F2183" i="1" s="1"/>
  <c r="AA2182" i="1"/>
  <c r="M2182" i="1"/>
  <c r="L2182" i="1"/>
  <c r="H2182" i="1"/>
  <c r="G2182" i="1"/>
  <c r="E2182" i="1"/>
  <c r="F2182" i="1" s="1"/>
  <c r="AA2181" i="1"/>
  <c r="M2181" i="1"/>
  <c r="L2181" i="1"/>
  <c r="H2181" i="1"/>
  <c r="G2181" i="1"/>
  <c r="F2181" i="1"/>
  <c r="E2181" i="1"/>
  <c r="L2180" i="1"/>
  <c r="H2180" i="1"/>
  <c r="G2180" i="1"/>
  <c r="E2180" i="1"/>
  <c r="F2180" i="1" s="1"/>
  <c r="AH2179" i="1"/>
  <c r="AF2179" i="1"/>
  <c r="AG2179" i="1" s="1"/>
  <c r="AC2179" i="1"/>
  <c r="AB2179" i="1"/>
  <c r="AD2179" i="1" s="1"/>
  <c r="AA2179" i="1"/>
  <c r="O2179" i="1"/>
  <c r="P2179" i="1" s="1"/>
  <c r="N2179" i="1"/>
  <c r="M2179" i="1"/>
  <c r="L2179" i="1"/>
  <c r="H2179" i="1"/>
  <c r="G2179" i="1"/>
  <c r="E2179" i="1"/>
  <c r="F2179" i="1" s="1"/>
  <c r="AF2178" i="1"/>
  <c r="AG2178" i="1" s="1"/>
  <c r="AC2178" i="1"/>
  <c r="AB2178" i="1"/>
  <c r="AA2178" i="1"/>
  <c r="O2178" i="1"/>
  <c r="P2178" i="1" s="1"/>
  <c r="N2178" i="1"/>
  <c r="M2178" i="1"/>
  <c r="L2178" i="1"/>
  <c r="H2178" i="1"/>
  <c r="G2178" i="1"/>
  <c r="E2178" i="1"/>
  <c r="F2178" i="1" s="1"/>
  <c r="AH2177" i="1"/>
  <c r="AG2177" i="1"/>
  <c r="AF2177" i="1"/>
  <c r="AC2177" i="1"/>
  <c r="AB2177" i="1"/>
  <c r="AA2177" i="1"/>
  <c r="P2177" i="1"/>
  <c r="O2177" i="1"/>
  <c r="N2177" i="1"/>
  <c r="M2177" i="1"/>
  <c r="L2177" i="1"/>
  <c r="H2177" i="1"/>
  <c r="G2177" i="1"/>
  <c r="E2177" i="1"/>
  <c r="F2177" i="1" s="1"/>
  <c r="AG2176" i="1"/>
  <c r="AF2176" i="1"/>
  <c r="AC2176" i="1"/>
  <c r="AH2176" i="1" s="1"/>
  <c r="AB2176" i="1"/>
  <c r="AA2176" i="1"/>
  <c r="O2176" i="1"/>
  <c r="P2176" i="1" s="1"/>
  <c r="N2176" i="1"/>
  <c r="M2176" i="1"/>
  <c r="L2176" i="1"/>
  <c r="H2176" i="1"/>
  <c r="G2176" i="1"/>
  <c r="F2176" i="1"/>
  <c r="E2176" i="1"/>
  <c r="AG2175" i="1"/>
  <c r="AF2175" i="1"/>
  <c r="AC2175" i="1"/>
  <c r="AH2175" i="1" s="1"/>
  <c r="AB2175" i="1"/>
  <c r="AA2175" i="1"/>
  <c r="O2175" i="1"/>
  <c r="P2175" i="1" s="1"/>
  <c r="N2175" i="1"/>
  <c r="M2175" i="1"/>
  <c r="L2175" i="1"/>
  <c r="H2175" i="1"/>
  <c r="G2175" i="1"/>
  <c r="F2175" i="1"/>
  <c r="E2175" i="1"/>
  <c r="AH2174" i="1"/>
  <c r="AF2174" i="1"/>
  <c r="AG2174" i="1" s="1"/>
  <c r="AC2174" i="1"/>
  <c r="AD2174" i="1" s="1"/>
  <c r="AB2174" i="1"/>
  <c r="AA2174" i="1"/>
  <c r="P2174" i="1"/>
  <c r="O2174" i="1"/>
  <c r="N2174" i="1"/>
  <c r="M2174" i="1"/>
  <c r="L2174" i="1"/>
  <c r="H2174" i="1"/>
  <c r="G2174" i="1"/>
  <c r="E2174" i="1"/>
  <c r="F2174" i="1" s="1"/>
  <c r="AG2173" i="1"/>
  <c r="AF2173" i="1"/>
  <c r="AC2173" i="1"/>
  <c r="AB2173" i="1"/>
  <c r="AA2173" i="1"/>
  <c r="P2173" i="1"/>
  <c r="O2173" i="1"/>
  <c r="N2173" i="1"/>
  <c r="M2173" i="1"/>
  <c r="L2173" i="1"/>
  <c r="H2173" i="1"/>
  <c r="G2173" i="1"/>
  <c r="F2173" i="1"/>
  <c r="E2173" i="1"/>
  <c r="AG2172" i="1"/>
  <c r="AF2172" i="1"/>
  <c r="AD2172" i="1"/>
  <c r="AC2172" i="1"/>
  <c r="AH2172" i="1" s="1"/>
  <c r="AB2172" i="1"/>
  <c r="AA2172" i="1"/>
  <c r="P2172" i="1"/>
  <c r="O2172" i="1"/>
  <c r="N2172" i="1"/>
  <c r="M2172" i="1"/>
  <c r="L2172" i="1"/>
  <c r="H2172" i="1"/>
  <c r="G2172" i="1"/>
  <c r="F2172" i="1"/>
  <c r="E2172" i="1"/>
  <c r="AH2171" i="1"/>
  <c r="AG2171" i="1"/>
  <c r="AF2171" i="1"/>
  <c r="AD2171" i="1"/>
  <c r="AC2171" i="1"/>
  <c r="AB2171" i="1"/>
  <c r="AA2171" i="1"/>
  <c r="O2171" i="1"/>
  <c r="P2171" i="1" s="1"/>
  <c r="N2171" i="1"/>
  <c r="M2171" i="1"/>
  <c r="L2171" i="1"/>
  <c r="H2171" i="1"/>
  <c r="G2171" i="1"/>
  <c r="F2171" i="1"/>
  <c r="E2171" i="1"/>
  <c r="AH2170" i="1"/>
  <c r="AF2170" i="1"/>
  <c r="AG2170" i="1" s="1"/>
  <c r="AC2170" i="1"/>
  <c r="AB2170" i="1"/>
  <c r="AD2170" i="1" s="1"/>
  <c r="AA2170" i="1"/>
  <c r="O2170" i="1"/>
  <c r="P2170" i="1" s="1"/>
  <c r="N2170" i="1"/>
  <c r="M2170" i="1"/>
  <c r="L2170" i="1"/>
  <c r="H2170" i="1"/>
  <c r="G2170" i="1"/>
  <c r="E2170" i="1"/>
  <c r="F2170" i="1" s="1"/>
  <c r="AH2169" i="1"/>
  <c r="AF2169" i="1"/>
  <c r="AG2169" i="1" s="1"/>
  <c r="AD2169" i="1"/>
  <c r="AC2169" i="1"/>
  <c r="AB2169" i="1"/>
  <c r="AA2169" i="1"/>
  <c r="P2169" i="1"/>
  <c r="O2169" i="1"/>
  <c r="N2169" i="1"/>
  <c r="M2169" i="1"/>
  <c r="L2169" i="1"/>
  <c r="H2169" i="1"/>
  <c r="G2169" i="1"/>
  <c r="E2169" i="1"/>
  <c r="F2169" i="1" s="1"/>
  <c r="AH2168" i="1"/>
  <c r="AG2168" i="1"/>
  <c r="AF2168" i="1"/>
  <c r="AC2168" i="1"/>
  <c r="AB2168" i="1"/>
  <c r="AD2168" i="1" s="1"/>
  <c r="AA2168" i="1"/>
  <c r="P2168" i="1"/>
  <c r="O2168" i="1"/>
  <c r="N2168" i="1"/>
  <c r="M2168" i="1"/>
  <c r="L2168" i="1"/>
  <c r="H2168" i="1"/>
  <c r="G2168" i="1"/>
  <c r="F2168" i="1"/>
  <c r="E2168" i="1"/>
  <c r="AH2167" i="1"/>
  <c r="AF2167" i="1"/>
  <c r="AG2167" i="1" s="1"/>
  <c r="AC2167" i="1"/>
  <c r="AD2167" i="1" s="1"/>
  <c r="AB2167" i="1"/>
  <c r="AA2167" i="1"/>
  <c r="P2167" i="1"/>
  <c r="O2167" i="1"/>
  <c r="N2167" i="1"/>
  <c r="M2167" i="1"/>
  <c r="L2167" i="1"/>
  <c r="H2167" i="1"/>
  <c r="G2167" i="1"/>
  <c r="F2167" i="1"/>
  <c r="E2167" i="1"/>
  <c r="AH2166" i="1"/>
  <c r="AF2166" i="1"/>
  <c r="AG2166" i="1" s="1"/>
  <c r="AD2166" i="1"/>
  <c r="AC2166" i="1"/>
  <c r="AB2166" i="1"/>
  <c r="AA2166" i="1"/>
  <c r="O2166" i="1"/>
  <c r="P2166" i="1" s="1"/>
  <c r="N2166" i="1"/>
  <c r="M2166" i="1"/>
  <c r="L2166" i="1"/>
  <c r="H2166" i="1"/>
  <c r="G2166" i="1"/>
  <c r="E2166" i="1"/>
  <c r="F2166" i="1" s="1"/>
  <c r="AF2165" i="1"/>
  <c r="AG2165" i="1" s="1"/>
  <c r="AC2165" i="1"/>
  <c r="AH2165" i="1" s="1"/>
  <c r="AB2165" i="1"/>
  <c r="AA2165" i="1"/>
  <c r="O2165" i="1"/>
  <c r="P2165" i="1" s="1"/>
  <c r="N2165" i="1"/>
  <c r="M2165" i="1"/>
  <c r="L2165" i="1"/>
  <c r="H2165" i="1"/>
  <c r="G2165" i="1"/>
  <c r="E2165" i="1"/>
  <c r="F2165" i="1" s="1"/>
  <c r="AH2164" i="1"/>
  <c r="AF2164" i="1"/>
  <c r="AG2164" i="1" s="1"/>
  <c r="AD2164" i="1"/>
  <c r="AC2164" i="1"/>
  <c r="AB2164" i="1"/>
  <c r="AA2164" i="1"/>
  <c r="O2164" i="1"/>
  <c r="P2164" i="1" s="1"/>
  <c r="N2164" i="1"/>
  <c r="M2164" i="1"/>
  <c r="L2164" i="1"/>
  <c r="H2164" i="1"/>
  <c r="G2164" i="1"/>
  <c r="F2164" i="1"/>
  <c r="E2164" i="1"/>
  <c r="AF2163" i="1"/>
  <c r="AG2163" i="1" s="1"/>
  <c r="AC2163" i="1"/>
  <c r="AH2163" i="1" s="1"/>
  <c r="AB2163" i="1"/>
  <c r="AD2163" i="1" s="1"/>
  <c r="AA2163" i="1"/>
  <c r="P2163" i="1"/>
  <c r="O2163" i="1"/>
  <c r="N2163" i="1"/>
  <c r="M2163" i="1"/>
  <c r="L2163" i="1"/>
  <c r="H2163" i="1"/>
  <c r="G2163" i="1"/>
  <c r="F2163" i="1"/>
  <c r="E2163" i="1"/>
  <c r="AG2162" i="1"/>
  <c r="AF2162" i="1"/>
  <c r="AC2162" i="1"/>
  <c r="AH2162" i="1" s="1"/>
  <c r="AB2162" i="1"/>
  <c r="AA2162" i="1"/>
  <c r="O2162" i="1"/>
  <c r="P2162" i="1" s="1"/>
  <c r="N2162" i="1"/>
  <c r="M2162" i="1"/>
  <c r="L2162" i="1"/>
  <c r="H2162" i="1"/>
  <c r="G2162" i="1"/>
  <c r="E2162" i="1"/>
  <c r="F2162" i="1" s="1"/>
  <c r="AH2161" i="1"/>
  <c r="AF2161" i="1"/>
  <c r="AG2161" i="1" s="1"/>
  <c r="AC2161" i="1"/>
  <c r="AB2161" i="1"/>
  <c r="AD2161" i="1" s="1"/>
  <c r="AA2161" i="1"/>
  <c r="O2161" i="1"/>
  <c r="P2161" i="1" s="1"/>
  <c r="N2161" i="1"/>
  <c r="M2161" i="1"/>
  <c r="L2161" i="1"/>
  <c r="H2161" i="1"/>
  <c r="G2161" i="1"/>
  <c r="E2161" i="1"/>
  <c r="F2161" i="1" s="1"/>
  <c r="AH2160" i="1"/>
  <c r="AF2160" i="1"/>
  <c r="AG2160" i="1" s="1"/>
  <c r="AD2160" i="1"/>
  <c r="AC2160" i="1"/>
  <c r="AB2160" i="1"/>
  <c r="AA2160" i="1"/>
  <c r="O2160" i="1"/>
  <c r="P2160" i="1" s="1"/>
  <c r="N2160" i="1"/>
  <c r="M2160" i="1"/>
  <c r="L2160" i="1"/>
  <c r="H2160" i="1"/>
  <c r="G2160" i="1"/>
  <c r="E2160" i="1"/>
  <c r="F2160" i="1" s="1"/>
  <c r="AH2159" i="1"/>
  <c r="AF2159" i="1"/>
  <c r="AG2159" i="1" s="1"/>
  <c r="AC2159" i="1"/>
  <c r="AB2159" i="1"/>
  <c r="AD2159" i="1" s="1"/>
  <c r="AA2159" i="1"/>
  <c r="P2159" i="1"/>
  <c r="O2159" i="1"/>
  <c r="N2159" i="1"/>
  <c r="M2159" i="1"/>
  <c r="L2159" i="1"/>
  <c r="H2159" i="1"/>
  <c r="G2159" i="1"/>
  <c r="E2159" i="1"/>
  <c r="F2159" i="1" s="1"/>
  <c r="AH2158" i="1"/>
  <c r="AF2158" i="1"/>
  <c r="AG2158" i="1" s="1"/>
  <c r="AC2158" i="1"/>
  <c r="AB2158" i="1"/>
  <c r="AA2158" i="1"/>
  <c r="O2158" i="1"/>
  <c r="P2158" i="1" s="1"/>
  <c r="N2158" i="1"/>
  <c r="M2158" i="1"/>
  <c r="L2158" i="1"/>
  <c r="H2158" i="1"/>
  <c r="G2158" i="1"/>
  <c r="F2158" i="1"/>
  <c r="E2158" i="1"/>
  <c r="AF2157" i="1"/>
  <c r="AG2157" i="1" s="1"/>
  <c r="AC2157" i="1"/>
  <c r="AB2157" i="1"/>
  <c r="AA2157" i="1"/>
  <c r="O2157" i="1"/>
  <c r="P2157" i="1" s="1"/>
  <c r="N2157" i="1"/>
  <c r="M2157" i="1"/>
  <c r="L2157" i="1"/>
  <c r="H2157" i="1"/>
  <c r="G2157" i="1"/>
  <c r="E2157" i="1"/>
  <c r="F2157" i="1" s="1"/>
  <c r="AG2156" i="1"/>
  <c r="AF2156" i="1"/>
  <c r="AC2156" i="1"/>
  <c r="AH2156" i="1" s="1"/>
  <c r="AB2156" i="1"/>
  <c r="AD2156" i="1" s="1"/>
  <c r="AA2156" i="1"/>
  <c r="O2156" i="1"/>
  <c r="P2156" i="1" s="1"/>
  <c r="N2156" i="1"/>
  <c r="M2156" i="1"/>
  <c r="L2156" i="1"/>
  <c r="H2156" i="1"/>
  <c r="G2156" i="1"/>
  <c r="E2156" i="1"/>
  <c r="F2156" i="1" s="1"/>
  <c r="AG2155" i="1"/>
  <c r="AF2155" i="1"/>
  <c r="AC2155" i="1"/>
  <c r="AB2155" i="1"/>
  <c r="AA2155" i="1"/>
  <c r="O2155" i="1"/>
  <c r="P2155" i="1" s="1"/>
  <c r="N2155" i="1"/>
  <c r="M2155" i="1"/>
  <c r="L2155" i="1"/>
  <c r="H2155" i="1"/>
  <c r="G2155" i="1"/>
  <c r="F2155" i="1"/>
  <c r="E2155" i="1"/>
  <c r="AG2154" i="1"/>
  <c r="AF2154" i="1"/>
  <c r="AC2154" i="1"/>
  <c r="AH2154" i="1" s="1"/>
  <c r="AB2154" i="1"/>
  <c r="AD2154" i="1" s="1"/>
  <c r="AA2154" i="1"/>
  <c r="O2154" i="1"/>
  <c r="P2154" i="1" s="1"/>
  <c r="N2154" i="1"/>
  <c r="M2154" i="1"/>
  <c r="L2154" i="1"/>
  <c r="H2154" i="1"/>
  <c r="G2154" i="1"/>
  <c r="F2154" i="1"/>
  <c r="E2154" i="1"/>
  <c r="AG2153" i="1"/>
  <c r="AF2153" i="1"/>
  <c r="AC2153" i="1"/>
  <c r="AB2153" i="1"/>
  <c r="AA2153" i="1"/>
  <c r="O2153" i="1"/>
  <c r="P2153" i="1" s="1"/>
  <c r="N2153" i="1"/>
  <c r="M2153" i="1"/>
  <c r="L2153" i="1"/>
  <c r="H2153" i="1"/>
  <c r="G2153" i="1"/>
  <c r="E2153" i="1"/>
  <c r="F2153" i="1" s="1"/>
  <c r="AH2152" i="1"/>
  <c r="AF2152" i="1"/>
  <c r="AG2152" i="1" s="1"/>
  <c r="AC2152" i="1"/>
  <c r="AB2152" i="1"/>
  <c r="AD2152" i="1" s="1"/>
  <c r="AA2152" i="1"/>
  <c r="P2152" i="1"/>
  <c r="O2152" i="1"/>
  <c r="N2152" i="1"/>
  <c r="M2152" i="1"/>
  <c r="L2152" i="1"/>
  <c r="H2152" i="1"/>
  <c r="G2152" i="1"/>
  <c r="F2152" i="1"/>
  <c r="E2152" i="1"/>
  <c r="AH2151" i="1"/>
  <c r="AF2151" i="1"/>
  <c r="AG2151" i="1" s="1"/>
  <c r="AD2151" i="1"/>
  <c r="AC2151" i="1"/>
  <c r="AB2151" i="1"/>
  <c r="AA2151" i="1"/>
  <c r="O2151" i="1"/>
  <c r="P2151" i="1" s="1"/>
  <c r="N2151" i="1"/>
  <c r="M2151" i="1"/>
  <c r="L2151" i="1"/>
  <c r="H2151" i="1"/>
  <c r="G2151" i="1"/>
  <c r="F2151" i="1"/>
  <c r="E2151" i="1"/>
  <c r="AH2150" i="1"/>
  <c r="AF2150" i="1"/>
  <c r="AG2150" i="1" s="1"/>
  <c r="AC2150" i="1"/>
  <c r="AB2150" i="1"/>
  <c r="AD2150" i="1" s="1"/>
  <c r="AA2150" i="1"/>
  <c r="P2150" i="1"/>
  <c r="O2150" i="1"/>
  <c r="N2150" i="1"/>
  <c r="M2150" i="1"/>
  <c r="L2150" i="1"/>
  <c r="H2150" i="1"/>
  <c r="G2150" i="1"/>
  <c r="E2150" i="1"/>
  <c r="F2150" i="1" s="1"/>
  <c r="AG2149" i="1"/>
  <c r="AF2149" i="1"/>
  <c r="AC2149" i="1"/>
  <c r="AH2149" i="1" s="1"/>
  <c r="AB2149" i="1"/>
  <c r="AA2149" i="1"/>
  <c r="P2149" i="1"/>
  <c r="O2149" i="1"/>
  <c r="N2149" i="1"/>
  <c r="M2149" i="1"/>
  <c r="L2149" i="1"/>
  <c r="H2149" i="1"/>
  <c r="G2149" i="1"/>
  <c r="E2149" i="1"/>
  <c r="F2149" i="1" s="1"/>
  <c r="AH2148" i="1"/>
  <c r="AG2148" i="1"/>
  <c r="AF2148" i="1"/>
  <c r="AD2148" i="1"/>
  <c r="AC2148" i="1"/>
  <c r="AB2148" i="1"/>
  <c r="AA2148" i="1"/>
  <c r="P2148" i="1"/>
  <c r="O2148" i="1"/>
  <c r="N2148" i="1"/>
  <c r="M2148" i="1"/>
  <c r="L2148" i="1"/>
  <c r="H2148" i="1"/>
  <c r="G2148" i="1"/>
  <c r="F2148" i="1"/>
  <c r="E2148" i="1"/>
  <c r="AG2147" i="1"/>
  <c r="AF2147" i="1"/>
  <c r="AC2147" i="1"/>
  <c r="AB2147" i="1"/>
  <c r="AA2147" i="1"/>
  <c r="O2147" i="1"/>
  <c r="P2147" i="1" s="1"/>
  <c r="N2147" i="1"/>
  <c r="M2147" i="1"/>
  <c r="L2147" i="1"/>
  <c r="H2147" i="1"/>
  <c r="G2147" i="1"/>
  <c r="E2147" i="1"/>
  <c r="F2147" i="1" s="1"/>
  <c r="AH2146" i="1"/>
  <c r="AF2146" i="1"/>
  <c r="AG2146" i="1" s="1"/>
  <c r="AC2146" i="1"/>
  <c r="AB2146" i="1"/>
  <c r="AD2146" i="1" s="1"/>
  <c r="AA2146" i="1"/>
  <c r="P2146" i="1"/>
  <c r="O2146" i="1"/>
  <c r="N2146" i="1"/>
  <c r="M2146" i="1"/>
  <c r="L2146" i="1"/>
  <c r="H2146" i="1"/>
  <c r="G2146" i="1"/>
  <c r="F2146" i="1"/>
  <c r="E2146" i="1"/>
  <c r="AG2145" i="1"/>
  <c r="AF2145" i="1"/>
  <c r="AD2145" i="1"/>
  <c r="AC2145" i="1"/>
  <c r="AH2145" i="1" s="1"/>
  <c r="AB2145" i="1"/>
  <c r="AA2145" i="1"/>
  <c r="O2145" i="1"/>
  <c r="P2145" i="1" s="1"/>
  <c r="N2145" i="1"/>
  <c r="M2145" i="1"/>
  <c r="L2145" i="1"/>
  <c r="H2145" i="1"/>
  <c r="G2145" i="1"/>
  <c r="E2145" i="1"/>
  <c r="F2145" i="1" s="1"/>
  <c r="AG2144" i="1"/>
  <c r="AF2144" i="1"/>
  <c r="AC2144" i="1"/>
  <c r="AH2144" i="1" s="1"/>
  <c r="AB2144" i="1"/>
  <c r="AD2144" i="1" s="1"/>
  <c r="AA2144" i="1"/>
  <c r="P2144" i="1"/>
  <c r="O2144" i="1"/>
  <c r="N2144" i="1"/>
  <c r="M2144" i="1"/>
  <c r="L2144" i="1"/>
  <c r="H2144" i="1"/>
  <c r="G2144" i="1"/>
  <c r="F2144" i="1"/>
  <c r="E2144" i="1"/>
  <c r="AH2143" i="1"/>
  <c r="AG2143" i="1"/>
  <c r="AF2143" i="1"/>
  <c r="AC2143" i="1"/>
  <c r="AB2143" i="1"/>
  <c r="AD2143" i="1" s="1"/>
  <c r="AA2143" i="1"/>
  <c r="P2143" i="1"/>
  <c r="O2143" i="1"/>
  <c r="N2143" i="1"/>
  <c r="M2143" i="1"/>
  <c r="L2143" i="1"/>
  <c r="H2143" i="1"/>
  <c r="G2143" i="1"/>
  <c r="E2143" i="1"/>
  <c r="F2143" i="1" s="1"/>
  <c r="AG2142" i="1"/>
  <c r="AF2142" i="1"/>
  <c r="AC2142" i="1"/>
  <c r="AB2142" i="1"/>
  <c r="AA2142" i="1"/>
  <c r="O2142" i="1"/>
  <c r="P2142" i="1" s="1"/>
  <c r="N2142" i="1"/>
  <c r="M2142" i="1"/>
  <c r="L2142" i="1"/>
  <c r="H2142" i="1"/>
  <c r="G2142" i="1"/>
  <c r="E2142" i="1"/>
  <c r="F2142" i="1" s="1"/>
  <c r="AF2141" i="1"/>
  <c r="AG2141" i="1" s="1"/>
  <c r="AD2141" i="1"/>
  <c r="AC2141" i="1"/>
  <c r="AH2141" i="1" s="1"/>
  <c r="AB2141" i="1"/>
  <c r="AA2141" i="1"/>
  <c r="P2141" i="1"/>
  <c r="O2141" i="1"/>
  <c r="N2141" i="1"/>
  <c r="M2141" i="1"/>
  <c r="L2141" i="1"/>
  <c r="H2141" i="1"/>
  <c r="G2141" i="1"/>
  <c r="F2141" i="1"/>
  <c r="E2141" i="1"/>
  <c r="AG2140" i="1"/>
  <c r="AF2140" i="1"/>
  <c r="AC2140" i="1"/>
  <c r="AH2140" i="1" s="1"/>
  <c r="AB2140" i="1"/>
  <c r="AA2140" i="1"/>
  <c r="P2140" i="1"/>
  <c r="O2140" i="1"/>
  <c r="N2140" i="1"/>
  <c r="M2140" i="1"/>
  <c r="L2140" i="1"/>
  <c r="H2140" i="1"/>
  <c r="G2140" i="1"/>
  <c r="E2140" i="1"/>
  <c r="F2140" i="1" s="1"/>
  <c r="AF2139" i="1"/>
  <c r="AG2139" i="1" s="1"/>
  <c r="AD2139" i="1"/>
  <c r="AC2139" i="1"/>
  <c r="AH2139" i="1" s="1"/>
  <c r="AB2139" i="1"/>
  <c r="AA2139" i="1"/>
  <c r="P2139" i="1"/>
  <c r="O2139" i="1"/>
  <c r="N2139" i="1"/>
  <c r="M2139" i="1"/>
  <c r="L2139" i="1"/>
  <c r="H2139" i="1"/>
  <c r="G2139" i="1"/>
  <c r="F2139" i="1"/>
  <c r="E2139" i="1"/>
  <c r="AH2138" i="1"/>
  <c r="AF2138" i="1"/>
  <c r="AG2138" i="1" s="1"/>
  <c r="AC2138" i="1"/>
  <c r="AB2138" i="1"/>
  <c r="AD2138" i="1" s="1"/>
  <c r="AA2138" i="1"/>
  <c r="P2138" i="1"/>
  <c r="O2138" i="1"/>
  <c r="N2138" i="1"/>
  <c r="M2138" i="1"/>
  <c r="L2138" i="1"/>
  <c r="H2138" i="1"/>
  <c r="G2138" i="1"/>
  <c r="E2138" i="1"/>
  <c r="F2138" i="1" s="1"/>
  <c r="AG2137" i="1"/>
  <c r="AF2137" i="1"/>
  <c r="AD2137" i="1"/>
  <c r="AC2137" i="1"/>
  <c r="AH2137" i="1" s="1"/>
  <c r="AB2137" i="1"/>
  <c r="AA2137" i="1"/>
  <c r="P2137" i="1"/>
  <c r="O2137" i="1"/>
  <c r="N2137" i="1"/>
  <c r="M2137" i="1"/>
  <c r="L2137" i="1"/>
  <c r="H2137" i="1"/>
  <c r="G2137" i="1"/>
  <c r="F2137" i="1"/>
  <c r="E2137" i="1"/>
  <c r="AF2136" i="1"/>
  <c r="AG2136" i="1" s="1"/>
  <c r="AC2136" i="1"/>
  <c r="AH2136" i="1" s="1"/>
  <c r="AB2136" i="1"/>
  <c r="AD2136" i="1" s="1"/>
  <c r="AA2136" i="1"/>
  <c r="P2136" i="1"/>
  <c r="O2136" i="1"/>
  <c r="N2136" i="1"/>
  <c r="M2136" i="1"/>
  <c r="L2136" i="1"/>
  <c r="H2136" i="1"/>
  <c r="G2136" i="1"/>
  <c r="E2136" i="1"/>
  <c r="F2136" i="1" s="1"/>
  <c r="AH2135" i="1"/>
  <c r="AG2135" i="1"/>
  <c r="AF2135" i="1"/>
  <c r="AD2135" i="1"/>
  <c r="AC2135" i="1"/>
  <c r="AB2135" i="1"/>
  <c r="AA2135" i="1"/>
  <c r="O2135" i="1"/>
  <c r="P2135" i="1" s="1"/>
  <c r="N2135" i="1"/>
  <c r="M2135" i="1"/>
  <c r="L2135" i="1"/>
  <c r="H2135" i="1"/>
  <c r="G2135" i="1"/>
  <c r="F2135" i="1"/>
  <c r="E2135" i="1"/>
  <c r="AH2134" i="1"/>
  <c r="AG2134" i="1"/>
  <c r="AF2134" i="1"/>
  <c r="AC2134" i="1"/>
  <c r="AB2134" i="1"/>
  <c r="AD2134" i="1" s="1"/>
  <c r="AA2134" i="1"/>
  <c r="P2134" i="1"/>
  <c r="O2134" i="1"/>
  <c r="N2134" i="1"/>
  <c r="M2134" i="1"/>
  <c r="L2134" i="1"/>
  <c r="H2134" i="1"/>
  <c r="G2134" i="1"/>
  <c r="E2134" i="1"/>
  <c r="F2134" i="1" s="1"/>
  <c r="AH2133" i="1"/>
  <c r="AF2133" i="1"/>
  <c r="AG2133" i="1" s="1"/>
  <c r="AD2133" i="1"/>
  <c r="AC2133" i="1"/>
  <c r="AB2133" i="1"/>
  <c r="AA2133" i="1"/>
  <c r="P2133" i="1"/>
  <c r="O2133" i="1"/>
  <c r="N2133" i="1"/>
  <c r="M2133" i="1"/>
  <c r="L2133" i="1"/>
  <c r="H2133" i="1"/>
  <c r="G2133" i="1"/>
  <c r="E2133" i="1"/>
  <c r="F2133" i="1" s="1"/>
  <c r="AG2132" i="1"/>
  <c r="AF2132" i="1"/>
  <c r="AC2132" i="1"/>
  <c r="AH2132" i="1" s="1"/>
  <c r="AB2132" i="1"/>
  <c r="AD2132" i="1" s="1"/>
  <c r="AA2132" i="1"/>
  <c r="P2132" i="1"/>
  <c r="O2132" i="1"/>
  <c r="N2132" i="1"/>
  <c r="M2132" i="1"/>
  <c r="L2132" i="1"/>
  <c r="H2132" i="1"/>
  <c r="G2132" i="1"/>
  <c r="F2132" i="1"/>
  <c r="E2132" i="1"/>
  <c r="AH2131" i="1"/>
  <c r="AG2131" i="1"/>
  <c r="AF2131" i="1"/>
  <c r="AC2131" i="1"/>
  <c r="AB2131" i="1"/>
  <c r="AD2131" i="1" s="1"/>
  <c r="AA2131" i="1"/>
  <c r="P2131" i="1"/>
  <c r="O2131" i="1"/>
  <c r="N2131" i="1"/>
  <c r="M2131" i="1"/>
  <c r="L2131" i="1"/>
  <c r="H2131" i="1"/>
  <c r="G2131" i="1"/>
  <c r="F2131" i="1"/>
  <c r="E2131" i="1"/>
  <c r="AH2130" i="1"/>
  <c r="AG2130" i="1"/>
  <c r="AF2130" i="1"/>
  <c r="AD2130" i="1"/>
  <c r="AC2130" i="1"/>
  <c r="AB2130" i="1"/>
  <c r="AA2130" i="1"/>
  <c r="P2130" i="1"/>
  <c r="O2130" i="1"/>
  <c r="N2130" i="1"/>
  <c r="M2130" i="1"/>
  <c r="L2130" i="1"/>
  <c r="H2130" i="1"/>
  <c r="G2130" i="1"/>
  <c r="F2130" i="1"/>
  <c r="E2130" i="1"/>
  <c r="AH2129" i="1"/>
  <c r="AF2129" i="1"/>
  <c r="AG2129" i="1" s="1"/>
  <c r="AC2129" i="1"/>
  <c r="AB2129" i="1"/>
  <c r="AD2129" i="1" s="1"/>
  <c r="AA2129" i="1"/>
  <c r="P2129" i="1"/>
  <c r="O2129" i="1"/>
  <c r="N2129" i="1"/>
  <c r="M2129" i="1"/>
  <c r="L2129" i="1"/>
  <c r="H2129" i="1"/>
  <c r="G2129" i="1"/>
  <c r="E2129" i="1"/>
  <c r="F2129" i="1" s="1"/>
  <c r="AG2128" i="1"/>
  <c r="AF2128" i="1"/>
  <c r="AC2128" i="1"/>
  <c r="AH2128" i="1" s="1"/>
  <c r="AB2128" i="1"/>
  <c r="AD2128" i="1" s="1"/>
  <c r="AA2128" i="1"/>
  <c r="O2128" i="1"/>
  <c r="P2128" i="1" s="1"/>
  <c r="N2128" i="1"/>
  <c r="M2128" i="1"/>
  <c r="L2128" i="1"/>
  <c r="H2128" i="1"/>
  <c r="G2128" i="1"/>
  <c r="F2128" i="1"/>
  <c r="E2128" i="1"/>
  <c r="AF2127" i="1"/>
  <c r="AG2127" i="1" s="1"/>
  <c r="AD2127" i="1"/>
  <c r="AC2127" i="1"/>
  <c r="AH2127" i="1" s="1"/>
  <c r="AB2127" i="1"/>
  <c r="AA2127" i="1"/>
  <c r="O2127" i="1"/>
  <c r="P2127" i="1" s="1"/>
  <c r="N2127" i="1"/>
  <c r="M2127" i="1"/>
  <c r="L2127" i="1"/>
  <c r="H2127" i="1"/>
  <c r="G2127" i="1"/>
  <c r="F2127" i="1"/>
  <c r="E2127" i="1"/>
  <c r="AH2126" i="1"/>
  <c r="AG2126" i="1"/>
  <c r="AF2126" i="1"/>
  <c r="AC2126" i="1"/>
  <c r="AB2126" i="1"/>
  <c r="AD2126" i="1" s="1"/>
  <c r="AA2126" i="1"/>
  <c r="P2126" i="1"/>
  <c r="O2126" i="1"/>
  <c r="N2126" i="1"/>
  <c r="M2126" i="1"/>
  <c r="L2126" i="1"/>
  <c r="H2126" i="1"/>
  <c r="G2126" i="1"/>
  <c r="E2126" i="1"/>
  <c r="F2126" i="1" s="1"/>
  <c r="AH2125" i="1"/>
  <c r="AF2125" i="1"/>
  <c r="AG2125" i="1" s="1"/>
  <c r="AC2125" i="1"/>
  <c r="AB2125" i="1"/>
  <c r="AD2125" i="1" s="1"/>
  <c r="AA2125" i="1"/>
  <c r="O2125" i="1"/>
  <c r="P2125" i="1" s="1"/>
  <c r="N2125" i="1"/>
  <c r="M2125" i="1"/>
  <c r="L2125" i="1"/>
  <c r="H2125" i="1"/>
  <c r="G2125" i="1"/>
  <c r="F2125" i="1"/>
  <c r="E2125" i="1"/>
  <c r="AH2124" i="1"/>
  <c r="AF2124" i="1"/>
  <c r="AG2124" i="1" s="1"/>
  <c r="AD2124" i="1"/>
  <c r="AC2124" i="1"/>
  <c r="AB2124" i="1"/>
  <c r="AA2124" i="1"/>
  <c r="P2124" i="1"/>
  <c r="O2124" i="1"/>
  <c r="N2124" i="1"/>
  <c r="M2124" i="1"/>
  <c r="L2124" i="1"/>
  <c r="H2124" i="1"/>
  <c r="G2124" i="1"/>
  <c r="E2124" i="1"/>
  <c r="F2124" i="1" s="1"/>
  <c r="AH2123" i="1"/>
  <c r="AG2123" i="1"/>
  <c r="AF2123" i="1"/>
  <c r="AC2123" i="1"/>
  <c r="AB2123" i="1"/>
  <c r="AA2123" i="1"/>
  <c r="P2123" i="1"/>
  <c r="O2123" i="1"/>
  <c r="N2123" i="1"/>
  <c r="M2123" i="1"/>
  <c r="L2123" i="1"/>
  <c r="H2123" i="1"/>
  <c r="G2123" i="1"/>
  <c r="F2123" i="1"/>
  <c r="E2123" i="1"/>
  <c r="AF2122" i="1"/>
  <c r="AG2122" i="1" s="1"/>
  <c r="AC2122" i="1"/>
  <c r="AH2122" i="1" s="1"/>
  <c r="AB2122" i="1"/>
  <c r="AA2122" i="1"/>
  <c r="P2122" i="1"/>
  <c r="O2122" i="1"/>
  <c r="N2122" i="1"/>
  <c r="M2122" i="1"/>
  <c r="L2122" i="1"/>
  <c r="H2122" i="1"/>
  <c r="G2122" i="1"/>
  <c r="F2122" i="1"/>
  <c r="E2122" i="1"/>
  <c r="AF2121" i="1"/>
  <c r="AG2121" i="1" s="1"/>
  <c r="AC2121" i="1"/>
  <c r="AH2121" i="1" s="1"/>
  <c r="AB2121" i="1"/>
  <c r="AD2121" i="1" s="1"/>
  <c r="AA2121" i="1"/>
  <c r="O2121" i="1"/>
  <c r="P2121" i="1" s="1"/>
  <c r="N2121" i="1"/>
  <c r="M2121" i="1"/>
  <c r="L2121" i="1"/>
  <c r="H2121" i="1"/>
  <c r="G2121" i="1"/>
  <c r="E2121" i="1"/>
  <c r="F2121" i="1" s="1"/>
  <c r="AH2120" i="1"/>
  <c r="AG2120" i="1"/>
  <c r="AF2120" i="1"/>
  <c r="AD2120" i="1"/>
  <c r="AC2120" i="1"/>
  <c r="AB2120" i="1"/>
  <c r="AA2120" i="1"/>
  <c r="P2120" i="1"/>
  <c r="O2120" i="1"/>
  <c r="N2120" i="1"/>
  <c r="M2120" i="1"/>
  <c r="L2120" i="1"/>
  <c r="H2120" i="1"/>
  <c r="G2120" i="1"/>
  <c r="E2120" i="1"/>
  <c r="F2120" i="1" s="1"/>
  <c r="AF2119" i="1"/>
  <c r="AG2119" i="1" s="1"/>
  <c r="AC2119" i="1"/>
  <c r="AB2119" i="1"/>
  <c r="AA2119" i="1"/>
  <c r="O2119" i="1"/>
  <c r="P2119" i="1" s="1"/>
  <c r="N2119" i="1"/>
  <c r="M2119" i="1"/>
  <c r="L2119" i="1"/>
  <c r="H2119" i="1"/>
  <c r="G2119" i="1"/>
  <c r="F2119" i="1"/>
  <c r="E2119" i="1"/>
  <c r="AG2118" i="1"/>
  <c r="AF2118" i="1"/>
  <c r="AC2118" i="1"/>
  <c r="AH2118" i="1" s="1"/>
  <c r="AB2118" i="1"/>
  <c r="AA2118" i="1"/>
  <c r="P2118" i="1"/>
  <c r="O2118" i="1"/>
  <c r="N2118" i="1"/>
  <c r="M2118" i="1"/>
  <c r="L2118" i="1"/>
  <c r="H2118" i="1"/>
  <c r="G2118" i="1"/>
  <c r="F2118" i="1"/>
  <c r="E2118" i="1"/>
  <c r="AH2117" i="1"/>
  <c r="AG2117" i="1"/>
  <c r="AF2117" i="1"/>
  <c r="AD2117" i="1"/>
  <c r="AC2117" i="1"/>
  <c r="AB2117" i="1"/>
  <c r="AA2117" i="1"/>
  <c r="P2117" i="1"/>
  <c r="O2117" i="1"/>
  <c r="N2117" i="1"/>
  <c r="M2117" i="1"/>
  <c r="L2117" i="1"/>
  <c r="H2117" i="1"/>
  <c r="G2117" i="1"/>
  <c r="E2117" i="1"/>
  <c r="F2117" i="1" s="1"/>
  <c r="AH2116" i="1"/>
  <c r="AF2116" i="1"/>
  <c r="AG2116" i="1" s="1"/>
  <c r="AC2116" i="1"/>
  <c r="AB2116" i="1"/>
  <c r="AD2116" i="1" s="1"/>
  <c r="AA2116" i="1"/>
  <c r="P2116" i="1"/>
  <c r="O2116" i="1"/>
  <c r="N2116" i="1"/>
  <c r="M2116" i="1"/>
  <c r="L2116" i="1"/>
  <c r="H2116" i="1"/>
  <c r="G2116" i="1"/>
  <c r="E2116" i="1"/>
  <c r="F2116" i="1" s="1"/>
  <c r="AH2115" i="1"/>
  <c r="AF2115" i="1"/>
  <c r="AG2115" i="1" s="1"/>
  <c r="AD2115" i="1"/>
  <c r="AC2115" i="1"/>
  <c r="AB2115" i="1"/>
  <c r="AA2115" i="1"/>
  <c r="O2115" i="1"/>
  <c r="P2115" i="1" s="1"/>
  <c r="N2115" i="1"/>
  <c r="M2115" i="1"/>
  <c r="L2115" i="1"/>
  <c r="H2115" i="1"/>
  <c r="G2115" i="1"/>
  <c r="F2115" i="1"/>
  <c r="E2115" i="1"/>
  <c r="AG2114" i="1"/>
  <c r="AF2114" i="1"/>
  <c r="AD2114" i="1"/>
  <c r="AC2114" i="1"/>
  <c r="AH2114" i="1" s="1"/>
  <c r="AB2114" i="1"/>
  <c r="AA2114" i="1"/>
  <c r="P2114" i="1"/>
  <c r="O2114" i="1"/>
  <c r="N2114" i="1"/>
  <c r="M2114" i="1"/>
  <c r="L2114" i="1"/>
  <c r="H2114" i="1"/>
  <c r="G2114" i="1"/>
  <c r="E2114" i="1"/>
  <c r="F2114" i="1" s="1"/>
  <c r="AH2113" i="1"/>
  <c r="AG2113" i="1"/>
  <c r="AF2113" i="1"/>
  <c r="AD2113" i="1"/>
  <c r="AC2113" i="1"/>
  <c r="AB2113" i="1"/>
  <c r="AA2113" i="1"/>
  <c r="P2113" i="1"/>
  <c r="O2113" i="1"/>
  <c r="N2113" i="1"/>
  <c r="M2113" i="1"/>
  <c r="L2113" i="1"/>
  <c r="H2113" i="1"/>
  <c r="G2113" i="1"/>
  <c r="E2113" i="1"/>
  <c r="F2113" i="1" s="1"/>
  <c r="AH2112" i="1"/>
  <c r="AF2112" i="1"/>
  <c r="AG2112" i="1" s="1"/>
  <c r="AD2112" i="1"/>
  <c r="AC2112" i="1"/>
  <c r="AB2112" i="1"/>
  <c r="AA2112" i="1"/>
  <c r="P2112" i="1"/>
  <c r="O2112" i="1"/>
  <c r="N2112" i="1"/>
  <c r="M2112" i="1"/>
  <c r="L2112" i="1"/>
  <c r="H2112" i="1"/>
  <c r="G2112" i="1"/>
  <c r="E2112" i="1"/>
  <c r="F2112" i="1" s="1"/>
  <c r="AG2111" i="1"/>
  <c r="AF2111" i="1"/>
  <c r="AC2111" i="1"/>
  <c r="AH2111" i="1" s="1"/>
  <c r="AB2111" i="1"/>
  <c r="AA2111" i="1"/>
  <c r="P2111" i="1"/>
  <c r="O2111" i="1"/>
  <c r="N2111" i="1"/>
  <c r="M2111" i="1"/>
  <c r="L2111" i="1"/>
  <c r="H2111" i="1"/>
  <c r="G2111" i="1"/>
  <c r="E2111" i="1"/>
  <c r="F2111" i="1" s="1"/>
  <c r="AH2110" i="1"/>
  <c r="AF2110" i="1"/>
  <c r="AG2110" i="1" s="1"/>
  <c r="AD2110" i="1"/>
  <c r="AC2110" i="1"/>
  <c r="AB2110" i="1"/>
  <c r="AA2110" i="1"/>
  <c r="O2110" i="1"/>
  <c r="P2110" i="1" s="1"/>
  <c r="N2110" i="1"/>
  <c r="M2110" i="1"/>
  <c r="L2110" i="1"/>
  <c r="H2110" i="1"/>
  <c r="G2110" i="1"/>
  <c r="F2110" i="1"/>
  <c r="E2110" i="1"/>
  <c r="AG2109" i="1"/>
  <c r="AF2109" i="1"/>
  <c r="AC2109" i="1"/>
  <c r="AH2109" i="1" s="1"/>
  <c r="AB2109" i="1"/>
  <c r="AD2109" i="1" s="1"/>
  <c r="AA2109" i="1"/>
  <c r="P2109" i="1"/>
  <c r="O2109" i="1"/>
  <c r="N2109" i="1"/>
  <c r="M2109" i="1"/>
  <c r="L2109" i="1"/>
  <c r="H2109" i="1"/>
  <c r="G2109" i="1"/>
  <c r="E2109" i="1"/>
  <c r="F2109" i="1" s="1"/>
  <c r="AG2108" i="1"/>
  <c r="AF2108" i="1"/>
  <c r="AC2108" i="1"/>
  <c r="AH2108" i="1" s="1"/>
  <c r="AB2108" i="1"/>
  <c r="AD2108" i="1" s="1"/>
  <c r="AA2108" i="1"/>
  <c r="P2108" i="1"/>
  <c r="O2108" i="1"/>
  <c r="N2108" i="1"/>
  <c r="M2108" i="1"/>
  <c r="L2108" i="1"/>
  <c r="H2108" i="1"/>
  <c r="G2108" i="1"/>
  <c r="E2108" i="1"/>
  <c r="F2108" i="1" s="1"/>
  <c r="AH2107" i="1"/>
  <c r="AF2107" i="1"/>
  <c r="AG2107" i="1" s="1"/>
  <c r="AC2107" i="1"/>
  <c r="AB2107" i="1"/>
  <c r="AD2107" i="1" s="1"/>
  <c r="AA2107" i="1"/>
  <c r="P2107" i="1"/>
  <c r="O2107" i="1"/>
  <c r="N2107" i="1"/>
  <c r="M2107" i="1"/>
  <c r="L2107" i="1"/>
  <c r="H2107" i="1"/>
  <c r="G2107" i="1"/>
  <c r="E2107" i="1"/>
  <c r="F2107" i="1" s="1"/>
  <c r="AF2106" i="1"/>
  <c r="AG2106" i="1" s="1"/>
  <c r="AC2106" i="1"/>
  <c r="AB2106" i="1"/>
  <c r="AA2106" i="1"/>
  <c r="O2106" i="1"/>
  <c r="P2106" i="1" s="1"/>
  <c r="N2106" i="1"/>
  <c r="M2106" i="1"/>
  <c r="L2106" i="1"/>
  <c r="H2106" i="1"/>
  <c r="G2106" i="1"/>
  <c r="F2106" i="1"/>
  <c r="E2106" i="1"/>
  <c r="AH2105" i="1"/>
  <c r="AG2105" i="1"/>
  <c r="AF2105" i="1"/>
  <c r="AC2105" i="1"/>
  <c r="AB2105" i="1"/>
  <c r="AD2105" i="1" s="1"/>
  <c r="AA2105" i="1"/>
  <c r="P2105" i="1"/>
  <c r="O2105" i="1"/>
  <c r="N2105" i="1"/>
  <c r="M2105" i="1"/>
  <c r="L2105" i="1"/>
  <c r="H2105" i="1"/>
  <c r="G2105" i="1"/>
  <c r="F2105" i="1"/>
  <c r="E2105" i="1"/>
  <c r="AH2104" i="1"/>
  <c r="AF2104" i="1"/>
  <c r="AG2104" i="1" s="1"/>
  <c r="AC2104" i="1"/>
  <c r="AB2104" i="1"/>
  <c r="AD2104" i="1" s="1"/>
  <c r="AA2104" i="1"/>
  <c r="P2104" i="1"/>
  <c r="O2104" i="1"/>
  <c r="N2104" i="1"/>
  <c r="M2104" i="1"/>
  <c r="L2104" i="1"/>
  <c r="H2104" i="1"/>
  <c r="G2104" i="1"/>
  <c r="F2104" i="1"/>
  <c r="E2104" i="1"/>
  <c r="AH2103" i="1"/>
  <c r="AF2103" i="1"/>
  <c r="AG2103" i="1" s="1"/>
  <c r="AC2103" i="1"/>
  <c r="AD2103" i="1" s="1"/>
  <c r="AB2103" i="1"/>
  <c r="AA2103" i="1"/>
  <c r="P2103" i="1"/>
  <c r="O2103" i="1"/>
  <c r="N2103" i="1"/>
  <c r="M2103" i="1"/>
  <c r="L2103" i="1"/>
  <c r="H2103" i="1"/>
  <c r="G2103" i="1"/>
  <c r="E2103" i="1"/>
  <c r="F2103" i="1" s="1"/>
  <c r="AG2102" i="1"/>
  <c r="AF2102" i="1"/>
  <c r="AC2102" i="1"/>
  <c r="AH2102" i="1" s="1"/>
  <c r="AB2102" i="1"/>
  <c r="AA2102" i="1"/>
  <c r="P2102" i="1"/>
  <c r="O2102" i="1"/>
  <c r="N2102" i="1"/>
  <c r="M2102" i="1"/>
  <c r="L2102" i="1"/>
  <c r="H2102" i="1"/>
  <c r="G2102" i="1"/>
  <c r="E2102" i="1"/>
  <c r="F2102" i="1" s="1"/>
  <c r="AG2101" i="1"/>
  <c r="AF2101" i="1"/>
  <c r="AC2101" i="1"/>
  <c r="AH2101" i="1" s="1"/>
  <c r="AB2101" i="1"/>
  <c r="AD2101" i="1" s="1"/>
  <c r="AA2101" i="1"/>
  <c r="P2101" i="1"/>
  <c r="O2101" i="1"/>
  <c r="N2101" i="1"/>
  <c r="M2101" i="1"/>
  <c r="L2101" i="1"/>
  <c r="H2101" i="1"/>
  <c r="G2101" i="1"/>
  <c r="F2101" i="1"/>
  <c r="E2101" i="1"/>
  <c r="AF2100" i="1"/>
  <c r="AG2100" i="1" s="1"/>
  <c r="AC2100" i="1"/>
  <c r="AH2100" i="1" s="1"/>
  <c r="AB2100" i="1"/>
  <c r="AD2100" i="1" s="1"/>
  <c r="AA2100" i="1"/>
  <c r="P2100" i="1"/>
  <c r="O2100" i="1"/>
  <c r="N2100" i="1"/>
  <c r="M2100" i="1"/>
  <c r="L2100" i="1"/>
  <c r="H2100" i="1"/>
  <c r="G2100" i="1"/>
  <c r="F2100" i="1"/>
  <c r="E2100" i="1"/>
  <c r="AH2099" i="1"/>
  <c r="AG2099" i="1"/>
  <c r="AF2099" i="1"/>
  <c r="AD2099" i="1"/>
  <c r="AC2099" i="1"/>
  <c r="AB2099" i="1"/>
  <c r="AA2099" i="1"/>
  <c r="P2099" i="1"/>
  <c r="O2099" i="1"/>
  <c r="N2099" i="1"/>
  <c r="M2099" i="1"/>
  <c r="L2099" i="1"/>
  <c r="H2099" i="1"/>
  <c r="G2099" i="1"/>
  <c r="F2099" i="1"/>
  <c r="E2099" i="1"/>
  <c r="AH2098" i="1"/>
  <c r="AG2098" i="1"/>
  <c r="AF2098" i="1"/>
  <c r="AC2098" i="1"/>
  <c r="AB2098" i="1"/>
  <c r="AD2098" i="1" s="1"/>
  <c r="AA2098" i="1"/>
  <c r="P2098" i="1"/>
  <c r="O2098" i="1"/>
  <c r="N2098" i="1"/>
  <c r="M2098" i="1"/>
  <c r="L2098" i="1"/>
  <c r="H2098" i="1"/>
  <c r="G2098" i="1"/>
  <c r="E2098" i="1"/>
  <c r="F2098" i="1" s="1"/>
  <c r="AF2097" i="1"/>
  <c r="AG2097" i="1" s="1"/>
  <c r="AD2097" i="1"/>
  <c r="AC2097" i="1"/>
  <c r="AH2097" i="1" s="1"/>
  <c r="AB2097" i="1"/>
  <c r="AA2097" i="1"/>
  <c r="O2097" i="1"/>
  <c r="P2097" i="1" s="1"/>
  <c r="N2097" i="1"/>
  <c r="M2097" i="1"/>
  <c r="L2097" i="1"/>
  <c r="H2097" i="1"/>
  <c r="G2097" i="1"/>
  <c r="E2097" i="1"/>
  <c r="F2097" i="1" s="1"/>
  <c r="AH2096" i="1"/>
  <c r="AG2096" i="1"/>
  <c r="AF2096" i="1"/>
  <c r="AC2096" i="1"/>
  <c r="AB2096" i="1"/>
  <c r="AD2096" i="1" s="1"/>
  <c r="AA2096" i="1"/>
  <c r="P2096" i="1"/>
  <c r="O2096" i="1"/>
  <c r="N2096" i="1"/>
  <c r="M2096" i="1"/>
  <c r="L2096" i="1"/>
  <c r="H2096" i="1"/>
  <c r="G2096" i="1"/>
  <c r="E2096" i="1"/>
  <c r="F2096" i="1" s="1"/>
  <c r="AG2095" i="1"/>
  <c r="AF2095" i="1"/>
  <c r="AD2095" i="1"/>
  <c r="AC2095" i="1"/>
  <c r="AH2095" i="1" s="1"/>
  <c r="AB2095" i="1"/>
  <c r="AA2095" i="1"/>
  <c r="P2095" i="1"/>
  <c r="O2095" i="1"/>
  <c r="N2095" i="1"/>
  <c r="M2095" i="1"/>
  <c r="L2095" i="1"/>
  <c r="H2095" i="1"/>
  <c r="G2095" i="1"/>
  <c r="E2095" i="1"/>
  <c r="F2095" i="1" s="1"/>
  <c r="AH2094" i="1"/>
  <c r="AF2094" i="1"/>
  <c r="AG2094" i="1" s="1"/>
  <c r="AC2094" i="1"/>
  <c r="AB2094" i="1"/>
  <c r="AD2094" i="1" s="1"/>
  <c r="AA2094" i="1"/>
  <c r="O2094" i="1"/>
  <c r="P2094" i="1" s="1"/>
  <c r="N2094" i="1"/>
  <c r="M2094" i="1"/>
  <c r="L2094" i="1"/>
  <c r="H2094" i="1"/>
  <c r="G2094" i="1"/>
  <c r="E2094" i="1"/>
  <c r="F2094" i="1" s="1"/>
  <c r="AF2093" i="1"/>
  <c r="AG2093" i="1" s="1"/>
  <c r="AC2093" i="1"/>
  <c r="AB2093" i="1"/>
  <c r="AA2093" i="1"/>
  <c r="O2093" i="1"/>
  <c r="P2093" i="1" s="1"/>
  <c r="N2093" i="1"/>
  <c r="M2093" i="1"/>
  <c r="L2093" i="1"/>
  <c r="H2093" i="1"/>
  <c r="G2093" i="1"/>
  <c r="E2093" i="1"/>
  <c r="F2093" i="1" s="1"/>
  <c r="AG2092" i="1"/>
  <c r="AF2092" i="1"/>
  <c r="AC2092" i="1"/>
  <c r="AH2092" i="1" s="1"/>
  <c r="AB2092" i="1"/>
  <c r="AA2092" i="1"/>
  <c r="O2092" i="1"/>
  <c r="P2092" i="1" s="1"/>
  <c r="N2092" i="1"/>
  <c r="M2092" i="1"/>
  <c r="L2092" i="1"/>
  <c r="H2092" i="1"/>
  <c r="G2092" i="1"/>
  <c r="F2092" i="1"/>
  <c r="E2092" i="1"/>
  <c r="AG2091" i="1"/>
  <c r="AF2091" i="1"/>
  <c r="AC2091" i="1"/>
  <c r="AH2091" i="1" s="1"/>
  <c r="AB2091" i="1"/>
  <c r="AD2091" i="1" s="1"/>
  <c r="AA2091" i="1"/>
  <c r="O2091" i="1"/>
  <c r="P2091" i="1" s="1"/>
  <c r="N2091" i="1"/>
  <c r="M2091" i="1"/>
  <c r="L2091" i="1"/>
  <c r="H2091" i="1"/>
  <c r="G2091" i="1"/>
  <c r="E2091" i="1"/>
  <c r="F2091" i="1" s="1"/>
  <c r="AG2090" i="1"/>
  <c r="AF2090" i="1"/>
  <c r="AC2090" i="1"/>
  <c r="AH2090" i="1" s="1"/>
  <c r="AB2090" i="1"/>
  <c r="AA2090" i="1"/>
  <c r="P2090" i="1"/>
  <c r="O2090" i="1"/>
  <c r="N2090" i="1"/>
  <c r="M2090" i="1"/>
  <c r="L2090" i="1"/>
  <c r="H2090" i="1"/>
  <c r="G2090" i="1"/>
  <c r="E2090" i="1"/>
  <c r="F2090" i="1" s="1"/>
  <c r="AH2089" i="1"/>
  <c r="AF2089" i="1"/>
  <c r="AG2089" i="1" s="1"/>
  <c r="AC2089" i="1"/>
  <c r="AB2089" i="1"/>
  <c r="AD2089" i="1" s="1"/>
  <c r="AA2089" i="1"/>
  <c r="P2089" i="1"/>
  <c r="O2089" i="1"/>
  <c r="N2089" i="1"/>
  <c r="M2089" i="1"/>
  <c r="L2089" i="1"/>
  <c r="H2089" i="1"/>
  <c r="G2089" i="1"/>
  <c r="F2089" i="1"/>
  <c r="E2089" i="1"/>
  <c r="AF2088" i="1"/>
  <c r="AG2088" i="1" s="1"/>
  <c r="AC2088" i="1"/>
  <c r="AB2088" i="1"/>
  <c r="AA2088" i="1"/>
  <c r="P2088" i="1"/>
  <c r="O2088" i="1"/>
  <c r="N2088" i="1"/>
  <c r="M2088" i="1"/>
  <c r="L2088" i="1"/>
  <c r="H2088" i="1"/>
  <c r="G2088" i="1"/>
  <c r="F2088" i="1"/>
  <c r="E2088" i="1"/>
  <c r="AF2087" i="1"/>
  <c r="AG2087" i="1" s="1"/>
  <c r="AC2087" i="1"/>
  <c r="AH2087" i="1" s="1"/>
  <c r="AB2087" i="1"/>
  <c r="AA2087" i="1"/>
  <c r="P2087" i="1"/>
  <c r="O2087" i="1"/>
  <c r="N2087" i="1"/>
  <c r="M2087" i="1"/>
  <c r="L2087" i="1"/>
  <c r="H2087" i="1"/>
  <c r="G2087" i="1"/>
  <c r="F2087" i="1"/>
  <c r="E2087" i="1"/>
  <c r="AF2086" i="1"/>
  <c r="AG2086" i="1" s="1"/>
  <c r="AC2086" i="1"/>
  <c r="AB2086" i="1"/>
  <c r="AA2086" i="1"/>
  <c r="O2086" i="1"/>
  <c r="P2086" i="1" s="1"/>
  <c r="N2086" i="1"/>
  <c r="M2086" i="1"/>
  <c r="L2086" i="1"/>
  <c r="H2086" i="1"/>
  <c r="G2086" i="1"/>
  <c r="E2086" i="1"/>
  <c r="F2086" i="1" s="1"/>
  <c r="AF2085" i="1"/>
  <c r="AG2085" i="1" s="1"/>
  <c r="AC2085" i="1"/>
  <c r="AH2085" i="1" s="1"/>
  <c r="AB2085" i="1"/>
  <c r="AA2085" i="1"/>
  <c r="P2085" i="1"/>
  <c r="O2085" i="1"/>
  <c r="N2085" i="1"/>
  <c r="M2085" i="1"/>
  <c r="L2085" i="1"/>
  <c r="H2085" i="1"/>
  <c r="G2085" i="1"/>
  <c r="F2085" i="1"/>
  <c r="E2085" i="1"/>
  <c r="AH2084" i="1"/>
  <c r="AF2084" i="1"/>
  <c r="AG2084" i="1" s="1"/>
  <c r="AC2084" i="1"/>
  <c r="AB2084" i="1"/>
  <c r="AA2084" i="1"/>
  <c r="P2084" i="1"/>
  <c r="O2084" i="1"/>
  <c r="N2084" i="1"/>
  <c r="M2084" i="1"/>
  <c r="L2084" i="1"/>
  <c r="H2084" i="1"/>
  <c r="G2084" i="1"/>
  <c r="E2084" i="1"/>
  <c r="F2084" i="1" s="1"/>
  <c r="AH2083" i="1"/>
  <c r="AF2083" i="1"/>
  <c r="AG2083" i="1" s="1"/>
  <c r="AC2083" i="1"/>
  <c r="AD2083" i="1" s="1"/>
  <c r="AB2083" i="1"/>
  <c r="AA2083" i="1"/>
  <c r="P2083" i="1"/>
  <c r="O2083" i="1"/>
  <c r="N2083" i="1"/>
  <c r="M2083" i="1"/>
  <c r="L2083" i="1"/>
  <c r="H2083" i="1"/>
  <c r="G2083" i="1"/>
  <c r="F2083" i="1"/>
  <c r="E2083" i="1"/>
  <c r="AF2082" i="1"/>
  <c r="AG2082" i="1" s="1"/>
  <c r="AC2082" i="1"/>
  <c r="AB2082" i="1"/>
  <c r="AA2082" i="1"/>
  <c r="O2082" i="1"/>
  <c r="P2082" i="1" s="1"/>
  <c r="N2082" i="1"/>
  <c r="M2082" i="1"/>
  <c r="L2082" i="1"/>
  <c r="H2082" i="1"/>
  <c r="G2082" i="1"/>
  <c r="F2082" i="1"/>
  <c r="E2082" i="1"/>
  <c r="AH2081" i="1"/>
  <c r="AG2081" i="1"/>
  <c r="AF2081" i="1"/>
  <c r="AC2081" i="1"/>
  <c r="AB2081" i="1"/>
  <c r="AA2081" i="1"/>
  <c r="P2081" i="1"/>
  <c r="O2081" i="1"/>
  <c r="N2081" i="1"/>
  <c r="M2081" i="1"/>
  <c r="L2081" i="1"/>
  <c r="H2081" i="1"/>
  <c r="G2081" i="1"/>
  <c r="E2081" i="1"/>
  <c r="F2081" i="1" s="1"/>
  <c r="AH2080" i="1"/>
  <c r="AF2080" i="1"/>
  <c r="AG2080" i="1" s="1"/>
  <c r="AC2080" i="1"/>
  <c r="AB2080" i="1"/>
  <c r="AD2080" i="1" s="1"/>
  <c r="AA2080" i="1"/>
  <c r="P2080" i="1"/>
  <c r="O2080" i="1"/>
  <c r="N2080" i="1"/>
  <c r="M2080" i="1"/>
  <c r="L2080" i="1"/>
  <c r="H2080" i="1"/>
  <c r="G2080" i="1"/>
  <c r="F2080" i="1"/>
  <c r="E2080" i="1"/>
  <c r="AG2079" i="1"/>
  <c r="AF2079" i="1"/>
  <c r="AC2079" i="1"/>
  <c r="AB2079" i="1"/>
  <c r="AA2079" i="1"/>
  <c r="O2079" i="1"/>
  <c r="P2079" i="1" s="1"/>
  <c r="N2079" i="1"/>
  <c r="M2079" i="1"/>
  <c r="L2079" i="1"/>
  <c r="H2079" i="1"/>
  <c r="G2079" i="1"/>
  <c r="F2079" i="1"/>
  <c r="E2079" i="1"/>
  <c r="AF2078" i="1"/>
  <c r="AG2078" i="1" s="1"/>
  <c r="AC2078" i="1"/>
  <c r="AH2078" i="1" s="1"/>
  <c r="AB2078" i="1"/>
  <c r="AA2078" i="1"/>
  <c r="P2078" i="1"/>
  <c r="O2078" i="1"/>
  <c r="N2078" i="1"/>
  <c r="M2078" i="1"/>
  <c r="L2078" i="1"/>
  <c r="H2078" i="1"/>
  <c r="G2078" i="1"/>
  <c r="F2078" i="1"/>
  <c r="E2078" i="1"/>
  <c r="AH2077" i="1"/>
  <c r="AF2077" i="1"/>
  <c r="AG2077" i="1" s="1"/>
  <c r="AD2077" i="1"/>
  <c r="AC2077" i="1"/>
  <c r="AB2077" i="1"/>
  <c r="AA2077" i="1"/>
  <c r="P2077" i="1"/>
  <c r="O2077" i="1"/>
  <c r="N2077" i="1"/>
  <c r="M2077" i="1"/>
  <c r="L2077" i="1"/>
  <c r="H2077" i="1"/>
  <c r="G2077" i="1"/>
  <c r="F2077" i="1"/>
  <c r="E2077" i="1"/>
  <c r="AH2076" i="1"/>
  <c r="AG2076" i="1"/>
  <c r="AF2076" i="1"/>
  <c r="AC2076" i="1"/>
  <c r="AB2076" i="1"/>
  <c r="AA2076" i="1"/>
  <c r="O2076" i="1"/>
  <c r="P2076" i="1" s="1"/>
  <c r="N2076" i="1"/>
  <c r="M2076" i="1"/>
  <c r="L2076" i="1"/>
  <c r="H2076" i="1"/>
  <c r="G2076" i="1"/>
  <c r="F2076" i="1"/>
  <c r="E2076" i="1"/>
  <c r="AF2075" i="1"/>
  <c r="AG2075" i="1" s="1"/>
  <c r="AC2075" i="1"/>
  <c r="AB2075" i="1"/>
  <c r="AA2075" i="1"/>
  <c r="O2075" i="1"/>
  <c r="P2075" i="1" s="1"/>
  <c r="N2075" i="1"/>
  <c r="M2075" i="1"/>
  <c r="L2075" i="1"/>
  <c r="H2075" i="1"/>
  <c r="G2075" i="1"/>
  <c r="E2075" i="1"/>
  <c r="F2075" i="1" s="1"/>
  <c r="AH2074" i="1"/>
  <c r="AG2074" i="1"/>
  <c r="AF2074" i="1"/>
  <c r="AC2074" i="1"/>
  <c r="AB2074" i="1"/>
  <c r="AD2074" i="1" s="1"/>
  <c r="AA2074" i="1"/>
  <c r="P2074" i="1"/>
  <c r="O2074" i="1"/>
  <c r="N2074" i="1"/>
  <c r="M2074" i="1"/>
  <c r="L2074" i="1"/>
  <c r="H2074" i="1"/>
  <c r="G2074" i="1"/>
  <c r="E2074" i="1"/>
  <c r="F2074" i="1" s="1"/>
  <c r="AG2073" i="1"/>
  <c r="AF2073" i="1"/>
  <c r="AC2073" i="1"/>
  <c r="AB2073" i="1"/>
  <c r="AA2073" i="1"/>
  <c r="O2073" i="1"/>
  <c r="P2073" i="1" s="1"/>
  <c r="N2073" i="1"/>
  <c r="M2073" i="1"/>
  <c r="L2073" i="1"/>
  <c r="H2073" i="1"/>
  <c r="G2073" i="1"/>
  <c r="F2073" i="1"/>
  <c r="E2073" i="1"/>
  <c r="AH2072" i="1"/>
  <c r="AG2072" i="1"/>
  <c r="AF2072" i="1"/>
  <c r="AC2072" i="1"/>
  <c r="AD2072" i="1" s="1"/>
  <c r="AB2072" i="1"/>
  <c r="AA2072" i="1"/>
  <c r="O2072" i="1"/>
  <c r="P2072" i="1" s="1"/>
  <c r="N2072" i="1"/>
  <c r="M2072" i="1"/>
  <c r="L2072" i="1"/>
  <c r="H2072" i="1"/>
  <c r="G2072" i="1"/>
  <c r="E2072" i="1"/>
  <c r="F2072" i="1" s="1"/>
  <c r="AH2071" i="1"/>
  <c r="AF2071" i="1"/>
  <c r="AG2071" i="1" s="1"/>
  <c r="AD2071" i="1"/>
  <c r="AC2071" i="1"/>
  <c r="AB2071" i="1"/>
  <c r="AA2071" i="1"/>
  <c r="P2071" i="1"/>
  <c r="O2071" i="1"/>
  <c r="N2071" i="1"/>
  <c r="M2071" i="1"/>
  <c r="L2071" i="1"/>
  <c r="H2071" i="1"/>
  <c r="G2071" i="1"/>
  <c r="F2071" i="1"/>
  <c r="E2071" i="1"/>
  <c r="AH2070" i="1"/>
  <c r="AF2070" i="1"/>
  <c r="AG2070" i="1" s="1"/>
  <c r="AC2070" i="1"/>
  <c r="AB2070" i="1"/>
  <c r="AD2070" i="1" s="1"/>
  <c r="AA2070" i="1"/>
  <c r="P2070" i="1"/>
  <c r="O2070" i="1"/>
  <c r="N2070" i="1"/>
  <c r="M2070" i="1"/>
  <c r="L2070" i="1"/>
  <c r="H2070" i="1"/>
  <c r="G2070" i="1"/>
  <c r="F2070" i="1"/>
  <c r="E2070" i="1"/>
  <c r="AF2069" i="1"/>
  <c r="AG2069" i="1" s="1"/>
  <c r="AC2069" i="1"/>
  <c r="AH2069" i="1" s="1"/>
  <c r="AB2069" i="1"/>
  <c r="AA2069" i="1"/>
  <c r="P2069" i="1"/>
  <c r="O2069" i="1"/>
  <c r="N2069" i="1"/>
  <c r="M2069" i="1"/>
  <c r="L2069" i="1"/>
  <c r="H2069" i="1"/>
  <c r="G2069" i="1"/>
  <c r="E2069" i="1"/>
  <c r="F2069" i="1" s="1"/>
  <c r="AG2068" i="1"/>
  <c r="AF2068" i="1"/>
  <c r="AC2068" i="1"/>
  <c r="AH2068" i="1" s="1"/>
  <c r="AB2068" i="1"/>
  <c r="AD2068" i="1" s="1"/>
  <c r="AA2068" i="1"/>
  <c r="P2068" i="1"/>
  <c r="O2068" i="1"/>
  <c r="N2068" i="1"/>
  <c r="M2068" i="1"/>
  <c r="L2068" i="1"/>
  <c r="H2068" i="1"/>
  <c r="G2068" i="1"/>
  <c r="E2068" i="1"/>
  <c r="F2068" i="1" s="1"/>
  <c r="AH2067" i="1"/>
  <c r="AF2067" i="1"/>
  <c r="AG2067" i="1" s="1"/>
  <c r="AC2067" i="1"/>
  <c r="AD2067" i="1" s="1"/>
  <c r="AB2067" i="1"/>
  <c r="AA2067" i="1"/>
  <c r="P2067" i="1"/>
  <c r="O2067" i="1"/>
  <c r="N2067" i="1"/>
  <c r="M2067" i="1"/>
  <c r="L2067" i="1"/>
  <c r="H2067" i="1"/>
  <c r="G2067" i="1"/>
  <c r="E2067" i="1"/>
  <c r="F2067" i="1" s="1"/>
  <c r="AG2066" i="1"/>
  <c r="AF2066" i="1"/>
  <c r="AC2066" i="1"/>
  <c r="AB2066" i="1"/>
  <c r="AA2066" i="1"/>
  <c r="O2066" i="1"/>
  <c r="P2066" i="1" s="1"/>
  <c r="N2066" i="1"/>
  <c r="M2066" i="1"/>
  <c r="L2066" i="1"/>
  <c r="H2066" i="1"/>
  <c r="G2066" i="1"/>
  <c r="E2066" i="1"/>
  <c r="F2066" i="1" s="1"/>
  <c r="AH2065" i="1"/>
  <c r="AF2065" i="1"/>
  <c r="AG2065" i="1" s="1"/>
  <c r="AD2065" i="1"/>
  <c r="AC2065" i="1"/>
  <c r="AB2065" i="1"/>
  <c r="AA2065" i="1"/>
  <c r="O2065" i="1"/>
  <c r="P2065" i="1" s="1"/>
  <c r="N2065" i="1"/>
  <c r="M2065" i="1"/>
  <c r="L2065" i="1"/>
  <c r="H2065" i="1"/>
  <c r="G2065" i="1"/>
  <c r="E2065" i="1"/>
  <c r="F2065" i="1" s="1"/>
  <c r="AG2064" i="1"/>
  <c r="AF2064" i="1"/>
  <c r="AC2064" i="1"/>
  <c r="AH2064" i="1" s="1"/>
  <c r="AB2064" i="1"/>
  <c r="AA2064" i="1"/>
  <c r="P2064" i="1"/>
  <c r="O2064" i="1"/>
  <c r="N2064" i="1"/>
  <c r="M2064" i="1"/>
  <c r="L2064" i="1"/>
  <c r="H2064" i="1"/>
  <c r="G2064" i="1"/>
  <c r="E2064" i="1"/>
  <c r="F2064" i="1" s="1"/>
  <c r="AH2063" i="1"/>
  <c r="AG2063" i="1"/>
  <c r="AF2063" i="1"/>
  <c r="AC2063" i="1"/>
  <c r="AB2063" i="1"/>
  <c r="AD2063" i="1" s="1"/>
  <c r="AA2063" i="1"/>
  <c r="P2063" i="1"/>
  <c r="O2063" i="1"/>
  <c r="N2063" i="1"/>
  <c r="M2063" i="1"/>
  <c r="L2063" i="1"/>
  <c r="H2063" i="1"/>
  <c r="G2063" i="1"/>
  <c r="F2063" i="1"/>
  <c r="E2063" i="1"/>
  <c r="AH2062" i="1"/>
  <c r="AG2062" i="1"/>
  <c r="AF2062" i="1"/>
  <c r="AD2062" i="1"/>
  <c r="AC2062" i="1"/>
  <c r="AB2062" i="1"/>
  <c r="AA2062" i="1"/>
  <c r="P2062" i="1"/>
  <c r="O2062" i="1"/>
  <c r="N2062" i="1"/>
  <c r="M2062" i="1"/>
  <c r="L2062" i="1"/>
  <c r="H2062" i="1"/>
  <c r="G2062" i="1"/>
  <c r="E2062" i="1"/>
  <c r="F2062" i="1" s="1"/>
  <c r="AF2061" i="1"/>
  <c r="AG2061" i="1" s="1"/>
  <c r="AC2061" i="1"/>
  <c r="AH2061" i="1" s="1"/>
  <c r="AB2061" i="1"/>
  <c r="AD2061" i="1" s="1"/>
  <c r="AA2061" i="1"/>
  <c r="P2061" i="1"/>
  <c r="O2061" i="1"/>
  <c r="N2061" i="1"/>
  <c r="M2061" i="1"/>
  <c r="L2061" i="1"/>
  <c r="H2061" i="1"/>
  <c r="G2061" i="1"/>
  <c r="E2061" i="1"/>
  <c r="F2061" i="1" s="1"/>
  <c r="AF2060" i="1"/>
  <c r="AG2060" i="1" s="1"/>
  <c r="AC2060" i="1"/>
  <c r="AH2060" i="1" s="1"/>
  <c r="AB2060" i="1"/>
  <c r="AD2060" i="1" s="1"/>
  <c r="AA2060" i="1"/>
  <c r="P2060" i="1"/>
  <c r="O2060" i="1"/>
  <c r="N2060" i="1"/>
  <c r="M2060" i="1"/>
  <c r="L2060" i="1"/>
  <c r="H2060" i="1"/>
  <c r="G2060" i="1"/>
  <c r="E2060" i="1"/>
  <c r="F2060" i="1" s="1"/>
  <c r="AG2059" i="1"/>
  <c r="AF2059" i="1"/>
  <c r="AC2059" i="1"/>
  <c r="AB2059" i="1"/>
  <c r="AA2059" i="1"/>
  <c r="O2059" i="1"/>
  <c r="P2059" i="1" s="1"/>
  <c r="N2059" i="1"/>
  <c r="M2059" i="1"/>
  <c r="L2059" i="1"/>
  <c r="H2059" i="1"/>
  <c r="G2059" i="1"/>
  <c r="F2059" i="1"/>
  <c r="E2059" i="1"/>
  <c r="AG2058" i="1"/>
  <c r="AF2058" i="1"/>
  <c r="AD2058" i="1"/>
  <c r="AC2058" i="1"/>
  <c r="AH2058" i="1" s="1"/>
  <c r="AB2058" i="1"/>
  <c r="AA2058" i="1"/>
  <c r="O2058" i="1"/>
  <c r="P2058" i="1" s="1"/>
  <c r="N2058" i="1"/>
  <c r="M2058" i="1"/>
  <c r="L2058" i="1"/>
  <c r="H2058" i="1"/>
  <c r="G2058" i="1"/>
  <c r="F2058" i="1"/>
  <c r="E2058" i="1"/>
  <c r="AH2057" i="1"/>
  <c r="AF2057" i="1"/>
  <c r="AG2057" i="1" s="1"/>
  <c r="AC2057" i="1"/>
  <c r="AB2057" i="1"/>
  <c r="AD2057" i="1" s="1"/>
  <c r="AA2057" i="1"/>
  <c r="O2057" i="1"/>
  <c r="P2057" i="1" s="1"/>
  <c r="N2057" i="1"/>
  <c r="M2057" i="1"/>
  <c r="L2057" i="1"/>
  <c r="H2057" i="1"/>
  <c r="G2057" i="1"/>
  <c r="E2057" i="1"/>
  <c r="F2057" i="1" s="1"/>
  <c r="AH2056" i="1"/>
  <c r="AG2056" i="1"/>
  <c r="AF2056" i="1"/>
  <c r="AD2056" i="1"/>
  <c r="AC2056" i="1"/>
  <c r="AB2056" i="1"/>
  <c r="AA2056" i="1"/>
  <c r="O2056" i="1"/>
  <c r="P2056" i="1" s="1"/>
  <c r="N2056" i="1"/>
  <c r="M2056" i="1"/>
  <c r="L2056" i="1"/>
  <c r="H2056" i="1"/>
  <c r="G2056" i="1"/>
  <c r="E2056" i="1"/>
  <c r="F2056" i="1" s="1"/>
  <c r="AF2055" i="1"/>
  <c r="AG2055" i="1" s="1"/>
  <c r="AD2055" i="1"/>
  <c r="AC2055" i="1"/>
  <c r="AH2055" i="1" s="1"/>
  <c r="AB2055" i="1"/>
  <c r="AA2055" i="1"/>
  <c r="P2055" i="1"/>
  <c r="O2055" i="1"/>
  <c r="N2055" i="1"/>
  <c r="M2055" i="1"/>
  <c r="L2055" i="1"/>
  <c r="H2055" i="1"/>
  <c r="G2055" i="1"/>
  <c r="F2055" i="1"/>
  <c r="E2055" i="1"/>
  <c r="AG2054" i="1"/>
  <c r="AF2054" i="1"/>
  <c r="AC2054" i="1"/>
  <c r="AH2054" i="1" s="1"/>
  <c r="AB2054" i="1"/>
  <c r="AD2054" i="1" s="1"/>
  <c r="AA2054" i="1"/>
  <c r="O2054" i="1"/>
  <c r="P2054" i="1" s="1"/>
  <c r="N2054" i="1"/>
  <c r="M2054" i="1"/>
  <c r="L2054" i="1"/>
  <c r="H2054" i="1"/>
  <c r="G2054" i="1"/>
  <c r="E2054" i="1"/>
  <c r="F2054" i="1" s="1"/>
  <c r="AH2053" i="1"/>
  <c r="AG2053" i="1"/>
  <c r="AF2053" i="1"/>
  <c r="AD2053" i="1"/>
  <c r="AC2053" i="1"/>
  <c r="AB2053" i="1"/>
  <c r="AA2053" i="1"/>
  <c r="O2053" i="1"/>
  <c r="P2053" i="1" s="1"/>
  <c r="N2053" i="1"/>
  <c r="M2053" i="1"/>
  <c r="L2053" i="1"/>
  <c r="H2053" i="1"/>
  <c r="G2053" i="1"/>
  <c r="F2053" i="1"/>
  <c r="E2053" i="1"/>
  <c r="AH2052" i="1"/>
  <c r="AG2052" i="1"/>
  <c r="AF2052" i="1"/>
  <c r="AC2052" i="1"/>
  <c r="AB2052" i="1"/>
  <c r="AD2052" i="1" s="1"/>
  <c r="AA2052" i="1"/>
  <c r="P2052" i="1"/>
  <c r="O2052" i="1"/>
  <c r="N2052" i="1"/>
  <c r="M2052" i="1"/>
  <c r="L2052" i="1"/>
  <c r="H2052" i="1"/>
  <c r="G2052" i="1"/>
  <c r="F2052" i="1"/>
  <c r="E2052" i="1"/>
  <c r="AH2051" i="1"/>
  <c r="AG2051" i="1"/>
  <c r="AF2051" i="1"/>
  <c r="AD2051" i="1"/>
  <c r="AC2051" i="1"/>
  <c r="AB2051" i="1"/>
  <c r="AA2051" i="1"/>
  <c r="P2051" i="1"/>
  <c r="O2051" i="1"/>
  <c r="N2051" i="1"/>
  <c r="M2051" i="1"/>
  <c r="L2051" i="1"/>
  <c r="H2051" i="1"/>
  <c r="G2051" i="1"/>
  <c r="E2051" i="1"/>
  <c r="F2051" i="1" s="1"/>
  <c r="AH2050" i="1"/>
  <c r="AF2050" i="1"/>
  <c r="AG2050" i="1" s="1"/>
  <c r="AC2050" i="1"/>
  <c r="AB2050" i="1"/>
  <c r="AD2050" i="1" s="1"/>
  <c r="AA2050" i="1"/>
  <c r="P2050" i="1"/>
  <c r="O2050" i="1"/>
  <c r="N2050" i="1"/>
  <c r="M2050" i="1"/>
  <c r="L2050" i="1"/>
  <c r="H2050" i="1"/>
  <c r="G2050" i="1"/>
  <c r="F2050" i="1"/>
  <c r="E2050" i="1"/>
  <c r="AH2049" i="1"/>
  <c r="AF2049" i="1"/>
  <c r="AG2049" i="1" s="1"/>
  <c r="AD2049" i="1"/>
  <c r="AC2049" i="1"/>
  <c r="AB2049" i="1"/>
  <c r="AA2049" i="1"/>
  <c r="P2049" i="1"/>
  <c r="O2049" i="1"/>
  <c r="N2049" i="1"/>
  <c r="M2049" i="1"/>
  <c r="L2049" i="1"/>
  <c r="H2049" i="1"/>
  <c r="G2049" i="1"/>
  <c r="E2049" i="1"/>
  <c r="F2049" i="1" s="1"/>
  <c r="AH2048" i="1"/>
  <c r="AF2048" i="1"/>
  <c r="AG2048" i="1" s="1"/>
  <c r="AD2048" i="1"/>
  <c r="AC2048" i="1"/>
  <c r="AB2048" i="1"/>
  <c r="AA2048" i="1"/>
  <c r="P2048" i="1"/>
  <c r="O2048" i="1"/>
  <c r="N2048" i="1"/>
  <c r="M2048" i="1"/>
  <c r="L2048" i="1"/>
  <c r="H2048" i="1"/>
  <c r="G2048" i="1"/>
  <c r="E2048" i="1"/>
  <c r="F2048" i="1" s="1"/>
  <c r="AH2047" i="1"/>
  <c r="AG2047" i="1"/>
  <c r="AF2047" i="1"/>
  <c r="AC2047" i="1"/>
  <c r="AB2047" i="1"/>
  <c r="AD2047" i="1" s="1"/>
  <c r="AA2047" i="1"/>
  <c r="P2047" i="1"/>
  <c r="O2047" i="1"/>
  <c r="N2047" i="1"/>
  <c r="M2047" i="1"/>
  <c r="L2047" i="1"/>
  <c r="H2047" i="1"/>
  <c r="G2047" i="1"/>
  <c r="E2047" i="1"/>
  <c r="F2047" i="1" s="1"/>
  <c r="AF2046" i="1"/>
  <c r="AG2046" i="1" s="1"/>
  <c r="AC2046" i="1"/>
  <c r="AH2046" i="1" s="1"/>
  <c r="AB2046" i="1"/>
  <c r="AD2046" i="1" s="1"/>
  <c r="AA2046" i="1"/>
  <c r="O2046" i="1"/>
  <c r="P2046" i="1" s="1"/>
  <c r="N2046" i="1"/>
  <c r="M2046" i="1"/>
  <c r="L2046" i="1"/>
  <c r="H2046" i="1"/>
  <c r="G2046" i="1"/>
  <c r="F2046" i="1"/>
  <c r="E2046" i="1"/>
  <c r="AH2045" i="1"/>
  <c r="AG2045" i="1"/>
  <c r="AF2045" i="1"/>
  <c r="AC2045" i="1"/>
  <c r="AB2045" i="1"/>
  <c r="AD2045" i="1" s="1"/>
  <c r="AA2045" i="1"/>
  <c r="O2045" i="1"/>
  <c r="P2045" i="1" s="1"/>
  <c r="N2045" i="1"/>
  <c r="M2045" i="1"/>
  <c r="L2045" i="1"/>
  <c r="H2045" i="1"/>
  <c r="G2045" i="1"/>
  <c r="E2045" i="1"/>
  <c r="F2045" i="1" s="1"/>
  <c r="AH2044" i="1"/>
  <c r="AG2044" i="1"/>
  <c r="AF2044" i="1"/>
  <c r="AD2044" i="1"/>
  <c r="AC2044" i="1"/>
  <c r="AB2044" i="1"/>
  <c r="AA2044" i="1"/>
  <c r="P2044" i="1"/>
  <c r="O2044" i="1"/>
  <c r="N2044" i="1"/>
  <c r="M2044" i="1"/>
  <c r="L2044" i="1"/>
  <c r="H2044" i="1"/>
  <c r="G2044" i="1"/>
  <c r="F2044" i="1"/>
  <c r="E2044" i="1"/>
  <c r="AF2043" i="1"/>
  <c r="AG2043" i="1" s="1"/>
  <c r="AC2043" i="1"/>
  <c r="AB2043" i="1"/>
  <c r="AA2043" i="1"/>
  <c r="P2043" i="1"/>
  <c r="O2043" i="1"/>
  <c r="N2043" i="1"/>
  <c r="M2043" i="1"/>
  <c r="L2043" i="1"/>
  <c r="H2043" i="1"/>
  <c r="G2043" i="1"/>
  <c r="F2043" i="1"/>
  <c r="E2043" i="1"/>
  <c r="AF2042" i="1"/>
  <c r="AG2042" i="1" s="1"/>
  <c r="AC2042" i="1"/>
  <c r="AH2042" i="1" s="1"/>
  <c r="AB2042" i="1"/>
  <c r="AD2042" i="1" s="1"/>
  <c r="AA2042" i="1"/>
  <c r="P2042" i="1"/>
  <c r="O2042" i="1"/>
  <c r="N2042" i="1"/>
  <c r="M2042" i="1"/>
  <c r="L2042" i="1"/>
  <c r="H2042" i="1"/>
  <c r="G2042" i="1"/>
  <c r="F2042" i="1"/>
  <c r="E2042" i="1"/>
  <c r="AH2041" i="1"/>
  <c r="AF2041" i="1"/>
  <c r="AG2041" i="1" s="1"/>
  <c r="AD2041" i="1"/>
  <c r="AC2041" i="1"/>
  <c r="AB2041" i="1"/>
  <c r="AA2041" i="1"/>
  <c r="O2041" i="1"/>
  <c r="P2041" i="1" s="1"/>
  <c r="N2041" i="1"/>
  <c r="M2041" i="1"/>
  <c r="L2041" i="1"/>
  <c r="H2041" i="1"/>
  <c r="G2041" i="1"/>
  <c r="E2041" i="1"/>
  <c r="F2041" i="1" s="1"/>
  <c r="AF2040" i="1"/>
  <c r="AG2040" i="1" s="1"/>
  <c r="AC2040" i="1"/>
  <c r="AH2040" i="1" s="1"/>
  <c r="AB2040" i="1"/>
  <c r="AA2040" i="1"/>
  <c r="P2040" i="1"/>
  <c r="O2040" i="1"/>
  <c r="N2040" i="1"/>
  <c r="M2040" i="1"/>
  <c r="L2040" i="1"/>
  <c r="H2040" i="1"/>
  <c r="G2040" i="1"/>
  <c r="F2040" i="1"/>
  <c r="E2040" i="1"/>
  <c r="AF2039" i="1"/>
  <c r="AG2039" i="1" s="1"/>
  <c r="AC2039" i="1"/>
  <c r="AH2039" i="1" s="1"/>
  <c r="AB2039" i="1"/>
  <c r="AA2039" i="1"/>
  <c r="O2039" i="1"/>
  <c r="P2039" i="1" s="1"/>
  <c r="N2039" i="1"/>
  <c r="M2039" i="1"/>
  <c r="L2039" i="1"/>
  <c r="H2039" i="1"/>
  <c r="G2039" i="1"/>
  <c r="E2039" i="1"/>
  <c r="F2039" i="1" s="1"/>
  <c r="AF2038" i="1"/>
  <c r="AG2038" i="1" s="1"/>
  <c r="AC2038" i="1"/>
  <c r="AH2038" i="1" s="1"/>
  <c r="AB2038" i="1"/>
  <c r="AA2038" i="1"/>
  <c r="P2038" i="1"/>
  <c r="O2038" i="1"/>
  <c r="N2038" i="1"/>
  <c r="M2038" i="1"/>
  <c r="L2038" i="1"/>
  <c r="H2038" i="1"/>
  <c r="G2038" i="1"/>
  <c r="E2038" i="1"/>
  <c r="F2038" i="1" s="1"/>
  <c r="AH2037" i="1"/>
  <c r="AF2037" i="1"/>
  <c r="AG2037" i="1" s="1"/>
  <c r="AC2037" i="1"/>
  <c r="AD2037" i="1" s="1"/>
  <c r="AB2037" i="1"/>
  <c r="AA2037" i="1"/>
  <c r="P2037" i="1"/>
  <c r="O2037" i="1"/>
  <c r="N2037" i="1"/>
  <c r="M2037" i="1"/>
  <c r="L2037" i="1"/>
  <c r="H2037" i="1"/>
  <c r="G2037" i="1"/>
  <c r="F2037" i="1"/>
  <c r="E2037" i="1"/>
  <c r="AF2036" i="1"/>
  <c r="AG2036" i="1" s="1"/>
  <c r="AC2036" i="1"/>
  <c r="AB2036" i="1"/>
  <c r="AA2036" i="1"/>
  <c r="O2036" i="1"/>
  <c r="P2036" i="1" s="1"/>
  <c r="N2036" i="1"/>
  <c r="M2036" i="1"/>
  <c r="L2036" i="1"/>
  <c r="H2036" i="1"/>
  <c r="G2036" i="1"/>
  <c r="F2036" i="1"/>
  <c r="E2036" i="1"/>
  <c r="AG2035" i="1"/>
  <c r="AF2035" i="1"/>
  <c r="AD2035" i="1"/>
  <c r="AC2035" i="1"/>
  <c r="AH2035" i="1" s="1"/>
  <c r="AB2035" i="1"/>
  <c r="AA2035" i="1"/>
  <c r="O2035" i="1"/>
  <c r="P2035" i="1" s="1"/>
  <c r="N2035" i="1"/>
  <c r="M2035" i="1"/>
  <c r="L2035" i="1"/>
  <c r="H2035" i="1"/>
  <c r="G2035" i="1"/>
  <c r="F2035" i="1"/>
  <c r="E2035" i="1"/>
  <c r="AH2034" i="1"/>
  <c r="AG2034" i="1"/>
  <c r="AF2034" i="1"/>
  <c r="AC2034" i="1"/>
  <c r="AD2034" i="1" s="1"/>
  <c r="AB2034" i="1"/>
  <c r="AA2034" i="1"/>
  <c r="O2034" i="1"/>
  <c r="P2034" i="1" s="1"/>
  <c r="N2034" i="1"/>
  <c r="M2034" i="1"/>
  <c r="L2034" i="1"/>
  <c r="H2034" i="1"/>
  <c r="G2034" i="1"/>
  <c r="E2034" i="1"/>
  <c r="F2034" i="1" s="1"/>
  <c r="AG2033" i="1"/>
  <c r="AF2033" i="1"/>
  <c r="AC2033" i="1"/>
  <c r="AH2033" i="1" s="1"/>
  <c r="AB2033" i="1"/>
  <c r="AA2033" i="1"/>
  <c r="P2033" i="1"/>
  <c r="O2033" i="1"/>
  <c r="N2033" i="1"/>
  <c r="M2033" i="1"/>
  <c r="L2033" i="1"/>
  <c r="H2033" i="1"/>
  <c r="G2033" i="1"/>
  <c r="E2033" i="1"/>
  <c r="F2033" i="1" s="1"/>
  <c r="AF2032" i="1"/>
  <c r="AG2032" i="1" s="1"/>
  <c r="AC2032" i="1"/>
  <c r="AH2032" i="1" s="1"/>
  <c r="AB2032" i="1"/>
  <c r="AD2032" i="1" s="1"/>
  <c r="AA2032" i="1"/>
  <c r="O2032" i="1"/>
  <c r="P2032" i="1" s="1"/>
  <c r="N2032" i="1"/>
  <c r="M2032" i="1"/>
  <c r="L2032" i="1"/>
  <c r="H2032" i="1"/>
  <c r="G2032" i="1"/>
  <c r="F2032" i="1"/>
  <c r="E2032" i="1"/>
  <c r="AH2031" i="1"/>
  <c r="AG2031" i="1"/>
  <c r="AF2031" i="1"/>
  <c r="AC2031" i="1"/>
  <c r="AB2031" i="1"/>
  <c r="AD2031" i="1" s="1"/>
  <c r="AA2031" i="1"/>
  <c r="P2031" i="1"/>
  <c r="O2031" i="1"/>
  <c r="N2031" i="1"/>
  <c r="M2031" i="1"/>
  <c r="L2031" i="1"/>
  <c r="H2031" i="1"/>
  <c r="G2031" i="1"/>
  <c r="E2031" i="1"/>
  <c r="F2031" i="1" s="1"/>
  <c r="AH2030" i="1"/>
  <c r="AF2030" i="1"/>
  <c r="AG2030" i="1" s="1"/>
  <c r="AC2030" i="1"/>
  <c r="AB2030" i="1"/>
  <c r="AD2030" i="1" s="1"/>
  <c r="AA2030" i="1"/>
  <c r="P2030" i="1"/>
  <c r="O2030" i="1"/>
  <c r="N2030" i="1"/>
  <c r="M2030" i="1"/>
  <c r="L2030" i="1"/>
  <c r="H2030" i="1"/>
  <c r="G2030" i="1"/>
  <c r="E2030" i="1"/>
  <c r="F2030" i="1" s="1"/>
  <c r="AG2029" i="1"/>
  <c r="AF2029" i="1"/>
  <c r="AC2029" i="1"/>
  <c r="AB2029" i="1"/>
  <c r="AA2029" i="1"/>
  <c r="O2029" i="1"/>
  <c r="P2029" i="1" s="1"/>
  <c r="N2029" i="1"/>
  <c r="M2029" i="1"/>
  <c r="L2029" i="1"/>
  <c r="H2029" i="1"/>
  <c r="G2029" i="1"/>
  <c r="E2029" i="1"/>
  <c r="F2029" i="1" s="1"/>
  <c r="AH2028" i="1"/>
  <c r="AG2028" i="1"/>
  <c r="AF2028" i="1"/>
  <c r="AD2028" i="1"/>
  <c r="AC2028" i="1"/>
  <c r="AB2028" i="1"/>
  <c r="AA2028" i="1"/>
  <c r="P2028" i="1"/>
  <c r="O2028" i="1"/>
  <c r="N2028" i="1"/>
  <c r="M2028" i="1"/>
  <c r="L2028" i="1"/>
  <c r="H2028" i="1"/>
  <c r="G2028" i="1"/>
  <c r="E2028" i="1"/>
  <c r="F2028" i="1" s="1"/>
  <c r="AH2027" i="1"/>
  <c r="AG2027" i="1"/>
  <c r="AF2027" i="1"/>
  <c r="AC2027" i="1"/>
  <c r="AB2027" i="1"/>
  <c r="AD2027" i="1" s="1"/>
  <c r="AA2027" i="1"/>
  <c r="O2027" i="1"/>
  <c r="P2027" i="1" s="1"/>
  <c r="N2027" i="1"/>
  <c r="M2027" i="1"/>
  <c r="L2027" i="1"/>
  <c r="H2027" i="1"/>
  <c r="G2027" i="1"/>
  <c r="F2027" i="1"/>
  <c r="E2027" i="1"/>
  <c r="AF2026" i="1"/>
  <c r="AG2026" i="1" s="1"/>
  <c r="AC2026" i="1"/>
  <c r="AH2026" i="1" s="1"/>
  <c r="AB2026" i="1"/>
  <c r="AD2026" i="1" s="1"/>
  <c r="AA2026" i="1"/>
  <c r="O2026" i="1"/>
  <c r="P2026" i="1" s="1"/>
  <c r="N2026" i="1"/>
  <c r="M2026" i="1"/>
  <c r="L2026" i="1"/>
  <c r="H2026" i="1"/>
  <c r="G2026" i="1"/>
  <c r="F2026" i="1"/>
  <c r="E2026" i="1"/>
  <c r="AH2025" i="1"/>
  <c r="AG2025" i="1"/>
  <c r="AF2025" i="1"/>
  <c r="AD2025" i="1"/>
  <c r="AC2025" i="1"/>
  <c r="AB2025" i="1"/>
  <c r="AA2025" i="1"/>
  <c r="O2025" i="1"/>
  <c r="P2025" i="1" s="1"/>
  <c r="N2025" i="1"/>
  <c r="M2025" i="1"/>
  <c r="L2025" i="1"/>
  <c r="H2025" i="1"/>
  <c r="G2025" i="1"/>
  <c r="E2025" i="1"/>
  <c r="F2025" i="1" s="1"/>
  <c r="AF2024" i="1"/>
  <c r="AG2024" i="1" s="1"/>
  <c r="AC2024" i="1"/>
  <c r="AH2024" i="1" s="1"/>
  <c r="AB2024" i="1"/>
  <c r="AD2024" i="1" s="1"/>
  <c r="AA2024" i="1"/>
  <c r="P2024" i="1"/>
  <c r="O2024" i="1"/>
  <c r="N2024" i="1"/>
  <c r="M2024" i="1"/>
  <c r="L2024" i="1"/>
  <c r="H2024" i="1"/>
  <c r="G2024" i="1"/>
  <c r="E2024" i="1"/>
  <c r="F2024" i="1" s="1"/>
  <c r="AF2023" i="1"/>
  <c r="AG2023" i="1" s="1"/>
  <c r="AC2023" i="1"/>
  <c r="AH2023" i="1" s="1"/>
  <c r="AB2023" i="1"/>
  <c r="AA2023" i="1"/>
  <c r="O2023" i="1"/>
  <c r="P2023" i="1" s="1"/>
  <c r="N2023" i="1"/>
  <c r="M2023" i="1"/>
  <c r="L2023" i="1"/>
  <c r="H2023" i="1"/>
  <c r="G2023" i="1"/>
  <c r="F2023" i="1"/>
  <c r="E2023" i="1"/>
  <c r="AH2022" i="1"/>
  <c r="AG2022" i="1"/>
  <c r="AF2022" i="1"/>
  <c r="AC2022" i="1"/>
  <c r="AB2022" i="1"/>
  <c r="AD2022" i="1" s="1"/>
  <c r="AA2022" i="1"/>
  <c r="P2022" i="1"/>
  <c r="O2022" i="1"/>
  <c r="N2022" i="1"/>
  <c r="M2022" i="1"/>
  <c r="L2022" i="1"/>
  <c r="H2022" i="1"/>
  <c r="G2022" i="1"/>
  <c r="E2022" i="1"/>
  <c r="F2022" i="1" s="1"/>
  <c r="AH2021" i="1"/>
  <c r="AG2021" i="1"/>
  <c r="AF2021" i="1"/>
  <c r="AD2021" i="1"/>
  <c r="AC2021" i="1"/>
  <c r="AB2021" i="1"/>
  <c r="AA2021" i="1"/>
  <c r="O2021" i="1"/>
  <c r="P2021" i="1" s="1"/>
  <c r="N2021" i="1"/>
  <c r="M2021" i="1"/>
  <c r="L2021" i="1"/>
  <c r="H2021" i="1"/>
  <c r="G2021" i="1"/>
  <c r="F2021" i="1"/>
  <c r="E2021" i="1"/>
  <c r="AH2020" i="1"/>
  <c r="AF2020" i="1"/>
  <c r="AG2020" i="1" s="1"/>
  <c r="AD2020" i="1"/>
  <c r="AC2020" i="1"/>
  <c r="AB2020" i="1"/>
  <c r="AA2020" i="1"/>
  <c r="O2020" i="1"/>
  <c r="P2020" i="1" s="1"/>
  <c r="N2020" i="1"/>
  <c r="M2020" i="1"/>
  <c r="L2020" i="1"/>
  <c r="H2020" i="1"/>
  <c r="G2020" i="1"/>
  <c r="E2020" i="1"/>
  <c r="F2020" i="1" s="1"/>
  <c r="AG2019" i="1"/>
  <c r="AF2019" i="1"/>
  <c r="AC2019" i="1"/>
  <c r="AH2019" i="1" s="1"/>
  <c r="AB2019" i="1"/>
  <c r="AD2019" i="1" s="1"/>
  <c r="AA2019" i="1"/>
  <c r="P2019" i="1"/>
  <c r="O2019" i="1"/>
  <c r="N2019" i="1"/>
  <c r="M2019" i="1"/>
  <c r="L2019" i="1"/>
  <c r="H2019" i="1"/>
  <c r="G2019" i="1"/>
  <c r="E2019" i="1"/>
  <c r="F2019" i="1" s="1"/>
  <c r="AG2018" i="1"/>
  <c r="AF2018" i="1"/>
  <c r="AC2018" i="1"/>
  <c r="AH2018" i="1" s="1"/>
  <c r="AB2018" i="1"/>
  <c r="AD2018" i="1" s="1"/>
  <c r="AA2018" i="1"/>
  <c r="O2018" i="1"/>
  <c r="P2018" i="1" s="1"/>
  <c r="N2018" i="1"/>
  <c r="M2018" i="1"/>
  <c r="L2018" i="1"/>
  <c r="H2018" i="1"/>
  <c r="G2018" i="1"/>
  <c r="E2018" i="1"/>
  <c r="F2018" i="1" s="1"/>
  <c r="AH2017" i="1"/>
  <c r="AG2017" i="1"/>
  <c r="AF2017" i="1"/>
  <c r="AC2017" i="1"/>
  <c r="AB2017" i="1"/>
  <c r="AD2017" i="1" s="1"/>
  <c r="AA2017" i="1"/>
  <c r="P2017" i="1"/>
  <c r="O2017" i="1"/>
  <c r="N2017" i="1"/>
  <c r="M2017" i="1"/>
  <c r="L2017" i="1"/>
  <c r="H2017" i="1"/>
  <c r="G2017" i="1"/>
  <c r="F2017" i="1"/>
  <c r="E2017" i="1"/>
  <c r="AF2016" i="1"/>
  <c r="AG2016" i="1" s="1"/>
  <c r="AD2016" i="1"/>
  <c r="AC2016" i="1"/>
  <c r="AH2016" i="1" s="1"/>
  <c r="AB2016" i="1"/>
  <c r="AA2016" i="1"/>
  <c r="P2016" i="1"/>
  <c r="O2016" i="1"/>
  <c r="N2016" i="1"/>
  <c r="M2016" i="1"/>
  <c r="L2016" i="1"/>
  <c r="H2016" i="1"/>
  <c r="G2016" i="1"/>
  <c r="E2016" i="1"/>
  <c r="F2016" i="1" s="1"/>
  <c r="AG2015" i="1"/>
  <c r="AF2015" i="1"/>
  <c r="AD2015" i="1"/>
  <c r="AC2015" i="1"/>
  <c r="AH2015" i="1" s="1"/>
  <c r="AB2015" i="1"/>
  <c r="AA2015" i="1"/>
  <c r="P2015" i="1"/>
  <c r="O2015" i="1"/>
  <c r="N2015" i="1"/>
  <c r="M2015" i="1"/>
  <c r="L2015" i="1"/>
  <c r="H2015" i="1"/>
  <c r="G2015" i="1"/>
  <c r="F2015" i="1"/>
  <c r="E2015" i="1"/>
  <c r="AF2014" i="1"/>
  <c r="AG2014" i="1" s="1"/>
  <c r="AC2014" i="1"/>
  <c r="AH2014" i="1" s="1"/>
  <c r="AB2014" i="1"/>
  <c r="AD2014" i="1" s="1"/>
  <c r="AA2014" i="1"/>
  <c r="P2014" i="1"/>
  <c r="O2014" i="1"/>
  <c r="N2014" i="1"/>
  <c r="M2014" i="1"/>
  <c r="L2014" i="1"/>
  <c r="H2014" i="1"/>
  <c r="G2014" i="1"/>
  <c r="F2014" i="1"/>
  <c r="E2014" i="1"/>
  <c r="AG2013" i="1"/>
  <c r="AF2013" i="1"/>
  <c r="AC2013" i="1"/>
  <c r="AB2013" i="1"/>
  <c r="AA2013" i="1"/>
  <c r="O2013" i="1"/>
  <c r="P2013" i="1" s="1"/>
  <c r="N2013" i="1"/>
  <c r="M2013" i="1"/>
  <c r="L2013" i="1"/>
  <c r="H2013" i="1"/>
  <c r="G2013" i="1"/>
  <c r="E2013" i="1"/>
  <c r="F2013" i="1" s="1"/>
  <c r="AH2012" i="1"/>
  <c r="AF2012" i="1"/>
  <c r="AG2012" i="1" s="1"/>
  <c r="AD2012" i="1"/>
  <c r="AC2012" i="1"/>
  <c r="AB2012" i="1"/>
  <c r="AA2012" i="1"/>
  <c r="O2012" i="1"/>
  <c r="P2012" i="1" s="1"/>
  <c r="N2012" i="1"/>
  <c r="M2012" i="1"/>
  <c r="L2012" i="1"/>
  <c r="H2012" i="1"/>
  <c r="G2012" i="1"/>
  <c r="E2012" i="1"/>
  <c r="F2012" i="1" s="1"/>
  <c r="AG2011" i="1"/>
  <c r="AF2011" i="1"/>
  <c r="AC2011" i="1"/>
  <c r="AH2011" i="1" s="1"/>
  <c r="AB2011" i="1"/>
  <c r="AD2011" i="1" s="1"/>
  <c r="AA2011" i="1"/>
  <c r="O2011" i="1"/>
  <c r="P2011" i="1" s="1"/>
  <c r="N2011" i="1"/>
  <c r="M2011" i="1"/>
  <c r="L2011" i="1"/>
  <c r="H2011" i="1"/>
  <c r="G2011" i="1"/>
  <c r="E2011" i="1"/>
  <c r="F2011" i="1" s="1"/>
  <c r="AF2010" i="1"/>
  <c r="AG2010" i="1" s="1"/>
  <c r="AC2010" i="1"/>
  <c r="AH2010" i="1" s="1"/>
  <c r="AB2010" i="1"/>
  <c r="AA2010" i="1"/>
  <c r="P2010" i="1"/>
  <c r="O2010" i="1"/>
  <c r="N2010" i="1"/>
  <c r="M2010" i="1"/>
  <c r="L2010" i="1"/>
  <c r="H2010" i="1"/>
  <c r="G2010" i="1"/>
  <c r="F2010" i="1"/>
  <c r="E2010" i="1"/>
  <c r="AH2009" i="1"/>
  <c r="AF2009" i="1"/>
  <c r="AG2009" i="1" s="1"/>
  <c r="AC2009" i="1"/>
  <c r="AD2009" i="1" s="1"/>
  <c r="AB2009" i="1"/>
  <c r="AA2009" i="1"/>
  <c r="P2009" i="1"/>
  <c r="O2009" i="1"/>
  <c r="N2009" i="1"/>
  <c r="M2009" i="1"/>
  <c r="L2009" i="1"/>
  <c r="H2009" i="1"/>
  <c r="G2009" i="1"/>
  <c r="F2009" i="1"/>
  <c r="E2009" i="1"/>
  <c r="AH2008" i="1"/>
  <c r="AF2008" i="1"/>
  <c r="AG2008" i="1" s="1"/>
  <c r="AC2008" i="1"/>
  <c r="AD2008" i="1" s="1"/>
  <c r="AB2008" i="1"/>
  <c r="AA2008" i="1"/>
  <c r="O2008" i="1"/>
  <c r="P2008" i="1" s="1"/>
  <c r="N2008" i="1"/>
  <c r="M2008" i="1"/>
  <c r="L2008" i="1"/>
  <c r="H2008" i="1"/>
  <c r="G2008" i="1"/>
  <c r="F2008" i="1"/>
  <c r="E2008" i="1"/>
  <c r="AF2007" i="1"/>
  <c r="AG2007" i="1" s="1"/>
  <c r="AC2007" i="1"/>
  <c r="AB2007" i="1"/>
  <c r="AA2007" i="1"/>
  <c r="O2007" i="1"/>
  <c r="P2007" i="1" s="1"/>
  <c r="N2007" i="1"/>
  <c r="M2007" i="1"/>
  <c r="L2007" i="1"/>
  <c r="H2007" i="1"/>
  <c r="G2007" i="1"/>
  <c r="E2007" i="1"/>
  <c r="F2007" i="1" s="1"/>
  <c r="AH2006" i="1"/>
  <c r="AG2006" i="1"/>
  <c r="AF2006" i="1"/>
  <c r="AC2006" i="1"/>
  <c r="AB2006" i="1"/>
  <c r="AD2006" i="1" s="1"/>
  <c r="AA2006" i="1"/>
  <c r="P2006" i="1"/>
  <c r="O2006" i="1"/>
  <c r="N2006" i="1"/>
  <c r="M2006" i="1"/>
  <c r="L2006" i="1"/>
  <c r="H2006" i="1"/>
  <c r="G2006" i="1"/>
  <c r="F2006" i="1"/>
  <c r="E2006" i="1"/>
  <c r="AG2005" i="1"/>
  <c r="AF2005" i="1"/>
  <c r="AC2005" i="1"/>
  <c r="AB2005" i="1"/>
  <c r="AA2005" i="1"/>
  <c r="O2005" i="1"/>
  <c r="P2005" i="1" s="1"/>
  <c r="N2005" i="1"/>
  <c r="M2005" i="1"/>
  <c r="L2005" i="1"/>
  <c r="H2005" i="1"/>
  <c r="G2005" i="1"/>
  <c r="E2005" i="1"/>
  <c r="F2005" i="1" s="1"/>
  <c r="AG2004" i="1"/>
  <c r="AF2004" i="1"/>
  <c r="AD2004" i="1"/>
  <c r="AC2004" i="1"/>
  <c r="AH2004" i="1" s="1"/>
  <c r="AB2004" i="1"/>
  <c r="AA2004" i="1"/>
  <c r="O2004" i="1"/>
  <c r="P2004" i="1" s="1"/>
  <c r="N2004" i="1"/>
  <c r="M2004" i="1"/>
  <c r="L2004" i="1"/>
  <c r="H2004" i="1"/>
  <c r="G2004" i="1"/>
  <c r="F2004" i="1"/>
  <c r="E2004" i="1"/>
  <c r="AH2003" i="1"/>
  <c r="AF2003" i="1"/>
  <c r="AG2003" i="1" s="1"/>
  <c r="AD2003" i="1"/>
  <c r="AC2003" i="1"/>
  <c r="AB2003" i="1"/>
  <c r="AA2003" i="1"/>
  <c r="O2003" i="1"/>
  <c r="P2003" i="1" s="1"/>
  <c r="N2003" i="1"/>
  <c r="M2003" i="1"/>
  <c r="L2003" i="1"/>
  <c r="H2003" i="1"/>
  <c r="G2003" i="1"/>
  <c r="E2003" i="1"/>
  <c r="F2003" i="1" s="1"/>
  <c r="AF2002" i="1"/>
  <c r="AG2002" i="1" s="1"/>
  <c r="AD2002" i="1"/>
  <c r="AC2002" i="1"/>
  <c r="AH2002" i="1" s="1"/>
  <c r="AB2002" i="1"/>
  <c r="AA2002" i="1"/>
  <c r="P2002" i="1"/>
  <c r="O2002" i="1"/>
  <c r="N2002" i="1"/>
  <c r="M2002" i="1"/>
  <c r="L2002" i="1"/>
  <c r="H2002" i="1"/>
  <c r="G2002" i="1"/>
  <c r="E2002" i="1"/>
  <c r="F2002" i="1" s="1"/>
  <c r="AF2001" i="1"/>
  <c r="AG2001" i="1" s="1"/>
  <c r="AC2001" i="1"/>
  <c r="AH2001" i="1" s="1"/>
  <c r="AB2001" i="1"/>
  <c r="AA2001" i="1"/>
  <c r="P2001" i="1"/>
  <c r="O2001" i="1"/>
  <c r="N2001" i="1"/>
  <c r="M2001" i="1"/>
  <c r="L2001" i="1"/>
  <c r="H2001" i="1"/>
  <c r="G2001" i="1"/>
  <c r="F2001" i="1"/>
  <c r="E2001" i="1"/>
  <c r="AG2000" i="1"/>
  <c r="AF2000" i="1"/>
  <c r="AC2000" i="1"/>
  <c r="AH2000" i="1" s="1"/>
  <c r="AB2000" i="1"/>
  <c r="AD2000" i="1" s="1"/>
  <c r="AA2000" i="1"/>
  <c r="P2000" i="1"/>
  <c r="O2000" i="1"/>
  <c r="N2000" i="1"/>
  <c r="M2000" i="1"/>
  <c r="L2000" i="1"/>
  <c r="H2000" i="1"/>
  <c r="G2000" i="1"/>
  <c r="F2000" i="1"/>
  <c r="E2000" i="1"/>
  <c r="AF1999" i="1"/>
  <c r="AG1999" i="1" s="1"/>
  <c r="AC1999" i="1"/>
  <c r="AH1999" i="1" s="1"/>
  <c r="AB1999" i="1"/>
  <c r="AD1999" i="1" s="1"/>
  <c r="AA1999" i="1"/>
  <c r="P1999" i="1"/>
  <c r="O1999" i="1"/>
  <c r="N1999" i="1"/>
  <c r="M1999" i="1"/>
  <c r="L1999" i="1"/>
  <c r="H1999" i="1"/>
  <c r="G1999" i="1"/>
  <c r="F1999" i="1"/>
  <c r="E1999" i="1"/>
  <c r="AF1998" i="1"/>
  <c r="AG1998" i="1" s="1"/>
  <c r="AC1998" i="1"/>
  <c r="AH1998" i="1" s="1"/>
  <c r="AB1998" i="1"/>
  <c r="AA1998" i="1"/>
  <c r="O1998" i="1"/>
  <c r="P1998" i="1" s="1"/>
  <c r="N1998" i="1"/>
  <c r="M1998" i="1"/>
  <c r="L1998" i="1"/>
  <c r="H1998" i="1"/>
  <c r="G1998" i="1"/>
  <c r="E1998" i="1"/>
  <c r="F1998" i="1" s="1"/>
  <c r="AH1997" i="1"/>
  <c r="AG1997" i="1"/>
  <c r="AF1997" i="1"/>
  <c r="AC1997" i="1"/>
  <c r="AB1997" i="1"/>
  <c r="AD1997" i="1" s="1"/>
  <c r="AA1997" i="1"/>
  <c r="P1997" i="1"/>
  <c r="O1997" i="1"/>
  <c r="N1997" i="1"/>
  <c r="M1997" i="1"/>
  <c r="L1997" i="1"/>
  <c r="H1997" i="1"/>
  <c r="G1997" i="1"/>
  <c r="F1997" i="1"/>
  <c r="E1997" i="1"/>
  <c r="AG1996" i="1"/>
  <c r="AF1996" i="1"/>
  <c r="AC1996" i="1"/>
  <c r="AB1996" i="1"/>
  <c r="AA1996" i="1"/>
  <c r="O1996" i="1"/>
  <c r="P1996" i="1" s="1"/>
  <c r="N1996" i="1"/>
  <c r="M1996" i="1"/>
  <c r="L1996" i="1"/>
  <c r="H1996" i="1"/>
  <c r="G1996" i="1"/>
  <c r="E1996" i="1"/>
  <c r="F1996" i="1" s="1"/>
  <c r="AG1995" i="1"/>
  <c r="AF1995" i="1"/>
  <c r="AC1995" i="1"/>
  <c r="AH1995" i="1" s="1"/>
  <c r="AB1995" i="1"/>
  <c r="AA1995" i="1"/>
  <c r="O1995" i="1"/>
  <c r="P1995" i="1" s="1"/>
  <c r="N1995" i="1"/>
  <c r="M1995" i="1"/>
  <c r="L1995" i="1"/>
  <c r="H1995" i="1"/>
  <c r="G1995" i="1"/>
  <c r="F1995" i="1"/>
  <c r="E1995" i="1"/>
  <c r="AH1994" i="1"/>
  <c r="AF1994" i="1"/>
  <c r="AG1994" i="1" s="1"/>
  <c r="AC1994" i="1"/>
  <c r="AB1994" i="1"/>
  <c r="AD1994" i="1" s="1"/>
  <c r="AA1994" i="1"/>
  <c r="O1994" i="1"/>
  <c r="P1994" i="1" s="1"/>
  <c r="N1994" i="1"/>
  <c r="M1994" i="1"/>
  <c r="L1994" i="1"/>
  <c r="H1994" i="1"/>
  <c r="G1994" i="1"/>
  <c r="F1994" i="1"/>
  <c r="E1994" i="1"/>
  <c r="AF1993" i="1"/>
  <c r="AG1993" i="1" s="1"/>
  <c r="AC1993" i="1"/>
  <c r="AH1993" i="1" s="1"/>
  <c r="AB1993" i="1"/>
  <c r="AA1993" i="1"/>
  <c r="P1993" i="1"/>
  <c r="O1993" i="1"/>
  <c r="N1993" i="1"/>
  <c r="M1993" i="1"/>
  <c r="L1993" i="1"/>
  <c r="H1993" i="1"/>
  <c r="G1993" i="1"/>
  <c r="F1993" i="1"/>
  <c r="E1993" i="1"/>
  <c r="AG1992" i="1"/>
  <c r="AF1992" i="1"/>
  <c r="AC1992" i="1"/>
  <c r="AB1992" i="1"/>
  <c r="AA1992" i="1"/>
  <c r="P1992" i="1"/>
  <c r="O1992" i="1"/>
  <c r="N1992" i="1"/>
  <c r="M1992" i="1"/>
  <c r="L1992" i="1"/>
  <c r="H1992" i="1"/>
  <c r="G1992" i="1"/>
  <c r="F1992" i="1"/>
  <c r="E1992" i="1"/>
  <c r="AH1991" i="1"/>
  <c r="AF1991" i="1"/>
  <c r="AG1991" i="1" s="1"/>
  <c r="AD1991" i="1"/>
  <c r="AC1991" i="1"/>
  <c r="AB1991" i="1"/>
  <c r="AA1991" i="1"/>
  <c r="P1991" i="1"/>
  <c r="O1991" i="1"/>
  <c r="N1991" i="1"/>
  <c r="M1991" i="1"/>
  <c r="L1991" i="1"/>
  <c r="H1991" i="1"/>
  <c r="G1991" i="1"/>
  <c r="F1991" i="1"/>
  <c r="E1991" i="1"/>
  <c r="AF1990" i="1"/>
  <c r="AG1990" i="1" s="1"/>
  <c r="AC1990" i="1"/>
  <c r="AH1990" i="1" s="1"/>
  <c r="AB1990" i="1"/>
  <c r="AD1990" i="1" s="1"/>
  <c r="AA1990" i="1"/>
  <c r="P1990" i="1"/>
  <c r="O1990" i="1"/>
  <c r="N1990" i="1"/>
  <c r="M1990" i="1"/>
  <c r="L1990" i="1"/>
  <c r="H1990" i="1"/>
  <c r="G1990" i="1"/>
  <c r="E1990" i="1"/>
  <c r="F1990" i="1" s="1"/>
  <c r="AH1989" i="1"/>
  <c r="AF1989" i="1"/>
  <c r="AG1989" i="1" s="1"/>
  <c r="AC1989" i="1"/>
  <c r="AB1989" i="1"/>
  <c r="AA1989" i="1"/>
  <c r="O1989" i="1"/>
  <c r="P1989" i="1" s="1"/>
  <c r="N1989" i="1"/>
  <c r="M1989" i="1"/>
  <c r="L1989" i="1"/>
  <c r="H1989" i="1"/>
  <c r="G1989" i="1"/>
  <c r="E1989" i="1"/>
  <c r="F1989" i="1" s="1"/>
  <c r="AH1988" i="1"/>
  <c r="AF1988" i="1"/>
  <c r="AG1988" i="1" s="1"/>
  <c r="AC1988" i="1"/>
  <c r="AB1988" i="1"/>
  <c r="AD1988" i="1" s="1"/>
  <c r="AA1988" i="1"/>
  <c r="P1988" i="1"/>
  <c r="O1988" i="1"/>
  <c r="N1988" i="1"/>
  <c r="M1988" i="1"/>
  <c r="L1988" i="1"/>
  <c r="H1988" i="1"/>
  <c r="G1988" i="1"/>
  <c r="F1988" i="1"/>
  <c r="E1988" i="1"/>
  <c r="AG1987" i="1"/>
  <c r="AF1987" i="1"/>
  <c r="AD1987" i="1"/>
  <c r="AC1987" i="1"/>
  <c r="AH1987" i="1" s="1"/>
  <c r="AB1987" i="1"/>
  <c r="AA1987" i="1"/>
  <c r="O1987" i="1"/>
  <c r="P1987" i="1" s="1"/>
  <c r="N1987" i="1"/>
  <c r="M1987" i="1"/>
  <c r="L1987" i="1"/>
  <c r="H1987" i="1"/>
  <c r="G1987" i="1"/>
  <c r="E1987" i="1"/>
  <c r="F1987" i="1" s="1"/>
  <c r="AG1986" i="1"/>
  <c r="AF1986" i="1"/>
  <c r="AC1986" i="1"/>
  <c r="AB1986" i="1"/>
  <c r="AA1986" i="1"/>
  <c r="O1986" i="1"/>
  <c r="P1986" i="1" s="1"/>
  <c r="N1986" i="1"/>
  <c r="M1986" i="1"/>
  <c r="L1986" i="1"/>
  <c r="H1986" i="1"/>
  <c r="G1986" i="1"/>
  <c r="F1986" i="1"/>
  <c r="E1986" i="1"/>
  <c r="AH1985" i="1"/>
  <c r="AF1985" i="1"/>
  <c r="AG1985" i="1" s="1"/>
  <c r="AC1985" i="1"/>
  <c r="AB1985" i="1"/>
  <c r="AD1985" i="1" s="1"/>
  <c r="AA1985" i="1"/>
  <c r="O1985" i="1"/>
  <c r="P1985" i="1" s="1"/>
  <c r="N1985" i="1"/>
  <c r="M1985" i="1"/>
  <c r="L1985" i="1"/>
  <c r="H1985" i="1"/>
  <c r="G1985" i="1"/>
  <c r="F1985" i="1"/>
  <c r="E1985" i="1"/>
  <c r="AG1984" i="1"/>
  <c r="AF1984" i="1"/>
  <c r="AC1984" i="1"/>
  <c r="AB1984" i="1"/>
  <c r="AA1984" i="1"/>
  <c r="O1984" i="1"/>
  <c r="P1984" i="1" s="1"/>
  <c r="N1984" i="1"/>
  <c r="M1984" i="1"/>
  <c r="L1984" i="1"/>
  <c r="H1984" i="1"/>
  <c r="G1984" i="1"/>
  <c r="F1984" i="1"/>
  <c r="E1984" i="1"/>
  <c r="AH1983" i="1"/>
  <c r="AF1983" i="1"/>
  <c r="AG1983" i="1" s="1"/>
  <c r="AD1983" i="1"/>
  <c r="AC1983" i="1"/>
  <c r="AB1983" i="1"/>
  <c r="AA1983" i="1"/>
  <c r="P1983" i="1"/>
  <c r="O1983" i="1"/>
  <c r="N1983" i="1"/>
  <c r="M1983" i="1"/>
  <c r="L1983" i="1"/>
  <c r="H1983" i="1"/>
  <c r="G1983" i="1"/>
  <c r="F1983" i="1"/>
  <c r="E1983" i="1"/>
  <c r="AF1982" i="1"/>
  <c r="AG1982" i="1" s="1"/>
  <c r="AC1982" i="1"/>
  <c r="AH1982" i="1" s="1"/>
  <c r="AB1982" i="1"/>
  <c r="AA1982" i="1"/>
  <c r="O1982" i="1"/>
  <c r="P1982" i="1" s="1"/>
  <c r="N1982" i="1"/>
  <c r="M1982" i="1"/>
  <c r="L1982" i="1"/>
  <c r="H1982" i="1"/>
  <c r="G1982" i="1"/>
  <c r="F1982" i="1"/>
  <c r="E1982" i="1"/>
  <c r="AH1981" i="1"/>
  <c r="AF1981" i="1"/>
  <c r="AG1981" i="1" s="1"/>
  <c r="AC1981" i="1"/>
  <c r="AB1981" i="1"/>
  <c r="AD1981" i="1" s="1"/>
  <c r="AA1981" i="1"/>
  <c r="P1981" i="1"/>
  <c r="O1981" i="1"/>
  <c r="N1981" i="1"/>
  <c r="M1981" i="1"/>
  <c r="L1981" i="1"/>
  <c r="H1981" i="1"/>
  <c r="G1981" i="1"/>
  <c r="F1981" i="1"/>
  <c r="E1981" i="1"/>
  <c r="AG1980" i="1"/>
  <c r="AF1980" i="1"/>
  <c r="AC1980" i="1"/>
  <c r="AB1980" i="1"/>
  <c r="AA1980" i="1"/>
  <c r="O1980" i="1"/>
  <c r="P1980" i="1" s="1"/>
  <c r="N1980" i="1"/>
  <c r="M1980" i="1"/>
  <c r="L1980" i="1"/>
  <c r="H1980" i="1"/>
  <c r="G1980" i="1"/>
  <c r="E1980" i="1"/>
  <c r="F1980" i="1" s="1"/>
  <c r="AF1979" i="1"/>
  <c r="AG1979" i="1" s="1"/>
  <c r="AC1979" i="1"/>
  <c r="AB1979" i="1"/>
  <c r="AA1979" i="1"/>
  <c r="P1979" i="1"/>
  <c r="O1979" i="1"/>
  <c r="N1979" i="1"/>
  <c r="M1979" i="1"/>
  <c r="L1979" i="1"/>
  <c r="H1979" i="1"/>
  <c r="G1979" i="1"/>
  <c r="E1979" i="1"/>
  <c r="F1979" i="1" s="1"/>
  <c r="AF1978" i="1"/>
  <c r="AG1978" i="1" s="1"/>
  <c r="AC1978" i="1"/>
  <c r="AH1978" i="1" s="1"/>
  <c r="AB1978" i="1"/>
  <c r="AD1978" i="1" s="1"/>
  <c r="AA1978" i="1"/>
  <c r="P1978" i="1"/>
  <c r="O1978" i="1"/>
  <c r="N1978" i="1"/>
  <c r="M1978" i="1"/>
  <c r="L1978" i="1"/>
  <c r="H1978" i="1"/>
  <c r="G1978" i="1"/>
  <c r="E1978" i="1"/>
  <c r="F1978" i="1" s="1"/>
  <c r="AG1977" i="1"/>
  <c r="AF1977" i="1"/>
  <c r="AC1977" i="1"/>
  <c r="AH1977" i="1" s="1"/>
  <c r="AB1977" i="1"/>
  <c r="AA1977" i="1"/>
  <c r="P1977" i="1"/>
  <c r="O1977" i="1"/>
  <c r="N1977" i="1"/>
  <c r="M1977" i="1"/>
  <c r="L1977" i="1"/>
  <c r="H1977" i="1"/>
  <c r="G1977" i="1"/>
  <c r="F1977" i="1"/>
  <c r="E1977" i="1"/>
  <c r="AH1976" i="1"/>
  <c r="AG1976" i="1"/>
  <c r="AF1976" i="1"/>
  <c r="AC1976" i="1"/>
  <c r="AB1976" i="1"/>
  <c r="AD1976" i="1" s="1"/>
  <c r="AA1976" i="1"/>
  <c r="O1976" i="1"/>
  <c r="P1976" i="1" s="1"/>
  <c r="N1976" i="1"/>
  <c r="M1976" i="1"/>
  <c r="L1976" i="1"/>
  <c r="H1976" i="1"/>
  <c r="G1976" i="1"/>
  <c r="F1976" i="1"/>
  <c r="E1976" i="1"/>
  <c r="AF1975" i="1"/>
  <c r="AG1975" i="1" s="1"/>
  <c r="AC1975" i="1"/>
  <c r="AH1975" i="1" s="1"/>
  <c r="AB1975" i="1"/>
  <c r="AA1975" i="1"/>
  <c r="P1975" i="1"/>
  <c r="O1975" i="1"/>
  <c r="N1975" i="1"/>
  <c r="M1975" i="1"/>
  <c r="L1975" i="1"/>
  <c r="H1975" i="1"/>
  <c r="G1975" i="1"/>
  <c r="F1975" i="1"/>
  <c r="E1975" i="1"/>
  <c r="AF1974" i="1"/>
  <c r="AG1974" i="1" s="1"/>
  <c r="AC1974" i="1"/>
  <c r="AH1974" i="1" s="1"/>
  <c r="AB1974" i="1"/>
  <c r="AA1974" i="1"/>
  <c r="P1974" i="1"/>
  <c r="O1974" i="1"/>
  <c r="N1974" i="1"/>
  <c r="M1974" i="1"/>
  <c r="L1974" i="1"/>
  <c r="H1974" i="1"/>
  <c r="G1974" i="1"/>
  <c r="E1974" i="1"/>
  <c r="F1974" i="1" s="1"/>
  <c r="AF1973" i="1"/>
  <c r="AG1973" i="1" s="1"/>
  <c r="AC1973" i="1"/>
  <c r="AH1973" i="1" s="1"/>
  <c r="AB1973" i="1"/>
  <c r="AA1973" i="1"/>
  <c r="O1973" i="1"/>
  <c r="P1973" i="1" s="1"/>
  <c r="N1973" i="1"/>
  <c r="M1973" i="1"/>
  <c r="L1973" i="1"/>
  <c r="H1973" i="1"/>
  <c r="G1973" i="1"/>
  <c r="E1973" i="1"/>
  <c r="F1973" i="1" s="1"/>
  <c r="AH1972" i="1"/>
  <c r="AF1972" i="1"/>
  <c r="AG1972" i="1" s="1"/>
  <c r="AC1972" i="1"/>
  <c r="AD1972" i="1" s="1"/>
  <c r="AB1972" i="1"/>
  <c r="AA1972" i="1"/>
  <c r="O1972" i="1"/>
  <c r="P1972" i="1" s="1"/>
  <c r="N1972" i="1"/>
  <c r="M1972" i="1"/>
  <c r="L1972" i="1"/>
  <c r="H1972" i="1"/>
  <c r="G1972" i="1"/>
  <c r="F1972" i="1"/>
  <c r="E1972" i="1"/>
  <c r="AF1971" i="1"/>
  <c r="AG1971" i="1" s="1"/>
  <c r="AC1971" i="1"/>
  <c r="AH1971" i="1" s="1"/>
  <c r="AB1971" i="1"/>
  <c r="AA1971" i="1"/>
  <c r="O1971" i="1"/>
  <c r="P1971" i="1" s="1"/>
  <c r="N1971" i="1"/>
  <c r="M1971" i="1"/>
  <c r="L1971" i="1"/>
  <c r="H1971" i="1"/>
  <c r="G1971" i="1"/>
  <c r="E1971" i="1"/>
  <c r="F1971" i="1" s="1"/>
  <c r="AH1970" i="1"/>
  <c r="AF1970" i="1"/>
  <c r="AG1970" i="1" s="1"/>
  <c r="AC1970" i="1"/>
  <c r="AB1970" i="1"/>
  <c r="AD1970" i="1" s="1"/>
  <c r="AA1970" i="1"/>
  <c r="P1970" i="1"/>
  <c r="O1970" i="1"/>
  <c r="N1970" i="1"/>
  <c r="M1970" i="1"/>
  <c r="L1970" i="1"/>
  <c r="H1970" i="1"/>
  <c r="G1970" i="1"/>
  <c r="F1970" i="1"/>
  <c r="E1970" i="1"/>
  <c r="AF1969" i="1"/>
  <c r="AG1969" i="1" s="1"/>
  <c r="AC1969" i="1"/>
  <c r="AH1969" i="1" s="1"/>
  <c r="AB1969" i="1"/>
  <c r="AD1969" i="1" s="1"/>
  <c r="AA1969" i="1"/>
  <c r="P1969" i="1"/>
  <c r="O1969" i="1"/>
  <c r="N1969" i="1"/>
  <c r="M1969" i="1"/>
  <c r="L1969" i="1"/>
  <c r="H1969" i="1"/>
  <c r="G1969" i="1"/>
  <c r="F1969" i="1"/>
  <c r="E1969" i="1"/>
  <c r="AG1968" i="1"/>
  <c r="AF1968" i="1"/>
  <c r="AC1968" i="1"/>
  <c r="AD1968" i="1" s="1"/>
  <c r="AB1968" i="1"/>
  <c r="AA1968" i="1"/>
  <c r="P1968" i="1"/>
  <c r="O1968" i="1"/>
  <c r="N1968" i="1"/>
  <c r="M1968" i="1"/>
  <c r="L1968" i="1"/>
  <c r="H1968" i="1"/>
  <c r="G1968" i="1"/>
  <c r="F1968" i="1"/>
  <c r="E1968" i="1"/>
  <c r="AH1967" i="1"/>
  <c r="AF1967" i="1"/>
  <c r="AG1967" i="1" s="1"/>
  <c r="AD1967" i="1"/>
  <c r="AC1967" i="1"/>
  <c r="AB1967" i="1"/>
  <c r="AA1967" i="1"/>
  <c r="P1967" i="1"/>
  <c r="O1967" i="1"/>
  <c r="N1967" i="1"/>
  <c r="M1967" i="1"/>
  <c r="L1967" i="1"/>
  <c r="H1967" i="1"/>
  <c r="G1967" i="1"/>
  <c r="F1967" i="1"/>
  <c r="E1967" i="1"/>
  <c r="AF1966" i="1"/>
  <c r="AG1966" i="1" s="1"/>
  <c r="AC1966" i="1"/>
  <c r="AH1966" i="1" s="1"/>
  <c r="AB1966" i="1"/>
  <c r="AA1966" i="1"/>
  <c r="P1966" i="1"/>
  <c r="O1966" i="1"/>
  <c r="N1966" i="1"/>
  <c r="M1966" i="1"/>
  <c r="L1966" i="1"/>
  <c r="H1966" i="1"/>
  <c r="G1966" i="1"/>
  <c r="F1966" i="1"/>
  <c r="E1966" i="1"/>
  <c r="AF1965" i="1"/>
  <c r="AG1965" i="1" s="1"/>
  <c r="AC1965" i="1"/>
  <c r="AH1965" i="1" s="1"/>
  <c r="AB1965" i="1"/>
  <c r="AD1965" i="1" s="1"/>
  <c r="AA1965" i="1"/>
  <c r="P1965" i="1"/>
  <c r="O1965" i="1"/>
  <c r="N1965" i="1"/>
  <c r="M1965" i="1"/>
  <c r="L1965" i="1"/>
  <c r="H1965" i="1"/>
  <c r="G1965" i="1"/>
  <c r="E1965" i="1"/>
  <c r="F1965" i="1" s="1"/>
  <c r="AH1964" i="1"/>
  <c r="AF1964" i="1"/>
  <c r="AG1964" i="1" s="1"/>
  <c r="AC1964" i="1"/>
  <c r="AD1964" i="1" s="1"/>
  <c r="AB1964" i="1"/>
  <c r="AA1964" i="1"/>
  <c r="O1964" i="1"/>
  <c r="P1964" i="1" s="1"/>
  <c r="N1964" i="1"/>
  <c r="M1964" i="1"/>
  <c r="L1964" i="1"/>
  <c r="H1964" i="1"/>
  <c r="G1964" i="1"/>
  <c r="F1964" i="1"/>
  <c r="E1964" i="1"/>
  <c r="AF1963" i="1"/>
  <c r="AG1963" i="1" s="1"/>
  <c r="AD1963" i="1"/>
  <c r="AC1963" i="1"/>
  <c r="AH1963" i="1" s="1"/>
  <c r="AB1963" i="1"/>
  <c r="AA1963" i="1"/>
  <c r="O1963" i="1"/>
  <c r="P1963" i="1" s="1"/>
  <c r="N1963" i="1"/>
  <c r="M1963" i="1"/>
  <c r="L1963" i="1"/>
  <c r="H1963" i="1"/>
  <c r="G1963" i="1"/>
  <c r="F1963" i="1"/>
  <c r="E1963" i="1"/>
  <c r="AH1962" i="1"/>
  <c r="AF1962" i="1"/>
  <c r="AG1962" i="1" s="1"/>
  <c r="AD1962" i="1"/>
  <c r="AC1962" i="1"/>
  <c r="AB1962" i="1"/>
  <c r="AA1962" i="1"/>
  <c r="O1962" i="1"/>
  <c r="P1962" i="1" s="1"/>
  <c r="N1962" i="1"/>
  <c r="M1962" i="1"/>
  <c r="L1962" i="1"/>
  <c r="H1962" i="1"/>
  <c r="G1962" i="1"/>
  <c r="E1962" i="1"/>
  <c r="F1962" i="1" s="1"/>
  <c r="AH1961" i="1"/>
  <c r="AF1961" i="1"/>
  <c r="AG1961" i="1" s="1"/>
  <c r="AC1961" i="1"/>
  <c r="AB1961" i="1"/>
  <c r="AA1961" i="1"/>
  <c r="P1961" i="1"/>
  <c r="O1961" i="1"/>
  <c r="N1961" i="1"/>
  <c r="M1961" i="1"/>
  <c r="L1961" i="1"/>
  <c r="H1961" i="1"/>
  <c r="G1961" i="1"/>
  <c r="E1961" i="1"/>
  <c r="F1961" i="1" s="1"/>
  <c r="AG1960" i="1"/>
  <c r="AF1960" i="1"/>
  <c r="AC1960" i="1"/>
  <c r="AH1960" i="1" s="1"/>
  <c r="AB1960" i="1"/>
  <c r="AA1960" i="1"/>
  <c r="O1960" i="1"/>
  <c r="P1960" i="1" s="1"/>
  <c r="N1960" i="1"/>
  <c r="M1960" i="1"/>
  <c r="L1960" i="1"/>
  <c r="H1960" i="1"/>
  <c r="G1960" i="1"/>
  <c r="F1960" i="1"/>
  <c r="E1960" i="1"/>
  <c r="AG1959" i="1"/>
  <c r="AF1959" i="1"/>
  <c r="AD1959" i="1"/>
  <c r="AC1959" i="1"/>
  <c r="AH1959" i="1" s="1"/>
  <c r="AB1959" i="1"/>
  <c r="AA1959" i="1"/>
  <c r="P1959" i="1"/>
  <c r="O1959" i="1"/>
  <c r="N1959" i="1"/>
  <c r="M1959" i="1"/>
  <c r="L1959" i="1"/>
  <c r="H1959" i="1"/>
  <c r="G1959" i="1"/>
  <c r="F1959" i="1"/>
  <c r="E1959" i="1"/>
  <c r="AH1958" i="1"/>
  <c r="AF1958" i="1"/>
  <c r="AG1958" i="1" s="1"/>
  <c r="AC1958" i="1"/>
  <c r="AB1958" i="1"/>
  <c r="AD1958" i="1" s="1"/>
  <c r="AA1958" i="1"/>
  <c r="P1958" i="1"/>
  <c r="O1958" i="1"/>
  <c r="N1958" i="1"/>
  <c r="M1958" i="1"/>
  <c r="L1958" i="1"/>
  <c r="H1958" i="1"/>
  <c r="G1958" i="1"/>
  <c r="E1958" i="1"/>
  <c r="F1958" i="1" s="1"/>
  <c r="AH1957" i="1"/>
  <c r="AF1957" i="1"/>
  <c r="AG1957" i="1" s="1"/>
  <c r="AC1957" i="1"/>
  <c r="AB1957" i="1"/>
  <c r="AD1957" i="1" s="1"/>
  <c r="AA1957" i="1"/>
  <c r="P1957" i="1"/>
  <c r="O1957" i="1"/>
  <c r="N1957" i="1"/>
  <c r="M1957" i="1"/>
  <c r="L1957" i="1"/>
  <c r="H1957" i="1"/>
  <c r="G1957" i="1"/>
  <c r="E1957" i="1"/>
  <c r="F1957" i="1" s="1"/>
  <c r="AG1956" i="1"/>
  <c r="AF1956" i="1"/>
  <c r="AC1956" i="1"/>
  <c r="AB1956" i="1"/>
  <c r="AA1956" i="1"/>
  <c r="P1956" i="1"/>
  <c r="O1956" i="1"/>
  <c r="N1956" i="1"/>
  <c r="M1956" i="1"/>
  <c r="L1956" i="1"/>
  <c r="H1956" i="1"/>
  <c r="G1956" i="1"/>
  <c r="F1956" i="1"/>
  <c r="E1956" i="1"/>
  <c r="AF1955" i="1"/>
  <c r="AG1955" i="1" s="1"/>
  <c r="AC1955" i="1"/>
  <c r="AB1955" i="1"/>
  <c r="AA1955" i="1"/>
  <c r="O1955" i="1"/>
  <c r="P1955" i="1" s="1"/>
  <c r="N1955" i="1"/>
  <c r="M1955" i="1"/>
  <c r="L1955" i="1"/>
  <c r="H1955" i="1"/>
  <c r="G1955" i="1"/>
  <c r="E1955" i="1"/>
  <c r="F1955" i="1" s="1"/>
  <c r="AG1954" i="1"/>
  <c r="AF1954" i="1"/>
  <c r="AC1954" i="1"/>
  <c r="AH1954" i="1" s="1"/>
  <c r="AB1954" i="1"/>
  <c r="AA1954" i="1"/>
  <c r="O1954" i="1"/>
  <c r="P1954" i="1" s="1"/>
  <c r="N1954" i="1"/>
  <c r="M1954" i="1"/>
  <c r="L1954" i="1"/>
  <c r="H1954" i="1"/>
  <c r="G1954" i="1"/>
  <c r="F1954" i="1"/>
  <c r="E1954" i="1"/>
  <c r="AF1953" i="1"/>
  <c r="AG1953" i="1" s="1"/>
  <c r="AC1953" i="1"/>
  <c r="AH1953" i="1" s="1"/>
  <c r="AB1953" i="1"/>
  <c r="AA1953" i="1"/>
  <c r="O1953" i="1"/>
  <c r="P1953" i="1" s="1"/>
  <c r="N1953" i="1"/>
  <c r="M1953" i="1"/>
  <c r="L1953" i="1"/>
  <c r="H1953" i="1"/>
  <c r="G1953" i="1"/>
  <c r="E1953" i="1"/>
  <c r="F1953" i="1" s="1"/>
  <c r="AF1952" i="1"/>
  <c r="AG1952" i="1" s="1"/>
  <c r="AC1952" i="1"/>
  <c r="AH1952" i="1" s="1"/>
  <c r="AB1952" i="1"/>
  <c r="AD1952" i="1" s="1"/>
  <c r="AA1952" i="1"/>
  <c r="P1952" i="1"/>
  <c r="O1952" i="1"/>
  <c r="N1952" i="1"/>
  <c r="M1952" i="1"/>
  <c r="L1952" i="1"/>
  <c r="H1952" i="1"/>
  <c r="G1952" i="1"/>
  <c r="E1952" i="1"/>
  <c r="F1952" i="1" s="1"/>
  <c r="AF1951" i="1"/>
  <c r="AG1951" i="1" s="1"/>
  <c r="AD1951" i="1"/>
  <c r="AC1951" i="1"/>
  <c r="AH1951" i="1" s="1"/>
  <c r="AB1951" i="1"/>
  <c r="AA1951" i="1"/>
  <c r="O1951" i="1"/>
  <c r="P1951" i="1" s="1"/>
  <c r="N1951" i="1"/>
  <c r="M1951" i="1"/>
  <c r="L1951" i="1"/>
  <c r="H1951" i="1"/>
  <c r="G1951" i="1"/>
  <c r="F1951" i="1"/>
  <c r="E1951" i="1"/>
  <c r="AG1950" i="1"/>
  <c r="AF1950" i="1"/>
  <c r="AC1950" i="1"/>
  <c r="AH1950" i="1" s="1"/>
  <c r="AB1950" i="1"/>
  <c r="AA1950" i="1"/>
  <c r="P1950" i="1"/>
  <c r="O1950" i="1"/>
  <c r="N1950" i="1"/>
  <c r="M1950" i="1"/>
  <c r="L1950" i="1"/>
  <c r="H1950" i="1"/>
  <c r="G1950" i="1"/>
  <c r="E1950" i="1"/>
  <c r="F1950" i="1" s="1"/>
  <c r="AH1949" i="1"/>
  <c r="AF1949" i="1"/>
  <c r="AG1949" i="1" s="1"/>
  <c r="AC1949" i="1"/>
  <c r="AB1949" i="1"/>
  <c r="AD1949" i="1" s="1"/>
  <c r="AA1949" i="1"/>
  <c r="P1949" i="1"/>
  <c r="O1949" i="1"/>
  <c r="N1949" i="1"/>
  <c r="M1949" i="1"/>
  <c r="L1949" i="1"/>
  <c r="H1949" i="1"/>
  <c r="G1949" i="1"/>
  <c r="E1949" i="1"/>
  <c r="F1949" i="1" s="1"/>
  <c r="AG1948" i="1"/>
  <c r="AF1948" i="1"/>
  <c r="AC1948" i="1"/>
  <c r="AB1948" i="1"/>
  <c r="AA1948" i="1"/>
  <c r="O1948" i="1"/>
  <c r="P1948" i="1" s="1"/>
  <c r="N1948" i="1"/>
  <c r="M1948" i="1"/>
  <c r="L1948" i="1"/>
  <c r="H1948" i="1"/>
  <c r="G1948" i="1"/>
  <c r="F1948" i="1"/>
  <c r="E1948" i="1"/>
  <c r="AG1947" i="1"/>
  <c r="AF1947" i="1"/>
  <c r="AD1947" i="1"/>
  <c r="AC1947" i="1"/>
  <c r="AH1947" i="1" s="1"/>
  <c r="AB1947" i="1"/>
  <c r="AA1947" i="1"/>
  <c r="P1947" i="1"/>
  <c r="O1947" i="1"/>
  <c r="N1947" i="1"/>
  <c r="M1947" i="1"/>
  <c r="L1947" i="1"/>
  <c r="H1947" i="1"/>
  <c r="G1947" i="1"/>
  <c r="E1947" i="1"/>
  <c r="F1947" i="1" s="1"/>
  <c r="AH1946" i="1"/>
  <c r="AG1946" i="1"/>
  <c r="AF1946" i="1"/>
  <c r="AC1946" i="1"/>
  <c r="AB1946" i="1"/>
  <c r="AD1946" i="1" s="1"/>
  <c r="AA1946" i="1"/>
  <c r="O1946" i="1"/>
  <c r="P1946" i="1" s="1"/>
  <c r="N1946" i="1"/>
  <c r="M1946" i="1"/>
  <c r="L1946" i="1"/>
  <c r="H1946" i="1"/>
  <c r="G1946" i="1"/>
  <c r="E1946" i="1"/>
  <c r="F1946" i="1" s="1"/>
  <c r="AF1945" i="1"/>
  <c r="AG1945" i="1" s="1"/>
  <c r="AC1945" i="1"/>
  <c r="AB1945" i="1"/>
  <c r="AA1945" i="1"/>
  <c r="O1945" i="1"/>
  <c r="P1945" i="1" s="1"/>
  <c r="N1945" i="1"/>
  <c r="M1945" i="1"/>
  <c r="L1945" i="1"/>
  <c r="H1945" i="1"/>
  <c r="G1945" i="1"/>
  <c r="F1945" i="1"/>
  <c r="E1945" i="1"/>
  <c r="AF1944" i="1"/>
  <c r="AG1944" i="1" s="1"/>
  <c r="AC1944" i="1"/>
  <c r="AH1944" i="1" s="1"/>
  <c r="AB1944" i="1"/>
  <c r="AA1944" i="1"/>
  <c r="O1944" i="1"/>
  <c r="P1944" i="1" s="1"/>
  <c r="N1944" i="1"/>
  <c r="M1944" i="1"/>
  <c r="L1944" i="1"/>
  <c r="H1944" i="1"/>
  <c r="G1944" i="1"/>
  <c r="E1944" i="1"/>
  <c r="F1944" i="1" s="1"/>
  <c r="AF1943" i="1"/>
  <c r="AG1943" i="1" s="1"/>
  <c r="AC1943" i="1"/>
  <c r="AH1943" i="1" s="1"/>
  <c r="AB1943" i="1"/>
  <c r="AA1943" i="1"/>
  <c r="P1943" i="1"/>
  <c r="O1943" i="1"/>
  <c r="N1943" i="1"/>
  <c r="M1943" i="1"/>
  <c r="L1943" i="1"/>
  <c r="H1943" i="1"/>
  <c r="G1943" i="1"/>
  <c r="E1943" i="1"/>
  <c r="F1943" i="1" s="1"/>
  <c r="AF1942" i="1"/>
  <c r="AG1942" i="1" s="1"/>
  <c r="AC1942" i="1"/>
  <c r="AH1942" i="1" s="1"/>
  <c r="AB1942" i="1"/>
  <c r="AA1942" i="1"/>
  <c r="O1942" i="1"/>
  <c r="P1942" i="1" s="1"/>
  <c r="N1942" i="1"/>
  <c r="M1942" i="1"/>
  <c r="L1942" i="1"/>
  <c r="H1942" i="1"/>
  <c r="G1942" i="1"/>
  <c r="E1942" i="1"/>
  <c r="F1942" i="1" s="1"/>
  <c r="AG1941" i="1"/>
  <c r="AF1941" i="1"/>
  <c r="AC1941" i="1"/>
  <c r="AH1941" i="1" s="1"/>
  <c r="AB1941" i="1"/>
  <c r="AA1941" i="1"/>
  <c r="P1941" i="1"/>
  <c r="O1941" i="1"/>
  <c r="N1941" i="1"/>
  <c r="M1941" i="1"/>
  <c r="L1941" i="1"/>
  <c r="H1941" i="1"/>
  <c r="G1941" i="1"/>
  <c r="F1941" i="1"/>
  <c r="E1941" i="1"/>
  <c r="AH1940" i="1"/>
  <c r="AF1940" i="1"/>
  <c r="AG1940" i="1" s="1"/>
  <c r="AD1940" i="1"/>
  <c r="AC1940" i="1"/>
  <c r="AB1940" i="1"/>
  <c r="AA1940" i="1"/>
  <c r="O1940" i="1"/>
  <c r="P1940" i="1" s="1"/>
  <c r="N1940" i="1"/>
  <c r="M1940" i="1"/>
  <c r="L1940" i="1"/>
  <c r="H1940" i="1"/>
  <c r="G1940" i="1"/>
  <c r="F1940" i="1"/>
  <c r="E1940" i="1"/>
  <c r="AH1939" i="1"/>
  <c r="AG1939" i="1"/>
  <c r="AF1939" i="1"/>
  <c r="AD1939" i="1"/>
  <c r="AC1939" i="1"/>
  <c r="AB1939" i="1"/>
  <c r="AA1939" i="1"/>
  <c r="O1939" i="1"/>
  <c r="P1939" i="1" s="1"/>
  <c r="N1939" i="1"/>
  <c r="M1939" i="1"/>
  <c r="L1939" i="1"/>
  <c r="H1939" i="1"/>
  <c r="G1939" i="1"/>
  <c r="E1939" i="1"/>
  <c r="F1939" i="1" s="1"/>
  <c r="AF1938" i="1"/>
  <c r="AG1938" i="1" s="1"/>
  <c r="AC1938" i="1"/>
  <c r="AB1938" i="1"/>
  <c r="AA1938" i="1"/>
  <c r="P1938" i="1"/>
  <c r="O1938" i="1"/>
  <c r="N1938" i="1"/>
  <c r="M1938" i="1"/>
  <c r="L1938" i="1"/>
  <c r="H1938" i="1"/>
  <c r="G1938" i="1"/>
  <c r="E1938" i="1"/>
  <c r="F1938" i="1" s="1"/>
  <c r="AG1937" i="1"/>
  <c r="AF1937" i="1"/>
  <c r="AC1937" i="1"/>
  <c r="AH1937" i="1" s="1"/>
  <c r="AB1937" i="1"/>
  <c r="AA1937" i="1"/>
  <c r="P1937" i="1"/>
  <c r="O1937" i="1"/>
  <c r="N1937" i="1"/>
  <c r="M1937" i="1"/>
  <c r="L1937" i="1"/>
  <c r="H1937" i="1"/>
  <c r="G1937" i="1"/>
  <c r="E1937" i="1"/>
  <c r="F1937" i="1" s="1"/>
  <c r="AG1936" i="1"/>
  <c r="AF1936" i="1"/>
  <c r="AC1936" i="1"/>
  <c r="AB1936" i="1"/>
  <c r="AA1936" i="1"/>
  <c r="O1936" i="1"/>
  <c r="P1936" i="1" s="1"/>
  <c r="N1936" i="1"/>
  <c r="M1936" i="1"/>
  <c r="L1936" i="1"/>
  <c r="H1936" i="1"/>
  <c r="G1936" i="1"/>
  <c r="F1936" i="1"/>
  <c r="E1936" i="1"/>
  <c r="AH1935" i="1"/>
  <c r="AG1935" i="1"/>
  <c r="AF1935" i="1"/>
  <c r="AC1935" i="1"/>
  <c r="AB1935" i="1"/>
  <c r="AD1935" i="1" s="1"/>
  <c r="AA1935" i="1"/>
  <c r="O1935" i="1"/>
  <c r="P1935" i="1" s="1"/>
  <c r="N1935" i="1"/>
  <c r="M1935" i="1"/>
  <c r="L1935" i="1"/>
  <c r="H1935" i="1"/>
  <c r="G1935" i="1"/>
  <c r="E1935" i="1"/>
  <c r="F1935" i="1" s="1"/>
  <c r="AG1934" i="1"/>
  <c r="AF1934" i="1"/>
  <c r="AC1934" i="1"/>
  <c r="AH1934" i="1" s="1"/>
  <c r="AB1934" i="1"/>
  <c r="AA1934" i="1"/>
  <c r="P1934" i="1"/>
  <c r="O1934" i="1"/>
  <c r="N1934" i="1"/>
  <c r="M1934" i="1"/>
  <c r="L1934" i="1"/>
  <c r="H1934" i="1"/>
  <c r="G1934" i="1"/>
  <c r="F1934" i="1"/>
  <c r="E1934" i="1"/>
  <c r="AF1933" i="1"/>
  <c r="AG1933" i="1" s="1"/>
  <c r="AC1933" i="1"/>
  <c r="AH1933" i="1" s="1"/>
  <c r="AB1933" i="1"/>
  <c r="AA1933" i="1"/>
  <c r="O1933" i="1"/>
  <c r="P1933" i="1" s="1"/>
  <c r="N1933" i="1"/>
  <c r="M1933" i="1"/>
  <c r="L1933" i="1"/>
  <c r="H1933" i="1"/>
  <c r="G1933" i="1"/>
  <c r="F1933" i="1"/>
  <c r="E1933" i="1"/>
  <c r="AG1932" i="1"/>
  <c r="AF1932" i="1"/>
  <c r="AD1932" i="1"/>
  <c r="AC1932" i="1"/>
  <c r="AH1932" i="1" s="1"/>
  <c r="AB1932" i="1"/>
  <c r="AA1932" i="1"/>
  <c r="O1932" i="1"/>
  <c r="P1932" i="1" s="1"/>
  <c r="N1932" i="1"/>
  <c r="M1932" i="1"/>
  <c r="L1932" i="1"/>
  <c r="H1932" i="1"/>
  <c r="G1932" i="1"/>
  <c r="E1932" i="1"/>
  <c r="F1932" i="1" s="1"/>
  <c r="AH1931" i="1"/>
  <c r="AF1931" i="1"/>
  <c r="AG1931" i="1" s="1"/>
  <c r="AD1931" i="1"/>
  <c r="AC1931" i="1"/>
  <c r="AB1931" i="1"/>
  <c r="AA1931" i="1"/>
  <c r="O1931" i="1"/>
  <c r="P1931" i="1" s="1"/>
  <c r="N1931" i="1"/>
  <c r="M1931" i="1"/>
  <c r="L1931" i="1"/>
  <c r="H1931" i="1"/>
  <c r="G1931" i="1"/>
  <c r="E1931" i="1"/>
  <c r="F1931" i="1" s="1"/>
  <c r="AF1930" i="1"/>
  <c r="AG1930" i="1" s="1"/>
  <c r="AC1930" i="1"/>
  <c r="AH1930" i="1" s="1"/>
  <c r="AB1930" i="1"/>
  <c r="AD1930" i="1" s="1"/>
  <c r="AA1930" i="1"/>
  <c r="P1930" i="1"/>
  <c r="O1930" i="1"/>
  <c r="N1930" i="1"/>
  <c r="M1930" i="1"/>
  <c r="L1930" i="1"/>
  <c r="H1930" i="1"/>
  <c r="G1930" i="1"/>
  <c r="F1930" i="1"/>
  <c r="E1930" i="1"/>
  <c r="AH1929" i="1"/>
  <c r="AF1929" i="1"/>
  <c r="AG1929" i="1" s="1"/>
  <c r="AC1929" i="1"/>
  <c r="AD1929" i="1" s="1"/>
  <c r="AB1929" i="1"/>
  <c r="AA1929" i="1"/>
  <c r="P1929" i="1"/>
  <c r="O1929" i="1"/>
  <c r="N1929" i="1"/>
  <c r="M1929" i="1"/>
  <c r="L1929" i="1"/>
  <c r="H1929" i="1"/>
  <c r="G1929" i="1"/>
  <c r="F1929" i="1"/>
  <c r="E1929" i="1"/>
  <c r="AH1928" i="1"/>
  <c r="AF1928" i="1"/>
  <c r="AG1928" i="1" s="1"/>
  <c r="AD1928" i="1"/>
  <c r="AC1928" i="1"/>
  <c r="AB1928" i="1"/>
  <c r="AA1928" i="1"/>
  <c r="O1928" i="1"/>
  <c r="P1928" i="1" s="1"/>
  <c r="N1928" i="1"/>
  <c r="M1928" i="1"/>
  <c r="L1928" i="1"/>
  <c r="H1928" i="1"/>
  <c r="G1928" i="1"/>
  <c r="F1928" i="1"/>
  <c r="E1928" i="1"/>
  <c r="AF1927" i="1"/>
  <c r="AG1927" i="1" s="1"/>
  <c r="AC1927" i="1"/>
  <c r="AH1927" i="1" s="1"/>
  <c r="AB1927" i="1"/>
  <c r="AA1927" i="1"/>
  <c r="O1927" i="1"/>
  <c r="P1927" i="1" s="1"/>
  <c r="N1927" i="1"/>
  <c r="M1927" i="1"/>
  <c r="L1927" i="1"/>
  <c r="H1927" i="1"/>
  <c r="G1927" i="1"/>
  <c r="F1927" i="1"/>
  <c r="E1927" i="1"/>
  <c r="AH1926" i="1"/>
  <c r="AF1926" i="1"/>
  <c r="AG1926" i="1" s="1"/>
  <c r="AD1926" i="1"/>
  <c r="AC1926" i="1"/>
  <c r="AB1926" i="1"/>
  <c r="AA1926" i="1"/>
  <c r="O1926" i="1"/>
  <c r="P1926" i="1" s="1"/>
  <c r="N1926" i="1"/>
  <c r="M1926" i="1"/>
  <c r="L1926" i="1"/>
  <c r="H1926" i="1"/>
  <c r="G1926" i="1"/>
  <c r="E1926" i="1"/>
  <c r="F1926" i="1" s="1"/>
  <c r="AH1925" i="1"/>
  <c r="AG1925" i="1"/>
  <c r="AF1925" i="1"/>
  <c r="AD1925" i="1"/>
  <c r="AC1925" i="1"/>
  <c r="AB1925" i="1"/>
  <c r="AA1925" i="1"/>
  <c r="O1925" i="1"/>
  <c r="P1925" i="1" s="1"/>
  <c r="N1925" i="1"/>
  <c r="M1925" i="1"/>
  <c r="L1925" i="1"/>
  <c r="H1925" i="1"/>
  <c r="G1925" i="1"/>
  <c r="F1925" i="1"/>
  <c r="E1925" i="1"/>
  <c r="AH1924" i="1"/>
  <c r="AG1924" i="1"/>
  <c r="AF1924" i="1"/>
  <c r="AC1924" i="1"/>
  <c r="AB1924" i="1"/>
  <c r="AD1924" i="1" s="1"/>
  <c r="AA1924" i="1"/>
  <c r="O1924" i="1"/>
  <c r="P1924" i="1" s="1"/>
  <c r="N1924" i="1"/>
  <c r="M1924" i="1"/>
  <c r="L1924" i="1"/>
  <c r="H1924" i="1"/>
  <c r="G1924" i="1"/>
  <c r="F1924" i="1"/>
  <c r="E1924" i="1"/>
  <c r="AH1923" i="1"/>
  <c r="AF1923" i="1"/>
  <c r="AG1923" i="1" s="1"/>
  <c r="AC1923" i="1"/>
  <c r="AB1923" i="1"/>
  <c r="AD1923" i="1" s="1"/>
  <c r="AA1923" i="1"/>
  <c r="P1923" i="1"/>
  <c r="O1923" i="1"/>
  <c r="N1923" i="1"/>
  <c r="M1923" i="1"/>
  <c r="L1923" i="1"/>
  <c r="H1923" i="1"/>
  <c r="G1923" i="1"/>
  <c r="E1923" i="1"/>
  <c r="F1923" i="1" s="1"/>
  <c r="AH1922" i="1"/>
  <c r="AF1922" i="1"/>
  <c r="AG1922" i="1" s="1"/>
  <c r="AC1922" i="1"/>
  <c r="AB1922" i="1"/>
  <c r="AD1922" i="1" s="1"/>
  <c r="AA1922" i="1"/>
  <c r="P1922" i="1"/>
  <c r="O1922" i="1"/>
  <c r="N1922" i="1"/>
  <c r="M1922" i="1"/>
  <c r="L1922" i="1"/>
  <c r="H1922" i="1"/>
  <c r="G1922" i="1"/>
  <c r="F1922" i="1"/>
  <c r="E1922" i="1"/>
  <c r="AG1921" i="1"/>
  <c r="AF1921" i="1"/>
  <c r="AC1921" i="1"/>
  <c r="AB1921" i="1"/>
  <c r="AA1921" i="1"/>
  <c r="P1921" i="1"/>
  <c r="O1921" i="1"/>
  <c r="N1921" i="1"/>
  <c r="M1921" i="1"/>
  <c r="L1921" i="1"/>
  <c r="H1921" i="1"/>
  <c r="G1921" i="1"/>
  <c r="F1921" i="1"/>
  <c r="E1921" i="1"/>
  <c r="AH1920" i="1"/>
  <c r="AF1920" i="1"/>
  <c r="AG1920" i="1" s="1"/>
  <c r="AD1920" i="1"/>
  <c r="AC1920" i="1"/>
  <c r="AB1920" i="1"/>
  <c r="AA1920" i="1"/>
  <c r="O1920" i="1"/>
  <c r="P1920" i="1" s="1"/>
  <c r="N1920" i="1"/>
  <c r="M1920" i="1"/>
  <c r="L1920" i="1"/>
  <c r="H1920" i="1"/>
  <c r="G1920" i="1"/>
  <c r="E1920" i="1"/>
  <c r="F1920" i="1" s="1"/>
  <c r="AH1919" i="1"/>
  <c r="AG1919" i="1"/>
  <c r="AF1919" i="1"/>
  <c r="AD1919" i="1"/>
  <c r="AC1919" i="1"/>
  <c r="AB1919" i="1"/>
  <c r="AA1919" i="1"/>
  <c r="P1919" i="1"/>
  <c r="O1919" i="1"/>
  <c r="N1919" i="1"/>
  <c r="M1919" i="1"/>
  <c r="L1919" i="1"/>
  <c r="H1919" i="1"/>
  <c r="G1919" i="1"/>
  <c r="E1919" i="1"/>
  <c r="F1919" i="1" s="1"/>
  <c r="AF1918" i="1"/>
  <c r="AG1918" i="1" s="1"/>
  <c r="AD1918" i="1"/>
  <c r="AC1918" i="1"/>
  <c r="AH1918" i="1" s="1"/>
  <c r="AB1918" i="1"/>
  <c r="AA1918" i="1"/>
  <c r="P1918" i="1"/>
  <c r="O1918" i="1"/>
  <c r="N1918" i="1"/>
  <c r="M1918" i="1"/>
  <c r="L1918" i="1"/>
  <c r="H1918" i="1"/>
  <c r="G1918" i="1"/>
  <c r="E1918" i="1"/>
  <c r="F1918" i="1" s="1"/>
  <c r="AG1917" i="1"/>
  <c r="AF1917" i="1"/>
  <c r="AC1917" i="1"/>
  <c r="AB1917" i="1"/>
  <c r="AA1917" i="1"/>
  <c r="P1917" i="1"/>
  <c r="O1917" i="1"/>
  <c r="N1917" i="1"/>
  <c r="M1917" i="1"/>
  <c r="L1917" i="1"/>
  <c r="H1917" i="1"/>
  <c r="G1917" i="1"/>
  <c r="F1917" i="1"/>
  <c r="E1917" i="1"/>
  <c r="AH1916" i="1"/>
  <c r="AG1916" i="1"/>
  <c r="AF1916" i="1"/>
  <c r="AC1916" i="1"/>
  <c r="AB1916" i="1"/>
  <c r="AD1916" i="1" s="1"/>
  <c r="AA1916" i="1"/>
  <c r="O1916" i="1"/>
  <c r="P1916" i="1" s="1"/>
  <c r="N1916" i="1"/>
  <c r="M1916" i="1"/>
  <c r="L1916" i="1"/>
  <c r="H1916" i="1"/>
  <c r="G1916" i="1"/>
  <c r="F1916" i="1"/>
  <c r="E1916" i="1"/>
  <c r="AH1915" i="1"/>
  <c r="AF1915" i="1"/>
  <c r="AG1915" i="1" s="1"/>
  <c r="AC1915" i="1"/>
  <c r="AB1915" i="1"/>
  <c r="AD1915" i="1" s="1"/>
  <c r="AA1915" i="1"/>
  <c r="O1915" i="1"/>
  <c r="P1915" i="1" s="1"/>
  <c r="N1915" i="1"/>
  <c r="M1915" i="1"/>
  <c r="L1915" i="1"/>
  <c r="H1915" i="1"/>
  <c r="G1915" i="1"/>
  <c r="F1915" i="1"/>
  <c r="E1915" i="1"/>
  <c r="AF1914" i="1"/>
  <c r="AG1914" i="1" s="1"/>
  <c r="AC1914" i="1"/>
  <c r="AB1914" i="1"/>
  <c r="AA1914" i="1"/>
  <c r="P1914" i="1"/>
  <c r="O1914" i="1"/>
  <c r="N1914" i="1"/>
  <c r="M1914" i="1"/>
  <c r="L1914" i="1"/>
  <c r="H1914" i="1"/>
  <c r="G1914" i="1"/>
  <c r="F1914" i="1"/>
  <c r="E1914" i="1"/>
  <c r="AH1913" i="1"/>
  <c r="AF1913" i="1"/>
  <c r="AG1913" i="1" s="1"/>
  <c r="AD1913" i="1"/>
  <c r="AC1913" i="1"/>
  <c r="AB1913" i="1"/>
  <c r="AA1913" i="1"/>
  <c r="P1913" i="1"/>
  <c r="O1913" i="1"/>
  <c r="N1913" i="1"/>
  <c r="M1913" i="1"/>
  <c r="L1913" i="1"/>
  <c r="H1913" i="1"/>
  <c r="G1913" i="1"/>
  <c r="E1913" i="1"/>
  <c r="F1913" i="1" s="1"/>
  <c r="AG1912" i="1"/>
  <c r="AF1912" i="1"/>
  <c r="AC1912" i="1"/>
  <c r="AH1912" i="1" s="1"/>
  <c r="AB1912" i="1"/>
  <c r="AD1912" i="1" s="1"/>
  <c r="AA1912" i="1"/>
  <c r="O1912" i="1"/>
  <c r="P1912" i="1" s="1"/>
  <c r="N1912" i="1"/>
  <c r="M1912" i="1"/>
  <c r="L1912" i="1"/>
  <c r="H1912" i="1"/>
  <c r="G1912" i="1"/>
  <c r="E1912" i="1"/>
  <c r="F1912" i="1" s="1"/>
  <c r="AF1911" i="1"/>
  <c r="AG1911" i="1" s="1"/>
  <c r="AD1911" i="1"/>
  <c r="AC1911" i="1"/>
  <c r="AH1911" i="1" s="1"/>
  <c r="AB1911" i="1"/>
  <c r="AA1911" i="1"/>
  <c r="P1911" i="1"/>
  <c r="O1911" i="1"/>
  <c r="N1911" i="1"/>
  <c r="M1911" i="1"/>
  <c r="L1911" i="1"/>
  <c r="H1911" i="1"/>
  <c r="G1911" i="1"/>
  <c r="E1911" i="1"/>
  <c r="F1911" i="1" s="1"/>
  <c r="AH1910" i="1"/>
  <c r="AF1910" i="1"/>
  <c r="AG1910" i="1" s="1"/>
  <c r="AC1910" i="1"/>
  <c r="AB1910" i="1"/>
  <c r="AA1910" i="1"/>
  <c r="P1910" i="1"/>
  <c r="O1910" i="1"/>
  <c r="N1910" i="1"/>
  <c r="M1910" i="1"/>
  <c r="L1910" i="1"/>
  <c r="H1910" i="1"/>
  <c r="G1910" i="1"/>
  <c r="E1910" i="1"/>
  <c r="F1910" i="1" s="1"/>
  <c r="AG1909" i="1"/>
  <c r="AF1909" i="1"/>
  <c r="AC1909" i="1"/>
  <c r="AH1909" i="1" s="1"/>
  <c r="AB1909" i="1"/>
  <c r="AD1909" i="1" s="1"/>
  <c r="AA1909" i="1"/>
  <c r="O1909" i="1"/>
  <c r="P1909" i="1" s="1"/>
  <c r="N1909" i="1"/>
  <c r="M1909" i="1"/>
  <c r="L1909" i="1"/>
  <c r="H1909" i="1"/>
  <c r="G1909" i="1"/>
  <c r="F1909" i="1"/>
  <c r="E1909" i="1"/>
  <c r="AG1908" i="1"/>
  <c r="AF1908" i="1"/>
  <c r="AC1908" i="1"/>
  <c r="AH1908" i="1" s="1"/>
  <c r="AB1908" i="1"/>
  <c r="AA1908" i="1"/>
  <c r="O1908" i="1"/>
  <c r="P1908" i="1" s="1"/>
  <c r="N1908" i="1"/>
  <c r="M1908" i="1"/>
  <c r="L1908" i="1"/>
  <c r="H1908" i="1"/>
  <c r="G1908" i="1"/>
  <c r="F1908" i="1"/>
  <c r="E1908" i="1"/>
  <c r="AH1907" i="1"/>
  <c r="AG1907" i="1"/>
  <c r="AF1907" i="1"/>
  <c r="AD1907" i="1"/>
  <c r="AC1907" i="1"/>
  <c r="AB1907" i="1"/>
  <c r="AA1907" i="1"/>
  <c r="P1907" i="1"/>
  <c r="O1907" i="1"/>
  <c r="N1907" i="1"/>
  <c r="M1907" i="1"/>
  <c r="L1907" i="1"/>
  <c r="H1907" i="1"/>
  <c r="G1907" i="1"/>
  <c r="F1907" i="1"/>
  <c r="E1907" i="1"/>
  <c r="AH1906" i="1"/>
  <c r="AF1906" i="1"/>
  <c r="AG1906" i="1" s="1"/>
  <c r="AD1906" i="1"/>
  <c r="AC1906" i="1"/>
  <c r="AB1906" i="1"/>
  <c r="AA1906" i="1"/>
  <c r="O1906" i="1"/>
  <c r="P1906" i="1" s="1"/>
  <c r="N1906" i="1"/>
  <c r="M1906" i="1"/>
  <c r="L1906" i="1"/>
  <c r="H1906" i="1"/>
  <c r="G1906" i="1"/>
  <c r="F1906" i="1"/>
  <c r="E1906" i="1"/>
  <c r="AF1905" i="1"/>
  <c r="AG1905" i="1" s="1"/>
  <c r="AC1905" i="1"/>
  <c r="AH1905" i="1" s="1"/>
  <c r="AB1905" i="1"/>
  <c r="AA1905" i="1"/>
  <c r="P1905" i="1"/>
  <c r="O1905" i="1"/>
  <c r="N1905" i="1"/>
  <c r="M1905" i="1"/>
  <c r="L1905" i="1"/>
  <c r="H1905" i="1"/>
  <c r="G1905" i="1"/>
  <c r="F1905" i="1"/>
  <c r="E1905" i="1"/>
  <c r="AH1904" i="1"/>
  <c r="AG1904" i="1"/>
  <c r="AF1904" i="1"/>
  <c r="AD1904" i="1"/>
  <c r="AC1904" i="1"/>
  <c r="AB1904" i="1"/>
  <c r="AA1904" i="1"/>
  <c r="P1904" i="1"/>
  <c r="O1904" i="1"/>
  <c r="N1904" i="1"/>
  <c r="M1904" i="1"/>
  <c r="L1904" i="1"/>
  <c r="H1904" i="1"/>
  <c r="G1904" i="1"/>
  <c r="E1904" i="1"/>
  <c r="F1904" i="1" s="1"/>
  <c r="AH1903" i="1"/>
  <c r="AG1903" i="1"/>
  <c r="AF1903" i="1"/>
  <c r="AC1903" i="1"/>
  <c r="AB1903" i="1"/>
  <c r="AD1903" i="1" s="1"/>
  <c r="AA1903" i="1"/>
  <c r="O1903" i="1"/>
  <c r="P1903" i="1" s="1"/>
  <c r="N1903" i="1"/>
  <c r="M1903" i="1"/>
  <c r="L1903" i="1"/>
  <c r="H1903" i="1"/>
  <c r="G1903" i="1"/>
  <c r="E1903" i="1"/>
  <c r="F1903" i="1" s="1"/>
  <c r="AH1902" i="1"/>
  <c r="AF1902" i="1"/>
  <c r="AG1902" i="1" s="1"/>
  <c r="AC1902" i="1"/>
  <c r="AD1902" i="1" s="1"/>
  <c r="AB1902" i="1"/>
  <c r="AA1902" i="1"/>
  <c r="O1902" i="1"/>
  <c r="P1902" i="1" s="1"/>
  <c r="N1902" i="1"/>
  <c r="M1902" i="1"/>
  <c r="L1902" i="1"/>
  <c r="H1902" i="1"/>
  <c r="G1902" i="1"/>
  <c r="E1902" i="1"/>
  <c r="F1902" i="1" s="1"/>
  <c r="AG1901" i="1"/>
  <c r="AF1901" i="1"/>
  <c r="AD1901" i="1"/>
  <c r="AC1901" i="1"/>
  <c r="AH1901" i="1" s="1"/>
  <c r="AB1901" i="1"/>
  <c r="AA1901" i="1"/>
  <c r="P1901" i="1"/>
  <c r="O1901" i="1"/>
  <c r="N1901" i="1"/>
  <c r="M1901" i="1"/>
  <c r="L1901" i="1"/>
  <c r="H1901" i="1"/>
  <c r="G1901" i="1"/>
  <c r="E1901" i="1"/>
  <c r="F1901" i="1" s="1"/>
  <c r="AG1900" i="1"/>
  <c r="AF1900" i="1"/>
  <c r="AD1900" i="1"/>
  <c r="AC1900" i="1"/>
  <c r="AH1900" i="1" s="1"/>
  <c r="AB1900" i="1"/>
  <c r="AA1900" i="1"/>
  <c r="P1900" i="1"/>
  <c r="O1900" i="1"/>
  <c r="N1900" i="1"/>
  <c r="M1900" i="1"/>
  <c r="L1900" i="1"/>
  <c r="H1900" i="1"/>
  <c r="G1900" i="1"/>
  <c r="F1900" i="1"/>
  <c r="E1900" i="1"/>
  <c r="AG1899" i="1"/>
  <c r="AF1899" i="1"/>
  <c r="AC1899" i="1"/>
  <c r="AH1899" i="1" s="1"/>
  <c r="AB1899" i="1"/>
  <c r="AD1899" i="1" s="1"/>
  <c r="AA1899" i="1"/>
  <c r="O1899" i="1"/>
  <c r="P1899" i="1" s="1"/>
  <c r="N1899" i="1"/>
  <c r="M1899" i="1"/>
  <c r="L1899" i="1"/>
  <c r="H1899" i="1"/>
  <c r="G1899" i="1"/>
  <c r="F1899" i="1"/>
  <c r="E1899" i="1"/>
  <c r="AH1898" i="1"/>
  <c r="AG1898" i="1"/>
  <c r="AF1898" i="1"/>
  <c r="AC1898" i="1"/>
  <c r="AB1898" i="1"/>
  <c r="AD1898" i="1" s="1"/>
  <c r="AA1898" i="1"/>
  <c r="P1898" i="1"/>
  <c r="O1898" i="1"/>
  <c r="N1898" i="1"/>
  <c r="M1898" i="1"/>
  <c r="L1898" i="1"/>
  <c r="H1898" i="1"/>
  <c r="G1898" i="1"/>
  <c r="F1898" i="1"/>
  <c r="E1898" i="1"/>
  <c r="AH1897" i="1"/>
  <c r="AG1897" i="1"/>
  <c r="AF1897" i="1"/>
  <c r="AD1897" i="1"/>
  <c r="AC1897" i="1"/>
  <c r="AB1897" i="1"/>
  <c r="AA1897" i="1"/>
  <c r="P1897" i="1"/>
  <c r="O1897" i="1"/>
  <c r="N1897" i="1"/>
  <c r="M1897" i="1"/>
  <c r="L1897" i="1"/>
  <c r="H1897" i="1"/>
  <c r="G1897" i="1"/>
  <c r="F1897" i="1"/>
  <c r="E1897" i="1"/>
  <c r="AG1896" i="1"/>
  <c r="AF1896" i="1"/>
  <c r="AC1896" i="1"/>
  <c r="AH1896" i="1" s="1"/>
  <c r="AB1896" i="1"/>
  <c r="AD1896" i="1" s="1"/>
  <c r="AA1896" i="1"/>
  <c r="P1896" i="1"/>
  <c r="O1896" i="1"/>
  <c r="N1896" i="1"/>
  <c r="M1896" i="1"/>
  <c r="L1896" i="1"/>
  <c r="H1896" i="1"/>
  <c r="G1896" i="1"/>
  <c r="F1896" i="1"/>
  <c r="E1896" i="1"/>
  <c r="AH1895" i="1"/>
  <c r="AF1895" i="1"/>
  <c r="AG1895" i="1" s="1"/>
  <c r="AC1895" i="1"/>
  <c r="AB1895" i="1"/>
  <c r="AD1895" i="1" s="1"/>
  <c r="AA1895" i="1"/>
  <c r="P1895" i="1"/>
  <c r="O1895" i="1"/>
  <c r="N1895" i="1"/>
  <c r="M1895" i="1"/>
  <c r="L1895" i="1"/>
  <c r="H1895" i="1"/>
  <c r="G1895" i="1"/>
  <c r="F1895" i="1"/>
  <c r="E1895" i="1"/>
  <c r="AH1894" i="1"/>
  <c r="AG1894" i="1"/>
  <c r="AF1894" i="1"/>
  <c r="AC1894" i="1"/>
  <c r="AD1894" i="1" s="1"/>
  <c r="AB1894" i="1"/>
  <c r="AA1894" i="1"/>
  <c r="P1894" i="1"/>
  <c r="O1894" i="1"/>
  <c r="N1894" i="1"/>
  <c r="M1894" i="1"/>
  <c r="L1894" i="1"/>
  <c r="H1894" i="1"/>
  <c r="G1894" i="1"/>
  <c r="E1894" i="1"/>
  <c r="F1894" i="1" s="1"/>
  <c r="AH1893" i="1"/>
  <c r="AF1893" i="1"/>
  <c r="AG1893" i="1" s="1"/>
  <c r="AD1893" i="1"/>
  <c r="AC1893" i="1"/>
  <c r="AB1893" i="1"/>
  <c r="AA1893" i="1"/>
  <c r="O1893" i="1"/>
  <c r="P1893" i="1" s="1"/>
  <c r="N1893" i="1"/>
  <c r="M1893" i="1"/>
  <c r="L1893" i="1"/>
  <c r="H1893" i="1"/>
  <c r="G1893" i="1"/>
  <c r="E1893" i="1"/>
  <c r="F1893" i="1" s="1"/>
  <c r="AH1892" i="1"/>
  <c r="AG1892" i="1"/>
  <c r="AF1892" i="1"/>
  <c r="AD1892" i="1"/>
  <c r="AC1892" i="1"/>
  <c r="AB1892" i="1"/>
  <c r="AA1892" i="1"/>
  <c r="P1892" i="1"/>
  <c r="O1892" i="1"/>
  <c r="N1892" i="1"/>
  <c r="M1892" i="1"/>
  <c r="L1892" i="1"/>
  <c r="H1892" i="1"/>
  <c r="G1892" i="1"/>
  <c r="E1892" i="1"/>
  <c r="F1892" i="1" s="1"/>
  <c r="AG1891" i="1"/>
  <c r="AF1891" i="1"/>
  <c r="AC1891" i="1"/>
  <c r="AH1891" i="1" s="1"/>
  <c r="AB1891" i="1"/>
  <c r="AD1891" i="1" s="1"/>
  <c r="AA1891" i="1"/>
  <c r="P1891" i="1"/>
  <c r="O1891" i="1"/>
  <c r="N1891" i="1"/>
  <c r="M1891" i="1"/>
  <c r="L1891" i="1"/>
  <c r="H1891" i="1"/>
  <c r="G1891" i="1"/>
  <c r="E1891" i="1"/>
  <c r="F1891" i="1" s="1"/>
  <c r="AG1890" i="1"/>
  <c r="AF1890" i="1"/>
  <c r="AC1890" i="1"/>
  <c r="AB1890" i="1"/>
  <c r="AA1890" i="1"/>
  <c r="O1890" i="1"/>
  <c r="P1890" i="1" s="1"/>
  <c r="N1890" i="1"/>
  <c r="M1890" i="1"/>
  <c r="L1890" i="1"/>
  <c r="H1890" i="1"/>
  <c r="G1890" i="1"/>
  <c r="F1890" i="1"/>
  <c r="E1890" i="1"/>
  <c r="AH1889" i="1"/>
  <c r="AG1889" i="1"/>
  <c r="AF1889" i="1"/>
  <c r="AC1889" i="1"/>
  <c r="AB1889" i="1"/>
  <c r="AD1889" i="1" s="1"/>
  <c r="AA1889" i="1"/>
  <c r="O1889" i="1"/>
  <c r="P1889" i="1" s="1"/>
  <c r="N1889" i="1"/>
  <c r="M1889" i="1"/>
  <c r="L1889" i="1"/>
  <c r="H1889" i="1"/>
  <c r="G1889" i="1"/>
  <c r="F1889" i="1"/>
  <c r="E1889" i="1"/>
  <c r="AH1888" i="1"/>
  <c r="AF1888" i="1"/>
  <c r="AG1888" i="1" s="1"/>
  <c r="AD1888" i="1"/>
  <c r="AC1888" i="1"/>
  <c r="AB1888" i="1"/>
  <c r="AA1888" i="1"/>
  <c r="P1888" i="1"/>
  <c r="O1888" i="1"/>
  <c r="N1888" i="1"/>
  <c r="M1888" i="1"/>
  <c r="L1888" i="1"/>
  <c r="H1888" i="1"/>
  <c r="G1888" i="1"/>
  <c r="F1888" i="1"/>
  <c r="E1888" i="1"/>
  <c r="AF1887" i="1"/>
  <c r="AG1887" i="1" s="1"/>
  <c r="AC1887" i="1"/>
  <c r="AH1887" i="1" s="1"/>
  <c r="AB1887" i="1"/>
  <c r="AA1887" i="1"/>
  <c r="P1887" i="1"/>
  <c r="O1887" i="1"/>
  <c r="N1887" i="1"/>
  <c r="M1887" i="1"/>
  <c r="L1887" i="1"/>
  <c r="H1887" i="1"/>
  <c r="G1887" i="1"/>
  <c r="E1887" i="1"/>
  <c r="F1887" i="1" s="1"/>
  <c r="AF1886" i="1"/>
  <c r="AG1886" i="1" s="1"/>
  <c r="AC1886" i="1"/>
  <c r="AH1886" i="1" s="1"/>
  <c r="AB1886" i="1"/>
  <c r="AD1886" i="1" s="1"/>
  <c r="AA1886" i="1"/>
  <c r="P1886" i="1"/>
  <c r="O1886" i="1"/>
  <c r="N1886" i="1"/>
  <c r="M1886" i="1"/>
  <c r="L1886" i="1"/>
  <c r="H1886" i="1"/>
  <c r="G1886" i="1"/>
  <c r="F1886" i="1"/>
  <c r="E1886" i="1"/>
  <c r="AH1885" i="1"/>
  <c r="AF1885" i="1"/>
  <c r="AG1885" i="1" s="1"/>
  <c r="AC1885" i="1"/>
  <c r="AB1885" i="1"/>
  <c r="AD1885" i="1" s="1"/>
  <c r="AA1885" i="1"/>
  <c r="P1885" i="1"/>
  <c r="O1885" i="1"/>
  <c r="N1885" i="1"/>
  <c r="M1885" i="1"/>
  <c r="L1885" i="1"/>
  <c r="H1885" i="1"/>
  <c r="G1885" i="1"/>
  <c r="E1885" i="1"/>
  <c r="F1885" i="1" s="1"/>
  <c r="AH1884" i="1"/>
  <c r="AG1884" i="1"/>
  <c r="AF1884" i="1"/>
  <c r="AD1884" i="1"/>
  <c r="AC1884" i="1"/>
  <c r="AB1884" i="1"/>
  <c r="AA1884" i="1"/>
  <c r="O1884" i="1"/>
  <c r="P1884" i="1" s="1"/>
  <c r="N1884" i="1"/>
  <c r="M1884" i="1"/>
  <c r="L1884" i="1"/>
  <c r="H1884" i="1"/>
  <c r="G1884" i="1"/>
  <c r="E1884" i="1"/>
  <c r="F1884" i="1" s="1"/>
  <c r="AF1883" i="1"/>
  <c r="AG1883" i="1" s="1"/>
  <c r="AD1883" i="1"/>
  <c r="AC1883" i="1"/>
  <c r="AH1883" i="1" s="1"/>
  <c r="AB1883" i="1"/>
  <c r="AA1883" i="1"/>
  <c r="P1883" i="1"/>
  <c r="O1883" i="1"/>
  <c r="N1883" i="1"/>
  <c r="M1883" i="1"/>
  <c r="L1883" i="1"/>
  <c r="H1883" i="1"/>
  <c r="G1883" i="1"/>
  <c r="E1883" i="1"/>
  <c r="F1883" i="1" s="1"/>
  <c r="AG1882" i="1"/>
  <c r="AF1882" i="1"/>
  <c r="AC1882" i="1"/>
  <c r="AB1882" i="1"/>
  <c r="AA1882" i="1"/>
  <c r="P1882" i="1"/>
  <c r="O1882" i="1"/>
  <c r="N1882" i="1"/>
  <c r="M1882" i="1"/>
  <c r="L1882" i="1"/>
  <c r="H1882" i="1"/>
  <c r="G1882" i="1"/>
  <c r="F1882" i="1"/>
  <c r="E1882" i="1"/>
  <c r="AG1881" i="1"/>
  <c r="AF1881" i="1"/>
  <c r="AC1881" i="1"/>
  <c r="AH1881" i="1" s="1"/>
  <c r="AB1881" i="1"/>
  <c r="AA1881" i="1"/>
  <c r="P1881" i="1"/>
  <c r="O1881" i="1"/>
  <c r="N1881" i="1"/>
  <c r="M1881" i="1"/>
  <c r="L1881" i="1"/>
  <c r="H1881" i="1"/>
  <c r="G1881" i="1"/>
  <c r="F1881" i="1"/>
  <c r="E1881" i="1"/>
  <c r="AH1880" i="1"/>
  <c r="AG1880" i="1"/>
  <c r="AF1880" i="1"/>
  <c r="AC1880" i="1"/>
  <c r="AB1880" i="1"/>
  <c r="AD1880" i="1" s="1"/>
  <c r="AA1880" i="1"/>
  <c r="O1880" i="1"/>
  <c r="P1880" i="1" s="1"/>
  <c r="N1880" i="1"/>
  <c r="M1880" i="1"/>
  <c r="L1880" i="1"/>
  <c r="H1880" i="1"/>
  <c r="G1880" i="1"/>
  <c r="E1880" i="1"/>
  <c r="F1880" i="1" s="1"/>
  <c r="AH1879" i="1"/>
  <c r="AF1879" i="1"/>
  <c r="AG1879" i="1" s="1"/>
  <c r="AC1879" i="1"/>
  <c r="AB1879" i="1"/>
  <c r="AD1879" i="1" s="1"/>
  <c r="AA1879" i="1"/>
  <c r="P1879" i="1"/>
  <c r="O1879" i="1"/>
  <c r="N1879" i="1"/>
  <c r="M1879" i="1"/>
  <c r="L1879" i="1"/>
  <c r="H1879" i="1"/>
  <c r="G1879" i="1"/>
  <c r="F1879" i="1"/>
  <c r="E1879" i="1"/>
  <c r="AH1878" i="1"/>
  <c r="AF1878" i="1"/>
  <c r="AG1878" i="1" s="1"/>
  <c r="AC1878" i="1"/>
  <c r="AB1878" i="1"/>
  <c r="AD1878" i="1" s="1"/>
  <c r="AA1878" i="1"/>
  <c r="P1878" i="1"/>
  <c r="O1878" i="1"/>
  <c r="N1878" i="1"/>
  <c r="M1878" i="1"/>
  <c r="L1878" i="1"/>
  <c r="H1878" i="1"/>
  <c r="G1878" i="1"/>
  <c r="F1878" i="1"/>
  <c r="E1878" i="1"/>
  <c r="AH1877" i="1"/>
  <c r="AF1877" i="1"/>
  <c r="AG1877" i="1" s="1"/>
  <c r="AD1877" i="1"/>
  <c r="AC1877" i="1"/>
  <c r="AB1877" i="1"/>
  <c r="AA1877" i="1"/>
  <c r="P1877" i="1"/>
  <c r="O1877" i="1"/>
  <c r="N1877" i="1"/>
  <c r="M1877" i="1"/>
  <c r="L1877" i="1"/>
  <c r="H1877" i="1"/>
  <c r="G1877" i="1"/>
  <c r="E1877" i="1"/>
  <c r="F1877" i="1" s="1"/>
  <c r="AH1876" i="1"/>
  <c r="AG1876" i="1"/>
  <c r="AF1876" i="1"/>
  <c r="AC1876" i="1"/>
  <c r="AD1876" i="1" s="1"/>
  <c r="AB1876" i="1"/>
  <c r="AA1876" i="1"/>
  <c r="O1876" i="1"/>
  <c r="P1876" i="1" s="1"/>
  <c r="N1876" i="1"/>
  <c r="M1876" i="1"/>
  <c r="L1876" i="1"/>
  <c r="H1876" i="1"/>
  <c r="G1876" i="1"/>
  <c r="F1876" i="1"/>
  <c r="E1876" i="1"/>
  <c r="AF1875" i="1"/>
  <c r="AG1875" i="1" s="1"/>
  <c r="AC1875" i="1"/>
  <c r="AB1875" i="1"/>
  <c r="AA1875" i="1"/>
  <c r="P1875" i="1"/>
  <c r="O1875" i="1"/>
  <c r="N1875" i="1"/>
  <c r="M1875" i="1"/>
  <c r="L1875" i="1"/>
  <c r="H1875" i="1"/>
  <c r="G1875" i="1"/>
  <c r="E1875" i="1"/>
  <c r="F1875" i="1" s="1"/>
  <c r="AF1874" i="1"/>
  <c r="AG1874" i="1" s="1"/>
  <c r="AC1874" i="1"/>
  <c r="AH1874" i="1" s="1"/>
  <c r="AB1874" i="1"/>
  <c r="AA1874" i="1"/>
  <c r="P1874" i="1"/>
  <c r="O1874" i="1"/>
  <c r="N1874" i="1"/>
  <c r="M1874" i="1"/>
  <c r="L1874" i="1"/>
  <c r="H1874" i="1"/>
  <c r="G1874" i="1"/>
  <c r="E1874" i="1"/>
  <c r="F1874" i="1" s="1"/>
  <c r="AG1873" i="1"/>
  <c r="AF1873" i="1"/>
  <c r="AC1873" i="1"/>
  <c r="AH1873" i="1" s="1"/>
  <c r="AB1873" i="1"/>
  <c r="AD1873" i="1" s="1"/>
  <c r="AA1873" i="1"/>
  <c r="P1873" i="1"/>
  <c r="O1873" i="1"/>
  <c r="N1873" i="1"/>
  <c r="M1873" i="1"/>
  <c r="L1873" i="1"/>
  <c r="H1873" i="1"/>
  <c r="G1873" i="1"/>
  <c r="F1873" i="1"/>
  <c r="E1873" i="1"/>
  <c r="AF1872" i="1"/>
  <c r="AG1872" i="1" s="1"/>
  <c r="AD1872" i="1"/>
  <c r="AC1872" i="1"/>
  <c r="AH1872" i="1" s="1"/>
  <c r="AB1872" i="1"/>
  <c r="AA1872" i="1"/>
  <c r="P1872" i="1"/>
  <c r="O1872" i="1"/>
  <c r="N1872" i="1"/>
  <c r="M1872" i="1"/>
  <c r="L1872" i="1"/>
  <c r="H1872" i="1"/>
  <c r="G1872" i="1"/>
  <c r="E1872" i="1"/>
  <c r="F1872" i="1" s="1"/>
  <c r="AF1871" i="1"/>
  <c r="AG1871" i="1" s="1"/>
  <c r="AC1871" i="1"/>
  <c r="AH1871" i="1" s="1"/>
  <c r="AB1871" i="1"/>
  <c r="AA1871" i="1"/>
  <c r="O1871" i="1"/>
  <c r="P1871" i="1" s="1"/>
  <c r="N1871" i="1"/>
  <c r="M1871" i="1"/>
  <c r="L1871" i="1"/>
  <c r="H1871" i="1"/>
  <c r="G1871" i="1"/>
  <c r="F1871" i="1"/>
  <c r="E1871" i="1"/>
  <c r="AH1870" i="1"/>
  <c r="AG1870" i="1"/>
  <c r="AF1870" i="1"/>
  <c r="AC1870" i="1"/>
  <c r="AD1870" i="1" s="1"/>
  <c r="AB1870" i="1"/>
  <c r="AA1870" i="1"/>
  <c r="O1870" i="1"/>
  <c r="P1870" i="1" s="1"/>
  <c r="N1870" i="1"/>
  <c r="M1870" i="1"/>
  <c r="L1870" i="1"/>
  <c r="H1870" i="1"/>
  <c r="G1870" i="1"/>
  <c r="F1870" i="1"/>
  <c r="E1870" i="1"/>
  <c r="AF1869" i="1"/>
  <c r="AG1869" i="1" s="1"/>
  <c r="AD1869" i="1"/>
  <c r="AC1869" i="1"/>
  <c r="AH1869" i="1" s="1"/>
  <c r="AB1869" i="1"/>
  <c r="AA1869" i="1"/>
  <c r="O1869" i="1"/>
  <c r="P1869" i="1" s="1"/>
  <c r="N1869" i="1"/>
  <c r="M1869" i="1"/>
  <c r="L1869" i="1"/>
  <c r="H1869" i="1"/>
  <c r="G1869" i="1"/>
  <c r="E1869" i="1"/>
  <c r="F1869" i="1" s="1"/>
  <c r="AH1868" i="1"/>
  <c r="AG1868" i="1"/>
  <c r="AF1868" i="1"/>
  <c r="AC1868" i="1"/>
  <c r="AD1868" i="1" s="1"/>
  <c r="AB1868" i="1"/>
  <c r="AA1868" i="1"/>
  <c r="P1868" i="1"/>
  <c r="O1868" i="1"/>
  <c r="N1868" i="1"/>
  <c r="M1868" i="1"/>
  <c r="L1868" i="1"/>
  <c r="H1868" i="1"/>
  <c r="G1868" i="1"/>
  <c r="E1868" i="1"/>
  <c r="F1868" i="1" s="1"/>
  <c r="AG1867" i="1"/>
  <c r="AF1867" i="1"/>
  <c r="AC1867" i="1"/>
  <c r="AH1867" i="1" s="1"/>
  <c r="AB1867" i="1"/>
  <c r="AD1867" i="1" s="1"/>
  <c r="AA1867" i="1"/>
  <c r="O1867" i="1"/>
  <c r="P1867" i="1" s="1"/>
  <c r="N1867" i="1"/>
  <c r="M1867" i="1"/>
  <c r="L1867" i="1"/>
  <c r="H1867" i="1"/>
  <c r="G1867" i="1"/>
  <c r="E1867" i="1"/>
  <c r="F1867" i="1" s="1"/>
  <c r="AG1866" i="1"/>
  <c r="AF1866" i="1"/>
  <c r="AD1866" i="1"/>
  <c r="AC1866" i="1"/>
  <c r="AH1866" i="1" s="1"/>
  <c r="AB1866" i="1"/>
  <c r="AA1866" i="1"/>
  <c r="O1866" i="1"/>
  <c r="P1866" i="1" s="1"/>
  <c r="N1866" i="1"/>
  <c r="M1866" i="1"/>
  <c r="L1866" i="1"/>
  <c r="H1866" i="1"/>
  <c r="G1866" i="1"/>
  <c r="E1866" i="1"/>
  <c r="F1866" i="1" s="1"/>
  <c r="AH1865" i="1"/>
  <c r="AG1865" i="1"/>
  <c r="AF1865" i="1"/>
  <c r="AC1865" i="1"/>
  <c r="AB1865" i="1"/>
  <c r="AD1865" i="1" s="1"/>
  <c r="AA1865" i="1"/>
  <c r="P1865" i="1"/>
  <c r="O1865" i="1"/>
  <c r="N1865" i="1"/>
  <c r="M1865" i="1"/>
  <c r="L1865" i="1"/>
  <c r="H1865" i="1"/>
  <c r="G1865" i="1"/>
  <c r="F1865" i="1"/>
  <c r="E1865" i="1"/>
  <c r="AH1864" i="1"/>
  <c r="AG1864" i="1"/>
  <c r="AF1864" i="1"/>
  <c r="AD1864" i="1"/>
  <c r="AC1864" i="1"/>
  <c r="AB1864" i="1"/>
  <c r="AA1864" i="1"/>
  <c r="O1864" i="1"/>
  <c r="P1864" i="1" s="1"/>
  <c r="N1864" i="1"/>
  <c r="M1864" i="1"/>
  <c r="L1864" i="1"/>
  <c r="H1864" i="1"/>
  <c r="G1864" i="1"/>
  <c r="F1864" i="1"/>
  <c r="E1864" i="1"/>
  <c r="AF1863" i="1"/>
  <c r="AG1863" i="1" s="1"/>
  <c r="AC1863" i="1"/>
  <c r="AB1863" i="1"/>
  <c r="AA1863" i="1"/>
  <c r="O1863" i="1"/>
  <c r="P1863" i="1" s="1"/>
  <c r="N1863" i="1"/>
  <c r="M1863" i="1"/>
  <c r="L1863" i="1"/>
  <c r="H1863" i="1"/>
  <c r="G1863" i="1"/>
  <c r="F1863" i="1"/>
  <c r="E1863" i="1"/>
  <c r="AH1862" i="1"/>
  <c r="AG1862" i="1"/>
  <c r="AF1862" i="1"/>
  <c r="AC1862" i="1"/>
  <c r="AB1862" i="1"/>
  <c r="AD1862" i="1" s="1"/>
  <c r="AA1862" i="1"/>
  <c r="P1862" i="1"/>
  <c r="O1862" i="1"/>
  <c r="N1862" i="1"/>
  <c r="M1862" i="1"/>
  <c r="L1862" i="1"/>
  <c r="H1862" i="1"/>
  <c r="G1862" i="1"/>
  <c r="E1862" i="1"/>
  <c r="F1862" i="1" s="1"/>
  <c r="AH1861" i="1"/>
  <c r="AG1861" i="1"/>
  <c r="AF1861" i="1"/>
  <c r="AC1861" i="1"/>
  <c r="AD1861" i="1" s="1"/>
  <c r="AB1861" i="1"/>
  <c r="AA1861" i="1"/>
  <c r="O1861" i="1"/>
  <c r="P1861" i="1" s="1"/>
  <c r="N1861" i="1"/>
  <c r="M1861" i="1"/>
  <c r="L1861" i="1"/>
  <c r="H1861" i="1"/>
  <c r="G1861" i="1"/>
  <c r="E1861" i="1"/>
  <c r="F1861" i="1" s="1"/>
  <c r="AH1860" i="1"/>
  <c r="AG1860" i="1"/>
  <c r="AF1860" i="1"/>
  <c r="AD1860" i="1"/>
  <c r="AC1860" i="1"/>
  <c r="AB1860" i="1"/>
  <c r="AA1860" i="1"/>
  <c r="O1860" i="1"/>
  <c r="P1860" i="1" s="1"/>
  <c r="N1860" i="1"/>
  <c r="M1860" i="1"/>
  <c r="L1860" i="1"/>
  <c r="H1860" i="1"/>
  <c r="G1860" i="1"/>
  <c r="F1860" i="1"/>
  <c r="E1860" i="1"/>
  <c r="AF1859" i="1"/>
  <c r="AG1859" i="1" s="1"/>
  <c r="AC1859" i="1"/>
  <c r="AH1859" i="1" s="1"/>
  <c r="AB1859" i="1"/>
  <c r="AD1859" i="1" s="1"/>
  <c r="AA1859" i="1"/>
  <c r="P1859" i="1"/>
  <c r="O1859" i="1"/>
  <c r="N1859" i="1"/>
  <c r="M1859" i="1"/>
  <c r="L1859" i="1"/>
  <c r="H1859" i="1"/>
  <c r="G1859" i="1"/>
  <c r="F1859" i="1"/>
  <c r="E1859" i="1"/>
  <c r="AF1858" i="1"/>
  <c r="AG1858" i="1" s="1"/>
  <c r="AC1858" i="1"/>
  <c r="AH1858" i="1" s="1"/>
  <c r="AB1858" i="1"/>
  <c r="AD1858" i="1" s="1"/>
  <c r="AA1858" i="1"/>
  <c r="O1858" i="1"/>
  <c r="P1858" i="1" s="1"/>
  <c r="N1858" i="1"/>
  <c r="M1858" i="1"/>
  <c r="L1858" i="1"/>
  <c r="H1858" i="1"/>
  <c r="G1858" i="1"/>
  <c r="F1858" i="1"/>
  <c r="E1858" i="1"/>
  <c r="AH1857" i="1"/>
  <c r="AF1857" i="1"/>
  <c r="AG1857" i="1" s="1"/>
  <c r="AC1857" i="1"/>
  <c r="AD1857" i="1" s="1"/>
  <c r="AB1857" i="1"/>
  <c r="AA1857" i="1"/>
  <c r="O1857" i="1"/>
  <c r="P1857" i="1" s="1"/>
  <c r="N1857" i="1"/>
  <c r="M1857" i="1"/>
  <c r="L1857" i="1"/>
  <c r="H1857" i="1"/>
  <c r="G1857" i="1"/>
  <c r="F1857" i="1"/>
  <c r="E1857" i="1"/>
  <c r="AF1856" i="1"/>
  <c r="AG1856" i="1" s="1"/>
  <c r="AC1856" i="1"/>
  <c r="AH1856" i="1" s="1"/>
  <c r="AB1856" i="1"/>
  <c r="AA1856" i="1"/>
  <c r="O1856" i="1"/>
  <c r="P1856" i="1" s="1"/>
  <c r="N1856" i="1"/>
  <c r="M1856" i="1"/>
  <c r="L1856" i="1"/>
  <c r="H1856" i="1"/>
  <c r="G1856" i="1"/>
  <c r="F1856" i="1"/>
  <c r="E1856" i="1"/>
  <c r="AF1855" i="1"/>
  <c r="AG1855" i="1" s="1"/>
  <c r="AC1855" i="1"/>
  <c r="AH1855" i="1" s="1"/>
  <c r="AB1855" i="1"/>
  <c r="AA1855" i="1"/>
  <c r="O1855" i="1"/>
  <c r="P1855" i="1" s="1"/>
  <c r="N1855" i="1"/>
  <c r="M1855" i="1"/>
  <c r="L1855" i="1"/>
  <c r="H1855" i="1"/>
  <c r="G1855" i="1"/>
  <c r="E1855" i="1"/>
  <c r="F1855" i="1" s="1"/>
  <c r="AH1854" i="1"/>
  <c r="AF1854" i="1"/>
  <c r="AG1854" i="1" s="1"/>
  <c r="AD1854" i="1"/>
  <c r="AC1854" i="1"/>
  <c r="AB1854" i="1"/>
  <c r="AA1854" i="1"/>
  <c r="P1854" i="1"/>
  <c r="O1854" i="1"/>
  <c r="N1854" i="1"/>
  <c r="M1854" i="1"/>
  <c r="L1854" i="1"/>
  <c r="H1854" i="1"/>
  <c r="G1854" i="1"/>
  <c r="F1854" i="1"/>
  <c r="E1854" i="1"/>
  <c r="AF1853" i="1"/>
  <c r="AG1853" i="1" s="1"/>
  <c r="AC1853" i="1"/>
  <c r="AH1853" i="1" s="1"/>
  <c r="AB1853" i="1"/>
  <c r="AA1853" i="1"/>
  <c r="O1853" i="1"/>
  <c r="P1853" i="1" s="1"/>
  <c r="N1853" i="1"/>
  <c r="M1853" i="1"/>
  <c r="L1853" i="1"/>
  <c r="H1853" i="1"/>
  <c r="G1853" i="1"/>
  <c r="F1853" i="1"/>
  <c r="E1853" i="1"/>
  <c r="AH1852" i="1"/>
  <c r="AG1852" i="1"/>
  <c r="AF1852" i="1"/>
  <c r="AC1852" i="1"/>
  <c r="AD1852" i="1" s="1"/>
  <c r="AB1852" i="1"/>
  <c r="AA1852" i="1"/>
  <c r="O1852" i="1"/>
  <c r="P1852" i="1" s="1"/>
  <c r="N1852" i="1"/>
  <c r="M1852" i="1"/>
  <c r="L1852" i="1"/>
  <c r="H1852" i="1"/>
  <c r="G1852" i="1"/>
  <c r="F1852" i="1"/>
  <c r="E1852" i="1"/>
  <c r="AF1851" i="1"/>
  <c r="AG1851" i="1" s="1"/>
  <c r="AC1851" i="1"/>
  <c r="AH1851" i="1" s="1"/>
  <c r="AB1851" i="1"/>
  <c r="AA1851" i="1"/>
  <c r="O1851" i="1"/>
  <c r="P1851" i="1" s="1"/>
  <c r="N1851" i="1"/>
  <c r="M1851" i="1"/>
  <c r="L1851" i="1"/>
  <c r="H1851" i="1"/>
  <c r="G1851" i="1"/>
  <c r="E1851" i="1"/>
  <c r="F1851" i="1" s="1"/>
  <c r="AH1850" i="1"/>
  <c r="AG1850" i="1"/>
  <c r="AF1850" i="1"/>
  <c r="AD1850" i="1"/>
  <c r="AC1850" i="1"/>
  <c r="AB1850" i="1"/>
  <c r="AA1850" i="1"/>
  <c r="P1850" i="1"/>
  <c r="O1850" i="1"/>
  <c r="N1850" i="1"/>
  <c r="M1850" i="1"/>
  <c r="L1850" i="1"/>
  <c r="H1850" i="1"/>
  <c r="G1850" i="1"/>
  <c r="E1850" i="1"/>
  <c r="F1850" i="1" s="1"/>
  <c r="AH1849" i="1"/>
  <c r="AG1849" i="1"/>
  <c r="AF1849" i="1"/>
  <c r="AC1849" i="1"/>
  <c r="AB1849" i="1"/>
  <c r="AD1849" i="1" s="1"/>
  <c r="AA1849" i="1"/>
  <c r="O1849" i="1"/>
  <c r="P1849" i="1" s="1"/>
  <c r="N1849" i="1"/>
  <c r="M1849" i="1"/>
  <c r="L1849" i="1"/>
  <c r="H1849" i="1"/>
  <c r="G1849" i="1"/>
  <c r="E1849" i="1"/>
  <c r="F1849" i="1" s="1"/>
  <c r="AH1848" i="1"/>
  <c r="AF1848" i="1"/>
  <c r="AG1848" i="1" s="1"/>
  <c r="AD1848" i="1"/>
  <c r="AC1848" i="1"/>
  <c r="AB1848" i="1"/>
  <c r="AA1848" i="1"/>
  <c r="P1848" i="1"/>
  <c r="O1848" i="1"/>
  <c r="N1848" i="1"/>
  <c r="M1848" i="1"/>
  <c r="L1848" i="1"/>
  <c r="H1848" i="1"/>
  <c r="G1848" i="1"/>
  <c r="E1848" i="1"/>
  <c r="F1848" i="1" s="1"/>
  <c r="AG1847" i="1"/>
  <c r="AF1847" i="1"/>
  <c r="AC1847" i="1"/>
  <c r="AH1847" i="1" s="1"/>
  <c r="AB1847" i="1"/>
  <c r="AA1847" i="1"/>
  <c r="P1847" i="1"/>
  <c r="O1847" i="1"/>
  <c r="N1847" i="1"/>
  <c r="M1847" i="1"/>
  <c r="L1847" i="1"/>
  <c r="H1847" i="1"/>
  <c r="G1847" i="1"/>
  <c r="F1847" i="1"/>
  <c r="E1847" i="1"/>
  <c r="AH1846" i="1"/>
  <c r="AG1846" i="1"/>
  <c r="AF1846" i="1"/>
  <c r="AC1846" i="1"/>
  <c r="AB1846" i="1"/>
  <c r="AD1846" i="1" s="1"/>
  <c r="AA1846" i="1"/>
  <c r="P1846" i="1"/>
  <c r="O1846" i="1"/>
  <c r="N1846" i="1"/>
  <c r="M1846" i="1"/>
  <c r="L1846" i="1"/>
  <c r="H1846" i="1"/>
  <c r="G1846" i="1"/>
  <c r="F1846" i="1"/>
  <c r="E1846" i="1"/>
  <c r="AH1845" i="1"/>
  <c r="AF1845" i="1"/>
  <c r="AG1845" i="1" s="1"/>
  <c r="AC1845" i="1"/>
  <c r="AD1845" i="1" s="1"/>
  <c r="AB1845" i="1"/>
  <c r="AA1845" i="1"/>
  <c r="O1845" i="1"/>
  <c r="P1845" i="1" s="1"/>
  <c r="N1845" i="1"/>
  <c r="M1845" i="1"/>
  <c r="L1845" i="1"/>
  <c r="H1845" i="1"/>
  <c r="G1845" i="1"/>
  <c r="F1845" i="1"/>
  <c r="E1845" i="1"/>
  <c r="AF1844" i="1"/>
  <c r="AG1844" i="1" s="1"/>
  <c r="AC1844" i="1"/>
  <c r="AH1844" i="1" s="1"/>
  <c r="AB1844" i="1"/>
  <c r="AD1844" i="1" s="1"/>
  <c r="AA1844" i="1"/>
  <c r="O1844" i="1"/>
  <c r="P1844" i="1" s="1"/>
  <c r="N1844" i="1"/>
  <c r="M1844" i="1"/>
  <c r="L1844" i="1"/>
  <c r="H1844" i="1"/>
  <c r="G1844" i="1"/>
  <c r="E1844" i="1"/>
  <c r="F1844" i="1" s="1"/>
  <c r="AG1843" i="1"/>
  <c r="AF1843" i="1"/>
  <c r="AC1843" i="1"/>
  <c r="AH1843" i="1" s="1"/>
  <c r="AB1843" i="1"/>
  <c r="AA1843" i="1"/>
  <c r="O1843" i="1"/>
  <c r="P1843" i="1" s="1"/>
  <c r="N1843" i="1"/>
  <c r="M1843" i="1"/>
  <c r="L1843" i="1"/>
  <c r="H1843" i="1"/>
  <c r="G1843" i="1"/>
  <c r="E1843" i="1"/>
  <c r="F1843" i="1" s="1"/>
  <c r="AH1842" i="1"/>
  <c r="AG1842" i="1"/>
  <c r="AF1842" i="1"/>
  <c r="AD1842" i="1"/>
  <c r="AC1842" i="1"/>
  <c r="AB1842" i="1"/>
  <c r="AA1842" i="1"/>
  <c r="O1842" i="1"/>
  <c r="P1842" i="1" s="1"/>
  <c r="N1842" i="1"/>
  <c r="M1842" i="1"/>
  <c r="L1842" i="1"/>
  <c r="H1842" i="1"/>
  <c r="G1842" i="1"/>
  <c r="F1842" i="1"/>
  <c r="E1842" i="1"/>
  <c r="AG1841" i="1"/>
  <c r="AF1841" i="1"/>
  <c r="AC1841" i="1"/>
  <c r="AH1841" i="1" s="1"/>
  <c r="AB1841" i="1"/>
  <c r="AD1841" i="1" s="1"/>
  <c r="AA1841" i="1"/>
  <c r="O1841" i="1"/>
  <c r="P1841" i="1" s="1"/>
  <c r="N1841" i="1"/>
  <c r="M1841" i="1"/>
  <c r="L1841" i="1"/>
  <c r="H1841" i="1"/>
  <c r="G1841" i="1"/>
  <c r="F1841" i="1"/>
  <c r="E1841" i="1"/>
  <c r="AH1840" i="1"/>
  <c r="AF1840" i="1"/>
  <c r="AG1840" i="1" s="1"/>
  <c r="AC1840" i="1"/>
  <c r="AD1840" i="1" s="1"/>
  <c r="AB1840" i="1"/>
  <c r="AA1840" i="1"/>
  <c r="O1840" i="1"/>
  <c r="P1840" i="1" s="1"/>
  <c r="N1840" i="1"/>
  <c r="M1840" i="1"/>
  <c r="L1840" i="1"/>
  <c r="H1840" i="1"/>
  <c r="G1840" i="1"/>
  <c r="F1840" i="1"/>
  <c r="E1840" i="1"/>
  <c r="AF1839" i="1"/>
  <c r="AG1839" i="1" s="1"/>
  <c r="AC1839" i="1"/>
  <c r="AH1839" i="1" s="1"/>
  <c r="AB1839" i="1"/>
  <c r="AD1839" i="1" s="1"/>
  <c r="AA1839" i="1"/>
  <c r="O1839" i="1"/>
  <c r="P1839" i="1" s="1"/>
  <c r="N1839" i="1"/>
  <c r="M1839" i="1"/>
  <c r="L1839" i="1"/>
  <c r="H1839" i="1"/>
  <c r="G1839" i="1"/>
  <c r="F1839" i="1"/>
  <c r="E1839" i="1"/>
  <c r="AF1838" i="1"/>
  <c r="AG1838" i="1" s="1"/>
  <c r="AC1838" i="1"/>
  <c r="AD1838" i="1" s="1"/>
  <c r="AB1838" i="1"/>
  <c r="AA1838" i="1"/>
  <c r="P1838" i="1"/>
  <c r="O1838" i="1"/>
  <c r="N1838" i="1"/>
  <c r="M1838" i="1"/>
  <c r="L1838" i="1"/>
  <c r="H1838" i="1"/>
  <c r="G1838" i="1"/>
  <c r="F1838" i="1"/>
  <c r="E1838" i="1"/>
  <c r="AG1837" i="1"/>
  <c r="AF1837" i="1"/>
  <c r="AC1837" i="1"/>
  <c r="AH1837" i="1" s="1"/>
  <c r="AB1837" i="1"/>
  <c r="AA1837" i="1"/>
  <c r="O1837" i="1"/>
  <c r="P1837" i="1" s="1"/>
  <c r="N1837" i="1"/>
  <c r="M1837" i="1"/>
  <c r="L1837" i="1"/>
  <c r="H1837" i="1"/>
  <c r="G1837" i="1"/>
  <c r="F1837" i="1"/>
  <c r="E1837" i="1"/>
  <c r="AH1836" i="1"/>
  <c r="AF1836" i="1"/>
  <c r="AG1836" i="1" s="1"/>
  <c r="AD1836" i="1"/>
  <c r="AC1836" i="1"/>
  <c r="AB1836" i="1"/>
  <c r="AA1836" i="1"/>
  <c r="O1836" i="1"/>
  <c r="P1836" i="1" s="1"/>
  <c r="N1836" i="1"/>
  <c r="M1836" i="1"/>
  <c r="L1836" i="1"/>
  <c r="H1836" i="1"/>
  <c r="G1836" i="1"/>
  <c r="E1836" i="1"/>
  <c r="F1836" i="1" s="1"/>
  <c r="AG1835" i="1"/>
  <c r="AF1835" i="1"/>
  <c r="AC1835" i="1"/>
  <c r="AH1835" i="1" s="1"/>
  <c r="AB1835" i="1"/>
  <c r="AA1835" i="1"/>
  <c r="P1835" i="1"/>
  <c r="O1835" i="1"/>
  <c r="N1835" i="1"/>
  <c r="M1835" i="1"/>
  <c r="L1835" i="1"/>
  <c r="H1835" i="1"/>
  <c r="G1835" i="1"/>
  <c r="F1835" i="1"/>
  <c r="E1835" i="1"/>
  <c r="AF1834" i="1"/>
  <c r="AG1834" i="1" s="1"/>
  <c r="AC1834" i="1"/>
  <c r="AB1834" i="1"/>
  <c r="AA1834" i="1"/>
  <c r="O1834" i="1"/>
  <c r="P1834" i="1" s="1"/>
  <c r="N1834" i="1"/>
  <c r="M1834" i="1"/>
  <c r="L1834" i="1"/>
  <c r="H1834" i="1"/>
  <c r="G1834" i="1"/>
  <c r="F1834" i="1"/>
  <c r="E1834" i="1"/>
  <c r="AH1833" i="1"/>
  <c r="AG1833" i="1"/>
  <c r="AF1833" i="1"/>
  <c r="AC1833" i="1"/>
  <c r="AB1833" i="1"/>
  <c r="AA1833" i="1"/>
  <c r="O1833" i="1"/>
  <c r="P1833" i="1" s="1"/>
  <c r="N1833" i="1"/>
  <c r="M1833" i="1"/>
  <c r="L1833" i="1"/>
  <c r="H1833" i="1"/>
  <c r="G1833" i="1"/>
  <c r="E1833" i="1"/>
  <c r="F1833" i="1" s="1"/>
  <c r="AH1832" i="1"/>
  <c r="AG1832" i="1"/>
  <c r="AF1832" i="1"/>
  <c r="AD1832" i="1"/>
  <c r="AC1832" i="1"/>
  <c r="AB1832" i="1"/>
  <c r="AA1832" i="1"/>
  <c r="P1832" i="1"/>
  <c r="O1832" i="1"/>
  <c r="N1832" i="1"/>
  <c r="M1832" i="1"/>
  <c r="L1832" i="1"/>
  <c r="H1832" i="1"/>
  <c r="G1832" i="1"/>
  <c r="F1832" i="1"/>
  <c r="E1832" i="1"/>
  <c r="AH1831" i="1"/>
  <c r="AG1831" i="1"/>
  <c r="AF1831" i="1"/>
  <c r="AD1831" i="1"/>
  <c r="AC1831" i="1"/>
  <c r="AB1831" i="1"/>
  <c r="AA1831" i="1"/>
  <c r="P1831" i="1"/>
  <c r="O1831" i="1"/>
  <c r="N1831" i="1"/>
  <c r="M1831" i="1"/>
  <c r="L1831" i="1"/>
  <c r="H1831" i="1"/>
  <c r="G1831" i="1"/>
  <c r="F1831" i="1"/>
  <c r="E1831" i="1"/>
  <c r="AF1830" i="1"/>
  <c r="AG1830" i="1" s="1"/>
  <c r="AD1830" i="1"/>
  <c r="AC1830" i="1"/>
  <c r="AH1830" i="1" s="1"/>
  <c r="AB1830" i="1"/>
  <c r="AA1830" i="1"/>
  <c r="P1830" i="1"/>
  <c r="O1830" i="1"/>
  <c r="N1830" i="1"/>
  <c r="M1830" i="1"/>
  <c r="L1830" i="1"/>
  <c r="H1830" i="1"/>
  <c r="G1830" i="1"/>
  <c r="E1830" i="1"/>
  <c r="F1830" i="1" s="1"/>
  <c r="AH1829" i="1"/>
  <c r="AG1829" i="1"/>
  <c r="AF1829" i="1"/>
  <c r="AC1829" i="1"/>
  <c r="AB1829" i="1"/>
  <c r="AD1829" i="1" s="1"/>
  <c r="AA1829" i="1"/>
  <c r="P1829" i="1"/>
  <c r="O1829" i="1"/>
  <c r="N1829" i="1"/>
  <c r="M1829" i="1"/>
  <c r="L1829" i="1"/>
  <c r="H1829" i="1"/>
  <c r="G1829" i="1"/>
  <c r="F1829" i="1"/>
  <c r="E1829" i="1"/>
  <c r="AF1828" i="1"/>
  <c r="AG1828" i="1" s="1"/>
  <c r="AD1828" i="1"/>
  <c r="AC1828" i="1"/>
  <c r="AH1828" i="1" s="1"/>
  <c r="AB1828" i="1"/>
  <c r="AA1828" i="1"/>
  <c r="O1828" i="1"/>
  <c r="P1828" i="1" s="1"/>
  <c r="N1828" i="1"/>
  <c r="M1828" i="1"/>
  <c r="L1828" i="1"/>
  <c r="H1828" i="1"/>
  <c r="G1828" i="1"/>
  <c r="E1828" i="1"/>
  <c r="F1828" i="1" s="1"/>
  <c r="AF1827" i="1"/>
  <c r="AG1827" i="1" s="1"/>
  <c r="AC1827" i="1"/>
  <c r="AH1827" i="1" s="1"/>
  <c r="AB1827" i="1"/>
  <c r="AA1827" i="1"/>
  <c r="P1827" i="1"/>
  <c r="O1827" i="1"/>
  <c r="N1827" i="1"/>
  <c r="M1827" i="1"/>
  <c r="L1827" i="1"/>
  <c r="H1827" i="1"/>
  <c r="G1827" i="1"/>
  <c r="E1827" i="1"/>
  <c r="F1827" i="1" s="1"/>
  <c r="AH1826" i="1"/>
  <c r="AF1826" i="1"/>
  <c r="AG1826" i="1" s="1"/>
  <c r="AC1826" i="1"/>
  <c r="AB1826" i="1"/>
  <c r="AD1826" i="1" s="1"/>
  <c r="AA1826" i="1"/>
  <c r="O1826" i="1"/>
  <c r="P1826" i="1" s="1"/>
  <c r="N1826" i="1"/>
  <c r="M1826" i="1"/>
  <c r="L1826" i="1"/>
  <c r="H1826" i="1"/>
  <c r="G1826" i="1"/>
  <c r="F1826" i="1"/>
  <c r="E1826" i="1"/>
  <c r="AH1825" i="1"/>
  <c r="AF1825" i="1"/>
  <c r="AG1825" i="1" s="1"/>
  <c r="AD1825" i="1"/>
  <c r="AC1825" i="1"/>
  <c r="AB1825" i="1"/>
  <c r="AA1825" i="1"/>
  <c r="P1825" i="1"/>
  <c r="O1825" i="1"/>
  <c r="N1825" i="1"/>
  <c r="M1825" i="1"/>
  <c r="L1825" i="1"/>
  <c r="H1825" i="1"/>
  <c r="G1825" i="1"/>
  <c r="F1825" i="1"/>
  <c r="E1825" i="1"/>
  <c r="AG1824" i="1"/>
  <c r="AF1824" i="1"/>
  <c r="AC1824" i="1"/>
  <c r="AH1824" i="1" s="1"/>
  <c r="AB1824" i="1"/>
  <c r="AA1824" i="1"/>
  <c r="O1824" i="1"/>
  <c r="P1824" i="1" s="1"/>
  <c r="N1824" i="1"/>
  <c r="M1824" i="1"/>
  <c r="L1824" i="1"/>
  <c r="H1824" i="1"/>
  <c r="G1824" i="1"/>
  <c r="F1824" i="1"/>
  <c r="E1824" i="1"/>
  <c r="AH1823" i="1"/>
  <c r="AG1823" i="1"/>
  <c r="AF1823" i="1"/>
  <c r="AD1823" i="1"/>
  <c r="AC1823" i="1"/>
  <c r="AB1823" i="1"/>
  <c r="AA1823" i="1"/>
  <c r="P1823" i="1"/>
  <c r="O1823" i="1"/>
  <c r="N1823" i="1"/>
  <c r="M1823" i="1"/>
  <c r="L1823" i="1"/>
  <c r="H1823" i="1"/>
  <c r="G1823" i="1"/>
  <c r="E1823" i="1"/>
  <c r="F1823" i="1" s="1"/>
  <c r="AF1822" i="1"/>
  <c r="AG1822" i="1" s="1"/>
  <c r="AC1822" i="1"/>
  <c r="AH1822" i="1" s="1"/>
  <c r="AB1822" i="1"/>
  <c r="AA1822" i="1"/>
  <c r="O1822" i="1"/>
  <c r="P1822" i="1" s="1"/>
  <c r="N1822" i="1"/>
  <c r="M1822" i="1"/>
  <c r="L1822" i="1"/>
  <c r="H1822" i="1"/>
  <c r="G1822" i="1"/>
  <c r="F1822" i="1"/>
  <c r="E1822" i="1"/>
  <c r="AH1821" i="1"/>
  <c r="AF1821" i="1"/>
  <c r="AG1821" i="1" s="1"/>
  <c r="AD1821" i="1"/>
  <c r="AC1821" i="1"/>
  <c r="AB1821" i="1"/>
  <c r="AA1821" i="1"/>
  <c r="P1821" i="1"/>
  <c r="O1821" i="1"/>
  <c r="N1821" i="1"/>
  <c r="M1821" i="1"/>
  <c r="L1821" i="1"/>
  <c r="H1821" i="1"/>
  <c r="G1821" i="1"/>
  <c r="F1821" i="1"/>
  <c r="E1821" i="1"/>
  <c r="AH1820" i="1"/>
  <c r="AF1820" i="1"/>
  <c r="AG1820" i="1" s="1"/>
  <c r="AC1820" i="1"/>
  <c r="AB1820" i="1"/>
  <c r="AD1820" i="1" s="1"/>
  <c r="AA1820" i="1"/>
  <c r="O1820" i="1"/>
  <c r="P1820" i="1" s="1"/>
  <c r="N1820" i="1"/>
  <c r="M1820" i="1"/>
  <c r="L1820" i="1"/>
  <c r="H1820" i="1"/>
  <c r="G1820" i="1"/>
  <c r="F1820" i="1"/>
  <c r="E1820" i="1"/>
  <c r="AH1819" i="1"/>
  <c r="AF1819" i="1"/>
  <c r="AG1819" i="1" s="1"/>
  <c r="AC1819" i="1"/>
  <c r="AB1819" i="1"/>
  <c r="AD1819" i="1" s="1"/>
  <c r="AA1819" i="1"/>
  <c r="P1819" i="1"/>
  <c r="O1819" i="1"/>
  <c r="N1819" i="1"/>
  <c r="M1819" i="1"/>
  <c r="L1819" i="1"/>
  <c r="H1819" i="1"/>
  <c r="G1819" i="1"/>
  <c r="F1819" i="1"/>
  <c r="E1819" i="1"/>
  <c r="AH1818" i="1"/>
  <c r="AF1818" i="1"/>
  <c r="AG1818" i="1" s="1"/>
  <c r="AC1818" i="1"/>
  <c r="AB1818" i="1"/>
  <c r="AD1818" i="1" s="1"/>
  <c r="AA1818" i="1"/>
  <c r="P1818" i="1"/>
  <c r="O1818" i="1"/>
  <c r="N1818" i="1"/>
  <c r="M1818" i="1"/>
  <c r="L1818" i="1"/>
  <c r="H1818" i="1"/>
  <c r="G1818" i="1"/>
  <c r="E1818" i="1"/>
  <c r="F1818" i="1" s="1"/>
  <c r="AF1817" i="1"/>
  <c r="AG1817" i="1" s="1"/>
  <c r="AC1817" i="1"/>
  <c r="AH1817" i="1" s="1"/>
  <c r="AB1817" i="1"/>
  <c r="AA1817" i="1"/>
  <c r="O1817" i="1"/>
  <c r="P1817" i="1" s="1"/>
  <c r="N1817" i="1"/>
  <c r="M1817" i="1"/>
  <c r="L1817" i="1"/>
  <c r="H1817" i="1"/>
  <c r="G1817" i="1"/>
  <c r="E1817" i="1"/>
  <c r="F1817" i="1" s="1"/>
  <c r="AH1816" i="1"/>
  <c r="AG1816" i="1"/>
  <c r="AF1816" i="1"/>
  <c r="AC1816" i="1"/>
  <c r="AD1816" i="1" s="1"/>
  <c r="AB1816" i="1"/>
  <c r="AA1816" i="1"/>
  <c r="O1816" i="1"/>
  <c r="P1816" i="1" s="1"/>
  <c r="N1816" i="1"/>
  <c r="M1816" i="1"/>
  <c r="L1816" i="1"/>
  <c r="H1816" i="1"/>
  <c r="G1816" i="1"/>
  <c r="E1816" i="1"/>
  <c r="F1816" i="1" s="1"/>
  <c r="AH1815" i="1"/>
  <c r="AG1815" i="1"/>
  <c r="AF1815" i="1"/>
  <c r="AC1815" i="1"/>
  <c r="AD1815" i="1" s="1"/>
  <c r="AB1815" i="1"/>
  <c r="AA1815" i="1"/>
  <c r="O1815" i="1"/>
  <c r="P1815" i="1" s="1"/>
  <c r="N1815" i="1"/>
  <c r="M1815" i="1"/>
  <c r="L1815" i="1"/>
  <c r="H1815" i="1"/>
  <c r="G1815" i="1"/>
  <c r="E1815" i="1"/>
  <c r="F1815" i="1" s="1"/>
  <c r="AG1814" i="1"/>
  <c r="AF1814" i="1"/>
  <c r="AC1814" i="1"/>
  <c r="AH1814" i="1" s="1"/>
  <c r="AB1814" i="1"/>
  <c r="AA1814" i="1"/>
  <c r="P1814" i="1"/>
  <c r="O1814" i="1"/>
  <c r="N1814" i="1"/>
  <c r="M1814" i="1"/>
  <c r="L1814" i="1"/>
  <c r="H1814" i="1"/>
  <c r="G1814" i="1"/>
  <c r="E1814" i="1"/>
  <c r="F1814" i="1" s="1"/>
  <c r="AG1813" i="1"/>
  <c r="AF1813" i="1"/>
  <c r="AC1813" i="1"/>
  <c r="AH1813" i="1" s="1"/>
  <c r="AB1813" i="1"/>
  <c r="AD1813" i="1" s="1"/>
  <c r="AA1813" i="1"/>
  <c r="P1813" i="1"/>
  <c r="O1813" i="1"/>
  <c r="N1813" i="1"/>
  <c r="M1813" i="1"/>
  <c r="L1813" i="1"/>
  <c r="H1813" i="1"/>
  <c r="G1813" i="1"/>
  <c r="E1813" i="1"/>
  <c r="F1813" i="1" s="1"/>
  <c r="AG1812" i="1"/>
  <c r="AF1812" i="1"/>
  <c r="AC1812" i="1"/>
  <c r="AH1812" i="1" s="1"/>
  <c r="AB1812" i="1"/>
  <c r="AA1812" i="1"/>
  <c r="P1812" i="1"/>
  <c r="O1812" i="1"/>
  <c r="N1812" i="1"/>
  <c r="M1812" i="1"/>
  <c r="L1812" i="1"/>
  <c r="H1812" i="1"/>
  <c r="G1812" i="1"/>
  <c r="F1812" i="1"/>
  <c r="E1812" i="1"/>
  <c r="AH1811" i="1"/>
  <c r="AG1811" i="1"/>
  <c r="AF1811" i="1"/>
  <c r="AC1811" i="1"/>
  <c r="AB1811" i="1"/>
  <c r="AD1811" i="1" s="1"/>
  <c r="AA1811" i="1"/>
  <c r="P1811" i="1"/>
  <c r="O1811" i="1"/>
  <c r="N1811" i="1"/>
  <c r="M1811" i="1"/>
  <c r="L1811" i="1"/>
  <c r="H1811" i="1"/>
  <c r="G1811" i="1"/>
  <c r="F1811" i="1"/>
  <c r="E1811" i="1"/>
  <c r="AB1810" i="1"/>
  <c r="AA1810" i="1"/>
  <c r="N1810" i="1"/>
  <c r="M1810" i="1"/>
  <c r="L1810" i="1"/>
  <c r="H1810" i="1"/>
  <c r="G1810" i="1"/>
  <c r="E1810" i="1"/>
  <c r="F1810" i="1" s="1"/>
  <c r="AB1809" i="1"/>
  <c r="AA1809" i="1"/>
  <c r="N1809" i="1"/>
  <c r="M1809" i="1"/>
  <c r="L1809" i="1"/>
  <c r="H1809" i="1"/>
  <c r="G1809" i="1"/>
  <c r="F1809" i="1"/>
  <c r="E1809" i="1"/>
  <c r="AB1808" i="1"/>
  <c r="AA1808" i="1"/>
  <c r="N1808" i="1"/>
  <c r="M1808" i="1"/>
  <c r="L1808" i="1"/>
  <c r="H1808" i="1"/>
  <c r="G1808" i="1"/>
  <c r="E1808" i="1"/>
  <c r="F1808" i="1" s="1"/>
  <c r="AB1807" i="1"/>
  <c r="AA1807" i="1"/>
  <c r="N1807" i="1"/>
  <c r="M1807" i="1"/>
  <c r="L1807" i="1"/>
  <c r="H1807" i="1"/>
  <c r="G1807" i="1"/>
  <c r="F1807" i="1"/>
  <c r="E1807" i="1"/>
  <c r="AB1806" i="1"/>
  <c r="AA1806" i="1"/>
  <c r="N1806" i="1"/>
  <c r="M1806" i="1"/>
  <c r="L1806" i="1"/>
  <c r="H1806" i="1"/>
  <c r="G1806" i="1"/>
  <c r="E1806" i="1"/>
  <c r="F1806" i="1" s="1"/>
  <c r="AB1805" i="1"/>
  <c r="AA1805" i="1"/>
  <c r="N1805" i="1"/>
  <c r="M1805" i="1"/>
  <c r="L1805" i="1"/>
  <c r="H1805" i="1"/>
  <c r="G1805" i="1"/>
  <c r="F1805" i="1"/>
  <c r="E1805" i="1"/>
  <c r="AB1804" i="1"/>
  <c r="AA1804" i="1"/>
  <c r="N1804" i="1"/>
  <c r="M1804" i="1"/>
  <c r="L1804" i="1"/>
  <c r="H1804" i="1"/>
  <c r="G1804" i="1"/>
  <c r="E1804" i="1"/>
  <c r="F1804" i="1" s="1"/>
  <c r="AB1803" i="1"/>
  <c r="AA1803" i="1"/>
  <c r="N1803" i="1"/>
  <c r="M1803" i="1"/>
  <c r="L1803" i="1"/>
  <c r="H1803" i="1"/>
  <c r="G1803" i="1"/>
  <c r="F1803" i="1"/>
  <c r="E1803" i="1"/>
  <c r="AB1802" i="1"/>
  <c r="AA1802" i="1"/>
  <c r="N1802" i="1"/>
  <c r="M1802" i="1"/>
  <c r="L1802" i="1"/>
  <c r="H1802" i="1"/>
  <c r="G1802" i="1"/>
  <c r="E1802" i="1"/>
  <c r="F1802" i="1" s="1"/>
  <c r="AB1801" i="1"/>
  <c r="AA1801" i="1"/>
  <c r="N1801" i="1"/>
  <c r="M1801" i="1"/>
  <c r="L1801" i="1"/>
  <c r="H1801" i="1"/>
  <c r="G1801" i="1"/>
  <c r="F1801" i="1"/>
  <c r="E1801" i="1"/>
  <c r="AB1800" i="1"/>
  <c r="AA1800" i="1"/>
  <c r="N1800" i="1"/>
  <c r="M1800" i="1"/>
  <c r="L1800" i="1"/>
  <c r="H1800" i="1"/>
  <c r="G1800" i="1"/>
  <c r="E1800" i="1"/>
  <c r="F1800" i="1" s="1"/>
  <c r="AB1799" i="1"/>
  <c r="AA1799" i="1"/>
  <c r="N1799" i="1"/>
  <c r="M1799" i="1"/>
  <c r="L1799" i="1"/>
  <c r="H1799" i="1"/>
  <c r="G1799" i="1"/>
  <c r="F1799" i="1"/>
  <c r="E1799" i="1"/>
  <c r="AB1798" i="1"/>
  <c r="AA1798" i="1"/>
  <c r="N1798" i="1"/>
  <c r="M1798" i="1"/>
  <c r="L1798" i="1"/>
  <c r="H1798" i="1"/>
  <c r="G1798" i="1"/>
  <c r="E1798" i="1"/>
  <c r="F1798" i="1" s="1"/>
  <c r="AB1797" i="1"/>
  <c r="AA1797" i="1"/>
  <c r="N1797" i="1"/>
  <c r="M1797" i="1"/>
  <c r="L1797" i="1"/>
  <c r="H1797" i="1"/>
  <c r="G1797" i="1"/>
  <c r="F1797" i="1"/>
  <c r="E1797" i="1"/>
  <c r="AB1796" i="1"/>
  <c r="AA1796" i="1"/>
  <c r="N1796" i="1"/>
  <c r="M1796" i="1"/>
  <c r="L1796" i="1"/>
  <c r="H1796" i="1"/>
  <c r="G1796" i="1"/>
  <c r="E1796" i="1"/>
  <c r="F1796" i="1" s="1"/>
  <c r="AB1795" i="1"/>
  <c r="AA1795" i="1"/>
  <c r="N1795" i="1"/>
  <c r="M1795" i="1"/>
  <c r="L1795" i="1"/>
  <c r="H1795" i="1"/>
  <c r="G1795" i="1"/>
  <c r="F1795" i="1"/>
  <c r="E1795" i="1"/>
  <c r="AB1794" i="1"/>
  <c r="AA1794" i="1"/>
  <c r="N1794" i="1"/>
  <c r="M1794" i="1"/>
  <c r="L1794" i="1"/>
  <c r="H1794" i="1"/>
  <c r="G1794" i="1"/>
  <c r="E1794" i="1"/>
  <c r="F1794" i="1" s="1"/>
  <c r="AB1793" i="1"/>
  <c r="AA1793" i="1"/>
  <c r="N1793" i="1"/>
  <c r="M1793" i="1"/>
  <c r="L1793" i="1"/>
  <c r="H1793" i="1"/>
  <c r="G1793" i="1"/>
  <c r="F1793" i="1"/>
  <c r="E1793" i="1"/>
  <c r="AB1792" i="1"/>
  <c r="AA1792" i="1"/>
  <c r="N1792" i="1"/>
  <c r="M1792" i="1"/>
  <c r="L1792" i="1"/>
  <c r="H1792" i="1"/>
  <c r="G1792" i="1"/>
  <c r="E1792" i="1"/>
  <c r="F1792" i="1" s="1"/>
  <c r="AB1791" i="1"/>
  <c r="AA1791" i="1"/>
  <c r="N1791" i="1"/>
  <c r="M1791" i="1"/>
  <c r="L1791" i="1"/>
  <c r="H1791" i="1"/>
  <c r="G1791" i="1"/>
  <c r="F1791" i="1"/>
  <c r="E1791" i="1"/>
  <c r="AB1790" i="1"/>
  <c r="AA1790" i="1"/>
  <c r="N1790" i="1"/>
  <c r="M1790" i="1"/>
  <c r="L1790" i="1"/>
  <c r="H1790" i="1"/>
  <c r="G1790" i="1"/>
  <c r="E1790" i="1"/>
  <c r="F1790" i="1" s="1"/>
  <c r="AB1789" i="1"/>
  <c r="AA1789" i="1"/>
  <c r="N1789" i="1"/>
  <c r="M1789" i="1"/>
  <c r="L1789" i="1"/>
  <c r="H1789" i="1"/>
  <c r="G1789" i="1"/>
  <c r="F1789" i="1"/>
  <c r="E1789" i="1"/>
  <c r="AA1788" i="1"/>
  <c r="M1788" i="1"/>
  <c r="L1788" i="1"/>
  <c r="H1788" i="1"/>
  <c r="G1788" i="1"/>
  <c r="F1788" i="1"/>
  <c r="E1788" i="1"/>
  <c r="AA1787" i="1"/>
  <c r="M1787" i="1"/>
  <c r="L1787" i="1"/>
  <c r="H1787" i="1"/>
  <c r="G1787" i="1"/>
  <c r="E1787" i="1"/>
  <c r="F1787" i="1" s="1"/>
  <c r="AA1786" i="1"/>
  <c r="M1786" i="1"/>
  <c r="L1786" i="1"/>
  <c r="H1786" i="1"/>
  <c r="G1786" i="1"/>
  <c r="F1786" i="1"/>
  <c r="E1786" i="1"/>
  <c r="AA1785" i="1"/>
  <c r="M1785" i="1"/>
  <c r="L1785" i="1"/>
  <c r="H1785" i="1"/>
  <c r="G1785" i="1"/>
  <c r="F1785" i="1"/>
  <c r="E1785" i="1"/>
  <c r="AA1784" i="1"/>
  <c r="M1784" i="1"/>
  <c r="L1784" i="1"/>
  <c r="H1784" i="1"/>
  <c r="G1784" i="1"/>
  <c r="F1784" i="1"/>
  <c r="E1784" i="1"/>
  <c r="L1783" i="1"/>
  <c r="H1783" i="1"/>
  <c r="G1783" i="1"/>
  <c r="E1783" i="1"/>
  <c r="F1783" i="1" s="1"/>
  <c r="AG1782" i="1"/>
  <c r="AF1782" i="1"/>
  <c r="AC1782" i="1"/>
  <c r="AH1782" i="1" s="1"/>
  <c r="AB1782" i="1"/>
  <c r="AD1782" i="1" s="1"/>
  <c r="AA1782" i="1"/>
  <c r="P1782" i="1"/>
  <c r="O1782" i="1"/>
  <c r="N1782" i="1"/>
  <c r="M1782" i="1"/>
  <c r="L1782" i="1"/>
  <c r="H1782" i="1"/>
  <c r="G1782" i="1"/>
  <c r="E1782" i="1"/>
  <c r="F1782" i="1" s="1"/>
  <c r="AH1781" i="1"/>
  <c r="AG1781" i="1"/>
  <c r="AF1781" i="1"/>
  <c r="AD1781" i="1"/>
  <c r="AC1781" i="1"/>
  <c r="AB1781" i="1"/>
  <c r="AA1781" i="1"/>
  <c r="O1781" i="1"/>
  <c r="P1781" i="1" s="1"/>
  <c r="N1781" i="1"/>
  <c r="M1781" i="1"/>
  <c r="L1781" i="1"/>
  <c r="H1781" i="1"/>
  <c r="G1781" i="1"/>
  <c r="F1781" i="1"/>
  <c r="E1781" i="1"/>
  <c r="AH1780" i="1"/>
  <c r="AG1780" i="1"/>
  <c r="AF1780" i="1"/>
  <c r="AC1780" i="1"/>
  <c r="AB1780" i="1"/>
  <c r="AD1780" i="1" s="1"/>
  <c r="AA1780" i="1"/>
  <c r="O1780" i="1"/>
  <c r="P1780" i="1" s="1"/>
  <c r="N1780" i="1"/>
  <c r="M1780" i="1"/>
  <c r="L1780" i="1"/>
  <c r="H1780" i="1"/>
  <c r="G1780" i="1"/>
  <c r="E1780" i="1"/>
  <c r="F1780" i="1" s="1"/>
  <c r="AF1779" i="1"/>
  <c r="AG1779" i="1" s="1"/>
  <c r="AC1779" i="1"/>
  <c r="AB1779" i="1"/>
  <c r="AA1779" i="1"/>
  <c r="O1779" i="1"/>
  <c r="P1779" i="1" s="1"/>
  <c r="N1779" i="1"/>
  <c r="M1779" i="1"/>
  <c r="L1779" i="1"/>
  <c r="H1779" i="1"/>
  <c r="G1779" i="1"/>
  <c r="E1779" i="1"/>
  <c r="F1779" i="1" s="1"/>
  <c r="AH1778" i="1"/>
  <c r="AF1778" i="1"/>
  <c r="AG1778" i="1" s="1"/>
  <c r="AC1778" i="1"/>
  <c r="AB1778" i="1"/>
  <c r="AD1778" i="1" s="1"/>
  <c r="AA1778" i="1"/>
  <c r="P1778" i="1"/>
  <c r="O1778" i="1"/>
  <c r="N1778" i="1"/>
  <c r="M1778" i="1"/>
  <c r="L1778" i="1"/>
  <c r="H1778" i="1"/>
  <c r="G1778" i="1"/>
  <c r="F1778" i="1"/>
  <c r="E1778" i="1"/>
  <c r="AH1777" i="1"/>
  <c r="AG1777" i="1"/>
  <c r="AF1777" i="1"/>
  <c r="AD1777" i="1"/>
  <c r="AC1777" i="1"/>
  <c r="AB1777" i="1"/>
  <c r="AA1777" i="1"/>
  <c r="O1777" i="1"/>
  <c r="P1777" i="1" s="1"/>
  <c r="N1777" i="1"/>
  <c r="M1777" i="1"/>
  <c r="L1777" i="1"/>
  <c r="H1777" i="1"/>
  <c r="G1777" i="1"/>
  <c r="E1777" i="1"/>
  <c r="F1777" i="1" s="1"/>
  <c r="AG1776" i="1"/>
  <c r="AF1776" i="1"/>
  <c r="AC1776" i="1"/>
  <c r="AB1776" i="1"/>
  <c r="AA1776" i="1"/>
  <c r="O1776" i="1"/>
  <c r="P1776" i="1" s="1"/>
  <c r="N1776" i="1"/>
  <c r="M1776" i="1"/>
  <c r="L1776" i="1"/>
  <c r="H1776" i="1"/>
  <c r="G1776" i="1"/>
  <c r="F1776" i="1"/>
  <c r="E1776" i="1"/>
  <c r="AH1775" i="1"/>
  <c r="AF1775" i="1"/>
  <c r="AG1775" i="1" s="1"/>
  <c r="AD1775" i="1"/>
  <c r="AC1775" i="1"/>
  <c r="AB1775" i="1"/>
  <c r="AA1775" i="1"/>
  <c r="O1775" i="1"/>
  <c r="P1775" i="1" s="1"/>
  <c r="N1775" i="1"/>
  <c r="M1775" i="1"/>
  <c r="L1775" i="1"/>
  <c r="H1775" i="1"/>
  <c r="G1775" i="1"/>
  <c r="F1775" i="1"/>
  <c r="E1775" i="1"/>
  <c r="AH1774" i="1"/>
  <c r="AF1774" i="1"/>
  <c r="AG1774" i="1" s="1"/>
  <c r="AC1774" i="1"/>
  <c r="AB1774" i="1"/>
  <c r="AD1774" i="1" s="1"/>
  <c r="AA1774" i="1"/>
  <c r="P1774" i="1"/>
  <c r="O1774" i="1"/>
  <c r="N1774" i="1"/>
  <c r="M1774" i="1"/>
  <c r="L1774" i="1"/>
  <c r="H1774" i="1"/>
  <c r="G1774" i="1"/>
  <c r="F1774" i="1"/>
  <c r="E1774" i="1"/>
  <c r="AF1773" i="1"/>
  <c r="AG1773" i="1" s="1"/>
  <c r="AC1773" i="1"/>
  <c r="AB1773" i="1"/>
  <c r="AA1773" i="1"/>
  <c r="P1773" i="1"/>
  <c r="O1773" i="1"/>
  <c r="N1773" i="1"/>
  <c r="M1773" i="1"/>
  <c r="L1773" i="1"/>
  <c r="H1773" i="1"/>
  <c r="G1773" i="1"/>
  <c r="F1773" i="1"/>
  <c r="E1773" i="1"/>
  <c r="AH1772" i="1"/>
  <c r="AG1772" i="1"/>
  <c r="AF1772" i="1"/>
  <c r="AC1772" i="1"/>
  <c r="AB1772" i="1"/>
  <c r="AD1772" i="1" s="1"/>
  <c r="AA1772" i="1"/>
  <c r="O1772" i="1"/>
  <c r="P1772" i="1" s="1"/>
  <c r="N1772" i="1"/>
  <c r="M1772" i="1"/>
  <c r="L1772" i="1"/>
  <c r="H1772" i="1"/>
  <c r="G1772" i="1"/>
  <c r="F1772" i="1"/>
  <c r="E1772" i="1"/>
  <c r="AH1771" i="1"/>
  <c r="AF1771" i="1"/>
  <c r="AG1771" i="1" s="1"/>
  <c r="AC1771" i="1"/>
  <c r="AD1771" i="1" s="1"/>
  <c r="AB1771" i="1"/>
  <c r="AA1771" i="1"/>
  <c r="O1771" i="1"/>
  <c r="P1771" i="1" s="1"/>
  <c r="N1771" i="1"/>
  <c r="M1771" i="1"/>
  <c r="L1771" i="1"/>
  <c r="H1771" i="1"/>
  <c r="G1771" i="1"/>
  <c r="E1771" i="1"/>
  <c r="F1771" i="1" s="1"/>
  <c r="AH1770" i="1"/>
  <c r="AF1770" i="1"/>
  <c r="AG1770" i="1" s="1"/>
  <c r="AC1770" i="1"/>
  <c r="AB1770" i="1"/>
  <c r="AD1770" i="1" s="1"/>
  <c r="AA1770" i="1"/>
  <c r="P1770" i="1"/>
  <c r="O1770" i="1"/>
  <c r="N1770" i="1"/>
  <c r="M1770" i="1"/>
  <c r="L1770" i="1"/>
  <c r="H1770" i="1"/>
  <c r="G1770" i="1"/>
  <c r="E1770" i="1"/>
  <c r="F1770" i="1" s="1"/>
  <c r="AF1769" i="1"/>
  <c r="AG1769" i="1" s="1"/>
  <c r="AC1769" i="1"/>
  <c r="AH1769" i="1" s="1"/>
  <c r="AB1769" i="1"/>
  <c r="AA1769" i="1"/>
  <c r="O1769" i="1"/>
  <c r="P1769" i="1" s="1"/>
  <c r="N1769" i="1"/>
  <c r="M1769" i="1"/>
  <c r="L1769" i="1"/>
  <c r="H1769" i="1"/>
  <c r="G1769" i="1"/>
  <c r="F1769" i="1"/>
  <c r="E1769" i="1"/>
  <c r="AG1768" i="1"/>
  <c r="AF1768" i="1"/>
  <c r="AC1768" i="1"/>
  <c r="AB1768" i="1"/>
  <c r="AA1768" i="1"/>
  <c r="O1768" i="1"/>
  <c r="P1768" i="1" s="1"/>
  <c r="N1768" i="1"/>
  <c r="M1768" i="1"/>
  <c r="L1768" i="1"/>
  <c r="H1768" i="1"/>
  <c r="G1768" i="1"/>
  <c r="F1768" i="1"/>
  <c r="E1768" i="1"/>
  <c r="AH1767" i="1"/>
  <c r="AF1767" i="1"/>
  <c r="AG1767" i="1" s="1"/>
  <c r="AC1767" i="1"/>
  <c r="AD1767" i="1" s="1"/>
  <c r="AB1767" i="1"/>
  <c r="AA1767" i="1"/>
  <c r="O1767" i="1"/>
  <c r="P1767" i="1" s="1"/>
  <c r="N1767" i="1"/>
  <c r="M1767" i="1"/>
  <c r="L1767" i="1"/>
  <c r="H1767" i="1"/>
  <c r="G1767" i="1"/>
  <c r="F1767" i="1"/>
  <c r="E1767" i="1"/>
  <c r="AH1766" i="1"/>
  <c r="AG1766" i="1"/>
  <c r="AF1766" i="1"/>
  <c r="AD1766" i="1"/>
  <c r="AC1766" i="1"/>
  <c r="AB1766" i="1"/>
  <c r="AA1766" i="1"/>
  <c r="P1766" i="1"/>
  <c r="O1766" i="1"/>
  <c r="N1766" i="1"/>
  <c r="M1766" i="1"/>
  <c r="L1766" i="1"/>
  <c r="H1766" i="1"/>
  <c r="G1766" i="1"/>
  <c r="E1766" i="1"/>
  <c r="F1766" i="1" s="1"/>
  <c r="AH1765" i="1"/>
  <c r="AG1765" i="1"/>
  <c r="AF1765" i="1"/>
  <c r="AD1765" i="1"/>
  <c r="AC1765" i="1"/>
  <c r="AB1765" i="1"/>
  <c r="AA1765" i="1"/>
  <c r="P1765" i="1"/>
  <c r="O1765" i="1"/>
  <c r="N1765" i="1"/>
  <c r="M1765" i="1"/>
  <c r="L1765" i="1"/>
  <c r="H1765" i="1"/>
  <c r="G1765" i="1"/>
  <c r="E1765" i="1"/>
  <c r="F1765" i="1" s="1"/>
  <c r="AF1764" i="1"/>
  <c r="AG1764" i="1" s="1"/>
  <c r="AC1764" i="1"/>
  <c r="AH1764" i="1" s="1"/>
  <c r="AB1764" i="1"/>
  <c r="AD1764" i="1" s="1"/>
  <c r="AA1764" i="1"/>
  <c r="P1764" i="1"/>
  <c r="O1764" i="1"/>
  <c r="N1764" i="1"/>
  <c r="M1764" i="1"/>
  <c r="L1764" i="1"/>
  <c r="H1764" i="1"/>
  <c r="G1764" i="1"/>
  <c r="E1764" i="1"/>
  <c r="F1764" i="1" s="1"/>
  <c r="AG1763" i="1"/>
  <c r="AF1763" i="1"/>
  <c r="AD1763" i="1"/>
  <c r="AC1763" i="1"/>
  <c r="AH1763" i="1" s="1"/>
  <c r="AB1763" i="1"/>
  <c r="AA1763" i="1"/>
  <c r="P1763" i="1"/>
  <c r="O1763" i="1"/>
  <c r="N1763" i="1"/>
  <c r="M1763" i="1"/>
  <c r="L1763" i="1"/>
  <c r="H1763" i="1"/>
  <c r="G1763" i="1"/>
  <c r="F1763" i="1"/>
  <c r="E1763" i="1"/>
  <c r="AH1762" i="1"/>
  <c r="AG1762" i="1"/>
  <c r="AF1762" i="1"/>
  <c r="AC1762" i="1"/>
  <c r="AB1762" i="1"/>
  <c r="AD1762" i="1" s="1"/>
  <c r="AA1762" i="1"/>
  <c r="P1762" i="1"/>
  <c r="O1762" i="1"/>
  <c r="N1762" i="1"/>
  <c r="M1762" i="1"/>
  <c r="L1762" i="1"/>
  <c r="H1762" i="1"/>
  <c r="G1762" i="1"/>
  <c r="F1762" i="1"/>
  <c r="E1762" i="1"/>
  <c r="AF1761" i="1"/>
  <c r="AG1761" i="1" s="1"/>
  <c r="AC1761" i="1"/>
  <c r="AH1761" i="1" s="1"/>
  <c r="AB1761" i="1"/>
  <c r="AD1761" i="1" s="1"/>
  <c r="AA1761" i="1"/>
  <c r="O1761" i="1"/>
  <c r="P1761" i="1" s="1"/>
  <c r="N1761" i="1"/>
  <c r="M1761" i="1"/>
  <c r="L1761" i="1"/>
  <c r="H1761" i="1"/>
  <c r="G1761" i="1"/>
  <c r="F1761" i="1"/>
  <c r="E1761" i="1"/>
  <c r="AH1760" i="1"/>
  <c r="AF1760" i="1"/>
  <c r="AG1760" i="1" s="1"/>
  <c r="AC1760" i="1"/>
  <c r="AB1760" i="1"/>
  <c r="AA1760" i="1"/>
  <c r="O1760" i="1"/>
  <c r="P1760" i="1" s="1"/>
  <c r="N1760" i="1"/>
  <c r="M1760" i="1"/>
  <c r="L1760" i="1"/>
  <c r="H1760" i="1"/>
  <c r="G1760" i="1"/>
  <c r="E1760" i="1"/>
  <c r="F1760" i="1" s="1"/>
  <c r="AG1759" i="1"/>
  <c r="AF1759" i="1"/>
  <c r="AD1759" i="1"/>
  <c r="AC1759" i="1"/>
  <c r="AH1759" i="1" s="1"/>
  <c r="AB1759" i="1"/>
  <c r="AA1759" i="1"/>
  <c r="P1759" i="1"/>
  <c r="O1759" i="1"/>
  <c r="N1759" i="1"/>
  <c r="M1759" i="1"/>
  <c r="L1759" i="1"/>
  <c r="H1759" i="1"/>
  <c r="G1759" i="1"/>
  <c r="E1759" i="1"/>
  <c r="F1759" i="1" s="1"/>
  <c r="AH1758" i="1"/>
  <c r="AG1758" i="1"/>
  <c r="AF1758" i="1"/>
  <c r="AC1758" i="1"/>
  <c r="AB1758" i="1"/>
  <c r="AD1758" i="1" s="1"/>
  <c r="AA1758" i="1"/>
  <c r="O1758" i="1"/>
  <c r="P1758" i="1" s="1"/>
  <c r="N1758" i="1"/>
  <c r="M1758" i="1"/>
  <c r="L1758" i="1"/>
  <c r="H1758" i="1"/>
  <c r="G1758" i="1"/>
  <c r="F1758" i="1"/>
  <c r="E1758" i="1"/>
  <c r="AH1757" i="1"/>
  <c r="AF1757" i="1"/>
  <c r="AG1757" i="1" s="1"/>
  <c r="AC1757" i="1"/>
  <c r="AB1757" i="1"/>
  <c r="AD1757" i="1" s="1"/>
  <c r="AA1757" i="1"/>
  <c r="O1757" i="1"/>
  <c r="P1757" i="1" s="1"/>
  <c r="N1757" i="1"/>
  <c r="M1757" i="1"/>
  <c r="L1757" i="1"/>
  <c r="H1757" i="1"/>
  <c r="G1757" i="1"/>
  <c r="F1757" i="1"/>
  <c r="E1757" i="1"/>
  <c r="AF1756" i="1"/>
  <c r="AG1756" i="1" s="1"/>
  <c r="AC1756" i="1"/>
  <c r="AB1756" i="1"/>
  <c r="AA1756" i="1"/>
  <c r="O1756" i="1"/>
  <c r="P1756" i="1" s="1"/>
  <c r="N1756" i="1"/>
  <c r="M1756" i="1"/>
  <c r="L1756" i="1"/>
  <c r="H1756" i="1"/>
  <c r="G1756" i="1"/>
  <c r="F1756" i="1"/>
  <c r="E1756" i="1"/>
  <c r="AH1755" i="1"/>
  <c r="AF1755" i="1"/>
  <c r="AG1755" i="1" s="1"/>
  <c r="AC1755" i="1"/>
  <c r="AB1755" i="1"/>
  <c r="AA1755" i="1"/>
  <c r="O1755" i="1"/>
  <c r="P1755" i="1" s="1"/>
  <c r="N1755" i="1"/>
  <c r="M1755" i="1"/>
  <c r="L1755" i="1"/>
  <c r="H1755" i="1"/>
  <c r="G1755" i="1"/>
  <c r="F1755" i="1"/>
  <c r="E1755" i="1"/>
  <c r="AG1754" i="1"/>
  <c r="AF1754" i="1"/>
  <c r="AC1754" i="1"/>
  <c r="AD1754" i="1" s="1"/>
  <c r="AB1754" i="1"/>
  <c r="AA1754" i="1"/>
  <c r="P1754" i="1"/>
  <c r="O1754" i="1"/>
  <c r="N1754" i="1"/>
  <c r="M1754" i="1"/>
  <c r="L1754" i="1"/>
  <c r="H1754" i="1"/>
  <c r="G1754" i="1"/>
  <c r="F1754" i="1"/>
  <c r="E1754" i="1"/>
  <c r="AH1753" i="1"/>
  <c r="AG1753" i="1"/>
  <c r="AF1753" i="1"/>
  <c r="AC1753" i="1"/>
  <c r="AD1753" i="1" s="1"/>
  <c r="AB1753" i="1"/>
  <c r="AA1753" i="1"/>
  <c r="O1753" i="1"/>
  <c r="P1753" i="1" s="1"/>
  <c r="N1753" i="1"/>
  <c r="M1753" i="1"/>
  <c r="L1753" i="1"/>
  <c r="H1753" i="1"/>
  <c r="G1753" i="1"/>
  <c r="F1753" i="1"/>
  <c r="E1753" i="1"/>
  <c r="AH1752" i="1"/>
  <c r="AF1752" i="1"/>
  <c r="AG1752" i="1" s="1"/>
  <c r="AD1752" i="1"/>
  <c r="AC1752" i="1"/>
  <c r="AB1752" i="1"/>
  <c r="AA1752" i="1"/>
  <c r="O1752" i="1"/>
  <c r="P1752" i="1" s="1"/>
  <c r="N1752" i="1"/>
  <c r="M1752" i="1"/>
  <c r="L1752" i="1"/>
  <c r="H1752" i="1"/>
  <c r="G1752" i="1"/>
  <c r="E1752" i="1"/>
  <c r="F1752" i="1" s="1"/>
  <c r="AG1751" i="1"/>
  <c r="AF1751" i="1"/>
  <c r="AC1751" i="1"/>
  <c r="AH1751" i="1" s="1"/>
  <c r="AB1751" i="1"/>
  <c r="AD1751" i="1" s="1"/>
  <c r="AA1751" i="1"/>
  <c r="O1751" i="1"/>
  <c r="P1751" i="1" s="1"/>
  <c r="N1751" i="1"/>
  <c r="M1751" i="1"/>
  <c r="L1751" i="1"/>
  <c r="H1751" i="1"/>
  <c r="G1751" i="1"/>
  <c r="E1751" i="1"/>
  <c r="F1751" i="1" s="1"/>
  <c r="AH1750" i="1"/>
  <c r="AF1750" i="1"/>
  <c r="AG1750" i="1" s="1"/>
  <c r="AC1750" i="1"/>
  <c r="AD1750" i="1" s="1"/>
  <c r="AB1750" i="1"/>
  <c r="AA1750" i="1"/>
  <c r="O1750" i="1"/>
  <c r="P1750" i="1" s="1"/>
  <c r="N1750" i="1"/>
  <c r="M1750" i="1"/>
  <c r="L1750" i="1"/>
  <c r="H1750" i="1"/>
  <c r="G1750" i="1"/>
  <c r="F1750" i="1"/>
  <c r="E1750" i="1"/>
  <c r="AH1749" i="1"/>
  <c r="AG1749" i="1"/>
  <c r="AF1749" i="1"/>
  <c r="AC1749" i="1"/>
  <c r="AB1749" i="1"/>
  <c r="AA1749" i="1"/>
  <c r="O1749" i="1"/>
  <c r="P1749" i="1" s="1"/>
  <c r="N1749" i="1"/>
  <c r="M1749" i="1"/>
  <c r="L1749" i="1"/>
  <c r="H1749" i="1"/>
  <c r="G1749" i="1"/>
  <c r="F1749" i="1"/>
  <c r="E1749" i="1"/>
  <c r="AG1748" i="1"/>
  <c r="AF1748" i="1"/>
  <c r="AC1748" i="1"/>
  <c r="AH1748" i="1" s="1"/>
  <c r="AB1748" i="1"/>
  <c r="AA1748" i="1"/>
  <c r="P1748" i="1"/>
  <c r="O1748" i="1"/>
  <c r="N1748" i="1"/>
  <c r="M1748" i="1"/>
  <c r="L1748" i="1"/>
  <c r="H1748" i="1"/>
  <c r="G1748" i="1"/>
  <c r="F1748" i="1"/>
  <c r="E1748" i="1"/>
  <c r="AH1747" i="1"/>
  <c r="AF1747" i="1"/>
  <c r="AG1747" i="1" s="1"/>
  <c r="AC1747" i="1"/>
  <c r="AB1747" i="1"/>
  <c r="AD1747" i="1" s="1"/>
  <c r="AA1747" i="1"/>
  <c r="P1747" i="1"/>
  <c r="O1747" i="1"/>
  <c r="N1747" i="1"/>
  <c r="M1747" i="1"/>
  <c r="L1747" i="1"/>
  <c r="H1747" i="1"/>
  <c r="G1747" i="1"/>
  <c r="F1747" i="1"/>
  <c r="E1747" i="1"/>
  <c r="AH1746" i="1"/>
  <c r="AG1746" i="1"/>
  <c r="AF1746" i="1"/>
  <c r="AD1746" i="1"/>
  <c r="AC1746" i="1"/>
  <c r="AB1746" i="1"/>
  <c r="AA1746" i="1"/>
  <c r="O1746" i="1"/>
  <c r="P1746" i="1" s="1"/>
  <c r="N1746" i="1"/>
  <c r="M1746" i="1"/>
  <c r="L1746" i="1"/>
  <c r="H1746" i="1"/>
  <c r="G1746" i="1"/>
  <c r="E1746" i="1"/>
  <c r="F1746" i="1" s="1"/>
  <c r="AG1745" i="1"/>
  <c r="AF1745" i="1"/>
  <c r="AC1745" i="1"/>
  <c r="AH1745" i="1" s="1"/>
  <c r="AB1745" i="1"/>
  <c r="AD1745" i="1" s="1"/>
  <c r="AA1745" i="1"/>
  <c r="P1745" i="1"/>
  <c r="O1745" i="1"/>
  <c r="N1745" i="1"/>
  <c r="M1745" i="1"/>
  <c r="L1745" i="1"/>
  <c r="H1745" i="1"/>
  <c r="G1745" i="1"/>
  <c r="F1745" i="1"/>
  <c r="E1745" i="1"/>
  <c r="AG1744" i="1"/>
  <c r="AF1744" i="1"/>
  <c r="AC1744" i="1"/>
  <c r="AH1744" i="1" s="1"/>
  <c r="AB1744" i="1"/>
  <c r="AA1744" i="1"/>
  <c r="O1744" i="1"/>
  <c r="P1744" i="1" s="1"/>
  <c r="N1744" i="1"/>
  <c r="M1744" i="1"/>
  <c r="L1744" i="1"/>
  <c r="H1744" i="1"/>
  <c r="G1744" i="1"/>
  <c r="E1744" i="1"/>
  <c r="F1744" i="1" s="1"/>
  <c r="AF1743" i="1"/>
  <c r="AG1743" i="1" s="1"/>
  <c r="AC1743" i="1"/>
  <c r="AH1743" i="1" s="1"/>
  <c r="AB1743" i="1"/>
  <c r="AD1743" i="1" s="1"/>
  <c r="AA1743" i="1"/>
  <c r="P1743" i="1"/>
  <c r="O1743" i="1"/>
  <c r="N1743" i="1"/>
  <c r="M1743" i="1"/>
  <c r="L1743" i="1"/>
  <c r="H1743" i="1"/>
  <c r="G1743" i="1"/>
  <c r="E1743" i="1"/>
  <c r="F1743" i="1" s="1"/>
  <c r="AH1742" i="1"/>
  <c r="AF1742" i="1"/>
  <c r="AG1742" i="1" s="1"/>
  <c r="AC1742" i="1"/>
  <c r="AB1742" i="1"/>
  <c r="AD1742" i="1" s="1"/>
  <c r="AA1742" i="1"/>
  <c r="P1742" i="1"/>
  <c r="O1742" i="1"/>
  <c r="N1742" i="1"/>
  <c r="M1742" i="1"/>
  <c r="L1742" i="1"/>
  <c r="H1742" i="1"/>
  <c r="G1742" i="1"/>
  <c r="F1742" i="1"/>
  <c r="E1742" i="1"/>
  <c r="AG1741" i="1"/>
  <c r="AF1741" i="1"/>
  <c r="AD1741" i="1"/>
  <c r="AC1741" i="1"/>
  <c r="AH1741" i="1" s="1"/>
  <c r="AB1741" i="1"/>
  <c r="AA1741" i="1"/>
  <c r="P1741" i="1"/>
  <c r="O1741" i="1"/>
  <c r="N1741" i="1"/>
  <c r="M1741" i="1"/>
  <c r="L1741" i="1"/>
  <c r="H1741" i="1"/>
  <c r="G1741" i="1"/>
  <c r="F1741" i="1"/>
  <c r="E1741" i="1"/>
  <c r="AG1740" i="1"/>
  <c r="AF1740" i="1"/>
  <c r="AD1740" i="1"/>
  <c r="AC1740" i="1"/>
  <c r="AH1740" i="1" s="1"/>
  <c r="AB1740" i="1"/>
  <c r="AA1740" i="1"/>
  <c r="O1740" i="1"/>
  <c r="P1740" i="1" s="1"/>
  <c r="N1740" i="1"/>
  <c r="M1740" i="1"/>
  <c r="L1740" i="1"/>
  <c r="H1740" i="1"/>
  <c r="G1740" i="1"/>
  <c r="E1740" i="1"/>
  <c r="F1740" i="1" s="1"/>
  <c r="AH1739" i="1"/>
  <c r="AG1739" i="1"/>
  <c r="AF1739" i="1"/>
  <c r="AC1739" i="1"/>
  <c r="AD1739" i="1" s="1"/>
  <c r="AB1739" i="1"/>
  <c r="AA1739" i="1"/>
  <c r="O1739" i="1"/>
  <c r="P1739" i="1" s="1"/>
  <c r="N1739" i="1"/>
  <c r="M1739" i="1"/>
  <c r="L1739" i="1"/>
  <c r="H1739" i="1"/>
  <c r="G1739" i="1"/>
  <c r="E1739" i="1"/>
  <c r="F1739" i="1" s="1"/>
  <c r="AF1738" i="1"/>
  <c r="AG1738" i="1" s="1"/>
  <c r="AD1738" i="1"/>
  <c r="AC1738" i="1"/>
  <c r="AH1738" i="1" s="1"/>
  <c r="AB1738" i="1"/>
  <c r="AA1738" i="1"/>
  <c r="O1738" i="1"/>
  <c r="P1738" i="1" s="1"/>
  <c r="N1738" i="1"/>
  <c r="M1738" i="1"/>
  <c r="L1738" i="1"/>
  <c r="H1738" i="1"/>
  <c r="G1738" i="1"/>
  <c r="F1738" i="1"/>
  <c r="E1738" i="1"/>
  <c r="AH1737" i="1"/>
  <c r="AF1737" i="1"/>
  <c r="AG1737" i="1" s="1"/>
  <c r="AC1737" i="1"/>
  <c r="AB1737" i="1"/>
  <c r="AA1737" i="1"/>
  <c r="P1737" i="1"/>
  <c r="O1737" i="1"/>
  <c r="N1737" i="1"/>
  <c r="M1737" i="1"/>
  <c r="L1737" i="1"/>
  <c r="H1737" i="1"/>
  <c r="G1737" i="1"/>
  <c r="F1737" i="1"/>
  <c r="E1737" i="1"/>
  <c r="AF1736" i="1"/>
  <c r="AG1736" i="1" s="1"/>
  <c r="AC1736" i="1"/>
  <c r="AH1736" i="1" s="1"/>
  <c r="AB1736" i="1"/>
  <c r="AD1736" i="1" s="1"/>
  <c r="AA1736" i="1"/>
  <c r="P1736" i="1"/>
  <c r="O1736" i="1"/>
  <c r="N1736" i="1"/>
  <c r="M1736" i="1"/>
  <c r="L1736" i="1"/>
  <c r="H1736" i="1"/>
  <c r="G1736" i="1"/>
  <c r="F1736" i="1"/>
  <c r="E1736" i="1"/>
  <c r="AF1735" i="1"/>
  <c r="AG1735" i="1" s="1"/>
  <c r="AC1735" i="1"/>
  <c r="AH1735" i="1" s="1"/>
  <c r="AB1735" i="1"/>
  <c r="AA1735" i="1"/>
  <c r="P1735" i="1"/>
  <c r="O1735" i="1"/>
  <c r="N1735" i="1"/>
  <c r="M1735" i="1"/>
  <c r="L1735" i="1"/>
  <c r="H1735" i="1"/>
  <c r="G1735" i="1"/>
  <c r="F1735" i="1"/>
  <c r="E1735" i="1"/>
  <c r="AH1734" i="1"/>
  <c r="AF1734" i="1"/>
  <c r="AG1734" i="1" s="1"/>
  <c r="AD1734" i="1"/>
  <c r="AC1734" i="1"/>
  <c r="AB1734" i="1"/>
  <c r="AA1734" i="1"/>
  <c r="P1734" i="1"/>
  <c r="O1734" i="1"/>
  <c r="N1734" i="1"/>
  <c r="M1734" i="1"/>
  <c r="L1734" i="1"/>
  <c r="H1734" i="1"/>
  <c r="G1734" i="1"/>
  <c r="F1734" i="1"/>
  <c r="E1734" i="1"/>
  <c r="AG1733" i="1"/>
  <c r="AF1733" i="1"/>
  <c r="AC1733" i="1"/>
  <c r="AH1733" i="1" s="1"/>
  <c r="AB1733" i="1"/>
  <c r="AA1733" i="1"/>
  <c r="O1733" i="1"/>
  <c r="P1733" i="1" s="1"/>
  <c r="N1733" i="1"/>
  <c r="M1733" i="1"/>
  <c r="L1733" i="1"/>
  <c r="H1733" i="1"/>
  <c r="G1733" i="1"/>
  <c r="F1733" i="1"/>
  <c r="E1733" i="1"/>
  <c r="AG1732" i="1"/>
  <c r="AF1732" i="1"/>
  <c r="AC1732" i="1"/>
  <c r="AB1732" i="1"/>
  <c r="AA1732" i="1"/>
  <c r="O1732" i="1"/>
  <c r="P1732" i="1" s="1"/>
  <c r="N1732" i="1"/>
  <c r="M1732" i="1"/>
  <c r="L1732" i="1"/>
  <c r="H1732" i="1"/>
  <c r="G1732" i="1"/>
  <c r="E1732" i="1"/>
  <c r="F1732" i="1" s="1"/>
  <c r="AH1731" i="1"/>
  <c r="AG1731" i="1"/>
  <c r="AF1731" i="1"/>
  <c r="AD1731" i="1"/>
  <c r="AC1731" i="1"/>
  <c r="AB1731" i="1"/>
  <c r="AA1731" i="1"/>
  <c r="O1731" i="1"/>
  <c r="P1731" i="1" s="1"/>
  <c r="N1731" i="1"/>
  <c r="M1731" i="1"/>
  <c r="L1731" i="1"/>
  <c r="H1731" i="1"/>
  <c r="G1731" i="1"/>
  <c r="E1731" i="1"/>
  <c r="F1731" i="1" s="1"/>
  <c r="AG1730" i="1"/>
  <c r="AF1730" i="1"/>
  <c r="AC1730" i="1"/>
  <c r="AH1730" i="1" s="1"/>
  <c r="AB1730" i="1"/>
  <c r="AD1730" i="1" s="1"/>
  <c r="AA1730" i="1"/>
  <c r="P1730" i="1"/>
  <c r="O1730" i="1"/>
  <c r="N1730" i="1"/>
  <c r="M1730" i="1"/>
  <c r="L1730" i="1"/>
  <c r="H1730" i="1"/>
  <c r="G1730" i="1"/>
  <c r="E1730" i="1"/>
  <c r="F1730" i="1" s="1"/>
  <c r="AF1729" i="1"/>
  <c r="AG1729" i="1" s="1"/>
  <c r="AC1729" i="1"/>
  <c r="AH1729" i="1" s="1"/>
  <c r="AB1729" i="1"/>
  <c r="AD1729" i="1" s="1"/>
  <c r="AA1729" i="1"/>
  <c r="P1729" i="1"/>
  <c r="O1729" i="1"/>
  <c r="N1729" i="1"/>
  <c r="M1729" i="1"/>
  <c r="L1729" i="1"/>
  <c r="H1729" i="1"/>
  <c r="G1729" i="1"/>
  <c r="E1729" i="1"/>
  <c r="F1729" i="1" s="1"/>
  <c r="AG1728" i="1"/>
  <c r="AF1728" i="1"/>
  <c r="AD1728" i="1"/>
  <c r="AC1728" i="1"/>
  <c r="AH1728" i="1" s="1"/>
  <c r="AB1728" i="1"/>
  <c r="AA1728" i="1"/>
  <c r="O1728" i="1"/>
  <c r="P1728" i="1" s="1"/>
  <c r="N1728" i="1"/>
  <c r="M1728" i="1"/>
  <c r="L1728" i="1"/>
  <c r="H1728" i="1"/>
  <c r="G1728" i="1"/>
  <c r="E1728" i="1"/>
  <c r="F1728" i="1" s="1"/>
  <c r="AH1727" i="1"/>
  <c r="AG1727" i="1"/>
  <c r="AF1727" i="1"/>
  <c r="AC1727" i="1"/>
  <c r="AB1727" i="1"/>
  <c r="AD1727" i="1" s="1"/>
  <c r="AA1727" i="1"/>
  <c r="O1727" i="1"/>
  <c r="P1727" i="1" s="1"/>
  <c r="N1727" i="1"/>
  <c r="M1727" i="1"/>
  <c r="L1727" i="1"/>
  <c r="H1727" i="1"/>
  <c r="G1727" i="1"/>
  <c r="F1727" i="1"/>
  <c r="E1727" i="1"/>
  <c r="AH1726" i="1"/>
  <c r="AG1726" i="1"/>
  <c r="AF1726" i="1"/>
  <c r="AD1726" i="1"/>
  <c r="AC1726" i="1"/>
  <c r="AB1726" i="1"/>
  <c r="AA1726" i="1"/>
  <c r="P1726" i="1"/>
  <c r="O1726" i="1"/>
  <c r="N1726" i="1"/>
  <c r="M1726" i="1"/>
  <c r="L1726" i="1"/>
  <c r="H1726" i="1"/>
  <c r="G1726" i="1"/>
  <c r="E1726" i="1"/>
  <c r="F1726" i="1" s="1"/>
  <c r="AF1725" i="1"/>
  <c r="AG1725" i="1" s="1"/>
  <c r="AD1725" i="1"/>
  <c r="AC1725" i="1"/>
  <c r="AH1725" i="1" s="1"/>
  <c r="AB1725" i="1"/>
  <c r="AA1725" i="1"/>
  <c r="O1725" i="1"/>
  <c r="P1725" i="1" s="1"/>
  <c r="N1725" i="1"/>
  <c r="M1725" i="1"/>
  <c r="L1725" i="1"/>
  <c r="H1725" i="1"/>
  <c r="G1725" i="1"/>
  <c r="E1725" i="1"/>
  <c r="F1725" i="1" s="1"/>
  <c r="AH1724" i="1"/>
  <c r="AF1724" i="1"/>
  <c r="AG1724" i="1" s="1"/>
  <c r="AC1724" i="1"/>
  <c r="AB1724" i="1"/>
  <c r="AD1724" i="1" s="1"/>
  <c r="AA1724" i="1"/>
  <c r="P1724" i="1"/>
  <c r="O1724" i="1"/>
  <c r="N1724" i="1"/>
  <c r="M1724" i="1"/>
  <c r="L1724" i="1"/>
  <c r="H1724" i="1"/>
  <c r="G1724" i="1"/>
  <c r="E1724" i="1"/>
  <c r="F1724" i="1" s="1"/>
  <c r="AF1723" i="1"/>
  <c r="AG1723" i="1" s="1"/>
  <c r="AC1723" i="1"/>
  <c r="AB1723" i="1"/>
  <c r="AA1723" i="1"/>
  <c r="O1723" i="1"/>
  <c r="P1723" i="1" s="1"/>
  <c r="N1723" i="1"/>
  <c r="M1723" i="1"/>
  <c r="L1723" i="1"/>
  <c r="H1723" i="1"/>
  <c r="G1723" i="1"/>
  <c r="E1723" i="1"/>
  <c r="F1723" i="1" s="1"/>
  <c r="AH1722" i="1"/>
  <c r="AG1722" i="1"/>
  <c r="AF1722" i="1"/>
  <c r="AD1722" i="1"/>
  <c r="AC1722" i="1"/>
  <c r="AB1722" i="1"/>
  <c r="AA1722" i="1"/>
  <c r="O1722" i="1"/>
  <c r="P1722" i="1" s="1"/>
  <c r="N1722" i="1"/>
  <c r="M1722" i="1"/>
  <c r="L1722" i="1"/>
  <c r="H1722" i="1"/>
  <c r="G1722" i="1"/>
  <c r="F1722" i="1"/>
  <c r="E1722" i="1"/>
  <c r="AH1721" i="1"/>
  <c r="AF1721" i="1"/>
  <c r="AG1721" i="1" s="1"/>
  <c r="AC1721" i="1"/>
  <c r="AB1721" i="1"/>
  <c r="AD1721" i="1" s="1"/>
  <c r="AA1721" i="1"/>
  <c r="P1721" i="1"/>
  <c r="O1721" i="1"/>
  <c r="N1721" i="1"/>
  <c r="M1721" i="1"/>
  <c r="L1721" i="1"/>
  <c r="H1721" i="1"/>
  <c r="G1721" i="1"/>
  <c r="F1721" i="1"/>
  <c r="E1721" i="1"/>
  <c r="AH1720" i="1"/>
  <c r="AF1720" i="1"/>
  <c r="AG1720" i="1" s="1"/>
  <c r="AC1720" i="1"/>
  <c r="AB1720" i="1"/>
  <c r="AD1720" i="1" s="1"/>
  <c r="AA1720" i="1"/>
  <c r="O1720" i="1"/>
  <c r="P1720" i="1" s="1"/>
  <c r="N1720" i="1"/>
  <c r="M1720" i="1"/>
  <c r="L1720" i="1"/>
  <c r="H1720" i="1"/>
  <c r="G1720" i="1"/>
  <c r="E1720" i="1"/>
  <c r="F1720" i="1" s="1"/>
  <c r="AH1719" i="1"/>
  <c r="AF1719" i="1"/>
  <c r="AG1719" i="1" s="1"/>
  <c r="AC1719" i="1"/>
  <c r="AD1719" i="1" s="1"/>
  <c r="AB1719" i="1"/>
  <c r="AA1719" i="1"/>
  <c r="O1719" i="1"/>
  <c r="P1719" i="1" s="1"/>
  <c r="N1719" i="1"/>
  <c r="M1719" i="1"/>
  <c r="L1719" i="1"/>
  <c r="H1719" i="1"/>
  <c r="G1719" i="1"/>
  <c r="F1719" i="1"/>
  <c r="E1719" i="1"/>
  <c r="AG1718" i="1"/>
  <c r="AF1718" i="1"/>
  <c r="AC1718" i="1"/>
  <c r="AH1718" i="1" s="1"/>
  <c r="AB1718" i="1"/>
  <c r="AA1718" i="1"/>
  <c r="O1718" i="1"/>
  <c r="P1718" i="1" s="1"/>
  <c r="N1718" i="1"/>
  <c r="M1718" i="1"/>
  <c r="L1718" i="1"/>
  <c r="H1718" i="1"/>
  <c r="G1718" i="1"/>
  <c r="F1718" i="1"/>
  <c r="E1718" i="1"/>
  <c r="AH1717" i="1"/>
  <c r="AF1717" i="1"/>
  <c r="AG1717" i="1" s="1"/>
  <c r="AD1717" i="1"/>
  <c r="AC1717" i="1"/>
  <c r="AB1717" i="1"/>
  <c r="AA1717" i="1"/>
  <c r="O1717" i="1"/>
  <c r="P1717" i="1" s="1"/>
  <c r="N1717" i="1"/>
  <c r="M1717" i="1"/>
  <c r="L1717" i="1"/>
  <c r="H1717" i="1"/>
  <c r="G1717" i="1"/>
  <c r="F1717" i="1"/>
  <c r="E1717" i="1"/>
  <c r="AH1716" i="1"/>
  <c r="AF1716" i="1"/>
  <c r="AG1716" i="1" s="1"/>
  <c r="AD1716" i="1"/>
  <c r="AC1716" i="1"/>
  <c r="AB1716" i="1"/>
  <c r="AA1716" i="1"/>
  <c r="P1716" i="1"/>
  <c r="O1716" i="1"/>
  <c r="N1716" i="1"/>
  <c r="M1716" i="1"/>
  <c r="L1716" i="1"/>
  <c r="H1716" i="1"/>
  <c r="G1716" i="1"/>
  <c r="F1716" i="1"/>
  <c r="E1716" i="1"/>
  <c r="AG1715" i="1"/>
  <c r="AF1715" i="1"/>
  <c r="AC1715" i="1"/>
  <c r="AH1715" i="1" s="1"/>
  <c r="AB1715" i="1"/>
  <c r="AD1715" i="1" s="1"/>
  <c r="AA1715" i="1"/>
  <c r="O1715" i="1"/>
  <c r="P1715" i="1" s="1"/>
  <c r="N1715" i="1"/>
  <c r="M1715" i="1"/>
  <c r="L1715" i="1"/>
  <c r="H1715" i="1"/>
  <c r="G1715" i="1"/>
  <c r="F1715" i="1"/>
  <c r="E1715" i="1"/>
  <c r="AH1714" i="1"/>
  <c r="AF1714" i="1"/>
  <c r="AG1714" i="1" s="1"/>
  <c r="AD1714" i="1"/>
  <c r="AC1714" i="1"/>
  <c r="AB1714" i="1"/>
  <c r="AA1714" i="1"/>
  <c r="P1714" i="1"/>
  <c r="O1714" i="1"/>
  <c r="N1714" i="1"/>
  <c r="M1714" i="1"/>
  <c r="L1714" i="1"/>
  <c r="H1714" i="1"/>
  <c r="G1714" i="1"/>
  <c r="F1714" i="1"/>
  <c r="E1714" i="1"/>
  <c r="AF1713" i="1"/>
  <c r="AG1713" i="1" s="1"/>
  <c r="AC1713" i="1"/>
  <c r="AH1713" i="1" s="1"/>
  <c r="AB1713" i="1"/>
  <c r="AA1713" i="1"/>
  <c r="O1713" i="1"/>
  <c r="P1713" i="1" s="1"/>
  <c r="N1713" i="1"/>
  <c r="M1713" i="1"/>
  <c r="L1713" i="1"/>
  <c r="H1713" i="1"/>
  <c r="G1713" i="1"/>
  <c r="E1713" i="1"/>
  <c r="F1713" i="1" s="1"/>
  <c r="AH1712" i="1"/>
  <c r="AG1712" i="1"/>
  <c r="AF1712" i="1"/>
  <c r="AD1712" i="1"/>
  <c r="AC1712" i="1"/>
  <c r="AB1712" i="1"/>
  <c r="AA1712" i="1"/>
  <c r="O1712" i="1"/>
  <c r="P1712" i="1" s="1"/>
  <c r="N1712" i="1"/>
  <c r="M1712" i="1"/>
  <c r="L1712" i="1"/>
  <c r="H1712" i="1"/>
  <c r="G1712" i="1"/>
  <c r="E1712" i="1"/>
  <c r="F1712" i="1" s="1"/>
  <c r="AH1711" i="1"/>
  <c r="AG1711" i="1"/>
  <c r="AF1711" i="1"/>
  <c r="AD1711" i="1"/>
  <c r="AC1711" i="1"/>
  <c r="AB1711" i="1"/>
  <c r="AA1711" i="1"/>
  <c r="P1711" i="1"/>
  <c r="O1711" i="1"/>
  <c r="N1711" i="1"/>
  <c r="M1711" i="1"/>
  <c r="L1711" i="1"/>
  <c r="H1711" i="1"/>
  <c r="G1711" i="1"/>
  <c r="F1711" i="1"/>
  <c r="E1711" i="1"/>
  <c r="AH1710" i="1"/>
  <c r="AF1710" i="1"/>
  <c r="AG1710" i="1" s="1"/>
  <c r="AC1710" i="1"/>
  <c r="AB1710" i="1"/>
  <c r="AD1710" i="1" s="1"/>
  <c r="AA1710" i="1"/>
  <c r="P1710" i="1"/>
  <c r="O1710" i="1"/>
  <c r="N1710" i="1"/>
  <c r="M1710" i="1"/>
  <c r="L1710" i="1"/>
  <c r="H1710" i="1"/>
  <c r="G1710" i="1"/>
  <c r="E1710" i="1"/>
  <c r="F1710" i="1" s="1"/>
  <c r="AH1709" i="1"/>
  <c r="AG1709" i="1"/>
  <c r="AF1709" i="1"/>
  <c r="AD1709" i="1"/>
  <c r="AC1709" i="1"/>
  <c r="AB1709" i="1"/>
  <c r="AA1709" i="1"/>
  <c r="P1709" i="1"/>
  <c r="O1709" i="1"/>
  <c r="N1709" i="1"/>
  <c r="M1709" i="1"/>
  <c r="L1709" i="1"/>
  <c r="H1709" i="1"/>
  <c r="G1709" i="1"/>
  <c r="F1709" i="1"/>
  <c r="E1709" i="1"/>
  <c r="AH1708" i="1"/>
  <c r="AG1708" i="1"/>
  <c r="AF1708" i="1"/>
  <c r="AD1708" i="1"/>
  <c r="AC1708" i="1"/>
  <c r="AB1708" i="1"/>
  <c r="AA1708" i="1"/>
  <c r="P1708" i="1"/>
  <c r="O1708" i="1"/>
  <c r="N1708" i="1"/>
  <c r="M1708" i="1"/>
  <c r="L1708" i="1"/>
  <c r="H1708" i="1"/>
  <c r="G1708" i="1"/>
  <c r="E1708" i="1"/>
  <c r="F1708" i="1" s="1"/>
  <c r="AH1707" i="1"/>
  <c r="AF1707" i="1"/>
  <c r="AG1707" i="1" s="1"/>
  <c r="AD1707" i="1"/>
  <c r="AC1707" i="1"/>
  <c r="AB1707" i="1"/>
  <c r="AA1707" i="1"/>
  <c r="O1707" i="1"/>
  <c r="P1707" i="1" s="1"/>
  <c r="N1707" i="1"/>
  <c r="M1707" i="1"/>
  <c r="L1707" i="1"/>
  <c r="H1707" i="1"/>
  <c r="G1707" i="1"/>
  <c r="F1707" i="1"/>
  <c r="E1707" i="1"/>
  <c r="AG1706" i="1"/>
  <c r="AF1706" i="1"/>
  <c r="AC1706" i="1"/>
  <c r="AH1706" i="1" s="1"/>
  <c r="AB1706" i="1"/>
  <c r="AA1706" i="1"/>
  <c r="O1706" i="1"/>
  <c r="P1706" i="1" s="1"/>
  <c r="N1706" i="1"/>
  <c r="M1706" i="1"/>
  <c r="L1706" i="1"/>
  <c r="H1706" i="1"/>
  <c r="G1706" i="1"/>
  <c r="E1706" i="1"/>
  <c r="F1706" i="1" s="1"/>
  <c r="AH1705" i="1"/>
  <c r="AG1705" i="1"/>
  <c r="AF1705" i="1"/>
  <c r="AD1705" i="1"/>
  <c r="AC1705" i="1"/>
  <c r="AB1705" i="1"/>
  <c r="AA1705" i="1"/>
  <c r="P1705" i="1"/>
  <c r="O1705" i="1"/>
  <c r="N1705" i="1"/>
  <c r="M1705" i="1"/>
  <c r="L1705" i="1"/>
  <c r="H1705" i="1"/>
  <c r="G1705" i="1"/>
  <c r="E1705" i="1"/>
  <c r="F1705" i="1" s="1"/>
  <c r="AH1704" i="1"/>
  <c r="AF1704" i="1"/>
  <c r="AG1704" i="1" s="1"/>
  <c r="AD1704" i="1"/>
  <c r="AC1704" i="1"/>
  <c r="AB1704" i="1"/>
  <c r="AA1704" i="1"/>
  <c r="O1704" i="1"/>
  <c r="P1704" i="1" s="1"/>
  <c r="N1704" i="1"/>
  <c r="M1704" i="1"/>
  <c r="L1704" i="1"/>
  <c r="H1704" i="1"/>
  <c r="G1704" i="1"/>
  <c r="F1704" i="1"/>
  <c r="E1704" i="1"/>
  <c r="AH1703" i="1"/>
  <c r="AG1703" i="1"/>
  <c r="AF1703" i="1"/>
  <c r="AC1703" i="1"/>
  <c r="AB1703" i="1"/>
  <c r="AA1703" i="1"/>
  <c r="O1703" i="1"/>
  <c r="P1703" i="1" s="1"/>
  <c r="N1703" i="1"/>
  <c r="M1703" i="1"/>
  <c r="L1703" i="1"/>
  <c r="H1703" i="1"/>
  <c r="G1703" i="1"/>
  <c r="E1703" i="1"/>
  <c r="F1703" i="1" s="1"/>
  <c r="AF1702" i="1"/>
  <c r="AG1702" i="1" s="1"/>
  <c r="AD1702" i="1"/>
  <c r="AC1702" i="1"/>
  <c r="AH1702" i="1" s="1"/>
  <c r="AB1702" i="1"/>
  <c r="AA1702" i="1"/>
  <c r="P1702" i="1"/>
  <c r="O1702" i="1"/>
  <c r="N1702" i="1"/>
  <c r="M1702" i="1"/>
  <c r="L1702" i="1"/>
  <c r="H1702" i="1"/>
  <c r="G1702" i="1"/>
  <c r="E1702" i="1"/>
  <c r="F1702" i="1" s="1"/>
  <c r="AF1701" i="1"/>
  <c r="AG1701" i="1" s="1"/>
  <c r="AC1701" i="1"/>
  <c r="AH1701" i="1" s="1"/>
  <c r="AB1701" i="1"/>
  <c r="AA1701" i="1"/>
  <c r="O1701" i="1"/>
  <c r="P1701" i="1" s="1"/>
  <c r="N1701" i="1"/>
  <c r="M1701" i="1"/>
  <c r="L1701" i="1"/>
  <c r="H1701" i="1"/>
  <c r="G1701" i="1"/>
  <c r="F1701" i="1"/>
  <c r="E1701" i="1"/>
  <c r="AH1700" i="1"/>
  <c r="AG1700" i="1"/>
  <c r="AF1700" i="1"/>
  <c r="AD1700" i="1"/>
  <c r="AC1700" i="1"/>
  <c r="AB1700" i="1"/>
  <c r="AA1700" i="1"/>
  <c r="P1700" i="1"/>
  <c r="O1700" i="1"/>
  <c r="N1700" i="1"/>
  <c r="M1700" i="1"/>
  <c r="L1700" i="1"/>
  <c r="H1700" i="1"/>
  <c r="G1700" i="1"/>
  <c r="F1700" i="1"/>
  <c r="E1700" i="1"/>
  <c r="AH1699" i="1"/>
  <c r="AF1699" i="1"/>
  <c r="AG1699" i="1" s="1"/>
  <c r="AC1699" i="1"/>
  <c r="AB1699" i="1"/>
  <c r="AD1699" i="1" s="1"/>
  <c r="AA1699" i="1"/>
  <c r="O1699" i="1"/>
  <c r="P1699" i="1" s="1"/>
  <c r="N1699" i="1"/>
  <c r="M1699" i="1"/>
  <c r="L1699" i="1"/>
  <c r="H1699" i="1"/>
  <c r="G1699" i="1"/>
  <c r="F1699" i="1"/>
  <c r="E1699" i="1"/>
  <c r="AH1698" i="1"/>
  <c r="AF1698" i="1"/>
  <c r="AG1698" i="1" s="1"/>
  <c r="AC1698" i="1"/>
  <c r="AB1698" i="1"/>
  <c r="AD1698" i="1" s="1"/>
  <c r="AA1698" i="1"/>
  <c r="P1698" i="1"/>
  <c r="O1698" i="1"/>
  <c r="N1698" i="1"/>
  <c r="M1698" i="1"/>
  <c r="L1698" i="1"/>
  <c r="H1698" i="1"/>
  <c r="G1698" i="1"/>
  <c r="E1698" i="1"/>
  <c r="F1698" i="1" s="1"/>
  <c r="AH1697" i="1"/>
  <c r="AG1697" i="1"/>
  <c r="AF1697" i="1"/>
  <c r="AC1697" i="1"/>
  <c r="AB1697" i="1"/>
  <c r="AD1697" i="1" s="1"/>
  <c r="AA1697" i="1"/>
  <c r="O1697" i="1"/>
  <c r="P1697" i="1" s="1"/>
  <c r="N1697" i="1"/>
  <c r="M1697" i="1"/>
  <c r="L1697" i="1"/>
  <c r="H1697" i="1"/>
  <c r="G1697" i="1"/>
  <c r="E1697" i="1"/>
  <c r="F1697" i="1" s="1"/>
  <c r="AH1696" i="1"/>
  <c r="AF1696" i="1"/>
  <c r="AG1696" i="1" s="1"/>
  <c r="AD1696" i="1"/>
  <c r="AC1696" i="1"/>
  <c r="AB1696" i="1"/>
  <c r="AA1696" i="1"/>
  <c r="P1696" i="1"/>
  <c r="O1696" i="1"/>
  <c r="N1696" i="1"/>
  <c r="M1696" i="1"/>
  <c r="L1696" i="1"/>
  <c r="H1696" i="1"/>
  <c r="G1696" i="1"/>
  <c r="F1696" i="1"/>
  <c r="E1696" i="1"/>
  <c r="AF1695" i="1"/>
  <c r="AG1695" i="1" s="1"/>
  <c r="AC1695" i="1"/>
  <c r="AH1695" i="1" s="1"/>
  <c r="AB1695" i="1"/>
  <c r="AA1695" i="1"/>
  <c r="O1695" i="1"/>
  <c r="P1695" i="1" s="1"/>
  <c r="N1695" i="1"/>
  <c r="M1695" i="1"/>
  <c r="L1695" i="1"/>
  <c r="H1695" i="1"/>
  <c r="G1695" i="1"/>
  <c r="E1695" i="1"/>
  <c r="F1695" i="1" s="1"/>
  <c r="AH1694" i="1"/>
  <c r="AG1694" i="1"/>
  <c r="AF1694" i="1"/>
  <c r="AC1694" i="1"/>
  <c r="AD1694" i="1" s="1"/>
  <c r="AB1694" i="1"/>
  <c r="AA1694" i="1"/>
  <c r="P1694" i="1"/>
  <c r="O1694" i="1"/>
  <c r="N1694" i="1"/>
  <c r="M1694" i="1"/>
  <c r="L1694" i="1"/>
  <c r="H1694" i="1"/>
  <c r="G1694" i="1"/>
  <c r="F1694" i="1"/>
  <c r="E1694" i="1"/>
  <c r="AH1693" i="1"/>
  <c r="AG1693" i="1"/>
  <c r="AF1693" i="1"/>
  <c r="AD1693" i="1"/>
  <c r="AC1693" i="1"/>
  <c r="AB1693" i="1"/>
  <c r="AA1693" i="1"/>
  <c r="P1693" i="1"/>
  <c r="O1693" i="1"/>
  <c r="N1693" i="1"/>
  <c r="M1693" i="1"/>
  <c r="L1693" i="1"/>
  <c r="H1693" i="1"/>
  <c r="G1693" i="1"/>
  <c r="E1693" i="1"/>
  <c r="F1693" i="1" s="1"/>
  <c r="AG1692" i="1"/>
  <c r="AF1692" i="1"/>
  <c r="AD1692" i="1"/>
  <c r="AC1692" i="1"/>
  <c r="AH1692" i="1" s="1"/>
  <c r="AB1692" i="1"/>
  <c r="AA1692" i="1"/>
  <c r="O1692" i="1"/>
  <c r="P1692" i="1" s="1"/>
  <c r="N1692" i="1"/>
  <c r="M1692" i="1"/>
  <c r="L1692" i="1"/>
  <c r="H1692" i="1"/>
  <c r="G1692" i="1"/>
  <c r="E1692" i="1"/>
  <c r="F1692" i="1" s="1"/>
  <c r="AH1691" i="1"/>
  <c r="AG1691" i="1"/>
  <c r="AF1691" i="1"/>
  <c r="AD1691" i="1"/>
  <c r="AC1691" i="1"/>
  <c r="AB1691" i="1"/>
  <c r="AA1691" i="1"/>
  <c r="P1691" i="1"/>
  <c r="O1691" i="1"/>
  <c r="N1691" i="1"/>
  <c r="M1691" i="1"/>
  <c r="L1691" i="1"/>
  <c r="H1691" i="1"/>
  <c r="G1691" i="1"/>
  <c r="F1691" i="1"/>
  <c r="E1691" i="1"/>
  <c r="AG1690" i="1"/>
  <c r="AF1690" i="1"/>
  <c r="AC1690" i="1"/>
  <c r="AH1690" i="1" s="1"/>
  <c r="AB1690" i="1"/>
  <c r="AA1690" i="1"/>
  <c r="P1690" i="1"/>
  <c r="O1690" i="1"/>
  <c r="N1690" i="1"/>
  <c r="M1690" i="1"/>
  <c r="L1690" i="1"/>
  <c r="H1690" i="1"/>
  <c r="G1690" i="1"/>
  <c r="E1690" i="1"/>
  <c r="F1690" i="1" s="1"/>
  <c r="AF1689" i="1"/>
  <c r="AG1689" i="1" s="1"/>
  <c r="AC1689" i="1"/>
  <c r="AH1689" i="1" s="1"/>
  <c r="AB1689" i="1"/>
  <c r="AA1689" i="1"/>
  <c r="O1689" i="1"/>
  <c r="P1689" i="1" s="1"/>
  <c r="N1689" i="1"/>
  <c r="M1689" i="1"/>
  <c r="L1689" i="1"/>
  <c r="H1689" i="1"/>
  <c r="G1689" i="1"/>
  <c r="E1689" i="1"/>
  <c r="F1689" i="1" s="1"/>
  <c r="AH1688" i="1"/>
  <c r="AF1688" i="1"/>
  <c r="AG1688" i="1" s="1"/>
  <c r="AC1688" i="1"/>
  <c r="AB1688" i="1"/>
  <c r="AD1688" i="1" s="1"/>
  <c r="AA1688" i="1"/>
  <c r="P1688" i="1"/>
  <c r="O1688" i="1"/>
  <c r="N1688" i="1"/>
  <c r="M1688" i="1"/>
  <c r="L1688" i="1"/>
  <c r="H1688" i="1"/>
  <c r="G1688" i="1"/>
  <c r="E1688" i="1"/>
  <c r="F1688" i="1" s="1"/>
  <c r="AH1687" i="1"/>
  <c r="AF1687" i="1"/>
  <c r="AG1687" i="1" s="1"/>
  <c r="AD1687" i="1"/>
  <c r="AC1687" i="1"/>
  <c r="AB1687" i="1"/>
  <c r="AA1687" i="1"/>
  <c r="P1687" i="1"/>
  <c r="O1687" i="1"/>
  <c r="N1687" i="1"/>
  <c r="M1687" i="1"/>
  <c r="L1687" i="1"/>
  <c r="H1687" i="1"/>
  <c r="G1687" i="1"/>
  <c r="F1687" i="1"/>
  <c r="E1687" i="1"/>
  <c r="AG1686" i="1"/>
  <c r="AF1686" i="1"/>
  <c r="AC1686" i="1"/>
  <c r="AH1686" i="1" s="1"/>
  <c r="AB1686" i="1"/>
  <c r="AA1686" i="1"/>
  <c r="O1686" i="1"/>
  <c r="P1686" i="1" s="1"/>
  <c r="N1686" i="1"/>
  <c r="M1686" i="1"/>
  <c r="L1686" i="1"/>
  <c r="H1686" i="1"/>
  <c r="G1686" i="1"/>
  <c r="F1686" i="1"/>
  <c r="E1686" i="1"/>
  <c r="AH1685" i="1"/>
  <c r="AG1685" i="1"/>
  <c r="AF1685" i="1"/>
  <c r="AD1685" i="1"/>
  <c r="AC1685" i="1"/>
  <c r="AB1685" i="1"/>
  <c r="AA1685" i="1"/>
  <c r="P1685" i="1"/>
  <c r="O1685" i="1"/>
  <c r="N1685" i="1"/>
  <c r="M1685" i="1"/>
  <c r="L1685" i="1"/>
  <c r="H1685" i="1"/>
  <c r="G1685" i="1"/>
  <c r="F1685" i="1"/>
  <c r="E1685" i="1"/>
  <c r="AH1684" i="1"/>
  <c r="AF1684" i="1"/>
  <c r="AG1684" i="1" s="1"/>
  <c r="AD1684" i="1"/>
  <c r="AC1684" i="1"/>
  <c r="AB1684" i="1"/>
  <c r="AA1684" i="1"/>
  <c r="O1684" i="1"/>
  <c r="P1684" i="1" s="1"/>
  <c r="N1684" i="1"/>
  <c r="M1684" i="1"/>
  <c r="L1684" i="1"/>
  <c r="H1684" i="1"/>
  <c r="G1684" i="1"/>
  <c r="F1684" i="1"/>
  <c r="E1684" i="1"/>
  <c r="AG1683" i="1"/>
  <c r="AF1683" i="1"/>
  <c r="AD1683" i="1"/>
  <c r="AC1683" i="1"/>
  <c r="AH1683" i="1" s="1"/>
  <c r="AB1683" i="1"/>
  <c r="AA1683" i="1"/>
  <c r="P1683" i="1"/>
  <c r="O1683" i="1"/>
  <c r="N1683" i="1"/>
  <c r="M1683" i="1"/>
  <c r="L1683" i="1"/>
  <c r="H1683" i="1"/>
  <c r="G1683" i="1"/>
  <c r="F1683" i="1"/>
  <c r="E1683" i="1"/>
  <c r="AF1682" i="1"/>
  <c r="AG1682" i="1" s="1"/>
  <c r="AC1682" i="1"/>
  <c r="AH1682" i="1" s="1"/>
  <c r="AB1682" i="1"/>
  <c r="AA1682" i="1"/>
  <c r="O1682" i="1"/>
  <c r="P1682" i="1" s="1"/>
  <c r="N1682" i="1"/>
  <c r="M1682" i="1"/>
  <c r="L1682" i="1"/>
  <c r="H1682" i="1"/>
  <c r="G1682" i="1"/>
  <c r="F1682" i="1"/>
  <c r="E1682" i="1"/>
  <c r="AH1681" i="1"/>
  <c r="AG1681" i="1"/>
  <c r="AF1681" i="1"/>
  <c r="AC1681" i="1"/>
  <c r="AB1681" i="1"/>
  <c r="AD1681" i="1" s="1"/>
  <c r="AA1681" i="1"/>
  <c r="P1681" i="1"/>
  <c r="O1681" i="1"/>
  <c r="N1681" i="1"/>
  <c r="M1681" i="1"/>
  <c r="L1681" i="1"/>
  <c r="H1681" i="1"/>
  <c r="G1681" i="1"/>
  <c r="E1681" i="1"/>
  <c r="F1681" i="1" s="1"/>
  <c r="AF1680" i="1"/>
  <c r="AG1680" i="1" s="1"/>
  <c r="AC1680" i="1"/>
  <c r="AH1680" i="1" s="1"/>
  <c r="AB1680" i="1"/>
  <c r="AA1680" i="1"/>
  <c r="O1680" i="1"/>
  <c r="P1680" i="1" s="1"/>
  <c r="N1680" i="1"/>
  <c r="M1680" i="1"/>
  <c r="L1680" i="1"/>
  <c r="H1680" i="1"/>
  <c r="G1680" i="1"/>
  <c r="E1680" i="1"/>
  <c r="F1680" i="1" s="1"/>
  <c r="AF1679" i="1"/>
  <c r="AG1679" i="1" s="1"/>
  <c r="AC1679" i="1"/>
  <c r="AH1679" i="1" s="1"/>
  <c r="AB1679" i="1"/>
  <c r="AA1679" i="1"/>
  <c r="P1679" i="1"/>
  <c r="O1679" i="1"/>
  <c r="N1679" i="1"/>
  <c r="M1679" i="1"/>
  <c r="L1679" i="1"/>
  <c r="H1679" i="1"/>
  <c r="G1679" i="1"/>
  <c r="E1679" i="1"/>
  <c r="F1679" i="1" s="1"/>
  <c r="AG1678" i="1"/>
  <c r="AF1678" i="1"/>
  <c r="AC1678" i="1"/>
  <c r="AB1678" i="1"/>
  <c r="AA1678" i="1"/>
  <c r="O1678" i="1"/>
  <c r="P1678" i="1" s="1"/>
  <c r="N1678" i="1"/>
  <c r="M1678" i="1"/>
  <c r="L1678" i="1"/>
  <c r="H1678" i="1"/>
  <c r="G1678" i="1"/>
  <c r="F1678" i="1"/>
  <c r="E1678" i="1"/>
  <c r="AF1677" i="1"/>
  <c r="AG1677" i="1" s="1"/>
  <c r="AC1677" i="1"/>
  <c r="AB1677" i="1"/>
  <c r="AA1677" i="1"/>
  <c r="O1677" i="1"/>
  <c r="P1677" i="1" s="1"/>
  <c r="N1677" i="1"/>
  <c r="M1677" i="1"/>
  <c r="L1677" i="1"/>
  <c r="H1677" i="1"/>
  <c r="G1677" i="1"/>
  <c r="E1677" i="1"/>
  <c r="F1677" i="1" s="1"/>
  <c r="AH1676" i="1"/>
  <c r="AG1676" i="1"/>
  <c r="AF1676" i="1"/>
  <c r="AC1676" i="1"/>
  <c r="AD1676" i="1" s="1"/>
  <c r="AB1676" i="1"/>
  <c r="AA1676" i="1"/>
  <c r="P1676" i="1"/>
  <c r="O1676" i="1"/>
  <c r="N1676" i="1"/>
  <c r="M1676" i="1"/>
  <c r="L1676" i="1"/>
  <c r="H1676" i="1"/>
  <c r="G1676" i="1"/>
  <c r="E1676" i="1"/>
  <c r="F1676" i="1" s="1"/>
  <c r="AF1675" i="1"/>
  <c r="AG1675" i="1" s="1"/>
  <c r="AC1675" i="1"/>
  <c r="AH1675" i="1" s="1"/>
  <c r="AB1675" i="1"/>
  <c r="AA1675" i="1"/>
  <c r="P1675" i="1"/>
  <c r="O1675" i="1"/>
  <c r="N1675" i="1"/>
  <c r="M1675" i="1"/>
  <c r="L1675" i="1"/>
  <c r="H1675" i="1"/>
  <c r="G1675" i="1"/>
  <c r="E1675" i="1"/>
  <c r="F1675" i="1" s="1"/>
  <c r="AH1674" i="1"/>
  <c r="AG1674" i="1"/>
  <c r="AF1674" i="1"/>
  <c r="AC1674" i="1"/>
  <c r="AB1674" i="1"/>
  <c r="AD1674" i="1" s="1"/>
  <c r="AA1674" i="1"/>
  <c r="P1674" i="1"/>
  <c r="O1674" i="1"/>
  <c r="N1674" i="1"/>
  <c r="M1674" i="1"/>
  <c r="L1674" i="1"/>
  <c r="H1674" i="1"/>
  <c r="G1674" i="1"/>
  <c r="F1674" i="1"/>
  <c r="E1674" i="1"/>
  <c r="AH1673" i="1"/>
  <c r="AG1673" i="1"/>
  <c r="AF1673" i="1"/>
  <c r="AC1673" i="1"/>
  <c r="AB1673" i="1"/>
  <c r="AD1673" i="1" s="1"/>
  <c r="AA1673" i="1"/>
  <c r="O1673" i="1"/>
  <c r="P1673" i="1" s="1"/>
  <c r="N1673" i="1"/>
  <c r="M1673" i="1"/>
  <c r="L1673" i="1"/>
  <c r="H1673" i="1"/>
  <c r="G1673" i="1"/>
  <c r="F1673" i="1"/>
  <c r="E1673" i="1"/>
  <c r="AG1672" i="1"/>
  <c r="AF1672" i="1"/>
  <c r="AD1672" i="1"/>
  <c r="AC1672" i="1"/>
  <c r="AH1672" i="1" s="1"/>
  <c r="AB1672" i="1"/>
  <c r="AA1672" i="1"/>
  <c r="P1672" i="1"/>
  <c r="O1672" i="1"/>
  <c r="N1672" i="1"/>
  <c r="M1672" i="1"/>
  <c r="L1672" i="1"/>
  <c r="H1672" i="1"/>
  <c r="G1672" i="1"/>
  <c r="F1672" i="1"/>
  <c r="E1672" i="1"/>
  <c r="AH1671" i="1"/>
  <c r="AF1671" i="1"/>
  <c r="AG1671" i="1" s="1"/>
  <c r="AD1671" i="1"/>
  <c r="AC1671" i="1"/>
  <c r="AB1671" i="1"/>
  <c r="AA1671" i="1"/>
  <c r="O1671" i="1"/>
  <c r="P1671" i="1" s="1"/>
  <c r="N1671" i="1"/>
  <c r="M1671" i="1"/>
  <c r="L1671" i="1"/>
  <c r="H1671" i="1"/>
  <c r="G1671" i="1"/>
  <c r="F1671" i="1"/>
  <c r="E1671" i="1"/>
  <c r="AG1670" i="1"/>
  <c r="AF1670" i="1"/>
  <c r="AC1670" i="1"/>
  <c r="AH1670" i="1" s="1"/>
  <c r="AB1670" i="1"/>
  <c r="AA1670" i="1"/>
  <c r="P1670" i="1"/>
  <c r="O1670" i="1"/>
  <c r="N1670" i="1"/>
  <c r="M1670" i="1"/>
  <c r="L1670" i="1"/>
  <c r="H1670" i="1"/>
  <c r="G1670" i="1"/>
  <c r="E1670" i="1"/>
  <c r="F1670" i="1" s="1"/>
  <c r="AH1669" i="1"/>
  <c r="AG1669" i="1"/>
  <c r="AF1669" i="1"/>
  <c r="AC1669" i="1"/>
  <c r="AD1669" i="1" s="1"/>
  <c r="AB1669" i="1"/>
  <c r="AA1669" i="1"/>
  <c r="O1669" i="1"/>
  <c r="P1669" i="1" s="1"/>
  <c r="N1669" i="1"/>
  <c r="M1669" i="1"/>
  <c r="L1669" i="1"/>
  <c r="H1669" i="1"/>
  <c r="G1669" i="1"/>
  <c r="E1669" i="1"/>
  <c r="F1669" i="1" s="1"/>
  <c r="AF1668" i="1"/>
  <c r="AG1668" i="1" s="1"/>
  <c r="AD1668" i="1"/>
  <c r="AC1668" i="1"/>
  <c r="AH1668" i="1" s="1"/>
  <c r="AB1668" i="1"/>
  <c r="AA1668" i="1"/>
  <c r="O1668" i="1"/>
  <c r="P1668" i="1" s="1"/>
  <c r="N1668" i="1"/>
  <c r="M1668" i="1"/>
  <c r="L1668" i="1"/>
  <c r="H1668" i="1"/>
  <c r="G1668" i="1"/>
  <c r="E1668" i="1"/>
  <c r="F1668" i="1" s="1"/>
  <c r="AF1667" i="1"/>
  <c r="AG1667" i="1" s="1"/>
  <c r="AC1667" i="1"/>
  <c r="AB1667" i="1"/>
  <c r="AA1667" i="1"/>
  <c r="O1667" i="1"/>
  <c r="P1667" i="1" s="1"/>
  <c r="N1667" i="1"/>
  <c r="M1667" i="1"/>
  <c r="L1667" i="1"/>
  <c r="H1667" i="1"/>
  <c r="G1667" i="1"/>
  <c r="F1667" i="1"/>
  <c r="E1667" i="1"/>
  <c r="AH1666" i="1"/>
  <c r="AF1666" i="1"/>
  <c r="AG1666" i="1" s="1"/>
  <c r="AC1666" i="1"/>
  <c r="AB1666" i="1"/>
  <c r="AA1666" i="1"/>
  <c r="P1666" i="1"/>
  <c r="O1666" i="1"/>
  <c r="N1666" i="1"/>
  <c r="M1666" i="1"/>
  <c r="L1666" i="1"/>
  <c r="H1666" i="1"/>
  <c r="G1666" i="1"/>
  <c r="F1666" i="1"/>
  <c r="E1666" i="1"/>
  <c r="AF1665" i="1"/>
  <c r="AG1665" i="1" s="1"/>
  <c r="AC1665" i="1"/>
  <c r="AD1665" i="1" s="1"/>
  <c r="AB1665" i="1"/>
  <c r="AA1665" i="1"/>
  <c r="P1665" i="1"/>
  <c r="O1665" i="1"/>
  <c r="N1665" i="1"/>
  <c r="M1665" i="1"/>
  <c r="L1665" i="1"/>
  <c r="H1665" i="1"/>
  <c r="G1665" i="1"/>
  <c r="F1665" i="1"/>
  <c r="E1665" i="1"/>
  <c r="AG1664" i="1"/>
  <c r="AF1664" i="1"/>
  <c r="AC1664" i="1"/>
  <c r="AH1664" i="1" s="1"/>
  <c r="AB1664" i="1"/>
  <c r="AA1664" i="1"/>
  <c r="O1664" i="1"/>
  <c r="P1664" i="1" s="1"/>
  <c r="N1664" i="1"/>
  <c r="M1664" i="1"/>
  <c r="L1664" i="1"/>
  <c r="H1664" i="1"/>
  <c r="G1664" i="1"/>
  <c r="F1664" i="1"/>
  <c r="E1664" i="1"/>
  <c r="AH1663" i="1"/>
  <c r="AF1663" i="1"/>
  <c r="AG1663" i="1" s="1"/>
  <c r="AD1663" i="1"/>
  <c r="AC1663" i="1"/>
  <c r="AB1663" i="1"/>
  <c r="AA1663" i="1"/>
  <c r="P1663" i="1"/>
  <c r="O1663" i="1"/>
  <c r="N1663" i="1"/>
  <c r="M1663" i="1"/>
  <c r="L1663" i="1"/>
  <c r="H1663" i="1"/>
  <c r="G1663" i="1"/>
  <c r="F1663" i="1"/>
  <c r="E1663" i="1"/>
  <c r="AH1662" i="1"/>
  <c r="AF1662" i="1"/>
  <c r="AG1662" i="1" s="1"/>
  <c r="AC1662" i="1"/>
  <c r="AB1662" i="1"/>
  <c r="AD1662" i="1" s="1"/>
  <c r="AA1662" i="1"/>
  <c r="P1662" i="1"/>
  <c r="O1662" i="1"/>
  <c r="N1662" i="1"/>
  <c r="M1662" i="1"/>
  <c r="L1662" i="1"/>
  <c r="H1662" i="1"/>
  <c r="G1662" i="1"/>
  <c r="F1662" i="1"/>
  <c r="E1662" i="1"/>
  <c r="AG1661" i="1"/>
  <c r="AF1661" i="1"/>
  <c r="AC1661" i="1"/>
  <c r="AH1661" i="1" s="1"/>
  <c r="AB1661" i="1"/>
  <c r="AA1661" i="1"/>
  <c r="O1661" i="1"/>
  <c r="P1661" i="1" s="1"/>
  <c r="N1661" i="1"/>
  <c r="M1661" i="1"/>
  <c r="L1661" i="1"/>
  <c r="H1661" i="1"/>
  <c r="G1661" i="1"/>
  <c r="F1661" i="1"/>
  <c r="E1661" i="1"/>
  <c r="AH1660" i="1"/>
  <c r="AG1660" i="1"/>
  <c r="AF1660" i="1"/>
  <c r="AD1660" i="1"/>
  <c r="AC1660" i="1"/>
  <c r="AB1660" i="1"/>
  <c r="AA1660" i="1"/>
  <c r="O1660" i="1"/>
  <c r="P1660" i="1" s="1"/>
  <c r="N1660" i="1"/>
  <c r="M1660" i="1"/>
  <c r="L1660" i="1"/>
  <c r="H1660" i="1"/>
  <c r="G1660" i="1"/>
  <c r="E1660" i="1"/>
  <c r="F1660" i="1" s="1"/>
  <c r="AF1659" i="1"/>
  <c r="AG1659" i="1" s="1"/>
  <c r="AD1659" i="1"/>
  <c r="AC1659" i="1"/>
  <c r="AH1659" i="1" s="1"/>
  <c r="AB1659" i="1"/>
  <c r="AA1659" i="1"/>
  <c r="O1659" i="1"/>
  <c r="P1659" i="1" s="1"/>
  <c r="N1659" i="1"/>
  <c r="M1659" i="1"/>
  <c r="L1659" i="1"/>
  <c r="H1659" i="1"/>
  <c r="G1659" i="1"/>
  <c r="F1659" i="1"/>
  <c r="E1659" i="1"/>
  <c r="AH1658" i="1"/>
  <c r="AG1658" i="1"/>
  <c r="AF1658" i="1"/>
  <c r="AD1658" i="1"/>
  <c r="AC1658" i="1"/>
  <c r="AB1658" i="1"/>
  <c r="AA1658" i="1"/>
  <c r="P1658" i="1"/>
  <c r="O1658" i="1"/>
  <c r="N1658" i="1"/>
  <c r="M1658" i="1"/>
  <c r="L1658" i="1"/>
  <c r="H1658" i="1"/>
  <c r="G1658" i="1"/>
  <c r="F1658" i="1"/>
  <c r="E1658" i="1"/>
  <c r="AH1657" i="1"/>
  <c r="AG1657" i="1"/>
  <c r="AF1657" i="1"/>
  <c r="AC1657" i="1"/>
  <c r="AB1657" i="1"/>
  <c r="AD1657" i="1" s="1"/>
  <c r="AA1657" i="1"/>
  <c r="P1657" i="1"/>
  <c r="O1657" i="1"/>
  <c r="N1657" i="1"/>
  <c r="M1657" i="1"/>
  <c r="L1657" i="1"/>
  <c r="H1657" i="1"/>
  <c r="G1657" i="1"/>
  <c r="F1657" i="1"/>
  <c r="E1657" i="1"/>
  <c r="AH1656" i="1"/>
  <c r="AG1656" i="1"/>
  <c r="AF1656" i="1"/>
  <c r="AC1656" i="1"/>
  <c r="AB1656" i="1"/>
  <c r="AD1656" i="1" s="1"/>
  <c r="AA1656" i="1"/>
  <c r="P1656" i="1"/>
  <c r="O1656" i="1"/>
  <c r="N1656" i="1"/>
  <c r="M1656" i="1"/>
  <c r="L1656" i="1"/>
  <c r="H1656" i="1"/>
  <c r="G1656" i="1"/>
  <c r="E1656" i="1"/>
  <c r="F1656" i="1" s="1"/>
  <c r="AH1655" i="1"/>
  <c r="AF1655" i="1"/>
  <c r="AG1655" i="1" s="1"/>
  <c r="AD1655" i="1"/>
  <c r="AC1655" i="1"/>
  <c r="AB1655" i="1"/>
  <c r="AA1655" i="1"/>
  <c r="P1655" i="1"/>
  <c r="O1655" i="1"/>
  <c r="N1655" i="1"/>
  <c r="M1655" i="1"/>
  <c r="L1655" i="1"/>
  <c r="H1655" i="1"/>
  <c r="G1655" i="1"/>
  <c r="F1655" i="1"/>
  <c r="E1655" i="1"/>
  <c r="AH1654" i="1"/>
  <c r="AF1654" i="1"/>
  <c r="AG1654" i="1" s="1"/>
  <c r="AC1654" i="1"/>
  <c r="AB1654" i="1"/>
  <c r="AA1654" i="1"/>
  <c r="P1654" i="1"/>
  <c r="O1654" i="1"/>
  <c r="N1654" i="1"/>
  <c r="M1654" i="1"/>
  <c r="L1654" i="1"/>
  <c r="H1654" i="1"/>
  <c r="G1654" i="1"/>
  <c r="E1654" i="1"/>
  <c r="F1654" i="1" s="1"/>
  <c r="AH1653" i="1"/>
  <c r="AF1653" i="1"/>
  <c r="AG1653" i="1" s="1"/>
  <c r="AD1653" i="1"/>
  <c r="AC1653" i="1"/>
  <c r="AB1653" i="1"/>
  <c r="AA1653" i="1"/>
  <c r="P1653" i="1"/>
  <c r="O1653" i="1"/>
  <c r="N1653" i="1"/>
  <c r="M1653" i="1"/>
  <c r="L1653" i="1"/>
  <c r="H1653" i="1"/>
  <c r="G1653" i="1"/>
  <c r="F1653" i="1"/>
  <c r="E1653" i="1"/>
  <c r="AH1652" i="1"/>
  <c r="AF1652" i="1"/>
  <c r="AG1652" i="1" s="1"/>
  <c r="AC1652" i="1"/>
  <c r="AB1652" i="1"/>
  <c r="AD1652" i="1" s="1"/>
  <c r="AA1652" i="1"/>
  <c r="P1652" i="1"/>
  <c r="O1652" i="1"/>
  <c r="N1652" i="1"/>
  <c r="M1652" i="1"/>
  <c r="L1652" i="1"/>
  <c r="H1652" i="1"/>
  <c r="G1652" i="1"/>
  <c r="E1652" i="1"/>
  <c r="F1652" i="1" s="1"/>
  <c r="AG1651" i="1"/>
  <c r="AF1651" i="1"/>
  <c r="AD1651" i="1"/>
  <c r="AC1651" i="1"/>
  <c r="AH1651" i="1" s="1"/>
  <c r="AB1651" i="1"/>
  <c r="AA1651" i="1"/>
  <c r="P1651" i="1"/>
  <c r="O1651" i="1"/>
  <c r="N1651" i="1"/>
  <c r="M1651" i="1"/>
  <c r="L1651" i="1"/>
  <c r="H1651" i="1"/>
  <c r="G1651" i="1"/>
  <c r="F1651" i="1"/>
  <c r="E1651" i="1"/>
  <c r="AH1650" i="1"/>
  <c r="AG1650" i="1"/>
  <c r="AF1650" i="1"/>
  <c r="AC1650" i="1"/>
  <c r="AB1650" i="1"/>
  <c r="AD1650" i="1" s="1"/>
  <c r="AA1650" i="1"/>
  <c r="O1650" i="1"/>
  <c r="P1650" i="1" s="1"/>
  <c r="N1650" i="1"/>
  <c r="M1650" i="1"/>
  <c r="L1650" i="1"/>
  <c r="H1650" i="1"/>
  <c r="G1650" i="1"/>
  <c r="F1650" i="1"/>
  <c r="E1650" i="1"/>
  <c r="AH1649" i="1"/>
  <c r="AF1649" i="1"/>
  <c r="AG1649" i="1" s="1"/>
  <c r="AC1649" i="1"/>
  <c r="AB1649" i="1"/>
  <c r="AD1649" i="1" s="1"/>
  <c r="AA1649" i="1"/>
  <c r="O1649" i="1"/>
  <c r="P1649" i="1" s="1"/>
  <c r="N1649" i="1"/>
  <c r="M1649" i="1"/>
  <c r="L1649" i="1"/>
  <c r="H1649" i="1"/>
  <c r="G1649" i="1"/>
  <c r="E1649" i="1"/>
  <c r="F1649" i="1" s="1"/>
  <c r="AH1648" i="1"/>
  <c r="AG1648" i="1"/>
  <c r="AF1648" i="1"/>
  <c r="AC1648" i="1"/>
  <c r="AD1648" i="1" s="1"/>
  <c r="AB1648" i="1"/>
  <c r="AA1648" i="1"/>
  <c r="O1648" i="1"/>
  <c r="P1648" i="1" s="1"/>
  <c r="N1648" i="1"/>
  <c r="M1648" i="1"/>
  <c r="L1648" i="1"/>
  <c r="H1648" i="1"/>
  <c r="G1648" i="1"/>
  <c r="E1648" i="1"/>
  <c r="F1648" i="1" s="1"/>
  <c r="AH1647" i="1"/>
  <c r="AF1647" i="1"/>
  <c r="AG1647" i="1" s="1"/>
  <c r="AD1647" i="1"/>
  <c r="AC1647" i="1"/>
  <c r="AB1647" i="1"/>
  <c r="AA1647" i="1"/>
  <c r="O1647" i="1"/>
  <c r="P1647" i="1" s="1"/>
  <c r="N1647" i="1"/>
  <c r="M1647" i="1"/>
  <c r="L1647" i="1"/>
  <c r="H1647" i="1"/>
  <c r="G1647" i="1"/>
  <c r="E1647" i="1"/>
  <c r="F1647" i="1" s="1"/>
  <c r="AF1646" i="1"/>
  <c r="AG1646" i="1" s="1"/>
  <c r="AC1646" i="1"/>
  <c r="AH1646" i="1" s="1"/>
  <c r="AB1646" i="1"/>
  <c r="AD1646" i="1" s="1"/>
  <c r="AA1646" i="1"/>
  <c r="P1646" i="1"/>
  <c r="O1646" i="1"/>
  <c r="N1646" i="1"/>
  <c r="M1646" i="1"/>
  <c r="L1646" i="1"/>
  <c r="H1646" i="1"/>
  <c r="G1646" i="1"/>
  <c r="F1646" i="1"/>
  <c r="E1646" i="1"/>
  <c r="AF1645" i="1"/>
  <c r="AG1645" i="1" s="1"/>
  <c r="AC1645" i="1"/>
  <c r="AH1645" i="1" s="1"/>
  <c r="AB1645" i="1"/>
  <c r="AD1645" i="1" s="1"/>
  <c r="AA1645" i="1"/>
  <c r="O1645" i="1"/>
  <c r="P1645" i="1" s="1"/>
  <c r="N1645" i="1"/>
  <c r="M1645" i="1"/>
  <c r="L1645" i="1"/>
  <c r="H1645" i="1"/>
  <c r="G1645" i="1"/>
  <c r="F1645" i="1"/>
  <c r="E1645" i="1"/>
  <c r="AF1644" i="1"/>
  <c r="AG1644" i="1" s="1"/>
  <c r="AC1644" i="1"/>
  <c r="AH1644" i="1" s="1"/>
  <c r="AB1644" i="1"/>
  <c r="AD1644" i="1" s="1"/>
  <c r="AA1644" i="1"/>
  <c r="O1644" i="1"/>
  <c r="P1644" i="1" s="1"/>
  <c r="N1644" i="1"/>
  <c r="M1644" i="1"/>
  <c r="L1644" i="1"/>
  <c r="H1644" i="1"/>
  <c r="G1644" i="1"/>
  <c r="E1644" i="1"/>
  <c r="F1644" i="1" s="1"/>
  <c r="AH1643" i="1"/>
  <c r="AG1643" i="1"/>
  <c r="AF1643" i="1"/>
  <c r="AC1643" i="1"/>
  <c r="AB1643" i="1"/>
  <c r="AA1643" i="1"/>
  <c r="O1643" i="1"/>
  <c r="P1643" i="1" s="1"/>
  <c r="N1643" i="1"/>
  <c r="M1643" i="1"/>
  <c r="L1643" i="1"/>
  <c r="H1643" i="1"/>
  <c r="G1643" i="1"/>
  <c r="E1643" i="1"/>
  <c r="F1643" i="1" s="1"/>
  <c r="AH1642" i="1"/>
  <c r="AF1642" i="1"/>
  <c r="AG1642" i="1" s="1"/>
  <c r="AD1642" i="1"/>
  <c r="AC1642" i="1"/>
  <c r="AB1642" i="1"/>
  <c r="AA1642" i="1"/>
  <c r="O1642" i="1"/>
  <c r="P1642" i="1" s="1"/>
  <c r="N1642" i="1"/>
  <c r="M1642" i="1"/>
  <c r="L1642" i="1"/>
  <c r="H1642" i="1"/>
  <c r="G1642" i="1"/>
  <c r="E1642" i="1"/>
  <c r="F1642" i="1" s="1"/>
  <c r="AH1641" i="1"/>
  <c r="AG1641" i="1"/>
  <c r="AF1641" i="1"/>
  <c r="AC1641" i="1"/>
  <c r="AB1641" i="1"/>
  <c r="AD1641" i="1" s="1"/>
  <c r="AA1641" i="1"/>
  <c r="O1641" i="1"/>
  <c r="P1641" i="1" s="1"/>
  <c r="N1641" i="1"/>
  <c r="M1641" i="1"/>
  <c r="L1641" i="1"/>
  <c r="H1641" i="1"/>
  <c r="G1641" i="1"/>
  <c r="F1641" i="1"/>
  <c r="E1641" i="1"/>
  <c r="AF1640" i="1"/>
  <c r="AG1640" i="1" s="1"/>
  <c r="AD1640" i="1"/>
  <c r="AC1640" i="1"/>
  <c r="AH1640" i="1" s="1"/>
  <c r="AB1640" i="1"/>
  <c r="AA1640" i="1"/>
  <c r="O1640" i="1"/>
  <c r="P1640" i="1" s="1"/>
  <c r="N1640" i="1"/>
  <c r="M1640" i="1"/>
  <c r="L1640" i="1"/>
  <c r="H1640" i="1"/>
  <c r="G1640" i="1"/>
  <c r="F1640" i="1"/>
  <c r="E1640" i="1"/>
  <c r="AG1639" i="1"/>
  <c r="AF1639" i="1"/>
  <c r="AD1639" i="1"/>
  <c r="AC1639" i="1"/>
  <c r="AH1639" i="1" s="1"/>
  <c r="AB1639" i="1"/>
  <c r="AA1639" i="1"/>
  <c r="O1639" i="1"/>
  <c r="P1639" i="1" s="1"/>
  <c r="N1639" i="1"/>
  <c r="M1639" i="1"/>
  <c r="L1639" i="1"/>
  <c r="H1639" i="1"/>
  <c r="G1639" i="1"/>
  <c r="E1639" i="1"/>
  <c r="F1639" i="1" s="1"/>
  <c r="AH1638" i="1"/>
  <c r="AG1638" i="1"/>
  <c r="AF1638" i="1"/>
  <c r="AC1638" i="1"/>
  <c r="AB1638" i="1"/>
  <c r="AD1638" i="1" s="1"/>
  <c r="AA1638" i="1"/>
  <c r="O1638" i="1"/>
  <c r="P1638" i="1" s="1"/>
  <c r="N1638" i="1"/>
  <c r="M1638" i="1"/>
  <c r="L1638" i="1"/>
  <c r="H1638" i="1"/>
  <c r="G1638" i="1"/>
  <c r="E1638" i="1"/>
  <c r="F1638" i="1" s="1"/>
  <c r="AF1637" i="1"/>
  <c r="AG1637" i="1" s="1"/>
  <c r="AC1637" i="1"/>
  <c r="AH1637" i="1" s="1"/>
  <c r="AB1637" i="1"/>
  <c r="AD1637" i="1" s="1"/>
  <c r="AA1637" i="1"/>
  <c r="P1637" i="1"/>
  <c r="O1637" i="1"/>
  <c r="N1637" i="1"/>
  <c r="M1637" i="1"/>
  <c r="L1637" i="1"/>
  <c r="H1637" i="1"/>
  <c r="G1637" i="1"/>
  <c r="F1637" i="1"/>
  <c r="E1637" i="1"/>
  <c r="AF1636" i="1"/>
  <c r="AG1636" i="1" s="1"/>
  <c r="AC1636" i="1"/>
  <c r="AH1636" i="1" s="1"/>
  <c r="AB1636" i="1"/>
  <c r="AD1636" i="1" s="1"/>
  <c r="AA1636" i="1"/>
  <c r="P1636" i="1"/>
  <c r="O1636" i="1"/>
  <c r="N1636" i="1"/>
  <c r="M1636" i="1"/>
  <c r="L1636" i="1"/>
  <c r="H1636" i="1"/>
  <c r="G1636" i="1"/>
  <c r="F1636" i="1"/>
  <c r="E1636" i="1"/>
  <c r="AF1635" i="1"/>
  <c r="AG1635" i="1" s="1"/>
  <c r="AC1635" i="1"/>
  <c r="AH1635" i="1" s="1"/>
  <c r="AB1635" i="1"/>
  <c r="AA1635" i="1"/>
  <c r="P1635" i="1"/>
  <c r="O1635" i="1"/>
  <c r="N1635" i="1"/>
  <c r="M1635" i="1"/>
  <c r="L1635" i="1"/>
  <c r="H1635" i="1"/>
  <c r="G1635" i="1"/>
  <c r="E1635" i="1"/>
  <c r="F1635" i="1" s="1"/>
  <c r="AH1634" i="1"/>
  <c r="AF1634" i="1"/>
  <c r="AG1634" i="1" s="1"/>
  <c r="AC1634" i="1"/>
  <c r="AB1634" i="1"/>
  <c r="AD1634" i="1" s="1"/>
  <c r="AA1634" i="1"/>
  <c r="P1634" i="1"/>
  <c r="O1634" i="1"/>
  <c r="N1634" i="1"/>
  <c r="M1634" i="1"/>
  <c r="L1634" i="1"/>
  <c r="H1634" i="1"/>
  <c r="G1634" i="1"/>
  <c r="F1634" i="1"/>
  <c r="E1634" i="1"/>
  <c r="AH1633" i="1"/>
  <c r="AG1633" i="1"/>
  <c r="AF1633" i="1"/>
  <c r="AD1633" i="1"/>
  <c r="AC1633" i="1"/>
  <c r="AB1633" i="1"/>
  <c r="AA1633" i="1"/>
  <c r="P1633" i="1"/>
  <c r="O1633" i="1"/>
  <c r="N1633" i="1"/>
  <c r="M1633" i="1"/>
  <c r="L1633" i="1"/>
  <c r="H1633" i="1"/>
  <c r="G1633" i="1"/>
  <c r="E1633" i="1"/>
  <c r="F1633" i="1" s="1"/>
  <c r="AH1632" i="1"/>
  <c r="AF1632" i="1"/>
  <c r="AG1632" i="1" s="1"/>
  <c r="AC1632" i="1"/>
  <c r="AD1632" i="1" s="1"/>
  <c r="AB1632" i="1"/>
  <c r="AA1632" i="1"/>
  <c r="O1632" i="1"/>
  <c r="P1632" i="1" s="1"/>
  <c r="N1632" i="1"/>
  <c r="M1632" i="1"/>
  <c r="L1632" i="1"/>
  <c r="H1632" i="1"/>
  <c r="G1632" i="1"/>
  <c r="F1632" i="1"/>
  <c r="E1632" i="1"/>
  <c r="AF1631" i="1"/>
  <c r="AG1631" i="1" s="1"/>
  <c r="AC1631" i="1"/>
  <c r="AB1631" i="1"/>
  <c r="AA1631" i="1"/>
  <c r="O1631" i="1"/>
  <c r="P1631" i="1" s="1"/>
  <c r="N1631" i="1"/>
  <c r="M1631" i="1"/>
  <c r="L1631" i="1"/>
  <c r="H1631" i="1"/>
  <c r="G1631" i="1"/>
  <c r="F1631" i="1"/>
  <c r="E1631" i="1"/>
  <c r="AG1630" i="1"/>
  <c r="AF1630" i="1"/>
  <c r="AC1630" i="1"/>
  <c r="AH1630" i="1" s="1"/>
  <c r="AB1630" i="1"/>
  <c r="AD1630" i="1" s="1"/>
  <c r="AA1630" i="1"/>
  <c r="O1630" i="1"/>
  <c r="P1630" i="1" s="1"/>
  <c r="N1630" i="1"/>
  <c r="M1630" i="1"/>
  <c r="L1630" i="1"/>
  <c r="H1630" i="1"/>
  <c r="G1630" i="1"/>
  <c r="F1630" i="1"/>
  <c r="E1630" i="1"/>
  <c r="AH1629" i="1"/>
  <c r="AF1629" i="1"/>
  <c r="AG1629" i="1" s="1"/>
  <c r="AC1629" i="1"/>
  <c r="AB1629" i="1"/>
  <c r="AD1629" i="1" s="1"/>
  <c r="AA1629" i="1"/>
  <c r="O1629" i="1"/>
  <c r="P1629" i="1" s="1"/>
  <c r="N1629" i="1"/>
  <c r="M1629" i="1"/>
  <c r="L1629" i="1"/>
  <c r="H1629" i="1"/>
  <c r="G1629" i="1"/>
  <c r="F1629" i="1"/>
  <c r="E1629" i="1"/>
  <c r="AH1628" i="1"/>
  <c r="AF1628" i="1"/>
  <c r="AG1628" i="1" s="1"/>
  <c r="AC1628" i="1"/>
  <c r="AB1628" i="1"/>
  <c r="AD1628" i="1" s="1"/>
  <c r="AA1628" i="1"/>
  <c r="O1628" i="1"/>
  <c r="P1628" i="1" s="1"/>
  <c r="N1628" i="1"/>
  <c r="M1628" i="1"/>
  <c r="L1628" i="1"/>
  <c r="H1628" i="1"/>
  <c r="G1628" i="1"/>
  <c r="F1628" i="1"/>
  <c r="E1628" i="1"/>
  <c r="AH1627" i="1"/>
  <c r="AG1627" i="1"/>
  <c r="AF1627" i="1"/>
  <c r="AC1627" i="1"/>
  <c r="AB1627" i="1"/>
  <c r="AA1627" i="1"/>
  <c r="O1627" i="1"/>
  <c r="P1627" i="1" s="1"/>
  <c r="N1627" i="1"/>
  <c r="M1627" i="1"/>
  <c r="L1627" i="1"/>
  <c r="H1627" i="1"/>
  <c r="G1627" i="1"/>
  <c r="F1627" i="1"/>
  <c r="E1627" i="1"/>
  <c r="AH1626" i="1"/>
  <c r="AF1626" i="1"/>
  <c r="AG1626" i="1" s="1"/>
  <c r="AC1626" i="1"/>
  <c r="AB1626" i="1"/>
  <c r="AD1626" i="1" s="1"/>
  <c r="AA1626" i="1"/>
  <c r="P1626" i="1"/>
  <c r="O1626" i="1"/>
  <c r="N1626" i="1"/>
  <c r="M1626" i="1"/>
  <c r="L1626" i="1"/>
  <c r="H1626" i="1"/>
  <c r="G1626" i="1"/>
  <c r="F1626" i="1"/>
  <c r="E1626" i="1"/>
  <c r="AG1625" i="1"/>
  <c r="AF1625" i="1"/>
  <c r="AC1625" i="1"/>
  <c r="AH1625" i="1" s="1"/>
  <c r="AB1625" i="1"/>
  <c r="AA1625" i="1"/>
  <c r="O1625" i="1"/>
  <c r="P1625" i="1" s="1"/>
  <c r="N1625" i="1"/>
  <c r="M1625" i="1"/>
  <c r="L1625" i="1"/>
  <c r="H1625" i="1"/>
  <c r="G1625" i="1"/>
  <c r="F1625" i="1"/>
  <c r="E1625" i="1"/>
  <c r="AG1624" i="1"/>
  <c r="AF1624" i="1"/>
  <c r="AD1624" i="1"/>
  <c r="AC1624" i="1"/>
  <c r="AH1624" i="1" s="1"/>
  <c r="AB1624" i="1"/>
  <c r="AA1624" i="1"/>
  <c r="O1624" i="1"/>
  <c r="P1624" i="1" s="1"/>
  <c r="N1624" i="1"/>
  <c r="M1624" i="1"/>
  <c r="L1624" i="1"/>
  <c r="H1624" i="1"/>
  <c r="G1624" i="1"/>
  <c r="F1624" i="1"/>
  <c r="E1624" i="1"/>
  <c r="AH1623" i="1"/>
  <c r="AG1623" i="1"/>
  <c r="AF1623" i="1"/>
  <c r="AC1623" i="1"/>
  <c r="AD1623" i="1" s="1"/>
  <c r="AB1623" i="1"/>
  <c r="AA1623" i="1"/>
  <c r="O1623" i="1"/>
  <c r="P1623" i="1" s="1"/>
  <c r="N1623" i="1"/>
  <c r="M1623" i="1"/>
  <c r="L1623" i="1"/>
  <c r="H1623" i="1"/>
  <c r="G1623" i="1"/>
  <c r="E1623" i="1"/>
  <c r="F1623" i="1" s="1"/>
  <c r="AH1622" i="1"/>
  <c r="AG1622" i="1"/>
  <c r="AF1622" i="1"/>
  <c r="AC1622" i="1"/>
  <c r="AB1622" i="1"/>
  <c r="AD1622" i="1" s="1"/>
  <c r="AA1622" i="1"/>
  <c r="O1622" i="1"/>
  <c r="P1622" i="1" s="1"/>
  <c r="N1622" i="1"/>
  <c r="M1622" i="1"/>
  <c r="L1622" i="1"/>
  <c r="H1622" i="1"/>
  <c r="G1622" i="1"/>
  <c r="F1622" i="1"/>
  <c r="E1622" i="1"/>
  <c r="AG1621" i="1"/>
  <c r="AF1621" i="1"/>
  <c r="AC1621" i="1"/>
  <c r="AH1621" i="1" s="1"/>
  <c r="AB1621" i="1"/>
  <c r="AA1621" i="1"/>
  <c r="P1621" i="1"/>
  <c r="O1621" i="1"/>
  <c r="N1621" i="1"/>
  <c r="M1621" i="1"/>
  <c r="L1621" i="1"/>
  <c r="H1621" i="1"/>
  <c r="G1621" i="1"/>
  <c r="F1621" i="1"/>
  <c r="E1621" i="1"/>
  <c r="AH1620" i="1"/>
  <c r="AG1620" i="1"/>
  <c r="AF1620" i="1"/>
  <c r="AD1620" i="1"/>
  <c r="AC1620" i="1"/>
  <c r="AB1620" i="1"/>
  <c r="AA1620" i="1"/>
  <c r="P1620" i="1"/>
  <c r="O1620" i="1"/>
  <c r="N1620" i="1"/>
  <c r="M1620" i="1"/>
  <c r="L1620" i="1"/>
  <c r="H1620" i="1"/>
  <c r="G1620" i="1"/>
  <c r="E1620" i="1"/>
  <c r="F1620" i="1" s="1"/>
  <c r="AH1619" i="1"/>
  <c r="AF1619" i="1"/>
  <c r="AG1619" i="1" s="1"/>
  <c r="AC1619" i="1"/>
  <c r="AB1619" i="1"/>
  <c r="AD1619" i="1" s="1"/>
  <c r="AA1619" i="1"/>
  <c r="P1619" i="1"/>
  <c r="O1619" i="1"/>
  <c r="N1619" i="1"/>
  <c r="M1619" i="1"/>
  <c r="L1619" i="1"/>
  <c r="H1619" i="1"/>
  <c r="G1619" i="1"/>
  <c r="F1619" i="1"/>
  <c r="E1619" i="1"/>
  <c r="AH1618" i="1"/>
  <c r="AG1618" i="1"/>
  <c r="AF1618" i="1"/>
  <c r="AC1618" i="1"/>
  <c r="AB1618" i="1"/>
  <c r="AD1618" i="1" s="1"/>
  <c r="AA1618" i="1"/>
  <c r="P1618" i="1"/>
  <c r="O1618" i="1"/>
  <c r="N1618" i="1"/>
  <c r="M1618" i="1"/>
  <c r="L1618" i="1"/>
  <c r="H1618" i="1"/>
  <c r="G1618" i="1"/>
  <c r="F1618" i="1"/>
  <c r="E1618" i="1"/>
  <c r="AF1617" i="1"/>
  <c r="AG1617" i="1" s="1"/>
  <c r="AC1617" i="1"/>
  <c r="AH1617" i="1" s="1"/>
  <c r="AB1617" i="1"/>
  <c r="AD1617" i="1" s="1"/>
  <c r="AA1617" i="1"/>
  <c r="O1617" i="1"/>
  <c r="P1617" i="1" s="1"/>
  <c r="N1617" i="1"/>
  <c r="M1617" i="1"/>
  <c r="L1617" i="1"/>
  <c r="H1617" i="1"/>
  <c r="G1617" i="1"/>
  <c r="F1617" i="1"/>
  <c r="E1617" i="1"/>
  <c r="AG1616" i="1"/>
  <c r="AF1616" i="1"/>
  <c r="AC1616" i="1"/>
  <c r="AH1616" i="1" s="1"/>
  <c r="AB1616" i="1"/>
  <c r="AD1616" i="1" s="1"/>
  <c r="AA1616" i="1"/>
  <c r="O1616" i="1"/>
  <c r="P1616" i="1" s="1"/>
  <c r="N1616" i="1"/>
  <c r="M1616" i="1"/>
  <c r="L1616" i="1"/>
  <c r="H1616" i="1"/>
  <c r="G1616" i="1"/>
  <c r="E1616" i="1"/>
  <c r="F1616" i="1" s="1"/>
  <c r="AH1615" i="1"/>
  <c r="AG1615" i="1"/>
  <c r="AF1615" i="1"/>
  <c r="AD1615" i="1"/>
  <c r="AC1615" i="1"/>
  <c r="AB1615" i="1"/>
  <c r="AA1615" i="1"/>
  <c r="O1615" i="1"/>
  <c r="P1615" i="1" s="1"/>
  <c r="N1615" i="1"/>
  <c r="M1615" i="1"/>
  <c r="L1615" i="1"/>
  <c r="H1615" i="1"/>
  <c r="G1615" i="1"/>
  <c r="E1615" i="1"/>
  <c r="F1615" i="1" s="1"/>
  <c r="AF1614" i="1"/>
  <c r="AG1614" i="1" s="1"/>
  <c r="AC1614" i="1"/>
  <c r="AD1614" i="1" s="1"/>
  <c r="AB1614" i="1"/>
  <c r="AA1614" i="1"/>
  <c r="O1614" i="1"/>
  <c r="P1614" i="1" s="1"/>
  <c r="N1614" i="1"/>
  <c r="M1614" i="1"/>
  <c r="L1614" i="1"/>
  <c r="H1614" i="1"/>
  <c r="G1614" i="1"/>
  <c r="F1614" i="1"/>
  <c r="E1614" i="1"/>
  <c r="AF1613" i="1"/>
  <c r="AG1613" i="1" s="1"/>
  <c r="AC1613" i="1"/>
  <c r="AB1613" i="1"/>
  <c r="AA1613" i="1"/>
  <c r="O1613" i="1"/>
  <c r="P1613" i="1" s="1"/>
  <c r="N1613" i="1"/>
  <c r="M1613" i="1"/>
  <c r="L1613" i="1"/>
  <c r="H1613" i="1"/>
  <c r="G1613" i="1"/>
  <c r="F1613" i="1"/>
  <c r="E1613" i="1"/>
  <c r="AF1612" i="1"/>
  <c r="AG1612" i="1" s="1"/>
  <c r="AC1612" i="1"/>
  <c r="AH1612" i="1" s="1"/>
  <c r="AB1612" i="1"/>
  <c r="AA1612" i="1"/>
  <c r="P1612" i="1"/>
  <c r="O1612" i="1"/>
  <c r="N1612" i="1"/>
  <c r="M1612" i="1"/>
  <c r="L1612" i="1"/>
  <c r="H1612" i="1"/>
  <c r="G1612" i="1"/>
  <c r="F1612" i="1"/>
  <c r="E1612" i="1"/>
  <c r="AG1611" i="1"/>
  <c r="AF1611" i="1"/>
  <c r="AC1611" i="1"/>
  <c r="AH1611" i="1" s="1"/>
  <c r="AB1611" i="1"/>
  <c r="AA1611" i="1"/>
  <c r="P1611" i="1"/>
  <c r="O1611" i="1"/>
  <c r="N1611" i="1"/>
  <c r="M1611" i="1"/>
  <c r="L1611" i="1"/>
  <c r="H1611" i="1"/>
  <c r="G1611" i="1"/>
  <c r="E1611" i="1"/>
  <c r="F1611" i="1" s="1"/>
  <c r="AF1610" i="1"/>
  <c r="AG1610" i="1" s="1"/>
  <c r="AC1610" i="1"/>
  <c r="AH1610" i="1" s="1"/>
  <c r="AB1610" i="1"/>
  <c r="AD1610" i="1" s="1"/>
  <c r="AA1610" i="1"/>
  <c r="O1610" i="1"/>
  <c r="P1610" i="1" s="1"/>
  <c r="N1610" i="1"/>
  <c r="M1610" i="1"/>
  <c r="L1610" i="1"/>
  <c r="H1610" i="1"/>
  <c r="G1610" i="1"/>
  <c r="F1610" i="1"/>
  <c r="E1610" i="1"/>
  <c r="AH1609" i="1"/>
  <c r="AF1609" i="1"/>
  <c r="AG1609" i="1" s="1"/>
  <c r="AC1609" i="1"/>
  <c r="AB1609" i="1"/>
  <c r="AD1609" i="1" s="1"/>
  <c r="AA1609" i="1"/>
  <c r="P1609" i="1"/>
  <c r="O1609" i="1"/>
  <c r="N1609" i="1"/>
  <c r="M1609" i="1"/>
  <c r="L1609" i="1"/>
  <c r="H1609" i="1"/>
  <c r="G1609" i="1"/>
  <c r="F1609" i="1"/>
  <c r="E1609" i="1"/>
  <c r="AH1608" i="1"/>
  <c r="AF1608" i="1"/>
  <c r="AG1608" i="1" s="1"/>
  <c r="AC1608" i="1"/>
  <c r="AB1608" i="1"/>
  <c r="AD1608" i="1" s="1"/>
  <c r="AA1608" i="1"/>
  <c r="O1608" i="1"/>
  <c r="P1608" i="1" s="1"/>
  <c r="N1608" i="1"/>
  <c r="M1608" i="1"/>
  <c r="L1608" i="1"/>
  <c r="H1608" i="1"/>
  <c r="G1608" i="1"/>
  <c r="F1608" i="1"/>
  <c r="E1608" i="1"/>
  <c r="AG1607" i="1"/>
  <c r="AF1607" i="1"/>
  <c r="AC1607" i="1"/>
  <c r="AH1607" i="1" s="1"/>
  <c r="AB1607" i="1"/>
  <c r="AA1607" i="1"/>
  <c r="O1607" i="1"/>
  <c r="P1607" i="1" s="1"/>
  <c r="N1607" i="1"/>
  <c r="M1607" i="1"/>
  <c r="L1607" i="1"/>
  <c r="H1607" i="1"/>
  <c r="G1607" i="1"/>
  <c r="F1607" i="1"/>
  <c r="E1607" i="1"/>
  <c r="AF1606" i="1"/>
  <c r="AG1606" i="1" s="1"/>
  <c r="AD1606" i="1"/>
  <c r="AC1606" i="1"/>
  <c r="AH1606" i="1" s="1"/>
  <c r="AB1606" i="1"/>
  <c r="AA1606" i="1"/>
  <c r="O1606" i="1"/>
  <c r="P1606" i="1" s="1"/>
  <c r="N1606" i="1"/>
  <c r="M1606" i="1"/>
  <c r="L1606" i="1"/>
  <c r="H1606" i="1"/>
  <c r="G1606" i="1"/>
  <c r="E1606" i="1"/>
  <c r="F1606" i="1" s="1"/>
  <c r="AH1605" i="1"/>
  <c r="AF1605" i="1"/>
  <c r="AG1605" i="1" s="1"/>
  <c r="AC1605" i="1"/>
  <c r="AB1605" i="1"/>
  <c r="AD1605" i="1" s="1"/>
  <c r="AA1605" i="1"/>
  <c r="O1605" i="1"/>
  <c r="P1605" i="1" s="1"/>
  <c r="N1605" i="1"/>
  <c r="M1605" i="1"/>
  <c r="L1605" i="1"/>
  <c r="H1605" i="1"/>
  <c r="G1605" i="1"/>
  <c r="F1605" i="1"/>
  <c r="E1605" i="1"/>
  <c r="AH1604" i="1"/>
  <c r="AG1604" i="1"/>
  <c r="AF1604" i="1"/>
  <c r="AC1604" i="1"/>
  <c r="AB1604" i="1"/>
  <c r="AD1604" i="1" s="1"/>
  <c r="AA1604" i="1"/>
  <c r="O1604" i="1"/>
  <c r="P1604" i="1" s="1"/>
  <c r="N1604" i="1"/>
  <c r="M1604" i="1"/>
  <c r="L1604" i="1"/>
  <c r="H1604" i="1"/>
  <c r="G1604" i="1"/>
  <c r="F1604" i="1"/>
  <c r="E1604" i="1"/>
  <c r="AH1603" i="1"/>
  <c r="AG1603" i="1"/>
  <c r="AF1603" i="1"/>
  <c r="AD1603" i="1"/>
  <c r="AC1603" i="1"/>
  <c r="AB1603" i="1"/>
  <c r="AA1603" i="1"/>
  <c r="P1603" i="1"/>
  <c r="O1603" i="1"/>
  <c r="N1603" i="1"/>
  <c r="M1603" i="1"/>
  <c r="L1603" i="1"/>
  <c r="H1603" i="1"/>
  <c r="G1603" i="1"/>
  <c r="E1603" i="1"/>
  <c r="F1603" i="1" s="1"/>
  <c r="AH1602" i="1"/>
  <c r="AF1602" i="1"/>
  <c r="AG1602" i="1" s="1"/>
  <c r="AC1602" i="1"/>
  <c r="AB1602" i="1"/>
  <c r="AD1602" i="1" s="1"/>
  <c r="AA1602" i="1"/>
  <c r="P1602" i="1"/>
  <c r="O1602" i="1"/>
  <c r="N1602" i="1"/>
  <c r="M1602" i="1"/>
  <c r="L1602" i="1"/>
  <c r="H1602" i="1"/>
  <c r="G1602" i="1"/>
  <c r="F1602" i="1"/>
  <c r="E1602" i="1"/>
  <c r="AG1601" i="1"/>
  <c r="AF1601" i="1"/>
  <c r="AC1601" i="1"/>
  <c r="AH1601" i="1" s="1"/>
  <c r="AB1601" i="1"/>
  <c r="AD1601" i="1" s="1"/>
  <c r="AA1601" i="1"/>
  <c r="P1601" i="1"/>
  <c r="O1601" i="1"/>
  <c r="N1601" i="1"/>
  <c r="M1601" i="1"/>
  <c r="L1601" i="1"/>
  <c r="H1601" i="1"/>
  <c r="G1601" i="1"/>
  <c r="F1601" i="1"/>
  <c r="E1601" i="1"/>
  <c r="AF1600" i="1"/>
  <c r="AG1600" i="1" s="1"/>
  <c r="AD1600" i="1"/>
  <c r="AC1600" i="1"/>
  <c r="AH1600" i="1" s="1"/>
  <c r="AB1600" i="1"/>
  <c r="AA1600" i="1"/>
  <c r="P1600" i="1"/>
  <c r="O1600" i="1"/>
  <c r="N1600" i="1"/>
  <c r="M1600" i="1"/>
  <c r="L1600" i="1"/>
  <c r="H1600" i="1"/>
  <c r="G1600" i="1"/>
  <c r="E1600" i="1"/>
  <c r="F1600" i="1" s="1"/>
  <c r="AH1599" i="1"/>
  <c r="AF1599" i="1"/>
  <c r="AG1599" i="1" s="1"/>
  <c r="AC1599" i="1"/>
  <c r="AB1599" i="1"/>
  <c r="AD1599" i="1" s="1"/>
  <c r="AA1599" i="1"/>
  <c r="P1599" i="1"/>
  <c r="O1599" i="1"/>
  <c r="N1599" i="1"/>
  <c r="M1599" i="1"/>
  <c r="L1599" i="1"/>
  <c r="H1599" i="1"/>
  <c r="G1599" i="1"/>
  <c r="F1599" i="1"/>
  <c r="E1599" i="1"/>
  <c r="AF1598" i="1"/>
  <c r="AG1598" i="1" s="1"/>
  <c r="AC1598" i="1"/>
  <c r="AH1598" i="1" s="1"/>
  <c r="AB1598" i="1"/>
  <c r="AD1598" i="1" s="1"/>
  <c r="AA1598" i="1"/>
  <c r="O1598" i="1"/>
  <c r="P1598" i="1" s="1"/>
  <c r="N1598" i="1"/>
  <c r="M1598" i="1"/>
  <c r="L1598" i="1"/>
  <c r="H1598" i="1"/>
  <c r="G1598" i="1"/>
  <c r="E1598" i="1"/>
  <c r="F1598" i="1" s="1"/>
  <c r="AG1597" i="1"/>
  <c r="AF1597" i="1"/>
  <c r="AC1597" i="1"/>
  <c r="AB1597" i="1"/>
  <c r="AA1597" i="1"/>
  <c r="O1597" i="1"/>
  <c r="P1597" i="1" s="1"/>
  <c r="N1597" i="1"/>
  <c r="M1597" i="1"/>
  <c r="L1597" i="1"/>
  <c r="H1597" i="1"/>
  <c r="G1597" i="1"/>
  <c r="F1597" i="1"/>
  <c r="E1597" i="1"/>
  <c r="AH1596" i="1"/>
  <c r="AG1596" i="1"/>
  <c r="AF1596" i="1"/>
  <c r="AD1596" i="1"/>
  <c r="AC1596" i="1"/>
  <c r="AB1596" i="1"/>
  <c r="AA1596" i="1"/>
  <c r="O1596" i="1"/>
  <c r="P1596" i="1" s="1"/>
  <c r="N1596" i="1"/>
  <c r="M1596" i="1"/>
  <c r="L1596" i="1"/>
  <c r="H1596" i="1"/>
  <c r="G1596" i="1"/>
  <c r="E1596" i="1"/>
  <c r="F1596" i="1" s="1"/>
  <c r="AG1595" i="1"/>
  <c r="AF1595" i="1"/>
  <c r="AC1595" i="1"/>
  <c r="AH1595" i="1" s="1"/>
  <c r="AB1595" i="1"/>
  <c r="AD1595" i="1" s="1"/>
  <c r="AA1595" i="1"/>
  <c r="O1595" i="1"/>
  <c r="P1595" i="1" s="1"/>
  <c r="N1595" i="1"/>
  <c r="M1595" i="1"/>
  <c r="L1595" i="1"/>
  <c r="H1595" i="1"/>
  <c r="G1595" i="1"/>
  <c r="F1595" i="1"/>
  <c r="E1595" i="1"/>
  <c r="AH1594" i="1"/>
  <c r="AG1594" i="1"/>
  <c r="AF1594" i="1"/>
  <c r="AC1594" i="1"/>
  <c r="AB1594" i="1"/>
  <c r="AD1594" i="1" s="1"/>
  <c r="AA1594" i="1"/>
  <c r="O1594" i="1"/>
  <c r="P1594" i="1" s="1"/>
  <c r="N1594" i="1"/>
  <c r="M1594" i="1"/>
  <c r="L1594" i="1"/>
  <c r="H1594" i="1"/>
  <c r="G1594" i="1"/>
  <c r="F1594" i="1"/>
  <c r="E1594" i="1"/>
  <c r="AF1593" i="1"/>
  <c r="AG1593" i="1" s="1"/>
  <c r="AC1593" i="1"/>
  <c r="AB1593" i="1"/>
  <c r="AA1593" i="1"/>
  <c r="P1593" i="1"/>
  <c r="O1593" i="1"/>
  <c r="N1593" i="1"/>
  <c r="M1593" i="1"/>
  <c r="L1593" i="1"/>
  <c r="H1593" i="1"/>
  <c r="G1593" i="1"/>
  <c r="F1593" i="1"/>
  <c r="E1593" i="1"/>
  <c r="AH1592" i="1"/>
  <c r="AG1592" i="1"/>
  <c r="AF1592" i="1"/>
  <c r="AC1592" i="1"/>
  <c r="AB1592" i="1"/>
  <c r="AA1592" i="1"/>
  <c r="O1592" i="1"/>
  <c r="P1592" i="1" s="1"/>
  <c r="N1592" i="1"/>
  <c r="M1592" i="1"/>
  <c r="L1592" i="1"/>
  <c r="H1592" i="1"/>
  <c r="G1592" i="1"/>
  <c r="F1592" i="1"/>
  <c r="E1592" i="1"/>
  <c r="AH1591" i="1"/>
  <c r="AG1591" i="1"/>
  <c r="AF1591" i="1"/>
  <c r="AD1591" i="1"/>
  <c r="AC1591" i="1"/>
  <c r="AB1591" i="1"/>
  <c r="AA1591" i="1"/>
  <c r="P1591" i="1"/>
  <c r="O1591" i="1"/>
  <c r="N1591" i="1"/>
  <c r="M1591" i="1"/>
  <c r="L1591" i="1"/>
  <c r="H1591" i="1"/>
  <c r="G1591" i="1"/>
  <c r="F1591" i="1"/>
  <c r="E1591" i="1"/>
  <c r="AF1590" i="1"/>
  <c r="AG1590" i="1" s="1"/>
  <c r="AC1590" i="1"/>
  <c r="AH1590" i="1" s="1"/>
  <c r="AB1590" i="1"/>
  <c r="AD1590" i="1" s="1"/>
  <c r="AA1590" i="1"/>
  <c r="P1590" i="1"/>
  <c r="O1590" i="1"/>
  <c r="N1590" i="1"/>
  <c r="M1590" i="1"/>
  <c r="L1590" i="1"/>
  <c r="H1590" i="1"/>
  <c r="G1590" i="1"/>
  <c r="F1590" i="1"/>
  <c r="E1590" i="1"/>
  <c r="AG1589" i="1"/>
  <c r="AF1589" i="1"/>
  <c r="AC1589" i="1"/>
  <c r="AH1589" i="1" s="1"/>
  <c r="AB1589" i="1"/>
  <c r="AD1589" i="1" s="1"/>
  <c r="AA1589" i="1"/>
  <c r="P1589" i="1"/>
  <c r="O1589" i="1"/>
  <c r="N1589" i="1"/>
  <c r="M1589" i="1"/>
  <c r="L1589" i="1"/>
  <c r="H1589" i="1"/>
  <c r="G1589" i="1"/>
  <c r="F1589" i="1"/>
  <c r="E1589" i="1"/>
  <c r="AG1588" i="1"/>
  <c r="AF1588" i="1"/>
  <c r="AC1588" i="1"/>
  <c r="AB1588" i="1"/>
  <c r="AA1588" i="1"/>
  <c r="O1588" i="1"/>
  <c r="P1588" i="1" s="1"/>
  <c r="N1588" i="1"/>
  <c r="M1588" i="1"/>
  <c r="L1588" i="1"/>
  <c r="H1588" i="1"/>
  <c r="G1588" i="1"/>
  <c r="F1588" i="1"/>
  <c r="E1588" i="1"/>
  <c r="AH1587" i="1"/>
  <c r="AF1587" i="1"/>
  <c r="AG1587" i="1" s="1"/>
  <c r="AC1587" i="1"/>
  <c r="AB1587" i="1"/>
  <c r="AD1587" i="1" s="1"/>
  <c r="AA1587" i="1"/>
  <c r="O1587" i="1"/>
  <c r="P1587" i="1" s="1"/>
  <c r="N1587" i="1"/>
  <c r="M1587" i="1"/>
  <c r="L1587" i="1"/>
  <c r="H1587" i="1"/>
  <c r="G1587" i="1"/>
  <c r="E1587" i="1"/>
  <c r="F1587" i="1" s="1"/>
  <c r="AH1586" i="1"/>
  <c r="AF1586" i="1"/>
  <c r="AG1586" i="1" s="1"/>
  <c r="AD1586" i="1"/>
  <c r="AC1586" i="1"/>
  <c r="AB1586" i="1"/>
  <c r="AA1586" i="1"/>
  <c r="O1586" i="1"/>
  <c r="P1586" i="1" s="1"/>
  <c r="N1586" i="1"/>
  <c r="M1586" i="1"/>
  <c r="L1586" i="1"/>
  <c r="H1586" i="1"/>
  <c r="G1586" i="1"/>
  <c r="E1586" i="1"/>
  <c r="F1586" i="1" s="1"/>
  <c r="AH1585" i="1"/>
  <c r="AG1585" i="1"/>
  <c r="AF1585" i="1"/>
  <c r="AC1585" i="1"/>
  <c r="AB1585" i="1"/>
  <c r="AD1585" i="1" s="1"/>
  <c r="AA1585" i="1"/>
  <c r="P1585" i="1"/>
  <c r="O1585" i="1"/>
  <c r="N1585" i="1"/>
  <c r="M1585" i="1"/>
  <c r="L1585" i="1"/>
  <c r="H1585" i="1"/>
  <c r="G1585" i="1"/>
  <c r="E1585" i="1"/>
  <c r="F1585" i="1" s="1"/>
  <c r="AH1584" i="1"/>
  <c r="AG1584" i="1"/>
  <c r="AF1584" i="1"/>
  <c r="AC1584" i="1"/>
  <c r="AB1584" i="1"/>
  <c r="AD1584" i="1" s="1"/>
  <c r="AA1584" i="1"/>
  <c r="P1584" i="1"/>
  <c r="O1584" i="1"/>
  <c r="N1584" i="1"/>
  <c r="M1584" i="1"/>
  <c r="L1584" i="1"/>
  <c r="H1584" i="1"/>
  <c r="G1584" i="1"/>
  <c r="E1584" i="1"/>
  <c r="F1584" i="1" s="1"/>
  <c r="AG1583" i="1"/>
  <c r="AF1583" i="1"/>
  <c r="AC1583" i="1"/>
  <c r="AH1583" i="1" s="1"/>
  <c r="AB1583" i="1"/>
  <c r="AA1583" i="1"/>
  <c r="O1583" i="1"/>
  <c r="P1583" i="1" s="1"/>
  <c r="N1583" i="1"/>
  <c r="M1583" i="1"/>
  <c r="L1583" i="1"/>
  <c r="H1583" i="1"/>
  <c r="G1583" i="1"/>
  <c r="F1583" i="1"/>
  <c r="E1583" i="1"/>
  <c r="AF1582" i="1"/>
  <c r="AG1582" i="1" s="1"/>
  <c r="AC1582" i="1"/>
  <c r="AH1582" i="1" s="1"/>
  <c r="AB1582" i="1"/>
  <c r="AD1582" i="1" s="1"/>
  <c r="AA1582" i="1"/>
  <c r="O1582" i="1"/>
  <c r="P1582" i="1" s="1"/>
  <c r="N1582" i="1"/>
  <c r="M1582" i="1"/>
  <c r="L1582" i="1"/>
  <c r="H1582" i="1"/>
  <c r="G1582" i="1"/>
  <c r="E1582" i="1"/>
  <c r="F1582" i="1" s="1"/>
  <c r="AF1581" i="1"/>
  <c r="AG1581" i="1" s="1"/>
  <c r="AC1581" i="1"/>
  <c r="AH1581" i="1" s="1"/>
  <c r="AB1581" i="1"/>
  <c r="AA1581" i="1"/>
  <c r="O1581" i="1"/>
  <c r="P1581" i="1" s="1"/>
  <c r="N1581" i="1"/>
  <c r="M1581" i="1"/>
  <c r="L1581" i="1"/>
  <c r="H1581" i="1"/>
  <c r="G1581" i="1"/>
  <c r="E1581" i="1"/>
  <c r="F1581" i="1" s="1"/>
  <c r="AH1580" i="1"/>
  <c r="AG1580" i="1"/>
  <c r="AF1580" i="1"/>
  <c r="AC1580" i="1"/>
  <c r="AB1580" i="1"/>
  <c r="AA1580" i="1"/>
  <c r="O1580" i="1"/>
  <c r="P1580" i="1" s="1"/>
  <c r="N1580" i="1"/>
  <c r="M1580" i="1"/>
  <c r="L1580" i="1"/>
  <c r="H1580" i="1"/>
  <c r="G1580" i="1"/>
  <c r="E1580" i="1"/>
  <c r="F1580" i="1" s="1"/>
  <c r="AF1579" i="1"/>
  <c r="AG1579" i="1" s="1"/>
  <c r="AC1579" i="1"/>
  <c r="AH1579" i="1" s="1"/>
  <c r="AB1579" i="1"/>
  <c r="AA1579" i="1"/>
  <c r="P1579" i="1"/>
  <c r="O1579" i="1"/>
  <c r="N1579" i="1"/>
  <c r="M1579" i="1"/>
  <c r="L1579" i="1"/>
  <c r="H1579" i="1"/>
  <c r="G1579" i="1"/>
  <c r="E1579" i="1"/>
  <c r="F1579" i="1" s="1"/>
  <c r="AF1578" i="1"/>
  <c r="AG1578" i="1" s="1"/>
  <c r="AC1578" i="1"/>
  <c r="AH1578" i="1" s="1"/>
  <c r="AB1578" i="1"/>
  <c r="AA1578" i="1"/>
  <c r="O1578" i="1"/>
  <c r="P1578" i="1" s="1"/>
  <c r="N1578" i="1"/>
  <c r="M1578" i="1"/>
  <c r="L1578" i="1"/>
  <c r="H1578" i="1"/>
  <c r="G1578" i="1"/>
  <c r="F1578" i="1"/>
  <c r="E1578" i="1"/>
  <c r="AH1577" i="1"/>
  <c r="AF1577" i="1"/>
  <c r="AG1577" i="1" s="1"/>
  <c r="AD1577" i="1"/>
  <c r="AC1577" i="1"/>
  <c r="AB1577" i="1"/>
  <c r="AA1577" i="1"/>
  <c r="P1577" i="1"/>
  <c r="O1577" i="1"/>
  <c r="N1577" i="1"/>
  <c r="M1577" i="1"/>
  <c r="L1577" i="1"/>
  <c r="H1577" i="1"/>
  <c r="G1577" i="1"/>
  <c r="F1577" i="1"/>
  <c r="E1577" i="1"/>
  <c r="AH1576" i="1"/>
  <c r="AG1576" i="1"/>
  <c r="AF1576" i="1"/>
  <c r="AC1576" i="1"/>
  <c r="AD1576" i="1" s="1"/>
  <c r="AB1576" i="1"/>
  <c r="AA1576" i="1"/>
  <c r="P1576" i="1"/>
  <c r="O1576" i="1"/>
  <c r="N1576" i="1"/>
  <c r="M1576" i="1"/>
  <c r="L1576" i="1"/>
  <c r="H1576" i="1"/>
  <c r="G1576" i="1"/>
  <c r="F1576" i="1"/>
  <c r="E1576" i="1"/>
  <c r="AH1575" i="1"/>
  <c r="AG1575" i="1"/>
  <c r="AF1575" i="1"/>
  <c r="AD1575" i="1"/>
  <c r="AC1575" i="1"/>
  <c r="AB1575" i="1"/>
  <c r="AA1575" i="1"/>
  <c r="P1575" i="1"/>
  <c r="O1575" i="1"/>
  <c r="N1575" i="1"/>
  <c r="M1575" i="1"/>
  <c r="L1575" i="1"/>
  <c r="H1575" i="1"/>
  <c r="G1575" i="1"/>
  <c r="E1575" i="1"/>
  <c r="F1575" i="1" s="1"/>
  <c r="AF1574" i="1"/>
  <c r="AG1574" i="1" s="1"/>
  <c r="AD1574" i="1"/>
  <c r="AC1574" i="1"/>
  <c r="AH1574" i="1" s="1"/>
  <c r="AB1574" i="1"/>
  <c r="AA1574" i="1"/>
  <c r="P1574" i="1"/>
  <c r="O1574" i="1"/>
  <c r="N1574" i="1"/>
  <c r="M1574" i="1"/>
  <c r="L1574" i="1"/>
  <c r="H1574" i="1"/>
  <c r="G1574" i="1"/>
  <c r="F1574" i="1"/>
  <c r="E1574" i="1"/>
  <c r="AH1573" i="1"/>
  <c r="AF1573" i="1"/>
  <c r="AG1573" i="1" s="1"/>
  <c r="AC1573" i="1"/>
  <c r="AB1573" i="1"/>
  <c r="AA1573" i="1"/>
  <c r="P1573" i="1"/>
  <c r="O1573" i="1"/>
  <c r="N1573" i="1"/>
  <c r="M1573" i="1"/>
  <c r="L1573" i="1"/>
  <c r="H1573" i="1"/>
  <c r="G1573" i="1"/>
  <c r="E1573" i="1"/>
  <c r="F1573" i="1" s="1"/>
  <c r="AF1572" i="1"/>
  <c r="AG1572" i="1" s="1"/>
  <c r="AD1572" i="1"/>
  <c r="AC1572" i="1"/>
  <c r="AH1572" i="1" s="1"/>
  <c r="AB1572" i="1"/>
  <c r="AA1572" i="1"/>
  <c r="P1572" i="1"/>
  <c r="O1572" i="1"/>
  <c r="N1572" i="1"/>
  <c r="M1572" i="1"/>
  <c r="L1572" i="1"/>
  <c r="H1572" i="1"/>
  <c r="G1572" i="1"/>
  <c r="E1572" i="1"/>
  <c r="F1572" i="1" s="1"/>
  <c r="AH1571" i="1"/>
  <c r="AF1571" i="1"/>
  <c r="AG1571" i="1" s="1"/>
  <c r="AC1571" i="1"/>
  <c r="AB1571" i="1"/>
  <c r="AD1571" i="1" s="1"/>
  <c r="AA1571" i="1"/>
  <c r="P1571" i="1"/>
  <c r="O1571" i="1"/>
  <c r="N1571" i="1"/>
  <c r="M1571" i="1"/>
  <c r="L1571" i="1"/>
  <c r="H1571" i="1"/>
  <c r="G1571" i="1"/>
  <c r="E1571" i="1"/>
  <c r="F1571" i="1" s="1"/>
  <c r="AH1570" i="1"/>
  <c r="AF1570" i="1"/>
  <c r="AG1570" i="1" s="1"/>
  <c r="AD1570" i="1"/>
  <c r="AC1570" i="1"/>
  <c r="AB1570" i="1"/>
  <c r="AA1570" i="1"/>
  <c r="P1570" i="1"/>
  <c r="O1570" i="1"/>
  <c r="N1570" i="1"/>
  <c r="M1570" i="1"/>
  <c r="L1570" i="1"/>
  <c r="H1570" i="1"/>
  <c r="G1570" i="1"/>
  <c r="F1570" i="1"/>
  <c r="E1570" i="1"/>
  <c r="AG1569" i="1"/>
  <c r="AF1569" i="1"/>
  <c r="AC1569" i="1"/>
  <c r="AH1569" i="1" s="1"/>
  <c r="AB1569" i="1"/>
  <c r="AD1569" i="1" s="1"/>
  <c r="AA1569" i="1"/>
  <c r="O1569" i="1"/>
  <c r="P1569" i="1" s="1"/>
  <c r="N1569" i="1"/>
  <c r="M1569" i="1"/>
  <c r="L1569" i="1"/>
  <c r="H1569" i="1"/>
  <c r="G1569" i="1"/>
  <c r="E1569" i="1"/>
  <c r="F1569" i="1" s="1"/>
  <c r="AF1568" i="1"/>
  <c r="AG1568" i="1" s="1"/>
  <c r="AD1568" i="1"/>
  <c r="AC1568" i="1"/>
  <c r="AH1568" i="1" s="1"/>
  <c r="AB1568" i="1"/>
  <c r="AA1568" i="1"/>
  <c r="P1568" i="1"/>
  <c r="O1568" i="1"/>
  <c r="N1568" i="1"/>
  <c r="M1568" i="1"/>
  <c r="L1568" i="1"/>
  <c r="H1568" i="1"/>
  <c r="G1568" i="1"/>
  <c r="E1568" i="1"/>
  <c r="F1568" i="1" s="1"/>
  <c r="AF1567" i="1"/>
  <c r="AG1567" i="1" s="1"/>
  <c r="AC1567" i="1"/>
  <c r="AH1567" i="1" s="1"/>
  <c r="AB1567" i="1"/>
  <c r="AD1567" i="1" s="1"/>
  <c r="AA1567" i="1"/>
  <c r="O1567" i="1"/>
  <c r="P1567" i="1" s="1"/>
  <c r="N1567" i="1"/>
  <c r="M1567" i="1"/>
  <c r="L1567" i="1"/>
  <c r="H1567" i="1"/>
  <c r="G1567" i="1"/>
  <c r="F1567" i="1"/>
  <c r="E1567" i="1"/>
  <c r="AH1566" i="1"/>
  <c r="AG1566" i="1"/>
  <c r="AF1566" i="1"/>
  <c r="AC1566" i="1"/>
  <c r="AB1566" i="1"/>
  <c r="AA1566" i="1"/>
  <c r="O1566" i="1"/>
  <c r="P1566" i="1" s="1"/>
  <c r="N1566" i="1"/>
  <c r="M1566" i="1"/>
  <c r="L1566" i="1"/>
  <c r="H1566" i="1"/>
  <c r="G1566" i="1"/>
  <c r="F1566" i="1"/>
  <c r="E1566" i="1"/>
  <c r="AH1565" i="1"/>
  <c r="AF1565" i="1"/>
  <c r="AG1565" i="1" s="1"/>
  <c r="AD1565" i="1"/>
  <c r="AC1565" i="1"/>
  <c r="AB1565" i="1"/>
  <c r="AA1565" i="1"/>
  <c r="P1565" i="1"/>
  <c r="O1565" i="1"/>
  <c r="N1565" i="1"/>
  <c r="M1565" i="1"/>
  <c r="L1565" i="1"/>
  <c r="H1565" i="1"/>
  <c r="G1565" i="1"/>
  <c r="F1565" i="1"/>
  <c r="E1565" i="1"/>
  <c r="AG1564" i="1"/>
  <c r="AF1564" i="1"/>
  <c r="AC1564" i="1"/>
  <c r="AH1564" i="1" s="1"/>
  <c r="AB1564" i="1"/>
  <c r="AD1564" i="1" s="1"/>
  <c r="AA1564" i="1"/>
  <c r="O1564" i="1"/>
  <c r="P1564" i="1" s="1"/>
  <c r="N1564" i="1"/>
  <c r="M1564" i="1"/>
  <c r="L1564" i="1"/>
  <c r="H1564" i="1"/>
  <c r="G1564" i="1"/>
  <c r="E1564" i="1"/>
  <c r="F1564" i="1" s="1"/>
  <c r="AF1563" i="1"/>
  <c r="AG1563" i="1" s="1"/>
  <c r="AC1563" i="1"/>
  <c r="AB1563" i="1"/>
  <c r="AA1563" i="1"/>
  <c r="P1563" i="1"/>
  <c r="O1563" i="1"/>
  <c r="N1563" i="1"/>
  <c r="M1563" i="1"/>
  <c r="L1563" i="1"/>
  <c r="H1563" i="1"/>
  <c r="G1563" i="1"/>
  <c r="F1563" i="1"/>
  <c r="E1563" i="1"/>
  <c r="AF1562" i="1"/>
  <c r="AG1562" i="1" s="1"/>
  <c r="AC1562" i="1"/>
  <c r="AH1562" i="1" s="1"/>
  <c r="AB1562" i="1"/>
  <c r="AA1562" i="1"/>
  <c r="O1562" i="1"/>
  <c r="P1562" i="1" s="1"/>
  <c r="N1562" i="1"/>
  <c r="M1562" i="1"/>
  <c r="L1562" i="1"/>
  <c r="H1562" i="1"/>
  <c r="G1562" i="1"/>
  <c r="F1562" i="1"/>
  <c r="E1562" i="1"/>
  <c r="AF1561" i="1"/>
  <c r="AG1561" i="1" s="1"/>
  <c r="AD1561" i="1"/>
  <c r="AC1561" i="1"/>
  <c r="AH1561" i="1" s="1"/>
  <c r="AB1561" i="1"/>
  <c r="AA1561" i="1"/>
  <c r="P1561" i="1"/>
  <c r="O1561" i="1"/>
  <c r="N1561" i="1"/>
  <c r="M1561" i="1"/>
  <c r="L1561" i="1"/>
  <c r="H1561" i="1"/>
  <c r="G1561" i="1"/>
  <c r="E1561" i="1"/>
  <c r="F1561" i="1" s="1"/>
  <c r="AG1560" i="1"/>
  <c r="AF1560" i="1"/>
  <c r="AC1560" i="1"/>
  <c r="AH1560" i="1" s="1"/>
  <c r="AB1560" i="1"/>
  <c r="AA1560" i="1"/>
  <c r="O1560" i="1"/>
  <c r="P1560" i="1" s="1"/>
  <c r="N1560" i="1"/>
  <c r="M1560" i="1"/>
  <c r="L1560" i="1"/>
  <c r="H1560" i="1"/>
  <c r="G1560" i="1"/>
  <c r="F1560" i="1"/>
  <c r="E1560" i="1"/>
  <c r="AH1559" i="1"/>
  <c r="AF1559" i="1"/>
  <c r="AG1559" i="1" s="1"/>
  <c r="AD1559" i="1"/>
  <c r="AC1559" i="1"/>
  <c r="AB1559" i="1"/>
  <c r="AA1559" i="1"/>
  <c r="O1559" i="1"/>
  <c r="P1559" i="1" s="1"/>
  <c r="N1559" i="1"/>
  <c r="M1559" i="1"/>
  <c r="L1559" i="1"/>
  <c r="H1559" i="1"/>
  <c r="G1559" i="1"/>
  <c r="E1559" i="1"/>
  <c r="F1559" i="1" s="1"/>
  <c r="AH1558" i="1"/>
  <c r="AG1558" i="1"/>
  <c r="AF1558" i="1"/>
  <c r="AC1558" i="1"/>
  <c r="AB1558" i="1"/>
  <c r="AA1558" i="1"/>
  <c r="O1558" i="1"/>
  <c r="P1558" i="1" s="1"/>
  <c r="N1558" i="1"/>
  <c r="M1558" i="1"/>
  <c r="L1558" i="1"/>
  <c r="H1558" i="1"/>
  <c r="G1558" i="1"/>
  <c r="E1558" i="1"/>
  <c r="F1558" i="1" s="1"/>
  <c r="AH1557" i="1"/>
  <c r="AG1557" i="1"/>
  <c r="AF1557" i="1"/>
  <c r="AC1557" i="1"/>
  <c r="AD1557" i="1" s="1"/>
  <c r="AB1557" i="1"/>
  <c r="AA1557" i="1"/>
  <c r="P1557" i="1"/>
  <c r="O1557" i="1"/>
  <c r="N1557" i="1"/>
  <c r="M1557" i="1"/>
  <c r="L1557" i="1"/>
  <c r="H1557" i="1"/>
  <c r="G1557" i="1"/>
  <c r="E1557" i="1"/>
  <c r="F1557" i="1" s="1"/>
  <c r="AH1556" i="1"/>
  <c r="AF1556" i="1"/>
  <c r="AG1556" i="1" s="1"/>
  <c r="AD1556" i="1"/>
  <c r="AC1556" i="1"/>
  <c r="AB1556" i="1"/>
  <c r="AA1556" i="1"/>
  <c r="O1556" i="1"/>
  <c r="P1556" i="1" s="1"/>
  <c r="N1556" i="1"/>
  <c r="M1556" i="1"/>
  <c r="L1556" i="1"/>
  <c r="H1556" i="1"/>
  <c r="G1556" i="1"/>
  <c r="F1556" i="1"/>
  <c r="E1556" i="1"/>
  <c r="AH1555" i="1"/>
  <c r="AF1555" i="1"/>
  <c r="AG1555" i="1" s="1"/>
  <c r="AC1555" i="1"/>
  <c r="AB1555" i="1"/>
  <c r="AA1555" i="1"/>
  <c r="O1555" i="1"/>
  <c r="P1555" i="1" s="1"/>
  <c r="N1555" i="1"/>
  <c r="M1555" i="1"/>
  <c r="L1555" i="1"/>
  <c r="H1555" i="1"/>
  <c r="G1555" i="1"/>
  <c r="E1555" i="1"/>
  <c r="F1555" i="1" s="1"/>
  <c r="AF1554" i="1"/>
  <c r="AG1554" i="1" s="1"/>
  <c r="AD1554" i="1"/>
  <c r="AC1554" i="1"/>
  <c r="AH1554" i="1" s="1"/>
  <c r="AB1554" i="1"/>
  <c r="AA1554" i="1"/>
  <c r="P1554" i="1"/>
  <c r="O1554" i="1"/>
  <c r="N1554" i="1"/>
  <c r="M1554" i="1"/>
  <c r="L1554" i="1"/>
  <c r="H1554" i="1"/>
  <c r="G1554" i="1"/>
  <c r="E1554" i="1"/>
  <c r="F1554" i="1" s="1"/>
  <c r="AH1553" i="1"/>
  <c r="AF1553" i="1"/>
  <c r="AG1553" i="1" s="1"/>
  <c r="AC1553" i="1"/>
  <c r="AB1553" i="1"/>
  <c r="AA1553" i="1"/>
  <c r="P1553" i="1"/>
  <c r="O1553" i="1"/>
  <c r="N1553" i="1"/>
  <c r="M1553" i="1"/>
  <c r="L1553" i="1"/>
  <c r="H1553" i="1"/>
  <c r="G1553" i="1"/>
  <c r="F1553" i="1"/>
  <c r="E1553" i="1"/>
  <c r="AH1552" i="1"/>
  <c r="AF1552" i="1"/>
  <c r="AG1552" i="1" s="1"/>
  <c r="AD1552" i="1"/>
  <c r="AC1552" i="1"/>
  <c r="AB1552" i="1"/>
  <c r="AA1552" i="1"/>
  <c r="O1552" i="1"/>
  <c r="P1552" i="1" s="1"/>
  <c r="N1552" i="1"/>
  <c r="M1552" i="1"/>
  <c r="L1552" i="1"/>
  <c r="H1552" i="1"/>
  <c r="G1552" i="1"/>
  <c r="F1552" i="1"/>
  <c r="E1552" i="1"/>
  <c r="AF1551" i="1"/>
  <c r="AG1551" i="1" s="1"/>
  <c r="AC1551" i="1"/>
  <c r="AH1551" i="1" s="1"/>
  <c r="AB1551" i="1"/>
  <c r="AA1551" i="1"/>
  <c r="O1551" i="1"/>
  <c r="P1551" i="1" s="1"/>
  <c r="N1551" i="1"/>
  <c r="M1551" i="1"/>
  <c r="L1551" i="1"/>
  <c r="H1551" i="1"/>
  <c r="G1551" i="1"/>
  <c r="F1551" i="1"/>
  <c r="E1551" i="1"/>
  <c r="AH1550" i="1"/>
  <c r="AF1550" i="1"/>
  <c r="AG1550" i="1" s="1"/>
  <c r="AD1550" i="1"/>
  <c r="AC1550" i="1"/>
  <c r="AB1550" i="1"/>
  <c r="AA1550" i="1"/>
  <c r="P1550" i="1"/>
  <c r="O1550" i="1"/>
  <c r="N1550" i="1"/>
  <c r="M1550" i="1"/>
  <c r="L1550" i="1"/>
  <c r="H1550" i="1"/>
  <c r="G1550" i="1"/>
  <c r="E1550" i="1"/>
  <c r="F1550" i="1" s="1"/>
  <c r="AG1549" i="1"/>
  <c r="AF1549" i="1"/>
  <c r="AC1549" i="1"/>
  <c r="AH1549" i="1" s="1"/>
  <c r="AB1549" i="1"/>
  <c r="AD1549" i="1" s="1"/>
  <c r="AA1549" i="1"/>
  <c r="P1549" i="1"/>
  <c r="O1549" i="1"/>
  <c r="N1549" i="1"/>
  <c r="M1549" i="1"/>
  <c r="L1549" i="1"/>
  <c r="H1549" i="1"/>
  <c r="G1549" i="1"/>
  <c r="F1549" i="1"/>
  <c r="E1549" i="1"/>
  <c r="AF1548" i="1"/>
  <c r="AG1548" i="1" s="1"/>
  <c r="AC1548" i="1"/>
  <c r="AH1548" i="1" s="1"/>
  <c r="AB1548" i="1"/>
  <c r="AA1548" i="1"/>
  <c r="P1548" i="1"/>
  <c r="O1548" i="1"/>
  <c r="N1548" i="1"/>
  <c r="M1548" i="1"/>
  <c r="L1548" i="1"/>
  <c r="H1548" i="1"/>
  <c r="G1548" i="1"/>
  <c r="E1548" i="1"/>
  <c r="F1548" i="1" s="1"/>
  <c r="AF1547" i="1"/>
  <c r="AG1547" i="1" s="1"/>
  <c r="AC1547" i="1"/>
  <c r="AH1547" i="1" s="1"/>
  <c r="AB1547" i="1"/>
  <c r="AD1547" i="1" s="1"/>
  <c r="AA1547" i="1"/>
  <c r="O1547" i="1"/>
  <c r="P1547" i="1" s="1"/>
  <c r="N1547" i="1"/>
  <c r="M1547" i="1"/>
  <c r="L1547" i="1"/>
  <c r="H1547" i="1"/>
  <c r="G1547" i="1"/>
  <c r="F1547" i="1"/>
  <c r="E1547" i="1"/>
  <c r="AG1546" i="1"/>
  <c r="AF1546" i="1"/>
  <c r="AC1546" i="1"/>
  <c r="AH1546" i="1" s="1"/>
  <c r="AB1546" i="1"/>
  <c r="AD1546" i="1" s="1"/>
  <c r="AA1546" i="1"/>
  <c r="O1546" i="1"/>
  <c r="P1546" i="1" s="1"/>
  <c r="N1546" i="1"/>
  <c r="M1546" i="1"/>
  <c r="L1546" i="1"/>
  <c r="H1546" i="1"/>
  <c r="G1546" i="1"/>
  <c r="E1546" i="1"/>
  <c r="F1546" i="1" s="1"/>
  <c r="AH1545" i="1"/>
  <c r="AF1545" i="1"/>
  <c r="AG1545" i="1" s="1"/>
  <c r="AC1545" i="1"/>
  <c r="AB1545" i="1"/>
  <c r="AD1545" i="1" s="1"/>
  <c r="AA1545" i="1"/>
  <c r="P1545" i="1"/>
  <c r="O1545" i="1"/>
  <c r="N1545" i="1"/>
  <c r="M1545" i="1"/>
  <c r="L1545" i="1"/>
  <c r="H1545" i="1"/>
  <c r="G1545" i="1"/>
  <c r="F1545" i="1"/>
  <c r="E1545" i="1"/>
  <c r="AF1544" i="1"/>
  <c r="AG1544" i="1" s="1"/>
  <c r="AC1544" i="1"/>
  <c r="AH1544" i="1" s="1"/>
  <c r="AB1544" i="1"/>
  <c r="AD1544" i="1" s="1"/>
  <c r="AA1544" i="1"/>
  <c r="P1544" i="1"/>
  <c r="O1544" i="1"/>
  <c r="N1544" i="1"/>
  <c r="M1544" i="1"/>
  <c r="L1544" i="1"/>
  <c r="H1544" i="1"/>
  <c r="G1544" i="1"/>
  <c r="E1544" i="1"/>
  <c r="F1544" i="1" s="1"/>
  <c r="AH1543" i="1"/>
  <c r="AG1543" i="1"/>
  <c r="AF1543" i="1"/>
  <c r="AD1543" i="1"/>
  <c r="AC1543" i="1"/>
  <c r="AB1543" i="1"/>
  <c r="AA1543" i="1"/>
  <c r="P1543" i="1"/>
  <c r="O1543" i="1"/>
  <c r="N1543" i="1"/>
  <c r="M1543" i="1"/>
  <c r="L1543" i="1"/>
  <c r="H1543" i="1"/>
  <c r="G1543" i="1"/>
  <c r="E1543" i="1"/>
  <c r="F1543" i="1" s="1"/>
  <c r="AH1542" i="1"/>
  <c r="AG1542" i="1"/>
  <c r="AF1542" i="1"/>
  <c r="AC1542" i="1"/>
  <c r="AB1542" i="1"/>
  <c r="AD1542" i="1" s="1"/>
  <c r="AA1542" i="1"/>
  <c r="O1542" i="1"/>
  <c r="P1542" i="1" s="1"/>
  <c r="N1542" i="1"/>
  <c r="M1542" i="1"/>
  <c r="L1542" i="1"/>
  <c r="H1542" i="1"/>
  <c r="G1542" i="1"/>
  <c r="E1542" i="1"/>
  <c r="F1542" i="1" s="1"/>
  <c r="AH1541" i="1"/>
  <c r="AG1541" i="1"/>
  <c r="AF1541" i="1"/>
  <c r="AC1541" i="1"/>
  <c r="AB1541" i="1"/>
  <c r="AA1541" i="1"/>
  <c r="O1541" i="1"/>
  <c r="P1541" i="1" s="1"/>
  <c r="N1541" i="1"/>
  <c r="M1541" i="1"/>
  <c r="L1541" i="1"/>
  <c r="H1541" i="1"/>
  <c r="G1541" i="1"/>
  <c r="E1541" i="1"/>
  <c r="F1541" i="1" s="1"/>
  <c r="AF1540" i="1"/>
  <c r="AG1540" i="1" s="1"/>
  <c r="AD1540" i="1"/>
  <c r="AC1540" i="1"/>
  <c r="AH1540" i="1" s="1"/>
  <c r="AB1540" i="1"/>
  <c r="AA1540" i="1"/>
  <c r="P1540" i="1"/>
  <c r="O1540" i="1"/>
  <c r="N1540" i="1"/>
  <c r="M1540" i="1"/>
  <c r="L1540" i="1"/>
  <c r="H1540" i="1"/>
  <c r="G1540" i="1"/>
  <c r="E1540" i="1"/>
  <c r="F1540" i="1" s="1"/>
  <c r="AG1539" i="1"/>
  <c r="AF1539" i="1"/>
  <c r="AC1539" i="1"/>
  <c r="AH1539" i="1" s="1"/>
  <c r="AB1539" i="1"/>
  <c r="AA1539" i="1"/>
  <c r="P1539" i="1"/>
  <c r="O1539" i="1"/>
  <c r="N1539" i="1"/>
  <c r="M1539" i="1"/>
  <c r="L1539" i="1"/>
  <c r="H1539" i="1"/>
  <c r="G1539" i="1"/>
  <c r="E1539" i="1"/>
  <c r="F1539" i="1" s="1"/>
  <c r="AH1538" i="1"/>
  <c r="AG1538" i="1"/>
  <c r="AF1538" i="1"/>
  <c r="AD1538" i="1"/>
  <c r="AC1538" i="1"/>
  <c r="AB1538" i="1"/>
  <c r="AA1538" i="1"/>
  <c r="P1538" i="1"/>
  <c r="O1538" i="1"/>
  <c r="N1538" i="1"/>
  <c r="M1538" i="1"/>
  <c r="L1538" i="1"/>
  <c r="H1538" i="1"/>
  <c r="G1538" i="1"/>
  <c r="F1538" i="1"/>
  <c r="E1538" i="1"/>
  <c r="AH1537" i="1"/>
  <c r="AG1537" i="1"/>
  <c r="AF1537" i="1"/>
  <c r="AC1537" i="1"/>
  <c r="AB1537" i="1"/>
  <c r="AD1537" i="1" s="1"/>
  <c r="AA1537" i="1"/>
  <c r="O1537" i="1"/>
  <c r="P1537" i="1" s="1"/>
  <c r="N1537" i="1"/>
  <c r="M1537" i="1"/>
  <c r="L1537" i="1"/>
  <c r="H1537" i="1"/>
  <c r="G1537" i="1"/>
  <c r="F1537" i="1"/>
  <c r="E1537" i="1"/>
  <c r="AH1536" i="1"/>
  <c r="AF1536" i="1"/>
  <c r="AG1536" i="1" s="1"/>
  <c r="AC1536" i="1"/>
  <c r="AB1536" i="1"/>
  <c r="AD1536" i="1" s="1"/>
  <c r="AA1536" i="1"/>
  <c r="O1536" i="1"/>
  <c r="P1536" i="1" s="1"/>
  <c r="N1536" i="1"/>
  <c r="M1536" i="1"/>
  <c r="L1536" i="1"/>
  <c r="H1536" i="1"/>
  <c r="G1536" i="1"/>
  <c r="E1536" i="1"/>
  <c r="F1536" i="1" s="1"/>
  <c r="AH1535" i="1"/>
  <c r="AG1535" i="1"/>
  <c r="AF1535" i="1"/>
  <c r="AC1535" i="1"/>
  <c r="AB1535" i="1"/>
  <c r="AD1535" i="1" s="1"/>
  <c r="AA1535" i="1"/>
  <c r="P1535" i="1"/>
  <c r="O1535" i="1"/>
  <c r="N1535" i="1"/>
  <c r="M1535" i="1"/>
  <c r="L1535" i="1"/>
  <c r="H1535" i="1"/>
  <c r="G1535" i="1"/>
  <c r="E1535" i="1"/>
  <c r="F1535" i="1" s="1"/>
  <c r="AH1534" i="1"/>
  <c r="AF1534" i="1"/>
  <c r="AG1534" i="1" s="1"/>
  <c r="AD1534" i="1"/>
  <c r="AC1534" i="1"/>
  <c r="AB1534" i="1"/>
  <c r="AA1534" i="1"/>
  <c r="P1534" i="1"/>
  <c r="O1534" i="1"/>
  <c r="N1534" i="1"/>
  <c r="M1534" i="1"/>
  <c r="L1534" i="1"/>
  <c r="H1534" i="1"/>
  <c r="G1534" i="1"/>
  <c r="F1534" i="1"/>
  <c r="E1534" i="1"/>
  <c r="AF1533" i="1"/>
  <c r="AG1533" i="1" s="1"/>
  <c r="AC1533" i="1"/>
  <c r="AH1533" i="1" s="1"/>
  <c r="AB1533" i="1"/>
  <c r="AD1533" i="1" s="1"/>
  <c r="AA1533" i="1"/>
  <c r="O1533" i="1"/>
  <c r="P1533" i="1" s="1"/>
  <c r="N1533" i="1"/>
  <c r="M1533" i="1"/>
  <c r="L1533" i="1"/>
  <c r="H1533" i="1"/>
  <c r="G1533" i="1"/>
  <c r="F1533" i="1"/>
  <c r="E1533" i="1"/>
  <c r="AG1532" i="1"/>
  <c r="AF1532" i="1"/>
  <c r="AC1532" i="1"/>
  <c r="AH1532" i="1" s="1"/>
  <c r="AB1532" i="1"/>
  <c r="AD1532" i="1" s="1"/>
  <c r="AA1532" i="1"/>
  <c r="O1532" i="1"/>
  <c r="P1532" i="1" s="1"/>
  <c r="N1532" i="1"/>
  <c r="M1532" i="1"/>
  <c r="L1532" i="1"/>
  <c r="H1532" i="1"/>
  <c r="G1532" i="1"/>
  <c r="F1532" i="1"/>
  <c r="E1532" i="1"/>
  <c r="AH1531" i="1"/>
  <c r="AF1531" i="1"/>
  <c r="AG1531" i="1" s="1"/>
  <c r="AD1531" i="1"/>
  <c r="AC1531" i="1"/>
  <c r="AB1531" i="1"/>
  <c r="AA1531" i="1"/>
  <c r="O1531" i="1"/>
  <c r="P1531" i="1" s="1"/>
  <c r="N1531" i="1"/>
  <c r="M1531" i="1"/>
  <c r="L1531" i="1"/>
  <c r="H1531" i="1"/>
  <c r="G1531" i="1"/>
  <c r="F1531" i="1"/>
  <c r="E1531" i="1"/>
  <c r="AH1530" i="1"/>
  <c r="AG1530" i="1"/>
  <c r="AF1530" i="1"/>
  <c r="AC1530" i="1"/>
  <c r="AB1530" i="1"/>
  <c r="AD1530" i="1" s="1"/>
  <c r="AA1530" i="1"/>
  <c r="O1530" i="1"/>
  <c r="P1530" i="1" s="1"/>
  <c r="N1530" i="1"/>
  <c r="M1530" i="1"/>
  <c r="L1530" i="1"/>
  <c r="H1530" i="1"/>
  <c r="G1530" i="1"/>
  <c r="E1530" i="1"/>
  <c r="F1530" i="1" s="1"/>
  <c r="AG1529" i="1"/>
  <c r="AF1529" i="1"/>
  <c r="AC1529" i="1"/>
  <c r="AH1529" i="1" s="1"/>
  <c r="AB1529" i="1"/>
  <c r="AA1529" i="1"/>
  <c r="O1529" i="1"/>
  <c r="P1529" i="1" s="1"/>
  <c r="N1529" i="1"/>
  <c r="M1529" i="1"/>
  <c r="L1529" i="1"/>
  <c r="H1529" i="1"/>
  <c r="G1529" i="1"/>
  <c r="E1529" i="1"/>
  <c r="F1529" i="1" s="1"/>
  <c r="AF1528" i="1"/>
  <c r="AG1528" i="1" s="1"/>
  <c r="AC1528" i="1"/>
  <c r="AH1528" i="1" s="1"/>
  <c r="AB1528" i="1"/>
  <c r="AA1528" i="1"/>
  <c r="O1528" i="1"/>
  <c r="P1528" i="1" s="1"/>
  <c r="N1528" i="1"/>
  <c r="M1528" i="1"/>
  <c r="L1528" i="1"/>
  <c r="H1528" i="1"/>
  <c r="G1528" i="1"/>
  <c r="F1528" i="1"/>
  <c r="E1528" i="1"/>
  <c r="AG1527" i="1"/>
  <c r="AF1527" i="1"/>
  <c r="AC1527" i="1"/>
  <c r="AH1527" i="1" s="1"/>
  <c r="AB1527" i="1"/>
  <c r="AD1527" i="1" s="1"/>
  <c r="AA1527" i="1"/>
  <c r="O1527" i="1"/>
  <c r="P1527" i="1" s="1"/>
  <c r="N1527" i="1"/>
  <c r="M1527" i="1"/>
  <c r="L1527" i="1"/>
  <c r="H1527" i="1"/>
  <c r="G1527" i="1"/>
  <c r="E1527" i="1"/>
  <c r="F1527" i="1" s="1"/>
  <c r="AH1526" i="1"/>
  <c r="AF1526" i="1"/>
  <c r="AG1526" i="1" s="1"/>
  <c r="AD1526" i="1"/>
  <c r="AC1526" i="1"/>
  <c r="AB1526" i="1"/>
  <c r="AA1526" i="1"/>
  <c r="O1526" i="1"/>
  <c r="P1526" i="1" s="1"/>
  <c r="N1526" i="1"/>
  <c r="M1526" i="1"/>
  <c r="L1526" i="1"/>
  <c r="H1526" i="1"/>
  <c r="G1526" i="1"/>
  <c r="F1526" i="1"/>
  <c r="E1526" i="1"/>
  <c r="AF1525" i="1"/>
  <c r="AG1525" i="1" s="1"/>
  <c r="AD1525" i="1"/>
  <c r="AC1525" i="1"/>
  <c r="AH1525" i="1" s="1"/>
  <c r="AB1525" i="1"/>
  <c r="AA1525" i="1"/>
  <c r="P1525" i="1"/>
  <c r="O1525" i="1"/>
  <c r="N1525" i="1"/>
  <c r="M1525" i="1"/>
  <c r="L1525" i="1"/>
  <c r="H1525" i="1"/>
  <c r="G1525" i="1"/>
  <c r="F1525" i="1"/>
  <c r="E1525" i="1"/>
  <c r="AG1524" i="1"/>
  <c r="AF1524" i="1"/>
  <c r="AC1524" i="1"/>
  <c r="AH1524" i="1" s="1"/>
  <c r="AB1524" i="1"/>
  <c r="AA1524" i="1"/>
  <c r="P1524" i="1"/>
  <c r="O1524" i="1"/>
  <c r="N1524" i="1"/>
  <c r="M1524" i="1"/>
  <c r="L1524" i="1"/>
  <c r="H1524" i="1"/>
  <c r="G1524" i="1"/>
  <c r="E1524" i="1"/>
  <c r="F1524" i="1" s="1"/>
  <c r="AH1523" i="1"/>
  <c r="AF1523" i="1"/>
  <c r="AG1523" i="1" s="1"/>
  <c r="AD1523" i="1"/>
  <c r="AC1523" i="1"/>
  <c r="AB1523" i="1"/>
  <c r="AA1523" i="1"/>
  <c r="P1523" i="1"/>
  <c r="O1523" i="1"/>
  <c r="N1523" i="1"/>
  <c r="M1523" i="1"/>
  <c r="L1523" i="1"/>
  <c r="H1523" i="1"/>
  <c r="G1523" i="1"/>
  <c r="F1523" i="1"/>
  <c r="E1523" i="1"/>
  <c r="AH1522" i="1"/>
  <c r="AF1522" i="1"/>
  <c r="AG1522" i="1" s="1"/>
  <c r="AC1522" i="1"/>
  <c r="AB1522" i="1"/>
  <c r="AD1522" i="1" s="1"/>
  <c r="AA1522" i="1"/>
  <c r="P1522" i="1"/>
  <c r="O1522" i="1"/>
  <c r="N1522" i="1"/>
  <c r="M1522" i="1"/>
  <c r="L1522" i="1"/>
  <c r="H1522" i="1"/>
  <c r="G1522" i="1"/>
  <c r="F1522" i="1"/>
  <c r="E1522" i="1"/>
  <c r="AF1521" i="1"/>
  <c r="AG1521" i="1" s="1"/>
  <c r="AC1521" i="1"/>
  <c r="AB1521" i="1"/>
  <c r="AA1521" i="1"/>
  <c r="P1521" i="1"/>
  <c r="O1521" i="1"/>
  <c r="N1521" i="1"/>
  <c r="M1521" i="1"/>
  <c r="L1521" i="1"/>
  <c r="H1521" i="1"/>
  <c r="G1521" i="1"/>
  <c r="E1521" i="1"/>
  <c r="F1521" i="1" s="1"/>
  <c r="AH1520" i="1"/>
  <c r="AF1520" i="1"/>
  <c r="AG1520" i="1" s="1"/>
  <c r="AC1520" i="1"/>
  <c r="AB1520" i="1"/>
  <c r="AD1520" i="1" s="1"/>
  <c r="AA1520" i="1"/>
  <c r="P1520" i="1"/>
  <c r="O1520" i="1"/>
  <c r="N1520" i="1"/>
  <c r="M1520" i="1"/>
  <c r="L1520" i="1"/>
  <c r="H1520" i="1"/>
  <c r="G1520" i="1"/>
  <c r="E1520" i="1"/>
  <c r="F1520" i="1" s="1"/>
  <c r="AF1519" i="1"/>
  <c r="AG1519" i="1" s="1"/>
  <c r="AC1519" i="1"/>
  <c r="AH1519" i="1" s="1"/>
  <c r="AB1519" i="1"/>
  <c r="AD1519" i="1" s="1"/>
  <c r="AA1519" i="1"/>
  <c r="O1519" i="1"/>
  <c r="P1519" i="1" s="1"/>
  <c r="N1519" i="1"/>
  <c r="M1519" i="1"/>
  <c r="L1519" i="1"/>
  <c r="H1519" i="1"/>
  <c r="G1519" i="1"/>
  <c r="E1519" i="1"/>
  <c r="F1519" i="1" s="1"/>
  <c r="AH1518" i="1"/>
  <c r="AG1518" i="1"/>
  <c r="AF1518" i="1"/>
  <c r="AC1518" i="1"/>
  <c r="AB1518" i="1"/>
  <c r="AD1518" i="1" s="1"/>
  <c r="AA1518" i="1"/>
  <c r="O1518" i="1"/>
  <c r="P1518" i="1" s="1"/>
  <c r="N1518" i="1"/>
  <c r="M1518" i="1"/>
  <c r="L1518" i="1"/>
  <c r="H1518" i="1"/>
  <c r="G1518" i="1"/>
  <c r="E1518" i="1"/>
  <c r="F1518" i="1" s="1"/>
  <c r="AH1517" i="1"/>
  <c r="AF1517" i="1"/>
  <c r="AG1517" i="1" s="1"/>
  <c r="AD1517" i="1"/>
  <c r="AC1517" i="1"/>
  <c r="AB1517" i="1"/>
  <c r="AA1517" i="1"/>
  <c r="P1517" i="1"/>
  <c r="O1517" i="1"/>
  <c r="N1517" i="1"/>
  <c r="M1517" i="1"/>
  <c r="L1517" i="1"/>
  <c r="H1517" i="1"/>
  <c r="G1517" i="1"/>
  <c r="F1517" i="1"/>
  <c r="E1517" i="1"/>
  <c r="AH1516" i="1"/>
  <c r="AG1516" i="1"/>
  <c r="AF1516" i="1"/>
  <c r="AC1516" i="1"/>
  <c r="AB1516" i="1"/>
  <c r="AA1516" i="1"/>
  <c r="O1516" i="1"/>
  <c r="P1516" i="1" s="1"/>
  <c r="N1516" i="1"/>
  <c r="M1516" i="1"/>
  <c r="L1516" i="1"/>
  <c r="H1516" i="1"/>
  <c r="G1516" i="1"/>
  <c r="E1516" i="1"/>
  <c r="F1516" i="1" s="1"/>
  <c r="AH1515" i="1"/>
  <c r="AF1515" i="1"/>
  <c r="AG1515" i="1" s="1"/>
  <c r="AD1515" i="1"/>
  <c r="AC1515" i="1"/>
  <c r="AB1515" i="1"/>
  <c r="AA1515" i="1"/>
  <c r="P1515" i="1"/>
  <c r="O1515" i="1"/>
  <c r="N1515" i="1"/>
  <c r="M1515" i="1"/>
  <c r="L1515" i="1"/>
  <c r="H1515" i="1"/>
  <c r="G1515" i="1"/>
  <c r="F1515" i="1"/>
  <c r="E1515" i="1"/>
  <c r="AF1514" i="1"/>
  <c r="AG1514" i="1" s="1"/>
  <c r="AC1514" i="1"/>
  <c r="AH1514" i="1" s="1"/>
  <c r="AB1514" i="1"/>
  <c r="AA1514" i="1"/>
  <c r="O1514" i="1"/>
  <c r="P1514" i="1" s="1"/>
  <c r="N1514" i="1"/>
  <c r="M1514" i="1"/>
  <c r="L1514" i="1"/>
  <c r="H1514" i="1"/>
  <c r="G1514" i="1"/>
  <c r="E1514" i="1"/>
  <c r="F1514" i="1" s="1"/>
  <c r="AH1513" i="1"/>
  <c r="AF1513" i="1"/>
  <c r="AG1513" i="1" s="1"/>
  <c r="AD1513" i="1"/>
  <c r="AC1513" i="1"/>
  <c r="AB1513" i="1"/>
  <c r="AA1513" i="1"/>
  <c r="P1513" i="1"/>
  <c r="O1513" i="1"/>
  <c r="N1513" i="1"/>
  <c r="M1513" i="1"/>
  <c r="L1513" i="1"/>
  <c r="H1513" i="1"/>
  <c r="G1513" i="1"/>
  <c r="F1513" i="1"/>
  <c r="E1513" i="1"/>
  <c r="AF1512" i="1"/>
  <c r="AG1512" i="1" s="1"/>
  <c r="AC1512" i="1"/>
  <c r="AH1512" i="1" s="1"/>
  <c r="AB1512" i="1"/>
  <c r="AA1512" i="1"/>
  <c r="O1512" i="1"/>
  <c r="P1512" i="1" s="1"/>
  <c r="N1512" i="1"/>
  <c r="M1512" i="1"/>
  <c r="L1512" i="1"/>
  <c r="H1512" i="1"/>
  <c r="G1512" i="1"/>
  <c r="E1512" i="1"/>
  <c r="F1512" i="1" s="1"/>
  <c r="AF1511" i="1"/>
  <c r="AG1511" i="1" s="1"/>
  <c r="AD1511" i="1"/>
  <c r="AC1511" i="1"/>
  <c r="AH1511" i="1" s="1"/>
  <c r="AB1511" i="1"/>
  <c r="AA1511" i="1"/>
  <c r="P1511" i="1"/>
  <c r="O1511" i="1"/>
  <c r="N1511" i="1"/>
  <c r="M1511" i="1"/>
  <c r="L1511" i="1"/>
  <c r="H1511" i="1"/>
  <c r="G1511" i="1"/>
  <c r="F1511" i="1"/>
  <c r="E1511" i="1"/>
  <c r="AF1510" i="1"/>
  <c r="AG1510" i="1" s="1"/>
  <c r="AD1510" i="1"/>
  <c r="AC1510" i="1"/>
  <c r="AH1510" i="1" s="1"/>
  <c r="AB1510" i="1"/>
  <c r="AA1510" i="1"/>
  <c r="P1510" i="1"/>
  <c r="O1510" i="1"/>
  <c r="N1510" i="1"/>
  <c r="M1510" i="1"/>
  <c r="L1510" i="1"/>
  <c r="H1510" i="1"/>
  <c r="G1510" i="1"/>
  <c r="E1510" i="1"/>
  <c r="F1510" i="1" s="1"/>
  <c r="AG1509" i="1"/>
  <c r="AF1509" i="1"/>
  <c r="AC1509" i="1"/>
  <c r="AH1509" i="1" s="1"/>
  <c r="AB1509" i="1"/>
  <c r="AD1509" i="1" s="1"/>
  <c r="AA1509" i="1"/>
  <c r="O1509" i="1"/>
  <c r="P1509" i="1" s="1"/>
  <c r="N1509" i="1"/>
  <c r="M1509" i="1"/>
  <c r="L1509" i="1"/>
  <c r="H1509" i="1"/>
  <c r="G1509" i="1"/>
  <c r="F1509" i="1"/>
  <c r="E1509" i="1"/>
  <c r="AH1508" i="1"/>
  <c r="AG1508" i="1"/>
  <c r="AF1508" i="1"/>
  <c r="AD1508" i="1"/>
  <c r="AC1508" i="1"/>
  <c r="AB1508" i="1"/>
  <c r="AA1508" i="1"/>
  <c r="O1508" i="1"/>
  <c r="P1508" i="1" s="1"/>
  <c r="N1508" i="1"/>
  <c r="M1508" i="1"/>
  <c r="L1508" i="1"/>
  <c r="H1508" i="1"/>
  <c r="G1508" i="1"/>
  <c r="E1508" i="1"/>
  <c r="F1508" i="1" s="1"/>
  <c r="AH1507" i="1"/>
  <c r="AF1507" i="1"/>
  <c r="AG1507" i="1" s="1"/>
  <c r="AC1507" i="1"/>
  <c r="AB1507" i="1"/>
  <c r="AD1507" i="1" s="1"/>
  <c r="AA1507" i="1"/>
  <c r="P1507" i="1"/>
  <c r="O1507" i="1"/>
  <c r="N1507" i="1"/>
  <c r="M1507" i="1"/>
  <c r="L1507" i="1"/>
  <c r="H1507" i="1"/>
  <c r="G1507" i="1"/>
  <c r="F1507" i="1"/>
  <c r="E1507" i="1"/>
  <c r="AF1506" i="1"/>
  <c r="AG1506" i="1" s="1"/>
  <c r="AC1506" i="1"/>
  <c r="AH1506" i="1" s="1"/>
  <c r="AB1506" i="1"/>
  <c r="AA1506" i="1"/>
  <c r="P1506" i="1"/>
  <c r="O1506" i="1"/>
  <c r="N1506" i="1"/>
  <c r="M1506" i="1"/>
  <c r="L1506" i="1"/>
  <c r="H1506" i="1"/>
  <c r="G1506" i="1"/>
  <c r="F1506" i="1"/>
  <c r="E1506" i="1"/>
  <c r="AH1505" i="1"/>
  <c r="AF1505" i="1"/>
  <c r="AG1505" i="1" s="1"/>
  <c r="AD1505" i="1"/>
  <c r="AC1505" i="1"/>
  <c r="AB1505" i="1"/>
  <c r="AA1505" i="1"/>
  <c r="P1505" i="1"/>
  <c r="O1505" i="1"/>
  <c r="N1505" i="1"/>
  <c r="M1505" i="1"/>
  <c r="L1505" i="1"/>
  <c r="H1505" i="1"/>
  <c r="G1505" i="1"/>
  <c r="F1505" i="1"/>
  <c r="E1505" i="1"/>
  <c r="AH1504" i="1"/>
  <c r="AG1504" i="1"/>
  <c r="AF1504" i="1"/>
  <c r="AC1504" i="1"/>
  <c r="AB1504" i="1"/>
  <c r="AD1504" i="1" s="1"/>
  <c r="AA1504" i="1"/>
  <c r="O1504" i="1"/>
  <c r="P1504" i="1" s="1"/>
  <c r="N1504" i="1"/>
  <c r="M1504" i="1"/>
  <c r="L1504" i="1"/>
  <c r="H1504" i="1"/>
  <c r="G1504" i="1"/>
  <c r="F1504" i="1"/>
  <c r="E1504" i="1"/>
  <c r="AF1503" i="1"/>
  <c r="AG1503" i="1" s="1"/>
  <c r="AC1503" i="1"/>
  <c r="AH1503" i="1" s="1"/>
  <c r="AB1503" i="1"/>
  <c r="AA1503" i="1"/>
  <c r="O1503" i="1"/>
  <c r="P1503" i="1" s="1"/>
  <c r="N1503" i="1"/>
  <c r="M1503" i="1"/>
  <c r="L1503" i="1"/>
  <c r="H1503" i="1"/>
  <c r="G1503" i="1"/>
  <c r="E1503" i="1"/>
  <c r="F1503" i="1" s="1"/>
  <c r="AG1502" i="1"/>
  <c r="AF1502" i="1"/>
  <c r="AC1502" i="1"/>
  <c r="AH1502" i="1" s="1"/>
  <c r="AB1502" i="1"/>
  <c r="AA1502" i="1"/>
  <c r="P1502" i="1"/>
  <c r="O1502" i="1"/>
  <c r="N1502" i="1"/>
  <c r="M1502" i="1"/>
  <c r="L1502" i="1"/>
  <c r="H1502" i="1"/>
  <c r="G1502" i="1"/>
  <c r="F1502" i="1"/>
  <c r="E1502" i="1"/>
  <c r="AG1501" i="1"/>
  <c r="AF1501" i="1"/>
  <c r="AD1501" i="1"/>
  <c r="AC1501" i="1"/>
  <c r="AH1501" i="1" s="1"/>
  <c r="AB1501" i="1"/>
  <c r="AA1501" i="1"/>
  <c r="P1501" i="1"/>
  <c r="O1501" i="1"/>
  <c r="N1501" i="1"/>
  <c r="M1501" i="1"/>
  <c r="L1501" i="1"/>
  <c r="H1501" i="1"/>
  <c r="G1501" i="1"/>
  <c r="F1501" i="1"/>
  <c r="E1501" i="1"/>
  <c r="AG1500" i="1"/>
  <c r="AF1500" i="1"/>
  <c r="AD1500" i="1"/>
  <c r="AC1500" i="1"/>
  <c r="AH1500" i="1" s="1"/>
  <c r="AB1500" i="1"/>
  <c r="AA1500" i="1"/>
  <c r="P1500" i="1"/>
  <c r="O1500" i="1"/>
  <c r="N1500" i="1"/>
  <c r="M1500" i="1"/>
  <c r="L1500" i="1"/>
  <c r="H1500" i="1"/>
  <c r="G1500" i="1"/>
  <c r="E1500" i="1"/>
  <c r="F1500" i="1" s="1"/>
  <c r="AH1499" i="1"/>
  <c r="AF1499" i="1"/>
  <c r="AG1499" i="1" s="1"/>
  <c r="AC1499" i="1"/>
  <c r="AB1499" i="1"/>
  <c r="AD1499" i="1" s="1"/>
  <c r="AA1499" i="1"/>
  <c r="O1499" i="1"/>
  <c r="P1499" i="1" s="1"/>
  <c r="N1499" i="1"/>
  <c r="M1499" i="1"/>
  <c r="L1499" i="1"/>
  <c r="H1499" i="1"/>
  <c r="G1499" i="1"/>
  <c r="F1499" i="1"/>
  <c r="E1499" i="1"/>
  <c r="AF1498" i="1"/>
  <c r="AG1498" i="1" s="1"/>
  <c r="AC1498" i="1"/>
  <c r="AH1498" i="1" s="1"/>
  <c r="AB1498" i="1"/>
  <c r="AD1498" i="1" s="1"/>
  <c r="AA1498" i="1"/>
  <c r="O1498" i="1"/>
  <c r="P1498" i="1" s="1"/>
  <c r="N1498" i="1"/>
  <c r="M1498" i="1"/>
  <c r="L1498" i="1"/>
  <c r="H1498" i="1"/>
  <c r="G1498" i="1"/>
  <c r="E1498" i="1"/>
  <c r="F1498" i="1" s="1"/>
  <c r="AH1497" i="1"/>
  <c r="AF1497" i="1"/>
  <c r="AG1497" i="1" s="1"/>
  <c r="AD1497" i="1"/>
  <c r="AC1497" i="1"/>
  <c r="AB1497" i="1"/>
  <c r="AA1497" i="1"/>
  <c r="P1497" i="1"/>
  <c r="O1497" i="1"/>
  <c r="N1497" i="1"/>
  <c r="M1497" i="1"/>
  <c r="L1497" i="1"/>
  <c r="H1497" i="1"/>
  <c r="G1497" i="1"/>
  <c r="F1497" i="1"/>
  <c r="E1497" i="1"/>
  <c r="AH1496" i="1"/>
  <c r="AF1496" i="1"/>
  <c r="AG1496" i="1" s="1"/>
  <c r="AC1496" i="1"/>
  <c r="AB1496" i="1"/>
  <c r="AD1496" i="1" s="1"/>
  <c r="AA1496" i="1"/>
  <c r="O1496" i="1"/>
  <c r="P1496" i="1" s="1"/>
  <c r="N1496" i="1"/>
  <c r="M1496" i="1"/>
  <c r="L1496" i="1"/>
  <c r="H1496" i="1"/>
  <c r="G1496" i="1"/>
  <c r="E1496" i="1"/>
  <c r="F1496" i="1" s="1"/>
  <c r="AF1495" i="1"/>
  <c r="AG1495" i="1" s="1"/>
  <c r="AC1495" i="1"/>
  <c r="AH1495" i="1" s="1"/>
  <c r="AB1495" i="1"/>
  <c r="AA1495" i="1"/>
  <c r="O1495" i="1"/>
  <c r="P1495" i="1" s="1"/>
  <c r="N1495" i="1"/>
  <c r="M1495" i="1"/>
  <c r="L1495" i="1"/>
  <c r="H1495" i="1"/>
  <c r="G1495" i="1"/>
  <c r="F1495" i="1"/>
  <c r="E1495" i="1"/>
  <c r="AF1494" i="1"/>
  <c r="AG1494" i="1" s="1"/>
  <c r="AC1494" i="1"/>
  <c r="AH1494" i="1" s="1"/>
  <c r="AB1494" i="1"/>
  <c r="AA1494" i="1"/>
  <c r="O1494" i="1"/>
  <c r="P1494" i="1" s="1"/>
  <c r="N1494" i="1"/>
  <c r="M1494" i="1"/>
  <c r="L1494" i="1"/>
  <c r="H1494" i="1"/>
  <c r="G1494" i="1"/>
  <c r="E1494" i="1"/>
  <c r="F1494" i="1" s="1"/>
  <c r="AH1493" i="1"/>
  <c r="AG1493" i="1"/>
  <c r="AF1493" i="1"/>
  <c r="AC1493" i="1"/>
  <c r="AB1493" i="1"/>
  <c r="AD1493" i="1" s="1"/>
  <c r="AA1493" i="1"/>
  <c r="O1493" i="1"/>
  <c r="P1493" i="1" s="1"/>
  <c r="N1493" i="1"/>
  <c r="M1493" i="1"/>
  <c r="L1493" i="1"/>
  <c r="H1493" i="1"/>
  <c r="G1493" i="1"/>
  <c r="E1493" i="1"/>
  <c r="F1493" i="1" s="1"/>
  <c r="AG1492" i="1"/>
  <c r="AF1492" i="1"/>
  <c r="AC1492" i="1"/>
  <c r="AH1492" i="1" s="1"/>
  <c r="AB1492" i="1"/>
  <c r="AA1492" i="1"/>
  <c r="O1492" i="1"/>
  <c r="P1492" i="1" s="1"/>
  <c r="N1492" i="1"/>
  <c r="M1492" i="1"/>
  <c r="L1492" i="1"/>
  <c r="H1492" i="1"/>
  <c r="G1492" i="1"/>
  <c r="E1492" i="1"/>
  <c r="F1492" i="1" s="1"/>
  <c r="AH1491" i="1"/>
  <c r="AG1491" i="1"/>
  <c r="AF1491" i="1"/>
  <c r="AD1491" i="1"/>
  <c r="AC1491" i="1"/>
  <c r="AB1491" i="1"/>
  <c r="AA1491" i="1"/>
  <c r="P1491" i="1"/>
  <c r="O1491" i="1"/>
  <c r="N1491" i="1"/>
  <c r="M1491" i="1"/>
  <c r="L1491" i="1"/>
  <c r="H1491" i="1"/>
  <c r="G1491" i="1"/>
  <c r="F1491" i="1"/>
  <c r="E1491" i="1"/>
  <c r="AH1490" i="1"/>
  <c r="AF1490" i="1"/>
  <c r="AG1490" i="1" s="1"/>
  <c r="AC1490" i="1"/>
  <c r="AB1490" i="1"/>
  <c r="AD1490" i="1" s="1"/>
  <c r="AA1490" i="1"/>
  <c r="P1490" i="1"/>
  <c r="O1490" i="1"/>
  <c r="N1490" i="1"/>
  <c r="M1490" i="1"/>
  <c r="L1490" i="1"/>
  <c r="H1490" i="1"/>
  <c r="G1490" i="1"/>
  <c r="F1490" i="1"/>
  <c r="E1490" i="1"/>
  <c r="AF1489" i="1"/>
  <c r="AG1489" i="1" s="1"/>
  <c r="AD1489" i="1"/>
  <c r="AC1489" i="1"/>
  <c r="AH1489" i="1" s="1"/>
  <c r="AB1489" i="1"/>
  <c r="AA1489" i="1"/>
  <c r="P1489" i="1"/>
  <c r="O1489" i="1"/>
  <c r="N1489" i="1"/>
  <c r="M1489" i="1"/>
  <c r="L1489" i="1"/>
  <c r="H1489" i="1"/>
  <c r="G1489" i="1"/>
  <c r="F1489" i="1"/>
  <c r="E1489" i="1"/>
  <c r="AF1488" i="1"/>
  <c r="AG1488" i="1" s="1"/>
  <c r="AC1488" i="1"/>
  <c r="AH1488" i="1" s="1"/>
  <c r="AB1488" i="1"/>
  <c r="AA1488" i="1"/>
  <c r="P1488" i="1"/>
  <c r="O1488" i="1"/>
  <c r="N1488" i="1"/>
  <c r="M1488" i="1"/>
  <c r="L1488" i="1"/>
  <c r="H1488" i="1"/>
  <c r="G1488" i="1"/>
  <c r="F1488" i="1"/>
  <c r="E1488" i="1"/>
  <c r="AF1487" i="1"/>
  <c r="AG1487" i="1" s="1"/>
  <c r="AC1487" i="1"/>
  <c r="AB1487" i="1"/>
  <c r="AA1487" i="1"/>
  <c r="P1487" i="1"/>
  <c r="O1487" i="1"/>
  <c r="N1487" i="1"/>
  <c r="M1487" i="1"/>
  <c r="L1487" i="1"/>
  <c r="H1487" i="1"/>
  <c r="G1487" i="1"/>
  <c r="F1487" i="1"/>
  <c r="E1487" i="1"/>
  <c r="AH1486" i="1"/>
  <c r="AF1486" i="1"/>
  <c r="AG1486" i="1" s="1"/>
  <c r="AC1486" i="1"/>
  <c r="AB1486" i="1"/>
  <c r="AD1486" i="1" s="1"/>
  <c r="AA1486" i="1"/>
  <c r="O1486" i="1"/>
  <c r="P1486" i="1" s="1"/>
  <c r="N1486" i="1"/>
  <c r="M1486" i="1"/>
  <c r="L1486" i="1"/>
  <c r="H1486" i="1"/>
  <c r="G1486" i="1"/>
  <c r="E1486" i="1"/>
  <c r="F1486" i="1" s="1"/>
  <c r="AH1485" i="1"/>
  <c r="AG1485" i="1"/>
  <c r="AF1485" i="1"/>
  <c r="AD1485" i="1"/>
  <c r="AC1485" i="1"/>
  <c r="AB1485" i="1"/>
  <c r="AA1485" i="1"/>
  <c r="O1485" i="1"/>
  <c r="P1485" i="1" s="1"/>
  <c r="N1485" i="1"/>
  <c r="M1485" i="1"/>
  <c r="L1485" i="1"/>
  <c r="H1485" i="1"/>
  <c r="G1485" i="1"/>
  <c r="E1485" i="1"/>
  <c r="F1485" i="1" s="1"/>
  <c r="AF1484" i="1"/>
  <c r="AG1484" i="1" s="1"/>
  <c r="AC1484" i="1"/>
  <c r="AH1484" i="1" s="1"/>
  <c r="AB1484" i="1"/>
  <c r="AA1484" i="1"/>
  <c r="P1484" i="1"/>
  <c r="O1484" i="1"/>
  <c r="N1484" i="1"/>
  <c r="M1484" i="1"/>
  <c r="L1484" i="1"/>
  <c r="H1484" i="1"/>
  <c r="G1484" i="1"/>
  <c r="E1484" i="1"/>
  <c r="F1484" i="1" s="1"/>
  <c r="AF1483" i="1"/>
  <c r="AG1483" i="1" s="1"/>
  <c r="AD1483" i="1"/>
  <c r="AC1483" i="1"/>
  <c r="AH1483" i="1" s="1"/>
  <c r="AB1483" i="1"/>
  <c r="AA1483" i="1"/>
  <c r="O1483" i="1"/>
  <c r="P1483" i="1" s="1"/>
  <c r="N1483" i="1"/>
  <c r="M1483" i="1"/>
  <c r="L1483" i="1"/>
  <c r="H1483" i="1"/>
  <c r="G1483" i="1"/>
  <c r="E1483" i="1"/>
  <c r="F1483" i="1" s="1"/>
  <c r="AH1482" i="1"/>
  <c r="AG1482" i="1"/>
  <c r="AF1482" i="1"/>
  <c r="AC1482" i="1"/>
  <c r="AB1482" i="1"/>
  <c r="AD1482" i="1" s="1"/>
  <c r="AA1482" i="1"/>
  <c r="O1482" i="1"/>
  <c r="P1482" i="1" s="1"/>
  <c r="N1482" i="1"/>
  <c r="M1482" i="1"/>
  <c r="L1482" i="1"/>
  <c r="H1482" i="1"/>
  <c r="G1482" i="1"/>
  <c r="E1482" i="1"/>
  <c r="F1482" i="1" s="1"/>
  <c r="AH1481" i="1"/>
  <c r="AF1481" i="1"/>
  <c r="AG1481" i="1" s="1"/>
  <c r="AC1481" i="1"/>
  <c r="AB1481" i="1"/>
  <c r="AD1481" i="1" s="1"/>
  <c r="AA1481" i="1"/>
  <c r="P1481" i="1"/>
  <c r="O1481" i="1"/>
  <c r="N1481" i="1"/>
  <c r="M1481" i="1"/>
  <c r="L1481" i="1"/>
  <c r="H1481" i="1"/>
  <c r="G1481" i="1"/>
  <c r="E1481" i="1"/>
  <c r="F1481" i="1" s="1"/>
  <c r="AH1480" i="1"/>
  <c r="AG1480" i="1"/>
  <c r="AF1480" i="1"/>
  <c r="AC1480" i="1"/>
  <c r="AB1480" i="1"/>
  <c r="AD1480" i="1" s="1"/>
  <c r="AA1480" i="1"/>
  <c r="P1480" i="1"/>
  <c r="O1480" i="1"/>
  <c r="N1480" i="1"/>
  <c r="M1480" i="1"/>
  <c r="L1480" i="1"/>
  <c r="H1480" i="1"/>
  <c r="G1480" i="1"/>
  <c r="E1480" i="1"/>
  <c r="F1480" i="1" s="1"/>
  <c r="AG1479" i="1"/>
  <c r="AF1479" i="1"/>
  <c r="AD1479" i="1"/>
  <c r="AC1479" i="1"/>
  <c r="AH1479" i="1" s="1"/>
  <c r="AB1479" i="1"/>
  <c r="AA1479" i="1"/>
  <c r="P1479" i="1"/>
  <c r="O1479" i="1"/>
  <c r="N1479" i="1"/>
  <c r="M1479" i="1"/>
  <c r="L1479" i="1"/>
  <c r="H1479" i="1"/>
  <c r="G1479" i="1"/>
  <c r="E1479" i="1"/>
  <c r="F1479" i="1" s="1"/>
  <c r="AH1478" i="1"/>
  <c r="AG1478" i="1"/>
  <c r="AF1478" i="1"/>
  <c r="AC1478" i="1"/>
  <c r="AB1478" i="1"/>
  <c r="AD1478" i="1" s="1"/>
  <c r="AA1478" i="1"/>
  <c r="O1478" i="1"/>
  <c r="P1478" i="1" s="1"/>
  <c r="N1478" i="1"/>
  <c r="M1478" i="1"/>
  <c r="L1478" i="1"/>
  <c r="H1478" i="1"/>
  <c r="G1478" i="1"/>
  <c r="E1478" i="1"/>
  <c r="F1478" i="1" s="1"/>
  <c r="AH1477" i="1"/>
  <c r="AF1477" i="1"/>
  <c r="AG1477" i="1" s="1"/>
  <c r="AD1477" i="1"/>
  <c r="AC1477" i="1"/>
  <c r="AB1477" i="1"/>
  <c r="AA1477" i="1"/>
  <c r="P1477" i="1"/>
  <c r="O1477" i="1"/>
  <c r="N1477" i="1"/>
  <c r="M1477" i="1"/>
  <c r="L1477" i="1"/>
  <c r="H1477" i="1"/>
  <c r="G1477" i="1"/>
  <c r="F1477" i="1"/>
  <c r="E1477" i="1"/>
  <c r="AG1476" i="1"/>
  <c r="AF1476" i="1"/>
  <c r="AD1476" i="1"/>
  <c r="AC1476" i="1"/>
  <c r="AH1476" i="1" s="1"/>
  <c r="AB1476" i="1"/>
  <c r="AA1476" i="1"/>
  <c r="P1476" i="1"/>
  <c r="O1476" i="1"/>
  <c r="N1476" i="1"/>
  <c r="M1476" i="1"/>
  <c r="L1476" i="1"/>
  <c r="H1476" i="1"/>
  <c r="G1476" i="1"/>
  <c r="E1476" i="1"/>
  <c r="F1476" i="1" s="1"/>
  <c r="AH1475" i="1"/>
  <c r="AF1475" i="1"/>
  <c r="AG1475" i="1" s="1"/>
  <c r="AC1475" i="1"/>
  <c r="AB1475" i="1"/>
  <c r="AA1475" i="1"/>
  <c r="O1475" i="1"/>
  <c r="P1475" i="1" s="1"/>
  <c r="N1475" i="1"/>
  <c r="M1475" i="1"/>
  <c r="L1475" i="1"/>
  <c r="H1475" i="1"/>
  <c r="G1475" i="1"/>
  <c r="F1475" i="1"/>
  <c r="E1475" i="1"/>
  <c r="AF1474" i="1"/>
  <c r="AG1474" i="1" s="1"/>
  <c r="AC1474" i="1"/>
  <c r="AH1474" i="1" s="1"/>
  <c r="AB1474" i="1"/>
  <c r="AA1474" i="1"/>
  <c r="O1474" i="1"/>
  <c r="P1474" i="1" s="1"/>
  <c r="N1474" i="1"/>
  <c r="M1474" i="1"/>
  <c r="L1474" i="1"/>
  <c r="H1474" i="1"/>
  <c r="G1474" i="1"/>
  <c r="F1474" i="1"/>
  <c r="E1474" i="1"/>
  <c r="AH1473" i="1"/>
  <c r="AG1473" i="1"/>
  <c r="AF1473" i="1"/>
  <c r="AC1473" i="1"/>
  <c r="AB1473" i="1"/>
  <c r="AD1473" i="1" s="1"/>
  <c r="AA1473" i="1"/>
  <c r="P1473" i="1"/>
  <c r="O1473" i="1"/>
  <c r="N1473" i="1"/>
  <c r="M1473" i="1"/>
  <c r="L1473" i="1"/>
  <c r="H1473" i="1"/>
  <c r="G1473" i="1"/>
  <c r="F1473" i="1"/>
  <c r="E1473" i="1"/>
  <c r="AH1472" i="1"/>
  <c r="AF1472" i="1"/>
  <c r="AG1472" i="1" s="1"/>
  <c r="AD1472" i="1"/>
  <c r="AC1472" i="1"/>
  <c r="AB1472" i="1"/>
  <c r="AA1472" i="1"/>
  <c r="P1472" i="1"/>
  <c r="O1472" i="1"/>
  <c r="N1472" i="1"/>
  <c r="M1472" i="1"/>
  <c r="L1472" i="1"/>
  <c r="H1472" i="1"/>
  <c r="G1472" i="1"/>
  <c r="F1472" i="1"/>
  <c r="E1472" i="1"/>
  <c r="AH1471" i="1"/>
  <c r="AG1471" i="1"/>
  <c r="AF1471" i="1"/>
  <c r="AC1471" i="1"/>
  <c r="AB1471" i="1"/>
  <c r="AD1471" i="1" s="1"/>
  <c r="AA1471" i="1"/>
  <c r="O1471" i="1"/>
  <c r="P1471" i="1" s="1"/>
  <c r="N1471" i="1"/>
  <c r="M1471" i="1"/>
  <c r="L1471" i="1"/>
  <c r="H1471" i="1"/>
  <c r="G1471" i="1"/>
  <c r="E1471" i="1"/>
  <c r="F1471" i="1" s="1"/>
  <c r="AF1470" i="1"/>
  <c r="AG1470" i="1" s="1"/>
  <c r="AC1470" i="1"/>
  <c r="AD1470" i="1" s="1"/>
  <c r="AB1470" i="1"/>
  <c r="AA1470" i="1"/>
  <c r="P1470" i="1"/>
  <c r="O1470" i="1"/>
  <c r="N1470" i="1"/>
  <c r="M1470" i="1"/>
  <c r="L1470" i="1"/>
  <c r="H1470" i="1"/>
  <c r="G1470" i="1"/>
  <c r="E1470" i="1"/>
  <c r="F1470" i="1" s="1"/>
  <c r="AF1469" i="1"/>
  <c r="AG1469" i="1" s="1"/>
  <c r="AC1469" i="1"/>
  <c r="AH1469" i="1" s="1"/>
  <c r="AB1469" i="1"/>
  <c r="AD1469" i="1" s="1"/>
  <c r="AA1469" i="1"/>
  <c r="P1469" i="1"/>
  <c r="O1469" i="1"/>
  <c r="N1469" i="1"/>
  <c r="M1469" i="1"/>
  <c r="L1469" i="1"/>
  <c r="H1469" i="1"/>
  <c r="G1469" i="1"/>
  <c r="E1469" i="1"/>
  <c r="F1469" i="1" s="1"/>
  <c r="AF1468" i="1"/>
  <c r="AG1468" i="1" s="1"/>
  <c r="AC1468" i="1"/>
  <c r="AH1468" i="1" s="1"/>
  <c r="AB1468" i="1"/>
  <c r="AA1468" i="1"/>
  <c r="O1468" i="1"/>
  <c r="P1468" i="1" s="1"/>
  <c r="N1468" i="1"/>
  <c r="M1468" i="1"/>
  <c r="L1468" i="1"/>
  <c r="H1468" i="1"/>
  <c r="G1468" i="1"/>
  <c r="F1468" i="1"/>
  <c r="E1468" i="1"/>
  <c r="AG1467" i="1"/>
  <c r="AF1467" i="1"/>
  <c r="AC1467" i="1"/>
  <c r="AH1467" i="1" s="1"/>
  <c r="AB1467" i="1"/>
  <c r="AD1467" i="1" s="1"/>
  <c r="AA1467" i="1"/>
  <c r="O1467" i="1"/>
  <c r="P1467" i="1" s="1"/>
  <c r="N1467" i="1"/>
  <c r="M1467" i="1"/>
  <c r="L1467" i="1"/>
  <c r="H1467" i="1"/>
  <c r="G1467" i="1"/>
  <c r="E1467" i="1"/>
  <c r="F1467" i="1" s="1"/>
  <c r="AH1466" i="1"/>
  <c r="AG1466" i="1"/>
  <c r="AF1466" i="1"/>
  <c r="AC1466" i="1"/>
  <c r="AD1466" i="1" s="1"/>
  <c r="AB1466" i="1"/>
  <c r="AA1466" i="1"/>
  <c r="P1466" i="1"/>
  <c r="O1466" i="1"/>
  <c r="N1466" i="1"/>
  <c r="M1466" i="1"/>
  <c r="L1466" i="1"/>
  <c r="H1466" i="1"/>
  <c r="G1466" i="1"/>
  <c r="E1466" i="1"/>
  <c r="F1466" i="1" s="1"/>
  <c r="AF1465" i="1"/>
  <c r="AG1465" i="1" s="1"/>
  <c r="AC1465" i="1"/>
  <c r="AH1465" i="1" s="1"/>
  <c r="AB1465" i="1"/>
  <c r="AA1465" i="1"/>
  <c r="P1465" i="1"/>
  <c r="O1465" i="1"/>
  <c r="N1465" i="1"/>
  <c r="M1465" i="1"/>
  <c r="L1465" i="1"/>
  <c r="H1465" i="1"/>
  <c r="G1465" i="1"/>
  <c r="F1465" i="1"/>
  <c r="E1465" i="1"/>
  <c r="AG1464" i="1"/>
  <c r="AF1464" i="1"/>
  <c r="AC1464" i="1"/>
  <c r="AH1464" i="1" s="1"/>
  <c r="AB1464" i="1"/>
  <c r="AD1464" i="1" s="1"/>
  <c r="AA1464" i="1"/>
  <c r="O1464" i="1"/>
  <c r="P1464" i="1" s="1"/>
  <c r="N1464" i="1"/>
  <c r="M1464" i="1"/>
  <c r="L1464" i="1"/>
  <c r="H1464" i="1"/>
  <c r="G1464" i="1"/>
  <c r="E1464" i="1"/>
  <c r="F1464" i="1" s="1"/>
  <c r="AH1463" i="1"/>
  <c r="AG1463" i="1"/>
  <c r="AF1463" i="1"/>
  <c r="AD1463" i="1"/>
  <c r="AC1463" i="1"/>
  <c r="AB1463" i="1"/>
  <c r="AA1463" i="1"/>
  <c r="O1463" i="1"/>
  <c r="P1463" i="1" s="1"/>
  <c r="N1463" i="1"/>
  <c r="M1463" i="1"/>
  <c r="L1463" i="1"/>
  <c r="H1463" i="1"/>
  <c r="G1463" i="1"/>
  <c r="E1463" i="1"/>
  <c r="F1463" i="1" s="1"/>
  <c r="AH1462" i="1"/>
  <c r="AG1462" i="1"/>
  <c r="AF1462" i="1"/>
  <c r="AD1462" i="1"/>
  <c r="AC1462" i="1"/>
  <c r="AB1462" i="1"/>
  <c r="AA1462" i="1"/>
  <c r="O1462" i="1"/>
  <c r="P1462" i="1" s="1"/>
  <c r="N1462" i="1"/>
  <c r="M1462" i="1"/>
  <c r="L1462" i="1"/>
  <c r="H1462" i="1"/>
  <c r="G1462" i="1"/>
  <c r="E1462" i="1"/>
  <c r="F1462" i="1" s="1"/>
  <c r="AF1461" i="1"/>
  <c r="AG1461" i="1" s="1"/>
  <c r="AC1461" i="1"/>
  <c r="AH1461" i="1" s="1"/>
  <c r="AB1461" i="1"/>
  <c r="AD1461" i="1" s="1"/>
  <c r="AA1461" i="1"/>
  <c r="P1461" i="1"/>
  <c r="O1461" i="1"/>
  <c r="N1461" i="1"/>
  <c r="M1461" i="1"/>
  <c r="L1461" i="1"/>
  <c r="H1461" i="1"/>
  <c r="G1461" i="1"/>
  <c r="E1461" i="1"/>
  <c r="F1461" i="1" s="1"/>
  <c r="AF1460" i="1"/>
  <c r="AG1460" i="1" s="1"/>
  <c r="AC1460" i="1"/>
  <c r="AH1460" i="1" s="1"/>
  <c r="AB1460" i="1"/>
  <c r="AD1460" i="1" s="1"/>
  <c r="AA1460" i="1"/>
  <c r="P1460" i="1"/>
  <c r="O1460" i="1"/>
  <c r="N1460" i="1"/>
  <c r="M1460" i="1"/>
  <c r="L1460" i="1"/>
  <c r="H1460" i="1"/>
  <c r="G1460" i="1"/>
  <c r="F1460" i="1"/>
  <c r="E1460" i="1"/>
  <c r="AH1459" i="1"/>
  <c r="AG1459" i="1"/>
  <c r="AF1459" i="1"/>
  <c r="AD1459" i="1"/>
  <c r="AC1459" i="1"/>
  <c r="AB1459" i="1"/>
  <c r="AA1459" i="1"/>
  <c r="P1459" i="1"/>
  <c r="O1459" i="1"/>
  <c r="N1459" i="1"/>
  <c r="M1459" i="1"/>
  <c r="L1459" i="1"/>
  <c r="H1459" i="1"/>
  <c r="G1459" i="1"/>
  <c r="F1459" i="1"/>
  <c r="E1459" i="1"/>
  <c r="AH1458" i="1"/>
  <c r="AF1458" i="1"/>
  <c r="AG1458" i="1" s="1"/>
  <c r="AC1458" i="1"/>
  <c r="AB1458" i="1"/>
  <c r="AD1458" i="1" s="1"/>
  <c r="AA1458" i="1"/>
  <c r="O1458" i="1"/>
  <c r="P1458" i="1" s="1"/>
  <c r="N1458" i="1"/>
  <c r="M1458" i="1"/>
  <c r="L1458" i="1"/>
  <c r="H1458" i="1"/>
  <c r="G1458" i="1"/>
  <c r="E1458" i="1"/>
  <c r="F1458" i="1" s="1"/>
  <c r="AH1457" i="1"/>
  <c r="AG1457" i="1"/>
  <c r="AF1457" i="1"/>
  <c r="AC1457" i="1"/>
  <c r="AB1457" i="1"/>
  <c r="AD1457" i="1" s="1"/>
  <c r="AA1457" i="1"/>
  <c r="O1457" i="1"/>
  <c r="P1457" i="1" s="1"/>
  <c r="N1457" i="1"/>
  <c r="M1457" i="1"/>
  <c r="L1457" i="1"/>
  <c r="H1457" i="1"/>
  <c r="G1457" i="1"/>
  <c r="E1457" i="1"/>
  <c r="F1457" i="1" s="1"/>
  <c r="AF1456" i="1"/>
  <c r="AG1456" i="1" s="1"/>
  <c r="AC1456" i="1"/>
  <c r="AH1456" i="1" s="1"/>
  <c r="AB1456" i="1"/>
  <c r="AD1456" i="1" s="1"/>
  <c r="AA1456" i="1"/>
  <c r="O1456" i="1"/>
  <c r="P1456" i="1" s="1"/>
  <c r="N1456" i="1"/>
  <c r="M1456" i="1"/>
  <c r="L1456" i="1"/>
  <c r="H1456" i="1"/>
  <c r="G1456" i="1"/>
  <c r="E1456" i="1"/>
  <c r="F1456" i="1" s="1"/>
  <c r="AH1455" i="1"/>
  <c r="AG1455" i="1"/>
  <c r="AF1455" i="1"/>
  <c r="AC1455" i="1"/>
  <c r="AB1455" i="1"/>
  <c r="AD1455" i="1" s="1"/>
  <c r="AA1455" i="1"/>
  <c r="P1455" i="1"/>
  <c r="O1455" i="1"/>
  <c r="N1455" i="1"/>
  <c r="M1455" i="1"/>
  <c r="L1455" i="1"/>
  <c r="H1455" i="1"/>
  <c r="G1455" i="1"/>
  <c r="F1455" i="1"/>
  <c r="E1455" i="1"/>
  <c r="AH1454" i="1"/>
  <c r="AF1454" i="1"/>
  <c r="AG1454" i="1" s="1"/>
  <c r="AD1454" i="1"/>
  <c r="AC1454" i="1"/>
  <c r="AB1454" i="1"/>
  <c r="AA1454" i="1"/>
  <c r="P1454" i="1"/>
  <c r="O1454" i="1"/>
  <c r="N1454" i="1"/>
  <c r="M1454" i="1"/>
  <c r="L1454" i="1"/>
  <c r="H1454" i="1"/>
  <c r="G1454" i="1"/>
  <c r="E1454" i="1"/>
  <c r="F1454" i="1" s="1"/>
  <c r="AF1453" i="1"/>
  <c r="AG1453" i="1" s="1"/>
  <c r="AC1453" i="1"/>
  <c r="AH1453" i="1" s="1"/>
  <c r="AB1453" i="1"/>
  <c r="AA1453" i="1"/>
  <c r="O1453" i="1"/>
  <c r="P1453" i="1" s="1"/>
  <c r="N1453" i="1"/>
  <c r="M1453" i="1"/>
  <c r="L1453" i="1"/>
  <c r="H1453" i="1"/>
  <c r="G1453" i="1"/>
  <c r="E1453" i="1"/>
  <c r="F1453" i="1" s="1"/>
  <c r="AG1452" i="1"/>
  <c r="AF1452" i="1"/>
  <c r="AC1452" i="1"/>
  <c r="AH1452" i="1" s="1"/>
  <c r="AB1452" i="1"/>
  <c r="AA1452" i="1"/>
  <c r="P1452" i="1"/>
  <c r="O1452" i="1"/>
  <c r="N1452" i="1"/>
  <c r="M1452" i="1"/>
  <c r="L1452" i="1"/>
  <c r="H1452" i="1"/>
  <c r="G1452" i="1"/>
  <c r="E1452" i="1"/>
  <c r="F1452" i="1" s="1"/>
  <c r="AG1451" i="1"/>
  <c r="AF1451" i="1"/>
  <c r="AD1451" i="1"/>
  <c r="AC1451" i="1"/>
  <c r="AH1451" i="1" s="1"/>
  <c r="AB1451" i="1"/>
  <c r="AA1451" i="1"/>
  <c r="P1451" i="1"/>
  <c r="O1451" i="1"/>
  <c r="N1451" i="1"/>
  <c r="M1451" i="1"/>
  <c r="L1451" i="1"/>
  <c r="H1451" i="1"/>
  <c r="G1451" i="1"/>
  <c r="E1451" i="1"/>
  <c r="F1451" i="1" s="1"/>
  <c r="AH1450" i="1"/>
  <c r="AG1450" i="1"/>
  <c r="AF1450" i="1"/>
  <c r="AC1450" i="1"/>
  <c r="AB1450" i="1"/>
  <c r="AD1450" i="1" s="1"/>
  <c r="AA1450" i="1"/>
  <c r="O1450" i="1"/>
  <c r="P1450" i="1" s="1"/>
  <c r="N1450" i="1"/>
  <c r="M1450" i="1"/>
  <c r="L1450" i="1"/>
  <c r="H1450" i="1"/>
  <c r="G1450" i="1"/>
  <c r="F1450" i="1"/>
  <c r="E1450" i="1"/>
  <c r="AH1449" i="1"/>
  <c r="AG1449" i="1"/>
  <c r="AF1449" i="1"/>
  <c r="AD1449" i="1"/>
  <c r="AC1449" i="1"/>
  <c r="AB1449" i="1"/>
  <c r="AA1449" i="1"/>
  <c r="P1449" i="1"/>
  <c r="O1449" i="1"/>
  <c r="N1449" i="1"/>
  <c r="M1449" i="1"/>
  <c r="L1449" i="1"/>
  <c r="H1449" i="1"/>
  <c r="G1449" i="1"/>
  <c r="E1449" i="1"/>
  <c r="F1449" i="1" s="1"/>
  <c r="AH1448" i="1"/>
  <c r="AG1448" i="1"/>
  <c r="AF1448" i="1"/>
  <c r="AC1448" i="1"/>
  <c r="AB1448" i="1"/>
  <c r="AD1448" i="1" s="1"/>
  <c r="AA1448" i="1"/>
  <c r="O1448" i="1"/>
  <c r="P1448" i="1" s="1"/>
  <c r="N1448" i="1"/>
  <c r="M1448" i="1"/>
  <c r="L1448" i="1"/>
  <c r="H1448" i="1"/>
  <c r="G1448" i="1"/>
  <c r="F1448" i="1"/>
  <c r="E1448" i="1"/>
  <c r="AG1447" i="1"/>
  <c r="AF1447" i="1"/>
  <c r="AC1447" i="1"/>
  <c r="AH1447" i="1" s="1"/>
  <c r="AB1447" i="1"/>
  <c r="AD1447" i="1" s="1"/>
  <c r="AA1447" i="1"/>
  <c r="P1447" i="1"/>
  <c r="O1447" i="1"/>
  <c r="N1447" i="1"/>
  <c r="M1447" i="1"/>
  <c r="L1447" i="1"/>
  <c r="H1447" i="1"/>
  <c r="G1447" i="1"/>
  <c r="E1447" i="1"/>
  <c r="F1447" i="1" s="1"/>
  <c r="AH1446" i="1"/>
  <c r="AG1446" i="1"/>
  <c r="AF1446" i="1"/>
  <c r="AC1446" i="1"/>
  <c r="AB1446" i="1"/>
  <c r="AD1446" i="1" s="1"/>
  <c r="AA1446" i="1"/>
  <c r="O1446" i="1"/>
  <c r="P1446" i="1" s="1"/>
  <c r="N1446" i="1"/>
  <c r="M1446" i="1"/>
  <c r="L1446" i="1"/>
  <c r="H1446" i="1"/>
  <c r="G1446" i="1"/>
  <c r="E1446" i="1"/>
  <c r="F1446" i="1" s="1"/>
  <c r="AH1445" i="1"/>
  <c r="AF1445" i="1"/>
  <c r="AG1445" i="1" s="1"/>
  <c r="AD1445" i="1"/>
  <c r="AC1445" i="1"/>
  <c r="AB1445" i="1"/>
  <c r="AA1445" i="1"/>
  <c r="O1445" i="1"/>
  <c r="P1445" i="1" s="1"/>
  <c r="N1445" i="1"/>
  <c r="M1445" i="1"/>
  <c r="L1445" i="1"/>
  <c r="H1445" i="1"/>
  <c r="G1445" i="1"/>
  <c r="F1445" i="1"/>
  <c r="E1445" i="1"/>
  <c r="AG1444" i="1"/>
  <c r="AF1444" i="1"/>
  <c r="AD1444" i="1"/>
  <c r="AC1444" i="1"/>
  <c r="AH1444" i="1" s="1"/>
  <c r="AB1444" i="1"/>
  <c r="AA1444" i="1"/>
  <c r="P1444" i="1"/>
  <c r="O1444" i="1"/>
  <c r="N1444" i="1"/>
  <c r="M1444" i="1"/>
  <c r="L1444" i="1"/>
  <c r="H1444" i="1"/>
  <c r="G1444" i="1"/>
  <c r="F1444" i="1"/>
  <c r="E1444" i="1"/>
  <c r="AH1443" i="1"/>
  <c r="AG1443" i="1"/>
  <c r="AF1443" i="1"/>
  <c r="AD1443" i="1"/>
  <c r="AC1443" i="1"/>
  <c r="AB1443" i="1"/>
  <c r="AA1443" i="1"/>
  <c r="P1443" i="1"/>
  <c r="O1443" i="1"/>
  <c r="N1443" i="1"/>
  <c r="M1443" i="1"/>
  <c r="L1443" i="1"/>
  <c r="H1443" i="1"/>
  <c r="G1443" i="1"/>
  <c r="F1443" i="1"/>
  <c r="E1443" i="1"/>
  <c r="AH1442" i="1"/>
  <c r="AF1442" i="1"/>
  <c r="AG1442" i="1" s="1"/>
  <c r="AC1442" i="1"/>
  <c r="AB1442" i="1"/>
  <c r="AD1442" i="1" s="1"/>
  <c r="AA1442" i="1"/>
  <c r="P1442" i="1"/>
  <c r="O1442" i="1"/>
  <c r="N1442" i="1"/>
  <c r="M1442" i="1"/>
  <c r="L1442" i="1"/>
  <c r="H1442" i="1"/>
  <c r="G1442" i="1"/>
  <c r="E1442" i="1"/>
  <c r="F1442" i="1" s="1"/>
  <c r="AF1441" i="1"/>
  <c r="AG1441" i="1" s="1"/>
  <c r="AC1441" i="1"/>
  <c r="AH1441" i="1" s="1"/>
  <c r="AB1441" i="1"/>
  <c r="AD1441" i="1" s="1"/>
  <c r="AA1441" i="1"/>
  <c r="O1441" i="1"/>
  <c r="P1441" i="1" s="1"/>
  <c r="N1441" i="1"/>
  <c r="M1441" i="1"/>
  <c r="L1441" i="1"/>
  <c r="H1441" i="1"/>
  <c r="G1441" i="1"/>
  <c r="E1441" i="1"/>
  <c r="F1441" i="1" s="1"/>
  <c r="AH1440" i="1"/>
  <c r="AF1440" i="1"/>
  <c r="AG1440" i="1" s="1"/>
  <c r="AC1440" i="1"/>
  <c r="AB1440" i="1"/>
  <c r="AD1440" i="1" s="1"/>
  <c r="AA1440" i="1"/>
  <c r="P1440" i="1"/>
  <c r="O1440" i="1"/>
  <c r="N1440" i="1"/>
  <c r="M1440" i="1"/>
  <c r="L1440" i="1"/>
  <c r="H1440" i="1"/>
  <c r="G1440" i="1"/>
  <c r="E1440" i="1"/>
  <c r="F1440" i="1" s="1"/>
  <c r="AF1439" i="1"/>
  <c r="AG1439" i="1" s="1"/>
  <c r="AC1439" i="1"/>
  <c r="AB1439" i="1"/>
  <c r="AA1439" i="1"/>
  <c r="P1439" i="1"/>
  <c r="O1439" i="1"/>
  <c r="N1439" i="1"/>
  <c r="M1439" i="1"/>
  <c r="L1439" i="1"/>
  <c r="H1439" i="1"/>
  <c r="G1439" i="1"/>
  <c r="F1439" i="1"/>
  <c r="E1439" i="1"/>
  <c r="AF1438" i="1"/>
  <c r="AG1438" i="1" s="1"/>
  <c r="AD1438" i="1"/>
  <c r="AC1438" i="1"/>
  <c r="AH1438" i="1" s="1"/>
  <c r="AB1438" i="1"/>
  <c r="AA1438" i="1"/>
  <c r="O1438" i="1"/>
  <c r="P1438" i="1" s="1"/>
  <c r="N1438" i="1"/>
  <c r="M1438" i="1"/>
  <c r="L1438" i="1"/>
  <c r="H1438" i="1"/>
  <c r="G1438" i="1"/>
  <c r="E1438" i="1"/>
  <c r="F1438" i="1" s="1"/>
  <c r="AH1437" i="1"/>
  <c r="AG1437" i="1"/>
  <c r="AF1437" i="1"/>
  <c r="AC1437" i="1"/>
  <c r="AB1437" i="1"/>
  <c r="AD1437" i="1" s="1"/>
  <c r="AA1437" i="1"/>
  <c r="O1437" i="1"/>
  <c r="P1437" i="1" s="1"/>
  <c r="N1437" i="1"/>
  <c r="M1437" i="1"/>
  <c r="L1437" i="1"/>
  <c r="H1437" i="1"/>
  <c r="G1437" i="1"/>
  <c r="E1437" i="1"/>
  <c r="F1437" i="1" s="1"/>
  <c r="AH1436" i="1"/>
  <c r="AF1436" i="1"/>
  <c r="AG1436" i="1" s="1"/>
  <c r="AD1436" i="1"/>
  <c r="AC1436" i="1"/>
  <c r="AB1436" i="1"/>
  <c r="AA1436" i="1"/>
  <c r="O1436" i="1"/>
  <c r="P1436" i="1" s="1"/>
  <c r="N1436" i="1"/>
  <c r="M1436" i="1"/>
  <c r="L1436" i="1"/>
  <c r="H1436" i="1"/>
  <c r="G1436" i="1"/>
  <c r="E1436" i="1"/>
  <c r="F1436" i="1" s="1"/>
  <c r="AH1435" i="1"/>
  <c r="AG1435" i="1"/>
  <c r="AF1435" i="1"/>
  <c r="AC1435" i="1"/>
  <c r="AB1435" i="1"/>
  <c r="AA1435" i="1"/>
  <c r="O1435" i="1"/>
  <c r="P1435" i="1" s="1"/>
  <c r="N1435" i="1"/>
  <c r="M1435" i="1"/>
  <c r="L1435" i="1"/>
  <c r="H1435" i="1"/>
  <c r="G1435" i="1"/>
  <c r="F1435" i="1"/>
  <c r="E1435" i="1"/>
  <c r="AH1434" i="1"/>
  <c r="AF1434" i="1"/>
  <c r="AG1434" i="1" s="1"/>
  <c r="AD1434" i="1"/>
  <c r="AC1434" i="1"/>
  <c r="AB1434" i="1"/>
  <c r="AA1434" i="1"/>
  <c r="P1434" i="1"/>
  <c r="O1434" i="1"/>
  <c r="N1434" i="1"/>
  <c r="M1434" i="1"/>
  <c r="L1434" i="1"/>
  <c r="H1434" i="1"/>
  <c r="G1434" i="1"/>
  <c r="E1434" i="1"/>
  <c r="F1434" i="1" s="1"/>
  <c r="AG1433" i="1"/>
  <c r="AF1433" i="1"/>
  <c r="AC1433" i="1"/>
  <c r="AH1433" i="1" s="1"/>
  <c r="AB1433" i="1"/>
  <c r="AD1433" i="1" s="1"/>
  <c r="AA1433" i="1"/>
  <c r="O1433" i="1"/>
  <c r="P1433" i="1" s="1"/>
  <c r="N1433" i="1"/>
  <c r="M1433" i="1"/>
  <c r="L1433" i="1"/>
  <c r="H1433" i="1"/>
  <c r="G1433" i="1"/>
  <c r="F1433" i="1"/>
  <c r="E1433" i="1"/>
  <c r="AF1432" i="1"/>
  <c r="AG1432" i="1" s="1"/>
  <c r="AC1432" i="1"/>
  <c r="AH1432" i="1" s="1"/>
  <c r="AB1432" i="1"/>
  <c r="AD1432" i="1" s="1"/>
  <c r="AA1432" i="1"/>
  <c r="P1432" i="1"/>
  <c r="O1432" i="1"/>
  <c r="N1432" i="1"/>
  <c r="M1432" i="1"/>
  <c r="L1432" i="1"/>
  <c r="H1432" i="1"/>
  <c r="G1432" i="1"/>
  <c r="E1432" i="1"/>
  <c r="F1432" i="1" s="1"/>
  <c r="AF1431" i="1"/>
  <c r="AG1431" i="1" s="1"/>
  <c r="AC1431" i="1"/>
  <c r="AH1431" i="1" s="1"/>
  <c r="AB1431" i="1"/>
  <c r="AD1431" i="1" s="1"/>
  <c r="AA1431" i="1"/>
  <c r="P1431" i="1"/>
  <c r="O1431" i="1"/>
  <c r="N1431" i="1"/>
  <c r="M1431" i="1"/>
  <c r="L1431" i="1"/>
  <c r="H1431" i="1"/>
  <c r="G1431" i="1"/>
  <c r="E1431" i="1"/>
  <c r="F1431" i="1" s="1"/>
  <c r="AH1430" i="1"/>
  <c r="AF1430" i="1"/>
  <c r="AG1430" i="1" s="1"/>
  <c r="AC1430" i="1"/>
  <c r="AB1430" i="1"/>
  <c r="AD1430" i="1" s="1"/>
  <c r="AA1430" i="1"/>
  <c r="P1430" i="1"/>
  <c r="O1430" i="1"/>
  <c r="N1430" i="1"/>
  <c r="M1430" i="1"/>
  <c r="L1430" i="1"/>
  <c r="H1430" i="1"/>
  <c r="G1430" i="1"/>
  <c r="E1430" i="1"/>
  <c r="F1430" i="1" s="1"/>
  <c r="AF1429" i="1"/>
  <c r="AG1429" i="1" s="1"/>
  <c r="AC1429" i="1"/>
  <c r="AH1429" i="1" s="1"/>
  <c r="AB1429" i="1"/>
  <c r="AD1429" i="1" s="1"/>
  <c r="AA1429" i="1"/>
  <c r="O1429" i="1"/>
  <c r="P1429" i="1" s="1"/>
  <c r="N1429" i="1"/>
  <c r="M1429" i="1"/>
  <c r="L1429" i="1"/>
  <c r="H1429" i="1"/>
  <c r="G1429" i="1"/>
  <c r="E1429" i="1"/>
  <c r="F1429" i="1" s="1"/>
  <c r="AG1428" i="1"/>
  <c r="AF1428" i="1"/>
  <c r="AD1428" i="1"/>
  <c r="AC1428" i="1"/>
  <c r="AH1428" i="1" s="1"/>
  <c r="AB1428" i="1"/>
  <c r="AA1428" i="1"/>
  <c r="O1428" i="1"/>
  <c r="P1428" i="1" s="1"/>
  <c r="N1428" i="1"/>
  <c r="M1428" i="1"/>
  <c r="L1428" i="1"/>
  <c r="H1428" i="1"/>
  <c r="G1428" i="1"/>
  <c r="E1428" i="1"/>
  <c r="F1428" i="1" s="1"/>
  <c r="AH1427" i="1"/>
  <c r="AG1427" i="1"/>
  <c r="AF1427" i="1"/>
  <c r="AC1427" i="1"/>
  <c r="AB1427" i="1"/>
  <c r="AD1427" i="1" s="1"/>
  <c r="AA1427" i="1"/>
  <c r="P1427" i="1"/>
  <c r="O1427" i="1"/>
  <c r="N1427" i="1"/>
  <c r="M1427" i="1"/>
  <c r="L1427" i="1"/>
  <c r="H1427" i="1"/>
  <c r="G1427" i="1"/>
  <c r="F1427" i="1"/>
  <c r="E1427" i="1"/>
  <c r="AH1426" i="1"/>
  <c r="AG1426" i="1"/>
  <c r="AF1426" i="1"/>
  <c r="AC1426" i="1"/>
  <c r="AB1426" i="1"/>
  <c r="AD1426" i="1" s="1"/>
  <c r="AA1426" i="1"/>
  <c r="O1426" i="1"/>
  <c r="P1426" i="1" s="1"/>
  <c r="N1426" i="1"/>
  <c r="M1426" i="1"/>
  <c r="L1426" i="1"/>
  <c r="H1426" i="1"/>
  <c r="G1426" i="1"/>
  <c r="E1426" i="1"/>
  <c r="F1426" i="1" s="1"/>
  <c r="AG1425" i="1"/>
  <c r="AF1425" i="1"/>
  <c r="AC1425" i="1"/>
  <c r="AH1425" i="1" s="1"/>
  <c r="AB1425" i="1"/>
  <c r="AD1425" i="1" s="1"/>
  <c r="AA1425" i="1"/>
  <c r="P1425" i="1"/>
  <c r="O1425" i="1"/>
  <c r="N1425" i="1"/>
  <c r="M1425" i="1"/>
  <c r="L1425" i="1"/>
  <c r="H1425" i="1"/>
  <c r="G1425" i="1"/>
  <c r="F1425" i="1"/>
  <c r="E1425" i="1"/>
  <c r="AG1424" i="1"/>
  <c r="AF1424" i="1"/>
  <c r="AD1424" i="1"/>
  <c r="AC1424" i="1"/>
  <c r="AH1424" i="1" s="1"/>
  <c r="AB1424" i="1"/>
  <c r="AA1424" i="1"/>
  <c r="P1424" i="1"/>
  <c r="O1424" i="1"/>
  <c r="N1424" i="1"/>
  <c r="M1424" i="1"/>
  <c r="L1424" i="1"/>
  <c r="H1424" i="1"/>
  <c r="G1424" i="1"/>
  <c r="E1424" i="1"/>
  <c r="F1424" i="1" s="1"/>
  <c r="AH1423" i="1"/>
  <c r="AG1423" i="1"/>
  <c r="AF1423" i="1"/>
  <c r="AC1423" i="1"/>
  <c r="AD1423" i="1" s="1"/>
  <c r="AB1423" i="1"/>
  <c r="AA1423" i="1"/>
  <c r="P1423" i="1"/>
  <c r="O1423" i="1"/>
  <c r="N1423" i="1"/>
  <c r="M1423" i="1"/>
  <c r="L1423" i="1"/>
  <c r="H1423" i="1"/>
  <c r="G1423" i="1"/>
  <c r="E1423" i="1"/>
  <c r="F1423" i="1" s="1"/>
  <c r="AH1422" i="1"/>
  <c r="AF1422" i="1"/>
  <c r="AG1422" i="1" s="1"/>
  <c r="AC1422" i="1"/>
  <c r="AB1422" i="1"/>
  <c r="AD1422" i="1" s="1"/>
  <c r="AA1422" i="1"/>
  <c r="P1422" i="1"/>
  <c r="O1422" i="1"/>
  <c r="N1422" i="1"/>
  <c r="M1422" i="1"/>
  <c r="L1422" i="1"/>
  <c r="H1422" i="1"/>
  <c r="G1422" i="1"/>
  <c r="E1422" i="1"/>
  <c r="F1422" i="1" s="1"/>
  <c r="AH1421" i="1"/>
  <c r="AG1421" i="1"/>
  <c r="AF1421" i="1"/>
  <c r="AC1421" i="1"/>
  <c r="AB1421" i="1"/>
  <c r="AD1421" i="1" s="1"/>
  <c r="AA1421" i="1"/>
  <c r="O1421" i="1"/>
  <c r="P1421" i="1" s="1"/>
  <c r="N1421" i="1"/>
  <c r="M1421" i="1"/>
  <c r="L1421" i="1"/>
  <c r="H1421" i="1"/>
  <c r="G1421" i="1"/>
  <c r="F1421" i="1"/>
  <c r="E1421" i="1"/>
  <c r="AG1420" i="1"/>
  <c r="AF1420" i="1"/>
  <c r="AC1420" i="1"/>
  <c r="AB1420" i="1"/>
  <c r="AA1420" i="1"/>
  <c r="O1420" i="1"/>
  <c r="P1420" i="1" s="1"/>
  <c r="N1420" i="1"/>
  <c r="M1420" i="1"/>
  <c r="L1420" i="1"/>
  <c r="H1420" i="1"/>
  <c r="G1420" i="1"/>
  <c r="F1420" i="1"/>
  <c r="E1420" i="1"/>
  <c r="AH1419" i="1"/>
  <c r="AG1419" i="1"/>
  <c r="AF1419" i="1"/>
  <c r="AC1419" i="1"/>
  <c r="AB1419" i="1"/>
  <c r="AD1419" i="1" s="1"/>
  <c r="AA1419" i="1"/>
  <c r="P1419" i="1"/>
  <c r="O1419" i="1"/>
  <c r="N1419" i="1"/>
  <c r="M1419" i="1"/>
  <c r="L1419" i="1"/>
  <c r="H1419" i="1"/>
  <c r="G1419" i="1"/>
  <c r="F1419" i="1"/>
  <c r="E1419" i="1"/>
  <c r="AH1418" i="1"/>
  <c r="AG1418" i="1"/>
  <c r="AF1418" i="1"/>
  <c r="AC1418" i="1"/>
  <c r="AB1418" i="1"/>
  <c r="AD1418" i="1" s="1"/>
  <c r="AA1418" i="1"/>
  <c r="P1418" i="1"/>
  <c r="O1418" i="1"/>
  <c r="N1418" i="1"/>
  <c r="M1418" i="1"/>
  <c r="L1418" i="1"/>
  <c r="H1418" i="1"/>
  <c r="G1418" i="1"/>
  <c r="E1418" i="1"/>
  <c r="F1418" i="1" s="1"/>
  <c r="AG1417" i="1"/>
  <c r="AF1417" i="1"/>
  <c r="AC1417" i="1"/>
  <c r="AH1417" i="1" s="1"/>
  <c r="AB1417" i="1"/>
  <c r="AD1417" i="1" s="1"/>
  <c r="AA1417" i="1"/>
  <c r="P1417" i="1"/>
  <c r="O1417" i="1"/>
  <c r="N1417" i="1"/>
  <c r="M1417" i="1"/>
  <c r="L1417" i="1"/>
  <c r="H1417" i="1"/>
  <c r="G1417" i="1"/>
  <c r="F1417" i="1"/>
  <c r="E1417" i="1"/>
  <c r="AG1416" i="1"/>
  <c r="AF1416" i="1"/>
  <c r="AC1416" i="1"/>
  <c r="AH1416" i="1" s="1"/>
  <c r="AB1416" i="1"/>
  <c r="AA1416" i="1"/>
  <c r="P1416" i="1"/>
  <c r="O1416" i="1"/>
  <c r="N1416" i="1"/>
  <c r="M1416" i="1"/>
  <c r="L1416" i="1"/>
  <c r="H1416" i="1"/>
  <c r="G1416" i="1"/>
  <c r="E1416" i="1"/>
  <c r="F1416" i="1" s="1"/>
  <c r="AH1415" i="1"/>
  <c r="AG1415" i="1"/>
  <c r="AF1415" i="1"/>
  <c r="AC1415" i="1"/>
  <c r="AD1415" i="1" s="1"/>
  <c r="AB1415" i="1"/>
  <c r="AA1415" i="1"/>
  <c r="P1415" i="1"/>
  <c r="O1415" i="1"/>
  <c r="N1415" i="1"/>
  <c r="M1415" i="1"/>
  <c r="L1415" i="1"/>
  <c r="H1415" i="1"/>
  <c r="G1415" i="1"/>
  <c r="F1415" i="1"/>
  <c r="E1415" i="1"/>
  <c r="AH1414" i="1"/>
  <c r="AF1414" i="1"/>
  <c r="AG1414" i="1" s="1"/>
  <c r="AD1414" i="1"/>
  <c r="AC1414" i="1"/>
  <c r="AB1414" i="1"/>
  <c r="AA1414" i="1"/>
  <c r="P1414" i="1"/>
  <c r="O1414" i="1"/>
  <c r="N1414" i="1"/>
  <c r="M1414" i="1"/>
  <c r="L1414" i="1"/>
  <c r="H1414" i="1"/>
  <c r="G1414" i="1"/>
  <c r="E1414" i="1"/>
  <c r="F1414" i="1" s="1"/>
  <c r="AB1413" i="1"/>
  <c r="AA1413" i="1"/>
  <c r="N1413" i="1"/>
  <c r="M1413" i="1"/>
  <c r="L1413" i="1"/>
  <c r="H1413" i="1"/>
  <c r="G1413" i="1"/>
  <c r="E1413" i="1"/>
  <c r="F1413" i="1" s="1"/>
  <c r="AB1412" i="1"/>
  <c r="AA1412" i="1"/>
  <c r="N1412" i="1"/>
  <c r="M1412" i="1"/>
  <c r="L1412" i="1"/>
  <c r="H1412" i="1"/>
  <c r="G1412" i="1"/>
  <c r="E1412" i="1"/>
  <c r="F1412" i="1" s="1"/>
  <c r="AB1411" i="1"/>
  <c r="AA1411" i="1"/>
  <c r="N1411" i="1"/>
  <c r="M1411" i="1"/>
  <c r="L1411" i="1"/>
  <c r="H1411" i="1"/>
  <c r="G1411" i="1"/>
  <c r="F1411" i="1"/>
  <c r="E1411" i="1"/>
  <c r="AB1410" i="1"/>
  <c r="AA1410" i="1"/>
  <c r="N1410" i="1"/>
  <c r="M1410" i="1"/>
  <c r="L1410" i="1"/>
  <c r="H1410" i="1"/>
  <c r="G1410" i="1"/>
  <c r="E1410" i="1"/>
  <c r="F1410" i="1" s="1"/>
  <c r="AB1409" i="1"/>
  <c r="AA1409" i="1"/>
  <c r="N1409" i="1"/>
  <c r="M1409" i="1"/>
  <c r="L1409" i="1"/>
  <c r="H1409" i="1"/>
  <c r="G1409" i="1"/>
  <c r="E1409" i="1"/>
  <c r="F1409" i="1" s="1"/>
  <c r="AB1408" i="1"/>
  <c r="AA1408" i="1"/>
  <c r="N1408" i="1"/>
  <c r="M1408" i="1"/>
  <c r="L1408" i="1"/>
  <c r="H1408" i="1"/>
  <c r="G1408" i="1"/>
  <c r="E1408" i="1"/>
  <c r="F1408" i="1" s="1"/>
  <c r="AB1407" i="1"/>
  <c r="AA1407" i="1"/>
  <c r="N1407" i="1"/>
  <c r="M1407" i="1"/>
  <c r="L1407" i="1"/>
  <c r="H1407" i="1"/>
  <c r="G1407" i="1"/>
  <c r="F1407" i="1"/>
  <c r="E1407" i="1"/>
  <c r="AB1406" i="1"/>
  <c r="AA1406" i="1"/>
  <c r="N1406" i="1"/>
  <c r="M1406" i="1"/>
  <c r="L1406" i="1"/>
  <c r="H1406" i="1"/>
  <c r="G1406" i="1"/>
  <c r="E1406" i="1"/>
  <c r="F1406" i="1" s="1"/>
  <c r="AB1405" i="1"/>
  <c r="AA1405" i="1"/>
  <c r="N1405" i="1"/>
  <c r="M1405" i="1"/>
  <c r="L1405" i="1"/>
  <c r="H1405" i="1"/>
  <c r="G1405" i="1"/>
  <c r="E1405" i="1"/>
  <c r="F1405" i="1" s="1"/>
  <c r="AB1404" i="1"/>
  <c r="AA1404" i="1"/>
  <c r="N1404" i="1"/>
  <c r="M1404" i="1"/>
  <c r="L1404" i="1"/>
  <c r="H1404" i="1"/>
  <c r="G1404" i="1"/>
  <c r="E1404" i="1"/>
  <c r="F1404" i="1" s="1"/>
  <c r="AB1403" i="1"/>
  <c r="AA1403" i="1"/>
  <c r="N1403" i="1"/>
  <c r="M1403" i="1"/>
  <c r="L1403" i="1"/>
  <c r="H1403" i="1"/>
  <c r="G1403" i="1"/>
  <c r="F1403" i="1"/>
  <c r="E1403" i="1"/>
  <c r="AB1402" i="1"/>
  <c r="AA1402" i="1"/>
  <c r="N1402" i="1"/>
  <c r="M1402" i="1"/>
  <c r="L1402" i="1"/>
  <c r="H1402" i="1"/>
  <c r="G1402" i="1"/>
  <c r="E1402" i="1"/>
  <c r="F1402" i="1" s="1"/>
  <c r="AB1401" i="1"/>
  <c r="AA1401" i="1"/>
  <c r="N1401" i="1"/>
  <c r="M1401" i="1"/>
  <c r="L1401" i="1"/>
  <c r="H1401" i="1"/>
  <c r="G1401" i="1"/>
  <c r="E1401" i="1"/>
  <c r="F1401" i="1" s="1"/>
  <c r="AB1400" i="1"/>
  <c r="AA1400" i="1"/>
  <c r="N1400" i="1"/>
  <c r="M1400" i="1"/>
  <c r="L1400" i="1"/>
  <c r="H1400" i="1"/>
  <c r="G1400" i="1"/>
  <c r="E1400" i="1"/>
  <c r="F1400" i="1" s="1"/>
  <c r="AB1399" i="1"/>
  <c r="AA1399" i="1"/>
  <c r="N1399" i="1"/>
  <c r="M1399" i="1"/>
  <c r="L1399" i="1"/>
  <c r="H1399" i="1"/>
  <c r="G1399" i="1"/>
  <c r="E1399" i="1"/>
  <c r="F1399" i="1" s="1"/>
  <c r="AB1398" i="1"/>
  <c r="AA1398" i="1"/>
  <c r="N1398" i="1"/>
  <c r="M1398" i="1"/>
  <c r="L1398" i="1"/>
  <c r="H1398" i="1"/>
  <c r="G1398" i="1"/>
  <c r="E1398" i="1"/>
  <c r="F1398" i="1" s="1"/>
  <c r="AB1397" i="1"/>
  <c r="AA1397" i="1"/>
  <c r="N1397" i="1"/>
  <c r="M1397" i="1"/>
  <c r="L1397" i="1"/>
  <c r="H1397" i="1"/>
  <c r="G1397" i="1"/>
  <c r="F1397" i="1"/>
  <c r="E1397" i="1"/>
  <c r="AB1396" i="1"/>
  <c r="AA1396" i="1"/>
  <c r="N1396" i="1"/>
  <c r="M1396" i="1"/>
  <c r="L1396" i="1"/>
  <c r="H1396" i="1"/>
  <c r="G1396" i="1"/>
  <c r="E1396" i="1"/>
  <c r="F1396" i="1" s="1"/>
  <c r="AB1395" i="1"/>
  <c r="AA1395" i="1"/>
  <c r="N1395" i="1"/>
  <c r="M1395" i="1"/>
  <c r="L1395" i="1"/>
  <c r="H1395" i="1"/>
  <c r="G1395" i="1"/>
  <c r="E1395" i="1"/>
  <c r="F1395" i="1" s="1"/>
  <c r="AB1394" i="1"/>
  <c r="AA1394" i="1"/>
  <c r="N1394" i="1"/>
  <c r="M1394" i="1"/>
  <c r="L1394" i="1"/>
  <c r="H1394" i="1"/>
  <c r="G1394" i="1"/>
  <c r="E1394" i="1"/>
  <c r="F1394" i="1" s="1"/>
  <c r="AB1393" i="1"/>
  <c r="AA1393" i="1"/>
  <c r="N1393" i="1"/>
  <c r="M1393" i="1"/>
  <c r="L1393" i="1"/>
  <c r="H1393" i="1"/>
  <c r="G1393" i="1"/>
  <c r="E1393" i="1"/>
  <c r="F1393" i="1" s="1"/>
  <c r="AB1392" i="1"/>
  <c r="AA1392" i="1"/>
  <c r="N1392" i="1"/>
  <c r="M1392" i="1"/>
  <c r="L1392" i="1"/>
  <c r="H1392" i="1"/>
  <c r="G1392" i="1"/>
  <c r="E1392" i="1"/>
  <c r="F1392" i="1" s="1"/>
  <c r="AA1391" i="1"/>
  <c r="M1391" i="1"/>
  <c r="L1391" i="1"/>
  <c r="H1391" i="1"/>
  <c r="G1391" i="1"/>
  <c r="F1391" i="1"/>
  <c r="E1391" i="1"/>
  <c r="AA1390" i="1"/>
  <c r="M1390" i="1"/>
  <c r="L1390" i="1"/>
  <c r="H1390" i="1"/>
  <c r="G1390" i="1"/>
  <c r="E1390" i="1"/>
  <c r="F1390" i="1" s="1"/>
  <c r="AA1389" i="1"/>
  <c r="M1389" i="1"/>
  <c r="L1389" i="1"/>
  <c r="H1389" i="1"/>
  <c r="G1389" i="1"/>
  <c r="F1389" i="1"/>
  <c r="E1389" i="1"/>
  <c r="AA1388" i="1"/>
  <c r="M1388" i="1"/>
  <c r="L1388" i="1"/>
  <c r="H1388" i="1"/>
  <c r="G1388" i="1"/>
  <c r="E1388" i="1"/>
  <c r="F1388" i="1" s="1"/>
  <c r="AA1387" i="1"/>
  <c r="M1387" i="1"/>
  <c r="L1387" i="1"/>
  <c r="H1387" i="1"/>
  <c r="G1387" i="1"/>
  <c r="F1387" i="1"/>
  <c r="E1387" i="1"/>
  <c r="L1386" i="1"/>
  <c r="H1386" i="1"/>
  <c r="G1386" i="1"/>
  <c r="E1386" i="1"/>
  <c r="F1386" i="1" s="1"/>
  <c r="AH1385" i="1"/>
  <c r="AG1385" i="1"/>
  <c r="AF1385" i="1"/>
  <c r="AD1385" i="1"/>
  <c r="AC1385" i="1"/>
  <c r="AB1385" i="1"/>
  <c r="AA1385" i="1"/>
  <c r="P1385" i="1"/>
  <c r="O1385" i="1"/>
  <c r="N1385" i="1"/>
  <c r="M1385" i="1"/>
  <c r="L1385" i="1"/>
  <c r="H1385" i="1"/>
  <c r="G1385" i="1"/>
  <c r="E1385" i="1"/>
  <c r="F1385" i="1" s="1"/>
  <c r="AF1384" i="1"/>
  <c r="AG1384" i="1" s="1"/>
  <c r="AC1384" i="1"/>
  <c r="AH1384" i="1" s="1"/>
  <c r="AB1384" i="1"/>
  <c r="AD1384" i="1" s="1"/>
  <c r="AA1384" i="1"/>
  <c r="P1384" i="1"/>
  <c r="O1384" i="1"/>
  <c r="N1384" i="1"/>
  <c r="M1384" i="1"/>
  <c r="L1384" i="1"/>
  <c r="H1384" i="1"/>
  <c r="G1384" i="1"/>
  <c r="E1384" i="1"/>
  <c r="F1384" i="1" s="1"/>
  <c r="AG1383" i="1"/>
  <c r="AF1383" i="1"/>
  <c r="AC1383" i="1"/>
  <c r="AH1383" i="1" s="1"/>
  <c r="AB1383" i="1"/>
  <c r="AD1383" i="1" s="1"/>
  <c r="AA1383" i="1"/>
  <c r="P1383" i="1"/>
  <c r="O1383" i="1"/>
  <c r="N1383" i="1"/>
  <c r="M1383" i="1"/>
  <c r="L1383" i="1"/>
  <c r="H1383" i="1"/>
  <c r="G1383" i="1"/>
  <c r="E1383" i="1"/>
  <c r="F1383" i="1" s="1"/>
  <c r="AH1382" i="1"/>
  <c r="AF1382" i="1"/>
  <c r="AG1382" i="1" s="1"/>
  <c r="AC1382" i="1"/>
  <c r="AD1382" i="1" s="1"/>
  <c r="AB1382" i="1"/>
  <c r="AA1382" i="1"/>
  <c r="P1382" i="1"/>
  <c r="O1382" i="1"/>
  <c r="N1382" i="1"/>
  <c r="M1382" i="1"/>
  <c r="L1382" i="1"/>
  <c r="H1382" i="1"/>
  <c r="G1382" i="1"/>
  <c r="E1382" i="1"/>
  <c r="F1382" i="1" s="1"/>
  <c r="AG1381" i="1"/>
  <c r="AF1381" i="1"/>
  <c r="AD1381" i="1"/>
  <c r="AC1381" i="1"/>
  <c r="AH1381" i="1" s="1"/>
  <c r="AB1381" i="1"/>
  <c r="AA1381" i="1"/>
  <c r="P1381" i="1"/>
  <c r="O1381" i="1"/>
  <c r="N1381" i="1"/>
  <c r="M1381" i="1"/>
  <c r="L1381" i="1"/>
  <c r="H1381" i="1"/>
  <c r="G1381" i="1"/>
  <c r="E1381" i="1"/>
  <c r="F1381" i="1" s="1"/>
  <c r="AH1380" i="1"/>
  <c r="AG1380" i="1"/>
  <c r="AF1380" i="1"/>
  <c r="AC1380" i="1"/>
  <c r="AB1380" i="1"/>
  <c r="AD1380" i="1" s="1"/>
  <c r="AA1380" i="1"/>
  <c r="O1380" i="1"/>
  <c r="P1380" i="1" s="1"/>
  <c r="N1380" i="1"/>
  <c r="M1380" i="1"/>
  <c r="L1380" i="1"/>
  <c r="H1380" i="1"/>
  <c r="G1380" i="1"/>
  <c r="E1380" i="1"/>
  <c r="F1380" i="1" s="1"/>
  <c r="AH1379" i="1"/>
  <c r="AF1379" i="1"/>
  <c r="AG1379" i="1" s="1"/>
  <c r="AD1379" i="1"/>
  <c r="AC1379" i="1"/>
  <c r="AB1379" i="1"/>
  <c r="AA1379" i="1"/>
  <c r="P1379" i="1"/>
  <c r="O1379" i="1"/>
  <c r="N1379" i="1"/>
  <c r="M1379" i="1"/>
  <c r="L1379" i="1"/>
  <c r="H1379" i="1"/>
  <c r="G1379" i="1"/>
  <c r="E1379" i="1"/>
  <c r="F1379" i="1" s="1"/>
  <c r="AG1378" i="1"/>
  <c r="AF1378" i="1"/>
  <c r="AC1378" i="1"/>
  <c r="AH1378" i="1" s="1"/>
  <c r="AB1378" i="1"/>
  <c r="AA1378" i="1"/>
  <c r="P1378" i="1"/>
  <c r="O1378" i="1"/>
  <c r="N1378" i="1"/>
  <c r="M1378" i="1"/>
  <c r="L1378" i="1"/>
  <c r="H1378" i="1"/>
  <c r="G1378" i="1"/>
  <c r="E1378" i="1"/>
  <c r="F1378" i="1" s="1"/>
  <c r="AG1377" i="1"/>
  <c r="AF1377" i="1"/>
  <c r="AC1377" i="1"/>
  <c r="AH1377" i="1" s="1"/>
  <c r="AB1377" i="1"/>
  <c r="AD1377" i="1" s="1"/>
  <c r="AA1377" i="1"/>
  <c r="P1377" i="1"/>
  <c r="O1377" i="1"/>
  <c r="N1377" i="1"/>
  <c r="M1377" i="1"/>
  <c r="L1377" i="1"/>
  <c r="H1377" i="1"/>
  <c r="G1377" i="1"/>
  <c r="E1377" i="1"/>
  <c r="F1377" i="1" s="1"/>
  <c r="AF1376" i="1"/>
  <c r="AG1376" i="1" s="1"/>
  <c r="AD1376" i="1"/>
  <c r="AC1376" i="1"/>
  <c r="AH1376" i="1" s="1"/>
  <c r="AB1376" i="1"/>
  <c r="AA1376" i="1"/>
  <c r="O1376" i="1"/>
  <c r="P1376" i="1" s="1"/>
  <c r="N1376" i="1"/>
  <c r="M1376" i="1"/>
  <c r="L1376" i="1"/>
  <c r="H1376" i="1"/>
  <c r="G1376" i="1"/>
  <c r="E1376" i="1"/>
  <c r="F1376" i="1" s="1"/>
  <c r="AG1375" i="1"/>
  <c r="AF1375" i="1"/>
  <c r="AC1375" i="1"/>
  <c r="AH1375" i="1" s="1"/>
  <c r="AB1375" i="1"/>
  <c r="AD1375" i="1" s="1"/>
  <c r="AA1375" i="1"/>
  <c r="O1375" i="1"/>
  <c r="P1375" i="1" s="1"/>
  <c r="N1375" i="1"/>
  <c r="M1375" i="1"/>
  <c r="L1375" i="1"/>
  <c r="H1375" i="1"/>
  <c r="G1375" i="1"/>
  <c r="E1375" i="1"/>
  <c r="F1375" i="1" s="1"/>
  <c r="AH1374" i="1"/>
  <c r="AF1374" i="1"/>
  <c r="AG1374" i="1" s="1"/>
  <c r="AD1374" i="1"/>
  <c r="AC1374" i="1"/>
  <c r="AB1374" i="1"/>
  <c r="AA1374" i="1"/>
  <c r="O1374" i="1"/>
  <c r="P1374" i="1" s="1"/>
  <c r="N1374" i="1"/>
  <c r="M1374" i="1"/>
  <c r="L1374" i="1"/>
  <c r="H1374" i="1"/>
  <c r="G1374" i="1"/>
  <c r="E1374" i="1"/>
  <c r="F1374" i="1" s="1"/>
  <c r="AF1373" i="1"/>
  <c r="AG1373" i="1" s="1"/>
  <c r="AC1373" i="1"/>
  <c r="AH1373" i="1" s="1"/>
  <c r="AB1373" i="1"/>
  <c r="AA1373" i="1"/>
  <c r="P1373" i="1"/>
  <c r="O1373" i="1"/>
  <c r="N1373" i="1"/>
  <c r="M1373" i="1"/>
  <c r="L1373" i="1"/>
  <c r="H1373" i="1"/>
  <c r="G1373" i="1"/>
  <c r="F1373" i="1"/>
  <c r="E1373" i="1"/>
  <c r="AG1372" i="1"/>
  <c r="AF1372" i="1"/>
  <c r="AC1372" i="1"/>
  <c r="AH1372" i="1" s="1"/>
  <c r="AB1372" i="1"/>
  <c r="AD1372" i="1" s="1"/>
  <c r="AA1372" i="1"/>
  <c r="P1372" i="1"/>
  <c r="O1372" i="1"/>
  <c r="N1372" i="1"/>
  <c r="M1372" i="1"/>
  <c r="L1372" i="1"/>
  <c r="H1372" i="1"/>
  <c r="G1372" i="1"/>
  <c r="E1372" i="1"/>
  <c r="F1372" i="1" s="1"/>
  <c r="AG1371" i="1"/>
  <c r="AF1371" i="1"/>
  <c r="AC1371" i="1"/>
  <c r="AH1371" i="1" s="1"/>
  <c r="AB1371" i="1"/>
  <c r="AA1371" i="1"/>
  <c r="O1371" i="1"/>
  <c r="P1371" i="1" s="1"/>
  <c r="N1371" i="1"/>
  <c r="M1371" i="1"/>
  <c r="L1371" i="1"/>
  <c r="H1371" i="1"/>
  <c r="G1371" i="1"/>
  <c r="E1371" i="1"/>
  <c r="F1371" i="1" s="1"/>
  <c r="AH1370" i="1"/>
  <c r="AG1370" i="1"/>
  <c r="AF1370" i="1"/>
  <c r="AD1370" i="1"/>
  <c r="AC1370" i="1"/>
  <c r="AB1370" i="1"/>
  <c r="AA1370" i="1"/>
  <c r="P1370" i="1"/>
  <c r="O1370" i="1"/>
  <c r="N1370" i="1"/>
  <c r="M1370" i="1"/>
  <c r="L1370" i="1"/>
  <c r="H1370" i="1"/>
  <c r="G1370" i="1"/>
  <c r="E1370" i="1"/>
  <c r="F1370" i="1" s="1"/>
  <c r="AF1369" i="1"/>
  <c r="AG1369" i="1" s="1"/>
  <c r="AD1369" i="1"/>
  <c r="AC1369" i="1"/>
  <c r="AH1369" i="1" s="1"/>
  <c r="AB1369" i="1"/>
  <c r="AA1369" i="1"/>
  <c r="O1369" i="1"/>
  <c r="P1369" i="1" s="1"/>
  <c r="N1369" i="1"/>
  <c r="M1369" i="1"/>
  <c r="L1369" i="1"/>
  <c r="H1369" i="1"/>
  <c r="G1369" i="1"/>
  <c r="E1369" i="1"/>
  <c r="F1369" i="1" s="1"/>
  <c r="AG1368" i="1"/>
  <c r="AF1368" i="1"/>
  <c r="AC1368" i="1"/>
  <c r="AH1368" i="1" s="1"/>
  <c r="AB1368" i="1"/>
  <c r="AD1368" i="1" s="1"/>
  <c r="AA1368" i="1"/>
  <c r="P1368" i="1"/>
  <c r="O1368" i="1"/>
  <c r="N1368" i="1"/>
  <c r="M1368" i="1"/>
  <c r="L1368" i="1"/>
  <c r="H1368" i="1"/>
  <c r="G1368" i="1"/>
  <c r="E1368" i="1"/>
  <c r="F1368" i="1" s="1"/>
  <c r="AF1367" i="1"/>
  <c r="AG1367" i="1" s="1"/>
  <c r="AD1367" i="1"/>
  <c r="AC1367" i="1"/>
  <c r="AH1367" i="1" s="1"/>
  <c r="AB1367" i="1"/>
  <c r="AA1367" i="1"/>
  <c r="P1367" i="1"/>
  <c r="O1367" i="1"/>
  <c r="N1367" i="1"/>
  <c r="M1367" i="1"/>
  <c r="L1367" i="1"/>
  <c r="H1367" i="1"/>
  <c r="G1367" i="1"/>
  <c r="E1367" i="1"/>
  <c r="F1367" i="1" s="1"/>
  <c r="AH1366" i="1"/>
  <c r="AG1366" i="1"/>
  <c r="AF1366" i="1"/>
  <c r="AC1366" i="1"/>
  <c r="AB1366" i="1"/>
  <c r="AA1366" i="1"/>
  <c r="O1366" i="1"/>
  <c r="P1366" i="1" s="1"/>
  <c r="N1366" i="1"/>
  <c r="M1366" i="1"/>
  <c r="L1366" i="1"/>
  <c r="H1366" i="1"/>
  <c r="G1366" i="1"/>
  <c r="E1366" i="1"/>
  <c r="F1366" i="1" s="1"/>
  <c r="AG1365" i="1"/>
  <c r="AF1365" i="1"/>
  <c r="AC1365" i="1"/>
  <c r="AH1365" i="1" s="1"/>
  <c r="AB1365" i="1"/>
  <c r="AD1365" i="1" s="1"/>
  <c r="AA1365" i="1"/>
  <c r="O1365" i="1"/>
  <c r="P1365" i="1" s="1"/>
  <c r="N1365" i="1"/>
  <c r="M1365" i="1"/>
  <c r="L1365" i="1"/>
  <c r="H1365" i="1"/>
  <c r="G1365" i="1"/>
  <c r="E1365" i="1"/>
  <c r="F1365" i="1" s="1"/>
  <c r="AG1364" i="1"/>
  <c r="AF1364" i="1"/>
  <c r="AC1364" i="1"/>
  <c r="AH1364" i="1" s="1"/>
  <c r="AB1364" i="1"/>
  <c r="AD1364" i="1" s="1"/>
  <c r="AA1364" i="1"/>
  <c r="O1364" i="1"/>
  <c r="P1364" i="1" s="1"/>
  <c r="N1364" i="1"/>
  <c r="M1364" i="1"/>
  <c r="L1364" i="1"/>
  <c r="H1364" i="1"/>
  <c r="G1364" i="1"/>
  <c r="E1364" i="1"/>
  <c r="F1364" i="1" s="1"/>
  <c r="AF1363" i="1"/>
  <c r="AG1363" i="1" s="1"/>
  <c r="AC1363" i="1"/>
  <c r="AH1363" i="1" s="1"/>
  <c r="AB1363" i="1"/>
  <c r="AD1363" i="1" s="1"/>
  <c r="AA1363" i="1"/>
  <c r="P1363" i="1"/>
  <c r="O1363" i="1"/>
  <c r="N1363" i="1"/>
  <c r="M1363" i="1"/>
  <c r="L1363" i="1"/>
  <c r="H1363" i="1"/>
  <c r="G1363" i="1"/>
  <c r="F1363" i="1"/>
  <c r="E1363" i="1"/>
  <c r="AG1362" i="1"/>
  <c r="AF1362" i="1"/>
  <c r="AC1362" i="1"/>
  <c r="AB1362" i="1"/>
  <c r="AA1362" i="1"/>
  <c r="P1362" i="1"/>
  <c r="O1362" i="1"/>
  <c r="N1362" i="1"/>
  <c r="M1362" i="1"/>
  <c r="L1362" i="1"/>
  <c r="H1362" i="1"/>
  <c r="G1362" i="1"/>
  <c r="F1362" i="1"/>
  <c r="E1362" i="1"/>
  <c r="AH1361" i="1"/>
  <c r="AG1361" i="1"/>
  <c r="AF1361" i="1"/>
  <c r="AC1361" i="1"/>
  <c r="AB1361" i="1"/>
  <c r="AD1361" i="1" s="1"/>
  <c r="AA1361" i="1"/>
  <c r="O1361" i="1"/>
  <c r="P1361" i="1" s="1"/>
  <c r="N1361" i="1"/>
  <c r="M1361" i="1"/>
  <c r="L1361" i="1"/>
  <c r="H1361" i="1"/>
  <c r="G1361" i="1"/>
  <c r="E1361" i="1"/>
  <c r="F1361" i="1" s="1"/>
  <c r="AH1360" i="1"/>
  <c r="AF1360" i="1"/>
  <c r="AG1360" i="1" s="1"/>
  <c r="AC1360" i="1"/>
  <c r="AD1360" i="1" s="1"/>
  <c r="AB1360" i="1"/>
  <c r="AA1360" i="1"/>
  <c r="O1360" i="1"/>
  <c r="P1360" i="1" s="1"/>
  <c r="N1360" i="1"/>
  <c r="M1360" i="1"/>
  <c r="L1360" i="1"/>
  <c r="H1360" i="1"/>
  <c r="G1360" i="1"/>
  <c r="F1360" i="1"/>
  <c r="E1360" i="1"/>
  <c r="AF1359" i="1"/>
  <c r="AG1359" i="1" s="1"/>
  <c r="AC1359" i="1"/>
  <c r="AH1359" i="1" s="1"/>
  <c r="AB1359" i="1"/>
  <c r="AA1359" i="1"/>
  <c r="P1359" i="1"/>
  <c r="O1359" i="1"/>
  <c r="N1359" i="1"/>
  <c r="M1359" i="1"/>
  <c r="L1359" i="1"/>
  <c r="H1359" i="1"/>
  <c r="G1359" i="1"/>
  <c r="E1359" i="1"/>
  <c r="F1359" i="1" s="1"/>
  <c r="AH1358" i="1"/>
  <c r="AF1358" i="1"/>
  <c r="AG1358" i="1" s="1"/>
  <c r="AC1358" i="1"/>
  <c r="AB1358" i="1"/>
  <c r="AD1358" i="1" s="1"/>
  <c r="AA1358" i="1"/>
  <c r="P1358" i="1"/>
  <c r="O1358" i="1"/>
  <c r="N1358" i="1"/>
  <c r="M1358" i="1"/>
  <c r="L1358" i="1"/>
  <c r="H1358" i="1"/>
  <c r="G1358" i="1"/>
  <c r="E1358" i="1"/>
  <c r="F1358" i="1" s="1"/>
  <c r="AF1357" i="1"/>
  <c r="AG1357" i="1" s="1"/>
  <c r="AD1357" i="1"/>
  <c r="AC1357" i="1"/>
  <c r="AH1357" i="1" s="1"/>
  <c r="AB1357" i="1"/>
  <c r="AA1357" i="1"/>
  <c r="P1357" i="1"/>
  <c r="O1357" i="1"/>
  <c r="N1357" i="1"/>
  <c r="M1357" i="1"/>
  <c r="L1357" i="1"/>
  <c r="H1357" i="1"/>
  <c r="G1357" i="1"/>
  <c r="E1357" i="1"/>
  <c r="F1357" i="1" s="1"/>
  <c r="AH1356" i="1"/>
  <c r="AG1356" i="1"/>
  <c r="AF1356" i="1"/>
  <c r="AC1356" i="1"/>
  <c r="AB1356" i="1"/>
  <c r="AD1356" i="1" s="1"/>
  <c r="AA1356" i="1"/>
  <c r="P1356" i="1"/>
  <c r="O1356" i="1"/>
  <c r="N1356" i="1"/>
  <c r="M1356" i="1"/>
  <c r="L1356" i="1"/>
  <c r="H1356" i="1"/>
  <c r="G1356" i="1"/>
  <c r="E1356" i="1"/>
  <c r="F1356" i="1" s="1"/>
  <c r="AF1355" i="1"/>
  <c r="AG1355" i="1" s="1"/>
  <c r="AD1355" i="1"/>
  <c r="AC1355" i="1"/>
  <c r="AH1355" i="1" s="1"/>
  <c r="AB1355" i="1"/>
  <c r="AA1355" i="1"/>
  <c r="O1355" i="1"/>
  <c r="P1355" i="1" s="1"/>
  <c r="N1355" i="1"/>
  <c r="M1355" i="1"/>
  <c r="L1355" i="1"/>
  <c r="H1355" i="1"/>
  <c r="G1355" i="1"/>
  <c r="E1355" i="1"/>
  <c r="F1355" i="1" s="1"/>
  <c r="AG1354" i="1"/>
  <c r="AF1354" i="1"/>
  <c r="AC1354" i="1"/>
  <c r="AH1354" i="1" s="1"/>
  <c r="AB1354" i="1"/>
  <c r="AD1354" i="1" s="1"/>
  <c r="AA1354" i="1"/>
  <c r="P1354" i="1"/>
  <c r="O1354" i="1"/>
  <c r="N1354" i="1"/>
  <c r="M1354" i="1"/>
  <c r="L1354" i="1"/>
  <c r="H1354" i="1"/>
  <c r="G1354" i="1"/>
  <c r="E1354" i="1"/>
  <c r="F1354" i="1" s="1"/>
  <c r="AH1353" i="1"/>
  <c r="AG1353" i="1"/>
  <c r="AF1353" i="1"/>
  <c r="AD1353" i="1"/>
  <c r="AC1353" i="1"/>
  <c r="AB1353" i="1"/>
  <c r="AA1353" i="1"/>
  <c r="P1353" i="1"/>
  <c r="O1353" i="1"/>
  <c r="N1353" i="1"/>
  <c r="M1353" i="1"/>
  <c r="L1353" i="1"/>
  <c r="H1353" i="1"/>
  <c r="G1353" i="1"/>
  <c r="E1353" i="1"/>
  <c r="F1353" i="1" s="1"/>
  <c r="AH1352" i="1"/>
  <c r="AF1352" i="1"/>
  <c r="AG1352" i="1" s="1"/>
  <c r="AC1352" i="1"/>
  <c r="AB1352" i="1"/>
  <c r="AD1352" i="1" s="1"/>
  <c r="AA1352" i="1"/>
  <c r="O1352" i="1"/>
  <c r="P1352" i="1" s="1"/>
  <c r="N1352" i="1"/>
  <c r="M1352" i="1"/>
  <c r="L1352" i="1"/>
  <c r="H1352" i="1"/>
  <c r="G1352" i="1"/>
  <c r="E1352" i="1"/>
  <c r="F1352" i="1" s="1"/>
  <c r="AH1351" i="1"/>
  <c r="AG1351" i="1"/>
  <c r="AF1351" i="1"/>
  <c r="AD1351" i="1"/>
  <c r="AC1351" i="1"/>
  <c r="AB1351" i="1"/>
  <c r="AA1351" i="1"/>
  <c r="P1351" i="1"/>
  <c r="O1351" i="1"/>
  <c r="N1351" i="1"/>
  <c r="M1351" i="1"/>
  <c r="L1351" i="1"/>
  <c r="H1351" i="1"/>
  <c r="G1351" i="1"/>
  <c r="E1351" i="1"/>
  <c r="F1351" i="1" s="1"/>
  <c r="AH1350" i="1"/>
  <c r="AF1350" i="1"/>
  <c r="AG1350" i="1" s="1"/>
  <c r="AD1350" i="1"/>
  <c r="AC1350" i="1"/>
  <c r="AB1350" i="1"/>
  <c r="AA1350" i="1"/>
  <c r="P1350" i="1"/>
  <c r="O1350" i="1"/>
  <c r="N1350" i="1"/>
  <c r="M1350" i="1"/>
  <c r="L1350" i="1"/>
  <c r="H1350" i="1"/>
  <c r="G1350" i="1"/>
  <c r="F1350" i="1"/>
  <c r="E1350" i="1"/>
  <c r="AF1349" i="1"/>
  <c r="AG1349" i="1" s="1"/>
  <c r="AC1349" i="1"/>
  <c r="AH1349" i="1" s="1"/>
  <c r="AB1349" i="1"/>
  <c r="AD1349" i="1" s="1"/>
  <c r="AA1349" i="1"/>
  <c r="P1349" i="1"/>
  <c r="O1349" i="1"/>
  <c r="N1349" i="1"/>
  <c r="M1349" i="1"/>
  <c r="L1349" i="1"/>
  <c r="H1349" i="1"/>
  <c r="G1349" i="1"/>
  <c r="F1349" i="1"/>
  <c r="E1349" i="1"/>
  <c r="AG1348" i="1"/>
  <c r="AF1348" i="1"/>
  <c r="AC1348" i="1"/>
  <c r="AH1348" i="1" s="1"/>
  <c r="AB1348" i="1"/>
  <c r="AA1348" i="1"/>
  <c r="P1348" i="1"/>
  <c r="O1348" i="1"/>
  <c r="N1348" i="1"/>
  <c r="M1348" i="1"/>
  <c r="L1348" i="1"/>
  <c r="H1348" i="1"/>
  <c r="G1348" i="1"/>
  <c r="F1348" i="1"/>
  <c r="E1348" i="1"/>
  <c r="AH1347" i="1"/>
  <c r="AF1347" i="1"/>
  <c r="AG1347" i="1" s="1"/>
  <c r="AD1347" i="1"/>
  <c r="AC1347" i="1"/>
  <c r="AB1347" i="1"/>
  <c r="AA1347" i="1"/>
  <c r="P1347" i="1"/>
  <c r="O1347" i="1"/>
  <c r="N1347" i="1"/>
  <c r="M1347" i="1"/>
  <c r="L1347" i="1"/>
  <c r="H1347" i="1"/>
  <c r="G1347" i="1"/>
  <c r="E1347" i="1"/>
  <c r="F1347" i="1" s="1"/>
  <c r="AG1346" i="1"/>
  <c r="AF1346" i="1"/>
  <c r="AD1346" i="1"/>
  <c r="AC1346" i="1"/>
  <c r="AH1346" i="1" s="1"/>
  <c r="AB1346" i="1"/>
  <c r="AA1346" i="1"/>
  <c r="O1346" i="1"/>
  <c r="P1346" i="1" s="1"/>
  <c r="N1346" i="1"/>
  <c r="M1346" i="1"/>
  <c r="L1346" i="1"/>
  <c r="H1346" i="1"/>
  <c r="G1346" i="1"/>
  <c r="E1346" i="1"/>
  <c r="F1346" i="1" s="1"/>
  <c r="AF1345" i="1"/>
  <c r="AG1345" i="1" s="1"/>
  <c r="AD1345" i="1"/>
  <c r="AC1345" i="1"/>
  <c r="AH1345" i="1" s="1"/>
  <c r="AB1345" i="1"/>
  <c r="AA1345" i="1"/>
  <c r="P1345" i="1"/>
  <c r="O1345" i="1"/>
  <c r="N1345" i="1"/>
  <c r="M1345" i="1"/>
  <c r="L1345" i="1"/>
  <c r="H1345" i="1"/>
  <c r="G1345" i="1"/>
  <c r="E1345" i="1"/>
  <c r="F1345" i="1" s="1"/>
  <c r="AH1344" i="1"/>
  <c r="AG1344" i="1"/>
  <c r="AF1344" i="1"/>
  <c r="AC1344" i="1"/>
  <c r="AB1344" i="1"/>
  <c r="AA1344" i="1"/>
  <c r="P1344" i="1"/>
  <c r="O1344" i="1"/>
  <c r="N1344" i="1"/>
  <c r="M1344" i="1"/>
  <c r="L1344" i="1"/>
  <c r="H1344" i="1"/>
  <c r="G1344" i="1"/>
  <c r="E1344" i="1"/>
  <c r="F1344" i="1" s="1"/>
  <c r="AH1343" i="1"/>
  <c r="AG1343" i="1"/>
  <c r="AF1343" i="1"/>
  <c r="AD1343" i="1"/>
  <c r="AC1343" i="1"/>
  <c r="AB1343" i="1"/>
  <c r="AA1343" i="1"/>
  <c r="P1343" i="1"/>
  <c r="O1343" i="1"/>
  <c r="N1343" i="1"/>
  <c r="M1343" i="1"/>
  <c r="L1343" i="1"/>
  <c r="H1343" i="1"/>
  <c r="G1343" i="1"/>
  <c r="E1343" i="1"/>
  <c r="F1343" i="1" s="1"/>
  <c r="AF1342" i="1"/>
  <c r="AG1342" i="1" s="1"/>
  <c r="AD1342" i="1"/>
  <c r="AC1342" i="1"/>
  <c r="AH1342" i="1" s="1"/>
  <c r="AB1342" i="1"/>
  <c r="AA1342" i="1"/>
  <c r="P1342" i="1"/>
  <c r="O1342" i="1"/>
  <c r="N1342" i="1"/>
  <c r="M1342" i="1"/>
  <c r="L1342" i="1"/>
  <c r="H1342" i="1"/>
  <c r="G1342" i="1"/>
  <c r="F1342" i="1"/>
  <c r="E1342" i="1"/>
  <c r="AF1341" i="1"/>
  <c r="AG1341" i="1" s="1"/>
  <c r="AC1341" i="1"/>
  <c r="AH1341" i="1" s="1"/>
  <c r="AB1341" i="1"/>
  <c r="AD1341" i="1" s="1"/>
  <c r="AA1341" i="1"/>
  <c r="P1341" i="1"/>
  <c r="O1341" i="1"/>
  <c r="N1341" i="1"/>
  <c r="M1341" i="1"/>
  <c r="L1341" i="1"/>
  <c r="H1341" i="1"/>
  <c r="G1341" i="1"/>
  <c r="E1341" i="1"/>
  <c r="F1341" i="1" s="1"/>
  <c r="AH1340" i="1"/>
  <c r="AG1340" i="1"/>
  <c r="AF1340" i="1"/>
  <c r="AC1340" i="1"/>
  <c r="AB1340" i="1"/>
  <c r="AA1340" i="1"/>
  <c r="O1340" i="1"/>
  <c r="P1340" i="1" s="1"/>
  <c r="N1340" i="1"/>
  <c r="M1340" i="1"/>
  <c r="L1340" i="1"/>
  <c r="H1340" i="1"/>
  <c r="G1340" i="1"/>
  <c r="E1340" i="1"/>
  <c r="F1340" i="1" s="1"/>
  <c r="AH1339" i="1"/>
  <c r="AG1339" i="1"/>
  <c r="AF1339" i="1"/>
  <c r="AD1339" i="1"/>
  <c r="AC1339" i="1"/>
  <c r="AB1339" i="1"/>
  <c r="AA1339" i="1"/>
  <c r="P1339" i="1"/>
  <c r="O1339" i="1"/>
  <c r="N1339" i="1"/>
  <c r="M1339" i="1"/>
  <c r="L1339" i="1"/>
  <c r="H1339" i="1"/>
  <c r="G1339" i="1"/>
  <c r="E1339" i="1"/>
  <c r="F1339" i="1" s="1"/>
  <c r="AH1338" i="1"/>
  <c r="AG1338" i="1"/>
  <c r="AF1338" i="1"/>
  <c r="AD1338" i="1"/>
  <c r="AC1338" i="1"/>
  <c r="AB1338" i="1"/>
  <c r="AA1338" i="1"/>
  <c r="O1338" i="1"/>
  <c r="P1338" i="1" s="1"/>
  <c r="N1338" i="1"/>
  <c r="M1338" i="1"/>
  <c r="L1338" i="1"/>
  <c r="H1338" i="1"/>
  <c r="G1338" i="1"/>
  <c r="E1338" i="1"/>
  <c r="F1338" i="1" s="1"/>
  <c r="AF1337" i="1"/>
  <c r="AG1337" i="1" s="1"/>
  <c r="AC1337" i="1"/>
  <c r="AB1337" i="1"/>
  <c r="AA1337" i="1"/>
  <c r="P1337" i="1"/>
  <c r="O1337" i="1"/>
  <c r="N1337" i="1"/>
  <c r="M1337" i="1"/>
  <c r="L1337" i="1"/>
  <c r="H1337" i="1"/>
  <c r="G1337" i="1"/>
  <c r="F1337" i="1"/>
  <c r="E1337" i="1"/>
  <c r="AG1336" i="1"/>
  <c r="AF1336" i="1"/>
  <c r="AC1336" i="1"/>
  <c r="AH1336" i="1" s="1"/>
  <c r="AB1336" i="1"/>
  <c r="AD1336" i="1" s="1"/>
  <c r="AA1336" i="1"/>
  <c r="P1336" i="1"/>
  <c r="O1336" i="1"/>
  <c r="N1336" i="1"/>
  <c r="M1336" i="1"/>
  <c r="L1336" i="1"/>
  <c r="H1336" i="1"/>
  <c r="G1336" i="1"/>
  <c r="F1336" i="1"/>
  <c r="E1336" i="1"/>
  <c r="AG1335" i="1"/>
  <c r="AF1335" i="1"/>
  <c r="AC1335" i="1"/>
  <c r="AH1335" i="1" s="1"/>
  <c r="AB1335" i="1"/>
  <c r="AD1335" i="1" s="1"/>
  <c r="AA1335" i="1"/>
  <c r="P1335" i="1"/>
  <c r="O1335" i="1"/>
  <c r="N1335" i="1"/>
  <c r="M1335" i="1"/>
  <c r="L1335" i="1"/>
  <c r="H1335" i="1"/>
  <c r="G1335" i="1"/>
  <c r="E1335" i="1"/>
  <c r="F1335" i="1" s="1"/>
  <c r="AH1334" i="1"/>
  <c r="AG1334" i="1"/>
  <c r="AF1334" i="1"/>
  <c r="AC1334" i="1"/>
  <c r="AB1334" i="1"/>
  <c r="AD1334" i="1" s="1"/>
  <c r="AA1334" i="1"/>
  <c r="O1334" i="1"/>
  <c r="P1334" i="1" s="1"/>
  <c r="N1334" i="1"/>
  <c r="M1334" i="1"/>
  <c r="L1334" i="1"/>
  <c r="H1334" i="1"/>
  <c r="G1334" i="1"/>
  <c r="E1334" i="1"/>
  <c r="F1334" i="1" s="1"/>
  <c r="AG1333" i="1"/>
  <c r="AF1333" i="1"/>
  <c r="AC1333" i="1"/>
  <c r="AH1333" i="1" s="1"/>
  <c r="AB1333" i="1"/>
  <c r="AD1333" i="1" s="1"/>
  <c r="AA1333" i="1"/>
  <c r="P1333" i="1"/>
  <c r="O1333" i="1"/>
  <c r="N1333" i="1"/>
  <c r="M1333" i="1"/>
  <c r="L1333" i="1"/>
  <c r="H1333" i="1"/>
  <c r="G1333" i="1"/>
  <c r="F1333" i="1"/>
  <c r="E1333" i="1"/>
  <c r="AG1332" i="1"/>
  <c r="AF1332" i="1"/>
  <c r="AD1332" i="1"/>
  <c r="AC1332" i="1"/>
  <c r="AH1332" i="1" s="1"/>
  <c r="AB1332" i="1"/>
  <c r="AA1332" i="1"/>
  <c r="P1332" i="1"/>
  <c r="O1332" i="1"/>
  <c r="N1332" i="1"/>
  <c r="M1332" i="1"/>
  <c r="L1332" i="1"/>
  <c r="H1332" i="1"/>
  <c r="G1332" i="1"/>
  <c r="E1332" i="1"/>
  <c r="F1332" i="1" s="1"/>
  <c r="AH1331" i="1"/>
  <c r="AG1331" i="1"/>
  <c r="AF1331" i="1"/>
  <c r="AD1331" i="1"/>
  <c r="AC1331" i="1"/>
  <c r="AB1331" i="1"/>
  <c r="AA1331" i="1"/>
  <c r="O1331" i="1"/>
  <c r="P1331" i="1" s="1"/>
  <c r="N1331" i="1"/>
  <c r="M1331" i="1"/>
  <c r="L1331" i="1"/>
  <c r="H1331" i="1"/>
  <c r="G1331" i="1"/>
  <c r="F1331" i="1"/>
  <c r="E1331" i="1"/>
  <c r="AH1330" i="1"/>
  <c r="AF1330" i="1"/>
  <c r="AG1330" i="1" s="1"/>
  <c r="AC1330" i="1"/>
  <c r="AB1330" i="1"/>
  <c r="AD1330" i="1" s="1"/>
  <c r="AA1330" i="1"/>
  <c r="P1330" i="1"/>
  <c r="O1330" i="1"/>
  <c r="N1330" i="1"/>
  <c r="M1330" i="1"/>
  <c r="L1330" i="1"/>
  <c r="H1330" i="1"/>
  <c r="G1330" i="1"/>
  <c r="E1330" i="1"/>
  <c r="F1330" i="1" s="1"/>
  <c r="AF1329" i="1"/>
  <c r="AG1329" i="1" s="1"/>
  <c r="AC1329" i="1"/>
  <c r="AH1329" i="1" s="1"/>
  <c r="AB1329" i="1"/>
  <c r="AA1329" i="1"/>
  <c r="P1329" i="1"/>
  <c r="O1329" i="1"/>
  <c r="N1329" i="1"/>
  <c r="M1329" i="1"/>
  <c r="L1329" i="1"/>
  <c r="H1329" i="1"/>
  <c r="G1329" i="1"/>
  <c r="E1329" i="1"/>
  <c r="F1329" i="1" s="1"/>
  <c r="AH1328" i="1"/>
  <c r="AG1328" i="1"/>
  <c r="AF1328" i="1"/>
  <c r="AC1328" i="1"/>
  <c r="AB1328" i="1"/>
  <c r="AD1328" i="1" s="1"/>
  <c r="AA1328" i="1"/>
  <c r="O1328" i="1"/>
  <c r="P1328" i="1" s="1"/>
  <c r="N1328" i="1"/>
  <c r="M1328" i="1"/>
  <c r="L1328" i="1"/>
  <c r="H1328" i="1"/>
  <c r="G1328" i="1"/>
  <c r="F1328" i="1"/>
  <c r="E1328" i="1"/>
  <c r="AG1327" i="1"/>
  <c r="AF1327" i="1"/>
  <c r="AC1327" i="1"/>
  <c r="AH1327" i="1" s="1"/>
  <c r="AB1327" i="1"/>
  <c r="AD1327" i="1" s="1"/>
  <c r="AA1327" i="1"/>
  <c r="O1327" i="1"/>
  <c r="P1327" i="1" s="1"/>
  <c r="N1327" i="1"/>
  <c r="M1327" i="1"/>
  <c r="L1327" i="1"/>
  <c r="H1327" i="1"/>
  <c r="G1327" i="1"/>
  <c r="E1327" i="1"/>
  <c r="F1327" i="1" s="1"/>
  <c r="AG1326" i="1"/>
  <c r="AF1326" i="1"/>
  <c r="AC1326" i="1"/>
  <c r="AH1326" i="1" s="1"/>
  <c r="AB1326" i="1"/>
  <c r="AA1326" i="1"/>
  <c r="O1326" i="1"/>
  <c r="P1326" i="1" s="1"/>
  <c r="N1326" i="1"/>
  <c r="M1326" i="1"/>
  <c r="L1326" i="1"/>
  <c r="H1326" i="1"/>
  <c r="G1326" i="1"/>
  <c r="F1326" i="1"/>
  <c r="E1326" i="1"/>
  <c r="AH1325" i="1"/>
  <c r="AG1325" i="1"/>
  <c r="AF1325" i="1"/>
  <c r="AC1325" i="1"/>
  <c r="AB1325" i="1"/>
  <c r="AD1325" i="1" s="1"/>
  <c r="AA1325" i="1"/>
  <c r="O1325" i="1"/>
  <c r="P1325" i="1" s="1"/>
  <c r="N1325" i="1"/>
  <c r="M1325" i="1"/>
  <c r="L1325" i="1"/>
  <c r="H1325" i="1"/>
  <c r="G1325" i="1"/>
  <c r="E1325" i="1"/>
  <c r="F1325" i="1" s="1"/>
  <c r="AG1324" i="1"/>
  <c r="AF1324" i="1"/>
  <c r="AC1324" i="1"/>
  <c r="AB1324" i="1"/>
  <c r="AA1324" i="1"/>
  <c r="P1324" i="1"/>
  <c r="O1324" i="1"/>
  <c r="N1324" i="1"/>
  <c r="M1324" i="1"/>
  <c r="L1324" i="1"/>
  <c r="H1324" i="1"/>
  <c r="G1324" i="1"/>
  <c r="F1324" i="1"/>
  <c r="E1324" i="1"/>
  <c r="AH1323" i="1"/>
  <c r="AG1323" i="1"/>
  <c r="AF1323" i="1"/>
  <c r="AC1323" i="1"/>
  <c r="AB1323" i="1"/>
  <c r="AD1323" i="1" s="1"/>
  <c r="AA1323" i="1"/>
  <c r="P1323" i="1"/>
  <c r="O1323" i="1"/>
  <c r="N1323" i="1"/>
  <c r="M1323" i="1"/>
  <c r="L1323" i="1"/>
  <c r="H1323" i="1"/>
  <c r="G1323" i="1"/>
  <c r="E1323" i="1"/>
  <c r="F1323" i="1" s="1"/>
  <c r="AH1322" i="1"/>
  <c r="AG1322" i="1"/>
  <c r="AF1322" i="1"/>
  <c r="AC1322" i="1"/>
  <c r="AD1322" i="1" s="1"/>
  <c r="AB1322" i="1"/>
  <c r="AA1322" i="1"/>
  <c r="O1322" i="1"/>
  <c r="P1322" i="1" s="1"/>
  <c r="N1322" i="1"/>
  <c r="M1322" i="1"/>
  <c r="L1322" i="1"/>
  <c r="H1322" i="1"/>
  <c r="G1322" i="1"/>
  <c r="F1322" i="1"/>
  <c r="E1322" i="1"/>
  <c r="AH1321" i="1"/>
  <c r="AF1321" i="1"/>
  <c r="AG1321" i="1" s="1"/>
  <c r="AD1321" i="1"/>
  <c r="AC1321" i="1"/>
  <c r="AB1321" i="1"/>
  <c r="AA1321" i="1"/>
  <c r="P1321" i="1"/>
  <c r="O1321" i="1"/>
  <c r="N1321" i="1"/>
  <c r="M1321" i="1"/>
  <c r="L1321" i="1"/>
  <c r="H1321" i="1"/>
  <c r="G1321" i="1"/>
  <c r="F1321" i="1"/>
  <c r="E1321" i="1"/>
  <c r="AG1320" i="1"/>
  <c r="AF1320" i="1"/>
  <c r="AC1320" i="1"/>
  <c r="AH1320" i="1" s="1"/>
  <c r="AB1320" i="1"/>
  <c r="AD1320" i="1" s="1"/>
  <c r="AA1320" i="1"/>
  <c r="O1320" i="1"/>
  <c r="P1320" i="1" s="1"/>
  <c r="N1320" i="1"/>
  <c r="M1320" i="1"/>
  <c r="L1320" i="1"/>
  <c r="H1320" i="1"/>
  <c r="G1320" i="1"/>
  <c r="E1320" i="1"/>
  <c r="F1320" i="1" s="1"/>
  <c r="AH1319" i="1"/>
  <c r="AG1319" i="1"/>
  <c r="AF1319" i="1"/>
  <c r="AC1319" i="1"/>
  <c r="AD1319" i="1" s="1"/>
  <c r="AB1319" i="1"/>
  <c r="AA1319" i="1"/>
  <c r="O1319" i="1"/>
  <c r="P1319" i="1" s="1"/>
  <c r="N1319" i="1"/>
  <c r="M1319" i="1"/>
  <c r="L1319" i="1"/>
  <c r="H1319" i="1"/>
  <c r="G1319" i="1"/>
  <c r="E1319" i="1"/>
  <c r="F1319" i="1" s="1"/>
  <c r="AF1318" i="1"/>
  <c r="AG1318" i="1" s="1"/>
  <c r="AC1318" i="1"/>
  <c r="AB1318" i="1"/>
  <c r="AA1318" i="1"/>
  <c r="O1318" i="1"/>
  <c r="P1318" i="1" s="1"/>
  <c r="N1318" i="1"/>
  <c r="M1318" i="1"/>
  <c r="L1318" i="1"/>
  <c r="H1318" i="1"/>
  <c r="G1318" i="1"/>
  <c r="F1318" i="1"/>
  <c r="E1318" i="1"/>
  <c r="AG1317" i="1"/>
  <c r="AF1317" i="1"/>
  <c r="AD1317" i="1"/>
  <c r="AC1317" i="1"/>
  <c r="AH1317" i="1" s="1"/>
  <c r="AB1317" i="1"/>
  <c r="AA1317" i="1"/>
  <c r="P1317" i="1"/>
  <c r="O1317" i="1"/>
  <c r="N1317" i="1"/>
  <c r="M1317" i="1"/>
  <c r="L1317" i="1"/>
  <c r="H1317" i="1"/>
  <c r="G1317" i="1"/>
  <c r="E1317" i="1"/>
  <c r="F1317" i="1" s="1"/>
  <c r="AH1316" i="1"/>
  <c r="AG1316" i="1"/>
  <c r="AF1316" i="1"/>
  <c r="AC1316" i="1"/>
  <c r="AB1316" i="1"/>
  <c r="AD1316" i="1" s="1"/>
  <c r="AA1316" i="1"/>
  <c r="O1316" i="1"/>
  <c r="P1316" i="1" s="1"/>
  <c r="N1316" i="1"/>
  <c r="M1316" i="1"/>
  <c r="L1316" i="1"/>
  <c r="H1316" i="1"/>
  <c r="G1316" i="1"/>
  <c r="E1316" i="1"/>
  <c r="F1316" i="1" s="1"/>
  <c r="AH1315" i="1"/>
  <c r="AG1315" i="1"/>
  <c r="AF1315" i="1"/>
  <c r="AD1315" i="1"/>
  <c r="AC1315" i="1"/>
  <c r="AB1315" i="1"/>
  <c r="AA1315" i="1"/>
  <c r="P1315" i="1"/>
  <c r="O1315" i="1"/>
  <c r="N1315" i="1"/>
  <c r="M1315" i="1"/>
  <c r="L1315" i="1"/>
  <c r="H1315" i="1"/>
  <c r="G1315" i="1"/>
  <c r="E1315" i="1"/>
  <c r="F1315" i="1" s="1"/>
  <c r="AH1314" i="1"/>
  <c r="AG1314" i="1"/>
  <c r="AF1314" i="1"/>
  <c r="AD1314" i="1"/>
  <c r="AC1314" i="1"/>
  <c r="AB1314" i="1"/>
  <c r="AA1314" i="1"/>
  <c r="P1314" i="1"/>
  <c r="O1314" i="1"/>
  <c r="N1314" i="1"/>
  <c r="M1314" i="1"/>
  <c r="L1314" i="1"/>
  <c r="H1314" i="1"/>
  <c r="G1314" i="1"/>
  <c r="E1314" i="1"/>
  <c r="F1314" i="1" s="1"/>
  <c r="AH1313" i="1"/>
  <c r="AF1313" i="1"/>
  <c r="AG1313" i="1" s="1"/>
  <c r="AC1313" i="1"/>
  <c r="AB1313" i="1"/>
  <c r="AD1313" i="1" s="1"/>
  <c r="AA1313" i="1"/>
  <c r="P1313" i="1"/>
  <c r="O1313" i="1"/>
  <c r="N1313" i="1"/>
  <c r="M1313" i="1"/>
  <c r="L1313" i="1"/>
  <c r="H1313" i="1"/>
  <c r="G1313" i="1"/>
  <c r="E1313" i="1"/>
  <c r="F1313" i="1" s="1"/>
  <c r="AF1312" i="1"/>
  <c r="AG1312" i="1" s="1"/>
  <c r="AC1312" i="1"/>
  <c r="AH1312" i="1" s="1"/>
  <c r="AB1312" i="1"/>
  <c r="AA1312" i="1"/>
  <c r="O1312" i="1"/>
  <c r="P1312" i="1" s="1"/>
  <c r="N1312" i="1"/>
  <c r="M1312" i="1"/>
  <c r="L1312" i="1"/>
  <c r="H1312" i="1"/>
  <c r="G1312" i="1"/>
  <c r="E1312" i="1"/>
  <c r="F1312" i="1" s="1"/>
  <c r="AG1311" i="1"/>
  <c r="AF1311" i="1"/>
  <c r="AC1311" i="1"/>
  <c r="AH1311" i="1" s="1"/>
  <c r="AB1311" i="1"/>
  <c r="AD1311" i="1" s="1"/>
  <c r="AA1311" i="1"/>
  <c r="O1311" i="1"/>
  <c r="P1311" i="1" s="1"/>
  <c r="N1311" i="1"/>
  <c r="M1311" i="1"/>
  <c r="L1311" i="1"/>
  <c r="H1311" i="1"/>
  <c r="G1311" i="1"/>
  <c r="E1311" i="1"/>
  <c r="F1311" i="1" s="1"/>
  <c r="AF1310" i="1"/>
  <c r="AG1310" i="1" s="1"/>
  <c r="AC1310" i="1"/>
  <c r="AH1310" i="1" s="1"/>
  <c r="AB1310" i="1"/>
  <c r="AA1310" i="1"/>
  <c r="O1310" i="1"/>
  <c r="P1310" i="1" s="1"/>
  <c r="N1310" i="1"/>
  <c r="M1310" i="1"/>
  <c r="L1310" i="1"/>
  <c r="H1310" i="1"/>
  <c r="G1310" i="1"/>
  <c r="F1310" i="1"/>
  <c r="E1310" i="1"/>
  <c r="AG1309" i="1"/>
  <c r="AF1309" i="1"/>
  <c r="AD1309" i="1"/>
  <c r="AC1309" i="1"/>
  <c r="AH1309" i="1" s="1"/>
  <c r="AB1309" i="1"/>
  <c r="AA1309" i="1"/>
  <c r="P1309" i="1"/>
  <c r="O1309" i="1"/>
  <c r="N1309" i="1"/>
  <c r="M1309" i="1"/>
  <c r="L1309" i="1"/>
  <c r="H1309" i="1"/>
  <c r="G1309" i="1"/>
  <c r="E1309" i="1"/>
  <c r="F1309" i="1" s="1"/>
  <c r="AH1308" i="1"/>
  <c r="AG1308" i="1"/>
  <c r="AF1308" i="1"/>
  <c r="AD1308" i="1"/>
  <c r="AC1308" i="1"/>
  <c r="AB1308" i="1"/>
  <c r="AA1308" i="1"/>
  <c r="O1308" i="1"/>
  <c r="P1308" i="1" s="1"/>
  <c r="N1308" i="1"/>
  <c r="M1308" i="1"/>
  <c r="L1308" i="1"/>
  <c r="H1308" i="1"/>
  <c r="G1308" i="1"/>
  <c r="E1308" i="1"/>
  <c r="F1308" i="1" s="1"/>
  <c r="AH1307" i="1"/>
  <c r="AG1307" i="1"/>
  <c r="AF1307" i="1"/>
  <c r="AD1307" i="1"/>
  <c r="AC1307" i="1"/>
  <c r="AB1307" i="1"/>
  <c r="AA1307" i="1"/>
  <c r="P1307" i="1"/>
  <c r="O1307" i="1"/>
  <c r="N1307" i="1"/>
  <c r="M1307" i="1"/>
  <c r="L1307" i="1"/>
  <c r="H1307" i="1"/>
  <c r="G1307" i="1"/>
  <c r="E1307" i="1"/>
  <c r="F1307" i="1" s="1"/>
  <c r="AH1306" i="1"/>
  <c r="AF1306" i="1"/>
  <c r="AG1306" i="1" s="1"/>
  <c r="AC1306" i="1"/>
  <c r="AB1306" i="1"/>
  <c r="AD1306" i="1" s="1"/>
  <c r="AA1306" i="1"/>
  <c r="P1306" i="1"/>
  <c r="O1306" i="1"/>
  <c r="N1306" i="1"/>
  <c r="M1306" i="1"/>
  <c r="L1306" i="1"/>
  <c r="H1306" i="1"/>
  <c r="G1306" i="1"/>
  <c r="E1306" i="1"/>
  <c r="F1306" i="1" s="1"/>
  <c r="AF1305" i="1"/>
  <c r="AG1305" i="1" s="1"/>
  <c r="AC1305" i="1"/>
  <c r="AH1305" i="1" s="1"/>
  <c r="AB1305" i="1"/>
  <c r="AA1305" i="1"/>
  <c r="P1305" i="1"/>
  <c r="O1305" i="1"/>
  <c r="N1305" i="1"/>
  <c r="M1305" i="1"/>
  <c r="L1305" i="1"/>
  <c r="H1305" i="1"/>
  <c r="G1305" i="1"/>
  <c r="E1305" i="1"/>
  <c r="F1305" i="1" s="1"/>
  <c r="AG1304" i="1"/>
  <c r="AF1304" i="1"/>
  <c r="AD1304" i="1"/>
  <c r="AC1304" i="1"/>
  <c r="AH1304" i="1" s="1"/>
  <c r="AB1304" i="1"/>
  <c r="AA1304" i="1"/>
  <c r="O1304" i="1"/>
  <c r="P1304" i="1" s="1"/>
  <c r="N1304" i="1"/>
  <c r="M1304" i="1"/>
  <c r="L1304" i="1"/>
  <c r="H1304" i="1"/>
  <c r="G1304" i="1"/>
  <c r="E1304" i="1"/>
  <c r="F1304" i="1" s="1"/>
  <c r="AG1303" i="1"/>
  <c r="AF1303" i="1"/>
  <c r="AC1303" i="1"/>
  <c r="AH1303" i="1" s="1"/>
  <c r="AB1303" i="1"/>
  <c r="AD1303" i="1" s="1"/>
  <c r="AA1303" i="1"/>
  <c r="O1303" i="1"/>
  <c r="P1303" i="1" s="1"/>
  <c r="N1303" i="1"/>
  <c r="M1303" i="1"/>
  <c r="L1303" i="1"/>
  <c r="H1303" i="1"/>
  <c r="G1303" i="1"/>
  <c r="E1303" i="1"/>
  <c r="F1303" i="1" s="1"/>
  <c r="AH1302" i="1"/>
  <c r="AG1302" i="1"/>
  <c r="AF1302" i="1"/>
  <c r="AC1302" i="1"/>
  <c r="AB1302" i="1"/>
  <c r="AD1302" i="1" s="1"/>
  <c r="AA1302" i="1"/>
  <c r="O1302" i="1"/>
  <c r="P1302" i="1" s="1"/>
  <c r="N1302" i="1"/>
  <c r="M1302" i="1"/>
  <c r="L1302" i="1"/>
  <c r="H1302" i="1"/>
  <c r="G1302" i="1"/>
  <c r="E1302" i="1"/>
  <c r="F1302" i="1" s="1"/>
  <c r="AF1301" i="1"/>
  <c r="AG1301" i="1" s="1"/>
  <c r="AC1301" i="1"/>
  <c r="AH1301" i="1" s="1"/>
  <c r="AB1301" i="1"/>
  <c r="AA1301" i="1"/>
  <c r="O1301" i="1"/>
  <c r="P1301" i="1" s="1"/>
  <c r="N1301" i="1"/>
  <c r="M1301" i="1"/>
  <c r="L1301" i="1"/>
  <c r="H1301" i="1"/>
  <c r="G1301" i="1"/>
  <c r="E1301" i="1"/>
  <c r="F1301" i="1" s="1"/>
  <c r="AG1300" i="1"/>
  <c r="AF1300" i="1"/>
  <c r="AC1300" i="1"/>
  <c r="AB1300" i="1"/>
  <c r="AA1300" i="1"/>
  <c r="P1300" i="1"/>
  <c r="O1300" i="1"/>
  <c r="N1300" i="1"/>
  <c r="M1300" i="1"/>
  <c r="L1300" i="1"/>
  <c r="H1300" i="1"/>
  <c r="G1300" i="1"/>
  <c r="E1300" i="1"/>
  <c r="F1300" i="1" s="1"/>
  <c r="AH1299" i="1"/>
  <c r="AG1299" i="1"/>
  <c r="AF1299" i="1"/>
  <c r="AD1299" i="1"/>
  <c r="AC1299" i="1"/>
  <c r="AB1299" i="1"/>
  <c r="AA1299" i="1"/>
  <c r="P1299" i="1"/>
  <c r="O1299" i="1"/>
  <c r="N1299" i="1"/>
  <c r="M1299" i="1"/>
  <c r="L1299" i="1"/>
  <c r="H1299" i="1"/>
  <c r="G1299" i="1"/>
  <c r="E1299" i="1"/>
  <c r="F1299" i="1" s="1"/>
  <c r="AH1298" i="1"/>
  <c r="AF1298" i="1"/>
  <c r="AG1298" i="1" s="1"/>
  <c r="AC1298" i="1"/>
  <c r="AB1298" i="1"/>
  <c r="AD1298" i="1" s="1"/>
  <c r="AA1298" i="1"/>
  <c r="P1298" i="1"/>
  <c r="O1298" i="1"/>
  <c r="N1298" i="1"/>
  <c r="M1298" i="1"/>
  <c r="L1298" i="1"/>
  <c r="H1298" i="1"/>
  <c r="G1298" i="1"/>
  <c r="E1298" i="1"/>
  <c r="F1298" i="1" s="1"/>
  <c r="AF1297" i="1"/>
  <c r="AG1297" i="1" s="1"/>
  <c r="AD1297" i="1"/>
  <c r="AC1297" i="1"/>
  <c r="AH1297" i="1" s="1"/>
  <c r="AB1297" i="1"/>
  <c r="AA1297" i="1"/>
  <c r="P1297" i="1"/>
  <c r="O1297" i="1"/>
  <c r="N1297" i="1"/>
  <c r="M1297" i="1"/>
  <c r="L1297" i="1"/>
  <c r="H1297" i="1"/>
  <c r="G1297" i="1"/>
  <c r="E1297" i="1"/>
  <c r="F1297" i="1" s="1"/>
  <c r="AG1296" i="1"/>
  <c r="AF1296" i="1"/>
  <c r="AC1296" i="1"/>
  <c r="AH1296" i="1" s="1"/>
  <c r="AB1296" i="1"/>
  <c r="AD1296" i="1" s="1"/>
  <c r="AA1296" i="1"/>
  <c r="P1296" i="1"/>
  <c r="O1296" i="1"/>
  <c r="N1296" i="1"/>
  <c r="M1296" i="1"/>
  <c r="L1296" i="1"/>
  <c r="H1296" i="1"/>
  <c r="G1296" i="1"/>
  <c r="E1296" i="1"/>
  <c r="F1296" i="1" s="1"/>
  <c r="AH1295" i="1"/>
  <c r="AG1295" i="1"/>
  <c r="AF1295" i="1"/>
  <c r="AD1295" i="1"/>
  <c r="AC1295" i="1"/>
  <c r="AB1295" i="1"/>
  <c r="AA1295" i="1"/>
  <c r="O1295" i="1"/>
  <c r="P1295" i="1" s="1"/>
  <c r="N1295" i="1"/>
  <c r="M1295" i="1"/>
  <c r="L1295" i="1"/>
  <c r="H1295" i="1"/>
  <c r="G1295" i="1"/>
  <c r="E1295" i="1"/>
  <c r="F1295" i="1" s="1"/>
  <c r="AH1294" i="1"/>
  <c r="AG1294" i="1"/>
  <c r="AF1294" i="1"/>
  <c r="AD1294" i="1"/>
  <c r="AC1294" i="1"/>
  <c r="AB1294" i="1"/>
  <c r="AA1294" i="1"/>
  <c r="O1294" i="1"/>
  <c r="P1294" i="1" s="1"/>
  <c r="N1294" i="1"/>
  <c r="M1294" i="1"/>
  <c r="L1294" i="1"/>
  <c r="H1294" i="1"/>
  <c r="G1294" i="1"/>
  <c r="E1294" i="1"/>
  <c r="F1294" i="1" s="1"/>
  <c r="AG1293" i="1"/>
  <c r="AF1293" i="1"/>
  <c r="AC1293" i="1"/>
  <c r="AH1293" i="1" s="1"/>
  <c r="AB1293" i="1"/>
  <c r="AA1293" i="1"/>
  <c r="P1293" i="1"/>
  <c r="O1293" i="1"/>
  <c r="N1293" i="1"/>
  <c r="M1293" i="1"/>
  <c r="L1293" i="1"/>
  <c r="H1293" i="1"/>
  <c r="G1293" i="1"/>
  <c r="E1293" i="1"/>
  <c r="F1293" i="1" s="1"/>
  <c r="AH1292" i="1"/>
  <c r="AF1292" i="1"/>
  <c r="AG1292" i="1" s="1"/>
  <c r="AD1292" i="1"/>
  <c r="AC1292" i="1"/>
  <c r="AB1292" i="1"/>
  <c r="AA1292" i="1"/>
  <c r="O1292" i="1"/>
  <c r="P1292" i="1" s="1"/>
  <c r="N1292" i="1"/>
  <c r="M1292" i="1"/>
  <c r="L1292" i="1"/>
  <c r="H1292" i="1"/>
  <c r="G1292" i="1"/>
  <c r="E1292" i="1"/>
  <c r="F1292" i="1" s="1"/>
  <c r="AF1291" i="1"/>
  <c r="AG1291" i="1" s="1"/>
  <c r="AD1291" i="1"/>
  <c r="AC1291" i="1"/>
  <c r="AH1291" i="1" s="1"/>
  <c r="AB1291" i="1"/>
  <c r="AA1291" i="1"/>
  <c r="P1291" i="1"/>
  <c r="O1291" i="1"/>
  <c r="N1291" i="1"/>
  <c r="M1291" i="1"/>
  <c r="L1291" i="1"/>
  <c r="H1291" i="1"/>
  <c r="G1291" i="1"/>
  <c r="F1291" i="1"/>
  <c r="E1291" i="1"/>
  <c r="AG1290" i="1"/>
  <c r="AF1290" i="1"/>
  <c r="AC1290" i="1"/>
  <c r="AH1290" i="1" s="1"/>
  <c r="AB1290" i="1"/>
  <c r="AD1290" i="1" s="1"/>
  <c r="AA1290" i="1"/>
  <c r="O1290" i="1"/>
  <c r="P1290" i="1" s="1"/>
  <c r="N1290" i="1"/>
  <c r="M1290" i="1"/>
  <c r="L1290" i="1"/>
  <c r="H1290" i="1"/>
  <c r="G1290" i="1"/>
  <c r="E1290" i="1"/>
  <c r="F1290" i="1" s="1"/>
  <c r="AH1289" i="1"/>
  <c r="AF1289" i="1"/>
  <c r="AG1289" i="1" s="1"/>
  <c r="AC1289" i="1"/>
  <c r="AB1289" i="1"/>
  <c r="AD1289" i="1" s="1"/>
  <c r="AA1289" i="1"/>
  <c r="P1289" i="1"/>
  <c r="O1289" i="1"/>
  <c r="N1289" i="1"/>
  <c r="M1289" i="1"/>
  <c r="L1289" i="1"/>
  <c r="H1289" i="1"/>
  <c r="G1289" i="1"/>
  <c r="E1289" i="1"/>
  <c r="F1289" i="1" s="1"/>
  <c r="AG1288" i="1"/>
  <c r="AF1288" i="1"/>
  <c r="AC1288" i="1"/>
  <c r="AH1288" i="1" s="1"/>
  <c r="AB1288" i="1"/>
  <c r="AD1288" i="1" s="1"/>
  <c r="AA1288" i="1"/>
  <c r="O1288" i="1"/>
  <c r="P1288" i="1" s="1"/>
  <c r="N1288" i="1"/>
  <c r="M1288" i="1"/>
  <c r="L1288" i="1"/>
  <c r="H1288" i="1"/>
  <c r="G1288" i="1"/>
  <c r="E1288" i="1"/>
  <c r="F1288" i="1" s="1"/>
  <c r="AG1287" i="1"/>
  <c r="AF1287" i="1"/>
  <c r="AC1287" i="1"/>
  <c r="AH1287" i="1" s="1"/>
  <c r="AB1287" i="1"/>
  <c r="AA1287" i="1"/>
  <c r="P1287" i="1"/>
  <c r="O1287" i="1"/>
  <c r="N1287" i="1"/>
  <c r="M1287" i="1"/>
  <c r="L1287" i="1"/>
  <c r="H1287" i="1"/>
  <c r="G1287" i="1"/>
  <c r="F1287" i="1"/>
  <c r="E1287" i="1"/>
  <c r="AH1286" i="1"/>
  <c r="AF1286" i="1"/>
  <c r="AG1286" i="1" s="1"/>
  <c r="AC1286" i="1"/>
  <c r="AB1286" i="1"/>
  <c r="AD1286" i="1" s="1"/>
  <c r="AA1286" i="1"/>
  <c r="O1286" i="1"/>
  <c r="P1286" i="1" s="1"/>
  <c r="N1286" i="1"/>
  <c r="M1286" i="1"/>
  <c r="L1286" i="1"/>
  <c r="H1286" i="1"/>
  <c r="G1286" i="1"/>
  <c r="E1286" i="1"/>
  <c r="F1286" i="1" s="1"/>
  <c r="AG1285" i="1"/>
  <c r="AF1285" i="1"/>
  <c r="AC1285" i="1"/>
  <c r="AH1285" i="1" s="1"/>
  <c r="AB1285" i="1"/>
  <c r="AD1285" i="1" s="1"/>
  <c r="AA1285" i="1"/>
  <c r="P1285" i="1"/>
  <c r="O1285" i="1"/>
  <c r="N1285" i="1"/>
  <c r="M1285" i="1"/>
  <c r="L1285" i="1"/>
  <c r="H1285" i="1"/>
  <c r="G1285" i="1"/>
  <c r="F1285" i="1"/>
  <c r="E1285" i="1"/>
  <c r="AG1284" i="1"/>
  <c r="AF1284" i="1"/>
  <c r="AC1284" i="1"/>
  <c r="AH1284" i="1" s="1"/>
  <c r="AB1284" i="1"/>
  <c r="AD1284" i="1" s="1"/>
  <c r="AA1284" i="1"/>
  <c r="P1284" i="1"/>
  <c r="O1284" i="1"/>
  <c r="N1284" i="1"/>
  <c r="M1284" i="1"/>
  <c r="L1284" i="1"/>
  <c r="H1284" i="1"/>
  <c r="G1284" i="1"/>
  <c r="E1284" i="1"/>
  <c r="F1284" i="1" s="1"/>
  <c r="AH1283" i="1"/>
  <c r="AG1283" i="1"/>
  <c r="AF1283" i="1"/>
  <c r="AC1283" i="1"/>
  <c r="AB1283" i="1"/>
  <c r="AD1283" i="1" s="1"/>
  <c r="AA1283" i="1"/>
  <c r="O1283" i="1"/>
  <c r="P1283" i="1" s="1"/>
  <c r="N1283" i="1"/>
  <c r="M1283" i="1"/>
  <c r="L1283" i="1"/>
  <c r="H1283" i="1"/>
  <c r="G1283" i="1"/>
  <c r="F1283" i="1"/>
  <c r="E1283" i="1"/>
  <c r="AF1282" i="1"/>
  <c r="AG1282" i="1" s="1"/>
  <c r="AC1282" i="1"/>
  <c r="AH1282" i="1" s="1"/>
  <c r="AB1282" i="1"/>
  <c r="AD1282" i="1" s="1"/>
  <c r="AA1282" i="1"/>
  <c r="P1282" i="1"/>
  <c r="O1282" i="1"/>
  <c r="N1282" i="1"/>
  <c r="M1282" i="1"/>
  <c r="L1282" i="1"/>
  <c r="H1282" i="1"/>
  <c r="G1282" i="1"/>
  <c r="E1282" i="1"/>
  <c r="F1282" i="1" s="1"/>
  <c r="AG1281" i="1"/>
  <c r="AF1281" i="1"/>
  <c r="AD1281" i="1"/>
  <c r="AC1281" i="1"/>
  <c r="AH1281" i="1" s="1"/>
  <c r="AB1281" i="1"/>
  <c r="AA1281" i="1"/>
  <c r="P1281" i="1"/>
  <c r="O1281" i="1"/>
  <c r="N1281" i="1"/>
  <c r="M1281" i="1"/>
  <c r="L1281" i="1"/>
  <c r="H1281" i="1"/>
  <c r="G1281" i="1"/>
  <c r="F1281" i="1"/>
  <c r="E1281" i="1"/>
  <c r="AH1280" i="1"/>
  <c r="AG1280" i="1"/>
  <c r="AF1280" i="1"/>
  <c r="AC1280" i="1"/>
  <c r="AB1280" i="1"/>
  <c r="AD1280" i="1" s="1"/>
  <c r="AA1280" i="1"/>
  <c r="P1280" i="1"/>
  <c r="O1280" i="1"/>
  <c r="N1280" i="1"/>
  <c r="M1280" i="1"/>
  <c r="L1280" i="1"/>
  <c r="H1280" i="1"/>
  <c r="G1280" i="1"/>
  <c r="E1280" i="1"/>
  <c r="F1280" i="1" s="1"/>
  <c r="AG1279" i="1"/>
  <c r="AF1279" i="1"/>
  <c r="AC1279" i="1"/>
  <c r="AH1279" i="1" s="1"/>
  <c r="AB1279" i="1"/>
  <c r="AD1279" i="1" s="1"/>
  <c r="AA1279" i="1"/>
  <c r="O1279" i="1"/>
  <c r="P1279" i="1" s="1"/>
  <c r="N1279" i="1"/>
  <c r="M1279" i="1"/>
  <c r="L1279" i="1"/>
  <c r="H1279" i="1"/>
  <c r="G1279" i="1"/>
  <c r="F1279" i="1"/>
  <c r="E1279" i="1"/>
  <c r="AH1278" i="1"/>
  <c r="AG1278" i="1"/>
  <c r="AF1278" i="1"/>
  <c r="AC1278" i="1"/>
  <c r="AB1278" i="1"/>
  <c r="AD1278" i="1" s="1"/>
  <c r="AA1278" i="1"/>
  <c r="P1278" i="1"/>
  <c r="O1278" i="1"/>
  <c r="N1278" i="1"/>
  <c r="M1278" i="1"/>
  <c r="L1278" i="1"/>
  <c r="H1278" i="1"/>
  <c r="G1278" i="1"/>
  <c r="E1278" i="1"/>
  <c r="F1278" i="1" s="1"/>
  <c r="AH1277" i="1"/>
  <c r="AG1277" i="1"/>
  <c r="AF1277" i="1"/>
  <c r="AC1277" i="1"/>
  <c r="AD1277" i="1" s="1"/>
  <c r="AB1277" i="1"/>
  <c r="AA1277" i="1"/>
  <c r="O1277" i="1"/>
  <c r="P1277" i="1" s="1"/>
  <c r="N1277" i="1"/>
  <c r="M1277" i="1"/>
  <c r="L1277" i="1"/>
  <c r="H1277" i="1"/>
  <c r="G1277" i="1"/>
  <c r="E1277" i="1"/>
  <c r="F1277" i="1" s="1"/>
  <c r="AF1276" i="1"/>
  <c r="AG1276" i="1" s="1"/>
  <c r="AD1276" i="1"/>
  <c r="AC1276" i="1"/>
  <c r="AH1276" i="1" s="1"/>
  <c r="AB1276" i="1"/>
  <c r="AA1276" i="1"/>
  <c r="P1276" i="1"/>
  <c r="O1276" i="1"/>
  <c r="N1276" i="1"/>
  <c r="M1276" i="1"/>
  <c r="L1276" i="1"/>
  <c r="H1276" i="1"/>
  <c r="G1276" i="1"/>
  <c r="F1276" i="1"/>
  <c r="E1276" i="1"/>
  <c r="AG1275" i="1"/>
  <c r="AF1275" i="1"/>
  <c r="AC1275" i="1"/>
  <c r="AH1275" i="1" s="1"/>
  <c r="AB1275" i="1"/>
  <c r="AD1275" i="1" s="1"/>
  <c r="AA1275" i="1"/>
  <c r="P1275" i="1"/>
  <c r="O1275" i="1"/>
  <c r="N1275" i="1"/>
  <c r="M1275" i="1"/>
  <c r="L1275" i="1"/>
  <c r="H1275" i="1"/>
  <c r="G1275" i="1"/>
  <c r="E1275" i="1"/>
  <c r="F1275" i="1" s="1"/>
  <c r="AH1274" i="1"/>
  <c r="AG1274" i="1"/>
  <c r="AF1274" i="1"/>
  <c r="AD1274" i="1"/>
  <c r="AC1274" i="1"/>
  <c r="AB1274" i="1"/>
  <c r="AA1274" i="1"/>
  <c r="O1274" i="1"/>
  <c r="P1274" i="1" s="1"/>
  <c r="N1274" i="1"/>
  <c r="M1274" i="1"/>
  <c r="L1274" i="1"/>
  <c r="H1274" i="1"/>
  <c r="G1274" i="1"/>
  <c r="F1274" i="1"/>
  <c r="E1274" i="1"/>
  <c r="AF1273" i="1"/>
  <c r="AG1273" i="1" s="1"/>
  <c r="AC1273" i="1"/>
  <c r="AH1273" i="1" s="1"/>
  <c r="AB1273" i="1"/>
  <c r="AD1273" i="1" s="1"/>
  <c r="AA1273" i="1"/>
  <c r="P1273" i="1"/>
  <c r="O1273" i="1"/>
  <c r="N1273" i="1"/>
  <c r="M1273" i="1"/>
  <c r="L1273" i="1"/>
  <c r="H1273" i="1"/>
  <c r="G1273" i="1"/>
  <c r="E1273" i="1"/>
  <c r="F1273" i="1" s="1"/>
  <c r="AG1272" i="1"/>
  <c r="AF1272" i="1"/>
  <c r="AC1272" i="1"/>
  <c r="AH1272" i="1" s="1"/>
  <c r="AB1272" i="1"/>
  <c r="AD1272" i="1" s="1"/>
  <c r="AA1272" i="1"/>
  <c r="P1272" i="1"/>
  <c r="O1272" i="1"/>
  <c r="N1272" i="1"/>
  <c r="M1272" i="1"/>
  <c r="L1272" i="1"/>
  <c r="H1272" i="1"/>
  <c r="G1272" i="1"/>
  <c r="E1272" i="1"/>
  <c r="F1272" i="1" s="1"/>
  <c r="AH1271" i="1"/>
  <c r="AG1271" i="1"/>
  <c r="AF1271" i="1"/>
  <c r="AC1271" i="1"/>
  <c r="AB1271" i="1"/>
  <c r="AD1271" i="1" s="1"/>
  <c r="AA1271" i="1"/>
  <c r="P1271" i="1"/>
  <c r="O1271" i="1"/>
  <c r="N1271" i="1"/>
  <c r="M1271" i="1"/>
  <c r="L1271" i="1"/>
  <c r="H1271" i="1"/>
  <c r="G1271" i="1"/>
  <c r="F1271" i="1"/>
  <c r="E1271" i="1"/>
  <c r="AH1270" i="1"/>
  <c r="AF1270" i="1"/>
  <c r="AG1270" i="1" s="1"/>
  <c r="AC1270" i="1"/>
  <c r="AB1270" i="1"/>
  <c r="AD1270" i="1" s="1"/>
  <c r="AA1270" i="1"/>
  <c r="O1270" i="1"/>
  <c r="P1270" i="1" s="1"/>
  <c r="N1270" i="1"/>
  <c r="M1270" i="1"/>
  <c r="L1270" i="1"/>
  <c r="H1270" i="1"/>
  <c r="G1270" i="1"/>
  <c r="E1270" i="1"/>
  <c r="F1270" i="1" s="1"/>
  <c r="AH1269" i="1"/>
  <c r="AG1269" i="1"/>
  <c r="AF1269" i="1"/>
  <c r="AC1269" i="1"/>
  <c r="AB1269" i="1"/>
  <c r="AD1269" i="1" s="1"/>
  <c r="AA1269" i="1"/>
  <c r="P1269" i="1"/>
  <c r="O1269" i="1"/>
  <c r="N1269" i="1"/>
  <c r="M1269" i="1"/>
  <c r="L1269" i="1"/>
  <c r="H1269" i="1"/>
  <c r="G1269" i="1"/>
  <c r="E1269" i="1"/>
  <c r="F1269" i="1" s="1"/>
  <c r="AF1268" i="1"/>
  <c r="AG1268" i="1" s="1"/>
  <c r="AD1268" i="1"/>
  <c r="AC1268" i="1"/>
  <c r="AH1268" i="1" s="1"/>
  <c r="AB1268" i="1"/>
  <c r="AA1268" i="1"/>
  <c r="P1268" i="1"/>
  <c r="O1268" i="1"/>
  <c r="N1268" i="1"/>
  <c r="M1268" i="1"/>
  <c r="L1268" i="1"/>
  <c r="H1268" i="1"/>
  <c r="G1268" i="1"/>
  <c r="F1268" i="1"/>
  <c r="E1268" i="1"/>
  <c r="AG1267" i="1"/>
  <c r="AF1267" i="1"/>
  <c r="AC1267" i="1"/>
  <c r="AH1267" i="1" s="1"/>
  <c r="AB1267" i="1"/>
  <c r="AD1267" i="1" s="1"/>
  <c r="AA1267" i="1"/>
  <c r="O1267" i="1"/>
  <c r="P1267" i="1" s="1"/>
  <c r="N1267" i="1"/>
  <c r="M1267" i="1"/>
  <c r="L1267" i="1"/>
  <c r="H1267" i="1"/>
  <c r="G1267" i="1"/>
  <c r="E1267" i="1"/>
  <c r="F1267" i="1" s="1"/>
  <c r="AH1266" i="1"/>
  <c r="AF1266" i="1"/>
  <c r="AG1266" i="1" s="1"/>
  <c r="AD1266" i="1"/>
  <c r="AC1266" i="1"/>
  <c r="AB1266" i="1"/>
  <c r="AA1266" i="1"/>
  <c r="P1266" i="1"/>
  <c r="O1266" i="1"/>
  <c r="N1266" i="1"/>
  <c r="M1266" i="1"/>
  <c r="L1266" i="1"/>
  <c r="H1266" i="1"/>
  <c r="G1266" i="1"/>
  <c r="E1266" i="1"/>
  <c r="F1266" i="1" s="1"/>
  <c r="AF1265" i="1"/>
  <c r="AG1265" i="1" s="1"/>
  <c r="AD1265" i="1"/>
  <c r="AC1265" i="1"/>
  <c r="AH1265" i="1" s="1"/>
  <c r="AB1265" i="1"/>
  <c r="AA1265" i="1"/>
  <c r="O1265" i="1"/>
  <c r="P1265" i="1" s="1"/>
  <c r="N1265" i="1"/>
  <c r="M1265" i="1"/>
  <c r="L1265" i="1"/>
  <c r="H1265" i="1"/>
  <c r="G1265" i="1"/>
  <c r="F1265" i="1"/>
  <c r="E1265" i="1"/>
  <c r="AG1264" i="1"/>
  <c r="AF1264" i="1"/>
  <c r="AC1264" i="1"/>
  <c r="AH1264" i="1" s="1"/>
  <c r="AB1264" i="1"/>
  <c r="AA1264" i="1"/>
  <c r="P1264" i="1"/>
  <c r="O1264" i="1"/>
  <c r="N1264" i="1"/>
  <c r="M1264" i="1"/>
  <c r="L1264" i="1"/>
  <c r="H1264" i="1"/>
  <c r="G1264" i="1"/>
  <c r="E1264" i="1"/>
  <c r="F1264" i="1" s="1"/>
  <c r="AG1263" i="1"/>
  <c r="AF1263" i="1"/>
  <c r="AC1263" i="1"/>
  <c r="AH1263" i="1" s="1"/>
  <c r="AB1263" i="1"/>
  <c r="AA1263" i="1"/>
  <c r="P1263" i="1"/>
  <c r="O1263" i="1"/>
  <c r="N1263" i="1"/>
  <c r="M1263" i="1"/>
  <c r="L1263" i="1"/>
  <c r="H1263" i="1"/>
  <c r="G1263" i="1"/>
  <c r="F1263" i="1"/>
  <c r="E1263" i="1"/>
  <c r="AH1262" i="1"/>
  <c r="AG1262" i="1"/>
  <c r="AF1262" i="1"/>
  <c r="AC1262" i="1"/>
  <c r="AB1262" i="1"/>
  <c r="AD1262" i="1" s="1"/>
  <c r="AA1262" i="1"/>
  <c r="P1262" i="1"/>
  <c r="O1262" i="1"/>
  <c r="N1262" i="1"/>
  <c r="M1262" i="1"/>
  <c r="L1262" i="1"/>
  <c r="H1262" i="1"/>
  <c r="G1262" i="1"/>
  <c r="E1262" i="1"/>
  <c r="F1262" i="1" s="1"/>
  <c r="AH1261" i="1"/>
  <c r="AG1261" i="1"/>
  <c r="AF1261" i="1"/>
  <c r="AD1261" i="1"/>
  <c r="AC1261" i="1"/>
  <c r="AB1261" i="1"/>
  <c r="AA1261" i="1"/>
  <c r="O1261" i="1"/>
  <c r="P1261" i="1" s="1"/>
  <c r="N1261" i="1"/>
  <c r="M1261" i="1"/>
  <c r="L1261" i="1"/>
  <c r="H1261" i="1"/>
  <c r="G1261" i="1"/>
  <c r="E1261" i="1"/>
  <c r="F1261" i="1" s="1"/>
  <c r="AF1260" i="1"/>
  <c r="AG1260" i="1" s="1"/>
  <c r="AC1260" i="1"/>
  <c r="AH1260" i="1" s="1"/>
  <c r="AB1260" i="1"/>
  <c r="AD1260" i="1" s="1"/>
  <c r="AA1260" i="1"/>
  <c r="P1260" i="1"/>
  <c r="O1260" i="1"/>
  <c r="N1260" i="1"/>
  <c r="M1260" i="1"/>
  <c r="L1260" i="1"/>
  <c r="H1260" i="1"/>
  <c r="G1260" i="1"/>
  <c r="E1260" i="1"/>
  <c r="F1260" i="1" s="1"/>
  <c r="AG1259" i="1"/>
  <c r="AF1259" i="1"/>
  <c r="AC1259" i="1"/>
  <c r="AH1259" i="1" s="1"/>
  <c r="AB1259" i="1"/>
  <c r="AD1259" i="1" s="1"/>
  <c r="AA1259" i="1"/>
  <c r="O1259" i="1"/>
  <c r="P1259" i="1" s="1"/>
  <c r="N1259" i="1"/>
  <c r="M1259" i="1"/>
  <c r="L1259" i="1"/>
  <c r="H1259" i="1"/>
  <c r="G1259" i="1"/>
  <c r="F1259" i="1"/>
  <c r="E1259" i="1"/>
  <c r="AH1258" i="1"/>
  <c r="AG1258" i="1"/>
  <c r="AF1258" i="1"/>
  <c r="AC1258" i="1"/>
  <c r="AB1258" i="1"/>
  <c r="AD1258" i="1" s="1"/>
  <c r="AA1258" i="1"/>
  <c r="P1258" i="1"/>
  <c r="O1258" i="1"/>
  <c r="N1258" i="1"/>
  <c r="M1258" i="1"/>
  <c r="L1258" i="1"/>
  <c r="H1258" i="1"/>
  <c r="G1258" i="1"/>
  <c r="F1258" i="1"/>
  <c r="E1258" i="1"/>
  <c r="AH1257" i="1"/>
  <c r="AG1257" i="1"/>
  <c r="AF1257" i="1"/>
  <c r="AC1257" i="1"/>
  <c r="AB1257" i="1"/>
  <c r="AD1257" i="1" s="1"/>
  <c r="AA1257" i="1"/>
  <c r="O1257" i="1"/>
  <c r="P1257" i="1" s="1"/>
  <c r="N1257" i="1"/>
  <c r="M1257" i="1"/>
  <c r="L1257" i="1"/>
  <c r="H1257" i="1"/>
  <c r="G1257" i="1"/>
  <c r="E1257" i="1"/>
  <c r="F1257" i="1" s="1"/>
  <c r="AH1256" i="1"/>
  <c r="AF1256" i="1"/>
  <c r="AG1256" i="1" s="1"/>
  <c r="AD1256" i="1"/>
  <c r="AC1256" i="1"/>
  <c r="AB1256" i="1"/>
  <c r="AA1256" i="1"/>
  <c r="O1256" i="1"/>
  <c r="P1256" i="1" s="1"/>
  <c r="N1256" i="1"/>
  <c r="M1256" i="1"/>
  <c r="L1256" i="1"/>
  <c r="H1256" i="1"/>
  <c r="G1256" i="1"/>
  <c r="F1256" i="1"/>
  <c r="E1256" i="1"/>
  <c r="AG1255" i="1"/>
  <c r="AF1255" i="1"/>
  <c r="AC1255" i="1"/>
  <c r="AH1255" i="1" s="1"/>
  <c r="AB1255" i="1"/>
  <c r="AD1255" i="1" s="1"/>
  <c r="AA1255" i="1"/>
  <c r="P1255" i="1"/>
  <c r="O1255" i="1"/>
  <c r="N1255" i="1"/>
  <c r="M1255" i="1"/>
  <c r="L1255" i="1"/>
  <c r="H1255" i="1"/>
  <c r="G1255" i="1"/>
  <c r="F1255" i="1"/>
  <c r="E1255" i="1"/>
  <c r="AH1254" i="1"/>
  <c r="AG1254" i="1"/>
  <c r="AF1254" i="1"/>
  <c r="AD1254" i="1"/>
  <c r="AC1254" i="1"/>
  <c r="AB1254" i="1"/>
  <c r="AA1254" i="1"/>
  <c r="P1254" i="1"/>
  <c r="O1254" i="1"/>
  <c r="N1254" i="1"/>
  <c r="M1254" i="1"/>
  <c r="L1254" i="1"/>
  <c r="H1254" i="1"/>
  <c r="G1254" i="1"/>
  <c r="E1254" i="1"/>
  <c r="F1254" i="1" s="1"/>
  <c r="AH1253" i="1"/>
  <c r="AG1253" i="1"/>
  <c r="AF1253" i="1"/>
  <c r="AC1253" i="1"/>
  <c r="AB1253" i="1"/>
  <c r="AD1253" i="1" s="1"/>
  <c r="AA1253" i="1"/>
  <c r="P1253" i="1"/>
  <c r="O1253" i="1"/>
  <c r="N1253" i="1"/>
  <c r="M1253" i="1"/>
  <c r="L1253" i="1"/>
  <c r="H1253" i="1"/>
  <c r="G1253" i="1"/>
  <c r="F1253" i="1"/>
  <c r="E1253" i="1"/>
  <c r="AF1252" i="1"/>
  <c r="AG1252" i="1" s="1"/>
  <c r="AD1252" i="1"/>
  <c r="AC1252" i="1"/>
  <c r="AH1252" i="1" s="1"/>
  <c r="AB1252" i="1"/>
  <c r="AA1252" i="1"/>
  <c r="P1252" i="1"/>
  <c r="O1252" i="1"/>
  <c r="N1252" i="1"/>
  <c r="M1252" i="1"/>
  <c r="L1252" i="1"/>
  <c r="H1252" i="1"/>
  <c r="G1252" i="1"/>
  <c r="F1252" i="1"/>
  <c r="E1252" i="1"/>
  <c r="AG1251" i="1"/>
  <c r="AF1251" i="1"/>
  <c r="AC1251" i="1"/>
  <c r="AH1251" i="1" s="1"/>
  <c r="AB1251" i="1"/>
  <c r="AD1251" i="1" s="1"/>
  <c r="AA1251" i="1"/>
  <c r="P1251" i="1"/>
  <c r="O1251" i="1"/>
  <c r="N1251" i="1"/>
  <c r="M1251" i="1"/>
  <c r="L1251" i="1"/>
  <c r="H1251" i="1"/>
  <c r="G1251" i="1"/>
  <c r="E1251" i="1"/>
  <c r="F1251" i="1" s="1"/>
  <c r="AH1250" i="1"/>
  <c r="AG1250" i="1"/>
  <c r="AF1250" i="1"/>
  <c r="AC1250" i="1"/>
  <c r="AB1250" i="1"/>
  <c r="AD1250" i="1" s="1"/>
  <c r="AA1250" i="1"/>
  <c r="P1250" i="1"/>
  <c r="O1250" i="1"/>
  <c r="N1250" i="1"/>
  <c r="M1250" i="1"/>
  <c r="L1250" i="1"/>
  <c r="H1250" i="1"/>
  <c r="G1250" i="1"/>
  <c r="F1250" i="1"/>
  <c r="E1250" i="1"/>
  <c r="AH1249" i="1"/>
  <c r="AF1249" i="1"/>
  <c r="AG1249" i="1" s="1"/>
  <c r="AC1249" i="1"/>
  <c r="AB1249" i="1"/>
  <c r="AD1249" i="1" s="1"/>
  <c r="AA1249" i="1"/>
  <c r="O1249" i="1"/>
  <c r="P1249" i="1" s="1"/>
  <c r="N1249" i="1"/>
  <c r="M1249" i="1"/>
  <c r="L1249" i="1"/>
  <c r="H1249" i="1"/>
  <c r="G1249" i="1"/>
  <c r="E1249" i="1"/>
  <c r="F1249" i="1" s="1"/>
  <c r="AH1248" i="1"/>
  <c r="AG1248" i="1"/>
  <c r="AF1248" i="1"/>
  <c r="AC1248" i="1"/>
  <c r="AB1248" i="1"/>
  <c r="AD1248" i="1" s="1"/>
  <c r="AA1248" i="1"/>
  <c r="P1248" i="1"/>
  <c r="O1248" i="1"/>
  <c r="N1248" i="1"/>
  <c r="M1248" i="1"/>
  <c r="L1248" i="1"/>
  <c r="H1248" i="1"/>
  <c r="G1248" i="1"/>
  <c r="E1248" i="1"/>
  <c r="F1248" i="1" s="1"/>
  <c r="AF1247" i="1"/>
  <c r="AG1247" i="1" s="1"/>
  <c r="AC1247" i="1"/>
  <c r="AH1247" i="1" s="1"/>
  <c r="AB1247" i="1"/>
  <c r="AD1247" i="1" s="1"/>
  <c r="AA1247" i="1"/>
  <c r="P1247" i="1"/>
  <c r="O1247" i="1"/>
  <c r="N1247" i="1"/>
  <c r="M1247" i="1"/>
  <c r="L1247" i="1"/>
  <c r="H1247" i="1"/>
  <c r="G1247" i="1"/>
  <c r="F1247" i="1"/>
  <c r="E1247" i="1"/>
  <c r="AG1246" i="1"/>
  <c r="AF1246" i="1"/>
  <c r="AC1246" i="1"/>
  <c r="AH1246" i="1" s="1"/>
  <c r="AB1246" i="1"/>
  <c r="AA1246" i="1"/>
  <c r="P1246" i="1"/>
  <c r="O1246" i="1"/>
  <c r="N1246" i="1"/>
  <c r="M1246" i="1"/>
  <c r="L1246" i="1"/>
  <c r="H1246" i="1"/>
  <c r="G1246" i="1"/>
  <c r="E1246" i="1"/>
  <c r="F1246" i="1" s="1"/>
  <c r="AF1245" i="1"/>
  <c r="AG1245" i="1" s="1"/>
  <c r="AD1245" i="1"/>
  <c r="AC1245" i="1"/>
  <c r="AH1245" i="1" s="1"/>
  <c r="AB1245" i="1"/>
  <c r="AA1245" i="1"/>
  <c r="P1245" i="1"/>
  <c r="O1245" i="1"/>
  <c r="N1245" i="1"/>
  <c r="M1245" i="1"/>
  <c r="L1245" i="1"/>
  <c r="H1245" i="1"/>
  <c r="G1245" i="1"/>
  <c r="F1245" i="1"/>
  <c r="E1245" i="1"/>
  <c r="AH1244" i="1"/>
  <c r="AF1244" i="1"/>
  <c r="AG1244" i="1" s="1"/>
  <c r="AC1244" i="1"/>
  <c r="AB1244" i="1"/>
  <c r="AD1244" i="1" s="1"/>
  <c r="AA1244" i="1"/>
  <c r="O1244" i="1"/>
  <c r="P1244" i="1" s="1"/>
  <c r="N1244" i="1"/>
  <c r="M1244" i="1"/>
  <c r="L1244" i="1"/>
  <c r="H1244" i="1"/>
  <c r="G1244" i="1"/>
  <c r="F1244" i="1"/>
  <c r="E1244" i="1"/>
  <c r="AF1243" i="1"/>
  <c r="AG1243" i="1" s="1"/>
  <c r="AD1243" i="1"/>
  <c r="AC1243" i="1"/>
  <c r="AH1243" i="1" s="1"/>
  <c r="AB1243" i="1"/>
  <c r="AA1243" i="1"/>
  <c r="P1243" i="1"/>
  <c r="O1243" i="1"/>
  <c r="N1243" i="1"/>
  <c r="M1243" i="1"/>
  <c r="L1243" i="1"/>
  <c r="H1243" i="1"/>
  <c r="G1243" i="1"/>
  <c r="E1243" i="1"/>
  <c r="F1243" i="1" s="1"/>
  <c r="AH1242" i="1"/>
  <c r="AG1242" i="1"/>
  <c r="AF1242" i="1"/>
  <c r="AC1242" i="1"/>
  <c r="AB1242" i="1"/>
  <c r="AD1242" i="1" s="1"/>
  <c r="AA1242" i="1"/>
  <c r="P1242" i="1"/>
  <c r="O1242" i="1"/>
  <c r="N1242" i="1"/>
  <c r="M1242" i="1"/>
  <c r="L1242" i="1"/>
  <c r="H1242" i="1"/>
  <c r="G1242" i="1"/>
  <c r="E1242" i="1"/>
  <c r="F1242" i="1" s="1"/>
  <c r="AF1241" i="1"/>
  <c r="AG1241" i="1" s="1"/>
  <c r="AC1241" i="1"/>
  <c r="AH1241" i="1" s="1"/>
  <c r="AB1241" i="1"/>
  <c r="AA1241" i="1"/>
  <c r="O1241" i="1"/>
  <c r="P1241" i="1" s="1"/>
  <c r="N1241" i="1"/>
  <c r="M1241" i="1"/>
  <c r="L1241" i="1"/>
  <c r="H1241" i="1"/>
  <c r="G1241" i="1"/>
  <c r="E1241" i="1"/>
  <c r="F1241" i="1" s="1"/>
  <c r="AG1240" i="1"/>
  <c r="AF1240" i="1"/>
  <c r="AC1240" i="1"/>
  <c r="AH1240" i="1" s="1"/>
  <c r="AB1240" i="1"/>
  <c r="AD1240" i="1" s="1"/>
  <c r="AA1240" i="1"/>
  <c r="O1240" i="1"/>
  <c r="P1240" i="1" s="1"/>
  <c r="N1240" i="1"/>
  <c r="M1240" i="1"/>
  <c r="L1240" i="1"/>
  <c r="H1240" i="1"/>
  <c r="G1240" i="1"/>
  <c r="F1240" i="1"/>
  <c r="E1240" i="1"/>
  <c r="AF1239" i="1"/>
  <c r="AG1239" i="1" s="1"/>
  <c r="AD1239" i="1"/>
  <c r="AC1239" i="1"/>
  <c r="AH1239" i="1" s="1"/>
  <c r="AB1239" i="1"/>
  <c r="AA1239" i="1"/>
  <c r="O1239" i="1"/>
  <c r="P1239" i="1" s="1"/>
  <c r="N1239" i="1"/>
  <c r="M1239" i="1"/>
  <c r="L1239" i="1"/>
  <c r="H1239" i="1"/>
  <c r="G1239" i="1"/>
  <c r="F1239" i="1"/>
  <c r="E1239" i="1"/>
  <c r="AF1238" i="1"/>
  <c r="AG1238" i="1" s="1"/>
  <c r="AC1238" i="1"/>
  <c r="AH1238" i="1" s="1"/>
  <c r="AB1238" i="1"/>
  <c r="AA1238" i="1"/>
  <c r="O1238" i="1"/>
  <c r="P1238" i="1" s="1"/>
  <c r="N1238" i="1"/>
  <c r="M1238" i="1"/>
  <c r="L1238" i="1"/>
  <c r="H1238" i="1"/>
  <c r="G1238" i="1"/>
  <c r="E1238" i="1"/>
  <c r="F1238" i="1" s="1"/>
  <c r="AH1237" i="1"/>
  <c r="AG1237" i="1"/>
  <c r="AF1237" i="1"/>
  <c r="AC1237" i="1"/>
  <c r="AB1237" i="1"/>
  <c r="AD1237" i="1" s="1"/>
  <c r="AA1237" i="1"/>
  <c r="O1237" i="1"/>
  <c r="P1237" i="1" s="1"/>
  <c r="N1237" i="1"/>
  <c r="M1237" i="1"/>
  <c r="L1237" i="1"/>
  <c r="H1237" i="1"/>
  <c r="G1237" i="1"/>
  <c r="F1237" i="1"/>
  <c r="E1237" i="1"/>
  <c r="AF1236" i="1"/>
  <c r="AG1236" i="1" s="1"/>
  <c r="AC1236" i="1"/>
  <c r="AH1236" i="1" s="1"/>
  <c r="AB1236" i="1"/>
  <c r="AA1236" i="1"/>
  <c r="P1236" i="1"/>
  <c r="O1236" i="1"/>
  <c r="N1236" i="1"/>
  <c r="M1236" i="1"/>
  <c r="L1236" i="1"/>
  <c r="H1236" i="1"/>
  <c r="G1236" i="1"/>
  <c r="F1236" i="1"/>
  <c r="E1236" i="1"/>
  <c r="AG1235" i="1"/>
  <c r="AF1235" i="1"/>
  <c r="AC1235" i="1"/>
  <c r="AH1235" i="1" s="1"/>
  <c r="AB1235" i="1"/>
  <c r="AD1235" i="1" s="1"/>
  <c r="AA1235" i="1"/>
  <c r="O1235" i="1"/>
  <c r="P1235" i="1" s="1"/>
  <c r="N1235" i="1"/>
  <c r="M1235" i="1"/>
  <c r="L1235" i="1"/>
  <c r="H1235" i="1"/>
  <c r="G1235" i="1"/>
  <c r="F1235" i="1"/>
  <c r="E1235" i="1"/>
  <c r="AH1234" i="1"/>
  <c r="AG1234" i="1"/>
  <c r="AF1234" i="1"/>
  <c r="AD1234" i="1"/>
  <c r="AC1234" i="1"/>
  <c r="AB1234" i="1"/>
  <c r="AA1234" i="1"/>
  <c r="O1234" i="1"/>
  <c r="P1234" i="1" s="1"/>
  <c r="N1234" i="1"/>
  <c r="M1234" i="1"/>
  <c r="L1234" i="1"/>
  <c r="H1234" i="1"/>
  <c r="G1234" i="1"/>
  <c r="E1234" i="1"/>
  <c r="F1234" i="1" s="1"/>
  <c r="AH1233" i="1"/>
  <c r="AG1233" i="1"/>
  <c r="AF1233" i="1"/>
  <c r="AD1233" i="1"/>
  <c r="AC1233" i="1"/>
  <c r="AB1233" i="1"/>
  <c r="AA1233" i="1"/>
  <c r="P1233" i="1"/>
  <c r="O1233" i="1"/>
  <c r="N1233" i="1"/>
  <c r="M1233" i="1"/>
  <c r="L1233" i="1"/>
  <c r="H1233" i="1"/>
  <c r="G1233" i="1"/>
  <c r="F1233" i="1"/>
  <c r="E1233" i="1"/>
  <c r="AH1232" i="1"/>
  <c r="AG1232" i="1"/>
  <c r="AF1232" i="1"/>
  <c r="AC1232" i="1"/>
  <c r="AB1232" i="1"/>
  <c r="AD1232" i="1" s="1"/>
  <c r="AA1232" i="1"/>
  <c r="P1232" i="1"/>
  <c r="O1232" i="1"/>
  <c r="N1232" i="1"/>
  <c r="M1232" i="1"/>
  <c r="L1232" i="1"/>
  <c r="H1232" i="1"/>
  <c r="G1232" i="1"/>
  <c r="F1232" i="1"/>
  <c r="E1232" i="1"/>
  <c r="AF1231" i="1"/>
  <c r="AG1231" i="1" s="1"/>
  <c r="AC1231" i="1"/>
  <c r="AH1231" i="1" s="1"/>
  <c r="AB1231" i="1"/>
  <c r="AD1231" i="1" s="1"/>
  <c r="AA1231" i="1"/>
  <c r="P1231" i="1"/>
  <c r="O1231" i="1"/>
  <c r="N1231" i="1"/>
  <c r="M1231" i="1"/>
  <c r="L1231" i="1"/>
  <c r="H1231" i="1"/>
  <c r="G1231" i="1"/>
  <c r="F1231" i="1"/>
  <c r="E1231" i="1"/>
  <c r="AF1230" i="1"/>
  <c r="AG1230" i="1" s="1"/>
  <c r="AC1230" i="1"/>
  <c r="AH1230" i="1" s="1"/>
  <c r="AB1230" i="1"/>
  <c r="AD1230" i="1" s="1"/>
  <c r="AA1230" i="1"/>
  <c r="P1230" i="1"/>
  <c r="O1230" i="1"/>
  <c r="N1230" i="1"/>
  <c r="M1230" i="1"/>
  <c r="L1230" i="1"/>
  <c r="H1230" i="1"/>
  <c r="G1230" i="1"/>
  <c r="E1230" i="1"/>
  <c r="F1230" i="1" s="1"/>
  <c r="AH1229" i="1"/>
  <c r="AF1229" i="1"/>
  <c r="AG1229" i="1" s="1"/>
  <c r="AC1229" i="1"/>
  <c r="AB1229" i="1"/>
  <c r="AD1229" i="1" s="1"/>
  <c r="AA1229" i="1"/>
  <c r="O1229" i="1"/>
  <c r="P1229" i="1" s="1"/>
  <c r="N1229" i="1"/>
  <c r="M1229" i="1"/>
  <c r="L1229" i="1"/>
  <c r="H1229" i="1"/>
  <c r="G1229" i="1"/>
  <c r="E1229" i="1"/>
  <c r="F1229" i="1" s="1"/>
  <c r="AH1228" i="1"/>
  <c r="AF1228" i="1"/>
  <c r="AG1228" i="1" s="1"/>
  <c r="AC1228" i="1"/>
  <c r="AB1228" i="1"/>
  <c r="AD1228" i="1" s="1"/>
  <c r="AA1228" i="1"/>
  <c r="O1228" i="1"/>
  <c r="P1228" i="1" s="1"/>
  <c r="N1228" i="1"/>
  <c r="M1228" i="1"/>
  <c r="L1228" i="1"/>
  <c r="H1228" i="1"/>
  <c r="G1228" i="1"/>
  <c r="F1228" i="1"/>
  <c r="E1228" i="1"/>
  <c r="AH1227" i="1"/>
  <c r="AG1227" i="1"/>
  <c r="AF1227" i="1"/>
  <c r="AD1227" i="1"/>
  <c r="AC1227" i="1"/>
  <c r="AB1227" i="1"/>
  <c r="AA1227" i="1"/>
  <c r="P1227" i="1"/>
  <c r="O1227" i="1"/>
  <c r="N1227" i="1"/>
  <c r="M1227" i="1"/>
  <c r="L1227" i="1"/>
  <c r="H1227" i="1"/>
  <c r="G1227" i="1"/>
  <c r="E1227" i="1"/>
  <c r="F1227" i="1" s="1"/>
  <c r="AH1226" i="1"/>
  <c r="AG1226" i="1"/>
  <c r="AF1226" i="1"/>
  <c r="AC1226" i="1"/>
  <c r="AB1226" i="1"/>
  <c r="AD1226" i="1" s="1"/>
  <c r="AA1226" i="1"/>
  <c r="O1226" i="1"/>
  <c r="P1226" i="1" s="1"/>
  <c r="N1226" i="1"/>
  <c r="M1226" i="1"/>
  <c r="L1226" i="1"/>
  <c r="H1226" i="1"/>
  <c r="G1226" i="1"/>
  <c r="F1226" i="1"/>
  <c r="E1226" i="1"/>
  <c r="AF1225" i="1"/>
  <c r="AG1225" i="1" s="1"/>
  <c r="AC1225" i="1"/>
  <c r="AH1225" i="1" s="1"/>
  <c r="AB1225" i="1"/>
  <c r="AD1225" i="1" s="1"/>
  <c r="AA1225" i="1"/>
  <c r="P1225" i="1"/>
  <c r="O1225" i="1"/>
  <c r="N1225" i="1"/>
  <c r="M1225" i="1"/>
  <c r="L1225" i="1"/>
  <c r="H1225" i="1"/>
  <c r="G1225" i="1"/>
  <c r="F1225" i="1"/>
  <c r="E1225" i="1"/>
  <c r="AF1224" i="1"/>
  <c r="AG1224" i="1" s="1"/>
  <c r="AC1224" i="1"/>
  <c r="AH1224" i="1" s="1"/>
  <c r="AB1224" i="1"/>
  <c r="AA1224" i="1"/>
  <c r="P1224" i="1"/>
  <c r="O1224" i="1"/>
  <c r="N1224" i="1"/>
  <c r="M1224" i="1"/>
  <c r="L1224" i="1"/>
  <c r="H1224" i="1"/>
  <c r="G1224" i="1"/>
  <c r="F1224" i="1"/>
  <c r="E1224" i="1"/>
  <c r="AF1223" i="1"/>
  <c r="AG1223" i="1" s="1"/>
  <c r="AC1223" i="1"/>
  <c r="AH1223" i="1" s="1"/>
  <c r="AB1223" i="1"/>
  <c r="AA1223" i="1"/>
  <c r="O1223" i="1"/>
  <c r="P1223" i="1" s="1"/>
  <c r="N1223" i="1"/>
  <c r="M1223" i="1"/>
  <c r="L1223" i="1"/>
  <c r="H1223" i="1"/>
  <c r="G1223" i="1"/>
  <c r="E1223" i="1"/>
  <c r="F1223" i="1" s="1"/>
  <c r="AF1222" i="1"/>
  <c r="AG1222" i="1" s="1"/>
  <c r="AC1222" i="1"/>
  <c r="AH1222" i="1" s="1"/>
  <c r="AB1222" i="1"/>
  <c r="AD1222" i="1" s="1"/>
  <c r="AA1222" i="1"/>
  <c r="P1222" i="1"/>
  <c r="O1222" i="1"/>
  <c r="N1222" i="1"/>
  <c r="M1222" i="1"/>
  <c r="L1222" i="1"/>
  <c r="H1222" i="1"/>
  <c r="G1222" i="1"/>
  <c r="E1222" i="1"/>
  <c r="F1222" i="1" s="1"/>
  <c r="AH1221" i="1"/>
  <c r="AG1221" i="1"/>
  <c r="AF1221" i="1"/>
  <c r="AC1221" i="1"/>
  <c r="AD1221" i="1" s="1"/>
  <c r="AB1221" i="1"/>
  <c r="AA1221" i="1"/>
  <c r="P1221" i="1"/>
  <c r="O1221" i="1"/>
  <c r="N1221" i="1"/>
  <c r="M1221" i="1"/>
  <c r="L1221" i="1"/>
  <c r="H1221" i="1"/>
  <c r="G1221" i="1"/>
  <c r="E1221" i="1"/>
  <c r="F1221" i="1" s="1"/>
  <c r="AH1220" i="1"/>
  <c r="AG1220" i="1"/>
  <c r="AF1220" i="1"/>
  <c r="AD1220" i="1"/>
  <c r="AC1220" i="1"/>
  <c r="AB1220" i="1"/>
  <c r="AA1220" i="1"/>
  <c r="O1220" i="1"/>
  <c r="P1220" i="1" s="1"/>
  <c r="N1220" i="1"/>
  <c r="M1220" i="1"/>
  <c r="L1220" i="1"/>
  <c r="H1220" i="1"/>
  <c r="G1220" i="1"/>
  <c r="F1220" i="1"/>
  <c r="E1220" i="1"/>
  <c r="AG1219" i="1"/>
  <c r="AF1219" i="1"/>
  <c r="AC1219" i="1"/>
  <c r="AH1219" i="1" s="1"/>
  <c r="AB1219" i="1"/>
  <c r="AD1219" i="1" s="1"/>
  <c r="AA1219" i="1"/>
  <c r="O1219" i="1"/>
  <c r="P1219" i="1" s="1"/>
  <c r="N1219" i="1"/>
  <c r="M1219" i="1"/>
  <c r="L1219" i="1"/>
  <c r="H1219" i="1"/>
  <c r="G1219" i="1"/>
  <c r="E1219" i="1"/>
  <c r="F1219" i="1" s="1"/>
  <c r="AH1218" i="1"/>
  <c r="AG1218" i="1"/>
  <c r="AF1218" i="1"/>
  <c r="AC1218" i="1"/>
  <c r="AB1218" i="1"/>
  <c r="AD1218" i="1" s="1"/>
  <c r="AA1218" i="1"/>
  <c r="P1218" i="1"/>
  <c r="O1218" i="1"/>
  <c r="N1218" i="1"/>
  <c r="M1218" i="1"/>
  <c r="L1218" i="1"/>
  <c r="H1218" i="1"/>
  <c r="G1218" i="1"/>
  <c r="E1218" i="1"/>
  <c r="F1218" i="1" s="1"/>
  <c r="AH1217" i="1"/>
  <c r="AG1217" i="1"/>
  <c r="AF1217" i="1"/>
  <c r="AD1217" i="1"/>
  <c r="AC1217" i="1"/>
  <c r="AB1217" i="1"/>
  <c r="AA1217" i="1"/>
  <c r="O1217" i="1"/>
  <c r="P1217" i="1" s="1"/>
  <c r="N1217" i="1"/>
  <c r="M1217" i="1"/>
  <c r="L1217" i="1"/>
  <c r="H1217" i="1"/>
  <c r="G1217" i="1"/>
  <c r="F1217" i="1"/>
  <c r="E1217" i="1"/>
  <c r="AH1216" i="1"/>
  <c r="AG1216" i="1"/>
  <c r="AF1216" i="1"/>
  <c r="AC1216" i="1"/>
  <c r="AD1216" i="1" s="1"/>
  <c r="AB1216" i="1"/>
  <c r="AA1216" i="1"/>
  <c r="P1216" i="1"/>
  <c r="O1216" i="1"/>
  <c r="N1216" i="1"/>
  <c r="M1216" i="1"/>
  <c r="L1216" i="1"/>
  <c r="H1216" i="1"/>
  <c r="G1216" i="1"/>
  <c r="F1216" i="1"/>
  <c r="E1216" i="1"/>
  <c r="AH1215" i="1"/>
  <c r="AG1215" i="1"/>
  <c r="AF1215" i="1"/>
  <c r="AD1215" i="1"/>
  <c r="AC1215" i="1"/>
  <c r="AB1215" i="1"/>
  <c r="AA1215" i="1"/>
  <c r="P1215" i="1"/>
  <c r="O1215" i="1"/>
  <c r="N1215" i="1"/>
  <c r="M1215" i="1"/>
  <c r="L1215" i="1"/>
  <c r="H1215" i="1"/>
  <c r="G1215" i="1"/>
  <c r="F1215" i="1"/>
  <c r="E1215" i="1"/>
  <c r="AF1214" i="1"/>
  <c r="AG1214" i="1" s="1"/>
  <c r="AC1214" i="1"/>
  <c r="AH1214" i="1" s="1"/>
  <c r="AB1214" i="1"/>
  <c r="AD1214" i="1" s="1"/>
  <c r="AA1214" i="1"/>
  <c r="P1214" i="1"/>
  <c r="O1214" i="1"/>
  <c r="N1214" i="1"/>
  <c r="M1214" i="1"/>
  <c r="L1214" i="1"/>
  <c r="H1214" i="1"/>
  <c r="G1214" i="1"/>
  <c r="E1214" i="1"/>
  <c r="F1214" i="1" s="1"/>
  <c r="AF1213" i="1"/>
  <c r="AG1213" i="1" s="1"/>
  <c r="AC1213" i="1"/>
  <c r="AH1213" i="1" s="1"/>
  <c r="AB1213" i="1"/>
  <c r="AA1213" i="1"/>
  <c r="P1213" i="1"/>
  <c r="O1213" i="1"/>
  <c r="N1213" i="1"/>
  <c r="M1213" i="1"/>
  <c r="L1213" i="1"/>
  <c r="H1213" i="1"/>
  <c r="G1213" i="1"/>
  <c r="E1213" i="1"/>
  <c r="F1213" i="1" s="1"/>
  <c r="AH1212" i="1"/>
  <c r="AG1212" i="1"/>
  <c r="AF1212" i="1"/>
  <c r="AC1212" i="1"/>
  <c r="AD1212" i="1" s="1"/>
  <c r="AB1212" i="1"/>
  <c r="AA1212" i="1"/>
  <c r="O1212" i="1"/>
  <c r="P1212" i="1" s="1"/>
  <c r="N1212" i="1"/>
  <c r="M1212" i="1"/>
  <c r="L1212" i="1"/>
  <c r="H1212" i="1"/>
  <c r="G1212" i="1"/>
  <c r="E1212" i="1"/>
  <c r="F1212" i="1" s="1"/>
  <c r="AH1211" i="1"/>
  <c r="AF1211" i="1"/>
  <c r="AG1211" i="1" s="1"/>
  <c r="AD1211" i="1"/>
  <c r="AC1211" i="1"/>
  <c r="AB1211" i="1"/>
  <c r="AA1211" i="1"/>
  <c r="O1211" i="1"/>
  <c r="P1211" i="1" s="1"/>
  <c r="N1211" i="1"/>
  <c r="M1211" i="1"/>
  <c r="L1211" i="1"/>
  <c r="H1211" i="1"/>
  <c r="G1211" i="1"/>
  <c r="F1211" i="1"/>
  <c r="E1211" i="1"/>
  <c r="AH1210" i="1"/>
  <c r="AG1210" i="1"/>
  <c r="AF1210" i="1"/>
  <c r="AC1210" i="1"/>
  <c r="AB1210" i="1"/>
  <c r="AD1210" i="1" s="1"/>
  <c r="AA1210" i="1"/>
  <c r="O1210" i="1"/>
  <c r="P1210" i="1" s="1"/>
  <c r="N1210" i="1"/>
  <c r="M1210" i="1"/>
  <c r="L1210" i="1"/>
  <c r="H1210" i="1"/>
  <c r="G1210" i="1"/>
  <c r="F1210" i="1"/>
  <c r="E1210" i="1"/>
  <c r="AH1209" i="1"/>
  <c r="AG1209" i="1"/>
  <c r="AF1209" i="1"/>
  <c r="AC1209" i="1"/>
  <c r="AB1209" i="1"/>
  <c r="AD1209" i="1" s="1"/>
  <c r="AA1209" i="1"/>
  <c r="P1209" i="1"/>
  <c r="O1209" i="1"/>
  <c r="N1209" i="1"/>
  <c r="M1209" i="1"/>
  <c r="L1209" i="1"/>
  <c r="H1209" i="1"/>
  <c r="G1209" i="1"/>
  <c r="E1209" i="1"/>
  <c r="F1209" i="1" s="1"/>
  <c r="AH1208" i="1"/>
  <c r="AG1208" i="1"/>
  <c r="AF1208" i="1"/>
  <c r="AC1208" i="1"/>
  <c r="AB1208" i="1"/>
  <c r="AD1208" i="1" s="1"/>
  <c r="AA1208" i="1"/>
  <c r="O1208" i="1"/>
  <c r="P1208" i="1" s="1"/>
  <c r="N1208" i="1"/>
  <c r="M1208" i="1"/>
  <c r="L1208" i="1"/>
  <c r="H1208" i="1"/>
  <c r="G1208" i="1"/>
  <c r="F1208" i="1"/>
  <c r="E1208" i="1"/>
  <c r="AF1207" i="1"/>
  <c r="AG1207" i="1" s="1"/>
  <c r="AC1207" i="1"/>
  <c r="AH1207" i="1" s="1"/>
  <c r="AB1207" i="1"/>
  <c r="AD1207" i="1" s="1"/>
  <c r="AA1207" i="1"/>
  <c r="P1207" i="1"/>
  <c r="O1207" i="1"/>
  <c r="N1207" i="1"/>
  <c r="M1207" i="1"/>
  <c r="L1207" i="1"/>
  <c r="H1207" i="1"/>
  <c r="G1207" i="1"/>
  <c r="F1207" i="1"/>
  <c r="E1207" i="1"/>
  <c r="AF1206" i="1"/>
  <c r="AG1206" i="1" s="1"/>
  <c r="AC1206" i="1"/>
  <c r="AH1206" i="1" s="1"/>
  <c r="AB1206" i="1"/>
  <c r="AD1206" i="1" s="1"/>
  <c r="AA1206" i="1"/>
  <c r="P1206" i="1"/>
  <c r="O1206" i="1"/>
  <c r="N1206" i="1"/>
  <c r="M1206" i="1"/>
  <c r="L1206" i="1"/>
  <c r="H1206" i="1"/>
  <c r="G1206" i="1"/>
  <c r="F1206" i="1"/>
  <c r="E1206" i="1"/>
  <c r="AF1205" i="1"/>
  <c r="AG1205" i="1" s="1"/>
  <c r="AC1205" i="1"/>
  <c r="AH1205" i="1" s="1"/>
  <c r="AB1205" i="1"/>
  <c r="AA1205" i="1"/>
  <c r="O1205" i="1"/>
  <c r="P1205" i="1" s="1"/>
  <c r="N1205" i="1"/>
  <c r="M1205" i="1"/>
  <c r="L1205" i="1"/>
  <c r="H1205" i="1"/>
  <c r="G1205" i="1"/>
  <c r="E1205" i="1"/>
  <c r="F1205" i="1" s="1"/>
  <c r="AF1204" i="1"/>
  <c r="AG1204" i="1" s="1"/>
  <c r="AC1204" i="1"/>
  <c r="AH1204" i="1" s="1"/>
  <c r="AB1204" i="1"/>
  <c r="AD1204" i="1" s="1"/>
  <c r="AA1204" i="1"/>
  <c r="P1204" i="1"/>
  <c r="O1204" i="1"/>
  <c r="N1204" i="1"/>
  <c r="M1204" i="1"/>
  <c r="L1204" i="1"/>
  <c r="H1204" i="1"/>
  <c r="G1204" i="1"/>
  <c r="E1204" i="1"/>
  <c r="F1204" i="1" s="1"/>
  <c r="AH1203" i="1"/>
  <c r="AG1203" i="1"/>
  <c r="AF1203" i="1"/>
  <c r="AC1203" i="1"/>
  <c r="AD1203" i="1" s="1"/>
  <c r="AB1203" i="1"/>
  <c r="AA1203" i="1"/>
  <c r="P1203" i="1"/>
  <c r="O1203" i="1"/>
  <c r="N1203" i="1"/>
  <c r="M1203" i="1"/>
  <c r="L1203" i="1"/>
  <c r="H1203" i="1"/>
  <c r="G1203" i="1"/>
  <c r="E1203" i="1"/>
  <c r="F1203" i="1" s="1"/>
  <c r="AH1202" i="1"/>
  <c r="AF1202" i="1"/>
  <c r="AG1202" i="1" s="1"/>
  <c r="AD1202" i="1"/>
  <c r="AC1202" i="1"/>
  <c r="AB1202" i="1"/>
  <c r="AA1202" i="1"/>
  <c r="O1202" i="1"/>
  <c r="P1202" i="1" s="1"/>
  <c r="N1202" i="1"/>
  <c r="M1202" i="1"/>
  <c r="L1202" i="1"/>
  <c r="H1202" i="1"/>
  <c r="G1202" i="1"/>
  <c r="F1202" i="1"/>
  <c r="E1202" i="1"/>
  <c r="AG1201" i="1"/>
  <c r="AF1201" i="1"/>
  <c r="AC1201" i="1"/>
  <c r="AH1201" i="1" s="1"/>
  <c r="AB1201" i="1"/>
  <c r="AD1201" i="1" s="1"/>
  <c r="AA1201" i="1"/>
  <c r="O1201" i="1"/>
  <c r="P1201" i="1" s="1"/>
  <c r="N1201" i="1"/>
  <c r="M1201" i="1"/>
  <c r="L1201" i="1"/>
  <c r="H1201" i="1"/>
  <c r="G1201" i="1"/>
  <c r="E1201" i="1"/>
  <c r="F1201" i="1" s="1"/>
  <c r="AH1200" i="1"/>
  <c r="AG1200" i="1"/>
  <c r="AF1200" i="1"/>
  <c r="AC1200" i="1"/>
  <c r="AB1200" i="1"/>
  <c r="AD1200" i="1" s="1"/>
  <c r="AA1200" i="1"/>
  <c r="P1200" i="1"/>
  <c r="O1200" i="1"/>
  <c r="N1200" i="1"/>
  <c r="M1200" i="1"/>
  <c r="L1200" i="1"/>
  <c r="H1200" i="1"/>
  <c r="G1200" i="1"/>
  <c r="E1200" i="1"/>
  <c r="F1200" i="1" s="1"/>
  <c r="AH1199" i="1"/>
  <c r="AG1199" i="1"/>
  <c r="AF1199" i="1"/>
  <c r="AD1199" i="1"/>
  <c r="AC1199" i="1"/>
  <c r="AB1199" i="1"/>
  <c r="AA1199" i="1"/>
  <c r="O1199" i="1"/>
  <c r="P1199" i="1" s="1"/>
  <c r="N1199" i="1"/>
  <c r="M1199" i="1"/>
  <c r="L1199" i="1"/>
  <c r="H1199" i="1"/>
  <c r="G1199" i="1"/>
  <c r="E1199" i="1"/>
  <c r="F1199" i="1" s="1"/>
  <c r="AH1198" i="1"/>
  <c r="AG1198" i="1"/>
  <c r="AF1198" i="1"/>
  <c r="AC1198" i="1"/>
  <c r="AD1198" i="1" s="1"/>
  <c r="AB1198" i="1"/>
  <c r="AA1198" i="1"/>
  <c r="P1198" i="1"/>
  <c r="O1198" i="1"/>
  <c r="N1198" i="1"/>
  <c r="M1198" i="1"/>
  <c r="L1198" i="1"/>
  <c r="H1198" i="1"/>
  <c r="G1198" i="1"/>
  <c r="F1198" i="1"/>
  <c r="E1198" i="1"/>
  <c r="AH1197" i="1"/>
  <c r="AF1197" i="1"/>
  <c r="AG1197" i="1" s="1"/>
  <c r="AD1197" i="1"/>
  <c r="AC1197" i="1"/>
  <c r="AB1197" i="1"/>
  <c r="AA1197" i="1"/>
  <c r="P1197" i="1"/>
  <c r="O1197" i="1"/>
  <c r="N1197" i="1"/>
  <c r="M1197" i="1"/>
  <c r="L1197" i="1"/>
  <c r="H1197" i="1"/>
  <c r="G1197" i="1"/>
  <c r="F1197" i="1"/>
  <c r="E1197" i="1"/>
  <c r="AF1196" i="1"/>
  <c r="AG1196" i="1" s="1"/>
  <c r="AC1196" i="1"/>
  <c r="AH1196" i="1" s="1"/>
  <c r="AB1196" i="1"/>
  <c r="AD1196" i="1" s="1"/>
  <c r="AA1196" i="1"/>
  <c r="P1196" i="1"/>
  <c r="O1196" i="1"/>
  <c r="N1196" i="1"/>
  <c r="M1196" i="1"/>
  <c r="L1196" i="1"/>
  <c r="H1196" i="1"/>
  <c r="G1196" i="1"/>
  <c r="E1196" i="1"/>
  <c r="F1196" i="1" s="1"/>
  <c r="AF1195" i="1"/>
  <c r="AG1195" i="1" s="1"/>
  <c r="AC1195" i="1"/>
  <c r="AH1195" i="1" s="1"/>
  <c r="AB1195" i="1"/>
  <c r="AD1195" i="1" s="1"/>
  <c r="AA1195" i="1"/>
  <c r="O1195" i="1"/>
  <c r="P1195" i="1" s="1"/>
  <c r="N1195" i="1"/>
  <c r="M1195" i="1"/>
  <c r="L1195" i="1"/>
  <c r="H1195" i="1"/>
  <c r="G1195" i="1"/>
  <c r="E1195" i="1"/>
  <c r="F1195" i="1" s="1"/>
  <c r="AH1194" i="1"/>
  <c r="AG1194" i="1"/>
  <c r="AF1194" i="1"/>
  <c r="AC1194" i="1"/>
  <c r="AD1194" i="1" s="1"/>
  <c r="AB1194" i="1"/>
  <c r="AA1194" i="1"/>
  <c r="O1194" i="1"/>
  <c r="P1194" i="1" s="1"/>
  <c r="N1194" i="1"/>
  <c r="M1194" i="1"/>
  <c r="L1194" i="1"/>
  <c r="H1194" i="1"/>
  <c r="G1194" i="1"/>
  <c r="E1194" i="1"/>
  <c r="F1194" i="1" s="1"/>
  <c r="AH1193" i="1"/>
  <c r="AF1193" i="1"/>
  <c r="AG1193" i="1" s="1"/>
  <c r="AD1193" i="1"/>
  <c r="AC1193" i="1"/>
  <c r="AB1193" i="1"/>
  <c r="AA1193" i="1"/>
  <c r="O1193" i="1"/>
  <c r="P1193" i="1" s="1"/>
  <c r="N1193" i="1"/>
  <c r="M1193" i="1"/>
  <c r="L1193" i="1"/>
  <c r="H1193" i="1"/>
  <c r="G1193" i="1"/>
  <c r="F1193" i="1"/>
  <c r="E1193" i="1"/>
  <c r="AH1192" i="1"/>
  <c r="AG1192" i="1"/>
  <c r="AF1192" i="1"/>
  <c r="AC1192" i="1"/>
  <c r="AB1192" i="1"/>
  <c r="AD1192" i="1" s="1"/>
  <c r="AA1192" i="1"/>
  <c r="O1192" i="1"/>
  <c r="P1192" i="1" s="1"/>
  <c r="N1192" i="1"/>
  <c r="M1192" i="1"/>
  <c r="L1192" i="1"/>
  <c r="H1192" i="1"/>
  <c r="G1192" i="1"/>
  <c r="E1192" i="1"/>
  <c r="F1192" i="1" s="1"/>
  <c r="AH1191" i="1"/>
  <c r="AF1191" i="1"/>
  <c r="AG1191" i="1" s="1"/>
  <c r="AC1191" i="1"/>
  <c r="AB1191" i="1"/>
  <c r="AD1191" i="1" s="1"/>
  <c r="AA1191" i="1"/>
  <c r="P1191" i="1"/>
  <c r="O1191" i="1"/>
  <c r="N1191" i="1"/>
  <c r="M1191" i="1"/>
  <c r="L1191" i="1"/>
  <c r="H1191" i="1"/>
  <c r="G1191" i="1"/>
  <c r="E1191" i="1"/>
  <c r="F1191" i="1" s="1"/>
  <c r="AF1190" i="1"/>
  <c r="AG1190" i="1" s="1"/>
  <c r="AC1190" i="1"/>
  <c r="AH1190" i="1" s="1"/>
  <c r="AB1190" i="1"/>
  <c r="AD1190" i="1" s="1"/>
  <c r="AA1190" i="1"/>
  <c r="P1190" i="1"/>
  <c r="O1190" i="1"/>
  <c r="N1190" i="1"/>
  <c r="M1190" i="1"/>
  <c r="L1190" i="1"/>
  <c r="H1190" i="1"/>
  <c r="G1190" i="1"/>
  <c r="F1190" i="1"/>
  <c r="E1190" i="1"/>
  <c r="AF1189" i="1"/>
  <c r="AG1189" i="1" s="1"/>
  <c r="AC1189" i="1"/>
  <c r="AH1189" i="1" s="1"/>
  <c r="AB1189" i="1"/>
  <c r="AD1189" i="1" s="1"/>
  <c r="AA1189" i="1"/>
  <c r="P1189" i="1"/>
  <c r="O1189" i="1"/>
  <c r="N1189" i="1"/>
  <c r="M1189" i="1"/>
  <c r="L1189" i="1"/>
  <c r="H1189" i="1"/>
  <c r="G1189" i="1"/>
  <c r="F1189" i="1"/>
  <c r="E1189" i="1"/>
  <c r="AF1188" i="1"/>
  <c r="AG1188" i="1" s="1"/>
  <c r="AC1188" i="1"/>
  <c r="AH1188" i="1" s="1"/>
  <c r="AB1188" i="1"/>
  <c r="AA1188" i="1"/>
  <c r="O1188" i="1"/>
  <c r="P1188" i="1" s="1"/>
  <c r="N1188" i="1"/>
  <c r="M1188" i="1"/>
  <c r="L1188" i="1"/>
  <c r="H1188" i="1"/>
  <c r="G1188" i="1"/>
  <c r="F1188" i="1"/>
  <c r="E1188" i="1"/>
  <c r="AF1187" i="1"/>
  <c r="AG1187" i="1" s="1"/>
  <c r="AC1187" i="1"/>
  <c r="AH1187" i="1" s="1"/>
  <c r="AB1187" i="1"/>
  <c r="AA1187" i="1"/>
  <c r="O1187" i="1"/>
  <c r="P1187" i="1" s="1"/>
  <c r="N1187" i="1"/>
  <c r="M1187" i="1"/>
  <c r="L1187" i="1"/>
  <c r="H1187" i="1"/>
  <c r="G1187" i="1"/>
  <c r="E1187" i="1"/>
  <c r="F1187" i="1" s="1"/>
  <c r="AF1186" i="1"/>
  <c r="AG1186" i="1" s="1"/>
  <c r="AC1186" i="1"/>
  <c r="AH1186" i="1" s="1"/>
  <c r="AB1186" i="1"/>
  <c r="AD1186" i="1" s="1"/>
  <c r="AA1186" i="1"/>
  <c r="P1186" i="1"/>
  <c r="O1186" i="1"/>
  <c r="N1186" i="1"/>
  <c r="M1186" i="1"/>
  <c r="L1186" i="1"/>
  <c r="H1186" i="1"/>
  <c r="G1186" i="1"/>
  <c r="E1186" i="1"/>
  <c r="F1186" i="1" s="1"/>
  <c r="AH1185" i="1"/>
  <c r="AG1185" i="1"/>
  <c r="AF1185" i="1"/>
  <c r="AC1185" i="1"/>
  <c r="AD1185" i="1" s="1"/>
  <c r="AB1185" i="1"/>
  <c r="AA1185" i="1"/>
  <c r="P1185" i="1"/>
  <c r="O1185" i="1"/>
  <c r="N1185" i="1"/>
  <c r="M1185" i="1"/>
  <c r="L1185" i="1"/>
  <c r="H1185" i="1"/>
  <c r="G1185" i="1"/>
  <c r="E1185" i="1"/>
  <c r="F1185" i="1" s="1"/>
  <c r="AH1184" i="1"/>
  <c r="AG1184" i="1"/>
  <c r="AF1184" i="1"/>
  <c r="AD1184" i="1"/>
  <c r="AC1184" i="1"/>
  <c r="AB1184" i="1"/>
  <c r="AA1184" i="1"/>
  <c r="O1184" i="1"/>
  <c r="P1184" i="1" s="1"/>
  <c r="N1184" i="1"/>
  <c r="M1184" i="1"/>
  <c r="L1184" i="1"/>
  <c r="H1184" i="1"/>
  <c r="G1184" i="1"/>
  <c r="F1184" i="1"/>
  <c r="E1184" i="1"/>
  <c r="AG1183" i="1"/>
  <c r="AF1183" i="1"/>
  <c r="AC1183" i="1"/>
  <c r="AH1183" i="1" s="1"/>
  <c r="AB1183" i="1"/>
  <c r="AA1183" i="1"/>
  <c r="O1183" i="1"/>
  <c r="P1183" i="1" s="1"/>
  <c r="N1183" i="1"/>
  <c r="M1183" i="1"/>
  <c r="L1183" i="1"/>
  <c r="H1183" i="1"/>
  <c r="G1183" i="1"/>
  <c r="E1183" i="1"/>
  <c r="F1183" i="1" s="1"/>
  <c r="AH1182" i="1"/>
  <c r="AG1182" i="1"/>
  <c r="AF1182" i="1"/>
  <c r="AC1182" i="1"/>
  <c r="AB1182" i="1"/>
  <c r="AD1182" i="1" s="1"/>
  <c r="AA1182" i="1"/>
  <c r="P1182" i="1"/>
  <c r="O1182" i="1"/>
  <c r="N1182" i="1"/>
  <c r="M1182" i="1"/>
  <c r="L1182" i="1"/>
  <c r="H1182" i="1"/>
  <c r="G1182" i="1"/>
  <c r="F1182" i="1"/>
  <c r="E1182" i="1"/>
  <c r="AH1181" i="1"/>
  <c r="AF1181" i="1"/>
  <c r="AG1181" i="1" s="1"/>
  <c r="AD1181" i="1"/>
  <c r="AC1181" i="1"/>
  <c r="AB1181" i="1"/>
  <c r="AA1181" i="1"/>
  <c r="O1181" i="1"/>
  <c r="P1181" i="1" s="1"/>
  <c r="N1181" i="1"/>
  <c r="M1181" i="1"/>
  <c r="L1181" i="1"/>
  <c r="H1181" i="1"/>
  <c r="G1181" i="1"/>
  <c r="E1181" i="1"/>
  <c r="F1181" i="1" s="1"/>
  <c r="AH1180" i="1"/>
  <c r="AG1180" i="1"/>
  <c r="AF1180" i="1"/>
  <c r="AD1180" i="1"/>
  <c r="AC1180" i="1"/>
  <c r="AB1180" i="1"/>
  <c r="AA1180" i="1"/>
  <c r="P1180" i="1"/>
  <c r="O1180" i="1"/>
  <c r="N1180" i="1"/>
  <c r="M1180" i="1"/>
  <c r="L1180" i="1"/>
  <c r="H1180" i="1"/>
  <c r="G1180" i="1"/>
  <c r="F1180" i="1"/>
  <c r="E1180" i="1"/>
  <c r="AH1179" i="1"/>
  <c r="AG1179" i="1"/>
  <c r="AF1179" i="1"/>
  <c r="AD1179" i="1"/>
  <c r="AC1179" i="1"/>
  <c r="AB1179" i="1"/>
  <c r="AA1179" i="1"/>
  <c r="P1179" i="1"/>
  <c r="O1179" i="1"/>
  <c r="N1179" i="1"/>
  <c r="M1179" i="1"/>
  <c r="L1179" i="1"/>
  <c r="H1179" i="1"/>
  <c r="G1179" i="1"/>
  <c r="F1179" i="1"/>
  <c r="E1179" i="1"/>
  <c r="AF1178" i="1"/>
  <c r="AG1178" i="1" s="1"/>
  <c r="AD1178" i="1"/>
  <c r="AC1178" i="1"/>
  <c r="AH1178" i="1" s="1"/>
  <c r="AB1178" i="1"/>
  <c r="AA1178" i="1"/>
  <c r="P1178" i="1"/>
  <c r="O1178" i="1"/>
  <c r="N1178" i="1"/>
  <c r="M1178" i="1"/>
  <c r="L1178" i="1"/>
  <c r="H1178" i="1"/>
  <c r="G1178" i="1"/>
  <c r="E1178" i="1"/>
  <c r="F1178" i="1" s="1"/>
  <c r="AF1177" i="1"/>
  <c r="AG1177" i="1" s="1"/>
  <c r="AC1177" i="1"/>
  <c r="AH1177" i="1" s="1"/>
  <c r="AB1177" i="1"/>
  <c r="AD1177" i="1" s="1"/>
  <c r="AA1177" i="1"/>
  <c r="P1177" i="1"/>
  <c r="O1177" i="1"/>
  <c r="N1177" i="1"/>
  <c r="M1177" i="1"/>
  <c r="L1177" i="1"/>
  <c r="H1177" i="1"/>
  <c r="G1177" i="1"/>
  <c r="E1177" i="1"/>
  <c r="F1177" i="1" s="1"/>
  <c r="AH1176" i="1"/>
  <c r="AG1176" i="1"/>
  <c r="AF1176" i="1"/>
  <c r="AC1176" i="1"/>
  <c r="AD1176" i="1" s="1"/>
  <c r="AB1176" i="1"/>
  <c r="AA1176" i="1"/>
  <c r="O1176" i="1"/>
  <c r="P1176" i="1" s="1"/>
  <c r="N1176" i="1"/>
  <c r="M1176" i="1"/>
  <c r="L1176" i="1"/>
  <c r="H1176" i="1"/>
  <c r="G1176" i="1"/>
  <c r="F1176" i="1"/>
  <c r="E1176" i="1"/>
  <c r="AH1175" i="1"/>
  <c r="AF1175" i="1"/>
  <c r="AG1175" i="1" s="1"/>
  <c r="AD1175" i="1"/>
  <c r="AC1175" i="1"/>
  <c r="AB1175" i="1"/>
  <c r="AA1175" i="1"/>
  <c r="O1175" i="1"/>
  <c r="P1175" i="1" s="1"/>
  <c r="N1175" i="1"/>
  <c r="M1175" i="1"/>
  <c r="L1175" i="1"/>
  <c r="H1175" i="1"/>
  <c r="G1175" i="1"/>
  <c r="F1175" i="1"/>
  <c r="E1175" i="1"/>
  <c r="AH1174" i="1"/>
  <c r="AG1174" i="1"/>
  <c r="AF1174" i="1"/>
  <c r="AD1174" i="1"/>
  <c r="AC1174" i="1"/>
  <c r="AB1174" i="1"/>
  <c r="AA1174" i="1"/>
  <c r="O1174" i="1"/>
  <c r="P1174" i="1" s="1"/>
  <c r="N1174" i="1"/>
  <c r="M1174" i="1"/>
  <c r="L1174" i="1"/>
  <c r="H1174" i="1"/>
  <c r="G1174" i="1"/>
  <c r="E1174" i="1"/>
  <c r="F1174" i="1" s="1"/>
  <c r="AH1173" i="1"/>
  <c r="AG1173" i="1"/>
  <c r="AF1173" i="1"/>
  <c r="AD1173" i="1"/>
  <c r="AC1173" i="1"/>
  <c r="AB1173" i="1"/>
  <c r="AA1173" i="1"/>
  <c r="P1173" i="1"/>
  <c r="O1173" i="1"/>
  <c r="N1173" i="1"/>
  <c r="M1173" i="1"/>
  <c r="L1173" i="1"/>
  <c r="H1173" i="1"/>
  <c r="G1173" i="1"/>
  <c r="E1173" i="1"/>
  <c r="F1173" i="1" s="1"/>
  <c r="AF1172" i="1"/>
  <c r="AG1172" i="1" s="1"/>
  <c r="AC1172" i="1"/>
  <c r="AH1172" i="1" s="1"/>
  <c r="AB1172" i="1"/>
  <c r="AA1172" i="1"/>
  <c r="O1172" i="1"/>
  <c r="P1172" i="1" s="1"/>
  <c r="N1172" i="1"/>
  <c r="M1172" i="1"/>
  <c r="L1172" i="1"/>
  <c r="H1172" i="1"/>
  <c r="G1172" i="1"/>
  <c r="F1172" i="1"/>
  <c r="E1172" i="1"/>
  <c r="AF1171" i="1"/>
  <c r="AG1171" i="1" s="1"/>
  <c r="AC1171" i="1"/>
  <c r="AH1171" i="1" s="1"/>
  <c r="AB1171" i="1"/>
  <c r="AD1171" i="1" s="1"/>
  <c r="AA1171" i="1"/>
  <c r="P1171" i="1"/>
  <c r="O1171" i="1"/>
  <c r="N1171" i="1"/>
  <c r="M1171" i="1"/>
  <c r="L1171" i="1"/>
  <c r="H1171" i="1"/>
  <c r="G1171" i="1"/>
  <c r="F1171" i="1"/>
  <c r="E1171" i="1"/>
  <c r="AF1170" i="1"/>
  <c r="AG1170" i="1" s="1"/>
  <c r="AC1170" i="1"/>
  <c r="AH1170" i="1" s="1"/>
  <c r="AB1170" i="1"/>
  <c r="AD1170" i="1" s="1"/>
  <c r="AA1170" i="1"/>
  <c r="O1170" i="1"/>
  <c r="P1170" i="1" s="1"/>
  <c r="N1170" i="1"/>
  <c r="M1170" i="1"/>
  <c r="L1170" i="1"/>
  <c r="H1170" i="1"/>
  <c r="G1170" i="1"/>
  <c r="F1170" i="1"/>
  <c r="E1170" i="1"/>
  <c r="AF1169" i="1"/>
  <c r="AG1169" i="1" s="1"/>
  <c r="AC1169" i="1"/>
  <c r="AH1169" i="1" s="1"/>
  <c r="AB1169" i="1"/>
  <c r="AA1169" i="1"/>
  <c r="O1169" i="1"/>
  <c r="P1169" i="1" s="1"/>
  <c r="N1169" i="1"/>
  <c r="M1169" i="1"/>
  <c r="L1169" i="1"/>
  <c r="H1169" i="1"/>
  <c r="G1169" i="1"/>
  <c r="F1169" i="1"/>
  <c r="E1169" i="1"/>
  <c r="AF1168" i="1"/>
  <c r="AG1168" i="1" s="1"/>
  <c r="AC1168" i="1"/>
  <c r="AH1168" i="1" s="1"/>
  <c r="AB1168" i="1"/>
  <c r="AD1168" i="1" s="1"/>
  <c r="AA1168" i="1"/>
  <c r="P1168" i="1"/>
  <c r="O1168" i="1"/>
  <c r="N1168" i="1"/>
  <c r="M1168" i="1"/>
  <c r="L1168" i="1"/>
  <c r="H1168" i="1"/>
  <c r="G1168" i="1"/>
  <c r="E1168" i="1"/>
  <c r="F1168" i="1" s="1"/>
  <c r="AH1167" i="1"/>
  <c r="AG1167" i="1"/>
  <c r="AF1167" i="1"/>
  <c r="AC1167" i="1"/>
  <c r="AD1167" i="1" s="1"/>
  <c r="AB1167" i="1"/>
  <c r="AA1167" i="1"/>
  <c r="P1167" i="1"/>
  <c r="O1167" i="1"/>
  <c r="N1167" i="1"/>
  <c r="M1167" i="1"/>
  <c r="L1167" i="1"/>
  <c r="H1167" i="1"/>
  <c r="G1167" i="1"/>
  <c r="E1167" i="1"/>
  <c r="F1167" i="1" s="1"/>
  <c r="AH1166" i="1"/>
  <c r="AG1166" i="1"/>
  <c r="AF1166" i="1"/>
  <c r="AD1166" i="1"/>
  <c r="AC1166" i="1"/>
  <c r="AB1166" i="1"/>
  <c r="AA1166" i="1"/>
  <c r="O1166" i="1"/>
  <c r="P1166" i="1" s="1"/>
  <c r="N1166" i="1"/>
  <c r="M1166" i="1"/>
  <c r="L1166" i="1"/>
  <c r="H1166" i="1"/>
  <c r="G1166" i="1"/>
  <c r="F1166" i="1"/>
  <c r="E1166" i="1"/>
  <c r="AG1165" i="1"/>
  <c r="AF1165" i="1"/>
  <c r="AC1165" i="1"/>
  <c r="AH1165" i="1" s="1"/>
  <c r="AB1165" i="1"/>
  <c r="AA1165" i="1"/>
  <c r="O1165" i="1"/>
  <c r="P1165" i="1" s="1"/>
  <c r="N1165" i="1"/>
  <c r="M1165" i="1"/>
  <c r="L1165" i="1"/>
  <c r="H1165" i="1"/>
  <c r="G1165" i="1"/>
  <c r="E1165" i="1"/>
  <c r="F1165" i="1" s="1"/>
  <c r="AH1164" i="1"/>
  <c r="AG1164" i="1"/>
  <c r="AF1164" i="1"/>
  <c r="AC1164" i="1"/>
  <c r="AB1164" i="1"/>
  <c r="AD1164" i="1" s="1"/>
  <c r="AA1164" i="1"/>
  <c r="P1164" i="1"/>
  <c r="O1164" i="1"/>
  <c r="N1164" i="1"/>
  <c r="M1164" i="1"/>
  <c r="L1164" i="1"/>
  <c r="H1164" i="1"/>
  <c r="G1164" i="1"/>
  <c r="E1164" i="1"/>
  <c r="F1164" i="1" s="1"/>
  <c r="AH1163" i="1"/>
  <c r="AF1163" i="1"/>
  <c r="AG1163" i="1" s="1"/>
  <c r="AD1163" i="1"/>
  <c r="AC1163" i="1"/>
  <c r="AB1163" i="1"/>
  <c r="AA1163" i="1"/>
  <c r="O1163" i="1"/>
  <c r="P1163" i="1" s="1"/>
  <c r="N1163" i="1"/>
  <c r="M1163" i="1"/>
  <c r="L1163" i="1"/>
  <c r="H1163" i="1"/>
  <c r="G1163" i="1"/>
  <c r="F1163" i="1"/>
  <c r="E1163" i="1"/>
  <c r="AH1162" i="1"/>
  <c r="AG1162" i="1"/>
  <c r="AF1162" i="1"/>
  <c r="AC1162" i="1"/>
  <c r="AB1162" i="1"/>
  <c r="AD1162" i="1" s="1"/>
  <c r="AA1162" i="1"/>
  <c r="P1162" i="1"/>
  <c r="O1162" i="1"/>
  <c r="N1162" i="1"/>
  <c r="M1162" i="1"/>
  <c r="L1162" i="1"/>
  <c r="H1162" i="1"/>
  <c r="G1162" i="1"/>
  <c r="F1162" i="1"/>
  <c r="E1162" i="1"/>
  <c r="AH1161" i="1"/>
  <c r="AG1161" i="1"/>
  <c r="AF1161" i="1"/>
  <c r="AD1161" i="1"/>
  <c r="AC1161" i="1"/>
  <c r="AB1161" i="1"/>
  <c r="AA1161" i="1"/>
  <c r="P1161" i="1"/>
  <c r="O1161" i="1"/>
  <c r="N1161" i="1"/>
  <c r="M1161" i="1"/>
  <c r="L1161" i="1"/>
  <c r="H1161" i="1"/>
  <c r="G1161" i="1"/>
  <c r="F1161" i="1"/>
  <c r="E1161" i="1"/>
  <c r="AF1160" i="1"/>
  <c r="AG1160" i="1" s="1"/>
  <c r="AD1160" i="1"/>
  <c r="AC1160" i="1"/>
  <c r="AH1160" i="1" s="1"/>
  <c r="AB1160" i="1"/>
  <c r="AA1160" i="1"/>
  <c r="P1160" i="1"/>
  <c r="O1160" i="1"/>
  <c r="N1160" i="1"/>
  <c r="M1160" i="1"/>
  <c r="L1160" i="1"/>
  <c r="H1160" i="1"/>
  <c r="G1160" i="1"/>
  <c r="E1160" i="1"/>
  <c r="F1160" i="1" s="1"/>
  <c r="AF1159" i="1"/>
  <c r="AG1159" i="1" s="1"/>
  <c r="AC1159" i="1"/>
  <c r="AH1159" i="1" s="1"/>
  <c r="AB1159" i="1"/>
  <c r="AD1159" i="1" s="1"/>
  <c r="AA1159" i="1"/>
  <c r="O1159" i="1"/>
  <c r="P1159" i="1" s="1"/>
  <c r="N1159" i="1"/>
  <c r="M1159" i="1"/>
  <c r="L1159" i="1"/>
  <c r="H1159" i="1"/>
  <c r="G1159" i="1"/>
  <c r="E1159" i="1"/>
  <c r="F1159" i="1" s="1"/>
  <c r="AH1158" i="1"/>
  <c r="AG1158" i="1"/>
  <c r="AF1158" i="1"/>
  <c r="AC1158" i="1"/>
  <c r="AD1158" i="1" s="1"/>
  <c r="AB1158" i="1"/>
  <c r="AA1158" i="1"/>
  <c r="O1158" i="1"/>
  <c r="P1158" i="1" s="1"/>
  <c r="N1158" i="1"/>
  <c r="M1158" i="1"/>
  <c r="L1158" i="1"/>
  <c r="H1158" i="1"/>
  <c r="G1158" i="1"/>
  <c r="F1158" i="1"/>
  <c r="E1158" i="1"/>
  <c r="AH1157" i="1"/>
  <c r="AF1157" i="1"/>
  <c r="AG1157" i="1" s="1"/>
  <c r="AD1157" i="1"/>
  <c r="AC1157" i="1"/>
  <c r="AB1157" i="1"/>
  <c r="AA1157" i="1"/>
  <c r="O1157" i="1"/>
  <c r="P1157" i="1" s="1"/>
  <c r="N1157" i="1"/>
  <c r="M1157" i="1"/>
  <c r="L1157" i="1"/>
  <c r="H1157" i="1"/>
  <c r="G1157" i="1"/>
  <c r="E1157" i="1"/>
  <c r="F1157" i="1" s="1"/>
  <c r="AH1156" i="1"/>
  <c r="AG1156" i="1"/>
  <c r="AF1156" i="1"/>
  <c r="AD1156" i="1"/>
  <c r="AC1156" i="1"/>
  <c r="AB1156" i="1"/>
  <c r="AA1156" i="1"/>
  <c r="O1156" i="1"/>
  <c r="P1156" i="1" s="1"/>
  <c r="N1156" i="1"/>
  <c r="M1156" i="1"/>
  <c r="L1156" i="1"/>
  <c r="H1156" i="1"/>
  <c r="G1156" i="1"/>
  <c r="E1156" i="1"/>
  <c r="F1156" i="1" s="1"/>
  <c r="AH1155" i="1"/>
  <c r="AF1155" i="1"/>
  <c r="AG1155" i="1" s="1"/>
  <c r="AD1155" i="1"/>
  <c r="AC1155" i="1"/>
  <c r="AB1155" i="1"/>
  <c r="AA1155" i="1"/>
  <c r="P1155" i="1"/>
  <c r="O1155" i="1"/>
  <c r="N1155" i="1"/>
  <c r="M1155" i="1"/>
  <c r="L1155" i="1"/>
  <c r="H1155" i="1"/>
  <c r="G1155" i="1"/>
  <c r="E1155" i="1"/>
  <c r="F1155" i="1" s="1"/>
  <c r="AF1154" i="1"/>
  <c r="AG1154" i="1" s="1"/>
  <c r="AC1154" i="1"/>
  <c r="AH1154" i="1" s="1"/>
  <c r="AB1154" i="1"/>
  <c r="AD1154" i="1" s="1"/>
  <c r="AA1154" i="1"/>
  <c r="O1154" i="1"/>
  <c r="P1154" i="1" s="1"/>
  <c r="N1154" i="1"/>
  <c r="M1154" i="1"/>
  <c r="L1154" i="1"/>
  <c r="H1154" i="1"/>
  <c r="G1154" i="1"/>
  <c r="F1154" i="1"/>
  <c r="E1154" i="1"/>
  <c r="AF1153" i="1"/>
  <c r="AG1153" i="1" s="1"/>
  <c r="AC1153" i="1"/>
  <c r="AH1153" i="1" s="1"/>
  <c r="AB1153" i="1"/>
  <c r="AD1153" i="1" s="1"/>
  <c r="AA1153" i="1"/>
  <c r="P1153" i="1"/>
  <c r="O1153" i="1"/>
  <c r="N1153" i="1"/>
  <c r="M1153" i="1"/>
  <c r="L1153" i="1"/>
  <c r="H1153" i="1"/>
  <c r="G1153" i="1"/>
  <c r="F1153" i="1"/>
  <c r="E1153" i="1"/>
  <c r="AF1152" i="1"/>
  <c r="AG1152" i="1" s="1"/>
  <c r="AC1152" i="1"/>
  <c r="AH1152" i="1" s="1"/>
  <c r="AB1152" i="1"/>
  <c r="AA1152" i="1"/>
  <c r="P1152" i="1"/>
  <c r="O1152" i="1"/>
  <c r="N1152" i="1"/>
  <c r="M1152" i="1"/>
  <c r="L1152" i="1"/>
  <c r="H1152" i="1"/>
  <c r="G1152" i="1"/>
  <c r="F1152" i="1"/>
  <c r="E1152" i="1"/>
  <c r="AF1151" i="1"/>
  <c r="AG1151" i="1" s="1"/>
  <c r="AC1151" i="1"/>
  <c r="AH1151" i="1" s="1"/>
  <c r="AB1151" i="1"/>
  <c r="AA1151" i="1"/>
  <c r="O1151" i="1"/>
  <c r="P1151" i="1" s="1"/>
  <c r="N1151" i="1"/>
  <c r="M1151" i="1"/>
  <c r="L1151" i="1"/>
  <c r="H1151" i="1"/>
  <c r="G1151" i="1"/>
  <c r="E1151" i="1"/>
  <c r="F1151" i="1" s="1"/>
  <c r="AF1150" i="1"/>
  <c r="AG1150" i="1" s="1"/>
  <c r="AC1150" i="1"/>
  <c r="AH1150" i="1" s="1"/>
  <c r="AB1150" i="1"/>
  <c r="AD1150" i="1" s="1"/>
  <c r="AA1150" i="1"/>
  <c r="P1150" i="1"/>
  <c r="O1150" i="1"/>
  <c r="N1150" i="1"/>
  <c r="M1150" i="1"/>
  <c r="L1150" i="1"/>
  <c r="H1150" i="1"/>
  <c r="G1150" i="1"/>
  <c r="E1150" i="1"/>
  <c r="F1150" i="1" s="1"/>
  <c r="AH1149" i="1"/>
  <c r="AG1149" i="1"/>
  <c r="AF1149" i="1"/>
  <c r="AC1149" i="1"/>
  <c r="AD1149" i="1" s="1"/>
  <c r="AB1149" i="1"/>
  <c r="AA1149" i="1"/>
  <c r="P1149" i="1"/>
  <c r="O1149" i="1"/>
  <c r="N1149" i="1"/>
  <c r="M1149" i="1"/>
  <c r="L1149" i="1"/>
  <c r="H1149" i="1"/>
  <c r="G1149" i="1"/>
  <c r="E1149" i="1"/>
  <c r="F1149" i="1" s="1"/>
  <c r="AH1148" i="1"/>
  <c r="AF1148" i="1"/>
  <c r="AG1148" i="1" s="1"/>
  <c r="AD1148" i="1"/>
  <c r="AC1148" i="1"/>
  <c r="AB1148" i="1"/>
  <c r="AA1148" i="1"/>
  <c r="O1148" i="1"/>
  <c r="P1148" i="1" s="1"/>
  <c r="N1148" i="1"/>
  <c r="M1148" i="1"/>
  <c r="L1148" i="1"/>
  <c r="H1148" i="1"/>
  <c r="G1148" i="1"/>
  <c r="F1148" i="1"/>
  <c r="E1148" i="1"/>
  <c r="AG1147" i="1"/>
  <c r="AF1147" i="1"/>
  <c r="AC1147" i="1"/>
  <c r="AH1147" i="1" s="1"/>
  <c r="AB1147" i="1"/>
  <c r="AD1147" i="1" s="1"/>
  <c r="AA1147" i="1"/>
  <c r="O1147" i="1"/>
  <c r="P1147" i="1" s="1"/>
  <c r="N1147" i="1"/>
  <c r="M1147" i="1"/>
  <c r="L1147" i="1"/>
  <c r="H1147" i="1"/>
  <c r="G1147" i="1"/>
  <c r="E1147" i="1"/>
  <c r="F1147" i="1" s="1"/>
  <c r="AH1146" i="1"/>
  <c r="AG1146" i="1"/>
  <c r="AF1146" i="1"/>
  <c r="AC1146" i="1"/>
  <c r="AB1146" i="1"/>
  <c r="AD1146" i="1" s="1"/>
  <c r="AA1146" i="1"/>
  <c r="P1146" i="1"/>
  <c r="O1146" i="1"/>
  <c r="N1146" i="1"/>
  <c r="M1146" i="1"/>
  <c r="L1146" i="1"/>
  <c r="H1146" i="1"/>
  <c r="G1146" i="1"/>
  <c r="F1146" i="1"/>
  <c r="E1146" i="1"/>
  <c r="AH1145" i="1"/>
  <c r="AG1145" i="1"/>
  <c r="AF1145" i="1"/>
  <c r="AD1145" i="1"/>
  <c r="AC1145" i="1"/>
  <c r="AB1145" i="1"/>
  <c r="AA1145" i="1"/>
  <c r="O1145" i="1"/>
  <c r="P1145" i="1" s="1"/>
  <c r="N1145" i="1"/>
  <c r="M1145" i="1"/>
  <c r="L1145" i="1"/>
  <c r="H1145" i="1"/>
  <c r="G1145" i="1"/>
  <c r="E1145" i="1"/>
  <c r="F1145" i="1" s="1"/>
  <c r="AB1144" i="1"/>
  <c r="AA1144" i="1"/>
  <c r="N1144" i="1"/>
  <c r="M1144" i="1"/>
  <c r="L1144" i="1"/>
  <c r="H1144" i="1"/>
  <c r="G1144" i="1"/>
  <c r="F1144" i="1"/>
  <c r="E1144" i="1"/>
  <c r="AB1143" i="1"/>
  <c r="AA1143" i="1"/>
  <c r="N1143" i="1"/>
  <c r="M1143" i="1"/>
  <c r="L1143" i="1"/>
  <c r="H1143" i="1"/>
  <c r="G1143" i="1"/>
  <c r="E1143" i="1"/>
  <c r="F1143" i="1" s="1"/>
  <c r="AB1142" i="1"/>
  <c r="AA1142" i="1"/>
  <c r="N1142" i="1"/>
  <c r="M1142" i="1"/>
  <c r="L1142" i="1"/>
  <c r="H1142" i="1"/>
  <c r="G1142" i="1"/>
  <c r="F1142" i="1"/>
  <c r="E1142" i="1"/>
  <c r="AB1141" i="1"/>
  <c r="AA1141" i="1"/>
  <c r="N1141" i="1"/>
  <c r="M1141" i="1"/>
  <c r="L1141" i="1"/>
  <c r="H1141" i="1"/>
  <c r="G1141" i="1"/>
  <c r="E1141" i="1"/>
  <c r="F1141" i="1" s="1"/>
  <c r="AB1140" i="1"/>
  <c r="AA1140" i="1"/>
  <c r="N1140" i="1"/>
  <c r="M1140" i="1"/>
  <c r="L1140" i="1"/>
  <c r="H1140" i="1"/>
  <c r="G1140" i="1"/>
  <c r="F1140" i="1"/>
  <c r="E1140" i="1"/>
  <c r="AB1139" i="1"/>
  <c r="AA1139" i="1"/>
  <c r="N1139" i="1"/>
  <c r="M1139" i="1"/>
  <c r="L1139" i="1"/>
  <c r="H1139" i="1"/>
  <c r="G1139" i="1"/>
  <c r="E1139" i="1"/>
  <c r="F1139" i="1" s="1"/>
  <c r="AB1138" i="1"/>
  <c r="AA1138" i="1"/>
  <c r="N1138" i="1"/>
  <c r="M1138" i="1"/>
  <c r="L1138" i="1"/>
  <c r="H1138" i="1"/>
  <c r="G1138" i="1"/>
  <c r="F1138" i="1"/>
  <c r="E1138" i="1"/>
  <c r="AB1137" i="1"/>
  <c r="AA1137" i="1"/>
  <c r="N1137" i="1"/>
  <c r="M1137" i="1"/>
  <c r="L1137" i="1"/>
  <c r="H1137" i="1"/>
  <c r="G1137" i="1"/>
  <c r="E1137" i="1"/>
  <c r="F1137" i="1" s="1"/>
  <c r="AB1136" i="1"/>
  <c r="AA1136" i="1"/>
  <c r="N1136" i="1"/>
  <c r="M1136" i="1"/>
  <c r="L1136" i="1"/>
  <c r="H1136" i="1"/>
  <c r="G1136" i="1"/>
  <c r="F1136" i="1"/>
  <c r="E1136" i="1"/>
  <c r="AB1135" i="1"/>
  <c r="AA1135" i="1"/>
  <c r="N1135" i="1"/>
  <c r="M1135" i="1"/>
  <c r="L1135" i="1"/>
  <c r="H1135" i="1"/>
  <c r="G1135" i="1"/>
  <c r="E1135" i="1"/>
  <c r="F1135" i="1" s="1"/>
  <c r="AB1134" i="1"/>
  <c r="AA1134" i="1"/>
  <c r="N1134" i="1"/>
  <c r="M1134" i="1"/>
  <c r="L1134" i="1"/>
  <c r="H1134" i="1"/>
  <c r="G1134" i="1"/>
  <c r="F1134" i="1"/>
  <c r="E1134" i="1"/>
  <c r="AB1133" i="1"/>
  <c r="AA1133" i="1"/>
  <c r="N1133" i="1"/>
  <c r="M1133" i="1"/>
  <c r="L1133" i="1"/>
  <c r="H1133" i="1"/>
  <c r="G1133" i="1"/>
  <c r="E1133" i="1"/>
  <c r="F1133" i="1" s="1"/>
  <c r="AB1132" i="1"/>
  <c r="AA1132" i="1"/>
  <c r="N1132" i="1"/>
  <c r="M1132" i="1"/>
  <c r="L1132" i="1"/>
  <c r="H1132" i="1"/>
  <c r="G1132" i="1"/>
  <c r="F1132" i="1"/>
  <c r="E1132" i="1"/>
  <c r="AB1131" i="1"/>
  <c r="AA1131" i="1"/>
  <c r="N1131" i="1"/>
  <c r="M1131" i="1"/>
  <c r="L1131" i="1"/>
  <c r="H1131" i="1"/>
  <c r="G1131" i="1"/>
  <c r="E1131" i="1"/>
  <c r="F1131" i="1" s="1"/>
  <c r="AB1130" i="1"/>
  <c r="AA1130" i="1"/>
  <c r="N1130" i="1"/>
  <c r="M1130" i="1"/>
  <c r="L1130" i="1"/>
  <c r="H1130" i="1"/>
  <c r="G1130" i="1"/>
  <c r="F1130" i="1"/>
  <c r="E1130" i="1"/>
  <c r="AB1129" i="1"/>
  <c r="AA1129" i="1"/>
  <c r="N1129" i="1"/>
  <c r="M1129" i="1"/>
  <c r="L1129" i="1"/>
  <c r="H1129" i="1"/>
  <c r="G1129" i="1"/>
  <c r="E1129" i="1"/>
  <c r="F1129" i="1" s="1"/>
  <c r="AB1128" i="1"/>
  <c r="AA1128" i="1"/>
  <c r="N1128" i="1"/>
  <c r="M1128" i="1"/>
  <c r="L1128" i="1"/>
  <c r="H1128" i="1"/>
  <c r="G1128" i="1"/>
  <c r="F1128" i="1"/>
  <c r="E1128" i="1"/>
  <c r="AB1127" i="1"/>
  <c r="AA1127" i="1"/>
  <c r="N1127" i="1"/>
  <c r="M1127" i="1"/>
  <c r="L1127" i="1"/>
  <c r="H1127" i="1"/>
  <c r="G1127" i="1"/>
  <c r="E1127" i="1"/>
  <c r="F1127" i="1" s="1"/>
  <c r="AB1126" i="1"/>
  <c r="AA1126" i="1"/>
  <c r="N1126" i="1"/>
  <c r="M1126" i="1"/>
  <c r="L1126" i="1"/>
  <c r="H1126" i="1"/>
  <c r="G1126" i="1"/>
  <c r="F1126" i="1"/>
  <c r="E1126" i="1"/>
  <c r="AB1125" i="1"/>
  <c r="AA1125" i="1"/>
  <c r="N1125" i="1"/>
  <c r="M1125" i="1"/>
  <c r="L1125" i="1"/>
  <c r="H1125" i="1"/>
  <c r="G1125" i="1"/>
  <c r="E1125" i="1"/>
  <c r="F1125" i="1" s="1"/>
  <c r="AB1124" i="1"/>
  <c r="AA1124" i="1"/>
  <c r="N1124" i="1"/>
  <c r="M1124" i="1"/>
  <c r="L1124" i="1"/>
  <c r="H1124" i="1"/>
  <c r="G1124" i="1"/>
  <c r="F1124" i="1"/>
  <c r="E1124" i="1"/>
  <c r="AB1123" i="1"/>
  <c r="AA1123" i="1"/>
  <c r="N1123" i="1"/>
  <c r="M1123" i="1"/>
  <c r="L1123" i="1"/>
  <c r="H1123" i="1"/>
  <c r="G1123" i="1"/>
  <c r="E1123" i="1"/>
  <c r="F1123" i="1" s="1"/>
  <c r="AA1122" i="1"/>
  <c r="M1122" i="1"/>
  <c r="L1122" i="1"/>
  <c r="H1122" i="1"/>
  <c r="G1122" i="1"/>
  <c r="F1122" i="1"/>
  <c r="E1122" i="1"/>
  <c r="AA1121" i="1"/>
  <c r="M1121" i="1"/>
  <c r="L1121" i="1"/>
  <c r="H1121" i="1"/>
  <c r="G1121" i="1"/>
  <c r="F1121" i="1"/>
  <c r="E1121" i="1"/>
  <c r="AA1120" i="1"/>
  <c r="M1120" i="1"/>
  <c r="L1120" i="1"/>
  <c r="H1120" i="1"/>
  <c r="G1120" i="1"/>
  <c r="F1120" i="1"/>
  <c r="E1120" i="1"/>
  <c r="AA1119" i="1"/>
  <c r="M1119" i="1"/>
  <c r="L1119" i="1"/>
  <c r="H1119" i="1"/>
  <c r="G1119" i="1"/>
  <c r="E1119" i="1"/>
  <c r="F1119" i="1" s="1"/>
  <c r="AA1118" i="1"/>
  <c r="M1118" i="1"/>
  <c r="L1118" i="1"/>
  <c r="H1118" i="1"/>
  <c r="G1118" i="1"/>
  <c r="E1118" i="1"/>
  <c r="F1118" i="1" s="1"/>
  <c r="L1117" i="1"/>
  <c r="H1117" i="1"/>
  <c r="G1117" i="1"/>
  <c r="E1117" i="1"/>
  <c r="F1117" i="1" s="1"/>
  <c r="AN1116" i="1"/>
  <c r="AH1116" i="1"/>
  <c r="AG1116" i="1"/>
  <c r="AF1116" i="1"/>
  <c r="AC1116" i="1"/>
  <c r="AB1116" i="1"/>
  <c r="AD1116" i="1" s="1"/>
  <c r="AA1116" i="1"/>
  <c r="P1116" i="1"/>
  <c r="O1116" i="1"/>
  <c r="N1116" i="1"/>
  <c r="M1116" i="1"/>
  <c r="L1116" i="1"/>
  <c r="H1116" i="1"/>
  <c r="G1116" i="1"/>
  <c r="E1116" i="1"/>
  <c r="F1116" i="1" s="1"/>
  <c r="AN1115" i="1"/>
  <c r="AH1115" i="1"/>
  <c r="AF1115" i="1"/>
  <c r="AG1115" i="1" s="1"/>
  <c r="AD1115" i="1"/>
  <c r="AC1115" i="1"/>
  <c r="AB1115" i="1"/>
  <c r="AA1115" i="1"/>
  <c r="P1115" i="1"/>
  <c r="O1115" i="1"/>
  <c r="N1115" i="1"/>
  <c r="M1115" i="1"/>
  <c r="L1115" i="1"/>
  <c r="H1115" i="1"/>
  <c r="G1115" i="1"/>
  <c r="E1115" i="1"/>
  <c r="F1115" i="1" s="1"/>
  <c r="AN1114" i="1"/>
  <c r="AH1114" i="1"/>
  <c r="AG1114" i="1"/>
  <c r="AF1114" i="1"/>
  <c r="AC1114" i="1"/>
  <c r="AD1114" i="1" s="1"/>
  <c r="AB1114" i="1"/>
  <c r="AA1114" i="1"/>
  <c r="P1114" i="1"/>
  <c r="O1114" i="1"/>
  <c r="N1114" i="1"/>
  <c r="M1114" i="1"/>
  <c r="L1114" i="1"/>
  <c r="H1114" i="1"/>
  <c r="G1114" i="1"/>
  <c r="E1114" i="1"/>
  <c r="F1114" i="1" s="1"/>
  <c r="AN1113" i="1"/>
  <c r="AH1113" i="1"/>
  <c r="AG1113" i="1"/>
  <c r="AF1113" i="1"/>
  <c r="AC1113" i="1"/>
  <c r="AB1113" i="1"/>
  <c r="AA1113" i="1"/>
  <c r="O1113" i="1"/>
  <c r="P1113" i="1" s="1"/>
  <c r="N1113" i="1"/>
  <c r="M1113" i="1"/>
  <c r="L1113" i="1"/>
  <c r="H1113" i="1"/>
  <c r="G1113" i="1"/>
  <c r="E1113" i="1"/>
  <c r="F1113" i="1" s="1"/>
  <c r="AN1112" i="1"/>
  <c r="AH1112" i="1"/>
  <c r="AF1112" i="1"/>
  <c r="AG1112" i="1" s="1"/>
  <c r="AD1112" i="1"/>
  <c r="AC1112" i="1"/>
  <c r="AB1112" i="1"/>
  <c r="AA1112" i="1"/>
  <c r="O1112" i="1"/>
  <c r="P1112" i="1" s="1"/>
  <c r="N1112" i="1"/>
  <c r="M1112" i="1"/>
  <c r="L1112" i="1"/>
  <c r="H1112" i="1"/>
  <c r="G1112" i="1"/>
  <c r="E1112" i="1"/>
  <c r="F1112" i="1" s="1"/>
  <c r="AN1111" i="1"/>
  <c r="AF1111" i="1"/>
  <c r="AG1111" i="1" s="1"/>
  <c r="AC1111" i="1"/>
  <c r="AH1111" i="1" s="1"/>
  <c r="AB1111" i="1"/>
  <c r="AD1111" i="1" s="1"/>
  <c r="AA1111" i="1"/>
  <c r="P1111" i="1"/>
  <c r="O1111" i="1"/>
  <c r="N1111" i="1"/>
  <c r="M1111" i="1"/>
  <c r="L1111" i="1"/>
  <c r="H1111" i="1"/>
  <c r="G1111" i="1"/>
  <c r="F1111" i="1"/>
  <c r="E1111" i="1"/>
  <c r="AN1110" i="1"/>
  <c r="AF1110" i="1"/>
  <c r="AG1110" i="1" s="1"/>
  <c r="AC1110" i="1"/>
  <c r="AH1110" i="1" s="1"/>
  <c r="AB1110" i="1"/>
  <c r="AD1110" i="1" s="1"/>
  <c r="AA1110" i="1"/>
  <c r="P1110" i="1"/>
  <c r="O1110" i="1"/>
  <c r="N1110" i="1"/>
  <c r="M1110" i="1"/>
  <c r="L1110" i="1"/>
  <c r="H1110" i="1"/>
  <c r="G1110" i="1"/>
  <c r="E1110" i="1"/>
  <c r="F1110" i="1" s="1"/>
  <c r="AN1109" i="1"/>
  <c r="AG1109" i="1"/>
  <c r="AF1109" i="1"/>
  <c r="AC1109" i="1"/>
  <c r="AH1109" i="1" s="1"/>
  <c r="AB1109" i="1"/>
  <c r="AD1109" i="1" s="1"/>
  <c r="AA1109" i="1"/>
  <c r="O1109" i="1"/>
  <c r="P1109" i="1" s="1"/>
  <c r="N1109" i="1"/>
  <c r="M1109" i="1"/>
  <c r="L1109" i="1"/>
  <c r="H1109" i="1"/>
  <c r="G1109" i="1"/>
  <c r="F1109" i="1"/>
  <c r="E1109" i="1"/>
  <c r="AN1108" i="1"/>
  <c r="AF1108" i="1"/>
  <c r="AG1108" i="1" s="1"/>
  <c r="AC1108" i="1"/>
  <c r="AH1108" i="1" s="1"/>
  <c r="AB1108" i="1"/>
  <c r="AA1108" i="1"/>
  <c r="O1108" i="1"/>
  <c r="P1108" i="1" s="1"/>
  <c r="N1108" i="1"/>
  <c r="M1108" i="1"/>
  <c r="L1108" i="1"/>
  <c r="H1108" i="1"/>
  <c r="G1108" i="1"/>
  <c r="F1108" i="1"/>
  <c r="E1108" i="1"/>
  <c r="AN1107" i="1"/>
  <c r="AF1107" i="1"/>
  <c r="AG1107" i="1" s="1"/>
  <c r="AC1107" i="1"/>
  <c r="AH1107" i="1" s="1"/>
  <c r="AB1107" i="1"/>
  <c r="AD1107" i="1" s="1"/>
  <c r="AA1107" i="1"/>
  <c r="O1107" i="1"/>
  <c r="P1107" i="1" s="1"/>
  <c r="N1107" i="1"/>
  <c r="M1107" i="1"/>
  <c r="L1107" i="1"/>
  <c r="H1107" i="1"/>
  <c r="G1107" i="1"/>
  <c r="F1107" i="1"/>
  <c r="E1107" i="1"/>
  <c r="AN1106" i="1"/>
  <c r="AG1106" i="1"/>
  <c r="AF1106" i="1"/>
  <c r="AC1106" i="1"/>
  <c r="AH1106" i="1" s="1"/>
  <c r="AB1106" i="1"/>
  <c r="AA1106" i="1"/>
  <c r="O1106" i="1"/>
  <c r="P1106" i="1" s="1"/>
  <c r="N1106" i="1"/>
  <c r="M1106" i="1"/>
  <c r="L1106" i="1"/>
  <c r="H1106" i="1"/>
  <c r="G1106" i="1"/>
  <c r="E1106" i="1"/>
  <c r="F1106" i="1" s="1"/>
  <c r="AN1105" i="1"/>
  <c r="AF1105" i="1"/>
  <c r="AG1105" i="1" s="1"/>
  <c r="AC1105" i="1"/>
  <c r="AH1105" i="1" s="1"/>
  <c r="AB1105" i="1"/>
  <c r="AD1105" i="1" s="1"/>
  <c r="AA1105" i="1"/>
  <c r="O1105" i="1"/>
  <c r="P1105" i="1" s="1"/>
  <c r="N1105" i="1"/>
  <c r="M1105" i="1"/>
  <c r="L1105" i="1"/>
  <c r="H1105" i="1"/>
  <c r="G1105" i="1"/>
  <c r="E1105" i="1"/>
  <c r="F1105" i="1" s="1"/>
  <c r="AN1104" i="1"/>
  <c r="AH1104" i="1"/>
  <c r="AG1104" i="1"/>
  <c r="AF1104" i="1"/>
  <c r="AC1104" i="1"/>
  <c r="AB1104" i="1"/>
  <c r="AD1104" i="1" s="1"/>
  <c r="AA1104" i="1"/>
  <c r="O1104" i="1"/>
  <c r="P1104" i="1" s="1"/>
  <c r="N1104" i="1"/>
  <c r="M1104" i="1"/>
  <c r="L1104" i="1"/>
  <c r="H1104" i="1"/>
  <c r="G1104" i="1"/>
  <c r="F1104" i="1"/>
  <c r="E1104" i="1"/>
  <c r="AN1103" i="1"/>
  <c r="AH1103" i="1"/>
  <c r="AG1103" i="1"/>
  <c r="AF1103" i="1"/>
  <c r="AC1103" i="1"/>
  <c r="AD1103" i="1" s="1"/>
  <c r="AB1103" i="1"/>
  <c r="AA1103" i="1"/>
  <c r="P1103" i="1"/>
  <c r="O1103" i="1"/>
  <c r="N1103" i="1"/>
  <c r="M1103" i="1"/>
  <c r="L1103" i="1"/>
  <c r="H1103" i="1"/>
  <c r="G1103" i="1"/>
  <c r="E1103" i="1"/>
  <c r="F1103" i="1" s="1"/>
  <c r="AN1102" i="1"/>
  <c r="AH1102" i="1"/>
  <c r="AF1102" i="1"/>
  <c r="AG1102" i="1" s="1"/>
  <c r="AC1102" i="1"/>
  <c r="AB1102" i="1"/>
  <c r="AD1102" i="1" s="1"/>
  <c r="AA1102" i="1"/>
  <c r="O1102" i="1"/>
  <c r="P1102" i="1" s="1"/>
  <c r="N1102" i="1"/>
  <c r="M1102" i="1"/>
  <c r="L1102" i="1"/>
  <c r="H1102" i="1"/>
  <c r="G1102" i="1"/>
  <c r="E1102" i="1"/>
  <c r="F1102" i="1" s="1"/>
  <c r="AN1101" i="1"/>
  <c r="AH1101" i="1"/>
  <c r="AF1101" i="1"/>
  <c r="AG1101" i="1" s="1"/>
  <c r="AD1101" i="1"/>
  <c r="AC1101" i="1"/>
  <c r="AB1101" i="1"/>
  <c r="AA1101" i="1"/>
  <c r="O1101" i="1"/>
  <c r="P1101" i="1" s="1"/>
  <c r="N1101" i="1"/>
  <c r="M1101" i="1"/>
  <c r="L1101" i="1"/>
  <c r="H1101" i="1"/>
  <c r="G1101" i="1"/>
  <c r="E1101" i="1"/>
  <c r="F1101" i="1" s="1"/>
  <c r="AN1100" i="1"/>
  <c r="AF1100" i="1"/>
  <c r="AG1100" i="1" s="1"/>
  <c r="AC1100" i="1"/>
  <c r="AH1100" i="1" s="1"/>
  <c r="AB1100" i="1"/>
  <c r="AA1100" i="1"/>
  <c r="P1100" i="1"/>
  <c r="O1100" i="1"/>
  <c r="N1100" i="1"/>
  <c r="M1100" i="1"/>
  <c r="L1100" i="1"/>
  <c r="H1100" i="1"/>
  <c r="G1100" i="1"/>
  <c r="E1100" i="1"/>
  <c r="F1100" i="1" s="1"/>
  <c r="AN1099" i="1"/>
  <c r="AH1099" i="1"/>
  <c r="AG1099" i="1"/>
  <c r="AF1099" i="1"/>
  <c r="AC1099" i="1"/>
  <c r="AB1099" i="1"/>
  <c r="AD1099" i="1" s="1"/>
  <c r="AA1099" i="1"/>
  <c r="O1099" i="1"/>
  <c r="P1099" i="1" s="1"/>
  <c r="N1099" i="1"/>
  <c r="M1099" i="1"/>
  <c r="L1099" i="1"/>
  <c r="H1099" i="1"/>
  <c r="G1099" i="1"/>
  <c r="E1099" i="1"/>
  <c r="F1099" i="1" s="1"/>
  <c r="AN1098" i="1"/>
  <c r="AH1098" i="1"/>
  <c r="AF1098" i="1"/>
  <c r="AG1098" i="1" s="1"/>
  <c r="AC1098" i="1"/>
  <c r="AB1098" i="1"/>
  <c r="AA1098" i="1"/>
  <c r="P1098" i="1"/>
  <c r="O1098" i="1"/>
  <c r="N1098" i="1"/>
  <c r="M1098" i="1"/>
  <c r="L1098" i="1"/>
  <c r="H1098" i="1"/>
  <c r="G1098" i="1"/>
  <c r="E1098" i="1"/>
  <c r="F1098" i="1" s="1"/>
  <c r="AN1097" i="1"/>
  <c r="AH1097" i="1"/>
  <c r="AF1097" i="1"/>
  <c r="AG1097" i="1" s="1"/>
  <c r="AD1097" i="1"/>
  <c r="AC1097" i="1"/>
  <c r="AB1097" i="1"/>
  <c r="AA1097" i="1"/>
  <c r="P1097" i="1"/>
  <c r="O1097" i="1"/>
  <c r="N1097" i="1"/>
  <c r="M1097" i="1"/>
  <c r="L1097" i="1"/>
  <c r="H1097" i="1"/>
  <c r="G1097" i="1"/>
  <c r="E1097" i="1"/>
  <c r="F1097" i="1" s="1"/>
  <c r="AN1096" i="1"/>
  <c r="AH1096" i="1"/>
  <c r="AG1096" i="1"/>
  <c r="AF1096" i="1"/>
  <c r="AD1096" i="1"/>
  <c r="AC1096" i="1"/>
  <c r="AB1096" i="1"/>
  <c r="AA1096" i="1"/>
  <c r="P1096" i="1"/>
  <c r="O1096" i="1"/>
  <c r="N1096" i="1"/>
  <c r="M1096" i="1"/>
  <c r="L1096" i="1"/>
  <c r="H1096" i="1"/>
  <c r="G1096" i="1"/>
  <c r="E1096" i="1"/>
  <c r="F1096" i="1" s="1"/>
  <c r="AN1095" i="1"/>
  <c r="AG1095" i="1"/>
  <c r="AF1095" i="1"/>
  <c r="AC1095" i="1"/>
  <c r="AH1095" i="1" s="1"/>
  <c r="AB1095" i="1"/>
  <c r="AD1095" i="1" s="1"/>
  <c r="AA1095" i="1"/>
  <c r="P1095" i="1"/>
  <c r="O1095" i="1"/>
  <c r="N1095" i="1"/>
  <c r="M1095" i="1"/>
  <c r="L1095" i="1"/>
  <c r="H1095" i="1"/>
  <c r="G1095" i="1"/>
  <c r="E1095" i="1"/>
  <c r="F1095" i="1" s="1"/>
  <c r="AN1094" i="1"/>
  <c r="AH1094" i="1"/>
  <c r="AG1094" i="1"/>
  <c r="AF1094" i="1"/>
  <c r="AD1094" i="1"/>
  <c r="AC1094" i="1"/>
  <c r="AB1094" i="1"/>
  <c r="AA1094" i="1"/>
  <c r="O1094" i="1"/>
  <c r="P1094" i="1" s="1"/>
  <c r="N1094" i="1"/>
  <c r="M1094" i="1"/>
  <c r="L1094" i="1"/>
  <c r="H1094" i="1"/>
  <c r="G1094" i="1"/>
  <c r="E1094" i="1"/>
  <c r="F1094" i="1" s="1"/>
  <c r="AN1093" i="1"/>
  <c r="AF1093" i="1"/>
  <c r="AG1093" i="1" s="1"/>
  <c r="AC1093" i="1"/>
  <c r="AD1093" i="1" s="1"/>
  <c r="AB1093" i="1"/>
  <c r="AA1093" i="1"/>
  <c r="P1093" i="1"/>
  <c r="O1093" i="1"/>
  <c r="N1093" i="1"/>
  <c r="M1093" i="1"/>
  <c r="L1093" i="1"/>
  <c r="H1093" i="1"/>
  <c r="G1093" i="1"/>
  <c r="F1093" i="1"/>
  <c r="E1093" i="1"/>
  <c r="AN1092" i="1"/>
  <c r="AF1092" i="1"/>
  <c r="AG1092" i="1" s="1"/>
  <c r="AC1092" i="1"/>
  <c r="AH1092" i="1" s="1"/>
  <c r="AB1092" i="1"/>
  <c r="AD1092" i="1" s="1"/>
  <c r="AA1092" i="1"/>
  <c r="P1092" i="1"/>
  <c r="O1092" i="1"/>
  <c r="N1092" i="1"/>
  <c r="M1092" i="1"/>
  <c r="L1092" i="1"/>
  <c r="H1092" i="1"/>
  <c r="G1092" i="1"/>
  <c r="E1092" i="1"/>
  <c r="F1092" i="1" s="1"/>
  <c r="AN1091" i="1"/>
  <c r="AF1091" i="1"/>
  <c r="AG1091" i="1" s="1"/>
  <c r="AC1091" i="1"/>
  <c r="AH1091" i="1" s="1"/>
  <c r="AB1091" i="1"/>
  <c r="AD1091" i="1" s="1"/>
  <c r="AA1091" i="1"/>
  <c r="O1091" i="1"/>
  <c r="P1091" i="1" s="1"/>
  <c r="N1091" i="1"/>
  <c r="M1091" i="1"/>
  <c r="L1091" i="1"/>
  <c r="H1091" i="1"/>
  <c r="G1091" i="1"/>
  <c r="F1091" i="1"/>
  <c r="E1091" i="1"/>
  <c r="AN1090" i="1"/>
  <c r="AF1090" i="1"/>
  <c r="AG1090" i="1" s="1"/>
  <c r="AD1090" i="1"/>
  <c r="AC1090" i="1"/>
  <c r="AH1090" i="1" s="1"/>
  <c r="AB1090" i="1"/>
  <c r="AA1090" i="1"/>
  <c r="O1090" i="1"/>
  <c r="P1090" i="1" s="1"/>
  <c r="N1090" i="1"/>
  <c r="M1090" i="1"/>
  <c r="L1090" i="1"/>
  <c r="H1090" i="1"/>
  <c r="G1090" i="1"/>
  <c r="F1090" i="1"/>
  <c r="E1090" i="1"/>
  <c r="AN1089" i="1"/>
  <c r="AF1089" i="1"/>
  <c r="AG1089" i="1" s="1"/>
  <c r="AC1089" i="1"/>
  <c r="AH1089" i="1" s="1"/>
  <c r="AB1089" i="1"/>
  <c r="AD1089" i="1" s="1"/>
  <c r="AA1089" i="1"/>
  <c r="P1089" i="1"/>
  <c r="O1089" i="1"/>
  <c r="N1089" i="1"/>
  <c r="M1089" i="1"/>
  <c r="L1089" i="1"/>
  <c r="H1089" i="1"/>
  <c r="G1089" i="1"/>
  <c r="F1089" i="1"/>
  <c r="E1089" i="1"/>
  <c r="AN1088" i="1"/>
  <c r="AG1088" i="1"/>
  <c r="AF1088" i="1"/>
  <c r="AD1088" i="1"/>
  <c r="AC1088" i="1"/>
  <c r="AH1088" i="1" s="1"/>
  <c r="AB1088" i="1"/>
  <c r="AA1088" i="1"/>
  <c r="O1088" i="1"/>
  <c r="P1088" i="1" s="1"/>
  <c r="N1088" i="1"/>
  <c r="M1088" i="1"/>
  <c r="L1088" i="1"/>
  <c r="H1088" i="1"/>
  <c r="G1088" i="1"/>
  <c r="E1088" i="1"/>
  <c r="F1088" i="1" s="1"/>
  <c r="AN1087" i="1"/>
  <c r="AF1087" i="1"/>
  <c r="AG1087" i="1" s="1"/>
  <c r="AC1087" i="1"/>
  <c r="AH1087" i="1" s="1"/>
  <c r="AB1087" i="1"/>
  <c r="AA1087" i="1"/>
  <c r="P1087" i="1"/>
  <c r="O1087" i="1"/>
  <c r="N1087" i="1"/>
  <c r="M1087" i="1"/>
  <c r="L1087" i="1"/>
  <c r="H1087" i="1"/>
  <c r="G1087" i="1"/>
  <c r="E1087" i="1"/>
  <c r="F1087" i="1" s="1"/>
  <c r="AN1086" i="1"/>
  <c r="AH1086" i="1"/>
  <c r="AG1086" i="1"/>
  <c r="AF1086" i="1"/>
  <c r="AC1086" i="1"/>
  <c r="AB1086" i="1"/>
  <c r="AD1086" i="1" s="1"/>
  <c r="AA1086" i="1"/>
  <c r="P1086" i="1"/>
  <c r="O1086" i="1"/>
  <c r="N1086" i="1"/>
  <c r="M1086" i="1"/>
  <c r="L1086" i="1"/>
  <c r="H1086" i="1"/>
  <c r="G1086" i="1"/>
  <c r="F1086" i="1"/>
  <c r="E1086" i="1"/>
  <c r="AN1085" i="1"/>
  <c r="AH1085" i="1"/>
  <c r="AG1085" i="1"/>
  <c r="AF1085" i="1"/>
  <c r="AC1085" i="1"/>
  <c r="AD1085" i="1" s="1"/>
  <c r="AB1085" i="1"/>
  <c r="AA1085" i="1"/>
  <c r="P1085" i="1"/>
  <c r="O1085" i="1"/>
  <c r="N1085" i="1"/>
  <c r="M1085" i="1"/>
  <c r="L1085" i="1"/>
  <c r="H1085" i="1"/>
  <c r="G1085" i="1"/>
  <c r="E1085" i="1"/>
  <c r="F1085" i="1" s="1"/>
  <c r="AN1084" i="1"/>
  <c r="AH1084" i="1"/>
  <c r="AG1084" i="1"/>
  <c r="AF1084" i="1"/>
  <c r="AC1084" i="1"/>
  <c r="AB1084" i="1"/>
  <c r="AD1084" i="1" s="1"/>
  <c r="AA1084" i="1"/>
  <c r="P1084" i="1"/>
  <c r="O1084" i="1"/>
  <c r="N1084" i="1"/>
  <c r="M1084" i="1"/>
  <c r="L1084" i="1"/>
  <c r="H1084" i="1"/>
  <c r="G1084" i="1"/>
  <c r="F1084" i="1"/>
  <c r="E1084" i="1"/>
  <c r="AN1083" i="1"/>
  <c r="AH1083" i="1"/>
  <c r="AF1083" i="1"/>
  <c r="AG1083" i="1" s="1"/>
  <c r="AD1083" i="1"/>
  <c r="AC1083" i="1"/>
  <c r="AB1083" i="1"/>
  <c r="AA1083" i="1"/>
  <c r="O1083" i="1"/>
  <c r="P1083" i="1" s="1"/>
  <c r="N1083" i="1"/>
  <c r="M1083" i="1"/>
  <c r="L1083" i="1"/>
  <c r="H1083" i="1"/>
  <c r="G1083" i="1"/>
  <c r="E1083" i="1"/>
  <c r="F1083" i="1" s="1"/>
  <c r="AN1082" i="1"/>
  <c r="AF1082" i="1"/>
  <c r="AG1082" i="1" s="1"/>
  <c r="AC1082" i="1"/>
  <c r="AH1082" i="1" s="1"/>
  <c r="AB1082" i="1"/>
  <c r="AA1082" i="1"/>
  <c r="P1082" i="1"/>
  <c r="O1082" i="1"/>
  <c r="N1082" i="1"/>
  <c r="M1082" i="1"/>
  <c r="L1082" i="1"/>
  <c r="H1082" i="1"/>
  <c r="G1082" i="1"/>
  <c r="E1082" i="1"/>
  <c r="F1082" i="1" s="1"/>
  <c r="AN1081" i="1"/>
  <c r="AH1081" i="1"/>
  <c r="AG1081" i="1"/>
  <c r="AF1081" i="1"/>
  <c r="AC1081" i="1"/>
  <c r="AB1081" i="1"/>
  <c r="AD1081" i="1" s="1"/>
  <c r="AA1081" i="1"/>
  <c r="O1081" i="1"/>
  <c r="P1081" i="1" s="1"/>
  <c r="N1081" i="1"/>
  <c r="M1081" i="1"/>
  <c r="L1081" i="1"/>
  <c r="H1081" i="1"/>
  <c r="G1081" i="1"/>
  <c r="F1081" i="1"/>
  <c r="E1081" i="1"/>
  <c r="AN1080" i="1"/>
  <c r="AH1080" i="1"/>
  <c r="AG1080" i="1"/>
  <c r="AF1080" i="1"/>
  <c r="AC1080" i="1"/>
  <c r="AB1080" i="1"/>
  <c r="AA1080" i="1"/>
  <c r="P1080" i="1"/>
  <c r="O1080" i="1"/>
  <c r="N1080" i="1"/>
  <c r="M1080" i="1"/>
  <c r="L1080" i="1"/>
  <c r="H1080" i="1"/>
  <c r="G1080" i="1"/>
  <c r="E1080" i="1"/>
  <c r="F1080" i="1" s="1"/>
  <c r="AN1079" i="1"/>
  <c r="AH1079" i="1"/>
  <c r="AF1079" i="1"/>
  <c r="AG1079" i="1" s="1"/>
  <c r="AD1079" i="1"/>
  <c r="AC1079" i="1"/>
  <c r="AB1079" i="1"/>
  <c r="AA1079" i="1"/>
  <c r="P1079" i="1"/>
  <c r="O1079" i="1"/>
  <c r="N1079" i="1"/>
  <c r="M1079" i="1"/>
  <c r="L1079" i="1"/>
  <c r="H1079" i="1"/>
  <c r="G1079" i="1"/>
  <c r="F1079" i="1"/>
  <c r="E1079" i="1"/>
  <c r="AN1078" i="1"/>
  <c r="AH1078" i="1"/>
  <c r="AG1078" i="1"/>
  <c r="AF1078" i="1"/>
  <c r="AC1078" i="1"/>
  <c r="AD1078" i="1" s="1"/>
  <c r="AB1078" i="1"/>
  <c r="AA1078" i="1"/>
  <c r="P1078" i="1"/>
  <c r="O1078" i="1"/>
  <c r="N1078" i="1"/>
  <c r="M1078" i="1"/>
  <c r="L1078" i="1"/>
  <c r="H1078" i="1"/>
  <c r="G1078" i="1"/>
  <c r="E1078" i="1"/>
  <c r="F1078" i="1" s="1"/>
  <c r="AN1077" i="1"/>
  <c r="AF1077" i="1"/>
  <c r="AG1077" i="1" s="1"/>
  <c r="AC1077" i="1"/>
  <c r="AH1077" i="1" s="1"/>
  <c r="AB1077" i="1"/>
  <c r="AD1077" i="1" s="1"/>
  <c r="AA1077" i="1"/>
  <c r="P1077" i="1"/>
  <c r="O1077" i="1"/>
  <c r="N1077" i="1"/>
  <c r="M1077" i="1"/>
  <c r="L1077" i="1"/>
  <c r="H1077" i="1"/>
  <c r="G1077" i="1"/>
  <c r="F1077" i="1"/>
  <c r="E1077" i="1"/>
  <c r="AN1076" i="1"/>
  <c r="AH1076" i="1"/>
  <c r="AF1076" i="1"/>
  <c r="AG1076" i="1" s="1"/>
  <c r="AC1076" i="1"/>
  <c r="AB1076" i="1"/>
  <c r="AD1076" i="1" s="1"/>
  <c r="AA1076" i="1"/>
  <c r="O1076" i="1"/>
  <c r="P1076" i="1" s="1"/>
  <c r="N1076" i="1"/>
  <c r="M1076" i="1"/>
  <c r="L1076" i="1"/>
  <c r="H1076" i="1"/>
  <c r="G1076" i="1"/>
  <c r="E1076" i="1"/>
  <c r="F1076" i="1" s="1"/>
  <c r="AN1075" i="1"/>
  <c r="AH1075" i="1"/>
  <c r="AF1075" i="1"/>
  <c r="AG1075" i="1" s="1"/>
  <c r="AC1075" i="1"/>
  <c r="AB1075" i="1"/>
  <c r="AD1075" i="1" s="1"/>
  <c r="AA1075" i="1"/>
  <c r="P1075" i="1"/>
  <c r="O1075" i="1"/>
  <c r="N1075" i="1"/>
  <c r="M1075" i="1"/>
  <c r="L1075" i="1"/>
  <c r="H1075" i="1"/>
  <c r="G1075" i="1"/>
  <c r="F1075" i="1"/>
  <c r="E1075" i="1"/>
  <c r="AN1074" i="1"/>
  <c r="AG1074" i="1"/>
  <c r="AF1074" i="1"/>
  <c r="AC1074" i="1"/>
  <c r="AH1074" i="1" s="1"/>
  <c r="AB1074" i="1"/>
  <c r="AD1074" i="1" s="1"/>
  <c r="AA1074" i="1"/>
  <c r="P1074" i="1"/>
  <c r="O1074" i="1"/>
  <c r="N1074" i="1"/>
  <c r="M1074" i="1"/>
  <c r="L1074" i="1"/>
  <c r="H1074" i="1"/>
  <c r="G1074" i="1"/>
  <c r="E1074" i="1"/>
  <c r="F1074" i="1" s="1"/>
  <c r="AN1073" i="1"/>
  <c r="AF1073" i="1"/>
  <c r="AG1073" i="1" s="1"/>
  <c r="AC1073" i="1"/>
  <c r="AH1073" i="1" s="1"/>
  <c r="AB1073" i="1"/>
  <c r="AA1073" i="1"/>
  <c r="P1073" i="1"/>
  <c r="O1073" i="1"/>
  <c r="N1073" i="1"/>
  <c r="M1073" i="1"/>
  <c r="L1073" i="1"/>
  <c r="H1073" i="1"/>
  <c r="G1073" i="1"/>
  <c r="F1073" i="1"/>
  <c r="E1073" i="1"/>
  <c r="AN1072" i="1"/>
  <c r="AF1072" i="1"/>
  <c r="AG1072" i="1" s="1"/>
  <c r="AC1072" i="1"/>
  <c r="AH1072" i="1" s="1"/>
  <c r="AB1072" i="1"/>
  <c r="AA1072" i="1"/>
  <c r="P1072" i="1"/>
  <c r="O1072" i="1"/>
  <c r="N1072" i="1"/>
  <c r="M1072" i="1"/>
  <c r="L1072" i="1"/>
  <c r="H1072" i="1"/>
  <c r="G1072" i="1"/>
  <c r="F1072" i="1"/>
  <c r="E1072" i="1"/>
  <c r="AN1071" i="1"/>
  <c r="AF1071" i="1"/>
  <c r="AG1071" i="1" s="1"/>
  <c r="AC1071" i="1"/>
  <c r="AH1071" i="1" s="1"/>
  <c r="AB1071" i="1"/>
  <c r="AD1071" i="1" s="1"/>
  <c r="AA1071" i="1"/>
  <c r="O1071" i="1"/>
  <c r="P1071" i="1" s="1"/>
  <c r="N1071" i="1"/>
  <c r="M1071" i="1"/>
  <c r="L1071" i="1"/>
  <c r="H1071" i="1"/>
  <c r="G1071" i="1"/>
  <c r="F1071" i="1"/>
  <c r="E1071" i="1"/>
  <c r="AN1070" i="1"/>
  <c r="AG1070" i="1"/>
  <c r="AF1070" i="1"/>
  <c r="AD1070" i="1"/>
  <c r="AC1070" i="1"/>
  <c r="AH1070" i="1" s="1"/>
  <c r="AB1070" i="1"/>
  <c r="AA1070" i="1"/>
  <c r="O1070" i="1"/>
  <c r="P1070" i="1" s="1"/>
  <c r="N1070" i="1"/>
  <c r="M1070" i="1"/>
  <c r="L1070" i="1"/>
  <c r="H1070" i="1"/>
  <c r="G1070" i="1"/>
  <c r="F1070" i="1"/>
  <c r="E1070" i="1"/>
  <c r="AN1069" i="1"/>
  <c r="AF1069" i="1"/>
  <c r="AG1069" i="1" s="1"/>
  <c r="AC1069" i="1"/>
  <c r="AH1069" i="1" s="1"/>
  <c r="AB1069" i="1"/>
  <c r="AD1069" i="1" s="1"/>
  <c r="AA1069" i="1"/>
  <c r="P1069" i="1"/>
  <c r="O1069" i="1"/>
  <c r="N1069" i="1"/>
  <c r="M1069" i="1"/>
  <c r="L1069" i="1"/>
  <c r="H1069" i="1"/>
  <c r="G1069" i="1"/>
  <c r="E1069" i="1"/>
  <c r="F1069" i="1" s="1"/>
  <c r="AN1068" i="1"/>
  <c r="AH1068" i="1"/>
  <c r="AG1068" i="1"/>
  <c r="AF1068" i="1"/>
  <c r="AC1068" i="1"/>
  <c r="AB1068" i="1"/>
  <c r="AD1068" i="1" s="1"/>
  <c r="AA1068" i="1"/>
  <c r="O1068" i="1"/>
  <c r="P1068" i="1" s="1"/>
  <c r="N1068" i="1"/>
  <c r="M1068" i="1"/>
  <c r="L1068" i="1"/>
  <c r="H1068" i="1"/>
  <c r="G1068" i="1"/>
  <c r="F1068" i="1"/>
  <c r="E1068" i="1"/>
  <c r="AN1067" i="1"/>
  <c r="AH1067" i="1"/>
  <c r="AG1067" i="1"/>
  <c r="AF1067" i="1"/>
  <c r="AC1067" i="1"/>
  <c r="AD1067" i="1" s="1"/>
  <c r="AB1067" i="1"/>
  <c r="AA1067" i="1"/>
  <c r="P1067" i="1"/>
  <c r="O1067" i="1"/>
  <c r="N1067" i="1"/>
  <c r="M1067" i="1"/>
  <c r="L1067" i="1"/>
  <c r="H1067" i="1"/>
  <c r="G1067" i="1"/>
  <c r="E1067" i="1"/>
  <c r="F1067" i="1" s="1"/>
  <c r="AN1066" i="1"/>
  <c r="AH1066" i="1"/>
  <c r="AF1066" i="1"/>
  <c r="AG1066" i="1" s="1"/>
  <c r="AC1066" i="1"/>
  <c r="AB1066" i="1"/>
  <c r="AD1066" i="1" s="1"/>
  <c r="AA1066" i="1"/>
  <c r="O1066" i="1"/>
  <c r="P1066" i="1" s="1"/>
  <c r="N1066" i="1"/>
  <c r="M1066" i="1"/>
  <c r="L1066" i="1"/>
  <c r="H1066" i="1"/>
  <c r="G1066" i="1"/>
  <c r="F1066" i="1"/>
  <c r="E1066" i="1"/>
  <c r="AN1065" i="1"/>
  <c r="AH1065" i="1"/>
  <c r="AF1065" i="1"/>
  <c r="AG1065" i="1" s="1"/>
  <c r="AD1065" i="1"/>
  <c r="AC1065" i="1"/>
  <c r="AB1065" i="1"/>
  <c r="AA1065" i="1"/>
  <c r="O1065" i="1"/>
  <c r="P1065" i="1" s="1"/>
  <c r="N1065" i="1"/>
  <c r="M1065" i="1"/>
  <c r="L1065" i="1"/>
  <c r="H1065" i="1"/>
  <c r="G1065" i="1"/>
  <c r="F1065" i="1"/>
  <c r="E1065" i="1"/>
  <c r="AN1064" i="1"/>
  <c r="AF1064" i="1"/>
  <c r="AG1064" i="1" s="1"/>
  <c r="AC1064" i="1"/>
  <c r="AH1064" i="1" s="1"/>
  <c r="AB1064" i="1"/>
  <c r="AA1064" i="1"/>
  <c r="P1064" i="1"/>
  <c r="O1064" i="1"/>
  <c r="N1064" i="1"/>
  <c r="M1064" i="1"/>
  <c r="L1064" i="1"/>
  <c r="H1064" i="1"/>
  <c r="G1064" i="1"/>
  <c r="E1064" i="1"/>
  <c r="F1064" i="1" s="1"/>
  <c r="AN1063" i="1"/>
  <c r="AH1063" i="1"/>
  <c r="AG1063" i="1"/>
  <c r="AF1063" i="1"/>
  <c r="AC1063" i="1"/>
  <c r="AB1063" i="1"/>
  <c r="AD1063" i="1" s="1"/>
  <c r="AA1063" i="1"/>
  <c r="O1063" i="1"/>
  <c r="P1063" i="1" s="1"/>
  <c r="N1063" i="1"/>
  <c r="M1063" i="1"/>
  <c r="L1063" i="1"/>
  <c r="H1063" i="1"/>
  <c r="G1063" i="1"/>
  <c r="E1063" i="1"/>
  <c r="F1063" i="1" s="1"/>
  <c r="AN1062" i="1"/>
  <c r="AH1062" i="1"/>
  <c r="AF1062" i="1"/>
  <c r="AG1062" i="1" s="1"/>
  <c r="AC1062" i="1"/>
  <c r="AB1062" i="1"/>
  <c r="AA1062" i="1"/>
  <c r="P1062" i="1"/>
  <c r="O1062" i="1"/>
  <c r="N1062" i="1"/>
  <c r="M1062" i="1"/>
  <c r="L1062" i="1"/>
  <c r="H1062" i="1"/>
  <c r="G1062" i="1"/>
  <c r="E1062" i="1"/>
  <c r="F1062" i="1" s="1"/>
  <c r="AN1061" i="1"/>
  <c r="AH1061" i="1"/>
  <c r="AF1061" i="1"/>
  <c r="AG1061" i="1" s="1"/>
  <c r="AD1061" i="1"/>
  <c r="AC1061" i="1"/>
  <c r="AB1061" i="1"/>
  <c r="AA1061" i="1"/>
  <c r="P1061" i="1"/>
  <c r="O1061" i="1"/>
  <c r="N1061" i="1"/>
  <c r="M1061" i="1"/>
  <c r="L1061" i="1"/>
  <c r="H1061" i="1"/>
  <c r="G1061" i="1"/>
  <c r="E1061" i="1"/>
  <c r="F1061" i="1" s="1"/>
  <c r="AN1060" i="1"/>
  <c r="AG1060" i="1"/>
  <c r="AF1060" i="1"/>
  <c r="AC1060" i="1"/>
  <c r="AH1060" i="1" s="1"/>
  <c r="AB1060" i="1"/>
  <c r="AA1060" i="1"/>
  <c r="P1060" i="1"/>
  <c r="O1060" i="1"/>
  <c r="N1060" i="1"/>
  <c r="M1060" i="1"/>
  <c r="L1060" i="1"/>
  <c r="H1060" i="1"/>
  <c r="G1060" i="1"/>
  <c r="E1060" i="1"/>
  <c r="F1060" i="1" s="1"/>
  <c r="AN1059" i="1"/>
  <c r="AF1059" i="1"/>
  <c r="AG1059" i="1" s="1"/>
  <c r="AC1059" i="1"/>
  <c r="AH1059" i="1" s="1"/>
  <c r="AB1059" i="1"/>
  <c r="AD1059" i="1" s="1"/>
  <c r="AA1059" i="1"/>
  <c r="P1059" i="1"/>
  <c r="O1059" i="1"/>
  <c r="N1059" i="1"/>
  <c r="M1059" i="1"/>
  <c r="L1059" i="1"/>
  <c r="H1059" i="1"/>
  <c r="G1059" i="1"/>
  <c r="E1059" i="1"/>
  <c r="F1059" i="1" s="1"/>
  <c r="AN1058" i="1"/>
  <c r="AH1058" i="1"/>
  <c r="AF1058" i="1"/>
  <c r="AG1058" i="1" s="1"/>
  <c r="AC1058" i="1"/>
  <c r="AB1058" i="1"/>
  <c r="AD1058" i="1" s="1"/>
  <c r="AA1058" i="1"/>
  <c r="O1058" i="1"/>
  <c r="P1058" i="1" s="1"/>
  <c r="N1058" i="1"/>
  <c r="M1058" i="1"/>
  <c r="L1058" i="1"/>
  <c r="H1058" i="1"/>
  <c r="G1058" i="1"/>
  <c r="E1058" i="1"/>
  <c r="F1058" i="1" s="1"/>
  <c r="AN1057" i="1"/>
  <c r="AF1057" i="1"/>
  <c r="AG1057" i="1" s="1"/>
  <c r="AC1057" i="1"/>
  <c r="AH1057" i="1" s="1"/>
  <c r="AB1057" i="1"/>
  <c r="AD1057" i="1" s="1"/>
  <c r="AA1057" i="1"/>
  <c r="P1057" i="1"/>
  <c r="O1057" i="1"/>
  <c r="N1057" i="1"/>
  <c r="M1057" i="1"/>
  <c r="L1057" i="1"/>
  <c r="H1057" i="1"/>
  <c r="G1057" i="1"/>
  <c r="F1057" i="1"/>
  <c r="E1057" i="1"/>
  <c r="AN1056" i="1"/>
  <c r="AF1056" i="1"/>
  <c r="AG1056" i="1" s="1"/>
  <c r="AC1056" i="1"/>
  <c r="AH1056" i="1" s="1"/>
  <c r="AB1056" i="1"/>
  <c r="AD1056" i="1" s="1"/>
  <c r="AA1056" i="1"/>
  <c r="P1056" i="1"/>
  <c r="O1056" i="1"/>
  <c r="N1056" i="1"/>
  <c r="M1056" i="1"/>
  <c r="L1056" i="1"/>
  <c r="H1056" i="1"/>
  <c r="G1056" i="1"/>
  <c r="E1056" i="1"/>
  <c r="F1056" i="1" s="1"/>
  <c r="AN1055" i="1"/>
  <c r="AG1055" i="1"/>
  <c r="AF1055" i="1"/>
  <c r="AC1055" i="1"/>
  <c r="AH1055" i="1" s="1"/>
  <c r="AB1055" i="1"/>
  <c r="AD1055" i="1" s="1"/>
  <c r="AA1055" i="1"/>
  <c r="O1055" i="1"/>
  <c r="P1055" i="1" s="1"/>
  <c r="N1055" i="1"/>
  <c r="M1055" i="1"/>
  <c r="L1055" i="1"/>
  <c r="H1055" i="1"/>
  <c r="G1055" i="1"/>
  <c r="F1055" i="1"/>
  <c r="E1055" i="1"/>
  <c r="AN1054" i="1"/>
  <c r="AF1054" i="1"/>
  <c r="AG1054" i="1" s="1"/>
  <c r="AC1054" i="1"/>
  <c r="AH1054" i="1" s="1"/>
  <c r="AB1054" i="1"/>
  <c r="AD1054" i="1" s="1"/>
  <c r="AA1054" i="1"/>
  <c r="O1054" i="1"/>
  <c r="P1054" i="1" s="1"/>
  <c r="N1054" i="1"/>
  <c r="M1054" i="1"/>
  <c r="L1054" i="1"/>
  <c r="H1054" i="1"/>
  <c r="G1054" i="1"/>
  <c r="F1054" i="1"/>
  <c r="E1054" i="1"/>
  <c r="AN1053" i="1"/>
  <c r="AF1053" i="1"/>
  <c r="AG1053" i="1" s="1"/>
  <c r="AC1053" i="1"/>
  <c r="AH1053" i="1" s="1"/>
  <c r="AB1053" i="1"/>
  <c r="AD1053" i="1" s="1"/>
  <c r="AA1053" i="1"/>
  <c r="O1053" i="1"/>
  <c r="P1053" i="1" s="1"/>
  <c r="N1053" i="1"/>
  <c r="M1053" i="1"/>
  <c r="L1053" i="1"/>
  <c r="H1053" i="1"/>
  <c r="G1053" i="1"/>
  <c r="F1053" i="1"/>
  <c r="E1053" i="1"/>
  <c r="AN1052" i="1"/>
  <c r="AG1052" i="1"/>
  <c r="AF1052" i="1"/>
  <c r="AD1052" i="1"/>
  <c r="AC1052" i="1"/>
  <c r="AH1052" i="1" s="1"/>
  <c r="AB1052" i="1"/>
  <c r="AA1052" i="1"/>
  <c r="O1052" i="1"/>
  <c r="P1052" i="1" s="1"/>
  <c r="N1052" i="1"/>
  <c r="M1052" i="1"/>
  <c r="L1052" i="1"/>
  <c r="H1052" i="1"/>
  <c r="G1052" i="1"/>
  <c r="E1052" i="1"/>
  <c r="F1052" i="1" s="1"/>
  <c r="AN1051" i="1"/>
  <c r="AF1051" i="1"/>
  <c r="AG1051" i="1" s="1"/>
  <c r="AC1051" i="1"/>
  <c r="AH1051" i="1" s="1"/>
  <c r="AB1051" i="1"/>
  <c r="AD1051" i="1" s="1"/>
  <c r="AA1051" i="1"/>
  <c r="P1051" i="1"/>
  <c r="O1051" i="1"/>
  <c r="N1051" i="1"/>
  <c r="M1051" i="1"/>
  <c r="L1051" i="1"/>
  <c r="H1051" i="1"/>
  <c r="G1051" i="1"/>
  <c r="E1051" i="1"/>
  <c r="F1051" i="1" s="1"/>
  <c r="AN1050" i="1"/>
  <c r="AH1050" i="1"/>
  <c r="AG1050" i="1"/>
  <c r="AF1050" i="1"/>
  <c r="AC1050" i="1"/>
  <c r="AB1050" i="1"/>
  <c r="AD1050" i="1" s="1"/>
  <c r="AA1050" i="1"/>
  <c r="O1050" i="1"/>
  <c r="P1050" i="1" s="1"/>
  <c r="N1050" i="1"/>
  <c r="M1050" i="1"/>
  <c r="L1050" i="1"/>
  <c r="H1050" i="1"/>
  <c r="G1050" i="1"/>
  <c r="F1050" i="1"/>
  <c r="E1050" i="1"/>
  <c r="AN1049" i="1"/>
  <c r="AH1049" i="1"/>
  <c r="AG1049" i="1"/>
  <c r="AF1049" i="1"/>
  <c r="AC1049" i="1"/>
  <c r="AD1049" i="1" s="1"/>
  <c r="AB1049" i="1"/>
  <c r="AA1049" i="1"/>
  <c r="P1049" i="1"/>
  <c r="O1049" i="1"/>
  <c r="N1049" i="1"/>
  <c r="M1049" i="1"/>
  <c r="L1049" i="1"/>
  <c r="H1049" i="1"/>
  <c r="G1049" i="1"/>
  <c r="E1049" i="1"/>
  <c r="F1049" i="1" s="1"/>
  <c r="AN1048" i="1"/>
  <c r="AH1048" i="1"/>
  <c r="AG1048" i="1"/>
  <c r="AF1048" i="1"/>
  <c r="AC1048" i="1"/>
  <c r="AB1048" i="1"/>
  <c r="AD1048" i="1" s="1"/>
  <c r="AA1048" i="1"/>
  <c r="P1048" i="1"/>
  <c r="O1048" i="1"/>
  <c r="N1048" i="1"/>
  <c r="M1048" i="1"/>
  <c r="L1048" i="1"/>
  <c r="H1048" i="1"/>
  <c r="G1048" i="1"/>
  <c r="F1048" i="1"/>
  <c r="E1048" i="1"/>
  <c r="AN1047" i="1"/>
  <c r="AH1047" i="1"/>
  <c r="AF1047" i="1"/>
  <c r="AG1047" i="1" s="1"/>
  <c r="AD1047" i="1"/>
  <c r="AC1047" i="1"/>
  <c r="AB1047" i="1"/>
  <c r="AA1047" i="1"/>
  <c r="O1047" i="1"/>
  <c r="P1047" i="1" s="1"/>
  <c r="N1047" i="1"/>
  <c r="M1047" i="1"/>
  <c r="L1047" i="1"/>
  <c r="H1047" i="1"/>
  <c r="G1047" i="1"/>
  <c r="E1047" i="1"/>
  <c r="F1047" i="1" s="1"/>
  <c r="AN1046" i="1"/>
  <c r="AF1046" i="1"/>
  <c r="AG1046" i="1" s="1"/>
  <c r="AC1046" i="1"/>
  <c r="AH1046" i="1" s="1"/>
  <c r="AB1046" i="1"/>
  <c r="AA1046" i="1"/>
  <c r="P1046" i="1"/>
  <c r="O1046" i="1"/>
  <c r="N1046" i="1"/>
  <c r="M1046" i="1"/>
  <c r="L1046" i="1"/>
  <c r="H1046" i="1"/>
  <c r="G1046" i="1"/>
  <c r="E1046" i="1"/>
  <c r="F1046" i="1" s="1"/>
  <c r="AN1045" i="1"/>
  <c r="AH1045" i="1"/>
  <c r="AG1045" i="1"/>
  <c r="AF1045" i="1"/>
  <c r="AC1045" i="1"/>
  <c r="AB1045" i="1"/>
  <c r="AD1045" i="1" s="1"/>
  <c r="AA1045" i="1"/>
  <c r="O1045" i="1"/>
  <c r="P1045" i="1" s="1"/>
  <c r="N1045" i="1"/>
  <c r="M1045" i="1"/>
  <c r="L1045" i="1"/>
  <c r="H1045" i="1"/>
  <c r="G1045" i="1"/>
  <c r="E1045" i="1"/>
  <c r="F1045" i="1" s="1"/>
  <c r="AN1044" i="1"/>
  <c r="AH1044" i="1"/>
  <c r="AG1044" i="1"/>
  <c r="AF1044" i="1"/>
  <c r="AC1044" i="1"/>
  <c r="AB1044" i="1"/>
  <c r="AA1044" i="1"/>
  <c r="P1044" i="1"/>
  <c r="O1044" i="1"/>
  <c r="N1044" i="1"/>
  <c r="M1044" i="1"/>
  <c r="L1044" i="1"/>
  <c r="H1044" i="1"/>
  <c r="G1044" i="1"/>
  <c r="E1044" i="1"/>
  <c r="F1044" i="1" s="1"/>
  <c r="AN1043" i="1"/>
  <c r="AH1043" i="1"/>
  <c r="AF1043" i="1"/>
  <c r="AG1043" i="1" s="1"/>
  <c r="AD1043" i="1"/>
  <c r="AC1043" i="1"/>
  <c r="AB1043" i="1"/>
  <c r="AA1043" i="1"/>
  <c r="P1043" i="1"/>
  <c r="O1043" i="1"/>
  <c r="N1043" i="1"/>
  <c r="M1043" i="1"/>
  <c r="L1043" i="1"/>
  <c r="H1043" i="1"/>
  <c r="G1043" i="1"/>
  <c r="E1043" i="1"/>
  <c r="F1043" i="1" s="1"/>
  <c r="AN1042" i="1"/>
  <c r="AG1042" i="1"/>
  <c r="AF1042" i="1"/>
  <c r="AD1042" i="1"/>
  <c r="AC1042" i="1"/>
  <c r="AH1042" i="1" s="1"/>
  <c r="AB1042" i="1"/>
  <c r="AA1042" i="1"/>
  <c r="P1042" i="1"/>
  <c r="O1042" i="1"/>
  <c r="N1042" i="1"/>
  <c r="M1042" i="1"/>
  <c r="L1042" i="1"/>
  <c r="H1042" i="1"/>
  <c r="G1042" i="1"/>
  <c r="E1042" i="1"/>
  <c r="F1042" i="1" s="1"/>
  <c r="AN1041" i="1"/>
  <c r="AG1041" i="1"/>
  <c r="AF1041" i="1"/>
  <c r="AC1041" i="1"/>
  <c r="AH1041" i="1" s="1"/>
  <c r="AB1041" i="1"/>
  <c r="AD1041" i="1" s="1"/>
  <c r="AA1041" i="1"/>
  <c r="P1041" i="1"/>
  <c r="O1041" i="1"/>
  <c r="N1041" i="1"/>
  <c r="M1041" i="1"/>
  <c r="L1041" i="1"/>
  <c r="H1041" i="1"/>
  <c r="G1041" i="1"/>
  <c r="E1041" i="1"/>
  <c r="F1041" i="1" s="1"/>
  <c r="AN1040" i="1"/>
  <c r="AH1040" i="1"/>
  <c r="AG1040" i="1"/>
  <c r="AF1040" i="1"/>
  <c r="AD1040" i="1"/>
  <c r="AC1040" i="1"/>
  <c r="AB1040" i="1"/>
  <c r="AA1040" i="1"/>
  <c r="O1040" i="1"/>
  <c r="P1040" i="1" s="1"/>
  <c r="N1040" i="1"/>
  <c r="M1040" i="1"/>
  <c r="L1040" i="1"/>
  <c r="H1040" i="1"/>
  <c r="G1040" i="1"/>
  <c r="E1040" i="1"/>
  <c r="F1040" i="1" s="1"/>
  <c r="AN1039" i="1"/>
  <c r="AF1039" i="1"/>
  <c r="AG1039" i="1" s="1"/>
  <c r="AC1039" i="1"/>
  <c r="AH1039" i="1" s="1"/>
  <c r="AB1039" i="1"/>
  <c r="AA1039" i="1"/>
  <c r="P1039" i="1"/>
  <c r="O1039" i="1"/>
  <c r="N1039" i="1"/>
  <c r="M1039" i="1"/>
  <c r="L1039" i="1"/>
  <c r="H1039" i="1"/>
  <c r="G1039" i="1"/>
  <c r="F1039" i="1"/>
  <c r="E1039" i="1"/>
  <c r="AN1038" i="1"/>
  <c r="AF1038" i="1"/>
  <c r="AG1038" i="1" s="1"/>
  <c r="AC1038" i="1"/>
  <c r="AH1038" i="1" s="1"/>
  <c r="AB1038" i="1"/>
  <c r="AD1038" i="1" s="1"/>
  <c r="AA1038" i="1"/>
  <c r="P1038" i="1"/>
  <c r="O1038" i="1"/>
  <c r="N1038" i="1"/>
  <c r="M1038" i="1"/>
  <c r="L1038" i="1"/>
  <c r="H1038" i="1"/>
  <c r="G1038" i="1"/>
  <c r="E1038" i="1"/>
  <c r="F1038" i="1" s="1"/>
  <c r="AN1037" i="1"/>
  <c r="AG1037" i="1"/>
  <c r="AF1037" i="1"/>
  <c r="AC1037" i="1"/>
  <c r="AH1037" i="1" s="1"/>
  <c r="AB1037" i="1"/>
  <c r="AD1037" i="1" s="1"/>
  <c r="AA1037" i="1"/>
  <c r="O1037" i="1"/>
  <c r="P1037" i="1" s="1"/>
  <c r="N1037" i="1"/>
  <c r="M1037" i="1"/>
  <c r="L1037" i="1"/>
  <c r="H1037" i="1"/>
  <c r="G1037" i="1"/>
  <c r="F1037" i="1"/>
  <c r="E1037" i="1"/>
  <c r="AN1036" i="1"/>
  <c r="AF1036" i="1"/>
  <c r="AG1036" i="1" s="1"/>
  <c r="AD1036" i="1"/>
  <c r="AC1036" i="1"/>
  <c r="AH1036" i="1" s="1"/>
  <c r="AB1036" i="1"/>
  <c r="AA1036" i="1"/>
  <c r="O1036" i="1"/>
  <c r="P1036" i="1" s="1"/>
  <c r="N1036" i="1"/>
  <c r="M1036" i="1"/>
  <c r="L1036" i="1"/>
  <c r="H1036" i="1"/>
  <c r="G1036" i="1"/>
  <c r="F1036" i="1"/>
  <c r="E1036" i="1"/>
  <c r="AN1035" i="1"/>
  <c r="AF1035" i="1"/>
  <c r="AG1035" i="1" s="1"/>
  <c r="AC1035" i="1"/>
  <c r="AH1035" i="1" s="1"/>
  <c r="AB1035" i="1"/>
  <c r="AD1035" i="1" s="1"/>
  <c r="AA1035" i="1"/>
  <c r="P1035" i="1"/>
  <c r="O1035" i="1"/>
  <c r="N1035" i="1"/>
  <c r="M1035" i="1"/>
  <c r="L1035" i="1"/>
  <c r="H1035" i="1"/>
  <c r="G1035" i="1"/>
  <c r="F1035" i="1"/>
  <c r="E1035" i="1"/>
  <c r="AN1034" i="1"/>
  <c r="AG1034" i="1"/>
  <c r="AF1034" i="1"/>
  <c r="AD1034" i="1"/>
  <c r="AC1034" i="1"/>
  <c r="AH1034" i="1" s="1"/>
  <c r="AB1034" i="1"/>
  <c r="AA1034" i="1"/>
  <c r="O1034" i="1"/>
  <c r="P1034" i="1" s="1"/>
  <c r="N1034" i="1"/>
  <c r="M1034" i="1"/>
  <c r="L1034" i="1"/>
  <c r="H1034" i="1"/>
  <c r="G1034" i="1"/>
  <c r="E1034" i="1"/>
  <c r="F1034" i="1" s="1"/>
  <c r="AN1033" i="1"/>
  <c r="AF1033" i="1"/>
  <c r="AG1033" i="1" s="1"/>
  <c r="AC1033" i="1"/>
  <c r="AH1033" i="1" s="1"/>
  <c r="AB1033" i="1"/>
  <c r="AA1033" i="1"/>
  <c r="P1033" i="1"/>
  <c r="O1033" i="1"/>
  <c r="N1033" i="1"/>
  <c r="M1033" i="1"/>
  <c r="L1033" i="1"/>
  <c r="H1033" i="1"/>
  <c r="G1033" i="1"/>
  <c r="F1033" i="1"/>
  <c r="E1033" i="1"/>
  <c r="AN1032" i="1"/>
  <c r="AH1032" i="1"/>
  <c r="AG1032" i="1"/>
  <c r="AF1032" i="1"/>
  <c r="AC1032" i="1"/>
  <c r="AB1032" i="1"/>
  <c r="AD1032" i="1" s="1"/>
  <c r="AA1032" i="1"/>
  <c r="O1032" i="1"/>
  <c r="P1032" i="1" s="1"/>
  <c r="N1032" i="1"/>
  <c r="M1032" i="1"/>
  <c r="L1032" i="1"/>
  <c r="H1032" i="1"/>
  <c r="G1032" i="1"/>
  <c r="E1032" i="1"/>
  <c r="F1032" i="1" s="1"/>
  <c r="AN1031" i="1"/>
  <c r="AH1031" i="1"/>
  <c r="AG1031" i="1"/>
  <c r="AF1031" i="1"/>
  <c r="AC1031" i="1"/>
  <c r="AD1031" i="1" s="1"/>
  <c r="AB1031" i="1"/>
  <c r="AA1031" i="1"/>
  <c r="O1031" i="1"/>
  <c r="P1031" i="1" s="1"/>
  <c r="N1031" i="1"/>
  <c r="M1031" i="1"/>
  <c r="L1031" i="1"/>
  <c r="H1031" i="1"/>
  <c r="G1031" i="1"/>
  <c r="E1031" i="1"/>
  <c r="F1031" i="1" s="1"/>
  <c r="AN1030" i="1"/>
  <c r="AH1030" i="1"/>
  <c r="AF1030" i="1"/>
  <c r="AG1030" i="1" s="1"/>
  <c r="AD1030" i="1"/>
  <c r="AC1030" i="1"/>
  <c r="AB1030" i="1"/>
  <c r="AA1030" i="1"/>
  <c r="P1030" i="1"/>
  <c r="O1030" i="1"/>
  <c r="N1030" i="1"/>
  <c r="M1030" i="1"/>
  <c r="L1030" i="1"/>
  <c r="H1030" i="1"/>
  <c r="G1030" i="1"/>
  <c r="E1030" i="1"/>
  <c r="F1030" i="1" s="1"/>
  <c r="AN1029" i="1"/>
  <c r="AH1029" i="1"/>
  <c r="AF1029" i="1"/>
  <c r="AG1029" i="1" s="1"/>
  <c r="AD1029" i="1"/>
  <c r="AC1029" i="1"/>
  <c r="AB1029" i="1"/>
  <c r="AA1029" i="1"/>
  <c r="O1029" i="1"/>
  <c r="P1029" i="1" s="1"/>
  <c r="N1029" i="1"/>
  <c r="M1029" i="1"/>
  <c r="L1029" i="1"/>
  <c r="H1029" i="1"/>
  <c r="G1029" i="1"/>
  <c r="F1029" i="1"/>
  <c r="E1029" i="1"/>
  <c r="AN1028" i="1"/>
  <c r="AF1028" i="1"/>
  <c r="AG1028" i="1" s="1"/>
  <c r="AC1028" i="1"/>
  <c r="AH1028" i="1" s="1"/>
  <c r="AB1028" i="1"/>
  <c r="AA1028" i="1"/>
  <c r="P1028" i="1"/>
  <c r="O1028" i="1"/>
  <c r="N1028" i="1"/>
  <c r="M1028" i="1"/>
  <c r="L1028" i="1"/>
  <c r="H1028" i="1"/>
  <c r="G1028" i="1"/>
  <c r="F1028" i="1"/>
  <c r="E1028" i="1"/>
  <c r="AN1027" i="1"/>
  <c r="AF1027" i="1"/>
  <c r="AG1027" i="1" s="1"/>
  <c r="AC1027" i="1"/>
  <c r="AH1027" i="1" s="1"/>
  <c r="AB1027" i="1"/>
  <c r="AA1027" i="1"/>
  <c r="O1027" i="1"/>
  <c r="P1027" i="1" s="1"/>
  <c r="N1027" i="1"/>
  <c r="M1027" i="1"/>
  <c r="L1027" i="1"/>
  <c r="H1027" i="1"/>
  <c r="G1027" i="1"/>
  <c r="E1027" i="1"/>
  <c r="F1027" i="1" s="1"/>
  <c r="AN1026" i="1"/>
  <c r="AG1026" i="1"/>
  <c r="AF1026" i="1"/>
  <c r="AC1026" i="1"/>
  <c r="AH1026" i="1" s="1"/>
  <c r="AB1026" i="1"/>
  <c r="AD1026" i="1" s="1"/>
  <c r="AA1026" i="1"/>
  <c r="P1026" i="1"/>
  <c r="O1026" i="1"/>
  <c r="N1026" i="1"/>
  <c r="M1026" i="1"/>
  <c r="L1026" i="1"/>
  <c r="H1026" i="1"/>
  <c r="G1026" i="1"/>
  <c r="E1026" i="1"/>
  <c r="F1026" i="1" s="1"/>
  <c r="AN1025" i="1"/>
  <c r="AH1025" i="1"/>
  <c r="AG1025" i="1"/>
  <c r="AF1025" i="1"/>
  <c r="AC1025" i="1"/>
  <c r="AB1025" i="1"/>
  <c r="AD1025" i="1" s="1"/>
  <c r="AA1025" i="1"/>
  <c r="P1025" i="1"/>
  <c r="O1025" i="1"/>
  <c r="N1025" i="1"/>
  <c r="M1025" i="1"/>
  <c r="L1025" i="1"/>
  <c r="H1025" i="1"/>
  <c r="G1025" i="1"/>
  <c r="F1025" i="1"/>
  <c r="E1025" i="1"/>
  <c r="AN1024" i="1"/>
  <c r="AH1024" i="1"/>
  <c r="AG1024" i="1"/>
  <c r="AF1024" i="1"/>
  <c r="AC1024" i="1"/>
  <c r="AB1024" i="1"/>
  <c r="AD1024" i="1" s="1"/>
  <c r="AA1024" i="1"/>
  <c r="P1024" i="1"/>
  <c r="O1024" i="1"/>
  <c r="N1024" i="1"/>
  <c r="M1024" i="1"/>
  <c r="L1024" i="1"/>
  <c r="H1024" i="1"/>
  <c r="G1024" i="1"/>
  <c r="E1024" i="1"/>
  <c r="F1024" i="1" s="1"/>
  <c r="AN1023" i="1"/>
  <c r="AH1023" i="1"/>
  <c r="AG1023" i="1"/>
  <c r="AF1023" i="1"/>
  <c r="AD1023" i="1"/>
  <c r="AC1023" i="1"/>
  <c r="AB1023" i="1"/>
  <c r="AA1023" i="1"/>
  <c r="O1023" i="1"/>
  <c r="P1023" i="1" s="1"/>
  <c r="N1023" i="1"/>
  <c r="M1023" i="1"/>
  <c r="L1023" i="1"/>
  <c r="H1023" i="1"/>
  <c r="G1023" i="1"/>
  <c r="E1023" i="1"/>
  <c r="F1023" i="1" s="1"/>
  <c r="AN1022" i="1"/>
  <c r="AH1022" i="1"/>
  <c r="AG1022" i="1"/>
  <c r="AF1022" i="1"/>
  <c r="AD1022" i="1"/>
  <c r="AC1022" i="1"/>
  <c r="AB1022" i="1"/>
  <c r="AA1022" i="1"/>
  <c r="O1022" i="1"/>
  <c r="P1022" i="1" s="1"/>
  <c r="N1022" i="1"/>
  <c r="M1022" i="1"/>
  <c r="L1022" i="1"/>
  <c r="H1022" i="1"/>
  <c r="G1022" i="1"/>
  <c r="E1022" i="1"/>
  <c r="F1022" i="1" s="1"/>
  <c r="AN1021" i="1"/>
  <c r="AG1021" i="1"/>
  <c r="AF1021" i="1"/>
  <c r="AC1021" i="1"/>
  <c r="AH1021" i="1" s="1"/>
  <c r="AB1021" i="1"/>
  <c r="AD1021" i="1" s="1"/>
  <c r="AA1021" i="1"/>
  <c r="P1021" i="1"/>
  <c r="O1021" i="1"/>
  <c r="N1021" i="1"/>
  <c r="M1021" i="1"/>
  <c r="L1021" i="1"/>
  <c r="H1021" i="1"/>
  <c r="G1021" i="1"/>
  <c r="F1021" i="1"/>
  <c r="E1021" i="1"/>
  <c r="AN1020" i="1"/>
  <c r="AH1020" i="1"/>
  <c r="AF1020" i="1"/>
  <c r="AG1020" i="1" s="1"/>
  <c r="AC1020" i="1"/>
  <c r="AB1020" i="1"/>
  <c r="AD1020" i="1" s="1"/>
  <c r="AA1020" i="1"/>
  <c r="P1020" i="1"/>
  <c r="O1020" i="1"/>
  <c r="N1020" i="1"/>
  <c r="M1020" i="1"/>
  <c r="L1020" i="1"/>
  <c r="H1020" i="1"/>
  <c r="G1020" i="1"/>
  <c r="E1020" i="1"/>
  <c r="F1020" i="1" s="1"/>
  <c r="AN1019" i="1"/>
  <c r="AH1019" i="1"/>
  <c r="AF1019" i="1"/>
  <c r="AG1019" i="1" s="1"/>
  <c r="AD1019" i="1"/>
  <c r="AC1019" i="1"/>
  <c r="AB1019" i="1"/>
  <c r="AA1019" i="1"/>
  <c r="O1019" i="1"/>
  <c r="P1019" i="1" s="1"/>
  <c r="N1019" i="1"/>
  <c r="M1019" i="1"/>
  <c r="L1019" i="1"/>
  <c r="H1019" i="1"/>
  <c r="G1019" i="1"/>
  <c r="F1019" i="1"/>
  <c r="E1019" i="1"/>
  <c r="AN1018" i="1"/>
  <c r="AG1018" i="1"/>
  <c r="AF1018" i="1"/>
  <c r="AC1018" i="1"/>
  <c r="AH1018" i="1" s="1"/>
  <c r="AB1018" i="1"/>
  <c r="AD1018" i="1" s="1"/>
  <c r="AA1018" i="1"/>
  <c r="O1018" i="1"/>
  <c r="P1018" i="1" s="1"/>
  <c r="N1018" i="1"/>
  <c r="M1018" i="1"/>
  <c r="L1018" i="1"/>
  <c r="H1018" i="1"/>
  <c r="G1018" i="1"/>
  <c r="E1018" i="1"/>
  <c r="F1018" i="1" s="1"/>
  <c r="AN1017" i="1"/>
  <c r="AF1017" i="1"/>
  <c r="AG1017" i="1" s="1"/>
  <c r="AC1017" i="1"/>
  <c r="AH1017" i="1" s="1"/>
  <c r="AB1017" i="1"/>
  <c r="AA1017" i="1"/>
  <c r="O1017" i="1"/>
  <c r="P1017" i="1" s="1"/>
  <c r="N1017" i="1"/>
  <c r="M1017" i="1"/>
  <c r="L1017" i="1"/>
  <c r="H1017" i="1"/>
  <c r="G1017" i="1"/>
  <c r="F1017" i="1"/>
  <c r="E1017" i="1"/>
  <c r="AN1016" i="1"/>
  <c r="AG1016" i="1"/>
  <c r="AF1016" i="1"/>
  <c r="AC1016" i="1"/>
  <c r="AH1016" i="1" s="1"/>
  <c r="AB1016" i="1"/>
  <c r="AD1016" i="1" s="1"/>
  <c r="AA1016" i="1"/>
  <c r="P1016" i="1"/>
  <c r="O1016" i="1"/>
  <c r="N1016" i="1"/>
  <c r="M1016" i="1"/>
  <c r="L1016" i="1"/>
  <c r="H1016" i="1"/>
  <c r="G1016" i="1"/>
  <c r="F1016" i="1"/>
  <c r="E1016" i="1"/>
  <c r="AN1015" i="1"/>
  <c r="AF1015" i="1"/>
  <c r="AG1015" i="1" s="1"/>
  <c r="AC1015" i="1"/>
  <c r="AH1015" i="1" s="1"/>
  <c r="AB1015" i="1"/>
  <c r="AD1015" i="1" s="1"/>
  <c r="AA1015" i="1"/>
  <c r="O1015" i="1"/>
  <c r="P1015" i="1" s="1"/>
  <c r="N1015" i="1"/>
  <c r="M1015" i="1"/>
  <c r="L1015" i="1"/>
  <c r="H1015" i="1"/>
  <c r="G1015" i="1"/>
  <c r="F1015" i="1"/>
  <c r="E1015" i="1"/>
  <c r="AN1014" i="1"/>
  <c r="AH1014" i="1"/>
  <c r="AG1014" i="1"/>
  <c r="AF1014" i="1"/>
  <c r="AC1014" i="1"/>
  <c r="AB1014" i="1"/>
  <c r="AD1014" i="1" s="1"/>
  <c r="AA1014" i="1"/>
  <c r="O1014" i="1"/>
  <c r="P1014" i="1" s="1"/>
  <c r="N1014" i="1"/>
  <c r="M1014" i="1"/>
  <c r="L1014" i="1"/>
  <c r="H1014" i="1"/>
  <c r="G1014" i="1"/>
  <c r="E1014" i="1"/>
  <c r="F1014" i="1" s="1"/>
  <c r="AN1013" i="1"/>
  <c r="AH1013" i="1"/>
  <c r="AF1013" i="1"/>
  <c r="AG1013" i="1" s="1"/>
  <c r="AC1013" i="1"/>
  <c r="AD1013" i="1" s="1"/>
  <c r="AB1013" i="1"/>
  <c r="AA1013" i="1"/>
  <c r="O1013" i="1"/>
  <c r="P1013" i="1" s="1"/>
  <c r="N1013" i="1"/>
  <c r="M1013" i="1"/>
  <c r="L1013" i="1"/>
  <c r="H1013" i="1"/>
  <c r="G1013" i="1"/>
  <c r="E1013" i="1"/>
  <c r="F1013" i="1" s="1"/>
  <c r="AN1012" i="1"/>
  <c r="AH1012" i="1"/>
  <c r="AG1012" i="1"/>
  <c r="AF1012" i="1"/>
  <c r="AD1012" i="1"/>
  <c r="AC1012" i="1"/>
  <c r="AB1012" i="1"/>
  <c r="AA1012" i="1"/>
  <c r="O1012" i="1"/>
  <c r="P1012" i="1" s="1"/>
  <c r="N1012" i="1"/>
  <c r="M1012" i="1"/>
  <c r="L1012" i="1"/>
  <c r="H1012" i="1"/>
  <c r="G1012" i="1"/>
  <c r="E1012" i="1"/>
  <c r="F1012" i="1" s="1"/>
  <c r="AN1011" i="1"/>
  <c r="AF1011" i="1"/>
  <c r="AG1011" i="1" s="1"/>
  <c r="AC1011" i="1"/>
  <c r="AD1011" i="1" s="1"/>
  <c r="AB1011" i="1"/>
  <c r="AA1011" i="1"/>
  <c r="O1011" i="1"/>
  <c r="P1011" i="1" s="1"/>
  <c r="N1011" i="1"/>
  <c r="M1011" i="1"/>
  <c r="L1011" i="1"/>
  <c r="H1011" i="1"/>
  <c r="G1011" i="1"/>
  <c r="F1011" i="1"/>
  <c r="E1011" i="1"/>
  <c r="AN1010" i="1"/>
  <c r="AF1010" i="1"/>
  <c r="AG1010" i="1" s="1"/>
  <c r="AC1010" i="1"/>
  <c r="AH1010" i="1" s="1"/>
  <c r="AB1010" i="1"/>
  <c r="AA1010" i="1"/>
  <c r="P1010" i="1"/>
  <c r="O1010" i="1"/>
  <c r="N1010" i="1"/>
  <c r="M1010" i="1"/>
  <c r="L1010" i="1"/>
  <c r="H1010" i="1"/>
  <c r="G1010" i="1"/>
  <c r="E1010" i="1"/>
  <c r="F1010" i="1" s="1"/>
  <c r="AN1009" i="1"/>
  <c r="AF1009" i="1"/>
  <c r="AG1009" i="1" s="1"/>
  <c r="AC1009" i="1"/>
  <c r="AH1009" i="1" s="1"/>
  <c r="AB1009" i="1"/>
  <c r="AD1009" i="1" s="1"/>
  <c r="AA1009" i="1"/>
  <c r="O1009" i="1"/>
  <c r="P1009" i="1" s="1"/>
  <c r="N1009" i="1"/>
  <c r="M1009" i="1"/>
  <c r="L1009" i="1"/>
  <c r="H1009" i="1"/>
  <c r="G1009" i="1"/>
  <c r="E1009" i="1"/>
  <c r="F1009" i="1" s="1"/>
  <c r="AN1008" i="1"/>
  <c r="AG1008" i="1"/>
  <c r="AF1008" i="1"/>
  <c r="AC1008" i="1"/>
  <c r="AH1008" i="1" s="1"/>
  <c r="AB1008" i="1"/>
  <c r="AD1008" i="1" s="1"/>
  <c r="AA1008" i="1"/>
  <c r="P1008" i="1"/>
  <c r="O1008" i="1"/>
  <c r="N1008" i="1"/>
  <c r="M1008" i="1"/>
  <c r="L1008" i="1"/>
  <c r="H1008" i="1"/>
  <c r="G1008" i="1"/>
  <c r="E1008" i="1"/>
  <c r="F1008" i="1" s="1"/>
  <c r="AN1007" i="1"/>
  <c r="AH1007" i="1"/>
  <c r="AF1007" i="1"/>
  <c r="AG1007" i="1" s="1"/>
  <c r="AC1007" i="1"/>
  <c r="AB1007" i="1"/>
  <c r="AD1007" i="1" s="1"/>
  <c r="AA1007" i="1"/>
  <c r="O1007" i="1"/>
  <c r="P1007" i="1" s="1"/>
  <c r="N1007" i="1"/>
  <c r="M1007" i="1"/>
  <c r="L1007" i="1"/>
  <c r="H1007" i="1"/>
  <c r="G1007" i="1"/>
  <c r="E1007" i="1"/>
  <c r="F1007" i="1" s="1"/>
  <c r="AN1006" i="1"/>
  <c r="AG1006" i="1"/>
  <c r="AF1006" i="1"/>
  <c r="AD1006" i="1"/>
  <c r="AC1006" i="1"/>
  <c r="AH1006" i="1" s="1"/>
  <c r="AB1006" i="1"/>
  <c r="AA1006" i="1"/>
  <c r="O1006" i="1"/>
  <c r="P1006" i="1" s="1"/>
  <c r="N1006" i="1"/>
  <c r="M1006" i="1"/>
  <c r="L1006" i="1"/>
  <c r="H1006" i="1"/>
  <c r="G1006" i="1"/>
  <c r="F1006" i="1"/>
  <c r="E1006" i="1"/>
  <c r="AN1005" i="1"/>
  <c r="AF1005" i="1"/>
  <c r="AG1005" i="1" s="1"/>
  <c r="AC1005" i="1"/>
  <c r="AH1005" i="1" s="1"/>
  <c r="AB1005" i="1"/>
  <c r="AA1005" i="1"/>
  <c r="O1005" i="1"/>
  <c r="P1005" i="1" s="1"/>
  <c r="N1005" i="1"/>
  <c r="M1005" i="1"/>
  <c r="L1005" i="1"/>
  <c r="H1005" i="1"/>
  <c r="G1005" i="1"/>
  <c r="F1005" i="1"/>
  <c r="E1005" i="1"/>
  <c r="AN1004" i="1"/>
  <c r="AF1004" i="1"/>
  <c r="AG1004" i="1" s="1"/>
  <c r="AC1004" i="1"/>
  <c r="AH1004" i="1" s="1"/>
  <c r="AB1004" i="1"/>
  <c r="AD1004" i="1" s="1"/>
  <c r="AA1004" i="1"/>
  <c r="P1004" i="1"/>
  <c r="O1004" i="1"/>
  <c r="N1004" i="1"/>
  <c r="M1004" i="1"/>
  <c r="L1004" i="1"/>
  <c r="H1004" i="1"/>
  <c r="G1004" i="1"/>
  <c r="E1004" i="1"/>
  <c r="F1004" i="1" s="1"/>
  <c r="AN1003" i="1"/>
  <c r="AF1003" i="1"/>
  <c r="AG1003" i="1" s="1"/>
  <c r="AC1003" i="1"/>
  <c r="AH1003" i="1" s="1"/>
  <c r="AB1003" i="1"/>
  <c r="AD1003" i="1" s="1"/>
  <c r="AA1003" i="1"/>
  <c r="O1003" i="1"/>
  <c r="P1003" i="1" s="1"/>
  <c r="N1003" i="1"/>
  <c r="M1003" i="1"/>
  <c r="L1003" i="1"/>
  <c r="H1003" i="1"/>
  <c r="G1003" i="1"/>
  <c r="F1003" i="1"/>
  <c r="E1003" i="1"/>
  <c r="AN1002" i="1"/>
  <c r="AH1002" i="1"/>
  <c r="AG1002" i="1"/>
  <c r="AF1002" i="1"/>
  <c r="AC1002" i="1"/>
  <c r="AB1002" i="1"/>
  <c r="AD1002" i="1" s="1"/>
  <c r="AA1002" i="1"/>
  <c r="O1002" i="1"/>
  <c r="P1002" i="1" s="1"/>
  <c r="N1002" i="1"/>
  <c r="M1002" i="1"/>
  <c r="L1002" i="1"/>
  <c r="H1002" i="1"/>
  <c r="G1002" i="1"/>
  <c r="E1002" i="1"/>
  <c r="F1002" i="1" s="1"/>
  <c r="AN1001" i="1"/>
  <c r="AH1001" i="1"/>
  <c r="AF1001" i="1"/>
  <c r="AG1001" i="1" s="1"/>
  <c r="AD1001" i="1"/>
  <c r="AC1001" i="1"/>
  <c r="AB1001" i="1"/>
  <c r="AA1001" i="1"/>
  <c r="O1001" i="1"/>
  <c r="P1001" i="1" s="1"/>
  <c r="N1001" i="1"/>
  <c r="M1001" i="1"/>
  <c r="L1001" i="1"/>
  <c r="H1001" i="1"/>
  <c r="G1001" i="1"/>
  <c r="F1001" i="1"/>
  <c r="E1001" i="1"/>
  <c r="AN1000" i="1"/>
  <c r="AF1000" i="1"/>
  <c r="AG1000" i="1" s="1"/>
  <c r="AC1000" i="1"/>
  <c r="AH1000" i="1" s="1"/>
  <c r="AB1000" i="1"/>
  <c r="AA1000" i="1"/>
  <c r="O1000" i="1"/>
  <c r="P1000" i="1" s="1"/>
  <c r="N1000" i="1"/>
  <c r="M1000" i="1"/>
  <c r="L1000" i="1"/>
  <c r="H1000" i="1"/>
  <c r="G1000" i="1"/>
  <c r="F1000" i="1"/>
  <c r="E1000" i="1"/>
  <c r="AN999" i="1"/>
  <c r="AF999" i="1"/>
  <c r="AG999" i="1" s="1"/>
  <c r="AC999" i="1"/>
  <c r="AH999" i="1" s="1"/>
  <c r="AB999" i="1"/>
  <c r="AD999" i="1" s="1"/>
  <c r="AA999" i="1"/>
  <c r="P999" i="1"/>
  <c r="O999" i="1"/>
  <c r="N999" i="1"/>
  <c r="M999" i="1"/>
  <c r="L999" i="1"/>
  <c r="H999" i="1"/>
  <c r="G999" i="1"/>
  <c r="F999" i="1"/>
  <c r="E999" i="1"/>
  <c r="AN998" i="1"/>
  <c r="AG998" i="1"/>
  <c r="AF998" i="1"/>
  <c r="AC998" i="1"/>
  <c r="AH998" i="1" s="1"/>
  <c r="AB998" i="1"/>
  <c r="AA998" i="1"/>
  <c r="O998" i="1"/>
  <c r="P998" i="1" s="1"/>
  <c r="N998" i="1"/>
  <c r="M998" i="1"/>
  <c r="L998" i="1"/>
  <c r="H998" i="1"/>
  <c r="G998" i="1"/>
  <c r="E998" i="1"/>
  <c r="F998" i="1" s="1"/>
  <c r="AN997" i="1"/>
  <c r="AH997" i="1"/>
  <c r="AF997" i="1"/>
  <c r="AG997" i="1" s="1"/>
  <c r="AC997" i="1"/>
  <c r="AB997" i="1"/>
  <c r="AA997" i="1"/>
  <c r="P997" i="1"/>
  <c r="O997" i="1"/>
  <c r="N997" i="1"/>
  <c r="M997" i="1"/>
  <c r="L997" i="1"/>
  <c r="H997" i="1"/>
  <c r="G997" i="1"/>
  <c r="E997" i="1"/>
  <c r="F997" i="1" s="1"/>
  <c r="AN996" i="1"/>
  <c r="AH996" i="1"/>
  <c r="AG996" i="1"/>
  <c r="AF996" i="1"/>
  <c r="AD996" i="1"/>
  <c r="AC996" i="1"/>
  <c r="AB996" i="1"/>
  <c r="AA996" i="1"/>
  <c r="P996" i="1"/>
  <c r="O996" i="1"/>
  <c r="N996" i="1"/>
  <c r="M996" i="1"/>
  <c r="L996" i="1"/>
  <c r="H996" i="1"/>
  <c r="G996" i="1"/>
  <c r="E996" i="1"/>
  <c r="F996" i="1" s="1"/>
  <c r="AN995" i="1"/>
  <c r="AF995" i="1"/>
  <c r="AG995" i="1" s="1"/>
  <c r="AC995" i="1"/>
  <c r="AB995" i="1"/>
  <c r="AA995" i="1"/>
  <c r="O995" i="1"/>
  <c r="P995" i="1" s="1"/>
  <c r="N995" i="1"/>
  <c r="M995" i="1"/>
  <c r="L995" i="1"/>
  <c r="H995" i="1"/>
  <c r="G995" i="1"/>
  <c r="F995" i="1"/>
  <c r="E995" i="1"/>
  <c r="AN994" i="1"/>
  <c r="AH994" i="1"/>
  <c r="AF994" i="1"/>
  <c r="AG994" i="1" s="1"/>
  <c r="AD994" i="1"/>
  <c r="AC994" i="1"/>
  <c r="AB994" i="1"/>
  <c r="AA994" i="1"/>
  <c r="O994" i="1"/>
  <c r="P994" i="1" s="1"/>
  <c r="N994" i="1"/>
  <c r="M994" i="1"/>
  <c r="L994" i="1"/>
  <c r="H994" i="1"/>
  <c r="G994" i="1"/>
  <c r="F994" i="1"/>
  <c r="E994" i="1"/>
  <c r="AN993" i="1"/>
  <c r="AF993" i="1"/>
  <c r="AG993" i="1" s="1"/>
  <c r="AC993" i="1"/>
  <c r="AB993" i="1"/>
  <c r="AA993" i="1"/>
  <c r="O993" i="1"/>
  <c r="P993" i="1" s="1"/>
  <c r="N993" i="1"/>
  <c r="M993" i="1"/>
  <c r="L993" i="1"/>
  <c r="H993" i="1"/>
  <c r="G993" i="1"/>
  <c r="E993" i="1"/>
  <c r="F993" i="1" s="1"/>
  <c r="AN992" i="1"/>
  <c r="AH992" i="1"/>
  <c r="AG992" i="1"/>
  <c r="AF992" i="1"/>
  <c r="AC992" i="1"/>
  <c r="AB992" i="1"/>
  <c r="AD992" i="1" s="1"/>
  <c r="AA992" i="1"/>
  <c r="P992" i="1"/>
  <c r="O992" i="1"/>
  <c r="N992" i="1"/>
  <c r="M992" i="1"/>
  <c r="L992" i="1"/>
  <c r="H992" i="1"/>
  <c r="G992" i="1"/>
  <c r="F992" i="1"/>
  <c r="E992" i="1"/>
  <c r="AN991" i="1"/>
  <c r="AH991" i="1"/>
  <c r="AG991" i="1"/>
  <c r="AF991" i="1"/>
  <c r="AC991" i="1"/>
  <c r="AB991" i="1"/>
  <c r="AD991" i="1" s="1"/>
  <c r="AA991" i="1"/>
  <c r="O991" i="1"/>
  <c r="P991" i="1" s="1"/>
  <c r="N991" i="1"/>
  <c r="M991" i="1"/>
  <c r="L991" i="1"/>
  <c r="H991" i="1"/>
  <c r="G991" i="1"/>
  <c r="F991" i="1"/>
  <c r="E991" i="1"/>
  <c r="AN990" i="1"/>
  <c r="AH990" i="1"/>
  <c r="AF990" i="1"/>
  <c r="AG990" i="1" s="1"/>
  <c r="AD990" i="1"/>
  <c r="AC990" i="1"/>
  <c r="AB990" i="1"/>
  <c r="AA990" i="1"/>
  <c r="P990" i="1"/>
  <c r="O990" i="1"/>
  <c r="N990" i="1"/>
  <c r="M990" i="1"/>
  <c r="L990" i="1"/>
  <c r="H990" i="1"/>
  <c r="G990" i="1"/>
  <c r="E990" i="1"/>
  <c r="F990" i="1" s="1"/>
  <c r="AN989" i="1"/>
  <c r="AF989" i="1"/>
  <c r="AG989" i="1" s="1"/>
  <c r="AC989" i="1"/>
  <c r="AB989" i="1"/>
  <c r="AA989" i="1"/>
  <c r="O989" i="1"/>
  <c r="P989" i="1" s="1"/>
  <c r="N989" i="1"/>
  <c r="M989" i="1"/>
  <c r="L989" i="1"/>
  <c r="H989" i="1"/>
  <c r="G989" i="1"/>
  <c r="E989" i="1"/>
  <c r="F989" i="1" s="1"/>
  <c r="AN988" i="1"/>
  <c r="AG988" i="1"/>
  <c r="AF988" i="1"/>
  <c r="AC988" i="1"/>
  <c r="AH988" i="1" s="1"/>
  <c r="AB988" i="1"/>
  <c r="AD988" i="1" s="1"/>
  <c r="AA988" i="1"/>
  <c r="O988" i="1"/>
  <c r="P988" i="1" s="1"/>
  <c r="N988" i="1"/>
  <c r="M988" i="1"/>
  <c r="L988" i="1"/>
  <c r="H988" i="1"/>
  <c r="G988" i="1"/>
  <c r="E988" i="1"/>
  <c r="F988" i="1" s="1"/>
  <c r="AN987" i="1"/>
  <c r="AH987" i="1"/>
  <c r="AG987" i="1"/>
  <c r="AF987" i="1"/>
  <c r="AC987" i="1"/>
  <c r="AB987" i="1"/>
  <c r="AA987" i="1"/>
  <c r="P987" i="1"/>
  <c r="O987" i="1"/>
  <c r="N987" i="1"/>
  <c r="M987" i="1"/>
  <c r="L987" i="1"/>
  <c r="H987" i="1"/>
  <c r="G987" i="1"/>
  <c r="E987" i="1"/>
  <c r="F987" i="1" s="1"/>
  <c r="AN986" i="1"/>
  <c r="AH986" i="1"/>
  <c r="AF986" i="1"/>
  <c r="AG986" i="1" s="1"/>
  <c r="AD986" i="1"/>
  <c r="AC986" i="1"/>
  <c r="AB986" i="1"/>
  <c r="AA986" i="1"/>
  <c r="P986" i="1"/>
  <c r="O986" i="1"/>
  <c r="N986" i="1"/>
  <c r="M986" i="1"/>
  <c r="L986" i="1"/>
  <c r="H986" i="1"/>
  <c r="G986" i="1"/>
  <c r="E986" i="1"/>
  <c r="F986" i="1" s="1"/>
  <c r="AN985" i="1"/>
  <c r="AF985" i="1"/>
  <c r="AG985" i="1" s="1"/>
  <c r="AC985" i="1"/>
  <c r="AH985" i="1" s="1"/>
  <c r="AB985" i="1"/>
  <c r="AA985" i="1"/>
  <c r="P985" i="1"/>
  <c r="O985" i="1"/>
  <c r="N985" i="1"/>
  <c r="M985" i="1"/>
  <c r="L985" i="1"/>
  <c r="H985" i="1"/>
  <c r="G985" i="1"/>
  <c r="F985" i="1"/>
  <c r="E985" i="1"/>
  <c r="AN984" i="1"/>
  <c r="AG984" i="1"/>
  <c r="AF984" i="1"/>
  <c r="AC984" i="1"/>
  <c r="AH984" i="1" s="1"/>
  <c r="AB984" i="1"/>
  <c r="AD984" i="1" s="1"/>
  <c r="AA984" i="1"/>
  <c r="O984" i="1"/>
  <c r="P984" i="1" s="1"/>
  <c r="N984" i="1"/>
  <c r="M984" i="1"/>
  <c r="L984" i="1"/>
  <c r="H984" i="1"/>
  <c r="G984" i="1"/>
  <c r="E984" i="1"/>
  <c r="F984" i="1" s="1"/>
  <c r="AN983" i="1"/>
  <c r="AG983" i="1"/>
  <c r="AF983" i="1"/>
  <c r="AD983" i="1"/>
  <c r="AC983" i="1"/>
  <c r="AH983" i="1" s="1"/>
  <c r="AB983" i="1"/>
  <c r="AA983" i="1"/>
  <c r="O983" i="1"/>
  <c r="P983" i="1" s="1"/>
  <c r="N983" i="1"/>
  <c r="M983" i="1"/>
  <c r="L983" i="1"/>
  <c r="H983" i="1"/>
  <c r="G983" i="1"/>
  <c r="F983" i="1"/>
  <c r="E983" i="1"/>
  <c r="AN982" i="1"/>
  <c r="AF982" i="1"/>
  <c r="AG982" i="1" s="1"/>
  <c r="AC982" i="1"/>
  <c r="AH982" i="1" s="1"/>
  <c r="AB982" i="1"/>
  <c r="AD982" i="1" s="1"/>
  <c r="AA982" i="1"/>
  <c r="P982" i="1"/>
  <c r="O982" i="1"/>
  <c r="N982" i="1"/>
  <c r="M982" i="1"/>
  <c r="L982" i="1"/>
  <c r="H982" i="1"/>
  <c r="G982" i="1"/>
  <c r="F982" i="1"/>
  <c r="E982" i="1"/>
  <c r="AN981" i="1"/>
  <c r="AF981" i="1"/>
  <c r="AG981" i="1" s="1"/>
  <c r="AC981" i="1"/>
  <c r="AH981" i="1" s="1"/>
  <c r="AB981" i="1"/>
  <c r="AD981" i="1" s="1"/>
  <c r="AA981" i="1"/>
  <c r="O981" i="1"/>
  <c r="P981" i="1" s="1"/>
  <c r="N981" i="1"/>
  <c r="M981" i="1"/>
  <c r="L981" i="1"/>
  <c r="H981" i="1"/>
  <c r="G981" i="1"/>
  <c r="F981" i="1"/>
  <c r="E981" i="1"/>
  <c r="AN980" i="1"/>
  <c r="AG980" i="1"/>
  <c r="AF980" i="1"/>
  <c r="AC980" i="1"/>
  <c r="AH980" i="1" s="1"/>
  <c r="AB980" i="1"/>
  <c r="AD980" i="1" s="1"/>
  <c r="AA980" i="1"/>
  <c r="O980" i="1"/>
  <c r="P980" i="1" s="1"/>
  <c r="N980" i="1"/>
  <c r="M980" i="1"/>
  <c r="L980" i="1"/>
  <c r="H980" i="1"/>
  <c r="G980" i="1"/>
  <c r="F980" i="1"/>
  <c r="E980" i="1"/>
  <c r="AN979" i="1"/>
  <c r="AH979" i="1"/>
  <c r="AF979" i="1"/>
  <c r="AG979" i="1" s="1"/>
  <c r="AC979" i="1"/>
  <c r="AB979" i="1"/>
  <c r="AA979" i="1"/>
  <c r="O979" i="1"/>
  <c r="P979" i="1" s="1"/>
  <c r="N979" i="1"/>
  <c r="M979" i="1"/>
  <c r="L979" i="1"/>
  <c r="H979" i="1"/>
  <c r="G979" i="1"/>
  <c r="E979" i="1"/>
  <c r="F979" i="1" s="1"/>
  <c r="AN978" i="1"/>
  <c r="AH978" i="1"/>
  <c r="AG978" i="1"/>
  <c r="AF978" i="1"/>
  <c r="AD978" i="1"/>
  <c r="AC978" i="1"/>
  <c r="AB978" i="1"/>
  <c r="AA978" i="1"/>
  <c r="O978" i="1"/>
  <c r="P978" i="1" s="1"/>
  <c r="N978" i="1"/>
  <c r="M978" i="1"/>
  <c r="L978" i="1"/>
  <c r="H978" i="1"/>
  <c r="G978" i="1"/>
  <c r="E978" i="1"/>
  <c r="F978" i="1" s="1"/>
  <c r="AN977" i="1"/>
  <c r="AG977" i="1"/>
  <c r="AF977" i="1"/>
  <c r="AC977" i="1"/>
  <c r="AB977" i="1"/>
  <c r="AA977" i="1"/>
  <c r="P977" i="1"/>
  <c r="O977" i="1"/>
  <c r="N977" i="1"/>
  <c r="M977" i="1"/>
  <c r="L977" i="1"/>
  <c r="H977" i="1"/>
  <c r="G977" i="1"/>
  <c r="F977" i="1"/>
  <c r="E977" i="1"/>
  <c r="AN976" i="1"/>
  <c r="AH976" i="1"/>
  <c r="AF976" i="1"/>
  <c r="AG976" i="1" s="1"/>
  <c r="AC976" i="1"/>
  <c r="AB976" i="1"/>
  <c r="AD976" i="1" s="1"/>
  <c r="AA976" i="1"/>
  <c r="P976" i="1"/>
  <c r="O976" i="1"/>
  <c r="N976" i="1"/>
  <c r="M976" i="1"/>
  <c r="L976" i="1"/>
  <c r="H976" i="1"/>
  <c r="G976" i="1"/>
  <c r="E976" i="1"/>
  <c r="F976" i="1" s="1"/>
  <c r="AN975" i="1"/>
  <c r="AF975" i="1"/>
  <c r="AG975" i="1" s="1"/>
  <c r="AC975" i="1"/>
  <c r="AH975" i="1" s="1"/>
  <c r="AB975" i="1"/>
  <c r="AA975" i="1"/>
  <c r="O975" i="1"/>
  <c r="P975" i="1" s="1"/>
  <c r="N975" i="1"/>
  <c r="M975" i="1"/>
  <c r="L975" i="1"/>
  <c r="H975" i="1"/>
  <c r="G975" i="1"/>
  <c r="E975" i="1"/>
  <c r="F975" i="1" s="1"/>
  <c r="AN974" i="1"/>
  <c r="AG974" i="1"/>
  <c r="AF974" i="1"/>
  <c r="AC974" i="1"/>
  <c r="AH974" i="1" s="1"/>
  <c r="AB974" i="1"/>
  <c r="AD974" i="1" s="1"/>
  <c r="AA974" i="1"/>
  <c r="P974" i="1"/>
  <c r="O974" i="1"/>
  <c r="N974" i="1"/>
  <c r="M974" i="1"/>
  <c r="L974" i="1"/>
  <c r="H974" i="1"/>
  <c r="G974" i="1"/>
  <c r="E974" i="1"/>
  <c r="F974" i="1" s="1"/>
  <c r="AN973" i="1"/>
  <c r="AH973" i="1"/>
  <c r="AF973" i="1"/>
  <c r="AG973" i="1" s="1"/>
  <c r="AC973" i="1"/>
  <c r="AB973" i="1"/>
  <c r="AD973" i="1" s="1"/>
  <c r="AA973" i="1"/>
  <c r="O973" i="1"/>
  <c r="P973" i="1" s="1"/>
  <c r="N973" i="1"/>
  <c r="M973" i="1"/>
  <c r="L973" i="1"/>
  <c r="H973" i="1"/>
  <c r="G973" i="1"/>
  <c r="E973" i="1"/>
  <c r="F973" i="1" s="1"/>
  <c r="AN972" i="1"/>
  <c r="AF972" i="1"/>
  <c r="AG972" i="1" s="1"/>
  <c r="AC972" i="1"/>
  <c r="AH972" i="1" s="1"/>
  <c r="AB972" i="1"/>
  <c r="AA972" i="1"/>
  <c r="P972" i="1"/>
  <c r="O972" i="1"/>
  <c r="N972" i="1"/>
  <c r="M972" i="1"/>
  <c r="L972" i="1"/>
  <c r="H972" i="1"/>
  <c r="G972" i="1"/>
  <c r="F972" i="1"/>
  <c r="E972" i="1"/>
  <c r="AN971" i="1"/>
  <c r="AF971" i="1"/>
  <c r="AG971" i="1" s="1"/>
  <c r="AC971" i="1"/>
  <c r="AH971" i="1" s="1"/>
  <c r="AB971" i="1"/>
  <c r="AD971" i="1" s="1"/>
  <c r="AA971" i="1"/>
  <c r="P971" i="1"/>
  <c r="O971" i="1"/>
  <c r="N971" i="1"/>
  <c r="M971" i="1"/>
  <c r="L971" i="1"/>
  <c r="H971" i="1"/>
  <c r="G971" i="1"/>
  <c r="F971" i="1"/>
  <c r="E971" i="1"/>
  <c r="AN970" i="1"/>
  <c r="AF970" i="1"/>
  <c r="AG970" i="1" s="1"/>
  <c r="AC970" i="1"/>
  <c r="AH970" i="1" s="1"/>
  <c r="AB970" i="1"/>
  <c r="AD970" i="1" s="1"/>
  <c r="AA970" i="1"/>
  <c r="O970" i="1"/>
  <c r="P970" i="1" s="1"/>
  <c r="N970" i="1"/>
  <c r="M970" i="1"/>
  <c r="L970" i="1"/>
  <c r="H970" i="1"/>
  <c r="G970" i="1"/>
  <c r="E970" i="1"/>
  <c r="F970" i="1" s="1"/>
  <c r="AN969" i="1"/>
  <c r="AF969" i="1"/>
  <c r="AG969" i="1" s="1"/>
  <c r="AC969" i="1"/>
  <c r="AH969" i="1" s="1"/>
  <c r="AB969" i="1"/>
  <c r="AD969" i="1" s="1"/>
  <c r="AA969" i="1"/>
  <c r="O969" i="1"/>
  <c r="P969" i="1" s="1"/>
  <c r="N969" i="1"/>
  <c r="M969" i="1"/>
  <c r="L969" i="1"/>
  <c r="H969" i="1"/>
  <c r="G969" i="1"/>
  <c r="F969" i="1"/>
  <c r="E969" i="1"/>
  <c r="AN968" i="1"/>
  <c r="AF968" i="1"/>
  <c r="AG968" i="1" s="1"/>
  <c r="AC968" i="1"/>
  <c r="AH968" i="1" s="1"/>
  <c r="AB968" i="1"/>
  <c r="AD968" i="1" s="1"/>
  <c r="AA968" i="1"/>
  <c r="P968" i="1"/>
  <c r="O968" i="1"/>
  <c r="N968" i="1"/>
  <c r="M968" i="1"/>
  <c r="L968" i="1"/>
  <c r="H968" i="1"/>
  <c r="G968" i="1"/>
  <c r="E968" i="1"/>
  <c r="F968" i="1" s="1"/>
  <c r="AN967" i="1"/>
  <c r="AH967" i="1"/>
  <c r="AG967" i="1"/>
  <c r="AF967" i="1"/>
  <c r="AC967" i="1"/>
  <c r="AB967" i="1"/>
  <c r="AD967" i="1" s="1"/>
  <c r="AA967" i="1"/>
  <c r="O967" i="1"/>
  <c r="P967" i="1" s="1"/>
  <c r="N967" i="1"/>
  <c r="M967" i="1"/>
  <c r="L967" i="1"/>
  <c r="H967" i="1"/>
  <c r="G967" i="1"/>
  <c r="F967" i="1"/>
  <c r="E967" i="1"/>
  <c r="AN966" i="1"/>
  <c r="AH966" i="1"/>
  <c r="AF966" i="1"/>
  <c r="AG966" i="1" s="1"/>
  <c r="AD966" i="1"/>
  <c r="AC966" i="1"/>
  <c r="AB966" i="1"/>
  <c r="AA966" i="1"/>
  <c r="O966" i="1"/>
  <c r="P966" i="1" s="1"/>
  <c r="N966" i="1"/>
  <c r="M966" i="1"/>
  <c r="L966" i="1"/>
  <c r="H966" i="1"/>
  <c r="G966" i="1"/>
  <c r="E966" i="1"/>
  <c r="F966" i="1" s="1"/>
  <c r="AN965" i="1"/>
  <c r="AF965" i="1"/>
  <c r="AG965" i="1" s="1"/>
  <c r="AC965" i="1"/>
  <c r="AH965" i="1" s="1"/>
  <c r="AB965" i="1"/>
  <c r="AA965" i="1"/>
  <c r="O965" i="1"/>
  <c r="P965" i="1" s="1"/>
  <c r="N965" i="1"/>
  <c r="M965" i="1"/>
  <c r="L965" i="1"/>
  <c r="H965" i="1"/>
  <c r="G965" i="1"/>
  <c r="F965" i="1"/>
  <c r="E965" i="1"/>
  <c r="AN964" i="1"/>
  <c r="AG964" i="1"/>
  <c r="AF964" i="1"/>
  <c r="AC964" i="1"/>
  <c r="AH964" i="1" s="1"/>
  <c r="AB964" i="1"/>
  <c r="AD964" i="1" s="1"/>
  <c r="AA964" i="1"/>
  <c r="P964" i="1"/>
  <c r="O964" i="1"/>
  <c r="N964" i="1"/>
  <c r="M964" i="1"/>
  <c r="L964" i="1"/>
  <c r="H964" i="1"/>
  <c r="G964" i="1"/>
  <c r="E964" i="1"/>
  <c r="F964" i="1" s="1"/>
  <c r="AN963" i="1"/>
  <c r="AH963" i="1"/>
  <c r="AF963" i="1"/>
  <c r="AG963" i="1" s="1"/>
  <c r="AC963" i="1"/>
  <c r="AD963" i="1" s="1"/>
  <c r="AB963" i="1"/>
  <c r="AA963" i="1"/>
  <c r="O963" i="1"/>
  <c r="P963" i="1" s="1"/>
  <c r="N963" i="1"/>
  <c r="M963" i="1"/>
  <c r="L963" i="1"/>
  <c r="H963" i="1"/>
  <c r="G963" i="1"/>
  <c r="F963" i="1"/>
  <c r="E963" i="1"/>
  <c r="AN962" i="1"/>
  <c r="AG962" i="1"/>
  <c r="AF962" i="1"/>
  <c r="AC962" i="1"/>
  <c r="AH962" i="1" s="1"/>
  <c r="AB962" i="1"/>
  <c r="AA962" i="1"/>
  <c r="O962" i="1"/>
  <c r="P962" i="1" s="1"/>
  <c r="N962" i="1"/>
  <c r="M962" i="1"/>
  <c r="L962" i="1"/>
  <c r="H962" i="1"/>
  <c r="G962" i="1"/>
  <c r="E962" i="1"/>
  <c r="F962" i="1" s="1"/>
  <c r="AN961" i="1"/>
  <c r="AH961" i="1"/>
  <c r="AF961" i="1"/>
  <c r="AG961" i="1" s="1"/>
  <c r="AC961" i="1"/>
  <c r="AB961" i="1"/>
  <c r="AD961" i="1" s="1"/>
  <c r="AA961" i="1"/>
  <c r="O961" i="1"/>
  <c r="P961" i="1" s="1"/>
  <c r="N961" i="1"/>
  <c r="M961" i="1"/>
  <c r="L961" i="1"/>
  <c r="H961" i="1"/>
  <c r="G961" i="1"/>
  <c r="F961" i="1"/>
  <c r="E961" i="1"/>
  <c r="AN960" i="1"/>
  <c r="AH960" i="1"/>
  <c r="AG960" i="1"/>
  <c r="AF960" i="1"/>
  <c r="AD960" i="1"/>
  <c r="AC960" i="1"/>
  <c r="AB960" i="1"/>
  <c r="AA960" i="1"/>
  <c r="P960" i="1"/>
  <c r="O960" i="1"/>
  <c r="N960" i="1"/>
  <c r="M960" i="1"/>
  <c r="L960" i="1"/>
  <c r="H960" i="1"/>
  <c r="G960" i="1"/>
  <c r="F960" i="1"/>
  <c r="E960" i="1"/>
  <c r="AN959" i="1"/>
  <c r="AF959" i="1"/>
  <c r="AG959" i="1" s="1"/>
  <c r="AC959" i="1"/>
  <c r="AB959" i="1"/>
  <c r="AA959" i="1"/>
  <c r="O959" i="1"/>
  <c r="P959" i="1" s="1"/>
  <c r="N959" i="1"/>
  <c r="M959" i="1"/>
  <c r="L959" i="1"/>
  <c r="H959" i="1"/>
  <c r="G959" i="1"/>
  <c r="E959" i="1"/>
  <c r="F959" i="1" s="1"/>
  <c r="AN958" i="1"/>
  <c r="AH958" i="1"/>
  <c r="AF958" i="1"/>
  <c r="AG958" i="1" s="1"/>
  <c r="AC958" i="1"/>
  <c r="AB958" i="1"/>
  <c r="AD958" i="1" s="1"/>
  <c r="AA958" i="1"/>
  <c r="O958" i="1"/>
  <c r="P958" i="1" s="1"/>
  <c r="N958" i="1"/>
  <c r="M958" i="1"/>
  <c r="L958" i="1"/>
  <c r="H958" i="1"/>
  <c r="G958" i="1"/>
  <c r="E958" i="1"/>
  <c r="F958" i="1" s="1"/>
  <c r="AN957" i="1"/>
  <c r="AH957" i="1"/>
  <c r="AG957" i="1"/>
  <c r="AF957" i="1"/>
  <c r="AC957" i="1"/>
  <c r="AD957" i="1" s="1"/>
  <c r="AB957" i="1"/>
  <c r="AA957" i="1"/>
  <c r="O957" i="1"/>
  <c r="P957" i="1" s="1"/>
  <c r="N957" i="1"/>
  <c r="M957" i="1"/>
  <c r="L957" i="1"/>
  <c r="H957" i="1"/>
  <c r="G957" i="1"/>
  <c r="E957" i="1"/>
  <c r="F957" i="1" s="1"/>
  <c r="AN956" i="1"/>
  <c r="AH956" i="1"/>
  <c r="AG956" i="1"/>
  <c r="AF956" i="1"/>
  <c r="AD956" i="1"/>
  <c r="AC956" i="1"/>
  <c r="AB956" i="1"/>
  <c r="AA956" i="1"/>
  <c r="P956" i="1"/>
  <c r="O956" i="1"/>
  <c r="N956" i="1"/>
  <c r="M956" i="1"/>
  <c r="L956" i="1"/>
  <c r="H956" i="1"/>
  <c r="G956" i="1"/>
  <c r="F956" i="1"/>
  <c r="E956" i="1"/>
  <c r="AN955" i="1"/>
  <c r="AH955" i="1"/>
  <c r="AF955" i="1"/>
  <c r="AG955" i="1" s="1"/>
  <c r="AD955" i="1"/>
  <c r="AC955" i="1"/>
  <c r="AB955" i="1"/>
  <c r="AA955" i="1"/>
  <c r="O955" i="1"/>
  <c r="P955" i="1" s="1"/>
  <c r="N955" i="1"/>
  <c r="M955" i="1"/>
  <c r="L955" i="1"/>
  <c r="H955" i="1"/>
  <c r="G955" i="1"/>
  <c r="E955" i="1"/>
  <c r="F955" i="1" s="1"/>
  <c r="AN954" i="1"/>
  <c r="AG954" i="1"/>
  <c r="AF954" i="1"/>
  <c r="AC954" i="1"/>
  <c r="AH954" i="1" s="1"/>
  <c r="AB954" i="1"/>
  <c r="AD954" i="1" s="1"/>
  <c r="AA954" i="1"/>
  <c r="P954" i="1"/>
  <c r="O954" i="1"/>
  <c r="N954" i="1"/>
  <c r="M954" i="1"/>
  <c r="L954" i="1"/>
  <c r="H954" i="1"/>
  <c r="G954" i="1"/>
  <c r="E954" i="1"/>
  <c r="F954" i="1" s="1"/>
  <c r="AN953" i="1"/>
  <c r="AH953" i="1"/>
  <c r="AF953" i="1"/>
  <c r="AG953" i="1" s="1"/>
  <c r="AC953" i="1"/>
  <c r="AB953" i="1"/>
  <c r="AD953" i="1" s="1"/>
  <c r="AA953" i="1"/>
  <c r="P953" i="1"/>
  <c r="O953" i="1"/>
  <c r="N953" i="1"/>
  <c r="M953" i="1"/>
  <c r="L953" i="1"/>
  <c r="H953" i="1"/>
  <c r="G953" i="1"/>
  <c r="E953" i="1"/>
  <c r="F953" i="1" s="1"/>
  <c r="AN952" i="1"/>
  <c r="AH952" i="1"/>
  <c r="AG952" i="1"/>
  <c r="AF952" i="1"/>
  <c r="AD952" i="1"/>
  <c r="AC952" i="1"/>
  <c r="AB952" i="1"/>
  <c r="AA952" i="1"/>
  <c r="P952" i="1"/>
  <c r="O952" i="1"/>
  <c r="N952" i="1"/>
  <c r="M952" i="1"/>
  <c r="L952" i="1"/>
  <c r="H952" i="1"/>
  <c r="G952" i="1"/>
  <c r="F952" i="1"/>
  <c r="E952" i="1"/>
  <c r="AN951" i="1"/>
  <c r="AH951" i="1"/>
  <c r="AF951" i="1"/>
  <c r="AG951" i="1" s="1"/>
  <c r="AD951" i="1"/>
  <c r="AC951" i="1"/>
  <c r="AB951" i="1"/>
  <c r="AA951" i="1"/>
  <c r="O951" i="1"/>
  <c r="P951" i="1" s="1"/>
  <c r="N951" i="1"/>
  <c r="M951" i="1"/>
  <c r="L951" i="1"/>
  <c r="H951" i="1"/>
  <c r="G951" i="1"/>
  <c r="E951" i="1"/>
  <c r="F951" i="1" s="1"/>
  <c r="AN950" i="1"/>
  <c r="AH950" i="1"/>
  <c r="AF950" i="1"/>
  <c r="AG950" i="1" s="1"/>
  <c r="AC950" i="1"/>
  <c r="AD950" i="1" s="1"/>
  <c r="AB950" i="1"/>
  <c r="AA950" i="1"/>
  <c r="O950" i="1"/>
  <c r="P950" i="1" s="1"/>
  <c r="N950" i="1"/>
  <c r="M950" i="1"/>
  <c r="L950" i="1"/>
  <c r="H950" i="1"/>
  <c r="G950" i="1"/>
  <c r="E950" i="1"/>
  <c r="F950" i="1" s="1"/>
  <c r="AN949" i="1"/>
  <c r="AH949" i="1"/>
  <c r="AF949" i="1"/>
  <c r="AG949" i="1" s="1"/>
  <c r="AC949" i="1"/>
  <c r="AD949" i="1" s="1"/>
  <c r="AB949" i="1"/>
  <c r="AA949" i="1"/>
  <c r="P949" i="1"/>
  <c r="O949" i="1"/>
  <c r="N949" i="1"/>
  <c r="M949" i="1"/>
  <c r="L949" i="1"/>
  <c r="H949" i="1"/>
  <c r="G949" i="1"/>
  <c r="F949" i="1"/>
  <c r="E949" i="1"/>
  <c r="AN948" i="1"/>
  <c r="AF948" i="1"/>
  <c r="AG948" i="1" s="1"/>
  <c r="AD948" i="1"/>
  <c r="AC948" i="1"/>
  <c r="AH948" i="1" s="1"/>
  <c r="AB948" i="1"/>
  <c r="AA948" i="1"/>
  <c r="P948" i="1"/>
  <c r="O948" i="1"/>
  <c r="N948" i="1"/>
  <c r="M948" i="1"/>
  <c r="L948" i="1"/>
  <c r="H948" i="1"/>
  <c r="G948" i="1"/>
  <c r="E948" i="1"/>
  <c r="F948" i="1" s="1"/>
  <c r="AN947" i="1"/>
  <c r="AF947" i="1"/>
  <c r="AG947" i="1" s="1"/>
  <c r="AC947" i="1"/>
  <c r="AH947" i="1" s="1"/>
  <c r="AB947" i="1"/>
  <c r="AD947" i="1" s="1"/>
  <c r="AA947" i="1"/>
  <c r="P947" i="1"/>
  <c r="O947" i="1"/>
  <c r="N947" i="1"/>
  <c r="M947" i="1"/>
  <c r="L947" i="1"/>
  <c r="H947" i="1"/>
  <c r="G947" i="1"/>
  <c r="F947" i="1"/>
  <c r="E947" i="1"/>
  <c r="AN946" i="1"/>
  <c r="AF946" i="1"/>
  <c r="AG946" i="1" s="1"/>
  <c r="AC946" i="1"/>
  <c r="AH946" i="1" s="1"/>
  <c r="AB946" i="1"/>
  <c r="AD946" i="1" s="1"/>
  <c r="AA946" i="1"/>
  <c r="P946" i="1"/>
  <c r="O946" i="1"/>
  <c r="N946" i="1"/>
  <c r="M946" i="1"/>
  <c r="L946" i="1"/>
  <c r="H946" i="1"/>
  <c r="G946" i="1"/>
  <c r="F946" i="1"/>
  <c r="E946" i="1"/>
  <c r="AN945" i="1"/>
  <c r="AF945" i="1"/>
  <c r="AG945" i="1" s="1"/>
  <c r="AC945" i="1"/>
  <c r="AH945" i="1" s="1"/>
  <c r="AB945" i="1"/>
  <c r="AD945" i="1" s="1"/>
  <c r="AA945" i="1"/>
  <c r="O945" i="1"/>
  <c r="P945" i="1" s="1"/>
  <c r="N945" i="1"/>
  <c r="M945" i="1"/>
  <c r="L945" i="1"/>
  <c r="H945" i="1"/>
  <c r="G945" i="1"/>
  <c r="F945" i="1"/>
  <c r="E945" i="1"/>
  <c r="AN944" i="1"/>
  <c r="AG944" i="1"/>
  <c r="AF944" i="1"/>
  <c r="AD944" i="1"/>
  <c r="AC944" i="1"/>
  <c r="AH944" i="1" s="1"/>
  <c r="AB944" i="1"/>
  <c r="AA944" i="1"/>
  <c r="O944" i="1"/>
  <c r="P944" i="1" s="1"/>
  <c r="N944" i="1"/>
  <c r="M944" i="1"/>
  <c r="L944" i="1"/>
  <c r="H944" i="1"/>
  <c r="G944" i="1"/>
  <c r="E944" i="1"/>
  <c r="F944" i="1" s="1"/>
  <c r="AN943" i="1"/>
  <c r="AF943" i="1"/>
  <c r="AG943" i="1" s="1"/>
  <c r="AC943" i="1"/>
  <c r="AH943" i="1" s="1"/>
  <c r="AB943" i="1"/>
  <c r="AD943" i="1" s="1"/>
  <c r="AA943" i="1"/>
  <c r="O943" i="1"/>
  <c r="P943" i="1" s="1"/>
  <c r="N943" i="1"/>
  <c r="M943" i="1"/>
  <c r="L943" i="1"/>
  <c r="H943" i="1"/>
  <c r="G943" i="1"/>
  <c r="F943" i="1"/>
  <c r="E943" i="1"/>
  <c r="AN942" i="1"/>
  <c r="AH942" i="1"/>
  <c r="AG942" i="1"/>
  <c r="AF942" i="1"/>
  <c r="AC942" i="1"/>
  <c r="AB942" i="1"/>
  <c r="AD942" i="1" s="1"/>
  <c r="AA942" i="1"/>
  <c r="P942" i="1"/>
  <c r="O942" i="1"/>
  <c r="N942" i="1"/>
  <c r="M942" i="1"/>
  <c r="L942" i="1"/>
  <c r="H942" i="1"/>
  <c r="G942" i="1"/>
  <c r="E942" i="1"/>
  <c r="F942" i="1" s="1"/>
  <c r="AN941" i="1"/>
  <c r="AF941" i="1"/>
  <c r="AG941" i="1" s="1"/>
  <c r="AC941" i="1"/>
  <c r="AH941" i="1" s="1"/>
  <c r="AB941" i="1"/>
  <c r="AA941" i="1"/>
  <c r="O941" i="1"/>
  <c r="P941" i="1" s="1"/>
  <c r="N941" i="1"/>
  <c r="M941" i="1"/>
  <c r="L941" i="1"/>
  <c r="H941" i="1"/>
  <c r="G941" i="1"/>
  <c r="E941" i="1"/>
  <c r="F941" i="1" s="1"/>
  <c r="AN940" i="1"/>
  <c r="AH940" i="1"/>
  <c r="AG940" i="1"/>
  <c r="AF940" i="1"/>
  <c r="AC940" i="1"/>
  <c r="AB940" i="1"/>
  <c r="AD940" i="1" s="1"/>
  <c r="AA940" i="1"/>
  <c r="O940" i="1"/>
  <c r="P940" i="1" s="1"/>
  <c r="N940" i="1"/>
  <c r="M940" i="1"/>
  <c r="L940" i="1"/>
  <c r="H940" i="1"/>
  <c r="G940" i="1"/>
  <c r="E940" i="1"/>
  <c r="F940" i="1" s="1"/>
  <c r="AN939" i="1"/>
  <c r="AH939" i="1"/>
  <c r="AF939" i="1"/>
  <c r="AG939" i="1" s="1"/>
  <c r="AD939" i="1"/>
  <c r="AC939" i="1"/>
  <c r="AB939" i="1"/>
  <c r="AA939" i="1"/>
  <c r="O939" i="1"/>
  <c r="P939" i="1" s="1"/>
  <c r="N939" i="1"/>
  <c r="M939" i="1"/>
  <c r="L939" i="1"/>
  <c r="H939" i="1"/>
  <c r="G939" i="1"/>
  <c r="E939" i="1"/>
  <c r="F939" i="1" s="1"/>
  <c r="AN938" i="1"/>
  <c r="AH938" i="1"/>
  <c r="AG938" i="1"/>
  <c r="AF938" i="1"/>
  <c r="AD938" i="1"/>
  <c r="AC938" i="1"/>
  <c r="AB938" i="1"/>
  <c r="AA938" i="1"/>
  <c r="P938" i="1"/>
  <c r="O938" i="1"/>
  <c r="N938" i="1"/>
  <c r="M938" i="1"/>
  <c r="L938" i="1"/>
  <c r="H938" i="1"/>
  <c r="G938" i="1"/>
  <c r="E938" i="1"/>
  <c r="F938" i="1" s="1"/>
  <c r="AN937" i="1"/>
  <c r="AF937" i="1"/>
  <c r="AG937" i="1" s="1"/>
  <c r="AC937" i="1"/>
  <c r="AH937" i="1" s="1"/>
  <c r="AB937" i="1"/>
  <c r="AA937" i="1"/>
  <c r="O937" i="1"/>
  <c r="P937" i="1" s="1"/>
  <c r="N937" i="1"/>
  <c r="M937" i="1"/>
  <c r="L937" i="1"/>
  <c r="H937" i="1"/>
  <c r="G937" i="1"/>
  <c r="F937" i="1"/>
  <c r="E937" i="1"/>
  <c r="AN936" i="1"/>
  <c r="AF936" i="1"/>
  <c r="AG936" i="1" s="1"/>
  <c r="AC936" i="1"/>
  <c r="AH936" i="1" s="1"/>
  <c r="AB936" i="1"/>
  <c r="AD936" i="1" s="1"/>
  <c r="AA936" i="1"/>
  <c r="P936" i="1"/>
  <c r="O936" i="1"/>
  <c r="N936" i="1"/>
  <c r="M936" i="1"/>
  <c r="L936" i="1"/>
  <c r="H936" i="1"/>
  <c r="G936" i="1"/>
  <c r="E936" i="1"/>
  <c r="F936" i="1" s="1"/>
  <c r="AN935" i="1"/>
  <c r="AF935" i="1"/>
  <c r="AG935" i="1" s="1"/>
  <c r="AC935" i="1"/>
  <c r="AH935" i="1" s="1"/>
  <c r="AB935" i="1"/>
  <c r="AD935" i="1" s="1"/>
  <c r="AA935" i="1"/>
  <c r="O935" i="1"/>
  <c r="P935" i="1" s="1"/>
  <c r="N935" i="1"/>
  <c r="M935" i="1"/>
  <c r="L935" i="1"/>
  <c r="H935" i="1"/>
  <c r="G935" i="1"/>
  <c r="F935" i="1"/>
  <c r="E935" i="1"/>
  <c r="AN934" i="1"/>
  <c r="AF934" i="1"/>
  <c r="AG934" i="1" s="1"/>
  <c r="AC934" i="1"/>
  <c r="AH934" i="1" s="1"/>
  <c r="AB934" i="1"/>
  <c r="AD934" i="1" s="1"/>
  <c r="AA934" i="1"/>
  <c r="O934" i="1"/>
  <c r="P934" i="1" s="1"/>
  <c r="N934" i="1"/>
  <c r="M934" i="1"/>
  <c r="L934" i="1"/>
  <c r="H934" i="1"/>
  <c r="G934" i="1"/>
  <c r="E934" i="1"/>
  <c r="F934" i="1" s="1"/>
  <c r="AN933" i="1"/>
  <c r="AH933" i="1"/>
  <c r="AG933" i="1"/>
  <c r="AF933" i="1"/>
  <c r="AC933" i="1"/>
  <c r="AB933" i="1"/>
  <c r="AD933" i="1" s="1"/>
  <c r="AA933" i="1"/>
  <c r="O933" i="1"/>
  <c r="P933" i="1" s="1"/>
  <c r="N933" i="1"/>
  <c r="M933" i="1"/>
  <c r="L933" i="1"/>
  <c r="H933" i="1"/>
  <c r="G933" i="1"/>
  <c r="F933" i="1"/>
  <c r="E933" i="1"/>
  <c r="AN932" i="1"/>
  <c r="AH932" i="1"/>
  <c r="AG932" i="1"/>
  <c r="AF932" i="1"/>
  <c r="AC932" i="1"/>
  <c r="AB932" i="1"/>
  <c r="AD932" i="1" s="1"/>
  <c r="AA932" i="1"/>
  <c r="O932" i="1"/>
  <c r="P932" i="1" s="1"/>
  <c r="N932" i="1"/>
  <c r="M932" i="1"/>
  <c r="L932" i="1"/>
  <c r="H932" i="1"/>
  <c r="G932" i="1"/>
  <c r="E932" i="1"/>
  <c r="F932" i="1" s="1"/>
  <c r="AN931" i="1"/>
  <c r="AH931" i="1"/>
  <c r="AF931" i="1"/>
  <c r="AG931" i="1" s="1"/>
  <c r="AD931" i="1"/>
  <c r="AC931" i="1"/>
  <c r="AB931" i="1"/>
  <c r="AA931" i="1"/>
  <c r="O931" i="1"/>
  <c r="P931" i="1" s="1"/>
  <c r="N931" i="1"/>
  <c r="M931" i="1"/>
  <c r="L931" i="1"/>
  <c r="H931" i="1"/>
  <c r="G931" i="1"/>
  <c r="F931" i="1"/>
  <c r="E931" i="1"/>
  <c r="AN930" i="1"/>
  <c r="AF930" i="1"/>
  <c r="AG930" i="1" s="1"/>
  <c r="AC930" i="1"/>
  <c r="AD930" i="1" s="1"/>
  <c r="AB930" i="1"/>
  <c r="AA930" i="1"/>
  <c r="O930" i="1"/>
  <c r="P930" i="1" s="1"/>
  <c r="N930" i="1"/>
  <c r="M930" i="1"/>
  <c r="L930" i="1"/>
  <c r="H930" i="1"/>
  <c r="G930" i="1"/>
  <c r="E930" i="1"/>
  <c r="F930" i="1" s="1"/>
  <c r="AN929" i="1"/>
  <c r="AH929" i="1"/>
  <c r="AF929" i="1"/>
  <c r="AG929" i="1" s="1"/>
  <c r="AC929" i="1"/>
  <c r="AB929" i="1"/>
  <c r="AA929" i="1"/>
  <c r="P929" i="1"/>
  <c r="O929" i="1"/>
  <c r="N929" i="1"/>
  <c r="M929" i="1"/>
  <c r="L929" i="1"/>
  <c r="H929" i="1"/>
  <c r="G929" i="1"/>
  <c r="F929" i="1"/>
  <c r="E929" i="1"/>
  <c r="AN928" i="1"/>
  <c r="AG928" i="1"/>
  <c r="AF928" i="1"/>
  <c r="AD928" i="1"/>
  <c r="AC928" i="1"/>
  <c r="AH928" i="1" s="1"/>
  <c r="AB928" i="1"/>
  <c r="AA928" i="1"/>
  <c r="O928" i="1"/>
  <c r="P928" i="1" s="1"/>
  <c r="N928" i="1"/>
  <c r="M928" i="1"/>
  <c r="L928" i="1"/>
  <c r="H928" i="1"/>
  <c r="G928" i="1"/>
  <c r="F928" i="1"/>
  <c r="E928" i="1"/>
  <c r="AN927" i="1"/>
  <c r="AF927" i="1"/>
  <c r="AG927" i="1" s="1"/>
  <c r="AC927" i="1"/>
  <c r="AH927" i="1" s="1"/>
  <c r="AB927" i="1"/>
  <c r="AD927" i="1" s="1"/>
  <c r="AA927" i="1"/>
  <c r="O927" i="1"/>
  <c r="P927" i="1" s="1"/>
  <c r="N927" i="1"/>
  <c r="M927" i="1"/>
  <c r="L927" i="1"/>
  <c r="H927" i="1"/>
  <c r="G927" i="1"/>
  <c r="E927" i="1"/>
  <c r="F927" i="1" s="1"/>
  <c r="AN926" i="1"/>
  <c r="AG926" i="1"/>
  <c r="AF926" i="1"/>
  <c r="AC926" i="1"/>
  <c r="AH926" i="1" s="1"/>
  <c r="AB926" i="1"/>
  <c r="AA926" i="1"/>
  <c r="P926" i="1"/>
  <c r="O926" i="1"/>
  <c r="N926" i="1"/>
  <c r="M926" i="1"/>
  <c r="L926" i="1"/>
  <c r="H926" i="1"/>
  <c r="G926" i="1"/>
  <c r="E926" i="1"/>
  <c r="F926" i="1" s="1"/>
  <c r="AN925" i="1"/>
  <c r="AF925" i="1"/>
  <c r="AG925" i="1" s="1"/>
  <c r="AC925" i="1"/>
  <c r="AH925" i="1" s="1"/>
  <c r="AB925" i="1"/>
  <c r="AD925" i="1" s="1"/>
  <c r="AA925" i="1"/>
  <c r="P925" i="1"/>
  <c r="O925" i="1"/>
  <c r="N925" i="1"/>
  <c r="M925" i="1"/>
  <c r="L925" i="1"/>
  <c r="H925" i="1"/>
  <c r="G925" i="1"/>
  <c r="E925" i="1"/>
  <c r="F925" i="1" s="1"/>
  <c r="AN924" i="1"/>
  <c r="AH924" i="1"/>
  <c r="AG924" i="1"/>
  <c r="AF924" i="1"/>
  <c r="AC924" i="1"/>
  <c r="AB924" i="1"/>
  <c r="AD924" i="1" s="1"/>
  <c r="AA924" i="1"/>
  <c r="O924" i="1"/>
  <c r="P924" i="1" s="1"/>
  <c r="N924" i="1"/>
  <c r="M924" i="1"/>
  <c r="L924" i="1"/>
  <c r="H924" i="1"/>
  <c r="G924" i="1"/>
  <c r="F924" i="1"/>
  <c r="E924" i="1"/>
  <c r="AN923" i="1"/>
  <c r="AF923" i="1"/>
  <c r="AG923" i="1" s="1"/>
  <c r="AC923" i="1"/>
  <c r="AH923" i="1" s="1"/>
  <c r="AB923" i="1"/>
  <c r="AD923" i="1" s="1"/>
  <c r="AA923" i="1"/>
  <c r="P923" i="1"/>
  <c r="O923" i="1"/>
  <c r="N923" i="1"/>
  <c r="M923" i="1"/>
  <c r="L923" i="1"/>
  <c r="H923" i="1"/>
  <c r="G923" i="1"/>
  <c r="F923" i="1"/>
  <c r="E923" i="1"/>
  <c r="AN922" i="1"/>
  <c r="AH922" i="1"/>
  <c r="AG922" i="1"/>
  <c r="AF922" i="1"/>
  <c r="AC922" i="1"/>
  <c r="AB922" i="1"/>
  <c r="AD922" i="1" s="1"/>
  <c r="AA922" i="1"/>
  <c r="O922" i="1"/>
  <c r="P922" i="1" s="1"/>
  <c r="N922" i="1"/>
  <c r="M922" i="1"/>
  <c r="L922" i="1"/>
  <c r="H922" i="1"/>
  <c r="G922" i="1"/>
  <c r="E922" i="1"/>
  <c r="F922" i="1" s="1"/>
  <c r="AN921" i="1"/>
  <c r="AH921" i="1"/>
  <c r="AF921" i="1"/>
  <c r="AG921" i="1" s="1"/>
  <c r="AD921" i="1"/>
  <c r="AC921" i="1"/>
  <c r="AB921" i="1"/>
  <c r="AA921" i="1"/>
  <c r="O921" i="1"/>
  <c r="P921" i="1" s="1"/>
  <c r="N921" i="1"/>
  <c r="M921" i="1"/>
  <c r="L921" i="1"/>
  <c r="H921" i="1"/>
  <c r="G921" i="1"/>
  <c r="E921" i="1"/>
  <c r="F921" i="1" s="1"/>
  <c r="AN920" i="1"/>
  <c r="AH920" i="1"/>
  <c r="AF920" i="1"/>
  <c r="AG920" i="1" s="1"/>
  <c r="AD920" i="1"/>
  <c r="AC920" i="1"/>
  <c r="AB920" i="1"/>
  <c r="AA920" i="1"/>
  <c r="P920" i="1"/>
  <c r="O920" i="1"/>
  <c r="N920" i="1"/>
  <c r="M920" i="1"/>
  <c r="L920" i="1"/>
  <c r="H920" i="1"/>
  <c r="G920" i="1"/>
  <c r="F920" i="1"/>
  <c r="E920" i="1"/>
  <c r="AN919" i="1"/>
  <c r="AH919" i="1"/>
  <c r="AG919" i="1"/>
  <c r="AF919" i="1"/>
  <c r="AC919" i="1"/>
  <c r="AD919" i="1" s="1"/>
  <c r="AB919" i="1"/>
  <c r="AA919" i="1"/>
  <c r="O919" i="1"/>
  <c r="P919" i="1" s="1"/>
  <c r="N919" i="1"/>
  <c r="M919" i="1"/>
  <c r="L919" i="1"/>
  <c r="H919" i="1"/>
  <c r="G919" i="1"/>
  <c r="F919" i="1"/>
  <c r="E919" i="1"/>
  <c r="AN918" i="1"/>
  <c r="AH918" i="1"/>
  <c r="AF918" i="1"/>
  <c r="AG918" i="1" s="1"/>
  <c r="AD918" i="1"/>
  <c r="AC918" i="1"/>
  <c r="AB918" i="1"/>
  <c r="AA918" i="1"/>
  <c r="P918" i="1"/>
  <c r="O918" i="1"/>
  <c r="N918" i="1"/>
  <c r="M918" i="1"/>
  <c r="L918" i="1"/>
  <c r="H918" i="1"/>
  <c r="G918" i="1"/>
  <c r="F918" i="1"/>
  <c r="E918" i="1"/>
  <c r="AN917" i="1"/>
  <c r="AH917" i="1"/>
  <c r="AG917" i="1"/>
  <c r="AF917" i="1"/>
  <c r="AC917" i="1"/>
  <c r="AD917" i="1" s="1"/>
  <c r="AB917" i="1"/>
  <c r="AA917" i="1"/>
  <c r="P917" i="1"/>
  <c r="O917" i="1"/>
  <c r="N917" i="1"/>
  <c r="M917" i="1"/>
  <c r="L917" i="1"/>
  <c r="H917" i="1"/>
  <c r="G917" i="1"/>
  <c r="F917" i="1"/>
  <c r="E917" i="1"/>
  <c r="AN916" i="1"/>
  <c r="AH916" i="1"/>
  <c r="AG916" i="1"/>
  <c r="AF916" i="1"/>
  <c r="AC916" i="1"/>
  <c r="AB916" i="1"/>
  <c r="AD916" i="1" s="1"/>
  <c r="AA916" i="1"/>
  <c r="O916" i="1"/>
  <c r="P916" i="1" s="1"/>
  <c r="N916" i="1"/>
  <c r="M916" i="1"/>
  <c r="L916" i="1"/>
  <c r="H916" i="1"/>
  <c r="G916" i="1"/>
  <c r="E916" i="1"/>
  <c r="F916" i="1" s="1"/>
  <c r="AN915" i="1"/>
  <c r="AH915" i="1"/>
  <c r="AG915" i="1"/>
  <c r="AF915" i="1"/>
  <c r="AC915" i="1"/>
  <c r="AD915" i="1" s="1"/>
  <c r="AB915" i="1"/>
  <c r="AA915" i="1"/>
  <c r="O915" i="1"/>
  <c r="P915" i="1" s="1"/>
  <c r="N915" i="1"/>
  <c r="M915" i="1"/>
  <c r="L915" i="1"/>
  <c r="H915" i="1"/>
  <c r="G915" i="1"/>
  <c r="E915" i="1"/>
  <c r="F915" i="1" s="1"/>
  <c r="AN914" i="1"/>
  <c r="AG914" i="1"/>
  <c r="AF914" i="1"/>
  <c r="AC914" i="1"/>
  <c r="AH914" i="1" s="1"/>
  <c r="AB914" i="1"/>
  <c r="AD914" i="1" s="1"/>
  <c r="AA914" i="1"/>
  <c r="P914" i="1"/>
  <c r="O914" i="1"/>
  <c r="N914" i="1"/>
  <c r="M914" i="1"/>
  <c r="L914" i="1"/>
  <c r="H914" i="1"/>
  <c r="G914" i="1"/>
  <c r="E914" i="1"/>
  <c r="F914" i="1" s="1"/>
  <c r="AN913" i="1"/>
  <c r="AG913" i="1"/>
  <c r="AF913" i="1"/>
  <c r="AC913" i="1"/>
  <c r="AH913" i="1" s="1"/>
  <c r="AB913" i="1"/>
  <c r="AA913" i="1"/>
  <c r="O913" i="1"/>
  <c r="P913" i="1" s="1"/>
  <c r="N913" i="1"/>
  <c r="M913" i="1"/>
  <c r="L913" i="1"/>
  <c r="H913" i="1"/>
  <c r="G913" i="1"/>
  <c r="F913" i="1"/>
  <c r="E913" i="1"/>
  <c r="AN912" i="1"/>
  <c r="AF912" i="1"/>
  <c r="AG912" i="1" s="1"/>
  <c r="AC912" i="1"/>
  <c r="AH912" i="1" s="1"/>
  <c r="AB912" i="1"/>
  <c r="AD912" i="1" s="1"/>
  <c r="AA912" i="1"/>
  <c r="O912" i="1"/>
  <c r="P912" i="1" s="1"/>
  <c r="N912" i="1"/>
  <c r="M912" i="1"/>
  <c r="L912" i="1"/>
  <c r="H912" i="1"/>
  <c r="G912" i="1"/>
  <c r="E912" i="1"/>
  <c r="F912" i="1" s="1"/>
  <c r="AN911" i="1"/>
  <c r="AF911" i="1"/>
  <c r="AG911" i="1" s="1"/>
  <c r="AC911" i="1"/>
  <c r="AH911" i="1" s="1"/>
  <c r="AB911" i="1"/>
  <c r="AA911" i="1"/>
  <c r="O911" i="1"/>
  <c r="P911" i="1" s="1"/>
  <c r="N911" i="1"/>
  <c r="M911" i="1"/>
  <c r="L911" i="1"/>
  <c r="H911" i="1"/>
  <c r="G911" i="1"/>
  <c r="F911" i="1"/>
  <c r="E911" i="1"/>
  <c r="AN910" i="1"/>
  <c r="AG910" i="1"/>
  <c r="AF910" i="1"/>
  <c r="AC910" i="1"/>
  <c r="AH910" i="1" s="1"/>
  <c r="AB910" i="1"/>
  <c r="AD910" i="1" s="1"/>
  <c r="AA910" i="1"/>
  <c r="P910" i="1"/>
  <c r="O910" i="1"/>
  <c r="N910" i="1"/>
  <c r="M910" i="1"/>
  <c r="L910" i="1"/>
  <c r="H910" i="1"/>
  <c r="G910" i="1"/>
  <c r="F910" i="1"/>
  <c r="E910" i="1"/>
  <c r="AN909" i="1"/>
  <c r="AH909" i="1"/>
  <c r="AF909" i="1"/>
  <c r="AG909" i="1" s="1"/>
  <c r="AD909" i="1"/>
  <c r="AC909" i="1"/>
  <c r="AB909" i="1"/>
  <c r="AA909" i="1"/>
  <c r="O909" i="1"/>
  <c r="P909" i="1" s="1"/>
  <c r="N909" i="1"/>
  <c r="M909" i="1"/>
  <c r="L909" i="1"/>
  <c r="H909" i="1"/>
  <c r="G909" i="1"/>
  <c r="E909" i="1"/>
  <c r="F909" i="1" s="1"/>
  <c r="AN908" i="1"/>
  <c r="AG908" i="1"/>
  <c r="AF908" i="1"/>
  <c r="AC908" i="1"/>
  <c r="AH908" i="1" s="1"/>
  <c r="AB908" i="1"/>
  <c r="AA908" i="1"/>
  <c r="O908" i="1"/>
  <c r="P908" i="1" s="1"/>
  <c r="N908" i="1"/>
  <c r="M908" i="1"/>
  <c r="L908" i="1"/>
  <c r="H908" i="1"/>
  <c r="G908" i="1"/>
  <c r="E908" i="1"/>
  <c r="F908" i="1" s="1"/>
  <c r="AN907" i="1"/>
  <c r="AH907" i="1"/>
  <c r="AF907" i="1"/>
  <c r="AG907" i="1" s="1"/>
  <c r="AC907" i="1"/>
  <c r="AB907" i="1"/>
  <c r="AD907" i="1" s="1"/>
  <c r="AA907" i="1"/>
  <c r="P907" i="1"/>
  <c r="O907" i="1"/>
  <c r="N907" i="1"/>
  <c r="M907" i="1"/>
  <c r="L907" i="1"/>
  <c r="H907" i="1"/>
  <c r="G907" i="1"/>
  <c r="F907" i="1"/>
  <c r="E907" i="1"/>
  <c r="AN906" i="1"/>
  <c r="AH906" i="1"/>
  <c r="AG906" i="1"/>
  <c r="AF906" i="1"/>
  <c r="AD906" i="1"/>
  <c r="AC906" i="1"/>
  <c r="AB906" i="1"/>
  <c r="AA906" i="1"/>
  <c r="O906" i="1"/>
  <c r="P906" i="1" s="1"/>
  <c r="N906" i="1"/>
  <c r="M906" i="1"/>
  <c r="L906" i="1"/>
  <c r="H906" i="1"/>
  <c r="G906" i="1"/>
  <c r="E906" i="1"/>
  <c r="F906" i="1" s="1"/>
  <c r="AN905" i="1"/>
  <c r="AH905" i="1"/>
  <c r="AF905" i="1"/>
  <c r="AG905" i="1" s="1"/>
  <c r="AC905" i="1"/>
  <c r="AB905" i="1"/>
  <c r="AD905" i="1" s="1"/>
  <c r="AA905" i="1"/>
  <c r="O905" i="1"/>
  <c r="P905" i="1" s="1"/>
  <c r="N905" i="1"/>
  <c r="M905" i="1"/>
  <c r="L905" i="1"/>
  <c r="H905" i="1"/>
  <c r="G905" i="1"/>
  <c r="E905" i="1"/>
  <c r="F905" i="1" s="1"/>
  <c r="AN904" i="1"/>
  <c r="AH904" i="1"/>
  <c r="AF904" i="1"/>
  <c r="AG904" i="1" s="1"/>
  <c r="AD904" i="1"/>
  <c r="AC904" i="1"/>
  <c r="AB904" i="1"/>
  <c r="AA904" i="1"/>
  <c r="P904" i="1"/>
  <c r="O904" i="1"/>
  <c r="N904" i="1"/>
  <c r="M904" i="1"/>
  <c r="L904" i="1"/>
  <c r="H904" i="1"/>
  <c r="G904" i="1"/>
  <c r="E904" i="1"/>
  <c r="F904" i="1" s="1"/>
  <c r="AN903" i="1"/>
  <c r="AF903" i="1"/>
  <c r="AG903" i="1" s="1"/>
  <c r="AC903" i="1"/>
  <c r="AH903" i="1" s="1"/>
  <c r="AB903" i="1"/>
  <c r="AA903" i="1"/>
  <c r="O903" i="1"/>
  <c r="P903" i="1" s="1"/>
  <c r="N903" i="1"/>
  <c r="M903" i="1"/>
  <c r="L903" i="1"/>
  <c r="H903" i="1"/>
  <c r="G903" i="1"/>
  <c r="F903" i="1"/>
  <c r="E903" i="1"/>
  <c r="AN902" i="1"/>
  <c r="AF902" i="1"/>
  <c r="AG902" i="1" s="1"/>
  <c r="AC902" i="1"/>
  <c r="AH902" i="1" s="1"/>
  <c r="AB902" i="1"/>
  <c r="AD902" i="1" s="1"/>
  <c r="AA902" i="1"/>
  <c r="P902" i="1"/>
  <c r="O902" i="1"/>
  <c r="N902" i="1"/>
  <c r="M902" i="1"/>
  <c r="L902" i="1"/>
  <c r="H902" i="1"/>
  <c r="G902" i="1"/>
  <c r="F902" i="1"/>
  <c r="E902" i="1"/>
  <c r="AN901" i="1"/>
  <c r="AF901" i="1"/>
  <c r="AG901" i="1" s="1"/>
  <c r="AC901" i="1"/>
  <c r="AH901" i="1" s="1"/>
  <c r="AB901" i="1"/>
  <c r="AD901" i="1" s="1"/>
  <c r="AA901" i="1"/>
  <c r="O901" i="1"/>
  <c r="P901" i="1" s="1"/>
  <c r="N901" i="1"/>
  <c r="M901" i="1"/>
  <c r="L901" i="1"/>
  <c r="H901" i="1"/>
  <c r="G901" i="1"/>
  <c r="F901" i="1"/>
  <c r="E901" i="1"/>
  <c r="AN900" i="1"/>
  <c r="AF900" i="1"/>
  <c r="AG900" i="1" s="1"/>
  <c r="AC900" i="1"/>
  <c r="AH900" i="1" s="1"/>
  <c r="AB900" i="1"/>
  <c r="AD900" i="1" s="1"/>
  <c r="AA900" i="1"/>
  <c r="P900" i="1"/>
  <c r="O900" i="1"/>
  <c r="N900" i="1"/>
  <c r="M900" i="1"/>
  <c r="L900" i="1"/>
  <c r="H900" i="1"/>
  <c r="G900" i="1"/>
  <c r="E900" i="1"/>
  <c r="F900" i="1" s="1"/>
  <c r="AN899" i="1"/>
  <c r="AH899" i="1"/>
  <c r="AG899" i="1"/>
  <c r="AF899" i="1"/>
  <c r="AC899" i="1"/>
  <c r="AB899" i="1"/>
  <c r="AD899" i="1" s="1"/>
  <c r="AA899" i="1"/>
  <c r="O899" i="1"/>
  <c r="P899" i="1" s="1"/>
  <c r="N899" i="1"/>
  <c r="M899" i="1"/>
  <c r="L899" i="1"/>
  <c r="H899" i="1"/>
  <c r="G899" i="1"/>
  <c r="F899" i="1"/>
  <c r="E899" i="1"/>
  <c r="AN898" i="1"/>
  <c r="AH898" i="1"/>
  <c r="AG898" i="1"/>
  <c r="AF898" i="1"/>
  <c r="AC898" i="1"/>
  <c r="AB898" i="1"/>
  <c r="AD898" i="1" s="1"/>
  <c r="AA898" i="1"/>
  <c r="P898" i="1"/>
  <c r="O898" i="1"/>
  <c r="N898" i="1"/>
  <c r="M898" i="1"/>
  <c r="L898" i="1"/>
  <c r="H898" i="1"/>
  <c r="G898" i="1"/>
  <c r="E898" i="1"/>
  <c r="F898" i="1" s="1"/>
  <c r="AN897" i="1"/>
  <c r="AH897" i="1"/>
  <c r="AF897" i="1"/>
  <c r="AG897" i="1" s="1"/>
  <c r="AD897" i="1"/>
  <c r="AC897" i="1"/>
  <c r="AB897" i="1"/>
  <c r="AA897" i="1"/>
  <c r="O897" i="1"/>
  <c r="P897" i="1" s="1"/>
  <c r="N897" i="1"/>
  <c r="M897" i="1"/>
  <c r="L897" i="1"/>
  <c r="H897" i="1"/>
  <c r="G897" i="1"/>
  <c r="E897" i="1"/>
  <c r="F897" i="1" s="1"/>
  <c r="AN896" i="1"/>
  <c r="AH896" i="1"/>
  <c r="AF896" i="1"/>
  <c r="AG896" i="1" s="1"/>
  <c r="AD896" i="1"/>
  <c r="AC896" i="1"/>
  <c r="AB896" i="1"/>
  <c r="AA896" i="1"/>
  <c r="O896" i="1"/>
  <c r="P896" i="1" s="1"/>
  <c r="N896" i="1"/>
  <c r="M896" i="1"/>
  <c r="L896" i="1"/>
  <c r="H896" i="1"/>
  <c r="G896" i="1"/>
  <c r="E896" i="1"/>
  <c r="F896" i="1" s="1"/>
  <c r="AN895" i="1"/>
  <c r="AG895" i="1"/>
  <c r="AF895" i="1"/>
  <c r="AC895" i="1"/>
  <c r="AH895" i="1" s="1"/>
  <c r="AB895" i="1"/>
  <c r="AD895" i="1" s="1"/>
  <c r="AA895" i="1"/>
  <c r="O895" i="1"/>
  <c r="P895" i="1" s="1"/>
  <c r="N895" i="1"/>
  <c r="M895" i="1"/>
  <c r="L895" i="1"/>
  <c r="H895" i="1"/>
  <c r="G895" i="1"/>
  <c r="F895" i="1"/>
  <c r="E895" i="1"/>
  <c r="AN894" i="1"/>
  <c r="AF894" i="1"/>
  <c r="AG894" i="1" s="1"/>
  <c r="AC894" i="1"/>
  <c r="AH894" i="1" s="1"/>
  <c r="AB894" i="1"/>
  <c r="AD894" i="1" s="1"/>
  <c r="AA894" i="1"/>
  <c r="P894" i="1"/>
  <c r="O894" i="1"/>
  <c r="N894" i="1"/>
  <c r="M894" i="1"/>
  <c r="L894" i="1"/>
  <c r="H894" i="1"/>
  <c r="G894" i="1"/>
  <c r="E894" i="1"/>
  <c r="F894" i="1" s="1"/>
  <c r="AN893" i="1"/>
  <c r="AH893" i="1"/>
  <c r="AF893" i="1"/>
  <c r="AG893" i="1" s="1"/>
  <c r="AD893" i="1"/>
  <c r="AC893" i="1"/>
  <c r="AB893" i="1"/>
  <c r="AA893" i="1"/>
  <c r="O893" i="1"/>
  <c r="P893" i="1" s="1"/>
  <c r="N893" i="1"/>
  <c r="M893" i="1"/>
  <c r="L893" i="1"/>
  <c r="H893" i="1"/>
  <c r="G893" i="1"/>
  <c r="F893" i="1"/>
  <c r="E893" i="1"/>
  <c r="AN892" i="1"/>
  <c r="AF892" i="1"/>
  <c r="AG892" i="1" s="1"/>
  <c r="AC892" i="1"/>
  <c r="AH892" i="1" s="1"/>
  <c r="AB892" i="1"/>
  <c r="AD892" i="1" s="1"/>
  <c r="AA892" i="1"/>
  <c r="O892" i="1"/>
  <c r="P892" i="1" s="1"/>
  <c r="N892" i="1"/>
  <c r="M892" i="1"/>
  <c r="L892" i="1"/>
  <c r="H892" i="1"/>
  <c r="G892" i="1"/>
  <c r="E892" i="1"/>
  <c r="F892" i="1" s="1"/>
  <c r="AN891" i="1"/>
  <c r="AF891" i="1"/>
  <c r="AG891" i="1" s="1"/>
  <c r="AC891" i="1"/>
  <c r="AH891" i="1" s="1"/>
  <c r="AB891" i="1"/>
  <c r="AA891" i="1"/>
  <c r="O891" i="1"/>
  <c r="P891" i="1" s="1"/>
  <c r="N891" i="1"/>
  <c r="M891" i="1"/>
  <c r="L891" i="1"/>
  <c r="H891" i="1"/>
  <c r="G891" i="1"/>
  <c r="E891" i="1"/>
  <c r="F891" i="1" s="1"/>
  <c r="AN890" i="1"/>
  <c r="AG890" i="1"/>
  <c r="AF890" i="1"/>
  <c r="AC890" i="1"/>
  <c r="AH890" i="1" s="1"/>
  <c r="AB890" i="1"/>
  <c r="AD890" i="1" s="1"/>
  <c r="AA890" i="1"/>
  <c r="P890" i="1"/>
  <c r="O890" i="1"/>
  <c r="N890" i="1"/>
  <c r="M890" i="1"/>
  <c r="L890" i="1"/>
  <c r="H890" i="1"/>
  <c r="G890" i="1"/>
  <c r="F890" i="1"/>
  <c r="E890" i="1"/>
  <c r="AN889" i="1"/>
  <c r="AF889" i="1"/>
  <c r="AG889" i="1" s="1"/>
  <c r="AC889" i="1"/>
  <c r="AH889" i="1" s="1"/>
  <c r="AB889" i="1"/>
  <c r="AD889" i="1" s="1"/>
  <c r="AA889" i="1"/>
  <c r="O889" i="1"/>
  <c r="P889" i="1" s="1"/>
  <c r="N889" i="1"/>
  <c r="M889" i="1"/>
  <c r="L889" i="1"/>
  <c r="H889" i="1"/>
  <c r="G889" i="1"/>
  <c r="E889" i="1"/>
  <c r="F889" i="1" s="1"/>
  <c r="AN888" i="1"/>
  <c r="AH888" i="1"/>
  <c r="AG888" i="1"/>
  <c r="AF888" i="1"/>
  <c r="AC888" i="1"/>
  <c r="AB888" i="1"/>
  <c r="AD888" i="1" s="1"/>
  <c r="AA888" i="1"/>
  <c r="O888" i="1"/>
  <c r="P888" i="1" s="1"/>
  <c r="N888" i="1"/>
  <c r="M888" i="1"/>
  <c r="L888" i="1"/>
  <c r="H888" i="1"/>
  <c r="G888" i="1"/>
  <c r="F888" i="1"/>
  <c r="E888" i="1"/>
  <c r="AN887" i="1"/>
  <c r="AH887" i="1"/>
  <c r="AG887" i="1"/>
  <c r="AF887" i="1"/>
  <c r="AC887" i="1"/>
  <c r="AB887" i="1"/>
  <c r="AD887" i="1" s="1"/>
  <c r="AA887" i="1"/>
  <c r="O887" i="1"/>
  <c r="P887" i="1" s="1"/>
  <c r="N887" i="1"/>
  <c r="M887" i="1"/>
  <c r="L887" i="1"/>
  <c r="H887" i="1"/>
  <c r="G887" i="1"/>
  <c r="E887" i="1"/>
  <c r="F887" i="1" s="1"/>
  <c r="AN886" i="1"/>
  <c r="AH886" i="1"/>
  <c r="AF886" i="1"/>
  <c r="AG886" i="1" s="1"/>
  <c r="AD886" i="1"/>
  <c r="AC886" i="1"/>
  <c r="AB886" i="1"/>
  <c r="AA886" i="1"/>
  <c r="O886" i="1"/>
  <c r="P886" i="1" s="1"/>
  <c r="N886" i="1"/>
  <c r="M886" i="1"/>
  <c r="L886" i="1"/>
  <c r="H886" i="1"/>
  <c r="G886" i="1"/>
  <c r="E886" i="1"/>
  <c r="F886" i="1" s="1"/>
  <c r="AN885" i="1"/>
  <c r="AH885" i="1"/>
  <c r="AF885" i="1"/>
  <c r="AG885" i="1" s="1"/>
  <c r="AD885" i="1"/>
  <c r="AC885" i="1"/>
  <c r="AB885" i="1"/>
  <c r="AA885" i="1"/>
  <c r="O885" i="1"/>
  <c r="P885" i="1" s="1"/>
  <c r="N885" i="1"/>
  <c r="M885" i="1"/>
  <c r="L885" i="1"/>
  <c r="H885" i="1"/>
  <c r="G885" i="1"/>
  <c r="E885" i="1"/>
  <c r="F885" i="1" s="1"/>
  <c r="AN884" i="1"/>
  <c r="AF884" i="1"/>
  <c r="AG884" i="1" s="1"/>
  <c r="AC884" i="1"/>
  <c r="AH884" i="1" s="1"/>
  <c r="AB884" i="1"/>
  <c r="AD884" i="1" s="1"/>
  <c r="AA884" i="1"/>
  <c r="P884" i="1"/>
  <c r="O884" i="1"/>
  <c r="N884" i="1"/>
  <c r="M884" i="1"/>
  <c r="L884" i="1"/>
  <c r="H884" i="1"/>
  <c r="G884" i="1"/>
  <c r="F884" i="1"/>
  <c r="E884" i="1"/>
  <c r="AN883" i="1"/>
  <c r="AH883" i="1"/>
  <c r="AF883" i="1"/>
  <c r="AG883" i="1" s="1"/>
  <c r="AC883" i="1"/>
  <c r="AB883" i="1"/>
  <c r="AD883" i="1" s="1"/>
  <c r="AA883" i="1"/>
  <c r="O883" i="1"/>
  <c r="P883" i="1" s="1"/>
  <c r="N883" i="1"/>
  <c r="M883" i="1"/>
  <c r="L883" i="1"/>
  <c r="H883" i="1"/>
  <c r="G883" i="1"/>
  <c r="E883" i="1"/>
  <c r="F883" i="1" s="1"/>
  <c r="AN882" i="1"/>
  <c r="AH882" i="1"/>
  <c r="AG882" i="1"/>
  <c r="AF882" i="1"/>
  <c r="AC882" i="1"/>
  <c r="AB882" i="1"/>
  <c r="AD882" i="1" s="1"/>
  <c r="AA882" i="1"/>
  <c r="P882" i="1"/>
  <c r="O882" i="1"/>
  <c r="N882" i="1"/>
  <c r="M882" i="1"/>
  <c r="L882" i="1"/>
  <c r="H882" i="1"/>
  <c r="G882" i="1"/>
  <c r="E882" i="1"/>
  <c r="F882" i="1" s="1"/>
  <c r="AN881" i="1"/>
  <c r="AH881" i="1"/>
  <c r="AF881" i="1"/>
  <c r="AG881" i="1" s="1"/>
  <c r="AC881" i="1"/>
  <c r="AB881" i="1"/>
  <c r="AD881" i="1" s="1"/>
  <c r="AA881" i="1"/>
  <c r="O881" i="1"/>
  <c r="P881" i="1" s="1"/>
  <c r="N881" i="1"/>
  <c r="M881" i="1"/>
  <c r="L881" i="1"/>
  <c r="H881" i="1"/>
  <c r="G881" i="1"/>
  <c r="E881" i="1"/>
  <c r="F881" i="1" s="1"/>
  <c r="AN880" i="1"/>
  <c r="AG880" i="1"/>
  <c r="AF880" i="1"/>
  <c r="AD880" i="1"/>
  <c r="AC880" i="1"/>
  <c r="AH880" i="1" s="1"/>
  <c r="AB880" i="1"/>
  <c r="AA880" i="1"/>
  <c r="P880" i="1"/>
  <c r="O880" i="1"/>
  <c r="N880" i="1"/>
  <c r="M880" i="1"/>
  <c r="L880" i="1"/>
  <c r="H880" i="1"/>
  <c r="G880" i="1"/>
  <c r="E880" i="1"/>
  <c r="F880" i="1" s="1"/>
  <c r="AN879" i="1"/>
  <c r="AF879" i="1"/>
  <c r="AG879" i="1" s="1"/>
  <c r="AC879" i="1"/>
  <c r="AH879" i="1" s="1"/>
  <c r="AB879" i="1"/>
  <c r="AD879" i="1" s="1"/>
  <c r="AA879" i="1"/>
  <c r="P879" i="1"/>
  <c r="O879" i="1"/>
  <c r="N879" i="1"/>
  <c r="M879" i="1"/>
  <c r="L879" i="1"/>
  <c r="H879" i="1"/>
  <c r="G879" i="1"/>
  <c r="E879" i="1"/>
  <c r="F879" i="1" s="1"/>
  <c r="AN878" i="1"/>
  <c r="AG878" i="1"/>
  <c r="AF878" i="1"/>
  <c r="AD878" i="1"/>
  <c r="AC878" i="1"/>
  <c r="AH878" i="1" s="1"/>
  <c r="AB878" i="1"/>
  <c r="AA878" i="1"/>
  <c r="O878" i="1"/>
  <c r="P878" i="1" s="1"/>
  <c r="N878" i="1"/>
  <c r="M878" i="1"/>
  <c r="L878" i="1"/>
  <c r="H878" i="1"/>
  <c r="G878" i="1"/>
  <c r="E878" i="1"/>
  <c r="F878" i="1" s="1"/>
  <c r="AN877" i="1"/>
  <c r="AF877" i="1"/>
  <c r="AG877" i="1" s="1"/>
  <c r="AC877" i="1"/>
  <c r="AH877" i="1" s="1"/>
  <c r="AB877" i="1"/>
  <c r="AD877" i="1" s="1"/>
  <c r="AA877" i="1"/>
  <c r="P877" i="1"/>
  <c r="O877" i="1"/>
  <c r="N877" i="1"/>
  <c r="M877" i="1"/>
  <c r="L877" i="1"/>
  <c r="H877" i="1"/>
  <c r="G877" i="1"/>
  <c r="F877" i="1"/>
  <c r="E877" i="1"/>
  <c r="AN876" i="1"/>
  <c r="AF876" i="1"/>
  <c r="AG876" i="1" s="1"/>
  <c r="AC876" i="1"/>
  <c r="AH876" i="1" s="1"/>
  <c r="AB876" i="1"/>
  <c r="AD876" i="1" s="1"/>
  <c r="AA876" i="1"/>
  <c r="O876" i="1"/>
  <c r="P876" i="1" s="1"/>
  <c r="N876" i="1"/>
  <c r="M876" i="1"/>
  <c r="L876" i="1"/>
  <c r="H876" i="1"/>
  <c r="G876" i="1"/>
  <c r="E876" i="1"/>
  <c r="F876" i="1" s="1"/>
  <c r="AN875" i="1"/>
  <c r="AH875" i="1"/>
  <c r="AG875" i="1"/>
  <c r="AF875" i="1"/>
  <c r="AC875" i="1"/>
  <c r="AB875" i="1"/>
  <c r="AD875" i="1" s="1"/>
  <c r="AA875" i="1"/>
  <c r="O875" i="1"/>
  <c r="P875" i="1" s="1"/>
  <c r="N875" i="1"/>
  <c r="M875" i="1"/>
  <c r="L875" i="1"/>
  <c r="H875" i="1"/>
  <c r="G875" i="1"/>
  <c r="F875" i="1"/>
  <c r="E875" i="1"/>
  <c r="AN874" i="1"/>
  <c r="AF874" i="1"/>
  <c r="AG874" i="1" s="1"/>
  <c r="AD874" i="1"/>
  <c r="AC874" i="1"/>
  <c r="AH874" i="1" s="1"/>
  <c r="AB874" i="1"/>
  <c r="AA874" i="1"/>
  <c r="O874" i="1"/>
  <c r="P874" i="1" s="1"/>
  <c r="N874" i="1"/>
  <c r="M874" i="1"/>
  <c r="L874" i="1"/>
  <c r="H874" i="1"/>
  <c r="G874" i="1"/>
  <c r="E874" i="1"/>
  <c r="F874" i="1" s="1"/>
  <c r="AN873" i="1"/>
  <c r="AF873" i="1"/>
  <c r="AG873" i="1" s="1"/>
  <c r="AC873" i="1"/>
  <c r="AH873" i="1" s="1"/>
  <c r="AB873" i="1"/>
  <c r="AA873" i="1"/>
  <c r="O873" i="1"/>
  <c r="P873" i="1" s="1"/>
  <c r="N873" i="1"/>
  <c r="M873" i="1"/>
  <c r="L873" i="1"/>
  <c r="H873" i="1"/>
  <c r="G873" i="1"/>
  <c r="F873" i="1"/>
  <c r="E873" i="1"/>
  <c r="AN872" i="1"/>
  <c r="AF872" i="1"/>
  <c r="AG872" i="1" s="1"/>
  <c r="AC872" i="1"/>
  <c r="AH872" i="1" s="1"/>
  <c r="AB872" i="1"/>
  <c r="AA872" i="1"/>
  <c r="P872" i="1"/>
  <c r="O872" i="1"/>
  <c r="N872" i="1"/>
  <c r="M872" i="1"/>
  <c r="L872" i="1"/>
  <c r="H872" i="1"/>
  <c r="G872" i="1"/>
  <c r="F872" i="1"/>
  <c r="E872" i="1"/>
  <c r="AN871" i="1"/>
  <c r="AF871" i="1"/>
  <c r="AG871" i="1" s="1"/>
  <c r="AC871" i="1"/>
  <c r="AH871" i="1" s="1"/>
  <c r="AB871" i="1"/>
  <c r="AA871" i="1"/>
  <c r="O871" i="1"/>
  <c r="P871" i="1" s="1"/>
  <c r="N871" i="1"/>
  <c r="M871" i="1"/>
  <c r="L871" i="1"/>
  <c r="H871" i="1"/>
  <c r="G871" i="1"/>
  <c r="E871" i="1"/>
  <c r="F871" i="1" s="1"/>
  <c r="AN870" i="1"/>
  <c r="AH870" i="1"/>
  <c r="AG870" i="1"/>
  <c r="AF870" i="1"/>
  <c r="AC870" i="1"/>
  <c r="AB870" i="1"/>
  <c r="AD870" i="1" s="1"/>
  <c r="AA870" i="1"/>
  <c r="P870" i="1"/>
  <c r="O870" i="1"/>
  <c r="N870" i="1"/>
  <c r="M870" i="1"/>
  <c r="L870" i="1"/>
  <c r="H870" i="1"/>
  <c r="G870" i="1"/>
  <c r="E870" i="1"/>
  <c r="F870" i="1" s="1"/>
  <c r="AN869" i="1"/>
  <c r="AH869" i="1"/>
  <c r="AF869" i="1"/>
  <c r="AG869" i="1" s="1"/>
  <c r="AC869" i="1"/>
  <c r="AB869" i="1"/>
  <c r="AD869" i="1" s="1"/>
  <c r="AA869" i="1"/>
  <c r="P869" i="1"/>
  <c r="O869" i="1"/>
  <c r="N869" i="1"/>
  <c r="M869" i="1"/>
  <c r="L869" i="1"/>
  <c r="H869" i="1"/>
  <c r="G869" i="1"/>
  <c r="E869" i="1"/>
  <c r="F869" i="1" s="1"/>
  <c r="AN868" i="1"/>
  <c r="AH868" i="1"/>
  <c r="AF868" i="1"/>
  <c r="AG868" i="1" s="1"/>
  <c r="AC868" i="1"/>
  <c r="AB868" i="1"/>
  <c r="AD868" i="1" s="1"/>
  <c r="AA868" i="1"/>
  <c r="P868" i="1"/>
  <c r="O868" i="1"/>
  <c r="N868" i="1"/>
  <c r="M868" i="1"/>
  <c r="L868" i="1"/>
  <c r="H868" i="1"/>
  <c r="G868" i="1"/>
  <c r="E868" i="1"/>
  <c r="F868" i="1" s="1"/>
  <c r="AN867" i="1"/>
  <c r="AF867" i="1"/>
  <c r="AG867" i="1" s="1"/>
  <c r="AC867" i="1"/>
  <c r="AH867" i="1" s="1"/>
  <c r="AB867" i="1"/>
  <c r="AA867" i="1"/>
  <c r="O867" i="1"/>
  <c r="P867" i="1" s="1"/>
  <c r="N867" i="1"/>
  <c r="M867" i="1"/>
  <c r="L867" i="1"/>
  <c r="H867" i="1"/>
  <c r="G867" i="1"/>
  <c r="F867" i="1"/>
  <c r="E867" i="1"/>
  <c r="AN866" i="1"/>
  <c r="AF866" i="1"/>
  <c r="AG866" i="1" s="1"/>
  <c r="AC866" i="1"/>
  <c r="AH866" i="1" s="1"/>
  <c r="AB866" i="1"/>
  <c r="AD866" i="1" s="1"/>
  <c r="AA866" i="1"/>
  <c r="O866" i="1"/>
  <c r="P866" i="1" s="1"/>
  <c r="N866" i="1"/>
  <c r="M866" i="1"/>
  <c r="L866" i="1"/>
  <c r="H866" i="1"/>
  <c r="G866" i="1"/>
  <c r="F866" i="1"/>
  <c r="E866" i="1"/>
  <c r="AN865" i="1"/>
  <c r="AF865" i="1"/>
  <c r="AG865" i="1" s="1"/>
  <c r="AC865" i="1"/>
  <c r="AH865" i="1" s="1"/>
  <c r="AB865" i="1"/>
  <c r="AD865" i="1" s="1"/>
  <c r="AA865" i="1"/>
  <c r="O865" i="1"/>
  <c r="P865" i="1" s="1"/>
  <c r="N865" i="1"/>
  <c r="M865" i="1"/>
  <c r="L865" i="1"/>
  <c r="H865" i="1"/>
  <c r="G865" i="1"/>
  <c r="E865" i="1"/>
  <c r="F865" i="1" s="1"/>
  <c r="AN864" i="1"/>
  <c r="AF864" i="1"/>
  <c r="AG864" i="1" s="1"/>
  <c r="AC864" i="1"/>
  <c r="AH864" i="1" s="1"/>
  <c r="AB864" i="1"/>
  <c r="AD864" i="1" s="1"/>
  <c r="AA864" i="1"/>
  <c r="P864" i="1"/>
  <c r="O864" i="1"/>
  <c r="N864" i="1"/>
  <c r="M864" i="1"/>
  <c r="L864" i="1"/>
  <c r="H864" i="1"/>
  <c r="G864" i="1"/>
  <c r="E864" i="1"/>
  <c r="F864" i="1" s="1"/>
  <c r="AN863" i="1"/>
  <c r="AH863" i="1"/>
  <c r="AG863" i="1"/>
  <c r="AF863" i="1"/>
  <c r="AC863" i="1"/>
  <c r="AB863" i="1"/>
  <c r="AD863" i="1" s="1"/>
  <c r="AA863" i="1"/>
  <c r="O863" i="1"/>
  <c r="P863" i="1" s="1"/>
  <c r="N863" i="1"/>
  <c r="M863" i="1"/>
  <c r="L863" i="1"/>
  <c r="H863" i="1"/>
  <c r="G863" i="1"/>
  <c r="F863" i="1"/>
  <c r="E863" i="1"/>
  <c r="AN862" i="1"/>
  <c r="AH862" i="1"/>
  <c r="AG862" i="1"/>
  <c r="AF862" i="1"/>
  <c r="AC862" i="1"/>
  <c r="AB862" i="1"/>
  <c r="AD862" i="1" s="1"/>
  <c r="AA862" i="1"/>
  <c r="P862" i="1"/>
  <c r="O862" i="1"/>
  <c r="N862" i="1"/>
  <c r="M862" i="1"/>
  <c r="L862" i="1"/>
  <c r="H862" i="1"/>
  <c r="G862" i="1"/>
  <c r="E862" i="1"/>
  <c r="F862" i="1" s="1"/>
  <c r="AN861" i="1"/>
  <c r="AH861" i="1"/>
  <c r="AF861" i="1"/>
  <c r="AG861" i="1" s="1"/>
  <c r="AD861" i="1"/>
  <c r="AC861" i="1"/>
  <c r="AB861" i="1"/>
  <c r="AA861" i="1"/>
  <c r="O861" i="1"/>
  <c r="P861" i="1" s="1"/>
  <c r="N861" i="1"/>
  <c r="M861" i="1"/>
  <c r="L861" i="1"/>
  <c r="H861" i="1"/>
  <c r="G861" i="1"/>
  <c r="F861" i="1"/>
  <c r="E861" i="1"/>
  <c r="AN860" i="1"/>
  <c r="AH860" i="1"/>
  <c r="AF860" i="1"/>
  <c r="AG860" i="1" s="1"/>
  <c r="AD860" i="1"/>
  <c r="AC860" i="1"/>
  <c r="AB860" i="1"/>
  <c r="AA860" i="1"/>
  <c r="O860" i="1"/>
  <c r="P860" i="1" s="1"/>
  <c r="N860" i="1"/>
  <c r="M860" i="1"/>
  <c r="L860" i="1"/>
  <c r="H860" i="1"/>
  <c r="G860" i="1"/>
  <c r="F860" i="1"/>
  <c r="E860" i="1"/>
  <c r="AN859" i="1"/>
  <c r="AH859" i="1"/>
  <c r="AF859" i="1"/>
  <c r="AG859" i="1" s="1"/>
  <c r="AD859" i="1"/>
  <c r="AC859" i="1"/>
  <c r="AB859" i="1"/>
  <c r="AA859" i="1"/>
  <c r="O859" i="1"/>
  <c r="P859" i="1" s="1"/>
  <c r="N859" i="1"/>
  <c r="M859" i="1"/>
  <c r="L859" i="1"/>
  <c r="H859" i="1"/>
  <c r="G859" i="1"/>
  <c r="E859" i="1"/>
  <c r="F859" i="1" s="1"/>
  <c r="AN858" i="1"/>
  <c r="AH858" i="1"/>
  <c r="AG858" i="1"/>
  <c r="AF858" i="1"/>
  <c r="AC858" i="1"/>
  <c r="AB858" i="1"/>
  <c r="AD858" i="1" s="1"/>
  <c r="AA858" i="1"/>
  <c r="P858" i="1"/>
  <c r="O858" i="1"/>
  <c r="N858" i="1"/>
  <c r="M858" i="1"/>
  <c r="L858" i="1"/>
  <c r="H858" i="1"/>
  <c r="G858" i="1"/>
  <c r="E858" i="1"/>
  <c r="F858" i="1" s="1"/>
  <c r="AN857" i="1"/>
  <c r="AH857" i="1"/>
  <c r="AG857" i="1"/>
  <c r="AF857" i="1"/>
  <c r="AD857" i="1"/>
  <c r="AC857" i="1"/>
  <c r="AB857" i="1"/>
  <c r="AA857" i="1"/>
  <c r="P857" i="1"/>
  <c r="O857" i="1"/>
  <c r="N857" i="1"/>
  <c r="M857" i="1"/>
  <c r="L857" i="1"/>
  <c r="H857" i="1"/>
  <c r="G857" i="1"/>
  <c r="F857" i="1"/>
  <c r="E857" i="1"/>
  <c r="AN856" i="1"/>
  <c r="AH856" i="1"/>
  <c r="AF856" i="1"/>
  <c r="AG856" i="1" s="1"/>
  <c r="AD856" i="1"/>
  <c r="AC856" i="1"/>
  <c r="AB856" i="1"/>
  <c r="AA856" i="1"/>
  <c r="O856" i="1"/>
  <c r="P856" i="1" s="1"/>
  <c r="N856" i="1"/>
  <c r="M856" i="1"/>
  <c r="L856" i="1"/>
  <c r="H856" i="1"/>
  <c r="G856" i="1"/>
  <c r="E856" i="1"/>
  <c r="F856" i="1" s="1"/>
  <c r="AN855" i="1"/>
  <c r="AF855" i="1"/>
  <c r="AG855" i="1" s="1"/>
  <c r="AD855" i="1"/>
  <c r="AC855" i="1"/>
  <c r="AH855" i="1" s="1"/>
  <c r="AB855" i="1"/>
  <c r="AA855" i="1"/>
  <c r="P855" i="1"/>
  <c r="O855" i="1"/>
  <c r="N855" i="1"/>
  <c r="M855" i="1"/>
  <c r="L855" i="1"/>
  <c r="H855" i="1"/>
  <c r="G855" i="1"/>
  <c r="E855" i="1"/>
  <c r="F855" i="1" s="1"/>
  <c r="AN854" i="1"/>
  <c r="AF854" i="1"/>
  <c r="AG854" i="1" s="1"/>
  <c r="AC854" i="1"/>
  <c r="AH854" i="1" s="1"/>
  <c r="AB854" i="1"/>
  <c r="AD854" i="1" s="1"/>
  <c r="AA854" i="1"/>
  <c r="P854" i="1"/>
  <c r="O854" i="1"/>
  <c r="N854" i="1"/>
  <c r="M854" i="1"/>
  <c r="L854" i="1"/>
  <c r="H854" i="1"/>
  <c r="G854" i="1"/>
  <c r="E854" i="1"/>
  <c r="F854" i="1" s="1"/>
  <c r="AN853" i="1"/>
  <c r="AF853" i="1"/>
  <c r="AG853" i="1" s="1"/>
  <c r="AC853" i="1"/>
  <c r="AH853" i="1" s="1"/>
  <c r="AB853" i="1"/>
  <c r="AD853" i="1" s="1"/>
  <c r="AA853" i="1"/>
  <c r="P853" i="1"/>
  <c r="O853" i="1"/>
  <c r="N853" i="1"/>
  <c r="M853" i="1"/>
  <c r="L853" i="1"/>
  <c r="H853" i="1"/>
  <c r="G853" i="1"/>
  <c r="F853" i="1"/>
  <c r="E853" i="1"/>
  <c r="AN852" i="1"/>
  <c r="AG852" i="1"/>
  <c r="AF852" i="1"/>
  <c r="AC852" i="1"/>
  <c r="AH852" i="1" s="1"/>
  <c r="AB852" i="1"/>
  <c r="AD852" i="1" s="1"/>
  <c r="AA852" i="1"/>
  <c r="O852" i="1"/>
  <c r="P852" i="1" s="1"/>
  <c r="N852" i="1"/>
  <c r="M852" i="1"/>
  <c r="L852" i="1"/>
  <c r="H852" i="1"/>
  <c r="G852" i="1"/>
  <c r="F852" i="1"/>
  <c r="E852" i="1"/>
  <c r="AN851" i="1"/>
  <c r="AF851" i="1"/>
  <c r="AG851" i="1" s="1"/>
  <c r="AC851" i="1"/>
  <c r="AH851" i="1" s="1"/>
  <c r="AB851" i="1"/>
  <c r="AD851" i="1" s="1"/>
  <c r="AA851" i="1"/>
  <c r="O851" i="1"/>
  <c r="P851" i="1" s="1"/>
  <c r="N851" i="1"/>
  <c r="M851" i="1"/>
  <c r="L851" i="1"/>
  <c r="H851" i="1"/>
  <c r="G851" i="1"/>
  <c r="E851" i="1"/>
  <c r="F851" i="1" s="1"/>
  <c r="AN850" i="1"/>
  <c r="AH850" i="1"/>
  <c r="AG850" i="1"/>
  <c r="AF850" i="1"/>
  <c r="AC850" i="1"/>
  <c r="AB850" i="1"/>
  <c r="AD850" i="1" s="1"/>
  <c r="AA850" i="1"/>
  <c r="O850" i="1"/>
  <c r="P850" i="1" s="1"/>
  <c r="N850" i="1"/>
  <c r="M850" i="1"/>
  <c r="L850" i="1"/>
  <c r="H850" i="1"/>
  <c r="G850" i="1"/>
  <c r="E850" i="1"/>
  <c r="F850" i="1" s="1"/>
  <c r="AN849" i="1"/>
  <c r="AH849" i="1"/>
  <c r="AG849" i="1"/>
  <c r="AF849" i="1"/>
  <c r="AC849" i="1"/>
  <c r="AD849" i="1" s="1"/>
  <c r="AB849" i="1"/>
  <c r="AA849" i="1"/>
  <c r="O849" i="1"/>
  <c r="P849" i="1" s="1"/>
  <c r="N849" i="1"/>
  <c r="M849" i="1"/>
  <c r="L849" i="1"/>
  <c r="H849" i="1"/>
  <c r="G849" i="1"/>
  <c r="F849" i="1"/>
  <c r="E849" i="1"/>
  <c r="AN848" i="1"/>
  <c r="AH848" i="1"/>
  <c r="AG848" i="1"/>
  <c r="AF848" i="1"/>
  <c r="AC848" i="1"/>
  <c r="AB848" i="1"/>
  <c r="AD848" i="1" s="1"/>
  <c r="AA848" i="1"/>
  <c r="O848" i="1"/>
  <c r="P848" i="1" s="1"/>
  <c r="N848" i="1"/>
  <c r="M848" i="1"/>
  <c r="L848" i="1"/>
  <c r="H848" i="1"/>
  <c r="G848" i="1"/>
  <c r="E848" i="1"/>
  <c r="F848" i="1" s="1"/>
  <c r="AN847" i="1"/>
  <c r="AH847" i="1"/>
  <c r="AF847" i="1"/>
  <c r="AG847" i="1" s="1"/>
  <c r="AD847" i="1"/>
  <c r="AC847" i="1"/>
  <c r="AB847" i="1"/>
  <c r="AA847" i="1"/>
  <c r="O847" i="1"/>
  <c r="P847" i="1" s="1"/>
  <c r="N847" i="1"/>
  <c r="M847" i="1"/>
  <c r="L847" i="1"/>
  <c r="H847" i="1"/>
  <c r="G847" i="1"/>
  <c r="E847" i="1"/>
  <c r="F847" i="1" s="1"/>
  <c r="AN846" i="1"/>
  <c r="AF846" i="1"/>
  <c r="AG846" i="1" s="1"/>
  <c r="AC846" i="1"/>
  <c r="AH846" i="1" s="1"/>
  <c r="AB846" i="1"/>
  <c r="AA846" i="1"/>
  <c r="P846" i="1"/>
  <c r="O846" i="1"/>
  <c r="N846" i="1"/>
  <c r="M846" i="1"/>
  <c r="L846" i="1"/>
  <c r="H846" i="1"/>
  <c r="G846" i="1"/>
  <c r="F846" i="1"/>
  <c r="E846" i="1"/>
  <c r="AN845" i="1"/>
  <c r="AG845" i="1"/>
  <c r="AF845" i="1"/>
  <c r="AC845" i="1"/>
  <c r="AH845" i="1" s="1"/>
  <c r="AB845" i="1"/>
  <c r="AD845" i="1" s="1"/>
  <c r="AA845" i="1"/>
  <c r="P845" i="1"/>
  <c r="O845" i="1"/>
  <c r="N845" i="1"/>
  <c r="M845" i="1"/>
  <c r="L845" i="1"/>
  <c r="H845" i="1"/>
  <c r="G845" i="1"/>
  <c r="E845" i="1"/>
  <c r="F845" i="1" s="1"/>
  <c r="AN844" i="1"/>
  <c r="AG844" i="1"/>
  <c r="AF844" i="1"/>
  <c r="AC844" i="1"/>
  <c r="AH844" i="1" s="1"/>
  <c r="AB844" i="1"/>
  <c r="AD844" i="1" s="1"/>
  <c r="AA844" i="1"/>
  <c r="P844" i="1"/>
  <c r="O844" i="1"/>
  <c r="N844" i="1"/>
  <c r="M844" i="1"/>
  <c r="L844" i="1"/>
  <c r="H844" i="1"/>
  <c r="G844" i="1"/>
  <c r="E844" i="1"/>
  <c r="F844" i="1" s="1"/>
  <c r="AN843" i="1"/>
  <c r="AH843" i="1"/>
  <c r="AF843" i="1"/>
  <c r="AG843" i="1" s="1"/>
  <c r="AD843" i="1"/>
  <c r="AC843" i="1"/>
  <c r="AB843" i="1"/>
  <c r="AA843" i="1"/>
  <c r="P843" i="1"/>
  <c r="O843" i="1"/>
  <c r="N843" i="1"/>
  <c r="M843" i="1"/>
  <c r="L843" i="1"/>
  <c r="H843" i="1"/>
  <c r="G843" i="1"/>
  <c r="F843" i="1"/>
  <c r="E843" i="1"/>
  <c r="AN842" i="1"/>
  <c r="AG842" i="1"/>
  <c r="AF842" i="1"/>
  <c r="AC842" i="1"/>
  <c r="AB842" i="1"/>
  <c r="AA842" i="1"/>
  <c r="P842" i="1"/>
  <c r="O842" i="1"/>
  <c r="N842" i="1"/>
  <c r="M842" i="1"/>
  <c r="L842" i="1"/>
  <c r="H842" i="1"/>
  <c r="G842" i="1"/>
  <c r="E842" i="1"/>
  <c r="F842" i="1" s="1"/>
  <c r="AN841" i="1"/>
  <c r="AH841" i="1"/>
  <c r="AF841" i="1"/>
  <c r="AG841" i="1" s="1"/>
  <c r="AC841" i="1"/>
  <c r="AB841" i="1"/>
  <c r="AD841" i="1" s="1"/>
  <c r="AA841" i="1"/>
  <c r="O841" i="1"/>
  <c r="P841" i="1" s="1"/>
  <c r="N841" i="1"/>
  <c r="M841" i="1"/>
  <c r="L841" i="1"/>
  <c r="H841" i="1"/>
  <c r="G841" i="1"/>
  <c r="E841" i="1"/>
  <c r="F841" i="1" s="1"/>
  <c r="AN840" i="1"/>
  <c r="AF840" i="1"/>
  <c r="AG840" i="1" s="1"/>
  <c r="AC840" i="1"/>
  <c r="AB840" i="1"/>
  <c r="AA840" i="1"/>
  <c r="O840" i="1"/>
  <c r="P840" i="1" s="1"/>
  <c r="N840" i="1"/>
  <c r="M840" i="1"/>
  <c r="L840" i="1"/>
  <c r="H840" i="1"/>
  <c r="G840" i="1"/>
  <c r="E840" i="1"/>
  <c r="F840" i="1" s="1"/>
  <c r="AN839" i="1"/>
  <c r="AF839" i="1"/>
  <c r="AG839" i="1" s="1"/>
  <c r="AC839" i="1"/>
  <c r="AH839" i="1" s="1"/>
  <c r="AB839" i="1"/>
  <c r="AD839" i="1" s="1"/>
  <c r="AA839" i="1"/>
  <c r="P839" i="1"/>
  <c r="O839" i="1"/>
  <c r="N839" i="1"/>
  <c r="M839" i="1"/>
  <c r="L839" i="1"/>
  <c r="H839" i="1"/>
  <c r="G839" i="1"/>
  <c r="F839" i="1"/>
  <c r="E839" i="1"/>
  <c r="AN838" i="1"/>
  <c r="AG838" i="1"/>
  <c r="AF838" i="1"/>
  <c r="AC838" i="1"/>
  <c r="AH838" i="1" s="1"/>
  <c r="AB838" i="1"/>
  <c r="AD838" i="1" s="1"/>
  <c r="AA838" i="1"/>
  <c r="P838" i="1"/>
  <c r="O838" i="1"/>
  <c r="N838" i="1"/>
  <c r="M838" i="1"/>
  <c r="L838" i="1"/>
  <c r="H838" i="1"/>
  <c r="G838" i="1"/>
  <c r="F838" i="1"/>
  <c r="E838" i="1"/>
  <c r="AN837" i="1"/>
  <c r="AF837" i="1"/>
  <c r="AG837" i="1" s="1"/>
  <c r="AD837" i="1"/>
  <c r="AC837" i="1"/>
  <c r="AH837" i="1" s="1"/>
  <c r="AB837" i="1"/>
  <c r="AA837" i="1"/>
  <c r="O837" i="1"/>
  <c r="P837" i="1" s="1"/>
  <c r="N837" i="1"/>
  <c r="M837" i="1"/>
  <c r="L837" i="1"/>
  <c r="H837" i="1"/>
  <c r="G837" i="1"/>
  <c r="F837" i="1"/>
  <c r="E837" i="1"/>
  <c r="AN836" i="1"/>
  <c r="AF836" i="1"/>
  <c r="AG836" i="1" s="1"/>
  <c r="AC836" i="1"/>
  <c r="AH836" i="1" s="1"/>
  <c r="AB836" i="1"/>
  <c r="AD836" i="1" s="1"/>
  <c r="AA836" i="1"/>
  <c r="P836" i="1"/>
  <c r="O836" i="1"/>
  <c r="N836" i="1"/>
  <c r="M836" i="1"/>
  <c r="L836" i="1"/>
  <c r="H836" i="1"/>
  <c r="G836" i="1"/>
  <c r="F836" i="1"/>
  <c r="E836" i="1"/>
  <c r="AN835" i="1"/>
  <c r="AF835" i="1"/>
  <c r="AG835" i="1" s="1"/>
  <c r="AC835" i="1"/>
  <c r="AH835" i="1" s="1"/>
  <c r="AB835" i="1"/>
  <c r="AD835" i="1" s="1"/>
  <c r="AA835" i="1"/>
  <c r="P835" i="1"/>
  <c r="O835" i="1"/>
  <c r="N835" i="1"/>
  <c r="M835" i="1"/>
  <c r="L835" i="1"/>
  <c r="H835" i="1"/>
  <c r="G835" i="1"/>
  <c r="F835" i="1"/>
  <c r="E835" i="1"/>
  <c r="AN834" i="1"/>
  <c r="AH834" i="1"/>
  <c r="AG834" i="1"/>
  <c r="AF834" i="1"/>
  <c r="AC834" i="1"/>
  <c r="AB834" i="1"/>
  <c r="AD834" i="1" s="1"/>
  <c r="AA834" i="1"/>
  <c r="O834" i="1"/>
  <c r="P834" i="1" s="1"/>
  <c r="N834" i="1"/>
  <c r="M834" i="1"/>
  <c r="L834" i="1"/>
  <c r="H834" i="1"/>
  <c r="G834" i="1"/>
  <c r="F834" i="1"/>
  <c r="E834" i="1"/>
  <c r="AN833" i="1"/>
  <c r="AH833" i="1"/>
  <c r="AF833" i="1"/>
  <c r="AG833" i="1" s="1"/>
  <c r="AC833" i="1"/>
  <c r="AB833" i="1"/>
  <c r="AA833" i="1"/>
  <c r="O833" i="1"/>
  <c r="P833" i="1" s="1"/>
  <c r="N833" i="1"/>
  <c r="M833" i="1"/>
  <c r="L833" i="1"/>
  <c r="H833" i="1"/>
  <c r="G833" i="1"/>
  <c r="F833" i="1"/>
  <c r="E833" i="1"/>
  <c r="AN832" i="1"/>
  <c r="AH832" i="1"/>
  <c r="AF832" i="1"/>
  <c r="AG832" i="1" s="1"/>
  <c r="AD832" i="1"/>
  <c r="AC832" i="1"/>
  <c r="AB832" i="1"/>
  <c r="AA832" i="1"/>
  <c r="O832" i="1"/>
  <c r="P832" i="1" s="1"/>
  <c r="N832" i="1"/>
  <c r="M832" i="1"/>
  <c r="L832" i="1"/>
  <c r="H832" i="1"/>
  <c r="G832" i="1"/>
  <c r="E832" i="1"/>
  <c r="F832" i="1" s="1"/>
  <c r="AN831" i="1"/>
  <c r="AH831" i="1"/>
  <c r="AG831" i="1"/>
  <c r="AF831" i="1"/>
  <c r="AD831" i="1"/>
  <c r="AC831" i="1"/>
  <c r="AB831" i="1"/>
  <c r="AA831" i="1"/>
  <c r="P831" i="1"/>
  <c r="O831" i="1"/>
  <c r="N831" i="1"/>
  <c r="M831" i="1"/>
  <c r="L831" i="1"/>
  <c r="H831" i="1"/>
  <c r="G831" i="1"/>
  <c r="E831" i="1"/>
  <c r="F831" i="1" s="1"/>
  <c r="AN830" i="1"/>
  <c r="AH830" i="1"/>
  <c r="AG830" i="1"/>
  <c r="AF830" i="1"/>
  <c r="AC830" i="1"/>
  <c r="AB830" i="1"/>
  <c r="AA830" i="1"/>
  <c r="P830" i="1"/>
  <c r="O830" i="1"/>
  <c r="N830" i="1"/>
  <c r="M830" i="1"/>
  <c r="L830" i="1"/>
  <c r="H830" i="1"/>
  <c r="G830" i="1"/>
  <c r="E830" i="1"/>
  <c r="F830" i="1" s="1"/>
  <c r="AN829" i="1"/>
  <c r="AH829" i="1"/>
  <c r="AF829" i="1"/>
  <c r="AG829" i="1" s="1"/>
  <c r="AD829" i="1"/>
  <c r="AC829" i="1"/>
  <c r="AB829" i="1"/>
  <c r="AA829" i="1"/>
  <c r="O829" i="1"/>
  <c r="P829" i="1" s="1"/>
  <c r="N829" i="1"/>
  <c r="M829" i="1"/>
  <c r="L829" i="1"/>
  <c r="H829" i="1"/>
  <c r="G829" i="1"/>
  <c r="E829" i="1"/>
  <c r="F829" i="1" s="1"/>
  <c r="AN828" i="1"/>
  <c r="AF828" i="1"/>
  <c r="AG828" i="1" s="1"/>
  <c r="AC828" i="1"/>
  <c r="AH828" i="1" s="1"/>
  <c r="AB828" i="1"/>
  <c r="AD828" i="1" s="1"/>
  <c r="AA828" i="1"/>
  <c r="P828" i="1"/>
  <c r="O828" i="1"/>
  <c r="N828" i="1"/>
  <c r="M828" i="1"/>
  <c r="L828" i="1"/>
  <c r="H828" i="1"/>
  <c r="G828" i="1"/>
  <c r="E828" i="1"/>
  <c r="F828" i="1" s="1"/>
  <c r="AN827" i="1"/>
  <c r="AF827" i="1"/>
  <c r="AG827" i="1" s="1"/>
  <c r="AC827" i="1"/>
  <c r="AH827" i="1" s="1"/>
  <c r="AB827" i="1"/>
  <c r="AD827" i="1" s="1"/>
  <c r="AA827" i="1"/>
  <c r="O827" i="1"/>
  <c r="P827" i="1" s="1"/>
  <c r="N827" i="1"/>
  <c r="M827" i="1"/>
  <c r="L827" i="1"/>
  <c r="H827" i="1"/>
  <c r="G827" i="1"/>
  <c r="E827" i="1"/>
  <c r="F827" i="1" s="1"/>
  <c r="AN826" i="1"/>
  <c r="AH826" i="1"/>
  <c r="AG826" i="1"/>
  <c r="AF826" i="1"/>
  <c r="AD826" i="1"/>
  <c r="AC826" i="1"/>
  <c r="AB826" i="1"/>
  <c r="AA826" i="1"/>
  <c r="P826" i="1"/>
  <c r="O826" i="1"/>
  <c r="N826" i="1"/>
  <c r="M826" i="1"/>
  <c r="L826" i="1"/>
  <c r="H826" i="1"/>
  <c r="G826" i="1"/>
  <c r="E826" i="1"/>
  <c r="F826" i="1" s="1"/>
  <c r="AN825" i="1"/>
  <c r="AH825" i="1"/>
  <c r="AG825" i="1"/>
  <c r="AF825" i="1"/>
  <c r="AC825" i="1"/>
  <c r="AB825" i="1"/>
  <c r="AD825" i="1" s="1"/>
  <c r="AA825" i="1"/>
  <c r="O825" i="1"/>
  <c r="P825" i="1" s="1"/>
  <c r="N825" i="1"/>
  <c r="M825" i="1"/>
  <c r="L825" i="1"/>
  <c r="H825" i="1"/>
  <c r="G825" i="1"/>
  <c r="F825" i="1"/>
  <c r="E825" i="1"/>
  <c r="AN824" i="1"/>
  <c r="AG824" i="1"/>
  <c r="AF824" i="1"/>
  <c r="AD824" i="1"/>
  <c r="AC824" i="1"/>
  <c r="AH824" i="1" s="1"/>
  <c r="AB824" i="1"/>
  <c r="AA824" i="1"/>
  <c r="P824" i="1"/>
  <c r="O824" i="1"/>
  <c r="N824" i="1"/>
  <c r="M824" i="1"/>
  <c r="L824" i="1"/>
  <c r="H824" i="1"/>
  <c r="G824" i="1"/>
  <c r="F824" i="1"/>
  <c r="E824" i="1"/>
  <c r="AN823" i="1"/>
  <c r="AF823" i="1"/>
  <c r="AG823" i="1" s="1"/>
  <c r="AC823" i="1"/>
  <c r="AH823" i="1" s="1"/>
  <c r="AB823" i="1"/>
  <c r="AA823" i="1"/>
  <c r="P823" i="1"/>
  <c r="O823" i="1"/>
  <c r="N823" i="1"/>
  <c r="M823" i="1"/>
  <c r="L823" i="1"/>
  <c r="H823" i="1"/>
  <c r="G823" i="1"/>
  <c r="F823" i="1"/>
  <c r="E823" i="1"/>
  <c r="AN822" i="1"/>
  <c r="AF822" i="1"/>
  <c r="AG822" i="1" s="1"/>
  <c r="AC822" i="1"/>
  <c r="AH822" i="1" s="1"/>
  <c r="AB822" i="1"/>
  <c r="AD822" i="1" s="1"/>
  <c r="AA822" i="1"/>
  <c r="P822" i="1"/>
  <c r="O822" i="1"/>
  <c r="N822" i="1"/>
  <c r="M822" i="1"/>
  <c r="L822" i="1"/>
  <c r="H822" i="1"/>
  <c r="G822" i="1"/>
  <c r="E822" i="1"/>
  <c r="F822" i="1" s="1"/>
  <c r="AN821" i="1"/>
  <c r="AG821" i="1"/>
  <c r="AF821" i="1"/>
  <c r="AC821" i="1"/>
  <c r="AH821" i="1" s="1"/>
  <c r="AB821" i="1"/>
  <c r="AD821" i="1" s="1"/>
  <c r="AA821" i="1"/>
  <c r="O821" i="1"/>
  <c r="P821" i="1" s="1"/>
  <c r="N821" i="1"/>
  <c r="M821" i="1"/>
  <c r="L821" i="1"/>
  <c r="H821" i="1"/>
  <c r="G821" i="1"/>
  <c r="F821" i="1"/>
  <c r="E821" i="1"/>
  <c r="AN820" i="1"/>
  <c r="AH820" i="1"/>
  <c r="AG820" i="1"/>
  <c r="AF820" i="1"/>
  <c r="AC820" i="1"/>
  <c r="AB820" i="1"/>
  <c r="AD820" i="1" s="1"/>
  <c r="AA820" i="1"/>
  <c r="O820" i="1"/>
  <c r="P820" i="1" s="1"/>
  <c r="N820" i="1"/>
  <c r="M820" i="1"/>
  <c r="L820" i="1"/>
  <c r="H820" i="1"/>
  <c r="G820" i="1"/>
  <c r="F820" i="1"/>
  <c r="E820" i="1"/>
  <c r="AN819" i="1"/>
  <c r="AH819" i="1"/>
  <c r="AG819" i="1"/>
  <c r="AF819" i="1"/>
  <c r="AC819" i="1"/>
  <c r="AB819" i="1"/>
  <c r="AD819" i="1" s="1"/>
  <c r="AA819" i="1"/>
  <c r="O819" i="1"/>
  <c r="P819" i="1" s="1"/>
  <c r="N819" i="1"/>
  <c r="M819" i="1"/>
  <c r="L819" i="1"/>
  <c r="H819" i="1"/>
  <c r="G819" i="1"/>
  <c r="F819" i="1"/>
  <c r="E819" i="1"/>
  <c r="AN818" i="1"/>
  <c r="AG818" i="1"/>
  <c r="AF818" i="1"/>
  <c r="AD818" i="1"/>
  <c r="AC818" i="1"/>
  <c r="AH818" i="1" s="1"/>
  <c r="AB818" i="1"/>
  <c r="AA818" i="1"/>
  <c r="O818" i="1"/>
  <c r="P818" i="1" s="1"/>
  <c r="N818" i="1"/>
  <c r="M818" i="1"/>
  <c r="L818" i="1"/>
  <c r="H818" i="1"/>
  <c r="G818" i="1"/>
  <c r="E818" i="1"/>
  <c r="F818" i="1" s="1"/>
  <c r="AN817" i="1"/>
  <c r="AH817" i="1"/>
  <c r="AF817" i="1"/>
  <c r="AG817" i="1" s="1"/>
  <c r="AC817" i="1"/>
  <c r="AD817" i="1" s="1"/>
  <c r="AB817" i="1"/>
  <c r="AA817" i="1"/>
  <c r="P817" i="1"/>
  <c r="O817" i="1"/>
  <c r="N817" i="1"/>
  <c r="M817" i="1"/>
  <c r="L817" i="1"/>
  <c r="H817" i="1"/>
  <c r="G817" i="1"/>
  <c r="E817" i="1"/>
  <c r="F817" i="1" s="1"/>
  <c r="AN816" i="1"/>
  <c r="AG816" i="1"/>
  <c r="AF816" i="1"/>
  <c r="AC816" i="1"/>
  <c r="AH816" i="1" s="1"/>
  <c r="AB816" i="1"/>
  <c r="AA816" i="1"/>
  <c r="P816" i="1"/>
  <c r="O816" i="1"/>
  <c r="N816" i="1"/>
  <c r="M816" i="1"/>
  <c r="L816" i="1"/>
  <c r="H816" i="1"/>
  <c r="G816" i="1"/>
  <c r="E816" i="1"/>
  <c r="F816" i="1" s="1"/>
  <c r="AN815" i="1"/>
  <c r="AF815" i="1"/>
  <c r="AG815" i="1" s="1"/>
  <c r="AC815" i="1"/>
  <c r="AH815" i="1" s="1"/>
  <c r="AB815" i="1"/>
  <c r="AA815" i="1"/>
  <c r="O815" i="1"/>
  <c r="P815" i="1" s="1"/>
  <c r="N815" i="1"/>
  <c r="M815" i="1"/>
  <c r="L815" i="1"/>
  <c r="H815" i="1"/>
  <c r="G815" i="1"/>
  <c r="E815" i="1"/>
  <c r="F815" i="1" s="1"/>
  <c r="AN814" i="1"/>
  <c r="AH814" i="1"/>
  <c r="AF814" i="1"/>
  <c r="AG814" i="1" s="1"/>
  <c r="AC814" i="1"/>
  <c r="AB814" i="1"/>
  <c r="AD814" i="1" s="1"/>
  <c r="AA814" i="1"/>
  <c r="O814" i="1"/>
  <c r="P814" i="1" s="1"/>
  <c r="N814" i="1"/>
  <c r="M814" i="1"/>
  <c r="L814" i="1"/>
  <c r="H814" i="1"/>
  <c r="G814" i="1"/>
  <c r="E814" i="1"/>
  <c r="F814" i="1" s="1"/>
  <c r="AN813" i="1"/>
  <c r="AF813" i="1"/>
  <c r="AG813" i="1" s="1"/>
  <c r="AC813" i="1"/>
  <c r="AH813" i="1" s="1"/>
  <c r="AB813" i="1"/>
  <c r="AA813" i="1"/>
  <c r="O813" i="1"/>
  <c r="P813" i="1" s="1"/>
  <c r="N813" i="1"/>
  <c r="M813" i="1"/>
  <c r="L813" i="1"/>
  <c r="H813" i="1"/>
  <c r="G813" i="1"/>
  <c r="E813" i="1"/>
  <c r="F813" i="1" s="1"/>
  <c r="AN812" i="1"/>
  <c r="AF812" i="1"/>
  <c r="AG812" i="1" s="1"/>
  <c r="AC812" i="1"/>
  <c r="AH812" i="1" s="1"/>
  <c r="AB812" i="1"/>
  <c r="AD812" i="1" s="1"/>
  <c r="AA812" i="1"/>
  <c r="P812" i="1"/>
  <c r="O812" i="1"/>
  <c r="N812" i="1"/>
  <c r="M812" i="1"/>
  <c r="L812" i="1"/>
  <c r="H812" i="1"/>
  <c r="G812" i="1"/>
  <c r="E812" i="1"/>
  <c r="F812" i="1" s="1"/>
  <c r="AN811" i="1"/>
  <c r="AH811" i="1"/>
  <c r="AF811" i="1"/>
  <c r="AG811" i="1" s="1"/>
  <c r="AC811" i="1"/>
  <c r="AB811" i="1"/>
  <c r="AD811" i="1" s="1"/>
  <c r="AA811" i="1"/>
  <c r="O811" i="1"/>
  <c r="P811" i="1" s="1"/>
  <c r="N811" i="1"/>
  <c r="M811" i="1"/>
  <c r="L811" i="1"/>
  <c r="H811" i="1"/>
  <c r="G811" i="1"/>
  <c r="F811" i="1"/>
  <c r="E811" i="1"/>
  <c r="AN810" i="1"/>
  <c r="AF810" i="1"/>
  <c r="AG810" i="1" s="1"/>
  <c r="AC810" i="1"/>
  <c r="AH810" i="1" s="1"/>
  <c r="AB810" i="1"/>
  <c r="AA810" i="1"/>
  <c r="P810" i="1"/>
  <c r="O810" i="1"/>
  <c r="N810" i="1"/>
  <c r="M810" i="1"/>
  <c r="L810" i="1"/>
  <c r="H810" i="1"/>
  <c r="G810" i="1"/>
  <c r="F810" i="1"/>
  <c r="E810" i="1"/>
  <c r="AN809" i="1"/>
  <c r="AF809" i="1"/>
  <c r="AG809" i="1" s="1"/>
  <c r="AD809" i="1"/>
  <c r="AC809" i="1"/>
  <c r="AH809" i="1" s="1"/>
  <c r="AB809" i="1"/>
  <c r="AA809" i="1"/>
  <c r="P809" i="1"/>
  <c r="O809" i="1"/>
  <c r="N809" i="1"/>
  <c r="M809" i="1"/>
  <c r="L809" i="1"/>
  <c r="H809" i="1"/>
  <c r="G809" i="1"/>
  <c r="E809" i="1"/>
  <c r="F809" i="1" s="1"/>
  <c r="AN808" i="1"/>
  <c r="AF808" i="1"/>
  <c r="AG808" i="1" s="1"/>
  <c r="AC808" i="1"/>
  <c r="AH808" i="1" s="1"/>
  <c r="AB808" i="1"/>
  <c r="AA808" i="1"/>
  <c r="O808" i="1"/>
  <c r="P808" i="1" s="1"/>
  <c r="N808" i="1"/>
  <c r="M808" i="1"/>
  <c r="L808" i="1"/>
  <c r="H808" i="1"/>
  <c r="G808" i="1"/>
  <c r="E808" i="1"/>
  <c r="F808" i="1" s="1"/>
  <c r="AN807" i="1"/>
  <c r="AG807" i="1"/>
  <c r="AF807" i="1"/>
  <c r="AC807" i="1"/>
  <c r="AH807" i="1" s="1"/>
  <c r="AB807" i="1"/>
  <c r="AD807" i="1" s="1"/>
  <c r="AA807" i="1"/>
  <c r="O807" i="1"/>
  <c r="P807" i="1" s="1"/>
  <c r="N807" i="1"/>
  <c r="M807" i="1"/>
  <c r="L807" i="1"/>
  <c r="H807" i="1"/>
  <c r="G807" i="1"/>
  <c r="E807" i="1"/>
  <c r="F807" i="1" s="1"/>
  <c r="AN806" i="1"/>
  <c r="AH806" i="1"/>
  <c r="AG806" i="1"/>
  <c r="AF806" i="1"/>
  <c r="AC806" i="1"/>
  <c r="AB806" i="1"/>
  <c r="AD806" i="1" s="1"/>
  <c r="AA806" i="1"/>
  <c r="O806" i="1"/>
  <c r="P806" i="1" s="1"/>
  <c r="N806" i="1"/>
  <c r="M806" i="1"/>
  <c r="L806" i="1"/>
  <c r="H806" i="1"/>
  <c r="G806" i="1"/>
  <c r="F806" i="1"/>
  <c r="E806" i="1"/>
  <c r="AN805" i="1"/>
  <c r="AH805" i="1"/>
  <c r="AG805" i="1"/>
  <c r="AF805" i="1"/>
  <c r="AC805" i="1"/>
  <c r="AB805" i="1"/>
  <c r="AD805" i="1" s="1"/>
  <c r="AA805" i="1"/>
  <c r="O805" i="1"/>
  <c r="P805" i="1" s="1"/>
  <c r="N805" i="1"/>
  <c r="M805" i="1"/>
  <c r="L805" i="1"/>
  <c r="H805" i="1"/>
  <c r="G805" i="1"/>
  <c r="E805" i="1"/>
  <c r="F805" i="1" s="1"/>
  <c r="AN804" i="1"/>
  <c r="AH804" i="1"/>
  <c r="AG804" i="1"/>
  <c r="AF804" i="1"/>
  <c r="AD804" i="1"/>
  <c r="AC804" i="1"/>
  <c r="AB804" i="1"/>
  <c r="AA804" i="1"/>
  <c r="O804" i="1"/>
  <c r="P804" i="1" s="1"/>
  <c r="N804" i="1"/>
  <c r="M804" i="1"/>
  <c r="L804" i="1"/>
  <c r="H804" i="1"/>
  <c r="G804" i="1"/>
  <c r="E804" i="1"/>
  <c r="F804" i="1" s="1"/>
  <c r="AN803" i="1"/>
  <c r="AH803" i="1"/>
  <c r="AF803" i="1"/>
  <c r="AG803" i="1" s="1"/>
  <c r="AD803" i="1"/>
  <c r="AC803" i="1"/>
  <c r="AB803" i="1"/>
  <c r="AA803" i="1"/>
  <c r="O803" i="1"/>
  <c r="P803" i="1" s="1"/>
  <c r="N803" i="1"/>
  <c r="M803" i="1"/>
  <c r="L803" i="1"/>
  <c r="H803" i="1"/>
  <c r="G803" i="1"/>
  <c r="F803" i="1"/>
  <c r="E803" i="1"/>
  <c r="AN802" i="1"/>
  <c r="AG802" i="1"/>
  <c r="AF802" i="1"/>
  <c r="AC802" i="1"/>
  <c r="AH802" i="1" s="1"/>
  <c r="AB802" i="1"/>
  <c r="AD802" i="1" s="1"/>
  <c r="AA802" i="1"/>
  <c r="P802" i="1"/>
  <c r="O802" i="1"/>
  <c r="N802" i="1"/>
  <c r="M802" i="1"/>
  <c r="L802" i="1"/>
  <c r="H802" i="1"/>
  <c r="G802" i="1"/>
  <c r="E802" i="1"/>
  <c r="F802" i="1" s="1"/>
  <c r="AN801" i="1"/>
  <c r="AF801" i="1"/>
  <c r="AG801" i="1" s="1"/>
  <c r="AC801" i="1"/>
  <c r="AH801" i="1" s="1"/>
  <c r="AB801" i="1"/>
  <c r="AD801" i="1" s="1"/>
  <c r="AA801" i="1"/>
  <c r="P801" i="1"/>
  <c r="O801" i="1"/>
  <c r="N801" i="1"/>
  <c r="M801" i="1"/>
  <c r="L801" i="1"/>
  <c r="H801" i="1"/>
  <c r="G801" i="1"/>
  <c r="E801" i="1"/>
  <c r="F801" i="1" s="1"/>
  <c r="AN800" i="1"/>
  <c r="AF800" i="1"/>
  <c r="AG800" i="1" s="1"/>
  <c r="AC800" i="1"/>
  <c r="AH800" i="1" s="1"/>
  <c r="AB800" i="1"/>
  <c r="AA800" i="1"/>
  <c r="O800" i="1"/>
  <c r="P800" i="1" s="1"/>
  <c r="N800" i="1"/>
  <c r="M800" i="1"/>
  <c r="L800" i="1"/>
  <c r="H800" i="1"/>
  <c r="G800" i="1"/>
  <c r="F800" i="1"/>
  <c r="E800" i="1"/>
  <c r="AN799" i="1"/>
  <c r="AF799" i="1"/>
  <c r="AG799" i="1" s="1"/>
  <c r="AC799" i="1"/>
  <c r="AH799" i="1" s="1"/>
  <c r="AB799" i="1"/>
  <c r="AD799" i="1" s="1"/>
  <c r="AA799" i="1"/>
  <c r="O799" i="1"/>
  <c r="P799" i="1" s="1"/>
  <c r="N799" i="1"/>
  <c r="M799" i="1"/>
  <c r="L799" i="1"/>
  <c r="H799" i="1"/>
  <c r="G799" i="1"/>
  <c r="E799" i="1"/>
  <c r="F799" i="1" s="1"/>
  <c r="AN798" i="1"/>
  <c r="AG798" i="1"/>
  <c r="AF798" i="1"/>
  <c r="AC798" i="1"/>
  <c r="AH798" i="1" s="1"/>
  <c r="AB798" i="1"/>
  <c r="AD798" i="1" s="1"/>
  <c r="AA798" i="1"/>
  <c r="P798" i="1"/>
  <c r="O798" i="1"/>
  <c r="N798" i="1"/>
  <c r="M798" i="1"/>
  <c r="L798" i="1"/>
  <c r="H798" i="1"/>
  <c r="G798" i="1"/>
  <c r="E798" i="1"/>
  <c r="F798" i="1" s="1"/>
  <c r="AN797" i="1"/>
  <c r="AG797" i="1"/>
  <c r="AF797" i="1"/>
  <c r="AC797" i="1"/>
  <c r="AH797" i="1" s="1"/>
  <c r="AB797" i="1"/>
  <c r="AA797" i="1"/>
  <c r="O797" i="1"/>
  <c r="P797" i="1" s="1"/>
  <c r="N797" i="1"/>
  <c r="M797" i="1"/>
  <c r="L797" i="1"/>
  <c r="H797" i="1"/>
  <c r="G797" i="1"/>
  <c r="F797" i="1"/>
  <c r="E797" i="1"/>
  <c r="AN796" i="1"/>
  <c r="AH796" i="1"/>
  <c r="AF796" i="1"/>
  <c r="AG796" i="1" s="1"/>
  <c r="AD796" i="1"/>
  <c r="AC796" i="1"/>
  <c r="AB796" i="1"/>
  <c r="AA796" i="1"/>
  <c r="O796" i="1"/>
  <c r="P796" i="1" s="1"/>
  <c r="N796" i="1"/>
  <c r="M796" i="1"/>
  <c r="L796" i="1"/>
  <c r="H796" i="1"/>
  <c r="G796" i="1"/>
  <c r="F796" i="1"/>
  <c r="E796" i="1"/>
  <c r="AN795" i="1"/>
  <c r="AF795" i="1"/>
  <c r="AG795" i="1" s="1"/>
  <c r="AC795" i="1"/>
  <c r="AH795" i="1" s="1"/>
  <c r="AB795" i="1"/>
  <c r="AA795" i="1"/>
  <c r="P795" i="1"/>
  <c r="O795" i="1"/>
  <c r="N795" i="1"/>
  <c r="M795" i="1"/>
  <c r="L795" i="1"/>
  <c r="H795" i="1"/>
  <c r="G795" i="1"/>
  <c r="F795" i="1"/>
  <c r="E795" i="1"/>
  <c r="AN794" i="1"/>
  <c r="AF794" i="1"/>
  <c r="AG794" i="1" s="1"/>
  <c r="AC794" i="1"/>
  <c r="AH794" i="1" s="1"/>
  <c r="AB794" i="1"/>
  <c r="AD794" i="1" s="1"/>
  <c r="AA794" i="1"/>
  <c r="O794" i="1"/>
  <c r="P794" i="1" s="1"/>
  <c r="N794" i="1"/>
  <c r="M794" i="1"/>
  <c r="L794" i="1"/>
  <c r="H794" i="1"/>
  <c r="G794" i="1"/>
  <c r="E794" i="1"/>
  <c r="F794" i="1" s="1"/>
  <c r="AN793" i="1"/>
  <c r="AG793" i="1"/>
  <c r="AF793" i="1"/>
  <c r="AC793" i="1"/>
  <c r="AH793" i="1" s="1"/>
  <c r="AB793" i="1"/>
  <c r="AD793" i="1" s="1"/>
  <c r="AA793" i="1"/>
  <c r="O793" i="1"/>
  <c r="P793" i="1" s="1"/>
  <c r="N793" i="1"/>
  <c r="M793" i="1"/>
  <c r="L793" i="1"/>
  <c r="H793" i="1"/>
  <c r="G793" i="1"/>
  <c r="F793" i="1"/>
  <c r="E793" i="1"/>
  <c r="AN792" i="1"/>
  <c r="AH792" i="1"/>
  <c r="AG792" i="1"/>
  <c r="AF792" i="1"/>
  <c r="AC792" i="1"/>
  <c r="AB792" i="1"/>
  <c r="AD792" i="1" s="1"/>
  <c r="AA792" i="1"/>
  <c r="P792" i="1"/>
  <c r="O792" i="1"/>
  <c r="N792" i="1"/>
  <c r="M792" i="1"/>
  <c r="L792" i="1"/>
  <c r="H792" i="1"/>
  <c r="G792" i="1"/>
  <c r="E792" i="1"/>
  <c r="F792" i="1" s="1"/>
  <c r="AN791" i="1"/>
  <c r="AH791" i="1"/>
  <c r="AF791" i="1"/>
  <c r="AG791" i="1" s="1"/>
  <c r="AD791" i="1"/>
  <c r="AC791" i="1"/>
  <c r="AB791" i="1"/>
  <c r="AA791" i="1"/>
  <c r="O791" i="1"/>
  <c r="P791" i="1" s="1"/>
  <c r="N791" i="1"/>
  <c r="M791" i="1"/>
  <c r="L791" i="1"/>
  <c r="H791" i="1"/>
  <c r="G791" i="1"/>
  <c r="E791" i="1"/>
  <c r="F791" i="1" s="1"/>
  <c r="AN790" i="1"/>
  <c r="AH790" i="1"/>
  <c r="AF790" i="1"/>
  <c r="AG790" i="1" s="1"/>
  <c r="AD790" i="1"/>
  <c r="AC790" i="1"/>
  <c r="AB790" i="1"/>
  <c r="AA790" i="1"/>
  <c r="O790" i="1"/>
  <c r="P790" i="1" s="1"/>
  <c r="N790" i="1"/>
  <c r="M790" i="1"/>
  <c r="L790" i="1"/>
  <c r="H790" i="1"/>
  <c r="G790" i="1"/>
  <c r="E790" i="1"/>
  <c r="F790" i="1" s="1"/>
  <c r="AN789" i="1"/>
  <c r="AF789" i="1"/>
  <c r="AG789" i="1" s="1"/>
  <c r="AC789" i="1"/>
  <c r="AH789" i="1" s="1"/>
  <c r="AB789" i="1"/>
  <c r="AA789" i="1"/>
  <c r="O789" i="1"/>
  <c r="P789" i="1" s="1"/>
  <c r="N789" i="1"/>
  <c r="M789" i="1"/>
  <c r="L789" i="1"/>
  <c r="H789" i="1"/>
  <c r="G789" i="1"/>
  <c r="E789" i="1"/>
  <c r="F789" i="1" s="1"/>
  <c r="AN788" i="1"/>
  <c r="AG788" i="1"/>
  <c r="AF788" i="1"/>
  <c r="AC788" i="1"/>
  <c r="AH788" i="1" s="1"/>
  <c r="AB788" i="1"/>
  <c r="AD788" i="1" s="1"/>
  <c r="AA788" i="1"/>
  <c r="P788" i="1"/>
  <c r="O788" i="1"/>
  <c r="N788" i="1"/>
  <c r="M788" i="1"/>
  <c r="L788" i="1"/>
  <c r="H788" i="1"/>
  <c r="G788" i="1"/>
  <c r="F788" i="1"/>
  <c r="E788" i="1"/>
  <c r="AN787" i="1"/>
  <c r="AF787" i="1"/>
  <c r="AG787" i="1" s="1"/>
  <c r="AC787" i="1"/>
  <c r="AH787" i="1" s="1"/>
  <c r="AB787" i="1"/>
  <c r="AD787" i="1" s="1"/>
  <c r="AA787" i="1"/>
  <c r="P787" i="1"/>
  <c r="O787" i="1"/>
  <c r="N787" i="1"/>
  <c r="M787" i="1"/>
  <c r="L787" i="1"/>
  <c r="H787" i="1"/>
  <c r="G787" i="1"/>
  <c r="E787" i="1"/>
  <c r="F787" i="1" s="1"/>
  <c r="AN786" i="1"/>
  <c r="AH786" i="1"/>
  <c r="AG786" i="1"/>
  <c r="AF786" i="1"/>
  <c r="AC786" i="1"/>
  <c r="AB786" i="1"/>
  <c r="AD786" i="1" s="1"/>
  <c r="AA786" i="1"/>
  <c r="P786" i="1"/>
  <c r="O786" i="1"/>
  <c r="N786" i="1"/>
  <c r="M786" i="1"/>
  <c r="L786" i="1"/>
  <c r="H786" i="1"/>
  <c r="G786" i="1"/>
  <c r="E786" i="1"/>
  <c r="F786" i="1" s="1"/>
  <c r="AN785" i="1"/>
  <c r="AH785" i="1"/>
  <c r="AG785" i="1"/>
  <c r="AF785" i="1"/>
  <c r="AD785" i="1"/>
  <c r="AC785" i="1"/>
  <c r="AB785" i="1"/>
  <c r="AA785" i="1"/>
  <c r="O785" i="1"/>
  <c r="P785" i="1" s="1"/>
  <c r="N785" i="1"/>
  <c r="M785" i="1"/>
  <c r="L785" i="1"/>
  <c r="H785" i="1"/>
  <c r="G785" i="1"/>
  <c r="F785" i="1"/>
  <c r="E785" i="1"/>
  <c r="AN784" i="1"/>
  <c r="AH784" i="1"/>
  <c r="AF784" i="1"/>
  <c r="AG784" i="1" s="1"/>
  <c r="AC784" i="1"/>
  <c r="AD784" i="1" s="1"/>
  <c r="AB784" i="1"/>
  <c r="AA784" i="1"/>
  <c r="O784" i="1"/>
  <c r="P784" i="1" s="1"/>
  <c r="N784" i="1"/>
  <c r="M784" i="1"/>
  <c r="L784" i="1"/>
  <c r="H784" i="1"/>
  <c r="G784" i="1"/>
  <c r="E784" i="1"/>
  <c r="F784" i="1" s="1"/>
  <c r="AN783" i="1"/>
  <c r="AF783" i="1"/>
  <c r="AG783" i="1" s="1"/>
  <c r="AC783" i="1"/>
  <c r="AH783" i="1" s="1"/>
  <c r="AB783" i="1"/>
  <c r="AD783" i="1" s="1"/>
  <c r="AA783" i="1"/>
  <c r="O783" i="1"/>
  <c r="P783" i="1" s="1"/>
  <c r="N783" i="1"/>
  <c r="M783" i="1"/>
  <c r="L783" i="1"/>
  <c r="H783" i="1"/>
  <c r="G783" i="1"/>
  <c r="E783" i="1"/>
  <c r="F783" i="1" s="1"/>
  <c r="AN782" i="1"/>
  <c r="AF782" i="1"/>
  <c r="AG782" i="1" s="1"/>
  <c r="AC782" i="1"/>
  <c r="AH782" i="1" s="1"/>
  <c r="AB782" i="1"/>
  <c r="AD782" i="1" s="1"/>
  <c r="AA782" i="1"/>
  <c r="O782" i="1"/>
  <c r="P782" i="1" s="1"/>
  <c r="N782" i="1"/>
  <c r="M782" i="1"/>
  <c r="L782" i="1"/>
  <c r="H782" i="1"/>
  <c r="G782" i="1"/>
  <c r="F782" i="1"/>
  <c r="E782" i="1"/>
  <c r="AN781" i="1"/>
  <c r="AF781" i="1"/>
  <c r="AG781" i="1" s="1"/>
  <c r="AC781" i="1"/>
  <c r="AH781" i="1" s="1"/>
  <c r="AB781" i="1"/>
  <c r="AD781" i="1" s="1"/>
  <c r="AA781" i="1"/>
  <c r="O781" i="1"/>
  <c r="P781" i="1" s="1"/>
  <c r="N781" i="1"/>
  <c r="M781" i="1"/>
  <c r="L781" i="1"/>
  <c r="H781" i="1"/>
  <c r="G781" i="1"/>
  <c r="E781" i="1"/>
  <c r="F781" i="1" s="1"/>
  <c r="AN780" i="1"/>
  <c r="AG780" i="1"/>
  <c r="AF780" i="1"/>
  <c r="AC780" i="1"/>
  <c r="AH780" i="1" s="1"/>
  <c r="AB780" i="1"/>
  <c r="AD780" i="1" s="1"/>
  <c r="AA780" i="1"/>
  <c r="O780" i="1"/>
  <c r="P780" i="1" s="1"/>
  <c r="N780" i="1"/>
  <c r="M780" i="1"/>
  <c r="L780" i="1"/>
  <c r="H780" i="1"/>
  <c r="G780" i="1"/>
  <c r="E780" i="1"/>
  <c r="F780" i="1" s="1"/>
  <c r="AN779" i="1"/>
  <c r="AG779" i="1"/>
  <c r="AF779" i="1"/>
  <c r="AC779" i="1"/>
  <c r="AH779" i="1" s="1"/>
  <c r="AB779" i="1"/>
  <c r="AD779" i="1" s="1"/>
  <c r="AA779" i="1"/>
  <c r="P779" i="1"/>
  <c r="O779" i="1"/>
  <c r="N779" i="1"/>
  <c r="M779" i="1"/>
  <c r="L779" i="1"/>
  <c r="H779" i="1"/>
  <c r="G779" i="1"/>
  <c r="E779" i="1"/>
  <c r="F779" i="1" s="1"/>
  <c r="AN778" i="1"/>
  <c r="AH778" i="1"/>
  <c r="AG778" i="1"/>
  <c r="AF778" i="1"/>
  <c r="AC778" i="1"/>
  <c r="AB778" i="1"/>
  <c r="AD778" i="1" s="1"/>
  <c r="AA778" i="1"/>
  <c r="O778" i="1"/>
  <c r="P778" i="1" s="1"/>
  <c r="N778" i="1"/>
  <c r="M778" i="1"/>
  <c r="L778" i="1"/>
  <c r="H778" i="1"/>
  <c r="G778" i="1"/>
  <c r="E778" i="1"/>
  <c r="F778" i="1" s="1"/>
  <c r="AN777" i="1"/>
  <c r="AH777" i="1"/>
  <c r="AG777" i="1"/>
  <c r="AF777" i="1"/>
  <c r="AD777" i="1"/>
  <c r="AC777" i="1"/>
  <c r="AB777" i="1"/>
  <c r="AA777" i="1"/>
  <c r="O777" i="1"/>
  <c r="P777" i="1" s="1"/>
  <c r="N777" i="1"/>
  <c r="M777" i="1"/>
  <c r="L777" i="1"/>
  <c r="H777" i="1"/>
  <c r="G777" i="1"/>
  <c r="E777" i="1"/>
  <c r="F777" i="1" s="1"/>
  <c r="AN776" i="1"/>
  <c r="AH776" i="1"/>
  <c r="AF776" i="1"/>
  <c r="AG776" i="1" s="1"/>
  <c r="AD776" i="1"/>
  <c r="AC776" i="1"/>
  <c r="AB776" i="1"/>
  <c r="AA776" i="1"/>
  <c r="O776" i="1"/>
  <c r="P776" i="1" s="1"/>
  <c r="N776" i="1"/>
  <c r="M776" i="1"/>
  <c r="L776" i="1"/>
  <c r="H776" i="1"/>
  <c r="G776" i="1"/>
  <c r="F776" i="1"/>
  <c r="E776" i="1"/>
  <c r="AN775" i="1"/>
  <c r="AF775" i="1"/>
  <c r="AG775" i="1" s="1"/>
  <c r="AC775" i="1"/>
  <c r="AH775" i="1" s="1"/>
  <c r="AB775" i="1"/>
  <c r="AA775" i="1"/>
  <c r="O775" i="1"/>
  <c r="P775" i="1" s="1"/>
  <c r="N775" i="1"/>
  <c r="M775" i="1"/>
  <c r="L775" i="1"/>
  <c r="H775" i="1"/>
  <c r="G775" i="1"/>
  <c r="E775" i="1"/>
  <c r="F775" i="1" s="1"/>
  <c r="AN774" i="1"/>
  <c r="AH774" i="1"/>
  <c r="AF774" i="1"/>
  <c r="AG774" i="1" s="1"/>
  <c r="AC774" i="1"/>
  <c r="AB774" i="1"/>
  <c r="AD774" i="1" s="1"/>
  <c r="AA774" i="1"/>
  <c r="P774" i="1"/>
  <c r="O774" i="1"/>
  <c r="N774" i="1"/>
  <c r="M774" i="1"/>
  <c r="L774" i="1"/>
  <c r="H774" i="1"/>
  <c r="G774" i="1"/>
  <c r="F774" i="1"/>
  <c r="E774" i="1"/>
  <c r="AN773" i="1"/>
  <c r="AH773" i="1"/>
  <c r="AG773" i="1"/>
  <c r="AF773" i="1"/>
  <c r="AD773" i="1"/>
  <c r="AC773" i="1"/>
  <c r="AB773" i="1"/>
  <c r="AA773" i="1"/>
  <c r="P773" i="1"/>
  <c r="O773" i="1"/>
  <c r="N773" i="1"/>
  <c r="M773" i="1"/>
  <c r="L773" i="1"/>
  <c r="H773" i="1"/>
  <c r="G773" i="1"/>
  <c r="E773" i="1"/>
  <c r="F773" i="1" s="1"/>
  <c r="AN772" i="1"/>
  <c r="AH772" i="1"/>
  <c r="AF772" i="1"/>
  <c r="AG772" i="1" s="1"/>
  <c r="AC772" i="1"/>
  <c r="AD772" i="1" s="1"/>
  <c r="AB772" i="1"/>
  <c r="AA772" i="1"/>
  <c r="O772" i="1"/>
  <c r="P772" i="1" s="1"/>
  <c r="N772" i="1"/>
  <c r="M772" i="1"/>
  <c r="L772" i="1"/>
  <c r="H772" i="1"/>
  <c r="G772" i="1"/>
  <c r="F772" i="1"/>
  <c r="E772" i="1"/>
  <c r="AN771" i="1"/>
  <c r="AH771" i="1"/>
  <c r="AG771" i="1"/>
  <c r="AF771" i="1"/>
  <c r="AD771" i="1"/>
  <c r="AC771" i="1"/>
  <c r="AB771" i="1"/>
  <c r="AA771" i="1"/>
  <c r="O771" i="1"/>
  <c r="P771" i="1" s="1"/>
  <c r="N771" i="1"/>
  <c r="M771" i="1"/>
  <c r="L771" i="1"/>
  <c r="H771" i="1"/>
  <c r="G771" i="1"/>
  <c r="E771" i="1"/>
  <c r="F771" i="1" s="1"/>
  <c r="AN770" i="1"/>
  <c r="AH770" i="1"/>
  <c r="AF770" i="1"/>
  <c r="AG770" i="1" s="1"/>
  <c r="AC770" i="1"/>
  <c r="AD770" i="1" s="1"/>
  <c r="AB770" i="1"/>
  <c r="AA770" i="1"/>
  <c r="P770" i="1"/>
  <c r="O770" i="1"/>
  <c r="N770" i="1"/>
  <c r="M770" i="1"/>
  <c r="L770" i="1"/>
  <c r="H770" i="1"/>
  <c r="G770" i="1"/>
  <c r="E770" i="1"/>
  <c r="F770" i="1" s="1"/>
  <c r="AN769" i="1"/>
  <c r="AF769" i="1"/>
  <c r="AG769" i="1" s="1"/>
  <c r="AC769" i="1"/>
  <c r="AH769" i="1" s="1"/>
  <c r="AB769" i="1"/>
  <c r="AA769" i="1"/>
  <c r="P769" i="1"/>
  <c r="O769" i="1"/>
  <c r="N769" i="1"/>
  <c r="M769" i="1"/>
  <c r="L769" i="1"/>
  <c r="H769" i="1"/>
  <c r="G769" i="1"/>
  <c r="E769" i="1"/>
  <c r="F769" i="1" s="1"/>
  <c r="AN768" i="1"/>
  <c r="AF768" i="1"/>
  <c r="AG768" i="1" s="1"/>
  <c r="AC768" i="1"/>
  <c r="AH768" i="1" s="1"/>
  <c r="AB768" i="1"/>
  <c r="AD768" i="1" s="1"/>
  <c r="AA768" i="1"/>
  <c r="O768" i="1"/>
  <c r="P768" i="1" s="1"/>
  <c r="N768" i="1"/>
  <c r="M768" i="1"/>
  <c r="L768" i="1"/>
  <c r="H768" i="1"/>
  <c r="G768" i="1"/>
  <c r="F768" i="1"/>
  <c r="E768" i="1"/>
  <c r="AN767" i="1"/>
  <c r="AF767" i="1"/>
  <c r="AG767" i="1" s="1"/>
  <c r="AC767" i="1"/>
  <c r="AH767" i="1" s="1"/>
  <c r="AB767" i="1"/>
  <c r="AD767" i="1" s="1"/>
  <c r="AA767" i="1"/>
  <c r="O767" i="1"/>
  <c r="P767" i="1" s="1"/>
  <c r="N767" i="1"/>
  <c r="M767" i="1"/>
  <c r="L767" i="1"/>
  <c r="H767" i="1"/>
  <c r="G767" i="1"/>
  <c r="F767" i="1"/>
  <c r="E767" i="1"/>
  <c r="AN766" i="1"/>
  <c r="AF766" i="1"/>
  <c r="AG766" i="1" s="1"/>
  <c r="AC766" i="1"/>
  <c r="AH766" i="1" s="1"/>
  <c r="AB766" i="1"/>
  <c r="AD766" i="1" s="1"/>
  <c r="AA766" i="1"/>
  <c r="O766" i="1"/>
  <c r="P766" i="1" s="1"/>
  <c r="N766" i="1"/>
  <c r="M766" i="1"/>
  <c r="L766" i="1"/>
  <c r="H766" i="1"/>
  <c r="G766" i="1"/>
  <c r="F766" i="1"/>
  <c r="E766" i="1"/>
  <c r="AN765" i="1"/>
  <c r="AF765" i="1"/>
  <c r="AG765" i="1" s="1"/>
  <c r="AC765" i="1"/>
  <c r="AH765" i="1" s="1"/>
  <c r="AB765" i="1"/>
  <c r="AA765" i="1"/>
  <c r="O765" i="1"/>
  <c r="P765" i="1" s="1"/>
  <c r="N765" i="1"/>
  <c r="M765" i="1"/>
  <c r="L765" i="1"/>
  <c r="H765" i="1"/>
  <c r="G765" i="1"/>
  <c r="E765" i="1"/>
  <c r="F765" i="1" s="1"/>
  <c r="AN764" i="1"/>
  <c r="AF764" i="1"/>
  <c r="AG764" i="1" s="1"/>
  <c r="AC764" i="1"/>
  <c r="AH764" i="1" s="1"/>
  <c r="AB764" i="1"/>
  <c r="AD764" i="1" s="1"/>
  <c r="AA764" i="1"/>
  <c r="O764" i="1"/>
  <c r="P764" i="1" s="1"/>
  <c r="N764" i="1"/>
  <c r="M764" i="1"/>
  <c r="L764" i="1"/>
  <c r="H764" i="1"/>
  <c r="G764" i="1"/>
  <c r="E764" i="1"/>
  <c r="F764" i="1" s="1"/>
  <c r="AN763" i="1"/>
  <c r="AG763" i="1"/>
  <c r="AF763" i="1"/>
  <c r="AC763" i="1"/>
  <c r="AH763" i="1" s="1"/>
  <c r="AB763" i="1"/>
  <c r="AD763" i="1" s="1"/>
  <c r="AA763" i="1"/>
  <c r="O763" i="1"/>
  <c r="P763" i="1" s="1"/>
  <c r="N763" i="1"/>
  <c r="M763" i="1"/>
  <c r="L763" i="1"/>
  <c r="H763" i="1"/>
  <c r="G763" i="1"/>
  <c r="F763" i="1"/>
  <c r="E763" i="1"/>
  <c r="AN762" i="1"/>
  <c r="AH762" i="1"/>
  <c r="AG762" i="1"/>
  <c r="AF762" i="1"/>
  <c r="AC762" i="1"/>
  <c r="AB762" i="1"/>
  <c r="AD762" i="1" s="1"/>
  <c r="AA762" i="1"/>
  <c r="O762" i="1"/>
  <c r="P762" i="1" s="1"/>
  <c r="N762" i="1"/>
  <c r="M762" i="1"/>
  <c r="L762" i="1"/>
  <c r="H762" i="1"/>
  <c r="G762" i="1"/>
  <c r="E762" i="1"/>
  <c r="F762" i="1" s="1"/>
  <c r="AN761" i="1"/>
  <c r="AH761" i="1"/>
  <c r="AG761" i="1"/>
  <c r="AF761" i="1"/>
  <c r="AC761" i="1"/>
  <c r="AB761" i="1"/>
  <c r="AD761" i="1" s="1"/>
  <c r="AA761" i="1"/>
  <c r="O761" i="1"/>
  <c r="P761" i="1" s="1"/>
  <c r="N761" i="1"/>
  <c r="M761" i="1"/>
  <c r="L761" i="1"/>
  <c r="H761" i="1"/>
  <c r="G761" i="1"/>
  <c r="E761" i="1"/>
  <c r="F761" i="1" s="1"/>
  <c r="AN760" i="1"/>
  <c r="AH760" i="1"/>
  <c r="AG760" i="1"/>
  <c r="AF760" i="1"/>
  <c r="AD760" i="1"/>
  <c r="AC760" i="1"/>
  <c r="AB760" i="1"/>
  <c r="AA760" i="1"/>
  <c r="O760" i="1"/>
  <c r="P760" i="1" s="1"/>
  <c r="N760" i="1"/>
  <c r="M760" i="1"/>
  <c r="L760" i="1"/>
  <c r="H760" i="1"/>
  <c r="G760" i="1"/>
  <c r="F760" i="1"/>
  <c r="E760" i="1"/>
  <c r="AN759" i="1"/>
  <c r="AH759" i="1"/>
  <c r="AG759" i="1"/>
  <c r="AF759" i="1"/>
  <c r="AD759" i="1"/>
  <c r="AC759" i="1"/>
  <c r="AB759" i="1"/>
  <c r="AA759" i="1"/>
  <c r="O759" i="1"/>
  <c r="P759" i="1" s="1"/>
  <c r="N759" i="1"/>
  <c r="M759" i="1"/>
  <c r="L759" i="1"/>
  <c r="H759" i="1"/>
  <c r="G759" i="1"/>
  <c r="F759" i="1"/>
  <c r="E759" i="1"/>
  <c r="AN758" i="1"/>
  <c r="AF758" i="1"/>
  <c r="AG758" i="1" s="1"/>
  <c r="AC758" i="1"/>
  <c r="AH758" i="1" s="1"/>
  <c r="AB758" i="1"/>
  <c r="AA758" i="1"/>
  <c r="O758" i="1"/>
  <c r="P758" i="1" s="1"/>
  <c r="N758" i="1"/>
  <c r="M758" i="1"/>
  <c r="L758" i="1"/>
  <c r="H758" i="1"/>
  <c r="G758" i="1"/>
  <c r="E758" i="1"/>
  <c r="F758" i="1" s="1"/>
  <c r="AN757" i="1"/>
  <c r="AG757" i="1"/>
  <c r="AF757" i="1"/>
  <c r="AC757" i="1"/>
  <c r="AH757" i="1" s="1"/>
  <c r="AB757" i="1"/>
  <c r="AD757" i="1" s="1"/>
  <c r="AA757" i="1"/>
  <c r="P757" i="1"/>
  <c r="O757" i="1"/>
  <c r="N757" i="1"/>
  <c r="M757" i="1"/>
  <c r="L757" i="1"/>
  <c r="H757" i="1"/>
  <c r="G757" i="1"/>
  <c r="E757" i="1"/>
  <c r="F757" i="1" s="1"/>
  <c r="AN756" i="1"/>
  <c r="AH756" i="1"/>
  <c r="AF756" i="1"/>
  <c r="AG756" i="1" s="1"/>
  <c r="AC756" i="1"/>
  <c r="AB756" i="1"/>
  <c r="AD756" i="1" s="1"/>
  <c r="AA756" i="1"/>
  <c r="P756" i="1"/>
  <c r="O756" i="1"/>
  <c r="N756" i="1"/>
  <c r="M756" i="1"/>
  <c r="L756" i="1"/>
  <c r="H756" i="1"/>
  <c r="G756" i="1"/>
  <c r="F756" i="1"/>
  <c r="E756" i="1"/>
  <c r="AN755" i="1"/>
  <c r="AH755" i="1"/>
  <c r="AG755" i="1"/>
  <c r="AF755" i="1"/>
  <c r="AD755" i="1"/>
  <c r="AC755" i="1"/>
  <c r="AB755" i="1"/>
  <c r="AA755" i="1"/>
  <c r="P755" i="1"/>
  <c r="O755" i="1"/>
  <c r="N755" i="1"/>
  <c r="M755" i="1"/>
  <c r="L755" i="1"/>
  <c r="H755" i="1"/>
  <c r="G755" i="1"/>
  <c r="E755" i="1"/>
  <c r="F755" i="1" s="1"/>
  <c r="AN754" i="1"/>
  <c r="AF754" i="1"/>
  <c r="AG754" i="1" s="1"/>
  <c r="AC754" i="1"/>
  <c r="AD754" i="1" s="1"/>
  <c r="AB754" i="1"/>
  <c r="AA754" i="1"/>
  <c r="O754" i="1"/>
  <c r="P754" i="1" s="1"/>
  <c r="N754" i="1"/>
  <c r="M754" i="1"/>
  <c r="L754" i="1"/>
  <c r="H754" i="1"/>
  <c r="G754" i="1"/>
  <c r="E754" i="1"/>
  <c r="F754" i="1" s="1"/>
  <c r="AN753" i="1"/>
  <c r="AH753" i="1"/>
  <c r="AG753" i="1"/>
  <c r="AF753" i="1"/>
  <c r="AC753" i="1"/>
  <c r="AB753" i="1"/>
  <c r="AD753" i="1" s="1"/>
  <c r="AA753" i="1"/>
  <c r="O753" i="1"/>
  <c r="P753" i="1" s="1"/>
  <c r="N753" i="1"/>
  <c r="M753" i="1"/>
  <c r="L753" i="1"/>
  <c r="H753" i="1"/>
  <c r="G753" i="1"/>
  <c r="E753" i="1"/>
  <c r="F753" i="1" s="1"/>
  <c r="AN752" i="1"/>
  <c r="AH752" i="1"/>
  <c r="AG752" i="1"/>
  <c r="AF752" i="1"/>
  <c r="AD752" i="1"/>
  <c r="AC752" i="1"/>
  <c r="AB752" i="1"/>
  <c r="AA752" i="1"/>
  <c r="P752" i="1"/>
  <c r="O752" i="1"/>
  <c r="N752" i="1"/>
  <c r="M752" i="1"/>
  <c r="L752" i="1"/>
  <c r="H752" i="1"/>
  <c r="G752" i="1"/>
  <c r="E752" i="1"/>
  <c r="F752" i="1" s="1"/>
  <c r="AN751" i="1"/>
  <c r="AH751" i="1"/>
  <c r="AF751" i="1"/>
  <c r="AG751" i="1" s="1"/>
  <c r="AD751" i="1"/>
  <c r="AC751" i="1"/>
  <c r="AB751" i="1"/>
  <c r="AA751" i="1"/>
  <c r="P751" i="1"/>
  <c r="O751" i="1"/>
  <c r="N751" i="1"/>
  <c r="M751" i="1"/>
  <c r="L751" i="1"/>
  <c r="H751" i="1"/>
  <c r="G751" i="1"/>
  <c r="E751" i="1"/>
  <c r="F751" i="1" s="1"/>
  <c r="AN750" i="1"/>
  <c r="AH750" i="1"/>
  <c r="AF750" i="1"/>
  <c r="AG750" i="1" s="1"/>
  <c r="AC750" i="1"/>
  <c r="AD750" i="1" s="1"/>
  <c r="AB750" i="1"/>
  <c r="AA750" i="1"/>
  <c r="P750" i="1"/>
  <c r="O750" i="1"/>
  <c r="N750" i="1"/>
  <c r="M750" i="1"/>
  <c r="L750" i="1"/>
  <c r="H750" i="1"/>
  <c r="G750" i="1"/>
  <c r="F750" i="1"/>
  <c r="E750" i="1"/>
  <c r="AN749" i="1"/>
  <c r="AF749" i="1"/>
  <c r="AG749" i="1" s="1"/>
  <c r="AC749" i="1"/>
  <c r="AH749" i="1" s="1"/>
  <c r="AB749" i="1"/>
  <c r="AA749" i="1"/>
  <c r="P749" i="1"/>
  <c r="O749" i="1"/>
  <c r="N749" i="1"/>
  <c r="M749" i="1"/>
  <c r="L749" i="1"/>
  <c r="H749" i="1"/>
  <c r="G749" i="1"/>
  <c r="F749" i="1"/>
  <c r="E749" i="1"/>
  <c r="AN748" i="1"/>
  <c r="AF748" i="1"/>
  <c r="AG748" i="1" s="1"/>
  <c r="AC748" i="1"/>
  <c r="AH748" i="1" s="1"/>
  <c r="AB748" i="1"/>
  <c r="AD748" i="1" s="1"/>
  <c r="AA748" i="1"/>
  <c r="P748" i="1"/>
  <c r="O748" i="1"/>
  <c r="N748" i="1"/>
  <c r="M748" i="1"/>
  <c r="L748" i="1"/>
  <c r="H748" i="1"/>
  <c r="G748" i="1"/>
  <c r="F748" i="1"/>
  <c r="E748" i="1"/>
  <c r="AN747" i="1"/>
  <c r="AF747" i="1"/>
  <c r="AG747" i="1" s="1"/>
  <c r="AC747" i="1"/>
  <c r="AH747" i="1" s="1"/>
  <c r="AB747" i="1"/>
  <c r="AD747" i="1" s="1"/>
  <c r="AA747" i="1"/>
  <c r="O747" i="1"/>
  <c r="P747" i="1" s="1"/>
  <c r="N747" i="1"/>
  <c r="M747" i="1"/>
  <c r="L747" i="1"/>
  <c r="H747" i="1"/>
  <c r="G747" i="1"/>
  <c r="F747" i="1"/>
  <c r="E747" i="1"/>
  <c r="AN746" i="1"/>
  <c r="AF746" i="1"/>
  <c r="AG746" i="1" s="1"/>
  <c r="AC746" i="1"/>
  <c r="AH746" i="1" s="1"/>
  <c r="AB746" i="1"/>
  <c r="AD746" i="1" s="1"/>
  <c r="AA746" i="1"/>
  <c r="O746" i="1"/>
  <c r="P746" i="1" s="1"/>
  <c r="N746" i="1"/>
  <c r="M746" i="1"/>
  <c r="L746" i="1"/>
  <c r="H746" i="1"/>
  <c r="G746" i="1"/>
  <c r="F746" i="1"/>
  <c r="E746" i="1"/>
  <c r="AN745" i="1"/>
  <c r="AG745" i="1"/>
  <c r="AF745" i="1"/>
  <c r="AC745" i="1"/>
  <c r="AH745" i="1" s="1"/>
  <c r="AB745" i="1"/>
  <c r="AD745" i="1" s="1"/>
  <c r="AA745" i="1"/>
  <c r="O745" i="1"/>
  <c r="P745" i="1" s="1"/>
  <c r="N745" i="1"/>
  <c r="M745" i="1"/>
  <c r="L745" i="1"/>
  <c r="H745" i="1"/>
  <c r="G745" i="1"/>
  <c r="E745" i="1"/>
  <c r="F745" i="1" s="1"/>
  <c r="AN744" i="1"/>
  <c r="AH744" i="1"/>
  <c r="AG744" i="1"/>
  <c r="AF744" i="1"/>
  <c r="AC744" i="1"/>
  <c r="AB744" i="1"/>
  <c r="AD744" i="1" s="1"/>
  <c r="AA744" i="1"/>
  <c r="P744" i="1"/>
  <c r="O744" i="1"/>
  <c r="N744" i="1"/>
  <c r="M744" i="1"/>
  <c r="L744" i="1"/>
  <c r="H744" i="1"/>
  <c r="G744" i="1"/>
  <c r="E744" i="1"/>
  <c r="F744" i="1" s="1"/>
  <c r="AN743" i="1"/>
  <c r="AH743" i="1"/>
  <c r="AG743" i="1"/>
  <c r="AF743" i="1"/>
  <c r="AC743" i="1"/>
  <c r="AB743" i="1"/>
  <c r="AD743" i="1" s="1"/>
  <c r="AA743" i="1"/>
  <c r="O743" i="1"/>
  <c r="P743" i="1" s="1"/>
  <c r="N743" i="1"/>
  <c r="M743" i="1"/>
  <c r="L743" i="1"/>
  <c r="H743" i="1"/>
  <c r="G743" i="1"/>
  <c r="E743" i="1"/>
  <c r="F743" i="1" s="1"/>
  <c r="AN742" i="1"/>
  <c r="AH742" i="1"/>
  <c r="AF742" i="1"/>
  <c r="AG742" i="1" s="1"/>
  <c r="AD742" i="1"/>
  <c r="AC742" i="1"/>
  <c r="AB742" i="1"/>
  <c r="AA742" i="1"/>
  <c r="O742" i="1"/>
  <c r="P742" i="1" s="1"/>
  <c r="N742" i="1"/>
  <c r="M742" i="1"/>
  <c r="L742" i="1"/>
  <c r="H742" i="1"/>
  <c r="G742" i="1"/>
  <c r="F742" i="1"/>
  <c r="E742" i="1"/>
  <c r="AN741" i="1"/>
  <c r="AH741" i="1"/>
  <c r="AF741" i="1"/>
  <c r="AG741" i="1" s="1"/>
  <c r="AD741" i="1"/>
  <c r="AC741" i="1"/>
  <c r="AB741" i="1"/>
  <c r="AA741" i="1"/>
  <c r="O741" i="1"/>
  <c r="P741" i="1" s="1"/>
  <c r="N741" i="1"/>
  <c r="M741" i="1"/>
  <c r="L741" i="1"/>
  <c r="H741" i="1"/>
  <c r="G741" i="1"/>
  <c r="F741" i="1"/>
  <c r="E741" i="1"/>
  <c r="AN740" i="1"/>
  <c r="AF740" i="1"/>
  <c r="AG740" i="1" s="1"/>
  <c r="AC740" i="1"/>
  <c r="AH740" i="1" s="1"/>
  <c r="AB740" i="1"/>
  <c r="AA740" i="1"/>
  <c r="O740" i="1"/>
  <c r="P740" i="1" s="1"/>
  <c r="N740" i="1"/>
  <c r="M740" i="1"/>
  <c r="L740" i="1"/>
  <c r="H740" i="1"/>
  <c r="G740" i="1"/>
  <c r="F740" i="1"/>
  <c r="E740" i="1"/>
  <c r="AN739" i="1"/>
  <c r="AG739" i="1"/>
  <c r="AF739" i="1"/>
  <c r="AC739" i="1"/>
  <c r="AH739" i="1" s="1"/>
  <c r="AB739" i="1"/>
  <c r="AD739" i="1" s="1"/>
  <c r="AA739" i="1"/>
  <c r="P739" i="1"/>
  <c r="O739" i="1"/>
  <c r="N739" i="1"/>
  <c r="M739" i="1"/>
  <c r="L739" i="1"/>
  <c r="H739" i="1"/>
  <c r="G739" i="1"/>
  <c r="E739" i="1"/>
  <c r="F739" i="1" s="1"/>
  <c r="AN738" i="1"/>
  <c r="AH738" i="1"/>
  <c r="AF738" i="1"/>
  <c r="AG738" i="1" s="1"/>
  <c r="AC738" i="1"/>
  <c r="AB738" i="1"/>
  <c r="AD738" i="1" s="1"/>
  <c r="AA738" i="1"/>
  <c r="P738" i="1"/>
  <c r="O738" i="1"/>
  <c r="N738" i="1"/>
  <c r="M738" i="1"/>
  <c r="L738" i="1"/>
  <c r="H738" i="1"/>
  <c r="G738" i="1"/>
  <c r="E738" i="1"/>
  <c r="F738" i="1" s="1"/>
  <c r="AN737" i="1"/>
  <c r="AH737" i="1"/>
  <c r="AG737" i="1"/>
  <c r="AF737" i="1"/>
  <c r="AD737" i="1"/>
  <c r="AC737" i="1"/>
  <c r="AB737" i="1"/>
  <c r="AA737" i="1"/>
  <c r="P737" i="1"/>
  <c r="O737" i="1"/>
  <c r="N737" i="1"/>
  <c r="M737" i="1"/>
  <c r="L737" i="1"/>
  <c r="H737" i="1"/>
  <c r="G737" i="1"/>
  <c r="E737" i="1"/>
  <c r="F737" i="1" s="1"/>
  <c r="AN736" i="1"/>
  <c r="AF736" i="1"/>
  <c r="AG736" i="1" s="1"/>
  <c r="AC736" i="1"/>
  <c r="AB736" i="1"/>
  <c r="AA736" i="1"/>
  <c r="O736" i="1"/>
  <c r="P736" i="1" s="1"/>
  <c r="N736" i="1"/>
  <c r="M736" i="1"/>
  <c r="L736" i="1"/>
  <c r="H736" i="1"/>
  <c r="G736" i="1"/>
  <c r="E736" i="1"/>
  <c r="F736" i="1" s="1"/>
  <c r="AN735" i="1"/>
  <c r="AH735" i="1"/>
  <c r="AF735" i="1"/>
  <c r="AG735" i="1" s="1"/>
  <c r="AC735" i="1"/>
  <c r="AB735" i="1"/>
  <c r="AD735" i="1" s="1"/>
  <c r="AA735" i="1"/>
  <c r="O735" i="1"/>
  <c r="P735" i="1" s="1"/>
  <c r="N735" i="1"/>
  <c r="M735" i="1"/>
  <c r="L735" i="1"/>
  <c r="H735" i="1"/>
  <c r="G735" i="1"/>
  <c r="E735" i="1"/>
  <c r="F735" i="1" s="1"/>
  <c r="AN734" i="1"/>
  <c r="AF734" i="1"/>
  <c r="AG734" i="1" s="1"/>
  <c r="AC734" i="1"/>
  <c r="AH734" i="1" s="1"/>
  <c r="AB734" i="1"/>
  <c r="AD734" i="1" s="1"/>
  <c r="AA734" i="1"/>
  <c r="P734" i="1"/>
  <c r="O734" i="1"/>
  <c r="N734" i="1"/>
  <c r="M734" i="1"/>
  <c r="L734" i="1"/>
  <c r="H734" i="1"/>
  <c r="G734" i="1"/>
  <c r="E734" i="1"/>
  <c r="F734" i="1" s="1"/>
  <c r="AN733" i="1"/>
  <c r="AF733" i="1"/>
  <c r="AG733" i="1" s="1"/>
  <c r="AC733" i="1"/>
  <c r="AH733" i="1" s="1"/>
  <c r="AB733" i="1"/>
  <c r="AD733" i="1" s="1"/>
  <c r="AA733" i="1"/>
  <c r="P733" i="1"/>
  <c r="O733" i="1"/>
  <c r="N733" i="1"/>
  <c r="M733" i="1"/>
  <c r="L733" i="1"/>
  <c r="H733" i="1"/>
  <c r="G733" i="1"/>
  <c r="E733" i="1"/>
  <c r="F733" i="1" s="1"/>
  <c r="AN732" i="1"/>
  <c r="AH732" i="1"/>
  <c r="AG732" i="1"/>
  <c r="AF732" i="1"/>
  <c r="AC732" i="1"/>
  <c r="AB732" i="1"/>
  <c r="AD732" i="1" s="1"/>
  <c r="AA732" i="1"/>
  <c r="O732" i="1"/>
  <c r="P732" i="1" s="1"/>
  <c r="N732" i="1"/>
  <c r="M732" i="1"/>
  <c r="L732" i="1"/>
  <c r="H732" i="1"/>
  <c r="G732" i="1"/>
  <c r="F732" i="1"/>
  <c r="E732" i="1"/>
  <c r="AN731" i="1"/>
  <c r="AG731" i="1"/>
  <c r="AF731" i="1"/>
  <c r="AD731" i="1"/>
  <c r="AC731" i="1"/>
  <c r="AH731" i="1" s="1"/>
  <c r="AB731" i="1"/>
  <c r="AA731" i="1"/>
  <c r="O731" i="1"/>
  <c r="P731" i="1" s="1"/>
  <c r="N731" i="1"/>
  <c r="M731" i="1"/>
  <c r="L731" i="1"/>
  <c r="H731" i="1"/>
  <c r="G731" i="1"/>
  <c r="F731" i="1"/>
  <c r="E731" i="1"/>
  <c r="AN730" i="1"/>
  <c r="AF730" i="1"/>
  <c r="AG730" i="1" s="1"/>
  <c r="AC730" i="1"/>
  <c r="AH730" i="1" s="1"/>
  <c r="AB730" i="1"/>
  <c r="AA730" i="1"/>
  <c r="P730" i="1"/>
  <c r="O730" i="1"/>
  <c r="N730" i="1"/>
  <c r="M730" i="1"/>
  <c r="L730" i="1"/>
  <c r="H730" i="1"/>
  <c r="G730" i="1"/>
  <c r="F730" i="1"/>
  <c r="E730" i="1"/>
  <c r="AN729" i="1"/>
  <c r="AF729" i="1"/>
  <c r="AG729" i="1" s="1"/>
  <c r="AC729" i="1"/>
  <c r="AH729" i="1" s="1"/>
  <c r="AB729" i="1"/>
  <c r="AA729" i="1"/>
  <c r="O729" i="1"/>
  <c r="P729" i="1" s="1"/>
  <c r="N729" i="1"/>
  <c r="M729" i="1"/>
  <c r="L729" i="1"/>
  <c r="H729" i="1"/>
  <c r="G729" i="1"/>
  <c r="E729" i="1"/>
  <c r="F729" i="1" s="1"/>
  <c r="AN728" i="1"/>
  <c r="AF728" i="1"/>
  <c r="AG728" i="1" s="1"/>
  <c r="AC728" i="1"/>
  <c r="AH728" i="1" s="1"/>
  <c r="AB728" i="1"/>
  <c r="AD728" i="1" s="1"/>
  <c r="AA728" i="1"/>
  <c r="O728" i="1"/>
  <c r="P728" i="1" s="1"/>
  <c r="N728" i="1"/>
  <c r="M728" i="1"/>
  <c r="L728" i="1"/>
  <c r="H728" i="1"/>
  <c r="G728" i="1"/>
  <c r="E728" i="1"/>
  <c r="F728" i="1" s="1"/>
  <c r="AN727" i="1"/>
  <c r="AG727" i="1"/>
  <c r="AF727" i="1"/>
  <c r="AC727" i="1"/>
  <c r="AH727" i="1" s="1"/>
  <c r="AB727" i="1"/>
  <c r="AD727" i="1" s="1"/>
  <c r="AA727" i="1"/>
  <c r="O727" i="1"/>
  <c r="P727" i="1" s="1"/>
  <c r="N727" i="1"/>
  <c r="M727" i="1"/>
  <c r="L727" i="1"/>
  <c r="H727" i="1"/>
  <c r="G727" i="1"/>
  <c r="E727" i="1"/>
  <c r="F727" i="1" s="1"/>
  <c r="AN726" i="1"/>
  <c r="AH726" i="1"/>
  <c r="AG726" i="1"/>
  <c r="AF726" i="1"/>
  <c r="AC726" i="1"/>
  <c r="AB726" i="1"/>
  <c r="AD726" i="1" s="1"/>
  <c r="AA726" i="1"/>
  <c r="O726" i="1"/>
  <c r="P726" i="1" s="1"/>
  <c r="N726" i="1"/>
  <c r="M726" i="1"/>
  <c r="L726" i="1"/>
  <c r="H726" i="1"/>
  <c r="G726" i="1"/>
  <c r="F726" i="1"/>
  <c r="E726" i="1"/>
  <c r="AN725" i="1"/>
  <c r="AH725" i="1"/>
  <c r="AG725" i="1"/>
  <c r="AF725" i="1"/>
  <c r="AC725" i="1"/>
  <c r="AB725" i="1"/>
  <c r="AD725" i="1" s="1"/>
  <c r="AA725" i="1"/>
  <c r="O725" i="1"/>
  <c r="P725" i="1" s="1"/>
  <c r="N725" i="1"/>
  <c r="M725" i="1"/>
  <c r="L725" i="1"/>
  <c r="H725" i="1"/>
  <c r="G725" i="1"/>
  <c r="E725" i="1"/>
  <c r="F725" i="1" s="1"/>
  <c r="AN724" i="1"/>
  <c r="AH724" i="1"/>
  <c r="AG724" i="1"/>
  <c r="AF724" i="1"/>
  <c r="AD724" i="1"/>
  <c r="AC724" i="1"/>
  <c r="AB724" i="1"/>
  <c r="AA724" i="1"/>
  <c r="O724" i="1"/>
  <c r="P724" i="1" s="1"/>
  <c r="N724" i="1"/>
  <c r="M724" i="1"/>
  <c r="L724" i="1"/>
  <c r="H724" i="1"/>
  <c r="G724" i="1"/>
  <c r="F724" i="1"/>
  <c r="E724" i="1"/>
  <c r="AN723" i="1"/>
  <c r="AH723" i="1"/>
  <c r="AF723" i="1"/>
  <c r="AG723" i="1" s="1"/>
  <c r="AD723" i="1"/>
  <c r="AC723" i="1"/>
  <c r="AB723" i="1"/>
  <c r="AA723" i="1"/>
  <c r="O723" i="1"/>
  <c r="P723" i="1" s="1"/>
  <c r="N723" i="1"/>
  <c r="M723" i="1"/>
  <c r="L723" i="1"/>
  <c r="H723" i="1"/>
  <c r="G723" i="1"/>
  <c r="F723" i="1"/>
  <c r="E723" i="1"/>
  <c r="AN722" i="1"/>
  <c r="AF722" i="1"/>
  <c r="AG722" i="1" s="1"/>
  <c r="AC722" i="1"/>
  <c r="AB722" i="1"/>
  <c r="AA722" i="1"/>
  <c r="O722" i="1"/>
  <c r="P722" i="1" s="1"/>
  <c r="N722" i="1"/>
  <c r="M722" i="1"/>
  <c r="L722" i="1"/>
  <c r="H722" i="1"/>
  <c r="G722" i="1"/>
  <c r="F722" i="1"/>
  <c r="E722" i="1"/>
  <c r="AN721" i="1"/>
  <c r="AG721" i="1"/>
  <c r="AF721" i="1"/>
  <c r="AC721" i="1"/>
  <c r="AH721" i="1" s="1"/>
  <c r="AB721" i="1"/>
  <c r="AD721" i="1" s="1"/>
  <c r="AA721" i="1"/>
  <c r="P721" i="1"/>
  <c r="O721" i="1"/>
  <c r="N721" i="1"/>
  <c r="M721" i="1"/>
  <c r="L721" i="1"/>
  <c r="H721" i="1"/>
  <c r="G721" i="1"/>
  <c r="E721" i="1"/>
  <c r="F721" i="1" s="1"/>
  <c r="AN720" i="1"/>
  <c r="AH720" i="1"/>
  <c r="AF720" i="1"/>
  <c r="AG720" i="1" s="1"/>
  <c r="AC720" i="1"/>
  <c r="AB720" i="1"/>
  <c r="AD720" i="1" s="1"/>
  <c r="AA720" i="1"/>
  <c r="P720" i="1"/>
  <c r="O720" i="1"/>
  <c r="N720" i="1"/>
  <c r="M720" i="1"/>
  <c r="L720" i="1"/>
  <c r="H720" i="1"/>
  <c r="G720" i="1"/>
  <c r="E720" i="1"/>
  <c r="F720" i="1" s="1"/>
  <c r="AN719" i="1"/>
  <c r="AH719" i="1"/>
  <c r="AG719" i="1"/>
  <c r="AF719" i="1"/>
  <c r="AD719" i="1"/>
  <c r="AC719" i="1"/>
  <c r="AB719" i="1"/>
  <c r="AA719" i="1"/>
  <c r="P719" i="1"/>
  <c r="O719" i="1"/>
  <c r="N719" i="1"/>
  <c r="M719" i="1"/>
  <c r="L719" i="1"/>
  <c r="H719" i="1"/>
  <c r="G719" i="1"/>
  <c r="E719" i="1"/>
  <c r="F719" i="1" s="1"/>
  <c r="AN718" i="1"/>
  <c r="AH718" i="1"/>
  <c r="AF718" i="1"/>
  <c r="AG718" i="1" s="1"/>
  <c r="AC718" i="1"/>
  <c r="AD718" i="1" s="1"/>
  <c r="AB718" i="1"/>
  <c r="AA718" i="1"/>
  <c r="O718" i="1"/>
  <c r="P718" i="1" s="1"/>
  <c r="N718" i="1"/>
  <c r="M718" i="1"/>
  <c r="L718" i="1"/>
  <c r="H718" i="1"/>
  <c r="G718" i="1"/>
  <c r="E718" i="1"/>
  <c r="F718" i="1" s="1"/>
  <c r="AN717" i="1"/>
  <c r="AH717" i="1"/>
  <c r="AF717" i="1"/>
  <c r="AG717" i="1" s="1"/>
  <c r="AD717" i="1"/>
  <c r="AC717" i="1"/>
  <c r="AB717" i="1"/>
  <c r="AA717" i="1"/>
  <c r="P717" i="1"/>
  <c r="O717" i="1"/>
  <c r="N717" i="1"/>
  <c r="M717" i="1"/>
  <c r="L717" i="1"/>
  <c r="H717" i="1"/>
  <c r="G717" i="1"/>
  <c r="E717" i="1"/>
  <c r="F717" i="1" s="1"/>
  <c r="AN716" i="1"/>
  <c r="AF716" i="1"/>
  <c r="AG716" i="1" s="1"/>
  <c r="AC716" i="1"/>
  <c r="AH716" i="1" s="1"/>
  <c r="AB716" i="1"/>
  <c r="AA716" i="1"/>
  <c r="P716" i="1"/>
  <c r="O716" i="1"/>
  <c r="N716" i="1"/>
  <c r="M716" i="1"/>
  <c r="L716" i="1"/>
  <c r="H716" i="1"/>
  <c r="G716" i="1"/>
  <c r="E716" i="1"/>
  <c r="F716" i="1" s="1"/>
  <c r="AN715" i="1"/>
  <c r="AF715" i="1"/>
  <c r="AG715" i="1" s="1"/>
  <c r="AC715" i="1"/>
  <c r="AH715" i="1" s="1"/>
  <c r="AB715" i="1"/>
  <c r="AD715" i="1" s="1"/>
  <c r="AA715" i="1"/>
  <c r="P715" i="1"/>
  <c r="O715" i="1"/>
  <c r="N715" i="1"/>
  <c r="M715" i="1"/>
  <c r="L715" i="1"/>
  <c r="H715" i="1"/>
  <c r="G715" i="1"/>
  <c r="E715" i="1"/>
  <c r="F715" i="1" s="1"/>
  <c r="AN714" i="1"/>
  <c r="AF714" i="1"/>
  <c r="AG714" i="1" s="1"/>
  <c r="AC714" i="1"/>
  <c r="AH714" i="1" s="1"/>
  <c r="AB714" i="1"/>
  <c r="AD714" i="1" s="1"/>
  <c r="AA714" i="1"/>
  <c r="O714" i="1"/>
  <c r="P714" i="1" s="1"/>
  <c r="N714" i="1"/>
  <c r="M714" i="1"/>
  <c r="L714" i="1"/>
  <c r="H714" i="1"/>
  <c r="G714" i="1"/>
  <c r="F714" i="1"/>
  <c r="E714" i="1"/>
  <c r="AN713" i="1"/>
  <c r="AF713" i="1"/>
  <c r="AG713" i="1" s="1"/>
  <c r="AC713" i="1"/>
  <c r="AH713" i="1" s="1"/>
  <c r="AB713" i="1"/>
  <c r="AD713" i="1" s="1"/>
  <c r="AA713" i="1"/>
  <c r="O713" i="1"/>
  <c r="P713" i="1" s="1"/>
  <c r="N713" i="1"/>
  <c r="M713" i="1"/>
  <c r="L713" i="1"/>
  <c r="H713" i="1"/>
  <c r="G713" i="1"/>
  <c r="F713" i="1"/>
  <c r="E713" i="1"/>
  <c r="AN712" i="1"/>
  <c r="AF712" i="1"/>
  <c r="AG712" i="1" s="1"/>
  <c r="AC712" i="1"/>
  <c r="AH712" i="1" s="1"/>
  <c r="AB712" i="1"/>
  <c r="AD712" i="1" s="1"/>
  <c r="AA712" i="1"/>
  <c r="O712" i="1"/>
  <c r="P712" i="1" s="1"/>
  <c r="N712" i="1"/>
  <c r="M712" i="1"/>
  <c r="L712" i="1"/>
  <c r="H712" i="1"/>
  <c r="G712" i="1"/>
  <c r="F712" i="1"/>
  <c r="E712" i="1"/>
  <c r="AN711" i="1"/>
  <c r="AF711" i="1"/>
  <c r="AG711" i="1" s="1"/>
  <c r="AC711" i="1"/>
  <c r="AH711" i="1" s="1"/>
  <c r="AB711" i="1"/>
  <c r="AD711" i="1" s="1"/>
  <c r="AA711" i="1"/>
  <c r="O711" i="1"/>
  <c r="P711" i="1" s="1"/>
  <c r="N711" i="1"/>
  <c r="M711" i="1"/>
  <c r="L711" i="1"/>
  <c r="H711" i="1"/>
  <c r="G711" i="1"/>
  <c r="E711" i="1"/>
  <c r="F711" i="1" s="1"/>
  <c r="AN710" i="1"/>
  <c r="AF710" i="1"/>
  <c r="AG710" i="1" s="1"/>
  <c r="AC710" i="1"/>
  <c r="AH710" i="1" s="1"/>
  <c r="AB710" i="1"/>
  <c r="AD710" i="1" s="1"/>
  <c r="AA710" i="1"/>
  <c r="P710" i="1"/>
  <c r="O710" i="1"/>
  <c r="N710" i="1"/>
  <c r="M710" i="1"/>
  <c r="L710" i="1"/>
  <c r="H710" i="1"/>
  <c r="G710" i="1"/>
  <c r="E710" i="1"/>
  <c r="F710" i="1" s="1"/>
  <c r="AN709" i="1"/>
  <c r="AG709" i="1"/>
  <c r="AF709" i="1"/>
  <c r="AC709" i="1"/>
  <c r="AH709" i="1" s="1"/>
  <c r="AB709" i="1"/>
  <c r="AD709" i="1" s="1"/>
  <c r="AA709" i="1"/>
  <c r="O709" i="1"/>
  <c r="P709" i="1" s="1"/>
  <c r="N709" i="1"/>
  <c r="M709" i="1"/>
  <c r="L709" i="1"/>
  <c r="H709" i="1"/>
  <c r="G709" i="1"/>
  <c r="E709" i="1"/>
  <c r="F709" i="1" s="1"/>
  <c r="AN708" i="1"/>
  <c r="AH708" i="1"/>
  <c r="AG708" i="1"/>
  <c r="AF708" i="1"/>
  <c r="AC708" i="1"/>
  <c r="AB708" i="1"/>
  <c r="AD708" i="1" s="1"/>
  <c r="AA708" i="1"/>
  <c r="P708" i="1"/>
  <c r="O708" i="1"/>
  <c r="N708" i="1"/>
  <c r="M708" i="1"/>
  <c r="L708" i="1"/>
  <c r="H708" i="1"/>
  <c r="G708" i="1"/>
  <c r="E708" i="1"/>
  <c r="F708" i="1" s="1"/>
  <c r="AN707" i="1"/>
  <c r="AH707" i="1"/>
  <c r="AG707" i="1"/>
  <c r="AF707" i="1"/>
  <c r="AC707" i="1"/>
  <c r="AB707" i="1"/>
  <c r="AD707" i="1" s="1"/>
  <c r="AA707" i="1"/>
  <c r="O707" i="1"/>
  <c r="P707" i="1" s="1"/>
  <c r="N707" i="1"/>
  <c r="M707" i="1"/>
  <c r="L707" i="1"/>
  <c r="H707" i="1"/>
  <c r="G707" i="1"/>
  <c r="F707" i="1"/>
  <c r="E707" i="1"/>
  <c r="AN706" i="1"/>
  <c r="AH706" i="1"/>
  <c r="AF706" i="1"/>
  <c r="AG706" i="1" s="1"/>
  <c r="AD706" i="1"/>
  <c r="AC706" i="1"/>
  <c r="AB706" i="1"/>
  <c r="AA706" i="1"/>
  <c r="O706" i="1"/>
  <c r="P706" i="1" s="1"/>
  <c r="N706" i="1"/>
  <c r="M706" i="1"/>
  <c r="L706" i="1"/>
  <c r="H706" i="1"/>
  <c r="G706" i="1"/>
  <c r="F706" i="1"/>
  <c r="E706" i="1"/>
  <c r="AN705" i="1"/>
  <c r="AH705" i="1"/>
  <c r="AF705" i="1"/>
  <c r="AG705" i="1" s="1"/>
  <c r="AD705" i="1"/>
  <c r="AC705" i="1"/>
  <c r="AB705" i="1"/>
  <c r="AA705" i="1"/>
  <c r="O705" i="1"/>
  <c r="P705" i="1" s="1"/>
  <c r="N705" i="1"/>
  <c r="M705" i="1"/>
  <c r="L705" i="1"/>
  <c r="H705" i="1"/>
  <c r="G705" i="1"/>
  <c r="F705" i="1"/>
  <c r="E705" i="1"/>
  <c r="AN704" i="1"/>
  <c r="AF704" i="1"/>
  <c r="AG704" i="1" s="1"/>
  <c r="AD704" i="1"/>
  <c r="AC704" i="1"/>
  <c r="AH704" i="1" s="1"/>
  <c r="AB704" i="1"/>
  <c r="AA704" i="1"/>
  <c r="O704" i="1"/>
  <c r="P704" i="1" s="1"/>
  <c r="N704" i="1"/>
  <c r="M704" i="1"/>
  <c r="L704" i="1"/>
  <c r="H704" i="1"/>
  <c r="G704" i="1"/>
  <c r="F704" i="1"/>
  <c r="E704" i="1"/>
  <c r="AN703" i="1"/>
  <c r="AG703" i="1"/>
  <c r="AF703" i="1"/>
  <c r="AD703" i="1"/>
  <c r="AC703" i="1"/>
  <c r="AH703" i="1" s="1"/>
  <c r="AB703" i="1"/>
  <c r="AA703" i="1"/>
  <c r="P703" i="1"/>
  <c r="O703" i="1"/>
  <c r="N703" i="1"/>
  <c r="M703" i="1"/>
  <c r="L703" i="1"/>
  <c r="H703" i="1"/>
  <c r="G703" i="1"/>
  <c r="E703" i="1"/>
  <c r="F703" i="1" s="1"/>
  <c r="AN702" i="1"/>
  <c r="AF702" i="1"/>
  <c r="AG702" i="1" s="1"/>
  <c r="AC702" i="1"/>
  <c r="AH702" i="1" s="1"/>
  <c r="AB702" i="1"/>
  <c r="AD702" i="1" s="1"/>
  <c r="AA702" i="1"/>
  <c r="P702" i="1"/>
  <c r="O702" i="1"/>
  <c r="N702" i="1"/>
  <c r="M702" i="1"/>
  <c r="L702" i="1"/>
  <c r="H702" i="1"/>
  <c r="G702" i="1"/>
  <c r="E702" i="1"/>
  <c r="F702" i="1" s="1"/>
  <c r="AN701" i="1"/>
  <c r="AH701" i="1"/>
  <c r="AG701" i="1"/>
  <c r="AF701" i="1"/>
  <c r="AC701" i="1"/>
  <c r="AB701" i="1"/>
  <c r="AD701" i="1" s="1"/>
  <c r="AA701" i="1"/>
  <c r="P701" i="1"/>
  <c r="O701" i="1"/>
  <c r="N701" i="1"/>
  <c r="M701" i="1"/>
  <c r="L701" i="1"/>
  <c r="H701" i="1"/>
  <c r="G701" i="1"/>
  <c r="E701" i="1"/>
  <c r="F701" i="1" s="1"/>
  <c r="AN700" i="1"/>
  <c r="AF700" i="1"/>
  <c r="AG700" i="1" s="1"/>
  <c r="AC700" i="1"/>
  <c r="AB700" i="1"/>
  <c r="AA700" i="1"/>
  <c r="P700" i="1"/>
  <c r="O700" i="1"/>
  <c r="N700" i="1"/>
  <c r="M700" i="1"/>
  <c r="L700" i="1"/>
  <c r="H700" i="1"/>
  <c r="G700" i="1"/>
  <c r="E700" i="1"/>
  <c r="F700" i="1" s="1"/>
  <c r="AN699" i="1"/>
  <c r="AH699" i="1"/>
  <c r="AF699" i="1"/>
  <c r="AG699" i="1" s="1"/>
  <c r="AC699" i="1"/>
  <c r="AB699" i="1"/>
  <c r="AD699" i="1" s="1"/>
  <c r="AA699" i="1"/>
  <c r="O699" i="1"/>
  <c r="P699" i="1" s="1"/>
  <c r="N699" i="1"/>
  <c r="M699" i="1"/>
  <c r="L699" i="1"/>
  <c r="H699" i="1"/>
  <c r="G699" i="1"/>
  <c r="E699" i="1"/>
  <c r="F699" i="1" s="1"/>
  <c r="AN698" i="1"/>
  <c r="AF698" i="1"/>
  <c r="AG698" i="1" s="1"/>
  <c r="AC698" i="1"/>
  <c r="AH698" i="1" s="1"/>
  <c r="AB698" i="1"/>
  <c r="AD698" i="1" s="1"/>
  <c r="AA698" i="1"/>
  <c r="P698" i="1"/>
  <c r="O698" i="1"/>
  <c r="N698" i="1"/>
  <c r="M698" i="1"/>
  <c r="L698" i="1"/>
  <c r="H698" i="1"/>
  <c r="G698" i="1"/>
  <c r="E698" i="1"/>
  <c r="F698" i="1" s="1"/>
  <c r="AN697" i="1"/>
  <c r="AF697" i="1"/>
  <c r="AG697" i="1" s="1"/>
  <c r="AC697" i="1"/>
  <c r="AH697" i="1" s="1"/>
  <c r="AB697" i="1"/>
  <c r="AD697" i="1" s="1"/>
  <c r="AA697" i="1"/>
  <c r="P697" i="1"/>
  <c r="O697" i="1"/>
  <c r="N697" i="1"/>
  <c r="M697" i="1"/>
  <c r="L697" i="1"/>
  <c r="H697" i="1"/>
  <c r="G697" i="1"/>
  <c r="E697" i="1"/>
  <c r="F697" i="1" s="1"/>
  <c r="AN696" i="1"/>
  <c r="AH696" i="1"/>
  <c r="AG696" i="1"/>
  <c r="AF696" i="1"/>
  <c r="AC696" i="1"/>
  <c r="AB696" i="1"/>
  <c r="AD696" i="1" s="1"/>
  <c r="AA696" i="1"/>
  <c r="O696" i="1"/>
  <c r="P696" i="1" s="1"/>
  <c r="N696" i="1"/>
  <c r="M696" i="1"/>
  <c r="L696" i="1"/>
  <c r="H696" i="1"/>
  <c r="G696" i="1"/>
  <c r="F696" i="1"/>
  <c r="E696" i="1"/>
  <c r="AN695" i="1"/>
  <c r="AF695" i="1"/>
  <c r="AG695" i="1" s="1"/>
  <c r="AC695" i="1"/>
  <c r="AH695" i="1" s="1"/>
  <c r="AB695" i="1"/>
  <c r="AD695" i="1" s="1"/>
  <c r="AA695" i="1"/>
  <c r="O695" i="1"/>
  <c r="P695" i="1" s="1"/>
  <c r="N695" i="1"/>
  <c r="M695" i="1"/>
  <c r="L695" i="1"/>
  <c r="H695" i="1"/>
  <c r="G695" i="1"/>
  <c r="F695" i="1"/>
  <c r="E695" i="1"/>
  <c r="AN694" i="1"/>
  <c r="AF694" i="1"/>
  <c r="AG694" i="1" s="1"/>
  <c r="AD694" i="1"/>
  <c r="AC694" i="1"/>
  <c r="AH694" i="1" s="1"/>
  <c r="AB694" i="1"/>
  <c r="AA694" i="1"/>
  <c r="O694" i="1"/>
  <c r="P694" i="1" s="1"/>
  <c r="N694" i="1"/>
  <c r="M694" i="1"/>
  <c r="L694" i="1"/>
  <c r="H694" i="1"/>
  <c r="G694" i="1"/>
  <c r="F694" i="1"/>
  <c r="E694" i="1"/>
  <c r="AN693" i="1"/>
  <c r="AF693" i="1"/>
  <c r="AG693" i="1" s="1"/>
  <c r="AC693" i="1"/>
  <c r="AH693" i="1" s="1"/>
  <c r="AB693" i="1"/>
  <c r="AA693" i="1"/>
  <c r="O693" i="1"/>
  <c r="P693" i="1" s="1"/>
  <c r="N693" i="1"/>
  <c r="M693" i="1"/>
  <c r="L693" i="1"/>
  <c r="H693" i="1"/>
  <c r="G693" i="1"/>
  <c r="E693" i="1"/>
  <c r="F693" i="1" s="1"/>
  <c r="AN692" i="1"/>
  <c r="AF692" i="1"/>
  <c r="AG692" i="1" s="1"/>
  <c r="AC692" i="1"/>
  <c r="AH692" i="1" s="1"/>
  <c r="AB692" i="1"/>
  <c r="AD692" i="1" s="1"/>
  <c r="AA692" i="1"/>
  <c r="O692" i="1"/>
  <c r="P692" i="1" s="1"/>
  <c r="N692" i="1"/>
  <c r="M692" i="1"/>
  <c r="L692" i="1"/>
  <c r="H692" i="1"/>
  <c r="G692" i="1"/>
  <c r="E692" i="1"/>
  <c r="F692" i="1" s="1"/>
  <c r="AN691" i="1"/>
  <c r="AG691" i="1"/>
  <c r="AF691" i="1"/>
  <c r="AC691" i="1"/>
  <c r="AH691" i="1" s="1"/>
  <c r="AB691" i="1"/>
  <c r="AD691" i="1" s="1"/>
  <c r="AA691" i="1"/>
  <c r="O691" i="1"/>
  <c r="P691" i="1" s="1"/>
  <c r="N691" i="1"/>
  <c r="M691" i="1"/>
  <c r="L691" i="1"/>
  <c r="H691" i="1"/>
  <c r="G691" i="1"/>
  <c r="F691" i="1"/>
  <c r="E691" i="1"/>
  <c r="AN690" i="1"/>
  <c r="AH690" i="1"/>
  <c r="AG690" i="1"/>
  <c r="AF690" i="1"/>
  <c r="AC690" i="1"/>
  <c r="AB690" i="1"/>
  <c r="AD690" i="1" s="1"/>
  <c r="AA690" i="1"/>
  <c r="O690" i="1"/>
  <c r="P690" i="1" s="1"/>
  <c r="N690" i="1"/>
  <c r="M690" i="1"/>
  <c r="L690" i="1"/>
  <c r="H690" i="1"/>
  <c r="G690" i="1"/>
  <c r="F690" i="1"/>
  <c r="E690" i="1"/>
  <c r="AN689" i="1"/>
  <c r="AH689" i="1"/>
  <c r="AG689" i="1"/>
  <c r="AF689" i="1"/>
  <c r="AC689" i="1"/>
  <c r="AB689" i="1"/>
  <c r="AD689" i="1" s="1"/>
  <c r="AA689" i="1"/>
  <c r="O689" i="1"/>
  <c r="P689" i="1" s="1"/>
  <c r="N689" i="1"/>
  <c r="M689" i="1"/>
  <c r="L689" i="1"/>
  <c r="H689" i="1"/>
  <c r="G689" i="1"/>
  <c r="E689" i="1"/>
  <c r="F689" i="1" s="1"/>
  <c r="AN688" i="1"/>
  <c r="AH688" i="1"/>
  <c r="AG688" i="1"/>
  <c r="AF688" i="1"/>
  <c r="AC688" i="1"/>
  <c r="AD688" i="1" s="1"/>
  <c r="AB688" i="1"/>
  <c r="AA688" i="1"/>
  <c r="O688" i="1"/>
  <c r="P688" i="1" s="1"/>
  <c r="N688" i="1"/>
  <c r="M688" i="1"/>
  <c r="L688" i="1"/>
  <c r="H688" i="1"/>
  <c r="G688" i="1"/>
  <c r="E688" i="1"/>
  <c r="F688" i="1" s="1"/>
  <c r="AN687" i="1"/>
  <c r="AH687" i="1"/>
  <c r="AF687" i="1"/>
  <c r="AG687" i="1" s="1"/>
  <c r="AD687" i="1"/>
  <c r="AC687" i="1"/>
  <c r="AB687" i="1"/>
  <c r="AA687" i="1"/>
  <c r="O687" i="1"/>
  <c r="P687" i="1" s="1"/>
  <c r="N687" i="1"/>
  <c r="M687" i="1"/>
  <c r="L687" i="1"/>
  <c r="H687" i="1"/>
  <c r="G687" i="1"/>
  <c r="E687" i="1"/>
  <c r="F687" i="1" s="1"/>
  <c r="AN686" i="1"/>
  <c r="AF686" i="1"/>
  <c r="AG686" i="1" s="1"/>
  <c r="AC686" i="1"/>
  <c r="AD686" i="1" s="1"/>
  <c r="AB686" i="1"/>
  <c r="AA686" i="1"/>
  <c r="O686" i="1"/>
  <c r="P686" i="1" s="1"/>
  <c r="N686" i="1"/>
  <c r="M686" i="1"/>
  <c r="L686" i="1"/>
  <c r="H686" i="1"/>
  <c r="G686" i="1"/>
  <c r="E686" i="1"/>
  <c r="F686" i="1" s="1"/>
  <c r="AN685" i="1"/>
  <c r="AF685" i="1"/>
  <c r="AG685" i="1" s="1"/>
  <c r="AC685" i="1"/>
  <c r="AH685" i="1" s="1"/>
  <c r="AB685" i="1"/>
  <c r="AD685" i="1" s="1"/>
  <c r="AA685" i="1"/>
  <c r="P685" i="1"/>
  <c r="O685" i="1"/>
  <c r="N685" i="1"/>
  <c r="M685" i="1"/>
  <c r="L685" i="1"/>
  <c r="H685" i="1"/>
  <c r="G685" i="1"/>
  <c r="F685" i="1"/>
  <c r="E685" i="1"/>
  <c r="AN684" i="1"/>
  <c r="AH684" i="1"/>
  <c r="AG684" i="1"/>
  <c r="AF684" i="1"/>
  <c r="AC684" i="1"/>
  <c r="AB684" i="1"/>
  <c r="AD684" i="1" s="1"/>
  <c r="AA684" i="1"/>
  <c r="O684" i="1"/>
  <c r="P684" i="1" s="1"/>
  <c r="N684" i="1"/>
  <c r="M684" i="1"/>
  <c r="L684" i="1"/>
  <c r="H684" i="1"/>
  <c r="G684" i="1"/>
  <c r="F684" i="1"/>
  <c r="E684" i="1"/>
  <c r="AN683" i="1"/>
  <c r="AH683" i="1"/>
  <c r="AF683" i="1"/>
  <c r="AG683" i="1" s="1"/>
  <c r="AC683" i="1"/>
  <c r="AB683" i="1"/>
  <c r="AD683" i="1" s="1"/>
  <c r="AA683" i="1"/>
  <c r="P683" i="1"/>
  <c r="O683" i="1"/>
  <c r="N683" i="1"/>
  <c r="M683" i="1"/>
  <c r="L683" i="1"/>
  <c r="H683" i="1"/>
  <c r="G683" i="1"/>
  <c r="E683" i="1"/>
  <c r="F683" i="1" s="1"/>
  <c r="AN682" i="1"/>
  <c r="AH682" i="1"/>
  <c r="AG682" i="1"/>
  <c r="AF682" i="1"/>
  <c r="AC682" i="1"/>
  <c r="AD682" i="1" s="1"/>
  <c r="AB682" i="1"/>
  <c r="AA682" i="1"/>
  <c r="O682" i="1"/>
  <c r="P682" i="1" s="1"/>
  <c r="N682" i="1"/>
  <c r="M682" i="1"/>
  <c r="L682" i="1"/>
  <c r="H682" i="1"/>
  <c r="G682" i="1"/>
  <c r="E682" i="1"/>
  <c r="F682" i="1" s="1"/>
  <c r="AN681" i="1"/>
  <c r="AH681" i="1"/>
  <c r="AF681" i="1"/>
  <c r="AG681" i="1" s="1"/>
  <c r="AC681" i="1"/>
  <c r="AB681" i="1"/>
  <c r="AD681" i="1" s="1"/>
  <c r="AA681" i="1"/>
  <c r="P681" i="1"/>
  <c r="O681" i="1"/>
  <c r="N681" i="1"/>
  <c r="M681" i="1"/>
  <c r="L681" i="1"/>
  <c r="H681" i="1"/>
  <c r="G681" i="1"/>
  <c r="E681" i="1"/>
  <c r="F681" i="1" s="1"/>
  <c r="AN680" i="1"/>
  <c r="AH680" i="1"/>
  <c r="AF680" i="1"/>
  <c r="AG680" i="1" s="1"/>
  <c r="AC680" i="1"/>
  <c r="AD680" i="1" s="1"/>
  <c r="AB680" i="1"/>
  <c r="AA680" i="1"/>
  <c r="P680" i="1"/>
  <c r="O680" i="1"/>
  <c r="N680" i="1"/>
  <c r="M680" i="1"/>
  <c r="L680" i="1"/>
  <c r="H680" i="1"/>
  <c r="G680" i="1"/>
  <c r="E680" i="1"/>
  <c r="F680" i="1" s="1"/>
  <c r="AN679" i="1"/>
  <c r="AH679" i="1"/>
  <c r="AG679" i="1"/>
  <c r="AF679" i="1"/>
  <c r="AD679" i="1"/>
  <c r="AC679" i="1"/>
  <c r="AB679" i="1"/>
  <c r="AA679" i="1"/>
  <c r="P679" i="1"/>
  <c r="O679" i="1"/>
  <c r="N679" i="1"/>
  <c r="M679" i="1"/>
  <c r="L679" i="1"/>
  <c r="H679" i="1"/>
  <c r="G679" i="1"/>
  <c r="E679" i="1"/>
  <c r="F679" i="1" s="1"/>
  <c r="AN678" i="1"/>
  <c r="AH678" i="1"/>
  <c r="AG678" i="1"/>
  <c r="AF678" i="1"/>
  <c r="AD678" i="1"/>
  <c r="AC678" i="1"/>
  <c r="AB678" i="1"/>
  <c r="AA678" i="1"/>
  <c r="O678" i="1"/>
  <c r="P678" i="1" s="1"/>
  <c r="N678" i="1"/>
  <c r="M678" i="1"/>
  <c r="L678" i="1"/>
  <c r="H678" i="1"/>
  <c r="G678" i="1"/>
  <c r="F678" i="1"/>
  <c r="E678" i="1"/>
  <c r="AN677" i="1"/>
  <c r="AF677" i="1"/>
  <c r="AG677" i="1" s="1"/>
  <c r="AC677" i="1"/>
  <c r="AH677" i="1" s="1"/>
  <c r="AB677" i="1"/>
  <c r="AA677" i="1"/>
  <c r="O677" i="1"/>
  <c r="P677" i="1" s="1"/>
  <c r="N677" i="1"/>
  <c r="M677" i="1"/>
  <c r="L677" i="1"/>
  <c r="H677" i="1"/>
  <c r="G677" i="1"/>
  <c r="E677" i="1"/>
  <c r="F677" i="1" s="1"/>
  <c r="AN676" i="1"/>
  <c r="AF676" i="1"/>
  <c r="AG676" i="1" s="1"/>
  <c r="AC676" i="1"/>
  <c r="AH676" i="1" s="1"/>
  <c r="AB676" i="1"/>
  <c r="AD676" i="1" s="1"/>
  <c r="AA676" i="1"/>
  <c r="O676" i="1"/>
  <c r="P676" i="1" s="1"/>
  <c r="N676" i="1"/>
  <c r="M676" i="1"/>
  <c r="L676" i="1"/>
  <c r="H676" i="1"/>
  <c r="G676" i="1"/>
  <c r="F676" i="1"/>
  <c r="E676" i="1"/>
  <c r="AN675" i="1"/>
  <c r="AF675" i="1"/>
  <c r="AG675" i="1" s="1"/>
  <c r="AC675" i="1"/>
  <c r="AB675" i="1"/>
  <c r="AA675" i="1"/>
  <c r="O675" i="1"/>
  <c r="P675" i="1" s="1"/>
  <c r="N675" i="1"/>
  <c r="M675" i="1"/>
  <c r="L675" i="1"/>
  <c r="H675" i="1"/>
  <c r="G675" i="1"/>
  <c r="F675" i="1"/>
  <c r="E675" i="1"/>
  <c r="AN674" i="1"/>
  <c r="AF674" i="1"/>
  <c r="AG674" i="1" s="1"/>
  <c r="AC674" i="1"/>
  <c r="AH674" i="1" s="1"/>
  <c r="AB674" i="1"/>
  <c r="AA674" i="1"/>
  <c r="O674" i="1"/>
  <c r="P674" i="1" s="1"/>
  <c r="N674" i="1"/>
  <c r="M674" i="1"/>
  <c r="L674" i="1"/>
  <c r="H674" i="1"/>
  <c r="G674" i="1"/>
  <c r="E674" i="1"/>
  <c r="F674" i="1" s="1"/>
  <c r="AN673" i="1"/>
  <c r="AG673" i="1"/>
  <c r="AF673" i="1"/>
  <c r="AC673" i="1"/>
  <c r="AH673" i="1" s="1"/>
  <c r="AB673" i="1"/>
  <c r="AD673" i="1" s="1"/>
  <c r="AA673" i="1"/>
  <c r="O673" i="1"/>
  <c r="P673" i="1" s="1"/>
  <c r="N673" i="1"/>
  <c r="M673" i="1"/>
  <c r="L673" i="1"/>
  <c r="H673" i="1"/>
  <c r="G673" i="1"/>
  <c r="E673" i="1"/>
  <c r="F673" i="1" s="1"/>
  <c r="AN672" i="1"/>
  <c r="AH672" i="1"/>
  <c r="AF672" i="1"/>
  <c r="AG672" i="1" s="1"/>
  <c r="AC672" i="1"/>
  <c r="AB672" i="1"/>
  <c r="AD672" i="1" s="1"/>
  <c r="AA672" i="1"/>
  <c r="O672" i="1"/>
  <c r="P672" i="1" s="1"/>
  <c r="N672" i="1"/>
  <c r="M672" i="1"/>
  <c r="L672" i="1"/>
  <c r="H672" i="1"/>
  <c r="G672" i="1"/>
  <c r="F672" i="1"/>
  <c r="E672" i="1"/>
  <c r="AN671" i="1"/>
  <c r="AH671" i="1"/>
  <c r="AG671" i="1"/>
  <c r="AF671" i="1"/>
  <c r="AC671" i="1"/>
  <c r="AB671" i="1"/>
  <c r="AD671" i="1" s="1"/>
  <c r="AA671" i="1"/>
  <c r="P671" i="1"/>
  <c r="O671" i="1"/>
  <c r="N671" i="1"/>
  <c r="M671" i="1"/>
  <c r="L671" i="1"/>
  <c r="H671" i="1"/>
  <c r="G671" i="1"/>
  <c r="F671" i="1"/>
  <c r="E671" i="1"/>
  <c r="AN670" i="1"/>
  <c r="AH670" i="1"/>
  <c r="AF670" i="1"/>
  <c r="AG670" i="1" s="1"/>
  <c r="AC670" i="1"/>
  <c r="AD670" i="1" s="1"/>
  <c r="AB670" i="1"/>
  <c r="AA670" i="1"/>
  <c r="O670" i="1"/>
  <c r="P670" i="1" s="1"/>
  <c r="N670" i="1"/>
  <c r="M670" i="1"/>
  <c r="L670" i="1"/>
  <c r="H670" i="1"/>
  <c r="G670" i="1"/>
  <c r="F670" i="1"/>
  <c r="E670" i="1"/>
  <c r="AN669" i="1"/>
  <c r="AH669" i="1"/>
  <c r="AF669" i="1"/>
  <c r="AG669" i="1" s="1"/>
  <c r="AD669" i="1"/>
  <c r="AC669" i="1"/>
  <c r="AB669" i="1"/>
  <c r="AA669" i="1"/>
  <c r="O669" i="1"/>
  <c r="P669" i="1" s="1"/>
  <c r="N669" i="1"/>
  <c r="M669" i="1"/>
  <c r="L669" i="1"/>
  <c r="H669" i="1"/>
  <c r="G669" i="1"/>
  <c r="F669" i="1"/>
  <c r="E669" i="1"/>
  <c r="AN668" i="1"/>
  <c r="AH668" i="1"/>
  <c r="AF668" i="1"/>
  <c r="AG668" i="1" s="1"/>
  <c r="AC668" i="1"/>
  <c r="AD668" i="1" s="1"/>
  <c r="AB668" i="1"/>
  <c r="AA668" i="1"/>
  <c r="O668" i="1"/>
  <c r="P668" i="1" s="1"/>
  <c r="N668" i="1"/>
  <c r="M668" i="1"/>
  <c r="L668" i="1"/>
  <c r="H668" i="1"/>
  <c r="G668" i="1"/>
  <c r="E668" i="1"/>
  <c r="F668" i="1" s="1"/>
  <c r="AN667" i="1"/>
  <c r="AH667" i="1"/>
  <c r="AG667" i="1"/>
  <c r="AF667" i="1"/>
  <c r="AD667" i="1"/>
  <c r="AC667" i="1"/>
  <c r="AB667" i="1"/>
  <c r="AA667" i="1"/>
  <c r="P667" i="1"/>
  <c r="O667" i="1"/>
  <c r="N667" i="1"/>
  <c r="M667" i="1"/>
  <c r="L667" i="1"/>
  <c r="H667" i="1"/>
  <c r="G667" i="1"/>
  <c r="E667" i="1"/>
  <c r="F667" i="1" s="1"/>
  <c r="AN666" i="1"/>
  <c r="AH666" i="1"/>
  <c r="AF666" i="1"/>
  <c r="AG666" i="1" s="1"/>
  <c r="AC666" i="1"/>
  <c r="AD666" i="1" s="1"/>
  <c r="AB666" i="1"/>
  <c r="AA666" i="1"/>
  <c r="O666" i="1"/>
  <c r="P666" i="1" s="1"/>
  <c r="N666" i="1"/>
  <c r="M666" i="1"/>
  <c r="L666" i="1"/>
  <c r="H666" i="1"/>
  <c r="G666" i="1"/>
  <c r="E666" i="1"/>
  <c r="F666" i="1" s="1"/>
  <c r="AN665" i="1"/>
  <c r="AF665" i="1"/>
  <c r="AG665" i="1" s="1"/>
  <c r="AC665" i="1"/>
  <c r="AH665" i="1" s="1"/>
  <c r="AB665" i="1"/>
  <c r="AD665" i="1" s="1"/>
  <c r="AA665" i="1"/>
  <c r="P665" i="1"/>
  <c r="O665" i="1"/>
  <c r="N665" i="1"/>
  <c r="M665" i="1"/>
  <c r="L665" i="1"/>
  <c r="H665" i="1"/>
  <c r="G665" i="1"/>
  <c r="E665" i="1"/>
  <c r="F665" i="1" s="1"/>
  <c r="AN664" i="1"/>
  <c r="AF664" i="1"/>
  <c r="AG664" i="1" s="1"/>
  <c r="AC664" i="1"/>
  <c r="AH664" i="1" s="1"/>
  <c r="AB664" i="1"/>
  <c r="AD664" i="1" s="1"/>
  <c r="AA664" i="1"/>
  <c r="P664" i="1"/>
  <c r="O664" i="1"/>
  <c r="N664" i="1"/>
  <c r="M664" i="1"/>
  <c r="L664" i="1"/>
  <c r="H664" i="1"/>
  <c r="G664" i="1"/>
  <c r="E664" i="1"/>
  <c r="F664" i="1" s="1"/>
  <c r="AN663" i="1"/>
  <c r="AF663" i="1"/>
  <c r="AG663" i="1" s="1"/>
  <c r="AC663" i="1"/>
  <c r="AH663" i="1" s="1"/>
  <c r="AB663" i="1"/>
  <c r="AD663" i="1" s="1"/>
  <c r="AA663" i="1"/>
  <c r="O663" i="1"/>
  <c r="P663" i="1" s="1"/>
  <c r="N663" i="1"/>
  <c r="M663" i="1"/>
  <c r="L663" i="1"/>
  <c r="H663" i="1"/>
  <c r="G663" i="1"/>
  <c r="E663" i="1"/>
  <c r="F663" i="1" s="1"/>
  <c r="AN662" i="1"/>
  <c r="AF662" i="1"/>
  <c r="AG662" i="1" s="1"/>
  <c r="AC662" i="1"/>
  <c r="AH662" i="1" s="1"/>
  <c r="AB662" i="1"/>
  <c r="AA662" i="1"/>
  <c r="O662" i="1"/>
  <c r="P662" i="1" s="1"/>
  <c r="N662" i="1"/>
  <c r="M662" i="1"/>
  <c r="L662" i="1"/>
  <c r="H662" i="1"/>
  <c r="G662" i="1"/>
  <c r="E662" i="1"/>
  <c r="F662" i="1" s="1"/>
  <c r="AN661" i="1"/>
  <c r="AF661" i="1"/>
  <c r="AG661" i="1" s="1"/>
  <c r="AC661" i="1"/>
  <c r="AH661" i="1" s="1"/>
  <c r="AB661" i="1"/>
  <c r="AD661" i="1" s="1"/>
  <c r="AA661" i="1"/>
  <c r="P661" i="1"/>
  <c r="O661" i="1"/>
  <c r="N661" i="1"/>
  <c r="M661" i="1"/>
  <c r="L661" i="1"/>
  <c r="H661" i="1"/>
  <c r="G661" i="1"/>
  <c r="E661" i="1"/>
  <c r="F661" i="1" s="1"/>
  <c r="AN660" i="1"/>
  <c r="AF660" i="1"/>
  <c r="AG660" i="1" s="1"/>
  <c r="AC660" i="1"/>
  <c r="AH660" i="1" s="1"/>
  <c r="AB660" i="1"/>
  <c r="AD660" i="1" s="1"/>
  <c r="AA660" i="1"/>
  <c r="O660" i="1"/>
  <c r="P660" i="1" s="1"/>
  <c r="N660" i="1"/>
  <c r="M660" i="1"/>
  <c r="L660" i="1"/>
  <c r="H660" i="1"/>
  <c r="G660" i="1"/>
  <c r="F660" i="1"/>
  <c r="E660" i="1"/>
  <c r="AN659" i="1"/>
  <c r="AG659" i="1"/>
  <c r="AF659" i="1"/>
  <c r="AC659" i="1"/>
  <c r="AH659" i="1" s="1"/>
  <c r="AB659" i="1"/>
  <c r="AD659" i="1" s="1"/>
  <c r="AA659" i="1"/>
  <c r="O659" i="1"/>
  <c r="P659" i="1" s="1"/>
  <c r="N659" i="1"/>
  <c r="M659" i="1"/>
  <c r="L659" i="1"/>
  <c r="H659" i="1"/>
  <c r="G659" i="1"/>
  <c r="E659" i="1"/>
  <c r="F659" i="1" s="1"/>
  <c r="AN658" i="1"/>
  <c r="AF658" i="1"/>
  <c r="AG658" i="1" s="1"/>
  <c r="AD658" i="1"/>
  <c r="AC658" i="1"/>
  <c r="AH658" i="1" s="1"/>
  <c r="AB658" i="1"/>
  <c r="AA658" i="1"/>
  <c r="O658" i="1"/>
  <c r="P658" i="1" s="1"/>
  <c r="N658" i="1"/>
  <c r="M658" i="1"/>
  <c r="L658" i="1"/>
  <c r="H658" i="1"/>
  <c r="G658" i="1"/>
  <c r="F658" i="1"/>
  <c r="E658" i="1"/>
  <c r="AN657" i="1"/>
  <c r="AF657" i="1"/>
  <c r="AG657" i="1" s="1"/>
  <c r="AC657" i="1"/>
  <c r="AH657" i="1" s="1"/>
  <c r="AB657" i="1"/>
  <c r="AD657" i="1" s="1"/>
  <c r="AA657" i="1"/>
  <c r="O657" i="1"/>
  <c r="P657" i="1" s="1"/>
  <c r="N657" i="1"/>
  <c r="M657" i="1"/>
  <c r="L657" i="1"/>
  <c r="H657" i="1"/>
  <c r="G657" i="1"/>
  <c r="E657" i="1"/>
  <c r="F657" i="1" s="1"/>
  <c r="AN656" i="1"/>
  <c r="AF656" i="1"/>
  <c r="AG656" i="1" s="1"/>
  <c r="AC656" i="1"/>
  <c r="AH656" i="1" s="1"/>
  <c r="AB656" i="1"/>
  <c r="AD656" i="1" s="1"/>
  <c r="AA656" i="1"/>
  <c r="P656" i="1"/>
  <c r="O656" i="1"/>
  <c r="N656" i="1"/>
  <c r="M656" i="1"/>
  <c r="L656" i="1"/>
  <c r="H656" i="1"/>
  <c r="G656" i="1"/>
  <c r="F656" i="1"/>
  <c r="E656" i="1"/>
  <c r="AN655" i="1"/>
  <c r="AG655" i="1"/>
  <c r="AF655" i="1"/>
  <c r="AC655" i="1"/>
  <c r="AH655" i="1" s="1"/>
  <c r="AB655" i="1"/>
  <c r="AD655" i="1" s="1"/>
  <c r="AA655" i="1"/>
  <c r="O655" i="1"/>
  <c r="P655" i="1" s="1"/>
  <c r="N655" i="1"/>
  <c r="M655" i="1"/>
  <c r="L655" i="1"/>
  <c r="H655" i="1"/>
  <c r="G655" i="1"/>
  <c r="E655" i="1"/>
  <c r="F655" i="1" s="1"/>
  <c r="AN654" i="1"/>
  <c r="AH654" i="1"/>
  <c r="AF654" i="1"/>
  <c r="AG654" i="1" s="1"/>
  <c r="AC654" i="1"/>
  <c r="AB654" i="1"/>
  <c r="AD654" i="1" s="1"/>
  <c r="AA654" i="1"/>
  <c r="O654" i="1"/>
  <c r="P654" i="1" s="1"/>
  <c r="N654" i="1"/>
  <c r="M654" i="1"/>
  <c r="L654" i="1"/>
  <c r="H654" i="1"/>
  <c r="G654" i="1"/>
  <c r="E654" i="1"/>
  <c r="F654" i="1" s="1"/>
  <c r="AN653" i="1"/>
  <c r="AH653" i="1"/>
  <c r="AG653" i="1"/>
  <c r="AF653" i="1"/>
  <c r="AC653" i="1"/>
  <c r="AB653" i="1"/>
  <c r="AD653" i="1" s="1"/>
  <c r="AA653" i="1"/>
  <c r="O653" i="1"/>
  <c r="P653" i="1" s="1"/>
  <c r="N653" i="1"/>
  <c r="M653" i="1"/>
  <c r="L653" i="1"/>
  <c r="H653" i="1"/>
  <c r="G653" i="1"/>
  <c r="E653" i="1"/>
  <c r="F653" i="1" s="1"/>
  <c r="AN652" i="1"/>
  <c r="AH652" i="1"/>
  <c r="AG652" i="1"/>
  <c r="AF652" i="1"/>
  <c r="AC652" i="1"/>
  <c r="AD652" i="1" s="1"/>
  <c r="AB652" i="1"/>
  <c r="AA652" i="1"/>
  <c r="O652" i="1"/>
  <c r="P652" i="1" s="1"/>
  <c r="N652" i="1"/>
  <c r="M652" i="1"/>
  <c r="L652" i="1"/>
  <c r="H652" i="1"/>
  <c r="G652" i="1"/>
  <c r="E652" i="1"/>
  <c r="F652" i="1" s="1"/>
  <c r="AN651" i="1"/>
  <c r="AH651" i="1"/>
  <c r="AF651" i="1"/>
  <c r="AG651" i="1" s="1"/>
  <c r="AD651" i="1"/>
  <c r="AC651" i="1"/>
  <c r="AB651" i="1"/>
  <c r="AA651" i="1"/>
  <c r="O651" i="1"/>
  <c r="P651" i="1" s="1"/>
  <c r="N651" i="1"/>
  <c r="M651" i="1"/>
  <c r="L651" i="1"/>
  <c r="H651" i="1"/>
  <c r="G651" i="1"/>
  <c r="E651" i="1"/>
  <c r="F651" i="1" s="1"/>
  <c r="AN650" i="1"/>
  <c r="AF650" i="1"/>
  <c r="AG650" i="1" s="1"/>
  <c r="AC650" i="1"/>
  <c r="AH650" i="1" s="1"/>
  <c r="AB650" i="1"/>
  <c r="AA650" i="1"/>
  <c r="O650" i="1"/>
  <c r="P650" i="1" s="1"/>
  <c r="N650" i="1"/>
  <c r="M650" i="1"/>
  <c r="L650" i="1"/>
  <c r="H650" i="1"/>
  <c r="G650" i="1"/>
  <c r="E650" i="1"/>
  <c r="F650" i="1" s="1"/>
  <c r="AN649" i="1"/>
  <c r="AF649" i="1"/>
  <c r="AG649" i="1" s="1"/>
  <c r="AC649" i="1"/>
  <c r="AH649" i="1" s="1"/>
  <c r="AB649" i="1"/>
  <c r="AA649" i="1"/>
  <c r="P649" i="1"/>
  <c r="O649" i="1"/>
  <c r="N649" i="1"/>
  <c r="M649" i="1"/>
  <c r="L649" i="1"/>
  <c r="H649" i="1"/>
  <c r="G649" i="1"/>
  <c r="E649" i="1"/>
  <c r="F649" i="1" s="1"/>
  <c r="AN648" i="1"/>
  <c r="AF648" i="1"/>
  <c r="AG648" i="1" s="1"/>
  <c r="AC648" i="1"/>
  <c r="AH648" i="1" s="1"/>
  <c r="AB648" i="1"/>
  <c r="AD648" i="1" s="1"/>
  <c r="AA648" i="1"/>
  <c r="O648" i="1"/>
  <c r="P648" i="1" s="1"/>
  <c r="N648" i="1"/>
  <c r="M648" i="1"/>
  <c r="L648" i="1"/>
  <c r="H648" i="1"/>
  <c r="G648" i="1"/>
  <c r="F648" i="1"/>
  <c r="E648" i="1"/>
  <c r="AN647" i="1"/>
  <c r="AF647" i="1"/>
  <c r="AG647" i="1" s="1"/>
  <c r="AC647" i="1"/>
  <c r="AH647" i="1" s="1"/>
  <c r="AB647" i="1"/>
  <c r="AD647" i="1" s="1"/>
  <c r="AA647" i="1"/>
  <c r="P647" i="1"/>
  <c r="O647" i="1"/>
  <c r="N647" i="1"/>
  <c r="M647" i="1"/>
  <c r="L647" i="1"/>
  <c r="H647" i="1"/>
  <c r="G647" i="1"/>
  <c r="E647" i="1"/>
  <c r="F647" i="1" s="1"/>
  <c r="AN646" i="1"/>
  <c r="AF646" i="1"/>
  <c r="AG646" i="1" s="1"/>
  <c r="AC646" i="1"/>
  <c r="AH646" i="1" s="1"/>
  <c r="AB646" i="1"/>
  <c r="AD646" i="1" s="1"/>
  <c r="AA646" i="1"/>
  <c r="O646" i="1"/>
  <c r="P646" i="1" s="1"/>
  <c r="N646" i="1"/>
  <c r="M646" i="1"/>
  <c r="L646" i="1"/>
  <c r="H646" i="1"/>
  <c r="G646" i="1"/>
  <c r="F646" i="1"/>
  <c r="E646" i="1"/>
  <c r="AN645" i="1"/>
  <c r="AH645" i="1"/>
  <c r="AG645" i="1"/>
  <c r="AF645" i="1"/>
  <c r="AC645" i="1"/>
  <c r="AB645" i="1"/>
  <c r="AD645" i="1" s="1"/>
  <c r="AA645" i="1"/>
  <c r="O645" i="1"/>
  <c r="P645" i="1" s="1"/>
  <c r="N645" i="1"/>
  <c r="M645" i="1"/>
  <c r="L645" i="1"/>
  <c r="H645" i="1"/>
  <c r="G645" i="1"/>
  <c r="E645" i="1"/>
  <c r="F645" i="1" s="1"/>
  <c r="AN644" i="1"/>
  <c r="AG644" i="1"/>
  <c r="AF644" i="1"/>
  <c r="AD644" i="1"/>
  <c r="AC644" i="1"/>
  <c r="AH644" i="1" s="1"/>
  <c r="AB644" i="1"/>
  <c r="AA644" i="1"/>
  <c r="O644" i="1"/>
  <c r="P644" i="1" s="1"/>
  <c r="N644" i="1"/>
  <c r="M644" i="1"/>
  <c r="L644" i="1"/>
  <c r="H644" i="1"/>
  <c r="G644" i="1"/>
  <c r="E644" i="1"/>
  <c r="F644" i="1" s="1"/>
  <c r="AN643" i="1"/>
  <c r="AG643" i="1"/>
  <c r="AF643" i="1"/>
  <c r="AC643" i="1"/>
  <c r="AH643" i="1" s="1"/>
  <c r="AB643" i="1"/>
  <c r="AA643" i="1"/>
  <c r="P643" i="1"/>
  <c r="O643" i="1"/>
  <c r="N643" i="1"/>
  <c r="M643" i="1"/>
  <c r="L643" i="1"/>
  <c r="H643" i="1"/>
  <c r="G643" i="1"/>
  <c r="E643" i="1"/>
  <c r="F643" i="1" s="1"/>
  <c r="AN642" i="1"/>
  <c r="AH642" i="1"/>
  <c r="AG642" i="1"/>
  <c r="AF642" i="1"/>
  <c r="AC642" i="1"/>
  <c r="AB642" i="1"/>
  <c r="AD642" i="1" s="1"/>
  <c r="AA642" i="1"/>
  <c r="O642" i="1"/>
  <c r="P642" i="1" s="1"/>
  <c r="N642" i="1"/>
  <c r="M642" i="1"/>
  <c r="L642" i="1"/>
  <c r="H642" i="1"/>
  <c r="G642" i="1"/>
  <c r="F642" i="1"/>
  <c r="E642" i="1"/>
  <c r="AN641" i="1"/>
  <c r="AF641" i="1"/>
  <c r="AG641" i="1" s="1"/>
  <c r="AC641" i="1"/>
  <c r="AH641" i="1" s="1"/>
  <c r="AB641" i="1"/>
  <c r="AD641" i="1" s="1"/>
  <c r="AA641" i="1"/>
  <c r="O641" i="1"/>
  <c r="P641" i="1" s="1"/>
  <c r="N641" i="1"/>
  <c r="M641" i="1"/>
  <c r="L641" i="1"/>
  <c r="H641" i="1"/>
  <c r="G641" i="1"/>
  <c r="E641" i="1"/>
  <c r="F641" i="1" s="1"/>
  <c r="AN640" i="1"/>
  <c r="AF640" i="1"/>
  <c r="AG640" i="1" s="1"/>
  <c r="AC640" i="1"/>
  <c r="AH640" i="1" s="1"/>
  <c r="AB640" i="1"/>
  <c r="AD640" i="1" s="1"/>
  <c r="AA640" i="1"/>
  <c r="P640" i="1"/>
  <c r="O640" i="1"/>
  <c r="N640" i="1"/>
  <c r="M640" i="1"/>
  <c r="L640" i="1"/>
  <c r="H640" i="1"/>
  <c r="G640" i="1"/>
  <c r="F640" i="1"/>
  <c r="E640" i="1"/>
  <c r="AN639" i="1"/>
  <c r="AF639" i="1"/>
  <c r="AG639" i="1" s="1"/>
  <c r="AC639" i="1"/>
  <c r="AH639" i="1" s="1"/>
  <c r="AB639" i="1"/>
  <c r="AD639" i="1" s="1"/>
  <c r="AA639" i="1"/>
  <c r="O639" i="1"/>
  <c r="P639" i="1" s="1"/>
  <c r="N639" i="1"/>
  <c r="M639" i="1"/>
  <c r="L639" i="1"/>
  <c r="H639" i="1"/>
  <c r="G639" i="1"/>
  <c r="E639" i="1"/>
  <c r="F639" i="1" s="1"/>
  <c r="AN638" i="1"/>
  <c r="AF638" i="1"/>
  <c r="AG638" i="1" s="1"/>
  <c r="AC638" i="1"/>
  <c r="AH638" i="1" s="1"/>
  <c r="AB638" i="1"/>
  <c r="AA638" i="1"/>
  <c r="O638" i="1"/>
  <c r="P638" i="1" s="1"/>
  <c r="N638" i="1"/>
  <c r="M638" i="1"/>
  <c r="L638" i="1"/>
  <c r="H638" i="1"/>
  <c r="G638" i="1"/>
  <c r="F638" i="1"/>
  <c r="E638" i="1"/>
  <c r="AN637" i="1"/>
  <c r="AG637" i="1"/>
  <c r="AF637" i="1"/>
  <c r="AC637" i="1"/>
  <c r="AH637" i="1" s="1"/>
  <c r="AB637" i="1"/>
  <c r="AD637" i="1" s="1"/>
  <c r="AA637" i="1"/>
  <c r="P637" i="1"/>
  <c r="O637" i="1"/>
  <c r="N637" i="1"/>
  <c r="M637" i="1"/>
  <c r="L637" i="1"/>
  <c r="H637" i="1"/>
  <c r="G637" i="1"/>
  <c r="E637" i="1"/>
  <c r="F637" i="1" s="1"/>
  <c r="AN636" i="1"/>
  <c r="AH636" i="1"/>
  <c r="AF636" i="1"/>
  <c r="AG636" i="1" s="1"/>
  <c r="AC636" i="1"/>
  <c r="AB636" i="1"/>
  <c r="AD636" i="1" s="1"/>
  <c r="AA636" i="1"/>
  <c r="P636" i="1"/>
  <c r="O636" i="1"/>
  <c r="N636" i="1"/>
  <c r="M636" i="1"/>
  <c r="L636" i="1"/>
  <c r="H636" i="1"/>
  <c r="G636" i="1"/>
  <c r="E636" i="1"/>
  <c r="F636" i="1" s="1"/>
  <c r="AN635" i="1"/>
  <c r="AH635" i="1"/>
  <c r="AG635" i="1"/>
  <c r="AF635" i="1"/>
  <c r="AC635" i="1"/>
  <c r="AB635" i="1"/>
  <c r="AD635" i="1" s="1"/>
  <c r="AA635" i="1"/>
  <c r="O635" i="1"/>
  <c r="P635" i="1" s="1"/>
  <c r="N635" i="1"/>
  <c r="M635" i="1"/>
  <c r="L635" i="1"/>
  <c r="H635" i="1"/>
  <c r="G635" i="1"/>
  <c r="E635" i="1"/>
  <c r="F635" i="1" s="1"/>
  <c r="AN634" i="1"/>
  <c r="AH634" i="1"/>
  <c r="AF634" i="1"/>
  <c r="AG634" i="1" s="1"/>
  <c r="AC634" i="1"/>
  <c r="AD634" i="1" s="1"/>
  <c r="AB634" i="1"/>
  <c r="AA634" i="1"/>
  <c r="O634" i="1"/>
  <c r="P634" i="1" s="1"/>
  <c r="N634" i="1"/>
  <c r="M634" i="1"/>
  <c r="L634" i="1"/>
  <c r="H634" i="1"/>
  <c r="G634" i="1"/>
  <c r="E634" i="1"/>
  <c r="F634" i="1" s="1"/>
  <c r="AN633" i="1"/>
  <c r="AH633" i="1"/>
  <c r="AF633" i="1"/>
  <c r="AG633" i="1" s="1"/>
  <c r="AD633" i="1"/>
  <c r="AC633" i="1"/>
  <c r="AB633" i="1"/>
  <c r="AA633" i="1"/>
  <c r="O633" i="1"/>
  <c r="P633" i="1" s="1"/>
  <c r="N633" i="1"/>
  <c r="M633" i="1"/>
  <c r="L633" i="1"/>
  <c r="H633" i="1"/>
  <c r="G633" i="1"/>
  <c r="F633" i="1"/>
  <c r="E633" i="1"/>
  <c r="AN632" i="1"/>
  <c r="AH632" i="1"/>
  <c r="AG632" i="1"/>
  <c r="AF632" i="1"/>
  <c r="AC632" i="1"/>
  <c r="AD632" i="1" s="1"/>
  <c r="AB632" i="1"/>
  <c r="AA632" i="1"/>
  <c r="O632" i="1"/>
  <c r="P632" i="1" s="1"/>
  <c r="N632" i="1"/>
  <c r="M632" i="1"/>
  <c r="L632" i="1"/>
  <c r="H632" i="1"/>
  <c r="G632" i="1"/>
  <c r="E632" i="1"/>
  <c r="F632" i="1" s="1"/>
  <c r="AN631" i="1"/>
  <c r="AH631" i="1"/>
  <c r="AG631" i="1"/>
  <c r="AF631" i="1"/>
  <c r="AD631" i="1"/>
  <c r="AC631" i="1"/>
  <c r="AB631" i="1"/>
  <c r="AA631" i="1"/>
  <c r="P631" i="1"/>
  <c r="O631" i="1"/>
  <c r="N631" i="1"/>
  <c r="M631" i="1"/>
  <c r="L631" i="1"/>
  <c r="H631" i="1"/>
  <c r="G631" i="1"/>
  <c r="F631" i="1"/>
  <c r="E631" i="1"/>
  <c r="AN630" i="1"/>
  <c r="AH630" i="1"/>
  <c r="AF630" i="1"/>
  <c r="AG630" i="1" s="1"/>
  <c r="AC630" i="1"/>
  <c r="AD630" i="1" s="1"/>
  <c r="AB630" i="1"/>
  <c r="AA630" i="1"/>
  <c r="O630" i="1"/>
  <c r="P630" i="1" s="1"/>
  <c r="N630" i="1"/>
  <c r="M630" i="1"/>
  <c r="L630" i="1"/>
  <c r="H630" i="1"/>
  <c r="G630" i="1"/>
  <c r="F630" i="1"/>
  <c r="E630" i="1"/>
  <c r="AN629" i="1"/>
  <c r="AF629" i="1"/>
  <c r="AG629" i="1" s="1"/>
  <c r="AC629" i="1"/>
  <c r="AH629" i="1" s="1"/>
  <c r="AB629" i="1"/>
  <c r="AA629" i="1"/>
  <c r="P629" i="1"/>
  <c r="O629" i="1"/>
  <c r="N629" i="1"/>
  <c r="M629" i="1"/>
  <c r="L629" i="1"/>
  <c r="H629" i="1"/>
  <c r="G629" i="1"/>
  <c r="E629" i="1"/>
  <c r="F629" i="1" s="1"/>
  <c r="AN628" i="1"/>
  <c r="AH628" i="1"/>
  <c r="AF628" i="1"/>
  <c r="AG628" i="1" s="1"/>
  <c r="AC628" i="1"/>
  <c r="AB628" i="1"/>
  <c r="AD628" i="1" s="1"/>
  <c r="AA628" i="1"/>
  <c r="P628" i="1"/>
  <c r="O628" i="1"/>
  <c r="N628" i="1"/>
  <c r="M628" i="1"/>
  <c r="L628" i="1"/>
  <c r="H628" i="1"/>
  <c r="G628" i="1"/>
  <c r="E628" i="1"/>
  <c r="F628" i="1" s="1"/>
  <c r="AN627" i="1"/>
  <c r="AG627" i="1"/>
  <c r="AF627" i="1"/>
  <c r="AC627" i="1"/>
  <c r="AH627" i="1" s="1"/>
  <c r="AB627" i="1"/>
  <c r="AD627" i="1" s="1"/>
  <c r="AA627" i="1"/>
  <c r="O627" i="1"/>
  <c r="P627" i="1" s="1"/>
  <c r="N627" i="1"/>
  <c r="M627" i="1"/>
  <c r="L627" i="1"/>
  <c r="H627" i="1"/>
  <c r="G627" i="1"/>
  <c r="E627" i="1"/>
  <c r="F627" i="1" s="1"/>
  <c r="AN626" i="1"/>
  <c r="AH626" i="1"/>
  <c r="AG626" i="1"/>
  <c r="AF626" i="1"/>
  <c r="AC626" i="1"/>
  <c r="AB626" i="1"/>
  <c r="AD626" i="1" s="1"/>
  <c r="AA626" i="1"/>
  <c r="O626" i="1"/>
  <c r="P626" i="1" s="1"/>
  <c r="N626" i="1"/>
  <c r="M626" i="1"/>
  <c r="L626" i="1"/>
  <c r="H626" i="1"/>
  <c r="G626" i="1"/>
  <c r="E626" i="1"/>
  <c r="F626" i="1" s="1"/>
  <c r="AN625" i="1"/>
  <c r="AH625" i="1"/>
  <c r="AF625" i="1"/>
  <c r="AG625" i="1" s="1"/>
  <c r="AC625" i="1"/>
  <c r="AB625" i="1"/>
  <c r="AD625" i="1" s="1"/>
  <c r="AA625" i="1"/>
  <c r="O625" i="1"/>
  <c r="P625" i="1" s="1"/>
  <c r="N625" i="1"/>
  <c r="M625" i="1"/>
  <c r="L625" i="1"/>
  <c r="H625" i="1"/>
  <c r="G625" i="1"/>
  <c r="E625" i="1"/>
  <c r="F625" i="1" s="1"/>
  <c r="AN624" i="1"/>
  <c r="AF624" i="1"/>
  <c r="AG624" i="1" s="1"/>
  <c r="AC624" i="1"/>
  <c r="AH624" i="1" s="1"/>
  <c r="AB624" i="1"/>
  <c r="AD624" i="1" s="1"/>
  <c r="AA624" i="1"/>
  <c r="P624" i="1"/>
  <c r="O624" i="1"/>
  <c r="N624" i="1"/>
  <c r="M624" i="1"/>
  <c r="L624" i="1"/>
  <c r="H624" i="1"/>
  <c r="G624" i="1"/>
  <c r="F624" i="1"/>
  <c r="E624" i="1"/>
  <c r="AN623" i="1"/>
  <c r="AG623" i="1"/>
  <c r="AF623" i="1"/>
  <c r="AC623" i="1"/>
  <c r="AH623" i="1" s="1"/>
  <c r="AB623" i="1"/>
  <c r="AD623" i="1" s="1"/>
  <c r="AA623" i="1"/>
  <c r="P623" i="1"/>
  <c r="O623" i="1"/>
  <c r="N623" i="1"/>
  <c r="M623" i="1"/>
  <c r="L623" i="1"/>
  <c r="H623" i="1"/>
  <c r="G623" i="1"/>
  <c r="E623" i="1"/>
  <c r="F623" i="1" s="1"/>
  <c r="AN622" i="1"/>
  <c r="AF622" i="1"/>
  <c r="AG622" i="1" s="1"/>
  <c r="AD622" i="1"/>
  <c r="AC622" i="1"/>
  <c r="AH622" i="1" s="1"/>
  <c r="AB622" i="1"/>
  <c r="AA622" i="1"/>
  <c r="O622" i="1"/>
  <c r="P622" i="1" s="1"/>
  <c r="N622" i="1"/>
  <c r="M622" i="1"/>
  <c r="L622" i="1"/>
  <c r="H622" i="1"/>
  <c r="G622" i="1"/>
  <c r="F622" i="1"/>
  <c r="E622" i="1"/>
  <c r="AN621" i="1"/>
  <c r="AF621" i="1"/>
  <c r="AG621" i="1" s="1"/>
  <c r="AC621" i="1"/>
  <c r="AH621" i="1" s="1"/>
  <c r="AB621" i="1"/>
  <c r="AD621" i="1" s="1"/>
  <c r="AA621" i="1"/>
  <c r="O621" i="1"/>
  <c r="P621" i="1" s="1"/>
  <c r="N621" i="1"/>
  <c r="M621" i="1"/>
  <c r="L621" i="1"/>
  <c r="H621" i="1"/>
  <c r="G621" i="1"/>
  <c r="F621" i="1"/>
  <c r="E621" i="1"/>
  <c r="AN620" i="1"/>
  <c r="AF620" i="1"/>
  <c r="AG620" i="1" s="1"/>
  <c r="AC620" i="1"/>
  <c r="AH620" i="1" s="1"/>
  <c r="AB620" i="1"/>
  <c r="AA620" i="1"/>
  <c r="O620" i="1"/>
  <c r="P620" i="1" s="1"/>
  <c r="N620" i="1"/>
  <c r="M620" i="1"/>
  <c r="L620" i="1"/>
  <c r="H620" i="1"/>
  <c r="G620" i="1"/>
  <c r="E620" i="1"/>
  <c r="F620" i="1" s="1"/>
  <c r="AN619" i="1"/>
  <c r="AG619" i="1"/>
  <c r="AF619" i="1"/>
  <c r="AC619" i="1"/>
  <c r="AH619" i="1" s="1"/>
  <c r="AB619" i="1"/>
  <c r="AD619" i="1" s="1"/>
  <c r="AA619" i="1"/>
  <c r="O619" i="1"/>
  <c r="P619" i="1" s="1"/>
  <c r="N619" i="1"/>
  <c r="M619" i="1"/>
  <c r="L619" i="1"/>
  <c r="H619" i="1"/>
  <c r="G619" i="1"/>
  <c r="E619" i="1"/>
  <c r="F619" i="1" s="1"/>
  <c r="AN618" i="1"/>
  <c r="AH618" i="1"/>
  <c r="AF618" i="1"/>
  <c r="AG618" i="1" s="1"/>
  <c r="AC618" i="1"/>
  <c r="AB618" i="1"/>
  <c r="AD618" i="1" s="1"/>
  <c r="AA618" i="1"/>
  <c r="O618" i="1"/>
  <c r="P618" i="1" s="1"/>
  <c r="N618" i="1"/>
  <c r="M618" i="1"/>
  <c r="L618" i="1"/>
  <c r="H618" i="1"/>
  <c r="G618" i="1"/>
  <c r="E618" i="1"/>
  <c r="F618" i="1" s="1"/>
  <c r="AN617" i="1"/>
  <c r="AH617" i="1"/>
  <c r="AG617" i="1"/>
  <c r="AF617" i="1"/>
  <c r="AC617" i="1"/>
  <c r="AB617" i="1"/>
  <c r="AD617" i="1" s="1"/>
  <c r="AA617" i="1"/>
  <c r="O617" i="1"/>
  <c r="P617" i="1" s="1"/>
  <c r="N617" i="1"/>
  <c r="M617" i="1"/>
  <c r="L617" i="1"/>
  <c r="H617" i="1"/>
  <c r="G617" i="1"/>
  <c r="F617" i="1"/>
  <c r="E617" i="1"/>
  <c r="AN616" i="1"/>
  <c r="AH616" i="1"/>
  <c r="AG616" i="1"/>
  <c r="AF616" i="1"/>
  <c r="AC616" i="1"/>
  <c r="AD616" i="1" s="1"/>
  <c r="AB616" i="1"/>
  <c r="AA616" i="1"/>
  <c r="O616" i="1"/>
  <c r="P616" i="1" s="1"/>
  <c r="N616" i="1"/>
  <c r="M616" i="1"/>
  <c r="L616" i="1"/>
  <c r="H616" i="1"/>
  <c r="G616" i="1"/>
  <c r="E616" i="1"/>
  <c r="F616" i="1" s="1"/>
  <c r="AN615" i="1"/>
  <c r="AH615" i="1"/>
  <c r="AG615" i="1"/>
  <c r="AF615" i="1"/>
  <c r="AD615" i="1"/>
  <c r="AC615" i="1"/>
  <c r="AB615" i="1"/>
  <c r="AA615" i="1"/>
  <c r="O615" i="1"/>
  <c r="P615" i="1" s="1"/>
  <c r="N615" i="1"/>
  <c r="M615" i="1"/>
  <c r="L615" i="1"/>
  <c r="H615" i="1"/>
  <c r="G615" i="1"/>
  <c r="E615" i="1"/>
  <c r="F615" i="1" s="1"/>
  <c r="AN614" i="1"/>
  <c r="AF614" i="1"/>
  <c r="AG614" i="1" s="1"/>
  <c r="AC614" i="1"/>
  <c r="AH614" i="1" s="1"/>
  <c r="AB614" i="1"/>
  <c r="AA614" i="1"/>
  <c r="O614" i="1"/>
  <c r="P614" i="1" s="1"/>
  <c r="N614" i="1"/>
  <c r="M614" i="1"/>
  <c r="L614" i="1"/>
  <c r="H614" i="1"/>
  <c r="G614" i="1"/>
  <c r="E614" i="1"/>
  <c r="F614" i="1" s="1"/>
  <c r="AN613" i="1"/>
  <c r="AF613" i="1"/>
  <c r="AG613" i="1" s="1"/>
  <c r="AC613" i="1"/>
  <c r="AH613" i="1" s="1"/>
  <c r="AB613" i="1"/>
  <c r="AD613" i="1" s="1"/>
  <c r="AA613" i="1"/>
  <c r="P613" i="1"/>
  <c r="O613" i="1"/>
  <c r="N613" i="1"/>
  <c r="M613" i="1"/>
  <c r="L613" i="1"/>
  <c r="H613" i="1"/>
  <c r="G613" i="1"/>
  <c r="F613" i="1"/>
  <c r="E613" i="1"/>
  <c r="AN612" i="1"/>
  <c r="AG612" i="1"/>
  <c r="AF612" i="1"/>
  <c r="AC612" i="1"/>
  <c r="AH612" i="1" s="1"/>
  <c r="AB612" i="1"/>
  <c r="AD612" i="1" s="1"/>
  <c r="AA612" i="1"/>
  <c r="O612" i="1"/>
  <c r="P612" i="1" s="1"/>
  <c r="N612" i="1"/>
  <c r="M612" i="1"/>
  <c r="L612" i="1"/>
  <c r="H612" i="1"/>
  <c r="G612" i="1"/>
  <c r="E612" i="1"/>
  <c r="F612" i="1" s="1"/>
  <c r="AN611" i="1"/>
  <c r="AH611" i="1"/>
  <c r="AG611" i="1"/>
  <c r="AF611" i="1"/>
  <c r="AC611" i="1"/>
  <c r="AB611" i="1"/>
  <c r="AD611" i="1" s="1"/>
  <c r="AA611" i="1"/>
  <c r="P611" i="1"/>
  <c r="O611" i="1"/>
  <c r="N611" i="1"/>
  <c r="M611" i="1"/>
  <c r="L611" i="1"/>
  <c r="H611" i="1"/>
  <c r="G611" i="1"/>
  <c r="F611" i="1"/>
  <c r="E611" i="1"/>
  <c r="AN610" i="1"/>
  <c r="AH610" i="1"/>
  <c r="AG610" i="1"/>
  <c r="AF610" i="1"/>
  <c r="AC610" i="1"/>
  <c r="AD610" i="1" s="1"/>
  <c r="AB610" i="1"/>
  <c r="AA610" i="1"/>
  <c r="O610" i="1"/>
  <c r="P610" i="1" s="1"/>
  <c r="N610" i="1"/>
  <c r="M610" i="1"/>
  <c r="L610" i="1"/>
  <c r="H610" i="1"/>
  <c r="G610" i="1"/>
  <c r="E610" i="1"/>
  <c r="F610" i="1" s="1"/>
  <c r="AN609" i="1"/>
  <c r="AH609" i="1"/>
  <c r="AG609" i="1"/>
  <c r="AF609" i="1"/>
  <c r="AD609" i="1"/>
  <c r="AC609" i="1"/>
  <c r="AB609" i="1"/>
  <c r="AA609" i="1"/>
  <c r="O609" i="1"/>
  <c r="P609" i="1" s="1"/>
  <c r="N609" i="1"/>
  <c r="M609" i="1"/>
  <c r="L609" i="1"/>
  <c r="H609" i="1"/>
  <c r="G609" i="1"/>
  <c r="E609" i="1"/>
  <c r="F609" i="1" s="1"/>
  <c r="AN608" i="1"/>
  <c r="AH608" i="1"/>
  <c r="AF608" i="1"/>
  <c r="AG608" i="1" s="1"/>
  <c r="AC608" i="1"/>
  <c r="AD608" i="1" s="1"/>
  <c r="AB608" i="1"/>
  <c r="AA608" i="1"/>
  <c r="O608" i="1"/>
  <c r="P608" i="1" s="1"/>
  <c r="N608" i="1"/>
  <c r="M608" i="1"/>
  <c r="L608" i="1"/>
  <c r="H608" i="1"/>
  <c r="G608" i="1"/>
  <c r="E608" i="1"/>
  <c r="F608" i="1" s="1"/>
  <c r="AN607" i="1"/>
  <c r="AF607" i="1"/>
  <c r="AG607" i="1" s="1"/>
  <c r="AC607" i="1"/>
  <c r="AH607" i="1" s="1"/>
  <c r="AB607" i="1"/>
  <c r="AD607" i="1" s="1"/>
  <c r="AA607" i="1"/>
  <c r="O607" i="1"/>
  <c r="P607" i="1" s="1"/>
  <c r="N607" i="1"/>
  <c r="M607" i="1"/>
  <c r="L607" i="1"/>
  <c r="H607" i="1"/>
  <c r="G607" i="1"/>
  <c r="E607" i="1"/>
  <c r="F607" i="1" s="1"/>
  <c r="AN606" i="1"/>
  <c r="AF606" i="1"/>
  <c r="AG606" i="1" s="1"/>
  <c r="AC606" i="1"/>
  <c r="AH606" i="1" s="1"/>
  <c r="AB606" i="1"/>
  <c r="AD606" i="1" s="1"/>
  <c r="AA606" i="1"/>
  <c r="O606" i="1"/>
  <c r="P606" i="1" s="1"/>
  <c r="N606" i="1"/>
  <c r="M606" i="1"/>
  <c r="L606" i="1"/>
  <c r="H606" i="1"/>
  <c r="G606" i="1"/>
  <c r="F606" i="1"/>
  <c r="E606" i="1"/>
  <c r="AN605" i="1"/>
  <c r="AF605" i="1"/>
  <c r="AG605" i="1" s="1"/>
  <c r="AD605" i="1"/>
  <c r="AC605" i="1"/>
  <c r="AH605" i="1" s="1"/>
  <c r="AB605" i="1"/>
  <c r="AA605" i="1"/>
  <c r="O605" i="1"/>
  <c r="P605" i="1" s="1"/>
  <c r="N605" i="1"/>
  <c r="M605" i="1"/>
  <c r="L605" i="1"/>
  <c r="H605" i="1"/>
  <c r="G605" i="1"/>
  <c r="E605" i="1"/>
  <c r="F605" i="1" s="1"/>
  <c r="AN604" i="1"/>
  <c r="AF604" i="1"/>
  <c r="AG604" i="1" s="1"/>
  <c r="AC604" i="1"/>
  <c r="AH604" i="1" s="1"/>
  <c r="AB604" i="1"/>
  <c r="AD604" i="1" s="1"/>
  <c r="AA604" i="1"/>
  <c r="O604" i="1"/>
  <c r="P604" i="1" s="1"/>
  <c r="N604" i="1"/>
  <c r="M604" i="1"/>
  <c r="L604" i="1"/>
  <c r="H604" i="1"/>
  <c r="G604" i="1"/>
  <c r="F604" i="1"/>
  <c r="E604" i="1"/>
  <c r="AN603" i="1"/>
  <c r="AF603" i="1"/>
  <c r="AG603" i="1" s="1"/>
  <c r="AC603" i="1"/>
  <c r="AH603" i="1" s="1"/>
  <c r="AB603" i="1"/>
  <c r="AD603" i="1" s="1"/>
  <c r="AA603" i="1"/>
  <c r="O603" i="1"/>
  <c r="P603" i="1" s="1"/>
  <c r="N603" i="1"/>
  <c r="M603" i="1"/>
  <c r="L603" i="1"/>
  <c r="H603" i="1"/>
  <c r="G603" i="1"/>
  <c r="E603" i="1"/>
  <c r="F603" i="1" s="1"/>
  <c r="AN602" i="1"/>
  <c r="AF602" i="1"/>
  <c r="AG602" i="1" s="1"/>
  <c r="AC602" i="1"/>
  <c r="AH602" i="1" s="1"/>
  <c r="AB602" i="1"/>
  <c r="AA602" i="1"/>
  <c r="O602" i="1"/>
  <c r="P602" i="1" s="1"/>
  <c r="N602" i="1"/>
  <c r="M602" i="1"/>
  <c r="L602" i="1"/>
  <c r="H602" i="1"/>
  <c r="G602" i="1"/>
  <c r="F602" i="1"/>
  <c r="E602" i="1"/>
  <c r="AN601" i="1"/>
  <c r="AG601" i="1"/>
  <c r="AF601" i="1"/>
  <c r="AC601" i="1"/>
  <c r="AH601" i="1" s="1"/>
  <c r="AB601" i="1"/>
  <c r="AD601" i="1" s="1"/>
  <c r="AA601" i="1"/>
  <c r="P601" i="1"/>
  <c r="O601" i="1"/>
  <c r="N601" i="1"/>
  <c r="M601" i="1"/>
  <c r="L601" i="1"/>
  <c r="H601" i="1"/>
  <c r="G601" i="1"/>
  <c r="E601" i="1"/>
  <c r="F601" i="1" s="1"/>
  <c r="AN600" i="1"/>
  <c r="AH600" i="1"/>
  <c r="AF600" i="1"/>
  <c r="AG600" i="1" s="1"/>
  <c r="AC600" i="1"/>
  <c r="AB600" i="1"/>
  <c r="AD600" i="1" s="1"/>
  <c r="AA600" i="1"/>
  <c r="O600" i="1"/>
  <c r="P600" i="1" s="1"/>
  <c r="N600" i="1"/>
  <c r="M600" i="1"/>
  <c r="L600" i="1"/>
  <c r="H600" i="1"/>
  <c r="G600" i="1"/>
  <c r="E600" i="1"/>
  <c r="F600" i="1" s="1"/>
  <c r="AN599" i="1"/>
  <c r="AH599" i="1"/>
  <c r="AG599" i="1"/>
  <c r="AF599" i="1"/>
  <c r="AC599" i="1"/>
  <c r="AB599" i="1"/>
  <c r="AD599" i="1" s="1"/>
  <c r="AA599" i="1"/>
  <c r="P599" i="1"/>
  <c r="O599" i="1"/>
  <c r="N599" i="1"/>
  <c r="M599" i="1"/>
  <c r="L599" i="1"/>
  <c r="H599" i="1"/>
  <c r="G599" i="1"/>
  <c r="E599" i="1"/>
  <c r="F599" i="1" s="1"/>
  <c r="AN598" i="1"/>
  <c r="AB598" i="1"/>
  <c r="AA598" i="1"/>
  <c r="N598" i="1"/>
  <c r="M598" i="1"/>
  <c r="L598" i="1"/>
  <c r="H598" i="1"/>
  <c r="G598" i="1"/>
  <c r="E598" i="1"/>
  <c r="F598" i="1" s="1"/>
  <c r="AN597" i="1"/>
  <c r="AB597" i="1"/>
  <c r="AA597" i="1"/>
  <c r="N597" i="1"/>
  <c r="M597" i="1"/>
  <c r="L597" i="1"/>
  <c r="H597" i="1"/>
  <c r="G597" i="1"/>
  <c r="E597" i="1"/>
  <c r="F597" i="1" s="1"/>
  <c r="AN596" i="1"/>
  <c r="AB596" i="1"/>
  <c r="AA596" i="1"/>
  <c r="N596" i="1"/>
  <c r="M596" i="1"/>
  <c r="L596" i="1"/>
  <c r="H596" i="1"/>
  <c r="G596" i="1"/>
  <c r="F596" i="1"/>
  <c r="E596" i="1"/>
  <c r="AN595" i="1"/>
  <c r="AB595" i="1"/>
  <c r="AA595" i="1"/>
  <c r="N595" i="1"/>
  <c r="M595" i="1"/>
  <c r="L595" i="1"/>
  <c r="H595" i="1"/>
  <c r="G595" i="1"/>
  <c r="E595" i="1"/>
  <c r="F595" i="1" s="1"/>
  <c r="AN594" i="1"/>
  <c r="AB594" i="1"/>
  <c r="AA594" i="1"/>
  <c r="N594" i="1"/>
  <c r="M594" i="1"/>
  <c r="L594" i="1"/>
  <c r="H594" i="1"/>
  <c r="G594" i="1"/>
  <c r="F594" i="1"/>
  <c r="E594" i="1"/>
  <c r="AN593" i="1"/>
  <c r="AB593" i="1"/>
  <c r="AA593" i="1"/>
  <c r="N593" i="1"/>
  <c r="M593" i="1"/>
  <c r="L593" i="1"/>
  <c r="H593" i="1"/>
  <c r="G593" i="1"/>
  <c r="E593" i="1"/>
  <c r="F593" i="1" s="1"/>
  <c r="AN592" i="1"/>
  <c r="AB592" i="1"/>
  <c r="AA592" i="1"/>
  <c r="N592" i="1"/>
  <c r="M592" i="1"/>
  <c r="L592" i="1"/>
  <c r="H592" i="1"/>
  <c r="G592" i="1"/>
  <c r="E592" i="1"/>
  <c r="F592" i="1" s="1"/>
  <c r="AN591" i="1"/>
  <c r="AB591" i="1"/>
  <c r="AA591" i="1"/>
  <c r="N591" i="1"/>
  <c r="M591" i="1"/>
  <c r="L591" i="1"/>
  <c r="H591" i="1"/>
  <c r="G591" i="1"/>
  <c r="E591" i="1"/>
  <c r="F591" i="1" s="1"/>
  <c r="AN590" i="1"/>
  <c r="AB590" i="1"/>
  <c r="AA590" i="1"/>
  <c r="N590" i="1"/>
  <c r="M590" i="1"/>
  <c r="L590" i="1"/>
  <c r="H590" i="1"/>
  <c r="G590" i="1"/>
  <c r="E590" i="1"/>
  <c r="F590" i="1" s="1"/>
  <c r="AN589" i="1"/>
  <c r="AB589" i="1"/>
  <c r="AA589" i="1"/>
  <c r="N589" i="1"/>
  <c r="M589" i="1"/>
  <c r="L589" i="1"/>
  <c r="H589" i="1"/>
  <c r="G589" i="1"/>
  <c r="E589" i="1"/>
  <c r="F589" i="1" s="1"/>
  <c r="AN588" i="1"/>
  <c r="AB588" i="1"/>
  <c r="AA588" i="1"/>
  <c r="N588" i="1"/>
  <c r="M588" i="1"/>
  <c r="L588" i="1"/>
  <c r="H588" i="1"/>
  <c r="G588" i="1"/>
  <c r="F588" i="1"/>
  <c r="E588" i="1"/>
  <c r="AN587" i="1"/>
  <c r="AB587" i="1"/>
  <c r="AA587" i="1"/>
  <c r="N587" i="1"/>
  <c r="M587" i="1"/>
  <c r="L587" i="1"/>
  <c r="H587" i="1"/>
  <c r="G587" i="1"/>
  <c r="E587" i="1"/>
  <c r="F587" i="1" s="1"/>
  <c r="AN586" i="1"/>
  <c r="AB586" i="1"/>
  <c r="AA586" i="1"/>
  <c r="N586" i="1"/>
  <c r="M586" i="1"/>
  <c r="L586" i="1"/>
  <c r="H586" i="1"/>
  <c r="G586" i="1"/>
  <c r="E586" i="1"/>
  <c r="F586" i="1" s="1"/>
  <c r="AN585" i="1"/>
  <c r="AB585" i="1"/>
  <c r="AA585" i="1"/>
  <c r="N585" i="1"/>
  <c r="M585" i="1"/>
  <c r="L585" i="1"/>
  <c r="H585" i="1"/>
  <c r="G585" i="1"/>
  <c r="F585" i="1"/>
  <c r="E585" i="1"/>
  <c r="AN584" i="1"/>
  <c r="AB584" i="1"/>
  <c r="AA584" i="1"/>
  <c r="N584" i="1"/>
  <c r="M584" i="1"/>
  <c r="L584" i="1"/>
  <c r="H584" i="1"/>
  <c r="G584" i="1"/>
  <c r="E584" i="1"/>
  <c r="F584" i="1" s="1"/>
  <c r="AN583" i="1"/>
  <c r="AB583" i="1"/>
  <c r="AA583" i="1"/>
  <c r="N583" i="1"/>
  <c r="M583" i="1"/>
  <c r="L583" i="1"/>
  <c r="H583" i="1"/>
  <c r="G583" i="1"/>
  <c r="E583" i="1"/>
  <c r="F583" i="1" s="1"/>
  <c r="AN582" i="1"/>
  <c r="AB582" i="1"/>
  <c r="AA582" i="1"/>
  <c r="N582" i="1"/>
  <c r="M582" i="1"/>
  <c r="L582" i="1"/>
  <c r="H582" i="1"/>
  <c r="G582" i="1"/>
  <c r="E582" i="1"/>
  <c r="F582" i="1" s="1"/>
  <c r="AN581" i="1"/>
  <c r="AB581" i="1"/>
  <c r="AA581" i="1"/>
  <c r="N581" i="1"/>
  <c r="M581" i="1"/>
  <c r="L581" i="1"/>
  <c r="H581" i="1"/>
  <c r="G581" i="1"/>
  <c r="F581" i="1"/>
  <c r="E581" i="1"/>
  <c r="AN580" i="1"/>
  <c r="AB580" i="1"/>
  <c r="AA580" i="1"/>
  <c r="N580" i="1"/>
  <c r="M580" i="1"/>
  <c r="L580" i="1"/>
  <c r="H580" i="1"/>
  <c r="G580" i="1"/>
  <c r="E580" i="1"/>
  <c r="F580" i="1" s="1"/>
  <c r="AN579" i="1"/>
  <c r="AB579" i="1"/>
  <c r="AA579" i="1"/>
  <c r="N579" i="1"/>
  <c r="M579" i="1"/>
  <c r="L579" i="1"/>
  <c r="H579" i="1"/>
  <c r="G579" i="1"/>
  <c r="F579" i="1"/>
  <c r="E579" i="1"/>
  <c r="AN578" i="1"/>
  <c r="AB578" i="1"/>
  <c r="AA578" i="1"/>
  <c r="N578" i="1"/>
  <c r="M578" i="1"/>
  <c r="L578" i="1"/>
  <c r="H578" i="1"/>
  <c r="G578" i="1"/>
  <c r="E578" i="1"/>
  <c r="F578" i="1" s="1"/>
  <c r="AN577" i="1"/>
  <c r="AB577" i="1"/>
  <c r="AA577" i="1"/>
  <c r="N577" i="1"/>
  <c r="M577" i="1"/>
  <c r="L577" i="1"/>
  <c r="H577" i="1"/>
  <c r="G577" i="1"/>
  <c r="F577" i="1"/>
  <c r="E577" i="1"/>
  <c r="AN576" i="1"/>
  <c r="AA576" i="1"/>
  <c r="M576" i="1"/>
  <c r="L576" i="1"/>
  <c r="H576" i="1"/>
  <c r="G576" i="1"/>
  <c r="E576" i="1"/>
  <c r="F576" i="1" s="1"/>
  <c r="AN575" i="1"/>
  <c r="AA575" i="1"/>
  <c r="M575" i="1"/>
  <c r="L575" i="1"/>
  <c r="H575" i="1"/>
  <c r="G575" i="1"/>
  <c r="F575" i="1"/>
  <c r="E575" i="1"/>
  <c r="AN574" i="1"/>
  <c r="AA574" i="1"/>
  <c r="M574" i="1"/>
  <c r="L574" i="1"/>
  <c r="H574" i="1"/>
  <c r="G574" i="1"/>
  <c r="E574" i="1"/>
  <c r="F574" i="1" s="1"/>
  <c r="AN573" i="1"/>
  <c r="AA573" i="1"/>
  <c r="M573" i="1"/>
  <c r="L573" i="1"/>
  <c r="H573" i="1"/>
  <c r="G573" i="1"/>
  <c r="F573" i="1"/>
  <c r="E573" i="1"/>
  <c r="AN572" i="1"/>
  <c r="AA572" i="1"/>
  <c r="M572" i="1"/>
  <c r="L572" i="1"/>
  <c r="H572" i="1"/>
  <c r="G572" i="1"/>
  <c r="E572" i="1"/>
  <c r="F572" i="1" s="1"/>
  <c r="AN571" i="1"/>
  <c r="L571" i="1"/>
  <c r="H571" i="1"/>
  <c r="G571" i="1"/>
  <c r="E571" i="1"/>
  <c r="F571" i="1" s="1"/>
  <c r="AN570" i="1"/>
  <c r="AF570" i="1"/>
  <c r="AG570" i="1" s="1"/>
  <c r="AC570" i="1"/>
  <c r="AH570" i="1" s="1"/>
  <c r="AB570" i="1"/>
  <c r="AD570" i="1" s="1"/>
  <c r="AA570" i="1"/>
  <c r="O570" i="1"/>
  <c r="P570" i="1" s="1"/>
  <c r="N570" i="1"/>
  <c r="M570" i="1"/>
  <c r="L570" i="1"/>
  <c r="AN569" i="1"/>
  <c r="AF569" i="1"/>
  <c r="AG569" i="1" s="1"/>
  <c r="AC569" i="1"/>
  <c r="AH569" i="1" s="1"/>
  <c r="AB569" i="1"/>
  <c r="AD569" i="1" s="1"/>
  <c r="AA569" i="1"/>
  <c r="O569" i="1"/>
  <c r="P569" i="1" s="1"/>
  <c r="N569" i="1"/>
  <c r="M569" i="1"/>
  <c r="L569" i="1"/>
  <c r="AN568" i="1"/>
  <c r="AF568" i="1"/>
  <c r="AG568" i="1" s="1"/>
  <c r="AC568" i="1"/>
  <c r="AH568" i="1" s="1"/>
  <c r="AB568" i="1"/>
  <c r="AA568" i="1"/>
  <c r="O568" i="1"/>
  <c r="P568" i="1" s="1"/>
  <c r="N568" i="1"/>
  <c r="M568" i="1"/>
  <c r="L568" i="1"/>
  <c r="AN567" i="1"/>
  <c r="AH567" i="1"/>
  <c r="AF567" i="1"/>
  <c r="AG567" i="1" s="1"/>
  <c r="AD567" i="1"/>
  <c r="AC567" i="1"/>
  <c r="AB567" i="1"/>
  <c r="AA567" i="1"/>
  <c r="O567" i="1"/>
  <c r="P567" i="1" s="1"/>
  <c r="N567" i="1"/>
  <c r="M567" i="1"/>
  <c r="L567" i="1"/>
  <c r="AN566" i="1"/>
  <c r="AF566" i="1"/>
  <c r="AG566" i="1" s="1"/>
  <c r="AC566" i="1"/>
  <c r="AH566" i="1" s="1"/>
  <c r="AB566" i="1"/>
  <c r="AD566" i="1" s="1"/>
  <c r="AA566" i="1"/>
  <c r="O566" i="1"/>
  <c r="P566" i="1" s="1"/>
  <c r="N566" i="1"/>
  <c r="M566" i="1"/>
  <c r="L566" i="1"/>
  <c r="AN565" i="1"/>
  <c r="AH565" i="1"/>
  <c r="AF565" i="1"/>
  <c r="AG565" i="1" s="1"/>
  <c r="AC565" i="1"/>
  <c r="AD565" i="1" s="1"/>
  <c r="AB565" i="1"/>
  <c r="AA565" i="1"/>
  <c r="O565" i="1"/>
  <c r="P565" i="1" s="1"/>
  <c r="N565" i="1"/>
  <c r="M565" i="1"/>
  <c r="L565" i="1"/>
  <c r="AN564" i="1"/>
  <c r="AH564" i="1"/>
  <c r="AF564" i="1"/>
  <c r="AG564" i="1" s="1"/>
  <c r="AC564" i="1"/>
  <c r="AB564" i="1"/>
  <c r="AD564" i="1" s="1"/>
  <c r="AA564" i="1"/>
  <c r="P564" i="1"/>
  <c r="O564" i="1"/>
  <c r="N564" i="1"/>
  <c r="M564" i="1"/>
  <c r="L564" i="1"/>
  <c r="AN563" i="1"/>
  <c r="AF563" i="1"/>
  <c r="AG563" i="1" s="1"/>
  <c r="AC563" i="1"/>
  <c r="AH563" i="1" s="1"/>
  <c r="AB563" i="1"/>
  <c r="AD563" i="1" s="1"/>
  <c r="AA563" i="1"/>
  <c r="P563" i="1"/>
  <c r="O563" i="1"/>
  <c r="N563" i="1"/>
  <c r="M563" i="1"/>
  <c r="L563" i="1"/>
  <c r="AN562" i="1"/>
  <c r="AH562" i="1"/>
  <c r="AG562" i="1"/>
  <c r="AF562" i="1"/>
  <c r="AD562" i="1"/>
  <c r="AC562" i="1"/>
  <c r="AB562" i="1"/>
  <c r="AA562" i="1"/>
  <c r="O562" i="1"/>
  <c r="P562" i="1" s="1"/>
  <c r="N562" i="1"/>
  <c r="M562" i="1"/>
  <c r="L562" i="1"/>
  <c r="AN561" i="1"/>
  <c r="AF561" i="1"/>
  <c r="AG561" i="1" s="1"/>
  <c r="AC561" i="1"/>
  <c r="AH561" i="1" s="1"/>
  <c r="AB561" i="1"/>
  <c r="AD561" i="1" s="1"/>
  <c r="AA561" i="1"/>
  <c r="O561" i="1"/>
  <c r="P561" i="1" s="1"/>
  <c r="N561" i="1"/>
  <c r="M561" i="1"/>
  <c r="L561" i="1"/>
  <c r="AN560" i="1"/>
  <c r="AF560" i="1"/>
  <c r="AG560" i="1" s="1"/>
  <c r="AC560" i="1"/>
  <c r="AD560" i="1" s="1"/>
  <c r="AB560" i="1"/>
  <c r="AA560" i="1"/>
  <c r="P560" i="1"/>
  <c r="O560" i="1"/>
  <c r="N560" i="1"/>
  <c r="M560" i="1"/>
  <c r="L560" i="1"/>
  <c r="AN559" i="1"/>
  <c r="AH559" i="1"/>
  <c r="AG559" i="1"/>
  <c r="AF559" i="1"/>
  <c r="AD559" i="1"/>
  <c r="AC559" i="1"/>
  <c r="AB559" i="1"/>
  <c r="AA559" i="1"/>
  <c r="P559" i="1"/>
  <c r="O559" i="1"/>
  <c r="N559" i="1"/>
  <c r="M559" i="1"/>
  <c r="L559" i="1"/>
  <c r="AN558" i="1"/>
  <c r="AF558" i="1"/>
  <c r="AG558" i="1" s="1"/>
  <c r="AC558" i="1"/>
  <c r="AH558" i="1" s="1"/>
  <c r="AB558" i="1"/>
  <c r="AD558" i="1" s="1"/>
  <c r="AA558" i="1"/>
  <c r="P558" i="1"/>
  <c r="O558" i="1"/>
  <c r="N558" i="1"/>
  <c r="M558" i="1"/>
  <c r="L558" i="1"/>
  <c r="AN557" i="1"/>
  <c r="AG557" i="1"/>
  <c r="AF557" i="1"/>
  <c r="AC557" i="1"/>
  <c r="AH557" i="1" s="1"/>
  <c r="AB557" i="1"/>
  <c r="AA557" i="1"/>
  <c r="O557" i="1"/>
  <c r="P557" i="1" s="1"/>
  <c r="N557" i="1"/>
  <c r="M557" i="1"/>
  <c r="L557" i="1"/>
  <c r="AN556" i="1"/>
  <c r="AH556" i="1"/>
  <c r="AF556" i="1"/>
  <c r="AG556" i="1" s="1"/>
  <c r="AC556" i="1"/>
  <c r="AD556" i="1" s="1"/>
  <c r="AB556" i="1"/>
  <c r="AA556" i="1"/>
  <c r="O556" i="1"/>
  <c r="P556" i="1" s="1"/>
  <c r="N556" i="1"/>
  <c r="M556" i="1"/>
  <c r="L556" i="1"/>
  <c r="AN555" i="1"/>
  <c r="AF555" i="1"/>
  <c r="AG555" i="1" s="1"/>
  <c r="AC555" i="1"/>
  <c r="AH555" i="1" s="1"/>
  <c r="AB555" i="1"/>
  <c r="AD555" i="1" s="1"/>
  <c r="AA555" i="1"/>
  <c r="O555" i="1"/>
  <c r="P555" i="1" s="1"/>
  <c r="N555" i="1"/>
  <c r="M555" i="1"/>
  <c r="L555" i="1"/>
  <c r="AN554" i="1"/>
  <c r="AF554" i="1"/>
  <c r="AG554" i="1" s="1"/>
  <c r="AC554" i="1"/>
  <c r="AH554" i="1" s="1"/>
  <c r="AB554" i="1"/>
  <c r="AD554" i="1" s="1"/>
  <c r="AA554" i="1"/>
  <c r="O554" i="1"/>
  <c r="P554" i="1" s="1"/>
  <c r="N554" i="1"/>
  <c r="M554" i="1"/>
  <c r="L554" i="1"/>
  <c r="AN553" i="1"/>
  <c r="AH553" i="1"/>
  <c r="AG553" i="1"/>
  <c r="AF553" i="1"/>
  <c r="AD553" i="1"/>
  <c r="AC553" i="1"/>
  <c r="AB553" i="1"/>
  <c r="AA553" i="1"/>
  <c r="O553" i="1"/>
  <c r="P553" i="1" s="1"/>
  <c r="N553" i="1"/>
  <c r="M553" i="1"/>
  <c r="L553" i="1"/>
  <c r="AN552" i="1"/>
  <c r="AH552" i="1"/>
  <c r="AG552" i="1"/>
  <c r="AF552" i="1"/>
  <c r="AD552" i="1"/>
  <c r="AC552" i="1"/>
  <c r="AB552" i="1"/>
  <c r="AA552" i="1"/>
  <c r="O552" i="1"/>
  <c r="P552" i="1" s="1"/>
  <c r="N552" i="1"/>
  <c r="M552" i="1"/>
  <c r="L552" i="1"/>
  <c r="AN551" i="1"/>
  <c r="AH551" i="1"/>
  <c r="AG551" i="1"/>
  <c r="AF551" i="1"/>
  <c r="AC551" i="1"/>
  <c r="AB551" i="1"/>
  <c r="AD551" i="1" s="1"/>
  <c r="AA551" i="1"/>
  <c r="O551" i="1"/>
  <c r="P551" i="1" s="1"/>
  <c r="N551" i="1"/>
  <c r="M551" i="1"/>
  <c r="L551" i="1"/>
  <c r="AN550" i="1"/>
  <c r="AH550" i="1"/>
  <c r="AF550" i="1"/>
  <c r="AG550" i="1" s="1"/>
  <c r="AD550" i="1"/>
  <c r="AC550" i="1"/>
  <c r="AB550" i="1"/>
  <c r="AA550" i="1"/>
  <c r="P550" i="1"/>
  <c r="O550" i="1"/>
  <c r="N550" i="1"/>
  <c r="M550" i="1"/>
  <c r="L550" i="1"/>
  <c r="AN549" i="1"/>
  <c r="AH549" i="1"/>
  <c r="AG549" i="1"/>
  <c r="AF549" i="1"/>
  <c r="AD549" i="1"/>
  <c r="AC549" i="1"/>
  <c r="AB549" i="1"/>
  <c r="AA549" i="1"/>
  <c r="O549" i="1"/>
  <c r="P549" i="1" s="1"/>
  <c r="N549" i="1"/>
  <c r="M549" i="1"/>
  <c r="L549" i="1"/>
  <c r="AN548" i="1"/>
  <c r="AF548" i="1"/>
  <c r="AG548" i="1" s="1"/>
  <c r="AC548" i="1"/>
  <c r="AH548" i="1" s="1"/>
  <c r="AB548" i="1"/>
  <c r="AD548" i="1" s="1"/>
  <c r="AA548" i="1"/>
  <c r="O548" i="1"/>
  <c r="P548" i="1" s="1"/>
  <c r="N548" i="1"/>
  <c r="M548" i="1"/>
  <c r="L548" i="1"/>
  <c r="AN547" i="1"/>
  <c r="AH547" i="1"/>
  <c r="AG547" i="1"/>
  <c r="AF547" i="1"/>
  <c r="AD547" i="1"/>
  <c r="AC547" i="1"/>
  <c r="AB547" i="1"/>
  <c r="AA547" i="1"/>
  <c r="P547" i="1"/>
  <c r="O547" i="1"/>
  <c r="N547" i="1"/>
  <c r="M547" i="1"/>
  <c r="L547" i="1"/>
  <c r="AN546" i="1"/>
  <c r="AH546" i="1"/>
  <c r="AF546" i="1"/>
  <c r="AG546" i="1" s="1"/>
  <c r="AC546" i="1"/>
  <c r="AB546" i="1"/>
  <c r="AD546" i="1" s="1"/>
  <c r="AA546" i="1"/>
  <c r="O546" i="1"/>
  <c r="P546" i="1" s="1"/>
  <c r="N546" i="1"/>
  <c r="M546" i="1"/>
  <c r="L546" i="1"/>
  <c r="AN545" i="1"/>
  <c r="AG545" i="1"/>
  <c r="AF545" i="1"/>
  <c r="AC545" i="1"/>
  <c r="AH545" i="1" s="1"/>
  <c r="AB545" i="1"/>
  <c r="AD545" i="1" s="1"/>
  <c r="AA545" i="1"/>
  <c r="P545" i="1"/>
  <c r="O545" i="1"/>
  <c r="N545" i="1"/>
  <c r="M545" i="1"/>
  <c r="L545" i="1"/>
  <c r="AN544" i="1"/>
  <c r="AH544" i="1"/>
  <c r="AG544" i="1"/>
  <c r="AF544" i="1"/>
  <c r="AD544" i="1"/>
  <c r="AC544" i="1"/>
  <c r="AB544" i="1"/>
  <c r="AA544" i="1"/>
  <c r="O544" i="1"/>
  <c r="P544" i="1" s="1"/>
  <c r="N544" i="1"/>
  <c r="M544" i="1"/>
  <c r="L544" i="1"/>
  <c r="AN543" i="1"/>
  <c r="AF543" i="1"/>
  <c r="AG543" i="1" s="1"/>
  <c r="AC543" i="1"/>
  <c r="AH543" i="1" s="1"/>
  <c r="AB543" i="1"/>
  <c r="AA543" i="1"/>
  <c r="O543" i="1"/>
  <c r="P543" i="1" s="1"/>
  <c r="N543" i="1"/>
  <c r="M543" i="1"/>
  <c r="L543" i="1"/>
  <c r="AN542" i="1"/>
  <c r="AF542" i="1"/>
  <c r="AG542" i="1" s="1"/>
  <c r="AC542" i="1"/>
  <c r="AD542" i="1" s="1"/>
  <c r="AB542" i="1"/>
  <c r="AA542" i="1"/>
  <c r="O542" i="1"/>
  <c r="P542" i="1" s="1"/>
  <c r="N542" i="1"/>
  <c r="M542" i="1"/>
  <c r="L542" i="1"/>
  <c r="AN541" i="1"/>
  <c r="AH541" i="1"/>
  <c r="AF541" i="1"/>
  <c r="AG541" i="1" s="1"/>
  <c r="AD541" i="1"/>
  <c r="AC541" i="1"/>
  <c r="AB541" i="1"/>
  <c r="AA541" i="1"/>
  <c r="P541" i="1"/>
  <c r="O541" i="1"/>
  <c r="N541" i="1"/>
  <c r="M541" i="1"/>
  <c r="L541" i="1"/>
  <c r="AN540" i="1"/>
  <c r="AF540" i="1"/>
  <c r="AG540" i="1" s="1"/>
  <c r="AC540" i="1"/>
  <c r="AH540" i="1" s="1"/>
  <c r="AB540" i="1"/>
  <c r="AD540" i="1" s="1"/>
  <c r="AA540" i="1"/>
  <c r="O540" i="1"/>
  <c r="P540" i="1" s="1"/>
  <c r="N540" i="1"/>
  <c r="M540" i="1"/>
  <c r="L540" i="1"/>
  <c r="AN539" i="1"/>
  <c r="AG539" i="1"/>
  <c r="AF539" i="1"/>
  <c r="AC539" i="1"/>
  <c r="AH539" i="1" s="1"/>
  <c r="AB539" i="1"/>
  <c r="AD539" i="1" s="1"/>
  <c r="AA539" i="1"/>
  <c r="O539" i="1"/>
  <c r="P539" i="1" s="1"/>
  <c r="N539" i="1"/>
  <c r="M539" i="1"/>
  <c r="L539" i="1"/>
  <c r="AN538" i="1"/>
  <c r="AH538" i="1"/>
  <c r="AG538" i="1"/>
  <c r="AF538" i="1"/>
  <c r="AD538" i="1"/>
  <c r="AC538" i="1"/>
  <c r="AB538" i="1"/>
  <c r="AA538" i="1"/>
  <c r="O538" i="1"/>
  <c r="P538" i="1" s="1"/>
  <c r="N538" i="1"/>
  <c r="M538" i="1"/>
  <c r="L538" i="1"/>
  <c r="AN537" i="1"/>
  <c r="AF537" i="1"/>
  <c r="AG537" i="1" s="1"/>
  <c r="AC537" i="1"/>
  <c r="AH537" i="1" s="1"/>
  <c r="AB537" i="1"/>
  <c r="AA537" i="1"/>
  <c r="O537" i="1"/>
  <c r="P537" i="1" s="1"/>
  <c r="N537" i="1"/>
  <c r="M537" i="1"/>
  <c r="L537" i="1"/>
  <c r="AN536" i="1"/>
  <c r="AF536" i="1"/>
  <c r="AG536" i="1" s="1"/>
  <c r="AC536" i="1"/>
  <c r="AH536" i="1" s="1"/>
  <c r="AB536" i="1"/>
  <c r="AD536" i="1" s="1"/>
  <c r="AA536" i="1"/>
  <c r="O536" i="1"/>
  <c r="P536" i="1" s="1"/>
  <c r="N536" i="1"/>
  <c r="M536" i="1"/>
  <c r="L536" i="1"/>
  <c r="AN535" i="1"/>
  <c r="AH535" i="1"/>
  <c r="AG535" i="1"/>
  <c r="AF535" i="1"/>
  <c r="AD535" i="1"/>
  <c r="AC535" i="1"/>
  <c r="AB535" i="1"/>
  <c r="AA535" i="1"/>
  <c r="O535" i="1"/>
  <c r="P535" i="1" s="1"/>
  <c r="N535" i="1"/>
  <c r="M535" i="1"/>
  <c r="L535" i="1"/>
  <c r="AN534" i="1"/>
  <c r="AF534" i="1"/>
  <c r="AG534" i="1" s="1"/>
  <c r="AC534" i="1"/>
  <c r="AH534" i="1" s="1"/>
  <c r="AB534" i="1"/>
  <c r="AD534" i="1" s="1"/>
  <c r="AA534" i="1"/>
  <c r="O534" i="1"/>
  <c r="P534" i="1" s="1"/>
  <c r="N534" i="1"/>
  <c r="M534" i="1"/>
  <c r="L534" i="1"/>
  <c r="AN533" i="1"/>
  <c r="AF533" i="1"/>
  <c r="AG533" i="1" s="1"/>
  <c r="AC533" i="1"/>
  <c r="AH533" i="1" s="1"/>
  <c r="AB533" i="1"/>
  <c r="AD533" i="1" s="1"/>
  <c r="AA533" i="1"/>
  <c r="O533" i="1"/>
  <c r="P533" i="1" s="1"/>
  <c r="N533" i="1"/>
  <c r="M533" i="1"/>
  <c r="L533" i="1"/>
  <c r="AN532" i="1"/>
  <c r="AH532" i="1"/>
  <c r="AF532" i="1"/>
  <c r="AG532" i="1" s="1"/>
  <c r="AC532" i="1"/>
  <c r="AB532" i="1"/>
  <c r="AD532" i="1" s="1"/>
  <c r="AA532" i="1"/>
  <c r="O532" i="1"/>
  <c r="P532" i="1" s="1"/>
  <c r="N532" i="1"/>
  <c r="M532" i="1"/>
  <c r="L532" i="1"/>
  <c r="AN531" i="1"/>
  <c r="AH531" i="1"/>
  <c r="AF531" i="1"/>
  <c r="AG531" i="1" s="1"/>
  <c r="AC531" i="1"/>
  <c r="AB531" i="1"/>
  <c r="AD531" i="1" s="1"/>
  <c r="AA531" i="1"/>
  <c r="O531" i="1"/>
  <c r="P531" i="1" s="1"/>
  <c r="N531" i="1"/>
  <c r="M531" i="1"/>
  <c r="L531" i="1"/>
  <c r="AN530" i="1"/>
  <c r="AF530" i="1"/>
  <c r="AG530" i="1" s="1"/>
  <c r="AD530" i="1"/>
  <c r="AC530" i="1"/>
  <c r="AH530" i="1" s="1"/>
  <c r="AB530" i="1"/>
  <c r="AA530" i="1"/>
  <c r="P530" i="1"/>
  <c r="O530" i="1"/>
  <c r="N530" i="1"/>
  <c r="M530" i="1"/>
  <c r="L530" i="1"/>
  <c r="AN529" i="1"/>
  <c r="AG529" i="1"/>
  <c r="AF529" i="1"/>
  <c r="AC529" i="1"/>
  <c r="AH529" i="1" s="1"/>
  <c r="AB529" i="1"/>
  <c r="AD529" i="1" s="1"/>
  <c r="AA529" i="1"/>
  <c r="O529" i="1"/>
  <c r="P529" i="1" s="1"/>
  <c r="N529" i="1"/>
  <c r="M529" i="1"/>
  <c r="L529" i="1"/>
  <c r="AN528" i="1"/>
  <c r="AH528" i="1"/>
  <c r="AF528" i="1"/>
  <c r="AG528" i="1" s="1"/>
  <c r="AC528" i="1"/>
  <c r="AB528" i="1"/>
  <c r="AD528" i="1" s="1"/>
  <c r="AA528" i="1"/>
  <c r="O528" i="1"/>
  <c r="P528" i="1" s="1"/>
  <c r="N528" i="1"/>
  <c r="M528" i="1"/>
  <c r="L528" i="1"/>
  <c r="AN527" i="1"/>
  <c r="AF527" i="1"/>
  <c r="AG527" i="1" s="1"/>
  <c r="AC527" i="1"/>
  <c r="AH527" i="1" s="1"/>
  <c r="AB527" i="1"/>
  <c r="AD527" i="1" s="1"/>
  <c r="AA527" i="1"/>
  <c r="P527" i="1"/>
  <c r="O527" i="1"/>
  <c r="N527" i="1"/>
  <c r="M527" i="1"/>
  <c r="L527" i="1"/>
  <c r="AN526" i="1"/>
  <c r="AH526" i="1"/>
  <c r="AF526" i="1"/>
  <c r="AG526" i="1" s="1"/>
  <c r="AC526" i="1"/>
  <c r="AB526" i="1"/>
  <c r="AD526" i="1" s="1"/>
  <c r="AA526" i="1"/>
  <c r="O526" i="1"/>
  <c r="P526" i="1" s="1"/>
  <c r="N526" i="1"/>
  <c r="M526" i="1"/>
  <c r="L526" i="1"/>
  <c r="AN525" i="1"/>
  <c r="AF525" i="1"/>
  <c r="AG525" i="1" s="1"/>
  <c r="AC525" i="1"/>
  <c r="AH525" i="1" s="1"/>
  <c r="AB525" i="1"/>
  <c r="AD525" i="1" s="1"/>
  <c r="AA525" i="1"/>
  <c r="P525" i="1"/>
  <c r="O525" i="1"/>
  <c r="N525" i="1"/>
  <c r="M525" i="1"/>
  <c r="L525" i="1"/>
  <c r="AN524" i="1"/>
  <c r="AF524" i="1"/>
  <c r="AG524" i="1" s="1"/>
  <c r="AC524" i="1"/>
  <c r="AD524" i="1" s="1"/>
  <c r="AB524" i="1"/>
  <c r="AA524" i="1"/>
  <c r="O524" i="1"/>
  <c r="P524" i="1" s="1"/>
  <c r="N524" i="1"/>
  <c r="M524" i="1"/>
  <c r="L524" i="1"/>
  <c r="AN523" i="1"/>
  <c r="AH523" i="1"/>
  <c r="AF523" i="1"/>
  <c r="AG523" i="1" s="1"/>
  <c r="AD523" i="1"/>
  <c r="AC523" i="1"/>
  <c r="AB523" i="1"/>
  <c r="AA523" i="1"/>
  <c r="P523" i="1"/>
  <c r="O523" i="1"/>
  <c r="N523" i="1"/>
  <c r="M523" i="1"/>
  <c r="L523" i="1"/>
  <c r="AN522" i="1"/>
  <c r="AH522" i="1"/>
  <c r="AF522" i="1"/>
  <c r="AG522" i="1" s="1"/>
  <c r="AC522" i="1"/>
  <c r="AB522" i="1"/>
  <c r="AD522" i="1" s="1"/>
  <c r="AA522" i="1"/>
  <c r="O522" i="1"/>
  <c r="P522" i="1" s="1"/>
  <c r="N522" i="1"/>
  <c r="M522" i="1"/>
  <c r="L522" i="1"/>
  <c r="AN521" i="1"/>
  <c r="AG521" i="1"/>
  <c r="AF521" i="1"/>
  <c r="AC521" i="1"/>
  <c r="AH521" i="1" s="1"/>
  <c r="AB521" i="1"/>
  <c r="AD521" i="1" s="1"/>
  <c r="AA521" i="1"/>
  <c r="O521" i="1"/>
  <c r="P521" i="1" s="1"/>
  <c r="N521" i="1"/>
  <c r="M521" i="1"/>
  <c r="L521" i="1"/>
  <c r="AN520" i="1"/>
  <c r="AG520" i="1"/>
  <c r="AF520" i="1"/>
  <c r="AD520" i="1"/>
  <c r="AC520" i="1"/>
  <c r="AH520" i="1" s="1"/>
  <c r="AB520" i="1"/>
  <c r="AA520" i="1"/>
  <c r="O520" i="1"/>
  <c r="P520" i="1" s="1"/>
  <c r="N520" i="1"/>
  <c r="M520" i="1"/>
  <c r="L520" i="1"/>
  <c r="AN519" i="1"/>
  <c r="AH519" i="1"/>
  <c r="AF519" i="1"/>
  <c r="AG519" i="1" s="1"/>
  <c r="AC519" i="1"/>
  <c r="AB519" i="1"/>
  <c r="AD519" i="1" s="1"/>
  <c r="AA519" i="1"/>
  <c r="P519" i="1"/>
  <c r="O519" i="1"/>
  <c r="N519" i="1"/>
  <c r="M519" i="1"/>
  <c r="L519" i="1"/>
  <c r="AN518" i="1"/>
  <c r="AF518" i="1"/>
  <c r="AG518" i="1" s="1"/>
  <c r="AC518" i="1"/>
  <c r="AH518" i="1" s="1"/>
  <c r="AB518" i="1"/>
  <c r="AD518" i="1" s="1"/>
  <c r="AA518" i="1"/>
  <c r="O518" i="1"/>
  <c r="P518" i="1" s="1"/>
  <c r="N518" i="1"/>
  <c r="M518" i="1"/>
  <c r="L518" i="1"/>
  <c r="AN517" i="1"/>
  <c r="AH517" i="1"/>
  <c r="AG517" i="1"/>
  <c r="AF517" i="1"/>
  <c r="AD517" i="1"/>
  <c r="AC517" i="1"/>
  <c r="AB517" i="1"/>
  <c r="AA517" i="1"/>
  <c r="O517" i="1"/>
  <c r="P517" i="1" s="1"/>
  <c r="N517" i="1"/>
  <c r="M517" i="1"/>
  <c r="L517" i="1"/>
  <c r="AN516" i="1"/>
  <c r="AH516" i="1"/>
  <c r="AG516" i="1"/>
  <c r="AF516" i="1"/>
  <c r="AC516" i="1"/>
  <c r="AB516" i="1"/>
  <c r="AD516" i="1" s="1"/>
  <c r="AA516" i="1"/>
  <c r="O516" i="1"/>
  <c r="P516" i="1" s="1"/>
  <c r="N516" i="1"/>
  <c r="M516" i="1"/>
  <c r="L516" i="1"/>
  <c r="AN515" i="1"/>
  <c r="AF515" i="1"/>
  <c r="AG515" i="1" s="1"/>
  <c r="AC515" i="1"/>
  <c r="AH515" i="1" s="1"/>
  <c r="AB515" i="1"/>
  <c r="AD515" i="1" s="1"/>
  <c r="AA515" i="1"/>
  <c r="P515" i="1"/>
  <c r="O515" i="1"/>
  <c r="N515" i="1"/>
  <c r="M515" i="1"/>
  <c r="L515" i="1"/>
  <c r="AN514" i="1"/>
  <c r="AH514" i="1"/>
  <c r="AF514" i="1"/>
  <c r="AG514" i="1" s="1"/>
  <c r="AC514" i="1"/>
  <c r="AB514" i="1"/>
  <c r="AD514" i="1" s="1"/>
  <c r="AA514" i="1"/>
  <c r="O514" i="1"/>
  <c r="P514" i="1" s="1"/>
  <c r="N514" i="1"/>
  <c r="M514" i="1"/>
  <c r="L514" i="1"/>
  <c r="AN513" i="1"/>
  <c r="AH513" i="1"/>
  <c r="AF513" i="1"/>
  <c r="AG513" i="1" s="1"/>
  <c r="AC513" i="1"/>
  <c r="AB513" i="1"/>
  <c r="AD513" i="1" s="1"/>
  <c r="AA513" i="1"/>
  <c r="O513" i="1"/>
  <c r="P513" i="1" s="1"/>
  <c r="N513" i="1"/>
  <c r="M513" i="1"/>
  <c r="L513" i="1"/>
  <c r="AN512" i="1"/>
  <c r="AF512" i="1"/>
  <c r="AG512" i="1" s="1"/>
  <c r="AC512" i="1"/>
  <c r="AH512" i="1" s="1"/>
  <c r="AB512" i="1"/>
  <c r="AA512" i="1"/>
  <c r="O512" i="1"/>
  <c r="P512" i="1" s="1"/>
  <c r="N512" i="1"/>
  <c r="M512" i="1"/>
  <c r="L512" i="1"/>
  <c r="AN511" i="1"/>
  <c r="AH511" i="1"/>
  <c r="AF511" i="1"/>
  <c r="AG511" i="1" s="1"/>
  <c r="AC511" i="1"/>
  <c r="AB511" i="1"/>
  <c r="AD511" i="1" s="1"/>
  <c r="AA511" i="1"/>
  <c r="O511" i="1"/>
  <c r="P511" i="1" s="1"/>
  <c r="N511" i="1"/>
  <c r="M511" i="1"/>
  <c r="L511" i="1"/>
  <c r="AN510" i="1"/>
  <c r="AH510" i="1"/>
  <c r="AF510" i="1"/>
  <c r="AG510" i="1" s="1"/>
  <c r="AC510" i="1"/>
  <c r="AB510" i="1"/>
  <c r="AD510" i="1" s="1"/>
  <c r="AA510" i="1"/>
  <c r="P510" i="1"/>
  <c r="O510" i="1"/>
  <c r="N510" i="1"/>
  <c r="M510" i="1"/>
  <c r="L510" i="1"/>
  <c r="AN509" i="1"/>
  <c r="AF509" i="1"/>
  <c r="AG509" i="1" s="1"/>
  <c r="AC509" i="1"/>
  <c r="AH509" i="1" s="1"/>
  <c r="AB509" i="1"/>
  <c r="AD509" i="1" s="1"/>
  <c r="AA509" i="1"/>
  <c r="P509" i="1"/>
  <c r="O509" i="1"/>
  <c r="N509" i="1"/>
  <c r="M509" i="1"/>
  <c r="L509" i="1"/>
  <c r="AN508" i="1"/>
  <c r="AH508" i="1"/>
  <c r="AG508" i="1"/>
  <c r="AF508" i="1"/>
  <c r="AC508" i="1"/>
  <c r="AB508" i="1"/>
  <c r="AD508" i="1" s="1"/>
  <c r="AA508" i="1"/>
  <c r="O508" i="1"/>
  <c r="P508" i="1" s="1"/>
  <c r="N508" i="1"/>
  <c r="M508" i="1"/>
  <c r="L508" i="1"/>
  <c r="AN507" i="1"/>
  <c r="AF507" i="1"/>
  <c r="AG507" i="1" s="1"/>
  <c r="AC507" i="1"/>
  <c r="AH507" i="1" s="1"/>
  <c r="AB507" i="1"/>
  <c r="AA507" i="1"/>
  <c r="O507" i="1"/>
  <c r="P507" i="1" s="1"/>
  <c r="N507" i="1"/>
  <c r="M507" i="1"/>
  <c r="L507" i="1"/>
  <c r="AN506" i="1"/>
  <c r="AF506" i="1"/>
  <c r="AG506" i="1" s="1"/>
  <c r="AC506" i="1"/>
  <c r="AB506" i="1"/>
  <c r="AA506" i="1"/>
  <c r="P506" i="1"/>
  <c r="O506" i="1"/>
  <c r="N506" i="1"/>
  <c r="M506" i="1"/>
  <c r="L506" i="1"/>
  <c r="AN505" i="1"/>
  <c r="AH505" i="1"/>
  <c r="AG505" i="1"/>
  <c r="AF505" i="1"/>
  <c r="AC505" i="1"/>
  <c r="AB505" i="1"/>
  <c r="AD505" i="1" s="1"/>
  <c r="AA505" i="1"/>
  <c r="P505" i="1"/>
  <c r="O505" i="1"/>
  <c r="N505" i="1"/>
  <c r="M505" i="1"/>
  <c r="L505" i="1"/>
  <c r="AN504" i="1"/>
  <c r="AF504" i="1"/>
  <c r="AG504" i="1" s="1"/>
  <c r="AC504" i="1"/>
  <c r="AH504" i="1" s="1"/>
  <c r="AB504" i="1"/>
  <c r="AD504" i="1" s="1"/>
  <c r="AA504" i="1"/>
  <c r="P504" i="1"/>
  <c r="O504" i="1"/>
  <c r="N504" i="1"/>
  <c r="M504" i="1"/>
  <c r="L504" i="1"/>
  <c r="AN503" i="1"/>
  <c r="AG503" i="1"/>
  <c r="AF503" i="1"/>
  <c r="AC503" i="1"/>
  <c r="AH503" i="1" s="1"/>
  <c r="AB503" i="1"/>
  <c r="AA503" i="1"/>
  <c r="O503" i="1"/>
  <c r="P503" i="1" s="1"/>
  <c r="N503" i="1"/>
  <c r="M503" i="1"/>
  <c r="L503" i="1"/>
  <c r="AN502" i="1"/>
  <c r="AH502" i="1"/>
  <c r="AF502" i="1"/>
  <c r="AG502" i="1" s="1"/>
  <c r="AD502" i="1"/>
  <c r="AC502" i="1"/>
  <c r="AB502" i="1"/>
  <c r="AA502" i="1"/>
  <c r="O502" i="1"/>
  <c r="P502" i="1" s="1"/>
  <c r="N502" i="1"/>
  <c r="M502" i="1"/>
  <c r="L502" i="1"/>
  <c r="AN501" i="1"/>
  <c r="AG501" i="1"/>
  <c r="AF501" i="1"/>
  <c r="AC501" i="1"/>
  <c r="AH501" i="1" s="1"/>
  <c r="AB501" i="1"/>
  <c r="AD501" i="1" s="1"/>
  <c r="AA501" i="1"/>
  <c r="P501" i="1"/>
  <c r="O501" i="1"/>
  <c r="N501" i="1"/>
  <c r="M501" i="1"/>
  <c r="L501" i="1"/>
  <c r="AN500" i="1"/>
  <c r="AF500" i="1"/>
  <c r="AG500" i="1" s="1"/>
  <c r="AC500" i="1"/>
  <c r="AH500" i="1" s="1"/>
  <c r="AB500" i="1"/>
  <c r="AD500" i="1" s="1"/>
  <c r="AA500" i="1"/>
  <c r="O500" i="1"/>
  <c r="P500" i="1" s="1"/>
  <c r="N500" i="1"/>
  <c r="M500" i="1"/>
  <c r="L500" i="1"/>
  <c r="AN499" i="1"/>
  <c r="AH499" i="1"/>
  <c r="AG499" i="1"/>
  <c r="AF499" i="1"/>
  <c r="AD499" i="1"/>
  <c r="AC499" i="1"/>
  <c r="AB499" i="1"/>
  <c r="AA499" i="1"/>
  <c r="O499" i="1"/>
  <c r="P499" i="1" s="1"/>
  <c r="N499" i="1"/>
  <c r="M499" i="1"/>
  <c r="L499" i="1"/>
  <c r="AN498" i="1"/>
  <c r="AG498" i="1"/>
  <c r="AF498" i="1"/>
  <c r="AC498" i="1"/>
  <c r="AH498" i="1" s="1"/>
  <c r="AB498" i="1"/>
  <c r="AD498" i="1" s="1"/>
  <c r="AA498" i="1"/>
  <c r="O498" i="1"/>
  <c r="P498" i="1" s="1"/>
  <c r="N498" i="1"/>
  <c r="M498" i="1"/>
  <c r="L498" i="1"/>
  <c r="AN497" i="1"/>
  <c r="AH497" i="1"/>
  <c r="AG497" i="1"/>
  <c r="AF497" i="1"/>
  <c r="AD497" i="1"/>
  <c r="AC497" i="1"/>
  <c r="AB497" i="1"/>
  <c r="AA497" i="1"/>
  <c r="P497" i="1"/>
  <c r="O497" i="1"/>
  <c r="N497" i="1"/>
  <c r="M497" i="1"/>
  <c r="L497" i="1"/>
  <c r="AN496" i="1"/>
  <c r="AH496" i="1"/>
  <c r="AF496" i="1"/>
  <c r="AG496" i="1" s="1"/>
  <c r="AC496" i="1"/>
  <c r="AB496" i="1"/>
  <c r="AD496" i="1" s="1"/>
  <c r="AA496" i="1"/>
  <c r="P496" i="1"/>
  <c r="O496" i="1"/>
  <c r="N496" i="1"/>
  <c r="M496" i="1"/>
  <c r="L496" i="1"/>
  <c r="AN495" i="1"/>
  <c r="AH495" i="1"/>
  <c r="AG495" i="1"/>
  <c r="AF495" i="1"/>
  <c r="AD495" i="1"/>
  <c r="AC495" i="1"/>
  <c r="AB495" i="1"/>
  <c r="AA495" i="1"/>
  <c r="O495" i="1"/>
  <c r="P495" i="1" s="1"/>
  <c r="N495" i="1"/>
  <c r="M495" i="1"/>
  <c r="L495" i="1"/>
  <c r="AN494" i="1"/>
  <c r="AF494" i="1"/>
  <c r="AG494" i="1" s="1"/>
  <c r="AC494" i="1"/>
  <c r="AH494" i="1" s="1"/>
  <c r="AB494" i="1"/>
  <c r="AD494" i="1" s="1"/>
  <c r="AA494" i="1"/>
  <c r="O494" i="1"/>
  <c r="P494" i="1" s="1"/>
  <c r="N494" i="1"/>
  <c r="M494" i="1"/>
  <c r="L494" i="1"/>
  <c r="AN493" i="1"/>
  <c r="AH493" i="1"/>
  <c r="AG493" i="1"/>
  <c r="AF493" i="1"/>
  <c r="AC493" i="1"/>
  <c r="AB493" i="1"/>
  <c r="AD493" i="1" s="1"/>
  <c r="AA493" i="1"/>
  <c r="P493" i="1"/>
  <c r="O493" i="1"/>
  <c r="N493" i="1"/>
  <c r="M493" i="1"/>
  <c r="L493" i="1"/>
  <c r="AN492" i="1"/>
  <c r="AH492" i="1"/>
  <c r="AF492" i="1"/>
  <c r="AG492" i="1" s="1"/>
  <c r="AC492" i="1"/>
  <c r="AB492" i="1"/>
  <c r="AD492" i="1" s="1"/>
  <c r="AA492" i="1"/>
  <c r="O492" i="1"/>
  <c r="P492" i="1" s="1"/>
  <c r="N492" i="1"/>
  <c r="M492" i="1"/>
  <c r="L492" i="1"/>
  <c r="AN491" i="1"/>
  <c r="AG491" i="1"/>
  <c r="AF491" i="1"/>
  <c r="AC491" i="1"/>
  <c r="AH491" i="1" s="1"/>
  <c r="AB491" i="1"/>
  <c r="AD491" i="1" s="1"/>
  <c r="AA491" i="1"/>
  <c r="P491" i="1"/>
  <c r="O491" i="1"/>
  <c r="N491" i="1"/>
  <c r="M491" i="1"/>
  <c r="L491" i="1"/>
  <c r="AN490" i="1"/>
  <c r="AH490" i="1"/>
  <c r="AG490" i="1"/>
  <c r="AF490" i="1"/>
  <c r="AC490" i="1"/>
  <c r="AD490" i="1" s="1"/>
  <c r="AB490" i="1"/>
  <c r="AA490" i="1"/>
  <c r="O490" i="1"/>
  <c r="P490" i="1" s="1"/>
  <c r="N490" i="1"/>
  <c r="M490" i="1"/>
  <c r="L490" i="1"/>
  <c r="AN489" i="1"/>
  <c r="AF489" i="1"/>
  <c r="AG489" i="1" s="1"/>
  <c r="AC489" i="1"/>
  <c r="AH489" i="1" s="1"/>
  <c r="AB489" i="1"/>
  <c r="AD489" i="1" s="1"/>
  <c r="AA489" i="1"/>
  <c r="P489" i="1"/>
  <c r="O489" i="1"/>
  <c r="N489" i="1"/>
  <c r="M489" i="1"/>
  <c r="L489" i="1"/>
  <c r="AN488" i="1"/>
  <c r="AF488" i="1"/>
  <c r="AG488" i="1" s="1"/>
  <c r="AC488" i="1"/>
  <c r="AD488" i="1" s="1"/>
  <c r="AB488" i="1"/>
  <c r="AA488" i="1"/>
  <c r="O488" i="1"/>
  <c r="P488" i="1" s="1"/>
  <c r="N488" i="1"/>
  <c r="M488" i="1"/>
  <c r="L488" i="1"/>
  <c r="AN487" i="1"/>
  <c r="AH487" i="1"/>
  <c r="AG487" i="1"/>
  <c r="AF487" i="1"/>
  <c r="AD487" i="1"/>
  <c r="AC487" i="1"/>
  <c r="AB487" i="1"/>
  <c r="AA487" i="1"/>
  <c r="P487" i="1"/>
  <c r="O487" i="1"/>
  <c r="N487" i="1"/>
  <c r="M487" i="1"/>
  <c r="L487" i="1"/>
  <c r="AN486" i="1"/>
  <c r="AG486" i="1"/>
  <c r="AF486" i="1"/>
  <c r="AC486" i="1"/>
  <c r="AH486" i="1" s="1"/>
  <c r="AB486" i="1"/>
  <c r="AD486" i="1" s="1"/>
  <c r="AA486" i="1"/>
  <c r="O486" i="1"/>
  <c r="P486" i="1" s="1"/>
  <c r="N486" i="1"/>
  <c r="M486" i="1"/>
  <c r="L486" i="1"/>
  <c r="AN485" i="1"/>
  <c r="AG485" i="1"/>
  <c r="AF485" i="1"/>
  <c r="AC485" i="1"/>
  <c r="AH485" i="1" s="1"/>
  <c r="AB485" i="1"/>
  <c r="AD485" i="1" s="1"/>
  <c r="AA485" i="1"/>
  <c r="O485" i="1"/>
  <c r="P485" i="1" s="1"/>
  <c r="N485" i="1"/>
  <c r="M485" i="1"/>
  <c r="L485" i="1"/>
  <c r="AN484" i="1"/>
  <c r="AH484" i="1"/>
  <c r="AF484" i="1"/>
  <c r="AG484" i="1" s="1"/>
  <c r="AD484" i="1"/>
  <c r="AC484" i="1"/>
  <c r="AB484" i="1"/>
  <c r="AA484" i="1"/>
  <c r="O484" i="1"/>
  <c r="P484" i="1" s="1"/>
  <c r="N484" i="1"/>
  <c r="M484" i="1"/>
  <c r="L484" i="1"/>
  <c r="AN483" i="1"/>
  <c r="AH483" i="1"/>
  <c r="AF483" i="1"/>
  <c r="AG483" i="1" s="1"/>
  <c r="AC483" i="1"/>
  <c r="AB483" i="1"/>
  <c r="AD483" i="1" s="1"/>
  <c r="AA483" i="1"/>
  <c r="O483" i="1"/>
  <c r="P483" i="1" s="1"/>
  <c r="N483" i="1"/>
  <c r="M483" i="1"/>
  <c r="L483" i="1"/>
  <c r="AN482" i="1"/>
  <c r="AF482" i="1"/>
  <c r="AG482" i="1" s="1"/>
  <c r="AC482" i="1"/>
  <c r="AH482" i="1" s="1"/>
  <c r="AB482" i="1"/>
  <c r="AD482" i="1" s="1"/>
  <c r="AA482" i="1"/>
  <c r="O482" i="1"/>
  <c r="P482" i="1" s="1"/>
  <c r="N482" i="1"/>
  <c r="M482" i="1"/>
  <c r="L482" i="1"/>
  <c r="AN481" i="1"/>
  <c r="AH481" i="1"/>
  <c r="AG481" i="1"/>
  <c r="AF481" i="1"/>
  <c r="AD481" i="1"/>
  <c r="AC481" i="1"/>
  <c r="AB481" i="1"/>
  <c r="AA481" i="1"/>
  <c r="O481" i="1"/>
  <c r="P481" i="1" s="1"/>
  <c r="N481" i="1"/>
  <c r="M481" i="1"/>
  <c r="L481" i="1"/>
  <c r="AN480" i="1"/>
  <c r="AF480" i="1"/>
  <c r="AG480" i="1" s="1"/>
  <c r="AC480" i="1"/>
  <c r="AH480" i="1" s="1"/>
  <c r="AB480" i="1"/>
  <c r="AA480" i="1"/>
  <c r="O480" i="1"/>
  <c r="P480" i="1" s="1"/>
  <c r="N480" i="1"/>
  <c r="M480" i="1"/>
  <c r="L480" i="1"/>
  <c r="AN479" i="1"/>
  <c r="AF479" i="1"/>
  <c r="AG479" i="1" s="1"/>
  <c r="AD479" i="1"/>
  <c r="AC479" i="1"/>
  <c r="AH479" i="1" s="1"/>
  <c r="AB479" i="1"/>
  <c r="AA479" i="1"/>
  <c r="O479" i="1"/>
  <c r="P479" i="1" s="1"/>
  <c r="N479" i="1"/>
  <c r="M479" i="1"/>
  <c r="L479" i="1"/>
  <c r="AN478" i="1"/>
  <c r="AH478" i="1"/>
  <c r="AF478" i="1"/>
  <c r="AG478" i="1" s="1"/>
  <c r="AC478" i="1"/>
  <c r="AB478" i="1"/>
  <c r="AD478" i="1" s="1"/>
  <c r="AA478" i="1"/>
  <c r="O478" i="1"/>
  <c r="P478" i="1" s="1"/>
  <c r="N478" i="1"/>
  <c r="M478" i="1"/>
  <c r="L478" i="1"/>
  <c r="AN477" i="1"/>
  <c r="AH477" i="1"/>
  <c r="AF477" i="1"/>
  <c r="AG477" i="1" s="1"/>
  <c r="AD477" i="1"/>
  <c r="AC477" i="1"/>
  <c r="AB477" i="1"/>
  <c r="AA477" i="1"/>
  <c r="O477" i="1"/>
  <c r="P477" i="1" s="1"/>
  <c r="N477" i="1"/>
  <c r="M477" i="1"/>
  <c r="L477" i="1"/>
  <c r="AN476" i="1"/>
  <c r="AG476" i="1"/>
  <c r="AF476" i="1"/>
  <c r="AD476" i="1"/>
  <c r="AC476" i="1"/>
  <c r="AH476" i="1" s="1"/>
  <c r="AB476" i="1"/>
  <c r="AA476" i="1"/>
  <c r="O476" i="1"/>
  <c r="P476" i="1" s="1"/>
  <c r="N476" i="1"/>
  <c r="M476" i="1"/>
  <c r="L476" i="1"/>
  <c r="AN475" i="1"/>
  <c r="AG475" i="1"/>
  <c r="AF475" i="1"/>
  <c r="AC475" i="1"/>
  <c r="AH475" i="1" s="1"/>
  <c r="AB475" i="1"/>
  <c r="AD475" i="1" s="1"/>
  <c r="AA475" i="1"/>
  <c r="O475" i="1"/>
  <c r="P475" i="1" s="1"/>
  <c r="N475" i="1"/>
  <c r="M475" i="1"/>
  <c r="L475" i="1"/>
  <c r="AN474" i="1"/>
  <c r="AH474" i="1"/>
  <c r="AF474" i="1"/>
  <c r="AG474" i="1" s="1"/>
  <c r="AC474" i="1"/>
  <c r="AB474" i="1"/>
  <c r="AD474" i="1" s="1"/>
  <c r="AA474" i="1"/>
  <c r="O474" i="1"/>
  <c r="P474" i="1" s="1"/>
  <c r="N474" i="1"/>
  <c r="M474" i="1"/>
  <c r="L474" i="1"/>
  <c r="AN473" i="1"/>
  <c r="AF473" i="1"/>
  <c r="AG473" i="1" s="1"/>
  <c r="AC473" i="1"/>
  <c r="AH473" i="1" s="1"/>
  <c r="AB473" i="1"/>
  <c r="AD473" i="1" s="1"/>
  <c r="AA473" i="1"/>
  <c r="P473" i="1"/>
  <c r="O473" i="1"/>
  <c r="N473" i="1"/>
  <c r="M473" i="1"/>
  <c r="L473" i="1"/>
  <c r="AN472" i="1"/>
  <c r="AF472" i="1"/>
  <c r="AG472" i="1" s="1"/>
  <c r="AC472" i="1"/>
  <c r="AH472" i="1" s="1"/>
  <c r="AB472" i="1"/>
  <c r="AD472" i="1" s="1"/>
  <c r="AA472" i="1"/>
  <c r="O472" i="1"/>
  <c r="P472" i="1" s="1"/>
  <c r="N472" i="1"/>
  <c r="M472" i="1"/>
  <c r="L472" i="1"/>
  <c r="AN471" i="1"/>
  <c r="AF471" i="1"/>
  <c r="AG471" i="1" s="1"/>
  <c r="AD471" i="1"/>
  <c r="AC471" i="1"/>
  <c r="AH471" i="1" s="1"/>
  <c r="AB471" i="1"/>
  <c r="AA471" i="1"/>
  <c r="P471" i="1"/>
  <c r="O471" i="1"/>
  <c r="N471" i="1"/>
  <c r="M471" i="1"/>
  <c r="L471" i="1"/>
  <c r="AN470" i="1"/>
  <c r="AF470" i="1"/>
  <c r="AG470" i="1" s="1"/>
  <c r="AC470" i="1"/>
  <c r="AB470" i="1"/>
  <c r="AA470" i="1"/>
  <c r="P470" i="1"/>
  <c r="O470" i="1"/>
  <c r="N470" i="1"/>
  <c r="M470" i="1"/>
  <c r="L470" i="1"/>
  <c r="AN469" i="1"/>
  <c r="AH469" i="1"/>
  <c r="AF469" i="1"/>
  <c r="AG469" i="1" s="1"/>
  <c r="AC469" i="1"/>
  <c r="AB469" i="1"/>
  <c r="AD469" i="1" s="1"/>
  <c r="AA469" i="1"/>
  <c r="P469" i="1"/>
  <c r="O469" i="1"/>
  <c r="N469" i="1"/>
  <c r="M469" i="1"/>
  <c r="L469" i="1"/>
  <c r="AN468" i="1"/>
  <c r="AH468" i="1"/>
  <c r="AG468" i="1"/>
  <c r="AF468" i="1"/>
  <c r="AD468" i="1"/>
  <c r="AC468" i="1"/>
  <c r="AB468" i="1"/>
  <c r="AA468" i="1"/>
  <c r="P468" i="1"/>
  <c r="O468" i="1"/>
  <c r="N468" i="1"/>
  <c r="M468" i="1"/>
  <c r="L468" i="1"/>
  <c r="AN467" i="1"/>
  <c r="AG467" i="1"/>
  <c r="AF467" i="1"/>
  <c r="AC467" i="1"/>
  <c r="AH467" i="1" s="1"/>
  <c r="AB467" i="1"/>
  <c r="AD467" i="1" s="1"/>
  <c r="AA467" i="1"/>
  <c r="O467" i="1"/>
  <c r="P467" i="1" s="1"/>
  <c r="N467" i="1"/>
  <c r="M467" i="1"/>
  <c r="L467" i="1"/>
  <c r="AN466" i="1"/>
  <c r="AG466" i="1"/>
  <c r="AF466" i="1"/>
  <c r="AC466" i="1"/>
  <c r="AH466" i="1" s="1"/>
  <c r="AB466" i="1"/>
  <c r="AA466" i="1"/>
  <c r="O466" i="1"/>
  <c r="P466" i="1" s="1"/>
  <c r="N466" i="1"/>
  <c r="M466" i="1"/>
  <c r="L466" i="1"/>
  <c r="AN465" i="1"/>
  <c r="AH465" i="1"/>
  <c r="AF465" i="1"/>
  <c r="AG465" i="1" s="1"/>
  <c r="AC465" i="1"/>
  <c r="AB465" i="1"/>
  <c r="AD465" i="1" s="1"/>
  <c r="AA465" i="1"/>
  <c r="P465" i="1"/>
  <c r="O465" i="1"/>
  <c r="N465" i="1"/>
  <c r="M465" i="1"/>
  <c r="L465" i="1"/>
  <c r="AN464" i="1"/>
  <c r="AF464" i="1"/>
  <c r="AG464" i="1" s="1"/>
  <c r="AC464" i="1"/>
  <c r="AH464" i="1" s="1"/>
  <c r="AB464" i="1"/>
  <c r="AD464" i="1" s="1"/>
  <c r="AA464" i="1"/>
  <c r="O464" i="1"/>
  <c r="P464" i="1" s="1"/>
  <c r="N464" i="1"/>
  <c r="M464" i="1"/>
  <c r="L464" i="1"/>
  <c r="AN463" i="1"/>
  <c r="AH463" i="1"/>
  <c r="AG463" i="1"/>
  <c r="AF463" i="1"/>
  <c r="AD463" i="1"/>
  <c r="AC463" i="1"/>
  <c r="AB463" i="1"/>
  <c r="AA463" i="1"/>
  <c r="O463" i="1"/>
  <c r="P463" i="1" s="1"/>
  <c r="N463" i="1"/>
  <c r="M463" i="1"/>
  <c r="L463" i="1"/>
  <c r="AN462" i="1"/>
  <c r="AH462" i="1"/>
  <c r="AG462" i="1"/>
  <c r="AF462" i="1"/>
  <c r="AD462" i="1"/>
  <c r="AC462" i="1"/>
  <c r="AB462" i="1"/>
  <c r="AA462" i="1"/>
  <c r="O462" i="1"/>
  <c r="P462" i="1" s="1"/>
  <c r="N462" i="1"/>
  <c r="M462" i="1"/>
  <c r="L462" i="1"/>
  <c r="AN461" i="1"/>
  <c r="AG461" i="1"/>
  <c r="AF461" i="1"/>
  <c r="AC461" i="1"/>
  <c r="AH461" i="1" s="1"/>
  <c r="AB461" i="1"/>
  <c r="AD461" i="1" s="1"/>
  <c r="AA461" i="1"/>
  <c r="P461" i="1"/>
  <c r="O461" i="1"/>
  <c r="N461" i="1"/>
  <c r="M461" i="1"/>
  <c r="L461" i="1"/>
  <c r="AN460" i="1"/>
  <c r="AF460" i="1"/>
  <c r="AG460" i="1" s="1"/>
  <c r="AC460" i="1"/>
  <c r="AH460" i="1" s="1"/>
  <c r="AB460" i="1"/>
  <c r="AD460" i="1" s="1"/>
  <c r="AA460" i="1"/>
  <c r="O460" i="1"/>
  <c r="P460" i="1" s="1"/>
  <c r="N460" i="1"/>
  <c r="M460" i="1"/>
  <c r="L460" i="1"/>
  <c r="AN459" i="1"/>
  <c r="AH459" i="1"/>
  <c r="AF459" i="1"/>
  <c r="AG459" i="1" s="1"/>
  <c r="AC459" i="1"/>
  <c r="AB459" i="1"/>
  <c r="AD459" i="1" s="1"/>
  <c r="AA459" i="1"/>
  <c r="O459" i="1"/>
  <c r="P459" i="1" s="1"/>
  <c r="N459" i="1"/>
  <c r="M459" i="1"/>
  <c r="L459" i="1"/>
  <c r="AN458" i="1"/>
  <c r="AF458" i="1"/>
  <c r="AG458" i="1" s="1"/>
  <c r="AD458" i="1"/>
  <c r="AC458" i="1"/>
  <c r="AH458" i="1" s="1"/>
  <c r="AB458" i="1"/>
  <c r="AA458" i="1"/>
  <c r="O458" i="1"/>
  <c r="P458" i="1" s="1"/>
  <c r="N458" i="1"/>
  <c r="M458" i="1"/>
  <c r="L458" i="1"/>
  <c r="AN457" i="1"/>
  <c r="AH457" i="1"/>
  <c r="AG457" i="1"/>
  <c r="AF457" i="1"/>
  <c r="AC457" i="1"/>
  <c r="AB457" i="1"/>
  <c r="AD457" i="1" s="1"/>
  <c r="AA457" i="1"/>
  <c r="O457" i="1"/>
  <c r="P457" i="1" s="1"/>
  <c r="N457" i="1"/>
  <c r="M457" i="1"/>
  <c r="L457" i="1"/>
  <c r="AN456" i="1"/>
  <c r="AH456" i="1"/>
  <c r="AF456" i="1"/>
  <c r="AG456" i="1" s="1"/>
  <c r="AC456" i="1"/>
  <c r="AB456" i="1"/>
  <c r="AD456" i="1" s="1"/>
  <c r="AA456" i="1"/>
  <c r="P456" i="1"/>
  <c r="O456" i="1"/>
  <c r="N456" i="1"/>
  <c r="M456" i="1"/>
  <c r="L456" i="1"/>
  <c r="AN455" i="1"/>
  <c r="AF455" i="1"/>
  <c r="AG455" i="1" s="1"/>
  <c r="AC455" i="1"/>
  <c r="AH455" i="1" s="1"/>
  <c r="AB455" i="1"/>
  <c r="AD455" i="1" s="1"/>
  <c r="AA455" i="1"/>
  <c r="P455" i="1"/>
  <c r="O455" i="1"/>
  <c r="N455" i="1"/>
  <c r="M455" i="1"/>
  <c r="L455" i="1"/>
  <c r="AN454" i="1"/>
  <c r="AF454" i="1"/>
  <c r="AG454" i="1" s="1"/>
  <c r="AC454" i="1"/>
  <c r="AH454" i="1" s="1"/>
  <c r="AB454" i="1"/>
  <c r="AD454" i="1" s="1"/>
  <c r="AA454" i="1"/>
  <c r="O454" i="1"/>
  <c r="P454" i="1" s="1"/>
  <c r="N454" i="1"/>
  <c r="M454" i="1"/>
  <c r="L454" i="1"/>
  <c r="AN453" i="1"/>
  <c r="AF453" i="1"/>
  <c r="AG453" i="1" s="1"/>
  <c r="AC453" i="1"/>
  <c r="AH453" i="1" s="1"/>
  <c r="AB453" i="1"/>
  <c r="AA453" i="1"/>
  <c r="P453" i="1"/>
  <c r="O453" i="1"/>
  <c r="N453" i="1"/>
  <c r="M453" i="1"/>
  <c r="L453" i="1"/>
  <c r="AN452" i="1"/>
  <c r="AF452" i="1"/>
  <c r="AG452" i="1" s="1"/>
  <c r="AC452" i="1"/>
  <c r="AB452" i="1"/>
  <c r="AA452" i="1"/>
  <c r="P452" i="1"/>
  <c r="O452" i="1"/>
  <c r="N452" i="1"/>
  <c r="M452" i="1"/>
  <c r="L452" i="1"/>
  <c r="AN451" i="1"/>
  <c r="AF451" i="1"/>
  <c r="AG451" i="1" s="1"/>
  <c r="AC451" i="1"/>
  <c r="AH451" i="1" s="1"/>
  <c r="AB451" i="1"/>
  <c r="AD451" i="1" s="1"/>
  <c r="AA451" i="1"/>
  <c r="P451" i="1"/>
  <c r="O451" i="1"/>
  <c r="N451" i="1"/>
  <c r="M451" i="1"/>
  <c r="L451" i="1"/>
  <c r="AN450" i="1"/>
  <c r="AG450" i="1"/>
  <c r="AF450" i="1"/>
  <c r="AD450" i="1"/>
  <c r="AC450" i="1"/>
  <c r="AH450" i="1" s="1"/>
  <c r="AB450" i="1"/>
  <c r="AA450" i="1"/>
  <c r="O450" i="1"/>
  <c r="P450" i="1" s="1"/>
  <c r="N450" i="1"/>
  <c r="M450" i="1"/>
  <c r="L450" i="1"/>
  <c r="AN449" i="1"/>
  <c r="AG449" i="1"/>
  <c r="AF449" i="1"/>
  <c r="AC449" i="1"/>
  <c r="AH449" i="1" s="1"/>
  <c r="AB449" i="1"/>
  <c r="AA449" i="1"/>
  <c r="O449" i="1"/>
  <c r="P449" i="1" s="1"/>
  <c r="N449" i="1"/>
  <c r="M449" i="1"/>
  <c r="L449" i="1"/>
  <c r="AN448" i="1"/>
  <c r="AH448" i="1"/>
  <c r="AG448" i="1"/>
  <c r="AF448" i="1"/>
  <c r="AC448" i="1"/>
  <c r="AD448" i="1" s="1"/>
  <c r="AB448" i="1"/>
  <c r="AA448" i="1"/>
  <c r="O448" i="1"/>
  <c r="P448" i="1" s="1"/>
  <c r="N448" i="1"/>
  <c r="M448" i="1"/>
  <c r="L448" i="1"/>
  <c r="AN447" i="1"/>
  <c r="AF447" i="1"/>
  <c r="AG447" i="1" s="1"/>
  <c r="AC447" i="1"/>
  <c r="AH447" i="1" s="1"/>
  <c r="AB447" i="1"/>
  <c r="AD447" i="1" s="1"/>
  <c r="AA447" i="1"/>
  <c r="P447" i="1"/>
  <c r="O447" i="1"/>
  <c r="N447" i="1"/>
  <c r="M447" i="1"/>
  <c r="L447" i="1"/>
  <c r="AN446" i="1"/>
  <c r="AF446" i="1"/>
  <c r="AG446" i="1" s="1"/>
  <c r="AC446" i="1"/>
  <c r="AH446" i="1" s="1"/>
  <c r="AB446" i="1"/>
  <c r="AD446" i="1" s="1"/>
  <c r="AA446" i="1"/>
  <c r="O446" i="1"/>
  <c r="P446" i="1" s="1"/>
  <c r="N446" i="1"/>
  <c r="M446" i="1"/>
  <c r="L446" i="1"/>
  <c r="AN445" i="1"/>
  <c r="AH445" i="1"/>
  <c r="AG445" i="1"/>
  <c r="AF445" i="1"/>
  <c r="AD445" i="1"/>
  <c r="AC445" i="1"/>
  <c r="AB445" i="1"/>
  <c r="AA445" i="1"/>
  <c r="O445" i="1"/>
  <c r="P445" i="1" s="1"/>
  <c r="N445" i="1"/>
  <c r="M445" i="1"/>
  <c r="L445" i="1"/>
  <c r="AN444" i="1"/>
  <c r="AH444" i="1"/>
  <c r="AF444" i="1"/>
  <c r="AG444" i="1" s="1"/>
  <c r="AD444" i="1"/>
  <c r="AC444" i="1"/>
  <c r="AB444" i="1"/>
  <c r="AA444" i="1"/>
  <c r="O444" i="1"/>
  <c r="P444" i="1" s="1"/>
  <c r="N444" i="1"/>
  <c r="M444" i="1"/>
  <c r="L444" i="1"/>
  <c r="AN443" i="1"/>
  <c r="AH443" i="1"/>
  <c r="AG443" i="1"/>
  <c r="AF443" i="1"/>
  <c r="AC443" i="1"/>
  <c r="AB443" i="1"/>
  <c r="AD443" i="1" s="1"/>
  <c r="AA443" i="1"/>
  <c r="O443" i="1"/>
  <c r="P443" i="1" s="1"/>
  <c r="N443" i="1"/>
  <c r="M443" i="1"/>
  <c r="L443" i="1"/>
  <c r="AN442" i="1"/>
  <c r="AF442" i="1"/>
  <c r="AG442" i="1" s="1"/>
  <c r="AC442" i="1"/>
  <c r="AH442" i="1" s="1"/>
  <c r="AB442" i="1"/>
  <c r="AD442" i="1" s="1"/>
  <c r="AA442" i="1"/>
  <c r="P442" i="1"/>
  <c r="O442" i="1"/>
  <c r="N442" i="1"/>
  <c r="M442" i="1"/>
  <c r="L442" i="1"/>
  <c r="AN441" i="1"/>
  <c r="AH441" i="1"/>
  <c r="AF441" i="1"/>
  <c r="AG441" i="1" s="1"/>
  <c r="AD441" i="1"/>
  <c r="AC441" i="1"/>
  <c r="AB441" i="1"/>
  <c r="AA441" i="1"/>
  <c r="O441" i="1"/>
  <c r="P441" i="1" s="1"/>
  <c r="N441" i="1"/>
  <c r="M441" i="1"/>
  <c r="L441" i="1"/>
  <c r="AN440" i="1"/>
  <c r="AH440" i="1"/>
  <c r="AF440" i="1"/>
  <c r="AG440" i="1" s="1"/>
  <c r="AC440" i="1"/>
  <c r="AB440" i="1"/>
  <c r="AA440" i="1"/>
  <c r="O440" i="1"/>
  <c r="P440" i="1" s="1"/>
  <c r="N440" i="1"/>
  <c r="M440" i="1"/>
  <c r="L440" i="1"/>
  <c r="AN439" i="1"/>
  <c r="AF439" i="1"/>
  <c r="AG439" i="1" s="1"/>
  <c r="AC439" i="1"/>
  <c r="AH439" i="1" s="1"/>
  <c r="AB439" i="1"/>
  <c r="AD439" i="1" s="1"/>
  <c r="AA439" i="1"/>
  <c r="P439" i="1"/>
  <c r="O439" i="1"/>
  <c r="N439" i="1"/>
  <c r="M439" i="1"/>
  <c r="L439" i="1"/>
  <c r="AN438" i="1"/>
  <c r="AH438" i="1"/>
  <c r="AF438" i="1"/>
  <c r="AG438" i="1" s="1"/>
  <c r="AC438" i="1"/>
  <c r="AB438" i="1"/>
  <c r="AD438" i="1" s="1"/>
  <c r="AA438" i="1"/>
  <c r="P438" i="1"/>
  <c r="O438" i="1"/>
  <c r="N438" i="1"/>
  <c r="M438" i="1"/>
  <c r="L438" i="1"/>
  <c r="AN437" i="1"/>
  <c r="AG437" i="1"/>
  <c r="AF437" i="1"/>
  <c r="AD437" i="1"/>
  <c r="AC437" i="1"/>
  <c r="AH437" i="1" s="1"/>
  <c r="AB437" i="1"/>
  <c r="AA437" i="1"/>
  <c r="P437" i="1"/>
  <c r="O437" i="1"/>
  <c r="N437" i="1"/>
  <c r="M437" i="1"/>
  <c r="L437" i="1"/>
  <c r="AN436" i="1"/>
  <c r="AF436" i="1"/>
  <c r="AG436" i="1" s="1"/>
  <c r="AC436" i="1"/>
  <c r="AH436" i="1" s="1"/>
  <c r="AB436" i="1"/>
  <c r="AA436" i="1"/>
  <c r="O436" i="1"/>
  <c r="P436" i="1" s="1"/>
  <c r="N436" i="1"/>
  <c r="M436" i="1"/>
  <c r="L436" i="1"/>
  <c r="AN435" i="1"/>
  <c r="AF435" i="1"/>
  <c r="AG435" i="1" s="1"/>
  <c r="AD435" i="1"/>
  <c r="AC435" i="1"/>
  <c r="AH435" i="1" s="1"/>
  <c r="AB435" i="1"/>
  <c r="AA435" i="1"/>
  <c r="P435" i="1"/>
  <c r="O435" i="1"/>
  <c r="N435" i="1"/>
  <c r="M435" i="1"/>
  <c r="L435" i="1"/>
  <c r="AN434" i="1"/>
  <c r="AF434" i="1"/>
  <c r="AG434" i="1" s="1"/>
  <c r="AC434" i="1"/>
  <c r="AB434" i="1"/>
  <c r="AA434" i="1"/>
  <c r="O434" i="1"/>
  <c r="P434" i="1" s="1"/>
  <c r="N434" i="1"/>
  <c r="M434" i="1"/>
  <c r="L434" i="1"/>
  <c r="AN433" i="1"/>
  <c r="AH433" i="1"/>
  <c r="AG433" i="1"/>
  <c r="AF433" i="1"/>
  <c r="AC433" i="1"/>
  <c r="AD433" i="1" s="1"/>
  <c r="AB433" i="1"/>
  <c r="AA433" i="1"/>
  <c r="P433" i="1"/>
  <c r="O433" i="1"/>
  <c r="N433" i="1"/>
  <c r="M433" i="1"/>
  <c r="L433" i="1"/>
  <c r="AN432" i="1"/>
  <c r="AH432" i="1"/>
  <c r="AF432" i="1"/>
  <c r="AG432" i="1" s="1"/>
  <c r="AC432" i="1"/>
  <c r="AD432" i="1" s="1"/>
  <c r="AB432" i="1"/>
  <c r="AA432" i="1"/>
  <c r="P432" i="1"/>
  <c r="O432" i="1"/>
  <c r="N432" i="1"/>
  <c r="M432" i="1"/>
  <c r="L432" i="1"/>
  <c r="AN431" i="1"/>
  <c r="AG431" i="1"/>
  <c r="AF431" i="1"/>
  <c r="AC431" i="1"/>
  <c r="AH431" i="1" s="1"/>
  <c r="AB431" i="1"/>
  <c r="AD431" i="1" s="1"/>
  <c r="AA431" i="1"/>
  <c r="O431" i="1"/>
  <c r="P431" i="1" s="1"/>
  <c r="N431" i="1"/>
  <c r="M431" i="1"/>
  <c r="L431" i="1"/>
  <c r="AN430" i="1"/>
  <c r="AH430" i="1"/>
  <c r="AG430" i="1"/>
  <c r="AF430" i="1"/>
  <c r="AD430" i="1"/>
  <c r="AC430" i="1"/>
  <c r="AB430" i="1"/>
  <c r="AA430" i="1"/>
  <c r="O430" i="1"/>
  <c r="P430" i="1" s="1"/>
  <c r="N430" i="1"/>
  <c r="M430" i="1"/>
  <c r="L430" i="1"/>
  <c r="AN429" i="1"/>
  <c r="AH429" i="1"/>
  <c r="AF429" i="1"/>
  <c r="AG429" i="1" s="1"/>
  <c r="AC429" i="1"/>
  <c r="AD429" i="1" s="1"/>
  <c r="AB429" i="1"/>
  <c r="AA429" i="1"/>
  <c r="P429" i="1"/>
  <c r="O429" i="1"/>
  <c r="N429" i="1"/>
  <c r="M429" i="1"/>
  <c r="L429" i="1"/>
  <c r="AN428" i="1"/>
  <c r="AF428" i="1"/>
  <c r="AG428" i="1" s="1"/>
  <c r="AC428" i="1"/>
  <c r="AH428" i="1" s="1"/>
  <c r="AB428" i="1"/>
  <c r="AD428" i="1" s="1"/>
  <c r="AA428" i="1"/>
  <c r="O428" i="1"/>
  <c r="P428" i="1" s="1"/>
  <c r="N428" i="1"/>
  <c r="M428" i="1"/>
  <c r="L428" i="1"/>
  <c r="AN427" i="1"/>
  <c r="AH427" i="1"/>
  <c r="AG427" i="1"/>
  <c r="AF427" i="1"/>
  <c r="AD427" i="1"/>
  <c r="AC427" i="1"/>
  <c r="AB427" i="1"/>
  <c r="AA427" i="1"/>
  <c r="O427" i="1"/>
  <c r="P427" i="1" s="1"/>
  <c r="N427" i="1"/>
  <c r="M427" i="1"/>
  <c r="L427" i="1"/>
  <c r="AN426" i="1"/>
  <c r="AH426" i="1"/>
  <c r="AG426" i="1"/>
  <c r="AF426" i="1"/>
  <c r="AC426" i="1"/>
  <c r="AD426" i="1" s="1"/>
  <c r="AB426" i="1"/>
  <c r="AA426" i="1"/>
  <c r="O426" i="1"/>
  <c r="P426" i="1" s="1"/>
  <c r="N426" i="1"/>
  <c r="M426" i="1"/>
  <c r="L426" i="1"/>
  <c r="AN425" i="1"/>
  <c r="AF425" i="1"/>
  <c r="AG425" i="1" s="1"/>
  <c r="AC425" i="1"/>
  <c r="AD425" i="1" s="1"/>
  <c r="AB425" i="1"/>
  <c r="AA425" i="1"/>
  <c r="O425" i="1"/>
  <c r="P425" i="1" s="1"/>
  <c r="N425" i="1"/>
  <c r="M425" i="1"/>
  <c r="L425" i="1"/>
  <c r="AN424" i="1"/>
  <c r="AH424" i="1"/>
  <c r="AF424" i="1"/>
  <c r="AG424" i="1" s="1"/>
  <c r="AC424" i="1"/>
  <c r="AB424" i="1"/>
  <c r="AD424" i="1" s="1"/>
  <c r="AA424" i="1"/>
  <c r="O424" i="1"/>
  <c r="P424" i="1" s="1"/>
  <c r="N424" i="1"/>
  <c r="M424" i="1"/>
  <c r="L424" i="1"/>
  <c r="AN423" i="1"/>
  <c r="AH423" i="1"/>
  <c r="AG423" i="1"/>
  <c r="AF423" i="1"/>
  <c r="AD423" i="1"/>
  <c r="AC423" i="1"/>
  <c r="AB423" i="1"/>
  <c r="AA423" i="1"/>
  <c r="O423" i="1"/>
  <c r="P423" i="1" s="1"/>
  <c r="N423" i="1"/>
  <c r="M423" i="1"/>
  <c r="L423" i="1"/>
  <c r="AN422" i="1"/>
  <c r="AF422" i="1"/>
  <c r="AG422" i="1" s="1"/>
  <c r="AC422" i="1"/>
  <c r="AH422" i="1" s="1"/>
  <c r="AB422" i="1"/>
  <c r="AA422" i="1"/>
  <c r="P422" i="1"/>
  <c r="O422" i="1"/>
  <c r="N422" i="1"/>
  <c r="M422" i="1"/>
  <c r="L422" i="1"/>
  <c r="AN421" i="1"/>
  <c r="AG421" i="1"/>
  <c r="AF421" i="1"/>
  <c r="AC421" i="1"/>
  <c r="AH421" i="1" s="1"/>
  <c r="AB421" i="1"/>
  <c r="AD421" i="1" s="1"/>
  <c r="AA421" i="1"/>
  <c r="O421" i="1"/>
  <c r="P421" i="1" s="1"/>
  <c r="N421" i="1"/>
  <c r="M421" i="1"/>
  <c r="L421" i="1"/>
  <c r="AN420" i="1"/>
  <c r="AH420" i="1"/>
  <c r="AF420" i="1"/>
  <c r="AG420" i="1" s="1"/>
  <c r="AC420" i="1"/>
  <c r="AB420" i="1"/>
  <c r="AD420" i="1" s="1"/>
  <c r="AA420" i="1"/>
  <c r="O420" i="1"/>
  <c r="P420" i="1" s="1"/>
  <c r="N420" i="1"/>
  <c r="M420" i="1"/>
  <c r="L420" i="1"/>
  <c r="AN419" i="1"/>
  <c r="AF419" i="1"/>
  <c r="AG419" i="1" s="1"/>
  <c r="AC419" i="1"/>
  <c r="AH419" i="1" s="1"/>
  <c r="AB419" i="1"/>
  <c r="AD419" i="1" s="1"/>
  <c r="AA419" i="1"/>
  <c r="P419" i="1"/>
  <c r="O419" i="1"/>
  <c r="N419" i="1"/>
  <c r="M419" i="1"/>
  <c r="L419" i="1"/>
  <c r="AN418" i="1"/>
  <c r="AF418" i="1"/>
  <c r="AG418" i="1" s="1"/>
  <c r="AC418" i="1"/>
  <c r="AH418" i="1" s="1"/>
  <c r="AB418" i="1"/>
  <c r="AD418" i="1" s="1"/>
  <c r="AA418" i="1"/>
  <c r="O418" i="1"/>
  <c r="P418" i="1" s="1"/>
  <c r="N418" i="1"/>
  <c r="M418" i="1"/>
  <c r="L418" i="1"/>
  <c r="AN417" i="1"/>
  <c r="AF417" i="1"/>
  <c r="AG417" i="1" s="1"/>
  <c r="AD417" i="1"/>
  <c r="AC417" i="1"/>
  <c r="AH417" i="1" s="1"/>
  <c r="AB417" i="1"/>
  <c r="AA417" i="1"/>
  <c r="P417" i="1"/>
  <c r="O417" i="1"/>
  <c r="N417" i="1"/>
  <c r="M417" i="1"/>
  <c r="L417" i="1"/>
  <c r="AN416" i="1"/>
  <c r="AF416" i="1"/>
  <c r="AG416" i="1" s="1"/>
  <c r="AC416" i="1"/>
  <c r="AD416" i="1" s="1"/>
  <c r="AB416" i="1"/>
  <c r="AA416" i="1"/>
  <c r="O416" i="1"/>
  <c r="P416" i="1" s="1"/>
  <c r="N416" i="1"/>
  <c r="M416" i="1"/>
  <c r="L416" i="1"/>
  <c r="AN415" i="1"/>
  <c r="AF415" i="1"/>
  <c r="AG415" i="1" s="1"/>
  <c r="AC415" i="1"/>
  <c r="AH415" i="1" s="1"/>
  <c r="AB415" i="1"/>
  <c r="AD415" i="1" s="1"/>
  <c r="AA415" i="1"/>
  <c r="P415" i="1"/>
  <c r="O415" i="1"/>
  <c r="N415" i="1"/>
  <c r="M415" i="1"/>
  <c r="L415" i="1"/>
  <c r="AN414" i="1"/>
  <c r="AH414" i="1"/>
  <c r="AF414" i="1"/>
  <c r="AG414" i="1" s="1"/>
  <c r="AD414" i="1"/>
  <c r="AC414" i="1"/>
  <c r="AB414" i="1"/>
  <c r="AA414" i="1"/>
  <c r="O414" i="1"/>
  <c r="P414" i="1" s="1"/>
  <c r="N414" i="1"/>
  <c r="M414" i="1"/>
  <c r="L414" i="1"/>
  <c r="AN413" i="1"/>
  <c r="AG413" i="1"/>
  <c r="AF413" i="1"/>
  <c r="AC413" i="1"/>
  <c r="AH413" i="1" s="1"/>
  <c r="AB413" i="1"/>
  <c r="AD413" i="1" s="1"/>
  <c r="AA413" i="1"/>
  <c r="O413" i="1"/>
  <c r="P413" i="1" s="1"/>
  <c r="N413" i="1"/>
  <c r="M413" i="1"/>
  <c r="L413" i="1"/>
  <c r="AN412" i="1"/>
  <c r="AF412" i="1"/>
  <c r="AG412" i="1" s="1"/>
  <c r="AC412" i="1"/>
  <c r="AH412" i="1" s="1"/>
  <c r="AB412" i="1"/>
  <c r="AA412" i="1"/>
  <c r="O412" i="1"/>
  <c r="P412" i="1" s="1"/>
  <c r="N412" i="1"/>
  <c r="M412" i="1"/>
  <c r="L412" i="1"/>
  <c r="AN411" i="1"/>
  <c r="AH411" i="1"/>
  <c r="AF411" i="1"/>
  <c r="AG411" i="1" s="1"/>
  <c r="AD411" i="1"/>
  <c r="AC411" i="1"/>
  <c r="AB411" i="1"/>
  <c r="AA411" i="1"/>
  <c r="O411" i="1"/>
  <c r="P411" i="1" s="1"/>
  <c r="N411" i="1"/>
  <c r="M411" i="1"/>
  <c r="L411" i="1"/>
  <c r="AN410" i="1"/>
  <c r="AG410" i="1"/>
  <c r="AF410" i="1"/>
  <c r="AD410" i="1"/>
  <c r="AC410" i="1"/>
  <c r="AH410" i="1" s="1"/>
  <c r="AB410" i="1"/>
  <c r="AA410" i="1"/>
  <c r="O410" i="1"/>
  <c r="P410" i="1" s="1"/>
  <c r="N410" i="1"/>
  <c r="M410" i="1"/>
  <c r="L410" i="1"/>
  <c r="AN409" i="1"/>
  <c r="AH409" i="1"/>
  <c r="AG409" i="1"/>
  <c r="AF409" i="1"/>
  <c r="AD409" i="1"/>
  <c r="AC409" i="1"/>
  <c r="AB409" i="1"/>
  <c r="AA409" i="1"/>
  <c r="O409" i="1"/>
  <c r="P409" i="1" s="1"/>
  <c r="N409" i="1"/>
  <c r="M409" i="1"/>
  <c r="L409" i="1"/>
  <c r="AN408" i="1"/>
  <c r="AH408" i="1"/>
  <c r="AG408" i="1"/>
  <c r="AF408" i="1"/>
  <c r="AD408" i="1"/>
  <c r="AC408" i="1"/>
  <c r="AB408" i="1"/>
  <c r="AA408" i="1"/>
  <c r="O408" i="1"/>
  <c r="P408" i="1" s="1"/>
  <c r="N408" i="1"/>
  <c r="M408" i="1"/>
  <c r="L408" i="1"/>
  <c r="AN407" i="1"/>
  <c r="AH407" i="1"/>
  <c r="AG407" i="1"/>
  <c r="AF407" i="1"/>
  <c r="AD407" i="1"/>
  <c r="AC407" i="1"/>
  <c r="AB407" i="1"/>
  <c r="AA407" i="1"/>
  <c r="P407" i="1"/>
  <c r="O407" i="1"/>
  <c r="N407" i="1"/>
  <c r="M407" i="1"/>
  <c r="L407" i="1"/>
  <c r="AN406" i="1"/>
  <c r="AF406" i="1"/>
  <c r="AG406" i="1" s="1"/>
  <c r="AC406" i="1"/>
  <c r="AH406" i="1" s="1"/>
  <c r="AB406" i="1"/>
  <c r="AD406" i="1" s="1"/>
  <c r="AA406" i="1"/>
  <c r="P406" i="1"/>
  <c r="O406" i="1"/>
  <c r="N406" i="1"/>
  <c r="M406" i="1"/>
  <c r="L406" i="1"/>
  <c r="AN405" i="1"/>
  <c r="AH405" i="1"/>
  <c r="AF405" i="1"/>
  <c r="AG405" i="1" s="1"/>
  <c r="AC405" i="1"/>
  <c r="AB405" i="1"/>
  <c r="AD405" i="1" s="1"/>
  <c r="AA405" i="1"/>
  <c r="O405" i="1"/>
  <c r="P405" i="1" s="1"/>
  <c r="N405" i="1"/>
  <c r="M405" i="1"/>
  <c r="L405" i="1"/>
  <c r="AN404" i="1"/>
  <c r="AH404" i="1"/>
  <c r="AF404" i="1"/>
  <c r="AG404" i="1" s="1"/>
  <c r="AC404" i="1"/>
  <c r="AD404" i="1" s="1"/>
  <c r="AB404" i="1"/>
  <c r="AA404" i="1"/>
  <c r="O404" i="1"/>
  <c r="P404" i="1" s="1"/>
  <c r="N404" i="1"/>
  <c r="M404" i="1"/>
  <c r="L404" i="1"/>
  <c r="AN403" i="1"/>
  <c r="AF403" i="1"/>
  <c r="AG403" i="1" s="1"/>
  <c r="AC403" i="1"/>
  <c r="AH403" i="1" s="1"/>
  <c r="AB403" i="1"/>
  <c r="AD403" i="1" s="1"/>
  <c r="AA403" i="1"/>
  <c r="P403" i="1"/>
  <c r="O403" i="1"/>
  <c r="N403" i="1"/>
  <c r="M403" i="1"/>
  <c r="L403" i="1"/>
  <c r="AN402" i="1"/>
  <c r="AH402" i="1"/>
  <c r="AF402" i="1"/>
  <c r="AG402" i="1" s="1"/>
  <c r="AC402" i="1"/>
  <c r="AB402" i="1"/>
  <c r="AD402" i="1" s="1"/>
  <c r="AA402" i="1"/>
  <c r="O402" i="1"/>
  <c r="P402" i="1" s="1"/>
  <c r="N402" i="1"/>
  <c r="M402" i="1"/>
  <c r="L402" i="1"/>
  <c r="AN401" i="1"/>
  <c r="AF401" i="1"/>
  <c r="AG401" i="1" s="1"/>
  <c r="AC401" i="1"/>
  <c r="AH401" i="1" s="1"/>
  <c r="AB401" i="1"/>
  <c r="AD401" i="1" s="1"/>
  <c r="AA401" i="1"/>
  <c r="P401" i="1"/>
  <c r="O401" i="1"/>
  <c r="N401" i="1"/>
  <c r="M401" i="1"/>
  <c r="L401" i="1"/>
  <c r="AN400" i="1"/>
  <c r="AF400" i="1"/>
  <c r="AG400" i="1" s="1"/>
  <c r="AC400" i="1"/>
  <c r="AH400" i="1" s="1"/>
  <c r="AB400" i="1"/>
  <c r="AD400" i="1" s="1"/>
  <c r="AA400" i="1"/>
  <c r="O400" i="1"/>
  <c r="P400" i="1" s="1"/>
  <c r="N400" i="1"/>
  <c r="M400" i="1"/>
  <c r="L400" i="1"/>
  <c r="AN399" i="1"/>
  <c r="AF399" i="1"/>
  <c r="AG399" i="1" s="1"/>
  <c r="AC399" i="1"/>
  <c r="AH399" i="1" s="1"/>
  <c r="AB399" i="1"/>
  <c r="AA399" i="1"/>
  <c r="O399" i="1"/>
  <c r="P399" i="1" s="1"/>
  <c r="N399" i="1"/>
  <c r="M399" i="1"/>
  <c r="L399" i="1"/>
  <c r="AN398" i="1"/>
  <c r="AF398" i="1"/>
  <c r="AG398" i="1" s="1"/>
  <c r="AC398" i="1"/>
  <c r="AD398" i="1" s="1"/>
  <c r="AB398" i="1"/>
  <c r="AA398" i="1"/>
  <c r="P398" i="1"/>
  <c r="O398" i="1"/>
  <c r="N398" i="1"/>
  <c r="M398" i="1"/>
  <c r="L398" i="1"/>
  <c r="AN397" i="1"/>
  <c r="AF397" i="1"/>
  <c r="AG397" i="1" s="1"/>
  <c r="AC397" i="1"/>
  <c r="AH397" i="1" s="1"/>
  <c r="AB397" i="1"/>
  <c r="AD397" i="1" s="1"/>
  <c r="AA397" i="1"/>
  <c r="P397" i="1"/>
  <c r="O397" i="1"/>
  <c r="N397" i="1"/>
  <c r="M397" i="1"/>
  <c r="L397" i="1"/>
  <c r="AN396" i="1"/>
  <c r="AG396" i="1"/>
  <c r="AF396" i="1"/>
  <c r="AD396" i="1"/>
  <c r="AC396" i="1"/>
  <c r="AH396" i="1" s="1"/>
  <c r="AB396" i="1"/>
  <c r="AA396" i="1"/>
  <c r="O396" i="1"/>
  <c r="P396" i="1" s="1"/>
  <c r="N396" i="1"/>
  <c r="M396" i="1"/>
  <c r="L396" i="1"/>
  <c r="AN395" i="1"/>
  <c r="AG395" i="1"/>
  <c r="AF395" i="1"/>
  <c r="AC395" i="1"/>
  <c r="AH395" i="1" s="1"/>
  <c r="AB395" i="1"/>
  <c r="AA395" i="1"/>
  <c r="O395" i="1"/>
  <c r="P395" i="1" s="1"/>
  <c r="N395" i="1"/>
  <c r="M395" i="1"/>
  <c r="L395" i="1"/>
  <c r="AN394" i="1"/>
  <c r="AF394" i="1"/>
  <c r="AG394" i="1" s="1"/>
  <c r="AC394" i="1"/>
  <c r="AD394" i="1" s="1"/>
  <c r="AB394" i="1"/>
  <c r="AA394" i="1"/>
  <c r="O394" i="1"/>
  <c r="P394" i="1" s="1"/>
  <c r="N394" i="1"/>
  <c r="M394" i="1"/>
  <c r="L394" i="1"/>
  <c r="AN393" i="1"/>
  <c r="AF393" i="1"/>
  <c r="AG393" i="1" s="1"/>
  <c r="AD393" i="1"/>
  <c r="AC393" i="1"/>
  <c r="AH393" i="1" s="1"/>
  <c r="AB393" i="1"/>
  <c r="AA393" i="1"/>
  <c r="O393" i="1"/>
  <c r="P393" i="1" s="1"/>
  <c r="N393" i="1"/>
  <c r="M393" i="1"/>
  <c r="L393" i="1"/>
  <c r="AN392" i="1"/>
  <c r="AH392" i="1"/>
  <c r="AG392" i="1"/>
  <c r="AF392" i="1"/>
  <c r="AC392" i="1"/>
  <c r="AD392" i="1" s="1"/>
  <c r="AB392" i="1"/>
  <c r="AA392" i="1"/>
  <c r="P392" i="1"/>
  <c r="O392" i="1"/>
  <c r="N392" i="1"/>
  <c r="M392" i="1"/>
  <c r="L392" i="1"/>
  <c r="AN391" i="1"/>
  <c r="AH391" i="1"/>
  <c r="AG391" i="1"/>
  <c r="AF391" i="1"/>
  <c r="AC391" i="1"/>
  <c r="AB391" i="1"/>
  <c r="AD391" i="1" s="1"/>
  <c r="AA391" i="1"/>
  <c r="P391" i="1"/>
  <c r="O391" i="1"/>
  <c r="N391" i="1"/>
  <c r="M391" i="1"/>
  <c r="L391" i="1"/>
  <c r="AN390" i="1"/>
  <c r="AH390" i="1"/>
  <c r="AG390" i="1"/>
  <c r="AF390" i="1"/>
  <c r="AD390" i="1"/>
  <c r="AC390" i="1"/>
  <c r="AB390" i="1"/>
  <c r="AA390" i="1"/>
  <c r="O390" i="1"/>
  <c r="P390" i="1" s="1"/>
  <c r="N390" i="1"/>
  <c r="M390" i="1"/>
  <c r="L390" i="1"/>
  <c r="AN389" i="1"/>
  <c r="AH389" i="1"/>
  <c r="AF389" i="1"/>
  <c r="AG389" i="1" s="1"/>
  <c r="AC389" i="1"/>
  <c r="AB389" i="1"/>
  <c r="AD389" i="1" s="1"/>
  <c r="AA389" i="1"/>
  <c r="P389" i="1"/>
  <c r="O389" i="1"/>
  <c r="N389" i="1"/>
  <c r="M389" i="1"/>
  <c r="L389" i="1"/>
  <c r="AN388" i="1"/>
  <c r="AF388" i="1"/>
  <c r="AG388" i="1" s="1"/>
  <c r="AC388" i="1"/>
  <c r="AH388" i="1" s="1"/>
  <c r="AB388" i="1"/>
  <c r="AD388" i="1" s="1"/>
  <c r="AA388" i="1"/>
  <c r="O388" i="1"/>
  <c r="P388" i="1" s="1"/>
  <c r="N388" i="1"/>
  <c r="M388" i="1"/>
  <c r="L388" i="1"/>
  <c r="AN387" i="1"/>
  <c r="AH387" i="1"/>
  <c r="AG387" i="1"/>
  <c r="AF387" i="1"/>
  <c r="AD387" i="1"/>
  <c r="AC387" i="1"/>
  <c r="AB387" i="1"/>
  <c r="AA387" i="1"/>
  <c r="O387" i="1"/>
  <c r="P387" i="1" s="1"/>
  <c r="N387" i="1"/>
  <c r="M387" i="1"/>
  <c r="L387" i="1"/>
  <c r="AN386" i="1"/>
  <c r="AF386" i="1"/>
  <c r="AG386" i="1" s="1"/>
  <c r="AC386" i="1"/>
  <c r="AH386" i="1" s="1"/>
  <c r="AB386" i="1"/>
  <c r="AD386" i="1" s="1"/>
  <c r="AA386" i="1"/>
  <c r="O386" i="1"/>
  <c r="P386" i="1" s="1"/>
  <c r="N386" i="1"/>
  <c r="M386" i="1"/>
  <c r="L386" i="1"/>
  <c r="AN385" i="1"/>
  <c r="AH385" i="1"/>
  <c r="AF385" i="1"/>
  <c r="AG385" i="1" s="1"/>
  <c r="AC385" i="1"/>
  <c r="AB385" i="1"/>
  <c r="AD385" i="1" s="1"/>
  <c r="AA385" i="1"/>
  <c r="O385" i="1"/>
  <c r="P385" i="1" s="1"/>
  <c r="N385" i="1"/>
  <c r="M385" i="1"/>
  <c r="L385" i="1"/>
  <c r="AN384" i="1"/>
  <c r="AH384" i="1"/>
  <c r="AF384" i="1"/>
  <c r="AG384" i="1" s="1"/>
  <c r="AC384" i="1"/>
  <c r="AB384" i="1"/>
  <c r="AD384" i="1" s="1"/>
  <c r="AA384" i="1"/>
  <c r="O384" i="1"/>
  <c r="P384" i="1" s="1"/>
  <c r="N384" i="1"/>
  <c r="M384" i="1"/>
  <c r="L384" i="1"/>
  <c r="AN383" i="1"/>
  <c r="AF383" i="1"/>
  <c r="AG383" i="1" s="1"/>
  <c r="AC383" i="1"/>
  <c r="AH383" i="1" s="1"/>
  <c r="AB383" i="1"/>
  <c r="AD383" i="1" s="1"/>
  <c r="AA383" i="1"/>
  <c r="P383" i="1"/>
  <c r="O383" i="1"/>
  <c r="N383" i="1"/>
  <c r="M383" i="1"/>
  <c r="L383" i="1"/>
  <c r="AN382" i="1"/>
  <c r="AF382" i="1"/>
  <c r="AG382" i="1" s="1"/>
  <c r="AC382" i="1"/>
  <c r="AD382" i="1" s="1"/>
  <c r="AB382" i="1"/>
  <c r="AA382" i="1"/>
  <c r="O382" i="1"/>
  <c r="P382" i="1" s="1"/>
  <c r="N382" i="1"/>
  <c r="M382" i="1"/>
  <c r="L382" i="1"/>
  <c r="AN381" i="1"/>
  <c r="AG381" i="1"/>
  <c r="AF381" i="1"/>
  <c r="AD381" i="1"/>
  <c r="AC381" i="1"/>
  <c r="AH381" i="1" s="1"/>
  <c r="AB381" i="1"/>
  <c r="AA381" i="1"/>
  <c r="O381" i="1"/>
  <c r="P381" i="1" s="1"/>
  <c r="N381" i="1"/>
  <c r="M381" i="1"/>
  <c r="L381" i="1"/>
  <c r="AN380" i="1"/>
  <c r="AF380" i="1"/>
  <c r="AG380" i="1" s="1"/>
  <c r="AC380" i="1"/>
  <c r="AD380" i="1" s="1"/>
  <c r="AB380" i="1"/>
  <c r="AA380" i="1"/>
  <c r="O380" i="1"/>
  <c r="P380" i="1" s="1"/>
  <c r="N380" i="1"/>
  <c r="M380" i="1"/>
  <c r="L380" i="1"/>
  <c r="AN379" i="1"/>
  <c r="AH379" i="1"/>
  <c r="AG379" i="1"/>
  <c r="AF379" i="1"/>
  <c r="AC379" i="1"/>
  <c r="AB379" i="1"/>
  <c r="AD379" i="1" s="1"/>
  <c r="AA379" i="1"/>
  <c r="P379" i="1"/>
  <c r="O379" i="1"/>
  <c r="N379" i="1"/>
  <c r="M379" i="1"/>
  <c r="L379" i="1"/>
  <c r="AN378" i="1"/>
  <c r="AH378" i="1"/>
  <c r="AG378" i="1"/>
  <c r="AF378" i="1"/>
  <c r="AD378" i="1"/>
  <c r="AC378" i="1"/>
  <c r="AB378" i="1"/>
  <c r="AA378" i="1"/>
  <c r="O378" i="1"/>
  <c r="P378" i="1" s="1"/>
  <c r="N378" i="1"/>
  <c r="M378" i="1"/>
  <c r="L378" i="1"/>
  <c r="AN377" i="1"/>
  <c r="AG377" i="1"/>
  <c r="AF377" i="1"/>
  <c r="AC377" i="1"/>
  <c r="AH377" i="1" s="1"/>
  <c r="AB377" i="1"/>
  <c r="AD377" i="1" s="1"/>
  <c r="AA377" i="1"/>
  <c r="O377" i="1"/>
  <c r="P377" i="1" s="1"/>
  <c r="N377" i="1"/>
  <c r="M377" i="1"/>
  <c r="L377" i="1"/>
  <c r="AN376" i="1"/>
  <c r="AG376" i="1"/>
  <c r="AF376" i="1"/>
  <c r="AC376" i="1"/>
  <c r="AH376" i="1" s="1"/>
  <c r="AB376" i="1"/>
  <c r="AA376" i="1"/>
  <c r="O376" i="1"/>
  <c r="P376" i="1" s="1"/>
  <c r="N376" i="1"/>
  <c r="M376" i="1"/>
  <c r="L376" i="1"/>
  <c r="AN375" i="1"/>
  <c r="AH375" i="1"/>
  <c r="AF375" i="1"/>
  <c r="AG375" i="1" s="1"/>
  <c r="AC375" i="1"/>
  <c r="AD375" i="1" s="1"/>
  <c r="AB375" i="1"/>
  <c r="AA375" i="1"/>
  <c r="P375" i="1"/>
  <c r="O375" i="1"/>
  <c r="N375" i="1"/>
  <c r="M375" i="1"/>
  <c r="L375" i="1"/>
  <c r="AN374" i="1"/>
  <c r="AF374" i="1"/>
  <c r="AG374" i="1" s="1"/>
  <c r="AC374" i="1"/>
  <c r="AH374" i="1" s="1"/>
  <c r="AB374" i="1"/>
  <c r="AD374" i="1" s="1"/>
  <c r="AA374" i="1"/>
  <c r="P374" i="1"/>
  <c r="O374" i="1"/>
  <c r="N374" i="1"/>
  <c r="M374" i="1"/>
  <c r="L374" i="1"/>
  <c r="AN373" i="1"/>
  <c r="AH373" i="1"/>
  <c r="AG373" i="1"/>
  <c r="AF373" i="1"/>
  <c r="AC373" i="1"/>
  <c r="AB373" i="1"/>
  <c r="AD373" i="1" s="1"/>
  <c r="AA373" i="1"/>
  <c r="O373" i="1"/>
  <c r="P373" i="1" s="1"/>
  <c r="N373" i="1"/>
  <c r="M373" i="1"/>
  <c r="L373" i="1"/>
  <c r="AN372" i="1"/>
  <c r="AH372" i="1"/>
  <c r="AG372" i="1"/>
  <c r="AF372" i="1"/>
  <c r="AC372" i="1"/>
  <c r="AD372" i="1" s="1"/>
  <c r="AB372" i="1"/>
  <c r="AA372" i="1"/>
  <c r="O372" i="1"/>
  <c r="P372" i="1" s="1"/>
  <c r="N372" i="1"/>
  <c r="M372" i="1"/>
  <c r="L372" i="1"/>
  <c r="AN371" i="1"/>
  <c r="AF371" i="1"/>
  <c r="AG371" i="1" s="1"/>
  <c r="AC371" i="1"/>
  <c r="AH371" i="1" s="1"/>
  <c r="AB371" i="1"/>
  <c r="AD371" i="1" s="1"/>
  <c r="AA371" i="1"/>
  <c r="O371" i="1"/>
  <c r="P371" i="1" s="1"/>
  <c r="N371" i="1"/>
  <c r="M371" i="1"/>
  <c r="L371" i="1"/>
  <c r="AN370" i="1"/>
  <c r="AF370" i="1"/>
  <c r="AG370" i="1" s="1"/>
  <c r="AC370" i="1"/>
  <c r="AH370" i="1" s="1"/>
  <c r="AB370" i="1"/>
  <c r="AA370" i="1"/>
  <c r="O370" i="1"/>
  <c r="P370" i="1" s="1"/>
  <c r="N370" i="1"/>
  <c r="M370" i="1"/>
  <c r="L370" i="1"/>
  <c r="AN369" i="1"/>
  <c r="AH369" i="1"/>
  <c r="AG369" i="1"/>
  <c r="AF369" i="1"/>
  <c r="AC369" i="1"/>
  <c r="AB369" i="1"/>
  <c r="AD369" i="1" s="1"/>
  <c r="AA369" i="1"/>
  <c r="O369" i="1"/>
  <c r="P369" i="1" s="1"/>
  <c r="N369" i="1"/>
  <c r="M369" i="1"/>
  <c r="L369" i="1"/>
  <c r="AN368" i="1"/>
  <c r="AH368" i="1"/>
  <c r="AF368" i="1"/>
  <c r="AG368" i="1" s="1"/>
  <c r="AD368" i="1"/>
  <c r="AC368" i="1"/>
  <c r="AB368" i="1"/>
  <c r="AA368" i="1"/>
  <c r="O368" i="1"/>
  <c r="P368" i="1" s="1"/>
  <c r="N368" i="1"/>
  <c r="M368" i="1"/>
  <c r="L368" i="1"/>
  <c r="AN367" i="1"/>
  <c r="AF367" i="1"/>
  <c r="AG367" i="1" s="1"/>
  <c r="AC367" i="1"/>
  <c r="AH367" i="1" s="1"/>
  <c r="AB367" i="1"/>
  <c r="AD367" i="1" s="1"/>
  <c r="AA367" i="1"/>
  <c r="O367" i="1"/>
  <c r="P367" i="1" s="1"/>
  <c r="N367" i="1"/>
  <c r="M367" i="1"/>
  <c r="L367" i="1"/>
  <c r="AN366" i="1"/>
  <c r="AF366" i="1"/>
  <c r="AG366" i="1" s="1"/>
  <c r="AC366" i="1"/>
  <c r="AH366" i="1" s="1"/>
  <c r="AB366" i="1"/>
  <c r="AD366" i="1" s="1"/>
  <c r="AA366" i="1"/>
  <c r="O366" i="1"/>
  <c r="P366" i="1" s="1"/>
  <c r="N366" i="1"/>
  <c r="M366" i="1"/>
  <c r="L366" i="1"/>
  <c r="AN365" i="1"/>
  <c r="AH365" i="1"/>
  <c r="AF365" i="1"/>
  <c r="AG365" i="1" s="1"/>
  <c r="AC365" i="1"/>
  <c r="AD365" i="1" s="1"/>
  <c r="AB365" i="1"/>
  <c r="AA365" i="1"/>
  <c r="P365" i="1"/>
  <c r="O365" i="1"/>
  <c r="N365" i="1"/>
  <c r="M365" i="1"/>
  <c r="L365" i="1"/>
  <c r="AN364" i="1"/>
  <c r="AF364" i="1"/>
  <c r="AG364" i="1" s="1"/>
  <c r="AC364" i="1"/>
  <c r="AH364" i="1" s="1"/>
  <c r="AB364" i="1"/>
  <c r="AA364" i="1"/>
  <c r="O364" i="1"/>
  <c r="P364" i="1" s="1"/>
  <c r="N364" i="1"/>
  <c r="M364" i="1"/>
  <c r="L364" i="1"/>
  <c r="AN363" i="1"/>
  <c r="AF363" i="1"/>
  <c r="AG363" i="1" s="1"/>
  <c r="AC363" i="1"/>
  <c r="AH363" i="1" s="1"/>
  <c r="AB363" i="1"/>
  <c r="AD363" i="1" s="1"/>
  <c r="AA363" i="1"/>
  <c r="O363" i="1"/>
  <c r="P363" i="1" s="1"/>
  <c r="N363" i="1"/>
  <c r="M363" i="1"/>
  <c r="L363" i="1"/>
  <c r="AN362" i="1"/>
  <c r="AF362" i="1"/>
  <c r="AG362" i="1" s="1"/>
  <c r="AC362" i="1"/>
  <c r="AD362" i="1" s="1"/>
  <c r="AB362" i="1"/>
  <c r="AA362" i="1"/>
  <c r="O362" i="1"/>
  <c r="P362" i="1" s="1"/>
  <c r="N362" i="1"/>
  <c r="M362" i="1"/>
  <c r="L362" i="1"/>
  <c r="AN361" i="1"/>
  <c r="AF361" i="1"/>
  <c r="AG361" i="1" s="1"/>
  <c r="AC361" i="1"/>
  <c r="AH361" i="1" s="1"/>
  <c r="AB361" i="1"/>
  <c r="AD361" i="1" s="1"/>
  <c r="AA361" i="1"/>
  <c r="P361" i="1"/>
  <c r="O361" i="1"/>
  <c r="N361" i="1"/>
  <c r="M361" i="1"/>
  <c r="L361" i="1"/>
  <c r="AN360" i="1"/>
  <c r="AF360" i="1"/>
  <c r="AG360" i="1" s="1"/>
  <c r="AC360" i="1"/>
  <c r="AH360" i="1" s="1"/>
  <c r="AB360" i="1"/>
  <c r="AD360" i="1" s="1"/>
  <c r="AA360" i="1"/>
  <c r="P360" i="1"/>
  <c r="O360" i="1"/>
  <c r="N360" i="1"/>
  <c r="M360" i="1"/>
  <c r="L360" i="1"/>
  <c r="AN359" i="1"/>
  <c r="AG359" i="1"/>
  <c r="AF359" i="1"/>
  <c r="AC359" i="1"/>
  <c r="AB359" i="1"/>
  <c r="AA359" i="1"/>
  <c r="P359" i="1"/>
  <c r="O359" i="1"/>
  <c r="N359" i="1"/>
  <c r="M359" i="1"/>
  <c r="L359" i="1"/>
  <c r="AN358" i="1"/>
  <c r="AF358" i="1"/>
  <c r="AG358" i="1" s="1"/>
  <c r="AD358" i="1"/>
  <c r="AC358" i="1"/>
  <c r="AH358" i="1" s="1"/>
  <c r="AB358" i="1"/>
  <c r="AA358" i="1"/>
  <c r="O358" i="1"/>
  <c r="P358" i="1" s="1"/>
  <c r="N358" i="1"/>
  <c r="M358" i="1"/>
  <c r="L358" i="1"/>
  <c r="AN357" i="1"/>
  <c r="AF357" i="1"/>
  <c r="AG357" i="1" s="1"/>
  <c r="AC357" i="1"/>
  <c r="AH357" i="1" s="1"/>
  <c r="AB357" i="1"/>
  <c r="AD357" i="1" s="1"/>
  <c r="AA357" i="1"/>
  <c r="P357" i="1"/>
  <c r="O357" i="1"/>
  <c r="N357" i="1"/>
  <c r="M357" i="1"/>
  <c r="L357" i="1"/>
  <c r="AN356" i="1"/>
  <c r="AF356" i="1"/>
  <c r="AG356" i="1" s="1"/>
  <c r="AC356" i="1"/>
  <c r="AH356" i="1" s="1"/>
  <c r="AB356" i="1"/>
  <c r="AA356" i="1"/>
  <c r="P356" i="1"/>
  <c r="O356" i="1"/>
  <c r="N356" i="1"/>
  <c r="M356" i="1"/>
  <c r="L356" i="1"/>
  <c r="AN355" i="1"/>
  <c r="AH355" i="1"/>
  <c r="AG355" i="1"/>
  <c r="AF355" i="1"/>
  <c r="AD355" i="1"/>
  <c r="AC355" i="1"/>
  <c r="AB355" i="1"/>
  <c r="AA355" i="1"/>
  <c r="P355" i="1"/>
  <c r="O355" i="1"/>
  <c r="N355" i="1"/>
  <c r="M355" i="1"/>
  <c r="L355" i="1"/>
  <c r="AN354" i="1"/>
  <c r="AF354" i="1"/>
  <c r="AG354" i="1" s="1"/>
  <c r="AC354" i="1"/>
  <c r="AH354" i="1" s="1"/>
  <c r="AB354" i="1"/>
  <c r="AD354" i="1" s="1"/>
  <c r="AA354" i="1"/>
  <c r="O354" i="1"/>
  <c r="P354" i="1" s="1"/>
  <c r="N354" i="1"/>
  <c r="M354" i="1"/>
  <c r="L354" i="1"/>
  <c r="AN353" i="1"/>
  <c r="AH353" i="1"/>
  <c r="AF353" i="1"/>
  <c r="AG353" i="1" s="1"/>
  <c r="AD353" i="1"/>
  <c r="AC353" i="1"/>
  <c r="AB353" i="1"/>
  <c r="AA353" i="1"/>
  <c r="O353" i="1"/>
  <c r="P353" i="1" s="1"/>
  <c r="N353" i="1"/>
  <c r="M353" i="1"/>
  <c r="L353" i="1"/>
  <c r="AN352" i="1"/>
  <c r="AF352" i="1"/>
  <c r="AG352" i="1" s="1"/>
  <c r="AC352" i="1"/>
  <c r="AD352" i="1" s="1"/>
  <c r="AB352" i="1"/>
  <c r="AA352" i="1"/>
  <c r="O352" i="1"/>
  <c r="P352" i="1" s="1"/>
  <c r="N352" i="1"/>
  <c r="M352" i="1"/>
  <c r="L352" i="1"/>
  <c r="AN351" i="1"/>
  <c r="AH351" i="1"/>
  <c r="AF351" i="1"/>
  <c r="AG351" i="1" s="1"/>
  <c r="AC351" i="1"/>
  <c r="AB351" i="1"/>
  <c r="AD351" i="1" s="1"/>
  <c r="AA351" i="1"/>
  <c r="O351" i="1"/>
  <c r="P351" i="1" s="1"/>
  <c r="N351" i="1"/>
  <c r="M351" i="1"/>
  <c r="L351" i="1"/>
  <c r="AN350" i="1"/>
  <c r="AH350" i="1"/>
  <c r="AF350" i="1"/>
  <c r="AG350" i="1" s="1"/>
  <c r="AC350" i="1"/>
  <c r="AD350" i="1" s="1"/>
  <c r="AB350" i="1"/>
  <c r="AA350" i="1"/>
  <c r="O350" i="1"/>
  <c r="P350" i="1" s="1"/>
  <c r="N350" i="1"/>
  <c r="M350" i="1"/>
  <c r="L350" i="1"/>
  <c r="AN349" i="1"/>
  <c r="AH349" i="1"/>
  <c r="AG349" i="1"/>
  <c r="AF349" i="1"/>
  <c r="AC349" i="1"/>
  <c r="AB349" i="1"/>
  <c r="AD349" i="1" s="1"/>
  <c r="AA349" i="1"/>
  <c r="P349" i="1"/>
  <c r="O349" i="1"/>
  <c r="N349" i="1"/>
  <c r="M349" i="1"/>
  <c r="L349" i="1"/>
  <c r="AN348" i="1"/>
  <c r="AF348" i="1"/>
  <c r="AG348" i="1" s="1"/>
  <c r="AC348" i="1"/>
  <c r="AH348" i="1" s="1"/>
  <c r="AB348" i="1"/>
  <c r="AD348" i="1" s="1"/>
  <c r="AA348" i="1"/>
  <c r="O348" i="1"/>
  <c r="P348" i="1" s="1"/>
  <c r="N348" i="1"/>
  <c r="M348" i="1"/>
  <c r="L348" i="1"/>
  <c r="AN347" i="1"/>
  <c r="AH347" i="1"/>
  <c r="AG347" i="1"/>
  <c r="AF347" i="1"/>
  <c r="AD347" i="1"/>
  <c r="AC347" i="1"/>
  <c r="AB347" i="1"/>
  <c r="AA347" i="1"/>
  <c r="P347" i="1"/>
  <c r="O347" i="1"/>
  <c r="N347" i="1"/>
  <c r="M347" i="1"/>
  <c r="L347" i="1"/>
  <c r="AN346" i="1"/>
  <c r="AF346" i="1"/>
  <c r="AG346" i="1" s="1"/>
  <c r="AC346" i="1"/>
  <c r="AH346" i="1" s="1"/>
  <c r="AB346" i="1"/>
  <c r="AD346" i="1" s="1"/>
  <c r="AA346" i="1"/>
  <c r="O346" i="1"/>
  <c r="P346" i="1" s="1"/>
  <c r="N346" i="1"/>
  <c r="M346" i="1"/>
  <c r="L346" i="1"/>
  <c r="AN345" i="1"/>
  <c r="AF345" i="1"/>
  <c r="AG345" i="1" s="1"/>
  <c r="AC345" i="1"/>
  <c r="AH345" i="1" s="1"/>
  <c r="AB345" i="1"/>
  <c r="AD345" i="1" s="1"/>
  <c r="AA345" i="1"/>
  <c r="O345" i="1"/>
  <c r="P345" i="1" s="1"/>
  <c r="N345" i="1"/>
  <c r="M345" i="1"/>
  <c r="L345" i="1"/>
  <c r="AN344" i="1"/>
  <c r="AB344" i="1"/>
  <c r="AA344" i="1"/>
  <c r="N344" i="1"/>
  <c r="M344" i="1"/>
  <c r="L344" i="1"/>
  <c r="AN343" i="1"/>
  <c r="AB343" i="1"/>
  <c r="AA343" i="1"/>
  <c r="N343" i="1"/>
  <c r="M343" i="1"/>
  <c r="L343" i="1"/>
  <c r="AN342" i="1"/>
  <c r="AB342" i="1"/>
  <c r="AA342" i="1"/>
  <c r="N342" i="1"/>
  <c r="M342" i="1"/>
  <c r="L342" i="1"/>
  <c r="AN341" i="1"/>
  <c r="AB341" i="1"/>
  <c r="AA341" i="1"/>
  <c r="N341" i="1"/>
  <c r="M341" i="1"/>
  <c r="L341" i="1"/>
  <c r="AN340" i="1"/>
  <c r="AB340" i="1"/>
  <c r="AA340" i="1"/>
  <c r="N340" i="1"/>
  <c r="M340" i="1"/>
  <c r="L340" i="1"/>
  <c r="AN339" i="1"/>
  <c r="AB339" i="1"/>
  <c r="AA339" i="1"/>
  <c r="N339" i="1"/>
  <c r="M339" i="1"/>
  <c r="L339" i="1"/>
  <c r="AN338" i="1"/>
  <c r="AB338" i="1"/>
  <c r="AA338" i="1"/>
  <c r="N338" i="1"/>
  <c r="M338" i="1"/>
  <c r="L338" i="1"/>
  <c r="AN337" i="1"/>
  <c r="AB337" i="1"/>
  <c r="AA337" i="1"/>
  <c r="N337" i="1"/>
  <c r="M337" i="1"/>
  <c r="L337" i="1"/>
  <c r="AN336" i="1"/>
  <c r="AB336" i="1"/>
  <c r="AA336" i="1"/>
  <c r="N336" i="1"/>
  <c r="M336" i="1"/>
  <c r="L336" i="1"/>
  <c r="AN335" i="1"/>
  <c r="AB335" i="1"/>
  <c r="AA335" i="1"/>
  <c r="N335" i="1"/>
  <c r="M335" i="1"/>
  <c r="L335" i="1"/>
  <c r="AN334" i="1"/>
  <c r="AB334" i="1"/>
  <c r="AA334" i="1"/>
  <c r="N334" i="1"/>
  <c r="M334" i="1"/>
  <c r="L334" i="1"/>
  <c r="AN333" i="1"/>
  <c r="AB333" i="1"/>
  <c r="AA333" i="1"/>
  <c r="N333" i="1"/>
  <c r="M333" i="1"/>
  <c r="L333" i="1"/>
  <c r="AN332" i="1"/>
  <c r="AB332" i="1"/>
  <c r="AA332" i="1"/>
  <c r="N332" i="1"/>
  <c r="M332" i="1"/>
  <c r="L332" i="1"/>
  <c r="AN331" i="1"/>
  <c r="AB331" i="1"/>
  <c r="AA331" i="1"/>
  <c r="N331" i="1"/>
  <c r="M331" i="1"/>
  <c r="L331" i="1"/>
  <c r="AN330" i="1"/>
  <c r="AB330" i="1"/>
  <c r="AA330" i="1"/>
  <c r="N330" i="1"/>
  <c r="M330" i="1"/>
  <c r="L330" i="1"/>
  <c r="AN329" i="1"/>
  <c r="AB329" i="1"/>
  <c r="AA329" i="1"/>
  <c r="N329" i="1"/>
  <c r="M329" i="1"/>
  <c r="L329" i="1"/>
  <c r="AN328" i="1"/>
  <c r="AB328" i="1"/>
  <c r="AA328" i="1"/>
  <c r="N328" i="1"/>
  <c r="M328" i="1"/>
  <c r="L328" i="1"/>
  <c r="AN327" i="1"/>
  <c r="AB327" i="1"/>
  <c r="AA327" i="1"/>
  <c r="N327" i="1"/>
  <c r="M327" i="1"/>
  <c r="L327" i="1"/>
  <c r="AN326" i="1"/>
  <c r="AB326" i="1"/>
  <c r="AA326" i="1"/>
  <c r="N326" i="1"/>
  <c r="M326" i="1"/>
  <c r="L326" i="1"/>
  <c r="AN325" i="1"/>
  <c r="AB325" i="1"/>
  <c r="AA325" i="1"/>
  <c r="N325" i="1"/>
  <c r="M325" i="1"/>
  <c r="L325" i="1"/>
  <c r="AN324" i="1"/>
  <c r="AB324" i="1"/>
  <c r="AA324" i="1"/>
  <c r="N324" i="1"/>
  <c r="M324" i="1"/>
  <c r="L324" i="1"/>
  <c r="AN323" i="1"/>
  <c r="AB323" i="1"/>
  <c r="AA323" i="1"/>
  <c r="N323" i="1"/>
  <c r="M323" i="1"/>
  <c r="L323" i="1"/>
  <c r="AN322" i="1"/>
  <c r="AA322" i="1"/>
  <c r="M322" i="1"/>
  <c r="L322" i="1"/>
  <c r="AN321" i="1"/>
  <c r="AA321" i="1"/>
  <c r="M321" i="1"/>
  <c r="L321" i="1"/>
  <c r="AN320" i="1"/>
  <c r="AA320" i="1"/>
  <c r="M320" i="1"/>
  <c r="L320" i="1"/>
  <c r="AN319" i="1"/>
  <c r="AA319" i="1"/>
  <c r="M319" i="1"/>
  <c r="L319" i="1"/>
  <c r="AN318" i="1"/>
  <c r="AA318" i="1"/>
  <c r="M318" i="1"/>
  <c r="L318" i="1"/>
  <c r="AN317" i="1"/>
  <c r="M317" i="1"/>
  <c r="L317" i="1"/>
  <c r="AN316" i="1"/>
  <c r="AF316" i="1"/>
  <c r="AG316" i="1" s="1"/>
  <c r="AC316" i="1"/>
  <c r="AH316" i="1" s="1"/>
  <c r="AB316" i="1"/>
  <c r="AD316" i="1" s="1"/>
  <c r="AA316" i="1"/>
  <c r="O316" i="1"/>
  <c r="P316" i="1" s="1"/>
  <c r="N316" i="1"/>
  <c r="M316" i="1"/>
  <c r="L316" i="1"/>
  <c r="AN315" i="1"/>
  <c r="AH315" i="1"/>
  <c r="AG315" i="1"/>
  <c r="AF315" i="1"/>
  <c r="AC315" i="1"/>
  <c r="AB315" i="1"/>
  <c r="AD315" i="1" s="1"/>
  <c r="AA315" i="1"/>
  <c r="P315" i="1"/>
  <c r="O315" i="1"/>
  <c r="N315" i="1"/>
  <c r="M315" i="1"/>
  <c r="L315" i="1"/>
  <c r="AN314" i="1"/>
  <c r="AH314" i="1"/>
  <c r="AG314" i="1"/>
  <c r="AF314" i="1"/>
  <c r="AD314" i="1"/>
  <c r="AC314" i="1"/>
  <c r="AB314" i="1"/>
  <c r="AA314" i="1"/>
  <c r="O314" i="1"/>
  <c r="P314" i="1" s="1"/>
  <c r="N314" i="1"/>
  <c r="M314" i="1"/>
  <c r="L314" i="1"/>
  <c r="AN313" i="1"/>
  <c r="AG313" i="1"/>
  <c r="AF313" i="1"/>
  <c r="AC313" i="1"/>
  <c r="AH313" i="1" s="1"/>
  <c r="AB313" i="1"/>
  <c r="AD313" i="1" s="1"/>
  <c r="AA313" i="1"/>
  <c r="O313" i="1"/>
  <c r="P313" i="1" s="1"/>
  <c r="N313" i="1"/>
  <c r="M313" i="1"/>
  <c r="L313" i="1"/>
  <c r="AN312" i="1"/>
  <c r="AH312" i="1"/>
  <c r="AF312" i="1"/>
  <c r="AG312" i="1" s="1"/>
  <c r="AC312" i="1"/>
  <c r="AB312" i="1"/>
  <c r="AD312" i="1" s="1"/>
  <c r="AA312" i="1"/>
  <c r="P312" i="1"/>
  <c r="O312" i="1"/>
  <c r="N312" i="1"/>
  <c r="M312" i="1"/>
  <c r="L312" i="1"/>
  <c r="AN311" i="1"/>
  <c r="AH311" i="1"/>
  <c r="AF311" i="1"/>
  <c r="AG311" i="1" s="1"/>
  <c r="AD311" i="1"/>
  <c r="AC311" i="1"/>
  <c r="AB311" i="1"/>
  <c r="AA311" i="1"/>
  <c r="O311" i="1"/>
  <c r="P311" i="1" s="1"/>
  <c r="N311" i="1"/>
  <c r="M311" i="1"/>
  <c r="L311" i="1"/>
  <c r="AN310" i="1"/>
  <c r="AH310" i="1"/>
  <c r="AG310" i="1"/>
  <c r="AF310" i="1"/>
  <c r="AD310" i="1"/>
  <c r="AC310" i="1"/>
  <c r="AB310" i="1"/>
  <c r="AA310" i="1"/>
  <c r="O310" i="1"/>
  <c r="P310" i="1" s="1"/>
  <c r="N310" i="1"/>
  <c r="M310" i="1"/>
  <c r="L310" i="1"/>
  <c r="AN309" i="1"/>
  <c r="AH309" i="1"/>
  <c r="AG309" i="1"/>
  <c r="AF309" i="1"/>
  <c r="AC309" i="1"/>
  <c r="AB309" i="1"/>
  <c r="AD309" i="1" s="1"/>
  <c r="AA309" i="1"/>
  <c r="P309" i="1"/>
  <c r="O309" i="1"/>
  <c r="N309" i="1"/>
  <c r="M309" i="1"/>
  <c r="L309" i="1"/>
  <c r="AN308" i="1"/>
  <c r="AH308" i="1"/>
  <c r="AF308" i="1"/>
  <c r="AG308" i="1" s="1"/>
  <c r="AC308" i="1"/>
  <c r="AB308" i="1"/>
  <c r="AD308" i="1" s="1"/>
  <c r="AA308" i="1"/>
  <c r="O308" i="1"/>
  <c r="P308" i="1" s="1"/>
  <c r="N308" i="1"/>
  <c r="M308" i="1"/>
  <c r="L308" i="1"/>
  <c r="AN307" i="1"/>
  <c r="AH307" i="1"/>
  <c r="AF307" i="1"/>
  <c r="AG307" i="1" s="1"/>
  <c r="AC307" i="1"/>
  <c r="AB307" i="1"/>
  <c r="AA307" i="1"/>
  <c r="P307" i="1"/>
  <c r="O307" i="1"/>
  <c r="N307" i="1"/>
  <c r="M307" i="1"/>
  <c r="L307" i="1"/>
  <c r="AN306" i="1"/>
  <c r="AF306" i="1"/>
  <c r="AG306" i="1" s="1"/>
  <c r="AC306" i="1"/>
  <c r="AH306" i="1" s="1"/>
  <c r="AB306" i="1"/>
  <c r="AD306" i="1" s="1"/>
  <c r="AA306" i="1"/>
  <c r="P306" i="1"/>
  <c r="O306" i="1"/>
  <c r="N306" i="1"/>
  <c r="M306" i="1"/>
  <c r="L306" i="1"/>
  <c r="AN305" i="1"/>
  <c r="AH305" i="1"/>
  <c r="AG305" i="1"/>
  <c r="AF305" i="1"/>
  <c r="AC305" i="1"/>
  <c r="AD305" i="1" s="1"/>
  <c r="AB305" i="1"/>
  <c r="AA305" i="1"/>
  <c r="P305" i="1"/>
  <c r="O305" i="1"/>
  <c r="N305" i="1"/>
  <c r="M305" i="1"/>
  <c r="L305" i="1"/>
  <c r="AN304" i="1"/>
  <c r="AF304" i="1"/>
  <c r="AG304" i="1" s="1"/>
  <c r="AC304" i="1"/>
  <c r="AH304" i="1" s="1"/>
  <c r="AB304" i="1"/>
  <c r="AA304" i="1"/>
  <c r="O304" i="1"/>
  <c r="P304" i="1" s="1"/>
  <c r="N304" i="1"/>
  <c r="M304" i="1"/>
  <c r="L304" i="1"/>
  <c r="AN303" i="1"/>
  <c r="AF303" i="1"/>
  <c r="AG303" i="1" s="1"/>
  <c r="AC303" i="1"/>
  <c r="AD303" i="1" s="1"/>
  <c r="AB303" i="1"/>
  <c r="AA303" i="1"/>
  <c r="O303" i="1"/>
  <c r="P303" i="1" s="1"/>
  <c r="N303" i="1"/>
  <c r="M303" i="1"/>
  <c r="L303" i="1"/>
  <c r="AN302" i="1"/>
  <c r="AH302" i="1"/>
  <c r="AG302" i="1"/>
  <c r="AF302" i="1"/>
  <c r="AC302" i="1"/>
  <c r="AD302" i="1" s="1"/>
  <c r="AB302" i="1"/>
  <c r="AA302" i="1"/>
  <c r="P302" i="1"/>
  <c r="O302" i="1"/>
  <c r="N302" i="1"/>
  <c r="M302" i="1"/>
  <c r="L302" i="1"/>
  <c r="AN301" i="1"/>
  <c r="AG301" i="1"/>
  <c r="AF301" i="1"/>
  <c r="AC301" i="1"/>
  <c r="AH301" i="1" s="1"/>
  <c r="AB301" i="1"/>
  <c r="AD301" i="1" s="1"/>
  <c r="AA301" i="1"/>
  <c r="P301" i="1"/>
  <c r="O301" i="1"/>
  <c r="N301" i="1"/>
  <c r="M301" i="1"/>
  <c r="L301" i="1"/>
  <c r="AN300" i="1"/>
  <c r="AG300" i="1"/>
  <c r="AF300" i="1"/>
  <c r="AC300" i="1"/>
  <c r="AH300" i="1" s="1"/>
  <c r="AB300" i="1"/>
  <c r="AD300" i="1" s="1"/>
  <c r="AA300" i="1"/>
  <c r="O300" i="1"/>
  <c r="P300" i="1" s="1"/>
  <c r="N300" i="1"/>
  <c r="M300" i="1"/>
  <c r="L300" i="1"/>
  <c r="AN299" i="1"/>
  <c r="AH299" i="1"/>
  <c r="AF299" i="1"/>
  <c r="AG299" i="1" s="1"/>
  <c r="AC299" i="1"/>
  <c r="AD299" i="1" s="1"/>
  <c r="AB299" i="1"/>
  <c r="AA299" i="1"/>
  <c r="O299" i="1"/>
  <c r="P299" i="1" s="1"/>
  <c r="N299" i="1"/>
  <c r="M299" i="1"/>
  <c r="L299" i="1"/>
  <c r="AN298" i="1"/>
  <c r="AH298" i="1"/>
  <c r="AF298" i="1"/>
  <c r="AG298" i="1" s="1"/>
  <c r="AC298" i="1"/>
  <c r="AB298" i="1"/>
  <c r="AD298" i="1" s="1"/>
  <c r="AA298" i="1"/>
  <c r="P298" i="1"/>
  <c r="O298" i="1"/>
  <c r="N298" i="1"/>
  <c r="M298" i="1"/>
  <c r="L298" i="1"/>
  <c r="AN297" i="1"/>
  <c r="AF297" i="1"/>
  <c r="AG297" i="1" s="1"/>
  <c r="AC297" i="1"/>
  <c r="AH297" i="1" s="1"/>
  <c r="AB297" i="1"/>
  <c r="AD297" i="1" s="1"/>
  <c r="AA297" i="1"/>
  <c r="O297" i="1"/>
  <c r="P297" i="1" s="1"/>
  <c r="N297" i="1"/>
  <c r="M297" i="1"/>
  <c r="L297" i="1"/>
  <c r="AN296" i="1"/>
  <c r="AH296" i="1"/>
  <c r="AG296" i="1"/>
  <c r="AF296" i="1"/>
  <c r="AC296" i="1"/>
  <c r="AB296" i="1"/>
  <c r="AD296" i="1" s="1"/>
  <c r="AA296" i="1"/>
  <c r="O296" i="1"/>
  <c r="P296" i="1" s="1"/>
  <c r="N296" i="1"/>
  <c r="M296" i="1"/>
  <c r="L296" i="1"/>
  <c r="AN295" i="1"/>
  <c r="AF295" i="1"/>
  <c r="AG295" i="1" s="1"/>
  <c r="AC295" i="1"/>
  <c r="AH295" i="1" s="1"/>
  <c r="AB295" i="1"/>
  <c r="AD295" i="1" s="1"/>
  <c r="AA295" i="1"/>
  <c r="O295" i="1"/>
  <c r="P295" i="1" s="1"/>
  <c r="N295" i="1"/>
  <c r="M295" i="1"/>
  <c r="L295" i="1"/>
  <c r="AN294" i="1"/>
  <c r="AF294" i="1"/>
  <c r="AG294" i="1" s="1"/>
  <c r="AD294" i="1"/>
  <c r="AC294" i="1"/>
  <c r="AH294" i="1" s="1"/>
  <c r="AB294" i="1"/>
  <c r="AA294" i="1"/>
  <c r="O294" i="1"/>
  <c r="P294" i="1" s="1"/>
  <c r="N294" i="1"/>
  <c r="M294" i="1"/>
  <c r="L294" i="1"/>
  <c r="AN293" i="1"/>
  <c r="AH293" i="1"/>
  <c r="AF293" i="1"/>
  <c r="AG293" i="1" s="1"/>
  <c r="AC293" i="1"/>
  <c r="AB293" i="1"/>
  <c r="AD293" i="1" s="1"/>
  <c r="AA293" i="1"/>
  <c r="O293" i="1"/>
  <c r="P293" i="1" s="1"/>
  <c r="N293" i="1"/>
  <c r="M293" i="1"/>
  <c r="L293" i="1"/>
  <c r="AN292" i="1"/>
  <c r="AH292" i="1"/>
  <c r="AF292" i="1"/>
  <c r="AG292" i="1" s="1"/>
  <c r="AD292" i="1"/>
  <c r="AC292" i="1"/>
  <c r="AB292" i="1"/>
  <c r="AA292" i="1"/>
  <c r="O292" i="1"/>
  <c r="P292" i="1" s="1"/>
  <c r="N292" i="1"/>
  <c r="M292" i="1"/>
  <c r="L292" i="1"/>
  <c r="AN291" i="1"/>
  <c r="AF291" i="1"/>
  <c r="AG291" i="1" s="1"/>
  <c r="AC291" i="1"/>
  <c r="AH291" i="1" s="1"/>
  <c r="AB291" i="1"/>
  <c r="AA291" i="1"/>
  <c r="P291" i="1"/>
  <c r="O291" i="1"/>
  <c r="N291" i="1"/>
  <c r="M291" i="1"/>
  <c r="L291" i="1"/>
  <c r="AN290" i="1"/>
  <c r="AF290" i="1"/>
  <c r="AG290" i="1" s="1"/>
  <c r="AC290" i="1"/>
  <c r="AH290" i="1" s="1"/>
  <c r="AB290" i="1"/>
  <c r="AD290" i="1" s="1"/>
  <c r="AA290" i="1"/>
  <c r="O290" i="1"/>
  <c r="P290" i="1" s="1"/>
  <c r="N290" i="1"/>
  <c r="M290" i="1"/>
  <c r="L290" i="1"/>
  <c r="AN289" i="1"/>
  <c r="AH289" i="1"/>
  <c r="AF289" i="1"/>
  <c r="AG289" i="1" s="1"/>
  <c r="AC289" i="1"/>
  <c r="AB289" i="1"/>
  <c r="AD289" i="1" s="1"/>
  <c r="AA289" i="1"/>
  <c r="P289" i="1"/>
  <c r="O289" i="1"/>
  <c r="N289" i="1"/>
  <c r="M289" i="1"/>
  <c r="L289" i="1"/>
  <c r="AN288" i="1"/>
  <c r="AG288" i="1"/>
  <c r="AF288" i="1"/>
  <c r="AC288" i="1"/>
  <c r="AH288" i="1" s="1"/>
  <c r="AB288" i="1"/>
  <c r="AD288" i="1" s="1"/>
  <c r="AA288" i="1"/>
  <c r="P288" i="1"/>
  <c r="O288" i="1"/>
  <c r="N288" i="1"/>
  <c r="M288" i="1"/>
  <c r="L288" i="1"/>
  <c r="AN287" i="1"/>
  <c r="AF287" i="1"/>
  <c r="AG287" i="1" s="1"/>
  <c r="AC287" i="1"/>
  <c r="AH287" i="1" s="1"/>
  <c r="AB287" i="1"/>
  <c r="AD287" i="1" s="1"/>
  <c r="AA287" i="1"/>
  <c r="O287" i="1"/>
  <c r="P287" i="1" s="1"/>
  <c r="N287" i="1"/>
  <c r="M287" i="1"/>
  <c r="L287" i="1"/>
  <c r="AN286" i="1"/>
  <c r="AG286" i="1"/>
  <c r="AF286" i="1"/>
  <c r="AD286" i="1"/>
  <c r="AC286" i="1"/>
  <c r="AH286" i="1" s="1"/>
  <c r="AB286" i="1"/>
  <c r="AA286" i="1"/>
  <c r="O286" i="1"/>
  <c r="P286" i="1" s="1"/>
  <c r="N286" i="1"/>
  <c r="M286" i="1"/>
  <c r="L286" i="1"/>
  <c r="AN285" i="1"/>
  <c r="AF285" i="1"/>
  <c r="AG285" i="1" s="1"/>
  <c r="AC285" i="1"/>
  <c r="AD285" i="1" s="1"/>
  <c r="AB285" i="1"/>
  <c r="AA285" i="1"/>
  <c r="P285" i="1"/>
  <c r="O285" i="1"/>
  <c r="N285" i="1"/>
  <c r="M285" i="1"/>
  <c r="L285" i="1"/>
  <c r="AN284" i="1"/>
  <c r="AF284" i="1"/>
  <c r="AG284" i="1" s="1"/>
  <c r="AC284" i="1"/>
  <c r="AH284" i="1" s="1"/>
  <c r="AB284" i="1"/>
  <c r="AD284" i="1" s="1"/>
  <c r="AA284" i="1"/>
  <c r="P284" i="1"/>
  <c r="O284" i="1"/>
  <c r="N284" i="1"/>
  <c r="M284" i="1"/>
  <c r="L284" i="1"/>
  <c r="AN283" i="1"/>
  <c r="AG283" i="1"/>
  <c r="AF283" i="1"/>
  <c r="AD283" i="1"/>
  <c r="AC283" i="1"/>
  <c r="AH283" i="1" s="1"/>
  <c r="AB283" i="1"/>
  <c r="AA283" i="1"/>
  <c r="O283" i="1"/>
  <c r="P283" i="1" s="1"/>
  <c r="N283" i="1"/>
  <c r="M283" i="1"/>
  <c r="L283" i="1"/>
  <c r="AN282" i="1"/>
  <c r="AG282" i="1"/>
  <c r="AF282" i="1"/>
  <c r="AC282" i="1"/>
  <c r="AH282" i="1" s="1"/>
  <c r="AB282" i="1"/>
  <c r="AD282" i="1" s="1"/>
  <c r="AA282" i="1"/>
  <c r="P282" i="1"/>
  <c r="O282" i="1"/>
  <c r="N282" i="1"/>
  <c r="M282" i="1"/>
  <c r="L282" i="1"/>
  <c r="AN281" i="1"/>
  <c r="AF281" i="1"/>
  <c r="AG281" i="1" s="1"/>
  <c r="AC281" i="1"/>
  <c r="AB281" i="1"/>
  <c r="AA281" i="1"/>
  <c r="O281" i="1"/>
  <c r="P281" i="1" s="1"/>
  <c r="N281" i="1"/>
  <c r="M281" i="1"/>
  <c r="L281" i="1"/>
  <c r="AN280" i="1"/>
  <c r="AH280" i="1"/>
  <c r="AF280" i="1"/>
  <c r="AG280" i="1" s="1"/>
  <c r="AD280" i="1"/>
  <c r="AC280" i="1"/>
  <c r="AB280" i="1"/>
  <c r="AA280" i="1"/>
  <c r="O280" i="1"/>
  <c r="P280" i="1" s="1"/>
  <c r="N280" i="1"/>
  <c r="M280" i="1"/>
  <c r="L280" i="1"/>
  <c r="AN279" i="1"/>
  <c r="AH279" i="1"/>
  <c r="AG279" i="1"/>
  <c r="AF279" i="1"/>
  <c r="AC279" i="1"/>
  <c r="AB279" i="1"/>
  <c r="AD279" i="1" s="1"/>
  <c r="AA279" i="1"/>
  <c r="O279" i="1"/>
  <c r="P279" i="1" s="1"/>
  <c r="N279" i="1"/>
  <c r="M279" i="1"/>
  <c r="L279" i="1"/>
  <c r="AN278" i="1"/>
  <c r="AH278" i="1"/>
  <c r="AG278" i="1"/>
  <c r="AF278" i="1"/>
  <c r="AD278" i="1"/>
  <c r="AC278" i="1"/>
  <c r="AB278" i="1"/>
  <c r="AA278" i="1"/>
  <c r="P278" i="1"/>
  <c r="O278" i="1"/>
  <c r="N278" i="1"/>
  <c r="M278" i="1"/>
  <c r="L278" i="1"/>
  <c r="AN277" i="1"/>
  <c r="AH277" i="1"/>
  <c r="AG277" i="1"/>
  <c r="AF277" i="1"/>
  <c r="AC277" i="1"/>
  <c r="AB277" i="1"/>
  <c r="AD277" i="1" s="1"/>
  <c r="AA277" i="1"/>
  <c r="O277" i="1"/>
  <c r="P277" i="1" s="1"/>
  <c r="N277" i="1"/>
  <c r="M277" i="1"/>
  <c r="L277" i="1"/>
  <c r="AN276" i="1"/>
  <c r="AH276" i="1"/>
  <c r="AG276" i="1"/>
  <c r="AF276" i="1"/>
  <c r="AD276" i="1"/>
  <c r="AC276" i="1"/>
  <c r="AB276" i="1"/>
  <c r="AA276" i="1"/>
  <c r="P276" i="1"/>
  <c r="O276" i="1"/>
  <c r="N276" i="1"/>
  <c r="M276" i="1"/>
  <c r="L276" i="1"/>
  <c r="AN275" i="1"/>
  <c r="AF275" i="1"/>
  <c r="AG275" i="1" s="1"/>
  <c r="AD275" i="1"/>
  <c r="AC275" i="1"/>
  <c r="AH275" i="1" s="1"/>
  <c r="AB275" i="1"/>
  <c r="AA275" i="1"/>
  <c r="P275" i="1"/>
  <c r="O275" i="1"/>
  <c r="N275" i="1"/>
  <c r="M275" i="1"/>
  <c r="L275" i="1"/>
  <c r="AN274" i="1"/>
  <c r="AF274" i="1"/>
  <c r="AG274" i="1" s="1"/>
  <c r="AC274" i="1"/>
  <c r="AH274" i="1" s="1"/>
  <c r="AB274" i="1"/>
  <c r="AD274" i="1" s="1"/>
  <c r="AA274" i="1"/>
  <c r="P274" i="1"/>
  <c r="O274" i="1"/>
  <c r="N274" i="1"/>
  <c r="M274" i="1"/>
  <c r="L274" i="1"/>
  <c r="AN273" i="1"/>
  <c r="AG273" i="1"/>
  <c r="AF273" i="1"/>
  <c r="AD273" i="1"/>
  <c r="AC273" i="1"/>
  <c r="AH273" i="1" s="1"/>
  <c r="AB273" i="1"/>
  <c r="AA273" i="1"/>
  <c r="O273" i="1"/>
  <c r="P273" i="1" s="1"/>
  <c r="N273" i="1"/>
  <c r="M273" i="1"/>
  <c r="L273" i="1"/>
  <c r="AN272" i="1"/>
  <c r="AG272" i="1"/>
  <c r="AF272" i="1"/>
  <c r="AC272" i="1"/>
  <c r="AD272" i="1" s="1"/>
  <c r="AB272" i="1"/>
  <c r="AA272" i="1"/>
  <c r="O272" i="1"/>
  <c r="P272" i="1" s="1"/>
  <c r="N272" i="1"/>
  <c r="M272" i="1"/>
  <c r="L272" i="1"/>
  <c r="AN271" i="1"/>
  <c r="AF271" i="1"/>
  <c r="AG271" i="1" s="1"/>
  <c r="AC271" i="1"/>
  <c r="AH271" i="1" s="1"/>
  <c r="AB271" i="1"/>
  <c r="AD271" i="1" s="1"/>
  <c r="AA271" i="1"/>
  <c r="O271" i="1"/>
  <c r="P271" i="1" s="1"/>
  <c r="N271" i="1"/>
  <c r="M271" i="1"/>
  <c r="L271" i="1"/>
  <c r="AN270" i="1"/>
  <c r="AF270" i="1"/>
  <c r="AG270" i="1" s="1"/>
  <c r="AD270" i="1"/>
  <c r="AC270" i="1"/>
  <c r="AH270" i="1" s="1"/>
  <c r="AB270" i="1"/>
  <c r="AA270" i="1"/>
  <c r="P270" i="1"/>
  <c r="O270" i="1"/>
  <c r="N270" i="1"/>
  <c r="M270" i="1"/>
  <c r="L270" i="1"/>
  <c r="AN269" i="1"/>
  <c r="AF269" i="1"/>
  <c r="AG269" i="1" s="1"/>
  <c r="AC269" i="1"/>
  <c r="AD269" i="1" s="1"/>
  <c r="AB269" i="1"/>
  <c r="AA269" i="1"/>
  <c r="O269" i="1"/>
  <c r="P269" i="1" s="1"/>
  <c r="N269" i="1"/>
  <c r="M269" i="1"/>
  <c r="L269" i="1"/>
  <c r="AN268" i="1"/>
  <c r="AF268" i="1"/>
  <c r="AG268" i="1" s="1"/>
  <c r="AC268" i="1"/>
  <c r="AH268" i="1" s="1"/>
  <c r="AB268" i="1"/>
  <c r="AD268" i="1" s="1"/>
  <c r="AA268" i="1"/>
  <c r="O268" i="1"/>
  <c r="P268" i="1" s="1"/>
  <c r="N268" i="1"/>
  <c r="M268" i="1"/>
  <c r="L268" i="1"/>
  <c r="AN267" i="1"/>
  <c r="AH267" i="1"/>
  <c r="AF267" i="1"/>
  <c r="AG267" i="1" s="1"/>
  <c r="AC267" i="1"/>
  <c r="AD267" i="1" s="1"/>
  <c r="AB267" i="1"/>
  <c r="AA267" i="1"/>
  <c r="O267" i="1"/>
  <c r="P267" i="1" s="1"/>
  <c r="N267" i="1"/>
  <c r="M267" i="1"/>
  <c r="L267" i="1"/>
  <c r="AN266" i="1"/>
  <c r="AF266" i="1"/>
  <c r="AG266" i="1" s="1"/>
  <c r="AC266" i="1"/>
  <c r="AH266" i="1" s="1"/>
  <c r="AB266" i="1"/>
  <c r="AD266" i="1" s="1"/>
  <c r="AA266" i="1"/>
  <c r="O266" i="1"/>
  <c r="P266" i="1" s="1"/>
  <c r="N266" i="1"/>
  <c r="M266" i="1"/>
  <c r="L266" i="1"/>
  <c r="AN265" i="1"/>
  <c r="AF265" i="1"/>
  <c r="AG265" i="1" s="1"/>
  <c r="AC265" i="1"/>
  <c r="AH265" i="1" s="1"/>
  <c r="AB265" i="1"/>
  <c r="AD265" i="1" s="1"/>
  <c r="AA265" i="1"/>
  <c r="P265" i="1"/>
  <c r="O265" i="1"/>
  <c r="N265" i="1"/>
  <c r="M265" i="1"/>
  <c r="L265" i="1"/>
  <c r="AN264" i="1"/>
  <c r="AH264" i="1"/>
  <c r="AG264" i="1"/>
  <c r="AF264" i="1"/>
  <c r="AD264" i="1"/>
  <c r="AC264" i="1"/>
  <c r="AB264" i="1"/>
  <c r="AA264" i="1"/>
  <c r="O264" i="1"/>
  <c r="P264" i="1" s="1"/>
  <c r="N264" i="1"/>
  <c r="M264" i="1"/>
  <c r="L264" i="1"/>
  <c r="AN263" i="1"/>
  <c r="AG263" i="1"/>
  <c r="AF263" i="1"/>
  <c r="AC263" i="1"/>
  <c r="AH263" i="1" s="1"/>
  <c r="AB263" i="1"/>
  <c r="AD263" i="1" s="1"/>
  <c r="AA263" i="1"/>
  <c r="O263" i="1"/>
  <c r="P263" i="1" s="1"/>
  <c r="N263" i="1"/>
  <c r="M263" i="1"/>
  <c r="L263" i="1"/>
  <c r="AN262" i="1"/>
  <c r="AH262" i="1"/>
  <c r="AF262" i="1"/>
  <c r="AG262" i="1" s="1"/>
  <c r="AC262" i="1"/>
  <c r="AB262" i="1"/>
  <c r="AD262" i="1" s="1"/>
  <c r="AA262" i="1"/>
  <c r="O262" i="1"/>
  <c r="P262" i="1" s="1"/>
  <c r="N262" i="1"/>
  <c r="M262" i="1"/>
  <c r="L262" i="1"/>
  <c r="AN261" i="1"/>
  <c r="AH261" i="1"/>
  <c r="AF261" i="1"/>
  <c r="AG261" i="1" s="1"/>
  <c r="AC261" i="1"/>
  <c r="AB261" i="1"/>
  <c r="AD261" i="1" s="1"/>
  <c r="AA261" i="1"/>
  <c r="O261" i="1"/>
  <c r="P261" i="1" s="1"/>
  <c r="N261" i="1"/>
  <c r="M261" i="1"/>
  <c r="L261" i="1"/>
  <c r="AN260" i="1"/>
  <c r="AH260" i="1"/>
  <c r="AG260" i="1"/>
  <c r="AF260" i="1"/>
  <c r="AD260" i="1"/>
  <c r="AC260" i="1"/>
  <c r="AB260" i="1"/>
  <c r="AA260" i="1"/>
  <c r="P260" i="1"/>
  <c r="O260" i="1"/>
  <c r="N260" i="1"/>
  <c r="M260" i="1"/>
  <c r="L260" i="1"/>
  <c r="AN259" i="1"/>
  <c r="AF259" i="1"/>
  <c r="AG259" i="1" s="1"/>
  <c r="AC259" i="1"/>
  <c r="AH259" i="1" s="1"/>
  <c r="AB259" i="1"/>
  <c r="AD259" i="1" s="1"/>
  <c r="AA259" i="1"/>
  <c r="P259" i="1"/>
  <c r="O259" i="1"/>
  <c r="N259" i="1"/>
  <c r="M259" i="1"/>
  <c r="L259" i="1"/>
  <c r="AN258" i="1"/>
  <c r="AH258" i="1"/>
  <c r="AG258" i="1"/>
  <c r="AF258" i="1"/>
  <c r="AC258" i="1"/>
  <c r="AB258" i="1"/>
  <c r="AD258" i="1" s="1"/>
  <c r="AA258" i="1"/>
  <c r="P258" i="1"/>
  <c r="O258" i="1"/>
  <c r="N258" i="1"/>
  <c r="M258" i="1"/>
  <c r="L258" i="1"/>
  <c r="AN257" i="1"/>
  <c r="AH257" i="1"/>
  <c r="AF257" i="1"/>
  <c r="AG257" i="1" s="1"/>
  <c r="AD257" i="1"/>
  <c r="AC257" i="1"/>
  <c r="AB257" i="1"/>
  <c r="AA257" i="1"/>
  <c r="P257" i="1"/>
  <c r="O257" i="1"/>
  <c r="N257" i="1"/>
  <c r="M257" i="1"/>
  <c r="L257" i="1"/>
  <c r="AN256" i="1"/>
  <c r="AF256" i="1"/>
  <c r="AG256" i="1" s="1"/>
  <c r="AC256" i="1"/>
  <c r="AH256" i="1" s="1"/>
  <c r="AB256" i="1"/>
  <c r="AD256" i="1" s="1"/>
  <c r="AA256" i="1"/>
  <c r="O256" i="1"/>
  <c r="P256" i="1" s="1"/>
  <c r="N256" i="1"/>
  <c r="M256" i="1"/>
  <c r="L256" i="1"/>
  <c r="AN255" i="1"/>
  <c r="AH255" i="1"/>
  <c r="AF255" i="1"/>
  <c r="AG255" i="1" s="1"/>
  <c r="AC255" i="1"/>
  <c r="AB255" i="1"/>
  <c r="AD255" i="1" s="1"/>
  <c r="AA255" i="1"/>
  <c r="O255" i="1"/>
  <c r="P255" i="1" s="1"/>
  <c r="N255" i="1"/>
  <c r="M255" i="1"/>
  <c r="L255" i="1"/>
  <c r="AN254" i="1"/>
  <c r="AH254" i="1"/>
  <c r="AF254" i="1"/>
  <c r="AG254" i="1" s="1"/>
  <c r="AD254" i="1"/>
  <c r="AC254" i="1"/>
  <c r="AB254" i="1"/>
  <c r="AA254" i="1"/>
  <c r="O254" i="1"/>
  <c r="P254" i="1" s="1"/>
  <c r="N254" i="1"/>
  <c r="M254" i="1"/>
  <c r="L254" i="1"/>
  <c r="AN253" i="1"/>
  <c r="AF253" i="1"/>
  <c r="AG253" i="1" s="1"/>
  <c r="AC253" i="1"/>
  <c r="AH253" i="1" s="1"/>
  <c r="AB253" i="1"/>
  <c r="AD253" i="1" s="1"/>
  <c r="AA253" i="1"/>
  <c r="O253" i="1"/>
  <c r="P253" i="1" s="1"/>
  <c r="N253" i="1"/>
  <c r="M253" i="1"/>
  <c r="L253" i="1"/>
  <c r="AN252" i="1"/>
  <c r="AH252" i="1"/>
  <c r="AG252" i="1"/>
  <c r="AF252" i="1"/>
  <c r="AC252" i="1"/>
  <c r="AB252" i="1"/>
  <c r="AD252" i="1" s="1"/>
  <c r="AA252" i="1"/>
  <c r="P252" i="1"/>
  <c r="O252" i="1"/>
  <c r="N252" i="1"/>
  <c r="M252" i="1"/>
  <c r="L252" i="1"/>
  <c r="AN251" i="1"/>
  <c r="AH251" i="1"/>
  <c r="AG251" i="1"/>
  <c r="AF251" i="1"/>
  <c r="AD251" i="1"/>
  <c r="AC251" i="1"/>
  <c r="AB251" i="1"/>
  <c r="AA251" i="1"/>
  <c r="O251" i="1"/>
  <c r="P251" i="1" s="1"/>
  <c r="N251" i="1"/>
  <c r="M251" i="1"/>
  <c r="L251" i="1"/>
  <c r="AN250" i="1"/>
  <c r="AF250" i="1"/>
  <c r="AG250" i="1" s="1"/>
  <c r="AC250" i="1"/>
  <c r="AH250" i="1" s="1"/>
  <c r="AB250" i="1"/>
  <c r="AD250" i="1" s="1"/>
  <c r="AA250" i="1"/>
  <c r="O250" i="1"/>
  <c r="P250" i="1" s="1"/>
  <c r="N250" i="1"/>
  <c r="M250" i="1"/>
  <c r="L250" i="1"/>
  <c r="AN249" i="1"/>
  <c r="AG249" i="1"/>
  <c r="AF249" i="1"/>
  <c r="AC249" i="1"/>
  <c r="AH249" i="1" s="1"/>
  <c r="AB249" i="1"/>
  <c r="AA249" i="1"/>
  <c r="O249" i="1"/>
  <c r="P249" i="1" s="1"/>
  <c r="N249" i="1"/>
  <c r="M249" i="1"/>
  <c r="L249" i="1"/>
  <c r="AN248" i="1"/>
  <c r="AH248" i="1"/>
  <c r="AG248" i="1"/>
  <c r="AF248" i="1"/>
  <c r="AD248" i="1"/>
  <c r="AC248" i="1"/>
  <c r="AB248" i="1"/>
  <c r="AA248" i="1"/>
  <c r="O248" i="1"/>
  <c r="P248" i="1" s="1"/>
  <c r="N248" i="1"/>
  <c r="M248" i="1"/>
  <c r="L248" i="1"/>
  <c r="AN247" i="1"/>
  <c r="AF247" i="1"/>
  <c r="AG247" i="1" s="1"/>
  <c r="AC247" i="1"/>
  <c r="AH247" i="1" s="1"/>
  <c r="AB247" i="1"/>
  <c r="AD247" i="1" s="1"/>
  <c r="AA247" i="1"/>
  <c r="P247" i="1"/>
  <c r="O247" i="1"/>
  <c r="N247" i="1"/>
  <c r="M247" i="1"/>
  <c r="L247" i="1"/>
  <c r="AN246" i="1"/>
  <c r="AG246" i="1"/>
  <c r="AF246" i="1"/>
  <c r="AC246" i="1"/>
  <c r="AH246" i="1" s="1"/>
  <c r="AB246" i="1"/>
  <c r="AA246" i="1"/>
  <c r="O246" i="1"/>
  <c r="P246" i="1" s="1"/>
  <c r="N246" i="1"/>
  <c r="M246" i="1"/>
  <c r="L246" i="1"/>
  <c r="AN245" i="1"/>
  <c r="AH245" i="1"/>
  <c r="AG245" i="1"/>
  <c r="AF245" i="1"/>
  <c r="AC245" i="1"/>
  <c r="AB245" i="1"/>
  <c r="AD245" i="1" s="1"/>
  <c r="AA245" i="1"/>
  <c r="O245" i="1"/>
  <c r="P245" i="1" s="1"/>
  <c r="N245" i="1"/>
  <c r="M245" i="1"/>
  <c r="L245" i="1"/>
  <c r="AN244" i="1"/>
  <c r="AF244" i="1"/>
  <c r="AG244" i="1" s="1"/>
  <c r="AC244" i="1"/>
  <c r="AH244" i="1" s="1"/>
  <c r="AB244" i="1"/>
  <c r="AD244" i="1" s="1"/>
  <c r="AA244" i="1"/>
  <c r="P244" i="1"/>
  <c r="O244" i="1"/>
  <c r="N244" i="1"/>
  <c r="M244" i="1"/>
  <c r="L244" i="1"/>
  <c r="AN243" i="1"/>
  <c r="AF243" i="1"/>
  <c r="AG243" i="1" s="1"/>
  <c r="AC243" i="1"/>
  <c r="AH243" i="1" s="1"/>
  <c r="AB243" i="1"/>
  <c r="AD243" i="1" s="1"/>
  <c r="AA243" i="1"/>
  <c r="O243" i="1"/>
  <c r="P243" i="1" s="1"/>
  <c r="N243" i="1"/>
  <c r="M243" i="1"/>
  <c r="L243" i="1"/>
  <c r="AN242" i="1"/>
  <c r="AH242" i="1"/>
  <c r="AG242" i="1"/>
  <c r="AF242" i="1"/>
  <c r="AC242" i="1"/>
  <c r="AB242" i="1"/>
  <c r="AD242" i="1" s="1"/>
  <c r="AA242" i="1"/>
  <c r="O242" i="1"/>
  <c r="P242" i="1" s="1"/>
  <c r="N242" i="1"/>
  <c r="M242" i="1"/>
  <c r="L242" i="1"/>
  <c r="AN241" i="1"/>
  <c r="AH241" i="1"/>
  <c r="AF241" i="1"/>
  <c r="AG241" i="1" s="1"/>
  <c r="AC241" i="1"/>
  <c r="AD241" i="1" s="1"/>
  <c r="AB241" i="1"/>
  <c r="AA241" i="1"/>
  <c r="O241" i="1"/>
  <c r="P241" i="1" s="1"/>
  <c r="N241" i="1"/>
  <c r="M241" i="1"/>
  <c r="L241" i="1"/>
  <c r="AN240" i="1"/>
  <c r="AH240" i="1"/>
  <c r="AF240" i="1"/>
  <c r="AG240" i="1" s="1"/>
  <c r="AC240" i="1"/>
  <c r="AB240" i="1"/>
  <c r="AD240" i="1" s="1"/>
  <c r="AA240" i="1"/>
  <c r="O240" i="1"/>
  <c r="P240" i="1" s="1"/>
  <c r="N240" i="1"/>
  <c r="M240" i="1"/>
  <c r="L240" i="1"/>
  <c r="AN239" i="1"/>
  <c r="AF239" i="1"/>
  <c r="AG239" i="1" s="1"/>
  <c r="AC239" i="1"/>
  <c r="AH239" i="1" s="1"/>
  <c r="AB239" i="1"/>
  <c r="AD239" i="1" s="1"/>
  <c r="AA239" i="1"/>
  <c r="O239" i="1"/>
  <c r="P239" i="1" s="1"/>
  <c r="N239" i="1"/>
  <c r="M239" i="1"/>
  <c r="L239" i="1"/>
  <c r="AN238" i="1"/>
  <c r="AH238" i="1"/>
  <c r="AG238" i="1"/>
  <c r="AF238" i="1"/>
  <c r="AC238" i="1"/>
  <c r="AD238" i="1" s="1"/>
  <c r="AB238" i="1"/>
  <c r="AA238" i="1"/>
  <c r="O238" i="1"/>
  <c r="P238" i="1" s="1"/>
  <c r="N238" i="1"/>
  <c r="M238" i="1"/>
  <c r="L238" i="1"/>
  <c r="AN237" i="1"/>
  <c r="AH237" i="1"/>
  <c r="AF237" i="1"/>
  <c r="AG237" i="1" s="1"/>
  <c r="AC237" i="1"/>
  <c r="AD237" i="1" s="1"/>
  <c r="AB237" i="1"/>
  <c r="AA237" i="1"/>
  <c r="P237" i="1"/>
  <c r="O237" i="1"/>
  <c r="N237" i="1"/>
  <c r="M237" i="1"/>
  <c r="L237" i="1"/>
  <c r="AN236" i="1"/>
  <c r="AF236" i="1"/>
  <c r="AG236" i="1" s="1"/>
  <c r="AC236" i="1"/>
  <c r="AH236" i="1" s="1"/>
  <c r="AB236" i="1"/>
  <c r="AD236" i="1" s="1"/>
  <c r="AA236" i="1"/>
  <c r="O236" i="1"/>
  <c r="P236" i="1" s="1"/>
  <c r="N236" i="1"/>
  <c r="M236" i="1"/>
  <c r="L236" i="1"/>
  <c r="AN235" i="1"/>
  <c r="AG235" i="1"/>
  <c r="AF235" i="1"/>
  <c r="AC235" i="1"/>
  <c r="AH235" i="1" s="1"/>
  <c r="AB235" i="1"/>
  <c r="AD235" i="1" s="1"/>
  <c r="AA235" i="1"/>
  <c r="O235" i="1"/>
  <c r="P235" i="1" s="1"/>
  <c r="N235" i="1"/>
  <c r="M235" i="1"/>
  <c r="L235" i="1"/>
  <c r="AN234" i="1"/>
  <c r="AF234" i="1"/>
  <c r="AG234" i="1" s="1"/>
  <c r="AC234" i="1"/>
  <c r="AH234" i="1" s="1"/>
  <c r="AB234" i="1"/>
  <c r="AD234" i="1" s="1"/>
  <c r="AA234" i="1"/>
  <c r="P234" i="1"/>
  <c r="O234" i="1"/>
  <c r="N234" i="1"/>
  <c r="M234" i="1"/>
  <c r="L234" i="1"/>
  <c r="AN233" i="1"/>
  <c r="AF233" i="1"/>
  <c r="AG233" i="1" s="1"/>
  <c r="AC233" i="1"/>
  <c r="AH233" i="1" s="1"/>
  <c r="AB233" i="1"/>
  <c r="AD233" i="1" s="1"/>
  <c r="AA233" i="1"/>
  <c r="O233" i="1"/>
  <c r="P233" i="1" s="1"/>
  <c r="N233" i="1"/>
  <c r="M233" i="1"/>
  <c r="L233" i="1"/>
  <c r="AN232" i="1"/>
  <c r="AF232" i="1"/>
  <c r="AG232" i="1" s="1"/>
  <c r="AC232" i="1"/>
  <c r="AH232" i="1" s="1"/>
  <c r="AB232" i="1"/>
  <c r="AD232" i="1" s="1"/>
  <c r="AA232" i="1"/>
  <c r="O232" i="1"/>
  <c r="P232" i="1" s="1"/>
  <c r="N232" i="1"/>
  <c r="M232" i="1"/>
  <c r="L232" i="1"/>
  <c r="AN231" i="1"/>
  <c r="AH231" i="1"/>
  <c r="AF231" i="1"/>
  <c r="AG231" i="1" s="1"/>
  <c r="AD231" i="1"/>
  <c r="AC231" i="1"/>
  <c r="AB231" i="1"/>
  <c r="AA231" i="1"/>
  <c r="P231" i="1"/>
  <c r="O231" i="1"/>
  <c r="N231" i="1"/>
  <c r="M231" i="1"/>
  <c r="L231" i="1"/>
  <c r="AN230" i="1"/>
  <c r="AF230" i="1"/>
  <c r="AG230" i="1" s="1"/>
  <c r="AC230" i="1"/>
  <c r="AH230" i="1" s="1"/>
  <c r="AB230" i="1"/>
  <c r="AD230" i="1" s="1"/>
  <c r="AA230" i="1"/>
  <c r="O230" i="1"/>
  <c r="P230" i="1" s="1"/>
  <c r="N230" i="1"/>
  <c r="M230" i="1"/>
  <c r="L230" i="1"/>
  <c r="AN229" i="1"/>
  <c r="AF229" i="1"/>
  <c r="AG229" i="1" s="1"/>
  <c r="AC229" i="1"/>
  <c r="AH229" i="1" s="1"/>
  <c r="AB229" i="1"/>
  <c r="AD229" i="1" s="1"/>
  <c r="AA229" i="1"/>
  <c r="P229" i="1"/>
  <c r="O229" i="1"/>
  <c r="N229" i="1"/>
  <c r="M229" i="1"/>
  <c r="L229" i="1"/>
  <c r="AN228" i="1"/>
  <c r="AH228" i="1"/>
  <c r="AG228" i="1"/>
  <c r="AF228" i="1"/>
  <c r="AC228" i="1"/>
  <c r="AB228" i="1"/>
  <c r="AD228" i="1" s="1"/>
  <c r="AA228" i="1"/>
  <c r="O228" i="1"/>
  <c r="P228" i="1" s="1"/>
  <c r="N228" i="1"/>
  <c r="M228" i="1"/>
  <c r="L228" i="1"/>
  <c r="AN227" i="1"/>
  <c r="AH227" i="1"/>
  <c r="AG227" i="1"/>
  <c r="AF227" i="1"/>
  <c r="AD227" i="1"/>
  <c r="AC227" i="1"/>
  <c r="AB227" i="1"/>
  <c r="AA227" i="1"/>
  <c r="O227" i="1"/>
  <c r="P227" i="1" s="1"/>
  <c r="N227" i="1"/>
  <c r="M227" i="1"/>
  <c r="L227" i="1"/>
  <c r="AN226" i="1"/>
  <c r="AF226" i="1"/>
  <c r="AG226" i="1" s="1"/>
  <c r="AC226" i="1"/>
  <c r="AH226" i="1" s="1"/>
  <c r="AB226" i="1"/>
  <c r="AD226" i="1" s="1"/>
  <c r="AA226" i="1"/>
  <c r="O226" i="1"/>
  <c r="P226" i="1" s="1"/>
  <c r="N226" i="1"/>
  <c r="M226" i="1"/>
  <c r="L226" i="1"/>
  <c r="AN225" i="1"/>
  <c r="AH225" i="1"/>
  <c r="AF225" i="1"/>
  <c r="AG225" i="1" s="1"/>
  <c r="AC225" i="1"/>
  <c r="AD225" i="1" s="1"/>
  <c r="AB225" i="1"/>
  <c r="AA225" i="1"/>
  <c r="O225" i="1"/>
  <c r="P225" i="1" s="1"/>
  <c r="N225" i="1"/>
  <c r="M225" i="1"/>
  <c r="L225" i="1"/>
  <c r="AN224" i="1"/>
  <c r="AH224" i="1"/>
  <c r="AF224" i="1"/>
  <c r="AG224" i="1" s="1"/>
  <c r="AD224" i="1"/>
  <c r="AC224" i="1"/>
  <c r="AB224" i="1"/>
  <c r="AA224" i="1"/>
  <c r="P224" i="1"/>
  <c r="O224" i="1"/>
  <c r="N224" i="1"/>
  <c r="M224" i="1"/>
  <c r="L224" i="1"/>
  <c r="AN223" i="1"/>
  <c r="AF223" i="1"/>
  <c r="AG223" i="1" s="1"/>
  <c r="AC223" i="1"/>
  <c r="AH223" i="1" s="1"/>
  <c r="AB223" i="1"/>
  <c r="AD223" i="1" s="1"/>
  <c r="AA223" i="1"/>
  <c r="O223" i="1"/>
  <c r="P223" i="1" s="1"/>
  <c r="N223" i="1"/>
  <c r="M223" i="1"/>
  <c r="L223" i="1"/>
  <c r="AN222" i="1"/>
  <c r="AH222" i="1"/>
  <c r="AG222" i="1"/>
  <c r="AF222" i="1"/>
  <c r="AC222" i="1"/>
  <c r="AB222" i="1"/>
  <c r="AD222" i="1" s="1"/>
  <c r="AA222" i="1"/>
  <c r="O222" i="1"/>
  <c r="P222" i="1" s="1"/>
  <c r="N222" i="1"/>
  <c r="M222" i="1"/>
  <c r="L222" i="1"/>
  <c r="AN221" i="1"/>
  <c r="AH221" i="1"/>
  <c r="AF221" i="1"/>
  <c r="AG221" i="1" s="1"/>
  <c r="AC221" i="1"/>
  <c r="AB221" i="1"/>
  <c r="AD221" i="1" s="1"/>
  <c r="AA221" i="1"/>
  <c r="P221" i="1"/>
  <c r="O221" i="1"/>
  <c r="N221" i="1"/>
  <c r="M221" i="1"/>
  <c r="L221" i="1"/>
  <c r="AN220" i="1"/>
  <c r="AF220" i="1"/>
  <c r="AG220" i="1" s="1"/>
  <c r="AC220" i="1"/>
  <c r="AH220" i="1" s="1"/>
  <c r="AB220" i="1"/>
  <c r="AD220" i="1" s="1"/>
  <c r="AA220" i="1"/>
  <c r="O220" i="1"/>
  <c r="P220" i="1" s="1"/>
  <c r="N220" i="1"/>
  <c r="M220" i="1"/>
  <c r="L220" i="1"/>
  <c r="AN219" i="1"/>
  <c r="AH219" i="1"/>
  <c r="AF219" i="1"/>
  <c r="AG219" i="1" s="1"/>
  <c r="AC219" i="1"/>
  <c r="AB219" i="1"/>
  <c r="AD219" i="1" s="1"/>
  <c r="AA219" i="1"/>
  <c r="O219" i="1"/>
  <c r="P219" i="1" s="1"/>
  <c r="N219" i="1"/>
  <c r="M219" i="1"/>
  <c r="L219" i="1"/>
  <c r="AN218" i="1"/>
  <c r="AF218" i="1"/>
  <c r="AG218" i="1" s="1"/>
  <c r="AC218" i="1"/>
  <c r="AH218" i="1" s="1"/>
  <c r="AB218" i="1"/>
  <c r="AA218" i="1"/>
  <c r="O218" i="1"/>
  <c r="P218" i="1" s="1"/>
  <c r="N218" i="1"/>
  <c r="M218" i="1"/>
  <c r="L218" i="1"/>
  <c r="AN217" i="1"/>
  <c r="AG217" i="1"/>
  <c r="AF217" i="1"/>
  <c r="AC217" i="1"/>
  <c r="AH217" i="1" s="1"/>
  <c r="AB217" i="1"/>
  <c r="AA217" i="1"/>
  <c r="O217" i="1"/>
  <c r="P217" i="1" s="1"/>
  <c r="N217" i="1"/>
  <c r="M217" i="1"/>
  <c r="L217" i="1"/>
  <c r="AN216" i="1"/>
  <c r="AH216" i="1"/>
  <c r="AF216" i="1"/>
  <c r="AG216" i="1" s="1"/>
  <c r="AC216" i="1"/>
  <c r="AB216" i="1"/>
  <c r="AD216" i="1" s="1"/>
  <c r="AA216" i="1"/>
  <c r="P216" i="1"/>
  <c r="O216" i="1"/>
  <c r="N216" i="1"/>
  <c r="M216" i="1"/>
  <c r="L216" i="1"/>
  <c r="AN215" i="1"/>
  <c r="AH215" i="1"/>
  <c r="AF215" i="1"/>
  <c r="AG215" i="1" s="1"/>
  <c r="AD215" i="1"/>
  <c r="AC215" i="1"/>
  <c r="AB215" i="1"/>
  <c r="AA215" i="1"/>
  <c r="O215" i="1"/>
  <c r="P215" i="1" s="1"/>
  <c r="N215" i="1"/>
  <c r="M215" i="1"/>
  <c r="L215" i="1"/>
  <c r="AN214" i="1"/>
  <c r="AF214" i="1"/>
  <c r="AG214" i="1" s="1"/>
  <c r="AC214" i="1"/>
  <c r="AB214" i="1"/>
  <c r="AA214" i="1"/>
  <c r="P214" i="1"/>
  <c r="O214" i="1"/>
  <c r="N214" i="1"/>
  <c r="M214" i="1"/>
  <c r="L214" i="1"/>
  <c r="AN213" i="1"/>
  <c r="AF213" i="1"/>
  <c r="AG213" i="1" s="1"/>
  <c r="AC213" i="1"/>
  <c r="AH213" i="1" s="1"/>
  <c r="AB213" i="1"/>
  <c r="AA213" i="1"/>
  <c r="P213" i="1"/>
  <c r="O213" i="1"/>
  <c r="N213" i="1"/>
  <c r="M213" i="1"/>
  <c r="L213" i="1"/>
  <c r="AN212" i="1"/>
  <c r="AH212" i="1"/>
  <c r="AF212" i="1"/>
  <c r="AG212" i="1" s="1"/>
  <c r="AC212" i="1"/>
  <c r="AD212" i="1" s="1"/>
  <c r="AB212" i="1"/>
  <c r="AA212" i="1"/>
  <c r="O212" i="1"/>
  <c r="P212" i="1" s="1"/>
  <c r="N212" i="1"/>
  <c r="M212" i="1"/>
  <c r="L212" i="1"/>
  <c r="AN211" i="1"/>
  <c r="AG211" i="1"/>
  <c r="AF211" i="1"/>
  <c r="AC211" i="1"/>
  <c r="AH211" i="1" s="1"/>
  <c r="AB211" i="1"/>
  <c r="AD211" i="1" s="1"/>
  <c r="AA211" i="1"/>
  <c r="O211" i="1"/>
  <c r="P211" i="1" s="1"/>
  <c r="N211" i="1"/>
  <c r="M211" i="1"/>
  <c r="L211" i="1"/>
  <c r="AN210" i="1"/>
  <c r="AG210" i="1"/>
  <c r="AF210" i="1"/>
  <c r="AC210" i="1"/>
  <c r="AH210" i="1" s="1"/>
  <c r="AB210" i="1"/>
  <c r="AA210" i="1"/>
  <c r="O210" i="1"/>
  <c r="P210" i="1" s="1"/>
  <c r="N210" i="1"/>
  <c r="M210" i="1"/>
  <c r="L210" i="1"/>
  <c r="AN209" i="1"/>
  <c r="AH209" i="1"/>
  <c r="AG209" i="1"/>
  <c r="AF209" i="1"/>
  <c r="AD209" i="1"/>
  <c r="AC209" i="1"/>
  <c r="AB209" i="1"/>
  <c r="AA209" i="1"/>
  <c r="O209" i="1"/>
  <c r="P209" i="1" s="1"/>
  <c r="N209" i="1"/>
  <c r="M209" i="1"/>
  <c r="L209" i="1"/>
  <c r="AN208" i="1"/>
  <c r="AF208" i="1"/>
  <c r="AG208" i="1" s="1"/>
  <c r="AC208" i="1"/>
  <c r="AH208" i="1" s="1"/>
  <c r="AB208" i="1"/>
  <c r="AD208" i="1" s="1"/>
  <c r="AA208" i="1"/>
  <c r="O208" i="1"/>
  <c r="P208" i="1" s="1"/>
  <c r="N208" i="1"/>
  <c r="M208" i="1"/>
  <c r="L208" i="1"/>
  <c r="AN207" i="1"/>
  <c r="AF207" i="1"/>
  <c r="AG207" i="1" s="1"/>
  <c r="AC207" i="1"/>
  <c r="AD207" i="1" s="1"/>
  <c r="AB207" i="1"/>
  <c r="AA207" i="1"/>
  <c r="O207" i="1"/>
  <c r="P207" i="1" s="1"/>
  <c r="N207" i="1"/>
  <c r="M207" i="1"/>
  <c r="L207" i="1"/>
  <c r="AN206" i="1"/>
  <c r="AH206" i="1"/>
  <c r="AG206" i="1"/>
  <c r="AF206" i="1"/>
  <c r="AD206" i="1"/>
  <c r="AC206" i="1"/>
  <c r="AB206" i="1"/>
  <c r="AA206" i="1"/>
  <c r="P206" i="1"/>
  <c r="O206" i="1"/>
  <c r="N206" i="1"/>
  <c r="M206" i="1"/>
  <c r="L206" i="1"/>
  <c r="AN205" i="1"/>
  <c r="AF205" i="1"/>
  <c r="AG205" i="1" s="1"/>
  <c r="AC205" i="1"/>
  <c r="AH205" i="1" s="1"/>
  <c r="AB205" i="1"/>
  <c r="AD205" i="1" s="1"/>
  <c r="AA205" i="1"/>
  <c r="O205" i="1"/>
  <c r="P205" i="1" s="1"/>
  <c r="N205" i="1"/>
  <c r="M205" i="1"/>
  <c r="L205" i="1"/>
  <c r="AN204" i="1"/>
  <c r="AG204" i="1"/>
  <c r="AF204" i="1"/>
  <c r="AC204" i="1"/>
  <c r="AH204" i="1" s="1"/>
  <c r="AB204" i="1"/>
  <c r="AD204" i="1" s="1"/>
  <c r="AA204" i="1"/>
  <c r="O204" i="1"/>
  <c r="P204" i="1" s="1"/>
  <c r="N204" i="1"/>
  <c r="M204" i="1"/>
  <c r="L204" i="1"/>
  <c r="AN203" i="1"/>
  <c r="AH203" i="1"/>
  <c r="AF203" i="1"/>
  <c r="AG203" i="1" s="1"/>
  <c r="AC203" i="1"/>
  <c r="AB203" i="1"/>
  <c r="AD203" i="1" s="1"/>
  <c r="AA203" i="1"/>
  <c r="P203" i="1"/>
  <c r="O203" i="1"/>
  <c r="N203" i="1"/>
  <c r="M203" i="1"/>
  <c r="L203" i="1"/>
  <c r="AN202" i="1"/>
  <c r="AF202" i="1"/>
  <c r="AG202" i="1" s="1"/>
  <c r="AC202" i="1"/>
  <c r="AH202" i="1" s="1"/>
  <c r="AB202" i="1"/>
  <c r="AD202" i="1" s="1"/>
  <c r="AA202" i="1"/>
  <c r="P202" i="1"/>
  <c r="O202" i="1"/>
  <c r="N202" i="1"/>
  <c r="M202" i="1"/>
  <c r="L202" i="1"/>
  <c r="AN201" i="1"/>
  <c r="AF201" i="1"/>
  <c r="AG201" i="1" s="1"/>
  <c r="AD201" i="1"/>
  <c r="AC201" i="1"/>
  <c r="AH201" i="1" s="1"/>
  <c r="AB201" i="1"/>
  <c r="AA201" i="1"/>
  <c r="O201" i="1"/>
  <c r="P201" i="1" s="1"/>
  <c r="N201" i="1"/>
  <c r="M201" i="1"/>
  <c r="L201" i="1"/>
  <c r="AN200" i="1"/>
  <c r="AH200" i="1"/>
  <c r="AF200" i="1"/>
  <c r="AG200" i="1" s="1"/>
  <c r="AC200" i="1"/>
  <c r="AD200" i="1" s="1"/>
  <c r="AB200" i="1"/>
  <c r="AA200" i="1"/>
  <c r="O200" i="1"/>
  <c r="P200" i="1" s="1"/>
  <c r="N200" i="1"/>
  <c r="M200" i="1"/>
  <c r="L200" i="1"/>
  <c r="AN199" i="1"/>
  <c r="AF199" i="1"/>
  <c r="AG199" i="1" s="1"/>
  <c r="AC199" i="1"/>
  <c r="AH199" i="1" s="1"/>
  <c r="AB199" i="1"/>
  <c r="AD199" i="1" s="1"/>
  <c r="AA199" i="1"/>
  <c r="P199" i="1"/>
  <c r="O199" i="1"/>
  <c r="N199" i="1"/>
  <c r="M199" i="1"/>
  <c r="L199" i="1"/>
  <c r="AN198" i="1"/>
  <c r="AF198" i="1"/>
  <c r="AG198" i="1" s="1"/>
  <c r="AC198" i="1"/>
  <c r="AH198" i="1" s="1"/>
  <c r="AB198" i="1"/>
  <c r="AA198" i="1"/>
  <c r="P198" i="1"/>
  <c r="O198" i="1"/>
  <c r="N198" i="1"/>
  <c r="M198" i="1"/>
  <c r="L198" i="1"/>
  <c r="AN197" i="1"/>
  <c r="AF197" i="1"/>
  <c r="AG197" i="1" s="1"/>
  <c r="AC197" i="1"/>
  <c r="AH197" i="1" s="1"/>
  <c r="AB197" i="1"/>
  <c r="AD197" i="1" s="1"/>
  <c r="AA197" i="1"/>
  <c r="O197" i="1"/>
  <c r="P197" i="1" s="1"/>
  <c r="N197" i="1"/>
  <c r="M197" i="1"/>
  <c r="L197" i="1"/>
  <c r="AN196" i="1"/>
  <c r="AG196" i="1"/>
  <c r="AF196" i="1"/>
  <c r="AD196" i="1"/>
  <c r="AC196" i="1"/>
  <c r="AH196" i="1" s="1"/>
  <c r="AB196" i="1"/>
  <c r="AA196" i="1"/>
  <c r="O196" i="1"/>
  <c r="P196" i="1" s="1"/>
  <c r="N196" i="1"/>
  <c r="M196" i="1"/>
  <c r="L196" i="1"/>
  <c r="AN195" i="1"/>
  <c r="AF195" i="1"/>
  <c r="AG195" i="1" s="1"/>
  <c r="AC195" i="1"/>
  <c r="AH195" i="1" s="1"/>
  <c r="AB195" i="1"/>
  <c r="AA195" i="1"/>
  <c r="P195" i="1"/>
  <c r="O195" i="1"/>
  <c r="N195" i="1"/>
  <c r="M195" i="1"/>
  <c r="L195" i="1"/>
  <c r="AN194" i="1"/>
  <c r="AH194" i="1"/>
  <c r="AF194" i="1"/>
  <c r="AG194" i="1" s="1"/>
  <c r="AC194" i="1"/>
  <c r="AB194" i="1"/>
  <c r="AD194" i="1" s="1"/>
  <c r="AA194" i="1"/>
  <c r="O194" i="1"/>
  <c r="P194" i="1" s="1"/>
  <c r="N194" i="1"/>
  <c r="M194" i="1"/>
  <c r="L194" i="1"/>
  <c r="AN193" i="1"/>
  <c r="AH193" i="1"/>
  <c r="AF193" i="1"/>
  <c r="AG193" i="1" s="1"/>
  <c r="AD193" i="1"/>
  <c r="AC193" i="1"/>
  <c r="AB193" i="1"/>
  <c r="AA193" i="1"/>
  <c r="O193" i="1"/>
  <c r="P193" i="1" s="1"/>
  <c r="N193" i="1"/>
  <c r="M193" i="1"/>
  <c r="L193" i="1"/>
  <c r="AN192" i="1"/>
  <c r="AG192" i="1"/>
  <c r="AF192" i="1"/>
  <c r="AC192" i="1"/>
  <c r="AH192" i="1" s="1"/>
  <c r="AB192" i="1"/>
  <c r="AD192" i="1" s="1"/>
  <c r="AA192" i="1"/>
  <c r="O192" i="1"/>
  <c r="P192" i="1" s="1"/>
  <c r="N192" i="1"/>
  <c r="M192" i="1"/>
  <c r="L192" i="1"/>
  <c r="AN191" i="1"/>
  <c r="AF191" i="1"/>
  <c r="AG191" i="1" s="1"/>
  <c r="AC191" i="1"/>
  <c r="AH191" i="1" s="1"/>
  <c r="AB191" i="1"/>
  <c r="AD191" i="1" s="1"/>
  <c r="AA191" i="1"/>
  <c r="O191" i="1"/>
  <c r="P191" i="1" s="1"/>
  <c r="N191" i="1"/>
  <c r="M191" i="1"/>
  <c r="L191" i="1"/>
  <c r="AN190" i="1"/>
  <c r="AH190" i="1"/>
  <c r="AG190" i="1"/>
  <c r="AF190" i="1"/>
  <c r="AD190" i="1"/>
  <c r="AC190" i="1"/>
  <c r="AB190" i="1"/>
  <c r="AA190" i="1"/>
  <c r="O190" i="1"/>
  <c r="P190" i="1" s="1"/>
  <c r="N190" i="1"/>
  <c r="M190" i="1"/>
  <c r="L190" i="1"/>
  <c r="AN189" i="1"/>
  <c r="AF189" i="1"/>
  <c r="AG189" i="1" s="1"/>
  <c r="AC189" i="1"/>
  <c r="AH189" i="1" s="1"/>
  <c r="AB189" i="1"/>
  <c r="AD189" i="1" s="1"/>
  <c r="AA189" i="1"/>
  <c r="O189" i="1"/>
  <c r="P189" i="1" s="1"/>
  <c r="N189" i="1"/>
  <c r="M189" i="1"/>
  <c r="L189" i="1"/>
  <c r="AN188" i="1"/>
  <c r="AH188" i="1"/>
  <c r="AF188" i="1"/>
  <c r="AG188" i="1" s="1"/>
  <c r="AC188" i="1"/>
  <c r="AB188" i="1"/>
  <c r="AD188" i="1" s="1"/>
  <c r="AA188" i="1"/>
  <c r="O188" i="1"/>
  <c r="P188" i="1" s="1"/>
  <c r="N188" i="1"/>
  <c r="M188" i="1"/>
  <c r="L188" i="1"/>
  <c r="AN187" i="1"/>
  <c r="AH187" i="1"/>
  <c r="AF187" i="1"/>
  <c r="AG187" i="1" s="1"/>
  <c r="AD187" i="1"/>
  <c r="AC187" i="1"/>
  <c r="AB187" i="1"/>
  <c r="AA187" i="1"/>
  <c r="O187" i="1"/>
  <c r="P187" i="1" s="1"/>
  <c r="N187" i="1"/>
  <c r="M187" i="1"/>
  <c r="L187" i="1"/>
  <c r="AN186" i="1"/>
  <c r="AH186" i="1"/>
  <c r="AF186" i="1"/>
  <c r="AG186" i="1" s="1"/>
  <c r="AC186" i="1"/>
  <c r="AB186" i="1"/>
  <c r="AD186" i="1" s="1"/>
  <c r="AA186" i="1"/>
  <c r="O186" i="1"/>
  <c r="P186" i="1" s="1"/>
  <c r="N186" i="1"/>
  <c r="M186" i="1"/>
  <c r="L186" i="1"/>
  <c r="AN185" i="1"/>
  <c r="AF185" i="1"/>
  <c r="AG185" i="1" s="1"/>
  <c r="AC185" i="1"/>
  <c r="AH185" i="1" s="1"/>
  <c r="AB185" i="1"/>
  <c r="AA185" i="1"/>
  <c r="O185" i="1"/>
  <c r="P185" i="1" s="1"/>
  <c r="N185" i="1"/>
  <c r="M185" i="1"/>
  <c r="L185" i="1"/>
  <c r="AN184" i="1"/>
  <c r="AH184" i="1"/>
  <c r="AG184" i="1"/>
  <c r="AF184" i="1"/>
  <c r="AC184" i="1"/>
  <c r="AB184" i="1"/>
  <c r="AD184" i="1" s="1"/>
  <c r="AA184" i="1"/>
  <c r="O184" i="1"/>
  <c r="P184" i="1" s="1"/>
  <c r="N184" i="1"/>
  <c r="M184" i="1"/>
  <c r="L184" i="1"/>
  <c r="AN183" i="1"/>
  <c r="AH183" i="1"/>
  <c r="AG183" i="1"/>
  <c r="AF183" i="1"/>
  <c r="AD183" i="1"/>
  <c r="AC183" i="1"/>
  <c r="AB183" i="1"/>
  <c r="AA183" i="1"/>
  <c r="O183" i="1"/>
  <c r="P183" i="1" s="1"/>
  <c r="N183" i="1"/>
  <c r="M183" i="1"/>
  <c r="L183" i="1"/>
  <c r="AN182" i="1"/>
  <c r="AF182" i="1"/>
  <c r="AG182" i="1" s="1"/>
  <c r="AC182" i="1"/>
  <c r="AH182" i="1" s="1"/>
  <c r="AB182" i="1"/>
  <c r="AD182" i="1" s="1"/>
  <c r="AA182" i="1"/>
  <c r="O182" i="1"/>
  <c r="P182" i="1" s="1"/>
  <c r="N182" i="1"/>
  <c r="M182" i="1"/>
  <c r="L182" i="1"/>
  <c r="AN181" i="1"/>
  <c r="AF181" i="1"/>
  <c r="AG181" i="1" s="1"/>
  <c r="AC181" i="1"/>
  <c r="AH181" i="1" s="1"/>
  <c r="AB181" i="1"/>
  <c r="AD181" i="1" s="1"/>
  <c r="AA181" i="1"/>
  <c r="O181" i="1"/>
  <c r="P181" i="1" s="1"/>
  <c r="N181" i="1"/>
  <c r="M181" i="1"/>
  <c r="L181" i="1"/>
  <c r="AN180" i="1"/>
  <c r="AG180" i="1"/>
  <c r="AF180" i="1"/>
  <c r="AD180" i="1"/>
  <c r="AC180" i="1"/>
  <c r="AH180" i="1" s="1"/>
  <c r="AB180" i="1"/>
  <c r="AA180" i="1"/>
  <c r="P180" i="1"/>
  <c r="O180" i="1"/>
  <c r="N180" i="1"/>
  <c r="M180" i="1"/>
  <c r="L180" i="1"/>
  <c r="AN179" i="1"/>
  <c r="AF179" i="1"/>
  <c r="AG179" i="1" s="1"/>
  <c r="AC179" i="1"/>
  <c r="AH179" i="1" s="1"/>
  <c r="AB179" i="1"/>
  <c r="AA179" i="1"/>
  <c r="O179" i="1"/>
  <c r="P179" i="1" s="1"/>
  <c r="N179" i="1"/>
  <c r="M179" i="1"/>
  <c r="L179" i="1"/>
  <c r="AN178" i="1"/>
  <c r="AF178" i="1"/>
  <c r="AG178" i="1" s="1"/>
  <c r="AC178" i="1"/>
  <c r="AH178" i="1" s="1"/>
  <c r="AB178" i="1"/>
  <c r="AD178" i="1" s="1"/>
  <c r="AA178" i="1"/>
  <c r="O178" i="1"/>
  <c r="P178" i="1" s="1"/>
  <c r="N178" i="1"/>
  <c r="M178" i="1"/>
  <c r="L178" i="1"/>
  <c r="AN177" i="1"/>
  <c r="AF177" i="1"/>
  <c r="AG177" i="1" s="1"/>
  <c r="AC177" i="1"/>
  <c r="AH177" i="1" s="1"/>
  <c r="AB177" i="1"/>
  <c r="AA177" i="1"/>
  <c r="O177" i="1"/>
  <c r="P177" i="1" s="1"/>
  <c r="N177" i="1"/>
  <c r="M177" i="1"/>
  <c r="L177" i="1"/>
  <c r="AN176" i="1"/>
  <c r="AG176" i="1"/>
  <c r="AF176" i="1"/>
  <c r="AC176" i="1"/>
  <c r="AB176" i="1"/>
  <c r="AA176" i="1"/>
  <c r="O176" i="1"/>
  <c r="P176" i="1" s="1"/>
  <c r="N176" i="1"/>
  <c r="M176" i="1"/>
  <c r="L176" i="1"/>
  <c r="AN175" i="1"/>
  <c r="AF175" i="1"/>
  <c r="AG175" i="1" s="1"/>
  <c r="AC175" i="1"/>
  <c r="AH175" i="1" s="1"/>
  <c r="AB175" i="1"/>
  <c r="AD175" i="1" s="1"/>
  <c r="AA175" i="1"/>
  <c r="P175" i="1"/>
  <c r="O175" i="1"/>
  <c r="N175" i="1"/>
  <c r="M175" i="1"/>
  <c r="L175" i="1"/>
  <c r="AN174" i="1"/>
  <c r="AH174" i="1"/>
  <c r="AG174" i="1"/>
  <c r="AF174" i="1"/>
  <c r="AC174" i="1"/>
  <c r="AD174" i="1" s="1"/>
  <c r="AB174" i="1"/>
  <c r="AA174" i="1"/>
  <c r="O174" i="1"/>
  <c r="P174" i="1" s="1"/>
  <c r="N174" i="1"/>
  <c r="M174" i="1"/>
  <c r="L174" i="1"/>
  <c r="AN173" i="1"/>
  <c r="AG173" i="1"/>
  <c r="AF173" i="1"/>
  <c r="AC173" i="1"/>
  <c r="AH173" i="1" s="1"/>
  <c r="AB173" i="1"/>
  <c r="AD173" i="1" s="1"/>
  <c r="AA173" i="1"/>
  <c r="O173" i="1"/>
  <c r="P173" i="1" s="1"/>
  <c r="N173" i="1"/>
  <c r="M173" i="1"/>
  <c r="L173" i="1"/>
  <c r="AN172" i="1"/>
  <c r="AF172" i="1"/>
  <c r="AG172" i="1" s="1"/>
  <c r="AC172" i="1"/>
  <c r="AH172" i="1" s="1"/>
  <c r="AB172" i="1"/>
  <c r="AD172" i="1" s="1"/>
  <c r="AA172" i="1"/>
  <c r="P172" i="1"/>
  <c r="O172" i="1"/>
  <c r="N172" i="1"/>
  <c r="M172" i="1"/>
  <c r="L172" i="1"/>
  <c r="AN171" i="1"/>
  <c r="AH171" i="1"/>
  <c r="AG171" i="1"/>
  <c r="AF171" i="1"/>
  <c r="AD171" i="1"/>
  <c r="AC171" i="1"/>
  <c r="AB171" i="1"/>
  <c r="AA171" i="1"/>
  <c r="O171" i="1"/>
  <c r="P171" i="1" s="1"/>
  <c r="N171" i="1"/>
  <c r="M171" i="1"/>
  <c r="L171" i="1"/>
  <c r="AN170" i="1"/>
  <c r="AH170" i="1"/>
  <c r="AF170" i="1"/>
  <c r="AG170" i="1" s="1"/>
  <c r="AD170" i="1"/>
  <c r="AC170" i="1"/>
  <c r="AB170" i="1"/>
  <c r="AA170" i="1"/>
  <c r="O170" i="1"/>
  <c r="P170" i="1" s="1"/>
  <c r="N170" i="1"/>
  <c r="M170" i="1"/>
  <c r="L170" i="1"/>
  <c r="AN169" i="1"/>
  <c r="AF169" i="1"/>
  <c r="AG169" i="1" s="1"/>
  <c r="AC169" i="1"/>
  <c r="AB169" i="1"/>
  <c r="AA169" i="1"/>
  <c r="O169" i="1"/>
  <c r="P169" i="1" s="1"/>
  <c r="N169" i="1"/>
  <c r="M169" i="1"/>
  <c r="L169" i="1"/>
  <c r="AN168" i="1"/>
  <c r="AH168" i="1"/>
  <c r="AG168" i="1"/>
  <c r="AF168" i="1"/>
  <c r="AC168" i="1"/>
  <c r="AB168" i="1"/>
  <c r="AD168" i="1" s="1"/>
  <c r="AA168" i="1"/>
  <c r="P168" i="1"/>
  <c r="O168" i="1"/>
  <c r="N168" i="1"/>
  <c r="M168" i="1"/>
  <c r="L168" i="1"/>
  <c r="AN167" i="1"/>
  <c r="AF167" i="1"/>
  <c r="AG167" i="1" s="1"/>
  <c r="AC167" i="1"/>
  <c r="AH167" i="1" s="1"/>
  <c r="AB167" i="1"/>
  <c r="AD167" i="1" s="1"/>
  <c r="AA167" i="1"/>
  <c r="P167" i="1"/>
  <c r="O167" i="1"/>
  <c r="N167" i="1"/>
  <c r="M167" i="1"/>
  <c r="L167" i="1"/>
  <c r="AN166" i="1"/>
  <c r="AF166" i="1"/>
  <c r="AG166" i="1" s="1"/>
  <c r="AC166" i="1"/>
  <c r="AH166" i="1" s="1"/>
  <c r="AB166" i="1"/>
  <c r="AD166" i="1" s="1"/>
  <c r="AA166" i="1"/>
  <c r="O166" i="1"/>
  <c r="P166" i="1" s="1"/>
  <c r="N166" i="1"/>
  <c r="M166" i="1"/>
  <c r="L166" i="1"/>
  <c r="AN165" i="1"/>
  <c r="AH165" i="1"/>
  <c r="AG165" i="1"/>
  <c r="AF165" i="1"/>
  <c r="AC165" i="1"/>
  <c r="AB165" i="1"/>
  <c r="AD165" i="1" s="1"/>
  <c r="AA165" i="1"/>
  <c r="P165" i="1"/>
  <c r="O165" i="1"/>
  <c r="N165" i="1"/>
  <c r="M165" i="1"/>
  <c r="L165" i="1"/>
  <c r="AN164" i="1"/>
  <c r="AF164" i="1"/>
  <c r="AG164" i="1" s="1"/>
  <c r="AC164" i="1"/>
  <c r="AH164" i="1" s="1"/>
  <c r="AB164" i="1"/>
  <c r="AA164" i="1"/>
  <c r="O164" i="1"/>
  <c r="P164" i="1" s="1"/>
  <c r="N164" i="1"/>
  <c r="M164" i="1"/>
  <c r="L164" i="1"/>
  <c r="AN163" i="1"/>
  <c r="AF163" i="1"/>
  <c r="AG163" i="1" s="1"/>
  <c r="AC163" i="1"/>
  <c r="AH163" i="1" s="1"/>
  <c r="AB163" i="1"/>
  <c r="AD163" i="1" s="1"/>
  <c r="AA163" i="1"/>
  <c r="O163" i="1"/>
  <c r="P163" i="1" s="1"/>
  <c r="N163" i="1"/>
  <c r="M163" i="1"/>
  <c r="L163" i="1"/>
  <c r="AN162" i="1"/>
  <c r="AH162" i="1"/>
  <c r="AF162" i="1"/>
  <c r="AG162" i="1" s="1"/>
  <c r="AC162" i="1"/>
  <c r="AB162" i="1"/>
  <c r="AD162" i="1" s="1"/>
  <c r="AA162" i="1"/>
  <c r="P162" i="1"/>
  <c r="O162" i="1"/>
  <c r="N162" i="1"/>
  <c r="M162" i="1"/>
  <c r="L162" i="1"/>
  <c r="AN161" i="1"/>
  <c r="AH161" i="1"/>
  <c r="AF161" i="1"/>
  <c r="AG161" i="1" s="1"/>
  <c r="AD161" i="1"/>
  <c r="AC161" i="1"/>
  <c r="AB161" i="1"/>
  <c r="AA161" i="1"/>
  <c r="O161" i="1"/>
  <c r="P161" i="1" s="1"/>
  <c r="N161" i="1"/>
  <c r="M161" i="1"/>
  <c r="L161" i="1"/>
  <c r="AN160" i="1"/>
  <c r="AF160" i="1"/>
  <c r="AG160" i="1" s="1"/>
  <c r="AC160" i="1"/>
  <c r="AH160" i="1" s="1"/>
  <c r="AB160" i="1"/>
  <c r="AD160" i="1" s="1"/>
  <c r="AA160" i="1"/>
  <c r="O160" i="1"/>
  <c r="P160" i="1" s="1"/>
  <c r="N160" i="1"/>
  <c r="M160" i="1"/>
  <c r="L160" i="1"/>
  <c r="AN159" i="1"/>
  <c r="AH159" i="1"/>
  <c r="AG159" i="1"/>
  <c r="AF159" i="1"/>
  <c r="AD159" i="1"/>
  <c r="AC159" i="1"/>
  <c r="AB159" i="1"/>
  <c r="AA159" i="1"/>
  <c r="P159" i="1"/>
  <c r="O159" i="1"/>
  <c r="N159" i="1"/>
  <c r="M159" i="1"/>
  <c r="L159" i="1"/>
  <c r="AN158" i="1"/>
  <c r="AH158" i="1"/>
  <c r="AG158" i="1"/>
  <c r="AF158" i="1"/>
  <c r="AD158" i="1"/>
  <c r="AC158" i="1"/>
  <c r="AB158" i="1"/>
  <c r="AA158" i="1"/>
  <c r="O158" i="1"/>
  <c r="P158" i="1" s="1"/>
  <c r="N158" i="1"/>
  <c r="M158" i="1"/>
  <c r="L158" i="1"/>
  <c r="AN157" i="1"/>
  <c r="AG157" i="1"/>
  <c r="AF157" i="1"/>
  <c r="AC157" i="1"/>
  <c r="AH157" i="1" s="1"/>
  <c r="AB157" i="1"/>
  <c r="AD157" i="1" s="1"/>
  <c r="AA157" i="1"/>
  <c r="P157" i="1"/>
  <c r="O157" i="1"/>
  <c r="N157" i="1"/>
  <c r="M157" i="1"/>
  <c r="L157" i="1"/>
  <c r="AN156" i="1"/>
  <c r="AG156" i="1"/>
  <c r="AF156" i="1"/>
  <c r="AC156" i="1"/>
  <c r="AH156" i="1" s="1"/>
  <c r="AB156" i="1"/>
  <c r="AD156" i="1" s="1"/>
  <c r="AA156" i="1"/>
  <c r="P156" i="1"/>
  <c r="O156" i="1"/>
  <c r="N156" i="1"/>
  <c r="M156" i="1"/>
  <c r="L156" i="1"/>
  <c r="AN155" i="1"/>
  <c r="AH155" i="1"/>
  <c r="AG155" i="1"/>
  <c r="AF155" i="1"/>
  <c r="AC155" i="1"/>
  <c r="AB155" i="1"/>
  <c r="AD155" i="1" s="1"/>
  <c r="AA155" i="1"/>
  <c r="O155" i="1"/>
  <c r="P155" i="1" s="1"/>
  <c r="N155" i="1"/>
  <c r="M155" i="1"/>
  <c r="L155" i="1"/>
  <c r="AN154" i="1"/>
  <c r="AG154" i="1"/>
  <c r="AF154" i="1"/>
  <c r="AC154" i="1"/>
  <c r="AH154" i="1" s="1"/>
  <c r="AB154" i="1"/>
  <c r="AD154" i="1" s="1"/>
  <c r="AA154" i="1"/>
  <c r="P154" i="1"/>
  <c r="O154" i="1"/>
  <c r="N154" i="1"/>
  <c r="M154" i="1"/>
  <c r="L154" i="1"/>
  <c r="AN153" i="1"/>
  <c r="AF153" i="1"/>
  <c r="AG153" i="1" s="1"/>
  <c r="AC153" i="1"/>
  <c r="AH153" i="1" s="1"/>
  <c r="AB153" i="1"/>
  <c r="AA153" i="1"/>
  <c r="O153" i="1"/>
  <c r="P153" i="1" s="1"/>
  <c r="N153" i="1"/>
  <c r="M153" i="1"/>
  <c r="L153" i="1"/>
  <c r="AN152" i="1"/>
  <c r="AH152" i="1"/>
  <c r="AG152" i="1"/>
  <c r="AF152" i="1"/>
  <c r="AC152" i="1"/>
  <c r="AB152" i="1"/>
  <c r="AD152" i="1" s="1"/>
  <c r="AA152" i="1"/>
  <c r="O152" i="1"/>
  <c r="P152" i="1" s="1"/>
  <c r="N152" i="1"/>
  <c r="M152" i="1"/>
  <c r="L152" i="1"/>
  <c r="AN151" i="1"/>
  <c r="AH151" i="1"/>
  <c r="AG151" i="1"/>
  <c r="AF151" i="1"/>
  <c r="AC151" i="1"/>
  <c r="AD151" i="1" s="1"/>
  <c r="AB151" i="1"/>
  <c r="AA151" i="1"/>
  <c r="O151" i="1"/>
  <c r="P151" i="1" s="1"/>
  <c r="N151" i="1"/>
  <c r="M151" i="1"/>
  <c r="L151" i="1"/>
  <c r="AN150" i="1"/>
  <c r="AF150" i="1"/>
  <c r="AG150" i="1" s="1"/>
  <c r="AC150" i="1"/>
  <c r="AD150" i="1" s="1"/>
  <c r="AB150" i="1"/>
  <c r="AA150" i="1"/>
  <c r="O150" i="1"/>
  <c r="P150" i="1" s="1"/>
  <c r="N150" i="1"/>
  <c r="M150" i="1"/>
  <c r="L150" i="1"/>
  <c r="AN149" i="1"/>
  <c r="AF149" i="1"/>
  <c r="AG149" i="1" s="1"/>
  <c r="AC149" i="1"/>
  <c r="AH149" i="1" s="1"/>
  <c r="AB149" i="1"/>
  <c r="AD149" i="1" s="1"/>
  <c r="AA149" i="1"/>
  <c r="O149" i="1"/>
  <c r="P149" i="1" s="1"/>
  <c r="N149" i="1"/>
  <c r="M149" i="1"/>
  <c r="L149" i="1"/>
  <c r="AN148" i="1"/>
  <c r="AH148" i="1"/>
  <c r="AG148" i="1"/>
  <c r="AF148" i="1"/>
  <c r="AD148" i="1"/>
  <c r="AC148" i="1"/>
  <c r="AB148" i="1"/>
  <c r="AA148" i="1"/>
  <c r="O148" i="1"/>
  <c r="P148" i="1" s="1"/>
  <c r="N148" i="1"/>
  <c r="M148" i="1"/>
  <c r="L148" i="1"/>
  <c r="AN147" i="1"/>
  <c r="AF147" i="1"/>
  <c r="AG147" i="1" s="1"/>
  <c r="AC147" i="1"/>
  <c r="AH147" i="1" s="1"/>
  <c r="AB147" i="1"/>
  <c r="AD147" i="1" s="1"/>
  <c r="AA147" i="1"/>
  <c r="P147" i="1"/>
  <c r="O147" i="1"/>
  <c r="N147" i="1"/>
  <c r="M147" i="1"/>
  <c r="L147" i="1"/>
  <c r="AN146" i="1"/>
  <c r="AF146" i="1"/>
  <c r="AG146" i="1" s="1"/>
  <c r="AC146" i="1"/>
  <c r="AH146" i="1" s="1"/>
  <c r="AB146" i="1"/>
  <c r="AD146" i="1" s="1"/>
  <c r="AA146" i="1"/>
  <c r="O146" i="1"/>
  <c r="P146" i="1" s="1"/>
  <c r="N146" i="1"/>
  <c r="M146" i="1"/>
  <c r="L146" i="1"/>
  <c r="AN145" i="1"/>
  <c r="AH145" i="1"/>
  <c r="AG145" i="1"/>
  <c r="AF145" i="1"/>
  <c r="AC145" i="1"/>
  <c r="AB145" i="1"/>
  <c r="AA145" i="1"/>
  <c r="O145" i="1"/>
  <c r="P145" i="1" s="1"/>
  <c r="N145" i="1"/>
  <c r="M145" i="1"/>
  <c r="L145" i="1"/>
  <c r="AN144" i="1"/>
  <c r="AF144" i="1"/>
  <c r="AG144" i="1" s="1"/>
  <c r="AC144" i="1"/>
  <c r="AH144" i="1" s="1"/>
  <c r="AB144" i="1"/>
  <c r="AD144" i="1" s="1"/>
  <c r="AA144" i="1"/>
  <c r="P144" i="1"/>
  <c r="O144" i="1"/>
  <c r="N144" i="1"/>
  <c r="M144" i="1"/>
  <c r="L144" i="1"/>
  <c r="AN143" i="1"/>
  <c r="AF143" i="1"/>
  <c r="AG143" i="1" s="1"/>
  <c r="AC143" i="1"/>
  <c r="AH143" i="1" s="1"/>
  <c r="AB143" i="1"/>
  <c r="AD143" i="1" s="1"/>
  <c r="AA143" i="1"/>
  <c r="O143" i="1"/>
  <c r="P143" i="1" s="1"/>
  <c r="N143" i="1"/>
  <c r="M143" i="1"/>
  <c r="L143" i="1"/>
  <c r="AN142" i="1"/>
  <c r="AF142" i="1"/>
  <c r="AG142" i="1" s="1"/>
  <c r="AC142" i="1"/>
  <c r="AH142" i="1" s="1"/>
  <c r="AB142" i="1"/>
  <c r="AD142" i="1" s="1"/>
  <c r="AA142" i="1"/>
  <c r="O142" i="1"/>
  <c r="P142" i="1" s="1"/>
  <c r="N142" i="1"/>
  <c r="M142" i="1"/>
  <c r="L142" i="1"/>
  <c r="AN141" i="1"/>
  <c r="AF141" i="1"/>
  <c r="AG141" i="1" s="1"/>
  <c r="AC141" i="1"/>
  <c r="AD141" i="1" s="1"/>
  <c r="AB141" i="1"/>
  <c r="AA141" i="1"/>
  <c r="P141" i="1"/>
  <c r="O141" i="1"/>
  <c r="N141" i="1"/>
  <c r="M141" i="1"/>
  <c r="L141" i="1"/>
  <c r="AN140" i="1"/>
  <c r="AF140" i="1"/>
  <c r="AG140" i="1" s="1"/>
  <c r="AD140" i="1"/>
  <c r="AC140" i="1"/>
  <c r="AH140" i="1" s="1"/>
  <c r="AB140" i="1"/>
  <c r="AA140" i="1"/>
  <c r="O140" i="1"/>
  <c r="P140" i="1" s="1"/>
  <c r="N140" i="1"/>
  <c r="M140" i="1"/>
  <c r="L140" i="1"/>
  <c r="AN139" i="1"/>
  <c r="AF139" i="1"/>
  <c r="AG139" i="1" s="1"/>
  <c r="AC139" i="1"/>
  <c r="AH139" i="1" s="1"/>
  <c r="AB139" i="1"/>
  <c r="AD139" i="1" s="1"/>
  <c r="AA139" i="1"/>
  <c r="O139" i="1"/>
  <c r="P139" i="1" s="1"/>
  <c r="N139" i="1"/>
  <c r="M139" i="1"/>
  <c r="L139" i="1"/>
  <c r="AN138" i="1"/>
  <c r="AH138" i="1"/>
  <c r="AG138" i="1"/>
  <c r="AF138" i="1"/>
  <c r="AD138" i="1"/>
  <c r="AC138" i="1"/>
  <c r="AB138" i="1"/>
  <c r="AA138" i="1"/>
  <c r="O138" i="1"/>
  <c r="P138" i="1" s="1"/>
  <c r="N138" i="1"/>
  <c r="M138" i="1"/>
  <c r="L138" i="1"/>
  <c r="AN137" i="1"/>
  <c r="AH137" i="1"/>
  <c r="AG137" i="1"/>
  <c r="AF137" i="1"/>
  <c r="AD137" i="1"/>
  <c r="AC137" i="1"/>
  <c r="AB137" i="1"/>
  <c r="AA137" i="1"/>
  <c r="O137" i="1"/>
  <c r="P137" i="1" s="1"/>
  <c r="N137" i="1"/>
  <c r="M137" i="1"/>
  <c r="L137" i="1"/>
  <c r="AN136" i="1"/>
  <c r="AF136" i="1"/>
  <c r="AG136" i="1" s="1"/>
  <c r="AC136" i="1"/>
  <c r="AH136" i="1" s="1"/>
  <c r="AB136" i="1"/>
  <c r="AD136" i="1" s="1"/>
  <c r="AA136" i="1"/>
  <c r="O136" i="1"/>
  <c r="P136" i="1" s="1"/>
  <c r="N136" i="1"/>
  <c r="M136" i="1"/>
  <c r="L136" i="1"/>
  <c r="AN135" i="1"/>
  <c r="AH135" i="1"/>
  <c r="AG135" i="1"/>
  <c r="AF135" i="1"/>
  <c r="AC135" i="1"/>
  <c r="AB135" i="1"/>
  <c r="AA135" i="1"/>
  <c r="O135" i="1"/>
  <c r="P135" i="1" s="1"/>
  <c r="N135" i="1"/>
  <c r="M135" i="1"/>
  <c r="L135" i="1"/>
  <c r="AN134" i="1"/>
  <c r="AH134" i="1"/>
  <c r="AF134" i="1"/>
  <c r="AG134" i="1" s="1"/>
  <c r="AD134" i="1"/>
  <c r="AC134" i="1"/>
  <c r="AB134" i="1"/>
  <c r="AA134" i="1"/>
  <c r="P134" i="1"/>
  <c r="O134" i="1"/>
  <c r="N134" i="1"/>
  <c r="M134" i="1"/>
  <c r="L134" i="1"/>
  <c r="AN133" i="1"/>
  <c r="AF133" i="1"/>
  <c r="AG133" i="1" s="1"/>
  <c r="AC133" i="1"/>
  <c r="AH133" i="1" s="1"/>
  <c r="AB133" i="1"/>
  <c r="AD133" i="1" s="1"/>
  <c r="AA133" i="1"/>
  <c r="O133" i="1"/>
  <c r="P133" i="1" s="1"/>
  <c r="N133" i="1"/>
  <c r="M133" i="1"/>
  <c r="L133" i="1"/>
  <c r="AN132" i="1"/>
  <c r="AF132" i="1"/>
  <c r="AG132" i="1" s="1"/>
  <c r="AC132" i="1"/>
  <c r="AH132" i="1" s="1"/>
  <c r="AB132" i="1"/>
  <c r="AD132" i="1" s="1"/>
  <c r="AA132" i="1"/>
  <c r="O132" i="1"/>
  <c r="P132" i="1" s="1"/>
  <c r="N132" i="1"/>
  <c r="M132" i="1"/>
  <c r="L132" i="1"/>
  <c r="AN131" i="1"/>
  <c r="AF131" i="1"/>
  <c r="AG131" i="1" s="1"/>
  <c r="AC131" i="1"/>
  <c r="AH131" i="1" s="1"/>
  <c r="AB131" i="1"/>
  <c r="AD131" i="1" s="1"/>
  <c r="AA131" i="1"/>
  <c r="O131" i="1"/>
  <c r="P131" i="1" s="1"/>
  <c r="N131" i="1"/>
  <c r="M131" i="1"/>
  <c r="L131" i="1"/>
  <c r="AN130" i="1"/>
  <c r="AF130" i="1"/>
  <c r="AG130" i="1" s="1"/>
  <c r="AD130" i="1"/>
  <c r="AC130" i="1"/>
  <c r="AH130" i="1" s="1"/>
  <c r="AB130" i="1"/>
  <c r="AA130" i="1"/>
  <c r="O130" i="1"/>
  <c r="P130" i="1" s="1"/>
  <c r="N130" i="1"/>
  <c r="M130" i="1"/>
  <c r="L130" i="1"/>
  <c r="AN129" i="1"/>
  <c r="AH129" i="1"/>
  <c r="AF129" i="1"/>
  <c r="AG129" i="1" s="1"/>
  <c r="AC129" i="1"/>
  <c r="AB129" i="1"/>
  <c r="AD129" i="1" s="1"/>
  <c r="AA129" i="1"/>
  <c r="O129" i="1"/>
  <c r="P129" i="1" s="1"/>
  <c r="N129" i="1"/>
  <c r="M129" i="1"/>
  <c r="L129" i="1"/>
  <c r="AN128" i="1"/>
  <c r="AF128" i="1"/>
  <c r="AG128" i="1" s="1"/>
  <c r="AC128" i="1"/>
  <c r="AH128" i="1" s="1"/>
  <c r="AB128" i="1"/>
  <c r="AA128" i="1"/>
  <c r="O128" i="1"/>
  <c r="P128" i="1" s="1"/>
  <c r="N128" i="1"/>
  <c r="M128" i="1"/>
  <c r="L128" i="1"/>
  <c r="AN127" i="1"/>
  <c r="AF127" i="1"/>
  <c r="AG127" i="1" s="1"/>
  <c r="AC127" i="1"/>
  <c r="AH127" i="1" s="1"/>
  <c r="AB127" i="1"/>
  <c r="AD127" i="1" s="1"/>
  <c r="AA127" i="1"/>
  <c r="P127" i="1"/>
  <c r="O127" i="1"/>
  <c r="N127" i="1"/>
  <c r="M127" i="1"/>
  <c r="L127" i="1"/>
  <c r="AN126" i="1"/>
  <c r="AF126" i="1"/>
  <c r="AG126" i="1" s="1"/>
  <c r="AC126" i="1"/>
  <c r="AH126" i="1" s="1"/>
  <c r="AB126" i="1"/>
  <c r="AD126" i="1" s="1"/>
  <c r="AA126" i="1"/>
  <c r="P126" i="1"/>
  <c r="O126" i="1"/>
  <c r="N126" i="1"/>
  <c r="M126" i="1"/>
  <c r="L126" i="1"/>
  <c r="AN125" i="1"/>
  <c r="AH125" i="1"/>
  <c r="AF125" i="1"/>
  <c r="AG125" i="1" s="1"/>
  <c r="AD125" i="1"/>
  <c r="AC125" i="1"/>
  <c r="AB125" i="1"/>
  <c r="AA125" i="1"/>
  <c r="O125" i="1"/>
  <c r="P125" i="1" s="1"/>
  <c r="N125" i="1"/>
  <c r="M125" i="1"/>
  <c r="L125" i="1"/>
  <c r="AN124" i="1"/>
  <c r="AF124" i="1"/>
  <c r="AG124" i="1" s="1"/>
  <c r="AC124" i="1"/>
  <c r="AH124" i="1" s="1"/>
  <c r="AB124" i="1"/>
  <c r="AD124" i="1" s="1"/>
  <c r="AA124" i="1"/>
  <c r="O124" i="1"/>
  <c r="P124" i="1" s="1"/>
  <c r="N124" i="1"/>
  <c r="M124" i="1"/>
  <c r="L124" i="1"/>
  <c r="AN123" i="1"/>
  <c r="AF123" i="1"/>
  <c r="AG123" i="1" s="1"/>
  <c r="AC123" i="1"/>
  <c r="AH123" i="1" s="1"/>
  <c r="AB123" i="1"/>
  <c r="AA123" i="1"/>
  <c r="O123" i="1"/>
  <c r="P123" i="1" s="1"/>
  <c r="N123" i="1"/>
  <c r="M123" i="1"/>
  <c r="L123" i="1"/>
  <c r="AN122" i="1"/>
  <c r="AH122" i="1"/>
  <c r="AF122" i="1"/>
  <c r="AG122" i="1" s="1"/>
  <c r="AC122" i="1"/>
  <c r="AD122" i="1" s="1"/>
  <c r="AB122" i="1"/>
  <c r="AA122" i="1"/>
  <c r="O122" i="1"/>
  <c r="P122" i="1" s="1"/>
  <c r="N122" i="1"/>
  <c r="M122" i="1"/>
  <c r="L122" i="1"/>
  <c r="AN121" i="1"/>
  <c r="AH121" i="1"/>
  <c r="AF121" i="1"/>
  <c r="AG121" i="1" s="1"/>
  <c r="AC121" i="1"/>
  <c r="AB121" i="1"/>
  <c r="AD121" i="1" s="1"/>
  <c r="AA121" i="1"/>
  <c r="P121" i="1"/>
  <c r="O121" i="1"/>
  <c r="N121" i="1"/>
  <c r="M121" i="1"/>
  <c r="L121" i="1"/>
  <c r="AN120" i="1"/>
  <c r="AG120" i="1"/>
  <c r="AF120" i="1"/>
  <c r="AC120" i="1"/>
  <c r="AH120" i="1" s="1"/>
  <c r="AB120" i="1"/>
  <c r="AD120" i="1" s="1"/>
  <c r="AA120" i="1"/>
  <c r="O120" i="1"/>
  <c r="P120" i="1" s="1"/>
  <c r="N120" i="1"/>
  <c r="M120" i="1"/>
  <c r="L120" i="1"/>
  <c r="AN119" i="1"/>
  <c r="AH119" i="1"/>
  <c r="AG119" i="1"/>
  <c r="AF119" i="1"/>
  <c r="AC119" i="1"/>
  <c r="AB119" i="1"/>
  <c r="AD119" i="1" s="1"/>
  <c r="AA119" i="1"/>
  <c r="O119" i="1"/>
  <c r="P119" i="1" s="1"/>
  <c r="N119" i="1"/>
  <c r="M119" i="1"/>
  <c r="L119" i="1"/>
  <c r="AN118" i="1"/>
  <c r="AG118" i="1"/>
  <c r="AF118" i="1"/>
  <c r="AC118" i="1"/>
  <c r="AH118" i="1" s="1"/>
  <c r="AB118" i="1"/>
  <c r="AD118" i="1" s="1"/>
  <c r="AA118" i="1"/>
  <c r="P118" i="1"/>
  <c r="O118" i="1"/>
  <c r="N118" i="1"/>
  <c r="M118" i="1"/>
  <c r="L118" i="1"/>
  <c r="AN117" i="1"/>
  <c r="AF117" i="1"/>
  <c r="AG117" i="1" s="1"/>
  <c r="AD117" i="1"/>
  <c r="AC117" i="1"/>
  <c r="AH117" i="1" s="1"/>
  <c r="AB117" i="1"/>
  <c r="AA117" i="1"/>
  <c r="O117" i="1"/>
  <c r="P117" i="1" s="1"/>
  <c r="N117" i="1"/>
  <c r="M117" i="1"/>
  <c r="L117" i="1"/>
  <c r="AN116" i="1"/>
  <c r="AH116" i="1"/>
  <c r="AF116" i="1"/>
  <c r="AG116" i="1" s="1"/>
  <c r="AC116" i="1"/>
  <c r="AB116" i="1"/>
  <c r="AD116" i="1" s="1"/>
  <c r="AA116" i="1"/>
  <c r="O116" i="1"/>
  <c r="P116" i="1" s="1"/>
  <c r="N116" i="1"/>
  <c r="M116" i="1"/>
  <c r="L116" i="1"/>
  <c r="AN115" i="1"/>
  <c r="AH115" i="1"/>
  <c r="AF115" i="1"/>
  <c r="AG115" i="1" s="1"/>
  <c r="AD115" i="1"/>
  <c r="AC115" i="1"/>
  <c r="AB115" i="1"/>
  <c r="AA115" i="1"/>
  <c r="O115" i="1"/>
  <c r="P115" i="1" s="1"/>
  <c r="N115" i="1"/>
  <c r="M115" i="1"/>
  <c r="L115" i="1"/>
  <c r="AN114" i="1"/>
  <c r="AH114" i="1"/>
  <c r="AG114" i="1"/>
  <c r="AF114" i="1"/>
  <c r="AD114" i="1"/>
  <c r="AC114" i="1"/>
  <c r="AB114" i="1"/>
  <c r="AA114" i="1"/>
  <c r="O114" i="1"/>
  <c r="P114" i="1" s="1"/>
  <c r="N114" i="1"/>
  <c r="M114" i="1"/>
  <c r="L114" i="1"/>
  <c r="AN113" i="1"/>
  <c r="AF113" i="1"/>
  <c r="AG113" i="1" s="1"/>
  <c r="AC113" i="1"/>
  <c r="AH113" i="1" s="1"/>
  <c r="AB113" i="1"/>
  <c r="AD113" i="1" s="1"/>
  <c r="AA113" i="1"/>
  <c r="O113" i="1"/>
  <c r="P113" i="1" s="1"/>
  <c r="N113" i="1"/>
  <c r="M113" i="1"/>
  <c r="L113" i="1"/>
  <c r="AN112" i="1"/>
  <c r="AH112" i="1"/>
  <c r="AG112" i="1"/>
  <c r="AF112" i="1"/>
  <c r="AD112" i="1"/>
  <c r="AC112" i="1"/>
  <c r="AB112" i="1"/>
  <c r="AA112" i="1"/>
  <c r="O112" i="1"/>
  <c r="P112" i="1" s="1"/>
  <c r="N112" i="1"/>
  <c r="M112" i="1"/>
  <c r="L112" i="1"/>
  <c r="AN111" i="1"/>
  <c r="AH111" i="1"/>
  <c r="AG111" i="1"/>
  <c r="AF111" i="1"/>
  <c r="AC111" i="1"/>
  <c r="AD111" i="1" s="1"/>
  <c r="AB111" i="1"/>
  <c r="AA111" i="1"/>
  <c r="O111" i="1"/>
  <c r="P111" i="1" s="1"/>
  <c r="N111" i="1"/>
  <c r="M111" i="1"/>
  <c r="L111" i="1"/>
  <c r="AN110" i="1"/>
  <c r="AF110" i="1"/>
  <c r="AG110" i="1" s="1"/>
  <c r="AC110" i="1"/>
  <c r="AH110" i="1" s="1"/>
  <c r="AB110" i="1"/>
  <c r="AD110" i="1" s="1"/>
  <c r="AA110" i="1"/>
  <c r="O110" i="1"/>
  <c r="P110" i="1" s="1"/>
  <c r="N110" i="1"/>
  <c r="M110" i="1"/>
  <c r="L110" i="1"/>
  <c r="AN109" i="1"/>
  <c r="AH109" i="1"/>
  <c r="AG109" i="1"/>
  <c r="AF109" i="1"/>
  <c r="AC109" i="1"/>
  <c r="AB109" i="1"/>
  <c r="AD109" i="1" s="1"/>
  <c r="AA109" i="1"/>
  <c r="O109" i="1"/>
  <c r="P109" i="1" s="1"/>
  <c r="N109" i="1"/>
  <c r="M109" i="1"/>
  <c r="L109" i="1"/>
  <c r="AN108" i="1"/>
  <c r="AF108" i="1"/>
  <c r="AG108" i="1" s="1"/>
  <c r="AC108" i="1"/>
  <c r="AH108" i="1" s="1"/>
  <c r="AB108" i="1"/>
  <c r="AD108" i="1" s="1"/>
  <c r="AA108" i="1"/>
  <c r="P108" i="1"/>
  <c r="O108" i="1"/>
  <c r="N108" i="1"/>
  <c r="M108" i="1"/>
  <c r="L108" i="1"/>
  <c r="AN107" i="1"/>
  <c r="AF107" i="1"/>
  <c r="AG107" i="1" s="1"/>
  <c r="AC107" i="1"/>
  <c r="AH107" i="1" s="1"/>
  <c r="AB107" i="1"/>
  <c r="AA107" i="1"/>
  <c r="O107" i="1"/>
  <c r="P107" i="1" s="1"/>
  <c r="N107" i="1"/>
  <c r="M107" i="1"/>
  <c r="L107" i="1"/>
  <c r="AN106" i="1"/>
  <c r="AG106" i="1"/>
  <c r="AF106" i="1"/>
  <c r="AC106" i="1"/>
  <c r="AH106" i="1" s="1"/>
  <c r="AB106" i="1"/>
  <c r="AD106" i="1" s="1"/>
  <c r="AA106" i="1"/>
  <c r="O106" i="1"/>
  <c r="P106" i="1" s="1"/>
  <c r="N106" i="1"/>
  <c r="M106" i="1"/>
  <c r="L106" i="1"/>
  <c r="AN105" i="1"/>
  <c r="AF105" i="1"/>
  <c r="AG105" i="1" s="1"/>
  <c r="AC105" i="1"/>
  <c r="AH105" i="1" s="1"/>
  <c r="AB105" i="1"/>
  <c r="AA105" i="1"/>
  <c r="O105" i="1"/>
  <c r="P105" i="1" s="1"/>
  <c r="N105" i="1"/>
  <c r="M105" i="1"/>
  <c r="L105" i="1"/>
  <c r="AN104" i="1"/>
  <c r="AG104" i="1"/>
  <c r="AF104" i="1"/>
  <c r="AC104" i="1"/>
  <c r="AH104" i="1" s="1"/>
  <c r="AB104" i="1"/>
  <c r="AD104" i="1" s="1"/>
  <c r="AA104" i="1"/>
  <c r="O104" i="1"/>
  <c r="P104" i="1" s="1"/>
  <c r="N104" i="1"/>
  <c r="M104" i="1"/>
  <c r="L104" i="1"/>
  <c r="AN103" i="1"/>
  <c r="AF103" i="1"/>
  <c r="AG103" i="1" s="1"/>
  <c r="AC103" i="1"/>
  <c r="AH103" i="1" s="1"/>
  <c r="AB103" i="1"/>
  <c r="AD103" i="1" s="1"/>
  <c r="AA103" i="1"/>
  <c r="P103" i="1"/>
  <c r="O103" i="1"/>
  <c r="N103" i="1"/>
  <c r="M103" i="1"/>
  <c r="L103" i="1"/>
  <c r="AN102" i="1"/>
  <c r="AH102" i="1"/>
  <c r="AG102" i="1"/>
  <c r="AF102" i="1"/>
  <c r="AC102" i="1"/>
  <c r="AD102" i="1" s="1"/>
  <c r="AB102" i="1"/>
  <c r="AA102" i="1"/>
  <c r="O102" i="1"/>
  <c r="P102" i="1" s="1"/>
  <c r="N102" i="1"/>
  <c r="M102" i="1"/>
  <c r="L102" i="1"/>
  <c r="AN101" i="1"/>
  <c r="AG101" i="1"/>
  <c r="AF101" i="1"/>
  <c r="AD101" i="1"/>
  <c r="AC101" i="1"/>
  <c r="AH101" i="1" s="1"/>
  <c r="AB101" i="1"/>
  <c r="AA101" i="1"/>
  <c r="O101" i="1"/>
  <c r="P101" i="1" s="1"/>
  <c r="N101" i="1"/>
  <c r="M101" i="1"/>
  <c r="L101" i="1"/>
  <c r="AN100" i="1"/>
  <c r="AF100" i="1"/>
  <c r="AG100" i="1" s="1"/>
  <c r="AC100" i="1"/>
  <c r="AH100" i="1" s="1"/>
  <c r="AB100" i="1"/>
  <c r="AD100" i="1" s="1"/>
  <c r="AA100" i="1"/>
  <c r="O100" i="1"/>
  <c r="P100" i="1" s="1"/>
  <c r="N100" i="1"/>
  <c r="M100" i="1"/>
  <c r="L100" i="1"/>
  <c r="AN99" i="1"/>
  <c r="AH99" i="1"/>
  <c r="AG99" i="1"/>
  <c r="AF99" i="1"/>
  <c r="AD99" i="1"/>
  <c r="AC99" i="1"/>
  <c r="AB99" i="1"/>
  <c r="AA99" i="1"/>
  <c r="O99" i="1"/>
  <c r="P99" i="1" s="1"/>
  <c r="N99" i="1"/>
  <c r="M99" i="1"/>
  <c r="L99" i="1"/>
  <c r="AN98" i="1"/>
  <c r="AH98" i="1"/>
  <c r="AF98" i="1"/>
  <c r="AG98" i="1" s="1"/>
  <c r="AD98" i="1"/>
  <c r="AC98" i="1"/>
  <c r="AB98" i="1"/>
  <c r="AA98" i="1"/>
  <c r="O98" i="1"/>
  <c r="P98" i="1" s="1"/>
  <c r="N98" i="1"/>
  <c r="M98" i="1"/>
  <c r="L98" i="1"/>
  <c r="AN97" i="1"/>
  <c r="AF97" i="1"/>
  <c r="AG97" i="1" s="1"/>
  <c r="AC97" i="1"/>
  <c r="AH97" i="1" s="1"/>
  <c r="AB97" i="1"/>
  <c r="AD97" i="1" s="1"/>
  <c r="AA97" i="1"/>
  <c r="O97" i="1"/>
  <c r="P97" i="1" s="1"/>
  <c r="N97" i="1"/>
  <c r="M97" i="1"/>
  <c r="L97" i="1"/>
  <c r="AN96" i="1"/>
  <c r="AH96" i="1"/>
  <c r="AG96" i="1"/>
  <c r="AF96" i="1"/>
  <c r="AC96" i="1"/>
  <c r="AB96" i="1"/>
  <c r="AD96" i="1" s="1"/>
  <c r="AA96" i="1"/>
  <c r="P96" i="1"/>
  <c r="O96" i="1"/>
  <c r="N96" i="1"/>
  <c r="M96" i="1"/>
  <c r="L96" i="1"/>
  <c r="AN95" i="1"/>
  <c r="AF95" i="1"/>
  <c r="AG95" i="1" s="1"/>
  <c r="AC95" i="1"/>
  <c r="AH95" i="1" s="1"/>
  <c r="AB95" i="1"/>
  <c r="AD95" i="1" s="1"/>
  <c r="AA95" i="1"/>
  <c r="P95" i="1"/>
  <c r="O95" i="1"/>
  <c r="N95" i="1"/>
  <c r="M95" i="1"/>
  <c r="L95" i="1"/>
  <c r="AN94" i="1"/>
  <c r="AF94" i="1"/>
  <c r="AG94" i="1" s="1"/>
  <c r="AC94" i="1"/>
  <c r="AH94" i="1" s="1"/>
  <c r="AB94" i="1"/>
  <c r="AD94" i="1" s="1"/>
  <c r="AA94" i="1"/>
  <c r="O94" i="1"/>
  <c r="P94" i="1" s="1"/>
  <c r="N94" i="1"/>
  <c r="M94" i="1"/>
  <c r="L94" i="1"/>
  <c r="AN93" i="1"/>
  <c r="AH93" i="1"/>
  <c r="AF93" i="1"/>
  <c r="AG93" i="1" s="1"/>
  <c r="AC93" i="1"/>
  <c r="AB93" i="1"/>
  <c r="AD93" i="1" s="1"/>
  <c r="AA93" i="1"/>
  <c r="O93" i="1"/>
  <c r="P93" i="1" s="1"/>
  <c r="N93" i="1"/>
  <c r="M93" i="1"/>
  <c r="L93" i="1"/>
  <c r="AN92" i="1"/>
  <c r="AH92" i="1"/>
  <c r="AF92" i="1"/>
  <c r="AG92" i="1" s="1"/>
  <c r="AD92" i="1"/>
  <c r="AC92" i="1"/>
  <c r="AB92" i="1"/>
  <c r="AA92" i="1"/>
  <c r="O92" i="1"/>
  <c r="P92" i="1" s="1"/>
  <c r="N92" i="1"/>
  <c r="M92" i="1"/>
  <c r="L92" i="1"/>
  <c r="AN91" i="1"/>
  <c r="AH91" i="1"/>
  <c r="AG91" i="1"/>
  <c r="AF91" i="1"/>
  <c r="AC91" i="1"/>
  <c r="AB91" i="1"/>
  <c r="AD91" i="1" s="1"/>
  <c r="AA91" i="1"/>
  <c r="O91" i="1"/>
  <c r="P91" i="1" s="1"/>
  <c r="N91" i="1"/>
  <c r="M91" i="1"/>
  <c r="L91" i="1"/>
  <c r="AN90" i="1"/>
  <c r="AH90" i="1"/>
  <c r="AF90" i="1"/>
  <c r="AG90" i="1" s="1"/>
  <c r="AC90" i="1"/>
  <c r="AB90" i="1"/>
  <c r="AD90" i="1" s="1"/>
  <c r="AA90" i="1"/>
  <c r="P90" i="1"/>
  <c r="O90" i="1"/>
  <c r="N90" i="1"/>
  <c r="M90" i="1"/>
  <c r="L90" i="1"/>
  <c r="AN89" i="1"/>
  <c r="AH89" i="1"/>
  <c r="AG89" i="1"/>
  <c r="AF89" i="1"/>
  <c r="AD89" i="1"/>
  <c r="AC89" i="1"/>
  <c r="AB89" i="1"/>
  <c r="AA89" i="1"/>
  <c r="O89" i="1"/>
  <c r="P89" i="1" s="1"/>
  <c r="N89" i="1"/>
  <c r="M89" i="1"/>
  <c r="L89" i="1"/>
  <c r="AN88" i="1"/>
  <c r="AF88" i="1"/>
  <c r="AG88" i="1" s="1"/>
  <c r="AC88" i="1"/>
  <c r="AH88" i="1" s="1"/>
  <c r="AB88" i="1"/>
  <c r="AD88" i="1" s="1"/>
  <c r="AA88" i="1"/>
  <c r="P88" i="1"/>
  <c r="O88" i="1"/>
  <c r="N88" i="1"/>
  <c r="M88" i="1"/>
  <c r="L88" i="1"/>
  <c r="AN87" i="1"/>
  <c r="AG87" i="1"/>
  <c r="AF87" i="1"/>
  <c r="AC87" i="1"/>
  <c r="AB87" i="1"/>
  <c r="AA87" i="1"/>
  <c r="P87" i="1"/>
  <c r="O87" i="1"/>
  <c r="N87" i="1"/>
  <c r="M87" i="1"/>
  <c r="L87" i="1"/>
  <c r="AN86" i="1"/>
  <c r="AH86" i="1"/>
  <c r="AG86" i="1"/>
  <c r="AF86" i="1"/>
  <c r="AC86" i="1"/>
  <c r="AB86" i="1"/>
  <c r="AD86" i="1" s="1"/>
  <c r="AA86" i="1"/>
  <c r="O86" i="1"/>
  <c r="P86" i="1" s="1"/>
  <c r="N86" i="1"/>
  <c r="M86" i="1"/>
  <c r="L86" i="1"/>
  <c r="AN85" i="1"/>
  <c r="AH85" i="1"/>
  <c r="AG85" i="1"/>
  <c r="AF85" i="1"/>
  <c r="AD85" i="1"/>
  <c r="AC85" i="1"/>
  <c r="AB85" i="1"/>
  <c r="AA85" i="1"/>
  <c r="P85" i="1"/>
  <c r="O85" i="1"/>
  <c r="N85" i="1"/>
  <c r="M85" i="1"/>
  <c r="L85" i="1"/>
  <c r="AN84" i="1"/>
  <c r="AG84" i="1"/>
  <c r="AF84" i="1"/>
  <c r="AC84" i="1"/>
  <c r="AH84" i="1" s="1"/>
  <c r="AB84" i="1"/>
  <c r="AD84" i="1" s="1"/>
  <c r="AA84" i="1"/>
  <c r="P84" i="1"/>
  <c r="O84" i="1"/>
  <c r="N84" i="1"/>
  <c r="M84" i="1"/>
  <c r="L84" i="1"/>
  <c r="AN83" i="1"/>
  <c r="AH83" i="1"/>
  <c r="AF83" i="1"/>
  <c r="AG83" i="1" s="1"/>
  <c r="AC83" i="1"/>
  <c r="AB83" i="1"/>
  <c r="AD83" i="1" s="1"/>
  <c r="AA83" i="1"/>
  <c r="O83" i="1"/>
  <c r="P83" i="1" s="1"/>
  <c r="N83" i="1"/>
  <c r="M83" i="1"/>
  <c r="L83" i="1"/>
  <c r="AN82" i="1"/>
  <c r="AH82" i="1"/>
  <c r="AF82" i="1"/>
  <c r="AG82" i="1" s="1"/>
  <c r="AD82" i="1"/>
  <c r="AC82" i="1"/>
  <c r="AB82" i="1"/>
  <c r="AA82" i="1"/>
  <c r="O82" i="1"/>
  <c r="P82" i="1" s="1"/>
  <c r="N82" i="1"/>
  <c r="M82" i="1"/>
  <c r="L82" i="1"/>
  <c r="AN81" i="1"/>
  <c r="AF81" i="1"/>
  <c r="AG81" i="1" s="1"/>
  <c r="AC81" i="1"/>
  <c r="AH81" i="1" s="1"/>
  <c r="AB81" i="1"/>
  <c r="AD81" i="1" s="1"/>
  <c r="AA81" i="1"/>
  <c r="O81" i="1"/>
  <c r="P81" i="1" s="1"/>
  <c r="N81" i="1"/>
  <c r="M81" i="1"/>
  <c r="L81" i="1"/>
  <c r="AN80" i="1"/>
  <c r="AH80" i="1"/>
  <c r="AG80" i="1"/>
  <c r="AF80" i="1"/>
  <c r="AC80" i="1"/>
  <c r="AB80" i="1"/>
  <c r="AD80" i="1" s="1"/>
  <c r="AA80" i="1"/>
  <c r="O80" i="1"/>
  <c r="P80" i="1" s="1"/>
  <c r="N80" i="1"/>
  <c r="M80" i="1"/>
  <c r="L80" i="1"/>
  <c r="AN79" i="1"/>
  <c r="AH79" i="1"/>
  <c r="AF79" i="1"/>
  <c r="AG79" i="1" s="1"/>
  <c r="AC79" i="1"/>
  <c r="AB79" i="1"/>
  <c r="AD79" i="1" s="1"/>
  <c r="AA79" i="1"/>
  <c r="O79" i="1"/>
  <c r="P79" i="1" s="1"/>
  <c r="N79" i="1"/>
  <c r="M79" i="1"/>
  <c r="L79" i="1"/>
  <c r="AN78" i="1"/>
  <c r="AF78" i="1"/>
  <c r="AG78" i="1" s="1"/>
  <c r="AC78" i="1"/>
  <c r="AH78" i="1" s="1"/>
  <c r="AB78" i="1"/>
  <c r="AD78" i="1" s="1"/>
  <c r="AA78" i="1"/>
  <c r="O78" i="1"/>
  <c r="P78" i="1" s="1"/>
  <c r="N78" i="1"/>
  <c r="M78" i="1"/>
  <c r="L78" i="1"/>
  <c r="AN77" i="1"/>
  <c r="AF77" i="1"/>
  <c r="AG77" i="1" s="1"/>
  <c r="AC77" i="1"/>
  <c r="AH77" i="1" s="1"/>
  <c r="AB77" i="1"/>
  <c r="AD77" i="1" s="1"/>
  <c r="AA77" i="1"/>
  <c r="O77" i="1"/>
  <c r="P77" i="1" s="1"/>
  <c r="N77" i="1"/>
  <c r="M77" i="1"/>
  <c r="L77" i="1"/>
  <c r="AN76" i="1"/>
  <c r="AH76" i="1"/>
  <c r="AG76" i="1"/>
  <c r="AF76" i="1"/>
  <c r="AC76" i="1"/>
  <c r="AD76" i="1" s="1"/>
  <c r="AB76" i="1"/>
  <c r="AA76" i="1"/>
  <c r="O76" i="1"/>
  <c r="P76" i="1" s="1"/>
  <c r="N76" i="1"/>
  <c r="M76" i="1"/>
  <c r="L76" i="1"/>
  <c r="AN75" i="1"/>
  <c r="AF75" i="1"/>
  <c r="AG75" i="1" s="1"/>
  <c r="AC75" i="1"/>
  <c r="AD75" i="1" s="1"/>
  <c r="AB75" i="1"/>
  <c r="AA75" i="1"/>
  <c r="O75" i="1"/>
  <c r="P75" i="1" s="1"/>
  <c r="N75" i="1"/>
  <c r="M75" i="1"/>
  <c r="L75" i="1"/>
  <c r="AN74" i="1"/>
  <c r="AG74" i="1"/>
  <c r="AF74" i="1"/>
  <c r="AD74" i="1"/>
  <c r="AC74" i="1"/>
  <c r="AH74" i="1" s="1"/>
  <c r="AB74" i="1"/>
  <c r="AA74" i="1"/>
  <c r="O74" i="1"/>
  <c r="P74" i="1" s="1"/>
  <c r="N74" i="1"/>
  <c r="M74" i="1"/>
  <c r="L74" i="1"/>
  <c r="AN73" i="1"/>
  <c r="AG73" i="1"/>
  <c r="AF73" i="1"/>
  <c r="AC73" i="1"/>
  <c r="AH73" i="1" s="1"/>
  <c r="AB73" i="1"/>
  <c r="AD73" i="1" s="1"/>
  <c r="AA73" i="1"/>
  <c r="O73" i="1"/>
  <c r="P73" i="1" s="1"/>
  <c r="N73" i="1"/>
  <c r="M73" i="1"/>
  <c r="L73" i="1"/>
  <c r="AN72" i="1"/>
  <c r="AH72" i="1"/>
  <c r="AF72" i="1"/>
  <c r="AG72" i="1" s="1"/>
  <c r="AC72" i="1"/>
  <c r="AD72" i="1" s="1"/>
  <c r="AB72" i="1"/>
  <c r="AA72" i="1"/>
  <c r="P72" i="1"/>
  <c r="O72" i="1"/>
  <c r="N72" i="1"/>
  <c r="M72" i="1"/>
  <c r="L72" i="1"/>
  <c r="AN71" i="1"/>
  <c r="AH71" i="1"/>
  <c r="AG71" i="1"/>
  <c r="AF71" i="1"/>
  <c r="AD71" i="1"/>
  <c r="AC71" i="1"/>
  <c r="AB71" i="1"/>
  <c r="AA71" i="1"/>
  <c r="P71" i="1"/>
  <c r="O71" i="1"/>
  <c r="N71" i="1"/>
  <c r="M71" i="1"/>
  <c r="L71" i="1"/>
  <c r="AN70" i="1"/>
  <c r="AF70" i="1"/>
  <c r="AG70" i="1" s="1"/>
  <c r="AC70" i="1"/>
  <c r="AH70" i="1" s="1"/>
  <c r="AB70" i="1"/>
  <c r="AD70" i="1" s="1"/>
  <c r="AA70" i="1"/>
  <c r="P70" i="1"/>
  <c r="O70" i="1"/>
  <c r="N70" i="1"/>
  <c r="M70" i="1"/>
  <c r="L70" i="1"/>
  <c r="AN69" i="1"/>
  <c r="AH69" i="1"/>
  <c r="AG69" i="1"/>
  <c r="AF69" i="1"/>
  <c r="AD69" i="1"/>
  <c r="AC69" i="1"/>
  <c r="AB69" i="1"/>
  <c r="AA69" i="1"/>
  <c r="O69" i="1"/>
  <c r="P69" i="1" s="1"/>
  <c r="N69" i="1"/>
  <c r="M69" i="1"/>
  <c r="L69" i="1"/>
  <c r="AN68" i="1"/>
  <c r="AH68" i="1"/>
  <c r="AF68" i="1"/>
  <c r="AG68" i="1" s="1"/>
  <c r="AC68" i="1"/>
  <c r="AB68" i="1"/>
  <c r="AD68" i="1" s="1"/>
  <c r="AA68" i="1"/>
  <c r="O68" i="1"/>
  <c r="P68" i="1" s="1"/>
  <c r="N68" i="1"/>
  <c r="M68" i="1"/>
  <c r="L68" i="1"/>
  <c r="AN67" i="1"/>
  <c r="AF67" i="1"/>
  <c r="AG67" i="1" s="1"/>
  <c r="AC67" i="1"/>
  <c r="AH67" i="1" s="1"/>
  <c r="AB67" i="1"/>
  <c r="AD67" i="1" s="1"/>
  <c r="AA67" i="1"/>
  <c r="O67" i="1"/>
  <c r="P67" i="1" s="1"/>
  <c r="N67" i="1"/>
  <c r="M67" i="1"/>
  <c r="L67" i="1"/>
  <c r="AN66" i="1"/>
  <c r="AH66" i="1"/>
  <c r="AG66" i="1"/>
  <c r="AF66" i="1"/>
  <c r="AC66" i="1"/>
  <c r="AB66" i="1"/>
  <c r="AD66" i="1" s="1"/>
  <c r="AA66" i="1"/>
  <c r="O66" i="1"/>
  <c r="P66" i="1" s="1"/>
  <c r="N66" i="1"/>
  <c r="M66" i="1"/>
  <c r="L66" i="1"/>
  <c r="AN65" i="1"/>
  <c r="AH65" i="1"/>
  <c r="AF65" i="1"/>
  <c r="AG65" i="1" s="1"/>
  <c r="AC65" i="1"/>
  <c r="AD65" i="1" s="1"/>
  <c r="AB65" i="1"/>
  <c r="AA65" i="1"/>
  <c r="O65" i="1"/>
  <c r="P65" i="1" s="1"/>
  <c r="N65" i="1"/>
  <c r="M65" i="1"/>
  <c r="L65" i="1"/>
  <c r="AN64" i="1"/>
  <c r="AF64" i="1"/>
  <c r="AG64" i="1" s="1"/>
  <c r="AC64" i="1"/>
  <c r="AH64" i="1" s="1"/>
  <c r="AB64" i="1"/>
  <c r="AD64" i="1" s="1"/>
  <c r="AA64" i="1"/>
  <c r="O64" i="1"/>
  <c r="P64" i="1" s="1"/>
  <c r="N64" i="1"/>
  <c r="M64" i="1"/>
  <c r="L64" i="1"/>
  <c r="AN63" i="1"/>
  <c r="AF63" i="1"/>
  <c r="AG63" i="1" s="1"/>
  <c r="AC63" i="1"/>
  <c r="AH63" i="1" s="1"/>
  <c r="AB63" i="1"/>
  <c r="AD63" i="1" s="1"/>
  <c r="AA63" i="1"/>
  <c r="O63" i="1"/>
  <c r="P63" i="1" s="1"/>
  <c r="N63" i="1"/>
  <c r="M63" i="1"/>
  <c r="L63" i="1"/>
  <c r="AN62" i="1"/>
  <c r="AH62" i="1"/>
  <c r="AF62" i="1"/>
  <c r="AG62" i="1" s="1"/>
  <c r="AD62" i="1"/>
  <c r="AC62" i="1"/>
  <c r="AB62" i="1"/>
  <c r="AA62" i="1"/>
  <c r="O62" i="1"/>
  <c r="P62" i="1" s="1"/>
  <c r="N62" i="1"/>
  <c r="M62" i="1"/>
  <c r="L62" i="1"/>
  <c r="AN61" i="1"/>
  <c r="AF61" i="1"/>
  <c r="AG61" i="1" s="1"/>
  <c r="AC61" i="1"/>
  <c r="AH61" i="1" s="1"/>
  <c r="AB61" i="1"/>
  <c r="AD61" i="1" s="1"/>
  <c r="AA61" i="1"/>
  <c r="O61" i="1"/>
  <c r="P61" i="1" s="1"/>
  <c r="N61" i="1"/>
  <c r="M61" i="1"/>
  <c r="L61" i="1"/>
  <c r="AN60" i="1"/>
  <c r="AF60" i="1"/>
  <c r="AG60" i="1" s="1"/>
  <c r="AC60" i="1"/>
  <c r="AH60" i="1" s="1"/>
  <c r="AB60" i="1"/>
  <c r="AD60" i="1" s="1"/>
  <c r="AA60" i="1"/>
  <c r="P60" i="1"/>
  <c r="O60" i="1"/>
  <c r="N60" i="1"/>
  <c r="M60" i="1"/>
  <c r="L60" i="1"/>
  <c r="AN59" i="1"/>
  <c r="AH59" i="1"/>
  <c r="AF59" i="1"/>
  <c r="AG59" i="1" s="1"/>
  <c r="AD59" i="1"/>
  <c r="AC59" i="1"/>
  <c r="AB59" i="1"/>
  <c r="AA59" i="1"/>
  <c r="O59" i="1"/>
  <c r="P59" i="1" s="1"/>
  <c r="N59" i="1"/>
  <c r="M59" i="1"/>
  <c r="L59" i="1"/>
  <c r="AN58" i="1"/>
  <c r="AG58" i="1"/>
  <c r="AF58" i="1"/>
  <c r="AC58" i="1"/>
  <c r="AH58" i="1" s="1"/>
  <c r="AB58" i="1"/>
  <c r="AD58" i="1" s="1"/>
  <c r="AA58" i="1"/>
  <c r="O58" i="1"/>
  <c r="P58" i="1" s="1"/>
  <c r="N58" i="1"/>
  <c r="M58" i="1"/>
  <c r="L58" i="1"/>
  <c r="AN57" i="1"/>
  <c r="AF57" i="1"/>
  <c r="AG57" i="1" s="1"/>
  <c r="AC57" i="1"/>
  <c r="AH57" i="1" s="1"/>
  <c r="AB57" i="1"/>
  <c r="AA57" i="1"/>
  <c r="O57" i="1"/>
  <c r="P57" i="1" s="1"/>
  <c r="N57" i="1"/>
  <c r="M57" i="1"/>
  <c r="L57" i="1"/>
  <c r="AN56" i="1"/>
  <c r="AH56" i="1"/>
  <c r="AF56" i="1"/>
  <c r="AG56" i="1" s="1"/>
  <c r="AC56" i="1"/>
  <c r="AB56" i="1"/>
  <c r="AD56" i="1" s="1"/>
  <c r="AA56" i="1"/>
  <c r="O56" i="1"/>
  <c r="P56" i="1" s="1"/>
  <c r="N56" i="1"/>
  <c r="M56" i="1"/>
  <c r="L56" i="1"/>
  <c r="AN55" i="1"/>
  <c r="AH55" i="1"/>
  <c r="AG55" i="1"/>
  <c r="AF55" i="1"/>
  <c r="AC55" i="1"/>
  <c r="AB55" i="1"/>
  <c r="AA55" i="1"/>
  <c r="O55" i="1"/>
  <c r="P55" i="1" s="1"/>
  <c r="N55" i="1"/>
  <c r="M55" i="1"/>
  <c r="L55" i="1"/>
  <c r="AN54" i="1"/>
  <c r="AF54" i="1"/>
  <c r="AG54" i="1" s="1"/>
  <c r="AC54" i="1"/>
  <c r="AH54" i="1" s="1"/>
  <c r="AB54" i="1"/>
  <c r="AD54" i="1" s="1"/>
  <c r="AA54" i="1"/>
  <c r="P54" i="1"/>
  <c r="O54" i="1"/>
  <c r="N54" i="1"/>
  <c r="M54" i="1"/>
  <c r="L54" i="1"/>
  <c r="AN53" i="1"/>
  <c r="AH53" i="1"/>
  <c r="AF53" i="1"/>
  <c r="AG53" i="1" s="1"/>
  <c r="AC53" i="1"/>
  <c r="AB53" i="1"/>
  <c r="AD53" i="1" s="1"/>
  <c r="AA53" i="1"/>
  <c r="O53" i="1"/>
  <c r="P53" i="1" s="1"/>
  <c r="N53" i="1"/>
  <c r="M53" i="1"/>
  <c r="L53" i="1"/>
  <c r="AN52" i="1"/>
  <c r="AF52" i="1"/>
  <c r="AG52" i="1" s="1"/>
  <c r="AC52" i="1"/>
  <c r="AH52" i="1" s="1"/>
  <c r="AB52" i="1"/>
  <c r="AA52" i="1"/>
  <c r="O52" i="1"/>
  <c r="P52" i="1" s="1"/>
  <c r="N52" i="1"/>
  <c r="M52" i="1"/>
  <c r="L52" i="1"/>
  <c r="AN51" i="1"/>
  <c r="AF51" i="1"/>
  <c r="AG51" i="1" s="1"/>
  <c r="AC51" i="1"/>
  <c r="AH51" i="1" s="1"/>
  <c r="AB51" i="1"/>
  <c r="AA51" i="1"/>
  <c r="O51" i="1"/>
  <c r="P51" i="1" s="1"/>
  <c r="N51" i="1"/>
  <c r="M51" i="1"/>
  <c r="L51" i="1"/>
  <c r="AN50" i="1"/>
  <c r="AF50" i="1"/>
  <c r="AG50" i="1" s="1"/>
  <c r="AC50" i="1"/>
  <c r="AH50" i="1" s="1"/>
  <c r="AB50" i="1"/>
  <c r="AD50" i="1" s="1"/>
  <c r="AA50" i="1"/>
  <c r="O50" i="1"/>
  <c r="P50" i="1" s="1"/>
  <c r="N50" i="1"/>
  <c r="M50" i="1"/>
  <c r="L50" i="1"/>
  <c r="AN49" i="1"/>
  <c r="AH49" i="1"/>
  <c r="AG49" i="1"/>
  <c r="AF49" i="1"/>
  <c r="AD49" i="1"/>
  <c r="AC49" i="1"/>
  <c r="AB49" i="1"/>
  <c r="AA49" i="1"/>
  <c r="O49" i="1"/>
  <c r="P49" i="1" s="1"/>
  <c r="N49" i="1"/>
  <c r="M49" i="1"/>
  <c r="L49" i="1"/>
  <c r="AN48" i="1"/>
  <c r="AG48" i="1"/>
  <c r="AF48" i="1"/>
  <c r="AC48" i="1"/>
  <c r="AH48" i="1" s="1"/>
  <c r="AB48" i="1"/>
  <c r="AD48" i="1" s="1"/>
  <c r="AA48" i="1"/>
  <c r="O48" i="1"/>
  <c r="P48" i="1" s="1"/>
  <c r="N48" i="1"/>
  <c r="M48" i="1"/>
  <c r="L48" i="1"/>
  <c r="AN47" i="1"/>
  <c r="AF47" i="1"/>
  <c r="AG47" i="1" s="1"/>
  <c r="AC47" i="1"/>
  <c r="AH47" i="1" s="1"/>
  <c r="AB47" i="1"/>
  <c r="AD47" i="1" s="1"/>
  <c r="AA47" i="1"/>
  <c r="O47" i="1"/>
  <c r="P47" i="1" s="1"/>
  <c r="N47" i="1"/>
  <c r="M47" i="1"/>
  <c r="L47" i="1"/>
  <c r="AN46" i="1"/>
  <c r="AG46" i="1"/>
  <c r="AF46" i="1"/>
  <c r="AD46" i="1"/>
  <c r="AC46" i="1"/>
  <c r="AH46" i="1" s="1"/>
  <c r="AB46" i="1"/>
  <c r="AA46" i="1"/>
  <c r="O46" i="1"/>
  <c r="P46" i="1" s="1"/>
  <c r="N46" i="1"/>
  <c r="M46" i="1"/>
  <c r="L46" i="1"/>
  <c r="AN45" i="1"/>
  <c r="AH45" i="1"/>
  <c r="AF45" i="1"/>
  <c r="AG45" i="1" s="1"/>
  <c r="AD45" i="1"/>
  <c r="AC45" i="1"/>
  <c r="AB45" i="1"/>
  <c r="AA45" i="1"/>
  <c r="O45" i="1"/>
  <c r="P45" i="1" s="1"/>
  <c r="N45" i="1"/>
  <c r="M45" i="1"/>
  <c r="L45" i="1"/>
  <c r="AN44" i="1"/>
  <c r="AH44" i="1"/>
  <c r="AF44" i="1"/>
  <c r="AG44" i="1" s="1"/>
  <c r="AC44" i="1"/>
  <c r="AB44" i="1"/>
  <c r="AD44" i="1" s="1"/>
  <c r="AA44" i="1"/>
  <c r="P44" i="1"/>
  <c r="O44" i="1"/>
  <c r="N44" i="1"/>
  <c r="M44" i="1"/>
  <c r="L44" i="1"/>
  <c r="AN43" i="1"/>
  <c r="AH43" i="1"/>
  <c r="AF43" i="1"/>
  <c r="AG43" i="1" s="1"/>
  <c r="AC43" i="1"/>
  <c r="AB43" i="1"/>
  <c r="AD43" i="1" s="1"/>
  <c r="AA43" i="1"/>
  <c r="O43" i="1"/>
  <c r="P43" i="1" s="1"/>
  <c r="N43" i="1"/>
  <c r="M43" i="1"/>
  <c r="L43" i="1"/>
  <c r="AN42" i="1"/>
  <c r="AH42" i="1"/>
  <c r="AG42" i="1"/>
  <c r="AF42" i="1"/>
  <c r="AD42" i="1"/>
  <c r="AC42" i="1"/>
  <c r="AB42" i="1"/>
  <c r="AA42" i="1"/>
  <c r="O42" i="1"/>
  <c r="P42" i="1" s="1"/>
  <c r="N42" i="1"/>
  <c r="M42" i="1"/>
  <c r="L42" i="1"/>
  <c r="AN41" i="1"/>
  <c r="AF41" i="1"/>
  <c r="AG41" i="1" s="1"/>
  <c r="AC41" i="1"/>
  <c r="AH41" i="1" s="1"/>
  <c r="AB41" i="1"/>
  <c r="AD41" i="1" s="1"/>
  <c r="AA41" i="1"/>
  <c r="P41" i="1"/>
  <c r="O41" i="1"/>
  <c r="N41" i="1"/>
  <c r="M41" i="1"/>
  <c r="L41" i="1"/>
  <c r="AN40" i="1"/>
  <c r="AF40" i="1"/>
  <c r="AG40" i="1" s="1"/>
  <c r="AC40" i="1"/>
  <c r="AH40" i="1" s="1"/>
  <c r="AB40" i="1"/>
  <c r="AD40" i="1" s="1"/>
  <c r="AA40" i="1"/>
  <c r="O40" i="1"/>
  <c r="P40" i="1" s="1"/>
  <c r="N40" i="1"/>
  <c r="M40" i="1"/>
  <c r="L40" i="1"/>
  <c r="AN39" i="1"/>
  <c r="AF39" i="1"/>
  <c r="AG39" i="1" s="1"/>
  <c r="AC39" i="1"/>
  <c r="AH39" i="1" s="1"/>
  <c r="AB39" i="1"/>
  <c r="AA39" i="1"/>
  <c r="O39" i="1"/>
  <c r="P39" i="1" s="1"/>
  <c r="N39" i="1"/>
  <c r="M39" i="1"/>
  <c r="L39" i="1"/>
  <c r="AN38" i="1"/>
  <c r="AF38" i="1"/>
  <c r="AG38" i="1" s="1"/>
  <c r="AC38" i="1"/>
  <c r="AH38" i="1" s="1"/>
  <c r="AB38" i="1"/>
  <c r="AA38" i="1"/>
  <c r="P38" i="1"/>
  <c r="O38" i="1"/>
  <c r="N38" i="1"/>
  <c r="M38" i="1"/>
  <c r="L38" i="1"/>
  <c r="AN37" i="1"/>
  <c r="AF37" i="1"/>
  <c r="AG37" i="1" s="1"/>
  <c r="AC37" i="1"/>
  <c r="AH37" i="1" s="1"/>
  <c r="AB37" i="1"/>
  <c r="AD37" i="1" s="1"/>
  <c r="AA37" i="1"/>
  <c r="O37" i="1"/>
  <c r="P37" i="1" s="1"/>
  <c r="N37" i="1"/>
  <c r="M37" i="1"/>
  <c r="L37" i="1"/>
  <c r="AN36" i="1"/>
  <c r="AH36" i="1"/>
  <c r="AF36" i="1"/>
  <c r="AG36" i="1" s="1"/>
  <c r="AC36" i="1"/>
  <c r="AB36" i="1"/>
  <c r="AD36" i="1" s="1"/>
  <c r="AA36" i="1"/>
  <c r="P36" i="1"/>
  <c r="O36" i="1"/>
  <c r="N36" i="1"/>
  <c r="M36" i="1"/>
  <c r="L36" i="1"/>
  <c r="AN35" i="1"/>
  <c r="AF35" i="1"/>
  <c r="AG35" i="1" s="1"/>
  <c r="AC35" i="1"/>
  <c r="AH35" i="1" s="1"/>
  <c r="AB35" i="1"/>
  <c r="AD35" i="1" s="1"/>
  <c r="AA35" i="1"/>
  <c r="O35" i="1"/>
  <c r="P35" i="1" s="1"/>
  <c r="N35" i="1"/>
  <c r="M35" i="1"/>
  <c r="L35" i="1"/>
  <c r="AN34" i="1"/>
  <c r="AF34" i="1"/>
  <c r="AG34" i="1" s="1"/>
  <c r="AC34" i="1"/>
  <c r="AH34" i="1" s="1"/>
  <c r="AB34" i="1"/>
  <c r="AA34" i="1"/>
  <c r="O34" i="1"/>
  <c r="P34" i="1" s="1"/>
  <c r="N34" i="1"/>
  <c r="M34" i="1"/>
  <c r="L34" i="1"/>
  <c r="AN33" i="1"/>
  <c r="AH33" i="1"/>
  <c r="AG33" i="1"/>
  <c r="AF33" i="1"/>
  <c r="AC33" i="1"/>
  <c r="AD33" i="1" s="1"/>
  <c r="AB33" i="1"/>
  <c r="AA33" i="1"/>
  <c r="O33" i="1"/>
  <c r="P33" i="1" s="1"/>
  <c r="N33" i="1"/>
  <c r="M33" i="1"/>
  <c r="L33" i="1"/>
  <c r="AN32" i="1"/>
  <c r="AH32" i="1"/>
  <c r="AF32" i="1"/>
  <c r="AG32" i="1" s="1"/>
  <c r="AD32" i="1"/>
  <c r="AC32" i="1"/>
  <c r="AB32" i="1"/>
  <c r="AA32" i="1"/>
  <c r="P32" i="1"/>
  <c r="O32" i="1"/>
  <c r="N32" i="1"/>
  <c r="M32" i="1"/>
  <c r="L32" i="1"/>
  <c r="AN31" i="1"/>
  <c r="AF31" i="1"/>
  <c r="AG31" i="1" s="1"/>
  <c r="AC31" i="1"/>
  <c r="AH31" i="1" s="1"/>
  <c r="AB31" i="1"/>
  <c r="AD31" i="1" s="1"/>
  <c r="AA31" i="1"/>
  <c r="O31" i="1"/>
  <c r="P31" i="1" s="1"/>
  <c r="N31" i="1"/>
  <c r="M31" i="1"/>
  <c r="L31" i="1"/>
  <c r="AN30" i="1"/>
  <c r="AG30" i="1"/>
  <c r="AF30" i="1"/>
  <c r="AC30" i="1"/>
  <c r="AH30" i="1" s="1"/>
  <c r="AB30" i="1"/>
  <c r="AD30" i="1" s="1"/>
  <c r="AA30" i="1"/>
  <c r="O30" i="1"/>
  <c r="P30" i="1" s="1"/>
  <c r="N30" i="1"/>
  <c r="M30" i="1"/>
  <c r="L30" i="1"/>
  <c r="AN29" i="1"/>
  <c r="AB29" i="1"/>
  <c r="AA29" i="1"/>
  <c r="N29" i="1"/>
  <c r="M29" i="1"/>
  <c r="L29" i="1"/>
  <c r="AN28" i="1"/>
  <c r="AB28" i="1"/>
  <c r="AA28" i="1"/>
  <c r="N28" i="1"/>
  <c r="M28" i="1"/>
  <c r="L28" i="1"/>
  <c r="AN27" i="1"/>
  <c r="AB27" i="1"/>
  <c r="AA27" i="1"/>
  <c r="N27" i="1"/>
  <c r="M27" i="1"/>
  <c r="L27" i="1"/>
  <c r="AN26" i="1"/>
  <c r="AB26" i="1"/>
  <c r="AA26" i="1"/>
  <c r="N26" i="1"/>
  <c r="M26" i="1"/>
  <c r="L26" i="1"/>
  <c r="AN25" i="1"/>
  <c r="AB25" i="1"/>
  <c r="AA25" i="1"/>
  <c r="N25" i="1"/>
  <c r="M25" i="1"/>
  <c r="L25" i="1"/>
  <c r="AN24" i="1"/>
  <c r="AB24" i="1"/>
  <c r="AA24" i="1"/>
  <c r="N24" i="1"/>
  <c r="M24" i="1"/>
  <c r="L24" i="1"/>
  <c r="AN23" i="1"/>
  <c r="AB23" i="1"/>
  <c r="AA23" i="1"/>
  <c r="N23" i="1"/>
  <c r="M23" i="1"/>
  <c r="L23" i="1"/>
  <c r="AN22" i="1"/>
  <c r="AB22" i="1"/>
  <c r="AA22" i="1"/>
  <c r="N22" i="1"/>
  <c r="M22" i="1"/>
  <c r="L22" i="1"/>
  <c r="AN21" i="1"/>
  <c r="AB21" i="1"/>
  <c r="AA21" i="1"/>
  <c r="N21" i="1"/>
  <c r="M21" i="1"/>
  <c r="L21" i="1"/>
  <c r="AN20" i="1"/>
  <c r="AB20" i="1"/>
  <c r="AA20" i="1"/>
  <c r="N20" i="1"/>
  <c r="M20" i="1"/>
  <c r="L20" i="1"/>
  <c r="AN19" i="1"/>
  <c r="AB19" i="1"/>
  <c r="AA19" i="1"/>
  <c r="N19" i="1"/>
  <c r="M19" i="1"/>
  <c r="L19" i="1"/>
  <c r="AN18" i="1"/>
  <c r="AB18" i="1"/>
  <c r="AA18" i="1"/>
  <c r="N18" i="1"/>
  <c r="M18" i="1"/>
  <c r="L18" i="1"/>
  <c r="AN17" i="1"/>
  <c r="AB17" i="1"/>
  <c r="AA17" i="1"/>
  <c r="N17" i="1"/>
  <c r="M17" i="1"/>
  <c r="L17" i="1"/>
  <c r="AN16" i="1"/>
  <c r="AB16" i="1"/>
  <c r="AA16" i="1"/>
  <c r="N16" i="1"/>
  <c r="M16" i="1"/>
  <c r="L16" i="1"/>
  <c r="AN15" i="1"/>
  <c r="AB15" i="1"/>
  <c r="AA15" i="1"/>
  <c r="N15" i="1"/>
  <c r="M15" i="1"/>
  <c r="L15" i="1"/>
  <c r="AN14" i="1"/>
  <c r="AB14" i="1"/>
  <c r="AA14" i="1"/>
  <c r="N14" i="1"/>
  <c r="M14" i="1"/>
  <c r="L14" i="1"/>
  <c r="AN13" i="1"/>
  <c r="AB13" i="1"/>
  <c r="AA13" i="1"/>
  <c r="N13" i="1"/>
  <c r="M13" i="1"/>
  <c r="L13" i="1"/>
  <c r="AN12" i="1"/>
  <c r="AB12" i="1"/>
  <c r="AA12" i="1"/>
  <c r="N12" i="1"/>
  <c r="M12" i="1"/>
  <c r="L12" i="1"/>
  <c r="AN11" i="1"/>
  <c r="AB11" i="1"/>
  <c r="AA11" i="1"/>
  <c r="N11" i="1"/>
  <c r="M11" i="1"/>
  <c r="L11" i="1"/>
  <c r="AN10" i="1"/>
  <c r="AB10" i="1"/>
  <c r="AA10" i="1"/>
  <c r="N10" i="1"/>
  <c r="M10" i="1"/>
  <c r="L10" i="1"/>
  <c r="AN9" i="1"/>
  <c r="AB9" i="1"/>
  <c r="AA9" i="1"/>
  <c r="N9" i="1"/>
  <c r="M9" i="1"/>
  <c r="L9" i="1"/>
  <c r="AN8" i="1"/>
  <c r="AB8" i="1"/>
  <c r="AA8" i="1"/>
  <c r="N8" i="1"/>
  <c r="M8" i="1"/>
  <c r="L8" i="1"/>
  <c r="AN7" i="1"/>
  <c r="AA7" i="1"/>
  <c r="M7" i="1"/>
  <c r="L7" i="1"/>
  <c r="AN6" i="1"/>
  <c r="AA6" i="1"/>
  <c r="M6" i="1"/>
  <c r="L6" i="1"/>
  <c r="AN5" i="1"/>
  <c r="AA5" i="1"/>
  <c r="M5" i="1"/>
  <c r="L5" i="1"/>
  <c r="AN4" i="1"/>
  <c r="AA4" i="1"/>
  <c r="M4" i="1"/>
  <c r="L4" i="1"/>
  <c r="AN3" i="1"/>
  <c r="AA3" i="1"/>
  <c r="M3" i="1"/>
  <c r="L3" i="1"/>
  <c r="AN2" i="1"/>
  <c r="L2" i="1"/>
  <c r="AD614" i="1" l="1"/>
  <c r="AD823" i="1"/>
  <c r="AD903" i="1"/>
  <c r="AD977" i="1"/>
  <c r="AH977" i="1"/>
  <c r="AH1011" i="1"/>
  <c r="AH1470" i="1"/>
  <c r="AD1814" i="1"/>
  <c r="AD164" i="1"/>
  <c r="AH150" i="1"/>
  <c r="AD176" i="1"/>
  <c r="AH176" i="1"/>
  <c r="AH380" i="1"/>
  <c r="AH686" i="1"/>
  <c r="AD810" i="1"/>
  <c r="AD962" i="1"/>
  <c r="AD985" i="1"/>
  <c r="AD1529" i="1"/>
  <c r="AD57" i="1"/>
  <c r="AD543" i="1"/>
  <c r="AD716" i="1"/>
  <c r="AH269" i="1"/>
  <c r="AD51" i="1"/>
  <c r="AH425" i="1"/>
  <c r="AH141" i="1"/>
  <c r="AH398" i="1"/>
  <c r="AD246" i="1"/>
  <c r="AH416" i="1"/>
  <c r="AD1675" i="1"/>
  <c r="AH87" i="1"/>
  <c r="AD87" i="1"/>
  <c r="AD304" i="1"/>
  <c r="AD629" i="1"/>
  <c r="AD1072" i="1"/>
  <c r="AH1439" i="1"/>
  <c r="AD1439" i="1"/>
  <c r="AH352" i="1"/>
  <c r="AD105" i="1"/>
  <c r="AH272" i="1"/>
  <c r="AD364" i="1"/>
  <c r="AD434" i="1"/>
  <c r="AH434" i="1"/>
  <c r="AD507" i="1"/>
  <c r="AD537" i="1"/>
  <c r="AD1010" i="1"/>
  <c r="AD1060" i="1"/>
  <c r="AH359" i="1"/>
  <c r="AD359" i="1"/>
  <c r="AD480" i="1"/>
  <c r="AD908" i="1"/>
  <c r="AH285" i="1"/>
  <c r="AD700" i="1"/>
  <c r="AH700" i="1"/>
  <c r="AD937" i="1"/>
  <c r="AH1756" i="1"/>
  <c r="AD1756" i="1"/>
  <c r="AH722" i="1"/>
  <c r="AD722" i="1"/>
  <c r="AD758" i="1"/>
  <c r="AD1732" i="1"/>
  <c r="AH1732" i="1"/>
  <c r="AH842" i="1"/>
  <c r="AD842" i="1"/>
  <c r="AD1005" i="1"/>
  <c r="AD1748" i="1"/>
  <c r="AH2242" i="1"/>
  <c r="AD2242" i="1"/>
  <c r="AH75" i="1"/>
  <c r="AD650" i="1"/>
  <c r="AH1667" i="1"/>
  <c r="AD1667" i="1"/>
  <c r="AD55" i="1"/>
  <c r="AD440" i="1"/>
  <c r="AD506" i="1"/>
  <c r="AH506" i="1"/>
  <c r="AD891" i="1"/>
  <c r="AD1241" i="1"/>
  <c r="AH1521" i="1"/>
  <c r="AD1521" i="1"/>
  <c r="AD169" i="1"/>
  <c r="AH169" i="1"/>
  <c r="AD52" i="1"/>
  <c r="AD153" i="1"/>
  <c r="AD512" i="1"/>
  <c r="AD769" i="1"/>
  <c r="AD1172" i="1"/>
  <c r="AH1362" i="1"/>
  <c r="AD1362" i="1"/>
  <c r="AH1917" i="1"/>
  <c r="AD1917" i="1"/>
  <c r="AH1337" i="1"/>
  <c r="AD1337" i="1"/>
  <c r="AD177" i="1"/>
  <c r="AD195" i="1"/>
  <c r="AH362" i="1"/>
  <c r="AD422" i="1"/>
  <c r="AD452" i="1"/>
  <c r="AH452" i="1"/>
  <c r="AD643" i="1"/>
  <c r="AD913" i="1"/>
  <c r="AD179" i="1"/>
  <c r="AD2489" i="1"/>
  <c r="AD38" i="1"/>
  <c r="AD218" i="1"/>
  <c r="AD470" i="1"/>
  <c r="AH470" i="1"/>
  <c r="AH2427" i="1"/>
  <c r="AD2427" i="1"/>
  <c r="AH2555" i="1"/>
  <c r="AD2555" i="1"/>
  <c r="AD736" i="1"/>
  <c r="AH736" i="1"/>
  <c r="AD107" i="1"/>
  <c r="AH1318" i="1"/>
  <c r="AD1318" i="1"/>
  <c r="AH1487" i="1"/>
  <c r="AD1487" i="1"/>
  <c r="AD2059" i="1"/>
  <c r="AH2059" i="1"/>
  <c r="AH281" i="1"/>
  <c r="AD281" i="1"/>
  <c r="AD307" i="1"/>
  <c r="AD620" i="1"/>
  <c r="AD649" i="1"/>
  <c r="AD662" i="1"/>
  <c r="AD730" i="1"/>
  <c r="AD813" i="1"/>
  <c r="AD1165" i="1"/>
  <c r="AD1263" i="1"/>
  <c r="AD1326" i="1"/>
  <c r="AD1621" i="1"/>
  <c r="AD840" i="1"/>
  <c r="AH840" i="1"/>
  <c r="AD677" i="1"/>
  <c r="AD693" i="1"/>
  <c r="AD34" i="1"/>
  <c r="AD185" i="1"/>
  <c r="AD198" i="1"/>
  <c r="AH214" i="1"/>
  <c r="AD214" i="1"/>
  <c r="AD291" i="1"/>
  <c r="AD370" i="1"/>
  <c r="AD453" i="1"/>
  <c r="AD729" i="1"/>
  <c r="AD749" i="1"/>
  <c r="AD808" i="1"/>
  <c r="AD867" i="1"/>
  <c r="AD1017" i="1"/>
  <c r="AD1224" i="1"/>
  <c r="AD1312" i="1"/>
  <c r="AD1579" i="1"/>
  <c r="AH1613" i="1"/>
  <c r="AD1613" i="1"/>
  <c r="AH1597" i="1"/>
  <c r="AD1597" i="1"/>
  <c r="AD1851" i="1"/>
  <c r="AD1956" i="1"/>
  <c r="AH1956" i="1"/>
  <c r="AH989" i="1"/>
  <c r="AD989" i="1"/>
  <c r="AH1875" i="1"/>
  <c r="AD1875" i="1"/>
  <c r="AH1979" i="1"/>
  <c r="AD1979" i="1"/>
  <c r="AD795" i="1"/>
  <c r="AD975" i="1"/>
  <c r="AD1039" i="1"/>
  <c r="AD965" i="1"/>
  <c r="AD1236" i="1"/>
  <c r="AD1287" i="1"/>
  <c r="AD775" i="1"/>
  <c r="AD1812" i="1"/>
  <c r="AD1847" i="1"/>
  <c r="AH2153" i="1"/>
  <c r="AD2153" i="1"/>
  <c r="AD412" i="1"/>
  <c r="AD436" i="1"/>
  <c r="AH488" i="1"/>
  <c r="AD871" i="1"/>
  <c r="AD998" i="1"/>
  <c r="AD1528" i="1"/>
  <c r="AD1588" i="1"/>
  <c r="AH1588" i="1"/>
  <c r="AH1593" i="1"/>
  <c r="AD1593" i="1"/>
  <c r="AH1968" i="1"/>
  <c r="AH207" i="1"/>
  <c r="AH382" i="1"/>
  <c r="AH394" i="1"/>
  <c r="AD466" i="1"/>
  <c r="AH542" i="1"/>
  <c r="AD602" i="1"/>
  <c r="AD638" i="1"/>
  <c r="AD740" i="1"/>
  <c r="AH754" i="1"/>
  <c r="AD929" i="1"/>
  <c r="AH930" i="1"/>
  <c r="AH1093" i="1"/>
  <c r="AD1213" i="1"/>
  <c r="AD1305" i="1"/>
  <c r="AD1492" i="1"/>
  <c r="AD1548" i="1"/>
  <c r="AD1749" i="1"/>
  <c r="AD1769" i="1"/>
  <c r="AH1882" i="1"/>
  <c r="AD1882" i="1"/>
  <c r="AD789" i="1"/>
  <c r="AH1986" i="1"/>
  <c r="AD1986" i="1"/>
  <c r="AD210" i="1"/>
  <c r="AD846" i="1"/>
  <c r="AD2111" i="1"/>
  <c r="AD249" i="1"/>
  <c r="AD376" i="1"/>
  <c r="AD800" i="1"/>
  <c r="AD959" i="1"/>
  <c r="AH959" i="1"/>
  <c r="AH1324" i="1"/>
  <c r="AD1324" i="1"/>
  <c r="AD1855" i="1"/>
  <c r="AD2210" i="1"/>
  <c r="AH2210" i="1"/>
  <c r="AH2444" i="1"/>
  <c r="AD2444" i="1"/>
  <c r="AD2466" i="1"/>
  <c r="AH2466" i="1"/>
  <c r="AD123" i="1"/>
  <c r="AD213" i="1"/>
  <c r="AH524" i="1"/>
  <c r="AH675" i="1"/>
  <c r="AD675" i="1"/>
  <c r="AH993" i="1"/>
  <c r="AD993" i="1"/>
  <c r="AH303" i="1"/>
  <c r="AH560" i="1"/>
  <c r="AD135" i="1"/>
  <c r="AD674" i="1"/>
  <c r="AD765" i="1"/>
  <c r="AD830" i="1"/>
  <c r="AD997" i="1"/>
  <c r="AD1348" i="1"/>
  <c r="AD1378" i="1"/>
  <c r="AD1484" i="1"/>
  <c r="AH1420" i="1"/>
  <c r="AD1420" i="1"/>
  <c r="AH1945" i="1"/>
  <c r="AD1945" i="1"/>
  <c r="AD39" i="1"/>
  <c r="AD128" i="1"/>
  <c r="AD356" i="1"/>
  <c r="AD399" i="1"/>
  <c r="AD568" i="1"/>
  <c r="AD816" i="1"/>
  <c r="AD1108" i="1"/>
  <c r="AD1183" i="1"/>
  <c r="AD1503" i="1"/>
  <c r="AH1631" i="1"/>
  <c r="AD1631" i="1"/>
  <c r="AD1822" i="1"/>
  <c r="AH1938" i="1"/>
  <c r="AD1938" i="1"/>
  <c r="AH2256" i="1"/>
  <c r="AD2256" i="1"/>
  <c r="AH2481" i="1"/>
  <c r="AD2481" i="1"/>
  <c r="AD995" i="1"/>
  <c r="AH995" i="1"/>
  <c r="AD1310" i="1"/>
  <c r="AD1948" i="1"/>
  <c r="AH1948" i="1"/>
  <c r="AD1955" i="1"/>
  <c r="AH1955" i="1"/>
  <c r="AH1563" i="1"/>
  <c r="AD1563" i="1"/>
  <c r="AH1838" i="1"/>
  <c r="AD2079" i="1"/>
  <c r="AH2079" i="1"/>
  <c r="AD2106" i="1"/>
  <c r="AH2106" i="1"/>
  <c r="AD1028" i="1"/>
  <c r="AD145" i="1"/>
  <c r="AD797" i="1"/>
  <c r="AD873" i="1"/>
  <c r="AD987" i="1"/>
  <c r="AD1113" i="1"/>
  <c r="AD1152" i="1"/>
  <c r="AD1246" i="1"/>
  <c r="AD1373" i="1"/>
  <c r="AD1453" i="1"/>
  <c r="AD1502" i="1"/>
  <c r="AD1837" i="1"/>
  <c r="AH2043" i="1"/>
  <c r="AD2043" i="1"/>
  <c r="AD2013" i="1"/>
  <c r="AH2013" i="1"/>
  <c r="AH2036" i="1"/>
  <c r="AD2036" i="1"/>
  <c r="AD2086" i="1"/>
  <c r="AH2086" i="1"/>
  <c r="AD217" i="1"/>
  <c r="AD395" i="1"/>
  <c r="AD449" i="1"/>
  <c r="AD503" i="1"/>
  <c r="AD557" i="1"/>
  <c r="AD872" i="1"/>
  <c r="AD911" i="1"/>
  <c r="AD926" i="1"/>
  <c r="AD972" i="1"/>
  <c r="AD1000" i="1"/>
  <c r="AD1027" i="1"/>
  <c r="AD1033" i="1"/>
  <c r="AD1073" i="1"/>
  <c r="AD1087" i="1"/>
  <c r="AD1188" i="1"/>
  <c r="AH1300" i="1"/>
  <c r="AD1300" i="1"/>
  <c r="AD1465" i="1"/>
  <c r="AD1607" i="1"/>
  <c r="AD1611" i="1"/>
  <c r="AD1664" i="1"/>
  <c r="AD815" i="1"/>
  <c r="AD941" i="1"/>
  <c r="AD1238" i="1"/>
  <c r="AD1680" i="1"/>
  <c r="AH1779" i="1"/>
  <c r="AD1779" i="1"/>
  <c r="AH1863" i="1"/>
  <c r="AD1863" i="1"/>
  <c r="AD1995" i="1"/>
  <c r="AD1475" i="1"/>
  <c r="AD1539" i="1"/>
  <c r="AD1612" i="1"/>
  <c r="AD1625" i="1"/>
  <c r="AD1670" i="1"/>
  <c r="AD1701" i="1"/>
  <c r="AD1934" i="1"/>
  <c r="AH2075" i="1"/>
  <c r="AD2075" i="1"/>
  <c r="AD2102" i="1"/>
  <c r="AD2304" i="1"/>
  <c r="AD2251" i="1"/>
  <c r="AH2251" i="1"/>
  <c r="AH2357" i="1"/>
  <c r="AD2357" i="1"/>
  <c r="AD1046" i="1"/>
  <c r="AD1064" i="1"/>
  <c r="AD1082" i="1"/>
  <c r="AD1100" i="1"/>
  <c r="AD1293" i="1"/>
  <c r="AD1416" i="1"/>
  <c r="AD1474" i="1"/>
  <c r="AD1678" i="1"/>
  <c r="AH1678" i="1"/>
  <c r="AH1890" i="1"/>
  <c r="AD1890" i="1"/>
  <c r="AD1921" i="1"/>
  <c r="AH1921" i="1"/>
  <c r="AD2066" i="1"/>
  <c r="AH2066" i="1"/>
  <c r="AH2082" i="1"/>
  <c r="AD2082" i="1"/>
  <c r="AD2162" i="1"/>
  <c r="AD1344" i="1"/>
  <c r="AD1468" i="1"/>
  <c r="AD1495" i="1"/>
  <c r="AD1566" i="1"/>
  <c r="AH1996" i="1"/>
  <c r="AD1996" i="1"/>
  <c r="AD2078" i="1"/>
  <c r="AD833" i="1"/>
  <c r="AD979" i="1"/>
  <c r="AD1044" i="1"/>
  <c r="AD1062" i="1"/>
  <c r="AD1080" i="1"/>
  <c r="AD1098" i="1"/>
  <c r="AH1776" i="1"/>
  <c r="AD1776" i="1"/>
  <c r="AD1881" i="1"/>
  <c r="AD1106" i="1"/>
  <c r="AD1151" i="1"/>
  <c r="AD1169" i="1"/>
  <c r="AD1187" i="1"/>
  <c r="AD1205" i="1"/>
  <c r="AD1223" i="1"/>
  <c r="AD1329" i="1"/>
  <c r="AD1494" i="1"/>
  <c r="AD1583" i="1"/>
  <c r="AD1654" i="1"/>
  <c r="AH1665" i="1"/>
  <c r="AD1713" i="1"/>
  <c r="AH1768" i="1"/>
  <c r="AD1768" i="1"/>
  <c r="AD1827" i="1"/>
  <c r="AD1977" i="1"/>
  <c r="AH2007" i="1"/>
  <c r="AD2007" i="1"/>
  <c r="AD2033" i="1"/>
  <c r="AH2147" i="1"/>
  <c r="AD2147" i="1"/>
  <c r="AH2155" i="1"/>
  <c r="AD2155" i="1"/>
  <c r="AD1359" i="1"/>
  <c r="AD1514" i="1"/>
  <c r="AD1524" i="1"/>
  <c r="AD1558" i="1"/>
  <c r="AD1689" i="1"/>
  <c r="AD2090" i="1"/>
  <c r="AD1366" i="1"/>
  <c r="AD1435" i="1"/>
  <c r="AD1488" i="1"/>
  <c r="AD1516" i="1"/>
  <c r="AD1555" i="1"/>
  <c r="AH1723" i="1"/>
  <c r="AD1723" i="1"/>
  <c r="AD1954" i="1"/>
  <c r="AD2088" i="1"/>
  <c r="AH2088" i="1"/>
  <c r="AD2220" i="1"/>
  <c r="AD1452" i="1"/>
  <c r="AD1541" i="1"/>
  <c r="AD1690" i="1"/>
  <c r="AH2005" i="1"/>
  <c r="AD2005" i="1"/>
  <c r="AH2303" i="1"/>
  <c r="AD2303" i="1"/>
  <c r="AD1264" i="1"/>
  <c r="AD1340" i="1"/>
  <c r="AD1371" i="1"/>
  <c r="AH1677" i="1"/>
  <c r="AD1677" i="1"/>
  <c r="AH2286" i="1"/>
  <c r="AD2286" i="1"/>
  <c r="AD1301" i="1"/>
  <c r="AH1614" i="1"/>
  <c r="AD1718" i="1"/>
  <c r="AD1735" i="1"/>
  <c r="AD1874" i="1"/>
  <c r="AD1887" i="1"/>
  <c r="AD1943" i="1"/>
  <c r="AD1993" i="1"/>
  <c r="AD2001" i="1"/>
  <c r="AD2142" i="1"/>
  <c r="AH2142" i="1"/>
  <c r="AD1560" i="1"/>
  <c r="AD1581" i="1"/>
  <c r="AD1592" i="1"/>
  <c r="AD1695" i="1"/>
  <c r="AD1737" i="1"/>
  <c r="AD1908" i="1"/>
  <c r="AD2010" i="1"/>
  <c r="AD1506" i="1"/>
  <c r="AD1512" i="1"/>
  <c r="AD1562" i="1"/>
  <c r="AD1578" i="1"/>
  <c r="AD1682" i="1"/>
  <c r="AD1706" i="1"/>
  <c r="AD1773" i="1"/>
  <c r="AH1773" i="1"/>
  <c r="AD1853" i="1"/>
  <c r="AH1936" i="1"/>
  <c r="AD1936" i="1"/>
  <c r="AD1992" i="1"/>
  <c r="AH1992" i="1"/>
  <c r="AH2273" i="1"/>
  <c r="AD2273" i="1"/>
  <c r="AD1627" i="1"/>
  <c r="AD1666" i="1"/>
  <c r="AH1754" i="1"/>
  <c r="AD1834" i="1"/>
  <c r="AH1834" i="1"/>
  <c r="AD1980" i="1"/>
  <c r="AH1980" i="1"/>
  <c r="AD1984" i="1"/>
  <c r="AH1984" i="1"/>
  <c r="AH2214" i="1"/>
  <c r="AD2214" i="1"/>
  <c r="AD1551" i="1"/>
  <c r="AD1686" i="1"/>
  <c r="AD1824" i="1"/>
  <c r="AD1843" i="1"/>
  <c r="AD1856" i="1"/>
  <c r="AD1966" i="1"/>
  <c r="AD1971" i="1"/>
  <c r="AD2118" i="1"/>
  <c r="AD2122" i="1"/>
  <c r="AD2175" i="1"/>
  <c r="AD2257" i="1"/>
  <c r="AH2257" i="1"/>
  <c r="AD2029" i="1"/>
  <c r="AH2029" i="1"/>
  <c r="AD1661" i="1"/>
  <c r="AD1703" i="1"/>
  <c r="AD1833" i="1"/>
  <c r="AD1927" i="1"/>
  <c r="AD1944" i="1"/>
  <c r="AD1960" i="1"/>
  <c r="AD1982" i="1"/>
  <c r="AD2040" i="1"/>
  <c r="AD2176" i="1"/>
  <c r="AD2208" i="1"/>
  <c r="AH2208" i="1"/>
  <c r="AD1553" i="1"/>
  <c r="AD1573" i="1"/>
  <c r="AD1643" i="1"/>
  <c r="AD1835" i="1"/>
  <c r="AD1910" i="1"/>
  <c r="AD1933" i="1"/>
  <c r="AD2038" i="1"/>
  <c r="AD2081" i="1"/>
  <c r="AD2085" i="1"/>
  <c r="AD2123" i="1"/>
  <c r="AD2432" i="1"/>
  <c r="AH2432" i="1"/>
  <c r="AH2447" i="1"/>
  <c r="AD2447" i="1"/>
  <c r="AD1580" i="1"/>
  <c r="AD2119" i="1"/>
  <c r="AH2119" i="1"/>
  <c r="AD1744" i="1"/>
  <c r="AD1755" i="1"/>
  <c r="AD1760" i="1"/>
  <c r="AD1937" i="1"/>
  <c r="AD1961" i="1"/>
  <c r="AD2076" i="1"/>
  <c r="AH2157" i="1"/>
  <c r="AD2157" i="1"/>
  <c r="AD2173" i="1"/>
  <c r="AH2173" i="1"/>
  <c r="AD2233" i="1"/>
  <c r="AH2233" i="1"/>
  <c r="AH2450" i="1"/>
  <c r="AD1635" i="1"/>
  <c r="AD1905" i="1"/>
  <c r="AD1914" i="1"/>
  <c r="AH1914" i="1"/>
  <c r="AD1953" i="1"/>
  <c r="AD2335" i="1"/>
  <c r="AH2335" i="1"/>
  <c r="AD2064" i="1"/>
  <c r="AH2217" i="1"/>
  <c r="AD2217" i="1"/>
  <c r="AD2358" i="1"/>
  <c r="AH2358" i="1"/>
  <c r="AH2420" i="1"/>
  <c r="AD2420" i="1"/>
  <c r="AD1975" i="1"/>
  <c r="AD2140" i="1"/>
  <c r="AD2293" i="1"/>
  <c r="AH2293" i="1"/>
  <c r="AD2494" i="1"/>
  <c r="AD2534" i="1"/>
  <c r="AH2534" i="1"/>
  <c r="AD1941" i="1"/>
  <c r="AD1989" i="1"/>
  <c r="AD2087" i="1"/>
  <c r="AH2351" i="1"/>
  <c r="AD2351" i="1"/>
  <c r="AD2406" i="1"/>
  <c r="AH2406" i="1"/>
  <c r="AH2410" i="1"/>
  <c r="AD2410" i="1"/>
  <c r="AD1679" i="1"/>
  <c r="AD1733" i="1"/>
  <c r="AD1817" i="1"/>
  <c r="AD1871" i="1"/>
  <c r="AD1950" i="1"/>
  <c r="AD2069" i="1"/>
  <c r="AD1973" i="1"/>
  <c r="AD2092" i="1"/>
  <c r="AD2158" i="1"/>
  <c r="AH2291" i="1"/>
  <c r="AD2291" i="1"/>
  <c r="AD2436" i="1"/>
  <c r="AD2451" i="1"/>
  <c r="AH2451" i="1"/>
  <c r="AD2225" i="1"/>
  <c r="AD2238" i="1"/>
  <c r="AD2394" i="1"/>
  <c r="AH2394" i="1"/>
  <c r="AH2211" i="1"/>
  <c r="AD2211" i="1"/>
  <c r="AD2284" i="1"/>
  <c r="AD2349" i="1"/>
  <c r="AH2349" i="1"/>
  <c r="AD2504" i="1"/>
  <c r="AH2504" i="1"/>
  <c r="AD1942" i="1"/>
  <c r="AH2178" i="1"/>
  <c r="AD2178" i="1"/>
  <c r="AD2292" i="1"/>
  <c r="AD1974" i="1"/>
  <c r="AD1998" i="1"/>
  <c r="AD2023" i="1"/>
  <c r="AD2039" i="1"/>
  <c r="AH2073" i="1"/>
  <c r="AD2073" i="1"/>
  <c r="AH2093" i="1"/>
  <c r="AD2093" i="1"/>
  <c r="AH2375" i="1"/>
  <c r="AD2375" i="1"/>
  <c r="AD2460" i="1"/>
  <c r="AH2460" i="1"/>
  <c r="AD2241" i="1"/>
  <c r="AD2336" i="1"/>
  <c r="AH2336" i="1"/>
  <c r="AD2486" i="1"/>
  <c r="AH2486" i="1"/>
  <c r="AH2508" i="1"/>
  <c r="AD2508" i="1"/>
  <c r="AD2540" i="1"/>
  <c r="AH2540" i="1"/>
  <c r="AD2149" i="1"/>
  <c r="AD2216" i="1"/>
  <c r="AD2165" i="1"/>
  <c r="AD2239" i="1"/>
  <c r="AD2495" i="1"/>
  <c r="AH2495" i="1"/>
  <c r="AD2498" i="1"/>
  <c r="AD2535" i="1"/>
  <c r="AD2385" i="1"/>
  <c r="AH2385" i="1"/>
  <c r="AD2213" i="1"/>
  <c r="AD2367" i="1"/>
  <c r="AH2367" i="1"/>
  <c r="AD2415" i="1"/>
  <c r="AH2415" i="1"/>
  <c r="AD2440" i="1"/>
  <c r="AD2490" i="1"/>
  <c r="AD2548" i="1"/>
  <c r="AD2552" i="1"/>
  <c r="AD2177" i="1"/>
  <c r="AD2464" i="1"/>
  <c r="AH2571" i="1"/>
  <c r="AD2571" i="1"/>
  <c r="AD2084" i="1"/>
  <c r="AD2437" i="1"/>
  <c r="AH2442" i="1"/>
  <c r="AD2459" i="1"/>
  <c r="AH2459" i="1"/>
  <c r="AD2511" i="1"/>
  <c r="AD2563" i="1"/>
  <c r="AD2513" i="1"/>
  <c r="AH2513" i="1"/>
  <c r="AD2461" i="1"/>
  <c r="AD2484" i="1"/>
  <c r="AH2484" i="1"/>
  <c r="AD2416" i="1"/>
  <c r="AD2425" i="1"/>
  <c r="AD2407" i="1"/>
  <c r="AH2550" i="1"/>
  <c r="AH2559" i="1"/>
  <c r="AD2430" i="1"/>
  <c r="AH2430" i="1"/>
  <c r="AD2368" i="1"/>
  <c r="AH2379" i="1"/>
  <c r="AD2388" i="1"/>
  <c r="AH2388" i="1"/>
  <c r="AH2412" i="1"/>
  <c r="AH2496" i="1"/>
  <c r="AH2505" i="1"/>
  <c r="AD2549" i="1"/>
  <c r="AD2377" i="1"/>
  <c r="AD2404" i="1"/>
  <c r="AD2547" i="1"/>
  <c r="AD2332" i="1"/>
  <c r="AD2371" i="1"/>
  <c r="AD2398" i="1"/>
  <c r="AD2443" i="1"/>
  <c r="AD2497" i="1"/>
  <c r="AD2551" i="1"/>
  <c r="AD2458" i="1"/>
  <c r="AD2506" i="1"/>
  <c r="AD2560" i="1"/>
  <c r="AD2569" i="1"/>
  <c r="AD2413" i="1"/>
  <c r="AH2433" i="1"/>
  <c r="AD2467" i="1"/>
  <c r="AH2487" i="1"/>
  <c r="AD2521" i="1"/>
</calcChain>
</file>

<file path=xl/sharedStrings.xml><?xml version="1.0" encoding="utf-8"?>
<sst xmlns="http://schemas.openxmlformats.org/spreadsheetml/2006/main" count="121295" uniqueCount="8723">
  <si>
    <t>날짜</t>
  </si>
  <si>
    <t>영화</t>
  </si>
  <si>
    <t>지역</t>
  </si>
  <si>
    <t>개봉일</t>
  </si>
  <si>
    <t>개봉후경과일</t>
  </si>
  <si>
    <t>개봉전후</t>
  </si>
  <si>
    <t>요일</t>
  </si>
  <si>
    <t>주말</t>
  </si>
  <si>
    <t>전체방문자</t>
  </si>
  <si>
    <t>외지인방문자</t>
  </si>
  <si>
    <t>현지인방문자</t>
  </si>
  <si>
    <t>외지인비율</t>
  </si>
  <si>
    <t>방문자_전일대비</t>
  </si>
  <si>
    <t>방문자_7일평균</t>
  </si>
  <si>
    <t>직전28일평균</t>
  </si>
  <si>
    <t>방문지수_28일기준</t>
  </si>
  <si>
    <t>KOBIS_스크린</t>
  </si>
  <si>
    <t>KOBIS_상영횟수</t>
  </si>
  <si>
    <t>KOBIS_좌석수</t>
  </si>
  <si>
    <t>KOBIS_매출액</t>
  </si>
  <si>
    <t>KOBIS_관객수</t>
  </si>
  <si>
    <t>KOBIS_누적관객수</t>
  </si>
  <si>
    <t>KOBIS_순위</t>
  </si>
  <si>
    <t>관광원본</t>
  </si>
  <si>
    <t>KOBIS원본</t>
  </si>
  <si>
    <t>NAVER_검색지수</t>
  </si>
  <si>
    <t>NAVER_전일대비</t>
  </si>
  <si>
    <t>NAVER_7일평균</t>
  </si>
  <si>
    <t>NAVER_직전28일평균</t>
  </si>
  <si>
    <t>NAVER_28일기준지수</t>
  </si>
  <si>
    <t>검색원본</t>
  </si>
  <si>
    <t>외지인_동요일평균</t>
  </si>
  <si>
    <t>외지인_동요일비율</t>
  </si>
  <si>
    <t>NAVER_당일28일비율</t>
  </si>
  <si>
    <t>데이터구분</t>
  </si>
  <si>
    <t>원본지역</t>
  </si>
  <si>
    <t>공간단위</t>
  </si>
  <si>
    <t>당시광역지자체</t>
  </si>
  <si>
    <t>검색어</t>
  </si>
  <si>
    <t>콘텐츠검색</t>
  </si>
  <si>
    <t>촬영지검색</t>
  </si>
  <si>
    <t>지역검색</t>
  </si>
  <si>
    <t>여행검색</t>
  </si>
  <si>
    <t>세부지역검색</t>
  </si>
  <si>
    <t>학습가능여부</t>
  </si>
  <si>
    <t>왕과 사는 남자</t>
  </si>
  <si>
    <t>영월군</t>
  </si>
  <si>
    <t>개봉전</t>
  </si>
  <si>
    <t>토</t>
  </si>
  <si>
    <t>영월군 관광데이터/20260915130701_영월군_20251101-20251130_데이터랩_다운로드.zip</t>
  </si>
  <si>
    <t>datalab.xlsx</t>
  </si>
  <si>
    <t>TRAIN</t>
  </si>
  <si>
    <t>시군구</t>
  </si>
  <si>
    <t>강원특별자치도</t>
  </si>
  <si>
    <t>조건부: 통제자료 보완</t>
  </si>
  <si>
    <t>일</t>
  </si>
  <si>
    <t>월</t>
  </si>
  <si>
    <t>화</t>
  </si>
  <si>
    <t>수</t>
  </si>
  <si>
    <t>목</t>
  </si>
  <si>
    <t>금</t>
  </si>
  <si>
    <t>영월군 관광데이터/20260915130718_영월군_20251201-20251231_데이터랩_다운로드.zip</t>
  </si>
  <si>
    <t>영월군 관광데이터/20260915130810_영월군_20260101-20260131_데이터랩_다운로드.zip</t>
  </si>
  <si>
    <t>영월군 관광데이터/20260915130830_영월군_20260201-20260228_데이터랩_다운로드.zip</t>
  </si>
  <si>
    <t>개봉후</t>
  </si>
  <si>
    <t>영월군 관광데이터/20260915130854_영월군_20260301-20260331_데이터랩_다운로드.zip</t>
  </si>
  <si>
    <t>영월군 관광데이터/20260915130912_영월군_20260401-20260430_데이터랩_다운로드.zip</t>
  </si>
  <si>
    <t>영월군 관광데이터/20260915130931_영월군_20260501-20260531_데이터랩_다운로드.zip</t>
  </si>
  <si>
    <t>영월군 관광데이터/20260915131004_영월군_20260601-20260630_데이터랩_다운로드.zip</t>
  </si>
  <si>
    <t>영월군 관광데이터/20260915131024_영월군_20260701-20260731_데이터랩_다운로드.zip</t>
  </si>
  <si>
    <t>영월군 관광데이터/20260915131044_영월군_20260801-20260831_데이터랩_다운로드.zip</t>
  </si>
  <si>
    <t>영월군 관광데이터/20260915131105_영월군_20260901-20260911_데이터랩_다운로드.zip</t>
  </si>
  <si>
    <t>살목지</t>
  </si>
  <si>
    <t>예산군</t>
  </si>
  <si>
    <t>예산군 관광데이터/20260915125346_예산군_20260101-20260131_데이터랩_다운로드.zip</t>
  </si>
  <si>
    <t>충청남도</t>
  </si>
  <si>
    <t>예산군 관광데이터/20260915125411_예산군_20260201-20260228_데이터랩_다운로드.zip</t>
  </si>
  <si>
    <t>예산군 관광데이터/20260915125527_예산군_20260301-20260331_데이터랩_다운로드.zip</t>
  </si>
  <si>
    <t>KOBIS/KOBIS_일자별_통계정보_2026-09-17 (1).xls</t>
  </si>
  <si>
    <t>예산군 관광데이터/20260915125606_예산군_20260401-20260430_데이터랩_다운로드.zip</t>
  </si>
  <si>
    <t>예산군 관광데이터/20260915125807_예산군_20260501-20260531_데이터랩_다운로드.zip</t>
  </si>
  <si>
    <t>예산군 관광데이터/20260915125909_예산군_20260601-20260630_데이터랩_다운로드.zip</t>
  </si>
  <si>
    <t>예산군 관광데이터/20260915125942_예산군_20260701-20260731_데이터랩_다운로드.zip</t>
  </si>
  <si>
    <t>예산군 관광데이터/20260915130016_예산군_20260801-20260831_데이터랩_다운로드.zip</t>
  </si>
  <si>
    <t>예산군 관광데이터/20260915130140_예산군_20260901-20260911_데이터랩_다운로드.zip</t>
  </si>
  <si>
    <t>리틀 포레스트</t>
  </si>
  <si>
    <t>군위군</t>
  </si>
  <si>
    <t>datalab (2).xlsx</t>
  </si>
  <si>
    <t>경상북도</t>
  </si>
  <si>
    <t>리틀포레스트</t>
  </si>
  <si>
    <t>보류: 개봉전후 방문자료 없음</t>
  </si>
  <si>
    <t>리틀포레스트 KOBIS(1).zip/리틀포레스트 KOBIS/KOBIS_일자별_통계정보_2026-09-21 (1).xls</t>
  </si>
  <si>
    <t>군위군 관광데이터(1).zip/군위군 관광데이터/20260920215552_군위군_20180801-20180831_데이터랩_다운로드.zip</t>
  </si>
  <si>
    <t>군위군 관광데이터(1).zip/군위군 관광데이터/20260920215614_군위군_20180901-20180930_데이터랩_다운로드.zip</t>
  </si>
  <si>
    <t>군위군 관광데이터(1).zip/군위군 관광데이터/20260920215635_군위군_20181001-20181031_데이터랩_다운로드.zip</t>
  </si>
  <si>
    <t>군위군 관광데이터(1).zip/군위군 관광데이터/20260920215658_군위군_20181101-20181130_데이터랩_다운로드.zip</t>
  </si>
  <si>
    <t>군위군 관광데이터(1).zip/군위군 관광데이터/20260920215722_군위군_20181201-20181231_데이터랩_다운로드.zip</t>
  </si>
  <si>
    <t>군위군 관광데이터(1).zip/군위군 관광데이터/20260920215755_군위군_20190101-20190131_데이터랩_다운로드.zip</t>
  </si>
  <si>
    <t>군위군 관광데이터(1).zip/군위군 관광데이터/20260920215815_군위군_20190201-20190228_데이터랩_다운로드.zip</t>
  </si>
  <si>
    <t>호프</t>
  </si>
  <si>
    <t>해남군</t>
  </si>
  <si>
    <t>해남군-호프.zip!해남군-호프/네이버 검색어.xlsx</t>
  </si>
  <si>
    <t>전라남도</t>
  </si>
  <si>
    <t>호프 영화</t>
  </si>
  <si>
    <t>보류: 개봉후 방문자료 없음</t>
  </si>
  <si>
    <t>해남군-호프.zip!해남군-호프/20260927174642_해남군_20260116-20260215_데이터랩_다운로드.zip!20260927174642_방문자 수 추이.csv</t>
  </si>
  <si>
    <t>해남군-호프.zip!해남군-호프/20260927174757_해남군_20260216-20260318_데이터랩_다운로드.zip!20260927174757_방문자 수 추이.csv</t>
  </si>
  <si>
    <t>해남군-호프.zip!해남군-호프/20260927174913_해남군_20260319-20260418_데이터랩_다운로드.zip!20260927174913_방문자 수 추이.csv</t>
  </si>
  <si>
    <t>해남군-호프.zip!해남군-호프/20260927175405_해남군_20260419-20260519_데이터랩_다운로드.zip!20260927175405_방문자 수 추이.csv</t>
  </si>
  <si>
    <t>해남군-호프.zip!해남군-호프/20260927175621_해남군_20260520-20260619_데이터랩_다운로드.zip!20260927175621_방문자 수 추이.csv</t>
  </si>
  <si>
    <t>해남군-호프.zip!해남군-호프/20260927175714_해남군_20260601-20260630_데이터랩_다운로드.zip!20260927175714_방문자 수 추이.csv</t>
  </si>
  <si>
    <t>해남군-호프.zip!해남군-호프/KOBIS_일자별_통계정보_2026-09-27 (1).xls</t>
  </si>
  <si>
    <t>소풍</t>
  </si>
  <si>
    <t>남해군</t>
  </si>
  <si>
    <t>남해군-소풍.zip!남해군-소풍/datalab (4).xlsx</t>
  </si>
  <si>
    <t>경상남도</t>
  </si>
  <si>
    <t>소풍 영화</t>
  </si>
  <si>
    <t>남해군-소풍.zip!남해군-소풍/20260927180558_남해군_20230811-20230831_데이터랩_다운로드.zip!20260927180558_방문자 수 추이.csv</t>
  </si>
  <si>
    <t>남해군-소풍.zip!남해군-소풍/20260927180631_남해군_20230901-20230930_데이터랩_다운로드.zip!20260927180631_방문자 수 추이.csv</t>
  </si>
  <si>
    <t>남해군-소풍.zip!남해군-소풍/20260927180653_남해군_20231001-20231031_데이터랩_다운로드.zip!20260927180653_방문자 수 추이.csv</t>
  </si>
  <si>
    <t>남해군-소풍.zip!남해군-소풍/20260927180754_남해군_20231101-20231130_데이터랩_다운로드.zip!20260927180754_방문자 수 추이.csv</t>
  </si>
  <si>
    <t>남해군-소풍.zip!남해군-소풍/20260927180821_남해군_20231201-20231231_데이터랩_다운로드.zip!20260927180821_방문자 수 추이.csv</t>
  </si>
  <si>
    <t>남해군-소풍.zip!남해군-소풍/20260927180850_남해군_20240101-20240131_데이터랩_다운로드.zip!20260927180850_방문자 수 추이.csv</t>
  </si>
  <si>
    <t>남해군-소풍.zip!남해군-소풍/KOBIS_일자별_통계정보_2026-09-27 (1).xls</t>
  </si>
  <si>
    <t>남해군-소풍.zip!남해군-소풍/20260927181018_남해군_20240201-20240229_데이터랩_다운로드.zip!20260927181018_방문자 수 추이.csv</t>
  </si>
  <si>
    <t>남해군-소풍.zip!남해군-소풍/20260927181035_남해군_20240301-20240331_데이터랩_다운로드.zip!20260927181035_방문자 수 추이.csv</t>
  </si>
  <si>
    <t>남해군-소풍.zip!남해군-소풍/20260927181053_남해군_20240401-20240430_데이터랩_다운로드.zip!20260927181053_방문자 수 추이.csv</t>
  </si>
  <si>
    <t>남해군-소풍.zip!남해군-소풍/20260927181109_남해군_20240501-20240531_데이터랩_다운로드.zip!20260927181109_방문자 수 추이.csv</t>
  </si>
  <si>
    <t>남해군-소풍.zip!남해군-소풍/20260927181127_남해군_20240601-20240630_데이터랩_다운로드.zip!20260927181127_방문자 수 추이.csv</t>
  </si>
  <si>
    <t>남해군-소풍.zip!남해군-소풍/20260927181144_남해군_20240701-20240731_데이터랩_다운로드.zip!20260927181144_방문자 수 추이.csv</t>
  </si>
  <si>
    <t>남해군-소풍.zip!남해군-소풍/20260927181202_남해군_20240801-20240831_데이터랩_다운로드.zip!20260927181202_방문자 수 추이.csv</t>
  </si>
  <si>
    <t>파묘</t>
  </si>
  <si>
    <t>무주군</t>
  </si>
  <si>
    <t>무주군 - 파묘.zip!무주군 - 파묘/datalab (4).xlsx</t>
  </si>
  <si>
    <t>부남면</t>
  </si>
  <si>
    <t>읍면</t>
  </si>
  <si>
    <t>전라북도</t>
  </si>
  <si>
    <t>파묘 영화</t>
  </si>
  <si>
    <t>무주군 - 파묘.zip!무주군 - 파묘/20260927182744__20230826-20230925_데이터랩_다운로드.zip!20260927182744_방문자 수 추이.csv</t>
  </si>
  <si>
    <t>무주군 - 파묘.zip!무주군 - 파묘/20260927182757__20230926-20231026_데이터랩_다운로드.zip!20260927182757_방문자 수 추이.csv</t>
  </si>
  <si>
    <t>무주군 - 파묘.zip!무주군 - 파묘/20260927182808__20231027-20231126_데이터랩_다운로드.zip!20260927182808_방문자 수 추이.csv</t>
  </si>
  <si>
    <t>무주군 - 파묘.zip!무주군 - 파묘/20260927182820__20231127-20231227_데이터랩_다운로드.zip!20260927182820_방문자 수 추이.csv</t>
  </si>
  <si>
    <t>무주군 - 파묘.zip!무주군 - 파묘/20260927182831__20231228-20240127_데이터랩_다운로드.zip!20260927182831_방문자 수 추이.csv</t>
  </si>
  <si>
    <t>전북특별자치도</t>
  </si>
  <si>
    <t>무주군 - 파묘.zip!무주군 - 파묘/20260927182845__20240128-20240227_데이터랩_다운로드.zip!20260927182845_방문자 수 추이.csv</t>
  </si>
  <si>
    <t>무주군 - 파묘.zip!무주군 - 파묘/KOBIS_일자별_통계정보_2026-09-27 (1).xls</t>
  </si>
  <si>
    <t>무주군 - 파묘.zip!무주군 - 파묘/20260927182856__20240228-20240329_데이터랩_다운로드.zip!20260927182856_방문자 수 추이.csv</t>
  </si>
  <si>
    <t>무주군 - 파묘.zip!무주군 - 파묘/20260927182907__20240330-20240429_데이터랩_다운로드.zip!20260927182907_방문자 수 추이.csv</t>
  </si>
  <si>
    <t>무주군 - 파묘.zip!무주군 - 파묘/20260927182922__20240430-20240530_데이터랩_다운로드.zip!20260927182922_방문자 수 추이.csv</t>
  </si>
  <si>
    <t>무주군 - 파묘.zip!무주군 - 파묘/20260927182936__20240531-20240630_데이터랩_다운로드.zip!20260927182936_방문자 수 추이.csv</t>
  </si>
  <si>
    <t>무주군 - 파묘.zip!무주군 - 파묘/20260927182949__20240701-20240731_데이터랩_다운로드.zip!20260927182949_방문자 수 추이.csv</t>
  </si>
  <si>
    <t>무주군 - 파묘.zip!무주군 - 파묘/20260927183000__20240801-20240831_데이터랩_다운로드.zip!20260927183000_방문자 수 추이.csv</t>
  </si>
  <si>
    <t>자산어보</t>
  </si>
  <si>
    <t>신안군</t>
  </si>
  <si>
    <t>신안군 - 자산어보.zip!신안군 - 자산어보/20260927183630__20201001-20201031_데이터랩_다운로드.zip!20260927183630_방문자 수 추이.csv</t>
  </si>
  <si>
    <t>신안군 - 자산어보.zip!신안군 - 자산어보/datalab (4).xlsx</t>
  </si>
  <si>
    <t>도초면</t>
  </si>
  <si>
    <t>자산어보 영화</t>
  </si>
  <si>
    <t>신안군 - 자산어보.zip!신안군 - 자산어보/20260927183642__20201101-20201130_데이터랩_다운로드.zip!20260927183642_방문자 수 추이.csv</t>
  </si>
  <si>
    <t>신안군 - 자산어보.zip!신안군 - 자산어보/20260927183653__20201201-20201231_데이터랩_다운로드.zip!20260927183653_방문자 수 추이.csv</t>
  </si>
  <si>
    <t>신안군 - 자산어보.zip!신안군 - 자산어보/20260927183711__20210101-20210131_데이터랩_다운로드.zip!20260927183711_방문자 수 추이.csv</t>
  </si>
  <si>
    <t>신안군 - 자산어보.zip!신안군 - 자산어보/20260927183728__20210201-20210228_데이터랩_다운로드.zip!20260927183728_방문자 수 추이.csv</t>
  </si>
  <si>
    <t>신안군 - 자산어보.zip!신안군 - 자산어보/KOBIS_일자별_통계정보_2026-09-27 (1).xls</t>
  </si>
  <si>
    <t>신안군 - 자산어보.zip!신안군 - 자산어보/20260927183739__20210301-20210331_데이터랩_다운로드.zip!20260927183739_방문자 수 추이.csv</t>
  </si>
  <si>
    <t>신안군 - 자산어보.zip!신안군 - 자산어보/20260927183755__20210401-20210430_데이터랩_다운로드.zip!20260927183755_방문자 수 추이.csv</t>
  </si>
  <si>
    <t>신안군 - 자산어보.zip!신안군 - 자산어보/20260927183806__20210501-20210531_데이터랩_다운로드.zip!20260927183806_방문자 수 추이.csv</t>
  </si>
  <si>
    <t>신안군 - 자산어보.zip!신안군 - 자산어보/20260927183818__20210601-20210630_데이터랩_다운로드.zip!20260927183818_방문자 수 추이.csv</t>
  </si>
  <si>
    <t>신안군 - 자산어보.zip!신안군 - 자산어보/20260927183829__20210701-20210731_데이터랩_다운로드.zip!20260927183829_방문자 수 추이.csv</t>
  </si>
  <si>
    <t>신안군 - 자산어보.zip!신안군 - 자산어보/20260927183841__20210801-20210831_데이터랩_다운로드.zip!20260927183841_방문자 수 추이.csv</t>
  </si>
  <si>
    <t>신안군 - 자산어보.zip!신안군 - 자산어보/20260927183853__20210901-20210930_데이터랩_다운로드.zip!20260927183853_방문자 수 추이.csv</t>
  </si>
  <si>
    <t>신안군 - 자산어보.zip!신안군 - 자산어보/20260927183905__20211001-20211031_데이터랩_다운로드.zip!20260927183905_방문자 수 추이.csv</t>
  </si>
  <si>
    <t>원본ZIP</t>
  </si>
  <si>
    <t>전체</t>
  </si>
  <si>
    <t>예산군 관광데이터/20260915131543_예산군_202601-202608_데이터랩_다운로드.zip</t>
  </si>
  <si>
    <t>영월군 관광데이터/20260915131630_영월군_202511-202608_데이터랩_다운로드.zip</t>
  </si>
  <si>
    <t>기간시작</t>
  </si>
  <si>
    <t>기간종료</t>
  </si>
  <si>
    <t>방문자수</t>
  </si>
  <si>
    <t>지역내비율</t>
  </si>
  <si>
    <t>고덕면</t>
  </si>
  <si>
    <t>광시면</t>
  </si>
  <si>
    <t>대술면</t>
  </si>
  <si>
    <t>대흥면</t>
  </si>
  <si>
    <t>덕산면</t>
  </si>
  <si>
    <t>봉산면</t>
  </si>
  <si>
    <t>삽교읍</t>
  </si>
  <si>
    <t>신암면</t>
  </si>
  <si>
    <t>신양면</t>
  </si>
  <si>
    <t>예산읍</t>
  </si>
  <si>
    <t>오가면</t>
  </si>
  <si>
    <t>응봉면</t>
  </si>
  <si>
    <t>김삿갓면</t>
  </si>
  <si>
    <t>남면</t>
  </si>
  <si>
    <t>무릉도원면</t>
  </si>
  <si>
    <t>북면</t>
  </si>
  <si>
    <t>산솔면</t>
  </si>
  <si>
    <t>상동읍</t>
  </si>
  <si>
    <t>영월읍</t>
  </si>
  <si>
    <t>주천면</t>
  </si>
  <si>
    <t>한반도면</t>
  </si>
  <si>
    <t>군위읍</t>
  </si>
  <si>
    <t>부계면</t>
  </si>
  <si>
    <t>산성면</t>
  </si>
  <si>
    <t>삼국유사면</t>
  </si>
  <si>
    <t>소보면</t>
  </si>
  <si>
    <t>우보면</t>
  </si>
  <si>
    <t>의흥면</t>
  </si>
  <si>
    <t>효령면</t>
  </si>
  <si>
    <t>계곡면</t>
  </si>
  <si>
    <t>해남군-호프.zip!해남군-호프/20260927174642_해남군_20260116-20260215_데이터랩_다운로드.zip</t>
  </si>
  <si>
    <t>마산면</t>
  </si>
  <si>
    <t>문내면</t>
  </si>
  <si>
    <t>북일면</t>
  </si>
  <si>
    <t>북평면</t>
  </si>
  <si>
    <t>산이면</t>
  </si>
  <si>
    <t>삼산면</t>
  </si>
  <si>
    <t>송지면</t>
  </si>
  <si>
    <t>옥천면</t>
  </si>
  <si>
    <t>해남읍</t>
  </si>
  <si>
    <t>현산면</t>
  </si>
  <si>
    <t>화산면</t>
  </si>
  <si>
    <t>화원면</t>
  </si>
  <si>
    <t>황산면</t>
  </si>
  <si>
    <t>해남군-호프.zip!해남군-호프/20260927174757_해남군_20260216-20260318_데이터랩_다운로드.zip</t>
  </si>
  <si>
    <t>해남군-호프.zip!해남군-호프/20260927174913_해남군_20260319-20260418_데이터랩_다운로드.zip</t>
  </si>
  <si>
    <t>해남군-호프.zip!해남군-호프/20260927175405_해남군_20260419-20260519_데이터랩_다운로드.zip</t>
  </si>
  <si>
    <t>해남군-호프.zip!해남군-호프/20260927175621_해남군_20260520-20260619_데이터랩_다운로드.zip</t>
  </si>
  <si>
    <t>해남군-호프.zip!해남군-호프/20260927175714_해남군_20260601-20260630_데이터랩_다운로드.zip</t>
  </si>
  <si>
    <t>고현면</t>
  </si>
  <si>
    <t>남해군-소풍.zip!남해군-소풍/20260927180558_남해군_20230811-20230831_데이터랩_다운로드.zip</t>
  </si>
  <si>
    <t>남해읍</t>
  </si>
  <si>
    <t>미조면</t>
  </si>
  <si>
    <t>삼동면</t>
  </si>
  <si>
    <t>상주면</t>
  </si>
  <si>
    <t>서면</t>
  </si>
  <si>
    <t>설천면</t>
  </si>
  <si>
    <t>이동면</t>
  </si>
  <si>
    <t>창선면</t>
  </si>
  <si>
    <t>남해군-소풍.zip!남해군-소풍/20260927180631_남해군_20230901-20230930_데이터랩_다운로드.zip</t>
  </si>
  <si>
    <t>남해군-소풍.zip!남해군-소풍/20260927180653_남해군_20231001-20231031_데이터랩_다운로드.zip</t>
  </si>
  <si>
    <t>남해군-소풍.zip!남해군-소풍/20260927180754_남해군_20231101-20231130_데이터랩_다운로드.zip</t>
  </si>
  <si>
    <t>남해군-소풍.zip!남해군-소풍/20260927180821_남해군_20231201-20231231_데이터랩_다운로드.zip</t>
  </si>
  <si>
    <t>남해군-소풍.zip!남해군-소풍/20260927180850_남해군_20240101-20240131_데이터랩_다운로드.zip</t>
  </si>
  <si>
    <t>남해군-소풍.zip!남해군-소풍/20260927181018_남해군_20240201-20240229_데이터랩_다운로드.zip</t>
  </si>
  <si>
    <t>남해군-소풍.zip!남해군-소풍/20260927181035_남해군_20240301-20240331_데이터랩_다운로드.zip</t>
  </si>
  <si>
    <t>남해군-소풍.zip!남해군-소풍/20260927181053_남해군_20240401-20240430_데이터랩_다운로드.zip</t>
  </si>
  <si>
    <t>남해군-소풍.zip!남해군-소풍/20260927181109_남해군_20240501-20240531_데이터랩_다운로드.zip</t>
  </si>
  <si>
    <t>남해군-소풍.zip!남해군-소풍/20260927181127_남해군_20240601-20240630_데이터랩_다운로드.zip</t>
  </si>
  <si>
    <t>남해군-소풍.zip!남해군-소풍/20260927181144_남해군_20240701-20240731_데이터랩_다운로드.zip</t>
  </si>
  <si>
    <t>남해군-소풍.zip!남해군-소풍/20260927181202_남해군_20240801-20240831_데이터랩_다운로드.zip</t>
  </si>
  <si>
    <t>무주군 - 파묘.zip!무주군 - 파묘/20260927182744__20230826-20230925_데이터랩_다운로드.zip</t>
  </si>
  <si>
    <t>무주군 - 파묘.zip!무주군 - 파묘/20260927182757__20230926-20231026_데이터랩_다운로드.zip</t>
  </si>
  <si>
    <t>무주군 - 파묘.zip!무주군 - 파묘/20260927182808__20231027-20231126_데이터랩_다운로드.zip</t>
  </si>
  <si>
    <t>무주군 - 파묘.zip!무주군 - 파묘/20260927182820__20231127-20231227_데이터랩_다운로드.zip</t>
  </si>
  <si>
    <t>무주군 - 파묘.zip!무주군 - 파묘/20260927182831__20231228-20240127_데이터랩_다운로드.zip</t>
  </si>
  <si>
    <t>무주군 - 파묘.zip!무주군 - 파묘/20260927182845__20240128-20240227_데이터랩_다운로드.zip</t>
  </si>
  <si>
    <t>무주군 - 파묘.zip!무주군 - 파묘/20260927182856__20240228-20240329_데이터랩_다운로드.zip</t>
  </si>
  <si>
    <t>무주군 - 파묘.zip!무주군 - 파묘/20260927182907__20240330-20240429_데이터랩_다운로드.zip</t>
  </si>
  <si>
    <t>무주군 - 파묘.zip!무주군 - 파묘/20260927182922__20240430-20240530_데이터랩_다운로드.zip</t>
  </si>
  <si>
    <t>무주군 - 파묘.zip!무주군 - 파묘/20260927182936__20240531-20240630_데이터랩_다운로드.zip</t>
  </si>
  <si>
    <t>무주군 - 파묘.zip!무주군 - 파묘/20260927182949__20240701-20240731_데이터랩_다운로드.zip</t>
  </si>
  <si>
    <t>무주군 - 파묘.zip!무주군 - 파묘/20260927183000__20240801-20240831_데이터랩_다운로드.zip</t>
  </si>
  <si>
    <t>신안군 - 자산어보.zip!신안군 - 자산어보/20260927183630__20201001-20201031_데이터랩_다운로드.zip</t>
  </si>
  <si>
    <t>신안군 - 자산어보.zip!신안군 - 자산어보/20260927183642__20201101-20201130_데이터랩_다운로드.zip</t>
  </si>
  <si>
    <t>신안군 - 자산어보.zip!신안군 - 자산어보/20260927183653__20201201-20201231_데이터랩_다운로드.zip</t>
  </si>
  <si>
    <t>신안군 - 자산어보.zip!신안군 - 자산어보/20260927183711__20210101-20210131_데이터랩_다운로드.zip</t>
  </si>
  <si>
    <t>신안군 - 자산어보.zip!신안군 - 자산어보/20260927183728__20210201-20210228_데이터랩_다운로드.zip</t>
  </si>
  <si>
    <t>신안군 - 자산어보.zip!신안군 - 자산어보/20260927183739__20210301-20210331_데이터랩_다운로드.zip</t>
  </si>
  <si>
    <t>신안군 - 자산어보.zip!신안군 - 자산어보/20260927183755__20210401-20210430_데이터랩_다운로드.zip</t>
  </si>
  <si>
    <t>신안군 - 자산어보.zip!신안군 - 자산어보/20260927183806__20210501-20210531_데이터랩_다운로드.zip</t>
  </si>
  <si>
    <t>신안군 - 자산어보.zip!신안군 - 자산어보/20260927183818__20210601-20210630_데이터랩_다운로드.zip</t>
  </si>
  <si>
    <t>신안군 - 자산어보.zip!신안군 - 자산어보/20260927183829__20210701-20210731_데이터랩_다운로드.zip</t>
  </si>
  <si>
    <t>신안군 - 자산어보.zip!신안군 - 자산어보/20260927183841__20210801-20210831_데이터랩_다운로드.zip</t>
  </si>
  <si>
    <t>신안군 - 자산어보.zip!신안군 - 자산어보/20260927183853__20210901-20210930_데이터랩_다운로드.zip</t>
  </si>
  <si>
    <t>신안군 - 자산어보.zip!신안군 - 자산어보/20260927183905__20211001-20211031_데이터랩_다운로드.zip</t>
  </si>
  <si>
    <t>거주지_시도</t>
  </si>
  <si>
    <t>거주지_시군구</t>
  </si>
  <si>
    <t>비율</t>
  </si>
  <si>
    <t>홍성군</t>
  </si>
  <si>
    <t>아산시</t>
  </si>
  <si>
    <t>당진시</t>
  </si>
  <si>
    <t>서산시</t>
  </si>
  <si>
    <t>천안시 서북구</t>
  </si>
  <si>
    <t>천안시 동남구</t>
  </si>
  <si>
    <t>보령시</t>
  </si>
  <si>
    <t>청양군</t>
  </si>
  <si>
    <t>태안군</t>
  </si>
  <si>
    <t>공주시</t>
  </si>
  <si>
    <t>부여군</t>
  </si>
  <si>
    <t>논산시</t>
  </si>
  <si>
    <t>서천군</t>
  </si>
  <si>
    <t>계룡시</t>
  </si>
  <si>
    <t>금산군</t>
  </si>
  <si>
    <t>경기도</t>
  </si>
  <si>
    <t>평택시</t>
  </si>
  <si>
    <t>시흥시</t>
  </si>
  <si>
    <t>수원시 권선구</t>
  </si>
  <si>
    <t>부천시 원미구</t>
  </si>
  <si>
    <t>용인시 기흥구</t>
  </si>
  <si>
    <t>수원시 영통구</t>
  </si>
  <si>
    <t>성남시 분당구</t>
  </si>
  <si>
    <t>안양시 동안구</t>
  </si>
  <si>
    <t>안산시 상록구</t>
  </si>
  <si>
    <t>안산시 단원구</t>
  </si>
  <si>
    <t>남양주시</t>
  </si>
  <si>
    <t>김포시</t>
  </si>
  <si>
    <t>수원시 장안구</t>
  </si>
  <si>
    <t>수원시 팔달구</t>
  </si>
  <si>
    <t>안양시 만안구</t>
  </si>
  <si>
    <t>고양시 덕양구</t>
  </si>
  <si>
    <t>오산시</t>
  </si>
  <si>
    <t>군포시</t>
  </si>
  <si>
    <t>용인시 처인구</t>
  </si>
  <si>
    <t>용인시 수지구</t>
  </si>
  <si>
    <t>파주시</t>
  </si>
  <si>
    <t>안성시</t>
  </si>
  <si>
    <t>광주시</t>
  </si>
  <si>
    <t>부천시 소사구</t>
  </si>
  <si>
    <t>광명시</t>
  </si>
  <si>
    <t>고양시 일산동구</t>
  </si>
  <si>
    <t>하남시</t>
  </si>
  <si>
    <t>성남시 수정구</t>
  </si>
  <si>
    <t>성남시 중원구</t>
  </si>
  <si>
    <t>의정부시</t>
  </si>
  <si>
    <t>고양시 일산서구</t>
  </si>
  <si>
    <t>구리시</t>
  </si>
  <si>
    <t>의왕시</t>
  </si>
  <si>
    <t>이천시</t>
  </si>
  <si>
    <t>양주시</t>
  </si>
  <si>
    <t>부천시 오정구</t>
  </si>
  <si>
    <t>과천시</t>
  </si>
  <si>
    <t>포천시</t>
  </si>
  <si>
    <t>여주시</t>
  </si>
  <si>
    <t>양평군</t>
  </si>
  <si>
    <t>동두천시</t>
  </si>
  <si>
    <t>연천군</t>
  </si>
  <si>
    <t>가평군</t>
  </si>
  <si>
    <t>서울특별시</t>
  </si>
  <si>
    <t>관악구</t>
  </si>
  <si>
    <t>강서구</t>
  </si>
  <si>
    <t>구로구</t>
  </si>
  <si>
    <t>강남구</t>
  </si>
  <si>
    <t>송파구</t>
  </si>
  <si>
    <t>은평구</t>
  </si>
  <si>
    <t>양천구</t>
  </si>
  <si>
    <t>영등포구</t>
  </si>
  <si>
    <t>동작구</t>
  </si>
  <si>
    <t>서초구</t>
  </si>
  <si>
    <t>강동구</t>
  </si>
  <si>
    <t>광진구</t>
  </si>
  <si>
    <t>동대문구</t>
  </si>
  <si>
    <t>성북구</t>
  </si>
  <si>
    <t>노원구</t>
  </si>
  <si>
    <t>서대문구</t>
  </si>
  <si>
    <t>마포구</t>
  </si>
  <si>
    <t>용산구</t>
  </si>
  <si>
    <t>성동구</t>
  </si>
  <si>
    <t>중랑구</t>
  </si>
  <si>
    <t>강북구</t>
  </si>
  <si>
    <t>도봉구</t>
  </si>
  <si>
    <t>금천구</t>
  </si>
  <si>
    <t>종로구</t>
  </si>
  <si>
    <t>중구</t>
  </si>
  <si>
    <t>대전광역시</t>
  </si>
  <si>
    <t>서구</t>
  </si>
  <si>
    <t>유성구</t>
  </si>
  <si>
    <t>동구</t>
  </si>
  <si>
    <t>대덕구</t>
  </si>
  <si>
    <t>인천광역시</t>
  </si>
  <si>
    <t>연수구</t>
  </si>
  <si>
    <t>남동구</t>
  </si>
  <si>
    <t>부평구</t>
  </si>
  <si>
    <t>미추홀구</t>
  </si>
  <si>
    <t>계양구</t>
  </si>
  <si>
    <t>강화군</t>
  </si>
  <si>
    <t>옹진군</t>
  </si>
  <si>
    <t>군산시</t>
  </si>
  <si>
    <t>익산시</t>
  </si>
  <si>
    <t>전주시 덕진구</t>
  </si>
  <si>
    <t>전주시 완산구</t>
  </si>
  <si>
    <t>완주군</t>
  </si>
  <si>
    <t>정읍시</t>
  </si>
  <si>
    <t>남원시</t>
  </si>
  <si>
    <t>김제시</t>
  </si>
  <si>
    <t>고창군</t>
  </si>
  <si>
    <t>부안군</t>
  </si>
  <si>
    <t>진안군</t>
  </si>
  <si>
    <t>장수군</t>
  </si>
  <si>
    <t>임실군</t>
  </si>
  <si>
    <t>순창군</t>
  </si>
  <si>
    <t>전남광주통합특별시</t>
  </si>
  <si>
    <t>광산구</t>
  </si>
  <si>
    <t>북구</t>
  </si>
  <si>
    <t>목포시</t>
  </si>
  <si>
    <t>순천시</t>
  </si>
  <si>
    <t>남구</t>
  </si>
  <si>
    <t>여수시</t>
  </si>
  <si>
    <t>나주시</t>
  </si>
  <si>
    <t>광양시</t>
  </si>
  <si>
    <t>장흥군</t>
  </si>
  <si>
    <t>무안군</t>
  </si>
  <si>
    <t>영광군</t>
  </si>
  <si>
    <t>담양군</t>
  </si>
  <si>
    <t>곡성군</t>
  </si>
  <si>
    <t>구례군</t>
  </si>
  <si>
    <t>고흥군</t>
  </si>
  <si>
    <t>보성군</t>
  </si>
  <si>
    <t>화순군</t>
  </si>
  <si>
    <t>강진군</t>
  </si>
  <si>
    <t>영암군</t>
  </si>
  <si>
    <t>함평군</t>
  </si>
  <si>
    <t>장성군</t>
  </si>
  <si>
    <t>완도군</t>
  </si>
  <si>
    <t>진도군</t>
  </si>
  <si>
    <t>충청북도</t>
  </si>
  <si>
    <t>청주시 흥덕구</t>
  </si>
  <si>
    <t>청주시 서원구</t>
  </si>
  <si>
    <t>청주시 청원구</t>
  </si>
  <si>
    <t>청주시 상당구</t>
  </si>
  <si>
    <t>충주시</t>
  </si>
  <si>
    <t>음성군</t>
  </si>
  <si>
    <t>제천시</t>
  </si>
  <si>
    <t>보은군</t>
  </si>
  <si>
    <t>옥천군</t>
  </si>
  <si>
    <t>영동군</t>
  </si>
  <si>
    <t>진천군</t>
  </si>
  <si>
    <t>증평군</t>
  </si>
  <si>
    <t>괴산군</t>
  </si>
  <si>
    <t>단양군</t>
  </si>
  <si>
    <t>세종특별자치시</t>
  </si>
  <si>
    <t>창원시 의창구</t>
  </si>
  <si>
    <t>창원시 성산구</t>
  </si>
  <si>
    <t>창원시 진해구</t>
  </si>
  <si>
    <t>진주시</t>
  </si>
  <si>
    <t>김해시</t>
  </si>
  <si>
    <t>거제시</t>
  </si>
  <si>
    <t>양산시</t>
  </si>
  <si>
    <t>창원시 마산합포구</t>
  </si>
  <si>
    <t>창원시 마산회원구</t>
  </si>
  <si>
    <t>통영시</t>
  </si>
  <si>
    <t>사천시</t>
  </si>
  <si>
    <t>밀양시</t>
  </si>
  <si>
    <t>의령군</t>
  </si>
  <si>
    <t>함안군</t>
  </si>
  <si>
    <t>창녕군</t>
  </si>
  <si>
    <t>고성군</t>
  </si>
  <si>
    <t>하동군</t>
  </si>
  <si>
    <t>산청군</t>
  </si>
  <si>
    <t>함양군</t>
  </si>
  <si>
    <t>거창군</t>
  </si>
  <si>
    <t>합천군</t>
  </si>
  <si>
    <t>구미시</t>
  </si>
  <si>
    <t>포항시 남구</t>
  </si>
  <si>
    <t>포항시 북구</t>
  </si>
  <si>
    <t>경주시</t>
  </si>
  <si>
    <t>김천시</t>
  </si>
  <si>
    <t>안동시</t>
  </si>
  <si>
    <t>상주시</t>
  </si>
  <si>
    <t>경산시</t>
  </si>
  <si>
    <t>영주시</t>
  </si>
  <si>
    <t>영천시</t>
  </si>
  <si>
    <t>문경시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</si>
  <si>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</si>
  <si>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</si>
  <si>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</si>
  <si>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</si>
  <si>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</si>
  <si>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</si>
  <si>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</si>
  <si>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</si>
  <si>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</si>
  <si>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</si>
  <si>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</si>
  <si>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</si>
  <si>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원주시</t>
  </si>
  <si>
    <t>춘천시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</si>
  <si>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</si>
  <si>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</si>
  <si>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</si>
  <si>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</si>
  <si>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</si>
  <si>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</si>
  <si>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</si>
  <si>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</si>
  <si>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</si>
  <si>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</si>
  <si>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</si>
  <si>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</si>
  <si>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</si>
  <si>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</si>
  <si>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대구광역시</t>
  </si>
  <si>
    <t>수성구</t>
  </si>
  <si>
    <t>달서구</t>
  </si>
  <si>
    <t>달성군</t>
  </si>
  <si>
    <t>부산광역시</t>
  </si>
  <si>
    <t>부산진구</t>
  </si>
  <si>
    <t>해운대구</t>
  </si>
  <si>
    <t>사하구</t>
  </si>
  <si>
    <t>영도구</t>
  </si>
  <si>
    <t>동래구</t>
  </si>
  <si>
    <t>금정구</t>
  </si>
  <si>
    <t>연제구</t>
  </si>
  <si>
    <t>수영구</t>
  </si>
  <si>
    <t>사상구</t>
  </si>
  <si>
    <t>기장군</t>
  </si>
  <si>
    <t>울산광역시</t>
  </si>
  <si>
    <t>울주군</t>
  </si>
  <si>
    <t>제주특별자치도</t>
  </si>
  <si>
    <t>제주시</t>
  </si>
  <si>
    <t>서귀포시</t>
  </si>
  <si>
    <t>화성시 만세구</t>
  </si>
  <si>
    <t>화성시 동탄구</t>
  </si>
  <si>
    <t>화성시 효행구</t>
  </si>
  <si>
    <t>화성시 병점구</t>
  </si>
  <si>
    <t>서해구</t>
  </si>
  <si>
    <t>검단구</t>
  </si>
  <si>
    <t>영종구</t>
  </si>
  <si>
    <t>제물포구</t>
  </si>
  <si>
    <t>광주광역시</t>
  </si>
  <si>
    <t>항목</t>
  </si>
  <si>
    <t>값</t>
  </si>
  <si>
    <t>원본파일</t>
  </si>
  <si>
    <t>URL</t>
  </si>
  <si>
    <t>http://datalab.naver.com/keyword/trendResult.naver?hashKey=N_32393ab9360d6a0dab756bd244661665</t>
  </si>
  <si>
    <t>주제</t>
  </si>
  <si>
    <t>통검</t>
  </si>
  <si>
    <t>url</t>
  </si>
  <si>
    <t>http://datalab.naver.com/keyword/trendResult.naver?hashKey=N_4afdb124d6c09cf307b0a2318af0a2b8</t>
  </si>
  <si>
    <t>범위</t>
  </si>
  <si>
    <t>합계</t>
  </si>
  <si>
    <t>기간</t>
  </si>
  <si>
    <t>일간 : 2025-11-01 ~ 2026-09-16</t>
  </si>
  <si>
    <t>성별</t>
  </si>
  <si>
    <t>전체(여성,남성)</t>
  </si>
  <si>
    <t>일간 : 2017-09-01 ~ 2018-08-31</t>
  </si>
  <si>
    <t>연령대</t>
  </si>
  <si>
    <t>날짜_살목지</t>
  </si>
  <si>
    <t>살목지_검색지수</t>
  </si>
  <si>
    <t>날짜_왕과사는남자</t>
  </si>
  <si>
    <t>왕과사는남자_검색지수</t>
  </si>
  <si>
    <t>2017-09-01</t>
  </si>
  <si>
    <t>0.24183</t>
  </si>
  <si>
    <t>2017-09-02</t>
  </si>
  <si>
    <t>0.24995</t>
  </si>
  <si>
    <t>2017-09-03</t>
  </si>
  <si>
    <t>0.24136</t>
  </si>
  <si>
    <t>2017-09-04</t>
  </si>
  <si>
    <t>0.23579</t>
  </si>
  <si>
    <t>2017-09-05</t>
  </si>
  <si>
    <t>0.24043</t>
  </si>
  <si>
    <t>2017-09-06</t>
  </si>
  <si>
    <t>0.29892</t>
  </si>
  <si>
    <t>2017-09-07</t>
  </si>
  <si>
    <t>0.37295</t>
  </si>
  <si>
    <t>2017-09-08</t>
  </si>
  <si>
    <t>0.55166</t>
  </si>
  <si>
    <t>2017-09-09</t>
  </si>
  <si>
    <t>0.31702</t>
  </si>
  <si>
    <t>2017-09-10</t>
  </si>
  <si>
    <t>0.39013</t>
  </si>
  <si>
    <t>2017-09-11</t>
  </si>
  <si>
    <t>0.36274</t>
  </si>
  <si>
    <t>2017-09-12</t>
  </si>
  <si>
    <t>0.28871</t>
  </si>
  <si>
    <t>2017-09-13</t>
  </si>
  <si>
    <t>0.29962</t>
  </si>
  <si>
    <t>2017-09-14</t>
  </si>
  <si>
    <t>0.30054</t>
  </si>
  <si>
    <t>2017-09-15</t>
  </si>
  <si>
    <t>0.27873</t>
  </si>
  <si>
    <t>2017-09-16</t>
  </si>
  <si>
    <t>2017-09-17</t>
  </si>
  <si>
    <t>0.29288</t>
  </si>
  <si>
    <t>2017-09-18</t>
  </si>
  <si>
    <t>0.26387</t>
  </si>
  <si>
    <t>2017-09-19</t>
  </si>
  <si>
    <t>0.2771</t>
  </si>
  <si>
    <t>2017-09-20</t>
  </si>
  <si>
    <t>0.23742</t>
  </si>
  <si>
    <t>2017-09-21</t>
  </si>
  <si>
    <t>0.5245</t>
  </si>
  <si>
    <t>2017-09-22</t>
  </si>
  <si>
    <t>0.34394</t>
  </si>
  <si>
    <t>2017-09-23</t>
  </si>
  <si>
    <t>0.27432</t>
  </si>
  <si>
    <t>2017-09-24</t>
  </si>
  <si>
    <t>0.28755</t>
  </si>
  <si>
    <t>2017-09-25</t>
  </si>
  <si>
    <t>0.24948</t>
  </si>
  <si>
    <t>2017-09-26</t>
  </si>
  <si>
    <t>0.28244</t>
  </si>
  <si>
    <t>2017-09-27</t>
  </si>
  <si>
    <t>0.29521</t>
  </si>
  <si>
    <t>2017-09-28</t>
  </si>
  <si>
    <t>0.26991</t>
  </si>
  <si>
    <t>2017-09-29</t>
  </si>
  <si>
    <t>0.29799</t>
  </si>
  <si>
    <t>2017-09-30</t>
  </si>
  <si>
    <t>0.2966</t>
  </si>
  <si>
    <t>2017-10-01</t>
  </si>
  <si>
    <t>0.36762</t>
  </si>
  <si>
    <t>2017-10-02</t>
  </si>
  <si>
    <t>0.39222</t>
  </si>
  <si>
    <t>2017-10-03</t>
  </si>
  <si>
    <t>0.33837</t>
  </si>
  <si>
    <t>2017-10-04</t>
  </si>
  <si>
    <t>1.06015</t>
  </si>
  <si>
    <t>2017-10-05</t>
  </si>
  <si>
    <t>0.53564</t>
  </si>
  <si>
    <t>2017-10-06</t>
  </si>
  <si>
    <t>0.68998</t>
  </si>
  <si>
    <t>2017-10-07</t>
  </si>
  <si>
    <t>0.37086</t>
  </si>
  <si>
    <t>2017-10-08</t>
  </si>
  <si>
    <t>0.34766</t>
  </si>
  <si>
    <t>2017-10-09</t>
  </si>
  <si>
    <t>0.50571</t>
  </si>
  <si>
    <t>2017-10-10</t>
  </si>
  <si>
    <t>2017-10-11</t>
  </si>
  <si>
    <t>0.3451</t>
  </si>
  <si>
    <t>2017-10-12</t>
  </si>
  <si>
    <t>0.26411</t>
  </si>
  <si>
    <t>2017-10-13</t>
  </si>
  <si>
    <t>0.24391</t>
  </si>
  <si>
    <t>2017-10-14</t>
  </si>
  <si>
    <t>0.24322</t>
  </si>
  <si>
    <t>2017-10-15</t>
  </si>
  <si>
    <t>0.32584</t>
  </si>
  <si>
    <t>2017-10-16</t>
  </si>
  <si>
    <t>0.29822</t>
  </si>
  <si>
    <t>2017-10-17</t>
  </si>
  <si>
    <t>0.28151</t>
  </si>
  <si>
    <t>2017-10-18</t>
  </si>
  <si>
    <t>0.29637</t>
  </si>
  <si>
    <t>2017-10-19</t>
  </si>
  <si>
    <t>0.27826</t>
  </si>
  <si>
    <t>2017-10-20</t>
  </si>
  <si>
    <t>0.28546</t>
  </si>
  <si>
    <t>2017-10-21</t>
  </si>
  <si>
    <t>0.31122</t>
  </si>
  <si>
    <t>2017-10-22</t>
  </si>
  <si>
    <t>0.35532</t>
  </si>
  <si>
    <t>2017-10-23</t>
  </si>
  <si>
    <t>0.23858</t>
  </si>
  <si>
    <t>2017-10-24</t>
  </si>
  <si>
    <t>0.32306</t>
  </si>
  <si>
    <t>2017-10-25</t>
  </si>
  <si>
    <t>0.41426</t>
  </si>
  <si>
    <t>2017-10-26</t>
  </si>
  <si>
    <t>0.41844</t>
  </si>
  <si>
    <t>2017-10-27</t>
  </si>
  <si>
    <t>0.3328</t>
  </si>
  <si>
    <t>2017-10-28</t>
  </si>
  <si>
    <t>0.31493</t>
  </si>
  <si>
    <t>2017-10-29</t>
  </si>
  <si>
    <t>0.31284</t>
  </si>
  <si>
    <t>2017-10-30</t>
  </si>
  <si>
    <t>0.30008</t>
  </si>
  <si>
    <t>2017-10-31</t>
  </si>
  <si>
    <t>0.22303</t>
  </si>
  <si>
    <t>2017-11-01</t>
  </si>
  <si>
    <t>0.23788</t>
  </si>
  <si>
    <t>2017-11-02</t>
  </si>
  <si>
    <t>0.23092</t>
  </si>
  <si>
    <t>2017-11-03</t>
  </si>
  <si>
    <t>0.25691</t>
  </si>
  <si>
    <t>2017-11-04</t>
  </si>
  <si>
    <t>0.30426</t>
  </si>
  <si>
    <t>2017-11-05</t>
  </si>
  <si>
    <t>0.31168</t>
  </si>
  <si>
    <t>2017-11-06</t>
  </si>
  <si>
    <t>0.26039</t>
  </si>
  <si>
    <t>2017-11-07</t>
  </si>
  <si>
    <t>0.24554</t>
  </si>
  <si>
    <t>2017-11-08</t>
  </si>
  <si>
    <t>0.22651</t>
  </si>
  <si>
    <t>2017-11-09</t>
  </si>
  <si>
    <t>0.23022</t>
  </si>
  <si>
    <t>2017-11-10</t>
  </si>
  <si>
    <t>0.29033</t>
  </si>
  <si>
    <t>2017-11-11</t>
  </si>
  <si>
    <t>0.30124</t>
  </si>
  <si>
    <t>2017-11-12</t>
  </si>
  <si>
    <t>2017-11-13</t>
  </si>
  <si>
    <t>0.2648</t>
  </si>
  <si>
    <t>2017-11-14</t>
  </si>
  <si>
    <t>0.24275</t>
  </si>
  <si>
    <t>2017-11-15</t>
  </si>
  <si>
    <t>0.32422</t>
  </si>
  <si>
    <t>2017-11-16</t>
  </si>
  <si>
    <t>0.25389</t>
  </si>
  <si>
    <t>2017-11-17</t>
  </si>
  <si>
    <t>0.24693</t>
  </si>
  <si>
    <t>2017-11-18</t>
  </si>
  <si>
    <t>0.24113</t>
  </si>
  <si>
    <t>2017-11-19</t>
  </si>
  <si>
    <t>0.30959</t>
  </si>
  <si>
    <t>2017-11-20</t>
  </si>
  <si>
    <t>2017-11-21</t>
  </si>
  <si>
    <t>2017-11-22</t>
  </si>
  <si>
    <t>0.22999</t>
  </si>
  <si>
    <t>2017-11-23</t>
  </si>
  <si>
    <t>0.31145</t>
  </si>
  <si>
    <t>2017-11-24</t>
  </si>
  <si>
    <t>2017-11-25</t>
  </si>
  <si>
    <t>0.23185</t>
  </si>
  <si>
    <t>2017-11-26</t>
  </si>
  <si>
    <t>0.27037</t>
  </si>
  <si>
    <t>2017-11-27</t>
  </si>
  <si>
    <t>0.37458</t>
  </si>
  <si>
    <t>2017-11-28</t>
  </si>
  <si>
    <t>0.38665</t>
  </si>
  <si>
    <t>2017-11-29</t>
  </si>
  <si>
    <t>0.23649</t>
  </si>
  <si>
    <t>2017-11-30</t>
  </si>
  <si>
    <t>2017-12-01</t>
  </si>
  <si>
    <t>0.21931</t>
  </si>
  <si>
    <t>2017-12-02</t>
  </si>
  <si>
    <t>0.48296</t>
  </si>
  <si>
    <t>2017-12-03</t>
  </si>
  <si>
    <t>0.28337</t>
  </si>
  <si>
    <t>2017-12-04</t>
  </si>
  <si>
    <t>0.22697</t>
  </si>
  <si>
    <t>2017-12-05</t>
  </si>
  <si>
    <t>0.21908</t>
  </si>
  <si>
    <t>2017-12-06</t>
  </si>
  <si>
    <t>0.27548</t>
  </si>
  <si>
    <t>2017-12-07</t>
  </si>
  <si>
    <t>0.27989</t>
  </si>
  <si>
    <t>2017-12-08</t>
  </si>
  <si>
    <t>0.27571</t>
  </si>
  <si>
    <t>2017-12-09</t>
  </si>
  <si>
    <t>2017-12-10</t>
  </si>
  <si>
    <t>0.27617</t>
  </si>
  <si>
    <t>2017-12-11</t>
  </si>
  <si>
    <t>0.25065</t>
  </si>
  <si>
    <t>2017-12-12</t>
  </si>
  <si>
    <t>0.32839</t>
  </si>
  <si>
    <t>2017-12-13</t>
  </si>
  <si>
    <t>0.2467</t>
  </si>
  <si>
    <t>2017-12-14</t>
  </si>
  <si>
    <t>0.22674</t>
  </si>
  <si>
    <t>2017-12-15</t>
  </si>
  <si>
    <t>0.27896</t>
  </si>
  <si>
    <t>2017-12-16</t>
  </si>
  <si>
    <t>0.28035</t>
  </si>
  <si>
    <t>2017-12-17</t>
  </si>
  <si>
    <t>0.27664</t>
  </si>
  <si>
    <t>2017-12-18</t>
  </si>
  <si>
    <t>0.36901</t>
  </si>
  <si>
    <t>2017-12-19</t>
  </si>
  <si>
    <t>2017-12-20</t>
  </si>
  <si>
    <t>0.2706</t>
  </si>
  <si>
    <t>2017-12-21</t>
  </si>
  <si>
    <t>0.26689</t>
  </si>
  <si>
    <t>2017-12-22</t>
  </si>
  <si>
    <t>0.39431</t>
  </si>
  <si>
    <t>2017-12-23</t>
  </si>
  <si>
    <t>0.43701</t>
  </si>
  <si>
    <t>2017-12-24</t>
  </si>
  <si>
    <t>0.57696</t>
  </si>
  <si>
    <t>2017-12-25</t>
  </si>
  <si>
    <t>0.50524</t>
  </si>
  <si>
    <t>2017-12-26</t>
  </si>
  <si>
    <t>0.44745</t>
  </si>
  <si>
    <t>2017-12-27</t>
  </si>
  <si>
    <t>0.88748</t>
  </si>
  <si>
    <t>2017-12-28</t>
  </si>
  <si>
    <t>1.06804</t>
  </si>
  <si>
    <t>2017-12-29</t>
  </si>
  <si>
    <t>0.46486</t>
  </si>
  <si>
    <t>2017-12-30</t>
  </si>
  <si>
    <t>0.57371</t>
  </si>
  <si>
    <t>2017-12-31</t>
  </si>
  <si>
    <t>0.6373</t>
  </si>
  <si>
    <t>2018-01-01</t>
  </si>
  <si>
    <t>0.70785</t>
  </si>
  <si>
    <t>2018-01-02</t>
  </si>
  <si>
    <t>0.77307</t>
  </si>
  <si>
    <t>2018-01-03</t>
  </si>
  <si>
    <t>0.82273</t>
  </si>
  <si>
    <t>2018-01-04</t>
  </si>
  <si>
    <t>0.60272</t>
  </si>
  <si>
    <t>2018-01-05</t>
  </si>
  <si>
    <t>0.40753</t>
  </si>
  <si>
    <t>2018-01-06</t>
  </si>
  <si>
    <t>0.44304</t>
  </si>
  <si>
    <t>2018-01-07</t>
  </si>
  <si>
    <t>0.54446</t>
  </si>
  <si>
    <t>2018-01-08</t>
  </si>
  <si>
    <t>1.19917</t>
  </si>
  <si>
    <t>2018-01-09</t>
  </si>
  <si>
    <t>4.89882</t>
  </si>
  <si>
    <t>2018-01-10</t>
  </si>
  <si>
    <t>3.48914</t>
  </si>
  <si>
    <t>2018-01-11</t>
  </si>
  <si>
    <t>0.99424</t>
  </si>
  <si>
    <t>2018-01-12</t>
  </si>
  <si>
    <t>0.75984</t>
  </si>
  <si>
    <t>2018-01-13</t>
  </si>
  <si>
    <t>0.84501</t>
  </si>
  <si>
    <t>2018-01-14</t>
  </si>
  <si>
    <t>1.01652</t>
  </si>
  <si>
    <t>2018-01-15</t>
  </si>
  <si>
    <t>1.68446</t>
  </si>
  <si>
    <t>2018-01-16</t>
  </si>
  <si>
    <t>1.05969</t>
  </si>
  <si>
    <t>2018-01-17</t>
  </si>
  <si>
    <t>1.22656</t>
  </si>
  <si>
    <t>2018-01-18</t>
  </si>
  <si>
    <t>0.79279</t>
  </si>
  <si>
    <t>2018-01-19</t>
  </si>
  <si>
    <t>0.75728</t>
  </si>
  <si>
    <t>2018-01-20</t>
  </si>
  <si>
    <t>0.84153</t>
  </si>
  <si>
    <t>2018-01-21</t>
  </si>
  <si>
    <t>0.75125</t>
  </si>
  <si>
    <t>2018-01-22</t>
  </si>
  <si>
    <t>0.95316</t>
  </si>
  <si>
    <t>2018-01-23</t>
  </si>
  <si>
    <t>1.2739</t>
  </si>
  <si>
    <t>2018-01-24</t>
  </si>
  <si>
    <t>0.98937</t>
  </si>
  <si>
    <t>2018-01-25</t>
  </si>
  <si>
    <t>0.9889</t>
  </si>
  <si>
    <t>2018-01-26</t>
  </si>
  <si>
    <t>0.98519</t>
  </si>
  <si>
    <t>2018-01-27</t>
  </si>
  <si>
    <t>0.84548</t>
  </si>
  <si>
    <t>2018-01-28</t>
  </si>
  <si>
    <t>0.93204</t>
  </si>
  <si>
    <t>2018-01-29</t>
  </si>
  <si>
    <t>1.06062</t>
  </si>
  <si>
    <t>2018-01-30</t>
  </si>
  <si>
    <t>3.11038</t>
  </si>
  <si>
    <t>2018-01-31</t>
  </si>
  <si>
    <t>1.89171</t>
  </si>
  <si>
    <t>2018-02-01</t>
  </si>
  <si>
    <t>7.21153</t>
  </si>
  <si>
    <t>2018-02-02</t>
  </si>
  <si>
    <t>2.27511</t>
  </si>
  <si>
    <t>2018-02-03</t>
  </si>
  <si>
    <t>2.02701</t>
  </si>
  <si>
    <t>2018-02-04</t>
  </si>
  <si>
    <t>1.91074</t>
  </si>
  <si>
    <t>2018-02-05</t>
  </si>
  <si>
    <t>1.71927</t>
  </si>
  <si>
    <t>2018-02-06</t>
  </si>
  <si>
    <t>4.44579</t>
  </si>
  <si>
    <t>2018-02-07</t>
  </si>
  <si>
    <t>2.07181</t>
  </si>
  <si>
    <t>2018-02-08</t>
  </si>
  <si>
    <t>2.49582</t>
  </si>
  <si>
    <t>2018-02-09</t>
  </si>
  <si>
    <t>1.95994</t>
  </si>
  <si>
    <t>2018-02-10</t>
  </si>
  <si>
    <t>3.03797</t>
  </si>
  <si>
    <t>2018-02-11</t>
  </si>
  <si>
    <t>1.63062</t>
  </si>
  <si>
    <t>2018-02-12</t>
  </si>
  <si>
    <t>2.48631</t>
  </si>
  <si>
    <t>2018-02-13</t>
  </si>
  <si>
    <t>10.82043</t>
  </si>
  <si>
    <t>2018-02-14</t>
  </si>
  <si>
    <t>3.51165</t>
  </si>
  <si>
    <t>2018-02-15</t>
  </si>
  <si>
    <t>2.83072</t>
  </si>
  <si>
    <t>2018-02-16</t>
  </si>
  <si>
    <t>3.11456</t>
  </si>
  <si>
    <t>2018-02-17</t>
  </si>
  <si>
    <t>11.63017</t>
  </si>
  <si>
    <t>2018-02-18</t>
  </si>
  <si>
    <t>3.74815</t>
  </si>
  <si>
    <t>2018-02-19</t>
  </si>
  <si>
    <t>6.06527</t>
  </si>
  <si>
    <t>2018-02-20</t>
  </si>
  <si>
    <t>6.74458</t>
  </si>
  <si>
    <t>2018-02-21</t>
  </si>
  <si>
    <t>5.27247</t>
  </si>
  <si>
    <t>2018-02-22</t>
  </si>
  <si>
    <t>4.69807</t>
  </si>
  <si>
    <t>2018-02-23</t>
  </si>
  <si>
    <t>5.87009</t>
  </si>
  <si>
    <t>2018-02-24</t>
  </si>
  <si>
    <t>4.47271</t>
  </si>
  <si>
    <t>2018-02-25</t>
  </si>
  <si>
    <t>23.63935</t>
  </si>
  <si>
    <t>2018-02-26</t>
  </si>
  <si>
    <t>16.25955</t>
  </si>
  <si>
    <t>2018-02-27</t>
  </si>
  <si>
    <t>25.7773</t>
  </si>
  <si>
    <t>2018-02-28</t>
  </si>
  <si>
    <t>100.0</t>
  </si>
  <si>
    <t>2018-03-01</t>
  </si>
  <si>
    <t>58.48532</t>
  </si>
  <si>
    <t>2018-03-02</t>
  </si>
  <si>
    <t>50.68453</t>
  </si>
  <si>
    <t>2018-03-03</t>
  </si>
  <si>
    <t>38.85058</t>
  </si>
  <si>
    <t>2018-03-04</t>
  </si>
  <si>
    <t>40.77826</t>
  </si>
  <si>
    <t>2018-03-05</t>
  </si>
  <si>
    <t>23.94407</t>
  </si>
  <si>
    <t>2018-03-06</t>
  </si>
  <si>
    <t>17.50328</t>
  </si>
  <si>
    <t>2018-03-07</t>
  </si>
  <si>
    <t>16.75342</t>
  </si>
  <si>
    <t>2018-03-08</t>
  </si>
  <si>
    <t>16.43315</t>
  </si>
  <si>
    <t>2018-03-09</t>
  </si>
  <si>
    <t>16.94303</t>
  </si>
  <si>
    <t>2018-03-10</t>
  </si>
  <si>
    <t>25.29991</t>
  </si>
  <si>
    <t>2018-03-11</t>
  </si>
  <si>
    <t>28.40843</t>
  </si>
  <si>
    <t>2018-03-12</t>
  </si>
  <si>
    <t>17.13566</t>
  </si>
  <si>
    <t>2018-03-13</t>
  </si>
  <si>
    <t>14.68997</t>
  </si>
  <si>
    <t>2018-03-14</t>
  </si>
  <si>
    <t>10.27202</t>
  </si>
  <si>
    <t>2018-03-15</t>
  </si>
  <si>
    <t>9.8914</t>
  </si>
  <si>
    <t>2018-03-16</t>
  </si>
  <si>
    <t>11.21474</t>
  </si>
  <si>
    <t>2018-03-17</t>
  </si>
  <si>
    <t>16.25375</t>
  </si>
  <si>
    <t>2018-03-18</t>
  </si>
  <si>
    <t>18.23319</t>
  </si>
  <si>
    <t>2018-03-19</t>
  </si>
  <si>
    <t>8.94427</t>
  </si>
  <si>
    <t>2018-03-20</t>
  </si>
  <si>
    <t>7.9173</t>
  </si>
  <si>
    <t>2018-03-21</t>
  </si>
  <si>
    <t>9.26687</t>
  </si>
  <si>
    <t>2018-03-22</t>
  </si>
  <si>
    <t>6.31267</t>
  </si>
  <si>
    <t>2018-03-23</t>
  </si>
  <si>
    <t>6.88313</t>
  </si>
  <si>
    <t>2018-03-24</t>
  </si>
  <si>
    <t>8.8895</t>
  </si>
  <si>
    <t>2018-03-25</t>
  </si>
  <si>
    <t>7.84675</t>
  </si>
  <si>
    <t>2018-03-26</t>
  </si>
  <si>
    <t>5.20749</t>
  </si>
  <si>
    <t>2018-03-27</t>
  </si>
  <si>
    <t>4.71663</t>
  </si>
  <si>
    <t>2018-03-28</t>
  </si>
  <si>
    <t>4.03616</t>
  </si>
  <si>
    <t>2018-03-29</t>
  </si>
  <si>
    <t>3.58801</t>
  </si>
  <si>
    <t>2018-03-30</t>
  </si>
  <si>
    <t>4.1218</t>
  </si>
  <si>
    <t>2018-03-31</t>
  </si>
  <si>
    <t>5.28617</t>
  </si>
  <si>
    <t>2018-04-01</t>
  </si>
  <si>
    <t>3.95563</t>
  </si>
  <si>
    <t>2018-04-02</t>
  </si>
  <si>
    <t>2.79637</t>
  </si>
  <si>
    <t>2018-04-03</t>
  </si>
  <si>
    <t>2.68706</t>
  </si>
  <si>
    <t>2018-04-04</t>
  </si>
  <si>
    <t>10.32354</t>
  </si>
  <si>
    <t>2018-04-05</t>
  </si>
  <si>
    <t>11.14999</t>
  </si>
  <si>
    <t>2018-04-06</t>
  </si>
  <si>
    <t>9.81505</t>
  </si>
  <si>
    <t>2018-04-07</t>
  </si>
  <si>
    <t>11.75179</t>
  </si>
  <si>
    <t>2018-04-08</t>
  </si>
  <si>
    <t>11.9718</t>
  </si>
  <si>
    <t>2018-04-09</t>
  </si>
  <si>
    <t>7.26189</t>
  </si>
  <si>
    <t>2018-04-10</t>
  </si>
  <si>
    <t>5.66284</t>
  </si>
  <si>
    <t>2018-04-11</t>
  </si>
  <si>
    <t>5.42193</t>
  </si>
  <si>
    <t>2018-04-12</t>
  </si>
  <si>
    <t>4.34414</t>
  </si>
  <si>
    <t>2018-04-13</t>
  </si>
  <si>
    <t>4.6173</t>
  </si>
  <si>
    <t>2018-04-14</t>
  </si>
  <si>
    <t>16.36747</t>
  </si>
  <si>
    <t>2018-04-15</t>
  </si>
  <si>
    <t>6.99059</t>
  </si>
  <si>
    <t>2018-04-16</t>
  </si>
  <si>
    <t>4.17309</t>
  </si>
  <si>
    <t>2018-04-17</t>
  </si>
  <si>
    <t>3.44783</t>
  </si>
  <si>
    <t>2018-04-18</t>
  </si>
  <si>
    <t>3.35314</t>
  </si>
  <si>
    <t>2018-04-19</t>
  </si>
  <si>
    <t>3.08021</t>
  </si>
  <si>
    <t>2018-04-20</t>
  </si>
  <si>
    <t>3.07812</t>
  </si>
  <si>
    <t>2018-04-21</t>
  </si>
  <si>
    <t>3.6755</t>
  </si>
  <si>
    <t>2018-04-22</t>
  </si>
  <si>
    <t>4.50404</t>
  </si>
  <si>
    <t>2018-04-23</t>
  </si>
  <si>
    <t>3.09437</t>
  </si>
  <si>
    <t>2018-04-24</t>
  </si>
  <si>
    <t>2.63415</t>
  </si>
  <si>
    <t>2018-04-25</t>
  </si>
  <si>
    <t>2.3944</t>
  </si>
  <si>
    <t>2018-04-26</t>
  </si>
  <si>
    <t>2.50534</t>
  </si>
  <si>
    <t>2018-04-27</t>
  </si>
  <si>
    <t>2.52042</t>
  </si>
  <si>
    <t>2018-04-28</t>
  </si>
  <si>
    <t>3.58522</t>
  </si>
  <si>
    <t>2018-04-29</t>
  </si>
  <si>
    <t>5.14088</t>
  </si>
  <si>
    <t>2018-04-30</t>
  </si>
  <si>
    <t>4.25502</t>
  </si>
  <si>
    <t>2018-05-01</t>
  </si>
  <si>
    <t>6.06109</t>
  </si>
  <si>
    <t>2018-05-02</t>
  </si>
  <si>
    <t>3.11642</t>
  </si>
  <si>
    <t>2018-05-03</t>
  </si>
  <si>
    <t>2.70888</t>
  </si>
  <si>
    <t>2018-05-04</t>
  </si>
  <si>
    <t>2.71955</t>
  </si>
  <si>
    <t>2018-05-05</t>
  </si>
  <si>
    <t>3.65996</t>
  </si>
  <si>
    <t>2018-05-06</t>
  </si>
  <si>
    <t>4.469</t>
  </si>
  <si>
    <t>2018-05-07</t>
  </si>
  <si>
    <t>3.77344</t>
  </si>
  <si>
    <t>2018-05-08</t>
  </si>
  <si>
    <t>2.30644</t>
  </si>
  <si>
    <t>2018-05-09</t>
  </si>
  <si>
    <t>5.40337</t>
  </si>
  <si>
    <t>2018-05-10</t>
  </si>
  <si>
    <t>1.89473</t>
  </si>
  <si>
    <t>2018-05-11</t>
  </si>
  <si>
    <t>1.89101</t>
  </si>
  <si>
    <t>2018-05-12</t>
  </si>
  <si>
    <t>4.02061</t>
  </si>
  <si>
    <t>2018-05-13</t>
  </si>
  <si>
    <t>2.85045</t>
  </si>
  <si>
    <t>2018-05-14</t>
  </si>
  <si>
    <t>1.8555</t>
  </si>
  <si>
    <t>2018-05-15</t>
  </si>
  <si>
    <t>1.60044</t>
  </si>
  <si>
    <t>2018-05-16</t>
  </si>
  <si>
    <t>1.58397</t>
  </si>
  <si>
    <t>2018-05-17</t>
  </si>
  <si>
    <t>1.61831</t>
  </si>
  <si>
    <t>2018-05-18</t>
  </si>
  <si>
    <t>1.84529</t>
  </si>
  <si>
    <t>2018-05-19</t>
  </si>
  <si>
    <t>4.54211</t>
  </si>
  <si>
    <t>2018-05-20</t>
  </si>
  <si>
    <t>4.03895</t>
  </si>
  <si>
    <t>2018-05-21</t>
  </si>
  <si>
    <t>2.80125</t>
  </si>
  <si>
    <t>2018-05-22</t>
  </si>
  <si>
    <t>3.47777</t>
  </si>
  <si>
    <t>2018-05-23</t>
  </si>
  <si>
    <t>1.87082</t>
  </si>
  <si>
    <t>2018-05-24</t>
  </si>
  <si>
    <t>1.62899</t>
  </si>
  <si>
    <t>2018-05-25</t>
  </si>
  <si>
    <t>1.67564</t>
  </si>
  <si>
    <t>2018-05-26</t>
  </si>
  <si>
    <t>2.13911</t>
  </si>
  <si>
    <t>2018-05-27</t>
  </si>
  <si>
    <t>2.41738</t>
  </si>
  <si>
    <t>2018-05-28</t>
  </si>
  <si>
    <t>1.65197</t>
  </si>
  <si>
    <t>2018-05-29</t>
  </si>
  <si>
    <t>1.41617</t>
  </si>
  <si>
    <t>2018-05-30</t>
  </si>
  <si>
    <t>1.40921</t>
  </si>
  <si>
    <t>2018-05-31</t>
  </si>
  <si>
    <t>1.59487</t>
  </si>
  <si>
    <t>2018-06-01</t>
  </si>
  <si>
    <t>1.84645</t>
  </si>
  <si>
    <t>2018-06-02</t>
  </si>
  <si>
    <t>2.31248</t>
  </si>
  <si>
    <t>2018-06-03</t>
  </si>
  <si>
    <t>2.84024</t>
  </si>
  <si>
    <t>2018-06-04</t>
  </si>
  <si>
    <t>1.94509</t>
  </si>
  <si>
    <t>2018-06-05</t>
  </si>
  <si>
    <t>1.78588</t>
  </si>
  <si>
    <t>2018-06-06</t>
  </si>
  <si>
    <t>2.32872</t>
  </si>
  <si>
    <t>2018-06-07</t>
  </si>
  <si>
    <t>1.46212</t>
  </si>
  <si>
    <t>2018-06-08</t>
  </si>
  <si>
    <t>1.37973</t>
  </si>
  <si>
    <t>2018-06-09</t>
  </si>
  <si>
    <t>1.75083</t>
  </si>
  <si>
    <t>2018-06-10</t>
  </si>
  <si>
    <t>2.52112</t>
  </si>
  <si>
    <t>2018-06-11</t>
  </si>
  <si>
    <t>1.51109</t>
  </si>
  <si>
    <t>2018-06-12</t>
  </si>
  <si>
    <t>1.40201</t>
  </si>
  <si>
    <t>2018-06-13</t>
  </si>
  <si>
    <t>1.81535</t>
  </si>
  <si>
    <t>2018-06-14</t>
  </si>
  <si>
    <t>1.36697</t>
  </si>
  <si>
    <t>2018-06-15</t>
  </si>
  <si>
    <t>1.16389</t>
  </si>
  <si>
    <t>2018-06-16</t>
  </si>
  <si>
    <t>1.30895</t>
  </si>
  <si>
    <t>2018-06-17</t>
  </si>
  <si>
    <t>1.51202</t>
  </si>
  <si>
    <t>2018-06-18</t>
  </si>
  <si>
    <t>0.98287</t>
  </si>
  <si>
    <t>2018-06-19</t>
  </si>
  <si>
    <t>1.05505</t>
  </si>
  <si>
    <t>2018-06-20</t>
  </si>
  <si>
    <t>1.11052</t>
  </si>
  <si>
    <t>2018-06-21</t>
  </si>
  <si>
    <t>1.09613</t>
  </si>
  <si>
    <t>2018-06-22</t>
  </si>
  <si>
    <t>1.11075</t>
  </si>
  <si>
    <t>2018-06-23</t>
  </si>
  <si>
    <t>1.24304</t>
  </si>
  <si>
    <t>2018-06-24</t>
  </si>
  <si>
    <t>1.42893</t>
  </si>
  <si>
    <t>2018-06-25</t>
  </si>
  <si>
    <t>1.28458</t>
  </si>
  <si>
    <t>2018-06-26</t>
  </si>
  <si>
    <t>1.54637</t>
  </si>
  <si>
    <t>2018-06-27</t>
  </si>
  <si>
    <t>1.44797</t>
  </si>
  <si>
    <t>2018-06-28</t>
  </si>
  <si>
    <t>1.18362</t>
  </si>
  <si>
    <t>2018-06-29</t>
  </si>
  <si>
    <t>1.20729</t>
  </si>
  <si>
    <t>2018-06-30</t>
  </si>
  <si>
    <t>1.61646</t>
  </si>
  <si>
    <t>2018-07-01</t>
  </si>
  <si>
    <t>2.30018</t>
  </si>
  <si>
    <t>2018-07-02</t>
  </si>
  <si>
    <t>1.38994</t>
  </si>
  <si>
    <t>2018-07-03</t>
  </si>
  <si>
    <t>1.19964</t>
  </si>
  <si>
    <t>2018-07-04</t>
  </si>
  <si>
    <t>1.27692</t>
  </si>
  <si>
    <t>2018-07-05</t>
  </si>
  <si>
    <t>1.17805</t>
  </si>
  <si>
    <t>2018-07-06</t>
  </si>
  <si>
    <t>1.1256</t>
  </si>
  <si>
    <t>2018-07-07</t>
  </si>
  <si>
    <t>1.3245</t>
  </si>
  <si>
    <t>2018-07-08</t>
  </si>
  <si>
    <t>1.58838</t>
  </si>
  <si>
    <t>2018-07-09</t>
  </si>
  <si>
    <t>1.40108</t>
  </si>
  <si>
    <t>2018-07-10</t>
  </si>
  <si>
    <t>1.16877</t>
  </si>
  <si>
    <t>2018-07-11</t>
  </si>
  <si>
    <t>1.17179</t>
  </si>
  <si>
    <t>2018-07-12</t>
  </si>
  <si>
    <t>1.11562</t>
  </si>
  <si>
    <t>2018-07-13</t>
  </si>
  <si>
    <t>1.237</t>
  </si>
  <si>
    <t>2018-07-14</t>
  </si>
  <si>
    <t>1.43799</t>
  </si>
  <si>
    <t>2018-07-15</t>
  </si>
  <si>
    <t>1.67726</t>
  </si>
  <si>
    <t>2018-07-16</t>
  </si>
  <si>
    <t>1.23677</t>
  </si>
  <si>
    <t>2018-07-17</t>
  </si>
  <si>
    <t>1.14927</t>
  </si>
  <si>
    <t>2018-07-18</t>
  </si>
  <si>
    <t>1.15322</t>
  </si>
  <si>
    <t>2018-07-19</t>
  </si>
  <si>
    <t>3.57292</t>
  </si>
  <si>
    <t>2018-07-20</t>
  </si>
  <si>
    <t>1.15925</t>
  </si>
  <si>
    <t>2018-07-21</t>
  </si>
  <si>
    <t>1.6276</t>
  </si>
  <si>
    <t>2018-07-22</t>
  </si>
  <si>
    <t>1.61274</t>
  </si>
  <si>
    <t>2018-07-23</t>
  </si>
  <si>
    <t>1.22377</t>
  </si>
  <si>
    <t>2018-07-24</t>
  </si>
  <si>
    <t>1.14115</t>
  </si>
  <si>
    <t>2018-07-25</t>
  </si>
  <si>
    <t>1.12351</t>
  </si>
  <si>
    <t>2018-07-26</t>
  </si>
  <si>
    <t>1.48301</t>
  </si>
  <si>
    <t>2018-07-27</t>
  </si>
  <si>
    <t>1.26416</t>
  </si>
  <si>
    <t>2018-07-28</t>
  </si>
  <si>
    <t>1.4786</t>
  </si>
  <si>
    <t>2018-07-29</t>
  </si>
  <si>
    <t>1.83624</t>
  </si>
  <si>
    <t>2018-07-30</t>
  </si>
  <si>
    <t>1.68724</t>
  </si>
  <si>
    <t>2018-07-31</t>
  </si>
  <si>
    <t>1.4417</t>
  </si>
  <si>
    <t>2018-08-01</t>
  </si>
  <si>
    <t>1.67842</t>
  </si>
  <si>
    <t>2018-08-02</t>
  </si>
  <si>
    <t>1.84831</t>
  </si>
  <si>
    <t>2018-08-03</t>
  </si>
  <si>
    <t>1.87662</t>
  </si>
  <si>
    <t>2018-08-04</t>
  </si>
  <si>
    <t>2.0739</t>
  </si>
  <si>
    <t>2018-08-05</t>
  </si>
  <si>
    <t>2.3141</t>
  </si>
  <si>
    <t>2018-08-06</t>
  </si>
  <si>
    <t>1.77822</t>
  </si>
  <si>
    <t>2018-08-07</t>
  </si>
  <si>
    <t>1.63526</t>
  </si>
  <si>
    <t>2018-08-08</t>
  </si>
  <si>
    <t>1.6768</t>
  </si>
  <si>
    <t>2018-08-09</t>
  </si>
  <si>
    <t>1.70767</t>
  </si>
  <si>
    <t>2018-08-10</t>
  </si>
  <si>
    <t>1.67796</t>
  </si>
  <si>
    <t>2018-08-11</t>
  </si>
  <si>
    <t>1.96319</t>
  </si>
  <si>
    <t>2018-08-12</t>
  </si>
  <si>
    <t>2.33731</t>
  </si>
  <si>
    <t>2018-08-13</t>
  </si>
  <si>
    <t>1.65429</t>
  </si>
  <si>
    <t>2018-08-14</t>
  </si>
  <si>
    <t>1.55658</t>
  </si>
  <si>
    <t>2018-08-15</t>
  </si>
  <si>
    <t>2.03723</t>
  </si>
  <si>
    <t>2018-08-16</t>
  </si>
  <si>
    <t>1.3853</t>
  </si>
  <si>
    <t>2018-08-17</t>
  </si>
  <si>
    <t>1.29317</t>
  </si>
  <si>
    <t>2018-08-18</t>
  </si>
  <si>
    <t>1.52873</t>
  </si>
  <si>
    <t>2018-08-19</t>
  </si>
  <si>
    <t>1.59859</t>
  </si>
  <si>
    <t>2018-08-20</t>
  </si>
  <si>
    <t>1.27483</t>
  </si>
  <si>
    <t>2018-08-21</t>
  </si>
  <si>
    <t>1.18525</t>
  </si>
  <si>
    <t>2018-08-22</t>
  </si>
  <si>
    <t>1.50691</t>
  </si>
  <si>
    <t>2018-08-23</t>
  </si>
  <si>
    <t>1.28829</t>
  </si>
  <si>
    <t>2018-08-24</t>
  </si>
  <si>
    <t>1.36627</t>
  </si>
  <si>
    <t>2018-08-25</t>
  </si>
  <si>
    <t>1.44286</t>
  </si>
  <si>
    <t>2018-08-26</t>
  </si>
  <si>
    <t>1.71834</t>
  </si>
  <si>
    <t>2018-08-27</t>
  </si>
  <si>
    <t>1.1878</t>
  </si>
  <si>
    <t>2018-08-28</t>
  </si>
  <si>
    <t>1.25116</t>
  </si>
  <si>
    <t>2018-08-29</t>
  </si>
  <si>
    <t>1.07176</t>
  </si>
  <si>
    <t>2018-08-30</t>
  </si>
  <si>
    <t>1.11817</t>
  </si>
  <si>
    <t>2018-08-31</t>
  </si>
  <si>
    <t>1.1748</t>
  </si>
  <si>
    <t>http://datalab.naver.com/keyword/trendResult.naver?hashKey=N_b5159bd10c38367b79426a191df4b70e</t>
  </si>
  <si>
    <t>일간 : 2026-01-01 ~ 2026-09-26</t>
  </si>
  <si>
    <t>호프 촬영지</t>
  </si>
  <si>
    <t>해남</t>
  </si>
  <si>
    <t>해남 여행</t>
  </si>
  <si>
    <t>2026-01-01</t>
  </si>
  <si>
    <t>0.07258</t>
  </si>
  <si>
    <t>0</t>
  </si>
  <si>
    <t>0.13165</t>
  </si>
  <si>
    <t>0.21742</t>
  </si>
  <si>
    <t>2026-01-02</t>
  </si>
  <si>
    <t>0.0866</t>
  </si>
  <si>
    <t>0.19489</t>
  </si>
  <si>
    <t>0.20507</t>
  </si>
  <si>
    <t>2026-01-03</t>
  </si>
  <si>
    <t>0.16235</t>
  </si>
  <si>
    <t>0.11012</t>
  </si>
  <si>
    <t>0.15968</t>
  </si>
  <si>
    <t>2026-01-04</t>
  </si>
  <si>
    <t>0.10896</t>
  </si>
  <si>
    <t>0.10312</t>
  </si>
  <si>
    <t>0.13315</t>
  </si>
  <si>
    <t>2026-01-05</t>
  </si>
  <si>
    <t>0.12664</t>
  </si>
  <si>
    <t>0.14567</t>
  </si>
  <si>
    <t>0.09811</t>
  </si>
  <si>
    <t>2026-01-06</t>
  </si>
  <si>
    <t>0.12514</t>
  </si>
  <si>
    <t>0.13899</t>
  </si>
  <si>
    <t>0.10445</t>
  </si>
  <si>
    <t>2026-01-07</t>
  </si>
  <si>
    <t>0.10028</t>
  </si>
  <si>
    <t>0.13532</t>
  </si>
  <si>
    <t>0.09878</t>
  </si>
  <si>
    <t>2026-01-08</t>
  </si>
  <si>
    <t>0.07976</t>
  </si>
  <si>
    <t>0.14266</t>
  </si>
  <si>
    <t>0.08893</t>
  </si>
  <si>
    <t>2026-01-09</t>
  </si>
  <si>
    <t>0.06908</t>
  </si>
  <si>
    <t>0.25646</t>
  </si>
  <si>
    <t>0.11847</t>
  </si>
  <si>
    <t>2026-01-10</t>
  </si>
  <si>
    <t>0.05723</t>
  </si>
  <si>
    <t>0.20023</t>
  </si>
  <si>
    <t>0.11863</t>
  </si>
  <si>
    <t>2026-01-11</t>
  </si>
  <si>
    <t>0.05289</t>
  </si>
  <si>
    <t>0.19005</t>
  </si>
  <si>
    <t>0.11079</t>
  </si>
  <si>
    <t>2026-01-12</t>
  </si>
  <si>
    <t>0.07809</t>
  </si>
  <si>
    <t>0.17787</t>
  </si>
  <si>
    <t>0.1218</t>
  </si>
  <si>
    <t>2026-01-13</t>
  </si>
  <si>
    <t>0.06123</t>
  </si>
  <si>
    <t>0.15735</t>
  </si>
  <si>
    <t>0.10812</t>
  </si>
  <si>
    <t>2026-01-14</t>
  </si>
  <si>
    <t>0.05022</t>
  </si>
  <si>
    <t>0.144</t>
  </si>
  <si>
    <t>0.10045</t>
  </si>
  <si>
    <t>2026-01-15</t>
  </si>
  <si>
    <t>0.05406</t>
  </si>
  <si>
    <t>0.14617</t>
  </si>
  <si>
    <t>0.10862</t>
  </si>
  <si>
    <t>2026-01-16</t>
  </si>
  <si>
    <t>0.04355</t>
  </si>
  <si>
    <t>0.13699</t>
  </si>
  <si>
    <t>0.10495</t>
  </si>
  <si>
    <t>2026-01-17</t>
  </si>
  <si>
    <t>0.04605</t>
  </si>
  <si>
    <t>0.12331</t>
  </si>
  <si>
    <t>2026-01-18</t>
  </si>
  <si>
    <t>0.03721</t>
  </si>
  <si>
    <t>0.13933</t>
  </si>
  <si>
    <t>0.1425</t>
  </si>
  <si>
    <t>2026-01-19</t>
  </si>
  <si>
    <t>0.04555</t>
  </si>
  <si>
    <t>0.15084</t>
  </si>
  <si>
    <t>0.10211</t>
  </si>
  <si>
    <t>2026-01-20</t>
  </si>
  <si>
    <t>0.04521</t>
  </si>
  <si>
    <t>0.13716</t>
  </si>
  <si>
    <t>0.10011</t>
  </si>
  <si>
    <t>2026-01-21</t>
  </si>
  <si>
    <t>0.04088</t>
  </si>
  <si>
    <t>0.15985</t>
  </si>
  <si>
    <t>0.0886</t>
  </si>
  <si>
    <t>2026-01-22</t>
  </si>
  <si>
    <t>0.03604</t>
  </si>
  <si>
    <t>0.15217</t>
  </si>
  <si>
    <t>0.09244</t>
  </si>
  <si>
    <t>2026-01-23</t>
  </si>
  <si>
    <t>0.09511</t>
  </si>
  <si>
    <t>2026-01-24</t>
  </si>
  <si>
    <t>0.04488</t>
  </si>
  <si>
    <t>0.11797</t>
  </si>
  <si>
    <t>0.12147</t>
  </si>
  <si>
    <t>2026-01-25</t>
  </si>
  <si>
    <t>0.05122</t>
  </si>
  <si>
    <t>0.11496</t>
  </si>
  <si>
    <t>0.14049</t>
  </si>
  <si>
    <t>2026-01-26</t>
  </si>
  <si>
    <t>0.04221</t>
  </si>
  <si>
    <t>0.1505</t>
  </si>
  <si>
    <t>0.09344</t>
  </si>
  <si>
    <t>2026-01-27</t>
  </si>
  <si>
    <t>0.04738</t>
  </si>
  <si>
    <t>0.12931</t>
  </si>
  <si>
    <t>0.10195</t>
  </si>
  <si>
    <t>2026-01-28</t>
  </si>
  <si>
    <t>0.13983</t>
  </si>
  <si>
    <t>2026-01-29</t>
  </si>
  <si>
    <t>0.04288</t>
  </si>
  <si>
    <t>0.14784</t>
  </si>
  <si>
    <t>0.10362</t>
  </si>
  <si>
    <t>2026-01-30</t>
  </si>
  <si>
    <t>0.04622</t>
  </si>
  <si>
    <t>0.13666</t>
  </si>
  <si>
    <t>0.10629</t>
  </si>
  <si>
    <t>2026-01-31</t>
  </si>
  <si>
    <t>0.04505</t>
  </si>
  <si>
    <t>0.10061</t>
  </si>
  <si>
    <t>0.12881</t>
  </si>
  <si>
    <t>2026-02-01</t>
  </si>
  <si>
    <t>0.0619</t>
  </si>
  <si>
    <t>0.11947</t>
  </si>
  <si>
    <t>2026-02-02</t>
  </si>
  <si>
    <t>0.05272</t>
  </si>
  <si>
    <t>0.16035</t>
  </si>
  <si>
    <t>2026-02-03</t>
  </si>
  <si>
    <t>0.1198</t>
  </si>
  <si>
    <t>0.15368</t>
  </si>
  <si>
    <t>0.11513</t>
  </si>
  <si>
    <t>2026-02-04</t>
  </si>
  <si>
    <t>0.11446</t>
  </si>
  <si>
    <t>0.15401</t>
  </si>
  <si>
    <t>0.1183</t>
  </si>
  <si>
    <t>2026-02-05</t>
  </si>
  <si>
    <t>0.09327</t>
  </si>
  <si>
    <t>0.15484</t>
  </si>
  <si>
    <t>0.11163</t>
  </si>
  <si>
    <t>2026-02-06</t>
  </si>
  <si>
    <t>0.10228</t>
  </si>
  <si>
    <t>0.11129</t>
  </si>
  <si>
    <t>2026-02-07</t>
  </si>
  <si>
    <t>0.09427</t>
  </si>
  <si>
    <t>0.13499</t>
  </si>
  <si>
    <t>0.13098</t>
  </si>
  <si>
    <t>2026-02-08</t>
  </si>
  <si>
    <t>0.10345</t>
  </si>
  <si>
    <t>0.14149</t>
  </si>
  <si>
    <t>0.12598</t>
  </si>
  <si>
    <t>2026-02-09</t>
  </si>
  <si>
    <t>0.08526</t>
  </si>
  <si>
    <t>0.16536</t>
  </si>
  <si>
    <t>0.11396</t>
  </si>
  <si>
    <t>2026-02-10</t>
  </si>
  <si>
    <t>0.15284</t>
  </si>
  <si>
    <t>0.09694</t>
  </si>
  <si>
    <t>2026-02-11</t>
  </si>
  <si>
    <t>0.10579</t>
  </si>
  <si>
    <t>0.15935</t>
  </si>
  <si>
    <t>0.11246</t>
  </si>
  <si>
    <t>2026-02-12</t>
  </si>
  <si>
    <t>0.56666</t>
  </si>
  <si>
    <t>0.15434</t>
  </si>
  <si>
    <t>0.10745</t>
  </si>
  <si>
    <t>2026-02-13</t>
  </si>
  <si>
    <t>0.7674</t>
  </si>
  <si>
    <t>0.12898</t>
  </si>
  <si>
    <t>2026-02-14</t>
  </si>
  <si>
    <t>0.42816</t>
  </si>
  <si>
    <t>0.16919</t>
  </si>
  <si>
    <t>0.19572</t>
  </si>
  <si>
    <t>2026-02-15</t>
  </si>
  <si>
    <t>0.25529</t>
  </si>
  <si>
    <t>0.17987</t>
  </si>
  <si>
    <t>0.27048</t>
  </si>
  <si>
    <t>2026-02-16</t>
  </si>
  <si>
    <t>0.22459</t>
  </si>
  <si>
    <t>0.17353</t>
  </si>
  <si>
    <t>0.24011</t>
  </si>
  <si>
    <t>2026-02-17</t>
  </si>
  <si>
    <t>0.21408</t>
  </si>
  <si>
    <t>0.1737</t>
  </si>
  <si>
    <t>0.21141</t>
  </si>
  <si>
    <t>2026-02-18</t>
  </si>
  <si>
    <t>0.46337</t>
  </si>
  <si>
    <t>0.14667</t>
  </si>
  <si>
    <t>0.21475</t>
  </si>
  <si>
    <t>2026-02-19</t>
  </si>
  <si>
    <t>0.27365</t>
  </si>
  <si>
    <t>0.15651</t>
  </si>
  <si>
    <t>0.15501</t>
  </si>
  <si>
    <t>2026-02-20</t>
  </si>
  <si>
    <t>0.18872</t>
  </si>
  <si>
    <t>0.14066</t>
  </si>
  <si>
    <t>0.15067</t>
  </si>
  <si>
    <t>2026-02-21</t>
  </si>
  <si>
    <t>0.24245</t>
  </si>
  <si>
    <t>0.1747</t>
  </si>
  <si>
    <t>2026-02-22</t>
  </si>
  <si>
    <t>0.16102</t>
  </si>
  <si>
    <t>0.11179</t>
  </si>
  <si>
    <t>0.15267</t>
  </si>
  <si>
    <t>2026-02-23</t>
  </si>
  <si>
    <t>0.16519</t>
  </si>
  <si>
    <t>0.13832</t>
  </si>
  <si>
    <t>2026-02-24</t>
  </si>
  <si>
    <t>0.24612</t>
  </si>
  <si>
    <t>0.17203</t>
  </si>
  <si>
    <t>0.16486</t>
  </si>
  <si>
    <t>2026-02-25</t>
  </si>
  <si>
    <t>0.13432</t>
  </si>
  <si>
    <t>0.14233</t>
  </si>
  <si>
    <t>2026-02-26</t>
  </si>
  <si>
    <t>0.09744</t>
  </si>
  <si>
    <t>0.1495</t>
  </si>
  <si>
    <t>0.148</t>
  </si>
  <si>
    <t>2026-02-27</t>
  </si>
  <si>
    <t>0.09844</t>
  </si>
  <si>
    <t>0.15468</t>
  </si>
  <si>
    <t>0.17053</t>
  </si>
  <si>
    <t>2026-02-28</t>
  </si>
  <si>
    <t>0.24562</t>
  </si>
  <si>
    <t>2026-03-01</t>
  </si>
  <si>
    <t>0.18521</t>
  </si>
  <si>
    <t>0.12197</t>
  </si>
  <si>
    <t>0.22125</t>
  </si>
  <si>
    <t>2026-03-02</t>
  </si>
  <si>
    <t>0.18004</t>
  </si>
  <si>
    <t>0.12531</t>
  </si>
  <si>
    <t>0.11747</t>
  </si>
  <si>
    <t>2026-03-03</t>
  </si>
  <si>
    <t>0.18438</t>
  </si>
  <si>
    <t>0.13265</t>
  </si>
  <si>
    <t>0.07859</t>
  </si>
  <si>
    <t>2026-03-04</t>
  </si>
  <si>
    <t>0.24395</t>
  </si>
  <si>
    <t>0.08593</t>
  </si>
  <si>
    <t>2026-03-05</t>
  </si>
  <si>
    <t>0.16135</t>
  </si>
  <si>
    <t>0.14466</t>
  </si>
  <si>
    <t>0.08743</t>
  </si>
  <si>
    <t>2026-03-06</t>
  </si>
  <si>
    <t>0.00383</t>
  </si>
  <si>
    <t>0.09527</t>
  </si>
  <si>
    <t>2026-03-07</t>
  </si>
  <si>
    <t>0.20874</t>
  </si>
  <si>
    <t>0.11279</t>
  </si>
  <si>
    <t>2026-03-08</t>
  </si>
  <si>
    <t>0.12965</t>
  </si>
  <si>
    <t>0.002</t>
  </si>
  <si>
    <t>0.10645</t>
  </si>
  <si>
    <t>2026-03-09</t>
  </si>
  <si>
    <t>0.11329</t>
  </si>
  <si>
    <t>0.18087</t>
  </si>
  <si>
    <t>2026-03-10</t>
  </si>
  <si>
    <t>0.09794</t>
  </si>
  <si>
    <t>0.08626</t>
  </si>
  <si>
    <t>2026-03-11</t>
  </si>
  <si>
    <t>0.12998</t>
  </si>
  <si>
    <t>0.0015</t>
  </si>
  <si>
    <t>0.10729</t>
  </si>
  <si>
    <t>2026-03-12</t>
  </si>
  <si>
    <t>0.1173</t>
  </si>
  <si>
    <t>0.001</t>
  </si>
  <si>
    <t>0.16669</t>
  </si>
  <si>
    <t>0.11964</t>
  </si>
  <si>
    <t>2026-03-13</t>
  </si>
  <si>
    <t>0.10328</t>
  </si>
  <si>
    <t>0.15534</t>
  </si>
  <si>
    <t>2026-03-14</t>
  </si>
  <si>
    <t>8.3E-4</t>
  </si>
  <si>
    <t>0.10912</t>
  </si>
  <si>
    <t>0.15818</t>
  </si>
  <si>
    <t>2026-03-15</t>
  </si>
  <si>
    <t>0.1153</t>
  </si>
  <si>
    <t>2026-03-16</t>
  </si>
  <si>
    <t>0.11663</t>
  </si>
  <si>
    <t>0.1465</t>
  </si>
  <si>
    <t>0.12047</t>
  </si>
  <si>
    <t>2026-03-17</t>
  </si>
  <si>
    <t>0.0896</t>
  </si>
  <si>
    <t>0.1757</t>
  </si>
  <si>
    <t>2026-03-18</t>
  </si>
  <si>
    <t>0.10395</t>
  </si>
  <si>
    <t>0.15618</t>
  </si>
  <si>
    <t>0.10996</t>
  </si>
  <si>
    <t>2026-03-19</t>
  </si>
  <si>
    <t>0.16285</t>
  </si>
  <si>
    <t>2026-03-20</t>
  </si>
  <si>
    <t>0.16786</t>
  </si>
  <si>
    <t>0.12481</t>
  </si>
  <si>
    <t>2026-03-21</t>
  </si>
  <si>
    <t>0.08843</t>
  </si>
  <si>
    <t>0.11897</t>
  </si>
  <si>
    <t>0.16986</t>
  </si>
  <si>
    <t>2026-03-22</t>
  </si>
  <si>
    <t>0.10462</t>
  </si>
  <si>
    <t>0.1203</t>
  </si>
  <si>
    <t>0.16552</t>
  </si>
  <si>
    <t>2026-03-23</t>
  </si>
  <si>
    <t>0.12631</t>
  </si>
  <si>
    <t>2026-03-24</t>
  </si>
  <si>
    <t>0.13198</t>
  </si>
  <si>
    <t>2026-03-25</t>
  </si>
  <si>
    <t>0.07842</t>
  </si>
  <si>
    <t>0.16269</t>
  </si>
  <si>
    <t>2026-03-26</t>
  </si>
  <si>
    <t>0.06624</t>
  </si>
  <si>
    <t>0.1213</t>
  </si>
  <si>
    <t>2026-03-27</t>
  </si>
  <si>
    <t>0.11346</t>
  </si>
  <si>
    <t>0.13766</t>
  </si>
  <si>
    <t>2026-03-28</t>
  </si>
  <si>
    <t>0.15451</t>
  </si>
  <si>
    <t>2026-03-29</t>
  </si>
  <si>
    <t>0.06257</t>
  </si>
  <si>
    <t>0.10245</t>
  </si>
  <si>
    <t>0.14984</t>
  </si>
  <si>
    <t>2026-03-30</t>
  </si>
  <si>
    <t>0.07175</t>
  </si>
  <si>
    <t>0.15835</t>
  </si>
  <si>
    <t>0.12447</t>
  </si>
  <si>
    <t>2026-03-31</t>
  </si>
  <si>
    <t>0.07942</t>
  </si>
  <si>
    <t>0.15134</t>
  </si>
  <si>
    <t>0.1168</t>
  </si>
  <si>
    <t>2026-04-01</t>
  </si>
  <si>
    <t>0.07508</t>
  </si>
  <si>
    <t>0.1178</t>
  </si>
  <si>
    <t>2026-04-02</t>
  </si>
  <si>
    <t>0.07642</t>
  </si>
  <si>
    <t>0.14817</t>
  </si>
  <si>
    <t>2026-04-03</t>
  </si>
  <si>
    <t>0.12231</t>
  </si>
  <si>
    <t>0.15167</t>
  </si>
  <si>
    <t>0.12831</t>
  </si>
  <si>
    <t>2026-04-04</t>
  </si>
  <si>
    <t>0.11613</t>
  </si>
  <si>
    <t>0.147</t>
  </si>
  <si>
    <t>2026-04-05</t>
  </si>
  <si>
    <t>0.10762</t>
  </si>
  <si>
    <t>0.14867</t>
  </si>
  <si>
    <t>2026-04-06</t>
  </si>
  <si>
    <t>0.10879</t>
  </si>
  <si>
    <t>0.15718</t>
  </si>
  <si>
    <t>0.12731</t>
  </si>
  <si>
    <t>2026-04-07</t>
  </si>
  <si>
    <t>0.11913</t>
  </si>
  <si>
    <t>0.15868</t>
  </si>
  <si>
    <t>0.13816</t>
  </si>
  <si>
    <t>2026-04-08</t>
  </si>
  <si>
    <t>0.09594</t>
  </si>
  <si>
    <t>0.16652</t>
  </si>
  <si>
    <t>0.13232</t>
  </si>
  <si>
    <t>2026-04-09</t>
  </si>
  <si>
    <t>0.87235</t>
  </si>
  <si>
    <t>0.00166</t>
  </si>
  <si>
    <t>0.12381</t>
  </si>
  <si>
    <t>2026-04-10</t>
  </si>
  <si>
    <t>0.83531</t>
  </si>
  <si>
    <t>0.21058</t>
  </si>
  <si>
    <t>2026-04-11</t>
  </si>
  <si>
    <t>0.31453</t>
  </si>
  <si>
    <t>0.13582</t>
  </si>
  <si>
    <t>0.18137</t>
  </si>
  <si>
    <t>2026-04-12</t>
  </si>
  <si>
    <t>0.22776</t>
  </si>
  <si>
    <t>0.145</t>
  </si>
  <si>
    <t>0.1742</t>
  </si>
  <si>
    <t>2026-04-13</t>
  </si>
  <si>
    <t>0.2603</t>
  </si>
  <si>
    <t>0.19456</t>
  </si>
  <si>
    <t>0.14733</t>
  </si>
  <si>
    <t>2026-04-14</t>
  </si>
  <si>
    <t>0.2628</t>
  </si>
  <si>
    <t>2026-04-15</t>
  </si>
  <si>
    <t>0.33772</t>
  </si>
  <si>
    <t>2026-04-16</t>
  </si>
  <si>
    <t>0.25913</t>
  </si>
  <si>
    <t>0.16118</t>
  </si>
  <si>
    <t>0.13348</t>
  </si>
  <si>
    <t>2026-04-17</t>
  </si>
  <si>
    <t>0.16686</t>
  </si>
  <si>
    <t>2026-04-18</t>
  </si>
  <si>
    <t>0.3444</t>
  </si>
  <si>
    <t>0.16853</t>
  </si>
  <si>
    <t>2026-04-19</t>
  </si>
  <si>
    <t>0.16302</t>
  </si>
  <si>
    <t>2026-04-20</t>
  </si>
  <si>
    <t>0.19656</t>
  </si>
  <si>
    <t>0.1475</t>
  </si>
  <si>
    <t>2026-04-21</t>
  </si>
  <si>
    <t>0.16152</t>
  </si>
  <si>
    <t>2026-04-22</t>
  </si>
  <si>
    <t>0.12781</t>
  </si>
  <si>
    <t>0.15685</t>
  </si>
  <si>
    <t>2026-04-23</t>
  </si>
  <si>
    <t>0.13298</t>
  </si>
  <si>
    <t>0.15851</t>
  </si>
  <si>
    <t>2026-04-24</t>
  </si>
  <si>
    <t>0.13866</t>
  </si>
  <si>
    <t>2026-04-25</t>
  </si>
  <si>
    <t>0.12164</t>
  </si>
  <si>
    <t>0.18404</t>
  </si>
  <si>
    <t>2026-04-26</t>
  </si>
  <si>
    <t>0.1188</t>
  </si>
  <si>
    <t>0.18588</t>
  </si>
  <si>
    <t>2026-04-27</t>
  </si>
  <si>
    <t>0.10078</t>
  </si>
  <si>
    <t>0.20557</t>
  </si>
  <si>
    <t>0.22493</t>
  </si>
  <si>
    <t>2026-04-28</t>
  </si>
  <si>
    <t>0.19522</t>
  </si>
  <si>
    <t>0.21541</t>
  </si>
  <si>
    <t>2026-04-29</t>
  </si>
  <si>
    <t>0.18621</t>
  </si>
  <si>
    <t>2026-04-30</t>
  </si>
  <si>
    <t>0.69765</t>
  </si>
  <si>
    <t>0.18772</t>
  </si>
  <si>
    <t>0.23878</t>
  </si>
  <si>
    <t>2026-05-01</t>
  </si>
  <si>
    <t>0.41899</t>
  </si>
  <si>
    <t>0.18171</t>
  </si>
  <si>
    <t>0.35124</t>
  </si>
  <si>
    <t>2026-05-02</t>
  </si>
  <si>
    <t>0.32771</t>
  </si>
  <si>
    <t>0.15751</t>
  </si>
  <si>
    <t>0.30452</t>
  </si>
  <si>
    <t>2026-05-03</t>
  </si>
  <si>
    <t>0.33906</t>
  </si>
  <si>
    <t>0.24278</t>
  </si>
  <si>
    <t>2026-05-04</t>
  </si>
  <si>
    <t>0.21825</t>
  </si>
  <si>
    <t>0.21808</t>
  </si>
  <si>
    <t>2026-05-05</t>
  </si>
  <si>
    <t>0.19472</t>
  </si>
  <si>
    <t>0.12314</t>
  </si>
  <si>
    <t>0.18822</t>
  </si>
  <si>
    <t>2026-05-06</t>
  </si>
  <si>
    <t>0.21608</t>
  </si>
  <si>
    <t>0.14717</t>
  </si>
  <si>
    <t>2026-05-07</t>
  </si>
  <si>
    <t>0.36726</t>
  </si>
  <si>
    <t>0.12581</t>
  </si>
  <si>
    <t>2026-05-08</t>
  </si>
  <si>
    <t>0.25897</t>
  </si>
  <si>
    <t>0.13782</t>
  </si>
  <si>
    <t>0.11263</t>
  </si>
  <si>
    <t>2026-05-09</t>
  </si>
  <si>
    <t>0.22743</t>
  </si>
  <si>
    <t>0.10161</t>
  </si>
  <si>
    <t>0.16369</t>
  </si>
  <si>
    <t>2026-05-10</t>
  </si>
  <si>
    <t>0.39329</t>
  </si>
  <si>
    <t>0.10178</t>
  </si>
  <si>
    <t>0.16319</t>
  </si>
  <si>
    <t>2026-05-11</t>
  </si>
  <si>
    <t>3.42902</t>
  </si>
  <si>
    <t>0.01384</t>
  </si>
  <si>
    <t>0.12297</t>
  </si>
  <si>
    <t>2026-05-12</t>
  </si>
  <si>
    <t>1.72719</t>
  </si>
  <si>
    <t>0.00617</t>
  </si>
  <si>
    <t>0.14316</t>
  </si>
  <si>
    <t>0.1143</t>
  </si>
  <si>
    <t>2026-05-13</t>
  </si>
  <si>
    <t>1.55232</t>
  </si>
  <si>
    <t>0.00467</t>
  </si>
  <si>
    <t>0.12915</t>
  </si>
  <si>
    <t>2026-05-14</t>
  </si>
  <si>
    <t>1.02887</t>
  </si>
  <si>
    <t>0.00417</t>
  </si>
  <si>
    <t>2026-05-15</t>
  </si>
  <si>
    <t>1.03721</t>
  </si>
  <si>
    <t>0.0025</t>
  </si>
  <si>
    <t>0.13332</t>
  </si>
  <si>
    <t>0.13449</t>
  </si>
  <si>
    <t>2026-05-16</t>
  </si>
  <si>
    <t>0.98765</t>
  </si>
  <si>
    <t>0.16569</t>
  </si>
  <si>
    <t>2026-05-17</t>
  </si>
  <si>
    <t>1.81095</t>
  </si>
  <si>
    <t>0.0045</t>
  </si>
  <si>
    <t>0.17036</t>
  </si>
  <si>
    <t>2026-05-18</t>
  </si>
  <si>
    <t>11.13856</t>
  </si>
  <si>
    <t>0.05706</t>
  </si>
  <si>
    <t>0.146</t>
  </si>
  <si>
    <t>2026-05-19</t>
  </si>
  <si>
    <t>9.15791</t>
  </si>
  <si>
    <t>0.04638</t>
  </si>
  <si>
    <t>0.13632</t>
  </si>
  <si>
    <t>2026-05-20</t>
  </si>
  <si>
    <t>5.3733</t>
  </si>
  <si>
    <t>0.02252</t>
  </si>
  <si>
    <t>2026-05-21</t>
  </si>
  <si>
    <t>4.85703</t>
  </si>
  <si>
    <t>0.03854</t>
  </si>
  <si>
    <t>2026-05-22</t>
  </si>
  <si>
    <t>4.76125</t>
  </si>
  <si>
    <t>0.02336</t>
  </si>
  <si>
    <t>0.15</t>
  </si>
  <si>
    <t>0.18605</t>
  </si>
  <si>
    <t>2026-05-23</t>
  </si>
  <si>
    <t>5.39749</t>
  </si>
  <si>
    <t>0.0287</t>
  </si>
  <si>
    <t>0.30602</t>
  </si>
  <si>
    <t>0.25997</t>
  </si>
  <si>
    <t>2026-05-24</t>
  </si>
  <si>
    <t>4.96549</t>
  </si>
  <si>
    <t>0.02536</t>
  </si>
  <si>
    <t>0.1732</t>
  </si>
  <si>
    <t>0.27765</t>
  </si>
  <si>
    <t>2026-05-25</t>
  </si>
  <si>
    <t>3.80045</t>
  </si>
  <si>
    <t>0.01685</t>
  </si>
  <si>
    <t>0.11813</t>
  </si>
  <si>
    <t>0.19356</t>
  </si>
  <si>
    <t>2026-05-26</t>
  </si>
  <si>
    <t>2.3591</t>
  </si>
  <si>
    <t>0.00567</t>
  </si>
  <si>
    <t>0.21892</t>
  </si>
  <si>
    <t>0.13282</t>
  </si>
  <si>
    <t>2026-05-27</t>
  </si>
  <si>
    <t>1.73002</t>
  </si>
  <si>
    <t>0.0065</t>
  </si>
  <si>
    <t>0.16168</t>
  </si>
  <si>
    <t>0.12764</t>
  </si>
  <si>
    <t>2026-05-28</t>
  </si>
  <si>
    <t>1.58786</t>
  </si>
  <si>
    <t>0.00917</t>
  </si>
  <si>
    <t>0.12798</t>
  </si>
  <si>
    <t>2026-05-29</t>
  </si>
  <si>
    <t>2.00451</t>
  </si>
  <si>
    <t>0.00533</t>
  </si>
  <si>
    <t>0.1445</t>
  </si>
  <si>
    <t>2026-05-30</t>
  </si>
  <si>
    <t>1.82213</t>
  </si>
  <si>
    <t>0.00684</t>
  </si>
  <si>
    <t>2026-05-31</t>
  </si>
  <si>
    <t>1.61222</t>
  </si>
  <si>
    <t>0.00333</t>
  </si>
  <si>
    <t>0.16803</t>
  </si>
  <si>
    <t>2026-06-01</t>
  </si>
  <si>
    <t>1.49358</t>
  </si>
  <si>
    <t>2026-06-02</t>
  </si>
  <si>
    <t>1.23912</t>
  </si>
  <si>
    <t>0.15201</t>
  </si>
  <si>
    <t>0.14533</t>
  </si>
  <si>
    <t>2026-06-03</t>
  </si>
  <si>
    <t>1.06474</t>
  </si>
  <si>
    <t>0.00233</t>
  </si>
  <si>
    <t>2026-06-04</t>
  </si>
  <si>
    <t>0.99166</t>
  </si>
  <si>
    <t>0.21525</t>
  </si>
  <si>
    <t>2026-06-05</t>
  </si>
  <si>
    <t>0.92842</t>
  </si>
  <si>
    <t>0.15701</t>
  </si>
  <si>
    <t>2026-06-06</t>
  </si>
  <si>
    <t>0.92408</t>
  </si>
  <si>
    <t>0.19372</t>
  </si>
  <si>
    <t>2026-06-07</t>
  </si>
  <si>
    <t>0.89822</t>
  </si>
  <si>
    <t>0.16953</t>
  </si>
  <si>
    <t>2026-06-08</t>
  </si>
  <si>
    <t>1.10813</t>
  </si>
  <si>
    <t>0.15251</t>
  </si>
  <si>
    <t>0.13916</t>
  </si>
  <si>
    <t>2026-06-09</t>
  </si>
  <si>
    <t>1.14868</t>
  </si>
  <si>
    <t>0.004</t>
  </si>
  <si>
    <t>2026-06-10</t>
  </si>
  <si>
    <t>1.10396</t>
  </si>
  <si>
    <t>0.17086</t>
  </si>
  <si>
    <t>0.13415</t>
  </si>
  <si>
    <t>2026-06-11</t>
  </si>
  <si>
    <t>0.9713</t>
  </si>
  <si>
    <t>0.1767</t>
  </si>
  <si>
    <t>0.14133</t>
  </si>
  <si>
    <t>2026-06-12</t>
  </si>
  <si>
    <t>0.86685</t>
  </si>
  <si>
    <t>2026-06-13</t>
  </si>
  <si>
    <t>1.01836</t>
  </si>
  <si>
    <t>2026-06-14</t>
  </si>
  <si>
    <t>0.8555</t>
  </si>
  <si>
    <t>0.16419</t>
  </si>
  <si>
    <t>2026-06-15</t>
  </si>
  <si>
    <t>0.94227</t>
  </si>
  <si>
    <t>2026-06-16</t>
  </si>
  <si>
    <t>0.97581</t>
  </si>
  <si>
    <t>2026-06-17</t>
  </si>
  <si>
    <t>1.25163</t>
  </si>
  <si>
    <t>0.15384</t>
  </si>
  <si>
    <t>2026-06-18</t>
  </si>
  <si>
    <t>1.30403</t>
  </si>
  <si>
    <t>0.14433</t>
  </si>
  <si>
    <t>0.13031</t>
  </si>
  <si>
    <t>2026-06-19</t>
  </si>
  <si>
    <t>1.23728</t>
  </si>
  <si>
    <t>0.00133</t>
  </si>
  <si>
    <t>0.12114</t>
  </si>
  <si>
    <t>0.1148</t>
  </si>
  <si>
    <t>2026-06-20</t>
  </si>
  <si>
    <t>1.28967</t>
  </si>
  <si>
    <t>0.0035</t>
  </si>
  <si>
    <t>2026-06-21</t>
  </si>
  <si>
    <t>1.30669</t>
  </si>
  <si>
    <t>0.003</t>
  </si>
  <si>
    <t>0.13182</t>
  </si>
  <si>
    <t>0.18488</t>
  </si>
  <si>
    <t>2026-06-22</t>
  </si>
  <si>
    <t>1.46805</t>
  </si>
  <si>
    <t>0.13399</t>
  </si>
  <si>
    <t>2026-06-23</t>
  </si>
  <si>
    <t>1.24095</t>
  </si>
  <si>
    <t>0.15801</t>
  </si>
  <si>
    <t>0.13082</t>
  </si>
  <si>
    <t>2026-06-24</t>
  </si>
  <si>
    <t>1.59353</t>
  </si>
  <si>
    <t>0.007</t>
  </si>
  <si>
    <t>0.16002</t>
  </si>
  <si>
    <t>0.13048</t>
  </si>
  <si>
    <t>2026-06-25</t>
  </si>
  <si>
    <t>1.58552</t>
  </si>
  <si>
    <t>0.13365</t>
  </si>
  <si>
    <t>2026-06-26</t>
  </si>
  <si>
    <t>1.84716</t>
  </si>
  <si>
    <t>2026-06-27</t>
  </si>
  <si>
    <t>1.8767</t>
  </si>
  <si>
    <t>2026-06-28</t>
  </si>
  <si>
    <t>1.87269</t>
  </si>
  <si>
    <t>0.1787</t>
  </si>
  <si>
    <t>2026-06-29</t>
  </si>
  <si>
    <t>2.16804</t>
  </si>
  <si>
    <t>0.30652</t>
  </si>
  <si>
    <t>0.16736</t>
  </si>
  <si>
    <t>2026-06-30</t>
  </si>
  <si>
    <t>2.18773</t>
  </si>
  <si>
    <t>0.22559</t>
  </si>
  <si>
    <t>2026-07-01</t>
  </si>
  <si>
    <t>2.75222</t>
  </si>
  <si>
    <t>0.21508</t>
  </si>
  <si>
    <t>2026-07-02</t>
  </si>
  <si>
    <t>3.71168</t>
  </si>
  <si>
    <t>0.00767</t>
  </si>
  <si>
    <t>0.14199</t>
  </si>
  <si>
    <t>2026-07-03</t>
  </si>
  <si>
    <t>4.94747</t>
  </si>
  <si>
    <t>0.00817</t>
  </si>
  <si>
    <t>0.16636</t>
  </si>
  <si>
    <t>2026-07-04</t>
  </si>
  <si>
    <t>6.06278</t>
  </si>
  <si>
    <t>0.03036</t>
  </si>
  <si>
    <t>0.14884</t>
  </si>
  <si>
    <t>2026-07-05</t>
  </si>
  <si>
    <t>6.13686</t>
  </si>
  <si>
    <t>0.02486</t>
  </si>
  <si>
    <t>0.12548</t>
  </si>
  <si>
    <t>0.15918</t>
  </si>
  <si>
    <t>2026-07-06</t>
  </si>
  <si>
    <t>9.7728</t>
  </si>
  <si>
    <t>0.1435</t>
  </si>
  <si>
    <t>2026-07-07</t>
  </si>
  <si>
    <t>10.0321</t>
  </si>
  <si>
    <t>0.02703</t>
  </si>
  <si>
    <t>0.13682</t>
  </si>
  <si>
    <t>2026-07-08</t>
  </si>
  <si>
    <t>10.24885</t>
  </si>
  <si>
    <t>0.02169</t>
  </si>
  <si>
    <t>2026-07-09</t>
  </si>
  <si>
    <t>9.45743</t>
  </si>
  <si>
    <t>0.01885</t>
  </si>
  <si>
    <t>0.16769</t>
  </si>
  <si>
    <t>2026-07-10</t>
  </si>
  <si>
    <t>11.24135</t>
  </si>
  <si>
    <t>0.0342</t>
  </si>
  <si>
    <t>0.18538</t>
  </si>
  <si>
    <t>2026-07-11</t>
  </si>
  <si>
    <t>12.15709</t>
  </si>
  <si>
    <t>0.03954</t>
  </si>
  <si>
    <t>0.13732</t>
  </si>
  <si>
    <t>2026-07-12</t>
  </si>
  <si>
    <t>14.00576</t>
  </si>
  <si>
    <t>0.04054</t>
  </si>
  <si>
    <t>0.13515</t>
  </si>
  <si>
    <t>0.17637</t>
  </si>
  <si>
    <t>2026-07-13</t>
  </si>
  <si>
    <t>20.43364</t>
  </si>
  <si>
    <t>0.04955</t>
  </si>
  <si>
    <t>0.1994</t>
  </si>
  <si>
    <t>0.15668</t>
  </si>
  <si>
    <t>2026-07-14</t>
  </si>
  <si>
    <t>26.5695</t>
  </si>
  <si>
    <t>0.05389</t>
  </si>
  <si>
    <t>0.15568</t>
  </si>
  <si>
    <t>2026-07-15</t>
  </si>
  <si>
    <t>79.67782</t>
  </si>
  <si>
    <t>0.16869</t>
  </si>
  <si>
    <t>2026-07-16</t>
  </si>
  <si>
    <t>90.31363</t>
  </si>
  <si>
    <t>0.29718</t>
  </si>
  <si>
    <t>0.17337</t>
  </si>
  <si>
    <t>0.15101</t>
  </si>
  <si>
    <t>2026-07-17</t>
  </si>
  <si>
    <t>0.5967</t>
  </si>
  <si>
    <t>0.14099</t>
  </si>
  <si>
    <t>0.21224</t>
  </si>
  <si>
    <t>2026-07-18</t>
  </si>
  <si>
    <t>80.44939</t>
  </si>
  <si>
    <t>0.61972</t>
  </si>
  <si>
    <t>1.01001</t>
  </si>
  <si>
    <t>0.2558</t>
  </si>
  <si>
    <t>2026-07-19</t>
  </si>
  <si>
    <t>59.26587</t>
  </si>
  <si>
    <t>0.56966</t>
  </si>
  <si>
    <t>1.63775</t>
  </si>
  <si>
    <t>0.24361</t>
  </si>
  <si>
    <t>2026-07-20</t>
  </si>
  <si>
    <t>47.45734</t>
  </si>
  <si>
    <t>0.33205</t>
  </si>
  <si>
    <t>0.56232</t>
  </si>
  <si>
    <t>0.17236</t>
  </si>
  <si>
    <t>2026-07-21</t>
  </si>
  <si>
    <t>35.34146</t>
  </si>
  <si>
    <t>0.27599</t>
  </si>
  <si>
    <t>0.40013</t>
  </si>
  <si>
    <t>0.17537</t>
  </si>
  <si>
    <t>2026-07-22</t>
  </si>
  <si>
    <t>33.22848</t>
  </si>
  <si>
    <t>0.31003</t>
  </si>
  <si>
    <t>0.35024</t>
  </si>
  <si>
    <t>0.19205</t>
  </si>
  <si>
    <t>2026-07-23</t>
  </si>
  <si>
    <t>29.45456</t>
  </si>
  <si>
    <t>0.24478</t>
  </si>
  <si>
    <t>0.28016</t>
  </si>
  <si>
    <t>2026-07-24</t>
  </si>
  <si>
    <t>32.29188</t>
  </si>
  <si>
    <t>0.26063</t>
  </si>
  <si>
    <t>0.27782</t>
  </si>
  <si>
    <t>0.18838</t>
  </si>
  <si>
    <t>2026-07-25</t>
  </si>
  <si>
    <t>42.44263</t>
  </si>
  <si>
    <t>0.41331</t>
  </si>
  <si>
    <t>0.25062</t>
  </si>
  <si>
    <t>0.21208</t>
  </si>
  <si>
    <t>2026-07-26</t>
  </si>
  <si>
    <t>38.76882</t>
  </si>
  <si>
    <t>0.4859</t>
  </si>
  <si>
    <t>0.30419</t>
  </si>
  <si>
    <t>0.25563</t>
  </si>
  <si>
    <t>2026-07-27</t>
  </si>
  <si>
    <t>28.00535</t>
  </si>
  <si>
    <t>0.31353</t>
  </si>
  <si>
    <t>0.29517</t>
  </si>
  <si>
    <t>0.24729</t>
  </si>
  <si>
    <t>2026-07-28</t>
  </si>
  <si>
    <t>23.66726</t>
  </si>
  <si>
    <t>0.30218</t>
  </si>
  <si>
    <t>0.27382</t>
  </si>
  <si>
    <t>0.22926</t>
  </si>
  <si>
    <t>2026-07-29</t>
  </si>
  <si>
    <t>24.56448</t>
  </si>
  <si>
    <t>0.2356</t>
  </si>
  <si>
    <t>0.25212</t>
  </si>
  <si>
    <t>0.22726</t>
  </si>
  <si>
    <t>2026-07-30</t>
  </si>
  <si>
    <t>22.36056</t>
  </si>
  <si>
    <t>0.18204</t>
  </si>
  <si>
    <t>0.22009</t>
  </si>
  <si>
    <t>2026-07-31</t>
  </si>
  <si>
    <t>22.08591</t>
  </si>
  <si>
    <t>0.17387</t>
  </si>
  <si>
    <t>0.22626</t>
  </si>
  <si>
    <t>0.26798</t>
  </si>
  <si>
    <t>2026-08-01</t>
  </si>
  <si>
    <t>27.18239</t>
  </si>
  <si>
    <t>0.24895</t>
  </si>
  <si>
    <t>0.1999</t>
  </si>
  <si>
    <t>0.31587</t>
  </si>
  <si>
    <t>2026-08-02</t>
  </si>
  <si>
    <t>25.07158</t>
  </si>
  <si>
    <t>0.19406</t>
  </si>
  <si>
    <t>0.287</t>
  </si>
  <si>
    <t>2026-08-03</t>
  </si>
  <si>
    <t>19.66807</t>
  </si>
  <si>
    <t>0.18421</t>
  </si>
  <si>
    <t>0.23577</t>
  </si>
  <si>
    <t>0.27498</t>
  </si>
  <si>
    <t>2026-08-04</t>
  </si>
  <si>
    <t>16.98359</t>
  </si>
  <si>
    <t>0.23794</t>
  </si>
  <si>
    <t>0.22676</t>
  </si>
  <si>
    <t>2026-08-05</t>
  </si>
  <si>
    <t>16.82006</t>
  </si>
  <si>
    <t>0.11763</t>
  </si>
  <si>
    <t>0.22192</t>
  </si>
  <si>
    <t>0.21725</t>
  </si>
  <si>
    <t>2026-08-06</t>
  </si>
  <si>
    <t>15.61615</t>
  </si>
  <si>
    <t>0.21642</t>
  </si>
  <si>
    <t>0.20741</t>
  </si>
  <si>
    <t>2026-08-07</t>
  </si>
  <si>
    <t>15.45913</t>
  </si>
  <si>
    <t>0.09227</t>
  </si>
  <si>
    <t>0.19322</t>
  </si>
  <si>
    <t>2026-08-08</t>
  </si>
  <si>
    <t>16.86962</t>
  </si>
  <si>
    <t>0.21909</t>
  </si>
  <si>
    <t>2026-08-09</t>
  </si>
  <si>
    <t>14.50168</t>
  </si>
  <si>
    <t>0.12281</t>
  </si>
  <si>
    <t>0.16702</t>
  </si>
  <si>
    <t>0.21024</t>
  </si>
  <si>
    <t>2026-08-10</t>
  </si>
  <si>
    <t>11.26888</t>
  </si>
  <si>
    <t>0.07575</t>
  </si>
  <si>
    <t>0.20207</t>
  </si>
  <si>
    <t>0.19589</t>
  </si>
  <si>
    <t>2026-08-11</t>
  </si>
  <si>
    <t>10.29207</t>
  </si>
  <si>
    <t>0.06858</t>
  </si>
  <si>
    <t>0.19789</t>
  </si>
  <si>
    <t>0.18555</t>
  </si>
  <si>
    <t>2026-08-12</t>
  </si>
  <si>
    <t>8.51632</t>
  </si>
  <si>
    <t>0.18788</t>
  </si>
  <si>
    <t>0.2059</t>
  </si>
  <si>
    <t>2026-08-13</t>
  </si>
  <si>
    <t>7.35613</t>
  </si>
  <si>
    <t>0.0569</t>
  </si>
  <si>
    <t>0.21592</t>
  </si>
  <si>
    <t>2026-08-14</t>
  </si>
  <si>
    <t>7.81934</t>
  </si>
  <si>
    <t>0.0629</t>
  </si>
  <si>
    <t>0.23494</t>
  </si>
  <si>
    <t>2026-08-15</t>
  </si>
  <si>
    <t>9.47094</t>
  </si>
  <si>
    <t>0.10695</t>
  </si>
  <si>
    <t>0.20307</t>
  </si>
  <si>
    <t>0.30118</t>
  </si>
  <si>
    <t>2026-08-16</t>
  </si>
  <si>
    <t>9.69087</t>
  </si>
  <si>
    <t>0.2563</t>
  </si>
  <si>
    <t>0.2583</t>
  </si>
  <si>
    <t>2026-08-17</t>
  </si>
  <si>
    <t>7.76894</t>
  </si>
  <si>
    <t>0.06958</t>
  </si>
  <si>
    <t>0.20006</t>
  </si>
  <si>
    <t>0.19506</t>
  </si>
  <si>
    <t>2026-08-18</t>
  </si>
  <si>
    <t>5.53866</t>
  </si>
  <si>
    <t>0.03837</t>
  </si>
  <si>
    <t>0.20907</t>
  </si>
  <si>
    <t>2026-08-19</t>
  </si>
  <si>
    <t>4.62826</t>
  </si>
  <si>
    <t>0.18721</t>
  </si>
  <si>
    <t>0.13749</t>
  </si>
  <si>
    <t>2026-08-20</t>
  </si>
  <si>
    <t>4.09046</t>
  </si>
  <si>
    <t>0.02319</t>
  </si>
  <si>
    <t>2026-08-21</t>
  </si>
  <si>
    <t>4.72888</t>
  </si>
  <si>
    <t>2026-08-22</t>
  </si>
  <si>
    <t>5.5178</t>
  </si>
  <si>
    <t>0.16402</t>
  </si>
  <si>
    <t>2026-08-23</t>
  </si>
  <si>
    <t>4.99002</t>
  </si>
  <si>
    <t>0.34523</t>
  </si>
  <si>
    <t>2026-08-24</t>
  </si>
  <si>
    <t>3.82782</t>
  </si>
  <si>
    <t>0.02736</t>
  </si>
  <si>
    <t>0.21391</t>
  </si>
  <si>
    <t>2026-08-25</t>
  </si>
  <si>
    <t>3.42919</t>
  </si>
  <si>
    <t>0.02519</t>
  </si>
  <si>
    <t>0.26214</t>
  </si>
  <si>
    <t>2026-08-26</t>
  </si>
  <si>
    <t>3.3027</t>
  </si>
  <si>
    <t>0.02069</t>
  </si>
  <si>
    <t>2026-08-27</t>
  </si>
  <si>
    <t>2.7896</t>
  </si>
  <si>
    <t>0.02603</t>
  </si>
  <si>
    <t>0.11563</t>
  </si>
  <si>
    <t>2026-08-28</t>
  </si>
  <si>
    <t>2.97131</t>
  </si>
  <si>
    <t>0.02586</t>
  </si>
  <si>
    <t>2026-08-29</t>
  </si>
  <si>
    <t>3.81063</t>
  </si>
  <si>
    <t>0.04154</t>
  </si>
  <si>
    <t>0.2029</t>
  </si>
  <si>
    <t>2026-08-30</t>
  </si>
  <si>
    <t>2.87504</t>
  </si>
  <si>
    <t>0.0367</t>
  </si>
  <si>
    <t>0.13148</t>
  </si>
  <si>
    <t>2026-08-31</t>
  </si>
  <si>
    <t>2.21259</t>
  </si>
  <si>
    <t>0.22409</t>
  </si>
  <si>
    <t>0.10846</t>
  </si>
  <si>
    <t>2026-09-01</t>
  </si>
  <si>
    <t>2.26348</t>
  </si>
  <si>
    <t>0.01284</t>
  </si>
  <si>
    <t>2026-09-02</t>
  </si>
  <si>
    <t>1.90423</t>
  </si>
  <si>
    <t>0.01601</t>
  </si>
  <si>
    <t>0.09561</t>
  </si>
  <si>
    <t>2026-09-03</t>
  </si>
  <si>
    <t>1.72535</t>
  </si>
  <si>
    <t>0.01451</t>
  </si>
  <si>
    <t>0.10478</t>
  </si>
  <si>
    <t>2026-09-04</t>
  </si>
  <si>
    <t>1.90506</t>
  </si>
  <si>
    <t>0.14934</t>
  </si>
  <si>
    <t>2026-09-05</t>
  </si>
  <si>
    <t>2.17521</t>
  </si>
  <si>
    <t>0.02769</t>
  </si>
  <si>
    <t>0.11229</t>
  </si>
  <si>
    <t>2026-09-06</t>
  </si>
  <si>
    <t>2.09362</t>
  </si>
  <si>
    <t>0.02853</t>
  </si>
  <si>
    <t>0.10111</t>
  </si>
  <si>
    <t>2026-09-07</t>
  </si>
  <si>
    <t>1.69198</t>
  </si>
  <si>
    <t>0.01201</t>
  </si>
  <si>
    <t>2026-09-08</t>
  </si>
  <si>
    <t>1.54314</t>
  </si>
  <si>
    <t>0.00934</t>
  </si>
  <si>
    <t>0.0911</t>
  </si>
  <si>
    <t>2026-09-09</t>
  </si>
  <si>
    <t>1.5982</t>
  </si>
  <si>
    <t>0.09411</t>
  </si>
  <si>
    <t>2026-09-10</t>
  </si>
  <si>
    <t>2.32389</t>
  </si>
  <si>
    <t>0.01551</t>
  </si>
  <si>
    <t>0.09661</t>
  </si>
  <si>
    <t>2026-09-11</t>
  </si>
  <si>
    <t>3.25632</t>
  </si>
  <si>
    <t>0.01935</t>
  </si>
  <si>
    <t>0.09978</t>
  </si>
  <si>
    <t>2026-09-12</t>
  </si>
  <si>
    <t>3.78327</t>
  </si>
  <si>
    <t>0.02819</t>
  </si>
  <si>
    <t>0.11413</t>
  </si>
  <si>
    <t>2026-09-13</t>
  </si>
  <si>
    <t>3.09947</t>
  </si>
  <si>
    <t>0.02936</t>
  </si>
  <si>
    <t>2026-09-14</t>
  </si>
  <si>
    <t>2.29602</t>
  </si>
  <si>
    <t>0.01635</t>
  </si>
  <si>
    <t>0.0931</t>
  </si>
  <si>
    <t>2026-09-15</t>
  </si>
  <si>
    <t>2.34007</t>
  </si>
  <si>
    <t>0.01585</t>
  </si>
  <si>
    <t>0.14216</t>
  </si>
  <si>
    <t>0.08509</t>
  </si>
  <si>
    <t>2026-09-16</t>
  </si>
  <si>
    <t>2.64009</t>
  </si>
  <si>
    <t>0.03053</t>
  </si>
  <si>
    <t>0.14416</t>
  </si>
  <si>
    <t>2026-09-17</t>
  </si>
  <si>
    <t>2.01469</t>
  </si>
  <si>
    <t>0.02302</t>
  </si>
  <si>
    <t>2026-09-18</t>
  </si>
  <si>
    <t>1.84032</t>
  </si>
  <si>
    <t>0.01701</t>
  </si>
  <si>
    <t>0.14116</t>
  </si>
  <si>
    <t>0.05005</t>
  </si>
  <si>
    <t>2026-09-19</t>
  </si>
  <si>
    <t>2.11481</t>
  </si>
  <si>
    <t>0.0297</t>
  </si>
  <si>
    <t>0.09277</t>
  </si>
  <si>
    <t>0.03637</t>
  </si>
  <si>
    <t>2026-09-20</t>
  </si>
  <si>
    <t>1.87553</t>
  </si>
  <si>
    <t>0.09627</t>
  </si>
  <si>
    <t>0.05456</t>
  </si>
  <si>
    <t>2026-09-21</t>
  </si>
  <si>
    <t>1.38595</t>
  </si>
  <si>
    <t>0.07959</t>
  </si>
  <si>
    <t>2026-09-22</t>
  </si>
  <si>
    <t>1.2825</t>
  </si>
  <si>
    <t>0.01151</t>
  </si>
  <si>
    <t>0.0926</t>
  </si>
  <si>
    <t>2026-09-23</t>
  </si>
  <si>
    <t>1.46588</t>
  </si>
  <si>
    <t>0.01902</t>
  </si>
  <si>
    <t>0.04855</t>
  </si>
  <si>
    <t>2026-09-24</t>
  </si>
  <si>
    <t>1.04772</t>
  </si>
  <si>
    <t>0.13382</t>
  </si>
  <si>
    <t>2026-09-25</t>
  </si>
  <si>
    <t>1.23895</t>
  </si>
  <si>
    <t>0.06057</t>
  </si>
  <si>
    <t>0.04822</t>
  </si>
  <si>
    <t>2026-09-26</t>
  </si>
  <si>
    <t>1.26398</t>
  </si>
  <si>
    <t>0.04421</t>
  </si>
  <si>
    <t>0.12414</t>
  </si>
  <si>
    <t>0.03253</t>
  </si>
  <si>
    <t>http://datalab.naver.com/keyword/trendResult.naver?hashKey=N_b908e905fae4c050f0615c1b65f928af</t>
  </si>
  <si>
    <t>일간 : 2023-08-01 ~ 2024-08-31</t>
  </si>
  <si>
    <t>소풍 촬영지</t>
  </si>
  <si>
    <t>남해</t>
  </si>
  <si>
    <t>남해 여행</t>
  </si>
  <si>
    <t>2023-08-01</t>
  </si>
  <si>
    <t>0.01084</t>
  </si>
  <si>
    <t>5.98866</t>
  </si>
  <si>
    <t>14.02</t>
  </si>
  <si>
    <t>2023-08-02</t>
  </si>
  <si>
    <t>0.01238</t>
  </si>
  <si>
    <t>5.75326</t>
  </si>
  <si>
    <t>13.0459</t>
  </si>
  <si>
    <t>2023-08-03</t>
  </si>
  <si>
    <t>5.83999</t>
  </si>
  <si>
    <t>12.174</t>
  </si>
  <si>
    <t>2023-08-04</t>
  </si>
  <si>
    <t>4.83491</t>
  </si>
  <si>
    <t>10.87623</t>
  </si>
  <si>
    <t>2023-08-05</t>
  </si>
  <si>
    <t>0.01548</t>
  </si>
  <si>
    <t>4.60416</t>
  </si>
  <si>
    <t>10.49216</t>
  </si>
  <si>
    <t>2023-08-06</t>
  </si>
  <si>
    <t>4.79155</t>
  </si>
  <si>
    <t>10.06937</t>
  </si>
  <si>
    <t>2023-08-07</t>
  </si>
  <si>
    <t>0.00929</t>
  </si>
  <si>
    <t>5.70371</t>
  </si>
  <si>
    <t>9.02558</t>
  </si>
  <si>
    <t>2023-08-08</t>
  </si>
  <si>
    <t>4.98203</t>
  </si>
  <si>
    <t>7.76652</t>
  </si>
  <si>
    <t>2023-08-09</t>
  </si>
  <si>
    <t>5.55658</t>
  </si>
  <si>
    <t>6.03976</t>
  </si>
  <si>
    <t>2023-08-10</t>
  </si>
  <si>
    <t>6.06145</t>
  </si>
  <si>
    <t>6.9194</t>
  </si>
  <si>
    <t>2023-08-11</t>
  </si>
  <si>
    <t>0.00774</t>
  </si>
  <si>
    <t>4.91234</t>
  </si>
  <si>
    <t>9.39416</t>
  </si>
  <si>
    <t>2023-08-12</t>
  </si>
  <si>
    <t>0.01858</t>
  </si>
  <si>
    <t>4.52672</t>
  </si>
  <si>
    <t>11.7187</t>
  </si>
  <si>
    <t>2023-08-13</t>
  </si>
  <si>
    <t>0.01703</t>
  </si>
  <si>
    <t>4.64287</t>
  </si>
  <si>
    <t>12.89258</t>
  </si>
  <si>
    <t>2023-08-14</t>
  </si>
  <si>
    <t>4.52363</t>
  </si>
  <si>
    <t>10.99857</t>
  </si>
  <si>
    <t>2023-08-15</t>
  </si>
  <si>
    <t>3.84996</t>
  </si>
  <si>
    <t>9.29505</t>
  </si>
  <si>
    <t>2023-08-16</t>
  </si>
  <si>
    <t>4.10704</t>
  </si>
  <si>
    <t>7.02781</t>
  </si>
  <si>
    <t>2023-08-17</t>
  </si>
  <si>
    <t>3.79111</t>
  </si>
  <si>
    <t>6.5152</t>
  </si>
  <si>
    <t>2023-08-18</t>
  </si>
  <si>
    <t>3.77563</t>
  </si>
  <si>
    <t>6.72582</t>
  </si>
  <si>
    <t>2023-08-19</t>
  </si>
  <si>
    <t>3.32497</t>
  </si>
  <si>
    <t>7.10679</t>
  </si>
  <si>
    <t>2023-08-20</t>
  </si>
  <si>
    <t>3.44421</t>
  </si>
  <si>
    <t>7.46453</t>
  </si>
  <si>
    <t>2023-08-21</t>
  </si>
  <si>
    <t>0.03407</t>
  </si>
  <si>
    <t>3.98005</t>
  </si>
  <si>
    <t>6.37427</t>
  </si>
  <si>
    <t>2023-08-22</t>
  </si>
  <si>
    <t>3.44576</t>
  </si>
  <si>
    <t>5.74862</t>
  </si>
  <si>
    <t>2023-08-23</t>
  </si>
  <si>
    <t>3.44111</t>
  </si>
  <si>
    <t>5.28712</t>
  </si>
  <si>
    <t>2023-08-24</t>
  </si>
  <si>
    <t>3.24908</t>
  </si>
  <si>
    <t>5.24221</t>
  </si>
  <si>
    <t>2023-08-25</t>
  </si>
  <si>
    <t>3.50306</t>
  </si>
  <si>
    <t>6.39905</t>
  </si>
  <si>
    <t>2023-08-26</t>
  </si>
  <si>
    <t>3.71678</t>
  </si>
  <si>
    <t>2023-08-27</t>
  </si>
  <si>
    <t>3.28315</t>
  </si>
  <si>
    <t>7.32515</t>
  </si>
  <si>
    <t>2023-08-28</t>
  </si>
  <si>
    <t>4.24022</t>
  </si>
  <si>
    <t>7.17648</t>
  </si>
  <si>
    <t>2023-08-29</t>
  </si>
  <si>
    <t>4.52827</t>
  </si>
  <si>
    <t>5.936</t>
  </si>
  <si>
    <t>2023-08-30</t>
  </si>
  <si>
    <t>0.02013</t>
  </si>
  <si>
    <t>3.18404</t>
  </si>
  <si>
    <t>5.11986</t>
  </si>
  <si>
    <t>2023-08-31</t>
  </si>
  <si>
    <t>3.62695</t>
  </si>
  <si>
    <t>5.56278</t>
  </si>
  <si>
    <t>2023-09-01</t>
  </si>
  <si>
    <t>3.53713</t>
  </si>
  <si>
    <t>6.33401</t>
  </si>
  <si>
    <t>2023-09-02</t>
  </si>
  <si>
    <t>3.1097</t>
  </si>
  <si>
    <t>6.88378</t>
  </si>
  <si>
    <t>2023-09-03</t>
  </si>
  <si>
    <t>3.36833</t>
  </si>
  <si>
    <t>7.84085</t>
  </si>
  <si>
    <t>2023-09-04</t>
  </si>
  <si>
    <t>3.65173</t>
  </si>
  <si>
    <t>6.44861</t>
  </si>
  <si>
    <t>2023-09-05</t>
  </si>
  <si>
    <t>0.0511</t>
  </si>
  <si>
    <t>3.47828</t>
  </si>
  <si>
    <t>6.36034</t>
  </si>
  <si>
    <t>2023-09-06</t>
  </si>
  <si>
    <t>0.0573</t>
  </si>
  <si>
    <t>3.20727</t>
  </si>
  <si>
    <t>5.95923</t>
  </si>
  <si>
    <t>2023-09-07</t>
  </si>
  <si>
    <t>4.30682</t>
  </si>
  <si>
    <t>3.29244</t>
  </si>
  <si>
    <t>6.10481</t>
  </si>
  <si>
    <t>2023-09-08</t>
  </si>
  <si>
    <t>2.91457</t>
  </si>
  <si>
    <t>3.32961</t>
  </si>
  <si>
    <t>6.16985</t>
  </si>
  <si>
    <t>2023-09-09</t>
  </si>
  <si>
    <t>1.69887</t>
  </si>
  <si>
    <t>2.8805</t>
  </si>
  <si>
    <t>7.22913</t>
  </si>
  <si>
    <t>2023-09-10</t>
  </si>
  <si>
    <t>1.11968</t>
  </si>
  <si>
    <t>3.19952</t>
  </si>
  <si>
    <t>7.25236</t>
  </si>
  <si>
    <t>2023-09-11</t>
  </si>
  <si>
    <t>0.89977</t>
  </si>
  <si>
    <t>3.58359</t>
  </si>
  <si>
    <t>6.20547</t>
  </si>
  <si>
    <t>2023-09-12</t>
  </si>
  <si>
    <t>0.39335</t>
  </si>
  <si>
    <t>3.18868</t>
  </si>
  <si>
    <t>5.27473</t>
  </si>
  <si>
    <t>2023-09-13</t>
  </si>
  <si>
    <t>1.00353</t>
  </si>
  <si>
    <t>3.03692</t>
  </si>
  <si>
    <t>4.81013</t>
  </si>
  <si>
    <t>2023-09-14</t>
  </si>
  <si>
    <t>1.21105</t>
  </si>
  <si>
    <t>2.95948</t>
  </si>
  <si>
    <t>4.58093</t>
  </si>
  <si>
    <t>2023-09-15</t>
  </si>
  <si>
    <t>0.88273</t>
  </si>
  <si>
    <t>2.73648</t>
  </si>
  <si>
    <t>2023-09-16</t>
  </si>
  <si>
    <t>0.98339</t>
  </si>
  <si>
    <t>2.75971</t>
  </si>
  <si>
    <t>4.73425</t>
  </si>
  <si>
    <t>2023-09-17</t>
  </si>
  <si>
    <t>0.50331</t>
  </si>
  <si>
    <t>2.8774</t>
  </si>
  <si>
    <t>5.7703</t>
  </si>
  <si>
    <t>2023-09-18</t>
  </si>
  <si>
    <t>0.35309</t>
  </si>
  <si>
    <t>3.4024</t>
  </si>
  <si>
    <t>5.41875</t>
  </si>
  <si>
    <t>2023-09-19</t>
  </si>
  <si>
    <t>0.19513</t>
  </si>
  <si>
    <t>3.34665</t>
  </si>
  <si>
    <t>5.06101</t>
  </si>
  <si>
    <t>2023-09-20</t>
  </si>
  <si>
    <t>0.28495</t>
  </si>
  <si>
    <t>3.03072</t>
  </si>
  <si>
    <t>4.6088</t>
  </si>
  <si>
    <t>2023-09-21</t>
  </si>
  <si>
    <t>0.36858</t>
  </si>
  <si>
    <t>2.92696</t>
  </si>
  <si>
    <t>4.34708</t>
  </si>
  <si>
    <t>2023-09-22</t>
  </si>
  <si>
    <t>0.65353</t>
  </si>
  <si>
    <t>2.77829</t>
  </si>
  <si>
    <t>4.70482</t>
  </si>
  <si>
    <t>2023-09-23</t>
  </si>
  <si>
    <t>0.29424</t>
  </si>
  <si>
    <t>2.58471</t>
  </si>
  <si>
    <t>5.52096</t>
  </si>
  <si>
    <t>2023-09-24</t>
  </si>
  <si>
    <t>1.12742</t>
  </si>
  <si>
    <t>2.95174</t>
  </si>
  <si>
    <t>6.53688</t>
  </si>
  <si>
    <t>2023-09-25</t>
  </si>
  <si>
    <t>0.46459</t>
  </si>
  <si>
    <t>5.79198</t>
  </si>
  <si>
    <t>2023-09-26</t>
  </si>
  <si>
    <t>0.26327</t>
  </si>
  <si>
    <t>3.45815</t>
  </si>
  <si>
    <t>5.91123</t>
  </si>
  <si>
    <t>2023-09-27</t>
  </si>
  <si>
    <t>0.27875</t>
  </si>
  <si>
    <t>3.83602</t>
  </si>
  <si>
    <t>6.76763</t>
  </si>
  <si>
    <t>2023-09-28</t>
  </si>
  <si>
    <t>0.48318</t>
  </si>
  <si>
    <t>4.20925</t>
  </si>
  <si>
    <t>9.32602</t>
  </si>
  <si>
    <t>2023-09-29</t>
  </si>
  <si>
    <t>0.55751</t>
  </si>
  <si>
    <t>4.99752</t>
  </si>
  <si>
    <t>14.67818</t>
  </si>
  <si>
    <t>2023-09-30</t>
  </si>
  <si>
    <t>0.32986</t>
  </si>
  <si>
    <t>5.18336</t>
  </si>
  <si>
    <t>17.27064</t>
  </si>
  <si>
    <t>2023-10-01</t>
  </si>
  <si>
    <t>0.30043</t>
  </si>
  <si>
    <t>4.35328</t>
  </si>
  <si>
    <t>15.30849</t>
  </si>
  <si>
    <t>2023-10-02</t>
  </si>
  <si>
    <t>0.33605</t>
  </si>
  <si>
    <t>3.692</t>
  </si>
  <si>
    <t>10.67025</t>
  </si>
  <si>
    <t>2023-10-03</t>
  </si>
  <si>
    <t>0.22455</t>
  </si>
  <si>
    <t>2.9347</t>
  </si>
  <si>
    <t>6.65303</t>
  </si>
  <si>
    <t>2023-10-04</t>
  </si>
  <si>
    <t>0.32521</t>
  </si>
  <si>
    <t>3.32342</t>
  </si>
  <si>
    <t>5.60149</t>
  </si>
  <si>
    <t>2023-10-05</t>
  </si>
  <si>
    <t>0.63185</t>
  </si>
  <si>
    <t>3.00439</t>
  </si>
  <si>
    <t>5.52871</t>
  </si>
  <si>
    <t>2023-10-06</t>
  </si>
  <si>
    <t>0.40574</t>
  </si>
  <si>
    <t>3.20417</t>
  </si>
  <si>
    <t>6.49972</t>
  </si>
  <si>
    <t>2023-10-07</t>
  </si>
  <si>
    <t>1.30706</t>
  </si>
  <si>
    <t>2.92386</t>
  </si>
  <si>
    <t>7.43511</t>
  </si>
  <si>
    <t>2023-10-08</t>
  </si>
  <si>
    <t>0.73096</t>
  </si>
  <si>
    <t>3.00594</t>
  </si>
  <si>
    <t>8.46496</t>
  </si>
  <si>
    <t>2023-10-09</t>
  </si>
  <si>
    <t>0.4011</t>
  </si>
  <si>
    <t>2.51502</t>
  </si>
  <si>
    <t>2023-10-10</t>
  </si>
  <si>
    <t>0.36083</t>
  </si>
  <si>
    <t>2.95329</t>
  </si>
  <si>
    <t>4.6692</t>
  </si>
  <si>
    <t>2023-10-11</t>
  </si>
  <si>
    <t>0.6814</t>
  </si>
  <si>
    <t>2.75351</t>
  </si>
  <si>
    <t>4.50349</t>
  </si>
  <si>
    <t>2023-10-12</t>
  </si>
  <si>
    <t>1.74069</t>
  </si>
  <si>
    <t>2.85882</t>
  </si>
  <si>
    <t>4.47097</t>
  </si>
  <si>
    <t>2023-10-13</t>
  </si>
  <si>
    <t>0.54822</t>
  </si>
  <si>
    <t>2.48095</t>
  </si>
  <si>
    <t>4.51898</t>
  </si>
  <si>
    <t>2023-10-14</t>
  </si>
  <si>
    <t>0.39181</t>
  </si>
  <si>
    <t>2.37254</t>
  </si>
  <si>
    <t>5.38158</t>
  </si>
  <si>
    <t>2023-10-15</t>
  </si>
  <si>
    <t>0.33451</t>
  </si>
  <si>
    <t>2.2982</t>
  </si>
  <si>
    <t>5.25769</t>
  </si>
  <si>
    <t>2023-10-16</t>
  </si>
  <si>
    <t>0.21061</t>
  </si>
  <si>
    <t>2.83404</t>
  </si>
  <si>
    <t>4.76212</t>
  </si>
  <si>
    <t>2023-10-17</t>
  </si>
  <si>
    <t>0.17964</t>
  </si>
  <si>
    <t>2.68847</t>
  </si>
  <si>
    <t>4.4369</t>
  </si>
  <si>
    <t>2023-10-18</t>
  </si>
  <si>
    <t>0.19203</t>
  </si>
  <si>
    <t>2.77674</t>
  </si>
  <si>
    <t>4.19841</t>
  </si>
  <si>
    <t>2023-10-19</t>
  </si>
  <si>
    <t>0.14247</t>
  </si>
  <si>
    <t>2.65904</t>
  </si>
  <si>
    <t>4.62429</t>
  </si>
  <si>
    <t>2023-10-20</t>
  </si>
  <si>
    <t>0.15486</t>
  </si>
  <si>
    <t>2.71015</t>
  </si>
  <si>
    <t>4.68004</t>
  </si>
  <si>
    <t>2023-10-21</t>
  </si>
  <si>
    <t>0.15021</t>
  </si>
  <si>
    <t>2.56767</t>
  </si>
  <si>
    <t>5.28402</t>
  </si>
  <si>
    <t>2023-10-22</t>
  </si>
  <si>
    <t>0.11769</t>
  </si>
  <si>
    <t>2.34466</t>
  </si>
  <si>
    <t>5.18181</t>
  </si>
  <si>
    <t>2023-10-23</t>
  </si>
  <si>
    <t>0.12389</t>
  </si>
  <si>
    <t>2.75661</t>
  </si>
  <si>
    <t>4.54686</t>
  </si>
  <si>
    <t>2023-10-24</t>
  </si>
  <si>
    <t>0.17035</t>
  </si>
  <si>
    <t>2.71325</t>
  </si>
  <si>
    <t>4.41832</t>
  </si>
  <si>
    <t>2023-10-25</t>
  </si>
  <si>
    <t>0.15176</t>
  </si>
  <si>
    <t>2.62652</t>
  </si>
  <si>
    <t>4.40748</t>
  </si>
  <si>
    <t>2023-10-26</t>
  </si>
  <si>
    <t>0.13008</t>
  </si>
  <si>
    <t>2.51966</t>
  </si>
  <si>
    <t>4.1473</t>
  </si>
  <si>
    <t>2023-10-27</t>
  </si>
  <si>
    <t>0.18119</t>
  </si>
  <si>
    <t>2.58316</t>
  </si>
  <si>
    <t>4.54841</t>
  </si>
  <si>
    <t>2023-10-28</t>
  </si>
  <si>
    <t>0.11614</t>
  </si>
  <si>
    <t>5.29331</t>
  </si>
  <si>
    <t>2023-10-29</t>
  </si>
  <si>
    <t>8.52536</t>
  </si>
  <si>
    <t>2.42055</t>
  </si>
  <si>
    <t>5.67893</t>
  </si>
  <si>
    <t>2023-10-30</t>
  </si>
  <si>
    <t>2.52895</t>
  </si>
  <si>
    <t>2.69002</t>
  </si>
  <si>
    <t>4.48491</t>
  </si>
  <si>
    <t>2023-10-31</t>
  </si>
  <si>
    <t>1.73759</t>
  </si>
  <si>
    <t>2.62033</t>
  </si>
  <si>
    <t>4.25106</t>
  </si>
  <si>
    <t>2023-11-01</t>
  </si>
  <si>
    <t>1.15839</t>
  </si>
  <si>
    <t>2.55064</t>
  </si>
  <si>
    <t>4.03735</t>
  </si>
  <si>
    <t>2023-11-02</t>
  </si>
  <si>
    <t>0.85331</t>
  </si>
  <si>
    <t>2.62342</t>
  </si>
  <si>
    <t>4.16898</t>
  </si>
  <si>
    <t>2023-11-03</t>
  </si>
  <si>
    <t>2.56457</t>
  </si>
  <si>
    <t>4.08536</t>
  </si>
  <si>
    <t>2023-11-04</t>
  </si>
  <si>
    <t>0.78981</t>
  </si>
  <si>
    <t>2.25639</t>
  </si>
  <si>
    <t>4.82097</t>
  </si>
  <si>
    <t>2023-11-05</t>
  </si>
  <si>
    <t>0.56371</t>
  </si>
  <si>
    <t>2.34931</t>
  </si>
  <si>
    <t>5.0161</t>
  </si>
  <si>
    <t>2023-11-06</t>
  </si>
  <si>
    <t>0.24468</t>
  </si>
  <si>
    <t>4.24642</t>
  </si>
  <si>
    <t>2023-11-07</t>
  </si>
  <si>
    <t>0.16106</t>
  </si>
  <si>
    <t>2.40506</t>
  </si>
  <si>
    <t>4.08381</t>
  </si>
  <si>
    <t>2023-11-08</t>
  </si>
  <si>
    <t>0.17499</t>
  </si>
  <si>
    <t>2.39267</t>
  </si>
  <si>
    <t>4.04354</t>
  </si>
  <si>
    <t>2023-11-09</t>
  </si>
  <si>
    <t>2.49488</t>
  </si>
  <si>
    <t>4.01567</t>
  </si>
  <si>
    <t>2023-11-10</t>
  </si>
  <si>
    <t>0.18893</t>
  </si>
  <si>
    <t>2.36325</t>
  </si>
  <si>
    <t>4.25571</t>
  </si>
  <si>
    <t>2023-11-11</t>
  </si>
  <si>
    <t>0.17809</t>
  </si>
  <si>
    <t>2.31369</t>
  </si>
  <si>
    <t>2023-11-12</t>
  </si>
  <si>
    <t>2.18825</t>
  </si>
  <si>
    <t>5.21588</t>
  </si>
  <si>
    <t>2023-11-13</t>
  </si>
  <si>
    <t>2.58935</t>
  </si>
  <si>
    <t>4.01876</t>
  </si>
  <si>
    <t>2023-11-14</t>
  </si>
  <si>
    <t>0.09756</t>
  </si>
  <si>
    <t>2.31059</t>
  </si>
  <si>
    <t>3.78492</t>
  </si>
  <si>
    <t>2023-11-15</t>
  </si>
  <si>
    <t>0.10995</t>
  </si>
  <si>
    <t>2.48559</t>
  </si>
  <si>
    <t>3.70748</t>
  </si>
  <si>
    <t>2023-11-16</t>
  </si>
  <si>
    <t>2.36015</t>
  </si>
  <si>
    <t>3.7462</t>
  </si>
  <si>
    <t>2023-11-17</t>
  </si>
  <si>
    <t>0.08207</t>
  </si>
  <si>
    <t>2.39112</t>
  </si>
  <si>
    <t>4.06058</t>
  </si>
  <si>
    <t>2023-11-18</t>
  </si>
  <si>
    <t>0.12079</t>
  </si>
  <si>
    <t>2.17121</t>
  </si>
  <si>
    <t>4.73889</t>
  </si>
  <si>
    <t>2023-11-19</t>
  </si>
  <si>
    <t>0.13318</t>
  </si>
  <si>
    <t>2.25949</t>
  </si>
  <si>
    <t>4.84575</t>
  </si>
  <si>
    <t>2023-11-20</t>
  </si>
  <si>
    <t>0.1146</t>
  </si>
  <si>
    <t>2.65749</t>
  </si>
  <si>
    <t>4.2681</t>
  </si>
  <si>
    <t>2023-11-21</t>
  </si>
  <si>
    <t>0.07588</t>
  </si>
  <si>
    <t>2.49334</t>
  </si>
  <si>
    <t>3.99244</t>
  </si>
  <si>
    <t>2023-11-22</t>
  </si>
  <si>
    <t>0.09911</t>
  </si>
  <si>
    <t>2.47785</t>
  </si>
  <si>
    <t>3.83757</t>
  </si>
  <si>
    <t>2023-11-23</t>
  </si>
  <si>
    <t>0.09446</t>
  </si>
  <si>
    <t>2.48404</t>
  </si>
  <si>
    <t>3.94443</t>
  </si>
  <si>
    <t>2023-11-24</t>
  </si>
  <si>
    <t>0.08517</t>
  </si>
  <si>
    <t>2.31989</t>
  </si>
  <si>
    <t>4.10394</t>
  </si>
  <si>
    <t>2023-11-25</t>
  </si>
  <si>
    <t>0.08672</t>
  </si>
  <si>
    <t>2.09998</t>
  </si>
  <si>
    <t>2023-11-26</t>
  </si>
  <si>
    <t>0.08362</t>
  </si>
  <si>
    <t>2.13095</t>
  </si>
  <si>
    <t>4.50504</t>
  </si>
  <si>
    <t>2023-11-27</t>
  </si>
  <si>
    <t>0.0542</t>
  </si>
  <si>
    <t>2.64665</t>
  </si>
  <si>
    <t>4.05593</t>
  </si>
  <si>
    <t>2023-11-28</t>
  </si>
  <si>
    <t>2.38803</t>
  </si>
  <si>
    <t>2023-11-29</t>
  </si>
  <si>
    <t>3.65328</t>
  </si>
  <si>
    <t>2023-11-30</t>
  </si>
  <si>
    <t>2.32453</t>
  </si>
  <si>
    <t>3.53249</t>
  </si>
  <si>
    <t>2023-12-01</t>
  </si>
  <si>
    <t>0.04645</t>
  </si>
  <si>
    <t>2.50727</t>
  </si>
  <si>
    <t>4.00018</t>
  </si>
  <si>
    <t>2023-12-02</t>
  </si>
  <si>
    <t>0.14092</t>
  </si>
  <si>
    <t>2.55218</t>
  </si>
  <si>
    <t>2023-12-03</t>
  </si>
  <si>
    <t>0.10376</t>
  </si>
  <si>
    <t>5.59995</t>
  </si>
  <si>
    <t>2023-12-04</t>
  </si>
  <si>
    <t>0.10221</t>
  </si>
  <si>
    <t>2.90063</t>
  </si>
  <si>
    <t>4.74354</t>
  </si>
  <si>
    <t>2023-12-05</t>
  </si>
  <si>
    <t>0.1115</t>
  </si>
  <si>
    <t>2.69156</t>
  </si>
  <si>
    <t>4.70017</t>
  </si>
  <si>
    <t>2023-12-06</t>
  </si>
  <si>
    <t>0.08827</t>
  </si>
  <si>
    <t>2.59864</t>
  </si>
  <si>
    <t>4.37031</t>
  </si>
  <si>
    <t>2023-12-07</t>
  </si>
  <si>
    <t>4.48801</t>
  </si>
  <si>
    <t>2023-12-08</t>
  </si>
  <si>
    <t>0.06349</t>
  </si>
  <si>
    <t>2.55528</t>
  </si>
  <si>
    <t>4.8473</t>
  </si>
  <si>
    <t>2023-12-09</t>
  </si>
  <si>
    <t>2.46236</t>
  </si>
  <si>
    <t>5.74552</t>
  </si>
  <si>
    <t>2023-12-10</t>
  </si>
  <si>
    <t>2.59245</t>
  </si>
  <si>
    <t>5.95459</t>
  </si>
  <si>
    <t>2023-12-11</t>
  </si>
  <si>
    <t>0.07898</t>
  </si>
  <si>
    <t>2.84488</t>
  </si>
  <si>
    <t>4.54531</t>
  </si>
  <si>
    <t>2023-12-12</t>
  </si>
  <si>
    <t>2.66059</t>
  </si>
  <si>
    <t>4.36412</t>
  </si>
  <si>
    <t>2023-12-13</t>
  </si>
  <si>
    <t>0.06968</t>
  </si>
  <si>
    <t>2.54754</t>
  </si>
  <si>
    <t>4.3827</t>
  </si>
  <si>
    <t>2023-12-14</t>
  </si>
  <si>
    <t>2.69621</t>
  </si>
  <si>
    <t>4.00483</t>
  </si>
  <si>
    <t>2023-12-15</t>
  </si>
  <si>
    <t>2.46081</t>
  </si>
  <si>
    <t>4.10239</t>
  </si>
  <si>
    <t>2023-12-16</t>
  </si>
  <si>
    <t>0.03716</t>
  </si>
  <si>
    <t>2.52276</t>
  </si>
  <si>
    <t>4.64133</t>
  </si>
  <si>
    <t>2023-12-17</t>
  </si>
  <si>
    <t>0.06194</t>
  </si>
  <si>
    <t>2.32298</t>
  </si>
  <si>
    <t>4.97893</t>
  </si>
  <si>
    <t>2023-12-18</t>
  </si>
  <si>
    <t>0.07743</t>
  </si>
  <si>
    <t>3.01988</t>
  </si>
  <si>
    <t>4.63668</t>
  </si>
  <si>
    <t>2023-12-19</t>
  </si>
  <si>
    <t>2.52741</t>
  </si>
  <si>
    <t>4.15969</t>
  </si>
  <si>
    <t>2023-12-20</t>
  </si>
  <si>
    <t>0.21371</t>
  </si>
  <si>
    <t>2.59555</t>
  </si>
  <si>
    <t>4.06987</t>
  </si>
  <si>
    <t>2023-12-21</t>
  </si>
  <si>
    <t>0.223</t>
  </si>
  <si>
    <t>2.61258</t>
  </si>
  <si>
    <t>4.07297</t>
  </si>
  <si>
    <t>2023-12-22</t>
  </si>
  <si>
    <t>2.75041</t>
  </si>
  <si>
    <t>4.95106</t>
  </si>
  <si>
    <t>2023-12-23</t>
  </si>
  <si>
    <t>2.87895</t>
  </si>
  <si>
    <t>6.95038</t>
  </si>
  <si>
    <t>2023-12-24</t>
  </si>
  <si>
    <t>0.1053</t>
  </si>
  <si>
    <t>3.04001</t>
  </si>
  <si>
    <t>7.93842</t>
  </si>
  <si>
    <t>2023-12-25</t>
  </si>
  <si>
    <t>2.72718</t>
  </si>
  <si>
    <t>6.54927</t>
  </si>
  <si>
    <t>2023-12-26</t>
  </si>
  <si>
    <t>3.0013</t>
  </si>
  <si>
    <t>5.22362</t>
  </si>
  <si>
    <t>2023-12-27</t>
  </si>
  <si>
    <t>3.07253</t>
  </si>
  <si>
    <t>5.20659</t>
  </si>
  <si>
    <t>2023-12-28</t>
  </si>
  <si>
    <t>0.11924</t>
  </si>
  <si>
    <t>3.0555</t>
  </si>
  <si>
    <t>5.52561</t>
  </si>
  <si>
    <t>2023-12-29</t>
  </si>
  <si>
    <t>0.06039</t>
  </si>
  <si>
    <t>3.21191</t>
  </si>
  <si>
    <t>6.71343</t>
  </si>
  <si>
    <t>2023-12-30</t>
  </si>
  <si>
    <t>3.49687</t>
  </si>
  <si>
    <t>8.7747</t>
  </si>
  <si>
    <t>2023-12-31</t>
  </si>
  <si>
    <t>0.08053</t>
  </si>
  <si>
    <t>3.48912</t>
  </si>
  <si>
    <t>9.39571</t>
  </si>
  <si>
    <t>2024-01-01</t>
  </si>
  <si>
    <t>3.53868</t>
  </si>
  <si>
    <t>8.62448</t>
  </si>
  <si>
    <t>2024-01-02</t>
  </si>
  <si>
    <t>0.20442</t>
  </si>
  <si>
    <t>2.84953</t>
  </si>
  <si>
    <t>4.91389</t>
  </si>
  <si>
    <t>2024-01-03</t>
  </si>
  <si>
    <t>2.85108</t>
  </si>
  <si>
    <t>4.50195</t>
  </si>
  <si>
    <t>2024-01-04</t>
  </si>
  <si>
    <t>4.77296</t>
  </si>
  <si>
    <t>2024-01-05</t>
  </si>
  <si>
    <t>0.12853</t>
  </si>
  <si>
    <t>4.96654</t>
  </si>
  <si>
    <t>2024-01-06</t>
  </si>
  <si>
    <t>2.51037</t>
  </si>
  <si>
    <t>5.81056</t>
  </si>
  <si>
    <t>2024-01-07</t>
  </si>
  <si>
    <t>2.63891</t>
  </si>
  <si>
    <t>2024-01-08</t>
  </si>
  <si>
    <t>0.17654</t>
  </si>
  <si>
    <t>2.50573</t>
  </si>
  <si>
    <t>2024-01-09</t>
  </si>
  <si>
    <t>0.1688</t>
  </si>
  <si>
    <t>2.58626</t>
  </si>
  <si>
    <t>4.16589</t>
  </si>
  <si>
    <t>2024-01-10</t>
  </si>
  <si>
    <t>0.53738</t>
  </si>
  <si>
    <t>2.96413</t>
  </si>
  <si>
    <t>4.79929</t>
  </si>
  <si>
    <t>2024-01-11</t>
  </si>
  <si>
    <t>1.16768</t>
  </si>
  <si>
    <t>2.95638</t>
  </si>
  <si>
    <t>5.05946</t>
  </si>
  <si>
    <t>2024-01-12</t>
  </si>
  <si>
    <t>1.49755</t>
  </si>
  <si>
    <t>2.8201</t>
  </si>
  <si>
    <t>5.65105</t>
  </si>
  <si>
    <t>2024-01-13</t>
  </si>
  <si>
    <t>1.47122</t>
  </si>
  <si>
    <t>0.048</t>
  </si>
  <si>
    <t>2.96103</t>
  </si>
  <si>
    <t>6.71033</t>
  </si>
  <si>
    <t>2024-01-14</t>
  </si>
  <si>
    <t>1.88162</t>
  </si>
  <si>
    <t>0.02787</t>
  </si>
  <si>
    <t>2.83559</t>
  </si>
  <si>
    <t>6.54618</t>
  </si>
  <si>
    <t>2024-01-15</t>
  </si>
  <si>
    <t>1.71126</t>
  </si>
  <si>
    <t>2.83094</t>
  </si>
  <si>
    <t>5.30725</t>
  </si>
  <si>
    <t>2024-01-16</t>
  </si>
  <si>
    <t>1.08251</t>
  </si>
  <si>
    <t>0.01393</t>
  </si>
  <si>
    <t>2.85417</t>
  </si>
  <si>
    <t>4.81787</t>
  </si>
  <si>
    <t>2024-01-17</t>
  </si>
  <si>
    <t>0.87344</t>
  </si>
  <si>
    <t>2.66679</t>
  </si>
  <si>
    <t>4.56544</t>
  </si>
  <si>
    <t>2024-01-18</t>
  </si>
  <si>
    <t>1.0918</t>
  </si>
  <si>
    <t>2.95019</t>
  </si>
  <si>
    <t>4.63358</t>
  </si>
  <si>
    <t>2024-01-19</t>
  </si>
  <si>
    <t>3.55572</t>
  </si>
  <si>
    <t>4.85349</t>
  </si>
  <si>
    <t>2024-01-20</t>
  </si>
  <si>
    <t>4.15505</t>
  </si>
  <si>
    <t>5.01146</t>
  </si>
  <si>
    <t>2024-01-21</t>
  </si>
  <si>
    <t>1.7221</t>
  </si>
  <si>
    <t>2.4794</t>
  </si>
  <si>
    <t>5.57052</t>
  </si>
  <si>
    <t>2024-01-22</t>
  </si>
  <si>
    <t>2.67763</t>
  </si>
  <si>
    <t>2.67453</t>
  </si>
  <si>
    <t>4.62119</t>
  </si>
  <si>
    <t>2024-01-23</t>
  </si>
  <si>
    <t>6.46565</t>
  </si>
  <si>
    <t>2.64356</t>
  </si>
  <si>
    <t>2024-01-24</t>
  </si>
  <si>
    <t>9.62336</t>
  </si>
  <si>
    <t>0.30663</t>
  </si>
  <si>
    <t>2.60484</t>
  </si>
  <si>
    <t>4.3192</t>
  </si>
  <si>
    <t>2024-01-25</t>
  </si>
  <si>
    <t>8.55943</t>
  </si>
  <si>
    <t>0.1657</t>
  </si>
  <si>
    <t>4.03425</t>
  </si>
  <si>
    <t>2024-01-26</t>
  </si>
  <si>
    <t>9.78752</t>
  </si>
  <si>
    <t>4.87517</t>
  </si>
  <si>
    <t>2024-01-27</t>
  </si>
  <si>
    <t>13.99677</t>
  </si>
  <si>
    <t>0.36548</t>
  </si>
  <si>
    <t>2.73493</t>
  </si>
  <si>
    <t>6.15282</t>
  </si>
  <si>
    <t>2024-01-28</t>
  </si>
  <si>
    <t>9.24704</t>
  </si>
  <si>
    <t>0.32212</t>
  </si>
  <si>
    <t>5.93755</t>
  </si>
  <si>
    <t>2024-01-29</t>
  </si>
  <si>
    <t>9.6946</t>
  </si>
  <si>
    <t>0.15951</t>
  </si>
  <si>
    <t>3.63934</t>
  </si>
  <si>
    <t>5.22207</t>
  </si>
  <si>
    <t>2024-01-30</t>
  </si>
  <si>
    <t>7.57449</t>
  </si>
  <si>
    <t>4.80858</t>
  </si>
  <si>
    <t>2024-01-31</t>
  </si>
  <si>
    <t>6.31388</t>
  </si>
  <si>
    <t>2.60639</t>
  </si>
  <si>
    <t>4.07607</t>
  </si>
  <si>
    <t>2024-02-01</t>
  </si>
  <si>
    <t>7.91984</t>
  </si>
  <si>
    <t>0.14557</t>
  </si>
  <si>
    <t>2.76125</t>
  </si>
  <si>
    <t>4.2619</t>
  </si>
  <si>
    <t>2024-02-02</t>
  </si>
  <si>
    <t>7.65192</t>
  </si>
  <si>
    <t>2.62497</t>
  </si>
  <si>
    <t>2024-02-03</t>
  </si>
  <si>
    <t>8.96518</t>
  </si>
  <si>
    <t>2.31679</t>
  </si>
  <si>
    <t>4.85504</t>
  </si>
  <si>
    <t>2024-02-04</t>
  </si>
  <si>
    <t>10.20256</t>
  </si>
  <si>
    <t>2.66369</t>
  </si>
  <si>
    <t>5.64331</t>
  </si>
  <si>
    <t>2024-02-05</t>
  </si>
  <si>
    <t>13.09391</t>
  </si>
  <si>
    <t>2.94709</t>
  </si>
  <si>
    <t>4.3254</t>
  </si>
  <si>
    <t>2024-02-06</t>
  </si>
  <si>
    <t>19.61221</t>
  </si>
  <si>
    <t>0.06814</t>
  </si>
  <si>
    <t>2.79532</t>
  </si>
  <si>
    <t>4.42451</t>
  </si>
  <si>
    <t>2024-02-07</t>
  </si>
  <si>
    <t>56.71963</t>
  </si>
  <si>
    <t>0.24778</t>
  </si>
  <si>
    <t>2.83249</t>
  </si>
  <si>
    <t>4.62584</t>
  </si>
  <si>
    <t>2024-02-08</t>
  </si>
  <si>
    <t>69.09186</t>
  </si>
  <si>
    <t>0.26791</t>
  </si>
  <si>
    <t>3.14842</t>
  </si>
  <si>
    <t>5.14929</t>
  </si>
  <si>
    <t>2024-02-09</t>
  </si>
  <si>
    <t>83.98222</t>
  </si>
  <si>
    <t>0.34689</t>
  </si>
  <si>
    <t>3.44266</t>
  </si>
  <si>
    <t>7.14706</t>
  </si>
  <si>
    <t>2024-02-10</t>
  </si>
  <si>
    <t>3.67032</t>
  </si>
  <si>
    <t>9.88508</t>
  </si>
  <si>
    <t>2024-02-11</t>
  </si>
  <si>
    <t>93.68147</t>
  </si>
  <si>
    <t>3.2847</t>
  </si>
  <si>
    <t>10.6176</t>
  </si>
  <si>
    <t>2024-02-12</t>
  </si>
  <si>
    <t>73.03165</t>
  </si>
  <si>
    <t>0.30508</t>
  </si>
  <si>
    <t>7.97249</t>
  </si>
  <si>
    <t>2024-02-13</t>
  </si>
  <si>
    <t>43.83169</t>
  </si>
  <si>
    <t>3.28005</t>
  </si>
  <si>
    <t>6.20083</t>
  </si>
  <si>
    <t>2024-02-14</t>
  </si>
  <si>
    <t>35.66716</t>
  </si>
  <si>
    <t>3.05085</t>
  </si>
  <si>
    <t>6.00415</t>
  </si>
  <si>
    <t>2024-02-15</t>
  </si>
  <si>
    <t>38.76757</t>
  </si>
  <si>
    <t>0.06659</t>
  </si>
  <si>
    <t>3.07408</t>
  </si>
  <si>
    <t>5.78269</t>
  </si>
  <si>
    <t>2024-02-16</t>
  </si>
  <si>
    <t>41.40339</t>
  </si>
  <si>
    <t>3.11125</t>
  </si>
  <si>
    <t>6.45171</t>
  </si>
  <si>
    <t>2024-02-17</t>
  </si>
  <si>
    <t>47.14117</t>
  </si>
  <si>
    <t>0.13473</t>
  </si>
  <si>
    <t>2.98271</t>
  </si>
  <si>
    <t>7.24152</t>
  </si>
  <si>
    <t>2024-02-18</t>
  </si>
  <si>
    <t>44.41398</t>
  </si>
  <si>
    <t>0.13783</t>
  </si>
  <si>
    <t>3.02143</t>
  </si>
  <si>
    <t>7.13157</t>
  </si>
  <si>
    <t>2024-02-19</t>
  </si>
  <si>
    <t>35.54481</t>
  </si>
  <si>
    <t>0.12699</t>
  </si>
  <si>
    <t>3.41789</t>
  </si>
  <si>
    <t>5.98401</t>
  </si>
  <si>
    <t>2024-02-20</t>
  </si>
  <si>
    <t>31.36034</t>
  </si>
  <si>
    <t>3.22895</t>
  </si>
  <si>
    <t>6.0026</t>
  </si>
  <si>
    <t>2024-02-21</t>
  </si>
  <si>
    <t>28.33426</t>
  </si>
  <si>
    <t>3.07563</t>
  </si>
  <si>
    <t>5.58136</t>
  </si>
  <si>
    <t>2024-02-22</t>
  </si>
  <si>
    <t>28.4535</t>
  </si>
  <si>
    <t>2.97807</t>
  </si>
  <si>
    <t>5.27163</t>
  </si>
  <si>
    <t>2024-02-23</t>
  </si>
  <si>
    <t>26.17233</t>
  </si>
  <si>
    <t>0.10685</t>
  </si>
  <si>
    <t>2.97497</t>
  </si>
  <si>
    <t>5.82295</t>
  </si>
  <si>
    <t>2024-02-24</t>
  </si>
  <si>
    <t>27.40816</t>
  </si>
  <si>
    <t>6.8652</t>
  </si>
  <si>
    <t>2024-02-25</t>
  </si>
  <si>
    <t>24.40066</t>
  </si>
  <si>
    <t>3.02917</t>
  </si>
  <si>
    <t>7.81762</t>
  </si>
  <si>
    <t>2024-02-26</t>
  </si>
  <si>
    <t>18.5266</t>
  </si>
  <si>
    <t>3.69819</t>
  </si>
  <si>
    <t>7.69993</t>
  </si>
  <si>
    <t>2024-02-27</t>
  </si>
  <si>
    <t>16.16644</t>
  </si>
  <si>
    <t>3.63625</t>
  </si>
  <si>
    <t>8.17227</t>
  </si>
  <si>
    <t>2024-02-28</t>
  </si>
  <si>
    <t>12.74236</t>
  </si>
  <si>
    <t>0.03252</t>
  </si>
  <si>
    <t>4.21544</t>
  </si>
  <si>
    <t>8.05457</t>
  </si>
  <si>
    <t>2024-02-29</t>
  </si>
  <si>
    <t>14.35916</t>
  </si>
  <si>
    <t>0.04491</t>
  </si>
  <si>
    <t>4.89685</t>
  </si>
  <si>
    <t>9.33531</t>
  </si>
  <si>
    <t>2024-03-01</t>
  </si>
  <si>
    <t>16.2222</t>
  </si>
  <si>
    <t>4.07916</t>
  </si>
  <si>
    <t>11.81781</t>
  </si>
  <si>
    <t>2024-03-02</t>
  </si>
  <si>
    <t>0.03871</t>
  </si>
  <si>
    <t>3.26147</t>
  </si>
  <si>
    <t>9.71938</t>
  </si>
  <si>
    <t>2024-03-03</t>
  </si>
  <si>
    <t>9.4654</t>
  </si>
  <si>
    <t>6.3402</t>
  </si>
  <si>
    <t>2024-03-04</t>
  </si>
  <si>
    <t>6.78932</t>
  </si>
  <si>
    <t>0.02477</t>
  </si>
  <si>
    <t>3.01833</t>
  </si>
  <si>
    <t>2024-03-05</t>
  </si>
  <si>
    <t>8.31474</t>
  </si>
  <si>
    <t>2.84333</t>
  </si>
  <si>
    <t>4.66146</t>
  </si>
  <si>
    <t>2024-03-06</t>
  </si>
  <si>
    <t>7.89506</t>
  </si>
  <si>
    <t>2.90218</t>
  </si>
  <si>
    <t>4.74663</t>
  </si>
  <si>
    <t>2024-03-07</t>
  </si>
  <si>
    <t>6.83887</t>
  </si>
  <si>
    <t>3.06169</t>
  </si>
  <si>
    <t>2024-03-08</t>
  </si>
  <si>
    <t>6.75679</t>
  </si>
  <si>
    <t>2.70705</t>
  </si>
  <si>
    <t>5.4203</t>
  </si>
  <si>
    <t>2024-03-09</t>
  </si>
  <si>
    <t>8.19395</t>
  </si>
  <si>
    <t>6.29994</t>
  </si>
  <si>
    <t>2024-03-10</t>
  </si>
  <si>
    <t>6.74286</t>
  </si>
  <si>
    <t>2024-03-11</t>
  </si>
  <si>
    <t>5.16167</t>
  </si>
  <si>
    <t>2.94554</t>
  </si>
  <si>
    <t>5.39552</t>
  </si>
  <si>
    <t>2024-03-12</t>
  </si>
  <si>
    <t>4.87672</t>
  </si>
  <si>
    <t>2.88824</t>
  </si>
  <si>
    <t>5.22827</t>
  </si>
  <si>
    <t>2024-03-13</t>
  </si>
  <si>
    <t>3.74465</t>
  </si>
  <si>
    <t>5.46211</t>
  </si>
  <si>
    <t>2024-03-14</t>
  </si>
  <si>
    <t>4.21699</t>
  </si>
  <si>
    <t>5.69441</t>
  </si>
  <si>
    <t>2024-03-15</t>
  </si>
  <si>
    <t>3.01523</t>
  </si>
  <si>
    <t>2024-03-16</t>
  </si>
  <si>
    <t>4.33314</t>
  </si>
  <si>
    <t>7.77271</t>
  </si>
  <si>
    <t>2024-03-17</t>
  </si>
  <si>
    <t>3.75704</t>
  </si>
  <si>
    <t>2.82165</t>
  </si>
  <si>
    <t>7.24462</t>
  </si>
  <si>
    <t>2024-03-18</t>
  </si>
  <si>
    <t>2.86811</t>
  </si>
  <si>
    <t>3.15461</t>
  </si>
  <si>
    <t>5.77494</t>
  </si>
  <si>
    <t>2024-03-19</t>
  </si>
  <si>
    <t>2.98736</t>
  </si>
  <si>
    <t>5.42185</t>
  </si>
  <si>
    <t>2024-03-20</t>
  </si>
  <si>
    <t>2.77984</t>
  </si>
  <si>
    <t>3.13293</t>
  </si>
  <si>
    <t>5.56123</t>
  </si>
  <si>
    <t>2024-03-21</t>
  </si>
  <si>
    <t>3.20107</t>
  </si>
  <si>
    <t>5.68202</t>
  </si>
  <si>
    <t>2024-03-22</t>
  </si>
  <si>
    <t>2.86501</t>
  </si>
  <si>
    <t>6.12959</t>
  </si>
  <si>
    <t>2024-03-23</t>
  </si>
  <si>
    <t>3.32806</t>
  </si>
  <si>
    <t>3.29709</t>
  </si>
  <si>
    <t>7.94771</t>
  </si>
  <si>
    <t>2024-03-24</t>
  </si>
  <si>
    <t>2.97032</t>
  </si>
  <si>
    <t>3.11435</t>
  </si>
  <si>
    <t>7.29882</t>
  </si>
  <si>
    <t>2024-03-25</t>
  </si>
  <si>
    <t>2.46391</t>
  </si>
  <si>
    <t>3.38227</t>
  </si>
  <si>
    <t>6.01189</t>
  </si>
  <si>
    <t>2024-03-26</t>
  </si>
  <si>
    <t>5.04398</t>
  </si>
  <si>
    <t>5.67428</t>
  </si>
  <si>
    <t>2024-03-27</t>
  </si>
  <si>
    <t>0.07433</t>
  </si>
  <si>
    <t>3.18559</t>
  </si>
  <si>
    <t>5.78888</t>
  </si>
  <si>
    <t>2024-03-28</t>
  </si>
  <si>
    <t>4.82252</t>
  </si>
  <si>
    <t>3.32032</t>
  </si>
  <si>
    <t>5.55039</t>
  </si>
  <si>
    <t>2024-03-29</t>
  </si>
  <si>
    <t>4.96964</t>
  </si>
  <si>
    <t>0.09291</t>
  </si>
  <si>
    <t>3.56346</t>
  </si>
  <si>
    <t>6.51365</t>
  </si>
  <si>
    <t>2024-03-30</t>
  </si>
  <si>
    <t>5.41101</t>
  </si>
  <si>
    <t>3.20882</t>
  </si>
  <si>
    <t>7.57758</t>
  </si>
  <si>
    <t>2024-03-31</t>
  </si>
  <si>
    <t>4.41058</t>
  </si>
  <si>
    <t>3.10041</t>
  </si>
  <si>
    <t>7.0402</t>
  </si>
  <si>
    <t>2024-04-01</t>
  </si>
  <si>
    <t>3.48603</t>
  </si>
  <si>
    <t>3.43957</t>
  </si>
  <si>
    <t>5.888</t>
  </si>
  <si>
    <t>2024-04-02</t>
  </si>
  <si>
    <t>3.18094</t>
  </si>
  <si>
    <t>5.58291</t>
  </si>
  <si>
    <t>2024-04-03</t>
  </si>
  <si>
    <t>2.97342</t>
  </si>
  <si>
    <t>3.1701</t>
  </si>
  <si>
    <t>5.66499</t>
  </si>
  <si>
    <t>2024-04-04</t>
  </si>
  <si>
    <t>2.5336</t>
  </si>
  <si>
    <t>0.04026</t>
  </si>
  <si>
    <t>3.37917</t>
  </si>
  <si>
    <t>5.95304</t>
  </si>
  <si>
    <t>2024-04-05</t>
  </si>
  <si>
    <t>3.47364</t>
  </si>
  <si>
    <t>6.32627</t>
  </si>
  <si>
    <t>2024-04-06</t>
  </si>
  <si>
    <t>3.0524</t>
  </si>
  <si>
    <t>3.10506</t>
  </si>
  <si>
    <t>7.41652</t>
  </si>
  <si>
    <t>2024-04-07</t>
  </si>
  <si>
    <t>3.01214</t>
  </si>
  <si>
    <t>7.13931</t>
  </si>
  <si>
    <t>2024-04-08</t>
  </si>
  <si>
    <t>1.83206</t>
  </si>
  <si>
    <t>3.3389</t>
  </si>
  <si>
    <t>6.2318</t>
  </si>
  <si>
    <t>2024-04-09</t>
  </si>
  <si>
    <t>2.00086</t>
  </si>
  <si>
    <t>3.24289</t>
  </si>
  <si>
    <t>6.31543</t>
  </si>
  <si>
    <t>2024-04-10</t>
  </si>
  <si>
    <t>2.51657</t>
  </si>
  <si>
    <t>3.21501</t>
  </si>
  <si>
    <t>6.76918</t>
  </si>
  <si>
    <t>2024-04-11</t>
  </si>
  <si>
    <t>1.68803</t>
  </si>
  <si>
    <t>5.93136</t>
  </si>
  <si>
    <t>2024-04-12</t>
  </si>
  <si>
    <t>1.97608</t>
  </si>
  <si>
    <t>0.02942</t>
  </si>
  <si>
    <t>3.34974</t>
  </si>
  <si>
    <t>7.00923</t>
  </si>
  <si>
    <t>2024-04-13</t>
  </si>
  <si>
    <t>3.35439</t>
  </si>
  <si>
    <t>7.66121</t>
  </si>
  <si>
    <t>2024-04-14</t>
  </si>
  <si>
    <t>3.24598</t>
  </si>
  <si>
    <t>2.97652</t>
  </si>
  <si>
    <t>7.18113</t>
  </si>
  <si>
    <t>2024-04-15</t>
  </si>
  <si>
    <t>2.08604</t>
  </si>
  <si>
    <t>4.23713</t>
  </si>
  <si>
    <t>7.03091</t>
  </si>
  <si>
    <t>2024-04-16</t>
  </si>
  <si>
    <t>1.82432</t>
  </si>
  <si>
    <t>3.342</t>
  </si>
  <si>
    <t>2024-04-17</t>
  </si>
  <si>
    <t>1.99002</t>
  </si>
  <si>
    <t>0.02632</t>
  </si>
  <si>
    <t>3.23359</t>
  </si>
  <si>
    <t>5.83534</t>
  </si>
  <si>
    <t>2024-04-18</t>
  </si>
  <si>
    <t>1.81967</t>
  </si>
  <si>
    <t>0.02322</t>
  </si>
  <si>
    <t>5.92052</t>
  </si>
  <si>
    <t>2024-04-19</t>
  </si>
  <si>
    <t>2.81701</t>
  </si>
  <si>
    <t>3.27231</t>
  </si>
  <si>
    <t>5.71455</t>
  </si>
  <si>
    <t>2024-04-20</t>
  </si>
  <si>
    <t>2.68537</t>
  </si>
  <si>
    <t>0.05265</t>
  </si>
  <si>
    <t>2.87276</t>
  </si>
  <si>
    <t>6.21476</t>
  </si>
  <si>
    <t>2024-04-21</t>
  </si>
  <si>
    <t>1.9606</t>
  </si>
  <si>
    <t>3.0586</t>
  </si>
  <si>
    <t>2024-04-22</t>
  </si>
  <si>
    <t>1.50529</t>
  </si>
  <si>
    <t>3.33581</t>
  </si>
  <si>
    <t>2024-04-23</t>
  </si>
  <si>
    <t>1.50839</t>
  </si>
  <si>
    <t>3.39311</t>
  </si>
  <si>
    <t>5.96543</t>
  </si>
  <si>
    <t>2024-04-24</t>
  </si>
  <si>
    <t>1.6648</t>
  </si>
  <si>
    <t>3.31258</t>
  </si>
  <si>
    <t>5.9391</t>
  </si>
  <si>
    <t>2024-04-25</t>
  </si>
  <si>
    <t>1.34113</t>
  </si>
  <si>
    <t>5.92207</t>
  </si>
  <si>
    <t>2024-04-26</t>
  </si>
  <si>
    <t>6.48578</t>
  </si>
  <si>
    <t>2024-04-27</t>
  </si>
  <si>
    <t>1.63848</t>
  </si>
  <si>
    <t>0.02168</t>
  </si>
  <si>
    <t>8.00656</t>
  </si>
  <si>
    <t>2024-04-28</t>
  </si>
  <si>
    <t>1.59356</t>
  </si>
  <si>
    <t>3.26921</t>
  </si>
  <si>
    <t>8.22802</t>
  </si>
  <si>
    <t>2024-04-29</t>
  </si>
  <si>
    <t>1.27764</t>
  </si>
  <si>
    <t>3.92739</t>
  </si>
  <si>
    <t>7.30037</t>
  </si>
  <si>
    <t>2024-04-30</t>
  </si>
  <si>
    <t>1.25905</t>
  </si>
  <si>
    <t>3.58979</t>
  </si>
  <si>
    <t>6.83423</t>
  </si>
  <si>
    <t>2024-05-01</t>
  </si>
  <si>
    <t>2.01635</t>
  </si>
  <si>
    <t>0.03561</t>
  </si>
  <si>
    <t>3.18249</t>
  </si>
  <si>
    <t>7.65037</t>
  </si>
  <si>
    <t>2024-05-02</t>
  </si>
  <si>
    <t>1.00507</t>
  </si>
  <si>
    <t>3.74001</t>
  </si>
  <si>
    <t>7.9059</t>
  </si>
  <si>
    <t>2024-05-03</t>
  </si>
  <si>
    <t>1.30397</t>
  </si>
  <si>
    <t>4.01722</t>
  </si>
  <si>
    <t>8.90943</t>
  </si>
  <si>
    <t>2024-05-04</t>
  </si>
  <si>
    <t>1.60286</t>
  </si>
  <si>
    <t>3.86854</t>
  </si>
  <si>
    <t>10.80344</t>
  </si>
  <si>
    <t>2024-05-05</t>
  </si>
  <si>
    <t>2.11856</t>
  </si>
  <si>
    <t>0.04336</t>
  </si>
  <si>
    <t>3.61456</t>
  </si>
  <si>
    <t>8.3612</t>
  </si>
  <si>
    <t>2024-05-06</t>
  </si>
  <si>
    <t>1.14136</t>
  </si>
  <si>
    <t>3.32187</t>
  </si>
  <si>
    <t>7.53112</t>
  </si>
  <si>
    <t>2024-05-07</t>
  </si>
  <si>
    <t>0.99888</t>
  </si>
  <si>
    <t>3.41169</t>
  </si>
  <si>
    <t>2024-05-08</t>
  </si>
  <si>
    <t>1.04844</t>
  </si>
  <si>
    <t>3.167</t>
  </si>
  <si>
    <t>2024-05-09</t>
  </si>
  <si>
    <t>0.89202</t>
  </si>
  <si>
    <t>5.35526</t>
  </si>
  <si>
    <t>2024-05-10</t>
  </si>
  <si>
    <t>0.95397</t>
  </si>
  <si>
    <t>3.17939</t>
  </si>
  <si>
    <t>5.39243</t>
  </si>
  <si>
    <t>2024-05-11</t>
  </si>
  <si>
    <t>1.35662</t>
  </si>
  <si>
    <t>6.17295</t>
  </si>
  <si>
    <t>2024-05-12</t>
  </si>
  <si>
    <t>1.11348</t>
  </si>
  <si>
    <t>7.04639</t>
  </si>
  <si>
    <t>2024-05-13</t>
  </si>
  <si>
    <t>0.77278</t>
  </si>
  <si>
    <t>3.54488</t>
  </si>
  <si>
    <t>6.45326</t>
  </si>
  <si>
    <t>2024-05-14</t>
  </si>
  <si>
    <t>0.88738</t>
  </si>
  <si>
    <t>3.25992</t>
  </si>
  <si>
    <t>6.15591</t>
  </si>
  <si>
    <t>2024-05-15</t>
  </si>
  <si>
    <t>1.18317</t>
  </si>
  <si>
    <t>6.65768</t>
  </si>
  <si>
    <t>2024-05-16</t>
  </si>
  <si>
    <t>0.83937</t>
  </si>
  <si>
    <t>3.2878</t>
  </si>
  <si>
    <t>2024-05-17</t>
  </si>
  <si>
    <t>1.44025</t>
  </si>
  <si>
    <t>6.47184</t>
  </si>
  <si>
    <t>2024-05-18</t>
  </si>
  <si>
    <t>1.41702</t>
  </si>
  <si>
    <t>0.04181</t>
  </si>
  <si>
    <t>3.02607</t>
  </si>
  <si>
    <t>7.58223</t>
  </si>
  <si>
    <t>2024-05-19</t>
  </si>
  <si>
    <t>3.09267</t>
  </si>
  <si>
    <t>7.35458</t>
  </si>
  <si>
    <t>2024-05-20</t>
  </si>
  <si>
    <t>1.55795</t>
  </si>
  <si>
    <t>3.38846</t>
  </si>
  <si>
    <t>6.15746</t>
  </si>
  <si>
    <t>2024-05-21</t>
  </si>
  <si>
    <t>6.58644</t>
  </si>
  <si>
    <t>2024-05-22</t>
  </si>
  <si>
    <t>7.28179</t>
  </si>
  <si>
    <t>0.35154</t>
  </si>
  <si>
    <t>5.4807</t>
  </si>
  <si>
    <t>2024-05-23</t>
  </si>
  <si>
    <t>6.54463</t>
  </si>
  <si>
    <t>0.25398</t>
  </si>
  <si>
    <t>3.52629</t>
  </si>
  <si>
    <t>5.51167</t>
  </si>
  <si>
    <t>2024-05-24</t>
  </si>
  <si>
    <t>5.22672</t>
  </si>
  <si>
    <t>0.25088</t>
  </si>
  <si>
    <t>6.08003</t>
  </si>
  <si>
    <t>2024-05-25</t>
  </si>
  <si>
    <t>6.77538</t>
  </si>
  <si>
    <t>0.41813</t>
  </si>
  <si>
    <t>2.89754</t>
  </si>
  <si>
    <t>6.85436</t>
  </si>
  <si>
    <t>2024-05-26</t>
  </si>
  <si>
    <t>8.30545</t>
  </si>
  <si>
    <t>0.48163</t>
  </si>
  <si>
    <t>7.23068</t>
  </si>
  <si>
    <t>2024-05-27</t>
  </si>
  <si>
    <t>5.49773</t>
  </si>
  <si>
    <t>4.40903</t>
  </si>
  <si>
    <t>8.16607</t>
  </si>
  <si>
    <t>2024-05-28</t>
  </si>
  <si>
    <t>5.34751</t>
  </si>
  <si>
    <t>0.22765</t>
  </si>
  <si>
    <t>7.08666</t>
  </si>
  <si>
    <t>2024-05-29</t>
  </si>
  <si>
    <t>4.69398</t>
  </si>
  <si>
    <t>6.68091</t>
  </si>
  <si>
    <t>2024-05-30</t>
  </si>
  <si>
    <t>4.61655</t>
  </si>
  <si>
    <t>0.1626</t>
  </si>
  <si>
    <t>3.47519</t>
  </si>
  <si>
    <t>6.20392</t>
  </si>
  <si>
    <t>2024-05-31</t>
  </si>
  <si>
    <t>4.20151</t>
  </si>
  <si>
    <t>3.17165</t>
  </si>
  <si>
    <t>6.56166</t>
  </si>
  <si>
    <t>2024-06-01</t>
  </si>
  <si>
    <t>8.28842</t>
  </si>
  <si>
    <t>2024-06-02</t>
  </si>
  <si>
    <t>4.62739</t>
  </si>
  <si>
    <t>0.20752</t>
  </si>
  <si>
    <t>8.94969</t>
  </si>
  <si>
    <t>2024-06-03</t>
  </si>
  <si>
    <t>2.45927</t>
  </si>
  <si>
    <t>4.45084</t>
  </si>
  <si>
    <t>8.43244</t>
  </si>
  <si>
    <t>2024-06-04</t>
  </si>
  <si>
    <t>2.24555</t>
  </si>
  <si>
    <t>4.23093</t>
  </si>
  <si>
    <t>8.04373</t>
  </si>
  <si>
    <t>2024-06-05</t>
  </si>
  <si>
    <t>4.28359</t>
  </si>
  <si>
    <t>8.98686</t>
  </si>
  <si>
    <t>2024-06-06</t>
  </si>
  <si>
    <t>0.15796</t>
  </si>
  <si>
    <t>4.01102</t>
  </si>
  <si>
    <t>10.58972</t>
  </si>
  <si>
    <t>2024-06-07</t>
  </si>
  <si>
    <t>3.95837</t>
  </si>
  <si>
    <t>9.04571</t>
  </si>
  <si>
    <t>2024-06-08</t>
  </si>
  <si>
    <t>3.75859</t>
  </si>
  <si>
    <t>3.51235</t>
  </si>
  <si>
    <t>7.37935</t>
  </si>
  <si>
    <t>2024-06-09</t>
  </si>
  <si>
    <t>0.12234</t>
  </si>
  <si>
    <t>3.46125</t>
  </si>
  <si>
    <t>7.33289</t>
  </si>
  <si>
    <t>2024-06-10</t>
  </si>
  <si>
    <t>1.56724</t>
  </si>
  <si>
    <t>3.88248</t>
  </si>
  <si>
    <t>2024-06-11</t>
  </si>
  <si>
    <t>1.33958</t>
  </si>
  <si>
    <t>3.64864</t>
  </si>
  <si>
    <t>5.80437</t>
  </si>
  <si>
    <t>2024-06-12</t>
  </si>
  <si>
    <t>1.55949</t>
  </si>
  <si>
    <t>3.43182</t>
  </si>
  <si>
    <t>5.49464</t>
  </si>
  <si>
    <t>2024-06-13</t>
  </si>
  <si>
    <t>1.36591</t>
  </si>
  <si>
    <t>3.60063</t>
  </si>
  <si>
    <t>5.72074</t>
  </si>
  <si>
    <t>2024-06-14</t>
  </si>
  <si>
    <t>3.4628</t>
  </si>
  <si>
    <t>6.08158</t>
  </si>
  <si>
    <t>2024-06-15</t>
  </si>
  <si>
    <t>2.5398</t>
  </si>
  <si>
    <t>3.35284</t>
  </si>
  <si>
    <t>6.90082</t>
  </si>
  <si>
    <t>2024-06-16</t>
  </si>
  <si>
    <t>0.07278</t>
  </si>
  <si>
    <t>3.5139</t>
  </si>
  <si>
    <t>7.21055</t>
  </si>
  <si>
    <t>2024-06-17</t>
  </si>
  <si>
    <t>1.77631</t>
  </si>
  <si>
    <t>3.71213</t>
  </si>
  <si>
    <t>6.2922</t>
  </si>
  <si>
    <t>2024-06-18</t>
  </si>
  <si>
    <t>1.93272</t>
  </si>
  <si>
    <t>3.67341</t>
  </si>
  <si>
    <t>5.50083</t>
  </si>
  <si>
    <t>2024-06-19</t>
  </si>
  <si>
    <t>1.69268</t>
  </si>
  <si>
    <t>4.30372</t>
  </si>
  <si>
    <t>2024-06-20</t>
  </si>
  <si>
    <t>1.82122</t>
  </si>
  <si>
    <t>3.68425</t>
  </si>
  <si>
    <t>5.50548</t>
  </si>
  <si>
    <t>2024-06-21</t>
  </si>
  <si>
    <t>1.73449</t>
  </si>
  <si>
    <t>5.08734</t>
  </si>
  <si>
    <t>2024-06-22</t>
  </si>
  <si>
    <t>2.90373</t>
  </si>
  <si>
    <t>2.88979</t>
  </si>
  <si>
    <t>5.29796</t>
  </si>
  <si>
    <t>2024-06-23</t>
  </si>
  <si>
    <t>2.39422</t>
  </si>
  <si>
    <t>6.64529</t>
  </si>
  <si>
    <t>2024-06-24</t>
  </si>
  <si>
    <t>1.62764</t>
  </si>
  <si>
    <t>3.85461</t>
  </si>
  <si>
    <t>5.89729</t>
  </si>
  <si>
    <t>2024-06-25</t>
  </si>
  <si>
    <t>1.4418</t>
  </si>
  <si>
    <t>3.56501</t>
  </si>
  <si>
    <t>5.47296</t>
  </si>
  <si>
    <t>2024-06-26</t>
  </si>
  <si>
    <t>1.21879</t>
  </si>
  <si>
    <t>3.36368</t>
  </si>
  <si>
    <t>4.98513</t>
  </si>
  <si>
    <t>2024-06-27</t>
  </si>
  <si>
    <t>1.14291</t>
  </si>
  <si>
    <t>3.40395</t>
  </si>
  <si>
    <t>4.89221</t>
  </si>
  <si>
    <t>2024-06-28</t>
  </si>
  <si>
    <t>1.07476</t>
  </si>
  <si>
    <t>3.25373</t>
  </si>
  <si>
    <t>4.87982</t>
  </si>
  <si>
    <t>2024-06-29</t>
  </si>
  <si>
    <t>2.95484</t>
  </si>
  <si>
    <t>5.08114</t>
  </si>
  <si>
    <t>2024-06-30</t>
  </si>
  <si>
    <t>1.47277</t>
  </si>
  <si>
    <t>3.27386</t>
  </si>
  <si>
    <t>5.38933</t>
  </si>
  <si>
    <t>2024-07-01</t>
  </si>
  <si>
    <t>0.98184</t>
  </si>
  <si>
    <t>4.22319</t>
  </si>
  <si>
    <t>5.87406</t>
  </si>
  <si>
    <t>2024-07-02</t>
  </si>
  <si>
    <t>0.98959</t>
  </si>
  <si>
    <t>3.44886</t>
  </si>
  <si>
    <t>5.1276</t>
  </si>
  <si>
    <t>2024-07-03</t>
  </si>
  <si>
    <t>0.95861</t>
  </si>
  <si>
    <t>3.34355</t>
  </si>
  <si>
    <t>5.7068</t>
  </si>
  <si>
    <t>2024-07-04</t>
  </si>
  <si>
    <t>0.90906</t>
  </si>
  <si>
    <t>3.76169</t>
  </si>
  <si>
    <t>6.28755</t>
  </si>
  <si>
    <t>2024-07-05</t>
  </si>
  <si>
    <t>0.94313</t>
  </si>
  <si>
    <t>6.12804</t>
  </si>
  <si>
    <t>2024-07-06</t>
  </si>
  <si>
    <t>1.20175</t>
  </si>
  <si>
    <t>0.03097</t>
  </si>
  <si>
    <t>3.57585</t>
  </si>
  <si>
    <t>2024-07-07</t>
  </si>
  <si>
    <t>1.15065</t>
  </si>
  <si>
    <t>3.55726</t>
  </si>
  <si>
    <t>7.68289</t>
  </si>
  <si>
    <t>2024-07-08</t>
  </si>
  <si>
    <t>0.9168</t>
  </si>
  <si>
    <t>6.82339</t>
  </si>
  <si>
    <t>2024-07-09</t>
  </si>
  <si>
    <t>0.83008</t>
  </si>
  <si>
    <t>3.80815</t>
  </si>
  <si>
    <t>6.06454</t>
  </si>
  <si>
    <t>2024-07-10</t>
  </si>
  <si>
    <t>0.74335</t>
  </si>
  <si>
    <t>3.97385</t>
  </si>
  <si>
    <t>5.68512</t>
  </si>
  <si>
    <t>2024-07-11</t>
  </si>
  <si>
    <t>0.77432</t>
  </si>
  <si>
    <t>3.54333</t>
  </si>
  <si>
    <t>5.73623</t>
  </si>
  <si>
    <t>2024-07-12</t>
  </si>
  <si>
    <t>0.83317</t>
  </si>
  <si>
    <t>3.60372</t>
  </si>
  <si>
    <t>6.19308</t>
  </si>
  <si>
    <t>2024-07-13</t>
  </si>
  <si>
    <t>0.97255</t>
  </si>
  <si>
    <t>6.63445</t>
  </si>
  <si>
    <t>2024-07-14</t>
  </si>
  <si>
    <t>1.01437</t>
  </si>
  <si>
    <t>6.99838</t>
  </si>
  <si>
    <t>2024-07-15</t>
  </si>
  <si>
    <t>0.72941</t>
  </si>
  <si>
    <t>4.20615</t>
  </si>
  <si>
    <t>7.9601</t>
  </si>
  <si>
    <t>2024-07-16</t>
  </si>
  <si>
    <t>0.84247</t>
  </si>
  <si>
    <t>4.89066</t>
  </si>
  <si>
    <t>8.38134</t>
  </si>
  <si>
    <t>2024-07-17</t>
  </si>
  <si>
    <t>4.11168</t>
  </si>
  <si>
    <t>7.23998</t>
  </si>
  <si>
    <t>2024-07-18</t>
  </si>
  <si>
    <t>2.0783</t>
  </si>
  <si>
    <t>8.14284</t>
  </si>
  <si>
    <t>9.09372</t>
  </si>
  <si>
    <t>2024-07-19</t>
  </si>
  <si>
    <t>1.17852</t>
  </si>
  <si>
    <t>8.8227</t>
  </si>
  <si>
    <t>10.54791</t>
  </si>
  <si>
    <t>2024-07-20</t>
  </si>
  <si>
    <t>1.42321</t>
  </si>
  <si>
    <t>7.2694</t>
  </si>
  <si>
    <t>11.72799</t>
  </si>
  <si>
    <t>2024-07-21</t>
  </si>
  <si>
    <t>1.44489</t>
  </si>
  <si>
    <t>8.84439</t>
  </si>
  <si>
    <t>14.82376</t>
  </si>
  <si>
    <t>2024-07-22</t>
  </si>
  <si>
    <t>1.07012</t>
  </si>
  <si>
    <t>6.87139</t>
  </si>
  <si>
    <t>12.7532</t>
  </si>
  <si>
    <t>2024-07-23</t>
  </si>
  <si>
    <t>1.146</t>
  </si>
  <si>
    <t>6.76299</t>
  </si>
  <si>
    <t>12.43727</t>
  </si>
  <si>
    <t>2024-07-24</t>
  </si>
  <si>
    <t>1.01746</t>
  </si>
  <si>
    <t>6.1172</t>
  </si>
  <si>
    <t>11.6614</t>
  </si>
  <si>
    <t>2024-07-25</t>
  </si>
  <si>
    <t>1.01901</t>
  </si>
  <si>
    <t>8.49129</t>
  </si>
  <si>
    <t>12.7501</t>
  </si>
  <si>
    <t>2024-07-26</t>
  </si>
  <si>
    <t>1.11038</t>
  </si>
  <si>
    <t>8.39527</t>
  </si>
  <si>
    <t>14.04323</t>
  </si>
  <si>
    <t>2024-07-27</t>
  </si>
  <si>
    <t>1.70971</t>
  </si>
  <si>
    <t>8.61673</t>
  </si>
  <si>
    <t>16.20052</t>
  </si>
  <si>
    <t>2024-07-28</t>
  </si>
  <si>
    <t>0.05884</t>
  </si>
  <si>
    <t>8.85213</t>
  </si>
  <si>
    <t>18.24939</t>
  </si>
  <si>
    <t>2024-07-29</t>
  </si>
  <si>
    <t>1.2095</t>
  </si>
  <si>
    <t>8.08864</t>
  </si>
  <si>
    <t>17.61134</t>
  </si>
  <si>
    <t>2024-07-30</t>
  </si>
  <si>
    <t>7.64572</t>
  </si>
  <si>
    <t>17.6036</t>
  </si>
  <si>
    <t>2024-07-31</t>
  </si>
  <si>
    <t>1.25596</t>
  </si>
  <si>
    <t>7.53267</t>
  </si>
  <si>
    <t>16.82927</t>
  </si>
  <si>
    <t>2024-08-01</t>
  </si>
  <si>
    <t>1.21569</t>
  </si>
  <si>
    <t>8.62138</t>
  </si>
  <si>
    <t>18.89054</t>
  </si>
  <si>
    <t>2024-08-02</t>
  </si>
  <si>
    <t>1.2637</t>
  </si>
  <si>
    <t>7.4955</t>
  </si>
  <si>
    <t>17.4286</t>
  </si>
  <si>
    <t>2024-08-03</t>
  </si>
  <si>
    <t>6.92869</t>
  </si>
  <si>
    <t>16.45295</t>
  </si>
  <si>
    <t>2024-08-04</t>
  </si>
  <si>
    <t>1.51303</t>
  </si>
  <si>
    <t>7.15015</t>
  </si>
  <si>
    <t>14.22907</t>
  </si>
  <si>
    <t>2024-08-05</t>
  </si>
  <si>
    <t>1.0345</t>
  </si>
  <si>
    <t>6.54772</t>
  </si>
  <si>
    <t>13.89146</t>
  </si>
  <si>
    <t>2024-08-06</t>
  </si>
  <si>
    <t>1.09645</t>
  </si>
  <si>
    <t>6.02738</t>
  </si>
  <si>
    <t>12.47444</t>
  </si>
  <si>
    <t>2024-08-07</t>
  </si>
  <si>
    <t>5.26079</t>
  </si>
  <si>
    <t>10.64238</t>
  </si>
  <si>
    <t>2024-08-08</t>
  </si>
  <si>
    <t>5.16013</t>
  </si>
  <si>
    <t>10.13906</t>
  </si>
  <si>
    <t>2024-08-09</t>
  </si>
  <si>
    <t>0.93538</t>
  </si>
  <si>
    <t>5.32738</t>
  </si>
  <si>
    <t>10.04615</t>
  </si>
  <si>
    <t>2024-08-10</t>
  </si>
  <si>
    <t>1.25751</t>
  </si>
  <si>
    <t>4.78535</t>
  </si>
  <si>
    <t>10.98928</t>
  </si>
  <si>
    <t>2024-08-11</t>
  </si>
  <si>
    <t>1.27609</t>
  </si>
  <si>
    <t>11.4895</t>
  </si>
  <si>
    <t>2024-08-12</t>
  </si>
  <si>
    <t>0.90441</t>
  </si>
  <si>
    <t>11.53131</t>
  </si>
  <si>
    <t>2024-08-13</t>
  </si>
  <si>
    <t>5.57207</t>
  </si>
  <si>
    <t>11.43219</t>
  </si>
  <si>
    <t>2024-08-14</t>
  </si>
  <si>
    <t>0.82388</t>
  </si>
  <si>
    <t>5.21123</t>
  </si>
  <si>
    <t>11.01561</t>
  </si>
  <si>
    <t>2024-08-15</t>
  </si>
  <si>
    <t>1.0949</t>
  </si>
  <si>
    <t>5.08889</t>
  </si>
  <si>
    <t>12.39701</t>
  </si>
  <si>
    <t>2024-08-16</t>
  </si>
  <si>
    <t>5.50238</t>
  </si>
  <si>
    <t>11.01251</t>
  </si>
  <si>
    <t>2024-08-17</t>
  </si>
  <si>
    <t>0.87189</t>
  </si>
  <si>
    <t>4.53602</t>
  </si>
  <si>
    <t>10.29238</t>
  </si>
  <si>
    <t>2024-08-18</t>
  </si>
  <si>
    <t>0.84092</t>
  </si>
  <si>
    <t>8.57647</t>
  </si>
  <si>
    <t>2024-08-19</t>
  </si>
  <si>
    <t>0.58384</t>
  </si>
  <si>
    <t>4.56234</t>
  </si>
  <si>
    <t>7.04794</t>
  </si>
  <si>
    <t>2024-08-20</t>
  </si>
  <si>
    <t>0.56061</t>
  </si>
  <si>
    <t>6.35724</t>
  </si>
  <si>
    <t>2024-08-21</t>
  </si>
  <si>
    <t>0.80685</t>
  </si>
  <si>
    <t>4.31611</t>
  </si>
  <si>
    <t>6.38821</t>
  </si>
  <si>
    <t>2024-08-22</t>
  </si>
  <si>
    <t>0.71083</t>
  </si>
  <si>
    <t>6.60657</t>
  </si>
  <si>
    <t>2024-08-23</t>
  </si>
  <si>
    <t>0.65508</t>
  </si>
  <si>
    <t>4.21854</t>
  </si>
  <si>
    <t>6.80635</t>
  </si>
  <si>
    <t>2024-08-24</t>
  </si>
  <si>
    <t>0.58694</t>
  </si>
  <si>
    <t>3.77098</t>
  </si>
  <si>
    <t>7.65811</t>
  </si>
  <si>
    <t>2024-08-25</t>
  </si>
  <si>
    <t>0.64424</t>
  </si>
  <si>
    <t>7.71232</t>
  </si>
  <si>
    <t>2024-08-26</t>
  </si>
  <si>
    <t>0.62101</t>
  </si>
  <si>
    <t>4.04819</t>
  </si>
  <si>
    <t>6.70724</t>
  </si>
  <si>
    <t>2024-08-27</t>
  </si>
  <si>
    <t>0.5157</t>
  </si>
  <si>
    <t>3.73226</t>
  </si>
  <si>
    <t>5.98092</t>
  </si>
  <si>
    <t>2024-08-28</t>
  </si>
  <si>
    <t>0.49711</t>
  </si>
  <si>
    <t>3.61611</t>
  </si>
  <si>
    <t>5.8245</t>
  </si>
  <si>
    <t>2024-08-29</t>
  </si>
  <si>
    <t>0.55287</t>
  </si>
  <si>
    <t>3.7524</t>
  </si>
  <si>
    <t>5.71145</t>
  </si>
  <si>
    <t>2024-08-30</t>
  </si>
  <si>
    <t>0.47388</t>
  </si>
  <si>
    <t>3.70439</t>
  </si>
  <si>
    <t>5.84154</t>
  </si>
  <si>
    <t>2024-08-31</t>
  </si>
  <si>
    <t>3.22275</t>
  </si>
  <si>
    <t>http://datalab.naver.com/keyword/trendResult.naver?hashKey=N_51d2fa9253ddc081180f759ee57f1261</t>
  </si>
  <si>
    <t>파묘 촬영지</t>
  </si>
  <si>
    <t>파묘 부남면</t>
  </si>
  <si>
    <t>무주 여행</t>
  </si>
  <si>
    <t>0.02496</t>
  </si>
  <si>
    <t>0.19791</t>
  </si>
  <si>
    <t>0.03444</t>
  </si>
  <si>
    <t>0.18969</t>
  </si>
  <si>
    <t>0.02966</t>
  </si>
  <si>
    <t>3.6E-4</t>
  </si>
  <si>
    <t>0.19483</t>
  </si>
  <si>
    <t>0.02555</t>
  </si>
  <si>
    <t>0.18623</t>
  </si>
  <si>
    <t>0.01784</t>
  </si>
  <si>
    <t>0.2065</t>
  </si>
  <si>
    <t>0.02452</t>
  </si>
  <si>
    <t>0.19277</t>
  </si>
  <si>
    <t>0.02518</t>
  </si>
  <si>
    <t>5.1E-4</t>
  </si>
  <si>
    <t>0.15355</t>
  </si>
  <si>
    <t>0.04443</t>
  </si>
  <si>
    <t>0.13064</t>
  </si>
  <si>
    <t>0.03018</t>
  </si>
  <si>
    <t>0.10039</t>
  </si>
  <si>
    <t>0.02702</t>
  </si>
  <si>
    <t>0.00132</t>
  </si>
  <si>
    <t>0.10494</t>
  </si>
  <si>
    <t>0.02562</t>
  </si>
  <si>
    <t>7.3E-4</t>
  </si>
  <si>
    <t>0.15414</t>
  </si>
  <si>
    <t>0.01997</t>
  </si>
  <si>
    <t>4.4E-4</t>
  </si>
  <si>
    <t>0.20988</t>
  </si>
  <si>
    <t>0.0232</t>
  </si>
  <si>
    <t>0.22156</t>
  </si>
  <si>
    <t>0.02585</t>
  </si>
  <si>
    <t>0.20672</t>
  </si>
  <si>
    <t>5.8E-4</t>
  </si>
  <si>
    <t>0.16802</t>
  </si>
  <si>
    <t>0.02988</t>
  </si>
  <si>
    <t>0.11441</t>
  </si>
  <si>
    <t>0.03539</t>
  </si>
  <si>
    <t>0.10861</t>
  </si>
  <si>
    <t>0.02798</t>
  </si>
  <si>
    <t>0.1092</t>
  </si>
  <si>
    <t>0.07373</t>
  </si>
  <si>
    <t>0.13285</t>
  </si>
  <si>
    <t>0.03569</t>
  </si>
  <si>
    <t>0.12036</t>
  </si>
  <si>
    <t>0.03664</t>
  </si>
  <si>
    <t>0.10171</t>
  </si>
  <si>
    <t>0.03231</t>
  </si>
  <si>
    <t>0.08056</t>
  </si>
  <si>
    <t>0.02313</t>
  </si>
  <si>
    <t>0.07571</t>
  </si>
  <si>
    <t>0.08019</t>
  </si>
  <si>
    <t>0.02731</t>
  </si>
  <si>
    <t>0.09804</t>
  </si>
  <si>
    <t>0.02298</t>
  </si>
  <si>
    <t>0.13013</t>
  </si>
  <si>
    <t>0.02335</t>
  </si>
  <si>
    <t>0.12535</t>
  </si>
  <si>
    <t>0.0257</t>
  </si>
  <si>
    <t>0.08629</t>
  </si>
  <si>
    <t>0.03268</t>
  </si>
  <si>
    <t>0.07975</t>
  </si>
  <si>
    <t>0.03679</t>
  </si>
  <si>
    <t>0.07174</t>
  </si>
  <si>
    <t>0.02937</t>
  </si>
  <si>
    <t>0.09201</t>
  </si>
  <si>
    <t>0.02026</t>
  </si>
  <si>
    <t>0.12278</t>
  </si>
  <si>
    <t>0.02115</t>
  </si>
  <si>
    <t>0.18565</t>
  </si>
  <si>
    <t>0.17698</t>
  </si>
  <si>
    <t>0.02195</t>
  </si>
  <si>
    <t>0.10523</t>
  </si>
  <si>
    <t>0.02871</t>
  </si>
  <si>
    <t>0.10053</t>
  </si>
  <si>
    <t>0.02416</t>
  </si>
  <si>
    <t>0.089</t>
  </si>
  <si>
    <t>6.6E-4</t>
  </si>
  <si>
    <t>0.09826</t>
  </si>
  <si>
    <t>0.02386</t>
  </si>
  <si>
    <t>0.11419</t>
  </si>
  <si>
    <t>0.02004</t>
  </si>
  <si>
    <t>9.5E-4</t>
  </si>
  <si>
    <t>0.15899</t>
  </si>
  <si>
    <t>0.13277</t>
  </si>
  <si>
    <t>0.07343</t>
  </si>
  <si>
    <t>0.02636</t>
  </si>
  <si>
    <t>0.06536</t>
  </si>
  <si>
    <t>0.06168</t>
  </si>
  <si>
    <t>0.029</t>
  </si>
  <si>
    <t>0.05911</t>
  </si>
  <si>
    <t>0.02364</t>
  </si>
  <si>
    <t>0.05258</t>
  </si>
  <si>
    <t>0.03187</t>
  </si>
  <si>
    <t>0.06462</t>
  </si>
  <si>
    <t>0.02842</t>
  </si>
  <si>
    <t>0.07703</t>
  </si>
  <si>
    <t>0.03591</t>
  </si>
  <si>
    <t>0.06411</t>
  </si>
  <si>
    <t>0.05551</t>
  </si>
  <si>
    <t>0.04046</t>
  </si>
  <si>
    <t>0.05184</t>
  </si>
  <si>
    <t>0.15789</t>
  </si>
  <si>
    <t>0.04854</t>
  </si>
  <si>
    <t>0.1139</t>
  </si>
  <si>
    <t>0.05588</t>
  </si>
  <si>
    <t>0.05302</t>
  </si>
  <si>
    <t>0.07086</t>
  </si>
  <si>
    <t>0.04692</t>
  </si>
  <si>
    <t>0.09282</t>
  </si>
  <si>
    <t>0.05522</t>
  </si>
  <si>
    <t>0.00117</t>
  </si>
  <si>
    <t>0.0738</t>
  </si>
  <si>
    <t>0.04149</t>
  </si>
  <si>
    <t>0.06712</t>
  </si>
  <si>
    <t>0.0608</t>
  </si>
  <si>
    <t>0.08408</t>
  </si>
  <si>
    <t>0.04788</t>
  </si>
  <si>
    <t>0.11823</t>
  </si>
  <si>
    <t>0.0481</t>
  </si>
  <si>
    <t>0.19248</t>
  </si>
  <si>
    <t>0.04384</t>
  </si>
  <si>
    <t>0.22861</t>
  </si>
  <si>
    <t>0.05963</t>
  </si>
  <si>
    <t>0.21216</t>
  </si>
  <si>
    <t>0.04846</t>
  </si>
  <si>
    <t>0.15642</t>
  </si>
  <si>
    <t>0.04061</t>
  </si>
  <si>
    <t>0.07821</t>
  </si>
  <si>
    <t>0.06506</t>
  </si>
  <si>
    <t>0.2112</t>
  </si>
  <si>
    <t>0.0702</t>
  </si>
  <si>
    <t>0.11764</t>
  </si>
  <si>
    <t>0.08327</t>
  </si>
  <si>
    <t>0.06932</t>
  </si>
  <si>
    <t>0.10215</t>
  </si>
  <si>
    <t>0.05816</t>
  </si>
  <si>
    <t>0.12014</t>
  </si>
  <si>
    <t>0.05096</t>
  </si>
  <si>
    <t>0.076</t>
  </si>
  <si>
    <t>0.03884</t>
  </si>
  <si>
    <t>0.05515</t>
  </si>
  <si>
    <t>0.03649</t>
  </si>
  <si>
    <t>0.05845</t>
  </si>
  <si>
    <t>0.05897</t>
  </si>
  <si>
    <t>0.0337</t>
  </si>
  <si>
    <t>0.06249</t>
  </si>
  <si>
    <t>0.05059</t>
  </si>
  <si>
    <t>0.07946</t>
  </si>
  <si>
    <t>0.05155</t>
  </si>
  <si>
    <t>0.04068</t>
  </si>
  <si>
    <t>0.06616</t>
  </si>
  <si>
    <t>0.05882</t>
  </si>
  <si>
    <t>0.02974</t>
  </si>
  <si>
    <t>0.05867</t>
  </si>
  <si>
    <t>0.03106</t>
  </si>
  <si>
    <t>8.0E-4</t>
  </si>
  <si>
    <t>0.06007</t>
  </si>
  <si>
    <t>0.03473</t>
  </si>
  <si>
    <t>0.06895</t>
  </si>
  <si>
    <t>0.0282</t>
  </si>
  <si>
    <t>0.09436</t>
  </si>
  <si>
    <t>0.02915</t>
  </si>
  <si>
    <t>0.08974</t>
  </si>
  <si>
    <t>0.0301</t>
  </si>
  <si>
    <t>0.07292</t>
  </si>
  <si>
    <t>0.03304</t>
  </si>
  <si>
    <t>0.06631</t>
  </si>
  <si>
    <t>0.02526</t>
  </si>
  <si>
    <t>0.06675</t>
  </si>
  <si>
    <t>0.02805</t>
  </si>
  <si>
    <t>0.06866</t>
  </si>
  <si>
    <t>0.02445</t>
  </si>
  <si>
    <t>0.02423</t>
  </si>
  <si>
    <t>0.11015</t>
  </si>
  <si>
    <t>0.03429</t>
  </si>
  <si>
    <t>0.08717</t>
  </si>
  <si>
    <t>0.02893</t>
  </si>
  <si>
    <t>0.07204</t>
  </si>
  <si>
    <t>0.07182</t>
  </si>
  <si>
    <t>0.03172</t>
  </si>
  <si>
    <t>0.07299</t>
  </si>
  <si>
    <t>0.0799</t>
  </si>
  <si>
    <t>0.02981</t>
  </si>
  <si>
    <t>0.10501</t>
  </si>
  <si>
    <t>0.10134</t>
  </si>
  <si>
    <t>0.06763</t>
  </si>
  <si>
    <t>0.02394</t>
  </si>
  <si>
    <t>0.05985</t>
  </si>
  <si>
    <t>0.02225</t>
  </si>
  <si>
    <t>0.05853</t>
  </si>
  <si>
    <t>0.0254</t>
  </si>
  <si>
    <t>0.05875</t>
  </si>
  <si>
    <t>0.02408</t>
  </si>
  <si>
    <t>0.06521</t>
  </si>
  <si>
    <t>0.02239</t>
  </si>
  <si>
    <t>0.07879</t>
  </si>
  <si>
    <t>0.07277</t>
  </si>
  <si>
    <t>0.03121</t>
  </si>
  <si>
    <t>0.05559</t>
  </si>
  <si>
    <t>0.02621</t>
  </si>
  <si>
    <t>0.05089</t>
  </si>
  <si>
    <t>0.03099</t>
  </si>
  <si>
    <t>0.02438</t>
  </si>
  <si>
    <t>0.05309</t>
  </si>
  <si>
    <t>0.02107</t>
  </si>
  <si>
    <t>0.05794</t>
  </si>
  <si>
    <t>0.01843</t>
  </si>
  <si>
    <t>0.08159</t>
  </si>
  <si>
    <t>0.02129</t>
  </si>
  <si>
    <t>0.07608</t>
  </si>
  <si>
    <t>0.06058</t>
  </si>
  <si>
    <t>0.04861</t>
  </si>
  <si>
    <t>0.02643</t>
  </si>
  <si>
    <t>0.05537</t>
  </si>
  <si>
    <t>0.05162</t>
  </si>
  <si>
    <t>0.03003</t>
  </si>
  <si>
    <t>0.05566</t>
  </si>
  <si>
    <t>0.02276</t>
  </si>
  <si>
    <t>0.06403</t>
  </si>
  <si>
    <t>0.06389</t>
  </si>
  <si>
    <t>0.03715</t>
  </si>
  <si>
    <t>0.05831</t>
  </si>
  <si>
    <t>0.05133</t>
  </si>
  <si>
    <t>0.43989</t>
  </si>
  <si>
    <t>0.0503</t>
  </si>
  <si>
    <t>0.25145</t>
  </si>
  <si>
    <t>0.04883</t>
  </si>
  <si>
    <t>0.21194</t>
  </si>
  <si>
    <t>0.13358</t>
  </si>
  <si>
    <t>0.12668</t>
  </si>
  <si>
    <t>0.07755</t>
  </si>
  <si>
    <t>0.16185</t>
  </si>
  <si>
    <t>0.06983</t>
  </si>
  <si>
    <t>0.21333</t>
  </si>
  <si>
    <t>0.06741</t>
  </si>
  <si>
    <t>0.16171</t>
  </si>
  <si>
    <t>0.06352</t>
  </si>
  <si>
    <t>0.15025</t>
  </si>
  <si>
    <t>0.06323</t>
  </si>
  <si>
    <t>0.13755</t>
  </si>
  <si>
    <t>0.07307</t>
  </si>
  <si>
    <t>0.13475</t>
  </si>
  <si>
    <t>0.094</t>
  </si>
  <si>
    <t>0.14966</t>
  </si>
  <si>
    <t>0.08944</t>
  </si>
  <si>
    <t>0.15444</t>
  </si>
  <si>
    <t>0.07241</t>
  </si>
  <si>
    <t>0.13747</t>
  </si>
  <si>
    <t>0.07094</t>
  </si>
  <si>
    <t>0.13549</t>
  </si>
  <si>
    <t>0.06594</t>
  </si>
  <si>
    <t>0.13615</t>
  </si>
  <si>
    <t>0.07101</t>
  </si>
  <si>
    <t>0.11963</t>
  </si>
  <si>
    <t>0.09253</t>
  </si>
  <si>
    <t>0.13542</t>
  </si>
  <si>
    <t>0.10163</t>
  </si>
  <si>
    <t>0.14041</t>
  </si>
  <si>
    <t>0.09539</t>
  </si>
  <si>
    <t>0.1313</t>
  </si>
  <si>
    <t>0.00154</t>
  </si>
  <si>
    <t>0.08474</t>
  </si>
  <si>
    <t>0.12293</t>
  </si>
  <si>
    <t>0.07711</t>
  </si>
  <si>
    <t>0.17162</t>
  </si>
  <si>
    <t>0.08518</t>
  </si>
  <si>
    <t>0.20577</t>
  </si>
  <si>
    <t>0.07909</t>
  </si>
  <si>
    <t>0.18741</t>
  </si>
  <si>
    <t>0.22002</t>
  </si>
  <si>
    <t>0.14291</t>
  </si>
  <si>
    <t>0.26533</t>
  </si>
  <si>
    <t>0.15018</t>
  </si>
  <si>
    <t>0.3005</t>
  </si>
  <si>
    <t>0.14658</t>
  </si>
  <si>
    <t>0.32768</t>
  </si>
  <si>
    <t>0.10957</t>
  </si>
  <si>
    <t>0.24763</t>
  </si>
  <si>
    <t>0.10347</t>
  </si>
  <si>
    <t>0.22809</t>
  </si>
  <si>
    <t>0.10516</t>
  </si>
  <si>
    <t>0.23801</t>
  </si>
  <si>
    <t>0.12616</t>
  </si>
  <si>
    <t>0.29544</t>
  </si>
  <si>
    <t>0.15179</t>
  </si>
  <si>
    <t>0.30836</t>
  </si>
  <si>
    <t>0.15958</t>
  </si>
  <si>
    <t>0.32232</t>
  </si>
  <si>
    <t>0.13622</t>
  </si>
  <si>
    <t>0.30278</t>
  </si>
  <si>
    <t>0.08592</t>
  </si>
  <si>
    <t>0.2596</t>
  </si>
  <si>
    <t>0.09143</t>
  </si>
  <si>
    <t>0.25182</t>
  </si>
  <si>
    <t>8.8E-4</t>
  </si>
  <si>
    <t>0.10016</t>
  </si>
  <si>
    <t>1.32872</t>
  </si>
  <si>
    <t>1.66572</t>
  </si>
  <si>
    <t>0.11698</t>
  </si>
  <si>
    <t>1.86731</t>
  </si>
  <si>
    <t>0.1125</t>
  </si>
  <si>
    <t>1.90535</t>
  </si>
  <si>
    <t>0.08555</t>
  </si>
  <si>
    <t>4.38573</t>
  </si>
  <si>
    <t>0.08048</t>
  </si>
  <si>
    <t>3.3844</t>
  </si>
  <si>
    <t>0.08166</t>
  </si>
  <si>
    <t>3.11576</t>
  </si>
  <si>
    <t>0.08239</t>
  </si>
  <si>
    <t>2.41693</t>
  </si>
  <si>
    <t>0.09789</t>
  </si>
  <si>
    <t>2.38887</t>
  </si>
  <si>
    <t>0.14114</t>
  </si>
  <si>
    <t>2.20535</t>
  </si>
  <si>
    <t>0.10464</t>
  </si>
  <si>
    <t>2.14601</t>
  </si>
  <si>
    <t>0.09884</t>
  </si>
  <si>
    <t>1.64619</t>
  </si>
  <si>
    <t>0.00249</t>
  </si>
  <si>
    <t>0.09091</t>
  </si>
  <si>
    <t>3.4682</t>
  </si>
  <si>
    <t>0.08203</t>
  </si>
  <si>
    <t>2.71898</t>
  </si>
  <si>
    <t>0.10002</t>
  </si>
  <si>
    <t>2.54441</t>
  </si>
  <si>
    <t>0.10031</t>
  </si>
  <si>
    <t>3.06032</t>
  </si>
  <si>
    <t>0.13343</t>
  </si>
  <si>
    <t>3.30465</t>
  </si>
  <si>
    <t>0.15311</t>
  </si>
  <si>
    <t>2.62035</t>
  </si>
  <si>
    <t>0.10075</t>
  </si>
  <si>
    <t>2.45254</t>
  </si>
  <si>
    <t>0.00102</t>
  </si>
  <si>
    <t>0.10222</t>
  </si>
  <si>
    <t>2.20197</t>
  </si>
  <si>
    <t>0.09194</t>
  </si>
  <si>
    <t>2.19933</t>
  </si>
  <si>
    <t>0.09326</t>
  </si>
  <si>
    <t>2.15607</t>
  </si>
  <si>
    <t>3.33204</t>
  </si>
  <si>
    <t>0.13982</t>
  </si>
  <si>
    <t>3.57116</t>
  </si>
  <si>
    <t>0.1548</t>
  </si>
  <si>
    <t>3.71333</t>
  </si>
  <si>
    <t>5.40513</t>
  </si>
  <si>
    <t>0.08078</t>
  </si>
  <si>
    <t>5.98676</t>
  </si>
  <si>
    <t>0.06822</t>
  </si>
  <si>
    <t>4.19355</t>
  </si>
  <si>
    <t>0.06587</t>
  </si>
  <si>
    <t>3.80888</t>
  </si>
  <si>
    <t>0.0749</t>
  </si>
  <si>
    <t>4.34152</t>
  </si>
  <si>
    <t>4.60884</t>
  </si>
  <si>
    <t>4.58872</t>
  </si>
  <si>
    <t>0.06807</t>
  </si>
  <si>
    <t>3.4748</t>
  </si>
  <si>
    <t>0.06154</t>
  </si>
  <si>
    <t>4.34072</t>
  </si>
  <si>
    <t>0.06227</t>
  </si>
  <si>
    <t>4.3181</t>
  </si>
  <si>
    <t>0.07072</t>
  </si>
  <si>
    <t>4.16689</t>
  </si>
  <si>
    <t>7.75472</t>
  </si>
  <si>
    <t>0.00161</t>
  </si>
  <si>
    <t>0.14349</t>
  </si>
  <si>
    <t>7.50275</t>
  </si>
  <si>
    <t>0.15524</t>
  </si>
  <si>
    <t>5.8042</t>
  </si>
  <si>
    <t>0.0011</t>
  </si>
  <si>
    <t>0.10655</t>
  </si>
  <si>
    <t>6.98031</t>
  </si>
  <si>
    <t>0.00139</t>
  </si>
  <si>
    <t>0.0713</t>
  </si>
  <si>
    <t>6.9043</t>
  </si>
  <si>
    <t>0.00176</t>
  </si>
  <si>
    <t>0.05192</t>
  </si>
  <si>
    <t>8.16208</t>
  </si>
  <si>
    <t>0.06308</t>
  </si>
  <si>
    <t>8.98158</t>
  </si>
  <si>
    <t>0.07116</t>
  </si>
  <si>
    <t>9.17531</t>
  </si>
  <si>
    <t>9.81511</t>
  </si>
  <si>
    <t>0.02761</t>
  </si>
  <si>
    <t>0.07542</t>
  </si>
  <si>
    <t>12.11968</t>
  </si>
  <si>
    <t>0.05713</t>
  </si>
  <si>
    <t>15.27804</t>
  </si>
  <si>
    <t>0.04964</t>
  </si>
  <si>
    <t>24.01904</t>
  </si>
  <si>
    <t>0.00205</t>
  </si>
  <si>
    <t>0.0517</t>
  </si>
  <si>
    <t>67.73624</t>
  </si>
  <si>
    <t>0.01681</t>
  </si>
  <si>
    <t>81.38205</t>
  </si>
  <si>
    <t>0.0843</t>
  </si>
  <si>
    <t>0.05463</t>
  </si>
  <si>
    <t>0.00242</t>
  </si>
  <si>
    <t>0.09113</t>
  </si>
  <si>
    <t>96.69681</t>
  </si>
  <si>
    <t>0.07365</t>
  </si>
  <si>
    <t>0.07762</t>
  </si>
  <si>
    <t>77.58455</t>
  </si>
  <si>
    <t>0.06066</t>
  </si>
  <si>
    <t>0.07395</t>
  </si>
  <si>
    <t>54.97258</t>
  </si>
  <si>
    <t>0.03862</t>
  </si>
  <si>
    <t>51.88743</t>
  </si>
  <si>
    <t>0.03635</t>
  </si>
  <si>
    <t>0.07527</t>
  </si>
  <si>
    <t>52.67602</t>
  </si>
  <si>
    <t>0.03312</t>
  </si>
  <si>
    <t>0.08357</t>
  </si>
  <si>
    <t>68.93534</t>
  </si>
  <si>
    <t>0.06315</t>
  </si>
  <si>
    <t>0.0022</t>
  </si>
  <si>
    <t>0.11478</t>
  </si>
  <si>
    <t>69.2335</t>
  </si>
  <si>
    <t>0.07578</t>
  </si>
  <si>
    <t>0.00146</t>
  </si>
  <si>
    <t>0.09076</t>
  </si>
  <si>
    <t>55.97913</t>
  </si>
  <si>
    <t>0.06947</t>
  </si>
  <si>
    <t>0.04648</t>
  </si>
  <si>
    <t>39.14478</t>
  </si>
  <si>
    <t>0.03385</t>
  </si>
  <si>
    <t>0.02159</t>
  </si>
  <si>
    <t>31.30501</t>
  </si>
  <si>
    <t>0.07637</t>
  </si>
  <si>
    <t>29.63678</t>
  </si>
  <si>
    <t>0.06176</t>
  </si>
  <si>
    <t>0.03091</t>
  </si>
  <si>
    <t>25.37119</t>
  </si>
  <si>
    <t>0.03223</t>
  </si>
  <si>
    <t>0.03216</t>
  </si>
  <si>
    <t>29.92312</t>
  </si>
  <si>
    <t>0.03583</t>
  </si>
  <si>
    <t>42.98435</t>
  </si>
  <si>
    <t>0.04538</t>
  </si>
  <si>
    <t>41.21677</t>
  </si>
  <si>
    <t>0.05573</t>
  </si>
  <si>
    <t>0.0442</t>
  </si>
  <si>
    <t>26.70366</t>
  </si>
  <si>
    <t>0.03414</t>
  </si>
  <si>
    <t>0.03209</t>
  </si>
  <si>
    <t>21.34809</t>
  </si>
  <si>
    <t>0.02247</t>
  </si>
  <si>
    <t>20.31503</t>
  </si>
  <si>
    <t>0.03458</t>
  </si>
  <si>
    <t>18.23952</t>
  </si>
  <si>
    <t>0.01549</t>
  </si>
  <si>
    <t>0.03488</t>
  </si>
  <si>
    <t>20.01136</t>
  </si>
  <si>
    <t>0.01667</t>
  </si>
  <si>
    <t>0.04009</t>
  </si>
  <si>
    <t>28.00381</t>
  </si>
  <si>
    <t>0.02548</t>
  </si>
  <si>
    <t>0.05353</t>
  </si>
  <si>
    <t>26.39169</t>
  </si>
  <si>
    <t>0.02827</t>
  </si>
  <si>
    <t>0.04898</t>
  </si>
  <si>
    <t>17.58606</t>
  </si>
  <si>
    <t>0.01659</t>
  </si>
  <si>
    <t>0.03113</t>
  </si>
  <si>
    <t>15.65933</t>
  </si>
  <si>
    <t>0.01285</t>
  </si>
  <si>
    <t>0.03033</t>
  </si>
  <si>
    <t>19.83717</t>
  </si>
  <si>
    <t>0.02673</t>
  </si>
  <si>
    <t>19.12584</t>
  </si>
  <si>
    <t>0.02944</t>
  </si>
  <si>
    <t>20.25753</t>
  </si>
  <si>
    <t>0.01013</t>
  </si>
  <si>
    <t>0.03627</t>
  </si>
  <si>
    <t>30.11149</t>
  </si>
  <si>
    <t>0.02739</t>
  </si>
  <si>
    <t>0.05331</t>
  </si>
  <si>
    <t>35.81714</t>
  </si>
  <si>
    <t>0.03326</t>
  </si>
  <si>
    <t>0.04391</t>
  </si>
  <si>
    <t>20.46631</t>
  </si>
  <si>
    <t>0.03047</t>
  </si>
  <si>
    <t>13.92633</t>
  </si>
  <si>
    <t>0.01387</t>
  </si>
  <si>
    <t>13.25533</t>
  </si>
  <si>
    <t>0.01424</t>
  </si>
  <si>
    <t>13.01621</t>
  </si>
  <si>
    <t>0.01035</t>
  </si>
  <si>
    <t>0.03245</t>
  </si>
  <si>
    <t>13.1976</t>
  </si>
  <si>
    <t>0.0116</t>
  </si>
  <si>
    <t>0.03062</t>
  </si>
  <si>
    <t>16.75283</t>
  </si>
  <si>
    <t>0.01924</t>
  </si>
  <si>
    <t>13.77821</t>
  </si>
  <si>
    <t>0.01711</t>
  </si>
  <si>
    <t>0.05441</t>
  </si>
  <si>
    <t>10.16555</t>
  </si>
  <si>
    <t>0.0091</t>
  </si>
  <si>
    <t>0.04053</t>
  </si>
  <si>
    <t>8.55094</t>
  </si>
  <si>
    <t>0.00727</t>
  </si>
  <si>
    <t>0.03921</t>
  </si>
  <si>
    <t>8.49828</t>
  </si>
  <si>
    <t>0.00675</t>
  </si>
  <si>
    <t>0.0384</t>
  </si>
  <si>
    <t>7.51663</t>
  </si>
  <si>
    <t>0.01652</t>
  </si>
  <si>
    <t>0.03811</t>
  </si>
  <si>
    <t>8.21085</t>
  </si>
  <si>
    <t>0.00778</t>
  </si>
  <si>
    <t>0.05074</t>
  </si>
  <si>
    <t>10.97154</t>
  </si>
  <si>
    <t>0.01314</t>
  </si>
  <si>
    <t>0.06286</t>
  </si>
  <si>
    <t>9.28716</t>
  </si>
  <si>
    <t>0.01064</t>
  </si>
  <si>
    <t>0.05955</t>
  </si>
  <si>
    <t>7.17243</t>
  </si>
  <si>
    <t>0.00793</t>
  </si>
  <si>
    <t>0.05023</t>
  </si>
  <si>
    <t>7.49232</t>
  </si>
  <si>
    <t>0.00506</t>
  </si>
  <si>
    <t>0.0489</t>
  </si>
  <si>
    <t>9.15996</t>
  </si>
  <si>
    <t>0.00859</t>
  </si>
  <si>
    <t>0.05647</t>
  </si>
  <si>
    <t>6.47168</t>
  </si>
  <si>
    <t>0.00514</t>
  </si>
  <si>
    <t>0.04296</t>
  </si>
  <si>
    <t>6.6342</t>
  </si>
  <si>
    <t>0.00418</t>
  </si>
  <si>
    <t>0.05662</t>
  </si>
  <si>
    <t>8.17449</t>
  </si>
  <si>
    <t>0.008</t>
  </si>
  <si>
    <t>0.0727</t>
  </si>
  <si>
    <t>7.07417</t>
  </si>
  <si>
    <t>0.00609</t>
  </si>
  <si>
    <t>0.06756</t>
  </si>
  <si>
    <t>5.74016</t>
  </si>
  <si>
    <t>0.00396</t>
  </si>
  <si>
    <t>0.04758</t>
  </si>
  <si>
    <t>5.09691</t>
  </si>
  <si>
    <t>0.00293</t>
  </si>
  <si>
    <t>0.04039</t>
  </si>
  <si>
    <t>4.7259</t>
  </si>
  <si>
    <t>0.00183</t>
  </si>
  <si>
    <t>0.04252</t>
  </si>
  <si>
    <t>4.93887</t>
  </si>
  <si>
    <t>0.0058</t>
  </si>
  <si>
    <t>0.0434</t>
  </si>
  <si>
    <t>5.71277</t>
  </si>
  <si>
    <t>0.0055</t>
  </si>
  <si>
    <t>8.32034</t>
  </si>
  <si>
    <t>0.05676</t>
  </si>
  <si>
    <t>7.41125</t>
  </si>
  <si>
    <t>0.00954</t>
  </si>
  <si>
    <t>9.02462</t>
  </si>
  <si>
    <t>0.02122</t>
  </si>
  <si>
    <t>0.04545</t>
  </si>
  <si>
    <t>9.33812</t>
  </si>
  <si>
    <t>0.02217</t>
  </si>
  <si>
    <t>8.3857</t>
  </si>
  <si>
    <t>0.021</t>
  </si>
  <si>
    <t>7.35162</t>
  </si>
  <si>
    <t>0.01512</t>
  </si>
  <si>
    <t>0.04457</t>
  </si>
  <si>
    <t>7.4816</t>
  </si>
  <si>
    <t>0.01674</t>
  </si>
  <si>
    <t>10.23033</t>
  </si>
  <si>
    <t>0.02695</t>
  </si>
  <si>
    <t>0.07534</t>
  </si>
  <si>
    <t>10.54619</t>
  </si>
  <si>
    <t>7.02584</t>
  </si>
  <si>
    <t>0.01248</t>
  </si>
  <si>
    <t>0.06491</t>
  </si>
  <si>
    <t>6.00343</t>
  </si>
  <si>
    <t>0.05603</t>
  </si>
  <si>
    <t>6.58419</t>
  </si>
  <si>
    <t>0.07123</t>
  </si>
  <si>
    <t>4.4215</t>
  </si>
  <si>
    <t>0.01079</t>
  </si>
  <si>
    <t>4.61508</t>
  </si>
  <si>
    <t>0.01101</t>
  </si>
  <si>
    <t>0.08371</t>
  </si>
  <si>
    <t>6.48644</t>
  </si>
  <si>
    <t>0.01747</t>
  </si>
  <si>
    <t>0.11786</t>
  </si>
  <si>
    <t>9.40297</t>
  </si>
  <si>
    <t>0.03055</t>
  </si>
  <si>
    <t>0.10934</t>
  </si>
  <si>
    <t>7.16009</t>
  </si>
  <si>
    <t>0.02401</t>
  </si>
  <si>
    <t>0.07145</t>
  </si>
  <si>
    <t>5.66672</t>
  </si>
  <si>
    <t>0.01086</t>
  </si>
  <si>
    <t>4.30077</t>
  </si>
  <si>
    <t>0.00697</t>
  </si>
  <si>
    <t>3.64078</t>
  </si>
  <si>
    <t>0.00682</t>
  </si>
  <si>
    <t>0.04582</t>
  </si>
  <si>
    <t>3.99548</t>
  </si>
  <si>
    <t>0.00712</t>
  </si>
  <si>
    <t>0.04575</t>
  </si>
  <si>
    <t>6.39427</t>
  </si>
  <si>
    <t>0.01556</t>
  </si>
  <si>
    <t>0.06242</t>
  </si>
  <si>
    <t>5.74699</t>
  </si>
  <si>
    <t>0.01622</t>
  </si>
  <si>
    <t>0.07431</t>
  </si>
  <si>
    <t>3.49045</t>
  </si>
  <si>
    <t>0.00638</t>
  </si>
  <si>
    <t>0.06345</t>
  </si>
  <si>
    <t>3.37904</t>
  </si>
  <si>
    <t>0.06293</t>
  </si>
  <si>
    <t>4.82607</t>
  </si>
  <si>
    <t>0.01094</t>
  </si>
  <si>
    <t>0.0846</t>
  </si>
  <si>
    <t>2.71296</t>
  </si>
  <si>
    <t>0.00492</t>
  </si>
  <si>
    <t>0.06088</t>
  </si>
  <si>
    <t>2.58525</t>
  </si>
  <si>
    <t>0.00594</t>
  </si>
  <si>
    <t>0.06976</t>
  </si>
  <si>
    <t>3.18017</t>
  </si>
  <si>
    <t>0.0069</t>
  </si>
  <si>
    <t>0.08783</t>
  </si>
  <si>
    <t>2.93114</t>
  </si>
  <si>
    <t>0.00962</t>
  </si>
  <si>
    <t>1.79637</t>
  </si>
  <si>
    <t>0.00484</t>
  </si>
  <si>
    <t>0.05632</t>
  </si>
  <si>
    <t>1.35427</t>
  </si>
  <si>
    <t>0.00352</t>
  </si>
  <si>
    <t>0.05654</t>
  </si>
  <si>
    <t>1.27584</t>
  </si>
  <si>
    <t>0.0044</t>
  </si>
  <si>
    <t>0.05596</t>
  </si>
  <si>
    <t>1.13499</t>
  </si>
  <si>
    <t>0.00337</t>
  </si>
  <si>
    <t>1.19263</t>
  </si>
  <si>
    <t>2.32865</t>
  </si>
  <si>
    <t>0.07843</t>
  </si>
  <si>
    <t>2.7828</t>
  </si>
  <si>
    <t>0.00646</t>
  </si>
  <si>
    <t>0.07725</t>
  </si>
  <si>
    <t>1.57701</t>
  </si>
  <si>
    <t>0.05772</t>
  </si>
  <si>
    <t>1.03342</t>
  </si>
  <si>
    <t>0.00381</t>
  </si>
  <si>
    <t>0.06484</t>
  </si>
  <si>
    <t>0.92569</t>
  </si>
  <si>
    <t>0.93384</t>
  </si>
  <si>
    <t>0.05838</t>
  </si>
  <si>
    <t>1.03474</t>
  </si>
  <si>
    <t>0.00433</t>
  </si>
  <si>
    <t>0.07453</t>
  </si>
  <si>
    <t>1.42132</t>
  </si>
  <si>
    <t>1.668</t>
  </si>
  <si>
    <t>0.00624</t>
  </si>
  <si>
    <t>1.03291</t>
  </si>
  <si>
    <t>0.00235</t>
  </si>
  <si>
    <t>0.0807</t>
  </si>
  <si>
    <t>0.78579</t>
  </si>
  <si>
    <t>0.00308</t>
  </si>
  <si>
    <t>0.07887</t>
  </si>
  <si>
    <t>0.91709</t>
  </si>
  <si>
    <t>0.00271</t>
  </si>
  <si>
    <t>1.2295</t>
  </si>
  <si>
    <t>0.12675</t>
  </si>
  <si>
    <t>1.03819</t>
  </si>
  <si>
    <t>0.00403</t>
  </si>
  <si>
    <t>0.11808</t>
  </si>
  <si>
    <t>1.31799</t>
  </si>
  <si>
    <t>0.0047</t>
  </si>
  <si>
    <t>0.11713</t>
  </si>
  <si>
    <t>1.15665</t>
  </si>
  <si>
    <t>0.00425</t>
  </si>
  <si>
    <t>0.10097</t>
  </si>
  <si>
    <t>0.72263</t>
  </si>
  <si>
    <t>0.6074</t>
  </si>
  <si>
    <t>0.0561</t>
  </si>
  <si>
    <t>0.60682</t>
  </si>
  <si>
    <t>0.00124</t>
  </si>
  <si>
    <t>0.6052</t>
  </si>
  <si>
    <t>0.06433</t>
  </si>
  <si>
    <t>0.71367</t>
  </si>
  <si>
    <t>0.06778</t>
  </si>
  <si>
    <t>0.99611</t>
  </si>
  <si>
    <t>0.08988</t>
  </si>
  <si>
    <t>1.03761</t>
  </si>
  <si>
    <t>0.70199</t>
  </si>
  <si>
    <t>0.00198</t>
  </si>
  <si>
    <t>0.06734</t>
  </si>
  <si>
    <t>0.61857</t>
  </si>
  <si>
    <t>0.00227</t>
  </si>
  <si>
    <t>0.59117</t>
  </si>
  <si>
    <t>0.06146</t>
  </si>
  <si>
    <t>0.62216</t>
  </si>
  <si>
    <t>0.07028</t>
  </si>
  <si>
    <t>0.68224</t>
  </si>
  <si>
    <t>0.0658</t>
  </si>
  <si>
    <t>1.15268</t>
  </si>
  <si>
    <t>0.0832</t>
  </si>
  <si>
    <t>0.9826</t>
  </si>
  <si>
    <t>0.00389</t>
  </si>
  <si>
    <t>0.08922</t>
  </si>
  <si>
    <t>0.65661</t>
  </si>
  <si>
    <t>0.00264</t>
  </si>
  <si>
    <t>0.07064</t>
  </si>
  <si>
    <t>0.53088</t>
  </si>
  <si>
    <t>0.53191</t>
  </si>
  <si>
    <t>0.06183</t>
  </si>
  <si>
    <t>0.51685</t>
  </si>
  <si>
    <t>0.57127</t>
  </si>
  <si>
    <t>0.06198</t>
  </si>
  <si>
    <t>0.86363</t>
  </si>
  <si>
    <t>0.00301</t>
  </si>
  <si>
    <t>0.89183</t>
  </si>
  <si>
    <t>0.54968</t>
  </si>
  <si>
    <t>0.52794</t>
  </si>
  <si>
    <t>0.05941</t>
  </si>
  <si>
    <t>0.55005</t>
  </si>
  <si>
    <t>0.538</t>
  </si>
  <si>
    <t>0.08467</t>
  </si>
  <si>
    <t>0.60219</t>
  </si>
  <si>
    <t>0.84542</t>
  </si>
  <si>
    <t>0.00345</t>
  </si>
  <si>
    <t>0.09502</t>
  </si>
  <si>
    <t>0.84446</t>
  </si>
  <si>
    <t>0.00315</t>
  </si>
  <si>
    <t>0.58691</t>
  </si>
  <si>
    <t>0.07615</t>
  </si>
  <si>
    <t>0.53771</t>
  </si>
  <si>
    <t>0.00168</t>
  </si>
  <si>
    <t>0.51869</t>
  </si>
  <si>
    <t>0.00455</t>
  </si>
  <si>
    <t>0.00374</t>
  </si>
  <si>
    <t>0.50481</t>
  </si>
  <si>
    <t>0.06903</t>
  </si>
  <si>
    <t>0.60968</t>
  </si>
  <si>
    <t>0.00411</t>
  </si>
  <si>
    <t>0.08004</t>
  </si>
  <si>
    <t>0.86025</t>
  </si>
  <si>
    <t>0.0066</t>
  </si>
  <si>
    <t>0.10611</t>
  </si>
  <si>
    <t>0.90189</t>
  </si>
  <si>
    <t>0.00477</t>
  </si>
  <si>
    <t>0.10927</t>
  </si>
  <si>
    <t>5.08523</t>
  </si>
  <si>
    <t>0.04134</t>
  </si>
  <si>
    <t>5.05109</t>
  </si>
  <si>
    <t>0.03319</t>
  </si>
  <si>
    <t>0.081</t>
  </si>
  <si>
    <t>3.84582</t>
  </si>
  <si>
    <t>0.07138</t>
  </si>
  <si>
    <t>3.08543</t>
  </si>
  <si>
    <t>2.90617</t>
  </si>
  <si>
    <t>0.01799</t>
  </si>
  <si>
    <t>0.08136</t>
  </si>
  <si>
    <t>4.51866</t>
  </si>
  <si>
    <t>0.10083</t>
  </si>
  <si>
    <t>3.96978</t>
  </si>
  <si>
    <t>0.02629</t>
  </si>
  <si>
    <t>0.12822</t>
  </si>
  <si>
    <t>2.07147</t>
  </si>
  <si>
    <t>0.01197</t>
  </si>
  <si>
    <t>1.50453</t>
  </si>
  <si>
    <t>0.00881</t>
  </si>
  <si>
    <t>0.10604</t>
  </si>
  <si>
    <t>1.30984</t>
  </si>
  <si>
    <t>0.10369</t>
  </si>
  <si>
    <t>1.21151</t>
  </si>
  <si>
    <t>0.00851</t>
  </si>
  <si>
    <t>0.11338</t>
  </si>
  <si>
    <t>1.30514</t>
  </si>
  <si>
    <t>0.00756</t>
  </si>
  <si>
    <t>1.88949</t>
  </si>
  <si>
    <t>0.01395</t>
  </si>
  <si>
    <t>0.16868</t>
  </si>
  <si>
    <t>1.93076</t>
  </si>
  <si>
    <t>0.01219</t>
  </si>
  <si>
    <t>0.20423</t>
  </si>
  <si>
    <t>1.02982</t>
  </si>
  <si>
    <t>0.19387</t>
  </si>
  <si>
    <t>1.0672</t>
  </si>
  <si>
    <t>0.19013</t>
  </si>
  <si>
    <t>0.88412</t>
  </si>
  <si>
    <t>0.18264</t>
  </si>
  <si>
    <t>0.85555</t>
  </si>
  <si>
    <t>0.20357</t>
  </si>
  <si>
    <t>0.89381</t>
  </si>
  <si>
    <t>0.20981</t>
  </si>
  <si>
    <t>1.16664</t>
  </si>
  <si>
    <t>0.00749</t>
  </si>
  <si>
    <t>0.20951</t>
  </si>
  <si>
    <t>1.18661</t>
  </si>
  <si>
    <t>0.18403</t>
  </si>
  <si>
    <t>0.76133</t>
  </si>
  <si>
    <t>0.00447</t>
  </si>
  <si>
    <t>0.14849</t>
  </si>
  <si>
    <t>0.65257</t>
  </si>
  <si>
    <t>0.13395</t>
  </si>
  <si>
    <t>0.60168</t>
  </si>
  <si>
    <t>0.69017</t>
  </si>
  <si>
    <t>0.00279</t>
  </si>
  <si>
    <t>0.12756</t>
  </si>
  <si>
    <t>0.65249</t>
  </si>
  <si>
    <t>0.89719</t>
  </si>
  <si>
    <t>0.15892</t>
  </si>
  <si>
    <t>0.97856</t>
  </si>
  <si>
    <t>0.15855</t>
  </si>
  <si>
    <t>0.63465</t>
  </si>
  <si>
    <t>0.00359</t>
  </si>
  <si>
    <t>0.15054</t>
  </si>
  <si>
    <t>0.54256</t>
  </si>
  <si>
    <t>0.13696</t>
  </si>
  <si>
    <t>0.58405</t>
  </si>
  <si>
    <t>0.00367</t>
  </si>
  <si>
    <t>0.15275</t>
  </si>
  <si>
    <t>0.85159</t>
  </si>
  <si>
    <t>0.00558</t>
  </si>
  <si>
    <t>0.17067</t>
  </si>
  <si>
    <t>0.64589</t>
  </si>
  <si>
    <t>0.15282</t>
  </si>
  <si>
    <t>0.96086</t>
  </si>
  <si>
    <t>0.00521</t>
  </si>
  <si>
    <t>0.16619</t>
  </si>
  <si>
    <t>1.06705</t>
  </si>
  <si>
    <t>0.00536</t>
  </si>
  <si>
    <t>0.1385</t>
  </si>
  <si>
    <t>0.62268</t>
  </si>
  <si>
    <t>0.09187</t>
  </si>
  <si>
    <t>0.50026</t>
  </si>
  <si>
    <t>0.00257</t>
  </si>
  <si>
    <t>0.07777</t>
  </si>
  <si>
    <t>0.49945</t>
  </si>
  <si>
    <t>0.45663</t>
  </si>
  <si>
    <t>0.08261</t>
  </si>
  <si>
    <t>0.46104</t>
  </si>
  <si>
    <t>0.08841</t>
  </si>
  <si>
    <t>0.64772</t>
  </si>
  <si>
    <t>0.11471</t>
  </si>
  <si>
    <t>0.62635</t>
  </si>
  <si>
    <t>0.39384</t>
  </si>
  <si>
    <t>0.08695</t>
  </si>
  <si>
    <t>0.35478</t>
  </si>
  <si>
    <t>0.07916</t>
  </si>
  <si>
    <t>0.38143</t>
  </si>
  <si>
    <t>0.08114</t>
  </si>
  <si>
    <t>0.38371</t>
  </si>
  <si>
    <t>0.0785</t>
  </si>
  <si>
    <t>0.37328</t>
  </si>
  <si>
    <t>0.10442</t>
  </si>
  <si>
    <t>0.49233</t>
  </si>
  <si>
    <t>0.14672</t>
  </si>
  <si>
    <t>http://datalab.naver.com/keyword/trendResult.naver?hashKey=N_47b7872b4eaab305f8a93c1d5c90a66f</t>
  </si>
  <si>
    <t>일간 : 2020-10-01 ~ 2021-10-31</t>
  </si>
  <si>
    <t>자산어보 촬영지</t>
  </si>
  <si>
    <t>도초도</t>
  </si>
  <si>
    <t>신안 여행</t>
  </si>
  <si>
    <t>2020-10-01</t>
  </si>
  <si>
    <t>0.61182</t>
  </si>
  <si>
    <t>0.01986</t>
  </si>
  <si>
    <t>0.56704</t>
  </si>
  <si>
    <t>2020-10-02</t>
  </si>
  <si>
    <t>0.3283</t>
  </si>
  <si>
    <t>0.00397</t>
  </si>
  <si>
    <t>0.01697</t>
  </si>
  <si>
    <t>0.79349</t>
  </si>
  <si>
    <t>2020-10-03</t>
  </si>
  <si>
    <t>1.00297</t>
  </si>
  <si>
    <t>0.00252</t>
  </si>
  <si>
    <t>0.01841</t>
  </si>
  <si>
    <t>0.679</t>
  </si>
  <si>
    <t>2020-10-04</t>
  </si>
  <si>
    <t>0.49155</t>
  </si>
  <si>
    <t>0.01733</t>
  </si>
  <si>
    <t>0.3171</t>
  </si>
  <si>
    <t>2020-10-05</t>
  </si>
  <si>
    <t>0.25173</t>
  </si>
  <si>
    <t>0.0018</t>
  </si>
  <si>
    <t>0.02058</t>
  </si>
  <si>
    <t>0.2474</t>
  </si>
  <si>
    <t>2020-10-06</t>
  </si>
  <si>
    <t>0.36189</t>
  </si>
  <si>
    <t>0.02203</t>
  </si>
  <si>
    <t>0.22356</t>
  </si>
  <si>
    <t>2020-10-07</t>
  </si>
  <si>
    <t>0.23259</t>
  </si>
  <si>
    <t>0.02383</t>
  </si>
  <si>
    <t>0.27015</t>
  </si>
  <si>
    <t>2020-10-08</t>
  </si>
  <si>
    <t>0.60026</t>
  </si>
  <si>
    <t>0.36767</t>
  </si>
  <si>
    <t>2020-10-09</t>
  </si>
  <si>
    <t>0.98672</t>
  </si>
  <si>
    <t>0.02889</t>
  </si>
  <si>
    <t>0.56487</t>
  </si>
  <si>
    <t>2020-10-10</t>
  </si>
  <si>
    <t>0.80108</t>
  </si>
  <si>
    <t>0.00288</t>
  </si>
  <si>
    <t>0.01336</t>
  </si>
  <si>
    <t>0.49697</t>
  </si>
  <si>
    <t>2020-10-11</t>
  </si>
  <si>
    <t>1.53101</t>
  </si>
  <si>
    <t>0.00541</t>
  </si>
  <si>
    <t>0.0213</t>
  </si>
  <si>
    <t>0.33011</t>
  </si>
  <si>
    <t>2020-10-12</t>
  </si>
  <si>
    <t>0.2864</t>
  </si>
  <si>
    <t>0.01589</t>
  </si>
  <si>
    <t>0.22501</t>
  </si>
  <si>
    <t>2020-10-13</t>
  </si>
  <si>
    <t>0.44026</t>
  </si>
  <si>
    <t>0.22753</t>
  </si>
  <si>
    <t>2020-10-14</t>
  </si>
  <si>
    <t>0.38862</t>
  </si>
  <si>
    <t>0.20334</t>
  </si>
  <si>
    <t>2020-10-15</t>
  </si>
  <si>
    <t>0.7227</t>
  </si>
  <si>
    <t>2020-10-16</t>
  </si>
  <si>
    <t>0.39223</t>
  </si>
  <si>
    <t>0.013</t>
  </si>
  <si>
    <t>0.21273</t>
  </si>
  <si>
    <t>2020-10-17</t>
  </si>
  <si>
    <t>0.90184</t>
  </si>
  <si>
    <t>0.00902</t>
  </si>
  <si>
    <t>0.39187</t>
  </si>
  <si>
    <t>2020-10-18</t>
  </si>
  <si>
    <t>0.74871</t>
  </si>
  <si>
    <t>0.01083</t>
  </si>
  <si>
    <t>0.38175</t>
  </si>
  <si>
    <t>2020-10-19</t>
  </si>
  <si>
    <t>0.44315</t>
  </si>
  <si>
    <t>0.01625</t>
  </si>
  <si>
    <t>0.25498</t>
  </si>
  <si>
    <t>2020-10-20</t>
  </si>
  <si>
    <t>0.25282</t>
  </si>
  <si>
    <t>0.21887</t>
  </si>
  <si>
    <t>2020-10-21</t>
  </si>
  <si>
    <t>0.39765</t>
  </si>
  <si>
    <t>0.02094</t>
  </si>
  <si>
    <t>0.22103</t>
  </si>
  <si>
    <t>2020-10-22</t>
  </si>
  <si>
    <t>0.46519</t>
  </si>
  <si>
    <t>0.00939</t>
  </si>
  <si>
    <t>0.24017</t>
  </si>
  <si>
    <t>2020-10-23</t>
  </si>
  <si>
    <t>0.23981</t>
  </si>
  <si>
    <t>0.25859</t>
  </si>
  <si>
    <t>2020-10-24</t>
  </si>
  <si>
    <t>0.80397</t>
  </si>
  <si>
    <t>0.01408</t>
  </si>
  <si>
    <t>0.33733</t>
  </si>
  <si>
    <t>2020-10-25</t>
  </si>
  <si>
    <t>0.15747</t>
  </si>
  <si>
    <t>0.34203</t>
  </si>
  <si>
    <t>2020-10-26</t>
  </si>
  <si>
    <t>0.12893</t>
  </si>
  <si>
    <t>0.20803</t>
  </si>
  <si>
    <t>2020-10-27</t>
  </si>
  <si>
    <t>0.01769</t>
  </si>
  <si>
    <t>0.20081</t>
  </si>
  <si>
    <t>2020-10-28</t>
  </si>
  <si>
    <t>0.13218</t>
  </si>
  <si>
    <t>0.01227</t>
  </si>
  <si>
    <t>2020-10-29</t>
  </si>
  <si>
    <t>0.12785</t>
  </si>
  <si>
    <t>0.0195</t>
  </si>
  <si>
    <t>0.25137</t>
  </si>
  <si>
    <t>2020-10-30</t>
  </si>
  <si>
    <t>0.13652</t>
  </si>
  <si>
    <t>0.01661</t>
  </si>
  <si>
    <t>0.24559</t>
  </si>
  <si>
    <t>2020-10-31</t>
  </si>
  <si>
    <t>0.12424</t>
  </si>
  <si>
    <t>0.30338</t>
  </si>
  <si>
    <t>2020-11-01</t>
  </si>
  <si>
    <t>0.09173</t>
  </si>
  <si>
    <t>0.01444</t>
  </si>
  <si>
    <t>0.26257</t>
  </si>
  <si>
    <t>2020-11-02</t>
  </si>
  <si>
    <t>0.21598</t>
  </si>
  <si>
    <t>2020-11-03</t>
  </si>
  <si>
    <t>0.09534</t>
  </si>
  <si>
    <t>2020-11-04</t>
  </si>
  <si>
    <t>0.09571</t>
  </si>
  <si>
    <t>0.20875</t>
  </si>
  <si>
    <t>2020-11-05</t>
  </si>
  <si>
    <t>0.08415</t>
  </si>
  <si>
    <t>0.2185</t>
  </si>
  <si>
    <t>2020-11-06</t>
  </si>
  <si>
    <t>0.09607</t>
  </si>
  <si>
    <t>0.01553</t>
  </si>
  <si>
    <t>0.25101</t>
  </si>
  <si>
    <t>2020-11-07</t>
  </si>
  <si>
    <t>0.0874</t>
  </si>
  <si>
    <t>0.38356</t>
  </si>
  <si>
    <t>2020-11-08</t>
  </si>
  <si>
    <t>0.08668</t>
  </si>
  <si>
    <t>0.37309</t>
  </si>
  <si>
    <t>2020-11-09</t>
  </si>
  <si>
    <t>0.12135</t>
  </si>
  <si>
    <t>0.22717</t>
  </si>
  <si>
    <t>2020-11-10</t>
  </si>
  <si>
    <t>0.1004</t>
  </si>
  <si>
    <t>0.01516</t>
  </si>
  <si>
    <t>0.21923</t>
  </si>
  <si>
    <t>2020-11-11</t>
  </si>
  <si>
    <t>2020-11-12</t>
  </si>
  <si>
    <t>0.1506</t>
  </si>
  <si>
    <t>0.01119</t>
  </si>
  <si>
    <t>0.22175</t>
  </si>
  <si>
    <t>2020-11-13</t>
  </si>
  <si>
    <t>0.15349</t>
  </si>
  <si>
    <t>0.28496</t>
  </si>
  <si>
    <t>2020-11-14</t>
  </si>
  <si>
    <t>0.12279</t>
  </si>
  <si>
    <t>0.36225</t>
  </si>
  <si>
    <t>2020-11-15</t>
  </si>
  <si>
    <t>0.1813</t>
  </si>
  <si>
    <t>0.01011</t>
  </si>
  <si>
    <t>0.37886</t>
  </si>
  <si>
    <t>2020-11-16</t>
  </si>
  <si>
    <t>0.00722</t>
  </si>
  <si>
    <t>0.20839</t>
  </si>
  <si>
    <t>2020-11-17</t>
  </si>
  <si>
    <t>0.17805</t>
  </si>
  <si>
    <t>0.03358</t>
  </si>
  <si>
    <t>0.18492</t>
  </si>
  <si>
    <t>2020-11-18</t>
  </si>
  <si>
    <t>0.15566</t>
  </si>
  <si>
    <t>0.17986</t>
  </si>
  <si>
    <t>2020-11-19</t>
  </si>
  <si>
    <t>0.17408</t>
  </si>
  <si>
    <t>0.03322</t>
  </si>
  <si>
    <t>0.16613</t>
  </si>
  <si>
    <t>2020-11-20</t>
  </si>
  <si>
    <t>0.14627</t>
  </si>
  <si>
    <t>0.21453</t>
  </si>
  <si>
    <t>2020-11-21</t>
  </si>
  <si>
    <t>0.12315</t>
  </si>
  <si>
    <t>0.26835</t>
  </si>
  <si>
    <t>2020-11-22</t>
  </si>
  <si>
    <t>0.1358</t>
  </si>
  <si>
    <t>0.02167</t>
  </si>
  <si>
    <t>0.23223</t>
  </si>
  <si>
    <t>2020-11-23</t>
  </si>
  <si>
    <t>0.1376</t>
  </si>
  <si>
    <t>0.02275</t>
  </si>
  <si>
    <t>2020-11-24</t>
  </si>
  <si>
    <t>0.12099</t>
  </si>
  <si>
    <t>0.1311</t>
  </si>
  <si>
    <t>2020-11-25</t>
  </si>
  <si>
    <t>0.13905</t>
  </si>
  <si>
    <t>0.14121</t>
  </si>
  <si>
    <t>2020-11-26</t>
  </si>
  <si>
    <t>0.13543</t>
  </si>
  <si>
    <t>2020-11-27</t>
  </si>
  <si>
    <t>0.15638</t>
  </si>
  <si>
    <t>2020-11-28</t>
  </si>
  <si>
    <t>0.11124</t>
  </si>
  <si>
    <t>0.01805</t>
  </si>
  <si>
    <t>0.22428</t>
  </si>
  <si>
    <t>2020-11-29</t>
  </si>
  <si>
    <t>0.11918</t>
  </si>
  <si>
    <t>0.19756</t>
  </si>
  <si>
    <t>2020-11-30</t>
  </si>
  <si>
    <t>0.17661</t>
  </si>
  <si>
    <t>0.13255</t>
  </si>
  <si>
    <t>2020-12-01</t>
  </si>
  <si>
    <t>2020-12-02</t>
  </si>
  <si>
    <t>0.31096</t>
  </si>
  <si>
    <t>0.1423</t>
  </si>
  <si>
    <t>2020-12-03</t>
  </si>
  <si>
    <t>0.94049</t>
  </si>
  <si>
    <t>0.15783</t>
  </si>
  <si>
    <t>2020-12-04</t>
  </si>
  <si>
    <t>1.03873</t>
  </si>
  <si>
    <t>0.14771</t>
  </si>
  <si>
    <t>2020-12-05</t>
  </si>
  <si>
    <t>1.24243</t>
  </si>
  <si>
    <t>2020-12-06</t>
  </si>
  <si>
    <t>0.85308</t>
  </si>
  <si>
    <t>0.00866</t>
  </si>
  <si>
    <t>0.0372</t>
  </si>
  <si>
    <t>0.23873</t>
  </si>
  <si>
    <t>2020-12-07</t>
  </si>
  <si>
    <t>0.40054</t>
  </si>
  <si>
    <t>0.16577</t>
  </si>
  <si>
    <t>2020-12-08</t>
  </si>
  <si>
    <t>0.35322</t>
  </si>
  <si>
    <t>0.23765</t>
  </si>
  <si>
    <t>2020-12-09</t>
  </si>
  <si>
    <t>0.53598</t>
  </si>
  <si>
    <t>0.14844</t>
  </si>
  <si>
    <t>2020-12-10</t>
  </si>
  <si>
    <t>0.5237</t>
  </si>
  <si>
    <t>0.0148</t>
  </si>
  <si>
    <t>0.16361</t>
  </si>
  <si>
    <t>2020-12-11</t>
  </si>
  <si>
    <t>0.33227</t>
  </si>
  <si>
    <t>0.21417</t>
  </si>
  <si>
    <t>2020-12-12</t>
  </si>
  <si>
    <t>0.28966</t>
  </si>
  <si>
    <t>0.01191</t>
  </si>
  <si>
    <t>0.2232</t>
  </si>
  <si>
    <t>2020-12-13</t>
  </si>
  <si>
    <t>0.29327</t>
  </si>
  <si>
    <t>0.01878</t>
  </si>
  <si>
    <t>0.1925</t>
  </si>
  <si>
    <t>2020-12-14</t>
  </si>
  <si>
    <t>0.26365</t>
  </si>
  <si>
    <t>0.01264</t>
  </si>
  <si>
    <t>2020-12-15</t>
  </si>
  <si>
    <t>0.41607</t>
  </si>
  <si>
    <t>0.13146</t>
  </si>
  <si>
    <t>2020-12-16</t>
  </si>
  <si>
    <t>0.37489</t>
  </si>
  <si>
    <t>0.00505</t>
  </si>
  <si>
    <t>0.62771</t>
  </si>
  <si>
    <t>0.16288</t>
  </si>
  <si>
    <t>2020-12-17</t>
  </si>
  <si>
    <t>0.24523</t>
  </si>
  <si>
    <t>0.039</t>
  </si>
  <si>
    <t>0.14446</t>
  </si>
  <si>
    <t>2020-12-18</t>
  </si>
  <si>
    <t>0.02455</t>
  </si>
  <si>
    <t>0.17769</t>
  </si>
  <si>
    <t>2020-12-19</t>
  </si>
  <si>
    <t>0.24234</t>
  </si>
  <si>
    <t>2020-12-20</t>
  </si>
  <si>
    <t>0.19394</t>
  </si>
  <si>
    <t>0.05237</t>
  </si>
  <si>
    <t>0.30591</t>
  </si>
  <si>
    <t>2020-12-21</t>
  </si>
  <si>
    <t>0.1878</t>
  </si>
  <si>
    <t>0.20406</t>
  </si>
  <si>
    <t>2020-12-22</t>
  </si>
  <si>
    <t>0.18672</t>
  </si>
  <si>
    <t>0.02347</t>
  </si>
  <si>
    <t>0.20731</t>
  </si>
  <si>
    <t>2020-12-23</t>
  </si>
  <si>
    <t>0.18455</t>
  </si>
  <si>
    <t>0.20622</t>
  </si>
  <si>
    <t>2020-12-24</t>
  </si>
  <si>
    <t>0.15819</t>
  </si>
  <si>
    <t>0.3218</t>
  </si>
  <si>
    <t>2020-12-25</t>
  </si>
  <si>
    <t>0.20911</t>
  </si>
  <si>
    <t>0.04045</t>
  </si>
  <si>
    <t>0.56126</t>
  </si>
  <si>
    <t>2020-12-26</t>
  </si>
  <si>
    <t>0.07476</t>
  </si>
  <si>
    <t>0.48324</t>
  </si>
  <si>
    <t>2020-12-27</t>
  </si>
  <si>
    <t>0.2297</t>
  </si>
  <si>
    <t>0.32938</t>
  </si>
  <si>
    <t>2020-12-28</t>
  </si>
  <si>
    <t>0.36261</t>
  </si>
  <si>
    <t>0.2734</t>
  </si>
  <si>
    <t>2020-12-29</t>
  </si>
  <si>
    <t>0.20695</t>
  </si>
  <si>
    <t>2020-12-30</t>
  </si>
  <si>
    <t>0.23078</t>
  </si>
  <si>
    <t>0.04334</t>
  </si>
  <si>
    <t>0.17336</t>
  </si>
  <si>
    <t>2020-12-31</t>
  </si>
  <si>
    <t>0.2055</t>
  </si>
  <si>
    <t>0.17372</t>
  </si>
  <si>
    <t>2021-01-01</t>
  </si>
  <si>
    <t>0.32686</t>
  </si>
  <si>
    <t>0.026</t>
  </si>
  <si>
    <t>0.36911</t>
  </si>
  <si>
    <t>2021-01-02</t>
  </si>
  <si>
    <t>0.31963</t>
  </si>
  <si>
    <t>0.38537</t>
  </si>
  <si>
    <t>2021-01-03</t>
  </si>
  <si>
    <t>0.24198</t>
  </si>
  <si>
    <t>0.27846</t>
  </si>
  <si>
    <t>2021-01-04</t>
  </si>
  <si>
    <t>0.24993</t>
  </si>
  <si>
    <t>0.15963</t>
  </si>
  <si>
    <t>2021-01-05</t>
  </si>
  <si>
    <t>0.20948</t>
  </si>
  <si>
    <t>0.11376</t>
  </si>
  <si>
    <t>2021-01-06</t>
  </si>
  <si>
    <t>0.22284</t>
  </si>
  <si>
    <t>0.12532</t>
  </si>
  <si>
    <t>2021-01-07</t>
  </si>
  <si>
    <t>0.02961</t>
  </si>
  <si>
    <t>2021-01-08</t>
  </si>
  <si>
    <t>0.22573</t>
  </si>
  <si>
    <t>0.10618</t>
  </si>
  <si>
    <t>2021-01-09</t>
  </si>
  <si>
    <t>0.24379</t>
  </si>
  <si>
    <t>0.15711</t>
  </si>
  <si>
    <t>2021-01-10</t>
  </si>
  <si>
    <t>0.28279</t>
  </si>
  <si>
    <t>0.16938</t>
  </si>
  <si>
    <t>2021-01-11</t>
  </si>
  <si>
    <t>0.23548</t>
  </si>
  <si>
    <t>0.15024</t>
  </si>
  <si>
    <t>2021-01-12</t>
  </si>
  <si>
    <t>0.22898</t>
  </si>
  <si>
    <t>0.14591</t>
  </si>
  <si>
    <t>2021-01-13</t>
  </si>
  <si>
    <t>0.17155</t>
  </si>
  <si>
    <t>2021-01-14</t>
  </si>
  <si>
    <t>0.21092</t>
  </si>
  <si>
    <t>2021-01-15</t>
  </si>
  <si>
    <t>0.20189</t>
  </si>
  <si>
    <t>0.28749</t>
  </si>
  <si>
    <t>2021-01-16</t>
  </si>
  <si>
    <t>0.98022</t>
  </si>
  <si>
    <t>0.01155</t>
  </si>
  <si>
    <t>0.30013</t>
  </si>
  <si>
    <t>2021-01-17</t>
  </si>
  <si>
    <t>0.88812</t>
  </si>
  <si>
    <t>0.02708</t>
  </si>
  <si>
    <t>0.37164</t>
  </si>
  <si>
    <t>2021-01-18</t>
  </si>
  <si>
    <t>0.49083</t>
  </si>
  <si>
    <t>0.02817</t>
  </si>
  <si>
    <t>2021-01-19</t>
  </si>
  <si>
    <t>0.48577</t>
  </si>
  <si>
    <t>0.02528</t>
  </si>
  <si>
    <t>0.17191</t>
  </si>
  <si>
    <t>2021-01-20</t>
  </si>
  <si>
    <t>0.34636</t>
  </si>
  <si>
    <t>0.01372</t>
  </si>
  <si>
    <t>0.18166</t>
  </si>
  <si>
    <t>2021-01-21</t>
  </si>
  <si>
    <t>0.32288</t>
  </si>
  <si>
    <t>0.19647</t>
  </si>
  <si>
    <t>2021-01-22</t>
  </si>
  <si>
    <t>0.30482</t>
  </si>
  <si>
    <t>0.20659</t>
  </si>
  <si>
    <t>2021-01-23</t>
  </si>
  <si>
    <t>0.29038</t>
  </si>
  <si>
    <t>0.31566</t>
  </si>
  <si>
    <t>2021-01-24</t>
  </si>
  <si>
    <t>0.35539</t>
  </si>
  <si>
    <t>0.03503</t>
  </si>
  <si>
    <t>2021-01-25</t>
  </si>
  <si>
    <t>0.26907</t>
  </si>
  <si>
    <t>2021-01-26</t>
  </si>
  <si>
    <t>0.27521</t>
  </si>
  <si>
    <t>0.18058</t>
  </si>
  <si>
    <t>2021-01-27</t>
  </si>
  <si>
    <t>0.27376</t>
  </si>
  <si>
    <t>0.16794</t>
  </si>
  <si>
    <t>2021-01-28</t>
  </si>
  <si>
    <t>0.24343</t>
  </si>
  <si>
    <t>0.13941</t>
  </si>
  <si>
    <t>2021-01-29</t>
  </si>
  <si>
    <t>0.30808</t>
  </si>
  <si>
    <t>0.19106</t>
  </si>
  <si>
    <t>2021-01-30</t>
  </si>
  <si>
    <t>0.29652</t>
  </si>
  <si>
    <t>0.30266</t>
  </si>
  <si>
    <t>2021-01-31</t>
  </si>
  <si>
    <t>0.34708</t>
  </si>
  <si>
    <t>0.32072</t>
  </si>
  <si>
    <t>2021-02-01</t>
  </si>
  <si>
    <t>0.31855</t>
  </si>
  <si>
    <t>2021-02-02</t>
  </si>
  <si>
    <t>0.31638</t>
  </si>
  <si>
    <t>2021-02-03</t>
  </si>
  <si>
    <t>0.29688</t>
  </si>
  <si>
    <t>0.1665</t>
  </si>
  <si>
    <t>2021-02-04</t>
  </si>
  <si>
    <t>0.29796</t>
  </si>
  <si>
    <t>2021-02-05</t>
  </si>
  <si>
    <t>0.32397</t>
  </si>
  <si>
    <t>0.09643</t>
  </si>
  <si>
    <t>0.2037</t>
  </si>
  <si>
    <t>2021-02-06</t>
  </si>
  <si>
    <t>0.28315</t>
  </si>
  <si>
    <t>0.02997</t>
  </si>
  <si>
    <t>0.33805</t>
  </si>
  <si>
    <t>2021-02-07</t>
  </si>
  <si>
    <t>0.23656</t>
  </si>
  <si>
    <t>0.05598</t>
  </si>
  <si>
    <t>0.33155</t>
  </si>
  <si>
    <t>2021-02-08</t>
  </si>
  <si>
    <t>0.2362</t>
  </si>
  <si>
    <t>0.03611</t>
  </si>
  <si>
    <t>0.21959</t>
  </si>
  <si>
    <t>2021-02-09</t>
  </si>
  <si>
    <t>0.69525</t>
  </si>
  <si>
    <t>0.32505</t>
  </si>
  <si>
    <t>0.2102</t>
  </si>
  <si>
    <t>2021-02-10</t>
  </si>
  <si>
    <t>0.30121</t>
  </si>
  <si>
    <t>0.29291</t>
  </si>
  <si>
    <t>2021-02-11</t>
  </si>
  <si>
    <t>0.42437</t>
  </si>
  <si>
    <t>2021-02-12</t>
  </si>
  <si>
    <t>0.06031</t>
  </si>
  <si>
    <t>2021-02-13</t>
  </si>
  <si>
    <t>0.2492</t>
  </si>
  <si>
    <t>0.00216</t>
  </si>
  <si>
    <t>0.06356</t>
  </si>
  <si>
    <t>0.88667</t>
  </si>
  <si>
    <t>2021-02-14</t>
  </si>
  <si>
    <t>0.04153</t>
  </si>
  <si>
    <t>0.43882</t>
  </si>
  <si>
    <t>2021-02-15</t>
  </si>
  <si>
    <t>0.25462</t>
  </si>
  <si>
    <t>0.03936</t>
  </si>
  <si>
    <t>0.27882</t>
  </si>
  <si>
    <t>2021-02-16</t>
  </si>
  <si>
    <t>0.30519</t>
  </si>
  <si>
    <t>0.04984</t>
  </si>
  <si>
    <t>0.23042</t>
  </si>
  <si>
    <t>2021-02-17</t>
  </si>
  <si>
    <t>1.1832</t>
  </si>
  <si>
    <t>0.12027</t>
  </si>
  <si>
    <t>0.19178</t>
  </si>
  <si>
    <t>2021-02-18</t>
  </si>
  <si>
    <t>1.25976</t>
  </si>
  <si>
    <t>0.17878</t>
  </si>
  <si>
    <t>2021-02-19</t>
  </si>
  <si>
    <t>1.67475</t>
  </si>
  <si>
    <t>0.36442</t>
  </si>
  <si>
    <t>2021-02-20</t>
  </si>
  <si>
    <t>1.04559</t>
  </si>
  <si>
    <t>0.46085</t>
  </si>
  <si>
    <t>2021-02-21</t>
  </si>
  <si>
    <t>0.87981</t>
  </si>
  <si>
    <t>0.48613</t>
  </si>
  <si>
    <t>2021-02-22</t>
  </si>
  <si>
    <t>0.79638</t>
  </si>
  <si>
    <t>0.34383</t>
  </si>
  <si>
    <t>2021-02-23</t>
  </si>
  <si>
    <t>0.80758</t>
  </si>
  <si>
    <t>0.02311</t>
  </si>
  <si>
    <t>0.39151</t>
  </si>
  <si>
    <t>2021-02-24</t>
  </si>
  <si>
    <t>0.89354</t>
  </si>
  <si>
    <t>0.35864</t>
  </si>
  <si>
    <t>2021-02-25</t>
  </si>
  <si>
    <t>6.22083</t>
  </si>
  <si>
    <t>0.34961</t>
  </si>
  <si>
    <t>2021-02-26</t>
  </si>
  <si>
    <t>1.49742</t>
  </si>
  <si>
    <t>0.00469</t>
  </si>
  <si>
    <t>0.50383</t>
  </si>
  <si>
    <t>2021-02-27</t>
  </si>
  <si>
    <t>0.79494</t>
  </si>
  <si>
    <t>0.77652</t>
  </si>
  <si>
    <t>2021-02-28</t>
  </si>
  <si>
    <t>0.70717</t>
  </si>
  <si>
    <t>0.77182</t>
  </si>
  <si>
    <t>2021-03-01</t>
  </si>
  <si>
    <t>0.77977</t>
  </si>
  <si>
    <t>2021-03-02</t>
  </si>
  <si>
    <t>0.88234</t>
  </si>
  <si>
    <t>0.20984</t>
  </si>
  <si>
    <t>2021-03-03</t>
  </si>
  <si>
    <t>0.03647</t>
  </si>
  <si>
    <t>0.19864</t>
  </si>
  <si>
    <t>2021-03-04</t>
  </si>
  <si>
    <t>2021-03-05</t>
  </si>
  <si>
    <t>0.72378</t>
  </si>
  <si>
    <t>2021-03-06</t>
  </si>
  <si>
    <t>2.41263</t>
  </si>
  <si>
    <t>0.53634</t>
  </si>
  <si>
    <t>2021-03-07</t>
  </si>
  <si>
    <t>1.35114</t>
  </si>
  <si>
    <t>0.41065</t>
  </si>
  <si>
    <t>2021-03-08</t>
  </si>
  <si>
    <t>0.98889</t>
  </si>
  <si>
    <t>0.03395</t>
  </si>
  <si>
    <t>2021-03-09</t>
  </si>
  <si>
    <t>1.30708</t>
  </si>
  <si>
    <t>0.00361</t>
  </si>
  <si>
    <t>0.0502</t>
  </si>
  <si>
    <t>2021-03-10</t>
  </si>
  <si>
    <t>1.51836</t>
  </si>
  <si>
    <t>2021-03-11</t>
  </si>
  <si>
    <t>2.44983</t>
  </si>
  <si>
    <t>0.27232</t>
  </si>
  <si>
    <t>2021-03-12</t>
  </si>
  <si>
    <t>1.6148</t>
  </si>
  <si>
    <t>0.03575</t>
  </si>
  <si>
    <t>0.30916</t>
  </si>
  <si>
    <t>2021-03-13</t>
  </si>
  <si>
    <t>1.59891</t>
  </si>
  <si>
    <t>0.00686</t>
  </si>
  <si>
    <t>0.03792</t>
  </si>
  <si>
    <t>0.51972</t>
  </si>
  <si>
    <t>2021-03-14</t>
  </si>
  <si>
    <t>1.21895</t>
  </si>
  <si>
    <t>0.43557</t>
  </si>
  <si>
    <t>2021-03-15</t>
  </si>
  <si>
    <t>1.04956</t>
  </si>
  <si>
    <t>0.04261</t>
  </si>
  <si>
    <t>2021-03-16</t>
  </si>
  <si>
    <t>0.90834</t>
  </si>
  <si>
    <t>0.24126</t>
  </si>
  <si>
    <t>2021-03-17</t>
  </si>
  <si>
    <t>1.09904</t>
  </si>
  <si>
    <t>2021-03-18</t>
  </si>
  <si>
    <t>8.19067</t>
  </si>
  <si>
    <t>0.01047</t>
  </si>
  <si>
    <t>0.04189</t>
  </si>
  <si>
    <t>0.25029</t>
  </si>
  <si>
    <t>2021-03-19</t>
  </si>
  <si>
    <t>3.67637</t>
  </si>
  <si>
    <t>0.2958</t>
  </si>
  <si>
    <t>2021-03-20</t>
  </si>
  <si>
    <t>10.13016</t>
  </si>
  <si>
    <t>0.42835</t>
  </si>
  <si>
    <t>2021-03-21</t>
  </si>
  <si>
    <t>8.31202</t>
  </si>
  <si>
    <t>0.45182</t>
  </si>
  <si>
    <t>2021-03-22</t>
  </si>
  <si>
    <t>3.14183</t>
  </si>
  <si>
    <t>0.30194</t>
  </si>
  <si>
    <t>2021-03-23</t>
  </si>
  <si>
    <t>6.82941</t>
  </si>
  <si>
    <t>0.27701</t>
  </si>
  <si>
    <t>2021-03-24</t>
  </si>
  <si>
    <t>5.22219</t>
  </si>
  <si>
    <t>0.03214</t>
  </si>
  <si>
    <t>2021-03-25</t>
  </si>
  <si>
    <t>5.64548</t>
  </si>
  <si>
    <t>0.23584</t>
  </si>
  <si>
    <t>2021-03-26</t>
  </si>
  <si>
    <t>7.33902</t>
  </si>
  <si>
    <t>0.02781</t>
  </si>
  <si>
    <t>2021-03-27</t>
  </si>
  <si>
    <t>8.87725</t>
  </si>
  <si>
    <t>0.29941</t>
  </si>
  <si>
    <t>2021-03-28</t>
  </si>
  <si>
    <t>8.35175</t>
  </si>
  <si>
    <t>0.02744</t>
  </si>
  <si>
    <t>2021-03-29</t>
  </si>
  <si>
    <t>8.72701</t>
  </si>
  <si>
    <t>2021-03-30</t>
  </si>
  <si>
    <t>10.4191</t>
  </si>
  <si>
    <t>2021-03-31</t>
  </si>
  <si>
    <t>25.21092</t>
  </si>
  <si>
    <t>0.04803</t>
  </si>
  <si>
    <t>0.02925</t>
  </si>
  <si>
    <t>2021-04-01</t>
  </si>
  <si>
    <t>28.44197</t>
  </si>
  <si>
    <t>0.06139</t>
  </si>
  <si>
    <t>0.03864</t>
  </si>
  <si>
    <t>0.22609</t>
  </si>
  <si>
    <t>2021-04-02</t>
  </si>
  <si>
    <t>31.4834</t>
  </si>
  <si>
    <t>0.04731</t>
  </si>
  <si>
    <t>0.24162</t>
  </si>
  <si>
    <t>2021-04-03</t>
  </si>
  <si>
    <t>45.63414</t>
  </si>
  <si>
    <t>0.07331</t>
  </si>
  <si>
    <t>0.27918</t>
  </si>
  <si>
    <t>2021-04-04</t>
  </si>
  <si>
    <t>34.38109</t>
  </si>
  <si>
    <t>0.06609</t>
  </si>
  <si>
    <t>0.37778</t>
  </si>
  <si>
    <t>2021-04-05</t>
  </si>
  <si>
    <t>19.86665</t>
  </si>
  <si>
    <t>0.04586</t>
  </si>
  <si>
    <t>0.26618</t>
  </si>
  <si>
    <t>2021-04-06</t>
  </si>
  <si>
    <t>16.27948</t>
  </si>
  <si>
    <t>0.03069</t>
  </si>
  <si>
    <t>2021-04-07</t>
  </si>
  <si>
    <t>17.34061</t>
  </si>
  <si>
    <t>0.04081</t>
  </si>
  <si>
    <t>2021-04-08</t>
  </si>
  <si>
    <t>14.82288</t>
  </si>
  <si>
    <t>0.28135</t>
  </si>
  <si>
    <t>2021-04-09</t>
  </si>
  <si>
    <t>19.78394</t>
  </si>
  <si>
    <t>0.0455</t>
  </si>
  <si>
    <t>0.39909</t>
  </si>
  <si>
    <t>2021-04-10</t>
  </si>
  <si>
    <t>24.78112</t>
  </si>
  <si>
    <t>0.04297</t>
  </si>
  <si>
    <t>0.03431</t>
  </si>
  <si>
    <t>0.55439</t>
  </si>
  <si>
    <t>2021-04-11</t>
  </si>
  <si>
    <t>20.30042</t>
  </si>
  <si>
    <t>0.05381</t>
  </si>
  <si>
    <t>0.45977</t>
  </si>
  <si>
    <t>2021-04-12</t>
  </si>
  <si>
    <t>14.97276</t>
  </si>
  <si>
    <t>0.03756</t>
  </si>
  <si>
    <t>0.26546</t>
  </si>
  <si>
    <t>2021-04-13</t>
  </si>
  <si>
    <t>12.76166</t>
  </si>
  <si>
    <t>0.0325</t>
  </si>
  <si>
    <t>0.28568</t>
  </si>
  <si>
    <t>2021-04-14</t>
  </si>
  <si>
    <t>11.98623</t>
  </si>
  <si>
    <t>0.34672</t>
  </si>
  <si>
    <t>2021-04-15</t>
  </si>
  <si>
    <t>11.1288</t>
  </si>
  <si>
    <t>2021-04-16</t>
  </si>
  <si>
    <t>10.16736</t>
  </si>
  <si>
    <t>0.38284</t>
  </si>
  <si>
    <t>2021-04-17</t>
  </si>
  <si>
    <t>13.97809</t>
  </si>
  <si>
    <t>0.57318</t>
  </si>
  <si>
    <t>2021-04-18</t>
  </si>
  <si>
    <t>11.5232</t>
  </si>
  <si>
    <t>0.02419</t>
  </si>
  <si>
    <t>0.5692</t>
  </si>
  <si>
    <t>2021-04-19</t>
  </si>
  <si>
    <t>7.57992</t>
  </si>
  <si>
    <t>2021-04-20</t>
  </si>
  <si>
    <t>6.70155</t>
  </si>
  <si>
    <t>0.33986</t>
  </si>
  <si>
    <t>2021-04-21</t>
  </si>
  <si>
    <t>5.65812</t>
  </si>
  <si>
    <t>0.02492</t>
  </si>
  <si>
    <t>0.29507</t>
  </si>
  <si>
    <t>2021-04-22</t>
  </si>
  <si>
    <t>5.36955</t>
  </si>
  <si>
    <t>0.31602</t>
  </si>
  <si>
    <t>2021-04-23</t>
  </si>
  <si>
    <t>6.01749</t>
  </si>
  <si>
    <t>0.03828</t>
  </si>
  <si>
    <t>0.4269</t>
  </si>
  <si>
    <t>2021-04-24</t>
  </si>
  <si>
    <t>7.29821</t>
  </si>
  <si>
    <t>0.65877</t>
  </si>
  <si>
    <t>2021-04-25</t>
  </si>
  <si>
    <t>6.69722</t>
  </si>
  <si>
    <t>0.02672</t>
  </si>
  <si>
    <t>0.54645</t>
  </si>
  <si>
    <t>2021-04-26</t>
  </si>
  <si>
    <t>5.09325</t>
  </si>
  <si>
    <t>0.32216</t>
  </si>
  <si>
    <t>2021-04-27</t>
  </si>
  <si>
    <t>4.23077</t>
  </si>
  <si>
    <t>0.00794</t>
  </si>
  <si>
    <t>0.32324</t>
  </si>
  <si>
    <t>2021-04-28</t>
  </si>
  <si>
    <t>3.61244</t>
  </si>
  <si>
    <t>0.31349</t>
  </si>
  <si>
    <t>2021-04-29</t>
  </si>
  <si>
    <t>5.89216</t>
  </si>
  <si>
    <t>0.04478</t>
  </si>
  <si>
    <t>0.34491</t>
  </si>
  <si>
    <t>2021-04-30</t>
  </si>
  <si>
    <t>10.12185</t>
  </si>
  <si>
    <t>0.03286</t>
  </si>
  <si>
    <t>0.32577</t>
  </si>
  <si>
    <t>2021-05-01</t>
  </si>
  <si>
    <t>19.37473</t>
  </si>
  <si>
    <t>0.09137</t>
  </si>
  <si>
    <t>0.42943</t>
  </si>
  <si>
    <t>2021-05-02</t>
  </si>
  <si>
    <t>14.17421</t>
  </si>
  <si>
    <t>0.08018</t>
  </si>
  <si>
    <t>0.0437</t>
  </si>
  <si>
    <t>0.39295</t>
  </si>
  <si>
    <t>2021-05-03</t>
  </si>
  <si>
    <t>9.86145</t>
  </si>
  <si>
    <t>0.06898</t>
  </si>
  <si>
    <t>0.346</t>
  </si>
  <si>
    <t>2021-05-04</t>
  </si>
  <si>
    <t>11.56582</t>
  </si>
  <si>
    <t>0.0679</t>
  </si>
  <si>
    <t>0.32541</t>
  </si>
  <si>
    <t>2021-05-05</t>
  </si>
  <si>
    <t>12.30009</t>
  </si>
  <si>
    <t>0.07729</t>
  </si>
  <si>
    <t>0.04911</t>
  </si>
  <si>
    <t>0.5367</t>
  </si>
  <si>
    <t>2021-05-06</t>
  </si>
  <si>
    <t>6.10887</t>
  </si>
  <si>
    <t>0.03972</t>
  </si>
  <si>
    <t>0.05525</t>
  </si>
  <si>
    <t>2021-05-07</t>
  </si>
  <si>
    <t>6.09406</t>
  </si>
  <si>
    <t>0.03178</t>
  </si>
  <si>
    <t>0.30049</t>
  </si>
  <si>
    <t>2021-05-08</t>
  </si>
  <si>
    <t>7.83058</t>
  </si>
  <si>
    <t>0.05092</t>
  </si>
  <si>
    <t>0.04948</t>
  </si>
  <si>
    <t>2021-05-09</t>
  </si>
  <si>
    <t>6.97351</t>
  </si>
  <si>
    <t>0.04225</t>
  </si>
  <si>
    <t>0.06717</t>
  </si>
  <si>
    <t>0.36081</t>
  </si>
  <si>
    <t>2021-05-10</t>
  </si>
  <si>
    <t>4.3384</t>
  </si>
  <si>
    <t>0.04117</t>
  </si>
  <si>
    <t>2021-05-11</t>
  </si>
  <si>
    <t>3.92233</t>
  </si>
  <si>
    <t>2021-05-12</t>
  </si>
  <si>
    <t>3.24296</t>
  </si>
  <si>
    <t>0.08054</t>
  </si>
  <si>
    <t>2021-05-13</t>
  </si>
  <si>
    <t>3.17145</t>
  </si>
  <si>
    <t>0.25354</t>
  </si>
  <si>
    <t>2021-05-14</t>
  </si>
  <si>
    <t>9.95319</t>
  </si>
  <si>
    <t>0.25426</t>
  </si>
  <si>
    <t>2021-05-15</t>
  </si>
  <si>
    <t>6.9327</t>
  </si>
  <si>
    <t>0.17119</t>
  </si>
  <si>
    <t>0.31999</t>
  </si>
  <si>
    <t>2021-05-16</t>
  </si>
  <si>
    <t>7.05622</t>
  </si>
  <si>
    <t>0.05923</t>
  </si>
  <si>
    <t>0.22645</t>
  </si>
  <si>
    <t>0.3478</t>
  </si>
  <si>
    <t>2021-05-17</t>
  </si>
  <si>
    <t>3.71574</t>
  </si>
  <si>
    <t>0.1618</t>
  </si>
  <si>
    <t>0.30627</t>
  </si>
  <si>
    <t>2021-05-18</t>
  </si>
  <si>
    <t>3.2296</t>
  </si>
  <si>
    <t>0.14916</t>
  </si>
  <si>
    <t>2021-05-19</t>
  </si>
  <si>
    <t>3.90319</t>
  </si>
  <si>
    <t>0.53417</t>
  </si>
  <si>
    <t>2021-05-20</t>
  </si>
  <si>
    <t>4.06571</t>
  </si>
  <si>
    <t>0.12207</t>
  </si>
  <si>
    <t>0.33552</t>
  </si>
  <si>
    <t>2021-05-21</t>
  </si>
  <si>
    <t>3.69985</t>
  </si>
  <si>
    <t>0.02564</t>
  </si>
  <si>
    <t>0.3785</t>
  </si>
  <si>
    <t>2021-05-22</t>
  </si>
  <si>
    <t>4.68621</t>
  </si>
  <si>
    <t>0.03467</t>
  </si>
  <si>
    <t>0.54609</t>
  </si>
  <si>
    <t>2021-05-23</t>
  </si>
  <si>
    <t>4.48106</t>
  </si>
  <si>
    <t>0.04623</t>
  </si>
  <si>
    <t>0.48072</t>
  </si>
  <si>
    <t>2021-05-24</t>
  </si>
  <si>
    <t>2.40035</t>
  </si>
  <si>
    <t>0.13688</t>
  </si>
  <si>
    <t>2021-05-25</t>
  </si>
  <si>
    <t>2.32233</t>
  </si>
  <si>
    <t>0.26293</t>
  </si>
  <si>
    <t>2021-05-26</t>
  </si>
  <si>
    <t>2.10996</t>
  </si>
  <si>
    <t>2021-05-27</t>
  </si>
  <si>
    <t>2.05976</t>
  </si>
  <si>
    <t>0.12821</t>
  </si>
  <si>
    <t>2021-05-28</t>
  </si>
  <si>
    <t>2.32378</t>
  </si>
  <si>
    <t>0.01914</t>
  </si>
  <si>
    <t>0.34925</t>
  </si>
  <si>
    <t>2021-05-29</t>
  </si>
  <si>
    <t>3.41922</t>
  </si>
  <si>
    <t>0.16866</t>
  </si>
  <si>
    <t>0.52984</t>
  </si>
  <si>
    <t>2021-05-30</t>
  </si>
  <si>
    <t>3.22996</t>
  </si>
  <si>
    <t>0.14338</t>
  </si>
  <si>
    <t>0.47747</t>
  </si>
  <si>
    <t>2021-05-31</t>
  </si>
  <si>
    <t>2.02834</t>
  </si>
  <si>
    <t>0.12604</t>
  </si>
  <si>
    <t>0.43051</t>
  </si>
  <si>
    <t>2021-06-01</t>
  </si>
  <si>
    <t>1.74554</t>
  </si>
  <si>
    <t>0.34419</t>
  </si>
  <si>
    <t>2021-06-02</t>
  </si>
  <si>
    <t>1.73073</t>
  </si>
  <si>
    <t>0.17516</t>
  </si>
  <si>
    <t>0.35503</t>
  </si>
  <si>
    <t>2021-06-03</t>
  </si>
  <si>
    <t>1.78997</t>
  </si>
  <si>
    <t>0.36731</t>
  </si>
  <si>
    <t>2021-06-04</t>
  </si>
  <si>
    <t>2.01425</t>
  </si>
  <si>
    <t>0.44893</t>
  </si>
  <si>
    <t>2021-06-05</t>
  </si>
  <si>
    <t>2.45091</t>
  </si>
  <si>
    <t>0.17589</t>
  </si>
  <si>
    <t>0.59701</t>
  </si>
  <si>
    <t>2021-06-06</t>
  </si>
  <si>
    <t>2.62391</t>
  </si>
  <si>
    <t>0.56451</t>
  </si>
  <si>
    <t>2021-06-07</t>
  </si>
  <si>
    <t>1.48839</t>
  </si>
  <si>
    <t>0.11846</t>
  </si>
  <si>
    <t>2021-06-08</t>
  </si>
  <si>
    <t>1.34175</t>
  </si>
  <si>
    <t>0.09751</t>
  </si>
  <si>
    <t>2021-06-09</t>
  </si>
  <si>
    <t>1.30527</t>
  </si>
  <si>
    <t>0.11304</t>
  </si>
  <si>
    <t>0.34528</t>
  </si>
  <si>
    <t>2021-06-10</t>
  </si>
  <si>
    <t>1.43963</t>
  </si>
  <si>
    <t>0.11521</t>
  </si>
  <si>
    <t>0.33697</t>
  </si>
  <si>
    <t>2021-06-11</t>
  </si>
  <si>
    <t>1.38076</t>
  </si>
  <si>
    <t>0.16072</t>
  </si>
  <si>
    <t>0.42798</t>
  </si>
  <si>
    <t>2021-06-12</t>
  </si>
  <si>
    <t>1.94852</t>
  </si>
  <si>
    <t>0.14808</t>
  </si>
  <si>
    <t>0.58726</t>
  </si>
  <si>
    <t>2021-06-13</t>
  </si>
  <si>
    <t>1.87195</t>
  </si>
  <si>
    <t>0.55042</t>
  </si>
  <si>
    <t>2021-06-14</t>
  </si>
  <si>
    <t>1.29444</t>
  </si>
  <si>
    <t>0.385</t>
  </si>
  <si>
    <t>2021-06-15</t>
  </si>
  <si>
    <t>1.11819</t>
  </si>
  <si>
    <t>0.13074</t>
  </si>
  <si>
    <t>0.36153</t>
  </si>
  <si>
    <t>2021-06-16</t>
  </si>
  <si>
    <t>1.10843</t>
  </si>
  <si>
    <t>0.35033</t>
  </si>
  <si>
    <t>2021-06-17</t>
  </si>
  <si>
    <t>1.07701</t>
  </si>
  <si>
    <t>0.24054</t>
  </si>
  <si>
    <t>0.34744</t>
  </si>
  <si>
    <t>2021-06-18</t>
  </si>
  <si>
    <t>1.30419</t>
  </si>
  <si>
    <t>0.41173</t>
  </si>
  <si>
    <t>2021-06-19</t>
  </si>
  <si>
    <t>1.69678</t>
  </si>
  <si>
    <t>0.04442</t>
  </si>
  <si>
    <t>0.59846</t>
  </si>
  <si>
    <t>2021-06-20</t>
  </si>
  <si>
    <t>1.59529</t>
  </si>
  <si>
    <t>0.05056</t>
  </si>
  <si>
    <t>0.33444</t>
  </si>
  <si>
    <t>0.57101</t>
  </si>
  <si>
    <t>2021-06-21</t>
  </si>
  <si>
    <t>0.99358</t>
  </si>
  <si>
    <t>0.21634</t>
  </si>
  <si>
    <t>0.41462</t>
  </si>
  <si>
    <t>2021-06-22</t>
  </si>
  <si>
    <t>0.91701</t>
  </si>
  <si>
    <t>0.35467</t>
  </si>
  <si>
    <t>2021-06-23</t>
  </si>
  <si>
    <t>0.94374</t>
  </si>
  <si>
    <t>0.16433</t>
  </si>
  <si>
    <t>0.35286</t>
  </si>
  <si>
    <t>2021-06-24</t>
  </si>
  <si>
    <t>1.00153</t>
  </si>
  <si>
    <t>0.4009</t>
  </si>
  <si>
    <t>2021-06-25</t>
  </si>
  <si>
    <t>0.96216</t>
  </si>
  <si>
    <t>0.18744</t>
  </si>
  <si>
    <t>0.38212</t>
  </si>
  <si>
    <t>2021-06-26</t>
  </si>
  <si>
    <t>1.56098</t>
  </si>
  <si>
    <t>0.07223</t>
  </si>
  <si>
    <t>0.57029</t>
  </si>
  <si>
    <t>2021-06-27</t>
  </si>
  <si>
    <t>1.7878</t>
  </si>
  <si>
    <t>0.07259</t>
  </si>
  <si>
    <t>0.51756</t>
  </si>
  <si>
    <t>2021-06-28</t>
  </si>
  <si>
    <t>1.07051</t>
  </si>
  <si>
    <t>0.33372</t>
  </si>
  <si>
    <t>2021-06-29</t>
  </si>
  <si>
    <t>0.98744</t>
  </si>
  <si>
    <t>0.07801</t>
  </si>
  <si>
    <t>0.29616</t>
  </si>
  <si>
    <t>2021-06-30</t>
  </si>
  <si>
    <t>0.95602</t>
  </si>
  <si>
    <t>0.09968</t>
  </si>
  <si>
    <t>0.29471</t>
  </si>
  <si>
    <t>2021-07-01</t>
  </si>
  <si>
    <t>0.9636</t>
  </si>
  <si>
    <t>0.0809</t>
  </si>
  <si>
    <t>0.35105</t>
  </si>
  <si>
    <t>2021-07-02</t>
  </si>
  <si>
    <t>0.80649</t>
  </si>
  <si>
    <t>0.85164</t>
  </si>
  <si>
    <t>2021-07-03</t>
  </si>
  <si>
    <t>1.57326</t>
  </si>
  <si>
    <t>0.33263</t>
  </si>
  <si>
    <t>2021-07-04</t>
  </si>
  <si>
    <t>1.58554</t>
  </si>
  <si>
    <t>0.14194</t>
  </si>
  <si>
    <t>0.4204</t>
  </si>
  <si>
    <t>2021-07-05</t>
  </si>
  <si>
    <t>0.92243</t>
  </si>
  <si>
    <t>0.11629</t>
  </si>
  <si>
    <t>0.3348</t>
  </si>
  <si>
    <t>2021-07-06</t>
  </si>
  <si>
    <t>0.83358</t>
  </si>
  <si>
    <t>0.06501</t>
  </si>
  <si>
    <t>0.29724</t>
  </si>
  <si>
    <t>2021-07-07</t>
  </si>
  <si>
    <t>0.81986</t>
  </si>
  <si>
    <t>0.0083</t>
  </si>
  <si>
    <t>2021-07-08</t>
  </si>
  <si>
    <t>0.75051</t>
  </si>
  <si>
    <t>0.05959</t>
  </si>
  <si>
    <t>0.31024</t>
  </si>
  <si>
    <t>2021-07-09</t>
  </si>
  <si>
    <t>0.77074</t>
  </si>
  <si>
    <t>0.00975</t>
  </si>
  <si>
    <t>0.07837</t>
  </si>
  <si>
    <t>2021-07-10</t>
  </si>
  <si>
    <t>1.35584</t>
  </si>
  <si>
    <t>0.07945</t>
  </si>
  <si>
    <t>0.49372</t>
  </si>
  <si>
    <t>2021-07-11</t>
  </si>
  <si>
    <t>1.39665</t>
  </si>
  <si>
    <t>0.50239</t>
  </si>
  <si>
    <t>2021-07-12</t>
  </si>
  <si>
    <t>0.74654</t>
  </si>
  <si>
    <t>2021-07-13</t>
  </si>
  <si>
    <t>0.7711</t>
  </si>
  <si>
    <t>0.33914</t>
  </si>
  <si>
    <t>2021-07-14</t>
  </si>
  <si>
    <t>0.75665</t>
  </si>
  <si>
    <t>0.36622</t>
  </si>
  <si>
    <t>2021-07-15</t>
  </si>
  <si>
    <t>0.73968</t>
  </si>
  <si>
    <t>0.36984</t>
  </si>
  <si>
    <t>2021-07-16</t>
  </si>
  <si>
    <t>0.76893</t>
  </si>
  <si>
    <t>0.39801</t>
  </si>
  <si>
    <t>2021-07-17</t>
  </si>
  <si>
    <t>1.18103</t>
  </si>
  <si>
    <t>0.58257</t>
  </si>
  <si>
    <t>2021-07-18</t>
  </si>
  <si>
    <t>0.05742</t>
  </si>
  <si>
    <t>0.59412</t>
  </si>
  <si>
    <t>2021-07-19</t>
  </si>
  <si>
    <t>0.92604</t>
  </si>
  <si>
    <t>0.05164</t>
  </si>
  <si>
    <t>0.42546</t>
  </si>
  <si>
    <t>2021-07-20</t>
  </si>
  <si>
    <t>0.63602</t>
  </si>
  <si>
    <t>0.41896</t>
  </si>
  <si>
    <t>2021-07-21</t>
  </si>
  <si>
    <t>0.69886</t>
  </si>
  <si>
    <t>0.41498</t>
  </si>
  <si>
    <t>2021-07-22</t>
  </si>
  <si>
    <t>0.63024</t>
  </si>
  <si>
    <t>0.45291</t>
  </si>
  <si>
    <t>2021-07-23</t>
  </si>
  <si>
    <t>0.66636</t>
  </si>
  <si>
    <t>0.53381</t>
  </si>
  <si>
    <t>2021-07-24</t>
  </si>
  <si>
    <t>0.91123</t>
  </si>
  <si>
    <t>0.60099</t>
  </si>
  <si>
    <t>2021-07-25</t>
  </si>
  <si>
    <t>0.95674</t>
  </si>
  <si>
    <t>0.63855</t>
  </si>
  <si>
    <t>2021-07-26</t>
  </si>
  <si>
    <t>0.5385</t>
  </si>
  <si>
    <t>0.56053</t>
  </si>
  <si>
    <t>2021-07-27</t>
  </si>
  <si>
    <t>0.4995</t>
  </si>
  <si>
    <t>0.00325</t>
  </si>
  <si>
    <t>0.05273</t>
  </si>
  <si>
    <t>0.60388</t>
  </si>
  <si>
    <t>2021-07-28</t>
  </si>
  <si>
    <t>0.5432</t>
  </si>
  <si>
    <t>0.06067</t>
  </si>
  <si>
    <t>0.57859</t>
  </si>
  <si>
    <t>2021-07-29</t>
  </si>
  <si>
    <t>0.55512</t>
  </si>
  <si>
    <t>0.69128</t>
  </si>
  <si>
    <t>2021-07-30</t>
  </si>
  <si>
    <t>0.62302</t>
  </si>
  <si>
    <t>0.04695</t>
  </si>
  <si>
    <t>0.73029</t>
  </si>
  <si>
    <t>2021-07-31</t>
  </si>
  <si>
    <t>0.79385</t>
  </si>
  <si>
    <t>0.07006</t>
  </si>
  <si>
    <t>1.01742</t>
  </si>
  <si>
    <t>2021-08-01</t>
  </si>
  <si>
    <t>0.89931</t>
  </si>
  <si>
    <t>0.05128</t>
  </si>
  <si>
    <t>0.99936</t>
  </si>
  <si>
    <t>2021-08-02</t>
  </si>
  <si>
    <t>0.68369</t>
  </si>
  <si>
    <t>0.05634</t>
  </si>
  <si>
    <t>0.91412</t>
  </si>
  <si>
    <t>2021-08-03</t>
  </si>
  <si>
    <t>0.77796</t>
  </si>
  <si>
    <t>0.11268</t>
  </si>
  <si>
    <t>0.81624</t>
  </si>
  <si>
    <t>2021-08-04</t>
  </si>
  <si>
    <t>0.61327</t>
  </si>
  <si>
    <t>0.71656</t>
  </si>
  <si>
    <t>2021-08-05</t>
  </si>
  <si>
    <t>0.68261</t>
  </si>
  <si>
    <t>2021-08-06</t>
  </si>
  <si>
    <t>0.62555</t>
  </si>
  <si>
    <t>0.06284</t>
  </si>
  <si>
    <t>0.64938</t>
  </si>
  <si>
    <t>2021-08-07</t>
  </si>
  <si>
    <t>1.06798</t>
  </si>
  <si>
    <t>0.04767</t>
  </si>
  <si>
    <t>2021-08-08</t>
  </si>
  <si>
    <t>0.93832</t>
  </si>
  <si>
    <t>0.63891</t>
  </si>
  <si>
    <t>2021-08-09</t>
  </si>
  <si>
    <t>0.58148</t>
  </si>
  <si>
    <t>0.54175</t>
  </si>
  <si>
    <t>2021-08-10</t>
  </si>
  <si>
    <t>0.56812</t>
  </si>
  <si>
    <t>0.05417</t>
  </si>
  <si>
    <t>0.47385</t>
  </si>
  <si>
    <t>2021-08-11</t>
  </si>
  <si>
    <t>0.55548</t>
  </si>
  <si>
    <t>0.50347</t>
  </si>
  <si>
    <t>2021-08-12</t>
  </si>
  <si>
    <t>0.57245</t>
  </si>
  <si>
    <t>0.54898</t>
  </si>
  <si>
    <t>2021-08-13</t>
  </si>
  <si>
    <t>0.64866</t>
  </si>
  <si>
    <t>0.56379</t>
  </si>
  <si>
    <t>2021-08-14</t>
  </si>
  <si>
    <t>0.77724</t>
  </si>
  <si>
    <t>0.87909</t>
  </si>
  <si>
    <t>2021-08-15</t>
  </si>
  <si>
    <t>1.0167</t>
  </si>
  <si>
    <t>0.9571</t>
  </si>
  <si>
    <t>2021-08-16</t>
  </si>
  <si>
    <t>0.86139</t>
  </si>
  <si>
    <t>0.58546</t>
  </si>
  <si>
    <t>2021-08-17</t>
  </si>
  <si>
    <t>0.39656</t>
  </si>
  <si>
    <t>2021-08-18</t>
  </si>
  <si>
    <t>0.50925</t>
  </si>
  <si>
    <t>2021-08-19</t>
  </si>
  <si>
    <t>2021-08-20</t>
  </si>
  <si>
    <t>0.5078</t>
  </si>
  <si>
    <t>0.33841</t>
  </si>
  <si>
    <t>2021-08-21</t>
  </si>
  <si>
    <t>0.79891</t>
  </si>
  <si>
    <t>2021-08-22</t>
  </si>
  <si>
    <t>0.7032</t>
  </si>
  <si>
    <t>0.45905</t>
  </si>
  <si>
    <t>2021-08-23</t>
  </si>
  <si>
    <t>0.50708</t>
  </si>
  <si>
    <t>2021-08-24</t>
  </si>
  <si>
    <t>0.53128</t>
  </si>
  <si>
    <t>0.22392</t>
  </si>
  <si>
    <t>2021-08-25</t>
  </si>
  <si>
    <t>0.52261</t>
  </si>
  <si>
    <t>0.27665</t>
  </si>
  <si>
    <t>2021-08-26</t>
  </si>
  <si>
    <t>0.45724</t>
  </si>
  <si>
    <t>0.00577</t>
  </si>
  <si>
    <t>0.25715</t>
  </si>
  <si>
    <t>2021-08-27</t>
  </si>
  <si>
    <t>0.45941</t>
  </si>
  <si>
    <t>0.00758</t>
  </si>
  <si>
    <t>2021-08-28</t>
  </si>
  <si>
    <t>0.59557</t>
  </si>
  <si>
    <t>0.09209</t>
  </si>
  <si>
    <t>0.49408</t>
  </si>
  <si>
    <t>2021-08-29</t>
  </si>
  <si>
    <t>0.60821</t>
  </si>
  <si>
    <t>0.04514</t>
  </si>
  <si>
    <t>0.37742</t>
  </si>
  <si>
    <t>2021-08-30</t>
  </si>
  <si>
    <t>0.40487</t>
  </si>
  <si>
    <t>0.05778</t>
  </si>
  <si>
    <t>0.28063</t>
  </si>
  <si>
    <t>2021-08-31</t>
  </si>
  <si>
    <t>0.49191</t>
  </si>
  <si>
    <t>2021-09-01</t>
  </si>
  <si>
    <t>0.63421</t>
  </si>
  <si>
    <t>0.21056</t>
  </si>
  <si>
    <t>2021-09-02</t>
  </si>
  <si>
    <t>0.532</t>
  </si>
  <si>
    <t>0.26329</t>
  </si>
  <si>
    <t>2021-09-03</t>
  </si>
  <si>
    <t>0.44171</t>
  </si>
  <si>
    <t>0.28713</t>
  </si>
  <si>
    <t>2021-09-04</t>
  </si>
  <si>
    <t>0.60496</t>
  </si>
  <si>
    <t>0.38753</t>
  </si>
  <si>
    <t>2021-09-05</t>
  </si>
  <si>
    <t>0.66672</t>
  </si>
  <si>
    <t>0.34058</t>
  </si>
  <si>
    <t>2021-09-06</t>
  </si>
  <si>
    <t>0.40523</t>
  </si>
  <si>
    <t>0.22212</t>
  </si>
  <si>
    <t>2021-09-07</t>
  </si>
  <si>
    <t>0.46916</t>
  </si>
  <si>
    <t>2021-09-08</t>
  </si>
  <si>
    <t>0.40595</t>
  </si>
  <si>
    <t>0.26401</t>
  </si>
  <si>
    <t>2021-09-09</t>
  </si>
  <si>
    <t>0.45471</t>
  </si>
  <si>
    <t>0.21778</t>
  </si>
  <si>
    <t>2021-09-10</t>
  </si>
  <si>
    <t>0.58907</t>
  </si>
  <si>
    <t>0.2781</t>
  </si>
  <si>
    <t>2021-09-11</t>
  </si>
  <si>
    <t>1.62924</t>
  </si>
  <si>
    <t>0.39584</t>
  </si>
  <si>
    <t>2021-09-12</t>
  </si>
  <si>
    <t>0.82347</t>
  </si>
  <si>
    <t>0.38789</t>
  </si>
  <si>
    <t>2021-09-13</t>
  </si>
  <si>
    <t>0.4753</t>
  </si>
  <si>
    <t>0.25896</t>
  </si>
  <si>
    <t>2021-09-14</t>
  </si>
  <si>
    <t>0.60351</t>
  </si>
  <si>
    <t>0.02022</t>
  </si>
  <si>
    <t>2021-09-15</t>
  </si>
  <si>
    <t>0.59485</t>
  </si>
  <si>
    <t>2021-09-16</t>
  </si>
  <si>
    <t>0.63494</t>
  </si>
  <si>
    <t>2021-09-17</t>
  </si>
  <si>
    <t>1.27421</t>
  </si>
  <si>
    <t>0.26762</t>
  </si>
  <si>
    <t>2021-09-18</t>
  </si>
  <si>
    <t>1.91674</t>
  </si>
  <si>
    <t>0.44063</t>
  </si>
  <si>
    <t>2021-09-19</t>
  </si>
  <si>
    <t>2.03881</t>
  </si>
  <si>
    <t>0.58798</t>
  </si>
  <si>
    <t>2021-09-20</t>
  </si>
  <si>
    <t>4.87041</t>
  </si>
  <si>
    <t>2021-09-21</t>
  </si>
  <si>
    <t>6.28548</t>
  </si>
  <si>
    <t>0.47963</t>
  </si>
  <si>
    <t>2021-09-22</t>
  </si>
  <si>
    <t>0.41534</t>
  </si>
  <si>
    <t>0.0632</t>
  </si>
  <si>
    <t>0.52153</t>
  </si>
  <si>
    <t>2021-09-23</t>
  </si>
  <si>
    <t>22.28362</t>
  </si>
  <si>
    <t>0.10437</t>
  </si>
  <si>
    <t>0.06753</t>
  </si>
  <si>
    <t>2021-09-24</t>
  </si>
  <si>
    <t>2.8175</t>
  </si>
  <si>
    <t>0.36514</t>
  </si>
  <si>
    <t>2021-09-25</t>
  </si>
  <si>
    <t>1.27638</t>
  </si>
  <si>
    <t>0.03683</t>
  </si>
  <si>
    <t>0.42365</t>
  </si>
  <si>
    <t>2021-09-26</t>
  </si>
  <si>
    <t>0.77832</t>
  </si>
  <si>
    <t>0.41643</t>
  </si>
  <si>
    <t>2021-09-27</t>
  </si>
  <si>
    <t>0.57607</t>
  </si>
  <si>
    <t>0.33516</t>
  </si>
  <si>
    <t>2021-09-28</t>
  </si>
  <si>
    <t>0.50853</t>
  </si>
  <si>
    <t>0.3153</t>
  </si>
  <si>
    <t>2021-09-29</t>
  </si>
  <si>
    <t>2021-09-30</t>
  </si>
  <si>
    <t>0.60929</t>
  </si>
  <si>
    <t>0.03142</t>
  </si>
  <si>
    <t>0.43015</t>
  </si>
  <si>
    <t>2021-10-01</t>
  </si>
  <si>
    <t>0.51828</t>
  </si>
  <si>
    <t>0.58365</t>
  </si>
  <si>
    <t>2021-10-02</t>
  </si>
  <si>
    <t>0.51142</t>
  </si>
  <si>
    <t>0.75557</t>
  </si>
  <si>
    <t>2021-10-03</t>
  </si>
  <si>
    <t>0.56234</t>
  </si>
  <si>
    <t>0.88126</t>
  </si>
  <si>
    <t>2021-10-04</t>
  </si>
  <si>
    <t>0.58762</t>
  </si>
  <si>
    <t>2021-10-05</t>
  </si>
  <si>
    <t>0.4027</t>
  </si>
  <si>
    <t>0.48288</t>
  </si>
  <si>
    <t>2021-10-06</t>
  </si>
  <si>
    <t>0.41137</t>
  </si>
  <si>
    <t>0.58401</t>
  </si>
  <si>
    <t>2021-10-07</t>
  </si>
  <si>
    <t>0.47313</t>
  </si>
  <si>
    <t>0.00613</t>
  </si>
  <si>
    <t>0.52803</t>
  </si>
  <si>
    <t>2021-10-08</t>
  </si>
  <si>
    <t>0.51467</t>
  </si>
  <si>
    <t>0.7581</t>
  </si>
  <si>
    <t>2021-10-09</t>
  </si>
  <si>
    <t>0.52225</t>
  </si>
  <si>
    <t>0.97769</t>
  </si>
  <si>
    <t>2021-10-10</t>
  </si>
  <si>
    <t>0.66383</t>
  </si>
  <si>
    <t>0.87873</t>
  </si>
  <si>
    <t>2021-10-11</t>
  </si>
  <si>
    <t>0.48541</t>
  </si>
  <si>
    <t>2021-10-12</t>
  </si>
  <si>
    <t>0.35575</t>
  </si>
  <si>
    <t>2021-10-13</t>
  </si>
  <si>
    <t>0.45435</t>
  </si>
  <si>
    <t>2021-10-14</t>
  </si>
  <si>
    <t>0.35792</t>
  </si>
  <si>
    <t>2021-10-15</t>
  </si>
  <si>
    <t>0.58112</t>
  </si>
  <si>
    <t>2021-10-16</t>
  </si>
  <si>
    <t>0.4157</t>
  </si>
  <si>
    <t>2021-10-17</t>
  </si>
  <si>
    <t>0.56956</t>
  </si>
  <si>
    <t>0.37959</t>
  </si>
  <si>
    <t>2021-10-18</t>
  </si>
  <si>
    <t>0.49877</t>
  </si>
  <si>
    <t>0.31458</t>
  </si>
  <si>
    <t>2021-10-19</t>
  </si>
  <si>
    <t>0.54753</t>
  </si>
  <si>
    <t>0.28677</t>
  </si>
  <si>
    <t>2021-10-20</t>
  </si>
  <si>
    <t>1.00586</t>
  </si>
  <si>
    <t>2021-10-21</t>
  </si>
  <si>
    <t>0.55584</t>
  </si>
  <si>
    <t>2021-10-22</t>
  </si>
  <si>
    <t>0.31819</t>
  </si>
  <si>
    <t>2021-10-23</t>
  </si>
  <si>
    <t>0.63674</t>
  </si>
  <si>
    <t>0.43846</t>
  </si>
  <si>
    <t>2021-10-24</t>
  </si>
  <si>
    <t>0.50528</t>
  </si>
  <si>
    <t>2021-10-25</t>
  </si>
  <si>
    <t>2021-10-26</t>
  </si>
  <si>
    <t>0.46807</t>
  </si>
  <si>
    <t>2021-10-27</t>
  </si>
  <si>
    <t>0.5609</t>
  </si>
  <si>
    <t>0.26871</t>
  </si>
  <si>
    <t>2021-10-28</t>
  </si>
  <si>
    <t>0.42654</t>
  </si>
  <si>
    <t>0.2799</t>
  </si>
  <si>
    <t>2021-10-29</t>
  </si>
  <si>
    <t>0.37814</t>
  </si>
  <si>
    <t>2021-10-30</t>
  </si>
  <si>
    <t>0.45038</t>
  </si>
  <si>
    <t>0.32758</t>
  </si>
  <si>
    <t>2021-10-31</t>
  </si>
  <si>
    <t>1.8008</t>
  </si>
  <si>
    <t>0.359</t>
  </si>
  <si>
    <t>상위ZIP내파일</t>
  </si>
  <si>
    <t>내부파일</t>
  </si>
  <si>
    <t>원본행수</t>
  </si>
  <si>
    <t>출처</t>
  </si>
  <si>
    <t>시간단위</t>
  </si>
  <si>
    <t>원본결측수</t>
  </si>
  <si>
    <t>원본중복행수</t>
  </si>
  <si>
    <t>동일파일</t>
  </si>
  <si>
    <t>원본형식</t>
  </si>
  <si>
    <t>20260915125346_지역별 방문자 수.csv</t>
  </si>
  <si>
    <t>관광데이터랩</t>
  </si>
  <si>
    <t>20260915125346_방문자 수 추이.csv</t>
  </si>
  <si>
    <t>20260915125346_방문자 거주지.csv</t>
  </si>
  <si>
    <t>20260915125411_지역별 방문자 수.csv</t>
  </si>
  <si>
    <t>20260915125411_방문자 수 추이.csv</t>
  </si>
  <si>
    <t>20260915125411_방문자 거주지.csv</t>
  </si>
  <si>
    <t>20260915125527_지역별 방문자 수.csv</t>
  </si>
  <si>
    <t>20260915125527_방문자 수 추이.csv</t>
  </si>
  <si>
    <t>20260915125527_방문자 거주지.csv</t>
  </si>
  <si>
    <t>20260915125606_지역별 방문자 수.csv</t>
  </si>
  <si>
    <t>20260915125606_방문자 수 추이.csv</t>
  </si>
  <si>
    <t>20260915125606_방문자 거주지.csv</t>
  </si>
  <si>
    <t>20260915125807_지역별 방문자 수.csv</t>
  </si>
  <si>
    <t>20260915125807_방문자 수 추이.csv</t>
  </si>
  <si>
    <t>20260915125807_방문자 거주지.csv</t>
  </si>
  <si>
    <t>20260915125909_지역별 방문자 수.csv</t>
  </si>
  <si>
    <t>20260915125909_방문자 수 추이.csv</t>
  </si>
  <si>
    <t>20260915125909_방문자 거주지.csv</t>
  </si>
  <si>
    <t>20260915125942_지역별 방문자 수.csv</t>
  </si>
  <si>
    <t>20260915125942_방문자 수 추이.csv</t>
  </si>
  <si>
    <t>20260915125942_방문자 거주지.csv</t>
  </si>
  <si>
    <t>20260915130016_지역별 방문자 수.csv</t>
  </si>
  <si>
    <t>20260915130016_방문자 수 추이.csv</t>
  </si>
  <si>
    <t>20260915130016_방문자 거주지.csv</t>
  </si>
  <si>
    <t>20260915130140_지역별 방문자 수.csv</t>
  </si>
  <si>
    <t>20260915130140_방문자 수 추이.csv</t>
  </si>
  <si>
    <t>20260915130140_방문자 거주지.csv</t>
  </si>
  <si>
    <t>20260915131543_관광소비 추이_내국인.csv</t>
  </si>
  <si>
    <t>20260915131543_관광소비 추이_현지인.csv</t>
  </si>
  <si>
    <t>20260915131543_관광소비 추이_외지인.csv</t>
  </si>
  <si>
    <t>20260915131543_관광소비_내국인.csv</t>
  </si>
  <si>
    <t>20260915131543_관광소비_외국인.csv</t>
  </si>
  <si>
    <t>20260915131543_성연령별 내국인 관광소비 분포.csv</t>
  </si>
  <si>
    <t>20260915131543_전국 대비 관광소비 추이_내국인.csv</t>
  </si>
  <si>
    <t>20260915131543_전국 대비 관광소비 추이_현지인.csv</t>
  </si>
  <si>
    <t>20260915131543_전국 대비 관광소비 추이_외지인.csv</t>
  </si>
  <si>
    <t>예산군 관광데이터/20260915131556_예산군_202601-202608_데이터랩_다운로드.zip</t>
  </si>
  <si>
    <t>20260915131556_AI 관광 분석_방문자.csv</t>
  </si>
  <si>
    <t>20260915131556_AI 관광 분석_숙박_체류시간.csv</t>
  </si>
  <si>
    <t>20260915131556_AI 관광 분석_연관지역.csv</t>
  </si>
  <si>
    <t>20260915131556_AI 관광 분석_유사지역.csv</t>
  </si>
  <si>
    <t>20260915131556_지역관광진단(전년동기대비).csv</t>
  </si>
  <si>
    <t>예산군 관광데이터/20260917143852_예산군_202601-202608_데이터랩_다운로드.zip</t>
  </si>
  <si>
    <t>20260917143852_AI 관광 분석_방문자.csv</t>
  </si>
  <si>
    <t>20260917143852_AI 관광 분석_숙박_체류시간.csv</t>
  </si>
  <si>
    <t>20260917143852_AI 관광 분석_연관지역.csv</t>
  </si>
  <si>
    <t>20260917143852_AI 관광 분석_유사지역.csv</t>
  </si>
  <si>
    <t>20260917143852_지역관광진단(전년동기대비).csv</t>
  </si>
  <si>
    <t>예산군 관광데이터/20260917143956_예산군_202601-202606_데이터랩_다운로드.zip</t>
  </si>
  <si>
    <t>20260917143956_AI 관광 분석_방문자.csv</t>
  </si>
  <si>
    <t>20260917143956_AI 관광 분석_숙박_체류시간.csv</t>
  </si>
  <si>
    <t>20260917143956_AI 관광 분석_연관지역.csv</t>
  </si>
  <si>
    <t>20260917143956_AI 관광 분석_유사지역.csv</t>
  </si>
  <si>
    <t>20260917143956_지역관광진단(전년동기대비).csv</t>
  </si>
  <si>
    <t>20260915130701_지역별 방문자 수.csv</t>
  </si>
  <si>
    <t>20260915130701_방문자 수 추이.csv</t>
  </si>
  <si>
    <t>20260915130701_방문자 거주지.csv</t>
  </si>
  <si>
    <t>20260915130718_지역별 방문자 수.csv</t>
  </si>
  <si>
    <t>20260915130718_방문자 수 추이.csv</t>
  </si>
  <si>
    <t>20260915130718_방문자 거주지.csv</t>
  </si>
  <si>
    <t>20260915130810_지역별 방문자 수.csv</t>
  </si>
  <si>
    <t>20260915130810_방문자 수 추이.csv</t>
  </si>
  <si>
    <t>20260915130810_방문자 거주지.csv</t>
  </si>
  <si>
    <t>20260915130830_지역별 방문자 수.csv</t>
  </si>
  <si>
    <t>20260915130830_방문자 수 추이.csv</t>
  </si>
  <si>
    <t>20260915130830_방문자 거주지.csv</t>
  </si>
  <si>
    <t>20260915130854_지역별 방문자 수.csv</t>
  </si>
  <si>
    <t>20260915130854_방문자 수 추이.csv</t>
  </si>
  <si>
    <t>20260915130854_방문자 거주지.csv</t>
  </si>
  <si>
    <t>20260915130912_지역별 방문자 수.csv</t>
  </si>
  <si>
    <t>20260915130912_방문자 수 추이.csv</t>
  </si>
  <si>
    <t>20260915130912_방문자 거주지.csv</t>
  </si>
  <si>
    <t>20260915130931_지역별 방문자 수.csv</t>
  </si>
  <si>
    <t>20260915130931_방문자 수 추이.csv</t>
  </si>
  <si>
    <t>20260915130931_방문자 거주지.csv</t>
  </si>
  <si>
    <t>20260915131004_지역별 방문자 수.csv</t>
  </si>
  <si>
    <t>20260915131004_방문자 수 추이.csv</t>
  </si>
  <si>
    <t>20260915131004_방문자 거주지.csv</t>
  </si>
  <si>
    <t>20260915131024_지역별 방문자 수.csv</t>
  </si>
  <si>
    <t>20260915131024_방문자 수 추이.csv</t>
  </si>
  <si>
    <t>20260915131024_방문자 거주지.csv</t>
  </si>
  <si>
    <t>20260915131044_지역별 방문자 수.csv</t>
  </si>
  <si>
    <t>20260915131044_방문자 수 추이.csv</t>
  </si>
  <si>
    <t>20260915131044_방문자 거주지.csv</t>
  </si>
  <si>
    <t>20260915131105_지역별 방문자 수.csv</t>
  </si>
  <si>
    <t>20260915131105_방문자 수 추이.csv</t>
  </si>
  <si>
    <t>20260915131105_방문자 거주지.csv</t>
  </si>
  <si>
    <t>영월군 관광데이터/20260915131620_영월군_202511-202608_데이터랩_다운로드.zip</t>
  </si>
  <si>
    <t>20260915131620_AI 관광 분석_방문자.csv</t>
  </si>
  <si>
    <t>20260915131620_AI 관광 분석_숙박_체류시간.csv</t>
  </si>
  <si>
    <t>20260915131620_AI 관광 분석_연관지역.csv</t>
  </si>
  <si>
    <t>20260915131620_AI 관광 분석_유사지역.csv</t>
  </si>
  <si>
    <t>20260915131620_지역관광진단(전년동기대비).csv</t>
  </si>
  <si>
    <t>20260915131630_관광소비 추이_내국인.csv</t>
  </si>
  <si>
    <t>20260915131630_관광소비 추이_현지인.csv</t>
  </si>
  <si>
    <t>20260915131630_관광소비 추이_외지인.csv</t>
  </si>
  <si>
    <t>20260915131630_관광소비_내국인.csv</t>
  </si>
  <si>
    <t>20260915131630_관광소비_외국인.csv</t>
  </si>
  <si>
    <t>20260915131630_성연령별 내국인 관광소비 분포.csv</t>
  </si>
  <si>
    <t>20260915131630_전국 대비 관광소비 추이_내국인.csv</t>
  </si>
  <si>
    <t>20260915131630_전국 대비 관광소비 추이_현지인.csv</t>
  </si>
  <si>
    <t>20260915131630_전국 대비 관광소비 추이_외지인.csv</t>
  </si>
  <si>
    <t>영월군 관광데이터/20260917143913_영월군_202511-202608_데이터랩_다운로드.zip</t>
  </si>
  <si>
    <t>20260917143913_AI 관광 분석_방문자.csv</t>
  </si>
  <si>
    <t>20260917143913_AI 관광 분석_숙박_체류시간.csv</t>
  </si>
  <si>
    <t>20260917143913_AI 관광 분석_연관지역.csv</t>
  </si>
  <si>
    <t>20260917143913_AI 관광 분석_유사지역.csv</t>
  </si>
  <si>
    <t>20260917143913_지역관광진단(전년동기대비).csv</t>
  </si>
  <si>
    <t>영월군 관광데이터/20260917144013_영월군_202511-202606_데이터랩_다운로드.zip</t>
  </si>
  <si>
    <t>20260917144013_AI 관광 분석_방문자.csv</t>
  </si>
  <si>
    <t>20260917144013_AI 관광 분석_숙박_체류시간.csv</t>
  </si>
  <si>
    <t>20260917144013_AI 관광 분석_연관지역.csv</t>
  </si>
  <si>
    <t>20260917144013_AI 관광 분석_유사지역.csv</t>
  </si>
  <si>
    <t>20260917144013_지역관광진단(전년동기대비).csv</t>
  </si>
  <si>
    <t>20260920215552_지역별 방문자 수.csv</t>
  </si>
  <si>
    <t>20260920215552_방문자 수 추이.csv</t>
  </si>
  <si>
    <t>20260920215552_방문자 거주지.csv</t>
  </si>
  <si>
    <t>20260920215614_지역별 방문자 수.csv</t>
  </si>
  <si>
    <t>20260920215614_방문자 수 추이.csv</t>
  </si>
  <si>
    <t>20260920215614_방문자 거주지.csv</t>
  </si>
  <si>
    <t>20260920215635_지역별 방문자 수.csv</t>
  </si>
  <si>
    <t>20260920215635_방문자 수 추이.csv</t>
  </si>
  <si>
    <t>20260920215635_방문자 거주지.csv</t>
  </si>
  <si>
    <t>20260920215658_지역별 방문자 수.csv</t>
  </si>
  <si>
    <t>20260920215658_방문자 수 추이.csv</t>
  </si>
  <si>
    <t>20260920215658_방문자 거주지.csv</t>
  </si>
  <si>
    <t>20260920215722_지역별 방문자 수.csv</t>
  </si>
  <si>
    <t>20260920215722_방문자 수 추이.csv</t>
  </si>
  <si>
    <t>20260920215722_방문자 거주지.csv</t>
  </si>
  <si>
    <t>20260920215755_지역별 방문자 수.csv</t>
  </si>
  <si>
    <t>20260920215755_방문자 수 추이.csv</t>
  </si>
  <si>
    <t>20260920215755_방문자 거주지.csv</t>
  </si>
  <si>
    <t>20260920215815_지역별 방문자 수.csv</t>
  </si>
  <si>
    <t>20260920215815_방문자 수 추이.csv</t>
  </si>
  <si>
    <t>20260920215815_방문자 거주지.csv</t>
  </si>
  <si>
    <t>리틀포레스트 KOBIS(1).zip</t>
  </si>
  <si>
    <t>리틀포레스트 KOBIS/KOBIS_공식통계정보_2026-09-21.xls</t>
  </si>
  <si>
    <t>KOBIS</t>
  </si>
  <si>
    <t>리틀포레스트 KOBIS/KOBIS_상영타입별_누적통계정보_2026-09-21.xls</t>
  </si>
  <si>
    <t>리틀포레스트 KOBIS/KOBIS_일자별_통계정보_2026-09-21 (1).xls</t>
  </si>
  <si>
    <t>리틀포레스트 KOBIS/KOBIS_일자별_통계정보_2026-09-21.xls</t>
  </si>
  <si>
    <t>리틀포레스트 KOBIS/KOBIS_지역별_통계정보_2026-09-21 (1).xls</t>
  </si>
  <si>
    <t>리틀포레스트 KOBIS/KOBIS_지역별_통계정보_2026-09-21.xls</t>
  </si>
  <si>
    <t>20260927174642_지역별 방문자 수.csv</t>
  </si>
  <si>
    <t>한국관광 데이터랩</t>
  </si>
  <si>
    <t>CSV UTF-8 / YYYYMMDD / 숫자</t>
  </si>
  <si>
    <t>20260927174642_방문자 수 추이.csv</t>
  </si>
  <si>
    <t>일별</t>
  </si>
  <si>
    <t>20260927174642_방문자 거주지.csv</t>
  </si>
  <si>
    <t>20260927174757_지역별 방문자 수.csv</t>
  </si>
  <si>
    <t>20260927174757_방문자 수 추이.csv</t>
  </si>
  <si>
    <t>20260927174757_방문자 거주지.csv</t>
  </si>
  <si>
    <t>20260927174913_지역별 방문자 수.csv</t>
  </si>
  <si>
    <t>20260927174913_방문자 수 추이.csv</t>
  </si>
  <si>
    <t>20260927174913_방문자 거주지.csv</t>
  </si>
  <si>
    <t>20260927175405_지역별 방문자 수.csv</t>
  </si>
  <si>
    <t>20260927175405_방문자 수 추이.csv</t>
  </si>
  <si>
    <t>20260927175405_방문자 거주지.csv</t>
  </si>
  <si>
    <t>20260927175621_지역별 방문자 수.csv</t>
  </si>
  <si>
    <t>20260927175621_방문자 수 추이.csv</t>
  </si>
  <si>
    <t>20260927175621_방문자 거주지.csv</t>
  </si>
  <si>
    <t>20260927175714_지역별 방문자 수.csv</t>
  </si>
  <si>
    <t>20260927175714_방문자 수 추이.csv</t>
  </si>
  <si>
    <t>20260927175714_방문자 거주지.csv</t>
  </si>
  <si>
    <t>해남군-호프.zip!해남군-호프/20260927180201_해남군_202507-202606_데이터랩_다운로드.zip</t>
  </si>
  <si>
    <t>20260927180201_AI 관광 분석_방문자.csv</t>
  </si>
  <si>
    <t>20260927180201_AI 관광 분석_숙박_체류시간.csv</t>
  </si>
  <si>
    <t>20260927180201_AI 관광 분석_연관지역.csv</t>
  </si>
  <si>
    <t>20260927180201_AI 관광 분석_유사지역.csv</t>
  </si>
  <si>
    <t>20260927180201_지역관광진단(전년동기대비).csv</t>
  </si>
  <si>
    <t>해남군-호프.zip</t>
  </si>
  <si>
    <t>해남군-호프/KOBIS_공식통계정보_2026-09-27.xls</t>
  </si>
  <si>
    <t>누적/지역</t>
  </si>
  <si>
    <t>XLS HTML UTF-8 / YYYY-MM-DD / 숫자·비율문자</t>
  </si>
  <si>
    <t>해남군-호프/KOBIS_상영타입별_누적통계정보_2026-09-27.xls</t>
  </si>
  <si>
    <t>해남군-호프/KOBIS_일자별_통계정보_2026-09-27 (1).xls</t>
  </si>
  <si>
    <t>해남군-호프/KOBIS_일자별_통계정보_2026-09-27.xls</t>
  </si>
  <si>
    <t>해남군-호프/KOBIS_지역별_통계정보_2026-09-27 (1).xls</t>
  </si>
  <si>
    <t>해남군-호프/KOBIS_지역별_통계정보_2026-09-27.xls</t>
  </si>
  <si>
    <t>해남군-호프.zip!해남군-호프/KOBIS_지역별_통계정보_2026-09-27 (1).xls</t>
  </si>
  <si>
    <t>해남군-호프/네이버 검색어.xlsx</t>
  </si>
  <si>
    <t>네이버 데이터랩</t>
  </si>
  <si>
    <t>XLSX / YYYY-MM-DD / 지수문자→숫자</t>
  </si>
  <si>
    <t>20260927180558_지역별 방문자 수.csv</t>
  </si>
  <si>
    <t>20260927180558_방문자 수 추이.csv</t>
  </si>
  <si>
    <t>20260927180558_방문자 거주지.csv</t>
  </si>
  <si>
    <t>20260927180631_지역별 방문자 수.csv</t>
  </si>
  <si>
    <t>20260927180631_방문자 수 추이.csv</t>
  </si>
  <si>
    <t>20260927180631_방문자 거주지.csv</t>
  </si>
  <si>
    <t>20260927180653_지역별 방문자 수.csv</t>
  </si>
  <si>
    <t>20260927180653_방문자 수 추이.csv</t>
  </si>
  <si>
    <t>20260927180653_방문자 거주지.csv</t>
  </si>
  <si>
    <t>20260927180754_지역별 방문자 수.csv</t>
  </si>
  <si>
    <t>20260927180754_방문자 수 추이.csv</t>
  </si>
  <si>
    <t>20260927180754_방문자 거주지.csv</t>
  </si>
  <si>
    <t>20260927180821_지역별 방문자 수.csv</t>
  </si>
  <si>
    <t>20260927180821_방문자 수 추이.csv</t>
  </si>
  <si>
    <t>20260927180821_방문자 거주지.csv</t>
  </si>
  <si>
    <t>20260927180850_지역별 방문자 수.csv</t>
  </si>
  <si>
    <t>20260927180850_방문자 수 추이.csv</t>
  </si>
  <si>
    <t>20260927180850_방문자 거주지.csv</t>
  </si>
  <si>
    <t>20260927181018_지역별 방문자 수.csv</t>
  </si>
  <si>
    <t>20260927181018_방문자 수 추이.csv</t>
  </si>
  <si>
    <t>20260927181018_방문자 거주지.csv</t>
  </si>
  <si>
    <t>20260927181035_지역별 방문자 수.csv</t>
  </si>
  <si>
    <t>20260927181035_방문자 수 추이.csv</t>
  </si>
  <si>
    <t>20260927181035_방문자 거주지.csv</t>
  </si>
  <si>
    <t>20260927181053_지역별 방문자 수.csv</t>
  </si>
  <si>
    <t>20260927181053_방문자 수 추이.csv</t>
  </si>
  <si>
    <t>20260927181053_방문자 거주지.csv</t>
  </si>
  <si>
    <t>20260927181109_지역별 방문자 수.csv</t>
  </si>
  <si>
    <t>20260927181109_방문자 수 추이.csv</t>
  </si>
  <si>
    <t>20260927181109_방문자 거주지.csv</t>
  </si>
  <si>
    <t>20260927181127_지역별 방문자 수.csv</t>
  </si>
  <si>
    <t>20260927181127_방문자 수 추이.csv</t>
  </si>
  <si>
    <t>20260927181127_방문자 거주지.csv</t>
  </si>
  <si>
    <t>20260927181144_지역별 방문자 수.csv</t>
  </si>
  <si>
    <t>20260927181144_방문자 수 추이.csv</t>
  </si>
  <si>
    <t>20260927181144_방문자 거주지.csv</t>
  </si>
  <si>
    <t>20260927181202_지역별 방문자 수.csv</t>
  </si>
  <si>
    <t>20260927181202_방문자 수 추이.csv</t>
  </si>
  <si>
    <t>20260927181202_방문자 거주지.csv</t>
  </si>
  <si>
    <t>남해군-소풍.zip!남해군-소풍/20260927182641_남해군_202308-202408_데이터랩_다운로드.zip</t>
  </si>
  <si>
    <t>20260927182641_AI 관광 분석_방문자.csv</t>
  </si>
  <si>
    <t>20260927182641_AI 관광 분석_숙박_체류시간.csv</t>
  </si>
  <si>
    <t>20260927182641_AI 관광 분석_연관지역.csv</t>
  </si>
  <si>
    <t>20260927182641_AI 관광 분석_유사지역.csv</t>
  </si>
  <si>
    <t>20260927182641_지역관광진단(전년동기대비).csv</t>
  </si>
  <si>
    <t>남해군-소풍.zip</t>
  </si>
  <si>
    <t>남해군-소풍/datalab (4).xlsx</t>
  </si>
  <si>
    <t>남해군-소풍/KOBIS_공식통계정보_2026-09-27.xls</t>
  </si>
  <si>
    <t>남해군-소풍/KOBIS_상영타입별_누적통계정보_2026-09-27.xls</t>
  </si>
  <si>
    <t>남해군-소풍/KOBIS_일자별_통계정보_2026-09-27 (1).xls</t>
  </si>
  <si>
    <t>남해군-소풍/KOBIS_일자별_통계정보_2026-09-27.xls</t>
  </si>
  <si>
    <t>남해군-소풍/KOBIS_지역별_통계정보_2026-09-27 (1).xls</t>
  </si>
  <si>
    <t>남해군-소풍/KOBIS_지역별_통계정보_2026-09-27.xls</t>
  </si>
  <si>
    <t>남해군-소풍.zip!남해군-소풍/KOBIS_지역별_통계정보_2026-09-27 (1).xls</t>
  </si>
  <si>
    <t>20260927182744_지역별 방문자 수.csv</t>
  </si>
  <si>
    <t>20260927182744_방문자 수 추이.csv</t>
  </si>
  <si>
    <t>20260927182757_지역별 방문자 수.csv</t>
  </si>
  <si>
    <t>20260927182757_방문자 수 추이.csv</t>
  </si>
  <si>
    <t>20260927182808_지역별 방문자 수.csv</t>
  </si>
  <si>
    <t>20260927182808_방문자 수 추이.csv</t>
  </si>
  <si>
    <t>20260927182820_지역별 방문자 수.csv</t>
  </si>
  <si>
    <t>20260927182820_방문자 수 추이.csv</t>
  </si>
  <si>
    <t>20260927182831_지역별 방문자 수.csv</t>
  </si>
  <si>
    <t>20260927182831_방문자 수 추이.csv</t>
  </si>
  <si>
    <t>20260927182845_지역별 방문자 수.csv</t>
  </si>
  <si>
    <t>20260927182845_방문자 수 추이.csv</t>
  </si>
  <si>
    <t>20260927182856_지역별 방문자 수.csv</t>
  </si>
  <si>
    <t>20260927182856_방문자 수 추이.csv</t>
  </si>
  <si>
    <t>20260927182907_지역별 방문자 수.csv</t>
  </si>
  <si>
    <t>20260927182907_방문자 수 추이.csv</t>
  </si>
  <si>
    <t>20260927182922_지역별 방문자 수.csv</t>
  </si>
  <si>
    <t>20260927182922_방문자 수 추이.csv</t>
  </si>
  <si>
    <t>20260927182936_지역별 방문자 수.csv</t>
  </si>
  <si>
    <t>20260927182936_방문자 수 추이.csv</t>
  </si>
  <si>
    <t>20260927182949_지역별 방문자 수.csv</t>
  </si>
  <si>
    <t>20260927182949_방문자 수 추이.csv</t>
  </si>
  <si>
    <t>20260927183000_지역별 방문자 수.csv</t>
  </si>
  <si>
    <t>20260927183000_방문자 수 추이.csv</t>
  </si>
  <si>
    <t>무주군 - 파묘.zip!무주군 - 파묘/20260927183048_무주군_202308-202408_데이터랩_다운로드.zip</t>
  </si>
  <si>
    <t>20260927183048_AI 관광 분석_방문자.csv</t>
  </si>
  <si>
    <t>20260927183048_AI 관광 분석_숙박_체류시간.csv</t>
  </si>
  <si>
    <t>20260927183048_AI 관광 분석_연관지역.csv</t>
  </si>
  <si>
    <t>20260927183048_AI 관광 분석_유사지역.csv</t>
  </si>
  <si>
    <t>20260927183048_지역관광진단(전년동기대비).csv</t>
  </si>
  <si>
    <t>무주군 - 파묘.zip</t>
  </si>
  <si>
    <t>무주군 - 파묘/datalab (4).xlsx</t>
  </si>
  <si>
    <t>무주군 - 파묘/KOBIS_공식통계정보_2026-09-27.xls</t>
  </si>
  <si>
    <t>무주군 - 파묘/KOBIS_상영타입별_누적통계정보_2026-09-27.xls</t>
  </si>
  <si>
    <t>무주군 - 파묘/KOBIS_일자별_통계정보_2026-09-27 (1).xls</t>
  </si>
  <si>
    <t>무주군 - 파묘/KOBIS_일자별_통계정보_2026-09-27.xls</t>
  </si>
  <si>
    <t>무주군 - 파묘/KOBIS_지역별_통계정보_2026-09-27 (1).xls</t>
  </si>
  <si>
    <t>무주군 - 파묘/KOBIS_지역별_통계정보_2026-09-27.xls</t>
  </si>
  <si>
    <t>무주군 - 파묘.zip!무주군 - 파묘/KOBIS_지역별_통계정보_2026-09-27 (1).xls</t>
  </si>
  <si>
    <t>20260927183630_지역별 방문자 수.csv</t>
  </si>
  <si>
    <t>20260927183630_방문자 수 추이.csv</t>
  </si>
  <si>
    <t>20260927183642_지역별 방문자 수.csv</t>
  </si>
  <si>
    <t>20260927183642_방문자 수 추이.csv</t>
  </si>
  <si>
    <t>20260927183653_지역별 방문자 수.csv</t>
  </si>
  <si>
    <t>20260927183653_방문자 수 추이.csv</t>
  </si>
  <si>
    <t>20260927183711_지역별 방문자 수.csv</t>
  </si>
  <si>
    <t>20260927183711_방문자 수 추이.csv</t>
  </si>
  <si>
    <t>20260927183728_지역별 방문자 수.csv</t>
  </si>
  <si>
    <t>20260927183728_방문자 수 추이.csv</t>
  </si>
  <si>
    <t>20260927183739_지역별 방문자 수.csv</t>
  </si>
  <si>
    <t>20260927183739_방문자 수 추이.csv</t>
  </si>
  <si>
    <t>20260927183755_지역별 방문자 수.csv</t>
  </si>
  <si>
    <t>20260927183755_방문자 수 추이.csv</t>
  </si>
  <si>
    <t>20260927183806_지역별 방문자 수.csv</t>
  </si>
  <si>
    <t>20260927183806_방문자 수 추이.csv</t>
  </si>
  <si>
    <t>20260927183818_지역별 방문자 수.csv</t>
  </si>
  <si>
    <t>20260927183818_방문자 수 추이.csv</t>
  </si>
  <si>
    <t>20260927183829_지역별 방문자 수.csv</t>
  </si>
  <si>
    <t>20260927183829_방문자 수 추이.csv</t>
  </si>
  <si>
    <t>20260927183841_지역별 방문자 수.csv</t>
  </si>
  <si>
    <t>20260927183841_방문자 수 추이.csv</t>
  </si>
  <si>
    <t>20260927183853_지역별 방문자 수.csv</t>
  </si>
  <si>
    <t>20260927183853_방문자 수 추이.csv</t>
  </si>
  <si>
    <t>20260927183905_지역별 방문자 수.csv</t>
  </si>
  <si>
    <t>20260927183905_방문자 수 추이.csv</t>
  </si>
  <si>
    <t>신안군 - 자산어보.zip!신안군 - 자산어보/20260927183943_신안군_202010-202110_데이터랩_다운로드.zip</t>
  </si>
  <si>
    <t>20260927183943_AI 관광 분석_방문자.csv</t>
  </si>
  <si>
    <t>20260927183943_AI 관광 분석_숙박_체류시간.csv</t>
  </si>
  <si>
    <t>20260927183943_AI 관광 분석_연관지역.csv</t>
  </si>
  <si>
    <t>20260927183943_AI 관광 분석_유사지역.csv</t>
  </si>
  <si>
    <t>20260927183943_지역관광진단(전년동기대비).csv</t>
  </si>
  <si>
    <t>신안군 - 자산어보.zip</t>
  </si>
  <si>
    <t>신안군 - 자산어보/datalab (4).xlsx</t>
  </si>
  <si>
    <t>신안군 - 자산어보/KOBIS_공식통계정보_2026-09-27.xls</t>
  </si>
  <si>
    <t>신안군 - 자산어보/KOBIS_상영타입별_누적통계정보_2026-09-27.xls</t>
  </si>
  <si>
    <t>신안군 - 자산어보/KOBIS_일자별_통계정보_2026-09-27 (1).xls</t>
  </si>
  <si>
    <t>신안군 - 자산어보/KOBIS_일자별_통계정보_2026-09-27.xls</t>
  </si>
  <si>
    <t>신안군 - 자산어보/KOBIS_지역별_통계정보_2026-09-27 (1).xls</t>
  </si>
  <si>
    <t>신안군 - 자산어보/KOBIS_지역별_통계정보_2026-09-27.xls</t>
  </si>
  <si>
    <t>신안군 - 자산어보.zip!신안군 - 자산어보/KOBIS_지역별_통계정보_2026-09-27 (1).xls</t>
  </si>
  <si>
    <t>스크린수</t>
  </si>
  <si>
    <t>스크린점유율</t>
  </si>
  <si>
    <t>상영횟수</t>
  </si>
  <si>
    <t>상영점유율</t>
  </si>
  <si>
    <t>좌석수</t>
  </si>
  <si>
    <t>좌석점유율</t>
  </si>
  <si>
    <t>좌석판매율</t>
  </si>
  <si>
    <t>매출액</t>
  </si>
  <si>
    <t>매출액증감(전일대비)</t>
  </si>
  <si>
    <t>관객수</t>
  </si>
  <si>
    <t>관객수증감(전일대비)</t>
  </si>
  <si>
    <t>누적매출액</t>
  </si>
  <si>
    <t>누적관객수</t>
  </si>
  <si>
    <t>순위</t>
  </si>
  <si>
    <t>0.2%</t>
  </si>
  <si>
    <t>0.1%</t>
  </si>
  <si>
    <t>100.0%</t>
  </si>
  <si>
    <t>21524000 ( 100.0% )</t>
  </si>
  <si>
    <t>3239 ( 100.0% )</t>
  </si>
  <si>
    <t>0.6%</t>
  </si>
  <si>
    <t>0.3%</t>
  </si>
  <si>
    <t>80.8%</t>
  </si>
  <si>
    <t>46692700 ( 100.0% )</t>
  </si>
  <si>
    <t>6846 ( 100.0% )</t>
  </si>
  <si>
    <t>-25056700 ( -53.7% )</t>
  </si>
  <si>
    <t>-4106 ( -60.0% )</t>
  </si>
  <si>
    <t>0.0%</t>
  </si>
  <si>
    <t>0%</t>
  </si>
  <si>
    <t>91.0%</t>
  </si>
  <si>
    <t>6420000 ( 100.0% )</t>
  </si>
  <si>
    <t>1212 ( 100.0% )</t>
  </si>
  <si>
    <t>-4861000 ( -75.7% )</t>
  </si>
  <si>
    <t>-1005 ( -82.9% )</t>
  </si>
  <si>
    <t>77.4%</t>
  </si>
  <si>
    <t>12106000 ( 100.0% )</t>
  </si>
  <si>
    <t>1354 ( 100.0% )</t>
  </si>
  <si>
    <t>13.6%</t>
  </si>
  <si>
    <t>22.4%</t>
  </si>
  <si>
    <t>25.3%</t>
  </si>
  <si>
    <t>17.3%</t>
  </si>
  <si>
    <t>767144900 ( 6336.9% )</t>
  </si>
  <si>
    <t>129996 ( 9600.9% )</t>
  </si>
  <si>
    <t>14.0%</t>
  </si>
  <si>
    <t>25.5%</t>
  </si>
  <si>
    <t>21.4%</t>
  </si>
  <si>
    <t>605807000 ( 77.7% )</t>
  </si>
  <si>
    <t>35747 ( 27.2% )</t>
  </si>
  <si>
    <t>22.1%</t>
  </si>
  <si>
    <t>24.9%</t>
  </si>
  <si>
    <t>10.6%</t>
  </si>
  <si>
    <t>-726977786 ( -52.5% )</t>
  </si>
  <si>
    <t>-88315 ( -52.9% )</t>
  </si>
  <si>
    <t>13.3%</t>
  </si>
  <si>
    <t>20.6%</t>
  </si>
  <si>
    <t>634353102 ( 96.4% )</t>
  </si>
  <si>
    <t>75232 ( 95.5% )</t>
  </si>
  <si>
    <t>20.9%</t>
  </si>
  <si>
    <t>-124513316 ( -9.6% )</t>
  </si>
  <si>
    <t>-14282 ( -9.3% )</t>
  </si>
  <si>
    <t>14.6%</t>
  </si>
  <si>
    <t>22.2%</t>
  </si>
  <si>
    <t>22.9%</t>
  </si>
  <si>
    <t>8.1%</t>
  </si>
  <si>
    <t>-782686800 ( -67.0% )</t>
  </si>
  <si>
    <t>-88897 ( -63.6% )</t>
  </si>
  <si>
    <t>14.4%</t>
  </si>
  <si>
    <t>23.1%</t>
  </si>
  <si>
    <t>7.7%</t>
  </si>
  <si>
    <t>-25745400 ( -6.7% )</t>
  </si>
  <si>
    <t>-2959 ( -5.8% )</t>
  </si>
  <si>
    <t>13.4%</t>
  </si>
  <si>
    <t>18.1%</t>
  </si>
  <si>
    <t>18.2%</t>
  </si>
  <si>
    <t>7.9%</t>
  </si>
  <si>
    <t>-56422100 ( -15.7% )</t>
  </si>
  <si>
    <t>-7829 ( -16.4% )</t>
  </si>
  <si>
    <t>11.1%</t>
  </si>
  <si>
    <t>13.8%</t>
  </si>
  <si>
    <t>12.6%</t>
  </si>
  <si>
    <t>10.0%</t>
  </si>
  <si>
    <t>-37881700 ( -12.5% )</t>
  </si>
  <si>
    <t>-4837 ( -12.1% )</t>
  </si>
  <si>
    <t>11.5%</t>
  </si>
  <si>
    <t>13.2%</t>
  </si>
  <si>
    <t>12.8%</t>
  </si>
  <si>
    <t>142750430 ( 53.8% )</t>
  </si>
  <si>
    <t>13522 ( 38.4% )</t>
  </si>
  <si>
    <t>11.6%</t>
  </si>
  <si>
    <t>15%</t>
  </si>
  <si>
    <t>14.5%</t>
  </si>
  <si>
    <t>25.7%</t>
  </si>
  <si>
    <t>558088990 ( 136.8% )</t>
  </si>
  <si>
    <t>66151 ( 135.7% )</t>
  </si>
  <si>
    <t>15.1%</t>
  </si>
  <si>
    <t>22.8%</t>
  </si>
  <si>
    <t>-135650720 ( -14.0% )</t>
  </si>
  <si>
    <t>-15559 ( -13.5% )</t>
  </si>
  <si>
    <t>12.4%</t>
  </si>
  <si>
    <t>15.8%</t>
  </si>
  <si>
    <t>7.6%</t>
  </si>
  <si>
    <t>-603828500 ( -72.7% )</t>
  </si>
  <si>
    <t>-69230 ( -69.7% )</t>
  </si>
  <si>
    <t>12.2%</t>
  </si>
  <si>
    <t>15.9%</t>
  </si>
  <si>
    <t>-587800 ( -0.3% )</t>
  </si>
  <si>
    <t>89 ( 0.3% )</t>
  </si>
  <si>
    <t>9.8%</t>
  </si>
  <si>
    <t>10.7%</t>
  </si>
  <si>
    <t>9.1%</t>
  </si>
  <si>
    <t>-53349400 ( -23.6% )</t>
  </si>
  <si>
    <t>-7278 ( -24.1% )</t>
  </si>
  <si>
    <t>9.5%</t>
  </si>
  <si>
    <t>10.3%</t>
  </si>
  <si>
    <t>8.9%</t>
  </si>
  <si>
    <t>-27446600 ( -15.9% )</t>
  </si>
  <si>
    <t>-3553 ( -15.5% )</t>
  </si>
  <si>
    <t>9.7%</t>
  </si>
  <si>
    <t>10.8%</t>
  </si>
  <si>
    <t>9.4%</t>
  </si>
  <si>
    <t>77150518 ( 53.1% )</t>
  </si>
  <si>
    <t>7189 ( 37.1% )</t>
  </si>
  <si>
    <t>9.3%</t>
  </si>
  <si>
    <t>19.5%</t>
  </si>
  <si>
    <t>242596406 ( 109.1% )</t>
  </si>
  <si>
    <t>28773 ( 108.4% )</t>
  </si>
  <si>
    <t>9.6%</t>
  </si>
  <si>
    <t>16.5%</t>
  </si>
  <si>
    <t>-81816924 ( -17.6% )</t>
  </si>
  <si>
    <t>-9607 ( -17.4% )</t>
  </si>
  <si>
    <t>10.9%</t>
  </si>
  <si>
    <t>6.0%</t>
  </si>
  <si>
    <t>-270211200 ( -70.5% )</t>
  </si>
  <si>
    <t>-30702 ( -67.2% )</t>
  </si>
  <si>
    <t>5.8%</t>
  </si>
  <si>
    <t>-5548600 ( -4.9% )</t>
  </si>
  <si>
    <t>-634 ( -4.2% )</t>
  </si>
  <si>
    <t>10.1%</t>
  </si>
  <si>
    <t>6.3%</t>
  </si>
  <si>
    <t>-13361200 ( -12.4% )</t>
  </si>
  <si>
    <t>-1533 ( -10.7% )</t>
  </si>
  <si>
    <t>5.6%</t>
  </si>
  <si>
    <t>4.5%</t>
  </si>
  <si>
    <t>8.3%</t>
  </si>
  <si>
    <t>-17960300 ( -19.1% )</t>
  </si>
  <si>
    <t>-2570 ( -20.0% )</t>
  </si>
  <si>
    <t>8.4%</t>
  </si>
  <si>
    <t>5.7%</t>
  </si>
  <si>
    <t>4.6%</t>
  </si>
  <si>
    <t>9.9%</t>
  </si>
  <si>
    <t>30469776 ( 40.1% )</t>
  </si>
  <si>
    <t>2531 ( 24.6% )</t>
  </si>
  <si>
    <t>5.1%</t>
  </si>
  <si>
    <t>4.2%</t>
  </si>
  <si>
    <t>20.4%</t>
  </si>
  <si>
    <t>104703711 ( 98.3% )</t>
  </si>
  <si>
    <t>12572 ( 98.2% )</t>
  </si>
  <si>
    <t>18.3%</t>
  </si>
  <si>
    <t>-29951687 ( -14.2% )</t>
  </si>
  <si>
    <t>-3342 ( -13.2% )</t>
  </si>
  <si>
    <t>8.6%</t>
  </si>
  <si>
    <t>6%</t>
  </si>
  <si>
    <t>4.9%</t>
  </si>
  <si>
    <t>6.1%</t>
  </si>
  <si>
    <t>-123780000 ( -68.3% )</t>
  </si>
  <si>
    <t>-14155 ( -64.3% )</t>
  </si>
  <si>
    <t>8.5%</t>
  </si>
  <si>
    <t>6.2%</t>
  </si>
  <si>
    <t>6.5%</t>
  </si>
  <si>
    <t>3912500 ( 6.8% )</t>
  </si>
  <si>
    <t>716 ( 9.1% )</t>
  </si>
  <si>
    <t>2.4%</t>
  </si>
  <si>
    <t>1%</t>
  </si>
  <si>
    <t>0.7%</t>
  </si>
  <si>
    <t>-44870300 ( -73.1% )</t>
  </si>
  <si>
    <t>-5782 ( -67.3% )</t>
  </si>
  <si>
    <t>2.2%</t>
  </si>
  <si>
    <t>0.9%</t>
  </si>
  <si>
    <t>-3116200 ( -18.9% )</t>
  </si>
  <si>
    <t>-848 ( -30.2% )</t>
  </si>
  <si>
    <t>2.3%</t>
  </si>
  <si>
    <t>11.9%</t>
  </si>
  <si>
    <t>4186100 ( 31.3% )</t>
  </si>
  <si>
    <t>447 ( 22.8% )</t>
  </si>
  <si>
    <t>1.6%</t>
  </si>
  <si>
    <t>0.5%</t>
  </si>
  <si>
    <t>24.0%</t>
  </si>
  <si>
    <t>10615400 ( 60.4% )</t>
  </si>
  <si>
    <t>1154 ( 47.9% )</t>
  </si>
  <si>
    <t>19.0%</t>
  </si>
  <si>
    <t>-6413000 ( -22.8% )</t>
  </si>
  <si>
    <t>-814 ( -22.9% )</t>
  </si>
  <si>
    <t>0.8%</t>
  </si>
  <si>
    <t>-10414600 ( -47.8% )</t>
  </si>
  <si>
    <t>-1121 ( -40.8% )</t>
  </si>
  <si>
    <t>2.1%</t>
  </si>
  <si>
    <t>-1395100 ( -12.3% )</t>
  </si>
  <si>
    <t>-203 ( -12.5% )</t>
  </si>
  <si>
    <t>1.9%</t>
  </si>
  <si>
    <t>-1312500 ( -13.2% )</t>
  </si>
  <si>
    <t>-172 ( -12.1% )</t>
  </si>
  <si>
    <t>0.4%</t>
  </si>
  <si>
    <t>14.1%</t>
  </si>
  <si>
    <t>-5073700 ( -58.7% )</t>
  </si>
  <si>
    <t>-716 ( -57.2% )</t>
  </si>
  <si>
    <t>11.3%</t>
  </si>
  <si>
    <t>-162500 ( -4.6% )</t>
  </si>
  <si>
    <t>-99 ( -18.5% )</t>
  </si>
  <si>
    <t>11.0%</t>
  </si>
  <si>
    <t>113800 ( 3.3% )</t>
  </si>
  <si>
    <t>-25 ( -5.7% )</t>
  </si>
  <si>
    <t>18.7%</t>
  </si>
  <si>
    <t>1285700 ( 36.5% )</t>
  </si>
  <si>
    <t>154 ( 37.5% )</t>
  </si>
  <si>
    <t>-3197800 ( -66.5% )</t>
  </si>
  <si>
    <t>-347 ( -61.4% )</t>
  </si>
  <si>
    <t>-266900 ( -16.6% )</t>
  </si>
  <si>
    <t>-32 ( -14.7% )</t>
  </si>
  <si>
    <t>5.4%</t>
  </si>
  <si>
    <t>216400 ( 16.1% )</t>
  </si>
  <si>
    <t>20 ( 10.8% )</t>
  </si>
  <si>
    <t>-1376600 ( -88.4% )</t>
  </si>
  <si>
    <t>-182 ( -88.3% )</t>
  </si>
  <si>
    <t>901600 ( 496.7% )</t>
  </si>
  <si>
    <t>128 ( 533.3% )</t>
  </si>
  <si>
    <t>20.7%</t>
  </si>
  <si>
    <t>449500 ( 41.5% )</t>
  </si>
  <si>
    <t>18 ( 11.8% )</t>
  </si>
  <si>
    <t>15.4%</t>
  </si>
  <si>
    <t>-573900 ( -37.4% )</t>
  </si>
  <si>
    <t>-63 ( -37.1% )</t>
  </si>
  <si>
    <t>-424700 ( -44.3% )</t>
  </si>
  <si>
    <t>-31 ( -29.0% )</t>
  </si>
  <si>
    <t>4.4%</t>
  </si>
  <si>
    <t>-139000 ( -26.0% )</t>
  </si>
  <si>
    <t>-30 ( -39.5% )</t>
  </si>
  <si>
    <t>140600 ( 35.6% )</t>
  </si>
  <si>
    <t>29 ( 63.0% )</t>
  </si>
  <si>
    <t>5.0%</t>
  </si>
  <si>
    <t>-288100 ( -53.8% )</t>
  </si>
  <si>
    <t>-45 ( -60.0% )</t>
  </si>
  <si>
    <t>3.6%</t>
  </si>
  <si>
    <t>114000 ( 46.1% )</t>
  </si>
  <si>
    <t>5 ( 16.7% )</t>
  </si>
  <si>
    <t>102500 ( 28.4% )</t>
  </si>
  <si>
    <t>16 ( 45.7% )</t>
  </si>
  <si>
    <t>-119100 ( -25.7% )</t>
  </si>
  <si>
    <t>-11 ( -21.6% )</t>
  </si>
  <si>
    <t>2.9%</t>
  </si>
  <si>
    <t>-163400 ( -47.4% )</t>
  </si>
  <si>
    <t>-17 ( -42.5% )</t>
  </si>
  <si>
    <t>4.0%</t>
  </si>
  <si>
    <t>158000 ( 87.1% )</t>
  </si>
  <si>
    <t>17 ( 73.9% )</t>
  </si>
  <si>
    <t>59.1%</t>
  </si>
  <si>
    <t>344500 ( 101.5% )</t>
  </si>
  <si>
    <t>90 ( 225.0% )</t>
  </si>
  <si>
    <t>66.7%</t>
  </si>
  <si>
    <t>540000 ( 100.0% )</t>
  </si>
  <si>
    <t>90 ( 100.0% )</t>
  </si>
  <si>
    <t>35.0%</t>
  </si>
  <si>
    <t>-456000 ( -84.4% )</t>
  </si>
  <si>
    <t>-76 ( -84.4% )</t>
  </si>
  <si>
    <t>22.5%</t>
  </si>
  <si>
    <t>-30000 ( -35.7% )</t>
  </si>
  <si>
    <t>-5 ( -35.7% )</t>
  </si>
  <si>
    <t>33.3%</t>
  </si>
  <si>
    <t>218000 ( 403.7% )</t>
  </si>
  <si>
    <t>24 ( 266.7% )</t>
  </si>
  <si>
    <t>97.5%</t>
  </si>
  <si>
    <t>36000 ( 13.2% )</t>
  </si>
  <si>
    <t>6 ( 18.2% )</t>
  </si>
  <si>
    <t>23.7%</t>
  </si>
  <si>
    <t>139000 ( 100.0% )</t>
  </si>
  <si>
    <t>14 ( 100.0% )</t>
  </si>
  <si>
    <t>3.4%</t>
  </si>
  <si>
    <t>-119000 ( -85.6% )</t>
  </si>
  <si>
    <t>-12 ( -85.7% )</t>
  </si>
  <si>
    <t>10.2%</t>
  </si>
  <si>
    <t>40000 ( 200.0% )</t>
  </si>
  <si>
    <t>4 ( 200.0% )</t>
  </si>
  <si>
    <t>228000 ( 380.0% )</t>
  </si>
  <si>
    <t>26 ( 433.3% )</t>
  </si>
  <si>
    <t>1.7%</t>
  </si>
  <si>
    <t>10000 ( 100.0% )</t>
  </si>
  <si>
    <t>1 ( 100.0% )</t>
  </si>
  <si>
    <t>29.2%</t>
  </si>
  <si>
    <t>305000 ( 3050.0% )</t>
  </si>
  <si>
    <t>44 ( 4400.0% )</t>
  </si>
  <si>
    <t>-295000 ( -93.7% )</t>
  </si>
  <si>
    <t>-43 ( -95.6% )</t>
  </si>
  <si>
    <t>110000 ( 100.0% )</t>
  </si>
  <si>
    <t>22 ( 100.0% )</t>
  </si>
  <si>
    <t>30000 ( 100.0% )</t>
  </si>
  <si>
    <t>3 ( 100.0% )</t>
  </si>
  <si>
    <t>18.0%</t>
  </si>
  <si>
    <t>262000 ( 873.3% )</t>
  </si>
  <si>
    <t>44 ( 1466.7% )</t>
  </si>
  <si>
    <t>-232000 ( -79.5% )</t>
  </si>
  <si>
    <t>-41 ( -87.2% )</t>
  </si>
  <si>
    <t>78.1%</t>
  </si>
  <si>
    <t>440000 ( 4400.0% )</t>
  </si>
  <si>
    <t>49 ( 4900.0% )</t>
  </si>
  <si>
    <t>77.8%</t>
  </si>
  <si>
    <t>40000 ( 8.9% )</t>
  </si>
  <si>
    <t>20 ( 40.0% )</t>
  </si>
  <si>
    <t>800000 ( 100.0% )</t>
  </si>
  <si>
    <t>114 ( 100.0% )</t>
  </si>
  <si>
    <t>384000 ( 100.0% )</t>
  </si>
  <si>
    <t>60 ( 100.0% )</t>
  </si>
  <si>
    <t>-67000 ( -17.4% )</t>
  </si>
  <si>
    <t>-11 ( -18.3% )</t>
  </si>
  <si>
    <t>1261000 ( 100.0% )</t>
  </si>
  <si>
    <t>97 ( 100.0% )</t>
  </si>
  <si>
    <t>0 ( 0.0% )</t>
  </si>
  <si>
    <t>1264000 ( 100.0% )</t>
  </si>
  <si>
    <t>158 ( 100.0% )</t>
  </si>
  <si>
    <t>-1264000 ( -100.0% )</t>
  </si>
  <si>
    <t>-158 ( -100.0% )</t>
  </si>
  <si>
    <t>913000 ( 100.0% )</t>
  </si>
  <si>
    <t>83 ( 100.0% )</t>
  </si>
  <si>
    <t>725000 ( 100.0% )</t>
  </si>
  <si>
    <t>141 ( 100.0% )</t>
  </si>
  <si>
    <t>72.5%</t>
  </si>
  <si>
    <t>1188000 ( 100.0% )</t>
  </si>
  <si>
    <t>198 ( 100.0% )</t>
  </si>
  <si>
    <t>35.8%</t>
  </si>
  <si>
    <t>440000 ( 100.0% )</t>
  </si>
  <si>
    <t>44 ( 100.0% )</t>
  </si>
  <si>
    <t>34.7%</t>
  </si>
  <si>
    <t>543000 ( 100.0% )</t>
  </si>
  <si>
    <t>70 ( 100.0% )</t>
  </si>
  <si>
    <t>101.3%</t>
  </si>
  <si>
    <t>972000 ( 100.0% )</t>
  </si>
  <si>
    <t>162 ( 100.0% )</t>
  </si>
  <si>
    <t>90000 ( 100.0% )</t>
  </si>
  <si>
    <t>10 ( 100.0% )</t>
  </si>
  <si>
    <t>94.3%</t>
  </si>
  <si>
    <t>700000 ( 100.0% )</t>
  </si>
  <si>
    <t>100 ( 100.0% )</t>
  </si>
  <si>
    <t>21.7%</t>
  </si>
  <si>
    <t>140000 ( 100.0% )</t>
  </si>
  <si>
    <t>20 ( 100.0% )</t>
  </si>
  <si>
    <t>83.3%</t>
  </si>
  <si>
    <t>870000 ( 100.0% )</t>
  </si>
  <si>
    <t>145 ( 100.0% )</t>
  </si>
  <si>
    <t>3.9%</t>
  </si>
  <si>
    <t>80000 ( 100.0% )</t>
  </si>
  <si>
    <t>16 ( 100.0% )</t>
  </si>
  <si>
    <t>51.8%</t>
  </si>
  <si>
    <t>990000 ( 1237.5% )</t>
  </si>
  <si>
    <t>198 ( 1237.5% )</t>
  </si>
  <si>
    <t>-608000 ( -56.8% )</t>
  </si>
  <si>
    <t>-172 ( -80.4% )</t>
  </si>
  <si>
    <t>46.0%</t>
  </si>
  <si>
    <t>1745000 ( 100.0% )</t>
  </si>
  <si>
    <t>240 ( 100.0% )</t>
  </si>
  <si>
    <t>88.8%</t>
  </si>
  <si>
    <t>1050000 ( 100.0% )</t>
  </si>
  <si>
    <t>150 ( 100.0% )</t>
  </si>
  <si>
    <t>176000 ( 100.0% )</t>
  </si>
  <si>
    <t>1740000 ( 100.0% )</t>
  </si>
  <si>
    <t>174 ( 100.0% )</t>
  </si>
  <si>
    <t>101.8%</t>
  </si>
  <si>
    <t>336000 ( 100.0% )</t>
  </si>
  <si>
    <t>56 ( 100.0% )</t>
  </si>
  <si>
    <t>1.2%</t>
  </si>
  <si>
    <t>505000 ( 100.0% )</t>
  </si>
  <si>
    <t>101 ( 100.0% )</t>
  </si>
  <si>
    <t>1.4%</t>
  </si>
  <si>
    <t>-105000 ( -20.8% )</t>
  </si>
  <si>
    <t>-21 ( -20.8% )</t>
  </si>
  <si>
    <t>1.5%</t>
  </si>
  <si>
    <t>110000 ( 27.5% )</t>
  </si>
  <si>
    <t>22 ( 27.5% )</t>
  </si>
  <si>
    <t>60000 ( 11.8% )</t>
  </si>
  <si>
    <t>12 ( 11.8% )</t>
  </si>
  <si>
    <t>1.1%</t>
  </si>
  <si>
    <t>-275000 ( -48.2% )</t>
  </si>
  <si>
    <t>-55 ( -48.2% )</t>
  </si>
  <si>
    <t>1.3%</t>
  </si>
  <si>
    <t>105000 ( 35.6% )</t>
  </si>
  <si>
    <t>21 ( 35.6% )</t>
  </si>
  <si>
    <t>-125000 ( -31.3% )</t>
  </si>
  <si>
    <t>-25 ( -31.3% )</t>
  </si>
  <si>
    <t>3.5%</t>
  </si>
  <si>
    <t>-210000 ( -76.4% )</t>
  </si>
  <si>
    <t>-42 ( -76.4% )</t>
  </si>
  <si>
    <t>2.7%</t>
  </si>
  <si>
    <t>10000 ( 15.4% )</t>
  </si>
  <si>
    <t>2 ( 15.4% )</t>
  </si>
  <si>
    <t>20000 ( 26.7% )</t>
  </si>
  <si>
    <t>4 ( 26.7% )</t>
  </si>
  <si>
    <t>2.0%</t>
  </si>
  <si>
    <t>-40000 ( -42.1% )</t>
  </si>
  <si>
    <t>-8 ( -42.1% )</t>
  </si>
  <si>
    <t>3.0%</t>
  </si>
  <si>
    <t>55000 ( 100.0% )</t>
  </si>
  <si>
    <t>11 ( 100.0% )</t>
  </si>
  <si>
    <t>-100000 ( -90.9% )</t>
  </si>
  <si>
    <t>-20 ( -90.9% )</t>
  </si>
  <si>
    <t>50000 ( 500.0% )</t>
  </si>
  <si>
    <t>10 ( 500.0% )</t>
  </si>
  <si>
    <t>3.1%</t>
  </si>
  <si>
    <t>819000 ( 100.0% )</t>
  </si>
  <si>
    <t>135 ( 100.0% )</t>
  </si>
  <si>
    <t>-371000 ( -45.3% )</t>
  </si>
  <si>
    <t>-61 ( -45.2% )</t>
  </si>
  <si>
    <t>591000 ( 131.9% )</t>
  </si>
  <si>
    <t>95 ( 128.4% )</t>
  </si>
  <si>
    <t>2.6%</t>
  </si>
  <si>
    <t>-501000 ( -48.2% )</t>
  </si>
  <si>
    <t>-80 ( -47.3% )</t>
  </si>
  <si>
    <t>-173000 ( -32.2% )</t>
  </si>
  <si>
    <t>-30 ( -33.7% )</t>
  </si>
  <si>
    <t>1 ( 1.7% )</t>
  </si>
  <si>
    <t>-338000 ( -92.6% )</t>
  </si>
  <si>
    <t>-57 ( -95.0% )</t>
  </si>
  <si>
    <t>82000 ( 100.0% )</t>
  </si>
  <si>
    <t>12 ( 100.0% )</t>
  </si>
  <si>
    <t>32500 ( 39.6% )</t>
  </si>
  <si>
    <t>4 ( 33.3% )</t>
  </si>
  <si>
    <t>197500 ( 172.5% )</t>
  </si>
  <si>
    <t>28 ( 175.0% )</t>
  </si>
  <si>
    <t>68500 ( 22.0% )</t>
  </si>
  <si>
    <t>10 ( 22.7% )</t>
  </si>
  <si>
    <t>-70500 ( -18.5% )</t>
  </si>
  <si>
    <t>-9 ( -16.7% )</t>
  </si>
  <si>
    <t>-152000 ( -49.0% )</t>
  </si>
  <si>
    <t>-22 ( -48.9% )</t>
  </si>
  <si>
    <t>60000 ( 38.0% )</t>
  </si>
  <si>
    <t>9 ( 39.1% )</t>
  </si>
  <si>
    <t>-12000 ( -5.5% )</t>
  </si>
  <si>
    <t>-2 ( -6.3% )</t>
  </si>
  <si>
    <t>-206000 ( -100.0% )</t>
  </si>
  <si>
    <t>-30 ( -100.0% )</t>
  </si>
  <si>
    <t>122000 ( 100.0% )</t>
  </si>
  <si>
    <t>18 ( 100.0% )</t>
  </si>
  <si>
    <t>9500 ( 7.8% )</t>
  </si>
  <si>
    <t>1 ( 5.6% )</t>
  </si>
  <si>
    <t>-20000 ( -15.2% )</t>
  </si>
  <si>
    <t>-3 ( -15.8% )</t>
  </si>
  <si>
    <t>394500 ( 353.8% )</t>
  </si>
  <si>
    <t>57 ( 356.3% )</t>
  </si>
  <si>
    <t>-279000 ( -55.1% )</t>
  </si>
  <si>
    <t>-41 ( -56.2% )</t>
  </si>
  <si>
    <t>26.4%</t>
  </si>
  <si>
    <t>-59000 ( -26.0% )</t>
  </si>
  <si>
    <t>-8 ( -25.0% )</t>
  </si>
  <si>
    <t>-98000 ( -58.3% )</t>
  </si>
  <si>
    <t>-14 ( -58.3% )</t>
  </si>
  <si>
    <t>27.5%</t>
  </si>
  <si>
    <t>105000 ( 150.0% )</t>
  </si>
  <si>
    <t>15 ( 150.0% )</t>
  </si>
  <si>
    <t>3.3%</t>
  </si>
  <si>
    <t>-154000 ( -88.0% )</t>
  </si>
  <si>
    <t>-22 ( -88.0% )</t>
  </si>
  <si>
    <t>144000 ( 100.0% )</t>
  </si>
  <si>
    <t>20000 ( 100.0% )</t>
  </si>
  <si>
    <t>170600 ( 853.0% )</t>
  </si>
  <si>
    <t>28 ( 933.3% )</t>
  </si>
  <si>
    <t>-33130 ( -17.4% )</t>
  </si>
  <si>
    <t>-5 ( -16.1% )</t>
  </si>
  <si>
    <t>121530 ( 77.2% )</t>
  </si>
  <si>
    <t>15 ( 57.7% )</t>
  </si>
  <si>
    <t>55100 ( 19.7% )</t>
  </si>
  <si>
    <t>11 ( 26.8% )</t>
  </si>
  <si>
    <t>-109100 ( -32.7% )</t>
  </si>
  <si>
    <t>-18 ( -34.6% )</t>
  </si>
  <si>
    <t>-32500 ( -14.4% )</t>
  </si>
  <si>
    <t>-5 ( -14.7% )</t>
  </si>
  <si>
    <t>-82500 ( -42.9% )</t>
  </si>
  <si>
    <t>-10 ( -34.5% )</t>
  </si>
  <si>
    <t>6000 ( 5.5% )</t>
  </si>
  <si>
    <t>-4 ( -21.1% )</t>
  </si>
  <si>
    <t>-21000 ( -18.1% )</t>
  </si>
  <si>
    <t>-6000 ( -6.3% )</t>
  </si>
  <si>
    <t>-2 ( -13.3% )</t>
  </si>
  <si>
    <t>8600 ( 9.7% )</t>
  </si>
  <si>
    <t>1.0%</t>
  </si>
  <si>
    <t>73400 ( 75.2% )</t>
  </si>
  <si>
    <t>13 ( 86.7% )</t>
  </si>
  <si>
    <t>23300 ( 13.6% )</t>
  </si>
  <si>
    <t>-1 ( -3.6% )</t>
  </si>
  <si>
    <t>-112300 ( -57.8% )</t>
  </si>
  <si>
    <t>-16 ( -59.3% )</t>
  </si>
  <si>
    <t>14000 ( 17.1% )</t>
  </si>
  <si>
    <t>3 ( 27.3% )</t>
  </si>
  <si>
    <t>68300 ( 71.1% )</t>
  </si>
  <si>
    <t>9 ( 64.3% )</t>
  </si>
  <si>
    <t>-110300 ( -67.1% )</t>
  </si>
  <si>
    <t>-15 ( -65.2% )</t>
  </si>
  <si>
    <t>-37000 ( -68.5% )</t>
  </si>
  <si>
    <t>-5 ( -62.5% )</t>
  </si>
  <si>
    <t>90000 ( 529.4% )</t>
  </si>
  <si>
    <t>10 ( 333.3% )</t>
  </si>
  <si>
    <t>-2000 ( -1.9% )</t>
  </si>
  <si>
    <t>72000 ( 100.0% )</t>
  </si>
  <si>
    <t>8 ( 100.0% )</t>
  </si>
  <si>
    <t>14000 ( 100.0% )</t>
  </si>
  <si>
    <t>2 ( 100.0% )</t>
  </si>
  <si>
    <t>100000 ( 714.3% )</t>
  </si>
  <si>
    <t>12 ( 600.0% )</t>
  </si>
  <si>
    <t>24000 ( 100.0% )</t>
  </si>
  <si>
    <t>4 ( 100.0% )</t>
  </si>
  <si>
    <t>27.2%</t>
  </si>
  <si>
    <t>400000 ( 100.0% )</t>
  </si>
  <si>
    <t>50 ( 100.0% )</t>
  </si>
  <si>
    <t>250000 ( 100.0% )</t>
  </si>
  <si>
    <t>26.6%</t>
  </si>
  <si>
    <t>550000 ( 100.0% )</t>
  </si>
  <si>
    <t>110 ( 100.0% )</t>
  </si>
  <si>
    <t>17.5%</t>
  </si>
  <si>
    <t>49000 ( 100.0% )</t>
  </si>
  <si>
    <t>7 ( 100.0% )</t>
  </si>
  <si>
    <t>40.0%</t>
  </si>
  <si>
    <t>169000 ( 100.0% )</t>
  </si>
  <si>
    <t>25.0%</t>
  </si>
  <si>
    <t>93000 ( 100.0% )</t>
  </si>
  <si>
    <t>2.5%</t>
  </si>
  <si>
    <t>9000 ( 100.0% )</t>
  </si>
  <si>
    <t>66000 ( 100.0% )</t>
  </si>
  <si>
    <t>7.5%</t>
  </si>
  <si>
    <t>79.0%</t>
  </si>
  <si>
    <t>2905000 ( 100.0% )</t>
  </si>
  <si>
    <t>415 ( 100.0% )</t>
  </si>
  <si>
    <t>55.6%</t>
  </si>
  <si>
    <t>375000 ( 100.0% )</t>
  </si>
  <si>
    <t>25 ( 100.0% )</t>
  </si>
  <si>
    <t>7.1%</t>
  </si>
  <si>
    <t>3867700 ( 100.0% )</t>
  </si>
  <si>
    <t>416 ( 100.0% )</t>
  </si>
  <si>
    <t>-1836500 ( -47.5% )</t>
  </si>
  <si>
    <t>-198 ( -47.6% )</t>
  </si>
  <si>
    <t>-304200 ( -15.0% )</t>
  </si>
  <si>
    <t>-35 ( -16.1% )</t>
  </si>
  <si>
    <t>-256000 ( -14.8% )</t>
  </si>
  <si>
    <t>-27 ( -14.8% )</t>
  </si>
  <si>
    <t>-189600 ( -12.9% )</t>
  </si>
  <si>
    <t>-16 ( -10.3% )</t>
  </si>
  <si>
    <t>97.9%</t>
  </si>
  <si>
    <t>515000 ( 100.0% )</t>
  </si>
  <si>
    <t>47 ( 100.0% )</t>
  </si>
  <si>
    <t>60.6%</t>
  </si>
  <si>
    <t>600000 ( 100.0% )</t>
  </si>
  <si>
    <t>720000 ( 100.0% )</t>
  </si>
  <si>
    <t>93.5%</t>
  </si>
  <si>
    <t>609000 ( 100.0% )</t>
  </si>
  <si>
    <t>87 ( 100.0% )</t>
  </si>
  <si>
    <t>26000 ( 108.3% )</t>
  </si>
  <si>
    <t>25000 ( 100.0% )</t>
  </si>
  <si>
    <t>-15000 ( -60.0% )</t>
  </si>
  <si>
    <t>-2 ( -66.7% )</t>
  </si>
  <si>
    <t>48000 ( 100.0% )</t>
  </si>
  <si>
    <t>5 ( 100.0% )</t>
  </si>
  <si>
    <t>7986000 ( 100.0% )</t>
  </si>
  <si>
    <t>534 ( 100.0% )</t>
  </si>
  <si>
    <t>96.0%</t>
  </si>
  <si>
    <t>76440000 ( 100.0% )</t>
  </si>
  <si>
    <t>5096 ( 100.0% )</t>
  </si>
  <si>
    <t>94.0%</t>
  </si>
  <si>
    <t>-690000 ( -0.9% )</t>
  </si>
  <si>
    <t>-46 ( -0.9% )</t>
  </si>
  <si>
    <t>-33441000 ( -44.1% )</t>
  </si>
  <si>
    <t>-685 ( -13.6% )</t>
  </si>
  <si>
    <t>99.4%</t>
  </si>
  <si>
    <t>-9086000 ( -21.5% )</t>
  </si>
  <si>
    <t>-2052 ( -47.0% )</t>
  </si>
  <si>
    <t>39.9%</t>
  </si>
  <si>
    <t>57%</t>
  </si>
  <si>
    <t>61.9%</t>
  </si>
  <si>
    <t>28.4%</t>
  </si>
  <si>
    <t>3634982360 ( 10941.2% )</t>
  </si>
  <si>
    <t>331573 ( 14335.2% )</t>
  </si>
  <si>
    <t>38.3%</t>
  </si>
  <si>
    <t>56.3%</t>
  </si>
  <si>
    <t>61.5%</t>
  </si>
  <si>
    <t>-667280240 ( -18.2% )</t>
  </si>
  <si>
    <t>-59446 ( -17.8% )</t>
  </si>
  <si>
    <t>36.1%</t>
  </si>
  <si>
    <t>53.7%</t>
  </si>
  <si>
    <t>59.0%</t>
  </si>
  <si>
    <t>46.7%</t>
  </si>
  <si>
    <t>3682797140 ( 122.7% )</t>
  </si>
  <si>
    <t>320326 ( 116.7% )</t>
  </si>
  <si>
    <t>35.6%</t>
  </si>
  <si>
    <t>53.3%</t>
  </si>
  <si>
    <t>58.9%</t>
  </si>
  <si>
    <t>40.4%</t>
  </si>
  <si>
    <t>-942635740 ( -14.1% )</t>
  </si>
  <si>
    <t>-82595 ( -13.9% )</t>
  </si>
  <si>
    <t>35.2%</t>
  </si>
  <si>
    <t>52.4%</t>
  </si>
  <si>
    <t>58.2%</t>
  </si>
  <si>
    <t>33.2%</t>
  </si>
  <si>
    <t>-1335942080 ( -23.3% )</t>
  </si>
  <si>
    <t>-115168 ( -22.5% )</t>
  </si>
  <si>
    <t>55.7%</t>
  </si>
  <si>
    <t>13.1%</t>
  </si>
  <si>
    <t>-2882912300 ( -65.4% )</t>
  </si>
  <si>
    <t>-253942 ( -64.0% )</t>
  </si>
  <si>
    <t>37.3%</t>
  </si>
  <si>
    <t>54.9%</t>
  </si>
  <si>
    <t>59.7%</t>
  </si>
  <si>
    <t>11.7%</t>
  </si>
  <si>
    <t>-177950680 ( -11.7% )</t>
  </si>
  <si>
    <t>-14162 ( -9.9% )</t>
  </si>
  <si>
    <t>37.2%</t>
  </si>
  <si>
    <t>53.8%</t>
  </si>
  <si>
    <t>57.9%</t>
  </si>
  <si>
    <t>2376100 ( 0.2% )</t>
  </si>
  <si>
    <t>2838 ( 2.2% )</t>
  </si>
  <si>
    <t>37.0%</t>
  </si>
  <si>
    <t>58.0%</t>
  </si>
  <si>
    <t>-171937360 ( -12.8% )</t>
  </si>
  <si>
    <t>-16740 ( -12.7% )</t>
  </si>
  <si>
    <t>35.3%</t>
  </si>
  <si>
    <t>53.9%</t>
  </si>
  <si>
    <t>58.4%</t>
  </si>
  <si>
    <t>13.5%</t>
  </si>
  <si>
    <t>483498400 ( 41.2% )</t>
  </si>
  <si>
    <t>38911 ( 33.8% )</t>
  </si>
  <si>
    <t>32.6%</t>
  </si>
  <si>
    <t>51.3%</t>
  </si>
  <si>
    <t>57.2%</t>
  </si>
  <si>
    <t>27.1%</t>
  </si>
  <si>
    <t>1820918730 ( 109.8% )</t>
  </si>
  <si>
    <t>173655 ( 112.8% )</t>
  </si>
  <si>
    <t>33.0%</t>
  </si>
  <si>
    <t>51.2%</t>
  </si>
  <si>
    <t>56.9%</t>
  </si>
  <si>
    <t>-477738220 ( -13.7% )</t>
  </si>
  <si>
    <t>-41693 ( -12.7% )</t>
  </si>
  <si>
    <t>34.6%</t>
  </si>
  <si>
    <t>52%</t>
  </si>
  <si>
    <t>56.4%</t>
  </si>
  <si>
    <t>-1943889630 ( -64.8% )</t>
  </si>
  <si>
    <t>-182471 ( -63.8% )</t>
  </si>
  <si>
    <t>34.3%</t>
  </si>
  <si>
    <t>51.5%</t>
  </si>
  <si>
    <t>55.9%</t>
  </si>
  <si>
    <t>-33332850 ( -3.2% )</t>
  </si>
  <si>
    <t>-3252 ( -3.1% )</t>
  </si>
  <si>
    <t>17.4%</t>
  </si>
  <si>
    <t>19%</t>
  </si>
  <si>
    <t>16.9%</t>
  </si>
  <si>
    <t>26.0%</t>
  </si>
  <si>
    <t>-192094480 ( -18.8% )</t>
  </si>
  <si>
    <t>-12255 ( -12.2% )</t>
  </si>
  <si>
    <t>19.3%</t>
  </si>
  <si>
    <t>17.1%</t>
  </si>
  <si>
    <t>19.9%</t>
  </si>
  <si>
    <t>-167416530 ( -20.1% )</t>
  </si>
  <si>
    <t>-20269 ( -23.1% )</t>
  </si>
  <si>
    <t>16.8%</t>
  </si>
  <si>
    <t>16.4%</t>
  </si>
  <si>
    <t>23.9%</t>
  </si>
  <si>
    <t>171065180 ( 25.7% )</t>
  </si>
  <si>
    <t>13873 ( 20.5% )</t>
  </si>
  <si>
    <t>16.6%</t>
  </si>
  <si>
    <t>44.3%</t>
  </si>
  <si>
    <t>567687100 ( 67.9% )</t>
  </si>
  <si>
    <t>54921 ( 67.4% )</t>
  </si>
  <si>
    <t>16.1%</t>
  </si>
  <si>
    <t>14.2%</t>
  </si>
  <si>
    <t>-202948330 ( -14.5% )</t>
  </si>
  <si>
    <t>-18522 ( -13.6% )</t>
  </si>
  <si>
    <t>16.3%</t>
  </si>
  <si>
    <t>15.6%</t>
  </si>
  <si>
    <t>21.3%</t>
  </si>
  <si>
    <t>-582198270 ( -48.5% )</t>
  </si>
  <si>
    <t>-53968 ( -45.8% )</t>
  </si>
  <si>
    <t>15.7%</t>
  </si>
  <si>
    <t>20.1%</t>
  </si>
  <si>
    <t>-36185160 ( -5.9% )</t>
  </si>
  <si>
    <t>-2693 ( -4.2% )</t>
  </si>
  <si>
    <t>7.8%</t>
  </si>
  <si>
    <t>6.4%</t>
  </si>
  <si>
    <t>24.4%</t>
  </si>
  <si>
    <t>-291150970 ( -50.0% )</t>
  </si>
  <si>
    <t>-31171 ( -50.9% )</t>
  </si>
  <si>
    <t>6.6%</t>
  </si>
  <si>
    <t>21.8%</t>
  </si>
  <si>
    <t>-28988620 ( -10.0% )</t>
  </si>
  <si>
    <t>-2863 ( -9.5% )</t>
  </si>
  <si>
    <t>25.6%</t>
  </si>
  <si>
    <t>61337910 ( 23.4% )</t>
  </si>
  <si>
    <t>3631 ( 13.3% )</t>
  </si>
  <si>
    <t>9.2%</t>
  </si>
  <si>
    <t>5.5%</t>
  </si>
  <si>
    <t>40.9%</t>
  </si>
  <si>
    <t>76677340 ( 23.7% )</t>
  </si>
  <si>
    <t>7015 ( 22.8% )</t>
  </si>
  <si>
    <t>36.2%</t>
  </si>
  <si>
    <t>-63514780 ( -15.9% )</t>
  </si>
  <si>
    <t>-5623 ( -14.9% )</t>
  </si>
  <si>
    <t>10.4%</t>
  </si>
  <si>
    <t>6.8%</t>
  </si>
  <si>
    <t>-190074150 ( -56.5% )</t>
  </si>
  <si>
    <t>-17700 ( -54.9% )</t>
  </si>
  <si>
    <t>6.9%</t>
  </si>
  <si>
    <t>-4028830 ( -2.8% )</t>
  </si>
  <si>
    <t>-445 ( -3.1% )</t>
  </si>
  <si>
    <t>4.8%</t>
  </si>
  <si>
    <t>-67306490 ( -47.3% )</t>
  </si>
  <si>
    <t>-6447 ( -45.8% )</t>
  </si>
  <si>
    <t>2.8%</t>
  </si>
  <si>
    <t>15.0%</t>
  </si>
  <si>
    <t>-5756830 ( -7.7% )</t>
  </si>
  <si>
    <t>-881 ( -11.5% )</t>
  </si>
  <si>
    <t>17.6%</t>
  </si>
  <si>
    <t>27075150 ( 39.1% )</t>
  </si>
  <si>
    <t>2421 ( 35.9% )</t>
  </si>
  <si>
    <t>30.3%</t>
  </si>
  <si>
    <t>48290860 ( 50.1% )</t>
  </si>
  <si>
    <t>4966 ( 54.1% )</t>
  </si>
  <si>
    <t>4.3%</t>
  </si>
  <si>
    <t>32.8%</t>
  </si>
  <si>
    <t>12075510 ( 8.3% )</t>
  </si>
  <si>
    <t>1263 ( 8.9% )</t>
  </si>
  <si>
    <t>-43131060 ( -27.5% )</t>
  </si>
  <si>
    <t>-4145 ( -26.9% )</t>
  </si>
  <si>
    <t>-60785410 ( -53.5% )</t>
  </si>
  <si>
    <t>-5942 ( -52.8% )</t>
  </si>
  <si>
    <t>-12835150 ( -24.3% )</t>
  </si>
  <si>
    <t>-1225 ( -23.1% )</t>
  </si>
  <si>
    <t>3.2%</t>
  </si>
  <si>
    <t>-3408270 ( -8.5% )</t>
  </si>
  <si>
    <t>-269 ( -6.6% )</t>
  </si>
  <si>
    <t>1.8%</t>
  </si>
  <si>
    <t>14.7%</t>
  </si>
  <si>
    <t>13704700 ( 37.5% )</t>
  </si>
  <si>
    <t>1296 ( 33.9% )</t>
  </si>
  <si>
    <t>28.2%</t>
  </si>
  <si>
    <t>20064130 ( 39.9% )</t>
  </si>
  <si>
    <t>2070 ( 40.5% )</t>
  </si>
  <si>
    <t>25.2%</t>
  </si>
  <si>
    <t>-11056310 ( -15.7% )</t>
  </si>
  <si>
    <t>-1121 ( -15.6% )</t>
  </si>
  <si>
    <t>9.0%</t>
  </si>
  <si>
    <t>-29927400 ( -50.5% )</t>
  </si>
  <si>
    <t>-3038 ( -50.1% )</t>
  </si>
  <si>
    <t>-94210 ( -0.3% )</t>
  </si>
  <si>
    <t>64 ( 2.1% )</t>
  </si>
  <si>
    <t>-9895660 ( -33.8% )</t>
  </si>
  <si>
    <t>-985 ( -31.9% )</t>
  </si>
  <si>
    <t>-1429000 ( -7.4% )</t>
  </si>
  <si>
    <t>-279 ( -13.3% )</t>
  </si>
  <si>
    <t>1948310 ( 10.9% )</t>
  </si>
  <si>
    <t>145 ( 7.9% )</t>
  </si>
  <si>
    <t>5513690 ( 27.7% )</t>
  </si>
  <si>
    <t>558 ( 28.3% )</t>
  </si>
  <si>
    <t>-3343900 ( -13.2% )</t>
  </si>
  <si>
    <t>-377 ( -14.9% )</t>
  </si>
  <si>
    <t>-10916250 ( -49.5% )</t>
  </si>
  <si>
    <t>-1022 ( -47.5% )</t>
  </si>
  <si>
    <t>-1587050 ( -14.3% )</t>
  </si>
  <si>
    <t>-161 ( -14.2% )</t>
  </si>
  <si>
    <t>-2246950 ( -23.5% )</t>
  </si>
  <si>
    <t>-264 ( -27.2% )</t>
  </si>
  <si>
    <t>-1808990 ( -24.8% )</t>
  </si>
  <si>
    <t>-148 ( -21.0% )</t>
  </si>
  <si>
    <t>7.0%</t>
  </si>
  <si>
    <t>376740 ( 6.9% )</t>
  </si>
  <si>
    <t>30 ( 5.4% )</t>
  </si>
  <si>
    <t>11.8%</t>
  </si>
  <si>
    <t>5004710 ( 85.3% )</t>
  </si>
  <si>
    <t>491 ( 83.6% )</t>
  </si>
  <si>
    <t>-2116860 ( -19.5% )</t>
  </si>
  <si>
    <t>-204 ( -18.9% )</t>
  </si>
  <si>
    <t>-5355450 ( -61.2% )</t>
  </si>
  <si>
    <t>-520 ( -59.5% )</t>
  </si>
  <si>
    <t>5.3%</t>
  </si>
  <si>
    <t>97300 ( 2.9% )</t>
  </si>
  <si>
    <t>12 ( 3.4% )</t>
  </si>
  <si>
    <t>21.2%</t>
  </si>
  <si>
    <t>58906800 ( 1686.0% )</t>
  </si>
  <si>
    <t>4950 ( 1352.5% )</t>
  </si>
  <si>
    <t>-9835840 ( -15.8% )</t>
  </si>
  <si>
    <t>-848 ( -16.0% )</t>
  </si>
  <si>
    <t>25.1%</t>
  </si>
  <si>
    <t>28453640 ( 54.1% )</t>
  </si>
  <si>
    <t>2402 ( 53.8% )</t>
  </si>
  <si>
    <t>29.4%</t>
  </si>
  <si>
    <t>-36471190 ( -45.0% )</t>
  </si>
  <si>
    <t>-2904 ( -42.3% )</t>
  </si>
  <si>
    <t>29.3%</t>
  </si>
  <si>
    <t>-1067710 ( -2.4% )</t>
  </si>
  <si>
    <t>-83 ( -2.1% )</t>
  </si>
  <si>
    <t>1209960 ( 2.8% )</t>
  </si>
  <si>
    <t>3 ( 0.1% )</t>
  </si>
  <si>
    <t>-1369960 ( -3.1% )</t>
  </si>
  <si>
    <t>-44 ( -1.1% )</t>
  </si>
  <si>
    <t>-30961600 ( -71.5% )</t>
  </si>
  <si>
    <t>-2727 ( -71.0% )</t>
  </si>
  <si>
    <t>-1735000 ( -14.0% )</t>
  </si>
  <si>
    <t>-150 ( -13.5% )</t>
  </si>
  <si>
    <t>13.0%</t>
  </si>
  <si>
    <t>5203350 ( 49.0% )</t>
  </si>
  <si>
    <t>468 ( 48.5% )</t>
  </si>
  <si>
    <t>23.4%</t>
  </si>
  <si>
    <t>11947150 ( 75.5% )</t>
  </si>
  <si>
    <t>1009 ( 70.4% )</t>
  </si>
  <si>
    <t>20.2%</t>
  </si>
  <si>
    <t>-3423600 ( -12.3% )</t>
  </si>
  <si>
    <t>-281 ( -11.5% )</t>
  </si>
  <si>
    <t>-14688000 ( -60.3% )</t>
  </si>
  <si>
    <t>-1293 ( -59.8% )</t>
  </si>
  <si>
    <t>3884000 ( 40.2% )</t>
  </si>
  <si>
    <t>332 ( 38.2% )</t>
  </si>
  <si>
    <t>14.3%</t>
  </si>
  <si>
    <t>-13175900 ( -97.3% )</t>
  </si>
  <si>
    <t>-1163 ( -96.9% )</t>
  </si>
  <si>
    <t>18.8%</t>
  </si>
  <si>
    <t>1971700 ( 532.9% )</t>
  </si>
  <si>
    <t>199 ( 537.8% )</t>
  </si>
  <si>
    <t>23.3%</t>
  </si>
  <si>
    <t>647200 ( 27.6% )</t>
  </si>
  <si>
    <t>74 ( 31.4% )</t>
  </si>
  <si>
    <t>-277400 ( -9.3% )</t>
  </si>
  <si>
    <t>-32 ( -10.3% )</t>
  </si>
  <si>
    <t>8577000 ( 100.0% )</t>
  </si>
  <si>
    <t>953 ( 100.0% )</t>
  </si>
  <si>
    <t>65.1%</t>
  </si>
  <si>
    <t>1494000 ( 100.0% )</t>
  </si>
  <si>
    <t>166 ( 100.0% )</t>
  </si>
  <si>
    <t>1728000 ( 100.0% )</t>
  </si>
  <si>
    <t>192 ( 100.0% )</t>
  </si>
  <si>
    <t>82.4%</t>
  </si>
  <si>
    <t>1632000 ( 94.4% )</t>
  </si>
  <si>
    <t>144 ( 75.0% )</t>
  </si>
  <si>
    <t>1800000 ( 100.0% )</t>
  </si>
  <si>
    <t>200 ( 100.0% )</t>
  </si>
  <si>
    <t>42.9%</t>
  </si>
  <si>
    <t>112 ( 100.0% )</t>
  </si>
  <si>
    <t>56.8%</t>
  </si>
  <si>
    <t>255000 ( 31.9% )</t>
  </si>
  <si>
    <t>38 ( 33.9% )</t>
  </si>
  <si>
    <t>188978507 ( 17912.7% )</t>
  </si>
  <si>
    <t>21358 ( 14238.7% )</t>
  </si>
  <si>
    <t>-61084658 ( -32.1% )</t>
  </si>
  <si>
    <t>-6919 ( -32.2% )</t>
  </si>
  <si>
    <t>8.8%</t>
  </si>
  <si>
    <t>79307136 ( 61.5% )</t>
  </si>
  <si>
    <t>7717 ( 52.9% )</t>
  </si>
  <si>
    <t>8.7%</t>
  </si>
  <si>
    <t>18.4%</t>
  </si>
  <si>
    <t>139494914 ( 67.0% )</t>
  </si>
  <si>
    <t>13911 ( 62.4% )</t>
  </si>
  <si>
    <t>21.1%</t>
  </si>
  <si>
    <t>20048740 ( 5.8% )</t>
  </si>
  <si>
    <t>3319 ( 9.2% )</t>
  </si>
  <si>
    <t>8%</t>
  </si>
  <si>
    <t>-25415793 ( -6.9% )</t>
  </si>
  <si>
    <t>-1356 ( -3.4% )</t>
  </si>
  <si>
    <t>9%</t>
  </si>
  <si>
    <t>7.4%</t>
  </si>
  <si>
    <t>-233135928 ( -68.1% )</t>
  </si>
  <si>
    <t>-25265 ( -66.2% )</t>
  </si>
  <si>
    <t>-24710981 ( -22.6% )</t>
  </si>
  <si>
    <t>-2893 ( -22.4% )</t>
  </si>
  <si>
    <t>7%</t>
  </si>
  <si>
    <t>7.2%</t>
  </si>
  <si>
    <t>-985886 ( -1.2% )</t>
  </si>
  <si>
    <t>-105 ( -1.0% )</t>
  </si>
  <si>
    <t>8.2%</t>
  </si>
  <si>
    <t>2832840 ( 3.4% )</t>
  </si>
  <si>
    <t>57 ( 0.6% )</t>
  </si>
  <si>
    <t>8.0%</t>
  </si>
  <si>
    <t>12.1%</t>
  </si>
  <si>
    <t>59529963 ( 68.9% )</t>
  </si>
  <si>
    <t>6355 ( 63.7% )</t>
  </si>
  <si>
    <t>-8204927 ( -5.6% )</t>
  </si>
  <si>
    <t>-1238 ( -7.6% )</t>
  </si>
  <si>
    <t>-64606008 ( -46.9% )</t>
  </si>
  <si>
    <t>-6493 ( -43.0% )</t>
  </si>
  <si>
    <t>7880289 ( 10.8% )</t>
  </si>
  <si>
    <t>1082 ( 12.6% )</t>
  </si>
  <si>
    <t>-5709252 ( -7.0% )</t>
  </si>
  <si>
    <t>-720 ( -7.4% )</t>
  </si>
  <si>
    <t>4.7%</t>
  </si>
  <si>
    <t>-31766702 ( -42.2% )</t>
  </si>
  <si>
    <t>-3809 ( -42.5% )</t>
  </si>
  <si>
    <t>12.0%</t>
  </si>
  <si>
    <t>-3784634 ( -8.7% )</t>
  </si>
  <si>
    <t>-625 ( -12.1% )</t>
  </si>
  <si>
    <t>3.7%</t>
  </si>
  <si>
    <t>22091270 ( 55.6% )</t>
  </si>
  <si>
    <t>2248 ( 49.7% )</t>
  </si>
  <si>
    <t>22.3%</t>
  </si>
  <si>
    <t>10524179 ( 17.0% )</t>
  </si>
  <si>
    <t>1067 ( 15.8% )</t>
  </si>
  <si>
    <t>-35275713 ( -48.8% )</t>
  </si>
  <si>
    <t>-3438 ( -43.8% )</t>
  </si>
  <si>
    <t>12.5%</t>
  </si>
  <si>
    <t>3316099 ( 8.9% )</t>
  </si>
  <si>
    <t>348 ( 7.9% )</t>
  </si>
  <si>
    <t>-19905355 ( -49.3% )</t>
  </si>
  <si>
    <t>-2177 ( -45.8% )</t>
  </si>
  <si>
    <t>147790 ( 0.7% )</t>
  </si>
  <si>
    <t>-147 ( -5.7% )</t>
  </si>
  <si>
    <t>36.3%</t>
  </si>
  <si>
    <t>13407783 ( 65.0% )</t>
  </si>
  <si>
    <t>1331 ( 54.8% )</t>
  </si>
  <si>
    <t>-8629334 ( -25.4% )</t>
  </si>
  <si>
    <t>-951 ( -25.3% )</t>
  </si>
  <si>
    <t>-3478961 ( -13.7% )</t>
  </si>
  <si>
    <t>-423 ( -15.1% )</t>
  </si>
  <si>
    <t>-12118439 ( -55.3% )</t>
  </si>
  <si>
    <t>-1216 ( -51.0% )</t>
  </si>
  <si>
    <t>3627561 ( 37.0% )</t>
  </si>
  <si>
    <t>384 ( 32.9% )</t>
  </si>
  <si>
    <t>-2721900 ( -20.3% )</t>
  </si>
  <si>
    <t>-278 ( -17.9% )</t>
  </si>
  <si>
    <t>1376800 ( 12.9% )</t>
  </si>
  <si>
    <t>200 ( 15.7% )</t>
  </si>
  <si>
    <t>-1574300 ( -13.0% )</t>
  </si>
  <si>
    <t>-200 ( -13.6% )</t>
  </si>
  <si>
    <t>16.2%</t>
  </si>
  <si>
    <t>1954200 ( 18.6% )</t>
  </si>
  <si>
    <t>146 ( 11.5% )</t>
  </si>
  <si>
    <t>-1788400 ( -14.3% )</t>
  </si>
  <si>
    <t>-242 ( -17.0% )</t>
  </si>
  <si>
    <t>5.9%</t>
  </si>
  <si>
    <t>-4740000 ( -44.4% )</t>
  </si>
  <si>
    <t>-515 ( -43.7% )</t>
  </si>
  <si>
    <t>1873900 ( 31.6% )</t>
  </si>
  <si>
    <t>239 ( 36.0% )</t>
  </si>
  <si>
    <t>-2844600 ( -36.4% )</t>
  </si>
  <si>
    <t>-305 ( -33.8% )</t>
  </si>
  <si>
    <t>98560 ( 2.0% )</t>
  </si>
  <si>
    <t>29 ( 4.9% )</t>
  </si>
  <si>
    <t>-1445160 ( -28.5% )</t>
  </si>
  <si>
    <t>-194 ( -31.0% )</t>
  </si>
  <si>
    <t>1330200 ( 36.8% )</t>
  </si>
  <si>
    <t>126 ( 29.2% )</t>
  </si>
  <si>
    <t>-304561 ( -6.2% )</t>
  </si>
  <si>
    <t>-34 ( -6.1% )</t>
  </si>
  <si>
    <t>-1480900 ( -31.9% )</t>
  </si>
  <si>
    <t>-148 ( -28.2% )</t>
  </si>
  <si>
    <t>1971161 ( 62.3% )</t>
  </si>
  <si>
    <t>291 ( 77.4% )</t>
  </si>
  <si>
    <t>-1599500 ( -31.2% )</t>
  </si>
  <si>
    <t>-207 ( -31.0% )</t>
  </si>
  <si>
    <t>-810400 ( -22.9% )</t>
  </si>
  <si>
    <t>-124 ( -27.0% )</t>
  </si>
  <si>
    <t>416200 ( 15.3% )</t>
  </si>
  <si>
    <t>82 ( 24.4% )</t>
  </si>
  <si>
    <t>-658300 ( -21.0% )</t>
  </si>
  <si>
    <t>-116 ( -27.8% )</t>
  </si>
  <si>
    <t>-170000 ( -6.8% )</t>
  </si>
  <si>
    <t>-31 ( -10.3% )</t>
  </si>
  <si>
    <t>-442000 ( -19.1% )</t>
  </si>
  <si>
    <t>-43 ( -15.9% )</t>
  </si>
  <si>
    <t>1706100 ( 91.2% )</t>
  </si>
  <si>
    <t>210 ( 92.1% )</t>
  </si>
  <si>
    <t>-1564100 ( -43.7% )</t>
  </si>
  <si>
    <t>-163 ( -37.2% )</t>
  </si>
  <si>
    <t>1472500 ( 73.2% )</t>
  </si>
  <si>
    <t>200 ( 72.7% )</t>
  </si>
  <si>
    <t>-2619961 ( -75.2% )</t>
  </si>
  <si>
    <t>-369 ( -77.7% )</t>
  </si>
  <si>
    <t>263139 ( 30.4% )</t>
  </si>
  <si>
    <t>29 ( 27.4% )</t>
  </si>
  <si>
    <t>1393722 ( 123.5% )</t>
  </si>
  <si>
    <t>156 ( 115.6% )</t>
  </si>
  <si>
    <t>-1966861 ( -78.0% )</t>
  </si>
  <si>
    <t>-225 ( -77.3% )</t>
  </si>
  <si>
    <t>436461 ( 78.6% )</t>
  </si>
  <si>
    <t>103 ( 156.1% )</t>
  </si>
  <si>
    <t>-203000 ( -20.5% )</t>
  </si>
  <si>
    <t>-46 ( -27.2% )</t>
  </si>
  <si>
    <t>-406500 ( -51.6% )</t>
  </si>
  <si>
    <t>-64 ( -52.0% )</t>
  </si>
  <si>
    <t>-3500 ( -0.9% )</t>
  </si>
  <si>
    <t>-15 ( -25.4% )</t>
  </si>
  <si>
    <t>28000 ( 7.4% )</t>
  </si>
  <si>
    <t>13 ( 29.5% )</t>
  </si>
  <si>
    <t>-165000 ( -40.6% )</t>
  </si>
  <si>
    <t>-26 ( -45.6% )</t>
  </si>
  <si>
    <t>-37000 ( -15.3% )</t>
  </si>
  <si>
    <t>-7 ( -22.6% )</t>
  </si>
  <si>
    <t>725000 ( 354.5% )</t>
  </si>
  <si>
    <t>103 ( 429.2% )</t>
  </si>
  <si>
    <t>-582000 ( -62.6% )</t>
  </si>
  <si>
    <t>-72 ( -56.7% )</t>
  </si>
  <si>
    <t>32.9%</t>
  </si>
  <si>
    <t>1404500 ( 404.2% )</t>
  </si>
  <si>
    <t>192 ( 349.1% )</t>
  </si>
  <si>
    <t>-263500 ( -15.0% )</t>
  </si>
  <si>
    <t>-36 ( -14.6% )</t>
  </si>
  <si>
    <t>17.0%</t>
  </si>
  <si>
    <t>-676000 ( -45.4% )</t>
  </si>
  <si>
    <t>-96 ( -45.5% )</t>
  </si>
  <si>
    <t>-688500 ( -84.7% )</t>
  </si>
  <si>
    <t>-98 ( -85.2% )</t>
  </si>
  <si>
    <t>13.7%</t>
  </si>
  <si>
    <t>461500 ( 372.2% )</t>
  </si>
  <si>
    <t>61 ( 358.8% )</t>
  </si>
  <si>
    <t>15.3%</t>
  </si>
  <si>
    <t>319000 ( 54.5% )</t>
  </si>
  <si>
    <t>43 ( 55.1% )</t>
  </si>
  <si>
    <t>40.3%</t>
  </si>
  <si>
    <t>1441500 ( 159.4% )</t>
  </si>
  <si>
    <t>241 ( 199.2% )</t>
  </si>
  <si>
    <t>232000 ( 9.9% )</t>
  </si>
  <si>
    <t>11 ( 3.0% )</t>
  </si>
  <si>
    <t>-1186000 ( -46.0% )</t>
  </si>
  <si>
    <t>-174 ( -46.6% )</t>
  </si>
  <si>
    <t>-1246000 ( -89.5% )</t>
  </si>
  <si>
    <t>-181 ( -91.0% )</t>
  </si>
  <si>
    <t>-52000 ( -35.6% )</t>
  </si>
  <si>
    <t>-6 ( -33.3% )</t>
  </si>
  <si>
    <t>57.1%</t>
  </si>
  <si>
    <t>3201000 ( 3405.3% )</t>
  </si>
  <si>
    <t>344 ( 2866.7% )</t>
  </si>
  <si>
    <t>37.6%</t>
  </si>
  <si>
    <t>-1745000 ( -53.0% )</t>
  </si>
  <si>
    <t>-129 ( -36.2% )</t>
  </si>
  <si>
    <t>59.5%</t>
  </si>
  <si>
    <t>-540500 ( -34.9% )</t>
  </si>
  <si>
    <t>-83 ( -36.6% )</t>
  </si>
  <si>
    <t>46.3%</t>
  </si>
  <si>
    <t>493000 ( 48.8% )</t>
  </si>
  <si>
    <t>75 ( 52.1% )</t>
  </si>
  <si>
    <t>71.6%</t>
  </si>
  <si>
    <t>864500 ( 57.5% )</t>
  </si>
  <si>
    <t>119 ( 54.3% )</t>
  </si>
  <si>
    <t>-2291000 ( -96.8% )</t>
  </si>
  <si>
    <t>-331 ( -97.9% )</t>
  </si>
  <si>
    <t>1836000 ( 100.0% )</t>
  </si>
  <si>
    <t>305 ( 100.0% )</t>
  </si>
  <si>
    <t>80.5%</t>
  </si>
  <si>
    <t>1889500 ( 102.9% )</t>
  </si>
  <si>
    <t>295 ( 96.7% )</t>
  </si>
  <si>
    <t>-3700500 ( -99.3% )</t>
  </si>
  <si>
    <t>-592 ( -98.7% )</t>
  </si>
  <si>
    <t>81.1%</t>
  </si>
  <si>
    <t>724000 ( 2896.0% )</t>
  </si>
  <si>
    <t>99 ( 1237.5% )</t>
  </si>
  <si>
    <t>3052000 ( 407.5% )</t>
  </si>
  <si>
    <t>436 ( 407.5% )</t>
  </si>
  <si>
    <t>2122000 ( 100.0% )</t>
  </si>
  <si>
    <t>236 ( 100.0% )</t>
  </si>
  <si>
    <t>51.6%</t>
  </si>
  <si>
    <t>-1064000 ( -50.1% )</t>
  </si>
  <si>
    <t>-90 ( -38.1% )</t>
  </si>
  <si>
    <t>44.8%</t>
  </si>
  <si>
    <t>692000 ( 65.4% )</t>
  </si>
  <si>
    <t>136 ( 93.2% )</t>
  </si>
  <si>
    <t>-1705000 ( -97.4% )</t>
  </si>
  <si>
    <t>-267 ( -94.7% )</t>
  </si>
  <si>
    <t>101000 ( 224.4% )</t>
  </si>
  <si>
    <t>27 ( 180.0% )</t>
  </si>
  <si>
    <t>85.1%</t>
  </si>
  <si>
    <t>1054000 ( 721.9% )</t>
  </si>
  <si>
    <t>158 ( 376.2% )</t>
  </si>
  <si>
    <t>44.7%</t>
  </si>
  <si>
    <t>1259000 ( 100.0% )</t>
  </si>
  <si>
    <t>218 ( 100.0% )</t>
  </si>
  <si>
    <t>-59000 ( -4.7% )</t>
  </si>
  <si>
    <t>-18 ( -8.3% )</t>
  </si>
  <si>
    <t>-1148000 ( -95.7% )</t>
  </si>
  <si>
    <t>-183 ( -91.5% )</t>
  </si>
  <si>
    <t>52.3%</t>
  </si>
  <si>
    <t>2188000 ( 100.0% )</t>
  </si>
  <si>
    <t>336 ( 100.0% )</t>
  </si>
  <si>
    <t>43.0%</t>
  </si>
  <si>
    <t>361000 ( 16.5% )</t>
  </si>
  <si>
    <t>29 ( 8.6% )</t>
  </si>
  <si>
    <t>-394000 ( -15.5% )</t>
  </si>
  <si>
    <t>-160 ( -43.8% )</t>
  </si>
  <si>
    <t>49.2%</t>
  </si>
  <si>
    <t>-112000 ( -5.2% )</t>
  </si>
  <si>
    <t>98 ( 47.8% )</t>
  </si>
  <si>
    <t>86.2%</t>
  </si>
  <si>
    <t>1013000 ( 100.0% )</t>
  </si>
  <si>
    <t>59.4%</t>
  </si>
  <si>
    <t>360000 ( 100.0% )</t>
  </si>
  <si>
    <t>4000 ( 100.0% )</t>
  </si>
  <si>
    <t>23.5%</t>
  </si>
  <si>
    <t>589000 ( 14725.0% )</t>
  </si>
  <si>
    <t>119 ( 5950.0% )</t>
  </si>
  <si>
    <t>38.4%</t>
  </si>
  <si>
    <t>1411000 ( 237.9% )</t>
  </si>
  <si>
    <t>131 ( 108.3% )</t>
  </si>
  <si>
    <t>-2000000 ( -99.8% )</t>
  </si>
  <si>
    <t>-250 ( -99.2% )</t>
  </si>
  <si>
    <t>18000 ( 450.0% )</t>
  </si>
  <si>
    <t>9 ( 450.0% )</t>
  </si>
  <si>
    <t>-18000 ( -81.8% )</t>
  </si>
  <si>
    <t>-9 ( -81.8% )</t>
  </si>
  <si>
    <t>2000 ( 50.0% )</t>
  </si>
  <si>
    <t>1 ( 50.0% )</t>
  </si>
  <si>
    <t>-2000 ( -33.3% )</t>
  </si>
  <si>
    <t>-1 ( -33.3% )</t>
  </si>
  <si>
    <t>658000 ( 16450.0% )</t>
  </si>
  <si>
    <t>126 ( 6300.0% )</t>
  </si>
  <si>
    <t>-454000 ( -68.6% )</t>
  </si>
  <si>
    <t>-92 ( -71.9% )</t>
  </si>
  <si>
    <t>288000 ( 138.5% )</t>
  </si>
  <si>
    <t>65 ( 180.6% )</t>
  </si>
  <si>
    <t>-2000 ( -0.4% )</t>
  </si>
  <si>
    <t>-1 ( -1.0% )</t>
  </si>
  <si>
    <t>-492000 ( -99.6% )</t>
  </si>
  <si>
    <t>-99 ( -99.0% )</t>
  </si>
  <si>
    <t>34000 ( 1700.0% )</t>
  </si>
  <si>
    <t>17 ( 1700.0% )</t>
  </si>
  <si>
    <t>408000 ( 1133.3% )</t>
  </si>
  <si>
    <t>44 ( 244.4% )</t>
  </si>
  <si>
    <t>43.4%</t>
  </si>
  <si>
    <t>1581000 ( 356.1% )</t>
  </si>
  <si>
    <t>288 ( 464.5% )</t>
  </si>
  <si>
    <t>74.8%</t>
  </si>
  <si>
    <t>2325000 ( 114.8% )</t>
  </si>
  <si>
    <t>295 ( 84.3% )</t>
  </si>
  <si>
    <t>20.5%</t>
  </si>
  <si>
    <t>-4048000 ( -93.1% )</t>
  </si>
  <si>
    <t>-584 ( -90.5% )</t>
  </si>
  <si>
    <t>2670000 ( 884.1% )</t>
  </si>
  <si>
    <t>329 ( 539.3% )</t>
  </si>
  <si>
    <t>28.3%</t>
  </si>
  <si>
    <t>-2168000 ( -72.9% )</t>
  </si>
  <si>
    <t>-228 ( -58.5% )</t>
  </si>
  <si>
    <t>1704000 ( 100.0% )</t>
  </si>
  <si>
    <t>142 ( 100.0% )</t>
  </si>
  <si>
    <t>76.4%</t>
  </si>
  <si>
    <t>992000 ( 100.0% )</t>
  </si>
  <si>
    <t>155 ( 100.0% )</t>
  </si>
  <si>
    <t>82.5%</t>
  </si>
  <si>
    <t>2332000 ( 235.1% )</t>
  </si>
  <si>
    <t>336 ( 216.8% )</t>
  </si>
  <si>
    <t>74.5%</t>
  </si>
  <si>
    <t>-2526000 ( -76.0% )</t>
  </si>
  <si>
    <t>-377 ( -76.8% )</t>
  </si>
  <si>
    <t>92.2%</t>
  </si>
  <si>
    <t>1400000 ( 100.0% )</t>
  </si>
  <si>
    <t>96.8%</t>
  </si>
  <si>
    <t>48.3%</t>
  </si>
  <si>
    <t>348000 ( 100.0% )</t>
  </si>
  <si>
    <t>58 ( 100.0% )</t>
  </si>
  <si>
    <t>75.4%</t>
  </si>
  <si>
    <t>251000 ( 100.0% )</t>
  </si>
  <si>
    <t>43 ( 100.0% )</t>
  </si>
  <si>
    <t>-251000 ( -100.0% )</t>
  </si>
  <si>
    <t>-43 ( -100.0% )</t>
  </si>
  <si>
    <t>95.1%</t>
  </si>
  <si>
    <t>1499000 ( 100.0% )</t>
  </si>
  <si>
    <t>234 ( 100.0% )</t>
  </si>
  <si>
    <t>132000 ( 100.0% )</t>
  </si>
  <si>
    <t>66 ( 100.0% )</t>
  </si>
  <si>
    <t>280000 ( 212.1% )</t>
  </si>
  <si>
    <t>24 ( 36.4% )</t>
  </si>
  <si>
    <t>37.8%</t>
  </si>
  <si>
    <t>1102000 ( 267.5% )</t>
  </si>
  <si>
    <t>196 ( 217.8% )</t>
  </si>
  <si>
    <t>-356000 ( -23.5% )</t>
  </si>
  <si>
    <t>-93 ( -32.5% )</t>
  </si>
  <si>
    <t>84.6%</t>
  </si>
  <si>
    <t>522000 ( 45.1% )</t>
  </si>
  <si>
    <t>82 ( 42.5% )</t>
  </si>
  <si>
    <t>30.2%</t>
  </si>
  <si>
    <t>64 ( 100.0% )</t>
  </si>
  <si>
    <t>55.2%</t>
  </si>
  <si>
    <t>702000 ( 100.0% )</t>
  </si>
  <si>
    <t>117 ( 100.0% )</t>
  </si>
  <si>
    <t>-354000 ( -50.4% )</t>
  </si>
  <si>
    <t>-59 ( -50.4% )</t>
  </si>
  <si>
    <t>73.0%</t>
  </si>
  <si>
    <t>1524000 ( 100.0% )</t>
  </si>
  <si>
    <t>254 ( 100.0% )</t>
  </si>
  <si>
    <t>97.1%</t>
  </si>
  <si>
    <t>-516000 ( -33.9% )</t>
  </si>
  <si>
    <t>-86 ( -33.9% )</t>
  </si>
  <si>
    <t>97.8%</t>
  </si>
  <si>
    <t>-474000 ( -47.0% )</t>
  </si>
  <si>
    <t>-79 ( -47.0% )</t>
  </si>
  <si>
    <t>97.3%</t>
  </si>
  <si>
    <t>216000 ( 100.0% )</t>
  </si>
  <si>
    <t>36 ( 100.0% )</t>
  </si>
  <si>
    <t>87.0%</t>
  </si>
  <si>
    <t>306000 ( 141.7% )</t>
  </si>
  <si>
    <t>51 ( 141.7% )</t>
  </si>
  <si>
    <t>50.9%</t>
  </si>
  <si>
    <t>777000 ( 100.0% )</t>
  </si>
  <si>
    <t>111 ( 100.0% )</t>
  </si>
  <si>
    <t>455000 ( 100.0% )</t>
  </si>
  <si>
    <t>91 ( 100.0% )</t>
  </si>
  <si>
    <t>66.5%</t>
  </si>
  <si>
    <t>295000 ( 64.8% )</t>
  </si>
  <si>
    <t>14 ( 15.4% )</t>
  </si>
  <si>
    <t>372000 ( 100.0% )</t>
  </si>
  <si>
    <t>62 ( 100.0% )</t>
  </si>
  <si>
    <t>69.6%</t>
  </si>
  <si>
    <t>78 ( 100.0% )</t>
  </si>
  <si>
    <t>84.1%</t>
  </si>
  <si>
    <t>1638000 ( 100.0% )</t>
  </si>
  <si>
    <t>153 ( 100.0% )</t>
  </si>
  <si>
    <t>91.6%</t>
  </si>
  <si>
    <t>1726000 ( 105.4% )</t>
  </si>
  <si>
    <t>207 ( 135.3% )</t>
  </si>
  <si>
    <t>798000 ( 100.0% )</t>
  </si>
  <si>
    <t>749000 ( 100.0% )</t>
  </si>
  <si>
    <t>107 ( 100.0% )</t>
  </si>
  <si>
    <t>99.5%</t>
  </si>
  <si>
    <t>1380000 ( 100.0% )</t>
  </si>
  <si>
    <t>204 ( 100.0% )</t>
  </si>
  <si>
    <t>926000 ( 100.0% )</t>
  </si>
  <si>
    <t>146 ( 100.0% )</t>
  </si>
  <si>
    <t>2580000 ( 100.0% )</t>
  </si>
  <si>
    <t>215 ( 100.0% )</t>
  </si>
  <si>
    <t>69.1%</t>
  </si>
  <si>
    <t>-1377000 ( -53.4% )</t>
  </si>
  <si>
    <t>-38 ( -17.7% )</t>
  </si>
  <si>
    <t>80.3%</t>
  </si>
  <si>
    <t>2306000 ( 100.0% )</t>
  </si>
  <si>
    <t>346 ( 100.0% )</t>
  </si>
  <si>
    <t>2434000 ( 100.0% )</t>
  </si>
  <si>
    <t>360 ( 100.0% )</t>
  </si>
  <si>
    <t>75.5%</t>
  </si>
  <si>
    <t>-1990000 ( -81.8% )</t>
  </si>
  <si>
    <t>-286 ( -79.4% )</t>
  </si>
  <si>
    <t>79.8%</t>
  </si>
  <si>
    <t>933000 ( 210.1% )</t>
  </si>
  <si>
    <t>128 ( 173.0% )</t>
  </si>
  <si>
    <t>70.3%</t>
  </si>
  <si>
    <t>-579000 ( -42.0% )</t>
  </si>
  <si>
    <t>-91 ( -45.0% )</t>
  </si>
  <si>
    <t>3826000 ( 479.4% )</t>
  </si>
  <si>
    <t>578 ( 520.7% )</t>
  </si>
  <si>
    <t>96.6%</t>
  </si>
  <si>
    <t>342000 ( 100.0% )</t>
  </si>
  <si>
    <t>57 ( 100.0% )</t>
  </si>
  <si>
    <t>701000 ( 205.0% )</t>
  </si>
  <si>
    <t>78 ( 136.8% )</t>
  </si>
  <si>
    <t>1358000 ( 130.2% )</t>
  </si>
  <si>
    <t>208 ( 154.1% )</t>
  </si>
  <si>
    <t>95.6%</t>
  </si>
  <si>
    <t>1791000 ( 74.6% )</t>
  </si>
  <si>
    <t>329 ( 95.9% )</t>
  </si>
  <si>
    <t>71.7%</t>
  </si>
  <si>
    <t>-1392000 ( -33.2% )</t>
  </si>
  <si>
    <t>-272 ( -40.5% )</t>
  </si>
  <si>
    <t>50.0%</t>
  </si>
  <si>
    <t>-1600000 ( -57.1% )</t>
  </si>
  <si>
    <t>-250 ( -62.5% )</t>
  </si>
  <si>
    <t>-240000 ( -20.0% )</t>
  </si>
  <si>
    <t>-30 ( -20.0% )</t>
  </si>
  <si>
    <t>91.7%</t>
  </si>
  <si>
    <t>648000 ( 300.0% )</t>
  </si>
  <si>
    <t>108 ( 300.0% )</t>
  </si>
  <si>
    <t>89.1%</t>
  </si>
  <si>
    <t>18000 ( 2.1% )</t>
  </si>
  <si>
    <t>3 ( 2.1% )</t>
  </si>
  <si>
    <t>78.6%</t>
  </si>
  <si>
    <t>-420000 ( -47.6% )</t>
  </si>
  <si>
    <t>-70 ( -47.6% )</t>
  </si>
  <si>
    <t>80.6%</t>
  </si>
  <si>
    <t>474000 ( 100.0% )</t>
  </si>
  <si>
    <t>79 ( 100.0% )</t>
  </si>
  <si>
    <t>59.9%</t>
  </si>
  <si>
    <t>499000 ( 105.3% )</t>
  </si>
  <si>
    <t>100 ( 126.6% )</t>
  </si>
  <si>
    <t>56.5%</t>
  </si>
  <si>
    <t>-59000 ( -6.1% )</t>
  </si>
  <si>
    <t>-10 ( -5.6% )</t>
  </si>
  <si>
    <t>62.2%</t>
  </si>
  <si>
    <t>102000 ( 11.2% )</t>
  </si>
  <si>
    <t>17 ( 10.1% )</t>
  </si>
  <si>
    <t>84.7%</t>
  </si>
  <si>
    <t>-518000 ( -51.0% )</t>
  </si>
  <si>
    <t>-103 ( -55.4% )</t>
  </si>
  <si>
    <t>81.3%</t>
  </si>
  <si>
    <t>1200000 ( 100.0% )</t>
  </si>
  <si>
    <t>228000 ( 100.0% )</t>
  </si>
  <si>
    <t>40 ( 100.0% )</t>
  </si>
  <si>
    <t>53.2%</t>
  </si>
  <si>
    <t>307000 ( 134.6% )</t>
  </si>
  <si>
    <t>67 ( 167.5% )</t>
  </si>
  <si>
    <t>2400000 ( 100.0% )</t>
  </si>
  <si>
    <t>-2184000 ( -91.0% )</t>
  </si>
  <si>
    <t>-164 ( -82.0% )</t>
  </si>
  <si>
    <t>75.2%</t>
  </si>
  <si>
    <t>1984000 ( 918.5% )</t>
  </si>
  <si>
    <t>164 ( 455.6% )</t>
  </si>
  <si>
    <t>46.8%</t>
  </si>
  <si>
    <t>-2026000 ( -92.1% )</t>
  </si>
  <si>
    <t>-171 ( -85.5% )</t>
  </si>
  <si>
    <t>87.7%</t>
  </si>
  <si>
    <t>1608000 ( 100.0% )</t>
  </si>
  <si>
    <t>214 ( 100.0% )</t>
  </si>
  <si>
    <t>84.9%</t>
  </si>
  <si>
    <t>3895000 ( 242.2% )</t>
  </si>
  <si>
    <t>287 ( 134.1% )</t>
  </si>
  <si>
    <t>52.6%</t>
  </si>
  <si>
    <t>560000 ( 100.0% )</t>
  </si>
  <si>
    <t>80 ( 100.0% )</t>
  </si>
  <si>
    <t>137.7%</t>
  </si>
  <si>
    <t>742000 ( 100.0% )</t>
  </si>
  <si>
    <t>106 ( 100.0% )</t>
  </si>
  <si>
    <t>75.7%</t>
  </si>
  <si>
    <t>-574000 ( -77.4% )</t>
  </si>
  <si>
    <t>-78 ( -73.6% )</t>
  </si>
  <si>
    <t>504000 ( 100.0% )</t>
  </si>
  <si>
    <t>72 ( 100.0% )</t>
  </si>
  <si>
    <t>-133000 ( -26.4% )</t>
  </si>
  <si>
    <t>-19 ( -26.4% )</t>
  </si>
  <si>
    <t>186000 ( 100.0% )</t>
  </si>
  <si>
    <t>31 ( 100.0% )</t>
  </si>
  <si>
    <t>37.1%</t>
  </si>
  <si>
    <t>-48000 ( -25.8% )</t>
  </si>
  <si>
    <t>-8 ( -25.8% )</t>
  </si>
  <si>
    <t>12000 ( 8.7% )</t>
  </si>
  <si>
    <t>2 ( 8.7% )</t>
  </si>
  <si>
    <t>66.9%</t>
  </si>
  <si>
    <t>337000 ( 224.7% )</t>
  </si>
  <si>
    <t>56 ( 224.0% )</t>
  </si>
  <si>
    <t>41.9%</t>
  </si>
  <si>
    <t>-329000 ( -67.6% )</t>
  </si>
  <si>
    <t>-55 ( -67.9% )</t>
  </si>
  <si>
    <t>732000 ( 100.0% )</t>
  </si>
  <si>
    <t>122 ( 100.0% )</t>
  </si>
  <si>
    <t>28.6%</t>
  </si>
  <si>
    <t>73.8%</t>
  </si>
  <si>
    <t>770000 ( 100.0% )</t>
  </si>
  <si>
    <t>61.0%</t>
  </si>
  <si>
    <t>1475000 ( 100.0% )</t>
  </si>
  <si>
    <t>71.3%</t>
  </si>
  <si>
    <t>-33000 ( -2.2% )</t>
  </si>
  <si>
    <t>-8 ( -3.7% )</t>
  </si>
  <si>
    <t>245000 ( 100.0% )</t>
  </si>
  <si>
    <t>35 ( 100.0% )</t>
  </si>
  <si>
    <t>1068000 ( 100.0% )</t>
  </si>
  <si>
    <t>178 ( 100.0% )</t>
  </si>
  <si>
    <t>85.4%</t>
  </si>
  <si>
    <t>1116000 ( 104.5% )</t>
  </si>
  <si>
    <t>96 ( 53.9% )</t>
  </si>
  <si>
    <t>-1116000 ( -51.1% )</t>
  </si>
  <si>
    <t>-96 ( -35.0% )</t>
  </si>
  <si>
    <t>47.2%</t>
  </si>
  <si>
    <t>300000 ( 100.0% )</t>
  </si>
  <si>
    <t>52.8%</t>
  </si>
  <si>
    <t>-90000 ( -30.0% )</t>
  </si>
  <si>
    <t>55 ( 110.0% )</t>
  </si>
  <si>
    <t>53.1%</t>
  </si>
  <si>
    <t>315000 ( 150.0% )</t>
  </si>
  <si>
    <t>57 ( 54.3% )</t>
  </si>
  <si>
    <t>180000 ( 100.0% )</t>
  </si>
  <si>
    <t>30 ( 100.0% )</t>
  </si>
  <si>
    <t>71.0%</t>
  </si>
  <si>
    <t>600000 ( 333.3% )</t>
  </si>
  <si>
    <t>100 ( 333.3% )</t>
  </si>
  <si>
    <t>84.8%</t>
  </si>
  <si>
    <t>2483000 ( 100.0% )</t>
  </si>
  <si>
    <t>347 ( 100.0% )</t>
  </si>
  <si>
    <t>94.6%</t>
  </si>
  <si>
    <t>1806000 ( 100.0% )</t>
  </si>
  <si>
    <t>263 ( 100.0% )</t>
  </si>
  <si>
    <t>185000 ( 100.0% )</t>
  </si>
  <si>
    <t>37 ( 100.0% )</t>
  </si>
  <si>
    <t>83.8%</t>
  </si>
  <si>
    <t>1008000 ( 100.0% )</t>
  </si>
  <si>
    <t>144 ( 100.0% )</t>
  </si>
  <si>
    <t>396000 ( 100.0% )</t>
  </si>
  <si>
    <t>99 ( 100.0% )</t>
  </si>
  <si>
    <t>1336000 ( 100.0% )</t>
  </si>
  <si>
    <t>193 ( 100.0% )</t>
  </si>
  <si>
    <t>88.7%</t>
  </si>
  <si>
    <t>3640000 ( 100.0% )</t>
  </si>
  <si>
    <t>520 ( 100.0% )</t>
  </si>
  <si>
    <t>85.5%</t>
  </si>
  <si>
    <t>318000 ( 100.0% )</t>
  </si>
  <si>
    <t>53 ( 100.0% )</t>
  </si>
  <si>
    <t>392000 ( 123.3% )</t>
  </si>
  <si>
    <t>18 ( 34.0% )</t>
  </si>
  <si>
    <t>399000 ( 100.0% )</t>
  </si>
  <si>
    <t>62.4%</t>
  </si>
  <si>
    <t>508000 ( 127.3% )</t>
  </si>
  <si>
    <t>79 ( 138.6% )</t>
  </si>
  <si>
    <t>92.1%</t>
  </si>
  <si>
    <t>145000 ( 16.0% )</t>
  </si>
  <si>
    <t>28 ( 20.6% )</t>
  </si>
  <si>
    <t>71.9%</t>
  </si>
  <si>
    <t>875000 ( 100.0% )</t>
  </si>
  <si>
    <t>143 ( 100.0% )</t>
  </si>
  <si>
    <t>240000 ( 100.0% )</t>
  </si>
  <si>
    <t>69.0%</t>
  </si>
  <si>
    <t>406000 ( 100.0% )</t>
  </si>
  <si>
    <t>294000 ( 100.0% )</t>
  </si>
  <si>
    <t>42 ( 100.0% )</t>
  </si>
  <si>
    <t>1386000 ( 100.0% )</t>
  </si>
  <si>
    <t>99.3%</t>
  </si>
  <si>
    <t>534000 ( 38.5% )</t>
  </si>
  <si>
    <t>89 ( 44.9% )</t>
  </si>
  <si>
    <t>978000 ( 50.9% )</t>
  </si>
  <si>
    <t>108 ( 37.6% )</t>
  </si>
  <si>
    <t>553000 ( 100.0% )</t>
  </si>
  <si>
    <t>1140000 ( 100.0% )</t>
  </si>
  <si>
    <t>312000 ( 100.0% )</t>
  </si>
  <si>
    <t>52 ( 100.0% )</t>
  </si>
  <si>
    <t>558000 ( 100.0% )</t>
  </si>
  <si>
    <t>93 ( 100.0% )</t>
  </si>
  <si>
    <t>73.2%</t>
  </si>
  <si>
    <t>480000 ( 100.0% )</t>
  </si>
  <si>
    <t>15000 ( 100.0% )</t>
  </si>
  <si>
    <t>45000 ( 100.0% )</t>
  </si>
  <si>
    <t>9 ( 100.0% )</t>
  </si>
  <si>
    <t>90.8%</t>
  </si>
  <si>
    <t>534000 ( 100.0% )</t>
  </si>
  <si>
    <t>89 ( 100.0% )</t>
  </si>
  <si>
    <t>49104000 ( 100.0% )</t>
  </si>
  <si>
    <t>5173 ( 100.0% )</t>
  </si>
  <si>
    <t>-40502000 ( -82.5% )</t>
  </si>
  <si>
    <t>-4335 ( -83.8% )</t>
  </si>
  <si>
    <t>29.9%</t>
  </si>
  <si>
    <t>46.2%</t>
  </si>
  <si>
    <t>3082796151 ( 35838.1% )</t>
  </si>
  <si>
    <t>329280 ( 39293.6% )</t>
  </si>
  <si>
    <t>30.4%</t>
  </si>
  <si>
    <t>47.6%</t>
  </si>
  <si>
    <t>564607087 ( 18.3% )</t>
  </si>
  <si>
    <t>44374 ( 13.4% )</t>
  </si>
  <si>
    <t>53.6%</t>
  </si>
  <si>
    <t>3914360449 ( 107.1% )</t>
  </si>
  <si>
    <t>396482 ( 105.9% )</t>
  </si>
  <si>
    <t>52.2%</t>
  </si>
  <si>
    <t>57.4%</t>
  </si>
  <si>
    <t>58.6%</t>
  </si>
  <si>
    <t>471008681 ( 6.2% )</t>
  </si>
  <si>
    <t>48868 ( 6.3% )</t>
  </si>
  <si>
    <t>33.6%</t>
  </si>
  <si>
    <t>51.9%</t>
  </si>
  <si>
    <t>26.1%</t>
  </si>
  <si>
    <t>-4913128785 ( -61.1% )</t>
  </si>
  <si>
    <t>-491397 ( -59.9% )</t>
  </si>
  <si>
    <t>51.7%</t>
  </si>
  <si>
    <t>56.6%</t>
  </si>
  <si>
    <t>23.6%</t>
  </si>
  <si>
    <t>-291602207 ( -9.3% )</t>
  </si>
  <si>
    <t>-29981 ( -9.1% )</t>
  </si>
  <si>
    <t>31.2%</t>
  </si>
  <si>
    <t>38.9%</t>
  </si>
  <si>
    <t>245469266 ( 8.7% )</t>
  </si>
  <si>
    <t>86130 ( 28.9% )</t>
  </si>
  <si>
    <t>48.2%</t>
  </si>
  <si>
    <t>48.6%</t>
  </si>
  <si>
    <t>528689979 ( 17.2% )</t>
  </si>
  <si>
    <t>-300 ( -0.1% )</t>
  </si>
  <si>
    <t>54.1%</t>
  </si>
  <si>
    <t>56.0%</t>
  </si>
  <si>
    <t>62.0%</t>
  </si>
  <si>
    <t>4757382396 ( 131.8% )</t>
  </si>
  <si>
    <t>467306 ( 121.6% )</t>
  </si>
  <si>
    <t>-194843949 ( -2.3% )</t>
  </si>
  <si>
    <t>-19322 ( -2.3% )</t>
  </si>
  <si>
    <t>47.0%</t>
  </si>
  <si>
    <t>-1781781680 ( -21.8% )</t>
  </si>
  <si>
    <t>-180219 ( -21.7% )</t>
  </si>
  <si>
    <t>36.8%</t>
  </si>
  <si>
    <t>55.3%</t>
  </si>
  <si>
    <t>-4416624502 ( -69.1% )</t>
  </si>
  <si>
    <t>-444063 ( -68.1% )</t>
  </si>
  <si>
    <t>37.4%</t>
  </si>
  <si>
    <t>56%</t>
  </si>
  <si>
    <t>58.8%</t>
  </si>
  <si>
    <t>-177801966 ( -9.0% )</t>
  </si>
  <si>
    <t>-17456 ( -8.4% )</t>
  </si>
  <si>
    <t>32.2%</t>
  </si>
  <si>
    <t>50.2%</t>
  </si>
  <si>
    <t>53.4%</t>
  </si>
  <si>
    <t>-150662462 ( -8.4% )</t>
  </si>
  <si>
    <t>-15866 ( -8.3% )</t>
  </si>
  <si>
    <t>32.0%</t>
  </si>
  <si>
    <t>50.7%</t>
  </si>
  <si>
    <t>-134310116 ( -8.2% )</t>
  </si>
  <si>
    <t>-14312 ( -8.2% )</t>
  </si>
  <si>
    <t>32.1%</t>
  </si>
  <si>
    <t>19.7%</t>
  </si>
  <si>
    <t>857937120 ( 56.7% )</t>
  </si>
  <si>
    <t>82873 ( 51.7% )</t>
  </si>
  <si>
    <t>30.7%</t>
  </si>
  <si>
    <t>57.3%</t>
  </si>
  <si>
    <t>40.5%</t>
  </si>
  <si>
    <t>3169536758 ( 133.7% )</t>
  </si>
  <si>
    <t>316437 ( 130.1% )</t>
  </si>
  <si>
    <t>30.9%</t>
  </si>
  <si>
    <t>57.0%</t>
  </si>
  <si>
    <t>35.9%</t>
  </si>
  <si>
    <t>-882114172 ( -15.9% )</t>
  </si>
  <si>
    <t>-87385 ( -15.6% )</t>
  </si>
  <si>
    <t>33.7%</t>
  </si>
  <si>
    <t>52.9%</t>
  </si>
  <si>
    <t>12.3%</t>
  </si>
  <si>
    <t>-3368882318 ( -72.3% )</t>
  </si>
  <si>
    <t>-337025 ( -71.4% )</t>
  </si>
  <si>
    <t>52.7%</t>
  </si>
  <si>
    <t>-132591600 ( -10.3% )</t>
  </si>
  <si>
    <t>-13329 ( -9.9% )</t>
  </si>
  <si>
    <t>43.7%</t>
  </si>
  <si>
    <t>-83757510 ( -7.2% )</t>
  </si>
  <si>
    <t>-8527 ( -7.0% )</t>
  </si>
  <si>
    <t>45.4%</t>
  </si>
  <si>
    <t>-77800244 ( -7.3% )</t>
  </si>
  <si>
    <t>-8341 ( -7.4% )</t>
  </si>
  <si>
    <t>50.5%</t>
  </si>
  <si>
    <t>487654627 ( 49.0% )</t>
  </si>
  <si>
    <t>45603 ( 43.4% )</t>
  </si>
  <si>
    <t>52.1%</t>
  </si>
  <si>
    <t>1943512680 ( 131.1% )</t>
  </si>
  <si>
    <t>194286 ( 128.9% )</t>
  </si>
  <si>
    <t>52.0%</t>
  </si>
  <si>
    <t>-600460689 ( -17.5% )</t>
  </si>
  <si>
    <t>-59677 ( -17.3% )</t>
  </si>
  <si>
    <t>28.7%</t>
  </si>
  <si>
    <t>49.7%</t>
  </si>
  <si>
    <t>-2040534371 ( -72.2% )</t>
  </si>
  <si>
    <t>-202878 ( -71.1% )</t>
  </si>
  <si>
    <t>48.9%</t>
  </si>
  <si>
    <t>-97292003 ( -12.4% )</t>
  </si>
  <si>
    <t>-10421 ( -12.6% )</t>
  </si>
  <si>
    <t>26.2%</t>
  </si>
  <si>
    <t>40.8%</t>
  </si>
  <si>
    <t>42.6%</t>
  </si>
  <si>
    <t>-17828187 ( -2.6% )</t>
  </si>
  <si>
    <t>-2107 ( -2.9% )</t>
  </si>
  <si>
    <t>42.5%</t>
  </si>
  <si>
    <t>-17479938 ( -2.6% )</t>
  </si>
  <si>
    <t>-1622 ( -2.3% )</t>
  </si>
  <si>
    <t>26.5%</t>
  </si>
  <si>
    <t>43.1%</t>
  </si>
  <si>
    <t>45.2%</t>
  </si>
  <si>
    <t>420012078 ( 64.4% )</t>
  </si>
  <si>
    <t>40640 ( 59.5% )</t>
  </si>
  <si>
    <t>25.4%</t>
  </si>
  <si>
    <t>43.3%</t>
  </si>
  <si>
    <t>47.7%</t>
  </si>
  <si>
    <t>1569539012 ( 146.4% )</t>
  </si>
  <si>
    <t>156513 ( 143.7% )</t>
  </si>
  <si>
    <t>-227206029 ( -8.6% )</t>
  </si>
  <si>
    <t>-21661 ( -8.2% )</t>
  </si>
  <si>
    <t>28.8%</t>
  </si>
  <si>
    <t>47.5%</t>
  </si>
  <si>
    <t>-1561365805 ( -64.7% )</t>
  </si>
  <si>
    <t>-153567 ( -63.0% )</t>
  </si>
  <si>
    <t>46.5%</t>
  </si>
  <si>
    <t>-113088400 ( -13.3% )</t>
  </si>
  <si>
    <t>-11014 ( -12.2% )</t>
  </si>
  <si>
    <t>18.9%</t>
  </si>
  <si>
    <t>23.8%</t>
  </si>
  <si>
    <t>17.2%</t>
  </si>
  <si>
    <t>2053565 ( 0.3% )</t>
  </si>
  <si>
    <t>13981 ( 17.7% )</t>
  </si>
  <si>
    <t>24%</t>
  </si>
  <si>
    <t>-102345543 ( -13.8% )</t>
  </si>
  <si>
    <t>-25350 ( -27.2% )</t>
  </si>
  <si>
    <t>26.9%</t>
  </si>
  <si>
    <t>226338467 ( 35.4% )</t>
  </si>
  <si>
    <t>20199 ( 29.8% )</t>
  </si>
  <si>
    <t>29.5%</t>
  </si>
  <si>
    <t>24.7%</t>
  </si>
  <si>
    <t>964061974 ( 111.3% )</t>
  </si>
  <si>
    <t>95480 ( 108.5% )</t>
  </si>
  <si>
    <t>20.0%</t>
  </si>
  <si>
    <t>29.8%</t>
  </si>
  <si>
    <t>-379312547 ( -20.7% )</t>
  </si>
  <si>
    <t>-36936 ( -20.1% )</t>
  </si>
  <si>
    <t>21.6%</t>
  </si>
  <si>
    <t>7.3%</t>
  </si>
  <si>
    <t>-1014962806 ( -70.0% )</t>
  </si>
  <si>
    <t>-100504 ( -68.6% )</t>
  </si>
  <si>
    <t>29.6%</t>
  </si>
  <si>
    <t>-74196038 ( -17.0% )</t>
  </si>
  <si>
    <t>-7633 ( -16.6% )</t>
  </si>
  <si>
    <t>44032084 ( 12.2% )</t>
  </si>
  <si>
    <t>4562 ( 11.9% )</t>
  </si>
  <si>
    <t>16.0%</t>
  </si>
  <si>
    <t>-85256659 ( -21.0% )</t>
  </si>
  <si>
    <t>-8692 ( -20.2% )</t>
  </si>
  <si>
    <t>27.8%</t>
  </si>
  <si>
    <t>146809876 ( 45.8% )</t>
  </si>
  <si>
    <t>13564 ( 39.6% )</t>
  </si>
  <si>
    <t>25%</t>
  </si>
  <si>
    <t>483527626 ( 103.5% )</t>
  </si>
  <si>
    <t>47255 ( 98.8% )</t>
  </si>
  <si>
    <t>24.8%</t>
  </si>
  <si>
    <t>28.5%</t>
  </si>
  <si>
    <t>-212652998 ( -22.4% )</t>
  </si>
  <si>
    <t>-21230 ( -22.3% )</t>
  </si>
  <si>
    <t>-497551845 ( -67.4% )</t>
  </si>
  <si>
    <t>-48808 ( -66.1% )</t>
  </si>
  <si>
    <t>67774851 ( 28.2% )</t>
  </si>
  <si>
    <t>7404 ( 29.6% )</t>
  </si>
  <si>
    <t>11.4%</t>
  </si>
  <si>
    <t>26.3%</t>
  </si>
  <si>
    <t>394144354 ( 127.9% )</t>
  </si>
  <si>
    <t>38329 ( 118.1% )</t>
  </si>
  <si>
    <t>-498583751 ( -71.0% )</t>
  </si>
  <si>
    <t>-49564 ( -70.0% )</t>
  </si>
  <si>
    <t>12.7%</t>
  </si>
  <si>
    <t>92335139 ( 45.3% )</t>
  </si>
  <si>
    <t>8688 ( 40.9% )</t>
  </si>
  <si>
    <t>11.2%</t>
  </si>
  <si>
    <t>252342565 ( 85.2% )</t>
  </si>
  <si>
    <t>24270 ( 81.2% )</t>
  </si>
  <si>
    <t>15.5%</t>
  </si>
  <si>
    <t>-96097546 ( -17.5% )</t>
  </si>
  <si>
    <t>-9386 ( -17.3% )</t>
  </si>
  <si>
    <t>-257983203 ( -57.0% )</t>
  </si>
  <si>
    <t>-24649 ( -55.0% )</t>
  </si>
  <si>
    <t>-45679527 ( -23.5% )</t>
  </si>
  <si>
    <t>-4568 ( -22.7% )</t>
  </si>
  <si>
    <t>-2360397 ( -1.6% )</t>
  </si>
  <si>
    <t>-195 ( -1.3% )</t>
  </si>
  <si>
    <t>14.9%</t>
  </si>
  <si>
    <t>20%</t>
  </si>
  <si>
    <t>-10864193 ( -7.4% )</t>
  </si>
  <si>
    <t>-1280 ( -8.3% )</t>
  </si>
  <si>
    <t>19.2%</t>
  </si>
  <si>
    <t>72496148 ( 53.5% )</t>
  </si>
  <si>
    <t>6812 ( 48.3% )</t>
  </si>
  <si>
    <t>17.8%</t>
  </si>
  <si>
    <t>285938092 ( 137.5% )</t>
  </si>
  <si>
    <t>28073 ( 134.3% )</t>
  </si>
  <si>
    <t>17.9%</t>
  </si>
  <si>
    <t>-131615003 ( -26.6% )</t>
  </si>
  <si>
    <t>-13054 ( -26.7% )</t>
  </si>
  <si>
    <t>22.7%</t>
  </si>
  <si>
    <t>3.8%</t>
  </si>
  <si>
    <t>-232942987 ( -64.3% )</t>
  </si>
  <si>
    <t>-22363 ( -62.2% )</t>
  </si>
  <si>
    <t>-18478434 ( -14.3% )</t>
  </si>
  <si>
    <t>-1895 ( -14.0% )</t>
  </si>
  <si>
    <t>4.1%</t>
  </si>
  <si>
    <t>-60223208 ( -54.3% )</t>
  </si>
  <si>
    <t>-5692 ( -48.8% )</t>
  </si>
  <si>
    <t>-4013091 ( -7.9% )</t>
  </si>
  <si>
    <t>-1062 ( -17.8% )</t>
  </si>
  <si>
    <t>23447408 ( 50.2% )</t>
  </si>
  <si>
    <t>2096 ( 42.6% )</t>
  </si>
  <si>
    <t>31216498 ( 44.5% )</t>
  </si>
  <si>
    <t>3149 ( 44.9% )</t>
  </si>
  <si>
    <t>-14492853 ( -14.3% )</t>
  </si>
  <si>
    <t>-1336 ( -13.1% )</t>
  </si>
  <si>
    <t>-35061036 ( -40.4% )</t>
  </si>
  <si>
    <t>-3317 ( -37.6% )</t>
  </si>
  <si>
    <t>17538065 ( 33.9% )</t>
  </si>
  <si>
    <t>1900 ( 34.5% )</t>
  </si>
  <si>
    <t>-29943572 ( -43.2% )</t>
  </si>
  <si>
    <t>-3157 ( -42.6% )</t>
  </si>
  <si>
    <t>-19535020 ( -49.6% )</t>
  </si>
  <si>
    <t>-2187 ( -51.4% )</t>
  </si>
  <si>
    <t>12421856 ( 62.6% )</t>
  </si>
  <si>
    <t>1219 ( 59.1% )</t>
  </si>
  <si>
    <t>14298258 ( 44.3% )</t>
  </si>
  <si>
    <t>1360 ( 41.4% )</t>
  </si>
  <si>
    <t>16847733 ( 36.2% )</t>
  </si>
  <si>
    <t>1686 ( 36.3% )</t>
  </si>
  <si>
    <t>-15935571 ( -25.1% )</t>
  </si>
  <si>
    <t>-1565 ( -24.7% )</t>
  </si>
  <si>
    <t>-25395376 ( -53.5% )</t>
  </si>
  <si>
    <t>-2478 ( -52.0% )</t>
  </si>
  <si>
    <t>6.7%</t>
  </si>
  <si>
    <t>-10487578 ( -47.5% )</t>
  </si>
  <si>
    <t>-1048 ( -45.8% )</t>
  </si>
  <si>
    <t>247850 ( 2.1% )</t>
  </si>
  <si>
    <t>79 ( 6.4% )</t>
  </si>
  <si>
    <t>5011559 ( 42.3% )</t>
  </si>
  <si>
    <t>351 ( 26.7% )</t>
  </si>
  <si>
    <t>18806820 ( 111.5% )</t>
  </si>
  <si>
    <t>1913 ( 114.7% )</t>
  </si>
  <si>
    <t>-2833173 ( -7.9% )</t>
  </si>
  <si>
    <t>-303 ( -8.5% )</t>
  </si>
  <si>
    <t>-20421722 ( -62.2% )</t>
  </si>
  <si>
    <t>-1994 ( -60.8% )</t>
  </si>
  <si>
    <t>5924631 ( 47.7% )</t>
  </si>
  <si>
    <t>695 ( 54.1% )</t>
  </si>
  <si>
    <t>20.8%</t>
  </si>
  <si>
    <t>-2945298 ( -16.1% )</t>
  </si>
  <si>
    <t>-400 ( -20.2% )</t>
  </si>
  <si>
    <t>-9713195 ( -63.1% )</t>
  </si>
  <si>
    <t>-1002 ( -63.5% )</t>
  </si>
  <si>
    <t>2161356 ( 38.0% )</t>
  </si>
  <si>
    <t>260 ( 45.1% )</t>
  </si>
  <si>
    <t>5799256 ( 73.9% )</t>
  </si>
  <si>
    <t>507 ( 60.6% )</t>
  </si>
  <si>
    <t>-3953639 ( -29.0% )</t>
  </si>
  <si>
    <t>-388 ( -28.9% )</t>
  </si>
  <si>
    <t>-5188156 ( -53.5% )</t>
  </si>
  <si>
    <t>-470 ( -49.2% )</t>
  </si>
  <si>
    <t>543717 ( 12.1% )</t>
  </si>
  <si>
    <t>110 ( 22.6% )</t>
  </si>
  <si>
    <t>-1460517 ( -28.9% )</t>
  </si>
  <si>
    <t>-221 ( -37.1% )</t>
  </si>
  <si>
    <t>-1729317 ( -48.2% )</t>
  </si>
  <si>
    <t>-162 ( -43.2% )</t>
  </si>
  <si>
    <t>1058000 ( 57.0% )</t>
  </si>
  <si>
    <t>123 ( 57.7% )</t>
  </si>
  <si>
    <t>842878 ( 28.9% )</t>
  </si>
  <si>
    <t>40 ( 11.9% )</t>
  </si>
  <si>
    <t>67578 ( 1.8% )</t>
  </si>
  <si>
    <t>19 ( 5.1% )</t>
  </si>
  <si>
    <t>-2478522 ( -64.8% )</t>
  </si>
  <si>
    <t>-237 ( -60.0% )</t>
  </si>
  <si>
    <t>-227356 ( -16.9% )</t>
  </si>
  <si>
    <t>-31 ( -19.6% )</t>
  </si>
  <si>
    <t>1716739 ( 153.6% )</t>
  </si>
  <si>
    <t>289 ( 227.6% )</t>
  </si>
  <si>
    <t>-376000 ( -13.3% )</t>
  </si>
  <si>
    <t>-169 ( -40.6% )</t>
  </si>
  <si>
    <t>-1153539 ( -46.9% )</t>
  </si>
  <si>
    <t>-109 ( -44.1% )</t>
  </si>
  <si>
    <t>213322 ( 16.3% )</t>
  </si>
  <si>
    <t>19 ( 13.8% )</t>
  </si>
  <si>
    <t>-50500 ( -3.3% )</t>
  </si>
  <si>
    <t>-633900 ( -43.2% )</t>
  </si>
  <si>
    <t>-69 ( -43.9% )</t>
  </si>
  <si>
    <t>-112922 ( -13.5% )</t>
  </si>
  <si>
    <t>-8 ( -9.1% )</t>
  </si>
  <si>
    <t>-201778 ( -28.0% )</t>
  </si>
  <si>
    <t>-22 ( -27.5% )</t>
  </si>
  <si>
    <t>457000 ( 88.0% )</t>
  </si>
  <si>
    <t>50 ( 86.2% )</t>
  </si>
  <si>
    <t>-161800 ( -16.6% )</t>
  </si>
  <si>
    <t>-18 ( -16.7% )</t>
  </si>
  <si>
    <t>501078 ( 61.5% )</t>
  </si>
  <si>
    <t>43 ( 47.8% )</t>
  </si>
  <si>
    <t>-477978 ( -36.3% )</t>
  </si>
  <si>
    <t>-39 ( -29.3% )</t>
  </si>
  <si>
    <t>-551600 ( -65.9% )</t>
  </si>
  <si>
    <t>-62 ( -66.0% )</t>
  </si>
  <si>
    <t>141100 ( 49.3% )</t>
  </si>
  <si>
    <t>24 ( 75.0% )</t>
  </si>
  <si>
    <t>-95100 ( -22.3% )</t>
  </si>
  <si>
    <t>-2 ( -3.6% )</t>
  </si>
  <si>
    <t>-208000 ( -62.7% )</t>
  </si>
  <si>
    <t>-37 ( -68.5% )</t>
  </si>
  <si>
    <t>267500 ( 215.7% )</t>
  </si>
  <si>
    <t>34 ( 200.0% )</t>
  </si>
  <si>
    <t>126200 ( 32.2% )</t>
  </si>
  <si>
    <t>3 ( 5.9% )</t>
  </si>
  <si>
    <t>14100 ( 2.7% )</t>
  </si>
  <si>
    <t>4 ( 7.4% )</t>
  </si>
  <si>
    <t>-255022 ( -48.0% )</t>
  </si>
  <si>
    <t>-25 ( -43.1% )</t>
  </si>
  <si>
    <t>234222 ( 84.6% )</t>
  </si>
  <si>
    <t>32 ( 97.0% )</t>
  </si>
  <si>
    <t>-281500 ( -55.1% )</t>
  </si>
  <si>
    <t>-34 ( -52.3% )</t>
  </si>
  <si>
    <t>27500 ( 12.0% )</t>
  </si>
  <si>
    <t>1 ( 3.2% )</t>
  </si>
  <si>
    <t>613300 ( 238.6% )</t>
  </si>
  <si>
    <t>119 ( 371.9% )</t>
  </si>
  <si>
    <t>-467022 ( -53.7% )</t>
  </si>
  <si>
    <t>-103 ( -68.2% )</t>
  </si>
  <si>
    <t>-95478 ( -23.7% )</t>
  </si>
  <si>
    <t>-8 ( -16.7% )</t>
  </si>
  <si>
    <t>-199500 ( -64.8% )</t>
  </si>
  <si>
    <t>-28 ( -70.0% )</t>
  </si>
  <si>
    <t>12700 ( 11.7% )</t>
  </si>
  <si>
    <t>3 ( 25.0% )</t>
  </si>
  <si>
    <t>-86000 ( -71.1% )</t>
  </si>
  <si>
    <t>-8 ( -53.3% )</t>
  </si>
  <si>
    <t>-10000 ( -28.6% )</t>
  </si>
  <si>
    <t>-4 ( -57.1% )</t>
  </si>
  <si>
    <t>22.0%</t>
  </si>
  <si>
    <t>598000 ( 2392.0% )</t>
  </si>
  <si>
    <t>97 ( 3233.3% )</t>
  </si>
  <si>
    <t>-579000 ( -92.9% )</t>
  </si>
  <si>
    <t>-93 ( -93.0% )</t>
  </si>
  <si>
    <t>563000 ( 2252.0% )</t>
  </si>
  <si>
    <t>94 ( 1880.0% )</t>
  </si>
  <si>
    <t>-536400 ( -91.2% )</t>
  </si>
  <si>
    <t>-91 ( -91.9% )</t>
  </si>
  <si>
    <t>-46600 ( -90.3% )</t>
  </si>
  <si>
    <t>-7 ( -87.5% )</t>
  </si>
  <si>
    <t>20000 ( 400.0% )</t>
  </si>
  <si>
    <t>4 ( 400.0% )</t>
  </si>
  <si>
    <t>14000 ( 56.0% )</t>
  </si>
  <si>
    <t>2 ( 40.0% )</t>
  </si>
  <si>
    <t>2000 ( 5.1% )</t>
  </si>
  <si>
    <t>6000 ( 14.6% )</t>
  </si>
  <si>
    <t>8000 ( 17.0% )</t>
  </si>
  <si>
    <t>1 ( 14.3% )</t>
  </si>
  <si>
    <t>-30000 ( -54.5% )</t>
  </si>
  <si>
    <t>-3 ( -37.5% )</t>
  </si>
  <si>
    <t>13600 ( 54.4% )</t>
  </si>
  <si>
    <t>210000 ( 100.0% )</t>
  </si>
  <si>
    <t>78.0%</t>
  </si>
  <si>
    <t>1980000 ( 100.0% )</t>
  </si>
  <si>
    <t>220 ( 100.0% )</t>
  </si>
  <si>
    <t>39000 ( 100.0% )</t>
  </si>
  <si>
    <t>13 ( 100.0% )</t>
  </si>
  <si>
    <t>47.4%</t>
  </si>
  <si>
    <t>435000 ( 100.0% )</t>
  </si>
  <si>
    <t>98.0%</t>
  </si>
  <si>
    <t>576000 ( 100.0% )</t>
  </si>
  <si>
    <t>96 ( 100.0% )</t>
  </si>
  <si>
    <t>12000 ( 100.0% )</t>
  </si>
  <si>
    <t>72.4%</t>
  </si>
  <si>
    <t>426000 ( 100.0% )</t>
  </si>
  <si>
    <t>71 ( 100.0% )</t>
  </si>
  <si>
    <t>72.7%</t>
  </si>
  <si>
    <t>6020000 ( 100.0% )</t>
  </si>
  <si>
    <t>602 ( 100.0% )</t>
  </si>
  <si>
    <t>107000 ( 100.0% )</t>
  </si>
  <si>
    <t>102000 ( 95.3% )</t>
  </si>
  <si>
    <t>-129000 ( -61.7% )</t>
  </si>
  <si>
    <t>-16 ( -66.7% )</t>
  </si>
  <si>
    <t>151000 ( 188.8% )</t>
  </si>
  <si>
    <t>17 ( 212.5% )</t>
  </si>
  <si>
    <t>-86000 ( -37.2% )</t>
  </si>
  <si>
    <t>-8 ( -32.0% )</t>
  </si>
  <si>
    <t>-98000 ( -67.6% )</t>
  </si>
  <si>
    <t>-11 ( -64.7% )</t>
  </si>
  <si>
    <t>68000 ( 144.7% )</t>
  </si>
  <si>
    <t>6 ( 100.0% )</t>
  </si>
  <si>
    <t>28000 ( 100.0% )</t>
  </si>
  <si>
    <t>-21000 ( -75.0% )</t>
  </si>
  <si>
    <t>-3 ( -75.0% )</t>
  </si>
  <si>
    <t>476000 ( 100.0% )</t>
  </si>
  <si>
    <t>68 ( 100.0% )</t>
  </si>
  <si>
    <t>67000 ( 100.0% )</t>
  </si>
  <si>
    <t>-40000 ( -59.7% )</t>
  </si>
  <si>
    <t>5.2%</t>
  </si>
  <si>
    <t>64500 ( 100.0% )</t>
  </si>
  <si>
    <t>33000 ( 137.5% )</t>
  </si>
  <si>
    <t>3 ( 150.0% )</t>
  </si>
  <si>
    <t>3228000 ( 100.0% )</t>
  </si>
  <si>
    <t>-1404000 ( -43.5% )</t>
  </si>
  <si>
    <t>-157 ( -43.6% )</t>
  </si>
  <si>
    <t>641000 ( 35.1% )</t>
  </si>
  <si>
    <t>71 ( 35.0% )</t>
  </si>
  <si>
    <t>1327000 ( 100.0% )</t>
  </si>
  <si>
    <t>148 ( 100.0% )</t>
  </si>
  <si>
    <t>211000 ( 15.9% )</t>
  </si>
  <si>
    <t>26 ( 17.6% )</t>
  </si>
  <si>
    <t>43.8%</t>
  </si>
  <si>
    <t>945000 ( 100.0% )</t>
  </si>
  <si>
    <t>189 ( 100.0% )</t>
  </si>
  <si>
    <t>54.7%</t>
  </si>
  <si>
    <t>7317000 ( 100.0% )</t>
  </si>
  <si>
    <t>735 ( 100.0% )</t>
  </si>
  <si>
    <t>38.8%</t>
  </si>
  <si>
    <t>-6228000 ( -85.1% )</t>
  </si>
  <si>
    <t>-636 ( -86.5% )</t>
  </si>
  <si>
    <t>38.0%</t>
  </si>
  <si>
    <t>69000 ( 6.3% )</t>
  </si>
  <si>
    <t>-2 ( -2.0% )</t>
  </si>
  <si>
    <t>1860000 ( 100.0% )</t>
  </si>
  <si>
    <t>186 ( 100.0% )</t>
  </si>
  <si>
    <t>6840000 ( 367.7% )</t>
  </si>
  <si>
    <t>684 ( 367.7% )</t>
  </si>
  <si>
    <t>-7400000 ( -85.1% )</t>
  </si>
  <si>
    <t>-740 ( -85.1% )</t>
  </si>
  <si>
    <t>59.8%</t>
  </si>
  <si>
    <t>5217000 ( 401.3% )</t>
  </si>
  <si>
    <t>525 ( 403.8% )</t>
  </si>
  <si>
    <t>39.8%</t>
  </si>
  <si>
    <t>224902850 ( 100.0% )</t>
  </si>
  <si>
    <t>34877 ( 100.0% )</t>
  </si>
  <si>
    <t>-92421670 ( -41.1% )</t>
  </si>
  <si>
    <t>-18904 ( -54.2% )</t>
  </si>
  <si>
    <t>37.5%</t>
  </si>
  <si>
    <t>25050700 ( 18.9% )</t>
  </si>
  <si>
    <t>1291 ( 8.1% )</t>
  </si>
  <si>
    <t>19.6%</t>
  </si>
  <si>
    <t>35.5%</t>
  </si>
  <si>
    <t>318462080 ( 202.2% )</t>
  </si>
  <si>
    <t>32876 ( 190.4% )</t>
  </si>
  <si>
    <t>19.4%</t>
  </si>
  <si>
    <t>34.5%</t>
  </si>
  <si>
    <t>-87568050 ( -18.4% )</t>
  </si>
  <si>
    <t>-8516 ( -17.0% )</t>
  </si>
  <si>
    <t>34.2%</t>
  </si>
  <si>
    <t>-294278590 ( -75.8% )</t>
  </si>
  <si>
    <t>-30817 ( -74.0% )</t>
  </si>
  <si>
    <t>29%</t>
  </si>
  <si>
    <t>33.4%</t>
  </si>
  <si>
    <t>-6568980 ( -7.0% )</t>
  </si>
  <si>
    <t>-716 ( -6.6% )</t>
  </si>
  <si>
    <t>-4284840 ( -4.9% )</t>
  </si>
  <si>
    <t>-504 ( -5.0% )</t>
  </si>
  <si>
    <t>-12773630 ( -15.3% )</t>
  </si>
  <si>
    <t>-1488 ( -15.5% )</t>
  </si>
  <si>
    <t>27711310 ( 39.3% )</t>
  </si>
  <si>
    <t>2559 ( 31.6% )</t>
  </si>
  <si>
    <t>114582600 ( 116.6% )</t>
  </si>
  <si>
    <t>11844 ( 111.1% )</t>
  </si>
  <si>
    <t>-17111180 ( -8.0% )</t>
  </si>
  <si>
    <t>-1527 ( -6.8% )</t>
  </si>
  <si>
    <t>19.8%</t>
  </si>
  <si>
    <t>-125554020 ( -64.2% )</t>
  </si>
  <si>
    <t>-12933 ( -61.7% )</t>
  </si>
  <si>
    <t>-10396800 ( -14.8% )</t>
  </si>
  <si>
    <t>-1230 ( -15.3% )</t>
  </si>
  <si>
    <t>-1186370 ( -2.0% )</t>
  </si>
  <si>
    <t>-163 ( -2.4% )</t>
  </si>
  <si>
    <t>-27587220 ( -47.1% )</t>
  </si>
  <si>
    <t>-3072 ( -46.2% )</t>
  </si>
  <si>
    <t>9977450 ( 32.2% )</t>
  </si>
  <si>
    <t>885 ( 24.7% )</t>
  </si>
  <si>
    <t>46548830 ( 113.7% )</t>
  </si>
  <si>
    <t>4732 ( 106.1% )</t>
  </si>
  <si>
    <t>-11374350 ( -13.0% )</t>
  </si>
  <si>
    <t>-1085 ( -11.8% )</t>
  </si>
  <si>
    <t>-51836350 ( -68.1% )</t>
  </si>
  <si>
    <t>-5333 ( -65.8% )</t>
  </si>
  <si>
    <t>203960 ( 0.8% )</t>
  </si>
  <si>
    <t>-64 ( -2.3% )</t>
  </si>
  <si>
    <t>-2320670 ( -9.5% )</t>
  </si>
  <si>
    <t>-262 ( -9.7% )</t>
  </si>
  <si>
    <t>-5289940 ( -23.9% )</t>
  </si>
  <si>
    <t>-570 ( -23.3% )</t>
  </si>
  <si>
    <t>7530670 ( 44.6% )</t>
  </si>
  <si>
    <t>782 ( 41.6% )</t>
  </si>
  <si>
    <t>19003730 ( 77.8% )</t>
  </si>
  <si>
    <t>1877 ( 70.5% )</t>
  </si>
  <si>
    <t>5%</t>
  </si>
  <si>
    <t>-3130940 ( -7.2% )</t>
  </si>
  <si>
    <t>-257 ( -5.7% )</t>
  </si>
  <si>
    <t>-26938670 ( -66.9% )</t>
  </si>
  <si>
    <t>-2756 ( -64.4% )</t>
  </si>
  <si>
    <t>1557320 ( 11.7% )</t>
  </si>
  <si>
    <t>182 ( 11.9% )</t>
  </si>
  <si>
    <t>-7866480 ( -52.8% )</t>
  </si>
  <si>
    <t>-674 ( -39.5% )</t>
  </si>
  <si>
    <t>715640 ( 10.2% )</t>
  </si>
  <si>
    <t>-41 ( -4.0% )</t>
  </si>
  <si>
    <t>907090 ( 11.7% )</t>
  </si>
  <si>
    <t>-23 ( -2.3% )</t>
  </si>
  <si>
    <t>4963730 ( 57.3% )</t>
  </si>
  <si>
    <t>504 ( 52.0% )</t>
  </si>
  <si>
    <t>-1482320 ( -10.9% )</t>
  </si>
  <si>
    <t>-133 ( -9.0% )</t>
  </si>
  <si>
    <t>-6543440 ( -53.9% )</t>
  </si>
  <si>
    <t>-664 ( -49.5% )</t>
  </si>
  <si>
    <t>1940430 ( 34.6% )</t>
  </si>
  <si>
    <t>198 ( 29.2% )</t>
  </si>
  <si>
    <t>-2315150 ( -30.7% )</t>
  </si>
  <si>
    <t>-265 ( -30.3% )</t>
  </si>
  <si>
    <t>-3670760 ( -70.2% )</t>
  </si>
  <si>
    <t>-425 ( -69.7% )</t>
  </si>
  <si>
    <t>745530 ( 47.9% )</t>
  </si>
  <si>
    <t>120 ( 64.9% )</t>
  </si>
  <si>
    <t>608740 ( 26.4% )</t>
  </si>
  <si>
    <t>20 ( 6.6% )</t>
  </si>
  <si>
    <t>125190 ( 4.3% )</t>
  </si>
  <si>
    <t>26 ( 8.0% )</t>
  </si>
  <si>
    <t>-1976460 ( -65.1% )</t>
  </si>
  <si>
    <t>-217 ( -61.8% )</t>
  </si>
  <si>
    <t>154350 ( 14.5% )</t>
  </si>
  <si>
    <t>17 ( 12.7% )</t>
  </si>
  <si>
    <t>-346820 ( -28.5% )</t>
  </si>
  <si>
    <t>-41 ( -27.2% )</t>
  </si>
  <si>
    <t>737470 ( 84.9% )</t>
  </si>
  <si>
    <t>92 ( 83.6% )</t>
  </si>
  <si>
    <t>-481530 ( -30.0% )</t>
  </si>
  <si>
    <t>-61 ( -30.2% )</t>
  </si>
  <si>
    <t>1420410 ( 126.3% )</t>
  </si>
  <si>
    <t>173 ( 122.7% )</t>
  </si>
  <si>
    <t>1660120 ( 65.2% )</t>
  </si>
  <si>
    <t>299 ( 95.2% )</t>
  </si>
  <si>
    <t>-3333430 ( -79.3% )</t>
  </si>
  <si>
    <t>-506 ( -82.5% )</t>
  </si>
  <si>
    <t>-156040 ( -17.9% )</t>
  </si>
  <si>
    <t>-15 ( -14.0% )</t>
  </si>
  <si>
    <t>350210 ( 48.9% )</t>
  </si>
  <si>
    <t>36 ( 39.1% )</t>
  </si>
  <si>
    <t>-706240 ( -66.3% )</t>
  </si>
  <si>
    <t>-84 ( -65.6% )</t>
  </si>
  <si>
    <t>86940 ( 24.2% )</t>
  </si>
  <si>
    <t>6 ( 13.6% )</t>
  </si>
  <si>
    <t>219430 ( 49.2% )</t>
  </si>
  <si>
    <t>21 ( 42.0% )</t>
  </si>
  <si>
    <t>-165900 ( -24.9% )</t>
  </si>
  <si>
    <t>-23 ( -32.4% )</t>
  </si>
  <si>
    <t>-340970 ( -68.2% )</t>
  </si>
  <si>
    <t>-30 ( -62.5% )</t>
  </si>
  <si>
    <t>100530 ( 63.2% )</t>
  </si>
  <si>
    <t>-200500 ( -77.3% )</t>
  </si>
  <si>
    <t>-27 ( -75.0% )</t>
  </si>
  <si>
    <t>9500 ( 16.1% )</t>
  </si>
  <si>
    <t>1 ( 11.1% )</t>
  </si>
  <si>
    <t>31.3%</t>
  </si>
  <si>
    <t>1521400 ( 2221.0% )</t>
  </si>
  <si>
    <t>151 ( 1510.0% )</t>
  </si>
  <si>
    <t>-1350900 ( -85.0% )</t>
  </si>
  <si>
    <t>-134 ( -83.2% )</t>
  </si>
  <si>
    <t>86000 ( 36.0% )</t>
  </si>
  <si>
    <t>11 ( 40.7% )</t>
  </si>
  <si>
    <t>-120000 ( -36.9% )</t>
  </si>
  <si>
    <t>-12 ( -31.6% )</t>
  </si>
  <si>
    <t>36.9%</t>
  </si>
  <si>
    <t>275000 ( 100.0% )</t>
  </si>
  <si>
    <t>55 ( 100.0% )</t>
  </si>
  <si>
    <t>89.3%</t>
  </si>
  <si>
    <t>500000 ( 100.0% )</t>
  </si>
  <si>
    <t>160000 ( 100.0% )</t>
  </si>
  <si>
    <t>-11000 ( -6.9% )</t>
  </si>
  <si>
    <t>6 ( 30.0% )</t>
  </si>
  <si>
    <t>88000 ( 100.0% )</t>
  </si>
  <si>
    <t>106000 ( 100.0% )</t>
  </si>
  <si>
    <t>15 ( 100.0% )</t>
  </si>
  <si>
    <t>369000 ( 348.1% )</t>
  </si>
  <si>
    <t>53 ( 353.3% )</t>
  </si>
  <si>
    <t>4475000 ( 100.0% )</t>
  </si>
  <si>
    <t>895 ( 100.0% )</t>
  </si>
  <si>
    <t>65.3%</t>
  </si>
  <si>
    <t>-71000 ( -1.6% )</t>
  </si>
  <si>
    <t>-15 ( -1.7% )</t>
  </si>
  <si>
    <t>1358000 ( 100.0% )</t>
  </si>
  <si>
    <t>194 ( 100.0% )</t>
  </si>
  <si>
    <t>-896000 ( -66.0% )</t>
  </si>
  <si>
    <t>-128 ( -66.0% )</t>
  </si>
  <si>
    <t>35000 ( 100.0% )</t>
  </si>
  <si>
    <t>124000 ( 354.3% )</t>
  </si>
  <si>
    <t>19 ( 316.7% )</t>
  </si>
  <si>
    <t>183500 ( 115.4% )</t>
  </si>
  <si>
    <t>29 ( 116.0% )</t>
  </si>
  <si>
    <t>-250000 ( -73.0% )</t>
  </si>
  <si>
    <t>-41 ( -75.9% )</t>
  </si>
  <si>
    <t>15500 ( 16.8% )</t>
  </si>
  <si>
    <t>4 ( 30.8% )</t>
  </si>
  <si>
    <t>31.5%</t>
  </si>
  <si>
    <t>4834000 ( 4475.9% )</t>
  </si>
  <si>
    <t>1202 ( 7070.6% )</t>
  </si>
  <si>
    <t>-4912000 ( -99.4% )</t>
  </si>
  <si>
    <t>-1214 ( -99.6% )</t>
  </si>
  <si>
    <t>19000 ( 63.3% )</t>
  </si>
  <si>
    <t>150000 ( 306.1% )</t>
  </si>
  <si>
    <t>31 ( 442.9% )</t>
  </si>
  <si>
    <t>-143000 ( -71.9% )</t>
  </si>
  <si>
    <t>-30 ( -78.9% )</t>
  </si>
  <si>
    <t>49000 ( 87.5% )</t>
  </si>
  <si>
    <t>-6200 ( -5.9% )</t>
  </si>
  <si>
    <t>-1 ( -6.3% )</t>
  </si>
  <si>
    <t>-6300 ( -6.4% )</t>
  </si>
  <si>
    <t>-55500 ( -60.0% )</t>
  </si>
  <si>
    <t>-9 ( -60.0% )</t>
  </si>
  <si>
    <t>-9000 ( -24.3% )</t>
  </si>
  <si>
    <t>-2 ( -33.3% )</t>
  </si>
  <si>
    <t>38000 ( 135.7% )</t>
  </si>
  <si>
    <t>38 ( 950.0% )</t>
  </si>
  <si>
    <t>-61000 ( -92.4% )</t>
  </si>
  <si>
    <t>-41 ( -97.6% )</t>
  </si>
  <si>
    <t>21000 ( 100.0% )</t>
  </si>
  <si>
    <t>5000 ( 23.8% )</t>
  </si>
  <si>
    <t>1 ( 33.3% )</t>
  </si>
  <si>
    <t>22000 ( 157.1% )</t>
  </si>
  <si>
    <t>7000 ( 100.0% )</t>
  </si>
  <si>
    <t>48 ( 100.0% )</t>
  </si>
  <si>
    <t>82.6%</t>
  </si>
  <si>
    <t>69.4%</t>
  </si>
  <si>
    <t>450000 ( 100.0% )</t>
  </si>
  <si>
    <t>변수</t>
  </si>
  <si>
    <t>산출식 또는 출처</t>
  </si>
  <si>
    <t>파일 구분</t>
  </si>
  <si>
    <t>학습용: 살목지·왕과 사는 남자·리틀 포레스트·호프·소풍·파묘·자산어보. 헤어질 결심 검증본 별도 유지.</t>
  </si>
  <si>
    <t>분리 기준</t>
  </si>
  <si>
    <t>기존 4개영화 통합파일의 데이터구분에 따라 일별·보조자료·검색원본·KOBIS를 분리. 값과 결측 유지.</t>
  </si>
  <si>
    <t>검증 원칙</t>
  </si>
  <si>
    <t>학습용 파일에서 기준을 결정한 뒤 고정하여 검증용 파일에 적용. 검증 결과로 임계값·변수·기간을 조정하지 않음.</t>
  </si>
  <si>
    <t>날짜 - 개봉일. 개봉일은 제공된 기준 사용.</t>
  </si>
  <si>
    <t>개봉전후·요일·주말</t>
  </si>
  <si>
    <t>경과일&lt;0은 개봉전, 나머지는 개봉후. 요일은 날짜에서 산출. 토·일은 주말=1.</t>
  </si>
  <si>
    <t>외지인방문자 / 전체방문자. 두 원값이 있을 때 계산.</t>
  </si>
  <si>
    <t>당일 전체방문자 / 전일 전체방문자 - 1. 연속 날짜의 두 값이 있을 때 계산.</t>
  </si>
  <si>
    <t>당일 포함 최근 7일 전체방문자 평균. 7개 값이 모두 있을 때 계산.</t>
  </si>
  <si>
    <t>당일 제외 직전 28일 전체방문자 평균. 28개 값이 모두 있을 때 계산.</t>
  </si>
  <si>
    <t>당일 전체방문자 / 직전28일평균. 1=기준 수준.</t>
  </si>
  <si>
    <t>당일 검색지수 / 전일 검색지수 - 1. 분모 0 또는 결측이면 공란.</t>
  </si>
  <si>
    <t>당일 포함 최근 7일 검색지수 평균. 7개 값이 모두 있을 때 계산.</t>
  </si>
  <si>
    <t>당일 제외 직전 28일 검색지수 평균. 28개 값이 모두 있을 때 계산.</t>
  </si>
  <si>
    <t>NAVER_7일평균 / NAVER_직전28일평균. 기존 계산 기준 유지.</t>
  </si>
  <si>
    <t>당일 검색지수 / NAVER_직전28일평균.</t>
  </si>
  <si>
    <t>외지인_동요일평균·비율</t>
  </si>
  <si>
    <t>7·14·21·28일 전 외지인방문자 평균 및 당일/평균. 4개 과거 값이 모두 있을 때 계산.</t>
  </si>
  <si>
    <t>결측·집계차</t>
  </si>
  <si>
    <t>결측 대체·이상치 삭제 없음. 전체와 외지인+현지인의 ±1 차이는 원본 그대로 유지.</t>
  </si>
  <si>
    <t>영화별 일자별 표만 날짜로 병합. 같은 내용의 중복 표는 한 번만 사용. 없는 날짜는 0으로 간주하지 않음.</t>
  </si>
  <si>
    <t>수식 범위</t>
  </si>
  <si>
    <t>영화별·날짜순 연속 행의 과거 자료만 사용. 행 삽입·삭제·재정렬 후 기간·참조를 재검증. 28일은 탐색용 기준.</t>
  </si>
  <si>
    <t>당시광역지자체=경상북도. 방문자료 2018-08-01~2019-02-28. 개봉 전후 방문자료 미확보.</t>
  </si>
  <si>
    <t>검색량</t>
  </si>
  <si>
    <t>기존 살목지·왕과 사는 남자 원본 블록과 datalab (2).xlsx의 리틀포레스트 검색 원값 유지.</t>
  </si>
  <si>
    <t>KOBIS일별</t>
  </si>
  <si>
    <t>리틀 포레스트의 전체 일자별 원본. 분석기간 밖 재상영 기록 포함. 기존 두 영화 KOBIS 값은 일별통합에 유지.</t>
  </si>
  <si>
    <t>신규 4편 개봉일</t>
  </si>
  <si>
    <t>호프 2026-07-15, 소풍 2024-02-07, 파묘 2024-02-22, 자산어보 2021-03-31: 사용자 제공값. ZIP 내 KOBIS에 개봉일 항목 없어 대조 불가. 첫 상영일을 개봉일로 대체하지 않음.</t>
  </si>
  <si>
    <t>신규 개봉전후</t>
  </si>
  <si>
    <t>경과일 0은 개봉일로 표시. 기존 행의 개봉전/개봉후 값과 수식은 보존.</t>
  </si>
  <si>
    <t>일별 행 범위</t>
  </si>
  <si>
    <t>신규는 방문·검색 실제 확보범위의 합집합 내 일별 달력. 자료 없는 값은 공란. KOBIS의 범위 밖 상영은 KOBIS일별에 보존.</t>
  </si>
  <si>
    <t>검색그룹</t>
  </si>
  <si>
    <t>신규 NAVER_검색지수=콘텐츠검색. 호프 영화/소풍 영화/파묘 영화/자산어보 영화. 기존 콘텐츠검색은 기존 NAVER_검색지수 참조(살목지 제목·장소 혼합 가능).</t>
  </si>
  <si>
    <t>검색 세부구분</t>
  </si>
  <si>
    <t>촬영지검색=각 영화 촬영지. 지역검색=해남/남해/도초도. 파묘 부남면은 세부지역검색. 여행검색=해남 여행/남해 여행/무주 여행/신안 여행. 없는 그룹은 공란.</t>
  </si>
  <si>
    <t>검색 단위</t>
  </si>
  <si>
    <t>모두 일간 상대지수, 원본 0 유지. 영화간 절대 검색규모 비교 불가. 원본 날짜·지수문자·조회조건은 검색량에 보존.</t>
  </si>
  <si>
    <t>호프 학습</t>
  </si>
  <si>
    <t>방문자료 2026-01-16~06-30만 존재, 개봉후 방문자료 없음. 학습후보로 유지하되 골든타임 학습 보류. 검색·흥행만 있는 날짜는 방문 결측.</t>
  </si>
  <si>
    <t>파묘 방문=부남면, 자산어보 방문=도초면. 군 전체와 혼동 금지. 읍면별 비율 100%는 선택된 지역 내 비율이며 군 전체 점유율 아님.</t>
  </si>
  <si>
    <t>기간자료</t>
  </si>
  <si>
    <t>읍면별방문·거주지 기간은 내부 ZIP 파일명 기준. 월 전체가 아닌 조회기간도 유지. 월별로 간주하거나 일별 반복하지 않음. 기간자료 증감률·KOBIS누적은 사후 설명용, 과거 예측 입력 금지.</t>
  </si>
  <si>
    <t>원본 비율</t>
  </si>
  <si>
    <t>읍면별방문·거주지의 원본 % 숫자를 기존 기준대로 100으로 나눠 비율로 저장. 표시 형식은 %. 원본 ZIP은 보존.</t>
  </si>
  <si>
    <t>중복</t>
  </si>
  <si>
    <t>KOBIS 동일 파일 8개 중복 제외, 출처목록에 중복 원본 연결. 호프 2026-06-01~06-19 방문값 동일 확인 후 날짜당 한 번만 병합. 읍면·거주지는 서로 다른 조회기간을 그대로 유지.</t>
  </si>
  <si>
    <t>합계차이</t>
  </si>
  <si>
    <t>신규 방문 원본 전체와 외지인+현지인 차이 최대 1명. 원값 유지. 결측·이상치 대체 및 삭제 없음.</t>
  </si>
  <si>
    <t>미확보</t>
  </si>
  <si>
    <t>신규 관광소비 원자료 없음(진단 증감률은 소비액 아님). 공휴일·날씨·지역축제 미확보. 호프 개봉후 방문자료 필수.</t>
  </si>
  <si>
    <t>확보기간</t>
  </si>
  <si>
    <t>개봉전/개봉후는 실제 방문 관측일수, 개봉일 별도. 누락은 방문 최초~최종 사이. 신규 4편만 표시. 기존 리틀 포레스트는 개봉전후 방문자료 미확보 상태 유지.</t>
  </si>
  <si>
    <t>자료</t>
  </si>
  <si>
    <t>방문자</t>
  </si>
  <si>
    <t>기간(파일명 기준)</t>
  </si>
  <si>
    <t>2025-07-01</t>
  </si>
  <si>
    <t>해남군-호프.zip!해남군-호프/20260927180201_해남군_202507-202606_데이터랩_다운로드.zip!20260927180201_AI 관광 분석_방문자.csv</t>
  </si>
  <si>
    <t>광역지자체명</t>
  </si>
  <si>
    <t>광역지자체 증감률</t>
  </si>
  <si>
    <t>기초지자체명</t>
  </si>
  <si>
    <t>기초지자체 증감률</t>
  </si>
  <si>
    <t>전라남도 해남군</t>
  </si>
  <si>
    <t>숙박_체류시간</t>
  </si>
  <si>
    <t>해남군-호프.zip!해남군-호프/20260927180201_해남군_202507-202606_데이터랩_다운로드.zip!20260927180201_AI 관광 분석_숙박_체류시간.csv</t>
  </si>
  <si>
    <t>숙박방문자 증감률</t>
  </si>
  <si>
    <t>체류시간 증감률</t>
  </si>
  <si>
    <t>연관지역</t>
  </si>
  <si>
    <t>해남군-호프.zip!해남군-호프/20260927180201_해남군_202507-202606_데이터랩_다운로드.zip!20260927180201_AI 관광 분석_연관지역.csv</t>
  </si>
  <si>
    <t>유입지역명</t>
  </si>
  <si>
    <t>유출지역명</t>
  </si>
  <si>
    <t>유입유출 비율</t>
  </si>
  <si>
    <t>유입/유출 구분 코드 (1:유입 / 2:유출)</t>
  </si>
  <si>
    <t>전라남도 목포시</t>
  </si>
  <si>
    <t>전라남도 영암군</t>
  </si>
  <si>
    <t>전라남도 강진군</t>
  </si>
  <si>
    <t>전라남도 진도군</t>
  </si>
  <si>
    <t>전라남도 완도군</t>
  </si>
  <si>
    <t>전라남도 무안군</t>
  </si>
  <si>
    <t>광주광역시 광산구</t>
  </si>
  <si>
    <t>전라남도 나주시</t>
  </si>
  <si>
    <t>광주광역시 서구</t>
  </si>
  <si>
    <t>전라남도 장흥군</t>
  </si>
  <si>
    <t>광주광역시 북구</t>
  </si>
  <si>
    <t>전라남도 보성군</t>
  </si>
  <si>
    <t>광주광역시 남구</t>
  </si>
  <si>
    <t>전라남도 순천시</t>
  </si>
  <si>
    <t>전라남도 함평군</t>
  </si>
  <si>
    <t>광주광역시 동구</t>
  </si>
  <si>
    <t>전라남도 여수시</t>
  </si>
  <si>
    <t>전북특별자치도 고창군</t>
  </si>
  <si>
    <t>전라남도 광양시</t>
  </si>
  <si>
    <t>전라남도 화순군</t>
  </si>
  <si>
    <t>전라남도 담양군</t>
  </si>
  <si>
    <t>전북특별자치도 정읍시</t>
  </si>
  <si>
    <t>유사지역</t>
  </si>
  <si>
    <t>해남군-호프.zip!해남군-호프/20260927180201_해남군_202507-202606_데이터랩_다운로드.zip!20260927180201_AI 관광 분석_유사지역.csv</t>
  </si>
  <si>
    <t>유사지역명</t>
  </si>
  <si>
    <t>기준지역명</t>
  </si>
  <si>
    <t>전라남도 영광군</t>
  </si>
  <si>
    <t>경상북도 예천군</t>
  </si>
  <si>
    <t>지역관광진단(전년동기대비)</t>
  </si>
  <si>
    <t>해남군-호프.zip!해남군-호프/20260927180201_해남군_202507-202606_데이터랩_다운로드.zip!20260927180201_지역관광진단(전년동기대비).csv</t>
  </si>
  <si>
    <t>지표명</t>
  </si>
  <si>
    <t>지표 증감률</t>
  </si>
  <si>
    <t>방문자유입</t>
  </si>
  <si>
    <t>숙박방문자 비율</t>
  </si>
  <si>
    <t>체류시간</t>
  </si>
  <si>
    <t>목적지 검색량</t>
  </si>
  <si>
    <t>관광소비</t>
  </si>
  <si>
    <t>해남군-호프/KOBIS_공식통계정보_2026-09-27</t>
  </si>
  <si>
    <t>해남군-호프.zip!해남군-호프/KOBIS_공식통계정보_2026-09-27.xls</t>
  </si>
  <si>
    <t>누적매출액(점유율)</t>
  </si>
  <si>
    <t>누적관객수(점유율)</t>
  </si>
  <si>
    <t>서울</t>
  </si>
  <si>
    <t>14,018,157,080(28.9%)</t>
  </si>
  <si>
    <t>1,230,096(27.1%)</t>
  </si>
  <si>
    <t>전국</t>
  </si>
  <si>
    <t>48,518,919,320(100%)</t>
  </si>
  <si>
    <t>4,536,231(100%)</t>
  </si>
  <si>
    <t>해남군-호프/KOBIS_상영타입별_누적통계정보_2026-09-27</t>
  </si>
  <si>
    <t>해남군-호프.zip!해남군-호프/KOBIS_상영타입별_누적통계정보_2026-09-27.xls</t>
  </si>
  <si>
    <t>상영타입</t>
  </si>
  <si>
    <t>디지털</t>
  </si>
  <si>
    <t>43,163,808,970(88.0%)</t>
  </si>
  <si>
    <t>4,181,766(91.2%)</t>
  </si>
  <si>
    <t>디지털 영문자막</t>
  </si>
  <si>
    <t>56,258,000(0.1%)</t>
  </si>
  <si>
    <t>4,534(0.1%)</t>
  </si>
  <si>
    <t>4D</t>
  </si>
  <si>
    <t>1,307,055,600(2.7%)</t>
  </si>
  <si>
    <t>110,914(2.4%)</t>
  </si>
  <si>
    <t>IMAX</t>
  </si>
  <si>
    <t>2,660,919,500(5.4%)</t>
  </si>
  <si>
    <t>143,169(3.1%)</t>
  </si>
  <si>
    <t>ScreenX</t>
  </si>
  <si>
    <t>753,437,000(1.5%)</t>
  </si>
  <si>
    <t>58,555(1.3%)</t>
  </si>
  <si>
    <t>DOLBYCINEMA</t>
  </si>
  <si>
    <t>1,128,112,000(2.3%)</t>
  </si>
  <si>
    <t>86,038(1.9%)</t>
  </si>
  <si>
    <t>49,069,591,070(100%)</t>
  </si>
  <si>
    <t>4,584,976(100%)</t>
  </si>
  <si>
    <t>해남군-호프/KOBIS_지역별_통계정보_2026-09-27 (1)</t>
  </si>
  <si>
    <t>서울시</t>
  </si>
  <si>
    <t>14,292,286,810 (29.1%)</t>
  </si>
  <si>
    <t>1,254,306 (27.4%)</t>
  </si>
  <si>
    <t>12,887,983,770 (26.3%)</t>
  </si>
  <si>
    <t>1,196,609 (26.1%)</t>
  </si>
  <si>
    <t>강원도</t>
  </si>
  <si>
    <t>1,006,301,910 (2.1%)</t>
  </si>
  <si>
    <t>104,311 (2.3%)</t>
  </si>
  <si>
    <t>1,195,417,490 (2.4%)</t>
  </si>
  <si>
    <t>120,988 (2.6%)</t>
  </si>
  <si>
    <t>1,491,484,060 (3.0%)</t>
  </si>
  <si>
    <t>144,498 (3.2%)</t>
  </si>
  <si>
    <t>1,274,661,370 (2.6%)</t>
  </si>
  <si>
    <t>129,015 (2.8%)</t>
  </si>
  <si>
    <t>2,153,335,340 (4.4%)</t>
  </si>
  <si>
    <t>214,705 (4.7%)</t>
  </si>
  <si>
    <t>1,331,029,920 (2.7%)</t>
  </si>
  <si>
    <t>125,798 (2.7%)</t>
  </si>
  <si>
    <t>972,443,180 (2.0%)</t>
  </si>
  <si>
    <t>104,014 (2.3%)</t>
  </si>
  <si>
    <t>제주도</t>
  </si>
  <si>
    <t>490,126,660 (1.0%)</t>
  </si>
  <si>
    <t>48,046 (1.0%)</t>
  </si>
  <si>
    <t>부산시</t>
  </si>
  <si>
    <t>3,128,614,590 (6.4%)</t>
  </si>
  <si>
    <t>298,841 (6.5%)</t>
  </si>
  <si>
    <t>대구시</t>
  </si>
  <si>
    <t>2,175,139,370 (4.4%)</t>
  </si>
  <si>
    <t>209,942 (4.6%)</t>
  </si>
  <si>
    <t>대전시</t>
  </si>
  <si>
    <t>1,619,864,990 (3.3%)</t>
  </si>
  <si>
    <t>147,031 (3.2%)</t>
  </si>
  <si>
    <t>울산시</t>
  </si>
  <si>
    <t>976,894,580 (2.0%)</t>
  </si>
  <si>
    <t>96,596 (2.1%)</t>
  </si>
  <si>
    <t>인천시</t>
  </si>
  <si>
    <t>2,432,115,650 (5.0%)</t>
  </si>
  <si>
    <t>231,496 (5.0%)</t>
  </si>
  <si>
    <t>1,304,578,410 (2.7%)</t>
  </si>
  <si>
    <t>127,243 (2.8%)</t>
  </si>
  <si>
    <t>세종시</t>
  </si>
  <si>
    <t>337,312,970 (0.7%)</t>
  </si>
  <si>
    <t>31,537 (0.7%)</t>
  </si>
  <si>
    <t>49,069,591,070 (100%)</t>
  </si>
  <si>
    <t>4,584,976 (100%)</t>
  </si>
  <si>
    <t>남해군-소풍.zip!남해군-소풍/20260927182641_남해군_202308-202408_데이터랩_다운로드.zip!20260927182641_AI 관광 분석_방문자.csv</t>
  </si>
  <si>
    <t>경상남도 남해군</t>
  </si>
  <si>
    <t>남해군-소풍.zip!남해군-소풍/20260927182641_남해군_202308-202408_데이터랩_다운로드.zip!20260927182641_AI 관광 분석_숙박_체류시간.csv</t>
  </si>
  <si>
    <t>남해군-소풍.zip!남해군-소풍/20260927182641_남해군_202308-202408_데이터랩_다운로드.zip!20260927182641_AI 관광 분석_연관지역.csv</t>
  </si>
  <si>
    <t>경상남도 사천시</t>
  </si>
  <si>
    <t>경상남도 하동군</t>
  </si>
  <si>
    <t>경상남도 진주시</t>
  </si>
  <si>
    <t>전남광주통합특별시 광양시</t>
  </si>
  <si>
    <t>전남광주통합특별시 순천시</t>
  </si>
  <si>
    <t>전남광주통합특별시 여수시</t>
  </si>
  <si>
    <t>경상남도 김해시</t>
  </si>
  <si>
    <t>경상남도 함안군</t>
  </si>
  <si>
    <t>경상남도 통영시</t>
  </si>
  <si>
    <t>경상남도 창원시 의창구</t>
  </si>
  <si>
    <t>경상남도 고성군</t>
  </si>
  <si>
    <t>경상남도 산청군</t>
  </si>
  <si>
    <t>경상남도 창원시 성산구</t>
  </si>
  <si>
    <t>경상남도 창원시 마산합포구</t>
  </si>
  <si>
    <t>경상남도 거제시</t>
  </si>
  <si>
    <t>경상남도 창원시 마산회원구</t>
  </si>
  <si>
    <t>부산광역시 해운대구</t>
  </si>
  <si>
    <t>부산광역시 강서구</t>
  </si>
  <si>
    <t>대구광역시 달서구</t>
  </si>
  <si>
    <t>전남광주통합특별시 북구</t>
  </si>
  <si>
    <t>전남광주통합특별시 구례군</t>
  </si>
  <si>
    <t>경상남도 양산시</t>
  </si>
  <si>
    <t>부산광역시 기장군</t>
  </si>
  <si>
    <t>남해군-소풍.zip!남해군-소풍/20260927182641_남해군_202308-202408_데이터랩_다운로드.zip!20260927182641_AI 관광 분석_유사지역.csv</t>
  </si>
  <si>
    <t>경상북도 울진군</t>
  </si>
  <si>
    <t>강원특별자치도 영월군</t>
  </si>
  <si>
    <t>경상북도 영주시</t>
  </si>
  <si>
    <t>남해군-소풍.zip!남해군-소풍/20260927182641_남해군_202308-202408_데이터랩_다운로드.zip!20260927182641_지역관광진단(전년동기대비).csv</t>
  </si>
  <si>
    <t>남해군-소풍/KOBIS_공식통계정보_2026-09-27</t>
  </si>
  <si>
    <t>남해군-소풍.zip!남해군-소풍/KOBIS_공식통계정보_2026-09-27.xls</t>
  </si>
  <si>
    <t>797,785,416(24.9%)</t>
  </si>
  <si>
    <t>89,866(24.7%)</t>
  </si>
  <si>
    <t>3,207,715,943(100%)</t>
  </si>
  <si>
    <t>363,932(100%)</t>
  </si>
  <si>
    <t>남해군-소풍/KOBIS_상영타입별_누적통계정보_2026-09-27</t>
  </si>
  <si>
    <t>남해군-소풍.zip!남해군-소풍/KOBIS_상영타입별_누적통계정보_2026-09-27.xls</t>
  </si>
  <si>
    <t>3,249,995,943(99.9%)</t>
  </si>
  <si>
    <t>370,309(99.9%)</t>
  </si>
  <si>
    <t>디지털 가치봄</t>
  </si>
  <si>
    <t>1,645,000(0.1%)</t>
  </si>
  <si>
    <t>329(0.1%)</t>
  </si>
  <si>
    <t>디지털 수화</t>
  </si>
  <si>
    <t>800,000(0.0%)</t>
  </si>
  <si>
    <t>86(0.0%)</t>
  </si>
  <si>
    <t>3,252,440,943(100%)</t>
  </si>
  <si>
    <t>370,724(100%)</t>
  </si>
  <si>
    <t>남해군-소풍/KOBIS_지역별_통계정보_2026-09-27 (1)</t>
  </si>
  <si>
    <t>798,525,416 (24.6%)</t>
  </si>
  <si>
    <t>89,940 (24.3%)</t>
  </si>
  <si>
    <t>809,931,872 (24.9%)</t>
  </si>
  <si>
    <t>90,110 (24.3%)</t>
  </si>
  <si>
    <t>88,121,655 (2.7%)</t>
  </si>
  <si>
    <t>10,497 (2.8%)</t>
  </si>
  <si>
    <t>84,433,241 (2.6%)</t>
  </si>
  <si>
    <t>9,621 (2.6%)</t>
  </si>
  <si>
    <t>96,306,041 (3.0%)</t>
  </si>
  <si>
    <t>11,282 (3.0%)</t>
  </si>
  <si>
    <t>100,564,820 (3.1%)</t>
  </si>
  <si>
    <t>12,181 (3.3%)</t>
  </si>
  <si>
    <t>199,285,736 (6.1%)</t>
  </si>
  <si>
    <t>23,292 (6.3%)</t>
  </si>
  <si>
    <t>122,808,697 (3.8%)</t>
  </si>
  <si>
    <t>14,285 (3.9%)</t>
  </si>
  <si>
    <t>78,591,036 (2.4%)</t>
  </si>
  <si>
    <t>10,213 (2.8%)</t>
  </si>
  <si>
    <t>32,546,539 (1.0%)</t>
  </si>
  <si>
    <t>3,601 (1.0%)</t>
  </si>
  <si>
    <t>309,908,671 (9.5%)</t>
  </si>
  <si>
    <t>35,896 (9.7%)</t>
  </si>
  <si>
    <t>139,932,763 (4.3%)</t>
  </si>
  <si>
    <t>15,589 (4.2%)</t>
  </si>
  <si>
    <t>83,662,555 (2.6%)</t>
  </si>
  <si>
    <t>9,250 (2.5%)</t>
  </si>
  <si>
    <t>61,495,318 (1.9%)</t>
  </si>
  <si>
    <t>6,897 (1.9%)</t>
  </si>
  <si>
    <t>163,850,259 (5.0%)</t>
  </si>
  <si>
    <t>18,475 (5.0%)</t>
  </si>
  <si>
    <t>72,285,629 (2.2%)</t>
  </si>
  <si>
    <t>8,473 (2.3%)</t>
  </si>
  <si>
    <t>10,190,695 (0.3%)</t>
  </si>
  <si>
    <t>1,122 (0.3%)</t>
  </si>
  <si>
    <t>3,252,440,943 (100%)</t>
  </si>
  <si>
    <t>370,724 (100%)</t>
  </si>
  <si>
    <t>무주군 - 파묘.zip!무주군 - 파묘/20260927183048_무주군_202308-202408_데이터랩_다운로드.zip!20260927183048_AI 관광 분석_방문자.csv</t>
  </si>
  <si>
    <t>전북특별자치도 무주군</t>
  </si>
  <si>
    <t>무주군 - 파묘.zip!무주군 - 파묘/20260927183048_무주군_202308-202408_데이터랩_다운로드.zip!20260927183048_AI 관광 분석_숙박_체류시간.csv</t>
  </si>
  <si>
    <t>무주군 - 파묘.zip!무주군 - 파묘/20260927183048_무주군_202308-202408_데이터랩_다운로드.zip!20260927183048_AI 관광 분석_연관지역.csv</t>
  </si>
  <si>
    <t>충청남도 금산군</t>
  </si>
  <si>
    <t>충청북도 영동군</t>
  </si>
  <si>
    <t>대전광역시 유성구</t>
  </si>
  <si>
    <t>대전광역시 서구</t>
  </si>
  <si>
    <t>경상남도 거창군</t>
  </si>
  <si>
    <t>전북특별자치도 전주시 덕진구</t>
  </si>
  <si>
    <t>전북특별자치도 진안군</t>
  </si>
  <si>
    <t>대전광역시 동구</t>
  </si>
  <si>
    <t>전북특별자치도 장수군</t>
  </si>
  <si>
    <t>전북특별자치도 전주시 완산구</t>
  </si>
  <si>
    <t>대전광역시 중구</t>
  </si>
  <si>
    <t>경상남도 함양군</t>
  </si>
  <si>
    <t>전북특별자치도 완주군</t>
  </si>
  <si>
    <t>대전광역시 대덕구</t>
  </si>
  <si>
    <t>경상북도 김천시</t>
  </si>
  <si>
    <t>전북특별자치도 익산시</t>
  </si>
  <si>
    <t>충청북도 청주시 서원구</t>
  </si>
  <si>
    <t>경상북도 구미시</t>
  </si>
  <si>
    <t>충청북도 청주시 흥덕구</t>
  </si>
  <si>
    <t>충청북도 옥천군</t>
  </si>
  <si>
    <t>전북특별자치도 남원시</t>
  </si>
  <si>
    <t>무주군 - 파묘.zip!무주군 - 파묘/20260927183048_무주군_202308-202408_데이터랩_다운로드.zip!20260927183048_AI 관광 분석_유사지역.csv</t>
  </si>
  <si>
    <t>전남광주통합특별시 해남군</t>
  </si>
  <si>
    <t>무주군 - 파묘.zip!무주군 - 파묘/20260927183048_무주군_202308-202408_데이터랩_다운로드.zip!20260927183048_지역관광진단(전년동기대비).csv</t>
  </si>
  <si>
    <t>무주군 - 파묘/KOBIS_공식통계정보_2026-09-27</t>
  </si>
  <si>
    <t>무주군 - 파묘.zip!무주군 - 파묘/KOBIS_공식통계정보_2026-09-27.xls</t>
  </si>
  <si>
    <t>26,979,812,331(23.4%)</t>
  </si>
  <si>
    <t>2,723,228(22.9%)</t>
  </si>
  <si>
    <t>115,148,478,414(100%)</t>
  </si>
  <si>
    <t>11,913,725(100%)</t>
  </si>
  <si>
    <t>무주군 - 파묘/KOBIS_상영타입별_누적통계정보_2026-09-27</t>
  </si>
  <si>
    <t>무주군 - 파묘.zip!무주군 - 파묘/KOBIS_상영타입별_누적통계정보_2026-09-27.xls</t>
  </si>
  <si>
    <t>113,052,524,414(98.2%)</t>
  </si>
  <si>
    <t>11,744,480(98.6%)</t>
  </si>
  <si>
    <t>11,660,500(0.0%)</t>
  </si>
  <si>
    <t>1,186(0.0%)</t>
  </si>
  <si>
    <t>604,203,000(0.5%)</t>
  </si>
  <si>
    <t>50,573(0.4%)</t>
  </si>
  <si>
    <t>1,485,973,000(1.3%)</t>
  </si>
  <si>
    <t>117,114(1.0%)</t>
  </si>
  <si>
    <t>13,692,000(0.0%)</t>
  </si>
  <si>
    <t>2,554(0.0%)</t>
  </si>
  <si>
    <t>584,000(0.0%)</t>
  </si>
  <si>
    <t>134(0.0%)</t>
  </si>
  <si>
    <t>115,168,636,914(100%)</t>
  </si>
  <si>
    <t>11,916,041(100%)</t>
  </si>
  <si>
    <t>무주군 - 파묘/KOBIS_지역별_통계정보_2026-09-27 (1)</t>
  </si>
  <si>
    <t>26,991,254,331 (23.4%)</t>
  </si>
  <si>
    <t>2,724,458 (22.9%)</t>
  </si>
  <si>
    <t>30,671,274,679 (26.6%)</t>
  </si>
  <si>
    <t>3,150,313 (26.4%)</t>
  </si>
  <si>
    <t>2,931,260,321 (2.5%)</t>
  </si>
  <si>
    <t>318,013 (2.7%)</t>
  </si>
  <si>
    <t>3,043,321,842 (2.6%)</t>
  </si>
  <si>
    <t>316,936 (2.7%)</t>
  </si>
  <si>
    <t>3,976,448,599 (3.5%)</t>
  </si>
  <si>
    <t>411,573 (3.5%)</t>
  </si>
  <si>
    <t>4,056,320,669 (3.5%)</t>
  </si>
  <si>
    <t>433,920 (3.6%)</t>
  </si>
  <si>
    <t>5,933,173,891 (5.2%)</t>
  </si>
  <si>
    <t>632,858 (5.3%)</t>
  </si>
  <si>
    <t>3,379,103,203 (2.9%)</t>
  </si>
  <si>
    <t>349,716 (2.9%)</t>
  </si>
  <si>
    <t>2,590,685,819 (2.2%)</t>
  </si>
  <si>
    <t>289,228 (2.4%)</t>
  </si>
  <si>
    <t>1,422,373,053 (1.2%)</t>
  </si>
  <si>
    <t>143,985 (1.2%)</t>
  </si>
  <si>
    <t>7,890,214,939 (6.9%)</t>
  </si>
  <si>
    <t>828,238 (7.0%)</t>
  </si>
  <si>
    <t>5,352,560,826 (4.6%)</t>
  </si>
  <si>
    <t>559,574 (4.7%)</t>
  </si>
  <si>
    <t>3,850,119,541 (3.3%)</t>
  </si>
  <si>
    <t>395,751 (3.3%)</t>
  </si>
  <si>
    <t>2,364,242,311 (2.1%)</t>
  </si>
  <si>
    <t>248,581 (2.1%)</t>
  </si>
  <si>
    <t>6,219,205,544 (5.4%)</t>
  </si>
  <si>
    <t>636,452 (5.3%)</t>
  </si>
  <si>
    <t>3,690,134,799 (3.2%)</t>
  </si>
  <si>
    <t>394,409 (3.3%)</t>
  </si>
  <si>
    <t>806,942,547 (0.7%)</t>
  </si>
  <si>
    <t>82,036 (0.7%)</t>
  </si>
  <si>
    <t>115,168,636,914 (100%)</t>
  </si>
  <si>
    <t>11,916,041 (100%)</t>
  </si>
  <si>
    <t>신안군 - 자산어보.zip!신안군 - 자산어보/20260927183943_신안군_202010-202110_데이터랩_다운로드.zip!20260927183943_AI 관광 분석_방문자.csv</t>
  </si>
  <si>
    <t>전라남도 신안군</t>
  </si>
  <si>
    <t>신안군 - 자산어보.zip!신안군 - 자산어보/20260927183943_신안군_202010-202110_데이터랩_다운로드.zip!20260927183943_AI 관광 분석_숙박_체류시간.csv</t>
  </si>
  <si>
    <t>신안군 - 자산어보.zip!신안군 - 자산어보/20260927183943_신안군_202010-202110_데이터랩_다운로드.zip!20260927183943_AI 관광 분석_연관지역.csv</t>
  </si>
  <si>
    <t>전북특별자치도 군산시</t>
  </si>
  <si>
    <t>전북특별자치도 부안군</t>
  </si>
  <si>
    <t>전라남도 장성군</t>
  </si>
  <si>
    <t>신안군 - 자산어보.zip!신안군 - 자산어보/20260927183943_신안군_202010-202110_데이터랩_다운로드.zip!20260927183943_AI 관광 분석_유사지역.csv</t>
  </si>
  <si>
    <t>신안군 - 자산어보.zip!신안군 - 자산어보/20260927183943_신안군_202010-202110_데이터랩_다운로드.zip!20260927183943_지역관광진단(전년동기대비).csv</t>
  </si>
  <si>
    <t>신안군 - 자산어보/KOBIS_공식통계정보_2026-09-27</t>
  </si>
  <si>
    <t>신안군 - 자산어보.zip!신안군 - 자산어보/KOBIS_공식통계정보_2026-09-27.xls</t>
  </si>
  <si>
    <t>940,504,950(31.3%)</t>
  </si>
  <si>
    <t>106,371(31.2%)</t>
  </si>
  <si>
    <t>3,007,565,490(100%)</t>
  </si>
  <si>
    <t>340,763(100%)</t>
  </si>
  <si>
    <t>신안군 - 자산어보/KOBIS_상영타입별_누적통계정보_2026-09-27</t>
  </si>
  <si>
    <t>신안군 - 자산어보.zip!신안군 - 자산어보/KOBIS_상영타입별_누적통계정보_2026-09-27.xls</t>
  </si>
  <si>
    <t>3,013,481,960(99.8%)</t>
  </si>
  <si>
    <t>342,389(99.9%)</t>
  </si>
  <si>
    <t>4,676,830(0.2%)</t>
  </si>
  <si>
    <t>469(0.1%)</t>
  </si>
  <si>
    <t>38,000(0.0%)</t>
  </si>
  <si>
    <t>38(0.0%)</t>
  </si>
  <si>
    <t>3,018,196,790(100%)</t>
  </si>
  <si>
    <t>342,896(100%)</t>
  </si>
  <si>
    <t>신안군 - 자산어보/KOBIS_지역별_통계정보_2026-09-27 (1)</t>
  </si>
  <si>
    <t>942,099,450 (31.2%)</t>
  </si>
  <si>
    <t>106,572 (31.1%)</t>
  </si>
  <si>
    <t>668,627,040 (22.2%)</t>
  </si>
  <si>
    <t>74,475 (21.7%)</t>
  </si>
  <si>
    <t>58,671,290 (1.9%)</t>
  </si>
  <si>
    <t>7,111 (2.1%)</t>
  </si>
  <si>
    <t>60,371,840 (2.0%)</t>
  </si>
  <si>
    <t>7,024 (2.0%)</t>
  </si>
  <si>
    <t>85,071,310 (2.8%)</t>
  </si>
  <si>
    <t>9,650 (2.8%)</t>
  </si>
  <si>
    <t>78,082,690 (2.6%)</t>
  </si>
  <si>
    <t>8,912 (2.6%)</t>
  </si>
  <si>
    <t>143,754,830 (4.8%)</t>
  </si>
  <si>
    <t>16,867 (4.9%)</t>
  </si>
  <si>
    <t>71,393,530 (2.4%)</t>
  </si>
  <si>
    <t>8,423 (2.5%)</t>
  </si>
  <si>
    <t>96,501,470 (3.2%)</t>
  </si>
  <si>
    <t>10,511 (3.1%)</t>
  </si>
  <si>
    <t>42,013,410 (1.4%)</t>
  </si>
  <si>
    <t>4,846 (1.4%)</t>
  </si>
  <si>
    <t>223,649,880 (7.4%)</t>
  </si>
  <si>
    <t>26,914 (7.8%)</t>
  </si>
  <si>
    <t>146,454,940 (4.9%)</t>
  </si>
  <si>
    <t>16,626 (4.8%)</t>
  </si>
  <si>
    <t>97,425,030 (3.2%)</t>
  </si>
  <si>
    <t>10,853 (3.2%)</t>
  </si>
  <si>
    <t>59,481,930 (2.0%)</t>
  </si>
  <si>
    <t>6,940 (2.0%)</t>
  </si>
  <si>
    <t>118,928,790 (3.9%)</t>
  </si>
  <si>
    <t>13,142 (3.8%)</t>
  </si>
  <si>
    <t>107,825,310 (3.6%)</t>
  </si>
  <si>
    <t>11,992 (3.5%)</t>
  </si>
  <si>
    <t>17,844,050 (0.6%)</t>
  </si>
  <si>
    <t>2,038 (0.6%)</t>
  </si>
  <si>
    <t>3,018,196,790 (100%)</t>
  </si>
  <si>
    <t>342,896 (100%)</t>
  </si>
  <si>
    <t>방문집계지역</t>
  </si>
  <si>
    <t>방문시작</t>
  </si>
  <si>
    <t>방문종료</t>
  </si>
  <si>
    <t>방문일수</t>
  </si>
  <si>
    <t>개봉전일수</t>
  </si>
  <si>
    <t>개봉일일수</t>
  </si>
  <si>
    <t>개봉후일수</t>
  </si>
  <si>
    <t>기간내누락일수</t>
  </si>
  <si>
    <t>동일중복일수</t>
  </si>
  <si>
    <t>합계차이일수</t>
  </si>
  <si>
    <t>최대합계차이</t>
  </si>
  <si>
    <t>검색시작</t>
  </si>
  <si>
    <t>검색종료</t>
  </si>
  <si>
    <t>검색일수</t>
  </si>
  <si>
    <t>KOBIS시작</t>
  </si>
  <si>
    <t>KOBIS종료</t>
  </si>
  <si>
    <t>KOBIS일수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</si>
</sst>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0.00000"/>
    <numFmt numFmtId="179" formatCode="0.000"/>
  </numFmts>
  <fonts count="7">
    <font>
      <sz val="11"/>
      <name val="Carlito"/>
    </font>
    <font>
      <sz val="10"/>
      <name val="Noto Sans CJK KR"/>
    </font>
    <font>
      <b/>
      <sz val="10"/>
      <name val="Noto Sans CJK KR"/>
    </font>
    <font>
      <sz val="10"/>
      <color rgb="FF000000"/>
      <name val="Noto Sans CJK KR"/>
    </font>
    <font>
      <b/>
      <sz val="10"/>
      <color rgb="FF000000"/>
      <name val="Noto Sans CJK KR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3" fontId="1" fillId="2" borderId="0" xfId="1" applyNumberFormat="1" applyFont="1" applyFill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  <xf numFmtId="2" fontId="1" fillId="2" borderId="0" xfId="1" applyNumberFormat="1" applyFont="1" applyFill="1" applyAlignment="1">
      <alignment horizontal="center" vertical="center"/>
    </xf>
    <xf numFmtId="178" fontId="1" fillId="2" borderId="0" xfId="1" applyNumberFormat="1" applyFont="1" applyFill="1" applyAlignment="1">
      <alignment horizontal="center" vertical="center"/>
    </xf>
    <xf numFmtId="4" fontId="1" fillId="2" borderId="0" xfId="1" applyNumberFormat="1" applyFont="1" applyFill="1" applyAlignment="1">
      <alignment horizontal="center" vertical="center"/>
    </xf>
    <xf numFmtId="179" fontId="1" fillId="2" borderId="0" xfId="1" applyNumberFormat="1" applyFont="1" applyFill="1" applyAlignment="1">
      <alignment horizontal="center" vertical="center"/>
    </xf>
    <xf numFmtId="178" fontId="3" fillId="3" borderId="0" xfId="1" applyNumberFormat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0" fontId="1" fillId="2" borderId="0" xfId="1" applyNumberFormat="1" applyFont="1" applyFill="1" applyAlignment="1">
      <alignment horizontal="center" vertical="center"/>
    </xf>
    <xf numFmtId="176" fontId="3" fillId="3" borderId="0" xfId="1" applyNumberFormat="1" applyFont="1" applyFill="1" applyAlignment="1">
      <alignment horizontal="center" vertical="center"/>
    </xf>
    <xf numFmtId="3" fontId="3" fillId="3" borderId="0" xfId="1" applyNumberFormat="1" applyFont="1" applyFill="1" applyAlignment="1">
      <alignment horizontal="center" vertical="center"/>
    </xf>
    <xf numFmtId="177" fontId="3" fillId="3" borderId="0" xfId="1" applyNumberFormat="1" applyFont="1" applyFill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4" fontId="3" fillId="3" borderId="0" xfId="1" applyNumberFormat="1" applyFont="1" applyFill="1" applyAlignment="1">
      <alignment horizontal="center" vertical="center"/>
    </xf>
    <xf numFmtId="179" fontId="3" fillId="3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176" fontId="3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75"/>
  <sheetViews>
    <sheetView workbookViewId="0">
      <pane ySplit="1" topLeftCell="A2" activePane="bottomLeft" state="frozen"/>
      <selection pane="bottomLeft" activeCell="E14" sqref="E14"/>
    </sheetView>
  </sheetViews>
  <sheetFormatPr defaultRowHeight="13.5"/>
  <cols>
    <col min="1" max="1" width="18" style="3" customWidth="1"/>
    <col min="2" max="30" width="13" style="3" customWidth="1"/>
    <col min="31" max="31" width="60" style="3" customWidth="1"/>
    <col min="32" max="32" width="22" style="3" customWidth="1"/>
    <col min="33" max="34" width="13" style="3" customWidth="1"/>
    <col min="35" max="39" width="20" style="3" customWidth="1"/>
    <col min="40" max="44" width="16" style="3" customWidth="1"/>
    <col min="45" max="45" width="38" style="3" customWidth="1"/>
    <col min="46" max="16384" width="9" style="3"/>
  </cols>
  <sheetData>
    <row r="1" spans="1:4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1" customHeight="1">
      <c r="A2" s="4">
        <v>45962</v>
      </c>
      <c r="B2" s="5" t="s">
        <v>45</v>
      </c>
      <c r="C2" s="5" t="s">
        <v>46</v>
      </c>
      <c r="D2" s="4">
        <v>46057</v>
      </c>
      <c r="E2" s="5">
        <v>-95</v>
      </c>
      <c r="F2" s="5" t="s">
        <v>47</v>
      </c>
      <c r="G2" s="5" t="s">
        <v>48</v>
      </c>
      <c r="H2" s="5">
        <v>1</v>
      </c>
      <c r="I2" s="6">
        <v>51566</v>
      </c>
      <c r="J2" s="6">
        <v>31644</v>
      </c>
      <c r="K2" s="6">
        <v>19922</v>
      </c>
      <c r="L2" s="7">
        <f t="shared" ref="L2:L65" si="0">IFERROR(J2/I2,"")</f>
        <v>0.61366016367373855</v>
      </c>
      <c r="M2" s="7"/>
      <c r="N2" s="6"/>
      <c r="O2" s="6"/>
      <c r="P2" s="8"/>
      <c r="Q2" s="6"/>
      <c r="R2" s="6"/>
      <c r="S2" s="6"/>
      <c r="T2" s="6"/>
      <c r="U2" s="6"/>
      <c r="V2" s="6"/>
      <c r="W2" s="6"/>
      <c r="X2" s="5" t="s">
        <v>49</v>
      </c>
      <c r="Y2" s="5"/>
      <c r="Z2" s="9">
        <v>0.10602</v>
      </c>
      <c r="AA2" s="7"/>
      <c r="AB2" s="9"/>
      <c r="AC2" s="9"/>
      <c r="AD2" s="8"/>
      <c r="AE2" s="5" t="s">
        <v>50</v>
      </c>
      <c r="AF2" s="10"/>
      <c r="AG2" s="11"/>
      <c r="AH2" s="11"/>
      <c r="AI2" s="5" t="s">
        <v>51</v>
      </c>
      <c r="AJ2" s="5" t="s">
        <v>46</v>
      </c>
      <c r="AK2" s="5" t="s">
        <v>52</v>
      </c>
      <c r="AL2" s="5" t="s">
        <v>53</v>
      </c>
      <c r="AM2" s="5" t="s">
        <v>45</v>
      </c>
      <c r="AN2" s="12">
        <f t="shared" ref="AN2:AN65" si="1">IF(ISNUMBER(Z2),Z2,"")</f>
        <v>0.10602</v>
      </c>
      <c r="AO2" s="12"/>
      <c r="AP2" s="12"/>
      <c r="AQ2" s="12"/>
      <c r="AR2" s="12"/>
      <c r="AS2" s="13" t="s">
        <v>54</v>
      </c>
    </row>
    <row r="3" spans="1:45" ht="21" customHeight="1">
      <c r="A3" s="4">
        <v>45963</v>
      </c>
      <c r="B3" s="5" t="s">
        <v>45</v>
      </c>
      <c r="C3" s="5" t="s">
        <v>46</v>
      </c>
      <c r="D3" s="4">
        <v>46057</v>
      </c>
      <c r="E3" s="5">
        <v>-94</v>
      </c>
      <c r="F3" s="5" t="s">
        <v>47</v>
      </c>
      <c r="G3" s="5" t="s">
        <v>55</v>
      </c>
      <c r="H3" s="5">
        <v>1</v>
      </c>
      <c r="I3" s="6">
        <v>45734</v>
      </c>
      <c r="J3" s="6">
        <v>26474</v>
      </c>
      <c r="K3" s="6">
        <v>19260</v>
      </c>
      <c r="L3" s="7">
        <f t="shared" si="0"/>
        <v>0.57886911269515018</v>
      </c>
      <c r="M3" s="7">
        <f t="shared" ref="M3:M66" si="2">IF(AND(C3=C2,A3=A2+1),IFERROR(I3/I2-1,""),"")</f>
        <v>-0.11309777760539885</v>
      </c>
      <c r="N3" s="6"/>
      <c r="O3" s="6"/>
      <c r="P3" s="8"/>
      <c r="Q3" s="6"/>
      <c r="R3" s="6"/>
      <c r="S3" s="6"/>
      <c r="T3" s="6"/>
      <c r="U3" s="6"/>
      <c r="V3" s="6"/>
      <c r="W3" s="6"/>
      <c r="X3" s="5" t="s">
        <v>49</v>
      </c>
      <c r="Y3" s="5"/>
      <c r="Z3" s="9">
        <v>9.5269999999999994E-2</v>
      </c>
      <c r="AA3" s="7">
        <f t="shared" ref="AA3:AA66" si="3">IFERROR(Z3/Z2-1,"")</f>
        <v>-0.1013959630258443</v>
      </c>
      <c r="AB3" s="9"/>
      <c r="AC3" s="9"/>
      <c r="AD3" s="8"/>
      <c r="AE3" s="5" t="s">
        <v>50</v>
      </c>
      <c r="AF3" s="10"/>
      <c r="AG3" s="11"/>
      <c r="AH3" s="11"/>
      <c r="AI3" s="5" t="s">
        <v>51</v>
      </c>
      <c r="AJ3" s="5" t="s">
        <v>46</v>
      </c>
      <c r="AK3" s="5" t="s">
        <v>52</v>
      </c>
      <c r="AL3" s="5" t="s">
        <v>53</v>
      </c>
      <c r="AM3" s="5" t="s">
        <v>45</v>
      </c>
      <c r="AN3" s="12">
        <f t="shared" si="1"/>
        <v>9.5269999999999994E-2</v>
      </c>
      <c r="AO3" s="12"/>
      <c r="AP3" s="12"/>
      <c r="AQ3" s="12"/>
      <c r="AR3" s="12"/>
      <c r="AS3" s="13" t="s">
        <v>54</v>
      </c>
    </row>
    <row r="4" spans="1:45" ht="21" customHeight="1">
      <c r="A4" s="4">
        <v>45964</v>
      </c>
      <c r="B4" s="5" t="s">
        <v>45</v>
      </c>
      <c r="C4" s="5" t="s">
        <v>46</v>
      </c>
      <c r="D4" s="4">
        <v>46057</v>
      </c>
      <c r="E4" s="5">
        <v>-93</v>
      </c>
      <c r="F4" s="5" t="s">
        <v>47</v>
      </c>
      <c r="G4" s="5" t="s">
        <v>56</v>
      </c>
      <c r="H4" s="5">
        <v>0</v>
      </c>
      <c r="I4" s="6">
        <v>36578</v>
      </c>
      <c r="J4" s="6">
        <v>13408</v>
      </c>
      <c r="K4" s="6">
        <v>23170</v>
      </c>
      <c r="L4" s="7">
        <f t="shared" si="0"/>
        <v>0.36655913390562633</v>
      </c>
      <c r="M4" s="7">
        <f t="shared" si="2"/>
        <v>-0.20020116324834913</v>
      </c>
      <c r="N4" s="6"/>
      <c r="O4" s="6"/>
      <c r="P4" s="8"/>
      <c r="Q4" s="6"/>
      <c r="R4" s="6"/>
      <c r="S4" s="6"/>
      <c r="T4" s="6"/>
      <c r="U4" s="6"/>
      <c r="V4" s="6"/>
      <c r="W4" s="6"/>
      <c r="X4" s="5" t="s">
        <v>49</v>
      </c>
      <c r="Y4" s="5"/>
      <c r="Z4" s="9">
        <v>9.3789999999999998E-2</v>
      </c>
      <c r="AA4" s="7">
        <f t="shared" si="3"/>
        <v>-1.5534795843392457E-2</v>
      </c>
      <c r="AB4" s="9"/>
      <c r="AC4" s="9"/>
      <c r="AD4" s="8"/>
      <c r="AE4" s="5" t="s">
        <v>50</v>
      </c>
      <c r="AF4" s="10"/>
      <c r="AG4" s="11"/>
      <c r="AH4" s="11"/>
      <c r="AI4" s="5" t="s">
        <v>51</v>
      </c>
      <c r="AJ4" s="5" t="s">
        <v>46</v>
      </c>
      <c r="AK4" s="5" t="s">
        <v>52</v>
      </c>
      <c r="AL4" s="5" t="s">
        <v>53</v>
      </c>
      <c r="AM4" s="5" t="s">
        <v>45</v>
      </c>
      <c r="AN4" s="12">
        <f t="shared" si="1"/>
        <v>9.3789999999999998E-2</v>
      </c>
      <c r="AO4" s="12"/>
      <c r="AP4" s="12"/>
      <c r="AQ4" s="12"/>
      <c r="AR4" s="12"/>
      <c r="AS4" s="13" t="s">
        <v>54</v>
      </c>
    </row>
    <row r="5" spans="1:45" ht="21" customHeight="1">
      <c r="A5" s="4">
        <v>45965</v>
      </c>
      <c r="B5" s="5" t="s">
        <v>45</v>
      </c>
      <c r="C5" s="5" t="s">
        <v>46</v>
      </c>
      <c r="D5" s="4">
        <v>46057</v>
      </c>
      <c r="E5" s="5">
        <v>-92</v>
      </c>
      <c r="F5" s="5" t="s">
        <v>47</v>
      </c>
      <c r="G5" s="5" t="s">
        <v>57</v>
      </c>
      <c r="H5" s="5">
        <v>0</v>
      </c>
      <c r="I5" s="6">
        <v>38143</v>
      </c>
      <c r="J5" s="6">
        <v>14598</v>
      </c>
      <c r="K5" s="6">
        <v>23544</v>
      </c>
      <c r="L5" s="7">
        <f t="shared" si="0"/>
        <v>0.38271766772409094</v>
      </c>
      <c r="M5" s="7">
        <f t="shared" si="2"/>
        <v>4.2785280769861656E-2</v>
      </c>
      <c r="N5" s="6"/>
      <c r="O5" s="6"/>
      <c r="P5" s="8"/>
      <c r="Q5" s="6"/>
      <c r="R5" s="6"/>
      <c r="S5" s="6"/>
      <c r="T5" s="6"/>
      <c r="U5" s="6"/>
      <c r="V5" s="6"/>
      <c r="W5" s="6"/>
      <c r="X5" s="5" t="s">
        <v>49</v>
      </c>
      <c r="Y5" s="5"/>
      <c r="Z5" s="9">
        <v>9.153E-2</v>
      </c>
      <c r="AA5" s="7">
        <f t="shared" si="3"/>
        <v>-2.4096385542168641E-2</v>
      </c>
      <c r="AB5" s="9"/>
      <c r="AC5" s="9"/>
      <c r="AD5" s="8"/>
      <c r="AE5" s="5" t="s">
        <v>50</v>
      </c>
      <c r="AF5" s="10"/>
      <c r="AG5" s="11"/>
      <c r="AH5" s="11"/>
      <c r="AI5" s="5" t="s">
        <v>51</v>
      </c>
      <c r="AJ5" s="5" t="s">
        <v>46</v>
      </c>
      <c r="AK5" s="5" t="s">
        <v>52</v>
      </c>
      <c r="AL5" s="5" t="s">
        <v>53</v>
      </c>
      <c r="AM5" s="5" t="s">
        <v>45</v>
      </c>
      <c r="AN5" s="12">
        <f t="shared" si="1"/>
        <v>9.153E-2</v>
      </c>
      <c r="AO5" s="12"/>
      <c r="AP5" s="12"/>
      <c r="AQ5" s="12"/>
      <c r="AR5" s="12"/>
      <c r="AS5" s="13" t="s">
        <v>54</v>
      </c>
    </row>
    <row r="6" spans="1:45" ht="21" customHeight="1">
      <c r="A6" s="4">
        <v>45966</v>
      </c>
      <c r="B6" s="5" t="s">
        <v>45</v>
      </c>
      <c r="C6" s="5" t="s">
        <v>46</v>
      </c>
      <c r="D6" s="4">
        <v>46057</v>
      </c>
      <c r="E6" s="5">
        <v>-91</v>
      </c>
      <c r="F6" s="5" t="s">
        <v>47</v>
      </c>
      <c r="G6" s="5" t="s">
        <v>58</v>
      </c>
      <c r="H6" s="5">
        <v>0</v>
      </c>
      <c r="I6" s="6">
        <v>37460</v>
      </c>
      <c r="J6" s="6">
        <v>14122</v>
      </c>
      <c r="K6" s="6">
        <v>23338</v>
      </c>
      <c r="L6" s="7">
        <f t="shared" si="0"/>
        <v>0.37698878804057662</v>
      </c>
      <c r="M6" s="7">
        <f t="shared" si="2"/>
        <v>-1.7906299976404583E-2</v>
      </c>
      <c r="N6" s="6"/>
      <c r="O6" s="6"/>
      <c r="P6" s="8"/>
      <c r="Q6" s="6"/>
      <c r="R6" s="6"/>
      <c r="S6" s="6"/>
      <c r="T6" s="6"/>
      <c r="U6" s="6"/>
      <c r="V6" s="6"/>
      <c r="W6" s="6"/>
      <c r="X6" s="5" t="s">
        <v>49</v>
      </c>
      <c r="Y6" s="5"/>
      <c r="Z6" s="9">
        <v>8.3330000000000001E-2</v>
      </c>
      <c r="AA6" s="7">
        <f t="shared" si="3"/>
        <v>-8.9588113186933271E-2</v>
      </c>
      <c r="AB6" s="9"/>
      <c r="AC6" s="9"/>
      <c r="AD6" s="8"/>
      <c r="AE6" s="5" t="s">
        <v>50</v>
      </c>
      <c r="AF6" s="10"/>
      <c r="AG6" s="11"/>
      <c r="AH6" s="11"/>
      <c r="AI6" s="5" t="s">
        <v>51</v>
      </c>
      <c r="AJ6" s="5" t="s">
        <v>46</v>
      </c>
      <c r="AK6" s="5" t="s">
        <v>52</v>
      </c>
      <c r="AL6" s="5" t="s">
        <v>53</v>
      </c>
      <c r="AM6" s="5" t="s">
        <v>45</v>
      </c>
      <c r="AN6" s="12">
        <f t="shared" si="1"/>
        <v>8.3330000000000001E-2</v>
      </c>
      <c r="AO6" s="12"/>
      <c r="AP6" s="12"/>
      <c r="AQ6" s="12"/>
      <c r="AR6" s="12"/>
      <c r="AS6" s="13" t="s">
        <v>54</v>
      </c>
    </row>
    <row r="7" spans="1:45" ht="21" customHeight="1">
      <c r="A7" s="4">
        <v>45967</v>
      </c>
      <c r="B7" s="5" t="s">
        <v>45</v>
      </c>
      <c r="C7" s="5" t="s">
        <v>46</v>
      </c>
      <c r="D7" s="4">
        <v>46057</v>
      </c>
      <c r="E7" s="5">
        <v>-90</v>
      </c>
      <c r="F7" s="5" t="s">
        <v>47</v>
      </c>
      <c r="G7" s="5" t="s">
        <v>59</v>
      </c>
      <c r="H7" s="5">
        <v>0</v>
      </c>
      <c r="I7" s="6">
        <v>38052</v>
      </c>
      <c r="J7" s="6">
        <v>14794</v>
      </c>
      <c r="K7" s="6">
        <v>23258</v>
      </c>
      <c r="L7" s="7">
        <f t="shared" si="0"/>
        <v>0.38878376957847155</v>
      </c>
      <c r="M7" s="7">
        <f t="shared" si="2"/>
        <v>1.5803523758675997E-2</v>
      </c>
      <c r="N7" s="6"/>
      <c r="O7" s="6"/>
      <c r="P7" s="8"/>
      <c r="Q7" s="6"/>
      <c r="R7" s="6"/>
      <c r="S7" s="6"/>
      <c r="T7" s="6"/>
      <c r="U7" s="6"/>
      <c r="V7" s="6"/>
      <c r="W7" s="6"/>
      <c r="X7" s="5" t="s">
        <v>49</v>
      </c>
      <c r="Y7" s="5"/>
      <c r="Z7" s="9">
        <v>8.7069999999999995E-2</v>
      </c>
      <c r="AA7" s="7">
        <f t="shared" si="3"/>
        <v>4.4881795271810798E-2</v>
      </c>
      <c r="AB7" s="9"/>
      <c r="AC7" s="9"/>
      <c r="AD7" s="8"/>
      <c r="AE7" s="5" t="s">
        <v>50</v>
      </c>
      <c r="AF7" s="10"/>
      <c r="AG7" s="11"/>
      <c r="AH7" s="11"/>
      <c r="AI7" s="5" t="s">
        <v>51</v>
      </c>
      <c r="AJ7" s="5" t="s">
        <v>46</v>
      </c>
      <c r="AK7" s="5" t="s">
        <v>52</v>
      </c>
      <c r="AL7" s="5" t="s">
        <v>53</v>
      </c>
      <c r="AM7" s="5" t="s">
        <v>45</v>
      </c>
      <c r="AN7" s="12">
        <f t="shared" si="1"/>
        <v>8.7069999999999995E-2</v>
      </c>
      <c r="AO7" s="12"/>
      <c r="AP7" s="12"/>
      <c r="AQ7" s="12"/>
      <c r="AR7" s="12"/>
      <c r="AS7" s="13" t="s">
        <v>54</v>
      </c>
    </row>
    <row r="8" spans="1:45" ht="21" customHeight="1">
      <c r="A8" s="4">
        <v>45968</v>
      </c>
      <c r="B8" s="5" t="s">
        <v>45</v>
      </c>
      <c r="C8" s="5" t="s">
        <v>46</v>
      </c>
      <c r="D8" s="4">
        <v>46057</v>
      </c>
      <c r="E8" s="5">
        <v>-89</v>
      </c>
      <c r="F8" s="5" t="s">
        <v>47</v>
      </c>
      <c r="G8" s="5" t="s">
        <v>60</v>
      </c>
      <c r="H8" s="5">
        <v>0</v>
      </c>
      <c r="I8" s="6">
        <v>42196</v>
      </c>
      <c r="J8" s="6">
        <v>18876</v>
      </c>
      <c r="K8" s="6">
        <v>23320</v>
      </c>
      <c r="L8" s="7">
        <f t="shared" si="0"/>
        <v>0.44734098018769552</v>
      </c>
      <c r="M8" s="7">
        <f t="shared" si="2"/>
        <v>0.10890360559234735</v>
      </c>
      <c r="N8" s="6">
        <f t="shared" ref="N8:N71" si="4">AVERAGE(I2:I8)</f>
        <v>41389.857142857145</v>
      </c>
      <c r="O8" s="6"/>
      <c r="P8" s="8"/>
      <c r="Q8" s="6"/>
      <c r="R8" s="6"/>
      <c r="S8" s="6"/>
      <c r="T8" s="6"/>
      <c r="U8" s="6"/>
      <c r="V8" s="6"/>
      <c r="W8" s="6"/>
      <c r="X8" s="5" t="s">
        <v>49</v>
      </c>
      <c r="Y8" s="5"/>
      <c r="Z8" s="9">
        <v>9.3789999999999998E-2</v>
      </c>
      <c r="AA8" s="7">
        <f t="shared" si="3"/>
        <v>7.7179281038245229E-2</v>
      </c>
      <c r="AB8" s="9">
        <f t="shared" ref="AB8:AB71" si="5">AVERAGE(Z2:Z8)</f>
        <v>9.297142857142858E-2</v>
      </c>
      <c r="AC8" s="9"/>
      <c r="AD8" s="8"/>
      <c r="AE8" s="5" t="s">
        <v>50</v>
      </c>
      <c r="AF8" s="10"/>
      <c r="AG8" s="11"/>
      <c r="AH8" s="11"/>
      <c r="AI8" s="5" t="s">
        <v>51</v>
      </c>
      <c r="AJ8" s="5" t="s">
        <v>46</v>
      </c>
      <c r="AK8" s="5" t="s">
        <v>52</v>
      </c>
      <c r="AL8" s="5" t="s">
        <v>53</v>
      </c>
      <c r="AM8" s="5" t="s">
        <v>45</v>
      </c>
      <c r="AN8" s="12">
        <f t="shared" si="1"/>
        <v>9.3789999999999998E-2</v>
      </c>
      <c r="AO8" s="12"/>
      <c r="AP8" s="12"/>
      <c r="AQ8" s="12"/>
      <c r="AR8" s="12"/>
      <c r="AS8" s="13" t="s">
        <v>54</v>
      </c>
    </row>
    <row r="9" spans="1:45" ht="21" customHeight="1">
      <c r="A9" s="4">
        <v>45969</v>
      </c>
      <c r="B9" s="5" t="s">
        <v>45</v>
      </c>
      <c r="C9" s="5" t="s">
        <v>46</v>
      </c>
      <c r="D9" s="4">
        <v>46057</v>
      </c>
      <c r="E9" s="5">
        <v>-88</v>
      </c>
      <c r="F9" s="5" t="s">
        <v>47</v>
      </c>
      <c r="G9" s="5" t="s">
        <v>48</v>
      </c>
      <c r="H9" s="5">
        <v>1</v>
      </c>
      <c r="I9" s="6">
        <v>47142</v>
      </c>
      <c r="J9" s="6">
        <v>27562</v>
      </c>
      <c r="K9" s="6">
        <v>19579</v>
      </c>
      <c r="L9" s="7">
        <f t="shared" si="0"/>
        <v>0.58465911501421242</v>
      </c>
      <c r="M9" s="7">
        <f t="shared" si="2"/>
        <v>0.1172149018864348</v>
      </c>
      <c r="N9" s="6">
        <f t="shared" si="4"/>
        <v>40757.857142857145</v>
      </c>
      <c r="O9" s="6"/>
      <c r="P9" s="8"/>
      <c r="Q9" s="6"/>
      <c r="R9" s="6"/>
      <c r="S9" s="6"/>
      <c r="T9" s="6"/>
      <c r="U9" s="6"/>
      <c r="V9" s="6"/>
      <c r="W9" s="6"/>
      <c r="X9" s="5" t="s">
        <v>49</v>
      </c>
      <c r="Y9" s="5"/>
      <c r="Z9" s="9">
        <v>9.6970000000000001E-2</v>
      </c>
      <c r="AA9" s="7">
        <f t="shared" si="3"/>
        <v>3.3905533638980634E-2</v>
      </c>
      <c r="AB9" s="9">
        <f t="shared" si="5"/>
        <v>9.1678571428571429E-2</v>
      </c>
      <c r="AC9" s="9"/>
      <c r="AD9" s="8"/>
      <c r="AE9" s="5" t="s">
        <v>50</v>
      </c>
      <c r="AF9" s="10"/>
      <c r="AG9" s="11"/>
      <c r="AH9" s="11"/>
      <c r="AI9" s="5" t="s">
        <v>51</v>
      </c>
      <c r="AJ9" s="5" t="s">
        <v>46</v>
      </c>
      <c r="AK9" s="5" t="s">
        <v>52</v>
      </c>
      <c r="AL9" s="5" t="s">
        <v>53</v>
      </c>
      <c r="AM9" s="5" t="s">
        <v>45</v>
      </c>
      <c r="AN9" s="12">
        <f t="shared" si="1"/>
        <v>9.6970000000000001E-2</v>
      </c>
      <c r="AO9" s="12"/>
      <c r="AP9" s="12"/>
      <c r="AQ9" s="12"/>
      <c r="AR9" s="12"/>
      <c r="AS9" s="13" t="s">
        <v>54</v>
      </c>
    </row>
    <row r="10" spans="1:45" ht="21" customHeight="1">
      <c r="A10" s="4">
        <v>45970</v>
      </c>
      <c r="B10" s="5" t="s">
        <v>45</v>
      </c>
      <c r="C10" s="5" t="s">
        <v>46</v>
      </c>
      <c r="D10" s="4">
        <v>46057</v>
      </c>
      <c r="E10" s="5">
        <v>-87</v>
      </c>
      <c r="F10" s="5" t="s">
        <v>47</v>
      </c>
      <c r="G10" s="5" t="s">
        <v>55</v>
      </c>
      <c r="H10" s="5">
        <v>1</v>
      </c>
      <c r="I10" s="6">
        <v>45122</v>
      </c>
      <c r="J10" s="6">
        <v>25984</v>
      </c>
      <c r="K10" s="6">
        <v>19138</v>
      </c>
      <c r="L10" s="7">
        <f t="shared" si="0"/>
        <v>0.57586099906919019</v>
      </c>
      <c r="M10" s="7">
        <f t="shared" si="2"/>
        <v>-4.2849263926010739E-2</v>
      </c>
      <c r="N10" s="6">
        <f t="shared" si="4"/>
        <v>40670.428571428572</v>
      </c>
      <c r="O10" s="6"/>
      <c r="P10" s="8"/>
      <c r="Q10" s="6"/>
      <c r="R10" s="6"/>
      <c r="S10" s="6"/>
      <c r="T10" s="6"/>
      <c r="U10" s="6"/>
      <c r="V10" s="6"/>
      <c r="W10" s="6"/>
      <c r="X10" s="5" t="s">
        <v>49</v>
      </c>
      <c r="Y10" s="5"/>
      <c r="Z10" s="9">
        <v>0.10828</v>
      </c>
      <c r="AA10" s="7">
        <f t="shared" si="3"/>
        <v>0.11663401051871713</v>
      </c>
      <c r="AB10" s="9">
        <f t="shared" si="5"/>
        <v>9.353714285714286E-2</v>
      </c>
      <c r="AC10" s="9"/>
      <c r="AD10" s="8"/>
      <c r="AE10" s="5" t="s">
        <v>50</v>
      </c>
      <c r="AF10" s="10"/>
      <c r="AG10" s="11"/>
      <c r="AH10" s="11"/>
      <c r="AI10" s="5" t="s">
        <v>51</v>
      </c>
      <c r="AJ10" s="5" t="s">
        <v>46</v>
      </c>
      <c r="AK10" s="5" t="s">
        <v>52</v>
      </c>
      <c r="AL10" s="5" t="s">
        <v>53</v>
      </c>
      <c r="AM10" s="5" t="s">
        <v>45</v>
      </c>
      <c r="AN10" s="12">
        <f t="shared" si="1"/>
        <v>0.10828</v>
      </c>
      <c r="AO10" s="12"/>
      <c r="AP10" s="12"/>
      <c r="AQ10" s="12"/>
      <c r="AR10" s="12"/>
      <c r="AS10" s="13" t="s">
        <v>54</v>
      </c>
    </row>
    <row r="11" spans="1:45" ht="21" customHeight="1">
      <c r="A11" s="4">
        <v>45971</v>
      </c>
      <c r="B11" s="5" t="s">
        <v>45</v>
      </c>
      <c r="C11" s="5" t="s">
        <v>46</v>
      </c>
      <c r="D11" s="4">
        <v>46057</v>
      </c>
      <c r="E11" s="5">
        <v>-86</v>
      </c>
      <c r="F11" s="5" t="s">
        <v>47</v>
      </c>
      <c r="G11" s="5" t="s">
        <v>56</v>
      </c>
      <c r="H11" s="5">
        <v>0</v>
      </c>
      <c r="I11" s="6">
        <v>37146</v>
      </c>
      <c r="J11" s="6">
        <v>14108</v>
      </c>
      <c r="K11" s="6">
        <v>23037</v>
      </c>
      <c r="L11" s="7">
        <f t="shared" si="0"/>
        <v>0.37979863242341033</v>
      </c>
      <c r="M11" s="7">
        <f t="shared" si="2"/>
        <v>-0.17676521430787639</v>
      </c>
      <c r="N11" s="6">
        <f t="shared" si="4"/>
        <v>40751.571428571428</v>
      </c>
      <c r="O11" s="6"/>
      <c r="P11" s="8"/>
      <c r="Q11" s="6"/>
      <c r="R11" s="6"/>
      <c r="S11" s="6"/>
      <c r="T11" s="6"/>
      <c r="U11" s="6"/>
      <c r="V11" s="6"/>
      <c r="W11" s="6"/>
      <c r="X11" s="5" t="s">
        <v>49</v>
      </c>
      <c r="Y11" s="5"/>
      <c r="Z11" s="9">
        <v>8.1420000000000006E-2</v>
      </c>
      <c r="AA11" s="7">
        <f t="shared" si="3"/>
        <v>-0.24806058367196149</v>
      </c>
      <c r="AB11" s="9">
        <f t="shared" si="5"/>
        <v>9.1770000000000004E-2</v>
      </c>
      <c r="AC11" s="9"/>
      <c r="AD11" s="8"/>
      <c r="AE11" s="5" t="s">
        <v>50</v>
      </c>
      <c r="AF11" s="10"/>
      <c r="AG11" s="11"/>
      <c r="AH11" s="11"/>
      <c r="AI11" s="5" t="s">
        <v>51</v>
      </c>
      <c r="AJ11" s="5" t="s">
        <v>46</v>
      </c>
      <c r="AK11" s="5" t="s">
        <v>52</v>
      </c>
      <c r="AL11" s="5" t="s">
        <v>53</v>
      </c>
      <c r="AM11" s="5" t="s">
        <v>45</v>
      </c>
      <c r="AN11" s="12">
        <f t="shared" si="1"/>
        <v>8.1420000000000006E-2</v>
      </c>
      <c r="AO11" s="12"/>
      <c r="AP11" s="12"/>
      <c r="AQ11" s="12"/>
      <c r="AR11" s="12"/>
      <c r="AS11" s="13" t="s">
        <v>54</v>
      </c>
    </row>
    <row r="12" spans="1:45" ht="21" customHeight="1">
      <c r="A12" s="4">
        <v>45972</v>
      </c>
      <c r="B12" s="5" t="s">
        <v>45</v>
      </c>
      <c r="C12" s="5" t="s">
        <v>46</v>
      </c>
      <c r="D12" s="4">
        <v>46057</v>
      </c>
      <c r="E12" s="5">
        <v>-85</v>
      </c>
      <c r="F12" s="5" t="s">
        <v>47</v>
      </c>
      <c r="G12" s="5" t="s">
        <v>57</v>
      </c>
      <c r="H12" s="5">
        <v>0</v>
      </c>
      <c r="I12" s="6">
        <v>38160</v>
      </c>
      <c r="J12" s="6">
        <v>14410</v>
      </c>
      <c r="K12" s="6">
        <v>23751</v>
      </c>
      <c r="L12" s="7">
        <f t="shared" si="0"/>
        <v>0.37762054507337528</v>
      </c>
      <c r="M12" s="7">
        <f t="shared" si="2"/>
        <v>2.7297690195444924E-2</v>
      </c>
      <c r="N12" s="6">
        <f t="shared" si="4"/>
        <v>40754</v>
      </c>
      <c r="O12" s="6"/>
      <c r="P12" s="8"/>
      <c r="Q12" s="6"/>
      <c r="R12" s="6"/>
      <c r="S12" s="6"/>
      <c r="T12" s="6"/>
      <c r="U12" s="6"/>
      <c r="V12" s="6"/>
      <c r="W12" s="6"/>
      <c r="X12" s="5" t="s">
        <v>49</v>
      </c>
      <c r="Y12" s="5"/>
      <c r="Z12" s="9">
        <v>7.8380000000000005E-2</v>
      </c>
      <c r="AA12" s="7">
        <f t="shared" si="3"/>
        <v>-3.7337263571604051E-2</v>
      </c>
      <c r="AB12" s="9">
        <f t="shared" si="5"/>
        <v>8.989142857142858E-2</v>
      </c>
      <c r="AC12" s="9"/>
      <c r="AD12" s="8"/>
      <c r="AE12" s="5" t="s">
        <v>50</v>
      </c>
      <c r="AF12" s="10"/>
      <c r="AG12" s="11"/>
      <c r="AH12" s="11"/>
      <c r="AI12" s="5" t="s">
        <v>51</v>
      </c>
      <c r="AJ12" s="5" t="s">
        <v>46</v>
      </c>
      <c r="AK12" s="5" t="s">
        <v>52</v>
      </c>
      <c r="AL12" s="5" t="s">
        <v>53</v>
      </c>
      <c r="AM12" s="5" t="s">
        <v>45</v>
      </c>
      <c r="AN12" s="12">
        <f t="shared" si="1"/>
        <v>7.8380000000000005E-2</v>
      </c>
      <c r="AO12" s="12"/>
      <c r="AP12" s="12"/>
      <c r="AQ12" s="12"/>
      <c r="AR12" s="12"/>
      <c r="AS12" s="13" t="s">
        <v>54</v>
      </c>
    </row>
    <row r="13" spans="1:45" ht="21" customHeight="1">
      <c r="A13" s="4">
        <v>45973</v>
      </c>
      <c r="B13" s="5" t="s">
        <v>45</v>
      </c>
      <c r="C13" s="5" t="s">
        <v>46</v>
      </c>
      <c r="D13" s="4">
        <v>46057</v>
      </c>
      <c r="E13" s="5">
        <v>-84</v>
      </c>
      <c r="F13" s="5" t="s">
        <v>47</v>
      </c>
      <c r="G13" s="5" t="s">
        <v>58</v>
      </c>
      <c r="H13" s="5">
        <v>0</v>
      </c>
      <c r="I13" s="6">
        <v>37474</v>
      </c>
      <c r="J13" s="6">
        <v>14108</v>
      </c>
      <c r="K13" s="6">
        <v>23366</v>
      </c>
      <c r="L13" s="7">
        <f t="shared" si="0"/>
        <v>0.37647435555318354</v>
      </c>
      <c r="M13" s="7">
        <f t="shared" si="2"/>
        <v>-1.7976939203354303E-2</v>
      </c>
      <c r="N13" s="6">
        <f t="shared" si="4"/>
        <v>40756</v>
      </c>
      <c r="O13" s="6"/>
      <c r="P13" s="8"/>
      <c r="Q13" s="6"/>
      <c r="R13" s="6"/>
      <c r="S13" s="6"/>
      <c r="T13" s="6"/>
      <c r="U13" s="6"/>
      <c r="V13" s="6"/>
      <c r="W13" s="6"/>
      <c r="X13" s="5" t="s">
        <v>49</v>
      </c>
      <c r="Y13" s="5"/>
      <c r="Z13" s="9">
        <v>8.2619999999999999E-2</v>
      </c>
      <c r="AA13" s="7">
        <f t="shared" si="3"/>
        <v>5.409543250829274E-2</v>
      </c>
      <c r="AB13" s="9">
        <f t="shared" si="5"/>
        <v>8.9790000000000009E-2</v>
      </c>
      <c r="AC13" s="9"/>
      <c r="AD13" s="8"/>
      <c r="AE13" s="5" t="s">
        <v>50</v>
      </c>
      <c r="AF13" s="10"/>
      <c r="AG13" s="11"/>
      <c r="AH13" s="11"/>
      <c r="AI13" s="5" t="s">
        <v>51</v>
      </c>
      <c r="AJ13" s="5" t="s">
        <v>46</v>
      </c>
      <c r="AK13" s="5" t="s">
        <v>52</v>
      </c>
      <c r="AL13" s="5" t="s">
        <v>53</v>
      </c>
      <c r="AM13" s="5" t="s">
        <v>45</v>
      </c>
      <c r="AN13" s="12">
        <f t="shared" si="1"/>
        <v>8.2619999999999999E-2</v>
      </c>
      <c r="AO13" s="12"/>
      <c r="AP13" s="12"/>
      <c r="AQ13" s="12"/>
      <c r="AR13" s="12"/>
      <c r="AS13" s="13" t="s">
        <v>54</v>
      </c>
    </row>
    <row r="14" spans="1:45" ht="21" customHeight="1">
      <c r="A14" s="4">
        <v>45974</v>
      </c>
      <c r="B14" s="5" t="s">
        <v>45</v>
      </c>
      <c r="C14" s="5" t="s">
        <v>46</v>
      </c>
      <c r="D14" s="4">
        <v>46057</v>
      </c>
      <c r="E14" s="5">
        <v>-83</v>
      </c>
      <c r="F14" s="5" t="s">
        <v>47</v>
      </c>
      <c r="G14" s="5" t="s">
        <v>59</v>
      </c>
      <c r="H14" s="5">
        <v>0</v>
      </c>
      <c r="I14" s="6">
        <v>38098</v>
      </c>
      <c r="J14" s="6">
        <v>15026</v>
      </c>
      <c r="K14" s="6">
        <v>23072</v>
      </c>
      <c r="L14" s="7">
        <f t="shared" si="0"/>
        <v>0.39440390571683553</v>
      </c>
      <c r="M14" s="7">
        <f t="shared" si="2"/>
        <v>1.6651545071249441E-2</v>
      </c>
      <c r="N14" s="6">
        <f t="shared" si="4"/>
        <v>40762.571428571428</v>
      </c>
      <c r="O14" s="6"/>
      <c r="P14" s="8"/>
      <c r="Q14" s="6"/>
      <c r="R14" s="6"/>
      <c r="S14" s="6"/>
      <c r="T14" s="6"/>
      <c r="U14" s="6"/>
      <c r="V14" s="6"/>
      <c r="W14" s="6"/>
      <c r="X14" s="5" t="s">
        <v>49</v>
      </c>
      <c r="Y14" s="5"/>
      <c r="Z14" s="9">
        <v>8.0920000000000006E-2</v>
      </c>
      <c r="AA14" s="7">
        <f t="shared" si="3"/>
        <v>-2.0576131687242705E-2</v>
      </c>
      <c r="AB14" s="9">
        <f t="shared" si="5"/>
        <v>8.8911428571428558E-2</v>
      </c>
      <c r="AC14" s="9"/>
      <c r="AD14" s="8"/>
      <c r="AE14" s="5" t="s">
        <v>50</v>
      </c>
      <c r="AF14" s="10"/>
      <c r="AG14" s="11"/>
      <c r="AH14" s="11"/>
      <c r="AI14" s="5" t="s">
        <v>51</v>
      </c>
      <c r="AJ14" s="5" t="s">
        <v>46</v>
      </c>
      <c r="AK14" s="5" t="s">
        <v>52</v>
      </c>
      <c r="AL14" s="5" t="s">
        <v>53</v>
      </c>
      <c r="AM14" s="5" t="s">
        <v>45</v>
      </c>
      <c r="AN14" s="12">
        <f t="shared" si="1"/>
        <v>8.0920000000000006E-2</v>
      </c>
      <c r="AO14" s="12"/>
      <c r="AP14" s="12"/>
      <c r="AQ14" s="12"/>
      <c r="AR14" s="12"/>
      <c r="AS14" s="13" t="s">
        <v>54</v>
      </c>
    </row>
    <row r="15" spans="1:45" ht="21" customHeight="1">
      <c r="A15" s="4">
        <v>45975</v>
      </c>
      <c r="B15" s="5" t="s">
        <v>45</v>
      </c>
      <c r="C15" s="5" t="s">
        <v>46</v>
      </c>
      <c r="D15" s="4">
        <v>46057</v>
      </c>
      <c r="E15" s="5">
        <v>-82</v>
      </c>
      <c r="F15" s="5" t="s">
        <v>47</v>
      </c>
      <c r="G15" s="5" t="s">
        <v>60</v>
      </c>
      <c r="H15" s="5">
        <v>0</v>
      </c>
      <c r="I15" s="6">
        <v>41944</v>
      </c>
      <c r="J15" s="6">
        <v>18812</v>
      </c>
      <c r="K15" s="6">
        <v>23132</v>
      </c>
      <c r="L15" s="7">
        <f t="shared" si="0"/>
        <v>0.44850276559221819</v>
      </c>
      <c r="M15" s="7">
        <f t="shared" si="2"/>
        <v>0.10095018111186937</v>
      </c>
      <c r="N15" s="6">
        <f t="shared" si="4"/>
        <v>40726.571428571428</v>
      </c>
      <c r="O15" s="6"/>
      <c r="P15" s="8"/>
      <c r="Q15" s="6"/>
      <c r="R15" s="6"/>
      <c r="S15" s="6"/>
      <c r="T15" s="6"/>
      <c r="U15" s="6"/>
      <c r="V15" s="6"/>
      <c r="W15" s="6"/>
      <c r="X15" s="5" t="s">
        <v>49</v>
      </c>
      <c r="Y15" s="5"/>
      <c r="Z15" s="9">
        <v>7.8950000000000006E-2</v>
      </c>
      <c r="AA15" s="7">
        <f t="shared" si="3"/>
        <v>-2.4345032130499211E-2</v>
      </c>
      <c r="AB15" s="9">
        <f t="shared" si="5"/>
        <v>8.6791428571428561E-2</v>
      </c>
      <c r="AC15" s="9"/>
      <c r="AD15" s="8"/>
      <c r="AE15" s="5" t="s">
        <v>50</v>
      </c>
      <c r="AF15" s="10"/>
      <c r="AG15" s="11"/>
      <c r="AH15" s="11"/>
      <c r="AI15" s="5" t="s">
        <v>51</v>
      </c>
      <c r="AJ15" s="5" t="s">
        <v>46</v>
      </c>
      <c r="AK15" s="5" t="s">
        <v>52</v>
      </c>
      <c r="AL15" s="5" t="s">
        <v>53</v>
      </c>
      <c r="AM15" s="5" t="s">
        <v>45</v>
      </c>
      <c r="AN15" s="12">
        <f t="shared" si="1"/>
        <v>7.8950000000000006E-2</v>
      </c>
      <c r="AO15" s="12"/>
      <c r="AP15" s="12"/>
      <c r="AQ15" s="12"/>
      <c r="AR15" s="12"/>
      <c r="AS15" s="13" t="s">
        <v>54</v>
      </c>
    </row>
    <row r="16" spans="1:45" ht="21" customHeight="1">
      <c r="A16" s="4">
        <v>45976</v>
      </c>
      <c r="B16" s="5" t="s">
        <v>45</v>
      </c>
      <c r="C16" s="5" t="s">
        <v>46</v>
      </c>
      <c r="D16" s="4">
        <v>46057</v>
      </c>
      <c r="E16" s="5">
        <v>-81</v>
      </c>
      <c r="F16" s="5" t="s">
        <v>47</v>
      </c>
      <c r="G16" s="5" t="s">
        <v>48</v>
      </c>
      <c r="H16" s="5">
        <v>1</v>
      </c>
      <c r="I16" s="6">
        <v>47159</v>
      </c>
      <c r="J16" s="6">
        <v>27398</v>
      </c>
      <c r="K16" s="6">
        <v>19761</v>
      </c>
      <c r="L16" s="7">
        <f t="shared" si="0"/>
        <v>0.58097075849784774</v>
      </c>
      <c r="M16" s="7">
        <f t="shared" si="2"/>
        <v>0.12433244325767689</v>
      </c>
      <c r="N16" s="6">
        <f t="shared" si="4"/>
        <v>40729</v>
      </c>
      <c r="O16" s="6"/>
      <c r="P16" s="8"/>
      <c r="Q16" s="6"/>
      <c r="R16" s="6"/>
      <c r="S16" s="6"/>
      <c r="T16" s="6"/>
      <c r="U16" s="6"/>
      <c r="V16" s="6"/>
      <c r="W16" s="6"/>
      <c r="X16" s="5" t="s">
        <v>49</v>
      </c>
      <c r="Y16" s="5"/>
      <c r="Z16" s="9">
        <v>8.8840000000000002E-2</v>
      </c>
      <c r="AA16" s="7">
        <f t="shared" si="3"/>
        <v>0.12526915769474334</v>
      </c>
      <c r="AB16" s="9">
        <f t="shared" si="5"/>
        <v>8.5629999999999998E-2</v>
      </c>
      <c r="AC16" s="9"/>
      <c r="AD16" s="8"/>
      <c r="AE16" s="5" t="s">
        <v>50</v>
      </c>
      <c r="AF16" s="10"/>
      <c r="AG16" s="11"/>
      <c r="AH16" s="11"/>
      <c r="AI16" s="5" t="s">
        <v>51</v>
      </c>
      <c r="AJ16" s="5" t="s">
        <v>46</v>
      </c>
      <c r="AK16" s="5" t="s">
        <v>52</v>
      </c>
      <c r="AL16" s="5" t="s">
        <v>53</v>
      </c>
      <c r="AM16" s="5" t="s">
        <v>45</v>
      </c>
      <c r="AN16" s="12">
        <f t="shared" si="1"/>
        <v>8.8840000000000002E-2</v>
      </c>
      <c r="AO16" s="12"/>
      <c r="AP16" s="12"/>
      <c r="AQ16" s="12"/>
      <c r="AR16" s="12"/>
      <c r="AS16" s="13" t="s">
        <v>54</v>
      </c>
    </row>
    <row r="17" spans="1:45" ht="21" customHeight="1">
      <c r="A17" s="4">
        <v>45977</v>
      </c>
      <c r="B17" s="5" t="s">
        <v>45</v>
      </c>
      <c r="C17" s="5" t="s">
        <v>46</v>
      </c>
      <c r="D17" s="4">
        <v>46057</v>
      </c>
      <c r="E17" s="5">
        <v>-80</v>
      </c>
      <c r="F17" s="5" t="s">
        <v>47</v>
      </c>
      <c r="G17" s="5" t="s">
        <v>55</v>
      </c>
      <c r="H17" s="5">
        <v>1</v>
      </c>
      <c r="I17" s="6">
        <v>43452</v>
      </c>
      <c r="J17" s="6">
        <v>24248</v>
      </c>
      <c r="K17" s="6">
        <v>19204</v>
      </c>
      <c r="L17" s="7">
        <f t="shared" si="0"/>
        <v>0.55804105679830618</v>
      </c>
      <c r="M17" s="7">
        <f t="shared" si="2"/>
        <v>-7.8606416590682571E-2</v>
      </c>
      <c r="N17" s="6">
        <f t="shared" si="4"/>
        <v>40490.428571428572</v>
      </c>
      <c r="O17" s="6"/>
      <c r="P17" s="8"/>
      <c r="Q17" s="6"/>
      <c r="R17" s="6"/>
      <c r="S17" s="6"/>
      <c r="T17" s="6"/>
      <c r="U17" s="6"/>
      <c r="V17" s="6"/>
      <c r="W17" s="6"/>
      <c r="X17" s="5" t="s">
        <v>49</v>
      </c>
      <c r="Y17" s="5"/>
      <c r="Z17" s="9">
        <v>8.6370000000000002E-2</v>
      </c>
      <c r="AA17" s="7">
        <f t="shared" si="3"/>
        <v>-2.7802791535344484E-2</v>
      </c>
      <c r="AB17" s="9">
        <f t="shared" si="5"/>
        <v>8.2500000000000018E-2</v>
      </c>
      <c r="AC17" s="9"/>
      <c r="AD17" s="8"/>
      <c r="AE17" s="5" t="s">
        <v>50</v>
      </c>
      <c r="AF17" s="10"/>
      <c r="AG17" s="11"/>
      <c r="AH17" s="11"/>
      <c r="AI17" s="5" t="s">
        <v>51</v>
      </c>
      <c r="AJ17" s="5" t="s">
        <v>46</v>
      </c>
      <c r="AK17" s="5" t="s">
        <v>52</v>
      </c>
      <c r="AL17" s="5" t="s">
        <v>53</v>
      </c>
      <c r="AM17" s="5" t="s">
        <v>45</v>
      </c>
      <c r="AN17" s="12">
        <f t="shared" si="1"/>
        <v>8.6370000000000002E-2</v>
      </c>
      <c r="AO17" s="12"/>
      <c r="AP17" s="12"/>
      <c r="AQ17" s="12"/>
      <c r="AR17" s="12"/>
      <c r="AS17" s="13" t="s">
        <v>54</v>
      </c>
    </row>
    <row r="18" spans="1:45" ht="21" customHeight="1">
      <c r="A18" s="4">
        <v>45978</v>
      </c>
      <c r="B18" s="5" t="s">
        <v>45</v>
      </c>
      <c r="C18" s="5" t="s">
        <v>46</v>
      </c>
      <c r="D18" s="4">
        <v>46057</v>
      </c>
      <c r="E18" s="5">
        <v>-79</v>
      </c>
      <c r="F18" s="5" t="s">
        <v>47</v>
      </c>
      <c r="G18" s="5" t="s">
        <v>56</v>
      </c>
      <c r="H18" s="5">
        <v>0</v>
      </c>
      <c r="I18" s="6">
        <v>35976</v>
      </c>
      <c r="J18" s="6">
        <v>13240</v>
      </c>
      <c r="K18" s="6">
        <v>22736</v>
      </c>
      <c r="L18" s="7">
        <f t="shared" si="0"/>
        <v>0.36802312652879698</v>
      </c>
      <c r="M18" s="7">
        <f t="shared" si="2"/>
        <v>-0.17205191935929298</v>
      </c>
      <c r="N18" s="6">
        <f t="shared" si="4"/>
        <v>40323.285714285717</v>
      </c>
      <c r="O18" s="6"/>
      <c r="P18" s="8"/>
      <c r="Q18" s="6"/>
      <c r="R18" s="6"/>
      <c r="S18" s="6"/>
      <c r="T18" s="6"/>
      <c r="U18" s="6"/>
      <c r="V18" s="6"/>
      <c r="W18" s="6"/>
      <c r="X18" s="5" t="s">
        <v>49</v>
      </c>
      <c r="Y18" s="5"/>
      <c r="Z18" s="9">
        <v>7.3219999999999993E-2</v>
      </c>
      <c r="AA18" s="7">
        <f t="shared" si="3"/>
        <v>-0.15225193933078629</v>
      </c>
      <c r="AB18" s="9">
        <f t="shared" si="5"/>
        <v>8.1328571428571431E-2</v>
      </c>
      <c r="AC18" s="9"/>
      <c r="AD18" s="8"/>
      <c r="AE18" s="5" t="s">
        <v>50</v>
      </c>
      <c r="AF18" s="10"/>
      <c r="AG18" s="11"/>
      <c r="AH18" s="11"/>
      <c r="AI18" s="5" t="s">
        <v>51</v>
      </c>
      <c r="AJ18" s="5" t="s">
        <v>46</v>
      </c>
      <c r="AK18" s="5" t="s">
        <v>52</v>
      </c>
      <c r="AL18" s="5" t="s">
        <v>53</v>
      </c>
      <c r="AM18" s="5" t="s">
        <v>45</v>
      </c>
      <c r="AN18" s="12">
        <f t="shared" si="1"/>
        <v>7.3219999999999993E-2</v>
      </c>
      <c r="AO18" s="12"/>
      <c r="AP18" s="12"/>
      <c r="AQ18" s="12"/>
      <c r="AR18" s="12"/>
      <c r="AS18" s="13" t="s">
        <v>54</v>
      </c>
    </row>
    <row r="19" spans="1:45" ht="21" customHeight="1">
      <c r="A19" s="4">
        <v>45979</v>
      </c>
      <c r="B19" s="5" t="s">
        <v>45</v>
      </c>
      <c r="C19" s="5" t="s">
        <v>46</v>
      </c>
      <c r="D19" s="4">
        <v>46057</v>
      </c>
      <c r="E19" s="5">
        <v>-78</v>
      </c>
      <c r="F19" s="5" t="s">
        <v>47</v>
      </c>
      <c r="G19" s="5" t="s">
        <v>57</v>
      </c>
      <c r="H19" s="5">
        <v>0</v>
      </c>
      <c r="I19" s="6">
        <v>35490</v>
      </c>
      <c r="J19" s="6">
        <v>12960</v>
      </c>
      <c r="K19" s="6">
        <v>22530</v>
      </c>
      <c r="L19" s="7">
        <f t="shared" si="0"/>
        <v>0.36517328825021134</v>
      </c>
      <c r="M19" s="7">
        <f t="shared" si="2"/>
        <v>-1.3509006004002622E-2</v>
      </c>
      <c r="N19" s="6">
        <f t="shared" si="4"/>
        <v>39941.857142857145</v>
      </c>
      <c r="O19" s="6"/>
      <c r="P19" s="8"/>
      <c r="Q19" s="6"/>
      <c r="R19" s="6"/>
      <c r="S19" s="6"/>
      <c r="T19" s="6"/>
      <c r="U19" s="6"/>
      <c r="V19" s="6"/>
      <c r="W19" s="6"/>
      <c r="X19" s="5" t="s">
        <v>49</v>
      </c>
      <c r="Y19" s="5"/>
      <c r="Z19" s="9">
        <v>6.9970000000000004E-2</v>
      </c>
      <c r="AA19" s="7">
        <f t="shared" si="3"/>
        <v>-4.438677956842374E-2</v>
      </c>
      <c r="AB19" s="9">
        <f t="shared" si="5"/>
        <v>8.0127142857142855E-2</v>
      </c>
      <c r="AC19" s="9"/>
      <c r="AD19" s="8"/>
      <c r="AE19" s="5" t="s">
        <v>50</v>
      </c>
      <c r="AF19" s="10"/>
      <c r="AG19" s="11"/>
      <c r="AH19" s="11"/>
      <c r="AI19" s="5" t="s">
        <v>51</v>
      </c>
      <c r="AJ19" s="5" t="s">
        <v>46</v>
      </c>
      <c r="AK19" s="5" t="s">
        <v>52</v>
      </c>
      <c r="AL19" s="5" t="s">
        <v>53</v>
      </c>
      <c r="AM19" s="5" t="s">
        <v>45</v>
      </c>
      <c r="AN19" s="12">
        <f t="shared" si="1"/>
        <v>6.9970000000000004E-2</v>
      </c>
      <c r="AO19" s="12"/>
      <c r="AP19" s="12"/>
      <c r="AQ19" s="12"/>
      <c r="AR19" s="12"/>
      <c r="AS19" s="13" t="s">
        <v>54</v>
      </c>
    </row>
    <row r="20" spans="1:45" ht="21" customHeight="1">
      <c r="A20" s="4">
        <v>45980</v>
      </c>
      <c r="B20" s="5" t="s">
        <v>45</v>
      </c>
      <c r="C20" s="5" t="s">
        <v>46</v>
      </c>
      <c r="D20" s="4">
        <v>46057</v>
      </c>
      <c r="E20" s="5">
        <v>-77</v>
      </c>
      <c r="F20" s="5" t="s">
        <v>47</v>
      </c>
      <c r="G20" s="5" t="s">
        <v>58</v>
      </c>
      <c r="H20" s="5">
        <v>0</v>
      </c>
      <c r="I20" s="6">
        <v>36530</v>
      </c>
      <c r="J20" s="6">
        <v>13328</v>
      </c>
      <c r="K20" s="6">
        <v>23202</v>
      </c>
      <c r="L20" s="7">
        <f t="shared" si="0"/>
        <v>0.36485080755543386</v>
      </c>
      <c r="M20" s="7">
        <f t="shared" si="2"/>
        <v>2.93040293040292E-2</v>
      </c>
      <c r="N20" s="6">
        <f t="shared" si="4"/>
        <v>39807</v>
      </c>
      <c r="O20" s="6"/>
      <c r="P20" s="8"/>
      <c r="Q20" s="6"/>
      <c r="R20" s="6"/>
      <c r="S20" s="6"/>
      <c r="T20" s="6"/>
      <c r="U20" s="6"/>
      <c r="V20" s="6"/>
      <c r="W20" s="6"/>
      <c r="X20" s="5" t="s">
        <v>49</v>
      </c>
      <c r="Y20" s="5"/>
      <c r="Z20" s="9">
        <v>6.7919999999999994E-2</v>
      </c>
      <c r="AA20" s="7">
        <f t="shared" si="3"/>
        <v>-2.9298270687437622E-2</v>
      </c>
      <c r="AB20" s="9">
        <f t="shared" si="5"/>
        <v>7.8027142857142864E-2</v>
      </c>
      <c r="AC20" s="9"/>
      <c r="AD20" s="8"/>
      <c r="AE20" s="5" t="s">
        <v>50</v>
      </c>
      <c r="AF20" s="10"/>
      <c r="AG20" s="11"/>
      <c r="AH20" s="11"/>
      <c r="AI20" s="5" t="s">
        <v>51</v>
      </c>
      <c r="AJ20" s="5" t="s">
        <v>46</v>
      </c>
      <c r="AK20" s="5" t="s">
        <v>52</v>
      </c>
      <c r="AL20" s="5" t="s">
        <v>53</v>
      </c>
      <c r="AM20" s="5" t="s">
        <v>45</v>
      </c>
      <c r="AN20" s="12">
        <f t="shared" si="1"/>
        <v>6.7919999999999994E-2</v>
      </c>
      <c r="AO20" s="12"/>
      <c r="AP20" s="12"/>
      <c r="AQ20" s="12"/>
      <c r="AR20" s="12"/>
      <c r="AS20" s="13" t="s">
        <v>54</v>
      </c>
    </row>
    <row r="21" spans="1:45" ht="21" customHeight="1">
      <c r="A21" s="4">
        <v>45981</v>
      </c>
      <c r="B21" s="5" t="s">
        <v>45</v>
      </c>
      <c r="C21" s="5" t="s">
        <v>46</v>
      </c>
      <c r="D21" s="4">
        <v>46057</v>
      </c>
      <c r="E21" s="5">
        <v>-76</v>
      </c>
      <c r="F21" s="5" t="s">
        <v>47</v>
      </c>
      <c r="G21" s="5" t="s">
        <v>59</v>
      </c>
      <c r="H21" s="5">
        <v>0</v>
      </c>
      <c r="I21" s="6">
        <v>36614</v>
      </c>
      <c r="J21" s="6">
        <v>13748</v>
      </c>
      <c r="K21" s="6">
        <v>22866</v>
      </c>
      <c r="L21" s="7">
        <f t="shared" si="0"/>
        <v>0.37548478723985362</v>
      </c>
      <c r="M21" s="7">
        <f t="shared" si="2"/>
        <v>2.2994798795510363E-3</v>
      </c>
      <c r="N21" s="6">
        <f t="shared" si="4"/>
        <v>39595</v>
      </c>
      <c r="O21" s="6"/>
      <c r="P21" s="8"/>
      <c r="Q21" s="6"/>
      <c r="R21" s="6"/>
      <c r="S21" s="6"/>
      <c r="T21" s="6"/>
      <c r="U21" s="6"/>
      <c r="V21" s="6"/>
      <c r="W21" s="6"/>
      <c r="X21" s="5" t="s">
        <v>49</v>
      </c>
      <c r="Y21" s="5"/>
      <c r="Z21" s="9">
        <v>6.7000000000000004E-2</v>
      </c>
      <c r="AA21" s="7">
        <f t="shared" si="3"/>
        <v>-1.3545347467608826E-2</v>
      </c>
      <c r="AB21" s="9">
        <f t="shared" si="5"/>
        <v>7.6038571428571428E-2</v>
      </c>
      <c r="AC21" s="9"/>
      <c r="AD21" s="8"/>
      <c r="AE21" s="5" t="s">
        <v>50</v>
      </c>
      <c r="AF21" s="10"/>
      <c r="AG21" s="11"/>
      <c r="AH21" s="11"/>
      <c r="AI21" s="5" t="s">
        <v>51</v>
      </c>
      <c r="AJ21" s="5" t="s">
        <v>46</v>
      </c>
      <c r="AK21" s="5" t="s">
        <v>52</v>
      </c>
      <c r="AL21" s="5" t="s">
        <v>53</v>
      </c>
      <c r="AM21" s="5" t="s">
        <v>45</v>
      </c>
      <c r="AN21" s="12">
        <f t="shared" si="1"/>
        <v>6.7000000000000004E-2</v>
      </c>
      <c r="AO21" s="12"/>
      <c r="AP21" s="12"/>
      <c r="AQ21" s="12"/>
      <c r="AR21" s="12"/>
      <c r="AS21" s="13" t="s">
        <v>54</v>
      </c>
    </row>
    <row r="22" spans="1:45" ht="21" customHeight="1">
      <c r="A22" s="4">
        <v>45982</v>
      </c>
      <c r="B22" s="5" t="s">
        <v>45</v>
      </c>
      <c r="C22" s="5" t="s">
        <v>46</v>
      </c>
      <c r="D22" s="4">
        <v>46057</v>
      </c>
      <c r="E22" s="5">
        <v>-75</v>
      </c>
      <c r="F22" s="5" t="s">
        <v>47</v>
      </c>
      <c r="G22" s="5" t="s">
        <v>60</v>
      </c>
      <c r="H22" s="5">
        <v>0</v>
      </c>
      <c r="I22" s="6">
        <v>39420</v>
      </c>
      <c r="J22" s="6">
        <v>16516</v>
      </c>
      <c r="K22" s="6">
        <v>22904</v>
      </c>
      <c r="L22" s="7">
        <f t="shared" si="0"/>
        <v>0.41897513952308474</v>
      </c>
      <c r="M22" s="7">
        <f t="shared" si="2"/>
        <v>7.6637351832632428E-2</v>
      </c>
      <c r="N22" s="6">
        <f t="shared" si="4"/>
        <v>39234.428571428572</v>
      </c>
      <c r="O22" s="6"/>
      <c r="P22" s="8"/>
      <c r="Q22" s="6"/>
      <c r="R22" s="6"/>
      <c r="S22" s="6"/>
      <c r="T22" s="6"/>
      <c r="U22" s="6"/>
      <c r="V22" s="6"/>
      <c r="W22" s="6"/>
      <c r="X22" s="5" t="s">
        <v>49</v>
      </c>
      <c r="Y22" s="5"/>
      <c r="Z22" s="9">
        <v>7.1669999999999998E-2</v>
      </c>
      <c r="AA22" s="7">
        <f t="shared" si="3"/>
        <v>6.9701492537313392E-2</v>
      </c>
      <c r="AB22" s="9">
        <f t="shared" si="5"/>
        <v>7.4998571428571428E-2</v>
      </c>
      <c r="AC22" s="9"/>
      <c r="AD22" s="8"/>
      <c r="AE22" s="5" t="s">
        <v>50</v>
      </c>
      <c r="AF22" s="10"/>
      <c r="AG22" s="11"/>
      <c r="AH22" s="11"/>
      <c r="AI22" s="5" t="s">
        <v>51</v>
      </c>
      <c r="AJ22" s="5" t="s">
        <v>46</v>
      </c>
      <c r="AK22" s="5" t="s">
        <v>52</v>
      </c>
      <c r="AL22" s="5" t="s">
        <v>53</v>
      </c>
      <c r="AM22" s="5" t="s">
        <v>45</v>
      </c>
      <c r="AN22" s="12">
        <f t="shared" si="1"/>
        <v>7.1669999999999998E-2</v>
      </c>
      <c r="AO22" s="12"/>
      <c r="AP22" s="12"/>
      <c r="AQ22" s="12"/>
      <c r="AR22" s="12"/>
      <c r="AS22" s="13" t="s">
        <v>54</v>
      </c>
    </row>
    <row r="23" spans="1:45" ht="21" customHeight="1">
      <c r="A23" s="4">
        <v>45983</v>
      </c>
      <c r="B23" s="5" t="s">
        <v>45</v>
      </c>
      <c r="C23" s="5" t="s">
        <v>46</v>
      </c>
      <c r="D23" s="4">
        <v>46057</v>
      </c>
      <c r="E23" s="5">
        <v>-74</v>
      </c>
      <c r="F23" s="5" t="s">
        <v>47</v>
      </c>
      <c r="G23" s="5" t="s">
        <v>48</v>
      </c>
      <c r="H23" s="5">
        <v>1</v>
      </c>
      <c r="I23" s="6">
        <v>41328</v>
      </c>
      <c r="J23" s="6">
        <v>21966</v>
      </c>
      <c r="K23" s="6">
        <v>19362</v>
      </c>
      <c r="L23" s="7">
        <f t="shared" si="0"/>
        <v>0.5315040650406504</v>
      </c>
      <c r="M23" s="7">
        <f t="shared" si="2"/>
        <v>4.8401826484018251E-2</v>
      </c>
      <c r="N23" s="6">
        <f t="shared" si="4"/>
        <v>38401.428571428572</v>
      </c>
      <c r="O23" s="6"/>
      <c r="P23" s="8"/>
      <c r="Q23" s="6"/>
      <c r="R23" s="6"/>
      <c r="S23" s="6"/>
      <c r="T23" s="6"/>
      <c r="U23" s="6"/>
      <c r="V23" s="6"/>
      <c r="W23" s="6"/>
      <c r="X23" s="5" t="s">
        <v>49</v>
      </c>
      <c r="Y23" s="5"/>
      <c r="Z23" s="9">
        <v>7.4279999999999999E-2</v>
      </c>
      <c r="AA23" s="7">
        <f t="shared" si="3"/>
        <v>3.6416910841356342E-2</v>
      </c>
      <c r="AB23" s="9">
        <f t="shared" si="5"/>
        <v>7.291857142857143E-2</v>
      </c>
      <c r="AC23" s="9"/>
      <c r="AD23" s="8"/>
      <c r="AE23" s="5" t="s">
        <v>50</v>
      </c>
      <c r="AF23" s="10"/>
      <c r="AG23" s="11"/>
      <c r="AH23" s="11"/>
      <c r="AI23" s="5" t="s">
        <v>51</v>
      </c>
      <c r="AJ23" s="5" t="s">
        <v>46</v>
      </c>
      <c r="AK23" s="5" t="s">
        <v>52</v>
      </c>
      <c r="AL23" s="5" t="s">
        <v>53</v>
      </c>
      <c r="AM23" s="5" t="s">
        <v>45</v>
      </c>
      <c r="AN23" s="12">
        <f t="shared" si="1"/>
        <v>7.4279999999999999E-2</v>
      </c>
      <c r="AO23" s="12"/>
      <c r="AP23" s="12"/>
      <c r="AQ23" s="12"/>
      <c r="AR23" s="12"/>
      <c r="AS23" s="13" t="s">
        <v>54</v>
      </c>
    </row>
    <row r="24" spans="1:45" ht="21" customHeight="1">
      <c r="A24" s="4">
        <v>45984</v>
      </c>
      <c r="B24" s="5" t="s">
        <v>45</v>
      </c>
      <c r="C24" s="5" t="s">
        <v>46</v>
      </c>
      <c r="D24" s="4">
        <v>46057</v>
      </c>
      <c r="E24" s="5">
        <v>-73</v>
      </c>
      <c r="F24" s="5" t="s">
        <v>47</v>
      </c>
      <c r="G24" s="5" t="s">
        <v>55</v>
      </c>
      <c r="H24" s="5">
        <v>1</v>
      </c>
      <c r="I24" s="6">
        <v>39018</v>
      </c>
      <c r="J24" s="6">
        <v>20356</v>
      </c>
      <c r="K24" s="6">
        <v>18662</v>
      </c>
      <c r="L24" s="7">
        <f t="shared" si="0"/>
        <v>0.52170792967348401</v>
      </c>
      <c r="M24" s="7">
        <f t="shared" si="2"/>
        <v>-5.5894308943089444E-2</v>
      </c>
      <c r="N24" s="6">
        <f t="shared" si="4"/>
        <v>37768</v>
      </c>
      <c r="O24" s="6"/>
      <c r="P24" s="8"/>
      <c r="Q24" s="6"/>
      <c r="R24" s="6"/>
      <c r="S24" s="6"/>
      <c r="T24" s="6"/>
      <c r="U24" s="6"/>
      <c r="V24" s="6"/>
      <c r="W24" s="6"/>
      <c r="X24" s="5" t="s">
        <v>49</v>
      </c>
      <c r="Y24" s="5"/>
      <c r="Z24" s="9">
        <v>7.1309999999999998E-2</v>
      </c>
      <c r="AA24" s="7">
        <f t="shared" si="3"/>
        <v>-3.9983844911147037E-2</v>
      </c>
      <c r="AB24" s="9">
        <f t="shared" si="5"/>
        <v>7.0767142857142848E-2</v>
      </c>
      <c r="AC24" s="9"/>
      <c r="AD24" s="8"/>
      <c r="AE24" s="5" t="s">
        <v>50</v>
      </c>
      <c r="AF24" s="10"/>
      <c r="AG24" s="11"/>
      <c r="AH24" s="11"/>
      <c r="AI24" s="5" t="s">
        <v>51</v>
      </c>
      <c r="AJ24" s="5" t="s">
        <v>46</v>
      </c>
      <c r="AK24" s="5" t="s">
        <v>52</v>
      </c>
      <c r="AL24" s="5" t="s">
        <v>53</v>
      </c>
      <c r="AM24" s="5" t="s">
        <v>45</v>
      </c>
      <c r="AN24" s="12">
        <f t="shared" si="1"/>
        <v>7.1309999999999998E-2</v>
      </c>
      <c r="AO24" s="12"/>
      <c r="AP24" s="12"/>
      <c r="AQ24" s="12"/>
      <c r="AR24" s="12"/>
      <c r="AS24" s="13" t="s">
        <v>54</v>
      </c>
    </row>
    <row r="25" spans="1:45" ht="21" customHeight="1">
      <c r="A25" s="4">
        <v>45985</v>
      </c>
      <c r="B25" s="5" t="s">
        <v>45</v>
      </c>
      <c r="C25" s="5" t="s">
        <v>46</v>
      </c>
      <c r="D25" s="4">
        <v>46057</v>
      </c>
      <c r="E25" s="5">
        <v>-72</v>
      </c>
      <c r="F25" s="5" t="s">
        <v>47</v>
      </c>
      <c r="G25" s="5" t="s">
        <v>56</v>
      </c>
      <c r="H25" s="5">
        <v>0</v>
      </c>
      <c r="I25" s="6">
        <v>37016</v>
      </c>
      <c r="J25" s="6">
        <v>13874</v>
      </c>
      <c r="K25" s="6">
        <v>23142</v>
      </c>
      <c r="L25" s="7">
        <f t="shared" si="0"/>
        <v>0.37481089258698941</v>
      </c>
      <c r="M25" s="7">
        <f t="shared" si="2"/>
        <v>-5.130965195550774E-2</v>
      </c>
      <c r="N25" s="6">
        <f t="shared" si="4"/>
        <v>37916.571428571428</v>
      </c>
      <c r="O25" s="6"/>
      <c r="P25" s="8"/>
      <c r="Q25" s="6"/>
      <c r="R25" s="6"/>
      <c r="S25" s="6"/>
      <c r="T25" s="6"/>
      <c r="U25" s="6"/>
      <c r="V25" s="6"/>
      <c r="W25" s="6"/>
      <c r="X25" s="5" t="s">
        <v>49</v>
      </c>
      <c r="Y25" s="5"/>
      <c r="Z25" s="9">
        <v>6.898E-2</v>
      </c>
      <c r="AA25" s="7">
        <f t="shared" si="3"/>
        <v>-3.267423923713364E-2</v>
      </c>
      <c r="AB25" s="9">
        <f t="shared" si="5"/>
        <v>7.0161428571428569E-2</v>
      </c>
      <c r="AC25" s="9"/>
      <c r="AD25" s="8"/>
      <c r="AE25" s="5" t="s">
        <v>50</v>
      </c>
      <c r="AF25" s="10"/>
      <c r="AG25" s="11"/>
      <c r="AH25" s="11"/>
      <c r="AI25" s="5" t="s">
        <v>51</v>
      </c>
      <c r="AJ25" s="5" t="s">
        <v>46</v>
      </c>
      <c r="AK25" s="5" t="s">
        <v>52</v>
      </c>
      <c r="AL25" s="5" t="s">
        <v>53</v>
      </c>
      <c r="AM25" s="5" t="s">
        <v>45</v>
      </c>
      <c r="AN25" s="12">
        <f t="shared" si="1"/>
        <v>6.898E-2</v>
      </c>
      <c r="AO25" s="12"/>
      <c r="AP25" s="12"/>
      <c r="AQ25" s="12"/>
      <c r="AR25" s="12"/>
      <c r="AS25" s="13" t="s">
        <v>54</v>
      </c>
    </row>
    <row r="26" spans="1:45" ht="21" customHeight="1">
      <c r="A26" s="4">
        <v>45986</v>
      </c>
      <c r="B26" s="5" t="s">
        <v>45</v>
      </c>
      <c r="C26" s="5" t="s">
        <v>46</v>
      </c>
      <c r="D26" s="4">
        <v>46057</v>
      </c>
      <c r="E26" s="5">
        <v>-71</v>
      </c>
      <c r="F26" s="5" t="s">
        <v>47</v>
      </c>
      <c r="G26" s="5" t="s">
        <v>57</v>
      </c>
      <c r="H26" s="5">
        <v>0</v>
      </c>
      <c r="I26" s="6">
        <v>35038</v>
      </c>
      <c r="J26" s="6">
        <v>12918</v>
      </c>
      <c r="K26" s="6">
        <v>22120</v>
      </c>
      <c r="L26" s="7">
        <f t="shared" si="0"/>
        <v>0.36868542725041381</v>
      </c>
      <c r="M26" s="7">
        <f t="shared" si="2"/>
        <v>-5.3436351847849561E-2</v>
      </c>
      <c r="N26" s="6">
        <f t="shared" si="4"/>
        <v>37852</v>
      </c>
      <c r="O26" s="6"/>
      <c r="P26" s="8"/>
      <c r="Q26" s="6"/>
      <c r="R26" s="6"/>
      <c r="S26" s="6"/>
      <c r="T26" s="6"/>
      <c r="U26" s="6"/>
      <c r="V26" s="6"/>
      <c r="W26" s="6"/>
      <c r="X26" s="5" t="s">
        <v>49</v>
      </c>
      <c r="Y26" s="5"/>
      <c r="Z26" s="9">
        <v>6.5869999999999998E-2</v>
      </c>
      <c r="AA26" s="7">
        <f t="shared" si="3"/>
        <v>-4.5085532038272036E-2</v>
      </c>
      <c r="AB26" s="9">
        <f t="shared" si="5"/>
        <v>6.9575714285714282E-2</v>
      </c>
      <c r="AC26" s="9"/>
      <c r="AD26" s="8"/>
      <c r="AE26" s="5" t="s">
        <v>50</v>
      </c>
      <c r="AF26" s="10"/>
      <c r="AG26" s="11"/>
      <c r="AH26" s="11"/>
      <c r="AI26" s="5" t="s">
        <v>51</v>
      </c>
      <c r="AJ26" s="5" t="s">
        <v>46</v>
      </c>
      <c r="AK26" s="5" t="s">
        <v>52</v>
      </c>
      <c r="AL26" s="5" t="s">
        <v>53</v>
      </c>
      <c r="AM26" s="5" t="s">
        <v>45</v>
      </c>
      <c r="AN26" s="12">
        <f t="shared" si="1"/>
        <v>6.5869999999999998E-2</v>
      </c>
      <c r="AO26" s="12"/>
      <c r="AP26" s="12"/>
      <c r="AQ26" s="12"/>
      <c r="AR26" s="12"/>
      <c r="AS26" s="13" t="s">
        <v>54</v>
      </c>
    </row>
    <row r="27" spans="1:45" ht="21" customHeight="1">
      <c r="A27" s="4">
        <v>45987</v>
      </c>
      <c r="B27" s="5" t="s">
        <v>45</v>
      </c>
      <c r="C27" s="5" t="s">
        <v>46</v>
      </c>
      <c r="D27" s="4">
        <v>46057</v>
      </c>
      <c r="E27" s="5">
        <v>-70</v>
      </c>
      <c r="F27" s="5" t="s">
        <v>47</v>
      </c>
      <c r="G27" s="5" t="s">
        <v>58</v>
      </c>
      <c r="H27" s="5">
        <v>0</v>
      </c>
      <c r="I27" s="6">
        <v>36536</v>
      </c>
      <c r="J27" s="6">
        <v>13580</v>
      </c>
      <c r="K27" s="6">
        <v>22956</v>
      </c>
      <c r="L27" s="7">
        <f t="shared" si="0"/>
        <v>0.37168819794175606</v>
      </c>
      <c r="M27" s="7">
        <f t="shared" si="2"/>
        <v>4.2753581825446751E-2</v>
      </c>
      <c r="N27" s="6">
        <f t="shared" si="4"/>
        <v>37852.857142857145</v>
      </c>
      <c r="O27" s="6"/>
      <c r="P27" s="8"/>
      <c r="Q27" s="6"/>
      <c r="R27" s="6"/>
      <c r="S27" s="6"/>
      <c r="T27" s="6"/>
      <c r="U27" s="6"/>
      <c r="V27" s="6"/>
      <c r="W27" s="6"/>
      <c r="X27" s="5" t="s">
        <v>49</v>
      </c>
      <c r="Y27" s="5"/>
      <c r="Z27" s="9">
        <v>6.3820000000000002E-2</v>
      </c>
      <c r="AA27" s="7">
        <f t="shared" si="3"/>
        <v>-3.1121906786093723E-2</v>
      </c>
      <c r="AB27" s="9">
        <f t="shared" si="5"/>
        <v>6.8989999999999996E-2</v>
      </c>
      <c r="AC27" s="9"/>
      <c r="AD27" s="8"/>
      <c r="AE27" s="5" t="s">
        <v>50</v>
      </c>
      <c r="AF27" s="10"/>
      <c r="AG27" s="11"/>
      <c r="AH27" s="11"/>
      <c r="AI27" s="5" t="s">
        <v>51</v>
      </c>
      <c r="AJ27" s="5" t="s">
        <v>46</v>
      </c>
      <c r="AK27" s="5" t="s">
        <v>52</v>
      </c>
      <c r="AL27" s="5" t="s">
        <v>53</v>
      </c>
      <c r="AM27" s="5" t="s">
        <v>45</v>
      </c>
      <c r="AN27" s="12">
        <f t="shared" si="1"/>
        <v>6.3820000000000002E-2</v>
      </c>
      <c r="AO27" s="12"/>
      <c r="AP27" s="12"/>
      <c r="AQ27" s="12"/>
      <c r="AR27" s="12"/>
      <c r="AS27" s="13" t="s">
        <v>54</v>
      </c>
    </row>
    <row r="28" spans="1:45" ht="21" customHeight="1">
      <c r="A28" s="4">
        <v>45988</v>
      </c>
      <c r="B28" s="5" t="s">
        <v>45</v>
      </c>
      <c r="C28" s="5" t="s">
        <v>46</v>
      </c>
      <c r="D28" s="4">
        <v>46057</v>
      </c>
      <c r="E28" s="5">
        <v>-69</v>
      </c>
      <c r="F28" s="5" t="s">
        <v>47</v>
      </c>
      <c r="G28" s="5" t="s">
        <v>59</v>
      </c>
      <c r="H28" s="5">
        <v>0</v>
      </c>
      <c r="I28" s="6">
        <v>34069</v>
      </c>
      <c r="J28" s="6">
        <v>12058</v>
      </c>
      <c r="K28" s="6">
        <v>22012</v>
      </c>
      <c r="L28" s="7">
        <f t="shared" si="0"/>
        <v>0.35392879157004903</v>
      </c>
      <c r="M28" s="7">
        <f t="shared" si="2"/>
        <v>-6.7522443617254235E-2</v>
      </c>
      <c r="N28" s="6">
        <f t="shared" si="4"/>
        <v>37489.285714285717</v>
      </c>
      <c r="O28" s="6"/>
      <c r="P28" s="8"/>
      <c r="Q28" s="6"/>
      <c r="R28" s="6"/>
      <c r="S28" s="6"/>
      <c r="T28" s="6"/>
      <c r="U28" s="6"/>
      <c r="V28" s="6"/>
      <c r="W28" s="6"/>
      <c r="X28" s="5" t="s">
        <v>49</v>
      </c>
      <c r="Y28" s="5"/>
      <c r="Z28" s="9">
        <v>6.191E-2</v>
      </c>
      <c r="AA28" s="7">
        <f t="shared" si="3"/>
        <v>-2.9927922281416497E-2</v>
      </c>
      <c r="AB28" s="9">
        <f t="shared" si="5"/>
        <v>6.8262857142857139E-2</v>
      </c>
      <c r="AC28" s="9"/>
      <c r="AD28" s="8"/>
      <c r="AE28" s="5" t="s">
        <v>50</v>
      </c>
      <c r="AF28" s="10"/>
      <c r="AG28" s="11"/>
      <c r="AH28" s="11"/>
      <c r="AI28" s="5" t="s">
        <v>51</v>
      </c>
      <c r="AJ28" s="5" t="s">
        <v>46</v>
      </c>
      <c r="AK28" s="5" t="s">
        <v>52</v>
      </c>
      <c r="AL28" s="5" t="s">
        <v>53</v>
      </c>
      <c r="AM28" s="5" t="s">
        <v>45</v>
      </c>
      <c r="AN28" s="12">
        <f t="shared" si="1"/>
        <v>6.191E-2</v>
      </c>
      <c r="AO28" s="12"/>
      <c r="AP28" s="12"/>
      <c r="AQ28" s="12"/>
      <c r="AR28" s="12"/>
      <c r="AS28" s="13" t="s">
        <v>54</v>
      </c>
    </row>
    <row r="29" spans="1:45" ht="21" customHeight="1">
      <c r="A29" s="4">
        <v>45989</v>
      </c>
      <c r="B29" s="5" t="s">
        <v>45</v>
      </c>
      <c r="C29" s="5" t="s">
        <v>46</v>
      </c>
      <c r="D29" s="4">
        <v>46057</v>
      </c>
      <c r="E29" s="5">
        <v>-68</v>
      </c>
      <c r="F29" s="5" t="s">
        <v>47</v>
      </c>
      <c r="G29" s="5" t="s">
        <v>60</v>
      </c>
      <c r="H29" s="5">
        <v>0</v>
      </c>
      <c r="I29" s="6">
        <v>37236</v>
      </c>
      <c r="J29" s="6">
        <v>14542</v>
      </c>
      <c r="K29" s="6">
        <v>22694</v>
      </c>
      <c r="L29" s="7">
        <f t="shared" si="0"/>
        <v>0.39053604039101947</v>
      </c>
      <c r="M29" s="7">
        <f t="shared" si="2"/>
        <v>9.2958407936833964E-2</v>
      </c>
      <c r="N29" s="6">
        <f t="shared" si="4"/>
        <v>37177.285714285717</v>
      </c>
      <c r="O29" s="6"/>
      <c r="P29" s="8"/>
      <c r="Q29" s="6"/>
      <c r="R29" s="6"/>
      <c r="S29" s="6"/>
      <c r="T29" s="6"/>
      <c r="U29" s="6"/>
      <c r="V29" s="6"/>
      <c r="W29" s="6"/>
      <c r="X29" s="5" t="s">
        <v>49</v>
      </c>
      <c r="Y29" s="5"/>
      <c r="Z29" s="9">
        <v>6.3250000000000001E-2</v>
      </c>
      <c r="AA29" s="7">
        <f t="shared" si="3"/>
        <v>2.1644322403489014E-2</v>
      </c>
      <c r="AB29" s="9">
        <f t="shared" si="5"/>
        <v>6.7059999999999995E-2</v>
      </c>
      <c r="AC29" s="9"/>
      <c r="AD29" s="8"/>
      <c r="AE29" s="5" t="s">
        <v>50</v>
      </c>
      <c r="AF29" s="10"/>
      <c r="AG29" s="11"/>
      <c r="AH29" s="11"/>
      <c r="AI29" s="5" t="s">
        <v>51</v>
      </c>
      <c r="AJ29" s="5" t="s">
        <v>46</v>
      </c>
      <c r="AK29" s="5" t="s">
        <v>52</v>
      </c>
      <c r="AL29" s="5" t="s">
        <v>53</v>
      </c>
      <c r="AM29" s="5" t="s">
        <v>45</v>
      </c>
      <c r="AN29" s="12">
        <f t="shared" si="1"/>
        <v>6.3250000000000001E-2</v>
      </c>
      <c r="AO29" s="12"/>
      <c r="AP29" s="12"/>
      <c r="AQ29" s="12"/>
      <c r="AR29" s="12"/>
      <c r="AS29" s="13" t="s">
        <v>54</v>
      </c>
    </row>
    <row r="30" spans="1:45" ht="21" customHeight="1">
      <c r="A30" s="4">
        <v>45990</v>
      </c>
      <c r="B30" s="5" t="s">
        <v>45</v>
      </c>
      <c r="C30" s="5" t="s">
        <v>46</v>
      </c>
      <c r="D30" s="4">
        <v>46057</v>
      </c>
      <c r="E30" s="5">
        <v>-67</v>
      </c>
      <c r="F30" s="5" t="s">
        <v>47</v>
      </c>
      <c r="G30" s="5" t="s">
        <v>48</v>
      </c>
      <c r="H30" s="5">
        <v>1</v>
      </c>
      <c r="I30" s="6">
        <v>39683</v>
      </c>
      <c r="J30" s="6">
        <v>20492</v>
      </c>
      <c r="K30" s="6">
        <v>19190</v>
      </c>
      <c r="L30" s="7">
        <f t="shared" si="0"/>
        <v>0.5163924098480458</v>
      </c>
      <c r="M30" s="7">
        <f t="shared" si="2"/>
        <v>6.5715973788806448E-2</v>
      </c>
      <c r="N30" s="6">
        <f t="shared" si="4"/>
        <v>36942.285714285717</v>
      </c>
      <c r="O30" s="6">
        <f t="shared" ref="O30:O93" si="6">AVERAGE(I2:I29)</f>
        <v>39632.035714285717</v>
      </c>
      <c r="P30" s="8">
        <f t="shared" ref="P30:P93" si="7">IFERROR(I30/O30,"")</f>
        <v>1.0012859366115254</v>
      </c>
      <c r="Q30" s="6"/>
      <c r="R30" s="6"/>
      <c r="S30" s="6"/>
      <c r="T30" s="6"/>
      <c r="U30" s="6"/>
      <c r="V30" s="6"/>
      <c r="W30" s="6"/>
      <c r="X30" s="5" t="s">
        <v>49</v>
      </c>
      <c r="Y30" s="5"/>
      <c r="Z30" s="9">
        <v>5.9229999999999998E-2</v>
      </c>
      <c r="AA30" s="7">
        <f t="shared" si="3"/>
        <v>-6.355731225296446E-2</v>
      </c>
      <c r="AB30" s="9">
        <f t="shared" si="5"/>
        <v>6.4910000000000009E-2</v>
      </c>
      <c r="AC30" s="9">
        <f t="shared" ref="AC30:AC93" si="8">AVERAGE(Z2:Z29)</f>
        <v>8.0455357142857162E-2</v>
      </c>
      <c r="AD30" s="8">
        <f t="shared" ref="AD30:AD93" si="9">IFERROR(AB30/AC30,"")</f>
        <v>0.80678282099655974</v>
      </c>
      <c r="AE30" s="5" t="s">
        <v>50</v>
      </c>
      <c r="AF30" s="10">
        <f t="shared" ref="AF30:AF93" si="10">IF(COUNT(J23,J16,J9,J2)=4,AVERAGE(J23,J16,J9,J2),"")</f>
        <v>27142.5</v>
      </c>
      <c r="AG30" s="11">
        <f t="shared" ref="AG30:AG93" si="11">IFERROR(J30/AF30,"")</f>
        <v>0.75497835497835497</v>
      </c>
      <c r="AH30" s="11">
        <f t="shared" ref="AH30:AH93" si="12">IFERROR(Z30/AC30,"")</f>
        <v>0.73618466318943498</v>
      </c>
      <c r="AI30" s="5" t="s">
        <v>51</v>
      </c>
      <c r="AJ30" s="5" t="s">
        <v>46</v>
      </c>
      <c r="AK30" s="5" t="s">
        <v>52</v>
      </c>
      <c r="AL30" s="5" t="s">
        <v>53</v>
      </c>
      <c r="AM30" s="5" t="s">
        <v>45</v>
      </c>
      <c r="AN30" s="12">
        <f t="shared" si="1"/>
        <v>5.9229999999999998E-2</v>
      </c>
      <c r="AO30" s="12"/>
      <c r="AP30" s="12"/>
      <c r="AQ30" s="12"/>
      <c r="AR30" s="12"/>
      <c r="AS30" s="13" t="s">
        <v>54</v>
      </c>
    </row>
    <row r="31" spans="1:45" ht="21" customHeight="1">
      <c r="A31" s="4">
        <v>45991</v>
      </c>
      <c r="B31" s="5" t="s">
        <v>45</v>
      </c>
      <c r="C31" s="5" t="s">
        <v>46</v>
      </c>
      <c r="D31" s="4">
        <v>46057</v>
      </c>
      <c r="E31" s="5">
        <v>-66</v>
      </c>
      <c r="F31" s="5" t="s">
        <v>47</v>
      </c>
      <c r="G31" s="5" t="s">
        <v>55</v>
      </c>
      <c r="H31" s="5">
        <v>1</v>
      </c>
      <c r="I31" s="6">
        <v>36250</v>
      </c>
      <c r="J31" s="6">
        <v>17622</v>
      </c>
      <c r="K31" s="6">
        <v>18627</v>
      </c>
      <c r="L31" s="7">
        <f t="shared" si="0"/>
        <v>0.48612413793103448</v>
      </c>
      <c r="M31" s="7">
        <f t="shared" si="2"/>
        <v>-8.6510596477080814E-2</v>
      </c>
      <c r="N31" s="6">
        <f t="shared" si="4"/>
        <v>36546.857142857145</v>
      </c>
      <c r="O31" s="6">
        <f t="shared" si="6"/>
        <v>39207.642857142855</v>
      </c>
      <c r="P31" s="8">
        <f t="shared" si="7"/>
        <v>0.92456463481063278</v>
      </c>
      <c r="Q31" s="6"/>
      <c r="R31" s="6"/>
      <c r="S31" s="6"/>
      <c r="T31" s="6"/>
      <c r="U31" s="6"/>
      <c r="V31" s="6"/>
      <c r="W31" s="6"/>
      <c r="X31" s="5" t="s">
        <v>49</v>
      </c>
      <c r="Y31" s="5"/>
      <c r="Z31" s="9">
        <v>6.0290000000000003E-2</v>
      </c>
      <c r="AA31" s="7">
        <f t="shared" si="3"/>
        <v>1.7896336316056249E-2</v>
      </c>
      <c r="AB31" s="9">
        <f t="shared" si="5"/>
        <v>6.3335714285714301E-2</v>
      </c>
      <c r="AC31" s="9">
        <f t="shared" si="8"/>
        <v>7.8784285714285737E-2</v>
      </c>
      <c r="AD31" s="8">
        <f t="shared" si="9"/>
        <v>0.80391303559448035</v>
      </c>
      <c r="AE31" s="5" t="s">
        <v>50</v>
      </c>
      <c r="AF31" s="10">
        <f t="shared" si="10"/>
        <v>24265.5</v>
      </c>
      <c r="AG31" s="11">
        <f t="shared" si="11"/>
        <v>0.72621623292328619</v>
      </c>
      <c r="AH31" s="11">
        <f t="shared" si="12"/>
        <v>0.76525412972130025</v>
      </c>
      <c r="AI31" s="5" t="s">
        <v>51</v>
      </c>
      <c r="AJ31" s="5" t="s">
        <v>46</v>
      </c>
      <c r="AK31" s="5" t="s">
        <v>52</v>
      </c>
      <c r="AL31" s="5" t="s">
        <v>53</v>
      </c>
      <c r="AM31" s="5" t="s">
        <v>45</v>
      </c>
      <c r="AN31" s="12">
        <f t="shared" si="1"/>
        <v>6.0290000000000003E-2</v>
      </c>
      <c r="AO31" s="12"/>
      <c r="AP31" s="12"/>
      <c r="AQ31" s="12"/>
      <c r="AR31" s="12"/>
      <c r="AS31" s="13" t="s">
        <v>54</v>
      </c>
    </row>
    <row r="32" spans="1:45" ht="21" customHeight="1">
      <c r="A32" s="4">
        <v>45992</v>
      </c>
      <c r="B32" s="5" t="s">
        <v>45</v>
      </c>
      <c r="C32" s="5" t="s">
        <v>46</v>
      </c>
      <c r="D32" s="4">
        <v>46057</v>
      </c>
      <c r="E32" s="5">
        <v>-65</v>
      </c>
      <c r="F32" s="5" t="s">
        <v>47</v>
      </c>
      <c r="G32" s="5" t="s">
        <v>56</v>
      </c>
      <c r="H32" s="5">
        <v>0</v>
      </c>
      <c r="I32" s="6">
        <v>33044</v>
      </c>
      <c r="J32" s="6">
        <v>10367</v>
      </c>
      <c r="K32" s="6">
        <v>22676</v>
      </c>
      <c r="L32" s="7">
        <f t="shared" si="0"/>
        <v>0.31373320421256506</v>
      </c>
      <c r="M32" s="7">
        <f t="shared" si="2"/>
        <v>-8.8441379310344792E-2</v>
      </c>
      <c r="N32" s="6">
        <f t="shared" si="4"/>
        <v>35979.428571428572</v>
      </c>
      <c r="O32" s="6">
        <f t="shared" si="6"/>
        <v>38868.928571428572</v>
      </c>
      <c r="P32" s="8">
        <f t="shared" si="7"/>
        <v>0.85013920410169708</v>
      </c>
      <c r="Q32" s="6"/>
      <c r="R32" s="6"/>
      <c r="S32" s="6"/>
      <c r="T32" s="6"/>
      <c r="U32" s="6"/>
      <c r="V32" s="6"/>
      <c r="W32" s="6"/>
      <c r="X32" s="5" t="s">
        <v>61</v>
      </c>
      <c r="Y32" s="5"/>
      <c r="Z32" s="9">
        <v>6.8269999999999997E-2</v>
      </c>
      <c r="AA32" s="7">
        <f t="shared" si="3"/>
        <v>0.13236025874937796</v>
      </c>
      <c r="AB32" s="9">
        <f t="shared" si="5"/>
        <v>6.3234285714285715E-2</v>
      </c>
      <c r="AC32" s="9">
        <f t="shared" si="8"/>
        <v>7.7535000000000007E-2</v>
      </c>
      <c r="AD32" s="8">
        <f t="shared" si="9"/>
        <v>0.81555795078720206</v>
      </c>
      <c r="AE32" s="5" t="s">
        <v>50</v>
      </c>
      <c r="AF32" s="10">
        <f t="shared" si="10"/>
        <v>13657.5</v>
      </c>
      <c r="AG32" s="11">
        <f t="shared" si="11"/>
        <v>0.75907010799926777</v>
      </c>
      <c r="AH32" s="11">
        <f t="shared" si="12"/>
        <v>0.88050557812600749</v>
      </c>
      <c r="AI32" s="5" t="s">
        <v>51</v>
      </c>
      <c r="AJ32" s="5" t="s">
        <v>46</v>
      </c>
      <c r="AK32" s="5" t="s">
        <v>52</v>
      </c>
      <c r="AL32" s="5" t="s">
        <v>53</v>
      </c>
      <c r="AM32" s="5" t="s">
        <v>45</v>
      </c>
      <c r="AN32" s="12">
        <f t="shared" si="1"/>
        <v>6.8269999999999997E-2</v>
      </c>
      <c r="AO32" s="12"/>
      <c r="AP32" s="12"/>
      <c r="AQ32" s="12"/>
      <c r="AR32" s="12"/>
      <c r="AS32" s="13" t="s">
        <v>54</v>
      </c>
    </row>
    <row r="33" spans="1:45" ht="21" customHeight="1">
      <c r="A33" s="4">
        <v>45993</v>
      </c>
      <c r="B33" s="5" t="s">
        <v>45</v>
      </c>
      <c r="C33" s="5" t="s">
        <v>46</v>
      </c>
      <c r="D33" s="4">
        <v>46057</v>
      </c>
      <c r="E33" s="5">
        <v>-64</v>
      </c>
      <c r="F33" s="5" t="s">
        <v>47</v>
      </c>
      <c r="G33" s="5" t="s">
        <v>57</v>
      </c>
      <c r="H33" s="5">
        <v>0</v>
      </c>
      <c r="I33" s="6">
        <v>32736</v>
      </c>
      <c r="J33" s="6">
        <v>10356</v>
      </c>
      <c r="K33" s="6">
        <v>22379</v>
      </c>
      <c r="L33" s="7">
        <f t="shared" si="0"/>
        <v>0.31634897360703812</v>
      </c>
      <c r="M33" s="7">
        <f t="shared" si="2"/>
        <v>-9.320905459387463E-3</v>
      </c>
      <c r="N33" s="6">
        <f t="shared" si="4"/>
        <v>35650.571428571428</v>
      </c>
      <c r="O33" s="6">
        <f t="shared" si="6"/>
        <v>38742.714285714283</v>
      </c>
      <c r="P33" s="8">
        <f t="shared" si="7"/>
        <v>0.84495886784243313</v>
      </c>
      <c r="Q33" s="6"/>
      <c r="R33" s="6"/>
      <c r="S33" s="6"/>
      <c r="T33" s="6"/>
      <c r="U33" s="6"/>
      <c r="V33" s="6"/>
      <c r="W33" s="6"/>
      <c r="X33" s="5" t="s">
        <v>61</v>
      </c>
      <c r="Y33" s="5"/>
      <c r="Z33" s="9">
        <v>5.8939999999999999E-2</v>
      </c>
      <c r="AA33" s="7">
        <f t="shared" si="3"/>
        <v>-0.13666324886480152</v>
      </c>
      <c r="AB33" s="9">
        <f t="shared" si="5"/>
        <v>6.224428571428571E-2</v>
      </c>
      <c r="AC33" s="9">
        <f t="shared" si="8"/>
        <v>7.6623571428571444E-2</v>
      </c>
      <c r="AD33" s="8">
        <f t="shared" si="9"/>
        <v>0.8123386126984421</v>
      </c>
      <c r="AE33" s="5" t="s">
        <v>50</v>
      </c>
      <c r="AF33" s="10">
        <f t="shared" si="10"/>
        <v>13721.5</v>
      </c>
      <c r="AG33" s="11">
        <f t="shared" si="11"/>
        <v>0.75472798163466093</v>
      </c>
      <c r="AH33" s="11">
        <f t="shared" si="12"/>
        <v>0.76921499352120271</v>
      </c>
      <c r="AI33" s="5" t="s">
        <v>51</v>
      </c>
      <c r="AJ33" s="5" t="s">
        <v>46</v>
      </c>
      <c r="AK33" s="5" t="s">
        <v>52</v>
      </c>
      <c r="AL33" s="5" t="s">
        <v>53</v>
      </c>
      <c r="AM33" s="5" t="s">
        <v>45</v>
      </c>
      <c r="AN33" s="12">
        <f t="shared" si="1"/>
        <v>5.8939999999999999E-2</v>
      </c>
      <c r="AO33" s="12"/>
      <c r="AP33" s="12"/>
      <c r="AQ33" s="12"/>
      <c r="AR33" s="12"/>
      <c r="AS33" s="13" t="s">
        <v>54</v>
      </c>
    </row>
    <row r="34" spans="1:45" ht="21" customHeight="1">
      <c r="A34" s="4">
        <v>45994</v>
      </c>
      <c r="B34" s="5" t="s">
        <v>45</v>
      </c>
      <c r="C34" s="5" t="s">
        <v>46</v>
      </c>
      <c r="D34" s="4">
        <v>46057</v>
      </c>
      <c r="E34" s="5">
        <v>-63</v>
      </c>
      <c r="F34" s="5" t="s">
        <v>47</v>
      </c>
      <c r="G34" s="5" t="s">
        <v>58</v>
      </c>
      <c r="H34" s="5">
        <v>0</v>
      </c>
      <c r="I34" s="6">
        <v>32746</v>
      </c>
      <c r="J34" s="6">
        <v>10577</v>
      </c>
      <c r="K34" s="6">
        <v>22169</v>
      </c>
      <c r="L34" s="7">
        <f t="shared" si="0"/>
        <v>0.32300128259940147</v>
      </c>
      <c r="M34" s="7">
        <f t="shared" si="2"/>
        <v>3.0547409579662066E-4</v>
      </c>
      <c r="N34" s="6">
        <f t="shared" si="4"/>
        <v>35109.142857142855</v>
      </c>
      <c r="O34" s="6">
        <f t="shared" si="6"/>
        <v>38549.607142857145</v>
      </c>
      <c r="P34" s="8">
        <f t="shared" si="7"/>
        <v>0.84945093937403471</v>
      </c>
      <c r="Q34" s="6"/>
      <c r="R34" s="6"/>
      <c r="S34" s="6"/>
      <c r="T34" s="6"/>
      <c r="U34" s="6"/>
      <c r="V34" s="6"/>
      <c r="W34" s="6"/>
      <c r="X34" s="5" t="s">
        <v>61</v>
      </c>
      <c r="Y34" s="5"/>
      <c r="Z34" s="9">
        <v>6.0429999999999998E-2</v>
      </c>
      <c r="AA34" s="7">
        <f t="shared" si="3"/>
        <v>2.527994570749903E-2</v>
      </c>
      <c r="AB34" s="9">
        <f t="shared" si="5"/>
        <v>6.1759999999999995E-2</v>
      </c>
      <c r="AC34" s="9">
        <f t="shared" si="8"/>
        <v>7.5459642857142864E-2</v>
      </c>
      <c r="AD34" s="8">
        <f t="shared" si="9"/>
        <v>0.8184507328893873</v>
      </c>
      <c r="AE34" s="5" t="s">
        <v>50</v>
      </c>
      <c r="AF34" s="10">
        <f t="shared" si="10"/>
        <v>13784.5</v>
      </c>
      <c r="AG34" s="11">
        <f t="shared" si="11"/>
        <v>0.76731111030505272</v>
      </c>
      <c r="AH34" s="11">
        <f t="shared" si="12"/>
        <v>0.80082541756000125</v>
      </c>
      <c r="AI34" s="5" t="s">
        <v>51</v>
      </c>
      <c r="AJ34" s="5" t="s">
        <v>46</v>
      </c>
      <c r="AK34" s="5" t="s">
        <v>52</v>
      </c>
      <c r="AL34" s="5" t="s">
        <v>53</v>
      </c>
      <c r="AM34" s="5" t="s">
        <v>45</v>
      </c>
      <c r="AN34" s="12">
        <f t="shared" si="1"/>
        <v>6.0429999999999998E-2</v>
      </c>
      <c r="AO34" s="12"/>
      <c r="AP34" s="12"/>
      <c r="AQ34" s="12"/>
      <c r="AR34" s="12"/>
      <c r="AS34" s="13" t="s">
        <v>54</v>
      </c>
    </row>
    <row r="35" spans="1:45" ht="21" customHeight="1">
      <c r="A35" s="4">
        <v>45995</v>
      </c>
      <c r="B35" s="5" t="s">
        <v>45</v>
      </c>
      <c r="C35" s="5" t="s">
        <v>46</v>
      </c>
      <c r="D35" s="4">
        <v>46057</v>
      </c>
      <c r="E35" s="5">
        <v>-62</v>
      </c>
      <c r="F35" s="5" t="s">
        <v>47</v>
      </c>
      <c r="G35" s="5" t="s">
        <v>59</v>
      </c>
      <c r="H35" s="5">
        <v>0</v>
      </c>
      <c r="I35" s="6">
        <v>32428</v>
      </c>
      <c r="J35" s="6">
        <v>10164</v>
      </c>
      <c r="K35" s="6">
        <v>22264</v>
      </c>
      <c r="L35" s="7">
        <f t="shared" si="0"/>
        <v>0.31343283582089554</v>
      </c>
      <c r="M35" s="7">
        <f t="shared" si="2"/>
        <v>-9.7111097538630231E-3</v>
      </c>
      <c r="N35" s="6">
        <f t="shared" si="4"/>
        <v>34874.714285714283</v>
      </c>
      <c r="O35" s="6">
        <f t="shared" si="6"/>
        <v>38381.25</v>
      </c>
      <c r="P35" s="8">
        <f t="shared" si="7"/>
        <v>0.84489171144764696</v>
      </c>
      <c r="Q35" s="6"/>
      <c r="R35" s="6"/>
      <c r="S35" s="6"/>
      <c r="T35" s="6"/>
      <c r="U35" s="6"/>
      <c r="V35" s="6"/>
      <c r="W35" s="6"/>
      <c r="X35" s="5" t="s">
        <v>61</v>
      </c>
      <c r="Y35" s="5"/>
      <c r="Z35" s="9">
        <v>6.4949999999999994E-2</v>
      </c>
      <c r="AA35" s="7">
        <f t="shared" si="3"/>
        <v>7.4797286116167427E-2</v>
      </c>
      <c r="AB35" s="9">
        <f t="shared" si="5"/>
        <v>6.2194285714285716E-2</v>
      </c>
      <c r="AC35" s="9">
        <f t="shared" si="8"/>
        <v>7.4641785714285716E-2</v>
      </c>
      <c r="AD35" s="8">
        <f t="shared" si="9"/>
        <v>0.83323684072020177</v>
      </c>
      <c r="AE35" s="5" t="s">
        <v>50</v>
      </c>
      <c r="AF35" s="10">
        <f t="shared" si="10"/>
        <v>13906.5</v>
      </c>
      <c r="AG35" s="11">
        <f t="shared" si="11"/>
        <v>0.73088124258440301</v>
      </c>
      <c r="AH35" s="11">
        <f t="shared" si="12"/>
        <v>0.87015603094781258</v>
      </c>
      <c r="AI35" s="5" t="s">
        <v>51</v>
      </c>
      <c r="AJ35" s="5" t="s">
        <v>46</v>
      </c>
      <c r="AK35" s="5" t="s">
        <v>52</v>
      </c>
      <c r="AL35" s="5" t="s">
        <v>53</v>
      </c>
      <c r="AM35" s="5" t="s">
        <v>45</v>
      </c>
      <c r="AN35" s="12">
        <f t="shared" si="1"/>
        <v>6.4949999999999994E-2</v>
      </c>
      <c r="AO35" s="12"/>
      <c r="AP35" s="12"/>
      <c r="AQ35" s="12"/>
      <c r="AR35" s="12"/>
      <c r="AS35" s="13" t="s">
        <v>54</v>
      </c>
    </row>
    <row r="36" spans="1:45" ht="21" customHeight="1">
      <c r="A36" s="4">
        <v>45996</v>
      </c>
      <c r="B36" s="5" t="s">
        <v>45</v>
      </c>
      <c r="C36" s="5" t="s">
        <v>46</v>
      </c>
      <c r="D36" s="4">
        <v>46057</v>
      </c>
      <c r="E36" s="5">
        <v>-61</v>
      </c>
      <c r="F36" s="5" t="s">
        <v>47</v>
      </c>
      <c r="G36" s="5" t="s">
        <v>60</v>
      </c>
      <c r="H36" s="5">
        <v>0</v>
      </c>
      <c r="I36" s="6">
        <v>33148</v>
      </c>
      <c r="J36" s="6">
        <v>11067</v>
      </c>
      <c r="K36" s="6">
        <v>22082</v>
      </c>
      <c r="L36" s="7">
        <f t="shared" si="0"/>
        <v>0.33386629660914685</v>
      </c>
      <c r="M36" s="7">
        <f t="shared" si="2"/>
        <v>2.2203034414703282E-2</v>
      </c>
      <c r="N36" s="6">
        <f t="shared" si="4"/>
        <v>34290.714285714283</v>
      </c>
      <c r="O36" s="6">
        <f t="shared" si="6"/>
        <v>38180.392857142855</v>
      </c>
      <c r="P36" s="8">
        <f t="shared" si="7"/>
        <v>0.86819431439660044</v>
      </c>
      <c r="Q36" s="6"/>
      <c r="R36" s="6"/>
      <c r="S36" s="6"/>
      <c r="T36" s="6"/>
      <c r="U36" s="6"/>
      <c r="V36" s="6"/>
      <c r="W36" s="6"/>
      <c r="X36" s="5" t="s">
        <v>61</v>
      </c>
      <c r="Y36" s="5"/>
      <c r="Z36" s="9">
        <v>5.8310000000000001E-2</v>
      </c>
      <c r="AA36" s="7">
        <f t="shared" si="3"/>
        <v>-0.10223248652809847</v>
      </c>
      <c r="AB36" s="9">
        <f t="shared" si="5"/>
        <v>6.1488571428571434E-2</v>
      </c>
      <c r="AC36" s="9">
        <f t="shared" si="8"/>
        <v>7.3851785714285703E-2</v>
      </c>
      <c r="AD36" s="8">
        <f t="shared" si="9"/>
        <v>0.83259424039461294</v>
      </c>
      <c r="AE36" s="5" t="s">
        <v>50</v>
      </c>
      <c r="AF36" s="10">
        <f t="shared" si="10"/>
        <v>17186.5</v>
      </c>
      <c r="AG36" s="11">
        <f t="shared" si="11"/>
        <v>0.64393564716492591</v>
      </c>
      <c r="AH36" s="11">
        <f t="shared" si="12"/>
        <v>0.7895543680634477</v>
      </c>
      <c r="AI36" s="5" t="s">
        <v>51</v>
      </c>
      <c r="AJ36" s="5" t="s">
        <v>46</v>
      </c>
      <c r="AK36" s="5" t="s">
        <v>52</v>
      </c>
      <c r="AL36" s="5" t="s">
        <v>53</v>
      </c>
      <c r="AM36" s="5" t="s">
        <v>45</v>
      </c>
      <c r="AN36" s="12">
        <f t="shared" si="1"/>
        <v>5.8310000000000001E-2</v>
      </c>
      <c r="AO36" s="12"/>
      <c r="AP36" s="12"/>
      <c r="AQ36" s="12"/>
      <c r="AR36" s="12"/>
      <c r="AS36" s="13" t="s">
        <v>54</v>
      </c>
    </row>
    <row r="37" spans="1:45" ht="21" customHeight="1">
      <c r="A37" s="4">
        <v>45997</v>
      </c>
      <c r="B37" s="5" t="s">
        <v>45</v>
      </c>
      <c r="C37" s="5" t="s">
        <v>46</v>
      </c>
      <c r="D37" s="4">
        <v>46057</v>
      </c>
      <c r="E37" s="5">
        <v>-60</v>
      </c>
      <c r="F37" s="5" t="s">
        <v>47</v>
      </c>
      <c r="G37" s="5" t="s">
        <v>48</v>
      </c>
      <c r="H37" s="5">
        <v>1</v>
      </c>
      <c r="I37" s="6">
        <v>34685</v>
      </c>
      <c r="J37" s="6">
        <v>15792</v>
      </c>
      <c r="K37" s="6">
        <v>18893</v>
      </c>
      <c r="L37" s="7">
        <f t="shared" si="0"/>
        <v>0.45529767911200808</v>
      </c>
      <c r="M37" s="7">
        <f t="shared" si="2"/>
        <v>4.6367804995776529E-2</v>
      </c>
      <c r="N37" s="6">
        <f t="shared" si="4"/>
        <v>33576.714285714283</v>
      </c>
      <c r="O37" s="6">
        <f t="shared" si="6"/>
        <v>37857.25</v>
      </c>
      <c r="P37" s="8">
        <f t="shared" si="7"/>
        <v>0.91620495413692227</v>
      </c>
      <c r="Q37" s="6"/>
      <c r="R37" s="6"/>
      <c r="S37" s="6"/>
      <c r="T37" s="6"/>
      <c r="U37" s="6"/>
      <c r="V37" s="6"/>
      <c r="W37" s="6"/>
      <c r="X37" s="5" t="s">
        <v>61</v>
      </c>
      <c r="Y37" s="5"/>
      <c r="Z37" s="9">
        <v>5.357E-2</v>
      </c>
      <c r="AA37" s="7">
        <f t="shared" si="3"/>
        <v>-8.1289658720631097E-2</v>
      </c>
      <c r="AB37" s="9">
        <f t="shared" si="5"/>
        <v>6.0680000000000005E-2</v>
      </c>
      <c r="AC37" s="9">
        <f t="shared" si="8"/>
        <v>7.2584642857142848E-2</v>
      </c>
      <c r="AD37" s="8">
        <f t="shared" si="9"/>
        <v>0.83598950978414377</v>
      </c>
      <c r="AE37" s="5" t="s">
        <v>50</v>
      </c>
      <c r="AF37" s="10">
        <f t="shared" si="10"/>
        <v>24354.5</v>
      </c>
      <c r="AG37" s="11">
        <f t="shared" si="11"/>
        <v>0.64842226282617177</v>
      </c>
      <c r="AH37" s="11">
        <f t="shared" si="12"/>
        <v>0.73803490506157843</v>
      </c>
      <c r="AI37" s="5" t="s">
        <v>51</v>
      </c>
      <c r="AJ37" s="5" t="s">
        <v>46</v>
      </c>
      <c r="AK37" s="5" t="s">
        <v>52</v>
      </c>
      <c r="AL37" s="5" t="s">
        <v>53</v>
      </c>
      <c r="AM37" s="5" t="s">
        <v>45</v>
      </c>
      <c r="AN37" s="12">
        <f t="shared" si="1"/>
        <v>5.357E-2</v>
      </c>
      <c r="AO37" s="12"/>
      <c r="AP37" s="12"/>
      <c r="AQ37" s="12"/>
      <c r="AR37" s="12"/>
      <c r="AS37" s="13" t="s">
        <v>54</v>
      </c>
    </row>
    <row r="38" spans="1:45" ht="21" customHeight="1">
      <c r="A38" s="4">
        <v>45998</v>
      </c>
      <c r="B38" s="5" t="s">
        <v>45</v>
      </c>
      <c r="C38" s="5" t="s">
        <v>46</v>
      </c>
      <c r="D38" s="4">
        <v>46057</v>
      </c>
      <c r="E38" s="5">
        <v>-59</v>
      </c>
      <c r="F38" s="5" t="s">
        <v>47</v>
      </c>
      <c r="G38" s="5" t="s">
        <v>55</v>
      </c>
      <c r="H38" s="5">
        <v>1</v>
      </c>
      <c r="I38" s="6">
        <v>32333</v>
      </c>
      <c r="J38" s="6">
        <v>14046</v>
      </c>
      <c r="K38" s="6">
        <v>18288</v>
      </c>
      <c r="L38" s="7">
        <f t="shared" si="0"/>
        <v>0.4344168496582439</v>
      </c>
      <c r="M38" s="7">
        <f t="shared" si="2"/>
        <v>-6.7810292633703306E-2</v>
      </c>
      <c r="N38" s="6">
        <f t="shared" si="4"/>
        <v>33017.142857142855</v>
      </c>
      <c r="O38" s="6">
        <f t="shared" si="6"/>
        <v>37412.357142857145</v>
      </c>
      <c r="P38" s="8">
        <f t="shared" si="7"/>
        <v>0.86423316971283359</v>
      </c>
      <c r="Q38" s="6"/>
      <c r="R38" s="6"/>
      <c r="S38" s="6"/>
      <c r="T38" s="6"/>
      <c r="U38" s="6"/>
      <c r="V38" s="6"/>
      <c r="W38" s="6"/>
      <c r="X38" s="5" t="s">
        <v>61</v>
      </c>
      <c r="Y38" s="5"/>
      <c r="Z38" s="9">
        <v>5.11E-2</v>
      </c>
      <c r="AA38" s="7">
        <f t="shared" si="3"/>
        <v>-4.6107896210565658E-2</v>
      </c>
      <c r="AB38" s="9">
        <f t="shared" si="5"/>
        <v>5.9367142857142848E-2</v>
      </c>
      <c r="AC38" s="9">
        <f t="shared" si="8"/>
        <v>7.1034642857142852E-2</v>
      </c>
      <c r="AD38" s="8">
        <f t="shared" si="9"/>
        <v>0.83574915659864146</v>
      </c>
      <c r="AE38" s="5" t="s">
        <v>50</v>
      </c>
      <c r="AF38" s="10">
        <f t="shared" si="10"/>
        <v>22052.5</v>
      </c>
      <c r="AG38" s="11">
        <f t="shared" si="11"/>
        <v>0.63693458791520241</v>
      </c>
      <c r="AH38" s="11">
        <f t="shared" si="12"/>
        <v>0.71936731071861315</v>
      </c>
      <c r="AI38" s="5" t="s">
        <v>51</v>
      </c>
      <c r="AJ38" s="5" t="s">
        <v>46</v>
      </c>
      <c r="AK38" s="5" t="s">
        <v>52</v>
      </c>
      <c r="AL38" s="5" t="s">
        <v>53</v>
      </c>
      <c r="AM38" s="5" t="s">
        <v>45</v>
      </c>
      <c r="AN38" s="12">
        <f t="shared" si="1"/>
        <v>5.11E-2</v>
      </c>
      <c r="AO38" s="12"/>
      <c r="AP38" s="12"/>
      <c r="AQ38" s="12"/>
      <c r="AR38" s="12"/>
      <c r="AS38" s="13" t="s">
        <v>54</v>
      </c>
    </row>
    <row r="39" spans="1:45" ht="21" customHeight="1">
      <c r="A39" s="4">
        <v>45999</v>
      </c>
      <c r="B39" s="5" t="s">
        <v>45</v>
      </c>
      <c r="C39" s="5" t="s">
        <v>46</v>
      </c>
      <c r="D39" s="4">
        <v>46057</v>
      </c>
      <c r="E39" s="5">
        <v>-58</v>
      </c>
      <c r="F39" s="5" t="s">
        <v>47</v>
      </c>
      <c r="G39" s="5" t="s">
        <v>56</v>
      </c>
      <c r="H39" s="5">
        <v>0</v>
      </c>
      <c r="I39" s="6">
        <v>32165</v>
      </c>
      <c r="J39" s="6">
        <v>9958</v>
      </c>
      <c r="K39" s="6">
        <v>22208</v>
      </c>
      <c r="L39" s="7">
        <f t="shared" si="0"/>
        <v>0.30959117052697033</v>
      </c>
      <c r="M39" s="7">
        <f t="shared" si="2"/>
        <v>-5.1959298549469901E-3</v>
      </c>
      <c r="N39" s="6">
        <f t="shared" si="4"/>
        <v>32891.571428571428</v>
      </c>
      <c r="O39" s="6">
        <f t="shared" si="6"/>
        <v>36955.607142857145</v>
      </c>
      <c r="P39" s="8">
        <f t="shared" si="7"/>
        <v>0.87036859861783966</v>
      </c>
      <c r="Q39" s="6"/>
      <c r="R39" s="6"/>
      <c r="S39" s="6"/>
      <c r="T39" s="6"/>
      <c r="U39" s="6"/>
      <c r="V39" s="6"/>
      <c r="W39" s="6"/>
      <c r="X39" s="5" t="s">
        <v>61</v>
      </c>
      <c r="Y39" s="5"/>
      <c r="Z39" s="9">
        <v>5.9299999999999999E-2</v>
      </c>
      <c r="AA39" s="7">
        <f t="shared" si="3"/>
        <v>0.16046966731898227</v>
      </c>
      <c r="AB39" s="9">
        <f t="shared" si="5"/>
        <v>5.8085714285714282E-2</v>
      </c>
      <c r="AC39" s="9">
        <f t="shared" si="8"/>
        <v>6.8992499999999998E-2</v>
      </c>
      <c r="AD39" s="8">
        <f t="shared" si="9"/>
        <v>0.8419134585022181</v>
      </c>
      <c r="AE39" s="5" t="s">
        <v>50</v>
      </c>
      <c r="AF39" s="10">
        <f t="shared" si="10"/>
        <v>12897.25</v>
      </c>
      <c r="AG39" s="11">
        <f t="shared" si="11"/>
        <v>0.77210258000736587</v>
      </c>
      <c r="AH39" s="11">
        <f t="shared" si="12"/>
        <v>0.85951371525890496</v>
      </c>
      <c r="AI39" s="5" t="s">
        <v>51</v>
      </c>
      <c r="AJ39" s="5" t="s">
        <v>46</v>
      </c>
      <c r="AK39" s="5" t="s">
        <v>52</v>
      </c>
      <c r="AL39" s="5" t="s">
        <v>53</v>
      </c>
      <c r="AM39" s="5" t="s">
        <v>45</v>
      </c>
      <c r="AN39" s="12">
        <f t="shared" si="1"/>
        <v>5.9299999999999999E-2</v>
      </c>
      <c r="AO39" s="12"/>
      <c r="AP39" s="12"/>
      <c r="AQ39" s="12"/>
      <c r="AR39" s="12"/>
      <c r="AS39" s="13" t="s">
        <v>54</v>
      </c>
    </row>
    <row r="40" spans="1:45" ht="21" customHeight="1">
      <c r="A40" s="4">
        <v>46000</v>
      </c>
      <c r="B40" s="5" t="s">
        <v>45</v>
      </c>
      <c r="C40" s="5" t="s">
        <v>46</v>
      </c>
      <c r="D40" s="4">
        <v>46057</v>
      </c>
      <c r="E40" s="5">
        <v>-57</v>
      </c>
      <c r="F40" s="5" t="s">
        <v>47</v>
      </c>
      <c r="G40" s="5" t="s">
        <v>57</v>
      </c>
      <c r="H40" s="5">
        <v>0</v>
      </c>
      <c r="I40" s="6">
        <v>33408</v>
      </c>
      <c r="J40" s="6">
        <v>11186</v>
      </c>
      <c r="K40" s="6">
        <v>22222</v>
      </c>
      <c r="L40" s="7">
        <f t="shared" si="0"/>
        <v>0.33482998084291188</v>
      </c>
      <c r="M40" s="7">
        <f t="shared" si="2"/>
        <v>3.8644489351779887E-2</v>
      </c>
      <c r="N40" s="6">
        <f t="shared" si="4"/>
        <v>32987.571428571428</v>
      </c>
      <c r="O40" s="6">
        <f t="shared" si="6"/>
        <v>36777.714285714283</v>
      </c>
      <c r="P40" s="8">
        <f t="shared" si="7"/>
        <v>0.90837619055017793</v>
      </c>
      <c r="Q40" s="6"/>
      <c r="R40" s="6"/>
      <c r="S40" s="6"/>
      <c r="T40" s="6"/>
      <c r="U40" s="6"/>
      <c r="V40" s="6"/>
      <c r="W40" s="6"/>
      <c r="X40" s="5" t="s">
        <v>61</v>
      </c>
      <c r="Y40" s="5"/>
      <c r="Z40" s="9">
        <v>5.8590000000000003E-2</v>
      </c>
      <c r="AA40" s="7">
        <f t="shared" si="3"/>
        <v>-1.1973018549746972E-2</v>
      </c>
      <c r="AB40" s="9">
        <f t="shared" si="5"/>
        <v>5.8035714285714288E-2</v>
      </c>
      <c r="AC40" s="9">
        <f t="shared" si="8"/>
        <v>6.8202499999999985E-2</v>
      </c>
      <c r="AD40" s="8">
        <f t="shared" si="9"/>
        <v>0.85093236004126394</v>
      </c>
      <c r="AE40" s="5" t="s">
        <v>50</v>
      </c>
      <c r="AF40" s="10">
        <f t="shared" si="10"/>
        <v>12661</v>
      </c>
      <c r="AG40" s="11">
        <f t="shared" si="11"/>
        <v>0.88350051338756808</v>
      </c>
      <c r="AH40" s="11">
        <f t="shared" si="12"/>
        <v>0.85905941864301183</v>
      </c>
      <c r="AI40" s="5" t="s">
        <v>51</v>
      </c>
      <c r="AJ40" s="5" t="s">
        <v>46</v>
      </c>
      <c r="AK40" s="5" t="s">
        <v>52</v>
      </c>
      <c r="AL40" s="5" t="s">
        <v>53</v>
      </c>
      <c r="AM40" s="5" t="s">
        <v>45</v>
      </c>
      <c r="AN40" s="12">
        <f t="shared" si="1"/>
        <v>5.8590000000000003E-2</v>
      </c>
      <c r="AO40" s="12"/>
      <c r="AP40" s="12"/>
      <c r="AQ40" s="12"/>
      <c r="AR40" s="12"/>
      <c r="AS40" s="13" t="s">
        <v>54</v>
      </c>
    </row>
    <row r="41" spans="1:45" ht="21" customHeight="1">
      <c r="A41" s="4">
        <v>46001</v>
      </c>
      <c r="B41" s="5" t="s">
        <v>45</v>
      </c>
      <c r="C41" s="5" t="s">
        <v>46</v>
      </c>
      <c r="D41" s="4">
        <v>46057</v>
      </c>
      <c r="E41" s="5">
        <v>-56</v>
      </c>
      <c r="F41" s="5" t="s">
        <v>47</v>
      </c>
      <c r="G41" s="5" t="s">
        <v>58</v>
      </c>
      <c r="H41" s="5">
        <v>0</v>
      </c>
      <c r="I41" s="6">
        <v>33338</v>
      </c>
      <c r="J41" s="6">
        <v>11008</v>
      </c>
      <c r="K41" s="6">
        <v>22330</v>
      </c>
      <c r="L41" s="7">
        <f t="shared" si="0"/>
        <v>0.33019377287179796</v>
      </c>
      <c r="M41" s="7">
        <f t="shared" si="2"/>
        <v>-2.0953065134099447E-3</v>
      </c>
      <c r="N41" s="6">
        <f t="shared" si="4"/>
        <v>33072.142857142855</v>
      </c>
      <c r="O41" s="6">
        <f t="shared" si="6"/>
        <v>36608</v>
      </c>
      <c r="P41" s="8">
        <f t="shared" si="7"/>
        <v>0.91067526223776218</v>
      </c>
      <c r="Q41" s="6"/>
      <c r="R41" s="6"/>
      <c r="S41" s="6"/>
      <c r="T41" s="6"/>
      <c r="U41" s="6"/>
      <c r="V41" s="6"/>
      <c r="W41" s="6"/>
      <c r="X41" s="5" t="s">
        <v>61</v>
      </c>
      <c r="Y41" s="5"/>
      <c r="Z41" s="9">
        <v>5.534E-2</v>
      </c>
      <c r="AA41" s="7">
        <f t="shared" si="3"/>
        <v>-5.5470216760539426E-2</v>
      </c>
      <c r="AB41" s="9">
        <f t="shared" si="5"/>
        <v>5.7308571428571431E-2</v>
      </c>
      <c r="AC41" s="9">
        <f t="shared" si="8"/>
        <v>6.7495714285714284E-2</v>
      </c>
      <c r="AD41" s="8">
        <f t="shared" si="9"/>
        <v>0.84906978220839424</v>
      </c>
      <c r="AE41" s="5" t="s">
        <v>50</v>
      </c>
      <c r="AF41" s="10">
        <f t="shared" si="10"/>
        <v>12898.25</v>
      </c>
      <c r="AG41" s="11">
        <f t="shared" si="11"/>
        <v>0.85344911131355028</v>
      </c>
      <c r="AH41" s="11">
        <f t="shared" si="12"/>
        <v>0.8199039092429149</v>
      </c>
      <c r="AI41" s="5" t="s">
        <v>51</v>
      </c>
      <c r="AJ41" s="5" t="s">
        <v>46</v>
      </c>
      <c r="AK41" s="5" t="s">
        <v>52</v>
      </c>
      <c r="AL41" s="5" t="s">
        <v>53</v>
      </c>
      <c r="AM41" s="5" t="s">
        <v>45</v>
      </c>
      <c r="AN41" s="12">
        <f t="shared" si="1"/>
        <v>5.534E-2</v>
      </c>
      <c r="AO41" s="12"/>
      <c r="AP41" s="12"/>
      <c r="AQ41" s="12"/>
      <c r="AR41" s="12"/>
      <c r="AS41" s="13" t="s">
        <v>54</v>
      </c>
    </row>
    <row r="42" spans="1:45" ht="21" customHeight="1">
      <c r="A42" s="4">
        <v>46002</v>
      </c>
      <c r="B42" s="5" t="s">
        <v>45</v>
      </c>
      <c r="C42" s="5" t="s">
        <v>46</v>
      </c>
      <c r="D42" s="4">
        <v>46057</v>
      </c>
      <c r="E42" s="5">
        <v>-55</v>
      </c>
      <c r="F42" s="5" t="s">
        <v>47</v>
      </c>
      <c r="G42" s="5" t="s">
        <v>59</v>
      </c>
      <c r="H42" s="5">
        <v>0</v>
      </c>
      <c r="I42" s="6">
        <v>32434</v>
      </c>
      <c r="J42" s="6">
        <v>10521</v>
      </c>
      <c r="K42" s="6">
        <v>21914</v>
      </c>
      <c r="L42" s="7">
        <f t="shared" si="0"/>
        <v>0.32438182154529199</v>
      </c>
      <c r="M42" s="7">
        <f t="shared" si="2"/>
        <v>-2.7116203731477606E-2</v>
      </c>
      <c r="N42" s="6">
        <f t="shared" si="4"/>
        <v>33073</v>
      </c>
      <c r="O42" s="6">
        <f t="shared" si="6"/>
        <v>36460.285714285717</v>
      </c>
      <c r="P42" s="8">
        <f t="shared" si="7"/>
        <v>0.88957064829834409</v>
      </c>
      <c r="Q42" s="6"/>
      <c r="R42" s="6"/>
      <c r="S42" s="6"/>
      <c r="T42" s="6"/>
      <c r="U42" s="6"/>
      <c r="V42" s="6"/>
      <c r="W42" s="6"/>
      <c r="X42" s="5" t="s">
        <v>61</v>
      </c>
      <c r="Y42" s="5"/>
      <c r="Z42" s="9">
        <v>8.4879999999999997E-2</v>
      </c>
      <c r="AA42" s="7">
        <f t="shared" si="3"/>
        <v>0.53379110950487885</v>
      </c>
      <c r="AB42" s="9">
        <f t="shared" si="5"/>
        <v>6.0155714285714292E-2</v>
      </c>
      <c r="AC42" s="9">
        <f t="shared" si="8"/>
        <v>6.6521428571428565E-2</v>
      </c>
      <c r="AD42" s="8">
        <f t="shared" si="9"/>
        <v>0.90430580908407621</v>
      </c>
      <c r="AE42" s="5" t="s">
        <v>50</v>
      </c>
      <c r="AF42" s="10">
        <f t="shared" si="10"/>
        <v>12749</v>
      </c>
      <c r="AG42" s="11">
        <f t="shared" si="11"/>
        <v>0.82524119538787355</v>
      </c>
      <c r="AH42" s="11">
        <f t="shared" si="12"/>
        <v>1.275979813164394</v>
      </c>
      <c r="AI42" s="5" t="s">
        <v>51</v>
      </c>
      <c r="AJ42" s="5" t="s">
        <v>46</v>
      </c>
      <c r="AK42" s="5" t="s">
        <v>52</v>
      </c>
      <c r="AL42" s="5" t="s">
        <v>53</v>
      </c>
      <c r="AM42" s="5" t="s">
        <v>45</v>
      </c>
      <c r="AN42" s="12">
        <f t="shared" si="1"/>
        <v>8.4879999999999997E-2</v>
      </c>
      <c r="AO42" s="12"/>
      <c r="AP42" s="12"/>
      <c r="AQ42" s="12"/>
      <c r="AR42" s="12"/>
      <c r="AS42" s="13" t="s">
        <v>54</v>
      </c>
    </row>
    <row r="43" spans="1:45" ht="21" customHeight="1">
      <c r="A43" s="4">
        <v>46003</v>
      </c>
      <c r="B43" s="5" t="s">
        <v>45</v>
      </c>
      <c r="C43" s="5" t="s">
        <v>46</v>
      </c>
      <c r="D43" s="4">
        <v>46057</v>
      </c>
      <c r="E43" s="5">
        <v>-54</v>
      </c>
      <c r="F43" s="5" t="s">
        <v>47</v>
      </c>
      <c r="G43" s="5" t="s">
        <v>60</v>
      </c>
      <c r="H43" s="5">
        <v>0</v>
      </c>
      <c r="I43" s="6">
        <v>35066</v>
      </c>
      <c r="J43" s="6">
        <v>12750</v>
      </c>
      <c r="K43" s="6">
        <v>22316</v>
      </c>
      <c r="L43" s="7">
        <f t="shared" si="0"/>
        <v>0.36360006844236581</v>
      </c>
      <c r="M43" s="7">
        <f t="shared" si="2"/>
        <v>8.1149411111796299E-2</v>
      </c>
      <c r="N43" s="6">
        <f t="shared" si="4"/>
        <v>33347</v>
      </c>
      <c r="O43" s="6">
        <f t="shared" si="6"/>
        <v>36258</v>
      </c>
      <c r="P43" s="8">
        <f t="shared" si="7"/>
        <v>0.96712449666280542</v>
      </c>
      <c r="Q43" s="6"/>
      <c r="R43" s="6"/>
      <c r="S43" s="6"/>
      <c r="T43" s="6"/>
      <c r="U43" s="6"/>
      <c r="V43" s="6"/>
      <c r="W43" s="6"/>
      <c r="X43" s="5" t="s">
        <v>61</v>
      </c>
      <c r="Y43" s="5"/>
      <c r="Z43" s="9">
        <v>0.52076999999999996</v>
      </c>
      <c r="AA43" s="7">
        <f t="shared" si="3"/>
        <v>5.1353675777568331</v>
      </c>
      <c r="AB43" s="9">
        <f t="shared" si="5"/>
        <v>0.12622142857142857</v>
      </c>
      <c r="AC43" s="9">
        <f t="shared" si="8"/>
        <v>6.6662857142857135E-2</v>
      </c>
      <c r="AD43" s="8">
        <f t="shared" si="9"/>
        <v>1.8934296245499744</v>
      </c>
      <c r="AE43" s="5" t="s">
        <v>50</v>
      </c>
      <c r="AF43" s="10">
        <f t="shared" si="10"/>
        <v>15234.25</v>
      </c>
      <c r="AG43" s="11">
        <f t="shared" si="11"/>
        <v>0.83692994404056653</v>
      </c>
      <c r="AH43" s="11">
        <f t="shared" si="12"/>
        <v>7.8119963997942738</v>
      </c>
      <c r="AI43" s="5" t="s">
        <v>51</v>
      </c>
      <c r="AJ43" s="5" t="s">
        <v>46</v>
      </c>
      <c r="AK43" s="5" t="s">
        <v>52</v>
      </c>
      <c r="AL43" s="5" t="s">
        <v>53</v>
      </c>
      <c r="AM43" s="5" t="s">
        <v>45</v>
      </c>
      <c r="AN43" s="12">
        <f t="shared" si="1"/>
        <v>0.52076999999999996</v>
      </c>
      <c r="AO43" s="12"/>
      <c r="AP43" s="12"/>
      <c r="AQ43" s="12"/>
      <c r="AR43" s="12"/>
      <c r="AS43" s="13" t="s">
        <v>54</v>
      </c>
    </row>
    <row r="44" spans="1:45" ht="21" customHeight="1">
      <c r="A44" s="4">
        <v>46004</v>
      </c>
      <c r="B44" s="5" t="s">
        <v>45</v>
      </c>
      <c r="C44" s="5" t="s">
        <v>46</v>
      </c>
      <c r="D44" s="4">
        <v>46057</v>
      </c>
      <c r="E44" s="5">
        <v>-53</v>
      </c>
      <c r="F44" s="5" t="s">
        <v>47</v>
      </c>
      <c r="G44" s="5" t="s">
        <v>48</v>
      </c>
      <c r="H44" s="5">
        <v>1</v>
      </c>
      <c r="I44" s="6">
        <v>34783</v>
      </c>
      <c r="J44" s="6">
        <v>16268</v>
      </c>
      <c r="K44" s="6">
        <v>18515</v>
      </c>
      <c r="L44" s="7">
        <f t="shared" si="0"/>
        <v>0.46769973837794326</v>
      </c>
      <c r="M44" s="7">
        <f t="shared" si="2"/>
        <v>-8.0704956367991798E-3</v>
      </c>
      <c r="N44" s="6">
        <f t="shared" si="4"/>
        <v>33361</v>
      </c>
      <c r="O44" s="6">
        <f t="shared" si="6"/>
        <v>36012.357142857145</v>
      </c>
      <c r="P44" s="8">
        <f t="shared" si="7"/>
        <v>0.96586290816842624</v>
      </c>
      <c r="Q44" s="6"/>
      <c r="R44" s="6"/>
      <c r="S44" s="6"/>
      <c r="T44" s="6"/>
      <c r="U44" s="6"/>
      <c r="V44" s="6"/>
      <c r="W44" s="6"/>
      <c r="X44" s="5" t="s">
        <v>61</v>
      </c>
      <c r="Y44" s="5"/>
      <c r="Z44" s="9">
        <v>0.55449000000000004</v>
      </c>
      <c r="AA44" s="7">
        <f t="shared" si="3"/>
        <v>6.4750273633273903E-2</v>
      </c>
      <c r="AB44" s="9">
        <f t="shared" si="5"/>
        <v>0.19778142857142855</v>
      </c>
      <c r="AC44" s="9">
        <f t="shared" si="8"/>
        <v>8.2442142857142839E-2</v>
      </c>
      <c r="AD44" s="8">
        <f t="shared" si="9"/>
        <v>2.3990330881397348</v>
      </c>
      <c r="AE44" s="5" t="s">
        <v>50</v>
      </c>
      <c r="AF44" s="10">
        <f t="shared" si="10"/>
        <v>21412</v>
      </c>
      <c r="AG44" s="11">
        <f t="shared" si="11"/>
        <v>0.75976088174855216</v>
      </c>
      <c r="AH44" s="11">
        <f t="shared" si="12"/>
        <v>6.7258077093026296</v>
      </c>
      <c r="AI44" s="5" t="s">
        <v>51</v>
      </c>
      <c r="AJ44" s="5" t="s">
        <v>46</v>
      </c>
      <c r="AK44" s="5" t="s">
        <v>52</v>
      </c>
      <c r="AL44" s="5" t="s">
        <v>53</v>
      </c>
      <c r="AM44" s="5" t="s">
        <v>45</v>
      </c>
      <c r="AN44" s="12">
        <f t="shared" si="1"/>
        <v>0.55449000000000004</v>
      </c>
      <c r="AO44" s="12"/>
      <c r="AP44" s="12"/>
      <c r="AQ44" s="12"/>
      <c r="AR44" s="12"/>
      <c r="AS44" s="13" t="s">
        <v>54</v>
      </c>
    </row>
    <row r="45" spans="1:45" ht="21" customHeight="1">
      <c r="A45" s="4">
        <v>46005</v>
      </c>
      <c r="B45" s="5" t="s">
        <v>45</v>
      </c>
      <c r="C45" s="5" t="s">
        <v>46</v>
      </c>
      <c r="D45" s="4">
        <v>46057</v>
      </c>
      <c r="E45" s="5">
        <v>-52</v>
      </c>
      <c r="F45" s="5" t="s">
        <v>47</v>
      </c>
      <c r="G45" s="5" t="s">
        <v>55</v>
      </c>
      <c r="H45" s="5">
        <v>1</v>
      </c>
      <c r="I45" s="6">
        <v>31174</v>
      </c>
      <c r="J45" s="6">
        <v>13594</v>
      </c>
      <c r="K45" s="6">
        <v>17580</v>
      </c>
      <c r="L45" s="7">
        <f t="shared" si="0"/>
        <v>0.43606851863732599</v>
      </c>
      <c r="M45" s="7">
        <f t="shared" si="2"/>
        <v>-0.10375758272719426</v>
      </c>
      <c r="N45" s="6">
        <f t="shared" si="4"/>
        <v>33195.428571428572</v>
      </c>
      <c r="O45" s="6">
        <f t="shared" si="6"/>
        <v>35570.357142857145</v>
      </c>
      <c r="P45" s="8">
        <f t="shared" si="7"/>
        <v>0.8764039077482253</v>
      </c>
      <c r="Q45" s="6"/>
      <c r="R45" s="6"/>
      <c r="S45" s="6"/>
      <c r="T45" s="6"/>
      <c r="U45" s="6"/>
      <c r="V45" s="6"/>
      <c r="W45" s="6"/>
      <c r="X45" s="5" t="s">
        <v>61</v>
      </c>
      <c r="Y45" s="5"/>
      <c r="Z45" s="9">
        <v>0.48770000000000002</v>
      </c>
      <c r="AA45" s="7">
        <f t="shared" si="3"/>
        <v>-0.12045302890944831</v>
      </c>
      <c r="AB45" s="9">
        <f t="shared" si="5"/>
        <v>0.26015285714285713</v>
      </c>
      <c r="AC45" s="9">
        <f t="shared" si="8"/>
        <v>9.9072499999999994E-2</v>
      </c>
      <c r="AD45" s="8">
        <f t="shared" si="9"/>
        <v>2.62588364221007</v>
      </c>
      <c r="AE45" s="5" t="s">
        <v>50</v>
      </c>
      <c r="AF45" s="10">
        <f t="shared" si="10"/>
        <v>19068</v>
      </c>
      <c r="AG45" s="11">
        <f t="shared" si="11"/>
        <v>0.71292217327459617</v>
      </c>
      <c r="AH45" s="11">
        <f t="shared" si="12"/>
        <v>4.9226576497009775</v>
      </c>
      <c r="AI45" s="5" t="s">
        <v>51</v>
      </c>
      <c r="AJ45" s="5" t="s">
        <v>46</v>
      </c>
      <c r="AK45" s="5" t="s">
        <v>52</v>
      </c>
      <c r="AL45" s="5" t="s">
        <v>53</v>
      </c>
      <c r="AM45" s="5" t="s">
        <v>45</v>
      </c>
      <c r="AN45" s="12">
        <f t="shared" si="1"/>
        <v>0.48770000000000002</v>
      </c>
      <c r="AO45" s="12"/>
      <c r="AP45" s="12"/>
      <c r="AQ45" s="12"/>
      <c r="AR45" s="12"/>
      <c r="AS45" s="13" t="s">
        <v>54</v>
      </c>
    </row>
    <row r="46" spans="1:45" ht="21" customHeight="1">
      <c r="A46" s="4">
        <v>46006</v>
      </c>
      <c r="B46" s="5" t="s">
        <v>45</v>
      </c>
      <c r="C46" s="5" t="s">
        <v>46</v>
      </c>
      <c r="D46" s="4">
        <v>46057</v>
      </c>
      <c r="E46" s="5">
        <v>-51</v>
      </c>
      <c r="F46" s="5" t="s">
        <v>47</v>
      </c>
      <c r="G46" s="5" t="s">
        <v>56</v>
      </c>
      <c r="H46" s="5">
        <v>0</v>
      </c>
      <c r="I46" s="6">
        <v>32098</v>
      </c>
      <c r="J46" s="6">
        <v>10276</v>
      </c>
      <c r="K46" s="6">
        <v>21822</v>
      </c>
      <c r="L46" s="7">
        <f t="shared" si="0"/>
        <v>0.32014455729328928</v>
      </c>
      <c r="M46" s="7">
        <f t="shared" si="2"/>
        <v>2.9640084685956136E-2</v>
      </c>
      <c r="N46" s="6">
        <f t="shared" si="4"/>
        <v>33185.857142857145</v>
      </c>
      <c r="O46" s="6">
        <f t="shared" si="6"/>
        <v>35131.857142857145</v>
      </c>
      <c r="P46" s="8">
        <f t="shared" si="7"/>
        <v>0.9136437014837977</v>
      </c>
      <c r="Q46" s="6"/>
      <c r="R46" s="6"/>
      <c r="S46" s="6"/>
      <c r="T46" s="6"/>
      <c r="U46" s="6"/>
      <c r="V46" s="6"/>
      <c r="W46" s="6"/>
      <c r="X46" s="5" t="s">
        <v>61</v>
      </c>
      <c r="Y46" s="5"/>
      <c r="Z46" s="9">
        <v>0.4496</v>
      </c>
      <c r="AA46" s="7">
        <f t="shared" si="3"/>
        <v>-7.8121796186180092E-2</v>
      </c>
      <c r="AB46" s="9">
        <f t="shared" si="5"/>
        <v>0.31591000000000002</v>
      </c>
      <c r="AC46" s="9">
        <f t="shared" si="8"/>
        <v>0.11340571428571426</v>
      </c>
      <c r="AD46" s="8">
        <f t="shared" si="9"/>
        <v>2.7856620981558002</v>
      </c>
      <c r="AE46" s="5" t="s">
        <v>50</v>
      </c>
      <c r="AF46" s="10">
        <f t="shared" si="10"/>
        <v>11859.75</v>
      </c>
      <c r="AG46" s="11">
        <f t="shared" si="11"/>
        <v>0.86646008558359155</v>
      </c>
      <c r="AH46" s="11">
        <f t="shared" si="12"/>
        <v>3.9645268567973404</v>
      </c>
      <c r="AI46" s="5" t="s">
        <v>51</v>
      </c>
      <c r="AJ46" s="5" t="s">
        <v>46</v>
      </c>
      <c r="AK46" s="5" t="s">
        <v>52</v>
      </c>
      <c r="AL46" s="5" t="s">
        <v>53</v>
      </c>
      <c r="AM46" s="5" t="s">
        <v>45</v>
      </c>
      <c r="AN46" s="12">
        <f t="shared" si="1"/>
        <v>0.4496</v>
      </c>
      <c r="AO46" s="12"/>
      <c r="AP46" s="12"/>
      <c r="AQ46" s="12"/>
      <c r="AR46" s="12"/>
      <c r="AS46" s="13" t="s">
        <v>54</v>
      </c>
    </row>
    <row r="47" spans="1:45" ht="21" customHeight="1">
      <c r="A47" s="4">
        <v>46007</v>
      </c>
      <c r="B47" s="5" t="s">
        <v>45</v>
      </c>
      <c r="C47" s="5" t="s">
        <v>46</v>
      </c>
      <c r="D47" s="4">
        <v>46057</v>
      </c>
      <c r="E47" s="5">
        <v>-50</v>
      </c>
      <c r="F47" s="5" t="s">
        <v>47</v>
      </c>
      <c r="G47" s="5" t="s">
        <v>57</v>
      </c>
      <c r="H47" s="5">
        <v>0</v>
      </c>
      <c r="I47" s="6">
        <v>32910</v>
      </c>
      <c r="J47" s="6">
        <v>11004</v>
      </c>
      <c r="K47" s="6">
        <v>21906</v>
      </c>
      <c r="L47" s="7">
        <f t="shared" si="0"/>
        <v>0.33436645396536008</v>
      </c>
      <c r="M47" s="7">
        <f t="shared" si="2"/>
        <v>2.5297526325627873E-2</v>
      </c>
      <c r="N47" s="6">
        <f t="shared" si="4"/>
        <v>33114.714285714283</v>
      </c>
      <c r="O47" s="6">
        <f t="shared" si="6"/>
        <v>34993.357142857145</v>
      </c>
      <c r="P47" s="8">
        <f t="shared" si="7"/>
        <v>0.940464210554248</v>
      </c>
      <c r="Q47" s="6"/>
      <c r="R47" s="6"/>
      <c r="S47" s="6"/>
      <c r="T47" s="6"/>
      <c r="U47" s="6"/>
      <c r="V47" s="6"/>
      <c r="W47" s="6"/>
      <c r="X47" s="5" t="s">
        <v>61</v>
      </c>
      <c r="Y47" s="5"/>
      <c r="Z47" s="9">
        <v>0.38394</v>
      </c>
      <c r="AA47" s="7">
        <f t="shared" si="3"/>
        <v>-0.14604092526690393</v>
      </c>
      <c r="AB47" s="9">
        <f t="shared" si="5"/>
        <v>0.36238857142857139</v>
      </c>
      <c r="AC47" s="9">
        <f t="shared" si="8"/>
        <v>0.12684785714285712</v>
      </c>
      <c r="AD47" s="8">
        <f t="shared" si="9"/>
        <v>2.8568757848265922</v>
      </c>
      <c r="AE47" s="5" t="s">
        <v>50</v>
      </c>
      <c r="AF47" s="10">
        <f t="shared" si="10"/>
        <v>11855</v>
      </c>
      <c r="AG47" s="11">
        <f t="shared" si="11"/>
        <v>0.92821594264023621</v>
      </c>
      <c r="AH47" s="11">
        <f t="shared" si="12"/>
        <v>3.0267756085749524</v>
      </c>
      <c r="AI47" s="5" t="s">
        <v>51</v>
      </c>
      <c r="AJ47" s="5" t="s">
        <v>46</v>
      </c>
      <c r="AK47" s="5" t="s">
        <v>52</v>
      </c>
      <c r="AL47" s="5" t="s">
        <v>53</v>
      </c>
      <c r="AM47" s="5" t="s">
        <v>45</v>
      </c>
      <c r="AN47" s="12">
        <f t="shared" si="1"/>
        <v>0.38394</v>
      </c>
      <c r="AO47" s="12"/>
      <c r="AP47" s="12"/>
      <c r="AQ47" s="12"/>
      <c r="AR47" s="12"/>
      <c r="AS47" s="13" t="s">
        <v>54</v>
      </c>
    </row>
    <row r="48" spans="1:45" ht="21" customHeight="1">
      <c r="A48" s="4">
        <v>46008</v>
      </c>
      <c r="B48" s="5" t="s">
        <v>45</v>
      </c>
      <c r="C48" s="5" t="s">
        <v>46</v>
      </c>
      <c r="D48" s="4">
        <v>46057</v>
      </c>
      <c r="E48" s="5">
        <v>-49</v>
      </c>
      <c r="F48" s="5" t="s">
        <v>47</v>
      </c>
      <c r="G48" s="5" t="s">
        <v>58</v>
      </c>
      <c r="H48" s="5">
        <v>0</v>
      </c>
      <c r="I48" s="6">
        <v>33274</v>
      </c>
      <c r="J48" s="6">
        <v>11098</v>
      </c>
      <c r="K48" s="6">
        <v>22176</v>
      </c>
      <c r="L48" s="7">
        <f t="shared" si="0"/>
        <v>0.33353368996814331</v>
      </c>
      <c r="M48" s="7">
        <f t="shared" si="2"/>
        <v>1.1060467942874519E-2</v>
      </c>
      <c r="N48" s="6">
        <f t="shared" si="4"/>
        <v>33105.571428571428</v>
      </c>
      <c r="O48" s="6">
        <f t="shared" si="6"/>
        <v>34901.214285714283</v>
      </c>
      <c r="P48" s="8">
        <f t="shared" si="7"/>
        <v>0.95337657101574458</v>
      </c>
      <c r="Q48" s="6"/>
      <c r="R48" s="6"/>
      <c r="S48" s="6"/>
      <c r="T48" s="6"/>
      <c r="U48" s="6"/>
      <c r="V48" s="6"/>
      <c r="W48" s="6"/>
      <c r="X48" s="5" t="s">
        <v>61</v>
      </c>
      <c r="Y48" s="5"/>
      <c r="Z48" s="9">
        <v>0.30901000000000001</v>
      </c>
      <c r="AA48" s="7">
        <f t="shared" si="3"/>
        <v>-0.19516070219305104</v>
      </c>
      <c r="AB48" s="9">
        <f t="shared" si="5"/>
        <v>0.39862714285714279</v>
      </c>
      <c r="AC48" s="9">
        <f t="shared" si="8"/>
        <v>0.13806107142857144</v>
      </c>
      <c r="AD48" s="8">
        <f t="shared" si="9"/>
        <v>2.8873247087857075</v>
      </c>
      <c r="AE48" s="5" t="s">
        <v>50</v>
      </c>
      <c r="AF48" s="10">
        <f t="shared" si="10"/>
        <v>12123.25</v>
      </c>
      <c r="AG48" s="11">
        <f t="shared" si="11"/>
        <v>0.91543109314746463</v>
      </c>
      <c r="AH48" s="11">
        <f t="shared" si="12"/>
        <v>2.2382123853056748</v>
      </c>
      <c r="AI48" s="5" t="s">
        <v>51</v>
      </c>
      <c r="AJ48" s="5" t="s">
        <v>46</v>
      </c>
      <c r="AK48" s="5" t="s">
        <v>52</v>
      </c>
      <c r="AL48" s="5" t="s">
        <v>53</v>
      </c>
      <c r="AM48" s="5" t="s">
        <v>45</v>
      </c>
      <c r="AN48" s="12">
        <f t="shared" si="1"/>
        <v>0.30901000000000001</v>
      </c>
      <c r="AO48" s="12"/>
      <c r="AP48" s="12"/>
      <c r="AQ48" s="12"/>
      <c r="AR48" s="12"/>
      <c r="AS48" s="13" t="s">
        <v>54</v>
      </c>
    </row>
    <row r="49" spans="1:45" ht="21" customHeight="1">
      <c r="A49" s="4">
        <v>46009</v>
      </c>
      <c r="B49" s="5" t="s">
        <v>45</v>
      </c>
      <c r="C49" s="5" t="s">
        <v>46</v>
      </c>
      <c r="D49" s="4">
        <v>46057</v>
      </c>
      <c r="E49" s="5">
        <v>-48</v>
      </c>
      <c r="F49" s="5" t="s">
        <v>47</v>
      </c>
      <c r="G49" s="5" t="s">
        <v>59</v>
      </c>
      <c r="H49" s="5">
        <v>0</v>
      </c>
      <c r="I49" s="6">
        <v>33439</v>
      </c>
      <c r="J49" s="6">
        <v>11382</v>
      </c>
      <c r="K49" s="6">
        <v>22057</v>
      </c>
      <c r="L49" s="7">
        <f t="shared" si="0"/>
        <v>0.34038099225455309</v>
      </c>
      <c r="M49" s="7">
        <f t="shared" si="2"/>
        <v>4.9588267115465712E-3</v>
      </c>
      <c r="N49" s="6">
        <f t="shared" si="4"/>
        <v>33249.142857142855</v>
      </c>
      <c r="O49" s="6">
        <f t="shared" si="6"/>
        <v>34784.928571428572</v>
      </c>
      <c r="P49" s="8">
        <f t="shared" si="7"/>
        <v>0.96130713424738545</v>
      </c>
      <c r="Q49" s="6"/>
      <c r="R49" s="6"/>
      <c r="S49" s="6"/>
      <c r="T49" s="6"/>
      <c r="U49" s="6"/>
      <c r="V49" s="6"/>
      <c r="W49" s="6"/>
      <c r="X49" s="5" t="s">
        <v>61</v>
      </c>
      <c r="Y49" s="5"/>
      <c r="Z49" s="9">
        <v>0.26279000000000002</v>
      </c>
      <c r="AA49" s="7">
        <f t="shared" si="3"/>
        <v>-0.1495744474288857</v>
      </c>
      <c r="AB49" s="9">
        <f t="shared" si="5"/>
        <v>0.42404285714285717</v>
      </c>
      <c r="AC49" s="9">
        <f t="shared" si="8"/>
        <v>0.14667142857142856</v>
      </c>
      <c r="AD49" s="8">
        <f t="shared" si="9"/>
        <v>2.8911074315768972</v>
      </c>
      <c r="AE49" s="5" t="s">
        <v>50</v>
      </c>
      <c r="AF49" s="10">
        <f t="shared" si="10"/>
        <v>11622.75</v>
      </c>
      <c r="AG49" s="11">
        <f t="shared" si="11"/>
        <v>0.97928631348002837</v>
      </c>
      <c r="AH49" s="11">
        <f t="shared" si="12"/>
        <v>1.7916918281873968</v>
      </c>
      <c r="AI49" s="5" t="s">
        <v>51</v>
      </c>
      <c r="AJ49" s="5" t="s">
        <v>46</v>
      </c>
      <c r="AK49" s="5" t="s">
        <v>52</v>
      </c>
      <c r="AL49" s="5" t="s">
        <v>53</v>
      </c>
      <c r="AM49" s="5" t="s">
        <v>45</v>
      </c>
      <c r="AN49" s="12">
        <f t="shared" si="1"/>
        <v>0.26279000000000002</v>
      </c>
      <c r="AO49" s="12"/>
      <c r="AP49" s="12"/>
      <c r="AQ49" s="12"/>
      <c r="AR49" s="12"/>
      <c r="AS49" s="13" t="s">
        <v>54</v>
      </c>
    </row>
    <row r="50" spans="1:45" ht="21" customHeight="1">
      <c r="A50" s="4">
        <v>46010</v>
      </c>
      <c r="B50" s="5" t="s">
        <v>45</v>
      </c>
      <c r="C50" s="5" t="s">
        <v>46</v>
      </c>
      <c r="D50" s="4">
        <v>46057</v>
      </c>
      <c r="E50" s="5">
        <v>-47</v>
      </c>
      <c r="F50" s="5" t="s">
        <v>47</v>
      </c>
      <c r="G50" s="5" t="s">
        <v>60</v>
      </c>
      <c r="H50" s="5">
        <v>0</v>
      </c>
      <c r="I50" s="6">
        <v>36351</v>
      </c>
      <c r="J50" s="6">
        <v>14122</v>
      </c>
      <c r="K50" s="6">
        <v>22228</v>
      </c>
      <c r="L50" s="7">
        <f t="shared" si="0"/>
        <v>0.38849000027509561</v>
      </c>
      <c r="M50" s="7">
        <f t="shared" si="2"/>
        <v>8.7083943897843907E-2</v>
      </c>
      <c r="N50" s="6">
        <f t="shared" si="4"/>
        <v>33432.714285714283</v>
      </c>
      <c r="O50" s="6">
        <f t="shared" si="6"/>
        <v>34671.535714285717</v>
      </c>
      <c r="P50" s="8">
        <f t="shared" si="7"/>
        <v>1.0484392817080292</v>
      </c>
      <c r="Q50" s="6"/>
      <c r="R50" s="6"/>
      <c r="S50" s="6"/>
      <c r="T50" s="6"/>
      <c r="U50" s="6"/>
      <c r="V50" s="6"/>
      <c r="W50" s="6"/>
      <c r="X50" s="5" t="s">
        <v>61</v>
      </c>
      <c r="Y50" s="5"/>
      <c r="Z50" s="9">
        <v>0.81686000000000003</v>
      </c>
      <c r="AA50" s="7">
        <f t="shared" si="3"/>
        <v>2.1084135621598992</v>
      </c>
      <c r="AB50" s="9">
        <f t="shared" si="5"/>
        <v>0.46634142857142857</v>
      </c>
      <c r="AC50" s="9">
        <f t="shared" si="8"/>
        <v>0.15366392857142855</v>
      </c>
      <c r="AD50" s="8">
        <f t="shared" si="9"/>
        <v>3.0348139144096931</v>
      </c>
      <c r="AE50" s="5" t="s">
        <v>50</v>
      </c>
      <c r="AF50" s="10">
        <f t="shared" si="10"/>
        <v>13718.75</v>
      </c>
      <c r="AG50" s="11">
        <f t="shared" si="11"/>
        <v>1.0293940774487471</v>
      </c>
      <c r="AH50" s="11">
        <f t="shared" si="12"/>
        <v>5.3158864776797241</v>
      </c>
      <c r="AI50" s="5" t="s">
        <v>51</v>
      </c>
      <c r="AJ50" s="5" t="s">
        <v>46</v>
      </c>
      <c r="AK50" s="5" t="s">
        <v>52</v>
      </c>
      <c r="AL50" s="5" t="s">
        <v>53</v>
      </c>
      <c r="AM50" s="5" t="s">
        <v>45</v>
      </c>
      <c r="AN50" s="12">
        <f t="shared" si="1"/>
        <v>0.81686000000000003</v>
      </c>
      <c r="AO50" s="12"/>
      <c r="AP50" s="12"/>
      <c r="AQ50" s="12"/>
      <c r="AR50" s="12"/>
      <c r="AS50" s="13" t="s">
        <v>54</v>
      </c>
    </row>
    <row r="51" spans="1:45" ht="21" customHeight="1">
      <c r="A51" s="4">
        <v>46011</v>
      </c>
      <c r="B51" s="5" t="s">
        <v>45</v>
      </c>
      <c r="C51" s="5" t="s">
        <v>46</v>
      </c>
      <c r="D51" s="4">
        <v>46057</v>
      </c>
      <c r="E51" s="5">
        <v>-46</v>
      </c>
      <c r="F51" s="5" t="s">
        <v>47</v>
      </c>
      <c r="G51" s="5" t="s">
        <v>48</v>
      </c>
      <c r="H51" s="5">
        <v>1</v>
      </c>
      <c r="I51" s="6">
        <v>35780</v>
      </c>
      <c r="J51" s="6">
        <v>17196</v>
      </c>
      <c r="K51" s="6">
        <v>18585</v>
      </c>
      <c r="L51" s="7">
        <f t="shared" si="0"/>
        <v>0.4806036892118502</v>
      </c>
      <c r="M51" s="7">
        <f t="shared" si="2"/>
        <v>-1.5707958515584153E-2</v>
      </c>
      <c r="N51" s="6">
        <f t="shared" si="4"/>
        <v>33575.142857142855</v>
      </c>
      <c r="O51" s="6">
        <f t="shared" si="6"/>
        <v>34561.928571428572</v>
      </c>
      <c r="P51" s="8">
        <f t="shared" si="7"/>
        <v>1.035243155660543</v>
      </c>
      <c r="Q51" s="6"/>
      <c r="R51" s="6"/>
      <c r="S51" s="6"/>
      <c r="T51" s="6"/>
      <c r="U51" s="6"/>
      <c r="V51" s="6"/>
      <c r="W51" s="6"/>
      <c r="X51" s="5" t="s">
        <v>61</v>
      </c>
      <c r="Y51" s="5"/>
      <c r="Z51" s="9">
        <v>0.56403000000000003</v>
      </c>
      <c r="AA51" s="7">
        <f t="shared" si="3"/>
        <v>-0.30951448228582623</v>
      </c>
      <c r="AB51" s="9">
        <f t="shared" si="5"/>
        <v>0.46770428571428574</v>
      </c>
      <c r="AC51" s="9">
        <f t="shared" si="8"/>
        <v>0.18027785714285713</v>
      </c>
      <c r="AD51" s="8">
        <f t="shared" si="9"/>
        <v>2.5943523687640906</v>
      </c>
      <c r="AE51" s="5" t="s">
        <v>50</v>
      </c>
      <c r="AF51" s="10">
        <f t="shared" si="10"/>
        <v>18629.5</v>
      </c>
      <c r="AG51" s="11">
        <f t="shared" si="11"/>
        <v>0.92305214847419415</v>
      </c>
      <c r="AH51" s="11">
        <f t="shared" si="12"/>
        <v>3.1286704254147373</v>
      </c>
      <c r="AI51" s="5" t="s">
        <v>51</v>
      </c>
      <c r="AJ51" s="5" t="s">
        <v>46</v>
      </c>
      <c r="AK51" s="5" t="s">
        <v>52</v>
      </c>
      <c r="AL51" s="5" t="s">
        <v>53</v>
      </c>
      <c r="AM51" s="5" t="s">
        <v>45</v>
      </c>
      <c r="AN51" s="12">
        <f t="shared" si="1"/>
        <v>0.56403000000000003</v>
      </c>
      <c r="AO51" s="12"/>
      <c r="AP51" s="12"/>
      <c r="AQ51" s="12"/>
      <c r="AR51" s="12"/>
      <c r="AS51" s="13" t="s">
        <v>54</v>
      </c>
    </row>
    <row r="52" spans="1:45" ht="21" customHeight="1">
      <c r="A52" s="4">
        <v>46012</v>
      </c>
      <c r="B52" s="5" t="s">
        <v>45</v>
      </c>
      <c r="C52" s="5" t="s">
        <v>46</v>
      </c>
      <c r="D52" s="4">
        <v>46057</v>
      </c>
      <c r="E52" s="5">
        <v>-45</v>
      </c>
      <c r="F52" s="5" t="s">
        <v>47</v>
      </c>
      <c r="G52" s="5" t="s">
        <v>55</v>
      </c>
      <c r="H52" s="5">
        <v>1</v>
      </c>
      <c r="I52" s="6">
        <v>34188</v>
      </c>
      <c r="J52" s="6">
        <v>16166</v>
      </c>
      <c r="K52" s="6">
        <v>18022</v>
      </c>
      <c r="L52" s="7">
        <f t="shared" si="0"/>
        <v>0.47285597285597286</v>
      </c>
      <c r="M52" s="7">
        <f t="shared" si="2"/>
        <v>-4.4494130799329179E-2</v>
      </c>
      <c r="N52" s="6">
        <f t="shared" si="4"/>
        <v>34005.714285714283</v>
      </c>
      <c r="O52" s="6">
        <f t="shared" si="6"/>
        <v>34363.785714285717</v>
      </c>
      <c r="P52" s="8">
        <f t="shared" si="7"/>
        <v>0.99488456493858768</v>
      </c>
      <c r="Q52" s="6"/>
      <c r="R52" s="6"/>
      <c r="S52" s="6"/>
      <c r="T52" s="6"/>
      <c r="U52" s="6"/>
      <c r="V52" s="6"/>
      <c r="W52" s="6"/>
      <c r="X52" s="5" t="s">
        <v>61</v>
      </c>
      <c r="Y52" s="5"/>
      <c r="Z52" s="9">
        <v>0.32236999999999999</v>
      </c>
      <c r="AA52" s="7">
        <f t="shared" si="3"/>
        <v>-0.42845238728436441</v>
      </c>
      <c r="AB52" s="9">
        <f t="shared" si="5"/>
        <v>0.44408571428571425</v>
      </c>
      <c r="AC52" s="9">
        <f t="shared" si="8"/>
        <v>0.19776892857142855</v>
      </c>
      <c r="AD52" s="8">
        <f t="shared" si="9"/>
        <v>2.2454776768703737</v>
      </c>
      <c r="AE52" s="5" t="s">
        <v>50</v>
      </c>
      <c r="AF52" s="10">
        <f t="shared" si="10"/>
        <v>16404.5</v>
      </c>
      <c r="AG52" s="11">
        <f t="shared" si="11"/>
        <v>0.98546130634886764</v>
      </c>
      <c r="AH52" s="11">
        <f t="shared" si="12"/>
        <v>1.6300336070414065</v>
      </c>
      <c r="AI52" s="5" t="s">
        <v>51</v>
      </c>
      <c r="AJ52" s="5" t="s">
        <v>46</v>
      </c>
      <c r="AK52" s="5" t="s">
        <v>52</v>
      </c>
      <c r="AL52" s="5" t="s">
        <v>53</v>
      </c>
      <c r="AM52" s="5" t="s">
        <v>45</v>
      </c>
      <c r="AN52" s="12">
        <f t="shared" si="1"/>
        <v>0.32236999999999999</v>
      </c>
      <c r="AO52" s="12"/>
      <c r="AP52" s="12"/>
      <c r="AQ52" s="12"/>
      <c r="AR52" s="12"/>
      <c r="AS52" s="13" t="s">
        <v>54</v>
      </c>
    </row>
    <row r="53" spans="1:45" ht="21" customHeight="1">
      <c r="A53" s="4">
        <v>46013</v>
      </c>
      <c r="B53" s="5" t="s">
        <v>45</v>
      </c>
      <c r="C53" s="5" t="s">
        <v>46</v>
      </c>
      <c r="D53" s="4">
        <v>46057</v>
      </c>
      <c r="E53" s="5">
        <v>-44</v>
      </c>
      <c r="F53" s="5" t="s">
        <v>47</v>
      </c>
      <c r="G53" s="5" t="s">
        <v>56</v>
      </c>
      <c r="H53" s="5">
        <v>0</v>
      </c>
      <c r="I53" s="6">
        <v>33579</v>
      </c>
      <c r="J53" s="6">
        <v>11764</v>
      </c>
      <c r="K53" s="6">
        <v>21816</v>
      </c>
      <c r="L53" s="7">
        <f t="shared" si="0"/>
        <v>0.35033800887459426</v>
      </c>
      <c r="M53" s="7">
        <f t="shared" si="2"/>
        <v>-1.7813267813267863E-2</v>
      </c>
      <c r="N53" s="6">
        <f t="shared" si="4"/>
        <v>34217.285714285717</v>
      </c>
      <c r="O53" s="6">
        <f t="shared" si="6"/>
        <v>34191.285714285717</v>
      </c>
      <c r="P53" s="8">
        <f t="shared" si="7"/>
        <v>0.9820923460029497</v>
      </c>
      <c r="Q53" s="6"/>
      <c r="R53" s="6"/>
      <c r="S53" s="6"/>
      <c r="T53" s="6"/>
      <c r="U53" s="6"/>
      <c r="V53" s="6"/>
      <c r="W53" s="6"/>
      <c r="X53" s="5" t="s">
        <v>61</v>
      </c>
      <c r="Y53" s="5"/>
      <c r="Z53" s="9">
        <v>0.35609000000000002</v>
      </c>
      <c r="AA53" s="7">
        <f t="shared" si="3"/>
        <v>0.10460030399851106</v>
      </c>
      <c r="AB53" s="9">
        <f t="shared" si="5"/>
        <v>0.43072714285714292</v>
      </c>
      <c r="AC53" s="9">
        <f t="shared" si="8"/>
        <v>0.20673535714285715</v>
      </c>
      <c r="AD53" s="8">
        <f t="shared" si="9"/>
        <v>2.0834711043622023</v>
      </c>
      <c r="AE53" s="5" t="s">
        <v>50</v>
      </c>
      <c r="AF53" s="10">
        <f t="shared" si="10"/>
        <v>11118.75</v>
      </c>
      <c r="AG53" s="11">
        <f t="shared" si="11"/>
        <v>1.0580326025857223</v>
      </c>
      <c r="AH53" s="11">
        <f t="shared" si="12"/>
        <v>1.7224436348057126</v>
      </c>
      <c r="AI53" s="5" t="s">
        <v>51</v>
      </c>
      <c r="AJ53" s="5" t="s">
        <v>46</v>
      </c>
      <c r="AK53" s="5" t="s">
        <v>52</v>
      </c>
      <c r="AL53" s="5" t="s">
        <v>53</v>
      </c>
      <c r="AM53" s="5" t="s">
        <v>45</v>
      </c>
      <c r="AN53" s="12">
        <f t="shared" si="1"/>
        <v>0.35609000000000002</v>
      </c>
      <c r="AO53" s="12"/>
      <c r="AP53" s="12"/>
      <c r="AQ53" s="12"/>
      <c r="AR53" s="12"/>
      <c r="AS53" s="13" t="s">
        <v>54</v>
      </c>
    </row>
    <row r="54" spans="1:45" ht="21" customHeight="1">
      <c r="A54" s="4">
        <v>46014</v>
      </c>
      <c r="B54" s="5" t="s">
        <v>45</v>
      </c>
      <c r="C54" s="5" t="s">
        <v>46</v>
      </c>
      <c r="D54" s="4">
        <v>46057</v>
      </c>
      <c r="E54" s="5">
        <v>-43</v>
      </c>
      <c r="F54" s="5" t="s">
        <v>47</v>
      </c>
      <c r="G54" s="5" t="s">
        <v>57</v>
      </c>
      <c r="H54" s="5">
        <v>0</v>
      </c>
      <c r="I54" s="6">
        <v>33848</v>
      </c>
      <c r="J54" s="6">
        <v>11830</v>
      </c>
      <c r="K54" s="6">
        <v>22018</v>
      </c>
      <c r="L54" s="7">
        <f t="shared" si="0"/>
        <v>0.34950366343653982</v>
      </c>
      <c r="M54" s="7">
        <f t="shared" si="2"/>
        <v>8.0109592304713484E-3</v>
      </c>
      <c r="N54" s="6">
        <f t="shared" si="4"/>
        <v>34351.285714285717</v>
      </c>
      <c r="O54" s="6">
        <f t="shared" si="6"/>
        <v>34068.535714285717</v>
      </c>
      <c r="P54" s="8">
        <f t="shared" si="7"/>
        <v>0.99352670404929555</v>
      </c>
      <c r="Q54" s="6"/>
      <c r="R54" s="6"/>
      <c r="S54" s="6"/>
      <c r="T54" s="6"/>
      <c r="U54" s="6"/>
      <c r="V54" s="6"/>
      <c r="W54" s="6"/>
      <c r="X54" s="5" t="s">
        <v>61</v>
      </c>
      <c r="Y54" s="5"/>
      <c r="Z54" s="9">
        <v>0.28809000000000001</v>
      </c>
      <c r="AA54" s="7">
        <f t="shared" si="3"/>
        <v>-0.19096295880254988</v>
      </c>
      <c r="AB54" s="9">
        <f t="shared" si="5"/>
        <v>0.41703428571428575</v>
      </c>
      <c r="AC54" s="9">
        <f t="shared" si="8"/>
        <v>0.21698928571428572</v>
      </c>
      <c r="AD54" s="8">
        <f t="shared" si="9"/>
        <v>1.9219118784666789</v>
      </c>
      <c r="AE54" s="5" t="s">
        <v>50</v>
      </c>
      <c r="AF54" s="10">
        <f t="shared" si="10"/>
        <v>11366</v>
      </c>
      <c r="AG54" s="11">
        <f t="shared" si="11"/>
        <v>1.0408235087101882</v>
      </c>
      <c r="AH54" s="11">
        <f t="shared" si="12"/>
        <v>1.3276692397583818</v>
      </c>
      <c r="AI54" s="5" t="s">
        <v>51</v>
      </c>
      <c r="AJ54" s="5" t="s">
        <v>46</v>
      </c>
      <c r="AK54" s="5" t="s">
        <v>52</v>
      </c>
      <c r="AL54" s="5" t="s">
        <v>53</v>
      </c>
      <c r="AM54" s="5" t="s">
        <v>45</v>
      </c>
      <c r="AN54" s="12">
        <f t="shared" si="1"/>
        <v>0.28809000000000001</v>
      </c>
      <c r="AO54" s="12"/>
      <c r="AP54" s="12"/>
      <c r="AQ54" s="12"/>
      <c r="AR54" s="12"/>
      <c r="AS54" s="13" t="s">
        <v>54</v>
      </c>
    </row>
    <row r="55" spans="1:45" ht="21" customHeight="1">
      <c r="A55" s="4">
        <v>46015</v>
      </c>
      <c r="B55" s="5" t="s">
        <v>45</v>
      </c>
      <c r="C55" s="5" t="s">
        <v>46</v>
      </c>
      <c r="D55" s="4">
        <v>46057</v>
      </c>
      <c r="E55" s="5">
        <v>-42</v>
      </c>
      <c r="F55" s="5" t="s">
        <v>47</v>
      </c>
      <c r="G55" s="5" t="s">
        <v>58</v>
      </c>
      <c r="H55" s="5">
        <v>0</v>
      </c>
      <c r="I55" s="6">
        <v>35536</v>
      </c>
      <c r="J55" s="6">
        <v>13352</v>
      </c>
      <c r="K55" s="6">
        <v>22183</v>
      </c>
      <c r="L55" s="7">
        <f t="shared" si="0"/>
        <v>0.37573165240882483</v>
      </c>
      <c r="M55" s="7">
        <f t="shared" si="2"/>
        <v>4.987000709052225E-2</v>
      </c>
      <c r="N55" s="6">
        <f t="shared" si="4"/>
        <v>34674.428571428572</v>
      </c>
      <c r="O55" s="6">
        <f t="shared" si="6"/>
        <v>34026.035714285717</v>
      </c>
      <c r="P55" s="8">
        <f t="shared" si="7"/>
        <v>1.0443767325230993</v>
      </c>
      <c r="Q55" s="6"/>
      <c r="R55" s="6"/>
      <c r="S55" s="6"/>
      <c r="T55" s="6"/>
      <c r="U55" s="6"/>
      <c r="V55" s="6"/>
      <c r="W55" s="6"/>
      <c r="X55" s="5" t="s">
        <v>61</v>
      </c>
      <c r="Y55" s="5"/>
      <c r="Z55" s="9">
        <v>0.26321</v>
      </c>
      <c r="AA55" s="7">
        <f t="shared" si="3"/>
        <v>-8.6361900794890478E-2</v>
      </c>
      <c r="AB55" s="9">
        <f t="shared" si="5"/>
        <v>0.41049142857142856</v>
      </c>
      <c r="AC55" s="9">
        <f t="shared" si="8"/>
        <v>0.22492571428571431</v>
      </c>
      <c r="AD55" s="8">
        <f t="shared" si="9"/>
        <v>1.8250088918246021</v>
      </c>
      <c r="AE55" s="5" t="s">
        <v>50</v>
      </c>
      <c r="AF55" s="10">
        <f t="shared" si="10"/>
        <v>11565.75</v>
      </c>
      <c r="AG55" s="11">
        <f t="shared" si="11"/>
        <v>1.1544430754598707</v>
      </c>
      <c r="AH55" s="11">
        <f t="shared" si="12"/>
        <v>1.1702085767999593</v>
      </c>
      <c r="AI55" s="5" t="s">
        <v>51</v>
      </c>
      <c r="AJ55" s="5" t="s">
        <v>46</v>
      </c>
      <c r="AK55" s="5" t="s">
        <v>52</v>
      </c>
      <c r="AL55" s="5" t="s">
        <v>53</v>
      </c>
      <c r="AM55" s="5" t="s">
        <v>45</v>
      </c>
      <c r="AN55" s="12">
        <f t="shared" si="1"/>
        <v>0.26321</v>
      </c>
      <c r="AO55" s="12"/>
      <c r="AP55" s="12"/>
      <c r="AQ55" s="12"/>
      <c r="AR55" s="12"/>
      <c r="AS55" s="13" t="s">
        <v>54</v>
      </c>
    </row>
    <row r="56" spans="1:45" ht="21" customHeight="1">
      <c r="A56" s="4">
        <v>46016</v>
      </c>
      <c r="B56" s="5" t="s">
        <v>45</v>
      </c>
      <c r="C56" s="5" t="s">
        <v>46</v>
      </c>
      <c r="D56" s="4">
        <v>46057</v>
      </c>
      <c r="E56" s="5">
        <v>-41</v>
      </c>
      <c r="F56" s="5" t="s">
        <v>47</v>
      </c>
      <c r="G56" s="5" t="s">
        <v>59</v>
      </c>
      <c r="H56" s="5">
        <v>0</v>
      </c>
      <c r="I56" s="6">
        <v>33453</v>
      </c>
      <c r="J56" s="6">
        <v>14966</v>
      </c>
      <c r="K56" s="6">
        <v>18487</v>
      </c>
      <c r="L56" s="7">
        <f t="shared" si="0"/>
        <v>0.44737392759991629</v>
      </c>
      <c r="M56" s="7">
        <f t="shared" si="2"/>
        <v>-5.8616614137775747E-2</v>
      </c>
      <c r="N56" s="6">
        <f t="shared" si="4"/>
        <v>34676.428571428572</v>
      </c>
      <c r="O56" s="6">
        <f t="shared" si="6"/>
        <v>33990.321428571428</v>
      </c>
      <c r="P56" s="8">
        <f t="shared" si="7"/>
        <v>0.98419192858471272</v>
      </c>
      <c r="Q56" s="6"/>
      <c r="R56" s="6"/>
      <c r="S56" s="6"/>
      <c r="T56" s="6"/>
      <c r="U56" s="6"/>
      <c r="V56" s="6"/>
      <c r="W56" s="6"/>
      <c r="X56" s="5" t="s">
        <v>61</v>
      </c>
      <c r="Y56" s="5"/>
      <c r="Z56" s="9">
        <v>0.22165000000000001</v>
      </c>
      <c r="AA56" s="7">
        <f t="shared" si="3"/>
        <v>-0.15789673644618363</v>
      </c>
      <c r="AB56" s="9">
        <f t="shared" si="5"/>
        <v>0.4046142857142857</v>
      </c>
      <c r="AC56" s="9">
        <f t="shared" si="8"/>
        <v>0.23204678571428575</v>
      </c>
      <c r="AD56" s="8">
        <f t="shared" si="9"/>
        <v>1.7436754595363309</v>
      </c>
      <c r="AE56" s="5" t="s">
        <v>50</v>
      </c>
      <c r="AF56" s="10">
        <f t="shared" si="10"/>
        <v>11031.25</v>
      </c>
      <c r="AG56" s="11">
        <f t="shared" si="11"/>
        <v>1.3566912181303117</v>
      </c>
      <c r="AH56" s="11">
        <f t="shared" si="12"/>
        <v>0.95519530390269192</v>
      </c>
      <c r="AI56" s="5" t="s">
        <v>51</v>
      </c>
      <c r="AJ56" s="5" t="s">
        <v>46</v>
      </c>
      <c r="AK56" s="5" t="s">
        <v>52</v>
      </c>
      <c r="AL56" s="5" t="s">
        <v>53</v>
      </c>
      <c r="AM56" s="5" t="s">
        <v>45</v>
      </c>
      <c r="AN56" s="12">
        <f t="shared" si="1"/>
        <v>0.22165000000000001</v>
      </c>
      <c r="AO56" s="12"/>
      <c r="AP56" s="12"/>
      <c r="AQ56" s="12"/>
      <c r="AR56" s="12"/>
      <c r="AS56" s="13" t="s">
        <v>54</v>
      </c>
    </row>
    <row r="57" spans="1:45" ht="21" customHeight="1">
      <c r="A57" s="4">
        <v>46017</v>
      </c>
      <c r="B57" s="5" t="s">
        <v>45</v>
      </c>
      <c r="C57" s="5" t="s">
        <v>46</v>
      </c>
      <c r="D57" s="4">
        <v>46057</v>
      </c>
      <c r="E57" s="5">
        <v>-40</v>
      </c>
      <c r="F57" s="5" t="s">
        <v>47</v>
      </c>
      <c r="G57" s="5" t="s">
        <v>60</v>
      </c>
      <c r="H57" s="5">
        <v>0</v>
      </c>
      <c r="I57" s="6">
        <v>36407</v>
      </c>
      <c r="J57" s="6">
        <v>15782</v>
      </c>
      <c r="K57" s="6">
        <v>20626</v>
      </c>
      <c r="L57" s="7">
        <f t="shared" si="0"/>
        <v>0.43348806548191282</v>
      </c>
      <c r="M57" s="7">
        <f t="shared" si="2"/>
        <v>8.8302992257794477E-2</v>
      </c>
      <c r="N57" s="6">
        <f t="shared" si="4"/>
        <v>34684.428571428572</v>
      </c>
      <c r="O57" s="6">
        <f t="shared" si="6"/>
        <v>33968.321428571428</v>
      </c>
      <c r="P57" s="8">
        <f t="shared" si="7"/>
        <v>1.0717927312527533</v>
      </c>
      <c r="Q57" s="6"/>
      <c r="R57" s="6"/>
      <c r="S57" s="6"/>
      <c r="T57" s="6"/>
      <c r="U57" s="6"/>
      <c r="V57" s="6"/>
      <c r="W57" s="6"/>
      <c r="X57" s="5" t="s">
        <v>61</v>
      </c>
      <c r="Y57" s="5"/>
      <c r="Z57" s="9">
        <v>0.21897</v>
      </c>
      <c r="AA57" s="7">
        <f t="shared" si="3"/>
        <v>-1.2091134671779913E-2</v>
      </c>
      <c r="AB57" s="9">
        <f t="shared" si="5"/>
        <v>0.31920142857142858</v>
      </c>
      <c r="AC57" s="9">
        <f t="shared" si="8"/>
        <v>0.23775178571428573</v>
      </c>
      <c r="AD57" s="8">
        <f t="shared" si="9"/>
        <v>1.3425826755094223</v>
      </c>
      <c r="AE57" s="5" t="s">
        <v>50</v>
      </c>
      <c r="AF57" s="10">
        <f t="shared" si="10"/>
        <v>13120.25</v>
      </c>
      <c r="AG57" s="11">
        <f t="shared" si="11"/>
        <v>1.2028734208570722</v>
      </c>
      <c r="AH57" s="11">
        <f t="shared" si="12"/>
        <v>0.92100254617285426</v>
      </c>
      <c r="AI57" s="5" t="s">
        <v>51</v>
      </c>
      <c r="AJ57" s="5" t="s">
        <v>46</v>
      </c>
      <c r="AK57" s="5" t="s">
        <v>52</v>
      </c>
      <c r="AL57" s="5" t="s">
        <v>53</v>
      </c>
      <c r="AM57" s="5" t="s">
        <v>45</v>
      </c>
      <c r="AN57" s="12">
        <f t="shared" si="1"/>
        <v>0.21897</v>
      </c>
      <c r="AO57" s="12"/>
      <c r="AP57" s="12"/>
      <c r="AQ57" s="12"/>
      <c r="AR57" s="12"/>
      <c r="AS57" s="13" t="s">
        <v>54</v>
      </c>
    </row>
    <row r="58" spans="1:45" ht="21" customHeight="1">
      <c r="A58" s="4">
        <v>46018</v>
      </c>
      <c r="B58" s="5" t="s">
        <v>45</v>
      </c>
      <c r="C58" s="5" t="s">
        <v>46</v>
      </c>
      <c r="D58" s="4">
        <v>46057</v>
      </c>
      <c r="E58" s="5">
        <v>-39</v>
      </c>
      <c r="F58" s="5" t="s">
        <v>47</v>
      </c>
      <c r="G58" s="5" t="s">
        <v>48</v>
      </c>
      <c r="H58" s="5">
        <v>1</v>
      </c>
      <c r="I58" s="6">
        <v>36592</v>
      </c>
      <c r="J58" s="6">
        <v>18728</v>
      </c>
      <c r="K58" s="6">
        <v>17864</v>
      </c>
      <c r="L58" s="7">
        <f t="shared" si="0"/>
        <v>0.51180585920419763</v>
      </c>
      <c r="M58" s="7">
        <f t="shared" si="2"/>
        <v>5.0814403823440379E-3</v>
      </c>
      <c r="N58" s="6">
        <f t="shared" si="4"/>
        <v>34800.428571428572</v>
      </c>
      <c r="O58" s="6">
        <f t="shared" si="6"/>
        <v>33938.714285714283</v>
      </c>
      <c r="P58" s="8">
        <f t="shared" si="7"/>
        <v>1.0781787339363813</v>
      </c>
      <c r="Q58" s="6"/>
      <c r="R58" s="6"/>
      <c r="S58" s="6"/>
      <c r="T58" s="6"/>
      <c r="U58" s="6"/>
      <c r="V58" s="6"/>
      <c r="W58" s="6"/>
      <c r="X58" s="5" t="s">
        <v>61</v>
      </c>
      <c r="Y58" s="5"/>
      <c r="Z58" s="9">
        <v>0.22639000000000001</v>
      </c>
      <c r="AA58" s="7">
        <f t="shared" si="3"/>
        <v>3.3885920445723139E-2</v>
      </c>
      <c r="AB58" s="9">
        <f t="shared" si="5"/>
        <v>0.27096714285714291</v>
      </c>
      <c r="AC58" s="9">
        <f t="shared" si="8"/>
        <v>0.24331321428571431</v>
      </c>
      <c r="AD58" s="8">
        <f t="shared" si="9"/>
        <v>1.113655678967586</v>
      </c>
      <c r="AE58" s="5" t="s">
        <v>50</v>
      </c>
      <c r="AF58" s="10">
        <f t="shared" si="10"/>
        <v>17437</v>
      </c>
      <c r="AG58" s="11">
        <f t="shared" si="11"/>
        <v>1.0740379652463152</v>
      </c>
      <c r="AH58" s="11">
        <f t="shared" si="12"/>
        <v>0.93044679330140301</v>
      </c>
      <c r="AI58" s="5" t="s">
        <v>51</v>
      </c>
      <c r="AJ58" s="5" t="s">
        <v>46</v>
      </c>
      <c r="AK58" s="5" t="s">
        <v>52</v>
      </c>
      <c r="AL58" s="5" t="s">
        <v>53</v>
      </c>
      <c r="AM58" s="5" t="s">
        <v>45</v>
      </c>
      <c r="AN58" s="12">
        <f t="shared" si="1"/>
        <v>0.22639000000000001</v>
      </c>
      <c r="AO58" s="12"/>
      <c r="AP58" s="12"/>
      <c r="AQ58" s="12"/>
      <c r="AR58" s="12"/>
      <c r="AS58" s="13" t="s">
        <v>54</v>
      </c>
    </row>
    <row r="59" spans="1:45" ht="21" customHeight="1">
      <c r="A59" s="4">
        <v>46019</v>
      </c>
      <c r="B59" s="5" t="s">
        <v>45</v>
      </c>
      <c r="C59" s="5" t="s">
        <v>46</v>
      </c>
      <c r="D59" s="4">
        <v>46057</v>
      </c>
      <c r="E59" s="5">
        <v>-38</v>
      </c>
      <c r="F59" s="5" t="s">
        <v>47</v>
      </c>
      <c r="G59" s="5" t="s">
        <v>55</v>
      </c>
      <c r="H59" s="5">
        <v>1</v>
      </c>
      <c r="I59" s="6">
        <v>35214</v>
      </c>
      <c r="J59" s="6">
        <v>17458</v>
      </c>
      <c r="K59" s="6">
        <v>17756</v>
      </c>
      <c r="L59" s="7">
        <f t="shared" si="0"/>
        <v>0.49576872834668029</v>
      </c>
      <c r="M59" s="7">
        <f t="shared" si="2"/>
        <v>-3.7658504591167485E-2</v>
      </c>
      <c r="N59" s="6">
        <f t="shared" si="4"/>
        <v>34947</v>
      </c>
      <c r="O59" s="6">
        <f t="shared" si="6"/>
        <v>33828.321428571428</v>
      </c>
      <c r="P59" s="8">
        <f t="shared" si="7"/>
        <v>1.0409620848127046</v>
      </c>
      <c r="Q59" s="6"/>
      <c r="R59" s="6"/>
      <c r="S59" s="6"/>
      <c r="T59" s="6"/>
      <c r="U59" s="6"/>
      <c r="V59" s="6"/>
      <c r="W59" s="6"/>
      <c r="X59" s="5" t="s">
        <v>61</v>
      </c>
      <c r="Y59" s="5"/>
      <c r="Z59" s="9">
        <v>0.22475999999999999</v>
      </c>
      <c r="AA59" s="7">
        <f t="shared" si="3"/>
        <v>-7.1999646627501912E-3</v>
      </c>
      <c r="AB59" s="9">
        <f t="shared" si="5"/>
        <v>0.25702285714285716</v>
      </c>
      <c r="AC59" s="9">
        <f t="shared" si="8"/>
        <v>0.24928321428571429</v>
      </c>
      <c r="AD59" s="8">
        <f t="shared" si="9"/>
        <v>1.0310475893024715</v>
      </c>
      <c r="AE59" s="5" t="s">
        <v>50</v>
      </c>
      <c r="AF59" s="10">
        <f t="shared" si="10"/>
        <v>15357</v>
      </c>
      <c r="AG59" s="11">
        <f t="shared" si="11"/>
        <v>1.1368105749820929</v>
      </c>
      <c r="AH59" s="11">
        <f t="shared" si="12"/>
        <v>0.90162508793068119</v>
      </c>
      <c r="AI59" s="5" t="s">
        <v>51</v>
      </c>
      <c r="AJ59" s="5" t="s">
        <v>46</v>
      </c>
      <c r="AK59" s="5" t="s">
        <v>52</v>
      </c>
      <c r="AL59" s="5" t="s">
        <v>53</v>
      </c>
      <c r="AM59" s="5" t="s">
        <v>45</v>
      </c>
      <c r="AN59" s="12">
        <f t="shared" si="1"/>
        <v>0.22475999999999999</v>
      </c>
      <c r="AO59" s="12"/>
      <c r="AP59" s="12"/>
      <c r="AQ59" s="12"/>
      <c r="AR59" s="12"/>
      <c r="AS59" s="13" t="s">
        <v>54</v>
      </c>
    </row>
    <row r="60" spans="1:45" ht="21" customHeight="1">
      <c r="A60" s="4">
        <v>46020</v>
      </c>
      <c r="B60" s="5" t="s">
        <v>45</v>
      </c>
      <c r="C60" s="5" t="s">
        <v>46</v>
      </c>
      <c r="D60" s="4">
        <v>46057</v>
      </c>
      <c r="E60" s="5">
        <v>-37</v>
      </c>
      <c r="F60" s="5" t="s">
        <v>47</v>
      </c>
      <c r="G60" s="5" t="s">
        <v>56</v>
      </c>
      <c r="H60" s="5">
        <v>0</v>
      </c>
      <c r="I60" s="6">
        <v>34604</v>
      </c>
      <c r="J60" s="6">
        <v>13083</v>
      </c>
      <c r="K60" s="6">
        <v>21522</v>
      </c>
      <c r="L60" s="7">
        <f t="shared" si="0"/>
        <v>0.3780776788810542</v>
      </c>
      <c r="M60" s="7">
        <f t="shared" si="2"/>
        <v>-1.7322655761912831E-2</v>
      </c>
      <c r="N60" s="6">
        <f t="shared" si="4"/>
        <v>35093.428571428572</v>
      </c>
      <c r="O60" s="6">
        <f t="shared" si="6"/>
        <v>33791.321428571428</v>
      </c>
      <c r="P60" s="8">
        <f t="shared" si="7"/>
        <v>1.0240499198336006</v>
      </c>
      <c r="Q60" s="6"/>
      <c r="R60" s="6"/>
      <c r="S60" s="6"/>
      <c r="T60" s="6"/>
      <c r="U60" s="6"/>
      <c r="V60" s="6"/>
      <c r="W60" s="6"/>
      <c r="X60" s="5" t="s">
        <v>61</v>
      </c>
      <c r="Y60" s="5"/>
      <c r="Z60" s="9">
        <v>0.28250999999999998</v>
      </c>
      <c r="AA60" s="7">
        <f t="shared" si="3"/>
        <v>0.2569407367859049</v>
      </c>
      <c r="AB60" s="9">
        <f t="shared" si="5"/>
        <v>0.24651142857142858</v>
      </c>
      <c r="AC60" s="9">
        <f t="shared" si="8"/>
        <v>0.25515714285714286</v>
      </c>
      <c r="AD60" s="8">
        <f t="shared" si="9"/>
        <v>0.96611611891831362</v>
      </c>
      <c r="AE60" s="5" t="s">
        <v>50</v>
      </c>
      <c r="AF60" s="10">
        <f t="shared" si="10"/>
        <v>10591.25</v>
      </c>
      <c r="AG60" s="11">
        <f t="shared" si="11"/>
        <v>1.2352649592824265</v>
      </c>
      <c r="AH60" s="11">
        <f t="shared" si="12"/>
        <v>1.1072000447903252</v>
      </c>
      <c r="AI60" s="5" t="s">
        <v>51</v>
      </c>
      <c r="AJ60" s="5" t="s">
        <v>46</v>
      </c>
      <c r="AK60" s="5" t="s">
        <v>52</v>
      </c>
      <c r="AL60" s="5" t="s">
        <v>53</v>
      </c>
      <c r="AM60" s="5" t="s">
        <v>45</v>
      </c>
      <c r="AN60" s="12">
        <f t="shared" si="1"/>
        <v>0.28250999999999998</v>
      </c>
      <c r="AO60" s="12"/>
      <c r="AP60" s="12"/>
      <c r="AQ60" s="12"/>
      <c r="AR60" s="12"/>
      <c r="AS60" s="13" t="s">
        <v>54</v>
      </c>
    </row>
    <row r="61" spans="1:45" ht="21" customHeight="1">
      <c r="A61" s="4">
        <v>46021</v>
      </c>
      <c r="B61" s="5" t="s">
        <v>45</v>
      </c>
      <c r="C61" s="5" t="s">
        <v>46</v>
      </c>
      <c r="D61" s="4">
        <v>46057</v>
      </c>
      <c r="E61" s="5">
        <v>-36</v>
      </c>
      <c r="F61" s="5" t="s">
        <v>47</v>
      </c>
      <c r="G61" s="5" t="s">
        <v>57</v>
      </c>
      <c r="H61" s="5">
        <v>0</v>
      </c>
      <c r="I61" s="6">
        <v>34160</v>
      </c>
      <c r="J61" s="6">
        <v>12534</v>
      </c>
      <c r="K61" s="6">
        <v>21626</v>
      </c>
      <c r="L61" s="7">
        <f t="shared" si="0"/>
        <v>0.36692037470725997</v>
      </c>
      <c r="M61" s="7">
        <f t="shared" si="2"/>
        <v>-1.2830886602704927E-2</v>
      </c>
      <c r="N61" s="6">
        <f t="shared" si="4"/>
        <v>35138</v>
      </c>
      <c r="O61" s="6">
        <f t="shared" si="6"/>
        <v>33847.035714285717</v>
      </c>
      <c r="P61" s="8">
        <f t="shared" si="7"/>
        <v>1.0092464311603568</v>
      </c>
      <c r="Q61" s="6"/>
      <c r="R61" s="6"/>
      <c r="S61" s="6"/>
      <c r="T61" s="6"/>
      <c r="U61" s="6"/>
      <c r="V61" s="6"/>
      <c r="W61" s="6"/>
      <c r="X61" s="5" t="s">
        <v>61</v>
      </c>
      <c r="Y61" s="5"/>
      <c r="Z61" s="9">
        <v>0.20363000000000001</v>
      </c>
      <c r="AA61" s="7">
        <f t="shared" si="3"/>
        <v>-0.27921135535025299</v>
      </c>
      <c r="AB61" s="9">
        <f t="shared" si="5"/>
        <v>0.23444571428571429</v>
      </c>
      <c r="AC61" s="9">
        <f t="shared" si="8"/>
        <v>0.26280857142857145</v>
      </c>
      <c r="AD61" s="8">
        <f t="shared" si="9"/>
        <v>0.89207788395681809</v>
      </c>
      <c r="AE61" s="5" t="s">
        <v>50</v>
      </c>
      <c r="AF61" s="10">
        <f t="shared" si="10"/>
        <v>11094</v>
      </c>
      <c r="AG61" s="11">
        <f t="shared" si="11"/>
        <v>1.1297998918334236</v>
      </c>
      <c r="AH61" s="11">
        <f t="shared" si="12"/>
        <v>0.77482252155289566</v>
      </c>
      <c r="AI61" s="5" t="s">
        <v>51</v>
      </c>
      <c r="AJ61" s="5" t="s">
        <v>46</v>
      </c>
      <c r="AK61" s="5" t="s">
        <v>52</v>
      </c>
      <c r="AL61" s="5" t="s">
        <v>53</v>
      </c>
      <c r="AM61" s="5" t="s">
        <v>45</v>
      </c>
      <c r="AN61" s="12">
        <f t="shared" si="1"/>
        <v>0.20363000000000001</v>
      </c>
      <c r="AO61" s="12"/>
      <c r="AP61" s="12"/>
      <c r="AQ61" s="12"/>
      <c r="AR61" s="12"/>
      <c r="AS61" s="13" t="s">
        <v>54</v>
      </c>
    </row>
    <row r="62" spans="1:45" ht="21" customHeight="1">
      <c r="A62" s="4">
        <v>46022</v>
      </c>
      <c r="B62" s="5" t="s">
        <v>45</v>
      </c>
      <c r="C62" s="5" t="s">
        <v>46</v>
      </c>
      <c r="D62" s="4">
        <v>46057</v>
      </c>
      <c r="E62" s="5">
        <v>-35</v>
      </c>
      <c r="F62" s="5" t="s">
        <v>47</v>
      </c>
      <c r="G62" s="5" t="s">
        <v>58</v>
      </c>
      <c r="H62" s="5">
        <v>0</v>
      </c>
      <c r="I62" s="6">
        <v>36536</v>
      </c>
      <c r="J62" s="6">
        <v>14973</v>
      </c>
      <c r="K62" s="6">
        <v>21564</v>
      </c>
      <c r="L62" s="7">
        <f t="shared" si="0"/>
        <v>0.40981497700897745</v>
      </c>
      <c r="M62" s="7">
        <f t="shared" si="2"/>
        <v>6.9555035128805676E-2</v>
      </c>
      <c r="N62" s="6">
        <f t="shared" si="4"/>
        <v>35280.857142857145</v>
      </c>
      <c r="O62" s="6">
        <f t="shared" si="6"/>
        <v>33897.892857142855</v>
      </c>
      <c r="P62" s="8">
        <f t="shared" si="7"/>
        <v>1.0778251071231777</v>
      </c>
      <c r="Q62" s="6"/>
      <c r="R62" s="6"/>
      <c r="S62" s="6"/>
      <c r="T62" s="6"/>
      <c r="U62" s="6"/>
      <c r="V62" s="6"/>
      <c r="W62" s="6"/>
      <c r="X62" s="5" t="s">
        <v>61</v>
      </c>
      <c r="Y62" s="5"/>
      <c r="Z62" s="9">
        <v>0.24376999999999999</v>
      </c>
      <c r="AA62" s="7">
        <f t="shared" si="3"/>
        <v>0.19712223149830566</v>
      </c>
      <c r="AB62" s="9">
        <f t="shared" si="5"/>
        <v>0.23166857142857142</v>
      </c>
      <c r="AC62" s="9">
        <f t="shared" si="8"/>
        <v>0.26797607142857144</v>
      </c>
      <c r="AD62" s="8">
        <f t="shared" si="9"/>
        <v>0.86451215660246838</v>
      </c>
      <c r="AE62" s="5" t="s">
        <v>50</v>
      </c>
      <c r="AF62" s="10">
        <f t="shared" si="10"/>
        <v>11508.75</v>
      </c>
      <c r="AG62" s="11">
        <f t="shared" si="11"/>
        <v>1.3010101010101009</v>
      </c>
      <c r="AH62" s="11">
        <f t="shared" si="12"/>
        <v>0.90967077284352404</v>
      </c>
      <c r="AI62" s="5" t="s">
        <v>51</v>
      </c>
      <c r="AJ62" s="5" t="s">
        <v>46</v>
      </c>
      <c r="AK62" s="5" t="s">
        <v>52</v>
      </c>
      <c r="AL62" s="5" t="s">
        <v>53</v>
      </c>
      <c r="AM62" s="5" t="s">
        <v>45</v>
      </c>
      <c r="AN62" s="12">
        <f t="shared" si="1"/>
        <v>0.24376999999999999</v>
      </c>
      <c r="AO62" s="12"/>
      <c r="AP62" s="12"/>
      <c r="AQ62" s="12"/>
      <c r="AR62" s="12"/>
      <c r="AS62" s="13" t="s">
        <v>54</v>
      </c>
    </row>
    <row r="63" spans="1:45" ht="21" customHeight="1">
      <c r="A63" s="4">
        <v>46023</v>
      </c>
      <c r="B63" s="5" t="s">
        <v>45</v>
      </c>
      <c r="C63" s="5" t="s">
        <v>46</v>
      </c>
      <c r="D63" s="4">
        <v>46057</v>
      </c>
      <c r="E63" s="5">
        <v>-34</v>
      </c>
      <c r="F63" s="5" t="s">
        <v>47</v>
      </c>
      <c r="G63" s="5" t="s">
        <v>59</v>
      </c>
      <c r="H63" s="5">
        <v>0</v>
      </c>
      <c r="I63" s="6">
        <v>35276</v>
      </c>
      <c r="J63" s="6">
        <v>18382</v>
      </c>
      <c r="K63" s="6">
        <v>16894</v>
      </c>
      <c r="L63" s="7">
        <f t="shared" si="0"/>
        <v>0.52109082662433381</v>
      </c>
      <c r="M63" s="7">
        <f t="shared" si="2"/>
        <v>-3.4486533829647503E-2</v>
      </c>
      <c r="N63" s="6">
        <f t="shared" si="4"/>
        <v>35541.285714285717</v>
      </c>
      <c r="O63" s="6">
        <f t="shared" si="6"/>
        <v>34033.25</v>
      </c>
      <c r="P63" s="8">
        <f t="shared" si="7"/>
        <v>1.0365157603226256</v>
      </c>
      <c r="Q63" s="6"/>
      <c r="R63" s="6"/>
      <c r="S63" s="6"/>
      <c r="T63" s="6"/>
      <c r="U63" s="6"/>
      <c r="V63" s="6"/>
      <c r="W63" s="6"/>
      <c r="X63" s="5" t="s">
        <v>62</v>
      </c>
      <c r="Y63" s="5"/>
      <c r="Z63" s="9">
        <v>0.26201000000000002</v>
      </c>
      <c r="AA63" s="7">
        <f t="shared" si="3"/>
        <v>7.4824629773967422E-2</v>
      </c>
      <c r="AB63" s="9">
        <f t="shared" si="5"/>
        <v>0.23743428571428571</v>
      </c>
      <c r="AC63" s="9">
        <f t="shared" si="8"/>
        <v>0.2745239285714286</v>
      </c>
      <c r="AD63" s="8">
        <f t="shared" si="9"/>
        <v>0.86489468131193337</v>
      </c>
      <c r="AE63" s="5" t="s">
        <v>50</v>
      </c>
      <c r="AF63" s="10">
        <f t="shared" si="10"/>
        <v>11758.25</v>
      </c>
      <c r="AG63" s="11">
        <f t="shared" si="11"/>
        <v>1.5633278761720495</v>
      </c>
      <c r="AH63" s="11">
        <f t="shared" si="12"/>
        <v>0.95441589140681204</v>
      </c>
      <c r="AI63" s="5" t="s">
        <v>51</v>
      </c>
      <c r="AJ63" s="5" t="s">
        <v>46</v>
      </c>
      <c r="AK63" s="5" t="s">
        <v>52</v>
      </c>
      <c r="AL63" s="5" t="s">
        <v>53</v>
      </c>
      <c r="AM63" s="5" t="s">
        <v>45</v>
      </c>
      <c r="AN63" s="12">
        <f t="shared" si="1"/>
        <v>0.26201000000000002</v>
      </c>
      <c r="AO63" s="12"/>
      <c r="AP63" s="12"/>
      <c r="AQ63" s="12"/>
      <c r="AR63" s="12"/>
      <c r="AS63" s="13" t="s">
        <v>54</v>
      </c>
    </row>
    <row r="64" spans="1:45" ht="21" customHeight="1">
      <c r="A64" s="4">
        <v>46024</v>
      </c>
      <c r="B64" s="5" t="s">
        <v>45</v>
      </c>
      <c r="C64" s="5" t="s">
        <v>46</v>
      </c>
      <c r="D64" s="4">
        <v>46057</v>
      </c>
      <c r="E64" s="5">
        <v>-33</v>
      </c>
      <c r="F64" s="5" t="s">
        <v>47</v>
      </c>
      <c r="G64" s="5" t="s">
        <v>60</v>
      </c>
      <c r="H64" s="5">
        <v>0</v>
      </c>
      <c r="I64" s="6">
        <v>34342</v>
      </c>
      <c r="J64" s="6">
        <v>14728</v>
      </c>
      <c r="K64" s="6">
        <v>19614</v>
      </c>
      <c r="L64" s="7">
        <f t="shared" si="0"/>
        <v>0.42886261720342439</v>
      </c>
      <c r="M64" s="7">
        <f t="shared" si="2"/>
        <v>-2.6476924821408288E-2</v>
      </c>
      <c r="N64" s="6">
        <f t="shared" si="4"/>
        <v>35246.285714285717</v>
      </c>
      <c r="O64" s="6">
        <f t="shared" si="6"/>
        <v>34134.964285714283</v>
      </c>
      <c r="P64" s="8">
        <f t="shared" si="7"/>
        <v>1.0060652096352818</v>
      </c>
      <c r="Q64" s="6"/>
      <c r="R64" s="6"/>
      <c r="S64" s="6"/>
      <c r="T64" s="6"/>
      <c r="U64" s="6"/>
      <c r="V64" s="6"/>
      <c r="W64" s="6"/>
      <c r="X64" s="5" t="s">
        <v>62</v>
      </c>
      <c r="Y64" s="5"/>
      <c r="Z64" s="9">
        <v>0.51773000000000002</v>
      </c>
      <c r="AA64" s="7">
        <f t="shared" si="3"/>
        <v>0.97599328269913355</v>
      </c>
      <c r="AB64" s="9">
        <f t="shared" si="5"/>
        <v>0.2801142857142857</v>
      </c>
      <c r="AC64" s="9">
        <f t="shared" si="8"/>
        <v>0.28156178571428575</v>
      </c>
      <c r="AD64" s="8">
        <f t="shared" si="9"/>
        <v>0.99485903246305984</v>
      </c>
      <c r="AE64" s="5" t="s">
        <v>50</v>
      </c>
      <c r="AF64" s="10">
        <f t="shared" si="10"/>
        <v>13430.25</v>
      </c>
      <c r="AG64" s="11">
        <f t="shared" si="11"/>
        <v>1.0966288788369538</v>
      </c>
      <c r="AH64" s="11">
        <f t="shared" si="12"/>
        <v>1.8387793595163708</v>
      </c>
      <c r="AI64" s="5" t="s">
        <v>51</v>
      </c>
      <c r="AJ64" s="5" t="s">
        <v>46</v>
      </c>
      <c r="AK64" s="5" t="s">
        <v>52</v>
      </c>
      <c r="AL64" s="5" t="s">
        <v>53</v>
      </c>
      <c r="AM64" s="5" t="s">
        <v>45</v>
      </c>
      <c r="AN64" s="12">
        <f t="shared" si="1"/>
        <v>0.51773000000000002</v>
      </c>
      <c r="AO64" s="12"/>
      <c r="AP64" s="12"/>
      <c r="AQ64" s="12"/>
      <c r="AR64" s="12"/>
      <c r="AS64" s="13" t="s">
        <v>54</v>
      </c>
    </row>
    <row r="65" spans="1:45" ht="21" customHeight="1">
      <c r="A65" s="4">
        <v>46025</v>
      </c>
      <c r="B65" s="5" t="s">
        <v>45</v>
      </c>
      <c r="C65" s="5" t="s">
        <v>46</v>
      </c>
      <c r="D65" s="4">
        <v>46057</v>
      </c>
      <c r="E65" s="5">
        <v>-32</v>
      </c>
      <c r="F65" s="5" t="s">
        <v>47</v>
      </c>
      <c r="G65" s="5" t="s">
        <v>48</v>
      </c>
      <c r="H65" s="5">
        <v>1</v>
      </c>
      <c r="I65" s="6">
        <v>35354</v>
      </c>
      <c r="J65" s="6">
        <v>17976</v>
      </c>
      <c r="K65" s="6">
        <v>17378</v>
      </c>
      <c r="L65" s="7">
        <f t="shared" si="0"/>
        <v>0.50845731741811395</v>
      </c>
      <c r="M65" s="7">
        <f t="shared" si="2"/>
        <v>2.9468289557975647E-2</v>
      </c>
      <c r="N65" s="6">
        <f t="shared" si="4"/>
        <v>35069.428571428572</v>
      </c>
      <c r="O65" s="6">
        <f t="shared" si="6"/>
        <v>34177.607142857145</v>
      </c>
      <c r="P65" s="8">
        <f t="shared" si="7"/>
        <v>1.0344199888607097</v>
      </c>
      <c r="Q65" s="6"/>
      <c r="R65" s="6"/>
      <c r="S65" s="6"/>
      <c r="T65" s="6"/>
      <c r="U65" s="6"/>
      <c r="V65" s="6"/>
      <c r="W65" s="6"/>
      <c r="X65" s="5" t="s">
        <v>62</v>
      </c>
      <c r="Y65" s="5"/>
      <c r="Z65" s="9">
        <v>0.50848000000000004</v>
      </c>
      <c r="AA65" s="7">
        <f t="shared" si="3"/>
        <v>-1.7866455488381949E-2</v>
      </c>
      <c r="AB65" s="9">
        <f t="shared" si="5"/>
        <v>0.32041285714285717</v>
      </c>
      <c r="AC65" s="9">
        <f t="shared" si="8"/>
        <v>0.29796964285714289</v>
      </c>
      <c r="AD65" s="8">
        <f t="shared" si="9"/>
        <v>1.0753204724834144</v>
      </c>
      <c r="AE65" s="5" t="s">
        <v>50</v>
      </c>
      <c r="AF65" s="10">
        <f t="shared" si="10"/>
        <v>16996</v>
      </c>
      <c r="AG65" s="11">
        <f t="shared" si="11"/>
        <v>1.0576606260296539</v>
      </c>
      <c r="AH65" s="11">
        <f t="shared" si="12"/>
        <v>1.7064825635401497</v>
      </c>
      <c r="AI65" s="5" t="s">
        <v>51</v>
      </c>
      <c r="AJ65" s="5" t="s">
        <v>46</v>
      </c>
      <c r="AK65" s="5" t="s">
        <v>52</v>
      </c>
      <c r="AL65" s="5" t="s">
        <v>53</v>
      </c>
      <c r="AM65" s="5" t="s">
        <v>45</v>
      </c>
      <c r="AN65" s="12">
        <f t="shared" si="1"/>
        <v>0.50848000000000004</v>
      </c>
      <c r="AO65" s="12"/>
      <c r="AP65" s="12"/>
      <c r="AQ65" s="12"/>
      <c r="AR65" s="12"/>
      <c r="AS65" s="13" t="s">
        <v>54</v>
      </c>
    </row>
    <row r="66" spans="1:45" ht="21" customHeight="1">
      <c r="A66" s="4">
        <v>46026</v>
      </c>
      <c r="B66" s="5" t="s">
        <v>45</v>
      </c>
      <c r="C66" s="5" t="s">
        <v>46</v>
      </c>
      <c r="D66" s="4">
        <v>46057</v>
      </c>
      <c r="E66" s="5">
        <v>-31</v>
      </c>
      <c r="F66" s="5" t="s">
        <v>47</v>
      </c>
      <c r="G66" s="5" t="s">
        <v>55</v>
      </c>
      <c r="H66" s="5">
        <v>1</v>
      </c>
      <c r="I66" s="6">
        <v>34052</v>
      </c>
      <c r="J66" s="6">
        <v>16296</v>
      </c>
      <c r="K66" s="6">
        <v>17756</v>
      </c>
      <c r="L66" s="7">
        <f t="shared" ref="L66:L129" si="13">IFERROR(J66/I66,"")</f>
        <v>0.47856219898978036</v>
      </c>
      <c r="M66" s="7">
        <f t="shared" si="2"/>
        <v>-3.6827515981218584E-2</v>
      </c>
      <c r="N66" s="6">
        <f t="shared" si="4"/>
        <v>34903.428571428572</v>
      </c>
      <c r="O66" s="6">
        <f t="shared" si="6"/>
        <v>34201.5</v>
      </c>
      <c r="P66" s="8">
        <f t="shared" si="7"/>
        <v>0.99562884668801077</v>
      </c>
      <c r="Q66" s="6"/>
      <c r="R66" s="6"/>
      <c r="S66" s="6"/>
      <c r="T66" s="6"/>
      <c r="U66" s="6"/>
      <c r="V66" s="6"/>
      <c r="W66" s="6"/>
      <c r="X66" s="5" t="s">
        <v>62</v>
      </c>
      <c r="Y66" s="5"/>
      <c r="Z66" s="9">
        <v>0.49653000000000003</v>
      </c>
      <c r="AA66" s="7">
        <f t="shared" si="3"/>
        <v>-2.350141598489619E-2</v>
      </c>
      <c r="AB66" s="9">
        <f t="shared" si="5"/>
        <v>0.35923714285714287</v>
      </c>
      <c r="AC66" s="9">
        <f t="shared" si="8"/>
        <v>0.31421642857142862</v>
      </c>
      <c r="AD66" s="8">
        <f t="shared" si="9"/>
        <v>1.1432793138487347</v>
      </c>
      <c r="AE66" s="5" t="s">
        <v>50</v>
      </c>
      <c r="AF66" s="10">
        <f t="shared" si="10"/>
        <v>15316</v>
      </c>
      <c r="AG66" s="11">
        <f t="shared" si="11"/>
        <v>1.0639853747714807</v>
      </c>
      <c r="AH66" s="11">
        <f t="shared" si="12"/>
        <v>1.5802165477389332</v>
      </c>
      <c r="AI66" s="5" t="s">
        <v>51</v>
      </c>
      <c r="AJ66" s="5" t="s">
        <v>46</v>
      </c>
      <c r="AK66" s="5" t="s">
        <v>52</v>
      </c>
      <c r="AL66" s="5" t="s">
        <v>53</v>
      </c>
      <c r="AM66" s="5" t="s">
        <v>45</v>
      </c>
      <c r="AN66" s="12">
        <f t="shared" ref="AN66:AN129" si="14">IF(ISNUMBER(Z66),Z66,"")</f>
        <v>0.49653000000000003</v>
      </c>
      <c r="AO66" s="12"/>
      <c r="AP66" s="12"/>
      <c r="AQ66" s="12"/>
      <c r="AR66" s="12"/>
      <c r="AS66" s="13" t="s">
        <v>54</v>
      </c>
    </row>
    <row r="67" spans="1:45" ht="21" customHeight="1">
      <c r="A67" s="4">
        <v>46027</v>
      </c>
      <c r="B67" s="5" t="s">
        <v>45</v>
      </c>
      <c r="C67" s="5" t="s">
        <v>46</v>
      </c>
      <c r="D67" s="4">
        <v>46057</v>
      </c>
      <c r="E67" s="5">
        <v>-30</v>
      </c>
      <c r="F67" s="5" t="s">
        <v>47</v>
      </c>
      <c r="G67" s="5" t="s">
        <v>56</v>
      </c>
      <c r="H67" s="5">
        <v>0</v>
      </c>
      <c r="I67" s="6">
        <v>31003</v>
      </c>
      <c r="J67" s="6">
        <v>9908</v>
      </c>
      <c r="K67" s="6">
        <v>21094</v>
      </c>
      <c r="L67" s="7">
        <f t="shared" si="13"/>
        <v>0.31958197593781246</v>
      </c>
      <c r="M67" s="7">
        <f t="shared" ref="M67:M130" si="15">IF(AND(C67=C66,A67=A66+1),IFERROR(I67/I66-1,""),"")</f>
        <v>-8.9539527781040795E-2</v>
      </c>
      <c r="N67" s="6">
        <f t="shared" si="4"/>
        <v>34389</v>
      </c>
      <c r="O67" s="6">
        <f t="shared" si="6"/>
        <v>34262.892857142855</v>
      </c>
      <c r="P67" s="8">
        <f t="shared" si="7"/>
        <v>0.90485646174901846</v>
      </c>
      <c r="Q67" s="6"/>
      <c r="R67" s="6"/>
      <c r="S67" s="6"/>
      <c r="T67" s="6"/>
      <c r="U67" s="6"/>
      <c r="V67" s="6"/>
      <c r="W67" s="6"/>
      <c r="X67" s="5" t="s">
        <v>62</v>
      </c>
      <c r="Y67" s="5"/>
      <c r="Z67" s="9">
        <v>0.38811000000000001</v>
      </c>
      <c r="AA67" s="7">
        <f t="shared" ref="AA67:AA130" si="16">IFERROR(Z67/Z66-1,"")</f>
        <v>-0.21835538638148755</v>
      </c>
      <c r="AB67" s="9">
        <f t="shared" si="5"/>
        <v>0.37432285714285723</v>
      </c>
      <c r="AC67" s="9">
        <f t="shared" si="8"/>
        <v>0.33012464285714288</v>
      </c>
      <c r="AD67" s="8">
        <f t="shared" si="9"/>
        <v>1.1338834141649963</v>
      </c>
      <c r="AE67" s="5" t="s">
        <v>50</v>
      </c>
      <c r="AF67" s="10">
        <f t="shared" si="10"/>
        <v>11270.25</v>
      </c>
      <c r="AG67" s="11">
        <f t="shared" si="11"/>
        <v>0.87912867948803264</v>
      </c>
      <c r="AH67" s="11">
        <f t="shared" si="12"/>
        <v>1.1756468606554451</v>
      </c>
      <c r="AI67" s="5" t="s">
        <v>51</v>
      </c>
      <c r="AJ67" s="5" t="s">
        <v>46</v>
      </c>
      <c r="AK67" s="5" t="s">
        <v>52</v>
      </c>
      <c r="AL67" s="5" t="s">
        <v>53</v>
      </c>
      <c r="AM67" s="5" t="s">
        <v>45</v>
      </c>
      <c r="AN67" s="12">
        <f t="shared" si="14"/>
        <v>0.38811000000000001</v>
      </c>
      <c r="AO67" s="12"/>
      <c r="AP67" s="12"/>
      <c r="AQ67" s="12"/>
      <c r="AR67" s="12"/>
      <c r="AS67" s="13" t="s">
        <v>54</v>
      </c>
    </row>
    <row r="68" spans="1:45" ht="21" customHeight="1">
      <c r="A68" s="4">
        <v>46028</v>
      </c>
      <c r="B68" s="5" t="s">
        <v>45</v>
      </c>
      <c r="C68" s="5" t="s">
        <v>46</v>
      </c>
      <c r="D68" s="4">
        <v>46057</v>
      </c>
      <c r="E68" s="5">
        <v>-29</v>
      </c>
      <c r="F68" s="5" t="s">
        <v>47</v>
      </c>
      <c r="G68" s="5" t="s">
        <v>57</v>
      </c>
      <c r="H68" s="5">
        <v>0</v>
      </c>
      <c r="I68" s="6">
        <v>31364</v>
      </c>
      <c r="J68" s="6">
        <v>10178</v>
      </c>
      <c r="K68" s="6">
        <v>21186</v>
      </c>
      <c r="L68" s="7">
        <f t="shared" si="13"/>
        <v>0.32451217956893252</v>
      </c>
      <c r="M68" s="7">
        <f t="shared" si="15"/>
        <v>1.1644034448279106E-2</v>
      </c>
      <c r="N68" s="6">
        <f t="shared" si="4"/>
        <v>33989.571428571428</v>
      </c>
      <c r="O68" s="6">
        <f t="shared" si="6"/>
        <v>34221.392857142855</v>
      </c>
      <c r="P68" s="8">
        <f t="shared" si="7"/>
        <v>0.91650273064363463</v>
      </c>
      <c r="Q68" s="6"/>
      <c r="R68" s="6"/>
      <c r="S68" s="6"/>
      <c r="T68" s="6"/>
      <c r="U68" s="6"/>
      <c r="V68" s="6"/>
      <c r="W68" s="6"/>
      <c r="X68" s="5" t="s">
        <v>62</v>
      </c>
      <c r="Y68" s="5"/>
      <c r="Z68" s="9">
        <v>0.39474999999999999</v>
      </c>
      <c r="AA68" s="7">
        <f t="shared" si="16"/>
        <v>1.7108551699260399E-2</v>
      </c>
      <c r="AB68" s="9">
        <f t="shared" si="5"/>
        <v>0.40162571428571431</v>
      </c>
      <c r="AC68" s="9">
        <f t="shared" si="8"/>
        <v>0.34186785714285717</v>
      </c>
      <c r="AD68" s="8">
        <f t="shared" si="9"/>
        <v>1.1747981153954641</v>
      </c>
      <c r="AE68" s="5" t="s">
        <v>50</v>
      </c>
      <c r="AF68" s="10">
        <f t="shared" si="10"/>
        <v>11638.5</v>
      </c>
      <c r="AG68" s="11">
        <f t="shared" si="11"/>
        <v>0.87451132018730937</v>
      </c>
      <c r="AH68" s="11">
        <f t="shared" si="12"/>
        <v>1.1546859166553491</v>
      </c>
      <c r="AI68" s="5" t="s">
        <v>51</v>
      </c>
      <c r="AJ68" s="5" t="s">
        <v>46</v>
      </c>
      <c r="AK68" s="5" t="s">
        <v>52</v>
      </c>
      <c r="AL68" s="5" t="s">
        <v>53</v>
      </c>
      <c r="AM68" s="5" t="s">
        <v>45</v>
      </c>
      <c r="AN68" s="12">
        <f t="shared" si="14"/>
        <v>0.39474999999999999</v>
      </c>
      <c r="AO68" s="12"/>
      <c r="AP68" s="12"/>
      <c r="AQ68" s="12"/>
      <c r="AR68" s="12"/>
      <c r="AS68" s="13" t="s">
        <v>54</v>
      </c>
    </row>
    <row r="69" spans="1:45" ht="21" customHeight="1">
      <c r="A69" s="4">
        <v>46029</v>
      </c>
      <c r="B69" s="5" t="s">
        <v>45</v>
      </c>
      <c r="C69" s="5" t="s">
        <v>46</v>
      </c>
      <c r="D69" s="4">
        <v>46057</v>
      </c>
      <c r="E69" s="5">
        <v>-28</v>
      </c>
      <c r="F69" s="5" t="s">
        <v>47</v>
      </c>
      <c r="G69" s="5" t="s">
        <v>58</v>
      </c>
      <c r="H69" s="5">
        <v>0</v>
      </c>
      <c r="I69" s="6">
        <v>30751</v>
      </c>
      <c r="J69" s="6">
        <v>9919</v>
      </c>
      <c r="K69" s="6">
        <v>20832</v>
      </c>
      <c r="L69" s="7">
        <f t="shared" si="13"/>
        <v>0.32255861597996816</v>
      </c>
      <c r="M69" s="7">
        <f t="shared" si="15"/>
        <v>-1.9544700931003689E-2</v>
      </c>
      <c r="N69" s="6">
        <f t="shared" si="4"/>
        <v>33163.142857142855</v>
      </c>
      <c r="O69" s="6">
        <f t="shared" si="6"/>
        <v>34148.392857142855</v>
      </c>
      <c r="P69" s="8">
        <f t="shared" si="7"/>
        <v>0.9005109004293238</v>
      </c>
      <c r="Q69" s="6"/>
      <c r="R69" s="6"/>
      <c r="S69" s="6"/>
      <c r="T69" s="6"/>
      <c r="U69" s="6"/>
      <c r="V69" s="6"/>
      <c r="W69" s="6"/>
      <c r="X69" s="5" t="s">
        <v>62</v>
      </c>
      <c r="Y69" s="5"/>
      <c r="Z69" s="9">
        <v>0.34725</v>
      </c>
      <c r="AA69" s="7">
        <f t="shared" si="16"/>
        <v>-0.12032932235592142</v>
      </c>
      <c r="AB69" s="9">
        <f t="shared" si="5"/>
        <v>0.41640857142857152</v>
      </c>
      <c r="AC69" s="9">
        <f t="shared" si="8"/>
        <v>0.3538735714285714</v>
      </c>
      <c r="AD69" s="8">
        <f t="shared" si="9"/>
        <v>1.1767156551068485</v>
      </c>
      <c r="AE69" s="5" t="s">
        <v>50</v>
      </c>
      <c r="AF69" s="10">
        <f t="shared" si="10"/>
        <v>12607.75</v>
      </c>
      <c r="AG69" s="11">
        <f t="shared" si="11"/>
        <v>0.7867383157185065</v>
      </c>
      <c r="AH69" s="11">
        <f t="shared" si="12"/>
        <v>0.98128266148321741</v>
      </c>
      <c r="AI69" s="5" t="s">
        <v>51</v>
      </c>
      <c r="AJ69" s="5" t="s">
        <v>46</v>
      </c>
      <c r="AK69" s="5" t="s">
        <v>52</v>
      </c>
      <c r="AL69" s="5" t="s">
        <v>53</v>
      </c>
      <c r="AM69" s="5" t="s">
        <v>45</v>
      </c>
      <c r="AN69" s="12">
        <f t="shared" si="14"/>
        <v>0.34725</v>
      </c>
      <c r="AO69" s="12"/>
      <c r="AP69" s="12"/>
      <c r="AQ69" s="12"/>
      <c r="AR69" s="12"/>
      <c r="AS69" s="13" t="s">
        <v>54</v>
      </c>
    </row>
    <row r="70" spans="1:45" ht="21" customHeight="1">
      <c r="A70" s="4">
        <v>46030</v>
      </c>
      <c r="B70" s="5" t="s">
        <v>45</v>
      </c>
      <c r="C70" s="5" t="s">
        <v>46</v>
      </c>
      <c r="D70" s="4">
        <v>46057</v>
      </c>
      <c r="E70" s="5">
        <v>-27</v>
      </c>
      <c r="F70" s="5" t="s">
        <v>47</v>
      </c>
      <c r="G70" s="5" t="s">
        <v>59</v>
      </c>
      <c r="H70" s="5">
        <v>0</v>
      </c>
      <c r="I70" s="6">
        <v>30552</v>
      </c>
      <c r="J70" s="6">
        <v>10073</v>
      </c>
      <c r="K70" s="6">
        <v>20478</v>
      </c>
      <c r="L70" s="7">
        <f t="shared" si="13"/>
        <v>0.32970018329405604</v>
      </c>
      <c r="M70" s="7">
        <f t="shared" si="15"/>
        <v>-6.4713342655523531E-3</v>
      </c>
      <c r="N70" s="6">
        <f t="shared" si="4"/>
        <v>32488.285714285714</v>
      </c>
      <c r="O70" s="6">
        <f t="shared" si="6"/>
        <v>34056</v>
      </c>
      <c r="P70" s="8">
        <f t="shared" si="7"/>
        <v>0.89711064129668783</v>
      </c>
      <c r="Q70" s="6"/>
      <c r="R70" s="6"/>
      <c r="S70" s="6"/>
      <c r="T70" s="6"/>
      <c r="U70" s="6"/>
      <c r="V70" s="6"/>
      <c r="W70" s="6"/>
      <c r="X70" s="5" t="s">
        <v>62</v>
      </c>
      <c r="Y70" s="5"/>
      <c r="Z70" s="9">
        <v>0.49724000000000002</v>
      </c>
      <c r="AA70" s="7">
        <f t="shared" si="16"/>
        <v>0.43193664506839458</v>
      </c>
      <c r="AB70" s="9">
        <f t="shared" si="5"/>
        <v>0.45001285714285716</v>
      </c>
      <c r="AC70" s="9">
        <f t="shared" si="8"/>
        <v>0.36429892857142859</v>
      </c>
      <c r="AD70" s="8">
        <f t="shared" si="9"/>
        <v>1.2352846024212847</v>
      </c>
      <c r="AE70" s="5" t="s">
        <v>50</v>
      </c>
      <c r="AF70" s="10">
        <f t="shared" si="10"/>
        <v>13812.75</v>
      </c>
      <c r="AG70" s="11">
        <f t="shared" si="11"/>
        <v>0.72925376916254914</v>
      </c>
      <c r="AH70" s="11">
        <f t="shared" si="12"/>
        <v>1.3649230371055168</v>
      </c>
      <c r="AI70" s="5" t="s">
        <v>51</v>
      </c>
      <c r="AJ70" s="5" t="s">
        <v>46</v>
      </c>
      <c r="AK70" s="5" t="s">
        <v>52</v>
      </c>
      <c r="AL70" s="5" t="s">
        <v>53</v>
      </c>
      <c r="AM70" s="5" t="s">
        <v>45</v>
      </c>
      <c r="AN70" s="12">
        <f t="shared" si="14"/>
        <v>0.49724000000000002</v>
      </c>
      <c r="AO70" s="12"/>
      <c r="AP70" s="12"/>
      <c r="AQ70" s="12"/>
      <c r="AR70" s="12"/>
      <c r="AS70" s="13" t="s">
        <v>54</v>
      </c>
    </row>
    <row r="71" spans="1:45" ht="21" customHeight="1">
      <c r="A71" s="4">
        <v>46031</v>
      </c>
      <c r="B71" s="5" t="s">
        <v>45</v>
      </c>
      <c r="C71" s="5" t="s">
        <v>46</v>
      </c>
      <c r="D71" s="4">
        <v>46057</v>
      </c>
      <c r="E71" s="5">
        <v>-26</v>
      </c>
      <c r="F71" s="5" t="s">
        <v>47</v>
      </c>
      <c r="G71" s="5" t="s">
        <v>60</v>
      </c>
      <c r="H71" s="5">
        <v>0</v>
      </c>
      <c r="I71" s="6">
        <v>33215</v>
      </c>
      <c r="J71" s="6">
        <v>12439</v>
      </c>
      <c r="K71" s="6">
        <v>20776</v>
      </c>
      <c r="L71" s="7">
        <f t="shared" si="13"/>
        <v>0.37449947312961013</v>
      </c>
      <c r="M71" s="7">
        <f t="shared" si="15"/>
        <v>8.7162869861220127E-2</v>
      </c>
      <c r="N71" s="6">
        <f t="shared" si="4"/>
        <v>32327.285714285714</v>
      </c>
      <c r="O71" s="6">
        <f t="shared" si="6"/>
        <v>33988.785714285717</v>
      </c>
      <c r="P71" s="8">
        <f t="shared" si="7"/>
        <v>0.97723408771380471</v>
      </c>
      <c r="Q71" s="6"/>
      <c r="R71" s="6"/>
      <c r="S71" s="6"/>
      <c r="T71" s="6"/>
      <c r="U71" s="6"/>
      <c r="V71" s="6"/>
      <c r="W71" s="6"/>
      <c r="X71" s="5" t="s">
        <v>62</v>
      </c>
      <c r="Y71" s="5"/>
      <c r="Z71" s="9">
        <v>0.49201</v>
      </c>
      <c r="AA71" s="7">
        <f t="shared" si="16"/>
        <v>-1.0518059689485937E-2</v>
      </c>
      <c r="AB71" s="9">
        <f t="shared" si="5"/>
        <v>0.44633857142857142</v>
      </c>
      <c r="AC71" s="9">
        <f t="shared" si="8"/>
        <v>0.37902607142857148</v>
      </c>
      <c r="AD71" s="8">
        <f t="shared" si="9"/>
        <v>1.1775933242436205</v>
      </c>
      <c r="AE71" s="5" t="s">
        <v>50</v>
      </c>
      <c r="AF71" s="10">
        <f t="shared" si="10"/>
        <v>14345.5</v>
      </c>
      <c r="AG71" s="11">
        <f t="shared" si="11"/>
        <v>0.86710118155519156</v>
      </c>
      <c r="AH71" s="11">
        <f t="shared" si="12"/>
        <v>1.2980901238418387</v>
      </c>
      <c r="AI71" s="5" t="s">
        <v>51</v>
      </c>
      <c r="AJ71" s="5" t="s">
        <v>46</v>
      </c>
      <c r="AK71" s="5" t="s">
        <v>52</v>
      </c>
      <c r="AL71" s="5" t="s">
        <v>53</v>
      </c>
      <c r="AM71" s="5" t="s">
        <v>45</v>
      </c>
      <c r="AN71" s="12">
        <f t="shared" si="14"/>
        <v>0.49201</v>
      </c>
      <c r="AO71" s="12"/>
      <c r="AP71" s="12"/>
      <c r="AQ71" s="12"/>
      <c r="AR71" s="12"/>
      <c r="AS71" s="13" t="s">
        <v>54</v>
      </c>
    </row>
    <row r="72" spans="1:45" ht="21" customHeight="1">
      <c r="A72" s="4">
        <v>46032</v>
      </c>
      <c r="B72" s="5" t="s">
        <v>45</v>
      </c>
      <c r="C72" s="5" t="s">
        <v>46</v>
      </c>
      <c r="D72" s="4">
        <v>46057</v>
      </c>
      <c r="E72" s="5">
        <v>-25</v>
      </c>
      <c r="F72" s="5" t="s">
        <v>47</v>
      </c>
      <c r="G72" s="5" t="s">
        <v>48</v>
      </c>
      <c r="H72" s="5">
        <v>1</v>
      </c>
      <c r="I72" s="6">
        <v>29932</v>
      </c>
      <c r="J72" s="6">
        <v>14196</v>
      </c>
      <c r="K72" s="6">
        <v>15736</v>
      </c>
      <c r="L72" s="7">
        <f t="shared" si="13"/>
        <v>0.47427502338634236</v>
      </c>
      <c r="M72" s="7">
        <f t="shared" si="15"/>
        <v>-9.8840885142254975E-2</v>
      </c>
      <c r="N72" s="6">
        <f t="shared" ref="N72:N135" si="17">AVERAGE(I66:I72)</f>
        <v>31552.714285714286</v>
      </c>
      <c r="O72" s="6">
        <f t="shared" si="6"/>
        <v>33922.678571428572</v>
      </c>
      <c r="P72" s="8">
        <f t="shared" si="7"/>
        <v>0.8823595677143925</v>
      </c>
      <c r="Q72" s="6"/>
      <c r="R72" s="6"/>
      <c r="S72" s="6"/>
      <c r="T72" s="6"/>
      <c r="U72" s="6"/>
      <c r="V72" s="6"/>
      <c r="W72" s="6"/>
      <c r="X72" s="5" t="s">
        <v>62</v>
      </c>
      <c r="Y72" s="5"/>
      <c r="Z72" s="9">
        <v>0.45369999999999999</v>
      </c>
      <c r="AA72" s="7">
        <f t="shared" si="16"/>
        <v>-7.7864271051401368E-2</v>
      </c>
      <c r="AB72" s="9">
        <f t="shared" ref="AB72:AB135" si="18">AVERAGE(Z66:Z72)</f>
        <v>0.4385128571428572</v>
      </c>
      <c r="AC72" s="9">
        <f t="shared" si="8"/>
        <v>0.37799892857142864</v>
      </c>
      <c r="AD72" s="8">
        <f t="shared" si="9"/>
        <v>1.1600902118959142</v>
      </c>
      <c r="AE72" s="5" t="s">
        <v>50</v>
      </c>
      <c r="AF72" s="10">
        <f t="shared" si="10"/>
        <v>17542</v>
      </c>
      <c r="AG72" s="11">
        <f t="shared" si="11"/>
        <v>0.8092577813248204</v>
      </c>
      <c r="AH72" s="11">
        <f t="shared" si="12"/>
        <v>1.2002679523845965</v>
      </c>
      <c r="AI72" s="5" t="s">
        <v>51</v>
      </c>
      <c r="AJ72" s="5" t="s">
        <v>46</v>
      </c>
      <c r="AK72" s="5" t="s">
        <v>52</v>
      </c>
      <c r="AL72" s="5" t="s">
        <v>53</v>
      </c>
      <c r="AM72" s="5" t="s">
        <v>45</v>
      </c>
      <c r="AN72" s="12">
        <f t="shared" si="14"/>
        <v>0.45369999999999999</v>
      </c>
      <c r="AO72" s="12"/>
      <c r="AP72" s="12"/>
      <c r="AQ72" s="12"/>
      <c r="AR72" s="12"/>
      <c r="AS72" s="13" t="s">
        <v>54</v>
      </c>
    </row>
    <row r="73" spans="1:45" ht="21" customHeight="1">
      <c r="A73" s="4">
        <v>46033</v>
      </c>
      <c r="B73" s="5" t="s">
        <v>45</v>
      </c>
      <c r="C73" s="5" t="s">
        <v>46</v>
      </c>
      <c r="D73" s="4">
        <v>46057</v>
      </c>
      <c r="E73" s="5">
        <v>-24</v>
      </c>
      <c r="F73" s="5" t="s">
        <v>47</v>
      </c>
      <c r="G73" s="5" t="s">
        <v>55</v>
      </c>
      <c r="H73" s="5">
        <v>1</v>
      </c>
      <c r="I73" s="6">
        <v>29544</v>
      </c>
      <c r="J73" s="6">
        <v>13478</v>
      </c>
      <c r="K73" s="6">
        <v>16065</v>
      </c>
      <c r="L73" s="7">
        <f t="shared" si="13"/>
        <v>0.45620092066070944</v>
      </c>
      <c r="M73" s="7">
        <f t="shared" si="15"/>
        <v>-1.2962715488440413E-2</v>
      </c>
      <c r="N73" s="6">
        <f t="shared" si="17"/>
        <v>30908.714285714286</v>
      </c>
      <c r="O73" s="6">
        <f t="shared" si="6"/>
        <v>33749.428571428572</v>
      </c>
      <c r="P73" s="8">
        <f t="shared" si="7"/>
        <v>0.87539259923977542</v>
      </c>
      <c r="Q73" s="6"/>
      <c r="R73" s="6"/>
      <c r="S73" s="6"/>
      <c r="T73" s="6"/>
      <c r="U73" s="6"/>
      <c r="V73" s="6"/>
      <c r="W73" s="6"/>
      <c r="X73" s="5" t="s">
        <v>62</v>
      </c>
      <c r="Y73" s="5"/>
      <c r="Z73" s="9">
        <v>0.56347000000000003</v>
      </c>
      <c r="AA73" s="7">
        <f t="shared" si="16"/>
        <v>0.24194401586951741</v>
      </c>
      <c r="AB73" s="9">
        <f t="shared" si="18"/>
        <v>0.4480757142857143</v>
      </c>
      <c r="AC73" s="9">
        <f t="shared" si="8"/>
        <v>0.37439928571428577</v>
      </c>
      <c r="AD73" s="8">
        <f t="shared" si="9"/>
        <v>1.1967857081534419</v>
      </c>
      <c r="AE73" s="5" t="s">
        <v>50</v>
      </c>
      <c r="AF73" s="10">
        <f t="shared" si="10"/>
        <v>15878.5</v>
      </c>
      <c r="AG73" s="11">
        <f t="shared" si="11"/>
        <v>0.848820732436943</v>
      </c>
      <c r="AH73" s="11">
        <f t="shared" si="12"/>
        <v>1.5049975293756281</v>
      </c>
      <c r="AI73" s="5" t="s">
        <v>51</v>
      </c>
      <c r="AJ73" s="5" t="s">
        <v>46</v>
      </c>
      <c r="AK73" s="5" t="s">
        <v>52</v>
      </c>
      <c r="AL73" s="5" t="s">
        <v>53</v>
      </c>
      <c r="AM73" s="5" t="s">
        <v>45</v>
      </c>
      <c r="AN73" s="12">
        <f t="shared" si="14"/>
        <v>0.56347000000000003</v>
      </c>
      <c r="AO73" s="12"/>
      <c r="AP73" s="12"/>
      <c r="AQ73" s="12"/>
      <c r="AR73" s="12"/>
      <c r="AS73" s="13" t="s">
        <v>54</v>
      </c>
    </row>
    <row r="74" spans="1:45" ht="21" customHeight="1">
      <c r="A74" s="4">
        <v>46034</v>
      </c>
      <c r="B74" s="5" t="s">
        <v>45</v>
      </c>
      <c r="C74" s="5" t="s">
        <v>46</v>
      </c>
      <c r="D74" s="4">
        <v>46057</v>
      </c>
      <c r="E74" s="5">
        <v>-23</v>
      </c>
      <c r="F74" s="5" t="s">
        <v>47</v>
      </c>
      <c r="G74" s="5" t="s">
        <v>56</v>
      </c>
      <c r="H74" s="5">
        <v>0</v>
      </c>
      <c r="I74" s="6">
        <v>28973</v>
      </c>
      <c r="J74" s="6">
        <v>9300</v>
      </c>
      <c r="K74" s="6">
        <v>19674</v>
      </c>
      <c r="L74" s="7">
        <f t="shared" si="13"/>
        <v>0.32098850654057226</v>
      </c>
      <c r="M74" s="7">
        <f t="shared" si="15"/>
        <v>-1.9327105334416506E-2</v>
      </c>
      <c r="N74" s="6">
        <f t="shared" si="17"/>
        <v>30618.714285714286</v>
      </c>
      <c r="O74" s="6">
        <f t="shared" si="6"/>
        <v>33691.214285714283</v>
      </c>
      <c r="P74" s="8">
        <f t="shared" si="7"/>
        <v>0.85995713168121413</v>
      </c>
      <c r="Q74" s="6"/>
      <c r="R74" s="6"/>
      <c r="S74" s="6"/>
      <c r="T74" s="6"/>
      <c r="U74" s="6"/>
      <c r="V74" s="6"/>
      <c r="W74" s="6"/>
      <c r="X74" s="5" t="s">
        <v>62</v>
      </c>
      <c r="Y74" s="5"/>
      <c r="Z74" s="9">
        <v>0.66185000000000005</v>
      </c>
      <c r="AA74" s="7">
        <f t="shared" si="16"/>
        <v>0.17459669547624546</v>
      </c>
      <c r="AB74" s="9">
        <f t="shared" si="18"/>
        <v>0.48718142857142865</v>
      </c>
      <c r="AC74" s="9">
        <f t="shared" si="8"/>
        <v>0.3771053571428572</v>
      </c>
      <c r="AD74" s="8">
        <f t="shared" si="9"/>
        <v>1.2918973951008386</v>
      </c>
      <c r="AE74" s="5" t="s">
        <v>50</v>
      </c>
      <c r="AF74" s="10">
        <f t="shared" si="10"/>
        <v>11257.75</v>
      </c>
      <c r="AG74" s="11">
        <f t="shared" si="11"/>
        <v>0.82609757722457866</v>
      </c>
      <c r="AH74" s="11">
        <f t="shared" si="12"/>
        <v>1.7550798138072439</v>
      </c>
      <c r="AI74" s="5" t="s">
        <v>51</v>
      </c>
      <c r="AJ74" s="5" t="s">
        <v>46</v>
      </c>
      <c r="AK74" s="5" t="s">
        <v>52</v>
      </c>
      <c r="AL74" s="5" t="s">
        <v>53</v>
      </c>
      <c r="AM74" s="5" t="s">
        <v>45</v>
      </c>
      <c r="AN74" s="12">
        <f t="shared" si="14"/>
        <v>0.66185000000000005</v>
      </c>
      <c r="AO74" s="12"/>
      <c r="AP74" s="12"/>
      <c r="AQ74" s="12"/>
      <c r="AR74" s="12"/>
      <c r="AS74" s="13" t="s">
        <v>54</v>
      </c>
    </row>
    <row r="75" spans="1:45" ht="21" customHeight="1">
      <c r="A75" s="4">
        <v>46035</v>
      </c>
      <c r="B75" s="5" t="s">
        <v>45</v>
      </c>
      <c r="C75" s="5" t="s">
        <v>46</v>
      </c>
      <c r="D75" s="4">
        <v>46057</v>
      </c>
      <c r="E75" s="5">
        <v>-22</v>
      </c>
      <c r="F75" s="5" t="s">
        <v>47</v>
      </c>
      <c r="G75" s="5" t="s">
        <v>57</v>
      </c>
      <c r="H75" s="5">
        <v>0</v>
      </c>
      <c r="I75" s="6">
        <v>29368</v>
      </c>
      <c r="J75" s="6">
        <v>9656</v>
      </c>
      <c r="K75" s="6">
        <v>19712</v>
      </c>
      <c r="L75" s="7">
        <f t="shared" si="13"/>
        <v>0.32879324434758922</v>
      </c>
      <c r="M75" s="7">
        <f t="shared" si="15"/>
        <v>1.3633382804680183E-2</v>
      </c>
      <c r="N75" s="6">
        <f t="shared" si="17"/>
        <v>30333.571428571428</v>
      </c>
      <c r="O75" s="6">
        <f t="shared" si="6"/>
        <v>33579.607142857145</v>
      </c>
      <c r="P75" s="8">
        <f t="shared" si="7"/>
        <v>0.87457842717040202</v>
      </c>
      <c r="Q75" s="6"/>
      <c r="R75" s="6"/>
      <c r="S75" s="6"/>
      <c r="T75" s="6"/>
      <c r="U75" s="6"/>
      <c r="V75" s="6"/>
      <c r="W75" s="6"/>
      <c r="X75" s="5" t="s">
        <v>62</v>
      </c>
      <c r="Y75" s="5"/>
      <c r="Z75" s="9">
        <v>0.52698999999999996</v>
      </c>
      <c r="AA75" s="7">
        <f t="shared" si="16"/>
        <v>-0.20376218176323957</v>
      </c>
      <c r="AB75" s="9">
        <f t="shared" si="18"/>
        <v>0.50607285714285721</v>
      </c>
      <c r="AC75" s="9">
        <f t="shared" si="8"/>
        <v>0.3846857142857143</v>
      </c>
      <c r="AD75" s="8">
        <f t="shared" si="9"/>
        <v>1.315548871063577</v>
      </c>
      <c r="AE75" s="5" t="s">
        <v>50</v>
      </c>
      <c r="AF75" s="10">
        <f t="shared" si="10"/>
        <v>11386.5</v>
      </c>
      <c r="AG75" s="11">
        <f t="shared" si="11"/>
        <v>0.84802178017828134</v>
      </c>
      <c r="AH75" s="11">
        <f t="shared" si="12"/>
        <v>1.3699234997029113</v>
      </c>
      <c r="AI75" s="5" t="s">
        <v>51</v>
      </c>
      <c r="AJ75" s="5" t="s">
        <v>46</v>
      </c>
      <c r="AK75" s="5" t="s">
        <v>52</v>
      </c>
      <c r="AL75" s="5" t="s">
        <v>53</v>
      </c>
      <c r="AM75" s="5" t="s">
        <v>45</v>
      </c>
      <c r="AN75" s="12">
        <f t="shared" si="14"/>
        <v>0.52698999999999996</v>
      </c>
      <c r="AO75" s="12"/>
      <c r="AP75" s="12"/>
      <c r="AQ75" s="12"/>
      <c r="AR75" s="12"/>
      <c r="AS75" s="13" t="s">
        <v>54</v>
      </c>
    </row>
    <row r="76" spans="1:45" ht="21" customHeight="1">
      <c r="A76" s="4">
        <v>46036</v>
      </c>
      <c r="B76" s="5" t="s">
        <v>45</v>
      </c>
      <c r="C76" s="5" t="s">
        <v>46</v>
      </c>
      <c r="D76" s="4">
        <v>46057</v>
      </c>
      <c r="E76" s="5">
        <v>-21</v>
      </c>
      <c r="F76" s="5" t="s">
        <v>47</v>
      </c>
      <c r="G76" s="5" t="s">
        <v>58</v>
      </c>
      <c r="H76" s="5">
        <v>0</v>
      </c>
      <c r="I76" s="6">
        <v>31724</v>
      </c>
      <c r="J76" s="6">
        <v>11084</v>
      </c>
      <c r="K76" s="6">
        <v>20640</v>
      </c>
      <c r="L76" s="7">
        <f t="shared" si="13"/>
        <v>0.34938847560206782</v>
      </c>
      <c r="M76" s="7">
        <f t="shared" si="15"/>
        <v>8.0223372378098512E-2</v>
      </c>
      <c r="N76" s="6">
        <f t="shared" si="17"/>
        <v>30472.571428571428</v>
      </c>
      <c r="O76" s="6">
        <f t="shared" si="6"/>
        <v>33453.107142857145</v>
      </c>
      <c r="P76" s="8">
        <f t="shared" si="7"/>
        <v>0.94831250994195493</v>
      </c>
      <c r="Q76" s="6"/>
      <c r="R76" s="6"/>
      <c r="S76" s="6"/>
      <c r="T76" s="6"/>
      <c r="U76" s="6"/>
      <c r="V76" s="6"/>
      <c r="W76" s="6"/>
      <c r="X76" s="5" t="s">
        <v>62</v>
      </c>
      <c r="Y76" s="5"/>
      <c r="Z76" s="9">
        <v>0.95072999999999996</v>
      </c>
      <c r="AA76" s="7">
        <f t="shared" si="16"/>
        <v>0.80407597867132208</v>
      </c>
      <c r="AB76" s="9">
        <f t="shared" si="18"/>
        <v>0.5922842857142856</v>
      </c>
      <c r="AC76" s="9">
        <f t="shared" si="8"/>
        <v>0.38979464285714288</v>
      </c>
      <c r="AD76" s="8">
        <f t="shared" si="9"/>
        <v>1.5194777469821559</v>
      </c>
      <c r="AE76" s="5" t="s">
        <v>50</v>
      </c>
      <c r="AF76" s="10">
        <f t="shared" si="10"/>
        <v>12335.5</v>
      </c>
      <c r="AG76" s="11">
        <f t="shared" si="11"/>
        <v>0.89854485022901387</v>
      </c>
      <c r="AH76" s="11">
        <f t="shared" si="12"/>
        <v>2.4390535309343289</v>
      </c>
      <c r="AI76" s="5" t="s">
        <v>51</v>
      </c>
      <c r="AJ76" s="5" t="s">
        <v>46</v>
      </c>
      <c r="AK76" s="5" t="s">
        <v>52</v>
      </c>
      <c r="AL76" s="5" t="s">
        <v>53</v>
      </c>
      <c r="AM76" s="5" t="s">
        <v>45</v>
      </c>
      <c r="AN76" s="12">
        <f t="shared" si="14"/>
        <v>0.95072999999999996</v>
      </c>
      <c r="AO76" s="12"/>
      <c r="AP76" s="12"/>
      <c r="AQ76" s="12"/>
      <c r="AR76" s="12"/>
      <c r="AS76" s="13" t="s">
        <v>54</v>
      </c>
    </row>
    <row r="77" spans="1:45" ht="21" customHeight="1">
      <c r="A77" s="4">
        <v>46037</v>
      </c>
      <c r="B77" s="5" t="s">
        <v>45</v>
      </c>
      <c r="C77" s="5" t="s">
        <v>46</v>
      </c>
      <c r="D77" s="4">
        <v>46057</v>
      </c>
      <c r="E77" s="5">
        <v>-20</v>
      </c>
      <c r="F77" s="5" t="s">
        <v>47</v>
      </c>
      <c r="G77" s="5" t="s">
        <v>59</v>
      </c>
      <c r="H77" s="5">
        <v>0</v>
      </c>
      <c r="I77" s="6">
        <v>30272</v>
      </c>
      <c r="J77" s="6">
        <v>10566</v>
      </c>
      <c r="K77" s="6">
        <v>19705</v>
      </c>
      <c r="L77" s="7">
        <f t="shared" si="13"/>
        <v>0.34903541226215645</v>
      </c>
      <c r="M77" s="7">
        <f t="shared" si="15"/>
        <v>-4.5769764216366138E-2</v>
      </c>
      <c r="N77" s="6">
        <f t="shared" si="17"/>
        <v>30432.571428571428</v>
      </c>
      <c r="O77" s="6">
        <f t="shared" si="6"/>
        <v>33397.75</v>
      </c>
      <c r="P77" s="8">
        <f t="shared" si="7"/>
        <v>0.90640836583302764</v>
      </c>
      <c r="Q77" s="6"/>
      <c r="R77" s="6"/>
      <c r="S77" s="6"/>
      <c r="T77" s="6"/>
      <c r="U77" s="6"/>
      <c r="V77" s="6"/>
      <c r="W77" s="6"/>
      <c r="X77" s="5" t="s">
        <v>62</v>
      </c>
      <c r="Y77" s="5"/>
      <c r="Z77" s="9">
        <v>1.0064200000000001</v>
      </c>
      <c r="AA77" s="7">
        <f t="shared" si="16"/>
        <v>5.857604156805829E-2</v>
      </c>
      <c r="AB77" s="9">
        <f t="shared" si="18"/>
        <v>0.66502428571428573</v>
      </c>
      <c r="AC77" s="9">
        <f t="shared" si="8"/>
        <v>0.41271321428571428</v>
      </c>
      <c r="AD77" s="8">
        <f t="shared" si="9"/>
        <v>1.6113472084126215</v>
      </c>
      <c r="AE77" s="5" t="s">
        <v>50</v>
      </c>
      <c r="AF77" s="10">
        <f t="shared" si="10"/>
        <v>13700.75</v>
      </c>
      <c r="AG77" s="11">
        <f t="shared" si="11"/>
        <v>0.77119865700782808</v>
      </c>
      <c r="AH77" s="11">
        <f t="shared" si="12"/>
        <v>2.4385456175466018</v>
      </c>
      <c r="AI77" s="5" t="s">
        <v>51</v>
      </c>
      <c r="AJ77" s="5" t="s">
        <v>46</v>
      </c>
      <c r="AK77" s="5" t="s">
        <v>52</v>
      </c>
      <c r="AL77" s="5" t="s">
        <v>53</v>
      </c>
      <c r="AM77" s="5" t="s">
        <v>45</v>
      </c>
      <c r="AN77" s="12">
        <f t="shared" si="14"/>
        <v>1.0064200000000001</v>
      </c>
      <c r="AO77" s="12"/>
      <c r="AP77" s="12"/>
      <c r="AQ77" s="12"/>
      <c r="AR77" s="12"/>
      <c r="AS77" s="13" t="s">
        <v>54</v>
      </c>
    </row>
    <row r="78" spans="1:45" ht="21" customHeight="1">
      <c r="A78" s="4">
        <v>46038</v>
      </c>
      <c r="B78" s="5" t="s">
        <v>45</v>
      </c>
      <c r="C78" s="5" t="s">
        <v>46</v>
      </c>
      <c r="D78" s="4">
        <v>46057</v>
      </c>
      <c r="E78" s="5">
        <v>-19</v>
      </c>
      <c r="F78" s="5" t="s">
        <v>47</v>
      </c>
      <c r="G78" s="5" t="s">
        <v>60</v>
      </c>
      <c r="H78" s="5">
        <v>0</v>
      </c>
      <c r="I78" s="6">
        <v>33512</v>
      </c>
      <c r="J78" s="6">
        <v>13202</v>
      </c>
      <c r="K78" s="6">
        <v>20310</v>
      </c>
      <c r="L78" s="7">
        <f t="shared" si="13"/>
        <v>0.39394843638099786</v>
      </c>
      <c r="M78" s="7">
        <f t="shared" si="15"/>
        <v>0.10702959830866798</v>
      </c>
      <c r="N78" s="6">
        <f t="shared" si="17"/>
        <v>30475</v>
      </c>
      <c r="O78" s="6">
        <f t="shared" si="6"/>
        <v>33284.642857142855</v>
      </c>
      <c r="P78" s="8">
        <f t="shared" si="7"/>
        <v>1.0068306919750636</v>
      </c>
      <c r="Q78" s="6"/>
      <c r="R78" s="6"/>
      <c r="S78" s="6"/>
      <c r="T78" s="6"/>
      <c r="U78" s="6"/>
      <c r="V78" s="6"/>
      <c r="W78" s="6"/>
      <c r="X78" s="5" t="s">
        <v>62</v>
      </c>
      <c r="Y78" s="5"/>
      <c r="Z78" s="9">
        <v>1.0170300000000001</v>
      </c>
      <c r="AA78" s="7">
        <f t="shared" si="16"/>
        <v>1.0542318316408616E-2</v>
      </c>
      <c r="AB78" s="9">
        <f t="shared" si="18"/>
        <v>0.74002714285714288</v>
      </c>
      <c r="AC78" s="9">
        <f t="shared" si="8"/>
        <v>0.43927142857142859</v>
      </c>
      <c r="AD78" s="8">
        <f t="shared" si="9"/>
        <v>1.6846694201437444</v>
      </c>
      <c r="AE78" s="5" t="s">
        <v>50</v>
      </c>
      <c r="AF78" s="10">
        <f t="shared" si="10"/>
        <v>14267.75</v>
      </c>
      <c r="AG78" s="11">
        <f t="shared" si="11"/>
        <v>0.92530356923831714</v>
      </c>
      <c r="AH78" s="11">
        <f t="shared" si="12"/>
        <v>2.3152655370906374</v>
      </c>
      <c r="AI78" s="5" t="s">
        <v>51</v>
      </c>
      <c r="AJ78" s="5" t="s">
        <v>46</v>
      </c>
      <c r="AK78" s="5" t="s">
        <v>52</v>
      </c>
      <c r="AL78" s="5" t="s">
        <v>53</v>
      </c>
      <c r="AM78" s="5" t="s">
        <v>45</v>
      </c>
      <c r="AN78" s="12">
        <f t="shared" si="14"/>
        <v>1.0170300000000001</v>
      </c>
      <c r="AO78" s="12"/>
      <c r="AP78" s="12"/>
      <c r="AQ78" s="12"/>
      <c r="AR78" s="12"/>
      <c r="AS78" s="13" t="s">
        <v>54</v>
      </c>
    </row>
    <row r="79" spans="1:45" ht="21" customHeight="1">
      <c r="A79" s="4">
        <v>46039</v>
      </c>
      <c r="B79" s="5" t="s">
        <v>45</v>
      </c>
      <c r="C79" s="5" t="s">
        <v>46</v>
      </c>
      <c r="D79" s="4">
        <v>46057</v>
      </c>
      <c r="E79" s="5">
        <v>-18</v>
      </c>
      <c r="F79" s="5" t="s">
        <v>47</v>
      </c>
      <c r="G79" s="5" t="s">
        <v>48</v>
      </c>
      <c r="H79" s="5">
        <v>1</v>
      </c>
      <c r="I79" s="6">
        <v>37622</v>
      </c>
      <c r="J79" s="6">
        <v>20006</v>
      </c>
      <c r="K79" s="6">
        <v>17616</v>
      </c>
      <c r="L79" s="7">
        <f t="shared" si="13"/>
        <v>0.53176332996650899</v>
      </c>
      <c r="M79" s="7">
        <f t="shared" si="15"/>
        <v>0.12264263547386012</v>
      </c>
      <c r="N79" s="6">
        <f t="shared" si="17"/>
        <v>31573.571428571428</v>
      </c>
      <c r="O79" s="6">
        <f t="shared" si="6"/>
        <v>33183.25</v>
      </c>
      <c r="P79" s="8">
        <f t="shared" si="7"/>
        <v>1.1337647759035054</v>
      </c>
      <c r="Q79" s="6"/>
      <c r="R79" s="6"/>
      <c r="S79" s="6"/>
      <c r="T79" s="6"/>
      <c r="U79" s="6"/>
      <c r="V79" s="6"/>
      <c r="W79" s="6"/>
      <c r="X79" s="5" t="s">
        <v>62</v>
      </c>
      <c r="Y79" s="5"/>
      <c r="Z79" s="9">
        <v>0.92451000000000005</v>
      </c>
      <c r="AA79" s="7">
        <f t="shared" si="16"/>
        <v>-9.0970767823958076E-2</v>
      </c>
      <c r="AB79" s="9">
        <f t="shared" si="18"/>
        <v>0.80728571428571427</v>
      </c>
      <c r="AC79" s="9">
        <f t="shared" si="8"/>
        <v>0.44642035714285716</v>
      </c>
      <c r="AD79" s="8">
        <f t="shared" si="9"/>
        <v>1.8083532737002359</v>
      </c>
      <c r="AE79" s="5" t="s">
        <v>50</v>
      </c>
      <c r="AF79" s="10">
        <f t="shared" si="10"/>
        <v>17024</v>
      </c>
      <c r="AG79" s="11">
        <f t="shared" si="11"/>
        <v>1.1751644736842106</v>
      </c>
      <c r="AH79" s="11">
        <f t="shared" si="12"/>
        <v>2.0709405053052978</v>
      </c>
      <c r="AI79" s="5" t="s">
        <v>51</v>
      </c>
      <c r="AJ79" s="5" t="s">
        <v>46</v>
      </c>
      <c r="AK79" s="5" t="s">
        <v>52</v>
      </c>
      <c r="AL79" s="5" t="s">
        <v>53</v>
      </c>
      <c r="AM79" s="5" t="s">
        <v>45</v>
      </c>
      <c r="AN79" s="12">
        <f t="shared" si="14"/>
        <v>0.92451000000000005</v>
      </c>
      <c r="AO79" s="12"/>
      <c r="AP79" s="12"/>
      <c r="AQ79" s="12"/>
      <c r="AR79" s="12"/>
      <c r="AS79" s="13" t="s">
        <v>54</v>
      </c>
    </row>
    <row r="80" spans="1:45" ht="21" customHeight="1">
      <c r="A80" s="4">
        <v>46040</v>
      </c>
      <c r="B80" s="5" t="s">
        <v>45</v>
      </c>
      <c r="C80" s="5" t="s">
        <v>46</v>
      </c>
      <c r="D80" s="4">
        <v>46057</v>
      </c>
      <c r="E80" s="5">
        <v>-17</v>
      </c>
      <c r="F80" s="5" t="s">
        <v>47</v>
      </c>
      <c r="G80" s="5" t="s">
        <v>55</v>
      </c>
      <c r="H80" s="5">
        <v>1</v>
      </c>
      <c r="I80" s="6">
        <v>34514</v>
      </c>
      <c r="J80" s="6">
        <v>17706</v>
      </c>
      <c r="K80" s="6">
        <v>16807</v>
      </c>
      <c r="L80" s="7">
        <f t="shared" si="13"/>
        <v>0.51300921365243091</v>
      </c>
      <c r="M80" s="7">
        <f t="shared" si="15"/>
        <v>-8.261123810536386E-2</v>
      </c>
      <c r="N80" s="6">
        <f t="shared" si="17"/>
        <v>32283.571428571428</v>
      </c>
      <c r="O80" s="6">
        <f t="shared" si="6"/>
        <v>33249.035714285717</v>
      </c>
      <c r="P80" s="8">
        <f t="shared" si="7"/>
        <v>1.0380451420180821</v>
      </c>
      <c r="Q80" s="6"/>
      <c r="R80" s="6"/>
      <c r="S80" s="6"/>
      <c r="T80" s="6"/>
      <c r="U80" s="6"/>
      <c r="V80" s="6"/>
      <c r="W80" s="6"/>
      <c r="X80" s="5" t="s">
        <v>62</v>
      </c>
      <c r="Y80" s="5"/>
      <c r="Z80" s="9">
        <v>0.92471999999999999</v>
      </c>
      <c r="AA80" s="7">
        <f t="shared" si="16"/>
        <v>2.271473537331925E-4</v>
      </c>
      <c r="AB80" s="9">
        <f t="shared" si="18"/>
        <v>0.85889285714285712</v>
      </c>
      <c r="AC80" s="9">
        <f t="shared" si="8"/>
        <v>0.45929464285714289</v>
      </c>
      <c r="AD80" s="8">
        <f t="shared" si="9"/>
        <v>1.8700258548628523</v>
      </c>
      <c r="AE80" s="5" t="s">
        <v>50</v>
      </c>
      <c r="AF80" s="10">
        <f t="shared" si="10"/>
        <v>15849.5</v>
      </c>
      <c r="AG80" s="11">
        <f t="shared" si="11"/>
        <v>1.1171330325877789</v>
      </c>
      <c r="AH80" s="11">
        <f t="shared" si="12"/>
        <v>2.0133481075406774</v>
      </c>
      <c r="AI80" s="5" t="s">
        <v>51</v>
      </c>
      <c r="AJ80" s="5" t="s">
        <v>46</v>
      </c>
      <c r="AK80" s="5" t="s">
        <v>52</v>
      </c>
      <c r="AL80" s="5" t="s">
        <v>53</v>
      </c>
      <c r="AM80" s="5" t="s">
        <v>45</v>
      </c>
      <c r="AN80" s="12">
        <f t="shared" si="14"/>
        <v>0.92471999999999999</v>
      </c>
      <c r="AO80" s="12"/>
      <c r="AP80" s="12"/>
      <c r="AQ80" s="12"/>
      <c r="AR80" s="12"/>
      <c r="AS80" s="13" t="s">
        <v>54</v>
      </c>
    </row>
    <row r="81" spans="1:45" ht="21" customHeight="1">
      <c r="A81" s="4">
        <v>46041</v>
      </c>
      <c r="B81" s="5" t="s">
        <v>45</v>
      </c>
      <c r="C81" s="5" t="s">
        <v>46</v>
      </c>
      <c r="D81" s="4">
        <v>46057</v>
      </c>
      <c r="E81" s="5">
        <v>-16</v>
      </c>
      <c r="F81" s="5" t="s">
        <v>47</v>
      </c>
      <c r="G81" s="5" t="s">
        <v>56</v>
      </c>
      <c r="H81" s="5">
        <v>0</v>
      </c>
      <c r="I81" s="6">
        <v>30040</v>
      </c>
      <c r="J81" s="6">
        <v>10406</v>
      </c>
      <c r="K81" s="6">
        <v>19635</v>
      </c>
      <c r="L81" s="7">
        <f t="shared" si="13"/>
        <v>0.34640479360852194</v>
      </c>
      <c r="M81" s="7">
        <f t="shared" si="15"/>
        <v>-0.12962855652778582</v>
      </c>
      <c r="N81" s="6">
        <f t="shared" si="17"/>
        <v>32436</v>
      </c>
      <c r="O81" s="6">
        <f t="shared" si="6"/>
        <v>33260.678571428572</v>
      </c>
      <c r="P81" s="8">
        <f t="shared" si="7"/>
        <v>0.90316858495499297</v>
      </c>
      <c r="Q81" s="6"/>
      <c r="R81" s="6"/>
      <c r="S81" s="6"/>
      <c r="T81" s="6"/>
      <c r="U81" s="6"/>
      <c r="V81" s="6"/>
      <c r="W81" s="6"/>
      <c r="X81" s="5" t="s">
        <v>62</v>
      </c>
      <c r="Y81" s="5"/>
      <c r="Z81" s="9">
        <v>0.86817</v>
      </c>
      <c r="AA81" s="7">
        <f t="shared" si="16"/>
        <v>-6.1153646509213622E-2</v>
      </c>
      <c r="AB81" s="9">
        <f t="shared" si="18"/>
        <v>0.8883671428571428</v>
      </c>
      <c r="AC81" s="9">
        <f t="shared" si="8"/>
        <v>0.48080714285714288</v>
      </c>
      <c r="AD81" s="8">
        <f t="shared" si="9"/>
        <v>1.8476579561154605</v>
      </c>
      <c r="AE81" s="5" t="s">
        <v>50</v>
      </c>
      <c r="AF81" s="10">
        <f t="shared" si="10"/>
        <v>11013.75</v>
      </c>
      <c r="AG81" s="11">
        <f t="shared" si="11"/>
        <v>0.94481897627965039</v>
      </c>
      <c r="AH81" s="11">
        <f t="shared" si="12"/>
        <v>1.8056512115044641</v>
      </c>
      <c r="AI81" s="5" t="s">
        <v>51</v>
      </c>
      <c r="AJ81" s="5" t="s">
        <v>46</v>
      </c>
      <c r="AK81" s="5" t="s">
        <v>52</v>
      </c>
      <c r="AL81" s="5" t="s">
        <v>53</v>
      </c>
      <c r="AM81" s="5" t="s">
        <v>45</v>
      </c>
      <c r="AN81" s="12">
        <f t="shared" si="14"/>
        <v>0.86817</v>
      </c>
      <c r="AO81" s="12"/>
      <c r="AP81" s="12"/>
      <c r="AQ81" s="12"/>
      <c r="AR81" s="12"/>
      <c r="AS81" s="13" t="s">
        <v>54</v>
      </c>
    </row>
    <row r="82" spans="1:45" ht="21" customHeight="1">
      <c r="A82" s="4">
        <v>46042</v>
      </c>
      <c r="B82" s="5" t="s">
        <v>45</v>
      </c>
      <c r="C82" s="5" t="s">
        <v>46</v>
      </c>
      <c r="D82" s="4">
        <v>46057</v>
      </c>
      <c r="E82" s="5">
        <v>-15</v>
      </c>
      <c r="F82" s="5" t="s">
        <v>47</v>
      </c>
      <c r="G82" s="5" t="s">
        <v>57</v>
      </c>
      <c r="H82" s="5">
        <v>0</v>
      </c>
      <c r="I82" s="6">
        <v>30922</v>
      </c>
      <c r="J82" s="6">
        <v>10955</v>
      </c>
      <c r="K82" s="6">
        <v>19968</v>
      </c>
      <c r="L82" s="7">
        <f t="shared" si="13"/>
        <v>0.35427850721169396</v>
      </c>
      <c r="M82" s="7">
        <f t="shared" si="15"/>
        <v>2.9360852197070519E-2</v>
      </c>
      <c r="N82" s="6">
        <f t="shared" si="17"/>
        <v>32658</v>
      </c>
      <c r="O82" s="6">
        <f t="shared" si="6"/>
        <v>33134.285714285717</v>
      </c>
      <c r="P82" s="8">
        <f t="shared" si="7"/>
        <v>0.93323273260325934</v>
      </c>
      <c r="Q82" s="6"/>
      <c r="R82" s="6"/>
      <c r="S82" s="6"/>
      <c r="T82" s="6"/>
      <c r="U82" s="6"/>
      <c r="V82" s="6"/>
      <c r="W82" s="6"/>
      <c r="X82" s="5" t="s">
        <v>62</v>
      </c>
      <c r="Y82" s="5"/>
      <c r="Z82" s="9">
        <v>1.08382</v>
      </c>
      <c r="AA82" s="7">
        <f t="shared" si="16"/>
        <v>0.24839605146457489</v>
      </c>
      <c r="AB82" s="9">
        <f t="shared" si="18"/>
        <v>0.96791428571428573</v>
      </c>
      <c r="AC82" s="9">
        <f t="shared" si="8"/>
        <v>0.49909571428571425</v>
      </c>
      <c r="AD82" s="8">
        <f t="shared" si="9"/>
        <v>1.9393359991069565</v>
      </c>
      <c r="AE82" s="5" t="s">
        <v>50</v>
      </c>
      <c r="AF82" s="10">
        <f t="shared" si="10"/>
        <v>11049.5</v>
      </c>
      <c r="AG82" s="11">
        <f t="shared" si="11"/>
        <v>0.99144757681343043</v>
      </c>
      <c r="AH82" s="11">
        <f t="shared" si="12"/>
        <v>2.171567434817828</v>
      </c>
      <c r="AI82" s="5" t="s">
        <v>51</v>
      </c>
      <c r="AJ82" s="5" t="s">
        <v>46</v>
      </c>
      <c r="AK82" s="5" t="s">
        <v>52</v>
      </c>
      <c r="AL82" s="5" t="s">
        <v>53</v>
      </c>
      <c r="AM82" s="5" t="s">
        <v>45</v>
      </c>
      <c r="AN82" s="12">
        <f t="shared" si="14"/>
        <v>1.08382</v>
      </c>
      <c r="AO82" s="12"/>
      <c r="AP82" s="12"/>
      <c r="AQ82" s="12"/>
      <c r="AR82" s="12"/>
      <c r="AS82" s="13" t="s">
        <v>54</v>
      </c>
    </row>
    <row r="83" spans="1:45" ht="21" customHeight="1">
      <c r="A83" s="4">
        <v>46043</v>
      </c>
      <c r="B83" s="5" t="s">
        <v>45</v>
      </c>
      <c r="C83" s="5" t="s">
        <v>46</v>
      </c>
      <c r="D83" s="4">
        <v>46057</v>
      </c>
      <c r="E83" s="5">
        <v>-14</v>
      </c>
      <c r="F83" s="5" t="s">
        <v>47</v>
      </c>
      <c r="G83" s="5" t="s">
        <v>58</v>
      </c>
      <c r="H83" s="5">
        <v>0</v>
      </c>
      <c r="I83" s="6">
        <v>30838</v>
      </c>
      <c r="J83" s="6">
        <v>10882</v>
      </c>
      <c r="K83" s="6">
        <v>19957</v>
      </c>
      <c r="L83" s="7">
        <f t="shared" si="13"/>
        <v>0.35287632142162267</v>
      </c>
      <c r="M83" s="7">
        <f t="shared" si="15"/>
        <v>-2.7165125153612024E-3</v>
      </c>
      <c r="N83" s="6">
        <f t="shared" si="17"/>
        <v>32531.428571428572</v>
      </c>
      <c r="O83" s="6">
        <f t="shared" si="6"/>
        <v>33029.785714285717</v>
      </c>
      <c r="P83" s="8">
        <f t="shared" si="7"/>
        <v>0.9336421455093562</v>
      </c>
      <c r="Q83" s="6"/>
      <c r="R83" s="6"/>
      <c r="S83" s="6"/>
      <c r="T83" s="6"/>
      <c r="U83" s="6"/>
      <c r="V83" s="6"/>
      <c r="W83" s="6"/>
      <c r="X83" s="5" t="s">
        <v>62</v>
      </c>
      <c r="Y83" s="5"/>
      <c r="Z83" s="9">
        <v>1.96946</v>
      </c>
      <c r="AA83" s="7">
        <f t="shared" si="16"/>
        <v>0.81714675868686681</v>
      </c>
      <c r="AB83" s="9">
        <f t="shared" si="18"/>
        <v>1.1134471428571431</v>
      </c>
      <c r="AC83" s="9">
        <f t="shared" si="8"/>
        <v>0.52751464285714278</v>
      </c>
      <c r="AD83" s="8">
        <f t="shared" si="9"/>
        <v>2.1107416788024174</v>
      </c>
      <c r="AE83" s="5" t="s">
        <v>50</v>
      </c>
      <c r="AF83" s="10">
        <f t="shared" si="10"/>
        <v>12332</v>
      </c>
      <c r="AG83" s="11">
        <f t="shared" si="11"/>
        <v>0.88241972105092448</v>
      </c>
      <c r="AH83" s="11">
        <f t="shared" si="12"/>
        <v>3.733469822435532</v>
      </c>
      <c r="AI83" s="5" t="s">
        <v>51</v>
      </c>
      <c r="AJ83" s="5" t="s">
        <v>46</v>
      </c>
      <c r="AK83" s="5" t="s">
        <v>52</v>
      </c>
      <c r="AL83" s="5" t="s">
        <v>53</v>
      </c>
      <c r="AM83" s="5" t="s">
        <v>45</v>
      </c>
      <c r="AN83" s="12">
        <f t="shared" si="14"/>
        <v>1.96946</v>
      </c>
      <c r="AO83" s="12"/>
      <c r="AP83" s="12"/>
      <c r="AQ83" s="12"/>
      <c r="AR83" s="12"/>
      <c r="AS83" s="13" t="s">
        <v>54</v>
      </c>
    </row>
    <row r="84" spans="1:45" ht="21" customHeight="1">
      <c r="A84" s="4">
        <v>46044</v>
      </c>
      <c r="B84" s="5" t="s">
        <v>45</v>
      </c>
      <c r="C84" s="5" t="s">
        <v>46</v>
      </c>
      <c r="D84" s="4">
        <v>46057</v>
      </c>
      <c r="E84" s="5">
        <v>-13</v>
      </c>
      <c r="F84" s="5" t="s">
        <v>47</v>
      </c>
      <c r="G84" s="5" t="s">
        <v>59</v>
      </c>
      <c r="H84" s="5">
        <v>0</v>
      </c>
      <c r="I84" s="6">
        <v>30247</v>
      </c>
      <c r="J84" s="6">
        <v>10626</v>
      </c>
      <c r="K84" s="6">
        <v>19621</v>
      </c>
      <c r="L84" s="7">
        <f t="shared" si="13"/>
        <v>0.35130756769266375</v>
      </c>
      <c r="M84" s="7">
        <f t="shared" si="15"/>
        <v>-1.9164666969323507E-2</v>
      </c>
      <c r="N84" s="6">
        <f t="shared" si="17"/>
        <v>32527.857142857141</v>
      </c>
      <c r="O84" s="6">
        <f t="shared" si="6"/>
        <v>32862</v>
      </c>
      <c r="P84" s="8">
        <f t="shared" si="7"/>
        <v>0.92042480676769522</v>
      </c>
      <c r="Q84" s="6"/>
      <c r="R84" s="6"/>
      <c r="S84" s="6"/>
      <c r="T84" s="6"/>
      <c r="U84" s="6"/>
      <c r="V84" s="6"/>
      <c r="W84" s="6"/>
      <c r="X84" s="5" t="s">
        <v>62</v>
      </c>
      <c r="Y84" s="5"/>
      <c r="Z84" s="9">
        <v>2.5386500000000001</v>
      </c>
      <c r="AA84" s="7">
        <f t="shared" si="16"/>
        <v>0.28900815451951312</v>
      </c>
      <c r="AB84" s="9">
        <f t="shared" si="18"/>
        <v>1.3323371428571431</v>
      </c>
      <c r="AC84" s="9">
        <f t="shared" si="8"/>
        <v>0.58845214285714287</v>
      </c>
      <c r="AD84" s="8">
        <f t="shared" si="9"/>
        <v>2.2641384843772951</v>
      </c>
      <c r="AE84" s="5" t="s">
        <v>50</v>
      </c>
      <c r="AF84" s="10">
        <f t="shared" si="10"/>
        <v>13496.75</v>
      </c>
      <c r="AG84" s="11">
        <f t="shared" si="11"/>
        <v>0.78730064645192366</v>
      </c>
      <c r="AH84" s="11">
        <f t="shared" si="12"/>
        <v>4.3141146324558495</v>
      </c>
      <c r="AI84" s="5" t="s">
        <v>51</v>
      </c>
      <c r="AJ84" s="5" t="s">
        <v>46</v>
      </c>
      <c r="AK84" s="5" t="s">
        <v>52</v>
      </c>
      <c r="AL84" s="5" t="s">
        <v>53</v>
      </c>
      <c r="AM84" s="5" t="s">
        <v>45</v>
      </c>
      <c r="AN84" s="12">
        <f t="shared" si="14"/>
        <v>2.5386500000000001</v>
      </c>
      <c r="AO84" s="12"/>
      <c r="AP84" s="12"/>
      <c r="AQ84" s="12"/>
      <c r="AR84" s="12"/>
      <c r="AS84" s="13" t="s">
        <v>54</v>
      </c>
    </row>
    <row r="85" spans="1:45" ht="21" customHeight="1">
      <c r="A85" s="4">
        <v>46045</v>
      </c>
      <c r="B85" s="5" t="s">
        <v>45</v>
      </c>
      <c r="C85" s="5" t="s">
        <v>46</v>
      </c>
      <c r="D85" s="4">
        <v>46057</v>
      </c>
      <c r="E85" s="5">
        <v>-12</v>
      </c>
      <c r="F85" s="5" t="s">
        <v>47</v>
      </c>
      <c r="G85" s="5" t="s">
        <v>60</v>
      </c>
      <c r="H85" s="5">
        <v>0</v>
      </c>
      <c r="I85" s="6">
        <v>32680</v>
      </c>
      <c r="J85" s="6">
        <v>12652</v>
      </c>
      <c r="K85" s="6">
        <v>20027</v>
      </c>
      <c r="L85" s="7">
        <f t="shared" si="13"/>
        <v>0.38714810281517748</v>
      </c>
      <c r="M85" s="7">
        <f t="shared" si="15"/>
        <v>8.043772936158966E-2</v>
      </c>
      <c r="N85" s="6">
        <f t="shared" si="17"/>
        <v>32409</v>
      </c>
      <c r="O85" s="6">
        <f t="shared" si="6"/>
        <v>32747.5</v>
      </c>
      <c r="P85" s="8">
        <f t="shared" si="7"/>
        <v>0.99793877395221009</v>
      </c>
      <c r="Q85" s="6"/>
      <c r="R85" s="6"/>
      <c r="S85" s="6"/>
      <c r="T85" s="6"/>
      <c r="U85" s="6"/>
      <c r="V85" s="6"/>
      <c r="W85" s="6"/>
      <c r="X85" s="5" t="s">
        <v>62</v>
      </c>
      <c r="Y85" s="5"/>
      <c r="Z85" s="9">
        <v>2.7267399999999999</v>
      </c>
      <c r="AA85" s="7">
        <f t="shared" si="16"/>
        <v>7.4090559943276846E-2</v>
      </c>
      <c r="AB85" s="9">
        <f t="shared" si="18"/>
        <v>1.5765814285714284</v>
      </c>
      <c r="AC85" s="9">
        <f t="shared" si="8"/>
        <v>0.67120214285714286</v>
      </c>
      <c r="AD85" s="8">
        <f t="shared" si="9"/>
        <v>2.3488921263873026</v>
      </c>
      <c r="AE85" s="5" t="s">
        <v>50</v>
      </c>
      <c r="AF85" s="10">
        <f t="shared" si="10"/>
        <v>14037.75</v>
      </c>
      <c r="AG85" s="11">
        <f t="shared" si="11"/>
        <v>0.90128403768410181</v>
      </c>
      <c r="AH85" s="11">
        <f t="shared" si="12"/>
        <v>4.06247213155926</v>
      </c>
      <c r="AI85" s="5" t="s">
        <v>51</v>
      </c>
      <c r="AJ85" s="5" t="s">
        <v>46</v>
      </c>
      <c r="AK85" s="5" t="s">
        <v>52</v>
      </c>
      <c r="AL85" s="5" t="s">
        <v>53</v>
      </c>
      <c r="AM85" s="5" t="s">
        <v>45</v>
      </c>
      <c r="AN85" s="12">
        <f t="shared" si="14"/>
        <v>2.7267399999999999</v>
      </c>
      <c r="AO85" s="12"/>
      <c r="AP85" s="12"/>
      <c r="AQ85" s="12"/>
      <c r="AR85" s="12"/>
      <c r="AS85" s="13" t="s">
        <v>54</v>
      </c>
    </row>
    <row r="86" spans="1:45" ht="21" customHeight="1">
      <c r="A86" s="4">
        <v>46046</v>
      </c>
      <c r="B86" s="5" t="s">
        <v>45</v>
      </c>
      <c r="C86" s="5" t="s">
        <v>46</v>
      </c>
      <c r="D86" s="4">
        <v>46057</v>
      </c>
      <c r="E86" s="5">
        <v>-11</v>
      </c>
      <c r="F86" s="5" t="s">
        <v>47</v>
      </c>
      <c r="G86" s="5" t="s">
        <v>48</v>
      </c>
      <c r="H86" s="5">
        <v>1</v>
      </c>
      <c r="I86" s="6">
        <v>33208</v>
      </c>
      <c r="J86" s="6">
        <v>16328</v>
      </c>
      <c r="K86" s="6">
        <v>16880</v>
      </c>
      <c r="L86" s="7">
        <f t="shared" si="13"/>
        <v>0.49168874969886772</v>
      </c>
      <c r="M86" s="7">
        <f t="shared" si="15"/>
        <v>1.6156670746634072E-2</v>
      </c>
      <c r="N86" s="6">
        <f t="shared" si="17"/>
        <v>31778.428571428572</v>
      </c>
      <c r="O86" s="6">
        <f t="shared" si="6"/>
        <v>32614.392857142859</v>
      </c>
      <c r="P86" s="8">
        <f t="shared" si="7"/>
        <v>1.0182007724459949</v>
      </c>
      <c r="Q86" s="6"/>
      <c r="R86" s="6"/>
      <c r="S86" s="6"/>
      <c r="T86" s="6"/>
      <c r="U86" s="6"/>
      <c r="V86" s="6"/>
      <c r="W86" s="6"/>
      <c r="X86" s="5" t="s">
        <v>62</v>
      </c>
      <c r="Y86" s="5"/>
      <c r="Z86" s="9">
        <v>3.2794599999999998</v>
      </c>
      <c r="AA86" s="7">
        <f t="shared" si="16"/>
        <v>0.2027035947688447</v>
      </c>
      <c r="AB86" s="9">
        <f t="shared" si="18"/>
        <v>1.913002857142857</v>
      </c>
      <c r="AC86" s="9">
        <f t="shared" si="8"/>
        <v>0.76076535714285709</v>
      </c>
      <c r="AD86" s="8">
        <f t="shared" si="9"/>
        <v>2.5145767209055916</v>
      </c>
      <c r="AE86" s="5" t="s">
        <v>50</v>
      </c>
      <c r="AF86" s="10">
        <f t="shared" si="10"/>
        <v>17726.5</v>
      </c>
      <c r="AG86" s="11">
        <f t="shared" si="11"/>
        <v>0.92110681747665923</v>
      </c>
      <c r="AH86" s="11">
        <f t="shared" si="12"/>
        <v>4.3107378237047937</v>
      </c>
      <c r="AI86" s="5" t="s">
        <v>51</v>
      </c>
      <c r="AJ86" s="5" t="s">
        <v>46</v>
      </c>
      <c r="AK86" s="5" t="s">
        <v>52</v>
      </c>
      <c r="AL86" s="5" t="s">
        <v>53</v>
      </c>
      <c r="AM86" s="5" t="s">
        <v>45</v>
      </c>
      <c r="AN86" s="12">
        <f t="shared" si="14"/>
        <v>3.2794599999999998</v>
      </c>
      <c r="AO86" s="12"/>
      <c r="AP86" s="12"/>
      <c r="AQ86" s="12"/>
      <c r="AR86" s="12"/>
      <c r="AS86" s="13" t="s">
        <v>54</v>
      </c>
    </row>
    <row r="87" spans="1:45" ht="21" customHeight="1">
      <c r="A87" s="4">
        <v>46047</v>
      </c>
      <c r="B87" s="5" t="s">
        <v>45</v>
      </c>
      <c r="C87" s="5" t="s">
        <v>46</v>
      </c>
      <c r="D87" s="4">
        <v>46057</v>
      </c>
      <c r="E87" s="5">
        <v>-10</v>
      </c>
      <c r="F87" s="5" t="s">
        <v>47</v>
      </c>
      <c r="G87" s="5" t="s">
        <v>55</v>
      </c>
      <c r="H87" s="5">
        <v>1</v>
      </c>
      <c r="I87" s="6">
        <v>33341</v>
      </c>
      <c r="J87" s="6">
        <v>16558</v>
      </c>
      <c r="K87" s="6">
        <v>16782</v>
      </c>
      <c r="L87" s="7">
        <f t="shared" si="13"/>
        <v>0.49662577607150354</v>
      </c>
      <c r="M87" s="7">
        <f t="shared" si="15"/>
        <v>4.0050590219224969E-3</v>
      </c>
      <c r="N87" s="6">
        <f t="shared" si="17"/>
        <v>31610.857142857141</v>
      </c>
      <c r="O87" s="6">
        <f t="shared" si="6"/>
        <v>32493.535714285714</v>
      </c>
      <c r="P87" s="8">
        <f t="shared" si="7"/>
        <v>1.0260810117177153</v>
      </c>
      <c r="Q87" s="6"/>
      <c r="R87" s="6"/>
      <c r="S87" s="6"/>
      <c r="T87" s="6"/>
      <c r="U87" s="6"/>
      <c r="V87" s="6"/>
      <c r="W87" s="6"/>
      <c r="X87" s="5" t="s">
        <v>62</v>
      </c>
      <c r="Y87" s="5"/>
      <c r="Z87" s="9">
        <v>2.9959600000000002</v>
      </c>
      <c r="AA87" s="7">
        <f t="shared" si="16"/>
        <v>-8.644715898349109E-2</v>
      </c>
      <c r="AB87" s="9">
        <f t="shared" si="18"/>
        <v>2.2088942857142859</v>
      </c>
      <c r="AC87" s="9">
        <f t="shared" si="8"/>
        <v>0.86980357142857134</v>
      </c>
      <c r="AD87" s="8">
        <f t="shared" si="9"/>
        <v>2.5395323246217338</v>
      </c>
      <c r="AE87" s="5" t="s">
        <v>50</v>
      </c>
      <c r="AF87" s="10">
        <f t="shared" si="10"/>
        <v>16234.5</v>
      </c>
      <c r="AG87" s="11">
        <f t="shared" si="11"/>
        <v>1.019926699313191</v>
      </c>
      <c r="AH87" s="11">
        <f t="shared" si="12"/>
        <v>3.4444098626537194</v>
      </c>
      <c r="AI87" s="5" t="s">
        <v>51</v>
      </c>
      <c r="AJ87" s="5" t="s">
        <v>46</v>
      </c>
      <c r="AK87" s="5" t="s">
        <v>52</v>
      </c>
      <c r="AL87" s="5" t="s">
        <v>53</v>
      </c>
      <c r="AM87" s="5" t="s">
        <v>45</v>
      </c>
      <c r="AN87" s="12">
        <f t="shared" si="14"/>
        <v>2.9959600000000002</v>
      </c>
      <c r="AO87" s="12"/>
      <c r="AP87" s="12"/>
      <c r="AQ87" s="12"/>
      <c r="AR87" s="12"/>
      <c r="AS87" s="13" t="s">
        <v>54</v>
      </c>
    </row>
    <row r="88" spans="1:45" ht="21" customHeight="1">
      <c r="A88" s="4">
        <v>46048</v>
      </c>
      <c r="B88" s="5" t="s">
        <v>45</v>
      </c>
      <c r="C88" s="5" t="s">
        <v>46</v>
      </c>
      <c r="D88" s="4">
        <v>46057</v>
      </c>
      <c r="E88" s="5">
        <v>-9</v>
      </c>
      <c r="F88" s="5" t="s">
        <v>47</v>
      </c>
      <c r="G88" s="5" t="s">
        <v>56</v>
      </c>
      <c r="H88" s="5">
        <v>0</v>
      </c>
      <c r="I88" s="6">
        <v>30947</v>
      </c>
      <c r="J88" s="6">
        <v>11260</v>
      </c>
      <c r="K88" s="6">
        <v>19688</v>
      </c>
      <c r="L88" s="7">
        <f t="shared" si="13"/>
        <v>0.36384786893721521</v>
      </c>
      <c r="M88" s="7">
        <f t="shared" si="15"/>
        <v>-7.1803485198404404E-2</v>
      </c>
      <c r="N88" s="6">
        <f t="shared" si="17"/>
        <v>31740.428571428572</v>
      </c>
      <c r="O88" s="6">
        <f t="shared" si="6"/>
        <v>32426.642857142859</v>
      </c>
      <c r="P88" s="8">
        <f t="shared" si="7"/>
        <v>0.95436953298984739</v>
      </c>
      <c r="Q88" s="6"/>
      <c r="R88" s="6"/>
      <c r="S88" s="6"/>
      <c r="T88" s="6"/>
      <c r="U88" s="6"/>
      <c r="V88" s="6"/>
      <c r="W88" s="6"/>
      <c r="X88" s="5" t="s">
        <v>62</v>
      </c>
      <c r="Y88" s="5"/>
      <c r="Z88" s="9">
        <v>2.6498300000000001</v>
      </c>
      <c r="AA88" s="7">
        <f t="shared" si="16"/>
        <v>-0.11553225009679702</v>
      </c>
      <c r="AB88" s="9">
        <f t="shared" si="18"/>
        <v>2.4634171428571427</v>
      </c>
      <c r="AC88" s="9">
        <f t="shared" si="8"/>
        <v>0.96877499999999994</v>
      </c>
      <c r="AD88" s="8">
        <f t="shared" si="9"/>
        <v>2.5428165909082532</v>
      </c>
      <c r="AE88" s="5" t="s">
        <v>50</v>
      </c>
      <c r="AF88" s="10">
        <f t="shared" si="10"/>
        <v>10674.25</v>
      </c>
      <c r="AG88" s="11">
        <f t="shared" si="11"/>
        <v>1.0548750497693047</v>
      </c>
      <c r="AH88" s="11">
        <f t="shared" si="12"/>
        <v>2.735237800314831</v>
      </c>
      <c r="AI88" s="5" t="s">
        <v>51</v>
      </c>
      <c r="AJ88" s="5" t="s">
        <v>46</v>
      </c>
      <c r="AK88" s="5" t="s">
        <v>52</v>
      </c>
      <c r="AL88" s="5" t="s">
        <v>53</v>
      </c>
      <c r="AM88" s="5" t="s">
        <v>45</v>
      </c>
      <c r="AN88" s="12">
        <f t="shared" si="14"/>
        <v>2.6498300000000001</v>
      </c>
      <c r="AO88" s="12"/>
      <c r="AP88" s="12"/>
      <c r="AQ88" s="12"/>
      <c r="AR88" s="12"/>
      <c r="AS88" s="13" t="s">
        <v>54</v>
      </c>
    </row>
    <row r="89" spans="1:45" ht="21" customHeight="1">
      <c r="A89" s="4">
        <v>46049</v>
      </c>
      <c r="B89" s="5" t="s">
        <v>45</v>
      </c>
      <c r="C89" s="5" t="s">
        <v>46</v>
      </c>
      <c r="D89" s="4">
        <v>46057</v>
      </c>
      <c r="E89" s="5">
        <v>-8</v>
      </c>
      <c r="F89" s="5" t="s">
        <v>47</v>
      </c>
      <c r="G89" s="5" t="s">
        <v>57</v>
      </c>
      <c r="H89" s="5">
        <v>0</v>
      </c>
      <c r="I89" s="6">
        <v>31948</v>
      </c>
      <c r="J89" s="6">
        <v>12170</v>
      </c>
      <c r="K89" s="6">
        <v>19778</v>
      </c>
      <c r="L89" s="7">
        <f t="shared" si="13"/>
        <v>0.3809315137097784</v>
      </c>
      <c r="M89" s="7">
        <f t="shared" si="15"/>
        <v>3.2345623162180592E-2</v>
      </c>
      <c r="N89" s="6">
        <f t="shared" si="17"/>
        <v>31887</v>
      </c>
      <c r="O89" s="6">
        <f t="shared" si="6"/>
        <v>32296.035714285714</v>
      </c>
      <c r="P89" s="8">
        <f t="shared" si="7"/>
        <v>0.98922357786061754</v>
      </c>
      <c r="Q89" s="6"/>
      <c r="R89" s="6"/>
      <c r="S89" s="6"/>
      <c r="T89" s="6"/>
      <c r="U89" s="6"/>
      <c r="V89" s="6"/>
      <c r="W89" s="6"/>
      <c r="X89" s="5" t="s">
        <v>62</v>
      </c>
      <c r="Y89" s="5"/>
      <c r="Z89" s="9">
        <v>3.1516700000000002</v>
      </c>
      <c r="AA89" s="7">
        <f t="shared" si="16"/>
        <v>0.18938573417917381</v>
      </c>
      <c r="AB89" s="9">
        <f t="shared" si="18"/>
        <v>2.7588242857142857</v>
      </c>
      <c r="AC89" s="9">
        <f t="shared" si="8"/>
        <v>1.0533221428571429</v>
      </c>
      <c r="AD89" s="8">
        <f t="shared" si="9"/>
        <v>2.6191648057743833</v>
      </c>
      <c r="AE89" s="5" t="s">
        <v>50</v>
      </c>
      <c r="AF89" s="10">
        <f t="shared" si="10"/>
        <v>10830.75</v>
      </c>
      <c r="AG89" s="11">
        <f t="shared" si="11"/>
        <v>1.123652563303557</v>
      </c>
      <c r="AH89" s="11">
        <f t="shared" si="12"/>
        <v>2.99212356008303</v>
      </c>
      <c r="AI89" s="5" t="s">
        <v>51</v>
      </c>
      <c r="AJ89" s="5" t="s">
        <v>46</v>
      </c>
      <c r="AK89" s="5" t="s">
        <v>52</v>
      </c>
      <c r="AL89" s="5" t="s">
        <v>53</v>
      </c>
      <c r="AM89" s="5" t="s">
        <v>45</v>
      </c>
      <c r="AN89" s="12">
        <f t="shared" si="14"/>
        <v>3.1516700000000002</v>
      </c>
      <c r="AO89" s="12"/>
      <c r="AP89" s="12"/>
      <c r="AQ89" s="12"/>
      <c r="AR89" s="12"/>
      <c r="AS89" s="13" t="s">
        <v>54</v>
      </c>
    </row>
    <row r="90" spans="1:45" ht="21" customHeight="1">
      <c r="A90" s="4">
        <v>46050</v>
      </c>
      <c r="B90" s="5" t="s">
        <v>45</v>
      </c>
      <c r="C90" s="5" t="s">
        <v>46</v>
      </c>
      <c r="D90" s="4">
        <v>46057</v>
      </c>
      <c r="E90" s="5">
        <v>-7</v>
      </c>
      <c r="F90" s="5" t="s">
        <v>47</v>
      </c>
      <c r="G90" s="5" t="s">
        <v>58</v>
      </c>
      <c r="H90" s="5">
        <v>0</v>
      </c>
      <c r="I90" s="6">
        <v>31794</v>
      </c>
      <c r="J90" s="6">
        <v>11798</v>
      </c>
      <c r="K90" s="6">
        <v>19996</v>
      </c>
      <c r="L90" s="7">
        <f t="shared" si="13"/>
        <v>0.37107630370510158</v>
      </c>
      <c r="M90" s="7">
        <f t="shared" si="15"/>
        <v>-4.8203330411918932E-3</v>
      </c>
      <c r="N90" s="6">
        <f t="shared" si="17"/>
        <v>32023.571428571428</v>
      </c>
      <c r="O90" s="6">
        <f t="shared" si="6"/>
        <v>32217.035714285714</v>
      </c>
      <c r="P90" s="8">
        <f t="shared" si="7"/>
        <v>0.98686919187608158</v>
      </c>
      <c r="Q90" s="6"/>
      <c r="R90" s="6"/>
      <c r="S90" s="6"/>
      <c r="T90" s="6"/>
      <c r="U90" s="6"/>
      <c r="V90" s="6"/>
      <c r="W90" s="6"/>
      <c r="X90" s="5" t="s">
        <v>62</v>
      </c>
      <c r="Y90" s="5"/>
      <c r="Z90" s="9">
        <v>3.8273100000000002</v>
      </c>
      <c r="AA90" s="7">
        <f t="shared" si="16"/>
        <v>0.21437523598600117</v>
      </c>
      <c r="AB90" s="9">
        <f t="shared" si="18"/>
        <v>3.0242314285714289</v>
      </c>
      <c r="AC90" s="9">
        <f t="shared" si="8"/>
        <v>1.1586092857142858</v>
      </c>
      <c r="AD90" s="8">
        <f t="shared" si="9"/>
        <v>2.6102254365301256</v>
      </c>
      <c r="AE90" s="5" t="s">
        <v>50</v>
      </c>
      <c r="AF90" s="10">
        <f t="shared" si="10"/>
        <v>11714.5</v>
      </c>
      <c r="AG90" s="11">
        <f t="shared" si="11"/>
        <v>1.0071279183917368</v>
      </c>
      <c r="AH90" s="11">
        <f t="shared" si="12"/>
        <v>3.303365549707685</v>
      </c>
      <c r="AI90" s="5" t="s">
        <v>51</v>
      </c>
      <c r="AJ90" s="5" t="s">
        <v>46</v>
      </c>
      <c r="AK90" s="5" t="s">
        <v>52</v>
      </c>
      <c r="AL90" s="5" t="s">
        <v>53</v>
      </c>
      <c r="AM90" s="5" t="s">
        <v>45</v>
      </c>
      <c r="AN90" s="12">
        <f t="shared" si="14"/>
        <v>3.8273100000000002</v>
      </c>
      <c r="AO90" s="12"/>
      <c r="AP90" s="12"/>
      <c r="AQ90" s="12"/>
      <c r="AR90" s="12"/>
      <c r="AS90" s="13" t="s">
        <v>54</v>
      </c>
    </row>
    <row r="91" spans="1:45" ht="21" customHeight="1">
      <c r="A91" s="4">
        <v>46051</v>
      </c>
      <c r="B91" s="5" t="s">
        <v>45</v>
      </c>
      <c r="C91" s="5" t="s">
        <v>46</v>
      </c>
      <c r="D91" s="4">
        <v>46057</v>
      </c>
      <c r="E91" s="5">
        <v>-6</v>
      </c>
      <c r="F91" s="5" t="s">
        <v>47</v>
      </c>
      <c r="G91" s="5" t="s">
        <v>59</v>
      </c>
      <c r="H91" s="5">
        <v>0</v>
      </c>
      <c r="I91" s="6">
        <v>32158</v>
      </c>
      <c r="J91" s="6">
        <v>12204</v>
      </c>
      <c r="K91" s="6">
        <v>19954</v>
      </c>
      <c r="L91" s="7">
        <f t="shared" si="13"/>
        <v>0.37950121276198767</v>
      </c>
      <c r="M91" s="7">
        <f t="shared" si="15"/>
        <v>1.1448701012769735E-2</v>
      </c>
      <c r="N91" s="6">
        <f t="shared" si="17"/>
        <v>32296.571428571428</v>
      </c>
      <c r="O91" s="6">
        <f t="shared" si="6"/>
        <v>32047.678571428572</v>
      </c>
      <c r="P91" s="8">
        <f t="shared" si="7"/>
        <v>1.0034424155972963</v>
      </c>
      <c r="Q91" s="6"/>
      <c r="R91" s="6"/>
      <c r="S91" s="6"/>
      <c r="T91" s="6"/>
      <c r="U91" s="6"/>
      <c r="V91" s="6"/>
      <c r="W91" s="6"/>
      <c r="X91" s="5" t="s">
        <v>62</v>
      </c>
      <c r="Y91" s="5"/>
      <c r="Z91" s="9">
        <v>3.4607600000000001</v>
      </c>
      <c r="AA91" s="7">
        <f t="shared" si="16"/>
        <v>-9.577222644625083E-2</v>
      </c>
      <c r="AB91" s="9">
        <f t="shared" si="18"/>
        <v>3.155961428571429</v>
      </c>
      <c r="AC91" s="9">
        <f t="shared" si="8"/>
        <v>1.2865928571428571</v>
      </c>
      <c r="AD91" s="8">
        <f t="shared" si="9"/>
        <v>2.452960477007379</v>
      </c>
      <c r="AE91" s="5" t="s">
        <v>50</v>
      </c>
      <c r="AF91" s="10">
        <f t="shared" si="10"/>
        <v>12411.75</v>
      </c>
      <c r="AG91" s="11">
        <f t="shared" si="11"/>
        <v>0.98326182850927546</v>
      </c>
      <c r="AH91" s="11">
        <f t="shared" si="12"/>
        <v>2.6898641483874908</v>
      </c>
      <c r="AI91" s="5" t="s">
        <v>51</v>
      </c>
      <c r="AJ91" s="5" t="s">
        <v>46</v>
      </c>
      <c r="AK91" s="5" t="s">
        <v>52</v>
      </c>
      <c r="AL91" s="5" t="s">
        <v>53</v>
      </c>
      <c r="AM91" s="5" t="s">
        <v>45</v>
      </c>
      <c r="AN91" s="12">
        <f t="shared" si="14"/>
        <v>3.4607600000000001</v>
      </c>
      <c r="AO91" s="12"/>
      <c r="AP91" s="12"/>
      <c r="AQ91" s="12"/>
      <c r="AR91" s="12"/>
      <c r="AS91" s="13" t="s">
        <v>54</v>
      </c>
    </row>
    <row r="92" spans="1:45" ht="21" customHeight="1">
      <c r="A92" s="4">
        <v>46052</v>
      </c>
      <c r="B92" s="5" t="s">
        <v>45</v>
      </c>
      <c r="C92" s="5" t="s">
        <v>46</v>
      </c>
      <c r="D92" s="4">
        <v>46057</v>
      </c>
      <c r="E92" s="5">
        <v>-5</v>
      </c>
      <c r="F92" s="5" t="s">
        <v>47</v>
      </c>
      <c r="G92" s="5" t="s">
        <v>60</v>
      </c>
      <c r="H92" s="5">
        <v>0</v>
      </c>
      <c r="I92" s="6">
        <v>32669</v>
      </c>
      <c r="J92" s="6">
        <v>12768</v>
      </c>
      <c r="K92" s="6">
        <v>19901</v>
      </c>
      <c r="L92" s="7">
        <f t="shared" si="13"/>
        <v>0.39082922648382257</v>
      </c>
      <c r="M92" s="7">
        <f t="shared" si="15"/>
        <v>1.5890291684806268E-2</v>
      </c>
      <c r="N92" s="6">
        <f t="shared" si="17"/>
        <v>32295</v>
      </c>
      <c r="O92" s="6">
        <f t="shared" si="6"/>
        <v>31936.321428571428</v>
      </c>
      <c r="P92" s="8">
        <f t="shared" si="7"/>
        <v>1.0229418586316297</v>
      </c>
      <c r="Q92" s="6"/>
      <c r="R92" s="6"/>
      <c r="S92" s="6"/>
      <c r="T92" s="6"/>
      <c r="U92" s="6"/>
      <c r="V92" s="6"/>
      <c r="W92" s="6"/>
      <c r="X92" s="5" t="s">
        <v>62</v>
      </c>
      <c r="Y92" s="5"/>
      <c r="Z92" s="9">
        <v>4.7328099999999997</v>
      </c>
      <c r="AA92" s="7">
        <f t="shared" si="16"/>
        <v>0.36756377211941871</v>
      </c>
      <c r="AB92" s="9">
        <f t="shared" si="18"/>
        <v>3.4425428571428576</v>
      </c>
      <c r="AC92" s="9">
        <f t="shared" si="8"/>
        <v>1.4008339285714284</v>
      </c>
      <c r="AD92" s="8">
        <f t="shared" si="9"/>
        <v>2.457495343972405</v>
      </c>
      <c r="AE92" s="5" t="s">
        <v>50</v>
      </c>
      <c r="AF92" s="10">
        <f t="shared" si="10"/>
        <v>13255.25</v>
      </c>
      <c r="AG92" s="11">
        <f t="shared" si="11"/>
        <v>0.96324097998906089</v>
      </c>
      <c r="AH92" s="11">
        <f t="shared" si="12"/>
        <v>3.3785660837230886</v>
      </c>
      <c r="AI92" s="5" t="s">
        <v>51</v>
      </c>
      <c r="AJ92" s="5" t="s">
        <v>46</v>
      </c>
      <c r="AK92" s="5" t="s">
        <v>52</v>
      </c>
      <c r="AL92" s="5" t="s">
        <v>53</v>
      </c>
      <c r="AM92" s="5" t="s">
        <v>45</v>
      </c>
      <c r="AN92" s="12">
        <f t="shared" si="14"/>
        <v>4.7328099999999997</v>
      </c>
      <c r="AO92" s="12"/>
      <c r="AP92" s="12"/>
      <c r="AQ92" s="12"/>
      <c r="AR92" s="12"/>
      <c r="AS92" s="13" t="s">
        <v>54</v>
      </c>
    </row>
    <row r="93" spans="1:45" ht="21" customHeight="1">
      <c r="A93" s="4">
        <v>46053</v>
      </c>
      <c r="B93" s="5" t="s">
        <v>45</v>
      </c>
      <c r="C93" s="5" t="s">
        <v>46</v>
      </c>
      <c r="D93" s="4">
        <v>46057</v>
      </c>
      <c r="E93" s="5">
        <v>-4</v>
      </c>
      <c r="F93" s="5" t="s">
        <v>47</v>
      </c>
      <c r="G93" s="5" t="s">
        <v>48</v>
      </c>
      <c r="H93" s="5">
        <v>1</v>
      </c>
      <c r="I93" s="6">
        <v>36253</v>
      </c>
      <c r="J93" s="6">
        <v>18942</v>
      </c>
      <c r="K93" s="6">
        <v>17311</v>
      </c>
      <c r="L93" s="7">
        <f t="shared" si="13"/>
        <v>0.52249469009461291</v>
      </c>
      <c r="M93" s="7">
        <f t="shared" si="15"/>
        <v>0.10970644953931852</v>
      </c>
      <c r="N93" s="6">
        <f t="shared" si="17"/>
        <v>32730</v>
      </c>
      <c r="O93" s="6">
        <f t="shared" si="6"/>
        <v>31876.571428571428</v>
      </c>
      <c r="P93" s="8">
        <f t="shared" si="7"/>
        <v>1.1372929513839094</v>
      </c>
      <c r="Q93" s="6"/>
      <c r="R93" s="6"/>
      <c r="S93" s="6"/>
      <c r="T93" s="6"/>
      <c r="U93" s="6"/>
      <c r="V93" s="6"/>
      <c r="W93" s="6"/>
      <c r="X93" s="5" t="s">
        <v>62</v>
      </c>
      <c r="Y93" s="5"/>
      <c r="Z93" s="9">
        <v>5.3140200000000002</v>
      </c>
      <c r="AA93" s="7">
        <f t="shared" si="16"/>
        <v>0.12280442274251469</v>
      </c>
      <c r="AB93" s="9">
        <f t="shared" si="18"/>
        <v>3.7331942857142861</v>
      </c>
      <c r="AC93" s="9">
        <f t="shared" si="8"/>
        <v>1.5513724999999998</v>
      </c>
      <c r="AD93" s="8">
        <f t="shared" si="9"/>
        <v>2.406381630275312</v>
      </c>
      <c r="AE93" s="5" t="s">
        <v>50</v>
      </c>
      <c r="AF93" s="10">
        <f t="shared" si="10"/>
        <v>17126.5</v>
      </c>
      <c r="AG93" s="11">
        <f t="shared" si="11"/>
        <v>1.1060053134032055</v>
      </c>
      <c r="AH93" s="11">
        <f t="shared" si="12"/>
        <v>3.4253668928642225</v>
      </c>
      <c r="AI93" s="5" t="s">
        <v>51</v>
      </c>
      <c r="AJ93" s="5" t="s">
        <v>46</v>
      </c>
      <c r="AK93" s="5" t="s">
        <v>52</v>
      </c>
      <c r="AL93" s="5" t="s">
        <v>53</v>
      </c>
      <c r="AM93" s="5" t="s">
        <v>45</v>
      </c>
      <c r="AN93" s="12">
        <f t="shared" si="14"/>
        <v>5.3140200000000002</v>
      </c>
      <c r="AO93" s="12"/>
      <c r="AP93" s="12"/>
      <c r="AQ93" s="12"/>
      <c r="AR93" s="12"/>
      <c r="AS93" s="13" t="s">
        <v>54</v>
      </c>
    </row>
    <row r="94" spans="1:45" ht="21" customHeight="1">
      <c r="A94" s="4">
        <v>46054</v>
      </c>
      <c r="B94" s="5" t="s">
        <v>45</v>
      </c>
      <c r="C94" s="5" t="s">
        <v>46</v>
      </c>
      <c r="D94" s="4">
        <v>46057</v>
      </c>
      <c r="E94" s="5">
        <v>-3</v>
      </c>
      <c r="F94" s="5" t="s">
        <v>47</v>
      </c>
      <c r="G94" s="5" t="s">
        <v>55</v>
      </c>
      <c r="H94" s="5">
        <v>1</v>
      </c>
      <c r="I94" s="6">
        <v>33131</v>
      </c>
      <c r="J94" s="6">
        <v>16048</v>
      </c>
      <c r="K94" s="6">
        <v>17084</v>
      </c>
      <c r="L94" s="7">
        <f t="shared" si="13"/>
        <v>0.48438018773957925</v>
      </c>
      <c r="M94" s="7">
        <f t="shared" si="15"/>
        <v>-8.6117011005985677E-2</v>
      </c>
      <c r="N94" s="6">
        <f t="shared" si="17"/>
        <v>32700</v>
      </c>
      <c r="O94" s="6">
        <f t="shared" ref="O94:O157" si="19">AVERAGE(I66:I93)</f>
        <v>31908.678571428572</v>
      </c>
      <c r="P94" s="8">
        <f t="shared" ref="P94:P157" si="20">IFERROR(I94/O94,"")</f>
        <v>1.0383068645677451</v>
      </c>
      <c r="Q94" s="6"/>
      <c r="R94" s="6"/>
      <c r="S94" s="6"/>
      <c r="T94" s="6"/>
      <c r="U94" s="6"/>
      <c r="V94" s="6"/>
      <c r="W94" s="6"/>
      <c r="X94" s="5" t="s">
        <v>63</v>
      </c>
      <c r="Y94" s="5"/>
      <c r="Z94" s="9">
        <v>4.8802500000000002</v>
      </c>
      <c r="AA94" s="7">
        <f t="shared" si="16"/>
        <v>-8.162746847019775E-2</v>
      </c>
      <c r="AB94" s="9">
        <f t="shared" si="18"/>
        <v>4.0023785714285713</v>
      </c>
      <c r="AC94" s="9">
        <f t="shared" ref="AC94:AC157" si="21">AVERAGE(Z66:Z93)</f>
        <v>1.7229989285714284</v>
      </c>
      <c r="AD94" s="8">
        <f t="shared" ref="AD94:AD157" si="22">IFERROR(AB94/AC94,"")</f>
        <v>2.322914138285054</v>
      </c>
      <c r="AE94" s="5" t="s">
        <v>50</v>
      </c>
      <c r="AF94" s="10">
        <f t="shared" ref="AF94:AF157" si="23">IF(COUNT(J87,J80,J73,J66)=4,AVERAGE(J87,J80,J73,J66),"")</f>
        <v>16009.5</v>
      </c>
      <c r="AG94" s="11">
        <f t="shared" ref="AG94:AG157" si="24">IFERROR(J94/AF94,"")</f>
        <v>1.0024048221368562</v>
      </c>
      <c r="AH94" s="11">
        <f t="shared" ref="AH94:AH157" si="25">IFERROR(Z94/AC94,"")</f>
        <v>2.8324161548064972</v>
      </c>
      <c r="AI94" s="5" t="s">
        <v>51</v>
      </c>
      <c r="AJ94" s="5" t="s">
        <v>46</v>
      </c>
      <c r="AK94" s="5" t="s">
        <v>52</v>
      </c>
      <c r="AL94" s="5" t="s">
        <v>53</v>
      </c>
      <c r="AM94" s="5" t="s">
        <v>45</v>
      </c>
      <c r="AN94" s="12">
        <f t="shared" si="14"/>
        <v>4.8802500000000002</v>
      </c>
      <c r="AO94" s="12"/>
      <c r="AP94" s="12"/>
      <c r="AQ94" s="12"/>
      <c r="AR94" s="12"/>
      <c r="AS94" s="13" t="s">
        <v>54</v>
      </c>
    </row>
    <row r="95" spans="1:45" ht="21" customHeight="1">
      <c r="A95" s="4">
        <v>46055</v>
      </c>
      <c r="B95" s="5" t="s">
        <v>45</v>
      </c>
      <c r="C95" s="5" t="s">
        <v>46</v>
      </c>
      <c r="D95" s="4">
        <v>46057</v>
      </c>
      <c r="E95" s="5">
        <v>-2</v>
      </c>
      <c r="F95" s="5" t="s">
        <v>47</v>
      </c>
      <c r="G95" s="5" t="s">
        <v>56</v>
      </c>
      <c r="H95" s="5">
        <v>0</v>
      </c>
      <c r="I95" s="6">
        <v>28130</v>
      </c>
      <c r="J95" s="6">
        <v>8782</v>
      </c>
      <c r="K95" s="6">
        <v>19348</v>
      </c>
      <c r="L95" s="7">
        <f t="shared" si="13"/>
        <v>0.31219338784216139</v>
      </c>
      <c r="M95" s="7">
        <f t="shared" si="15"/>
        <v>-0.15094624369925447</v>
      </c>
      <c r="N95" s="6">
        <f t="shared" si="17"/>
        <v>32297.571428571428</v>
      </c>
      <c r="O95" s="6">
        <f t="shared" si="19"/>
        <v>31875.785714285714</v>
      </c>
      <c r="P95" s="8">
        <f t="shared" si="20"/>
        <v>0.88248805071471625</v>
      </c>
      <c r="Q95" s="6"/>
      <c r="R95" s="6"/>
      <c r="S95" s="6"/>
      <c r="T95" s="6"/>
      <c r="U95" s="6"/>
      <c r="V95" s="6"/>
      <c r="W95" s="6"/>
      <c r="X95" s="5" t="s">
        <v>63</v>
      </c>
      <c r="Y95" s="5"/>
      <c r="Z95" s="9">
        <v>5.3779899999999996</v>
      </c>
      <c r="AA95" s="7">
        <f t="shared" si="16"/>
        <v>0.10199067670713569</v>
      </c>
      <c r="AB95" s="9">
        <f t="shared" si="18"/>
        <v>4.3921157142857146</v>
      </c>
      <c r="AC95" s="9">
        <f t="shared" si="21"/>
        <v>1.8795603571428572</v>
      </c>
      <c r="AD95" s="8">
        <f t="shared" si="22"/>
        <v>2.3367782245430115</v>
      </c>
      <c r="AE95" s="5" t="s">
        <v>50</v>
      </c>
      <c r="AF95" s="10">
        <f t="shared" si="23"/>
        <v>10218.5</v>
      </c>
      <c r="AG95" s="11">
        <f t="shared" si="24"/>
        <v>0.85942163722659881</v>
      </c>
      <c r="AH95" s="11">
        <f t="shared" si="25"/>
        <v>2.8613021016122877</v>
      </c>
      <c r="AI95" s="5" t="s">
        <v>51</v>
      </c>
      <c r="AJ95" s="5" t="s">
        <v>46</v>
      </c>
      <c r="AK95" s="5" t="s">
        <v>52</v>
      </c>
      <c r="AL95" s="5" t="s">
        <v>53</v>
      </c>
      <c r="AM95" s="5" t="s">
        <v>45</v>
      </c>
      <c r="AN95" s="12">
        <f t="shared" si="14"/>
        <v>5.3779899999999996</v>
      </c>
      <c r="AO95" s="12"/>
      <c r="AP95" s="12"/>
      <c r="AQ95" s="12"/>
      <c r="AR95" s="12"/>
      <c r="AS95" s="13" t="s">
        <v>54</v>
      </c>
    </row>
    <row r="96" spans="1:45" ht="21" customHeight="1">
      <c r="A96" s="4">
        <v>46056</v>
      </c>
      <c r="B96" s="5" t="s">
        <v>45</v>
      </c>
      <c r="C96" s="5" t="s">
        <v>46</v>
      </c>
      <c r="D96" s="4">
        <v>46057</v>
      </c>
      <c r="E96" s="5">
        <v>-1</v>
      </c>
      <c r="F96" s="5" t="s">
        <v>47</v>
      </c>
      <c r="G96" s="5" t="s">
        <v>57</v>
      </c>
      <c r="H96" s="5">
        <v>0</v>
      </c>
      <c r="I96" s="6">
        <v>31017</v>
      </c>
      <c r="J96" s="6">
        <v>10322</v>
      </c>
      <c r="K96" s="6">
        <v>20696</v>
      </c>
      <c r="L96" s="7">
        <f t="shared" si="13"/>
        <v>0.33278524680014188</v>
      </c>
      <c r="M96" s="7">
        <f t="shared" si="15"/>
        <v>0.10263064344116613</v>
      </c>
      <c r="N96" s="6">
        <f t="shared" si="17"/>
        <v>32164.571428571428</v>
      </c>
      <c r="O96" s="6">
        <f t="shared" si="19"/>
        <v>31773.178571428572</v>
      </c>
      <c r="P96" s="8">
        <f t="shared" si="20"/>
        <v>0.97620072635387656</v>
      </c>
      <c r="Q96" s="6"/>
      <c r="R96" s="6"/>
      <c r="S96" s="6"/>
      <c r="T96" s="6"/>
      <c r="U96" s="6"/>
      <c r="V96" s="6"/>
      <c r="W96" s="6"/>
      <c r="X96" s="5" t="s">
        <v>63</v>
      </c>
      <c r="Y96" s="5"/>
      <c r="Z96" s="9">
        <v>6.9134700000000002</v>
      </c>
      <c r="AA96" s="7">
        <f t="shared" si="16"/>
        <v>0.285511873395079</v>
      </c>
      <c r="AB96" s="9">
        <f t="shared" si="18"/>
        <v>4.9295157142857144</v>
      </c>
      <c r="AC96" s="9">
        <f t="shared" si="21"/>
        <v>2.0577703571428572</v>
      </c>
      <c r="AD96" s="8">
        <f t="shared" si="22"/>
        <v>2.3955616316342394</v>
      </c>
      <c r="AE96" s="5" t="s">
        <v>50</v>
      </c>
      <c r="AF96" s="10">
        <f t="shared" si="23"/>
        <v>10739.75</v>
      </c>
      <c r="AG96" s="11">
        <f t="shared" si="24"/>
        <v>0.96110244651877375</v>
      </c>
      <c r="AH96" s="11">
        <f t="shared" si="25"/>
        <v>3.3596897613002423</v>
      </c>
      <c r="AI96" s="5" t="s">
        <v>51</v>
      </c>
      <c r="AJ96" s="5" t="s">
        <v>46</v>
      </c>
      <c r="AK96" s="5" t="s">
        <v>52</v>
      </c>
      <c r="AL96" s="5" t="s">
        <v>53</v>
      </c>
      <c r="AM96" s="5" t="s">
        <v>45</v>
      </c>
      <c r="AN96" s="12">
        <f t="shared" si="14"/>
        <v>6.9134700000000002</v>
      </c>
      <c r="AO96" s="12"/>
      <c r="AP96" s="12"/>
      <c r="AQ96" s="12"/>
      <c r="AR96" s="12"/>
      <c r="AS96" s="13" t="s">
        <v>54</v>
      </c>
    </row>
    <row r="97" spans="1:45" ht="21" customHeight="1">
      <c r="A97" s="4">
        <v>46057</v>
      </c>
      <c r="B97" s="5" t="s">
        <v>45</v>
      </c>
      <c r="C97" s="5" t="s">
        <v>46</v>
      </c>
      <c r="D97" s="4">
        <v>46057</v>
      </c>
      <c r="E97" s="5">
        <v>0</v>
      </c>
      <c r="F97" s="5" t="s">
        <v>3</v>
      </c>
      <c r="G97" s="5" t="s">
        <v>58</v>
      </c>
      <c r="H97" s="5">
        <v>0</v>
      </c>
      <c r="I97" s="6">
        <v>32392</v>
      </c>
      <c r="J97" s="6">
        <v>11190</v>
      </c>
      <c r="K97" s="6">
        <v>21203</v>
      </c>
      <c r="L97" s="7">
        <f t="shared" si="13"/>
        <v>0.34545566806618916</v>
      </c>
      <c r="M97" s="7">
        <f t="shared" si="15"/>
        <v>4.4330528419898707E-2</v>
      </c>
      <c r="N97" s="6">
        <f t="shared" si="17"/>
        <v>32250</v>
      </c>
      <c r="O97" s="6">
        <f t="shared" si="19"/>
        <v>31760.785714285714</v>
      </c>
      <c r="P97" s="8">
        <f t="shared" si="20"/>
        <v>1.0198740135522015</v>
      </c>
      <c r="Q97" s="6"/>
      <c r="R97" s="6"/>
      <c r="S97" s="6"/>
      <c r="T97" s="6"/>
      <c r="U97" s="6"/>
      <c r="V97" s="6"/>
      <c r="W97" s="6"/>
      <c r="X97" s="5" t="s">
        <v>63</v>
      </c>
      <c r="Y97" s="5"/>
      <c r="Z97" s="9">
        <v>23.649930000000001</v>
      </c>
      <c r="AA97" s="7">
        <f t="shared" si="16"/>
        <v>2.4208479967368053</v>
      </c>
      <c r="AB97" s="9">
        <f t="shared" si="18"/>
        <v>7.7613185714285722</v>
      </c>
      <c r="AC97" s="9">
        <f t="shared" si="21"/>
        <v>2.2905817857142856</v>
      </c>
      <c r="AD97" s="8">
        <f t="shared" si="22"/>
        <v>3.3883612538236938</v>
      </c>
      <c r="AE97" s="5" t="s">
        <v>50</v>
      </c>
      <c r="AF97" s="10">
        <f t="shared" si="23"/>
        <v>10920.75</v>
      </c>
      <c r="AG97" s="11">
        <f t="shared" si="24"/>
        <v>1.0246549000755443</v>
      </c>
      <c r="AH97" s="11">
        <f t="shared" si="25"/>
        <v>10.324857268794315</v>
      </c>
      <c r="AI97" s="5" t="s">
        <v>51</v>
      </c>
      <c r="AJ97" s="5" t="s">
        <v>46</v>
      </c>
      <c r="AK97" s="5" t="s">
        <v>52</v>
      </c>
      <c r="AL97" s="5" t="s">
        <v>53</v>
      </c>
      <c r="AM97" s="5" t="s">
        <v>45</v>
      </c>
      <c r="AN97" s="12">
        <f t="shared" si="14"/>
        <v>23.649930000000001</v>
      </c>
      <c r="AO97" s="12"/>
      <c r="AP97" s="12"/>
      <c r="AQ97" s="12"/>
      <c r="AR97" s="12"/>
      <c r="AS97" s="13" t="s">
        <v>54</v>
      </c>
    </row>
    <row r="98" spans="1:45" ht="21" customHeight="1">
      <c r="A98" s="4">
        <v>46058</v>
      </c>
      <c r="B98" s="5" t="s">
        <v>45</v>
      </c>
      <c r="C98" s="5" t="s">
        <v>46</v>
      </c>
      <c r="D98" s="4">
        <v>46057</v>
      </c>
      <c r="E98" s="5">
        <v>1</v>
      </c>
      <c r="F98" s="5" t="s">
        <v>64</v>
      </c>
      <c r="G98" s="5" t="s">
        <v>59</v>
      </c>
      <c r="H98" s="5">
        <v>0</v>
      </c>
      <c r="I98" s="6">
        <v>31171</v>
      </c>
      <c r="J98" s="6">
        <v>10672</v>
      </c>
      <c r="K98" s="6">
        <v>20500</v>
      </c>
      <c r="L98" s="7">
        <f t="shared" si="13"/>
        <v>0.34236951012158739</v>
      </c>
      <c r="M98" s="7">
        <f t="shared" si="15"/>
        <v>-3.7694492467275853E-2</v>
      </c>
      <c r="N98" s="6">
        <f t="shared" si="17"/>
        <v>32109</v>
      </c>
      <c r="O98" s="6">
        <f t="shared" si="19"/>
        <v>31819.392857142859</v>
      </c>
      <c r="P98" s="8">
        <f t="shared" si="20"/>
        <v>0.97962271435995341</v>
      </c>
      <c r="Q98" s="6"/>
      <c r="R98" s="6"/>
      <c r="S98" s="6"/>
      <c r="T98" s="6"/>
      <c r="U98" s="6"/>
      <c r="V98" s="6"/>
      <c r="W98" s="6"/>
      <c r="X98" s="5" t="s">
        <v>63</v>
      </c>
      <c r="Y98" s="5"/>
      <c r="Z98" s="9">
        <v>28.005870000000002</v>
      </c>
      <c r="AA98" s="7">
        <f t="shared" si="16"/>
        <v>0.18418405466739229</v>
      </c>
      <c r="AB98" s="9">
        <f t="shared" si="18"/>
        <v>11.267762857142857</v>
      </c>
      <c r="AC98" s="9">
        <f t="shared" si="21"/>
        <v>3.122820357142857</v>
      </c>
      <c r="AD98" s="8">
        <f t="shared" si="22"/>
        <v>3.6082007827859823</v>
      </c>
      <c r="AE98" s="5" t="s">
        <v>50</v>
      </c>
      <c r="AF98" s="10">
        <f t="shared" si="23"/>
        <v>10867.25</v>
      </c>
      <c r="AG98" s="11">
        <f t="shared" si="24"/>
        <v>0.98203317306586302</v>
      </c>
      <c r="AH98" s="11">
        <f t="shared" si="25"/>
        <v>8.968133545031467</v>
      </c>
      <c r="AI98" s="5" t="s">
        <v>51</v>
      </c>
      <c r="AJ98" s="5" t="s">
        <v>46</v>
      </c>
      <c r="AK98" s="5" t="s">
        <v>52</v>
      </c>
      <c r="AL98" s="5" t="s">
        <v>53</v>
      </c>
      <c r="AM98" s="5" t="s">
        <v>45</v>
      </c>
      <c r="AN98" s="12">
        <f t="shared" si="14"/>
        <v>28.005870000000002</v>
      </c>
      <c r="AO98" s="12"/>
      <c r="AP98" s="12"/>
      <c r="AQ98" s="12"/>
      <c r="AR98" s="12"/>
      <c r="AS98" s="13" t="s">
        <v>54</v>
      </c>
    </row>
    <row r="99" spans="1:45" ht="21" customHeight="1">
      <c r="A99" s="4">
        <v>46059</v>
      </c>
      <c r="B99" s="5" t="s">
        <v>45</v>
      </c>
      <c r="C99" s="5" t="s">
        <v>46</v>
      </c>
      <c r="D99" s="4">
        <v>46057</v>
      </c>
      <c r="E99" s="5">
        <v>2</v>
      </c>
      <c r="F99" s="5" t="s">
        <v>64</v>
      </c>
      <c r="G99" s="5" t="s">
        <v>60</v>
      </c>
      <c r="H99" s="5">
        <v>0</v>
      </c>
      <c r="I99" s="6">
        <v>32526</v>
      </c>
      <c r="J99" s="6">
        <v>11662</v>
      </c>
      <c r="K99" s="6">
        <v>20864</v>
      </c>
      <c r="L99" s="7">
        <f t="shared" si="13"/>
        <v>0.35854393408350244</v>
      </c>
      <c r="M99" s="7">
        <f t="shared" si="15"/>
        <v>4.3469891886689593E-2</v>
      </c>
      <c r="N99" s="6">
        <f t="shared" si="17"/>
        <v>32088.571428571428</v>
      </c>
      <c r="O99" s="6">
        <f t="shared" si="19"/>
        <v>31841.5</v>
      </c>
      <c r="P99" s="8">
        <f t="shared" si="20"/>
        <v>1.021497102837492</v>
      </c>
      <c r="Q99" s="6"/>
      <c r="R99" s="6"/>
      <c r="S99" s="6"/>
      <c r="T99" s="6"/>
      <c r="U99" s="6"/>
      <c r="V99" s="6"/>
      <c r="W99" s="6"/>
      <c r="X99" s="5" t="s">
        <v>63</v>
      </c>
      <c r="Y99" s="5"/>
      <c r="Z99" s="9">
        <v>31.973490000000002</v>
      </c>
      <c r="AA99" s="7">
        <f t="shared" si="16"/>
        <v>0.14167101396957138</v>
      </c>
      <c r="AB99" s="9">
        <f t="shared" si="18"/>
        <v>15.159288571428572</v>
      </c>
      <c r="AC99" s="9">
        <f t="shared" si="21"/>
        <v>4.1052714285714282</v>
      </c>
      <c r="AD99" s="8">
        <f t="shared" si="22"/>
        <v>3.692639776733051</v>
      </c>
      <c r="AE99" s="5" t="s">
        <v>50</v>
      </c>
      <c r="AF99" s="10">
        <f t="shared" si="23"/>
        <v>12765.25</v>
      </c>
      <c r="AG99" s="11">
        <f t="shared" si="24"/>
        <v>0.91357396055698081</v>
      </c>
      <c r="AH99" s="11">
        <f t="shared" si="25"/>
        <v>7.7883985398564226</v>
      </c>
      <c r="AI99" s="5" t="s">
        <v>51</v>
      </c>
      <c r="AJ99" s="5" t="s">
        <v>46</v>
      </c>
      <c r="AK99" s="5" t="s">
        <v>52</v>
      </c>
      <c r="AL99" s="5" t="s">
        <v>53</v>
      </c>
      <c r="AM99" s="5" t="s">
        <v>45</v>
      </c>
      <c r="AN99" s="12">
        <f t="shared" si="14"/>
        <v>31.973490000000002</v>
      </c>
      <c r="AO99" s="12"/>
      <c r="AP99" s="12"/>
      <c r="AQ99" s="12"/>
      <c r="AR99" s="12"/>
      <c r="AS99" s="13" t="s">
        <v>54</v>
      </c>
    </row>
    <row r="100" spans="1:45" ht="21" customHeight="1">
      <c r="A100" s="4">
        <v>46060</v>
      </c>
      <c r="B100" s="5" t="s">
        <v>45</v>
      </c>
      <c r="C100" s="5" t="s">
        <v>46</v>
      </c>
      <c r="D100" s="4">
        <v>46057</v>
      </c>
      <c r="E100" s="5">
        <v>3</v>
      </c>
      <c r="F100" s="5" t="s">
        <v>64</v>
      </c>
      <c r="G100" s="5" t="s">
        <v>48</v>
      </c>
      <c r="H100" s="5">
        <v>1</v>
      </c>
      <c r="I100" s="6">
        <v>34184</v>
      </c>
      <c r="J100" s="6">
        <v>16782</v>
      </c>
      <c r="K100" s="6">
        <v>17402</v>
      </c>
      <c r="L100" s="7">
        <f t="shared" si="13"/>
        <v>0.49093142990872923</v>
      </c>
      <c r="M100" s="7">
        <f t="shared" si="15"/>
        <v>5.097460493143946E-2</v>
      </c>
      <c r="N100" s="6">
        <f t="shared" si="17"/>
        <v>31793</v>
      </c>
      <c r="O100" s="6">
        <f t="shared" si="19"/>
        <v>31816.892857142859</v>
      </c>
      <c r="P100" s="8">
        <f t="shared" si="20"/>
        <v>1.0743978097888252</v>
      </c>
      <c r="Q100" s="6"/>
      <c r="R100" s="6"/>
      <c r="S100" s="6"/>
      <c r="T100" s="6"/>
      <c r="U100" s="6"/>
      <c r="V100" s="6"/>
      <c r="W100" s="6"/>
      <c r="X100" s="5" t="s">
        <v>63</v>
      </c>
      <c r="Y100" s="5"/>
      <c r="Z100" s="9">
        <v>42.076520000000002</v>
      </c>
      <c r="AA100" s="7">
        <f t="shared" si="16"/>
        <v>0.31598145838943448</v>
      </c>
      <c r="AB100" s="9">
        <f t="shared" si="18"/>
        <v>20.411074285714285</v>
      </c>
      <c r="AC100" s="9">
        <f t="shared" si="21"/>
        <v>5.2296100000000001</v>
      </c>
      <c r="AD100" s="8">
        <f t="shared" si="22"/>
        <v>3.9029821125694428</v>
      </c>
      <c r="AE100" s="5" t="s">
        <v>50</v>
      </c>
      <c r="AF100" s="10">
        <f t="shared" si="23"/>
        <v>17368</v>
      </c>
      <c r="AG100" s="11">
        <f t="shared" si="24"/>
        <v>0.96625978811607549</v>
      </c>
      <c r="AH100" s="11">
        <f t="shared" si="25"/>
        <v>8.0458236847489584</v>
      </c>
      <c r="AI100" s="5" t="s">
        <v>51</v>
      </c>
      <c r="AJ100" s="5" t="s">
        <v>46</v>
      </c>
      <c r="AK100" s="5" t="s">
        <v>52</v>
      </c>
      <c r="AL100" s="5" t="s">
        <v>53</v>
      </c>
      <c r="AM100" s="5" t="s">
        <v>45</v>
      </c>
      <c r="AN100" s="12">
        <f t="shared" si="14"/>
        <v>42.076520000000002</v>
      </c>
      <c r="AO100" s="12"/>
      <c r="AP100" s="12"/>
      <c r="AQ100" s="12"/>
      <c r="AR100" s="12"/>
      <c r="AS100" s="13" t="s">
        <v>54</v>
      </c>
    </row>
    <row r="101" spans="1:45" ht="21" customHeight="1">
      <c r="A101" s="4">
        <v>46061</v>
      </c>
      <c r="B101" s="5" t="s">
        <v>45</v>
      </c>
      <c r="C101" s="5" t="s">
        <v>46</v>
      </c>
      <c r="D101" s="4">
        <v>46057</v>
      </c>
      <c r="E101" s="5">
        <v>4</v>
      </c>
      <c r="F101" s="5" t="s">
        <v>64</v>
      </c>
      <c r="G101" s="5" t="s">
        <v>55</v>
      </c>
      <c r="H101" s="5">
        <v>1</v>
      </c>
      <c r="I101" s="6">
        <v>32508</v>
      </c>
      <c r="J101" s="6">
        <v>15600</v>
      </c>
      <c r="K101" s="6">
        <v>16908</v>
      </c>
      <c r="L101" s="7">
        <f t="shared" si="13"/>
        <v>0.47988187523071246</v>
      </c>
      <c r="M101" s="7">
        <f t="shared" si="15"/>
        <v>-4.9028785396676766E-2</v>
      </c>
      <c r="N101" s="6">
        <f t="shared" si="17"/>
        <v>31704</v>
      </c>
      <c r="O101" s="6">
        <f t="shared" si="19"/>
        <v>31968.75</v>
      </c>
      <c r="P101" s="8">
        <f t="shared" si="20"/>
        <v>1.0168680351906159</v>
      </c>
      <c r="Q101" s="6"/>
      <c r="R101" s="6"/>
      <c r="S101" s="6"/>
      <c r="T101" s="6"/>
      <c r="U101" s="6"/>
      <c r="V101" s="6"/>
      <c r="W101" s="6"/>
      <c r="X101" s="5" t="s">
        <v>63</v>
      </c>
      <c r="Y101" s="5"/>
      <c r="Z101" s="9">
        <v>42.396000000000001</v>
      </c>
      <c r="AA101" s="7">
        <f t="shared" si="16"/>
        <v>7.5928332476165039E-3</v>
      </c>
      <c r="AB101" s="9">
        <f t="shared" si="18"/>
        <v>25.770467142857147</v>
      </c>
      <c r="AC101" s="9">
        <f t="shared" si="21"/>
        <v>6.7161392857142852</v>
      </c>
      <c r="AD101" s="8">
        <f t="shared" si="22"/>
        <v>3.8370953976003443</v>
      </c>
      <c r="AE101" s="5" t="s">
        <v>50</v>
      </c>
      <c r="AF101" s="10">
        <f t="shared" si="23"/>
        <v>15947.5</v>
      </c>
      <c r="AG101" s="11">
        <f t="shared" si="24"/>
        <v>0.97820975074463079</v>
      </c>
      <c r="AH101" s="11">
        <f t="shared" si="25"/>
        <v>6.3125552041750179</v>
      </c>
      <c r="AI101" s="5" t="s">
        <v>51</v>
      </c>
      <c r="AJ101" s="5" t="s">
        <v>46</v>
      </c>
      <c r="AK101" s="5" t="s">
        <v>52</v>
      </c>
      <c r="AL101" s="5" t="s">
        <v>53</v>
      </c>
      <c r="AM101" s="5" t="s">
        <v>45</v>
      </c>
      <c r="AN101" s="12">
        <f t="shared" si="14"/>
        <v>42.396000000000001</v>
      </c>
      <c r="AO101" s="12"/>
      <c r="AP101" s="12"/>
      <c r="AQ101" s="12"/>
      <c r="AR101" s="12"/>
      <c r="AS101" s="13" t="s">
        <v>54</v>
      </c>
    </row>
    <row r="102" spans="1:45" ht="21" customHeight="1">
      <c r="A102" s="4">
        <v>46062</v>
      </c>
      <c r="B102" s="5" t="s">
        <v>45</v>
      </c>
      <c r="C102" s="5" t="s">
        <v>46</v>
      </c>
      <c r="D102" s="4">
        <v>46057</v>
      </c>
      <c r="E102" s="5">
        <v>5</v>
      </c>
      <c r="F102" s="5" t="s">
        <v>64</v>
      </c>
      <c r="G102" s="5" t="s">
        <v>56</v>
      </c>
      <c r="H102" s="5">
        <v>0</v>
      </c>
      <c r="I102" s="6">
        <v>32578</v>
      </c>
      <c r="J102" s="6">
        <v>11522</v>
      </c>
      <c r="K102" s="6">
        <v>21056</v>
      </c>
      <c r="L102" s="7">
        <f t="shared" si="13"/>
        <v>0.35367425870219166</v>
      </c>
      <c r="M102" s="7">
        <f t="shared" si="15"/>
        <v>2.1533161068045814E-3</v>
      </c>
      <c r="N102" s="6">
        <f t="shared" si="17"/>
        <v>32339.428571428572</v>
      </c>
      <c r="O102" s="6">
        <f t="shared" si="19"/>
        <v>32074.607142857141</v>
      </c>
      <c r="P102" s="8">
        <f t="shared" si="20"/>
        <v>1.0156944356294311</v>
      </c>
      <c r="Q102" s="6"/>
      <c r="R102" s="6"/>
      <c r="S102" s="6"/>
      <c r="T102" s="6"/>
      <c r="U102" s="6"/>
      <c r="V102" s="6"/>
      <c r="W102" s="6"/>
      <c r="X102" s="5" t="s">
        <v>63</v>
      </c>
      <c r="Y102" s="5"/>
      <c r="Z102" s="9">
        <v>33.878140000000002</v>
      </c>
      <c r="AA102" s="7">
        <f t="shared" si="16"/>
        <v>-0.20091187847910175</v>
      </c>
      <c r="AB102" s="9">
        <f t="shared" si="18"/>
        <v>29.841917142857145</v>
      </c>
      <c r="AC102" s="9">
        <f t="shared" si="21"/>
        <v>8.2101582142857144</v>
      </c>
      <c r="AD102" s="8">
        <f t="shared" si="22"/>
        <v>3.6347554290649438</v>
      </c>
      <c r="AE102" s="5" t="s">
        <v>50</v>
      </c>
      <c r="AF102" s="10">
        <f t="shared" si="23"/>
        <v>9937</v>
      </c>
      <c r="AG102" s="11">
        <f t="shared" si="24"/>
        <v>1.1595048807487169</v>
      </c>
      <c r="AH102" s="11">
        <f t="shared" si="25"/>
        <v>4.1263687149234078</v>
      </c>
      <c r="AI102" s="5" t="s">
        <v>51</v>
      </c>
      <c r="AJ102" s="5" t="s">
        <v>46</v>
      </c>
      <c r="AK102" s="5" t="s">
        <v>52</v>
      </c>
      <c r="AL102" s="5" t="s">
        <v>53</v>
      </c>
      <c r="AM102" s="5" t="s">
        <v>45</v>
      </c>
      <c r="AN102" s="12">
        <f t="shared" si="14"/>
        <v>33.878140000000002</v>
      </c>
      <c r="AO102" s="12"/>
      <c r="AP102" s="12"/>
      <c r="AQ102" s="12"/>
      <c r="AR102" s="12"/>
      <c r="AS102" s="13" t="s">
        <v>54</v>
      </c>
    </row>
    <row r="103" spans="1:45" ht="21" customHeight="1">
      <c r="A103" s="4">
        <v>46063</v>
      </c>
      <c r="B103" s="5" t="s">
        <v>45</v>
      </c>
      <c r="C103" s="5" t="s">
        <v>46</v>
      </c>
      <c r="D103" s="4">
        <v>46057</v>
      </c>
      <c r="E103" s="5">
        <v>6</v>
      </c>
      <c r="F103" s="5" t="s">
        <v>64</v>
      </c>
      <c r="G103" s="5" t="s">
        <v>57</v>
      </c>
      <c r="H103" s="5">
        <v>0</v>
      </c>
      <c r="I103" s="6">
        <v>32508</v>
      </c>
      <c r="J103" s="6">
        <v>11382</v>
      </c>
      <c r="K103" s="6">
        <v>21126</v>
      </c>
      <c r="L103" s="7">
        <f t="shared" si="13"/>
        <v>0.35012919896640826</v>
      </c>
      <c r="M103" s="7">
        <f t="shared" si="15"/>
        <v>-2.1486892995272733E-3</v>
      </c>
      <c r="N103" s="6">
        <f t="shared" si="17"/>
        <v>32552.428571428572</v>
      </c>
      <c r="O103" s="6">
        <f t="shared" si="19"/>
        <v>32203.357142857141</v>
      </c>
      <c r="P103" s="8">
        <f t="shared" si="20"/>
        <v>1.0094599720082422</v>
      </c>
      <c r="Q103" s="6"/>
      <c r="R103" s="6"/>
      <c r="S103" s="6"/>
      <c r="T103" s="6"/>
      <c r="U103" s="6"/>
      <c r="V103" s="6"/>
      <c r="W103" s="6"/>
      <c r="X103" s="5" t="s">
        <v>63</v>
      </c>
      <c r="Y103" s="5"/>
      <c r="Z103" s="9">
        <v>27.096060000000001</v>
      </c>
      <c r="AA103" s="7">
        <f t="shared" si="16"/>
        <v>-0.20019044729138025</v>
      </c>
      <c r="AB103" s="9">
        <f t="shared" si="18"/>
        <v>32.725144285714286</v>
      </c>
      <c r="AC103" s="9">
        <f t="shared" si="21"/>
        <v>9.3964542857142863</v>
      </c>
      <c r="AD103" s="8">
        <f t="shared" si="22"/>
        <v>3.4827120199443011</v>
      </c>
      <c r="AE103" s="5" t="s">
        <v>50</v>
      </c>
      <c r="AF103" s="10">
        <f t="shared" si="23"/>
        <v>10775.75</v>
      </c>
      <c r="AG103" s="11">
        <f t="shared" si="24"/>
        <v>1.0562605851100852</v>
      </c>
      <c r="AH103" s="11">
        <f t="shared" si="25"/>
        <v>2.8836472967462803</v>
      </c>
      <c r="AI103" s="5" t="s">
        <v>51</v>
      </c>
      <c r="AJ103" s="5" t="s">
        <v>46</v>
      </c>
      <c r="AK103" s="5" t="s">
        <v>52</v>
      </c>
      <c r="AL103" s="5" t="s">
        <v>53</v>
      </c>
      <c r="AM103" s="5" t="s">
        <v>45</v>
      </c>
      <c r="AN103" s="12">
        <f t="shared" si="14"/>
        <v>27.096060000000001</v>
      </c>
      <c r="AO103" s="12"/>
      <c r="AP103" s="12"/>
      <c r="AQ103" s="12"/>
      <c r="AR103" s="12"/>
      <c r="AS103" s="13" t="s">
        <v>54</v>
      </c>
    </row>
    <row r="104" spans="1:45" ht="21" customHeight="1">
      <c r="A104" s="4">
        <v>46064</v>
      </c>
      <c r="B104" s="5" t="s">
        <v>45</v>
      </c>
      <c r="C104" s="5" t="s">
        <v>46</v>
      </c>
      <c r="D104" s="4">
        <v>46057</v>
      </c>
      <c r="E104" s="5">
        <v>7</v>
      </c>
      <c r="F104" s="5" t="s">
        <v>64</v>
      </c>
      <c r="G104" s="5" t="s">
        <v>58</v>
      </c>
      <c r="H104" s="5">
        <v>0</v>
      </c>
      <c r="I104" s="6">
        <v>32508</v>
      </c>
      <c r="J104" s="6">
        <v>11263</v>
      </c>
      <c r="K104" s="6">
        <v>21245</v>
      </c>
      <c r="L104" s="7">
        <f t="shared" si="13"/>
        <v>0.34646856158484063</v>
      </c>
      <c r="M104" s="7">
        <f t="shared" si="15"/>
        <v>0</v>
      </c>
      <c r="N104" s="6">
        <f t="shared" si="17"/>
        <v>32569</v>
      </c>
      <c r="O104" s="6">
        <f t="shared" si="19"/>
        <v>32315.5</v>
      </c>
      <c r="P104" s="8">
        <f t="shared" si="20"/>
        <v>1.0059568937506769</v>
      </c>
      <c r="Q104" s="6"/>
      <c r="R104" s="6"/>
      <c r="S104" s="6"/>
      <c r="T104" s="6"/>
      <c r="U104" s="6"/>
      <c r="V104" s="6"/>
      <c r="W104" s="6"/>
      <c r="X104" s="5" t="s">
        <v>63</v>
      </c>
      <c r="Y104" s="5"/>
      <c r="Z104" s="9">
        <v>26.247109999999999</v>
      </c>
      <c r="AA104" s="7">
        <f t="shared" si="16"/>
        <v>-3.1331123417943529E-2</v>
      </c>
      <c r="AB104" s="9">
        <f t="shared" si="18"/>
        <v>33.096170000000001</v>
      </c>
      <c r="AC104" s="9">
        <f t="shared" si="21"/>
        <v>10.345349642857146</v>
      </c>
      <c r="AD104" s="8">
        <f t="shared" si="22"/>
        <v>3.1991349874627923</v>
      </c>
      <c r="AE104" s="5" t="s">
        <v>50</v>
      </c>
      <c r="AF104" s="10">
        <f t="shared" si="23"/>
        <v>11238.5</v>
      </c>
      <c r="AG104" s="11">
        <f t="shared" si="24"/>
        <v>1.0021800062285893</v>
      </c>
      <c r="AH104" s="11">
        <f t="shared" si="25"/>
        <v>2.537092597747248</v>
      </c>
      <c r="AI104" s="5" t="s">
        <v>51</v>
      </c>
      <c r="AJ104" s="5" t="s">
        <v>46</v>
      </c>
      <c r="AK104" s="5" t="s">
        <v>52</v>
      </c>
      <c r="AL104" s="5" t="s">
        <v>53</v>
      </c>
      <c r="AM104" s="5" t="s">
        <v>45</v>
      </c>
      <c r="AN104" s="12">
        <f t="shared" si="14"/>
        <v>26.247109999999999</v>
      </c>
      <c r="AO104" s="12"/>
      <c r="AP104" s="12"/>
      <c r="AQ104" s="12"/>
      <c r="AR104" s="12"/>
      <c r="AS104" s="13" t="s">
        <v>54</v>
      </c>
    </row>
    <row r="105" spans="1:45" ht="21" customHeight="1">
      <c r="A105" s="4">
        <v>46065</v>
      </c>
      <c r="B105" s="5" t="s">
        <v>45</v>
      </c>
      <c r="C105" s="5" t="s">
        <v>46</v>
      </c>
      <c r="D105" s="4">
        <v>46057</v>
      </c>
      <c r="E105" s="5">
        <v>8</v>
      </c>
      <c r="F105" s="5" t="s">
        <v>64</v>
      </c>
      <c r="G105" s="5" t="s">
        <v>59</v>
      </c>
      <c r="H105" s="5">
        <v>0</v>
      </c>
      <c r="I105" s="6">
        <v>32540</v>
      </c>
      <c r="J105" s="6">
        <v>11319</v>
      </c>
      <c r="K105" s="6">
        <v>21220</v>
      </c>
      <c r="L105" s="7">
        <f t="shared" si="13"/>
        <v>0.34784880147510755</v>
      </c>
      <c r="M105" s="7">
        <f t="shared" si="15"/>
        <v>9.8437307739640545E-4</v>
      </c>
      <c r="N105" s="6">
        <f t="shared" si="17"/>
        <v>32764.571428571428</v>
      </c>
      <c r="O105" s="6">
        <f t="shared" si="19"/>
        <v>32343.5</v>
      </c>
      <c r="P105" s="8">
        <f t="shared" si="20"/>
        <v>1.0060754092785258</v>
      </c>
      <c r="Q105" s="6"/>
      <c r="R105" s="6"/>
      <c r="S105" s="6"/>
      <c r="T105" s="6"/>
      <c r="U105" s="6"/>
      <c r="V105" s="6"/>
      <c r="W105" s="6"/>
      <c r="X105" s="5" t="s">
        <v>63</v>
      </c>
      <c r="Y105" s="5"/>
      <c r="Z105" s="9">
        <v>26.932009999999998</v>
      </c>
      <c r="AA105" s="7">
        <f t="shared" si="16"/>
        <v>2.6094301429757438E-2</v>
      </c>
      <c r="AB105" s="9">
        <f t="shared" si="18"/>
        <v>32.942761428571423</v>
      </c>
      <c r="AC105" s="9">
        <f t="shared" si="21"/>
        <v>11.248791785714289</v>
      </c>
      <c r="AD105" s="8">
        <f t="shared" si="22"/>
        <v>2.9285599783621192</v>
      </c>
      <c r="AE105" s="5" t="s">
        <v>50</v>
      </c>
      <c r="AF105" s="10">
        <f t="shared" si="23"/>
        <v>11017</v>
      </c>
      <c r="AG105" s="11">
        <f t="shared" si="24"/>
        <v>1.0274121811745485</v>
      </c>
      <c r="AH105" s="11">
        <f t="shared" si="25"/>
        <v>2.3942135753817615</v>
      </c>
      <c r="AI105" s="5" t="s">
        <v>51</v>
      </c>
      <c r="AJ105" s="5" t="s">
        <v>46</v>
      </c>
      <c r="AK105" s="5" t="s">
        <v>52</v>
      </c>
      <c r="AL105" s="5" t="s">
        <v>53</v>
      </c>
      <c r="AM105" s="5" t="s">
        <v>45</v>
      </c>
      <c r="AN105" s="12">
        <f t="shared" si="14"/>
        <v>26.932009999999998</v>
      </c>
      <c r="AO105" s="12"/>
      <c r="AP105" s="12"/>
      <c r="AQ105" s="12"/>
      <c r="AR105" s="12"/>
      <c r="AS105" s="13" t="s">
        <v>54</v>
      </c>
    </row>
    <row r="106" spans="1:45" ht="21" customHeight="1">
      <c r="A106" s="4">
        <v>46066</v>
      </c>
      <c r="B106" s="5" t="s">
        <v>45</v>
      </c>
      <c r="C106" s="5" t="s">
        <v>46</v>
      </c>
      <c r="D106" s="4">
        <v>46057</v>
      </c>
      <c r="E106" s="5">
        <v>9</v>
      </c>
      <c r="F106" s="5" t="s">
        <v>64</v>
      </c>
      <c r="G106" s="5" t="s">
        <v>60</v>
      </c>
      <c r="H106" s="5">
        <v>0</v>
      </c>
      <c r="I106" s="6">
        <v>34444</v>
      </c>
      <c r="J106" s="6">
        <v>13412</v>
      </c>
      <c r="K106" s="6">
        <v>21032</v>
      </c>
      <c r="L106" s="7">
        <f t="shared" si="13"/>
        <v>0.38938566949250958</v>
      </c>
      <c r="M106" s="7">
        <f t="shared" si="15"/>
        <v>5.8512599877074356E-2</v>
      </c>
      <c r="N106" s="6">
        <f t="shared" si="17"/>
        <v>33038.571428571428</v>
      </c>
      <c r="O106" s="6">
        <f t="shared" si="19"/>
        <v>32424.5</v>
      </c>
      <c r="P106" s="8">
        <f t="shared" si="20"/>
        <v>1.0622831500871255</v>
      </c>
      <c r="Q106" s="6"/>
      <c r="R106" s="6"/>
      <c r="S106" s="6"/>
      <c r="T106" s="6"/>
      <c r="U106" s="6"/>
      <c r="V106" s="6"/>
      <c r="W106" s="6"/>
      <c r="X106" s="5" t="s">
        <v>63</v>
      </c>
      <c r="Y106" s="5"/>
      <c r="Z106" s="9">
        <v>31.881609999999998</v>
      </c>
      <c r="AA106" s="7">
        <f t="shared" si="16"/>
        <v>0.18378130707659768</v>
      </c>
      <c r="AB106" s="9">
        <f t="shared" si="18"/>
        <v>32.929635714285709</v>
      </c>
      <c r="AC106" s="9">
        <f t="shared" si="21"/>
        <v>12.174705714285716</v>
      </c>
      <c r="AD106" s="8">
        <f t="shared" si="22"/>
        <v>2.7047582493633748</v>
      </c>
      <c r="AE106" s="5" t="s">
        <v>50</v>
      </c>
      <c r="AF106" s="10">
        <f t="shared" si="23"/>
        <v>12571</v>
      </c>
      <c r="AG106" s="11">
        <f t="shared" si="24"/>
        <v>1.0669000079548165</v>
      </c>
      <c r="AH106" s="11">
        <f t="shared" si="25"/>
        <v>2.6186760278394519</v>
      </c>
      <c r="AI106" s="5" t="s">
        <v>51</v>
      </c>
      <c r="AJ106" s="5" t="s">
        <v>46</v>
      </c>
      <c r="AK106" s="5" t="s">
        <v>52</v>
      </c>
      <c r="AL106" s="5" t="s">
        <v>53</v>
      </c>
      <c r="AM106" s="5" t="s">
        <v>45</v>
      </c>
      <c r="AN106" s="12">
        <f t="shared" si="14"/>
        <v>31.881609999999998</v>
      </c>
      <c r="AO106" s="12"/>
      <c r="AP106" s="12"/>
      <c r="AQ106" s="12"/>
      <c r="AR106" s="12"/>
      <c r="AS106" s="13" t="s">
        <v>54</v>
      </c>
    </row>
    <row r="107" spans="1:45" ht="21" customHeight="1">
      <c r="A107" s="4">
        <v>46067</v>
      </c>
      <c r="B107" s="5" t="s">
        <v>45</v>
      </c>
      <c r="C107" s="5" t="s">
        <v>46</v>
      </c>
      <c r="D107" s="4">
        <v>46057</v>
      </c>
      <c r="E107" s="5">
        <v>10</v>
      </c>
      <c r="F107" s="5" t="s">
        <v>64</v>
      </c>
      <c r="G107" s="5" t="s">
        <v>48</v>
      </c>
      <c r="H107" s="5">
        <v>1</v>
      </c>
      <c r="I107" s="6">
        <v>43298</v>
      </c>
      <c r="J107" s="6">
        <v>25070</v>
      </c>
      <c r="K107" s="6">
        <v>18228</v>
      </c>
      <c r="L107" s="7">
        <f t="shared" si="13"/>
        <v>0.57901057785579013</v>
      </c>
      <c r="M107" s="7">
        <f t="shared" si="15"/>
        <v>0.25705492974102895</v>
      </c>
      <c r="N107" s="6">
        <f t="shared" si="17"/>
        <v>34340.571428571428</v>
      </c>
      <c r="O107" s="6">
        <f t="shared" si="19"/>
        <v>32457.785714285714</v>
      </c>
      <c r="P107" s="8">
        <f t="shared" si="20"/>
        <v>1.3339788604539082</v>
      </c>
      <c r="Q107" s="6"/>
      <c r="R107" s="6"/>
      <c r="S107" s="6"/>
      <c r="T107" s="6"/>
      <c r="U107" s="6"/>
      <c r="V107" s="6"/>
      <c r="W107" s="6"/>
      <c r="X107" s="5" t="s">
        <v>63</v>
      </c>
      <c r="Y107" s="5"/>
      <c r="Z107" s="9">
        <v>47.389420000000001</v>
      </c>
      <c r="AA107" s="7">
        <f t="shared" si="16"/>
        <v>0.48641865953444641</v>
      </c>
      <c r="AB107" s="9">
        <f t="shared" si="18"/>
        <v>33.68862142857143</v>
      </c>
      <c r="AC107" s="9">
        <f t="shared" si="21"/>
        <v>13.277012142857146</v>
      </c>
      <c r="AD107" s="8">
        <f t="shared" si="22"/>
        <v>2.5373646620256696</v>
      </c>
      <c r="AE107" s="5" t="s">
        <v>50</v>
      </c>
      <c r="AF107" s="10">
        <f t="shared" si="23"/>
        <v>18014.5</v>
      </c>
      <c r="AG107" s="11">
        <f t="shared" si="24"/>
        <v>1.3916567209747703</v>
      </c>
      <c r="AH107" s="11">
        <f t="shared" si="25"/>
        <v>3.5692834720720561</v>
      </c>
      <c r="AI107" s="5" t="s">
        <v>51</v>
      </c>
      <c r="AJ107" s="5" t="s">
        <v>46</v>
      </c>
      <c r="AK107" s="5" t="s">
        <v>52</v>
      </c>
      <c r="AL107" s="5" t="s">
        <v>53</v>
      </c>
      <c r="AM107" s="5" t="s">
        <v>45</v>
      </c>
      <c r="AN107" s="12">
        <f t="shared" si="14"/>
        <v>47.389420000000001</v>
      </c>
      <c r="AO107" s="12"/>
      <c r="AP107" s="12"/>
      <c r="AQ107" s="12"/>
      <c r="AR107" s="12"/>
      <c r="AS107" s="13" t="s">
        <v>54</v>
      </c>
    </row>
    <row r="108" spans="1:45" ht="21" customHeight="1">
      <c r="A108" s="4">
        <v>46068</v>
      </c>
      <c r="B108" s="5" t="s">
        <v>45</v>
      </c>
      <c r="C108" s="5" t="s">
        <v>46</v>
      </c>
      <c r="D108" s="4">
        <v>46057</v>
      </c>
      <c r="E108" s="5">
        <v>11</v>
      </c>
      <c r="F108" s="5" t="s">
        <v>64</v>
      </c>
      <c r="G108" s="5" t="s">
        <v>55</v>
      </c>
      <c r="H108" s="5">
        <v>1</v>
      </c>
      <c r="I108" s="6">
        <v>51628</v>
      </c>
      <c r="J108" s="6">
        <v>35066</v>
      </c>
      <c r="K108" s="6">
        <v>16562</v>
      </c>
      <c r="L108" s="7">
        <f t="shared" si="13"/>
        <v>0.67920508251336487</v>
      </c>
      <c r="M108" s="7">
        <f t="shared" si="15"/>
        <v>0.19238763915192392</v>
      </c>
      <c r="N108" s="6">
        <f t="shared" si="17"/>
        <v>37072</v>
      </c>
      <c r="O108" s="6">
        <f t="shared" si="19"/>
        <v>32660.5</v>
      </c>
      <c r="P108" s="8">
        <f t="shared" si="20"/>
        <v>1.5807473859861301</v>
      </c>
      <c r="Q108" s="6"/>
      <c r="R108" s="6"/>
      <c r="S108" s="6"/>
      <c r="T108" s="6"/>
      <c r="U108" s="6"/>
      <c r="V108" s="6"/>
      <c r="W108" s="6"/>
      <c r="X108" s="5" t="s">
        <v>63</v>
      </c>
      <c r="Y108" s="5"/>
      <c r="Z108" s="9">
        <v>56.859929999999999</v>
      </c>
      <c r="AA108" s="7">
        <f t="shared" si="16"/>
        <v>0.19984439564780487</v>
      </c>
      <c r="AB108" s="9">
        <f t="shared" si="18"/>
        <v>35.754897142857139</v>
      </c>
      <c r="AC108" s="9">
        <f t="shared" si="21"/>
        <v>14.936473214285721</v>
      </c>
      <c r="AD108" s="8">
        <f t="shared" si="22"/>
        <v>2.3937978283026018</v>
      </c>
      <c r="AE108" s="5" t="s">
        <v>50</v>
      </c>
      <c r="AF108" s="10">
        <f t="shared" si="23"/>
        <v>16478</v>
      </c>
      <c r="AG108" s="11">
        <f t="shared" si="24"/>
        <v>2.1280495205728851</v>
      </c>
      <c r="AH108" s="11">
        <f t="shared" si="25"/>
        <v>3.8067841842087153</v>
      </c>
      <c r="AI108" s="5" t="s">
        <v>51</v>
      </c>
      <c r="AJ108" s="5" t="s">
        <v>46</v>
      </c>
      <c r="AK108" s="5" t="s">
        <v>52</v>
      </c>
      <c r="AL108" s="5" t="s">
        <v>53</v>
      </c>
      <c r="AM108" s="5" t="s">
        <v>45</v>
      </c>
      <c r="AN108" s="12">
        <f t="shared" si="14"/>
        <v>56.859929999999999</v>
      </c>
      <c r="AO108" s="12"/>
      <c r="AP108" s="12"/>
      <c r="AQ108" s="12"/>
      <c r="AR108" s="12"/>
      <c r="AS108" s="13" t="s">
        <v>54</v>
      </c>
    </row>
    <row r="109" spans="1:45" ht="21" customHeight="1">
      <c r="A109" s="4">
        <v>46069</v>
      </c>
      <c r="B109" s="5" t="s">
        <v>45</v>
      </c>
      <c r="C109" s="5" t="s">
        <v>46</v>
      </c>
      <c r="D109" s="4">
        <v>46057</v>
      </c>
      <c r="E109" s="5">
        <v>12</v>
      </c>
      <c r="F109" s="5" t="s">
        <v>64</v>
      </c>
      <c r="G109" s="5" t="s">
        <v>56</v>
      </c>
      <c r="H109" s="5">
        <v>0</v>
      </c>
      <c r="I109" s="6">
        <v>59920</v>
      </c>
      <c r="J109" s="6">
        <v>44376</v>
      </c>
      <c r="K109" s="6">
        <v>15544</v>
      </c>
      <c r="L109" s="7">
        <f t="shared" si="13"/>
        <v>0.74058744993324432</v>
      </c>
      <c r="M109" s="7">
        <f t="shared" si="15"/>
        <v>0.160610521422484</v>
      </c>
      <c r="N109" s="6">
        <f t="shared" si="17"/>
        <v>40978</v>
      </c>
      <c r="O109" s="6">
        <f t="shared" si="19"/>
        <v>33271.714285714283</v>
      </c>
      <c r="P109" s="8">
        <f t="shared" si="20"/>
        <v>1.8009291461644814</v>
      </c>
      <c r="Q109" s="6"/>
      <c r="R109" s="6"/>
      <c r="S109" s="6"/>
      <c r="T109" s="6"/>
      <c r="U109" s="6"/>
      <c r="V109" s="6"/>
      <c r="W109" s="6"/>
      <c r="X109" s="5" t="s">
        <v>63</v>
      </c>
      <c r="Y109" s="5"/>
      <c r="Z109" s="9">
        <v>59.408969999999997</v>
      </c>
      <c r="AA109" s="7">
        <f t="shared" si="16"/>
        <v>4.4830164229889169E-2</v>
      </c>
      <c r="AB109" s="9">
        <f t="shared" si="18"/>
        <v>39.402158571428572</v>
      </c>
      <c r="AC109" s="9">
        <f t="shared" si="21"/>
        <v>16.934159285714291</v>
      </c>
      <c r="AD109" s="8">
        <f t="shared" si="22"/>
        <v>2.3267856352732168</v>
      </c>
      <c r="AE109" s="5" t="s">
        <v>50</v>
      </c>
      <c r="AF109" s="10">
        <f t="shared" si="23"/>
        <v>10492.5</v>
      </c>
      <c r="AG109" s="11">
        <f t="shared" si="24"/>
        <v>4.2293066476054326</v>
      </c>
      <c r="AH109" s="11">
        <f t="shared" si="25"/>
        <v>3.5082326200933749</v>
      </c>
      <c r="AI109" s="5" t="s">
        <v>51</v>
      </c>
      <c r="AJ109" s="5" t="s">
        <v>46</v>
      </c>
      <c r="AK109" s="5" t="s">
        <v>52</v>
      </c>
      <c r="AL109" s="5" t="s">
        <v>53</v>
      </c>
      <c r="AM109" s="5" t="s">
        <v>45</v>
      </c>
      <c r="AN109" s="12">
        <f t="shared" si="14"/>
        <v>59.408969999999997</v>
      </c>
      <c r="AO109" s="12"/>
      <c r="AP109" s="12"/>
      <c r="AQ109" s="12"/>
      <c r="AR109" s="12"/>
      <c r="AS109" s="13" t="s">
        <v>54</v>
      </c>
    </row>
    <row r="110" spans="1:45" ht="21" customHeight="1">
      <c r="A110" s="4">
        <v>46070</v>
      </c>
      <c r="B110" s="5" t="s">
        <v>45</v>
      </c>
      <c r="C110" s="5" t="s">
        <v>46</v>
      </c>
      <c r="D110" s="4">
        <v>46057</v>
      </c>
      <c r="E110" s="5">
        <v>13</v>
      </c>
      <c r="F110" s="5" t="s">
        <v>64</v>
      </c>
      <c r="G110" s="5" t="s">
        <v>57</v>
      </c>
      <c r="H110" s="5">
        <v>0</v>
      </c>
      <c r="I110" s="6">
        <v>61198</v>
      </c>
      <c r="J110" s="6">
        <v>46260</v>
      </c>
      <c r="K110" s="6">
        <v>14938</v>
      </c>
      <c r="L110" s="7">
        <f t="shared" si="13"/>
        <v>0.75590705578613682</v>
      </c>
      <c r="M110" s="7">
        <f t="shared" si="15"/>
        <v>2.1328437917222942E-2</v>
      </c>
      <c r="N110" s="6">
        <f t="shared" si="17"/>
        <v>45076.571428571428</v>
      </c>
      <c r="O110" s="6">
        <f t="shared" si="19"/>
        <v>34338.857142857145</v>
      </c>
      <c r="P110" s="8">
        <f t="shared" si="20"/>
        <v>1.7821792887690744</v>
      </c>
      <c r="Q110" s="6"/>
      <c r="R110" s="6"/>
      <c r="S110" s="6"/>
      <c r="T110" s="6"/>
      <c r="U110" s="6"/>
      <c r="V110" s="6"/>
      <c r="W110" s="6"/>
      <c r="X110" s="5" t="s">
        <v>63</v>
      </c>
      <c r="Y110" s="5"/>
      <c r="Z110" s="9">
        <v>73.318399999999997</v>
      </c>
      <c r="AA110" s="7">
        <f t="shared" si="16"/>
        <v>0.2341301322005751</v>
      </c>
      <c r="AB110" s="9">
        <f t="shared" si="18"/>
        <v>46.00535</v>
      </c>
      <c r="AC110" s="9">
        <f t="shared" si="21"/>
        <v>19.024902142857147</v>
      </c>
      <c r="AD110" s="8">
        <f t="shared" si="22"/>
        <v>2.4181648691040754</v>
      </c>
      <c r="AE110" s="5" t="s">
        <v>50</v>
      </c>
      <c r="AF110" s="10">
        <f t="shared" si="23"/>
        <v>11207.25</v>
      </c>
      <c r="AG110" s="11">
        <f t="shared" si="24"/>
        <v>4.1276852037743428</v>
      </c>
      <c r="AH110" s="11">
        <f t="shared" si="25"/>
        <v>3.8538122009488078</v>
      </c>
      <c r="AI110" s="5" t="s">
        <v>51</v>
      </c>
      <c r="AJ110" s="5" t="s">
        <v>46</v>
      </c>
      <c r="AK110" s="5" t="s">
        <v>52</v>
      </c>
      <c r="AL110" s="5" t="s">
        <v>53</v>
      </c>
      <c r="AM110" s="5" t="s">
        <v>45</v>
      </c>
      <c r="AN110" s="12">
        <f t="shared" si="14"/>
        <v>73.318399999999997</v>
      </c>
      <c r="AO110" s="12"/>
      <c r="AP110" s="12"/>
      <c r="AQ110" s="12"/>
      <c r="AR110" s="12"/>
      <c r="AS110" s="13" t="s">
        <v>54</v>
      </c>
    </row>
    <row r="111" spans="1:45" ht="21" customHeight="1">
      <c r="A111" s="4">
        <v>46071</v>
      </c>
      <c r="B111" s="5" t="s">
        <v>45</v>
      </c>
      <c r="C111" s="5" t="s">
        <v>46</v>
      </c>
      <c r="D111" s="4">
        <v>46057</v>
      </c>
      <c r="E111" s="5">
        <v>14</v>
      </c>
      <c r="F111" s="5" t="s">
        <v>64</v>
      </c>
      <c r="G111" s="5" t="s">
        <v>58</v>
      </c>
      <c r="H111" s="5">
        <v>0</v>
      </c>
      <c r="I111" s="6">
        <v>41622</v>
      </c>
      <c r="J111" s="6">
        <v>25998</v>
      </c>
      <c r="K111" s="6">
        <v>15624</v>
      </c>
      <c r="L111" s="7">
        <f t="shared" si="13"/>
        <v>0.62462159434914233</v>
      </c>
      <c r="M111" s="7">
        <f t="shared" si="15"/>
        <v>-0.31987973463185071</v>
      </c>
      <c r="N111" s="6">
        <f t="shared" si="17"/>
        <v>46378.571428571428</v>
      </c>
      <c r="O111" s="6">
        <f t="shared" si="19"/>
        <v>35420.142857142855</v>
      </c>
      <c r="P111" s="8">
        <f t="shared" si="20"/>
        <v>1.1750940748000533</v>
      </c>
      <c r="Q111" s="6"/>
      <c r="R111" s="6"/>
      <c r="S111" s="6"/>
      <c r="T111" s="6"/>
      <c r="U111" s="6"/>
      <c r="V111" s="6"/>
      <c r="W111" s="6"/>
      <c r="X111" s="5" t="s">
        <v>63</v>
      </c>
      <c r="Y111" s="5"/>
      <c r="Z111" s="9">
        <v>76.367159999999998</v>
      </c>
      <c r="AA111" s="7">
        <f t="shared" si="16"/>
        <v>4.1582467702514059E-2</v>
      </c>
      <c r="AB111" s="9">
        <f t="shared" si="18"/>
        <v>53.165357142857147</v>
      </c>
      <c r="AC111" s="9">
        <f t="shared" si="21"/>
        <v>21.604708571428574</v>
      </c>
      <c r="AD111" s="8">
        <f t="shared" si="22"/>
        <v>2.4608226936773572</v>
      </c>
      <c r="AE111" s="5" t="s">
        <v>50</v>
      </c>
      <c r="AF111" s="10">
        <f t="shared" si="23"/>
        <v>11283.25</v>
      </c>
      <c r="AG111" s="11">
        <f t="shared" si="24"/>
        <v>2.3041233687102562</v>
      </c>
      <c r="AH111" s="11">
        <f t="shared" si="25"/>
        <v>3.5347461294151747</v>
      </c>
      <c r="AI111" s="5" t="s">
        <v>51</v>
      </c>
      <c r="AJ111" s="5" t="s">
        <v>46</v>
      </c>
      <c r="AK111" s="5" t="s">
        <v>52</v>
      </c>
      <c r="AL111" s="5" t="s">
        <v>53</v>
      </c>
      <c r="AM111" s="5" t="s">
        <v>45</v>
      </c>
      <c r="AN111" s="12">
        <f t="shared" si="14"/>
        <v>76.367159999999998</v>
      </c>
      <c r="AO111" s="12"/>
      <c r="AP111" s="12"/>
      <c r="AQ111" s="12"/>
      <c r="AR111" s="12"/>
      <c r="AS111" s="13" t="s">
        <v>54</v>
      </c>
    </row>
    <row r="112" spans="1:45" ht="21" customHeight="1">
      <c r="A112" s="4">
        <v>46072</v>
      </c>
      <c r="B112" s="5" t="s">
        <v>45</v>
      </c>
      <c r="C112" s="5" t="s">
        <v>46</v>
      </c>
      <c r="D112" s="4">
        <v>46057</v>
      </c>
      <c r="E112" s="5">
        <v>15</v>
      </c>
      <c r="F112" s="5" t="s">
        <v>64</v>
      </c>
      <c r="G112" s="5" t="s">
        <v>59</v>
      </c>
      <c r="H112" s="5">
        <v>0</v>
      </c>
      <c r="I112" s="6">
        <v>34888</v>
      </c>
      <c r="J112" s="6">
        <v>14700</v>
      </c>
      <c r="K112" s="6">
        <v>20188</v>
      </c>
      <c r="L112" s="7">
        <f t="shared" si="13"/>
        <v>0.42134831460674155</v>
      </c>
      <c r="M112" s="7">
        <f t="shared" si="15"/>
        <v>-0.16178943827783387</v>
      </c>
      <c r="N112" s="6">
        <f t="shared" si="17"/>
        <v>46714</v>
      </c>
      <c r="O112" s="6">
        <f t="shared" si="19"/>
        <v>35805.285714285717</v>
      </c>
      <c r="P112" s="8">
        <f t="shared" si="20"/>
        <v>0.97438127650745887</v>
      </c>
      <c r="Q112" s="6"/>
      <c r="R112" s="6"/>
      <c r="S112" s="6"/>
      <c r="T112" s="6"/>
      <c r="U112" s="6"/>
      <c r="V112" s="6"/>
      <c r="W112" s="6"/>
      <c r="X112" s="5" t="s">
        <v>63</v>
      </c>
      <c r="Y112" s="5"/>
      <c r="Z112" s="9">
        <v>57.686680000000003</v>
      </c>
      <c r="AA112" s="7">
        <f t="shared" si="16"/>
        <v>-0.24461404614234705</v>
      </c>
      <c r="AB112" s="9">
        <f t="shared" si="18"/>
        <v>57.558881428571432</v>
      </c>
      <c r="AC112" s="9">
        <f t="shared" si="21"/>
        <v>24.261769285714287</v>
      </c>
      <c r="AD112" s="8">
        <f t="shared" si="22"/>
        <v>2.3724107154239165</v>
      </c>
      <c r="AE112" s="5" t="s">
        <v>50</v>
      </c>
      <c r="AF112" s="10">
        <f t="shared" si="23"/>
        <v>11205.25</v>
      </c>
      <c r="AG112" s="11">
        <f t="shared" si="24"/>
        <v>1.3118850538809932</v>
      </c>
      <c r="AH112" s="11">
        <f t="shared" si="25"/>
        <v>2.3776782031295149</v>
      </c>
      <c r="AI112" s="5" t="s">
        <v>51</v>
      </c>
      <c r="AJ112" s="5" t="s">
        <v>46</v>
      </c>
      <c r="AK112" s="5" t="s">
        <v>52</v>
      </c>
      <c r="AL112" s="5" t="s">
        <v>53</v>
      </c>
      <c r="AM112" s="5" t="s">
        <v>45</v>
      </c>
      <c r="AN112" s="12">
        <f t="shared" si="14"/>
        <v>57.686680000000003</v>
      </c>
      <c r="AO112" s="12"/>
      <c r="AP112" s="12"/>
      <c r="AQ112" s="12"/>
      <c r="AR112" s="12"/>
      <c r="AS112" s="13" t="s">
        <v>54</v>
      </c>
    </row>
    <row r="113" spans="1:45" ht="21" customHeight="1">
      <c r="A113" s="4">
        <v>46073</v>
      </c>
      <c r="B113" s="5" t="s">
        <v>45</v>
      </c>
      <c r="C113" s="5" t="s">
        <v>46</v>
      </c>
      <c r="D113" s="4">
        <v>46057</v>
      </c>
      <c r="E113" s="5">
        <v>16</v>
      </c>
      <c r="F113" s="5" t="s">
        <v>64</v>
      </c>
      <c r="G113" s="5" t="s">
        <v>60</v>
      </c>
      <c r="H113" s="5">
        <v>0</v>
      </c>
      <c r="I113" s="6">
        <v>35906</v>
      </c>
      <c r="J113" s="6">
        <v>15572</v>
      </c>
      <c r="K113" s="6">
        <v>20335</v>
      </c>
      <c r="L113" s="7">
        <f t="shared" si="13"/>
        <v>0.43368796301453794</v>
      </c>
      <c r="M113" s="7">
        <f t="shared" si="15"/>
        <v>2.9179087365283296E-2</v>
      </c>
      <c r="N113" s="6">
        <f t="shared" si="17"/>
        <v>46922.857142857145</v>
      </c>
      <c r="O113" s="6">
        <f t="shared" si="19"/>
        <v>35971.035714285717</v>
      </c>
      <c r="P113" s="8">
        <f t="shared" si="20"/>
        <v>0.99819199772833089</v>
      </c>
      <c r="Q113" s="6"/>
      <c r="R113" s="6"/>
      <c r="S113" s="6"/>
      <c r="T113" s="6"/>
      <c r="U113" s="6"/>
      <c r="V113" s="6"/>
      <c r="W113" s="6"/>
      <c r="X113" s="5" t="s">
        <v>63</v>
      </c>
      <c r="Y113" s="5"/>
      <c r="Z113" s="9">
        <v>51.397039999999997</v>
      </c>
      <c r="AA113" s="7">
        <f t="shared" si="16"/>
        <v>-0.10903106228335557</v>
      </c>
      <c r="AB113" s="9">
        <f t="shared" si="18"/>
        <v>60.346800000000009</v>
      </c>
      <c r="AC113" s="9">
        <f t="shared" si="21"/>
        <v>26.231341785714289</v>
      </c>
      <c r="AD113" s="8">
        <f t="shared" si="22"/>
        <v>2.3005609279531845</v>
      </c>
      <c r="AE113" s="5" t="s">
        <v>50</v>
      </c>
      <c r="AF113" s="10">
        <f t="shared" si="23"/>
        <v>12623.5</v>
      </c>
      <c r="AG113" s="11">
        <f t="shared" si="24"/>
        <v>1.2335723056204697</v>
      </c>
      <c r="AH113" s="11">
        <f t="shared" si="25"/>
        <v>1.9593751787409923</v>
      </c>
      <c r="AI113" s="5" t="s">
        <v>51</v>
      </c>
      <c r="AJ113" s="5" t="s">
        <v>46</v>
      </c>
      <c r="AK113" s="5" t="s">
        <v>52</v>
      </c>
      <c r="AL113" s="5" t="s">
        <v>53</v>
      </c>
      <c r="AM113" s="5" t="s">
        <v>45</v>
      </c>
      <c r="AN113" s="12">
        <f t="shared" si="14"/>
        <v>51.397039999999997</v>
      </c>
      <c r="AO113" s="12"/>
      <c r="AP113" s="12"/>
      <c r="AQ113" s="12"/>
      <c r="AR113" s="12"/>
      <c r="AS113" s="13" t="s">
        <v>54</v>
      </c>
    </row>
    <row r="114" spans="1:45" ht="21" customHeight="1">
      <c r="A114" s="4">
        <v>46074</v>
      </c>
      <c r="B114" s="5" t="s">
        <v>45</v>
      </c>
      <c r="C114" s="5" t="s">
        <v>46</v>
      </c>
      <c r="D114" s="4">
        <v>46057</v>
      </c>
      <c r="E114" s="5">
        <v>17</v>
      </c>
      <c r="F114" s="5" t="s">
        <v>64</v>
      </c>
      <c r="G114" s="5" t="s">
        <v>48</v>
      </c>
      <c r="H114" s="5">
        <v>1</v>
      </c>
      <c r="I114" s="6">
        <v>42602</v>
      </c>
      <c r="J114" s="6">
        <v>24808</v>
      </c>
      <c r="K114" s="6">
        <v>17794</v>
      </c>
      <c r="L114" s="7">
        <f t="shared" si="13"/>
        <v>0.58232007886953663</v>
      </c>
      <c r="M114" s="7">
        <f t="shared" si="15"/>
        <v>0.18648693811619221</v>
      </c>
      <c r="N114" s="6">
        <f t="shared" si="17"/>
        <v>46823.428571428572</v>
      </c>
      <c r="O114" s="6">
        <f t="shared" si="19"/>
        <v>36086.25</v>
      </c>
      <c r="P114" s="8">
        <f t="shared" si="20"/>
        <v>1.1805604627801447</v>
      </c>
      <c r="Q114" s="6"/>
      <c r="R114" s="6"/>
      <c r="S114" s="6"/>
      <c r="T114" s="6"/>
      <c r="U114" s="6"/>
      <c r="V114" s="6"/>
      <c r="W114" s="6"/>
      <c r="X114" s="5" t="s">
        <v>63</v>
      </c>
      <c r="Y114" s="5"/>
      <c r="Z114" s="9">
        <v>63.29898</v>
      </c>
      <c r="AA114" s="7">
        <f t="shared" si="16"/>
        <v>0.23156858838563465</v>
      </c>
      <c r="AB114" s="9">
        <f t="shared" si="18"/>
        <v>62.619594285714292</v>
      </c>
      <c r="AC114" s="9">
        <f t="shared" si="21"/>
        <v>27.969566785714285</v>
      </c>
      <c r="AD114" s="8">
        <f t="shared" si="22"/>
        <v>2.2388474861075727</v>
      </c>
      <c r="AE114" s="5" t="s">
        <v>50</v>
      </c>
      <c r="AF114" s="10">
        <f t="shared" si="23"/>
        <v>19280.5</v>
      </c>
      <c r="AG114" s="11">
        <f t="shared" si="24"/>
        <v>1.2866886232203523</v>
      </c>
      <c r="AH114" s="11">
        <f t="shared" si="25"/>
        <v>2.2631376626230244</v>
      </c>
      <c r="AI114" s="5" t="s">
        <v>51</v>
      </c>
      <c r="AJ114" s="5" t="s">
        <v>46</v>
      </c>
      <c r="AK114" s="5" t="s">
        <v>52</v>
      </c>
      <c r="AL114" s="5" t="s">
        <v>53</v>
      </c>
      <c r="AM114" s="5" t="s">
        <v>45</v>
      </c>
      <c r="AN114" s="12">
        <f t="shared" si="14"/>
        <v>63.29898</v>
      </c>
      <c r="AO114" s="12"/>
      <c r="AP114" s="12"/>
      <c r="AQ114" s="12"/>
      <c r="AR114" s="12"/>
      <c r="AS114" s="13" t="s">
        <v>54</v>
      </c>
    </row>
    <row r="115" spans="1:45" ht="21" customHeight="1">
      <c r="A115" s="4">
        <v>46075</v>
      </c>
      <c r="B115" s="5" t="s">
        <v>45</v>
      </c>
      <c r="C115" s="5" t="s">
        <v>46</v>
      </c>
      <c r="D115" s="4">
        <v>46057</v>
      </c>
      <c r="E115" s="5">
        <v>18</v>
      </c>
      <c r="F115" s="5" t="s">
        <v>64</v>
      </c>
      <c r="G115" s="5" t="s">
        <v>55</v>
      </c>
      <c r="H115" s="5">
        <v>1</v>
      </c>
      <c r="I115" s="6">
        <v>35889</v>
      </c>
      <c r="J115" s="6">
        <v>19190</v>
      </c>
      <c r="K115" s="6">
        <v>16698</v>
      </c>
      <c r="L115" s="7">
        <f t="shared" si="13"/>
        <v>0.53470422692189812</v>
      </c>
      <c r="M115" s="7">
        <f t="shared" si="15"/>
        <v>-0.15757476174827478</v>
      </c>
      <c r="N115" s="6">
        <f t="shared" si="17"/>
        <v>44575</v>
      </c>
      <c r="O115" s="6">
        <f t="shared" si="19"/>
        <v>36421.75</v>
      </c>
      <c r="P115" s="8">
        <f t="shared" si="20"/>
        <v>0.98537275117203316</v>
      </c>
      <c r="Q115" s="6"/>
      <c r="R115" s="6"/>
      <c r="S115" s="6"/>
      <c r="T115" s="6"/>
      <c r="U115" s="6"/>
      <c r="V115" s="6"/>
      <c r="W115" s="6"/>
      <c r="X115" s="5" t="s">
        <v>63</v>
      </c>
      <c r="Y115" s="5"/>
      <c r="Z115" s="9">
        <v>65.058729999999997</v>
      </c>
      <c r="AA115" s="7">
        <f t="shared" si="16"/>
        <v>2.7800605949732438E-2</v>
      </c>
      <c r="AB115" s="9">
        <f t="shared" si="18"/>
        <v>63.790851428571436</v>
      </c>
      <c r="AC115" s="9">
        <f t="shared" si="21"/>
        <v>30.113121071428573</v>
      </c>
      <c r="AD115" s="8">
        <f t="shared" si="22"/>
        <v>2.1183739565639512</v>
      </c>
      <c r="AE115" s="5" t="s">
        <v>50</v>
      </c>
      <c r="AF115" s="10">
        <f t="shared" si="23"/>
        <v>20818</v>
      </c>
      <c r="AG115" s="11">
        <f t="shared" si="24"/>
        <v>0.92179844365452979</v>
      </c>
      <c r="AH115" s="11">
        <f t="shared" si="25"/>
        <v>2.1604778144942252</v>
      </c>
      <c r="AI115" s="5" t="s">
        <v>51</v>
      </c>
      <c r="AJ115" s="5" t="s">
        <v>46</v>
      </c>
      <c r="AK115" s="5" t="s">
        <v>52</v>
      </c>
      <c r="AL115" s="5" t="s">
        <v>53</v>
      </c>
      <c r="AM115" s="5" t="s">
        <v>45</v>
      </c>
      <c r="AN115" s="12">
        <f t="shared" si="14"/>
        <v>65.058729999999997</v>
      </c>
      <c r="AO115" s="12"/>
      <c r="AP115" s="12"/>
      <c r="AQ115" s="12"/>
      <c r="AR115" s="12"/>
      <c r="AS115" s="13" t="s">
        <v>54</v>
      </c>
    </row>
    <row r="116" spans="1:45" ht="21" customHeight="1">
      <c r="A116" s="4">
        <v>46076</v>
      </c>
      <c r="B116" s="5" t="s">
        <v>45</v>
      </c>
      <c r="C116" s="5" t="s">
        <v>46</v>
      </c>
      <c r="D116" s="4">
        <v>46057</v>
      </c>
      <c r="E116" s="5">
        <v>19</v>
      </c>
      <c r="F116" s="5" t="s">
        <v>64</v>
      </c>
      <c r="G116" s="5" t="s">
        <v>56</v>
      </c>
      <c r="H116" s="5">
        <v>0</v>
      </c>
      <c r="I116" s="6">
        <v>35931</v>
      </c>
      <c r="J116" s="6">
        <v>15264</v>
      </c>
      <c r="K116" s="6">
        <v>20668</v>
      </c>
      <c r="L116" s="7">
        <f t="shared" si="13"/>
        <v>0.42481422726893214</v>
      </c>
      <c r="M116" s="7">
        <f t="shared" si="15"/>
        <v>1.170275014628519E-3</v>
      </c>
      <c r="N116" s="6">
        <f t="shared" si="17"/>
        <v>41148</v>
      </c>
      <c r="O116" s="6">
        <f t="shared" si="19"/>
        <v>36512.75</v>
      </c>
      <c r="P116" s="8">
        <f t="shared" si="20"/>
        <v>0.98406720939945636</v>
      </c>
      <c r="Q116" s="6"/>
      <c r="R116" s="6"/>
      <c r="S116" s="6"/>
      <c r="T116" s="6"/>
      <c r="U116" s="6"/>
      <c r="V116" s="6"/>
      <c r="W116" s="6"/>
      <c r="X116" s="5" t="s">
        <v>63</v>
      </c>
      <c r="Y116" s="5"/>
      <c r="Z116" s="9">
        <v>52.528930000000003</v>
      </c>
      <c r="AA116" s="7">
        <f t="shared" si="16"/>
        <v>-0.19259213944077902</v>
      </c>
      <c r="AB116" s="9">
        <f t="shared" si="18"/>
        <v>62.807988571428567</v>
      </c>
      <c r="AC116" s="9">
        <f t="shared" si="21"/>
        <v>32.329648571428571</v>
      </c>
      <c r="AD116" s="8">
        <f t="shared" si="22"/>
        <v>1.9427365080279693</v>
      </c>
      <c r="AE116" s="5" t="s">
        <v>50</v>
      </c>
      <c r="AF116" s="10">
        <f t="shared" si="23"/>
        <v>18985</v>
      </c>
      <c r="AG116" s="11">
        <f t="shared" si="24"/>
        <v>0.80400316038978137</v>
      </c>
      <c r="AH116" s="11">
        <f t="shared" si="25"/>
        <v>1.6247912464604584</v>
      </c>
      <c r="AI116" s="5" t="s">
        <v>51</v>
      </c>
      <c r="AJ116" s="5" t="s">
        <v>46</v>
      </c>
      <c r="AK116" s="5" t="s">
        <v>52</v>
      </c>
      <c r="AL116" s="5" t="s">
        <v>53</v>
      </c>
      <c r="AM116" s="5" t="s">
        <v>45</v>
      </c>
      <c r="AN116" s="12">
        <f t="shared" si="14"/>
        <v>52.528930000000003</v>
      </c>
      <c r="AO116" s="12"/>
      <c r="AP116" s="12"/>
      <c r="AQ116" s="12"/>
      <c r="AR116" s="12"/>
      <c r="AS116" s="13" t="s">
        <v>54</v>
      </c>
    </row>
    <row r="117" spans="1:45" ht="21" customHeight="1">
      <c r="A117" s="4">
        <v>46077</v>
      </c>
      <c r="B117" s="5" t="s">
        <v>45</v>
      </c>
      <c r="C117" s="5" t="s">
        <v>46</v>
      </c>
      <c r="D117" s="4">
        <v>46057</v>
      </c>
      <c r="E117" s="5">
        <v>20</v>
      </c>
      <c r="F117" s="5" t="s">
        <v>64</v>
      </c>
      <c r="G117" s="5" t="s">
        <v>57</v>
      </c>
      <c r="H117" s="5">
        <v>0</v>
      </c>
      <c r="I117" s="6">
        <v>33656</v>
      </c>
      <c r="J117" s="6">
        <v>13762</v>
      </c>
      <c r="K117" s="6">
        <v>19894</v>
      </c>
      <c r="L117" s="7">
        <f t="shared" si="13"/>
        <v>0.40890183028286192</v>
      </c>
      <c r="M117" s="7">
        <f t="shared" si="15"/>
        <v>-6.3315799727254984E-2</v>
      </c>
      <c r="N117" s="6">
        <f t="shared" si="17"/>
        <v>37213.428571428572</v>
      </c>
      <c r="O117" s="6">
        <f t="shared" si="19"/>
        <v>36690.75</v>
      </c>
      <c r="P117" s="8">
        <f t="shared" si="20"/>
        <v>0.91728841738040245</v>
      </c>
      <c r="Q117" s="6"/>
      <c r="R117" s="6"/>
      <c r="S117" s="6"/>
      <c r="T117" s="6"/>
      <c r="U117" s="6"/>
      <c r="V117" s="6"/>
      <c r="W117" s="6"/>
      <c r="X117" s="5" t="s">
        <v>63</v>
      </c>
      <c r="Y117" s="5"/>
      <c r="Z117" s="9">
        <v>46.181550000000001</v>
      </c>
      <c r="AA117" s="7">
        <f t="shared" si="16"/>
        <v>-0.12083588986107274</v>
      </c>
      <c r="AB117" s="9">
        <f t="shared" si="18"/>
        <v>58.931295714285717</v>
      </c>
      <c r="AC117" s="9">
        <f t="shared" si="21"/>
        <v>34.111044999999997</v>
      </c>
      <c r="AD117" s="8">
        <f t="shared" si="22"/>
        <v>1.7276309099966221</v>
      </c>
      <c r="AE117" s="5" t="s">
        <v>50</v>
      </c>
      <c r="AF117" s="10">
        <f t="shared" si="23"/>
        <v>20033.5</v>
      </c>
      <c r="AG117" s="11">
        <f t="shared" si="24"/>
        <v>0.68694935982229766</v>
      </c>
      <c r="AH117" s="11">
        <f t="shared" si="25"/>
        <v>1.3538591385869301</v>
      </c>
      <c r="AI117" s="5" t="s">
        <v>51</v>
      </c>
      <c r="AJ117" s="5" t="s">
        <v>46</v>
      </c>
      <c r="AK117" s="5" t="s">
        <v>52</v>
      </c>
      <c r="AL117" s="5" t="s">
        <v>53</v>
      </c>
      <c r="AM117" s="5" t="s">
        <v>45</v>
      </c>
      <c r="AN117" s="12">
        <f t="shared" si="14"/>
        <v>46.181550000000001</v>
      </c>
      <c r="AO117" s="12"/>
      <c r="AP117" s="12"/>
      <c r="AQ117" s="12"/>
      <c r="AR117" s="12"/>
      <c r="AS117" s="13" t="s">
        <v>54</v>
      </c>
    </row>
    <row r="118" spans="1:45" ht="21" customHeight="1">
      <c r="A118" s="4">
        <v>46078</v>
      </c>
      <c r="B118" s="5" t="s">
        <v>45</v>
      </c>
      <c r="C118" s="5" t="s">
        <v>46</v>
      </c>
      <c r="D118" s="4">
        <v>46057</v>
      </c>
      <c r="E118" s="5">
        <v>21</v>
      </c>
      <c r="F118" s="5" t="s">
        <v>64</v>
      </c>
      <c r="G118" s="5" t="s">
        <v>58</v>
      </c>
      <c r="H118" s="5">
        <v>0</v>
      </c>
      <c r="I118" s="6">
        <v>38052</v>
      </c>
      <c r="J118" s="6">
        <v>16996</v>
      </c>
      <c r="K118" s="6">
        <v>21056</v>
      </c>
      <c r="L118" s="7">
        <f t="shared" si="13"/>
        <v>0.44665194996320823</v>
      </c>
      <c r="M118" s="7">
        <f t="shared" si="15"/>
        <v>0.13061564059900177</v>
      </c>
      <c r="N118" s="6">
        <f t="shared" si="17"/>
        <v>36703.428571428572</v>
      </c>
      <c r="O118" s="6">
        <f t="shared" si="19"/>
        <v>36751.75</v>
      </c>
      <c r="P118" s="8">
        <f t="shared" si="20"/>
        <v>1.0353792676539213</v>
      </c>
      <c r="Q118" s="6"/>
      <c r="R118" s="6"/>
      <c r="S118" s="6"/>
      <c r="T118" s="6"/>
      <c r="U118" s="6"/>
      <c r="V118" s="6"/>
      <c r="W118" s="6"/>
      <c r="X118" s="5" t="s">
        <v>63</v>
      </c>
      <c r="Y118" s="5"/>
      <c r="Z118" s="9">
        <v>48.111989999999999</v>
      </c>
      <c r="AA118" s="7">
        <f t="shared" si="16"/>
        <v>4.1801108884392146E-2</v>
      </c>
      <c r="AB118" s="9">
        <f t="shared" si="18"/>
        <v>54.894842857142862</v>
      </c>
      <c r="AC118" s="9">
        <f t="shared" si="21"/>
        <v>35.647826428571427</v>
      </c>
      <c r="AD118" s="8">
        <f t="shared" si="22"/>
        <v>1.5399211777227775</v>
      </c>
      <c r="AE118" s="5" t="s">
        <v>50</v>
      </c>
      <c r="AF118" s="10">
        <f t="shared" si="23"/>
        <v>15062.25</v>
      </c>
      <c r="AG118" s="11">
        <f t="shared" si="24"/>
        <v>1.128383873591263</v>
      </c>
      <c r="AH118" s="11">
        <f t="shared" si="25"/>
        <v>1.3496472245342468</v>
      </c>
      <c r="AI118" s="5" t="s">
        <v>51</v>
      </c>
      <c r="AJ118" s="5" t="s">
        <v>46</v>
      </c>
      <c r="AK118" s="5" t="s">
        <v>52</v>
      </c>
      <c r="AL118" s="5" t="s">
        <v>53</v>
      </c>
      <c r="AM118" s="5" t="s">
        <v>45</v>
      </c>
      <c r="AN118" s="12">
        <f t="shared" si="14"/>
        <v>48.111989999999999</v>
      </c>
      <c r="AO118" s="12"/>
      <c r="AP118" s="12"/>
      <c r="AQ118" s="12"/>
      <c r="AR118" s="12"/>
      <c r="AS118" s="13" t="s">
        <v>54</v>
      </c>
    </row>
    <row r="119" spans="1:45" ht="21" customHeight="1">
      <c r="A119" s="4">
        <v>46079</v>
      </c>
      <c r="B119" s="5" t="s">
        <v>45</v>
      </c>
      <c r="C119" s="5" t="s">
        <v>46</v>
      </c>
      <c r="D119" s="4">
        <v>46057</v>
      </c>
      <c r="E119" s="5">
        <v>22</v>
      </c>
      <c r="F119" s="5" t="s">
        <v>64</v>
      </c>
      <c r="G119" s="5" t="s">
        <v>59</v>
      </c>
      <c r="H119" s="5">
        <v>0</v>
      </c>
      <c r="I119" s="6">
        <v>37562</v>
      </c>
      <c r="J119" s="6">
        <v>16516</v>
      </c>
      <c r="K119" s="6">
        <v>21046</v>
      </c>
      <c r="L119" s="7">
        <f t="shared" si="13"/>
        <v>0.4396996965017837</v>
      </c>
      <c r="M119" s="7">
        <f t="shared" si="15"/>
        <v>-1.287711552612214E-2</v>
      </c>
      <c r="N119" s="6">
        <f t="shared" si="17"/>
        <v>37085.428571428572</v>
      </c>
      <c r="O119" s="6">
        <f t="shared" si="19"/>
        <v>36975.25</v>
      </c>
      <c r="P119" s="8">
        <f t="shared" si="20"/>
        <v>1.0158687229971399</v>
      </c>
      <c r="Q119" s="6"/>
      <c r="R119" s="6"/>
      <c r="S119" s="6"/>
      <c r="T119" s="6"/>
      <c r="U119" s="6"/>
      <c r="V119" s="6"/>
      <c r="W119" s="6"/>
      <c r="X119" s="5" t="s">
        <v>63</v>
      </c>
      <c r="Y119" s="5"/>
      <c r="Z119" s="9">
        <v>47.294989999999999</v>
      </c>
      <c r="AA119" s="7">
        <f t="shared" si="16"/>
        <v>-1.6981214038330195E-2</v>
      </c>
      <c r="AB119" s="9">
        <f t="shared" si="18"/>
        <v>53.410315714285716</v>
      </c>
      <c r="AC119" s="9">
        <f t="shared" si="21"/>
        <v>37.229422142857153</v>
      </c>
      <c r="AD119" s="8">
        <f t="shared" si="22"/>
        <v>1.4346265034503909</v>
      </c>
      <c r="AE119" s="5" t="s">
        <v>50</v>
      </c>
      <c r="AF119" s="10">
        <f t="shared" si="23"/>
        <v>12223.75</v>
      </c>
      <c r="AG119" s="11">
        <f t="shared" si="24"/>
        <v>1.3511401983842928</v>
      </c>
      <c r="AH119" s="11">
        <f t="shared" si="25"/>
        <v>1.2703659438634083</v>
      </c>
      <c r="AI119" s="5" t="s">
        <v>51</v>
      </c>
      <c r="AJ119" s="5" t="s">
        <v>46</v>
      </c>
      <c r="AK119" s="5" t="s">
        <v>52</v>
      </c>
      <c r="AL119" s="5" t="s">
        <v>53</v>
      </c>
      <c r="AM119" s="5" t="s">
        <v>45</v>
      </c>
      <c r="AN119" s="12">
        <f t="shared" si="14"/>
        <v>47.294989999999999</v>
      </c>
      <c r="AO119" s="12"/>
      <c r="AP119" s="12"/>
      <c r="AQ119" s="12"/>
      <c r="AR119" s="12"/>
      <c r="AS119" s="13" t="s">
        <v>54</v>
      </c>
    </row>
    <row r="120" spans="1:45" ht="21" customHeight="1">
      <c r="A120" s="4">
        <v>46080</v>
      </c>
      <c r="B120" s="5" t="s">
        <v>45</v>
      </c>
      <c r="C120" s="5" t="s">
        <v>46</v>
      </c>
      <c r="D120" s="4">
        <v>46057</v>
      </c>
      <c r="E120" s="5">
        <v>23</v>
      </c>
      <c r="F120" s="5" t="s">
        <v>64</v>
      </c>
      <c r="G120" s="5" t="s">
        <v>60</v>
      </c>
      <c r="H120" s="5">
        <v>0</v>
      </c>
      <c r="I120" s="6">
        <v>40596</v>
      </c>
      <c r="J120" s="6">
        <v>19817</v>
      </c>
      <c r="K120" s="6">
        <v>20780</v>
      </c>
      <c r="L120" s="7">
        <f t="shared" si="13"/>
        <v>0.4881515420238447</v>
      </c>
      <c r="M120" s="7">
        <f t="shared" si="15"/>
        <v>8.0773121772003575E-2</v>
      </c>
      <c r="N120" s="6">
        <f t="shared" si="17"/>
        <v>37755.428571428572</v>
      </c>
      <c r="O120" s="6">
        <f t="shared" si="19"/>
        <v>37168.25</v>
      </c>
      <c r="P120" s="8">
        <f t="shared" si="20"/>
        <v>1.0922225286366725</v>
      </c>
      <c r="Q120" s="6"/>
      <c r="R120" s="6"/>
      <c r="S120" s="6"/>
      <c r="T120" s="6"/>
      <c r="U120" s="6"/>
      <c r="V120" s="6"/>
      <c r="W120" s="6"/>
      <c r="X120" s="5" t="s">
        <v>63</v>
      </c>
      <c r="Y120" s="5"/>
      <c r="Z120" s="9">
        <v>50.709739999999996</v>
      </c>
      <c r="AA120" s="7">
        <f t="shared" si="16"/>
        <v>7.2201093604206346E-2</v>
      </c>
      <c r="AB120" s="9">
        <f t="shared" si="18"/>
        <v>53.312130000000003</v>
      </c>
      <c r="AC120" s="9">
        <f t="shared" si="21"/>
        <v>38.794930357142867</v>
      </c>
      <c r="AD120" s="8">
        <f t="shared" si="22"/>
        <v>1.3742035237391335</v>
      </c>
      <c r="AE120" s="5" t="s">
        <v>50</v>
      </c>
      <c r="AF120" s="10">
        <f t="shared" si="23"/>
        <v>13353.5</v>
      </c>
      <c r="AG120" s="11">
        <f t="shared" si="24"/>
        <v>1.4840304040139289</v>
      </c>
      <c r="AH120" s="11">
        <f t="shared" si="25"/>
        <v>1.3071228517017661</v>
      </c>
      <c r="AI120" s="5" t="s">
        <v>51</v>
      </c>
      <c r="AJ120" s="5" t="s">
        <v>46</v>
      </c>
      <c r="AK120" s="5" t="s">
        <v>52</v>
      </c>
      <c r="AL120" s="5" t="s">
        <v>53</v>
      </c>
      <c r="AM120" s="5" t="s">
        <v>45</v>
      </c>
      <c r="AN120" s="12">
        <f t="shared" si="14"/>
        <v>50.709739999999996</v>
      </c>
      <c r="AO120" s="12"/>
      <c r="AP120" s="12"/>
      <c r="AQ120" s="12"/>
      <c r="AR120" s="12"/>
      <c r="AS120" s="13" t="s">
        <v>54</v>
      </c>
    </row>
    <row r="121" spans="1:45" ht="21" customHeight="1">
      <c r="A121" s="4">
        <v>46081</v>
      </c>
      <c r="B121" s="5" t="s">
        <v>45</v>
      </c>
      <c r="C121" s="5" t="s">
        <v>46</v>
      </c>
      <c r="D121" s="4">
        <v>46057</v>
      </c>
      <c r="E121" s="5">
        <v>24</v>
      </c>
      <c r="F121" s="5" t="s">
        <v>64</v>
      </c>
      <c r="G121" s="5" t="s">
        <v>48</v>
      </c>
      <c r="H121" s="5">
        <v>1</v>
      </c>
      <c r="I121" s="6">
        <v>53438</v>
      </c>
      <c r="J121" s="6">
        <v>34912</v>
      </c>
      <c r="K121" s="6">
        <v>18526</v>
      </c>
      <c r="L121" s="7">
        <f t="shared" si="13"/>
        <v>0.65331786369250344</v>
      </c>
      <c r="M121" s="7">
        <f t="shared" si="15"/>
        <v>0.31633658488521044</v>
      </c>
      <c r="N121" s="6">
        <f t="shared" si="17"/>
        <v>39303.428571428572</v>
      </c>
      <c r="O121" s="6">
        <f t="shared" si="19"/>
        <v>37451.357142857145</v>
      </c>
      <c r="P121" s="8">
        <f t="shared" si="20"/>
        <v>1.4268641800125494</v>
      </c>
      <c r="Q121" s="6"/>
      <c r="R121" s="6"/>
      <c r="S121" s="6"/>
      <c r="T121" s="6"/>
      <c r="U121" s="6"/>
      <c r="V121" s="6"/>
      <c r="W121" s="6"/>
      <c r="X121" s="5" t="s">
        <v>63</v>
      </c>
      <c r="Y121" s="5"/>
      <c r="Z121" s="9">
        <v>67.125380000000007</v>
      </c>
      <c r="AA121" s="7">
        <f t="shared" si="16"/>
        <v>0.32371769210412071</v>
      </c>
      <c r="AB121" s="9">
        <f t="shared" si="18"/>
        <v>53.858758571428567</v>
      </c>
      <c r="AC121" s="9">
        <f t="shared" si="21"/>
        <v>40.436963571428578</v>
      </c>
      <c r="AD121" s="8">
        <f t="shared" si="22"/>
        <v>1.3319189626167527</v>
      </c>
      <c r="AE121" s="5" t="s">
        <v>50</v>
      </c>
      <c r="AF121" s="10">
        <f t="shared" si="23"/>
        <v>21400.5</v>
      </c>
      <c r="AG121" s="11">
        <f t="shared" si="24"/>
        <v>1.6313637531833369</v>
      </c>
      <c r="AH121" s="11">
        <f t="shared" si="25"/>
        <v>1.6600005062553358</v>
      </c>
      <c r="AI121" s="5" t="s">
        <v>51</v>
      </c>
      <c r="AJ121" s="5" t="s">
        <v>46</v>
      </c>
      <c r="AK121" s="5" t="s">
        <v>52</v>
      </c>
      <c r="AL121" s="5" t="s">
        <v>53</v>
      </c>
      <c r="AM121" s="5" t="s">
        <v>45</v>
      </c>
      <c r="AN121" s="12">
        <f t="shared" si="14"/>
        <v>67.125380000000007</v>
      </c>
      <c r="AO121" s="12"/>
      <c r="AP121" s="12"/>
      <c r="AQ121" s="12"/>
      <c r="AR121" s="12"/>
      <c r="AS121" s="13" t="s">
        <v>54</v>
      </c>
    </row>
    <row r="122" spans="1:45" ht="21" customHeight="1">
      <c r="A122" s="4">
        <v>46082</v>
      </c>
      <c r="B122" s="5" t="s">
        <v>45</v>
      </c>
      <c r="C122" s="5" t="s">
        <v>46</v>
      </c>
      <c r="D122" s="4">
        <v>46057</v>
      </c>
      <c r="E122" s="5">
        <v>25</v>
      </c>
      <c r="F122" s="5" t="s">
        <v>64</v>
      </c>
      <c r="G122" s="5" t="s">
        <v>55</v>
      </c>
      <c r="H122" s="5">
        <v>1</v>
      </c>
      <c r="I122" s="6">
        <v>55122</v>
      </c>
      <c r="J122" s="6">
        <v>37457</v>
      </c>
      <c r="K122" s="6">
        <v>17664</v>
      </c>
      <c r="L122" s="7">
        <f t="shared" si="13"/>
        <v>0.67952904466456221</v>
      </c>
      <c r="M122" s="7">
        <f t="shared" si="15"/>
        <v>3.1513155432463691E-2</v>
      </c>
      <c r="N122" s="6">
        <f t="shared" si="17"/>
        <v>42051</v>
      </c>
      <c r="O122" s="6">
        <f t="shared" si="19"/>
        <v>38065.107142857145</v>
      </c>
      <c r="P122" s="8">
        <f t="shared" si="20"/>
        <v>1.4480978548971075</v>
      </c>
      <c r="Q122" s="6"/>
      <c r="R122" s="6"/>
      <c r="S122" s="6"/>
      <c r="T122" s="6"/>
      <c r="U122" s="6"/>
      <c r="V122" s="6"/>
      <c r="W122" s="6"/>
      <c r="X122" s="5" t="s">
        <v>65</v>
      </c>
      <c r="Y122" s="5"/>
      <c r="Z122" s="9">
        <v>87.574169999999995</v>
      </c>
      <c r="AA122" s="7">
        <f t="shared" si="16"/>
        <v>0.30463574284421169</v>
      </c>
      <c r="AB122" s="9">
        <f t="shared" si="18"/>
        <v>57.075249999999997</v>
      </c>
      <c r="AC122" s="9">
        <f t="shared" si="21"/>
        <v>42.644512142857153</v>
      </c>
      <c r="AD122" s="8">
        <f t="shared" si="22"/>
        <v>1.3383961295840492</v>
      </c>
      <c r="AE122" s="5" t="s">
        <v>50</v>
      </c>
      <c r="AF122" s="10">
        <f t="shared" si="23"/>
        <v>21476</v>
      </c>
      <c r="AG122" s="11">
        <f t="shared" si="24"/>
        <v>1.7441329856584094</v>
      </c>
      <c r="AH122" s="11">
        <f t="shared" si="25"/>
        <v>2.0535859269917442</v>
      </c>
      <c r="AI122" s="5" t="s">
        <v>51</v>
      </c>
      <c r="AJ122" s="5" t="s">
        <v>46</v>
      </c>
      <c r="AK122" s="5" t="s">
        <v>52</v>
      </c>
      <c r="AL122" s="5" t="s">
        <v>53</v>
      </c>
      <c r="AM122" s="5" t="s">
        <v>45</v>
      </c>
      <c r="AN122" s="12">
        <f t="shared" si="14"/>
        <v>87.574169999999995</v>
      </c>
      <c r="AO122" s="12"/>
      <c r="AP122" s="12"/>
      <c r="AQ122" s="12"/>
      <c r="AR122" s="12"/>
      <c r="AS122" s="13" t="s">
        <v>54</v>
      </c>
    </row>
    <row r="123" spans="1:45" ht="21" customHeight="1">
      <c r="A123" s="4">
        <v>46083</v>
      </c>
      <c r="B123" s="5" t="s">
        <v>45</v>
      </c>
      <c r="C123" s="5" t="s">
        <v>46</v>
      </c>
      <c r="D123" s="4">
        <v>46057</v>
      </c>
      <c r="E123" s="5">
        <v>26</v>
      </c>
      <c r="F123" s="5" t="s">
        <v>64</v>
      </c>
      <c r="G123" s="5" t="s">
        <v>56</v>
      </c>
      <c r="H123" s="5">
        <v>0</v>
      </c>
      <c r="I123" s="6">
        <v>36918</v>
      </c>
      <c r="J123" s="6">
        <v>19772</v>
      </c>
      <c r="K123" s="6">
        <v>17146</v>
      </c>
      <c r="L123" s="7">
        <f t="shared" si="13"/>
        <v>0.53556530689636495</v>
      </c>
      <c r="M123" s="7">
        <f t="shared" si="15"/>
        <v>-0.33024926526613696</v>
      </c>
      <c r="N123" s="6">
        <f t="shared" si="17"/>
        <v>42192</v>
      </c>
      <c r="O123" s="6">
        <f t="shared" si="19"/>
        <v>38850.5</v>
      </c>
      <c r="P123" s="8">
        <f t="shared" si="20"/>
        <v>0.95025804043705997</v>
      </c>
      <c r="Q123" s="6"/>
      <c r="R123" s="6"/>
      <c r="S123" s="6"/>
      <c r="T123" s="6"/>
      <c r="U123" s="6"/>
      <c r="V123" s="6"/>
      <c r="W123" s="6"/>
      <c r="X123" s="5" t="s">
        <v>65</v>
      </c>
      <c r="Y123" s="5"/>
      <c r="Z123" s="9">
        <v>100</v>
      </c>
      <c r="AA123" s="7">
        <f t="shared" si="16"/>
        <v>0.14188921230997686</v>
      </c>
      <c r="AB123" s="9">
        <f t="shared" si="18"/>
        <v>63.856831428571425</v>
      </c>
      <c r="AC123" s="9">
        <f t="shared" si="21"/>
        <v>45.597866428571436</v>
      </c>
      <c r="AD123" s="8">
        <f t="shared" si="22"/>
        <v>1.4004346349977244</v>
      </c>
      <c r="AE123" s="5" t="s">
        <v>50</v>
      </c>
      <c r="AF123" s="10">
        <f t="shared" si="23"/>
        <v>19986</v>
      </c>
      <c r="AG123" s="11">
        <f t="shared" si="24"/>
        <v>0.98929250475332731</v>
      </c>
      <c r="AH123" s="11">
        <f t="shared" si="25"/>
        <v>2.1930850680623166</v>
      </c>
      <c r="AI123" s="5" t="s">
        <v>51</v>
      </c>
      <c r="AJ123" s="5" t="s">
        <v>46</v>
      </c>
      <c r="AK123" s="5" t="s">
        <v>52</v>
      </c>
      <c r="AL123" s="5" t="s">
        <v>53</v>
      </c>
      <c r="AM123" s="5" t="s">
        <v>45</v>
      </c>
      <c r="AN123" s="12">
        <f t="shared" si="14"/>
        <v>100</v>
      </c>
      <c r="AO123" s="12"/>
      <c r="AP123" s="12"/>
      <c r="AQ123" s="12"/>
      <c r="AR123" s="12"/>
      <c r="AS123" s="13" t="s">
        <v>54</v>
      </c>
    </row>
    <row r="124" spans="1:45" ht="21" customHeight="1">
      <c r="A124" s="4">
        <v>46084</v>
      </c>
      <c r="B124" s="5" t="s">
        <v>45</v>
      </c>
      <c r="C124" s="5" t="s">
        <v>46</v>
      </c>
      <c r="D124" s="4">
        <v>46057</v>
      </c>
      <c r="E124" s="5">
        <v>27</v>
      </c>
      <c r="F124" s="5" t="s">
        <v>64</v>
      </c>
      <c r="G124" s="5" t="s">
        <v>57</v>
      </c>
      <c r="H124" s="5">
        <v>0</v>
      </c>
      <c r="I124" s="6">
        <v>33520</v>
      </c>
      <c r="J124" s="6">
        <v>11739</v>
      </c>
      <c r="K124" s="6">
        <v>21780</v>
      </c>
      <c r="L124" s="7">
        <f t="shared" si="13"/>
        <v>0.35020883054892599</v>
      </c>
      <c r="M124" s="7">
        <f t="shared" si="15"/>
        <v>-9.2041822417249008E-2</v>
      </c>
      <c r="N124" s="6">
        <f t="shared" si="17"/>
        <v>42172.571428571428</v>
      </c>
      <c r="O124" s="6">
        <f t="shared" si="19"/>
        <v>39164.357142857145</v>
      </c>
      <c r="P124" s="8">
        <f t="shared" si="20"/>
        <v>0.85588025555306291</v>
      </c>
      <c r="Q124" s="6"/>
      <c r="R124" s="6"/>
      <c r="S124" s="6"/>
      <c r="T124" s="6"/>
      <c r="U124" s="6"/>
      <c r="V124" s="6"/>
      <c r="W124" s="6"/>
      <c r="X124" s="5" t="s">
        <v>65</v>
      </c>
      <c r="Y124" s="5"/>
      <c r="Z124" s="9">
        <v>74.760300000000001</v>
      </c>
      <c r="AA124" s="7">
        <f t="shared" si="16"/>
        <v>-0.25239699999999998</v>
      </c>
      <c r="AB124" s="9">
        <f t="shared" si="18"/>
        <v>67.939509999999999</v>
      </c>
      <c r="AC124" s="9">
        <f t="shared" si="21"/>
        <v>48.977223928571433</v>
      </c>
      <c r="AD124" s="8">
        <f t="shared" si="22"/>
        <v>1.3871653913885205</v>
      </c>
      <c r="AE124" s="5" t="s">
        <v>50</v>
      </c>
      <c r="AF124" s="10">
        <f t="shared" si="23"/>
        <v>20431.5</v>
      </c>
      <c r="AG124" s="11">
        <f t="shared" si="24"/>
        <v>0.57455399750385439</v>
      </c>
      <c r="AH124" s="11">
        <f t="shared" si="25"/>
        <v>1.526429919936473</v>
      </c>
      <c r="AI124" s="5" t="s">
        <v>51</v>
      </c>
      <c r="AJ124" s="5" t="s">
        <v>46</v>
      </c>
      <c r="AK124" s="5" t="s">
        <v>52</v>
      </c>
      <c r="AL124" s="5" t="s">
        <v>53</v>
      </c>
      <c r="AM124" s="5" t="s">
        <v>45</v>
      </c>
      <c r="AN124" s="12">
        <f t="shared" si="14"/>
        <v>74.760300000000001</v>
      </c>
      <c r="AO124" s="12"/>
      <c r="AP124" s="12"/>
      <c r="AQ124" s="12"/>
      <c r="AR124" s="12"/>
      <c r="AS124" s="13" t="s">
        <v>54</v>
      </c>
    </row>
    <row r="125" spans="1:45" ht="21" customHeight="1">
      <c r="A125" s="4">
        <v>46085</v>
      </c>
      <c r="B125" s="5" t="s">
        <v>45</v>
      </c>
      <c r="C125" s="5" t="s">
        <v>46</v>
      </c>
      <c r="D125" s="4">
        <v>46057</v>
      </c>
      <c r="E125" s="5">
        <v>28</v>
      </c>
      <c r="F125" s="5" t="s">
        <v>64</v>
      </c>
      <c r="G125" s="5" t="s">
        <v>58</v>
      </c>
      <c r="H125" s="5">
        <v>0</v>
      </c>
      <c r="I125" s="6">
        <v>36396</v>
      </c>
      <c r="J125" s="6">
        <v>14402</v>
      </c>
      <c r="K125" s="6">
        <v>21994</v>
      </c>
      <c r="L125" s="7">
        <f t="shared" si="13"/>
        <v>0.39570282448620725</v>
      </c>
      <c r="M125" s="7">
        <f t="shared" si="15"/>
        <v>8.5799522673031037E-2</v>
      </c>
      <c r="N125" s="6">
        <f t="shared" si="17"/>
        <v>41936</v>
      </c>
      <c r="O125" s="6">
        <f t="shared" si="19"/>
        <v>39253.75</v>
      </c>
      <c r="P125" s="8">
        <f t="shared" si="20"/>
        <v>0.92719803840397419</v>
      </c>
      <c r="Q125" s="6"/>
      <c r="R125" s="6"/>
      <c r="S125" s="6"/>
      <c r="T125" s="6"/>
      <c r="U125" s="6"/>
      <c r="V125" s="6"/>
      <c r="W125" s="6"/>
      <c r="X125" s="5" t="s">
        <v>65</v>
      </c>
      <c r="Y125" s="5"/>
      <c r="Z125" s="9">
        <v>71.067419999999998</v>
      </c>
      <c r="AA125" s="7">
        <f t="shared" si="16"/>
        <v>-4.9396270480455584E-2</v>
      </c>
      <c r="AB125" s="9">
        <f t="shared" si="18"/>
        <v>71.218857142857132</v>
      </c>
      <c r="AC125" s="9">
        <f t="shared" si="21"/>
        <v>51.400325000000002</v>
      </c>
      <c r="AD125" s="8">
        <f t="shared" si="22"/>
        <v>1.3855721173525095</v>
      </c>
      <c r="AE125" s="5" t="s">
        <v>50</v>
      </c>
      <c r="AF125" s="10">
        <f t="shared" si="23"/>
        <v>16361.75</v>
      </c>
      <c r="AG125" s="11">
        <f t="shared" si="24"/>
        <v>0.88022369245343557</v>
      </c>
      <c r="AH125" s="11">
        <f t="shared" si="25"/>
        <v>1.3826258880658828</v>
      </c>
      <c r="AI125" s="5" t="s">
        <v>51</v>
      </c>
      <c r="AJ125" s="5" t="s">
        <v>46</v>
      </c>
      <c r="AK125" s="5" t="s">
        <v>52</v>
      </c>
      <c r="AL125" s="5" t="s">
        <v>53</v>
      </c>
      <c r="AM125" s="5" t="s">
        <v>45</v>
      </c>
      <c r="AN125" s="12">
        <f t="shared" si="14"/>
        <v>71.067419999999998</v>
      </c>
      <c r="AO125" s="12"/>
      <c r="AP125" s="12"/>
      <c r="AQ125" s="12"/>
      <c r="AR125" s="12"/>
      <c r="AS125" s="13" t="s">
        <v>54</v>
      </c>
    </row>
    <row r="126" spans="1:45" ht="21" customHeight="1">
      <c r="A126" s="4">
        <v>46086</v>
      </c>
      <c r="B126" s="5" t="s">
        <v>45</v>
      </c>
      <c r="C126" s="5" t="s">
        <v>46</v>
      </c>
      <c r="D126" s="4">
        <v>46057</v>
      </c>
      <c r="E126" s="5">
        <v>29</v>
      </c>
      <c r="F126" s="5" t="s">
        <v>64</v>
      </c>
      <c r="G126" s="5" t="s">
        <v>59</v>
      </c>
      <c r="H126" s="5">
        <v>0</v>
      </c>
      <c r="I126" s="6">
        <v>36018</v>
      </c>
      <c r="J126" s="6">
        <v>14150</v>
      </c>
      <c r="K126" s="6">
        <v>21868</v>
      </c>
      <c r="L126" s="7">
        <f t="shared" si="13"/>
        <v>0.39285912599255929</v>
      </c>
      <c r="M126" s="7">
        <f t="shared" si="15"/>
        <v>-1.0385756676557834E-2</v>
      </c>
      <c r="N126" s="6">
        <f t="shared" si="17"/>
        <v>41715.428571428572</v>
      </c>
      <c r="O126" s="6">
        <f t="shared" si="19"/>
        <v>39396.75</v>
      </c>
      <c r="P126" s="8">
        <f t="shared" si="20"/>
        <v>0.9142378495688096</v>
      </c>
      <c r="Q126" s="6"/>
      <c r="R126" s="6"/>
      <c r="S126" s="6"/>
      <c r="T126" s="6"/>
      <c r="U126" s="6"/>
      <c r="V126" s="6"/>
      <c r="W126" s="6"/>
      <c r="X126" s="5" t="s">
        <v>65</v>
      </c>
      <c r="Y126" s="5"/>
      <c r="Z126" s="9">
        <v>71.803629999999998</v>
      </c>
      <c r="AA126" s="7">
        <f t="shared" si="16"/>
        <v>1.0359317954697023E-2</v>
      </c>
      <c r="AB126" s="9">
        <f t="shared" si="18"/>
        <v>74.720091428571422</v>
      </c>
      <c r="AC126" s="9">
        <f t="shared" si="21"/>
        <v>53.093806785714285</v>
      </c>
      <c r="AD126" s="8">
        <f t="shared" si="22"/>
        <v>1.4073221709292849</v>
      </c>
      <c r="AE126" s="5" t="s">
        <v>50</v>
      </c>
      <c r="AF126" s="10">
        <f t="shared" si="23"/>
        <v>13301.75</v>
      </c>
      <c r="AG126" s="11">
        <f t="shared" si="24"/>
        <v>1.0637698047249422</v>
      </c>
      <c r="AH126" s="11">
        <f t="shared" si="25"/>
        <v>1.3523918201947402</v>
      </c>
      <c r="AI126" s="5" t="s">
        <v>51</v>
      </c>
      <c r="AJ126" s="5" t="s">
        <v>46</v>
      </c>
      <c r="AK126" s="5" t="s">
        <v>52</v>
      </c>
      <c r="AL126" s="5" t="s">
        <v>53</v>
      </c>
      <c r="AM126" s="5" t="s">
        <v>45</v>
      </c>
      <c r="AN126" s="12">
        <f t="shared" si="14"/>
        <v>71.803629999999998</v>
      </c>
      <c r="AO126" s="12"/>
      <c r="AP126" s="12"/>
      <c r="AQ126" s="12"/>
      <c r="AR126" s="12"/>
      <c r="AS126" s="13" t="s">
        <v>54</v>
      </c>
    </row>
    <row r="127" spans="1:45" ht="21" customHeight="1">
      <c r="A127" s="4">
        <v>46087</v>
      </c>
      <c r="B127" s="5" t="s">
        <v>45</v>
      </c>
      <c r="C127" s="5" t="s">
        <v>46</v>
      </c>
      <c r="D127" s="4">
        <v>46057</v>
      </c>
      <c r="E127" s="5">
        <v>30</v>
      </c>
      <c r="F127" s="5" t="s">
        <v>64</v>
      </c>
      <c r="G127" s="5" t="s">
        <v>60</v>
      </c>
      <c r="H127" s="5">
        <v>0</v>
      </c>
      <c r="I127" s="6">
        <v>35728</v>
      </c>
      <c r="J127" s="6">
        <v>14350</v>
      </c>
      <c r="K127" s="6">
        <v>21378</v>
      </c>
      <c r="L127" s="7">
        <f t="shared" si="13"/>
        <v>0.40164576802507834</v>
      </c>
      <c r="M127" s="7">
        <f t="shared" si="15"/>
        <v>-8.0515297906602612E-3</v>
      </c>
      <c r="N127" s="6">
        <f t="shared" si="17"/>
        <v>41020</v>
      </c>
      <c r="O127" s="6">
        <f t="shared" si="19"/>
        <v>39569.857142857145</v>
      </c>
      <c r="P127" s="8">
        <f t="shared" si="20"/>
        <v>0.90290950182137197</v>
      </c>
      <c r="Q127" s="6"/>
      <c r="R127" s="6"/>
      <c r="S127" s="6"/>
      <c r="T127" s="6"/>
      <c r="U127" s="6"/>
      <c r="V127" s="6"/>
      <c r="W127" s="6"/>
      <c r="X127" s="5" t="s">
        <v>65</v>
      </c>
      <c r="Y127" s="5"/>
      <c r="Z127" s="9">
        <v>82.477059999999994</v>
      </c>
      <c r="AA127" s="7">
        <f t="shared" si="16"/>
        <v>0.14864749874066252</v>
      </c>
      <c r="AB127" s="9">
        <f t="shared" si="18"/>
        <v>79.258279999999985</v>
      </c>
      <c r="AC127" s="9">
        <f t="shared" si="21"/>
        <v>54.658012500000005</v>
      </c>
      <c r="AD127" s="8">
        <f t="shared" si="22"/>
        <v>1.4500761439139409</v>
      </c>
      <c r="AE127" s="5" t="s">
        <v>50</v>
      </c>
      <c r="AF127" s="10">
        <f t="shared" si="23"/>
        <v>15115.75</v>
      </c>
      <c r="AG127" s="11">
        <f t="shared" si="24"/>
        <v>0.94934091923986574</v>
      </c>
      <c r="AH127" s="11">
        <f t="shared" si="25"/>
        <v>1.50896558853105</v>
      </c>
      <c r="AI127" s="5" t="s">
        <v>51</v>
      </c>
      <c r="AJ127" s="5" t="s">
        <v>46</v>
      </c>
      <c r="AK127" s="5" t="s">
        <v>52</v>
      </c>
      <c r="AL127" s="5" t="s">
        <v>53</v>
      </c>
      <c r="AM127" s="5" t="s">
        <v>45</v>
      </c>
      <c r="AN127" s="12">
        <f t="shared" si="14"/>
        <v>82.477059999999994</v>
      </c>
      <c r="AO127" s="12"/>
      <c r="AP127" s="12"/>
      <c r="AQ127" s="12"/>
      <c r="AR127" s="12"/>
      <c r="AS127" s="13" t="s">
        <v>54</v>
      </c>
    </row>
    <row r="128" spans="1:45" ht="21" customHeight="1">
      <c r="A128" s="4">
        <v>46088</v>
      </c>
      <c r="B128" s="5" t="s">
        <v>45</v>
      </c>
      <c r="C128" s="5" t="s">
        <v>46</v>
      </c>
      <c r="D128" s="4">
        <v>46057</v>
      </c>
      <c r="E128" s="5">
        <v>31</v>
      </c>
      <c r="F128" s="5" t="s">
        <v>64</v>
      </c>
      <c r="G128" s="5" t="s">
        <v>48</v>
      </c>
      <c r="H128" s="5">
        <v>1</v>
      </c>
      <c r="I128" s="6">
        <v>40344</v>
      </c>
      <c r="J128" s="6">
        <v>21802</v>
      </c>
      <c r="K128" s="6">
        <v>18543</v>
      </c>
      <c r="L128" s="7">
        <f t="shared" si="13"/>
        <v>0.54040253817172323</v>
      </c>
      <c r="M128" s="7">
        <f t="shared" si="15"/>
        <v>0.12919838781907744</v>
      </c>
      <c r="N128" s="6">
        <f t="shared" si="17"/>
        <v>39149.428571428572</v>
      </c>
      <c r="O128" s="6">
        <f t="shared" si="19"/>
        <v>39684.214285714283</v>
      </c>
      <c r="P128" s="8">
        <f t="shared" si="20"/>
        <v>1.0166258983870882</v>
      </c>
      <c r="Q128" s="6"/>
      <c r="R128" s="6"/>
      <c r="S128" s="6"/>
      <c r="T128" s="6"/>
      <c r="U128" s="6"/>
      <c r="V128" s="6"/>
      <c r="W128" s="6"/>
      <c r="X128" s="5" t="s">
        <v>65</v>
      </c>
      <c r="Y128" s="5"/>
      <c r="Z128" s="9">
        <v>79.691509999999994</v>
      </c>
      <c r="AA128" s="7">
        <f t="shared" si="16"/>
        <v>-3.3773633541253734E-2</v>
      </c>
      <c r="AB128" s="9">
        <f t="shared" si="18"/>
        <v>81.053441428571432</v>
      </c>
      <c r="AC128" s="9">
        <f t="shared" si="21"/>
        <v>56.461711428571427</v>
      </c>
      <c r="AD128" s="8">
        <f t="shared" si="22"/>
        <v>1.435547017222645</v>
      </c>
      <c r="AE128" s="5" t="s">
        <v>50</v>
      </c>
      <c r="AF128" s="10">
        <f t="shared" si="23"/>
        <v>25393</v>
      </c>
      <c r="AG128" s="11">
        <f t="shared" si="24"/>
        <v>0.85858307407553258</v>
      </c>
      <c r="AH128" s="11">
        <f t="shared" si="25"/>
        <v>1.4114256897936244</v>
      </c>
      <c r="AI128" s="5" t="s">
        <v>51</v>
      </c>
      <c r="AJ128" s="5" t="s">
        <v>46</v>
      </c>
      <c r="AK128" s="5" t="s">
        <v>52</v>
      </c>
      <c r="AL128" s="5" t="s">
        <v>53</v>
      </c>
      <c r="AM128" s="5" t="s">
        <v>45</v>
      </c>
      <c r="AN128" s="12">
        <f t="shared" si="14"/>
        <v>79.691509999999994</v>
      </c>
      <c r="AO128" s="12"/>
      <c r="AP128" s="12"/>
      <c r="AQ128" s="12"/>
      <c r="AR128" s="12"/>
      <c r="AS128" s="13" t="s">
        <v>54</v>
      </c>
    </row>
    <row r="129" spans="1:45" ht="21" customHeight="1">
      <c r="A129" s="4">
        <v>46089</v>
      </c>
      <c r="B129" s="5" t="s">
        <v>45</v>
      </c>
      <c r="C129" s="5" t="s">
        <v>46</v>
      </c>
      <c r="D129" s="4">
        <v>46057</v>
      </c>
      <c r="E129" s="5">
        <v>32</v>
      </c>
      <c r="F129" s="5" t="s">
        <v>64</v>
      </c>
      <c r="G129" s="5" t="s">
        <v>55</v>
      </c>
      <c r="H129" s="5">
        <v>1</v>
      </c>
      <c r="I129" s="6">
        <v>38857</v>
      </c>
      <c r="J129" s="6">
        <v>20724</v>
      </c>
      <c r="K129" s="6">
        <v>18134</v>
      </c>
      <c r="L129" s="7">
        <f t="shared" si="13"/>
        <v>0.53334019610366212</v>
      </c>
      <c r="M129" s="7">
        <f t="shared" si="15"/>
        <v>-3.6858021019234632E-2</v>
      </c>
      <c r="N129" s="6">
        <f t="shared" si="17"/>
        <v>36825.857142857145</v>
      </c>
      <c r="O129" s="6">
        <f t="shared" si="19"/>
        <v>39904.214285714283</v>
      </c>
      <c r="P129" s="8">
        <f t="shared" si="20"/>
        <v>0.97375679976515195</v>
      </c>
      <c r="Q129" s="6"/>
      <c r="R129" s="6"/>
      <c r="S129" s="6"/>
      <c r="T129" s="6"/>
      <c r="U129" s="6"/>
      <c r="V129" s="6"/>
      <c r="W129" s="6"/>
      <c r="X129" s="5" t="s">
        <v>65</v>
      </c>
      <c r="Y129" s="5"/>
      <c r="Z129" s="9">
        <v>56.90184</v>
      </c>
      <c r="AA129" s="7">
        <f t="shared" si="16"/>
        <v>-0.28597362504487611</v>
      </c>
      <c r="AB129" s="9">
        <f t="shared" si="18"/>
        <v>76.671680000000009</v>
      </c>
      <c r="AC129" s="9">
        <f t="shared" si="21"/>
        <v>57.80510392857142</v>
      </c>
      <c r="AD129" s="8">
        <f t="shared" si="22"/>
        <v>1.3263825300745351</v>
      </c>
      <c r="AE129" s="5" t="s">
        <v>50</v>
      </c>
      <c r="AF129" s="10">
        <f t="shared" si="23"/>
        <v>26828.25</v>
      </c>
      <c r="AG129" s="11">
        <f t="shared" si="24"/>
        <v>0.77246931872186964</v>
      </c>
      <c r="AH129" s="11">
        <f t="shared" si="25"/>
        <v>0.98437397622037726</v>
      </c>
      <c r="AI129" s="5" t="s">
        <v>51</v>
      </c>
      <c r="AJ129" s="5" t="s">
        <v>46</v>
      </c>
      <c r="AK129" s="5" t="s">
        <v>52</v>
      </c>
      <c r="AL129" s="5" t="s">
        <v>53</v>
      </c>
      <c r="AM129" s="5" t="s">
        <v>45</v>
      </c>
      <c r="AN129" s="12">
        <f t="shared" si="14"/>
        <v>56.90184</v>
      </c>
      <c r="AO129" s="12"/>
      <c r="AP129" s="12"/>
      <c r="AQ129" s="12"/>
      <c r="AR129" s="12"/>
      <c r="AS129" s="13" t="s">
        <v>54</v>
      </c>
    </row>
    <row r="130" spans="1:45" ht="21" customHeight="1">
      <c r="A130" s="4">
        <v>46090</v>
      </c>
      <c r="B130" s="5" t="s">
        <v>45</v>
      </c>
      <c r="C130" s="5" t="s">
        <v>46</v>
      </c>
      <c r="D130" s="4">
        <v>46057</v>
      </c>
      <c r="E130" s="5">
        <v>33</v>
      </c>
      <c r="F130" s="5" t="s">
        <v>64</v>
      </c>
      <c r="G130" s="5" t="s">
        <v>56</v>
      </c>
      <c r="H130" s="5">
        <v>0</v>
      </c>
      <c r="I130" s="6">
        <v>35259</v>
      </c>
      <c r="J130" s="6">
        <v>13934</v>
      </c>
      <c r="K130" s="6">
        <v>21326</v>
      </c>
      <c r="L130" s="7">
        <f t="shared" ref="L130:L193" si="26">IFERROR(J130/I130,"")</f>
        <v>0.39518988059786153</v>
      </c>
      <c r="M130" s="7">
        <f t="shared" si="15"/>
        <v>-9.2595928661502458E-2</v>
      </c>
      <c r="N130" s="6">
        <f t="shared" si="17"/>
        <v>36588.857142857145</v>
      </c>
      <c r="O130" s="6">
        <f t="shared" si="19"/>
        <v>40130.964285714283</v>
      </c>
      <c r="P130" s="8">
        <f t="shared" si="20"/>
        <v>0.87859837478541247</v>
      </c>
      <c r="Q130" s="6"/>
      <c r="R130" s="6"/>
      <c r="S130" s="6"/>
      <c r="T130" s="6"/>
      <c r="U130" s="6"/>
      <c r="V130" s="6"/>
      <c r="W130" s="6"/>
      <c r="X130" s="5" t="s">
        <v>65</v>
      </c>
      <c r="Y130" s="5"/>
      <c r="Z130" s="9">
        <v>39.454039999999999</v>
      </c>
      <c r="AA130" s="7">
        <f t="shared" si="16"/>
        <v>-0.3066298031838689</v>
      </c>
      <c r="AB130" s="9">
        <f t="shared" si="18"/>
        <v>68.022257142857143</v>
      </c>
      <c r="AC130" s="9">
        <f t="shared" si="21"/>
        <v>58.323169642857138</v>
      </c>
      <c r="AD130" s="8">
        <f t="shared" si="22"/>
        <v>1.1662990464920291</v>
      </c>
      <c r="AE130" s="5" t="s">
        <v>50</v>
      </c>
      <c r="AF130" s="10">
        <f t="shared" si="23"/>
        <v>22733.5</v>
      </c>
      <c r="AG130" s="11">
        <f t="shared" si="24"/>
        <v>0.61292805771218684</v>
      </c>
      <c r="AH130" s="11">
        <f t="shared" si="25"/>
        <v>0.67647283646614964</v>
      </c>
      <c r="AI130" s="5" t="s">
        <v>51</v>
      </c>
      <c r="AJ130" s="5" t="s">
        <v>46</v>
      </c>
      <c r="AK130" s="5" t="s">
        <v>52</v>
      </c>
      <c r="AL130" s="5" t="s">
        <v>53</v>
      </c>
      <c r="AM130" s="5" t="s">
        <v>45</v>
      </c>
      <c r="AN130" s="12">
        <f t="shared" ref="AN130:AN193" si="27">IF(ISNUMBER(Z130),Z130,"")</f>
        <v>39.454039999999999</v>
      </c>
      <c r="AO130" s="12"/>
      <c r="AP130" s="12"/>
      <c r="AQ130" s="12"/>
      <c r="AR130" s="12"/>
      <c r="AS130" s="13" t="s">
        <v>54</v>
      </c>
    </row>
    <row r="131" spans="1:45" ht="21" customHeight="1">
      <c r="A131" s="4">
        <v>46091</v>
      </c>
      <c r="B131" s="5" t="s">
        <v>45</v>
      </c>
      <c r="C131" s="5" t="s">
        <v>46</v>
      </c>
      <c r="D131" s="4">
        <v>46057</v>
      </c>
      <c r="E131" s="5">
        <v>34</v>
      </c>
      <c r="F131" s="5" t="s">
        <v>64</v>
      </c>
      <c r="G131" s="5" t="s">
        <v>57</v>
      </c>
      <c r="H131" s="5">
        <v>0</v>
      </c>
      <c r="I131" s="6">
        <v>36446</v>
      </c>
      <c r="J131" s="6">
        <v>14948</v>
      </c>
      <c r="K131" s="6">
        <v>21497</v>
      </c>
      <c r="L131" s="7">
        <f t="shared" si="26"/>
        <v>0.41014103056576856</v>
      </c>
      <c r="M131" s="7">
        <f t="shared" ref="M131:M194" si="28">IF(AND(C131=C130,A131=A130+1),IFERROR(I131/I130-1,""),"")</f>
        <v>3.3665163504353446E-2</v>
      </c>
      <c r="N131" s="6">
        <f t="shared" si="17"/>
        <v>37006.857142857145</v>
      </c>
      <c r="O131" s="6">
        <f t="shared" si="19"/>
        <v>40226.714285714283</v>
      </c>
      <c r="P131" s="8">
        <f t="shared" si="20"/>
        <v>0.90601483733268939</v>
      </c>
      <c r="Q131" s="6"/>
      <c r="R131" s="6"/>
      <c r="S131" s="6"/>
      <c r="T131" s="6"/>
      <c r="U131" s="6"/>
      <c r="V131" s="6"/>
      <c r="W131" s="6"/>
      <c r="X131" s="5" t="s">
        <v>65</v>
      </c>
      <c r="Y131" s="5"/>
      <c r="Z131" s="9">
        <v>30.620509999999999</v>
      </c>
      <c r="AA131" s="7">
        <f t="shared" ref="AA131:AA194" si="29">IFERROR(Z131/Z130-1,"")</f>
        <v>-0.22389418168582986</v>
      </c>
      <c r="AB131" s="9">
        <f t="shared" si="18"/>
        <v>61.716572857142864</v>
      </c>
      <c r="AC131" s="9">
        <f t="shared" si="21"/>
        <v>58.52230892857142</v>
      </c>
      <c r="AD131" s="8">
        <f t="shared" si="22"/>
        <v>1.0545819874002265</v>
      </c>
      <c r="AE131" s="5" t="s">
        <v>50</v>
      </c>
      <c r="AF131" s="10">
        <f t="shared" si="23"/>
        <v>20785.75</v>
      </c>
      <c r="AG131" s="11">
        <f t="shared" si="24"/>
        <v>0.71914653067606416</v>
      </c>
      <c r="AH131" s="11">
        <f t="shared" si="25"/>
        <v>0.52322798878925691</v>
      </c>
      <c r="AI131" s="5" t="s">
        <v>51</v>
      </c>
      <c r="AJ131" s="5" t="s">
        <v>46</v>
      </c>
      <c r="AK131" s="5" t="s">
        <v>52</v>
      </c>
      <c r="AL131" s="5" t="s">
        <v>53</v>
      </c>
      <c r="AM131" s="5" t="s">
        <v>45</v>
      </c>
      <c r="AN131" s="12">
        <f t="shared" si="27"/>
        <v>30.620509999999999</v>
      </c>
      <c r="AO131" s="12"/>
      <c r="AP131" s="12"/>
      <c r="AQ131" s="12"/>
      <c r="AR131" s="12"/>
      <c r="AS131" s="13" t="s">
        <v>54</v>
      </c>
    </row>
    <row r="132" spans="1:45" ht="21" customHeight="1">
      <c r="A132" s="4">
        <v>46092</v>
      </c>
      <c r="B132" s="5" t="s">
        <v>45</v>
      </c>
      <c r="C132" s="5" t="s">
        <v>46</v>
      </c>
      <c r="D132" s="4">
        <v>46057</v>
      </c>
      <c r="E132" s="5">
        <v>35</v>
      </c>
      <c r="F132" s="5" t="s">
        <v>64</v>
      </c>
      <c r="G132" s="5" t="s">
        <v>58</v>
      </c>
      <c r="H132" s="5">
        <v>0</v>
      </c>
      <c r="I132" s="6">
        <v>37107</v>
      </c>
      <c r="J132" s="6">
        <v>15474</v>
      </c>
      <c r="K132" s="6">
        <v>21634</v>
      </c>
      <c r="L132" s="7">
        <f t="shared" si="26"/>
        <v>0.41701026760449511</v>
      </c>
      <c r="M132" s="7">
        <f t="shared" si="28"/>
        <v>1.8136421006420544E-2</v>
      </c>
      <c r="N132" s="6">
        <f t="shared" si="17"/>
        <v>37108.428571428572</v>
      </c>
      <c r="O132" s="6">
        <f t="shared" si="19"/>
        <v>40367.357142857145</v>
      </c>
      <c r="P132" s="8">
        <f t="shared" si="20"/>
        <v>0.91923283133649358</v>
      </c>
      <c r="Q132" s="6"/>
      <c r="R132" s="6"/>
      <c r="S132" s="6"/>
      <c r="T132" s="6"/>
      <c r="U132" s="6"/>
      <c r="V132" s="6"/>
      <c r="W132" s="6"/>
      <c r="X132" s="5" t="s">
        <v>65</v>
      </c>
      <c r="Y132" s="5"/>
      <c r="Z132" s="9">
        <v>28.369240000000001</v>
      </c>
      <c r="AA132" s="7">
        <f t="shared" si="29"/>
        <v>-7.3521636315005745E-2</v>
      </c>
      <c r="AB132" s="9">
        <f t="shared" si="18"/>
        <v>55.61683285714286</v>
      </c>
      <c r="AC132" s="9">
        <f t="shared" si="21"/>
        <v>58.648182142857138</v>
      </c>
      <c r="AD132" s="8">
        <f t="shared" si="22"/>
        <v>0.94831298814462106</v>
      </c>
      <c r="AE132" s="5" t="s">
        <v>50</v>
      </c>
      <c r="AF132" s="10">
        <f t="shared" si="23"/>
        <v>17164.75</v>
      </c>
      <c r="AG132" s="11">
        <f t="shared" si="24"/>
        <v>0.90149871102113344</v>
      </c>
      <c r="AH132" s="11">
        <f t="shared" si="25"/>
        <v>0.48371899969375504</v>
      </c>
      <c r="AI132" s="5" t="s">
        <v>51</v>
      </c>
      <c r="AJ132" s="5" t="s">
        <v>46</v>
      </c>
      <c r="AK132" s="5" t="s">
        <v>52</v>
      </c>
      <c r="AL132" s="5" t="s">
        <v>53</v>
      </c>
      <c r="AM132" s="5" t="s">
        <v>45</v>
      </c>
      <c r="AN132" s="12">
        <f t="shared" si="27"/>
        <v>28.369240000000001</v>
      </c>
      <c r="AO132" s="12"/>
      <c r="AP132" s="12"/>
      <c r="AQ132" s="12"/>
      <c r="AR132" s="12"/>
      <c r="AS132" s="13" t="s">
        <v>54</v>
      </c>
    </row>
    <row r="133" spans="1:45" ht="21" customHeight="1">
      <c r="A133" s="4">
        <v>46093</v>
      </c>
      <c r="B133" s="5" t="s">
        <v>45</v>
      </c>
      <c r="C133" s="5" t="s">
        <v>46</v>
      </c>
      <c r="D133" s="4">
        <v>46057</v>
      </c>
      <c r="E133" s="5">
        <v>36</v>
      </c>
      <c r="F133" s="5" t="s">
        <v>64</v>
      </c>
      <c r="G133" s="5" t="s">
        <v>59</v>
      </c>
      <c r="H133" s="5">
        <v>0</v>
      </c>
      <c r="I133" s="6">
        <v>37156</v>
      </c>
      <c r="J133" s="6">
        <v>15260</v>
      </c>
      <c r="K133" s="6">
        <v>21896</v>
      </c>
      <c r="L133" s="7">
        <f t="shared" si="26"/>
        <v>0.41070082893745291</v>
      </c>
      <c r="M133" s="7">
        <f t="shared" si="28"/>
        <v>1.3205055649876396E-3</v>
      </c>
      <c r="N133" s="6">
        <f t="shared" si="17"/>
        <v>37271</v>
      </c>
      <c r="O133" s="6">
        <f t="shared" si="19"/>
        <v>40531.607142857145</v>
      </c>
      <c r="P133" s="8">
        <f t="shared" si="20"/>
        <v>0.91671667173325933</v>
      </c>
      <c r="Q133" s="6"/>
      <c r="R133" s="6"/>
      <c r="S133" s="6"/>
      <c r="T133" s="6"/>
      <c r="U133" s="6"/>
      <c r="V133" s="6"/>
      <c r="W133" s="6"/>
      <c r="X133" s="5" t="s">
        <v>65</v>
      </c>
      <c r="Y133" s="5"/>
      <c r="Z133" s="9">
        <v>26.77291</v>
      </c>
      <c r="AA133" s="7">
        <f t="shared" si="29"/>
        <v>-5.6269748502251082E-2</v>
      </c>
      <c r="AB133" s="9">
        <f t="shared" si="18"/>
        <v>49.183872857142866</v>
      </c>
      <c r="AC133" s="9">
        <f t="shared" si="21"/>
        <v>58.723972500000002</v>
      </c>
      <c r="AD133" s="8">
        <f t="shared" si="22"/>
        <v>0.83754335347702957</v>
      </c>
      <c r="AE133" s="5" t="s">
        <v>50</v>
      </c>
      <c r="AF133" s="10">
        <f t="shared" si="23"/>
        <v>14171.25</v>
      </c>
      <c r="AG133" s="11">
        <f t="shared" si="24"/>
        <v>1.0768280850313134</v>
      </c>
      <c r="AH133" s="11">
        <f t="shared" si="25"/>
        <v>0.45591108469373387</v>
      </c>
      <c r="AI133" s="5" t="s">
        <v>51</v>
      </c>
      <c r="AJ133" s="5" t="s">
        <v>46</v>
      </c>
      <c r="AK133" s="5" t="s">
        <v>52</v>
      </c>
      <c r="AL133" s="5" t="s">
        <v>53</v>
      </c>
      <c r="AM133" s="5" t="s">
        <v>45</v>
      </c>
      <c r="AN133" s="12">
        <f t="shared" si="27"/>
        <v>26.77291</v>
      </c>
      <c r="AO133" s="12"/>
      <c r="AP133" s="12"/>
      <c r="AQ133" s="12"/>
      <c r="AR133" s="12"/>
      <c r="AS133" s="13" t="s">
        <v>54</v>
      </c>
    </row>
    <row r="134" spans="1:45" ht="21" customHeight="1">
      <c r="A134" s="4">
        <v>46094</v>
      </c>
      <c r="B134" s="5" t="s">
        <v>45</v>
      </c>
      <c r="C134" s="5" t="s">
        <v>46</v>
      </c>
      <c r="D134" s="4">
        <v>46057</v>
      </c>
      <c r="E134" s="5">
        <v>37</v>
      </c>
      <c r="F134" s="5" t="s">
        <v>64</v>
      </c>
      <c r="G134" s="5" t="s">
        <v>60</v>
      </c>
      <c r="H134" s="5">
        <v>0</v>
      </c>
      <c r="I134" s="6">
        <v>39714</v>
      </c>
      <c r="J134" s="6">
        <v>17896</v>
      </c>
      <c r="K134" s="6">
        <v>21819</v>
      </c>
      <c r="L134" s="7">
        <f t="shared" si="26"/>
        <v>0.45062194692048146</v>
      </c>
      <c r="M134" s="7">
        <f t="shared" si="28"/>
        <v>6.8844870276671299E-2</v>
      </c>
      <c r="N134" s="6">
        <f t="shared" si="17"/>
        <v>37840.428571428572</v>
      </c>
      <c r="O134" s="6">
        <f t="shared" si="19"/>
        <v>40696.464285714283</v>
      </c>
      <c r="P134" s="8">
        <f t="shared" si="20"/>
        <v>0.97585873114635269</v>
      </c>
      <c r="Q134" s="6"/>
      <c r="R134" s="6"/>
      <c r="S134" s="6"/>
      <c r="T134" s="6"/>
      <c r="U134" s="6"/>
      <c r="V134" s="6"/>
      <c r="W134" s="6"/>
      <c r="X134" s="5" t="s">
        <v>65</v>
      </c>
      <c r="Y134" s="5"/>
      <c r="Z134" s="9">
        <v>28.730139999999999</v>
      </c>
      <c r="AA134" s="7">
        <f t="shared" si="29"/>
        <v>7.3104866075447195E-2</v>
      </c>
      <c r="AB134" s="9">
        <f t="shared" si="18"/>
        <v>41.505741428571426</v>
      </c>
      <c r="AC134" s="9">
        <f t="shared" si="21"/>
        <v>58.718290357142855</v>
      </c>
      <c r="AD134" s="8">
        <f t="shared" si="22"/>
        <v>0.70686222599671467</v>
      </c>
      <c r="AE134" s="5" t="s">
        <v>50</v>
      </c>
      <c r="AF134" s="10">
        <f t="shared" si="23"/>
        <v>15787.75</v>
      </c>
      <c r="AG134" s="11">
        <f t="shared" si="24"/>
        <v>1.1335370777976597</v>
      </c>
      <c r="AH134" s="11">
        <f t="shared" si="25"/>
        <v>0.48928774705895517</v>
      </c>
      <c r="AI134" s="5" t="s">
        <v>51</v>
      </c>
      <c r="AJ134" s="5" t="s">
        <v>46</v>
      </c>
      <c r="AK134" s="5" t="s">
        <v>52</v>
      </c>
      <c r="AL134" s="5" t="s">
        <v>53</v>
      </c>
      <c r="AM134" s="5" t="s">
        <v>45</v>
      </c>
      <c r="AN134" s="12">
        <f t="shared" si="27"/>
        <v>28.730139999999999</v>
      </c>
      <c r="AO134" s="12"/>
      <c r="AP134" s="12"/>
      <c r="AQ134" s="12"/>
      <c r="AR134" s="12"/>
      <c r="AS134" s="13" t="s">
        <v>54</v>
      </c>
    </row>
    <row r="135" spans="1:45" ht="21" customHeight="1">
      <c r="A135" s="4">
        <v>46095</v>
      </c>
      <c r="B135" s="5" t="s">
        <v>45</v>
      </c>
      <c r="C135" s="5" t="s">
        <v>46</v>
      </c>
      <c r="D135" s="4">
        <v>46057</v>
      </c>
      <c r="E135" s="5">
        <v>38</v>
      </c>
      <c r="F135" s="5" t="s">
        <v>64</v>
      </c>
      <c r="G135" s="5" t="s">
        <v>48</v>
      </c>
      <c r="H135" s="5">
        <v>1</v>
      </c>
      <c r="I135" s="6">
        <v>45248</v>
      </c>
      <c r="J135" s="6">
        <v>26352</v>
      </c>
      <c r="K135" s="6">
        <v>18896</v>
      </c>
      <c r="L135" s="7">
        <f t="shared" si="26"/>
        <v>0.58239038189533243</v>
      </c>
      <c r="M135" s="7">
        <f t="shared" si="28"/>
        <v>0.13934632623256293</v>
      </c>
      <c r="N135" s="6">
        <f t="shared" si="17"/>
        <v>38541</v>
      </c>
      <c r="O135" s="6">
        <f t="shared" si="19"/>
        <v>40884.678571428572</v>
      </c>
      <c r="P135" s="8">
        <f t="shared" si="20"/>
        <v>1.106722654574583</v>
      </c>
      <c r="Q135" s="6"/>
      <c r="R135" s="6"/>
      <c r="S135" s="6"/>
      <c r="T135" s="6"/>
      <c r="U135" s="6"/>
      <c r="V135" s="6"/>
      <c r="W135" s="6"/>
      <c r="X135" s="5" t="s">
        <v>65</v>
      </c>
      <c r="Y135" s="5"/>
      <c r="Z135" s="9">
        <v>39.138019999999997</v>
      </c>
      <c r="AA135" s="7">
        <f t="shared" si="29"/>
        <v>0.36226346269109722</v>
      </c>
      <c r="AB135" s="9">
        <f t="shared" si="18"/>
        <v>35.712385714285709</v>
      </c>
      <c r="AC135" s="9">
        <f t="shared" si="21"/>
        <v>58.605737857142842</v>
      </c>
      <c r="AD135" s="8">
        <f t="shared" si="22"/>
        <v>0.6093667108387596</v>
      </c>
      <c r="AE135" s="5" t="s">
        <v>50</v>
      </c>
      <c r="AF135" s="10">
        <f t="shared" si="23"/>
        <v>26648</v>
      </c>
      <c r="AG135" s="11">
        <f t="shared" si="24"/>
        <v>0.98889222455719006</v>
      </c>
      <c r="AH135" s="11">
        <f t="shared" si="25"/>
        <v>0.66781891041799879</v>
      </c>
      <c r="AI135" s="5" t="s">
        <v>51</v>
      </c>
      <c r="AJ135" s="5" t="s">
        <v>46</v>
      </c>
      <c r="AK135" s="5" t="s">
        <v>52</v>
      </c>
      <c r="AL135" s="5" t="s">
        <v>53</v>
      </c>
      <c r="AM135" s="5" t="s">
        <v>45</v>
      </c>
      <c r="AN135" s="12">
        <f t="shared" si="27"/>
        <v>39.138019999999997</v>
      </c>
      <c r="AO135" s="12"/>
      <c r="AP135" s="12"/>
      <c r="AQ135" s="12"/>
      <c r="AR135" s="12"/>
      <c r="AS135" s="13" t="s">
        <v>54</v>
      </c>
    </row>
    <row r="136" spans="1:45" ht="21" customHeight="1">
      <c r="A136" s="4">
        <v>46096</v>
      </c>
      <c r="B136" s="5" t="s">
        <v>45</v>
      </c>
      <c r="C136" s="5" t="s">
        <v>46</v>
      </c>
      <c r="D136" s="4">
        <v>46057</v>
      </c>
      <c r="E136" s="5">
        <v>39</v>
      </c>
      <c r="F136" s="5" t="s">
        <v>64</v>
      </c>
      <c r="G136" s="5" t="s">
        <v>55</v>
      </c>
      <c r="H136" s="5">
        <v>1</v>
      </c>
      <c r="I136" s="6">
        <v>39714</v>
      </c>
      <c r="J136" s="6">
        <v>21812</v>
      </c>
      <c r="K136" s="6">
        <v>17902</v>
      </c>
      <c r="L136" s="7">
        <f t="shared" si="26"/>
        <v>0.54922697285591981</v>
      </c>
      <c r="M136" s="7">
        <f t="shared" si="28"/>
        <v>-0.1223037482319661</v>
      </c>
      <c r="N136" s="6">
        <f t="shared" ref="N136:N199" si="30">AVERAGE(I130:I136)</f>
        <v>38663.428571428572</v>
      </c>
      <c r="O136" s="6">
        <f t="shared" si="19"/>
        <v>40954.321428571428</v>
      </c>
      <c r="P136" s="8">
        <f t="shared" si="20"/>
        <v>0.96971451643425033</v>
      </c>
      <c r="Q136" s="6"/>
      <c r="R136" s="6"/>
      <c r="S136" s="6"/>
      <c r="T136" s="6"/>
      <c r="U136" s="6"/>
      <c r="V136" s="6"/>
      <c r="W136" s="6"/>
      <c r="X136" s="5" t="s">
        <v>65</v>
      </c>
      <c r="Y136" s="5"/>
      <c r="Z136" s="9">
        <v>39.28631</v>
      </c>
      <c r="AA136" s="7">
        <f t="shared" si="29"/>
        <v>3.7888988763357112E-3</v>
      </c>
      <c r="AB136" s="9">
        <f t="shared" ref="AB136:AB199" si="31">AVERAGE(Z130:Z136)</f>
        <v>33.195881428571433</v>
      </c>
      <c r="AC136" s="9">
        <f t="shared" si="21"/>
        <v>58.311044999999986</v>
      </c>
      <c r="AD136" s="8">
        <f t="shared" si="22"/>
        <v>0.56928977054984076</v>
      </c>
      <c r="AE136" s="5" t="s">
        <v>50</v>
      </c>
      <c r="AF136" s="10">
        <f t="shared" si="23"/>
        <v>28109.25</v>
      </c>
      <c r="AG136" s="11">
        <f t="shared" si="24"/>
        <v>0.77597232227825363</v>
      </c>
      <c r="AH136" s="11">
        <f t="shared" si="25"/>
        <v>0.67373702529254975</v>
      </c>
      <c r="AI136" s="5" t="s">
        <v>51</v>
      </c>
      <c r="AJ136" s="5" t="s">
        <v>46</v>
      </c>
      <c r="AK136" s="5" t="s">
        <v>52</v>
      </c>
      <c r="AL136" s="5" t="s">
        <v>53</v>
      </c>
      <c r="AM136" s="5" t="s">
        <v>45</v>
      </c>
      <c r="AN136" s="12">
        <f t="shared" si="27"/>
        <v>39.28631</v>
      </c>
      <c r="AO136" s="12"/>
      <c r="AP136" s="12"/>
      <c r="AQ136" s="12"/>
      <c r="AR136" s="12"/>
      <c r="AS136" s="13" t="s">
        <v>54</v>
      </c>
    </row>
    <row r="137" spans="1:45" ht="21" customHeight="1">
      <c r="A137" s="4">
        <v>46097</v>
      </c>
      <c r="B137" s="5" t="s">
        <v>45</v>
      </c>
      <c r="C137" s="5" t="s">
        <v>46</v>
      </c>
      <c r="D137" s="4">
        <v>46057</v>
      </c>
      <c r="E137" s="5">
        <v>40</v>
      </c>
      <c r="F137" s="5" t="s">
        <v>64</v>
      </c>
      <c r="G137" s="5" t="s">
        <v>56</v>
      </c>
      <c r="H137" s="5">
        <v>0</v>
      </c>
      <c r="I137" s="6">
        <v>35900</v>
      </c>
      <c r="J137" s="6">
        <v>14210</v>
      </c>
      <c r="K137" s="6">
        <v>21690</v>
      </c>
      <c r="L137" s="7">
        <f t="shared" si="26"/>
        <v>0.39582172701949858</v>
      </c>
      <c r="M137" s="7">
        <f t="shared" si="28"/>
        <v>-9.6036662134259987E-2</v>
      </c>
      <c r="N137" s="6">
        <f t="shared" si="30"/>
        <v>38755</v>
      </c>
      <c r="O137" s="6">
        <f t="shared" si="19"/>
        <v>40528.821428571428</v>
      </c>
      <c r="P137" s="8">
        <f t="shared" si="20"/>
        <v>0.88578938973763821</v>
      </c>
      <c r="Q137" s="6"/>
      <c r="R137" s="6"/>
      <c r="S137" s="6"/>
      <c r="T137" s="6"/>
      <c r="U137" s="6"/>
      <c r="V137" s="6"/>
      <c r="W137" s="6"/>
      <c r="X137" s="5" t="s">
        <v>65</v>
      </c>
      <c r="Y137" s="5"/>
      <c r="Z137" s="9">
        <v>27.524889999999999</v>
      </c>
      <c r="AA137" s="7">
        <f t="shared" si="29"/>
        <v>-0.29937706035512124</v>
      </c>
      <c r="AB137" s="9">
        <f t="shared" si="31"/>
        <v>31.491717142857141</v>
      </c>
      <c r="AC137" s="9">
        <f t="shared" si="21"/>
        <v>57.683415714285715</v>
      </c>
      <c r="AD137" s="8">
        <f t="shared" si="22"/>
        <v>0.5459405749971562</v>
      </c>
      <c r="AE137" s="5" t="s">
        <v>50</v>
      </c>
      <c r="AF137" s="10">
        <f t="shared" si="23"/>
        <v>23336.5</v>
      </c>
      <c r="AG137" s="11">
        <f t="shared" si="24"/>
        <v>0.60891736121526363</v>
      </c>
      <c r="AH137" s="11">
        <f t="shared" si="25"/>
        <v>0.47717163866187734</v>
      </c>
      <c r="AI137" s="5" t="s">
        <v>51</v>
      </c>
      <c r="AJ137" s="5" t="s">
        <v>46</v>
      </c>
      <c r="AK137" s="5" t="s">
        <v>52</v>
      </c>
      <c r="AL137" s="5" t="s">
        <v>53</v>
      </c>
      <c r="AM137" s="5" t="s">
        <v>45</v>
      </c>
      <c r="AN137" s="12">
        <f t="shared" si="27"/>
        <v>27.524889999999999</v>
      </c>
      <c r="AO137" s="12"/>
      <c r="AP137" s="12"/>
      <c r="AQ137" s="12"/>
      <c r="AR137" s="12"/>
      <c r="AS137" s="13" t="s">
        <v>54</v>
      </c>
    </row>
    <row r="138" spans="1:45" ht="21" customHeight="1">
      <c r="A138" s="4">
        <v>46098</v>
      </c>
      <c r="B138" s="5" t="s">
        <v>45</v>
      </c>
      <c r="C138" s="5" t="s">
        <v>46</v>
      </c>
      <c r="D138" s="4">
        <v>46057</v>
      </c>
      <c r="E138" s="5">
        <v>41</v>
      </c>
      <c r="F138" s="5" t="s">
        <v>64</v>
      </c>
      <c r="G138" s="5" t="s">
        <v>57</v>
      </c>
      <c r="H138" s="5">
        <v>0</v>
      </c>
      <c r="I138" s="6">
        <v>38654</v>
      </c>
      <c r="J138" s="6">
        <v>16908</v>
      </c>
      <c r="K138" s="6">
        <v>21746</v>
      </c>
      <c r="L138" s="7">
        <f t="shared" si="26"/>
        <v>0.43741915455062863</v>
      </c>
      <c r="M138" s="7">
        <f t="shared" si="28"/>
        <v>7.6713091922005594E-2</v>
      </c>
      <c r="N138" s="6">
        <f t="shared" si="30"/>
        <v>39070.428571428572</v>
      </c>
      <c r="O138" s="6">
        <f t="shared" si="19"/>
        <v>39670.964285714283</v>
      </c>
      <c r="P138" s="8">
        <f t="shared" si="20"/>
        <v>0.97436502227699828</v>
      </c>
      <c r="Q138" s="6"/>
      <c r="R138" s="6"/>
      <c r="S138" s="6"/>
      <c r="T138" s="6"/>
      <c r="U138" s="6"/>
      <c r="V138" s="6"/>
      <c r="W138" s="6"/>
      <c r="X138" s="5" t="s">
        <v>65</v>
      </c>
      <c r="Y138" s="5"/>
      <c r="Z138" s="9">
        <v>23.402550000000002</v>
      </c>
      <c r="AA138" s="7">
        <f t="shared" si="29"/>
        <v>-0.14976771932603539</v>
      </c>
      <c r="AB138" s="9">
        <f t="shared" si="31"/>
        <v>30.460579999999997</v>
      </c>
      <c r="AC138" s="9">
        <f t="shared" si="21"/>
        <v>56.544698571428569</v>
      </c>
      <c r="AD138" s="8">
        <f t="shared" si="22"/>
        <v>0.53869913129913471</v>
      </c>
      <c r="AE138" s="5" t="s">
        <v>50</v>
      </c>
      <c r="AF138" s="10">
        <f t="shared" si="23"/>
        <v>21677.25</v>
      </c>
      <c r="AG138" s="11">
        <f t="shared" si="24"/>
        <v>0.77998823651524063</v>
      </c>
      <c r="AH138" s="11">
        <f t="shared" si="25"/>
        <v>0.41387699627467922</v>
      </c>
      <c r="AI138" s="5" t="s">
        <v>51</v>
      </c>
      <c r="AJ138" s="5" t="s">
        <v>46</v>
      </c>
      <c r="AK138" s="5" t="s">
        <v>52</v>
      </c>
      <c r="AL138" s="5" t="s">
        <v>53</v>
      </c>
      <c r="AM138" s="5" t="s">
        <v>45</v>
      </c>
      <c r="AN138" s="12">
        <f t="shared" si="27"/>
        <v>23.402550000000002</v>
      </c>
      <c r="AO138" s="12"/>
      <c r="AP138" s="12"/>
      <c r="AQ138" s="12"/>
      <c r="AR138" s="12"/>
      <c r="AS138" s="13" t="s">
        <v>54</v>
      </c>
    </row>
    <row r="139" spans="1:45" ht="21" customHeight="1">
      <c r="A139" s="4">
        <v>46099</v>
      </c>
      <c r="B139" s="5" t="s">
        <v>45</v>
      </c>
      <c r="C139" s="5" t="s">
        <v>46</v>
      </c>
      <c r="D139" s="4">
        <v>46057</v>
      </c>
      <c r="E139" s="5">
        <v>42</v>
      </c>
      <c r="F139" s="5" t="s">
        <v>64</v>
      </c>
      <c r="G139" s="5" t="s">
        <v>58</v>
      </c>
      <c r="H139" s="5">
        <v>0</v>
      </c>
      <c r="I139" s="6">
        <v>35553</v>
      </c>
      <c r="J139" s="6">
        <v>14452</v>
      </c>
      <c r="K139" s="6">
        <v>21102</v>
      </c>
      <c r="L139" s="7">
        <f t="shared" si="26"/>
        <v>0.40649171659213007</v>
      </c>
      <c r="M139" s="7">
        <f t="shared" si="28"/>
        <v>-8.022455632017389E-2</v>
      </c>
      <c r="N139" s="6">
        <f t="shared" si="30"/>
        <v>38848.428571428572</v>
      </c>
      <c r="O139" s="6">
        <f t="shared" si="19"/>
        <v>38865.821428571428</v>
      </c>
      <c r="P139" s="8">
        <f t="shared" si="20"/>
        <v>0.91476260357291528</v>
      </c>
      <c r="Q139" s="6"/>
      <c r="R139" s="6"/>
      <c r="S139" s="6"/>
      <c r="T139" s="6"/>
      <c r="U139" s="6"/>
      <c r="V139" s="6"/>
      <c r="W139" s="6"/>
      <c r="X139" s="5" t="s">
        <v>65</v>
      </c>
      <c r="Y139" s="5"/>
      <c r="Z139" s="9">
        <v>25.498950000000001</v>
      </c>
      <c r="AA139" s="7">
        <f t="shared" si="29"/>
        <v>8.957998166866421E-2</v>
      </c>
      <c r="AB139" s="9">
        <f t="shared" si="31"/>
        <v>30.050538571428572</v>
      </c>
      <c r="AC139" s="9">
        <f t="shared" si="21"/>
        <v>54.761989642857138</v>
      </c>
      <c r="AD139" s="8">
        <f t="shared" si="22"/>
        <v>0.54874811465781359</v>
      </c>
      <c r="AE139" s="5" t="s">
        <v>50</v>
      </c>
      <c r="AF139" s="10">
        <f t="shared" si="23"/>
        <v>18217.5</v>
      </c>
      <c r="AG139" s="11">
        <f t="shared" si="24"/>
        <v>0.79330314258268153</v>
      </c>
      <c r="AH139" s="11">
        <f t="shared" si="25"/>
        <v>0.46563227826996872</v>
      </c>
      <c r="AI139" s="5" t="s">
        <v>51</v>
      </c>
      <c r="AJ139" s="5" t="s">
        <v>46</v>
      </c>
      <c r="AK139" s="5" t="s">
        <v>52</v>
      </c>
      <c r="AL139" s="5" t="s">
        <v>53</v>
      </c>
      <c r="AM139" s="5" t="s">
        <v>45</v>
      </c>
      <c r="AN139" s="12">
        <f t="shared" si="27"/>
        <v>25.498950000000001</v>
      </c>
      <c r="AO139" s="12"/>
      <c r="AP139" s="12"/>
      <c r="AQ139" s="12"/>
      <c r="AR139" s="12"/>
      <c r="AS139" s="13" t="s">
        <v>54</v>
      </c>
    </row>
    <row r="140" spans="1:45" ht="21" customHeight="1">
      <c r="A140" s="4">
        <v>46100</v>
      </c>
      <c r="B140" s="5" t="s">
        <v>45</v>
      </c>
      <c r="C140" s="5" t="s">
        <v>46</v>
      </c>
      <c r="D140" s="4">
        <v>46057</v>
      </c>
      <c r="E140" s="5">
        <v>43</v>
      </c>
      <c r="F140" s="5" t="s">
        <v>64</v>
      </c>
      <c r="G140" s="5" t="s">
        <v>59</v>
      </c>
      <c r="H140" s="5">
        <v>0</v>
      </c>
      <c r="I140" s="6">
        <v>39109</v>
      </c>
      <c r="J140" s="6">
        <v>17073</v>
      </c>
      <c r="K140" s="6">
        <v>22036</v>
      </c>
      <c r="L140" s="7">
        <f t="shared" si="26"/>
        <v>0.4365491319133703</v>
      </c>
      <c r="M140" s="7">
        <f t="shared" si="28"/>
        <v>0.10001968891514079</v>
      </c>
      <c r="N140" s="6">
        <f t="shared" si="30"/>
        <v>39127.428571428572</v>
      </c>
      <c r="O140" s="6">
        <f t="shared" si="19"/>
        <v>38649.071428571428</v>
      </c>
      <c r="P140" s="8">
        <f t="shared" si="20"/>
        <v>1.0119001195741166</v>
      </c>
      <c r="Q140" s="6"/>
      <c r="R140" s="6"/>
      <c r="S140" s="6"/>
      <c r="T140" s="6"/>
      <c r="U140" s="6"/>
      <c r="V140" s="6"/>
      <c r="W140" s="6"/>
      <c r="X140" s="5" t="s">
        <v>65</v>
      </c>
      <c r="Y140" s="5"/>
      <c r="Z140" s="9">
        <v>25.04327</v>
      </c>
      <c r="AA140" s="7">
        <f t="shared" si="29"/>
        <v>-1.7870539767323779E-2</v>
      </c>
      <c r="AB140" s="9">
        <f t="shared" si="31"/>
        <v>29.803447142857141</v>
      </c>
      <c r="AC140" s="9">
        <f t="shared" si="21"/>
        <v>52.945267857142838</v>
      </c>
      <c r="AD140" s="8">
        <f t="shared" si="22"/>
        <v>0.56291049888108868</v>
      </c>
      <c r="AE140" s="5" t="s">
        <v>50</v>
      </c>
      <c r="AF140" s="10">
        <f t="shared" si="23"/>
        <v>15156.5</v>
      </c>
      <c r="AG140" s="11">
        <f t="shared" si="24"/>
        <v>1.1264473988057928</v>
      </c>
      <c r="AH140" s="11">
        <f t="shared" si="25"/>
        <v>0.47300298994750323</v>
      </c>
      <c r="AI140" s="5" t="s">
        <v>51</v>
      </c>
      <c r="AJ140" s="5" t="s">
        <v>46</v>
      </c>
      <c r="AK140" s="5" t="s">
        <v>52</v>
      </c>
      <c r="AL140" s="5" t="s">
        <v>53</v>
      </c>
      <c r="AM140" s="5" t="s">
        <v>45</v>
      </c>
      <c r="AN140" s="12">
        <f t="shared" si="27"/>
        <v>25.04327</v>
      </c>
      <c r="AO140" s="12"/>
      <c r="AP140" s="12"/>
      <c r="AQ140" s="12"/>
      <c r="AR140" s="12"/>
      <c r="AS140" s="13" t="s">
        <v>54</v>
      </c>
    </row>
    <row r="141" spans="1:45" ht="21" customHeight="1">
      <c r="A141" s="4">
        <v>46101</v>
      </c>
      <c r="B141" s="5" t="s">
        <v>45</v>
      </c>
      <c r="C141" s="5" t="s">
        <v>46</v>
      </c>
      <c r="D141" s="4">
        <v>46057</v>
      </c>
      <c r="E141" s="5">
        <v>44</v>
      </c>
      <c r="F141" s="5" t="s">
        <v>64</v>
      </c>
      <c r="G141" s="5" t="s">
        <v>60</v>
      </c>
      <c r="H141" s="5">
        <v>0</v>
      </c>
      <c r="I141" s="6">
        <v>40954</v>
      </c>
      <c r="J141" s="6">
        <v>18728</v>
      </c>
      <c r="K141" s="6">
        <v>22225</v>
      </c>
      <c r="L141" s="7">
        <f t="shared" si="26"/>
        <v>0.45729354885969625</v>
      </c>
      <c r="M141" s="7">
        <f t="shared" si="28"/>
        <v>4.7175841877828528E-2</v>
      </c>
      <c r="N141" s="6">
        <f t="shared" si="30"/>
        <v>39304.571428571428</v>
      </c>
      <c r="O141" s="6">
        <f t="shared" si="19"/>
        <v>38799.821428571428</v>
      </c>
      <c r="P141" s="8">
        <f t="shared" si="20"/>
        <v>1.055520321798241</v>
      </c>
      <c r="Q141" s="6"/>
      <c r="R141" s="6"/>
      <c r="S141" s="6"/>
      <c r="T141" s="6"/>
      <c r="U141" s="6"/>
      <c r="V141" s="6"/>
      <c r="W141" s="6"/>
      <c r="X141" s="5" t="s">
        <v>65</v>
      </c>
      <c r="Y141" s="5"/>
      <c r="Z141" s="9">
        <v>25.653390000000002</v>
      </c>
      <c r="AA141" s="7">
        <f t="shared" si="29"/>
        <v>2.4362633154536129E-2</v>
      </c>
      <c r="AB141" s="9">
        <f t="shared" si="31"/>
        <v>29.363911428571431</v>
      </c>
      <c r="AC141" s="9">
        <f t="shared" si="21"/>
        <v>51.779431785714273</v>
      </c>
      <c r="AD141" s="8">
        <f t="shared" si="22"/>
        <v>0.56709605370124605</v>
      </c>
      <c r="AE141" s="5" t="s">
        <v>50</v>
      </c>
      <c r="AF141" s="10">
        <f t="shared" si="23"/>
        <v>16908.75</v>
      </c>
      <c r="AG141" s="11">
        <f t="shared" si="24"/>
        <v>1.1075922229614845</v>
      </c>
      <c r="AH141" s="11">
        <f t="shared" si="25"/>
        <v>0.49543591181465346</v>
      </c>
      <c r="AI141" s="5" t="s">
        <v>51</v>
      </c>
      <c r="AJ141" s="5" t="s">
        <v>46</v>
      </c>
      <c r="AK141" s="5" t="s">
        <v>52</v>
      </c>
      <c r="AL141" s="5" t="s">
        <v>53</v>
      </c>
      <c r="AM141" s="5" t="s">
        <v>45</v>
      </c>
      <c r="AN141" s="12">
        <f t="shared" si="27"/>
        <v>25.653390000000002</v>
      </c>
      <c r="AO141" s="12"/>
      <c r="AP141" s="12"/>
      <c r="AQ141" s="12"/>
      <c r="AR141" s="12"/>
      <c r="AS141" s="13" t="s">
        <v>54</v>
      </c>
    </row>
    <row r="142" spans="1:45" ht="21" customHeight="1">
      <c r="A142" s="4">
        <v>46102</v>
      </c>
      <c r="B142" s="5" t="s">
        <v>45</v>
      </c>
      <c r="C142" s="5" t="s">
        <v>46</v>
      </c>
      <c r="D142" s="4">
        <v>46057</v>
      </c>
      <c r="E142" s="5">
        <v>45</v>
      </c>
      <c r="F142" s="5" t="s">
        <v>64</v>
      </c>
      <c r="G142" s="5" t="s">
        <v>48</v>
      </c>
      <c r="H142" s="5">
        <v>1</v>
      </c>
      <c r="I142" s="6">
        <v>46372</v>
      </c>
      <c r="J142" s="6">
        <v>27440</v>
      </c>
      <c r="K142" s="6">
        <v>18932</v>
      </c>
      <c r="L142" s="7">
        <f t="shared" si="26"/>
        <v>0.59173639265073752</v>
      </c>
      <c r="M142" s="7">
        <f t="shared" si="28"/>
        <v>0.13229476974166143</v>
      </c>
      <c r="N142" s="6">
        <f t="shared" si="30"/>
        <v>39465.142857142855</v>
      </c>
      <c r="O142" s="6">
        <f t="shared" si="19"/>
        <v>38980.107142857145</v>
      </c>
      <c r="P142" s="8">
        <f t="shared" si="20"/>
        <v>1.1896324407229695</v>
      </c>
      <c r="Q142" s="6"/>
      <c r="R142" s="6"/>
      <c r="S142" s="6"/>
      <c r="T142" s="6"/>
      <c r="U142" s="6"/>
      <c r="V142" s="6"/>
      <c r="W142" s="6"/>
      <c r="X142" s="5" t="s">
        <v>65</v>
      </c>
      <c r="Y142" s="5"/>
      <c r="Z142" s="9">
        <v>30.572099999999999</v>
      </c>
      <c r="AA142" s="7">
        <f t="shared" si="29"/>
        <v>0.19173723238916951</v>
      </c>
      <c r="AB142" s="9">
        <f t="shared" si="31"/>
        <v>28.140208571428577</v>
      </c>
      <c r="AC142" s="9">
        <f t="shared" si="21"/>
        <v>50.860015714285701</v>
      </c>
      <c r="AD142" s="8">
        <f t="shared" si="22"/>
        <v>0.55328745334076801</v>
      </c>
      <c r="AE142" s="5" t="s">
        <v>50</v>
      </c>
      <c r="AF142" s="10">
        <f t="shared" si="23"/>
        <v>26968.5</v>
      </c>
      <c r="AG142" s="11">
        <f t="shared" si="24"/>
        <v>1.0174833602165489</v>
      </c>
      <c r="AH142" s="11">
        <f t="shared" si="25"/>
        <v>0.60110284219618959</v>
      </c>
      <c r="AI142" s="5" t="s">
        <v>51</v>
      </c>
      <c r="AJ142" s="5" t="s">
        <v>46</v>
      </c>
      <c r="AK142" s="5" t="s">
        <v>52</v>
      </c>
      <c r="AL142" s="5" t="s">
        <v>53</v>
      </c>
      <c r="AM142" s="5" t="s">
        <v>45</v>
      </c>
      <c r="AN142" s="12">
        <f t="shared" si="27"/>
        <v>30.572099999999999</v>
      </c>
      <c r="AO142" s="12"/>
      <c r="AP142" s="12"/>
      <c r="AQ142" s="12"/>
      <c r="AR142" s="12"/>
      <c r="AS142" s="13" t="s">
        <v>54</v>
      </c>
    </row>
    <row r="143" spans="1:45" ht="21" customHeight="1">
      <c r="A143" s="4">
        <v>46103</v>
      </c>
      <c r="B143" s="5" t="s">
        <v>45</v>
      </c>
      <c r="C143" s="5" t="s">
        <v>46</v>
      </c>
      <c r="D143" s="4">
        <v>46057</v>
      </c>
      <c r="E143" s="5">
        <v>46</v>
      </c>
      <c r="F143" s="5" t="s">
        <v>64</v>
      </c>
      <c r="G143" s="5" t="s">
        <v>55</v>
      </c>
      <c r="H143" s="5">
        <v>1</v>
      </c>
      <c r="I143" s="6">
        <v>42438</v>
      </c>
      <c r="J143" s="6">
        <v>24146</v>
      </c>
      <c r="K143" s="6">
        <v>18291</v>
      </c>
      <c r="L143" s="7">
        <f t="shared" si="26"/>
        <v>0.56897120505207599</v>
      </c>
      <c r="M143" s="7">
        <f t="shared" si="28"/>
        <v>-8.4835676701457752E-2</v>
      </c>
      <c r="N143" s="6">
        <f t="shared" si="30"/>
        <v>39854.285714285717</v>
      </c>
      <c r="O143" s="6">
        <f t="shared" si="19"/>
        <v>39114.75</v>
      </c>
      <c r="P143" s="8">
        <f t="shared" si="20"/>
        <v>1.0849615554234655</v>
      </c>
      <c r="Q143" s="6"/>
      <c r="R143" s="6"/>
      <c r="S143" s="6"/>
      <c r="T143" s="6"/>
      <c r="U143" s="6"/>
      <c r="V143" s="6"/>
      <c r="W143" s="6"/>
      <c r="X143" s="5" t="s">
        <v>65</v>
      </c>
      <c r="Y143" s="5"/>
      <c r="Z143" s="9">
        <v>31.382459999999998</v>
      </c>
      <c r="AA143" s="7">
        <f t="shared" si="29"/>
        <v>2.6506520651181864E-2</v>
      </c>
      <c r="AB143" s="9">
        <f t="shared" si="31"/>
        <v>27.011087142857146</v>
      </c>
      <c r="AC143" s="9">
        <f t="shared" si="21"/>
        <v>49.691198571428558</v>
      </c>
      <c r="AD143" s="8">
        <f t="shared" si="22"/>
        <v>0.54357890168477396</v>
      </c>
      <c r="AE143" s="5" t="s">
        <v>50</v>
      </c>
      <c r="AF143" s="10">
        <f t="shared" si="23"/>
        <v>24795.75</v>
      </c>
      <c r="AG143" s="11">
        <f t="shared" si="24"/>
        <v>0.97379591260599097</v>
      </c>
      <c r="AH143" s="11">
        <f t="shared" si="25"/>
        <v>0.63154966879877761</v>
      </c>
      <c r="AI143" s="5" t="s">
        <v>51</v>
      </c>
      <c r="AJ143" s="5" t="s">
        <v>46</v>
      </c>
      <c r="AK143" s="5" t="s">
        <v>52</v>
      </c>
      <c r="AL143" s="5" t="s">
        <v>53</v>
      </c>
      <c r="AM143" s="5" t="s">
        <v>45</v>
      </c>
      <c r="AN143" s="12">
        <f t="shared" si="27"/>
        <v>31.382459999999998</v>
      </c>
      <c r="AO143" s="12"/>
      <c r="AP143" s="12"/>
      <c r="AQ143" s="12"/>
      <c r="AR143" s="12"/>
      <c r="AS143" s="13" t="s">
        <v>54</v>
      </c>
    </row>
    <row r="144" spans="1:45" ht="21" customHeight="1">
      <c r="A144" s="4">
        <v>46104</v>
      </c>
      <c r="B144" s="5" t="s">
        <v>45</v>
      </c>
      <c r="C144" s="5" t="s">
        <v>46</v>
      </c>
      <c r="D144" s="4">
        <v>46057</v>
      </c>
      <c r="E144" s="5">
        <v>47</v>
      </c>
      <c r="F144" s="5" t="s">
        <v>64</v>
      </c>
      <c r="G144" s="5" t="s">
        <v>56</v>
      </c>
      <c r="H144" s="5">
        <v>0</v>
      </c>
      <c r="I144" s="6">
        <v>37208</v>
      </c>
      <c r="J144" s="6">
        <v>15418</v>
      </c>
      <c r="K144" s="6">
        <v>21791</v>
      </c>
      <c r="L144" s="7">
        <f t="shared" si="26"/>
        <v>0.41437325306385725</v>
      </c>
      <c r="M144" s="7">
        <f t="shared" si="28"/>
        <v>-0.12323860690890243</v>
      </c>
      <c r="N144" s="6">
        <f t="shared" si="30"/>
        <v>40041.142857142855</v>
      </c>
      <c r="O144" s="6">
        <f t="shared" si="19"/>
        <v>39348.642857142855</v>
      </c>
      <c r="P144" s="8">
        <f t="shared" si="20"/>
        <v>0.94559805112174866</v>
      </c>
      <c r="Q144" s="6"/>
      <c r="R144" s="6"/>
      <c r="S144" s="6"/>
      <c r="T144" s="6"/>
      <c r="U144" s="6"/>
      <c r="V144" s="6"/>
      <c r="W144" s="6"/>
      <c r="X144" s="5" t="s">
        <v>65</v>
      </c>
      <c r="Y144" s="5"/>
      <c r="Z144" s="9">
        <v>23.91067</v>
      </c>
      <c r="AA144" s="7">
        <f t="shared" si="29"/>
        <v>-0.23808809124587427</v>
      </c>
      <c r="AB144" s="9">
        <f t="shared" si="31"/>
        <v>26.494770000000006</v>
      </c>
      <c r="AC144" s="9">
        <f t="shared" si="21"/>
        <v>48.488474642857128</v>
      </c>
      <c r="AD144" s="8">
        <f t="shared" si="22"/>
        <v>0.5464137652328267</v>
      </c>
      <c r="AE144" s="5" t="s">
        <v>50</v>
      </c>
      <c r="AF144" s="10">
        <f t="shared" si="23"/>
        <v>15795</v>
      </c>
      <c r="AG144" s="11">
        <f t="shared" si="24"/>
        <v>0.97613168724279831</v>
      </c>
      <c r="AH144" s="11">
        <f t="shared" si="25"/>
        <v>0.49312068849586504</v>
      </c>
      <c r="AI144" s="5" t="s">
        <v>51</v>
      </c>
      <c r="AJ144" s="5" t="s">
        <v>46</v>
      </c>
      <c r="AK144" s="5" t="s">
        <v>52</v>
      </c>
      <c r="AL144" s="5" t="s">
        <v>53</v>
      </c>
      <c r="AM144" s="5" t="s">
        <v>45</v>
      </c>
      <c r="AN144" s="12">
        <f t="shared" si="27"/>
        <v>23.91067</v>
      </c>
      <c r="AO144" s="12"/>
      <c r="AP144" s="12"/>
      <c r="AQ144" s="12"/>
      <c r="AR144" s="12"/>
      <c r="AS144" s="13" t="s">
        <v>54</v>
      </c>
    </row>
    <row r="145" spans="1:45" ht="21" customHeight="1">
      <c r="A145" s="4">
        <v>46105</v>
      </c>
      <c r="B145" s="5" t="s">
        <v>45</v>
      </c>
      <c r="C145" s="5" t="s">
        <v>46</v>
      </c>
      <c r="D145" s="4">
        <v>46057</v>
      </c>
      <c r="E145" s="5">
        <v>48</v>
      </c>
      <c r="F145" s="5" t="s">
        <v>64</v>
      </c>
      <c r="G145" s="5" t="s">
        <v>57</v>
      </c>
      <c r="H145" s="5">
        <v>0</v>
      </c>
      <c r="I145" s="6">
        <v>40523</v>
      </c>
      <c r="J145" s="6">
        <v>18256</v>
      </c>
      <c r="K145" s="6">
        <v>22267</v>
      </c>
      <c r="L145" s="7">
        <f t="shared" si="26"/>
        <v>0.4505095871480394</v>
      </c>
      <c r="M145" s="7">
        <f t="shared" si="28"/>
        <v>8.9093743281014826E-2</v>
      </c>
      <c r="N145" s="6">
        <f t="shared" si="30"/>
        <v>40308.142857142855</v>
      </c>
      <c r="O145" s="6">
        <f t="shared" si="19"/>
        <v>39394.25</v>
      </c>
      <c r="P145" s="8">
        <f t="shared" si="20"/>
        <v>1.028652658700191</v>
      </c>
      <c r="Q145" s="6"/>
      <c r="R145" s="6"/>
      <c r="S145" s="6"/>
      <c r="T145" s="6"/>
      <c r="U145" s="6"/>
      <c r="V145" s="6"/>
      <c r="W145" s="6"/>
      <c r="X145" s="5" t="s">
        <v>65</v>
      </c>
      <c r="Y145" s="5"/>
      <c r="Z145" s="9">
        <v>19.74522</v>
      </c>
      <c r="AA145" s="7">
        <f t="shared" si="29"/>
        <v>-0.17420883647342378</v>
      </c>
      <c r="AB145" s="9">
        <f t="shared" si="31"/>
        <v>25.972294285714288</v>
      </c>
      <c r="AC145" s="9">
        <f t="shared" si="21"/>
        <v>47.466393928571414</v>
      </c>
      <c r="AD145" s="8">
        <f t="shared" si="22"/>
        <v>0.54717226517771766</v>
      </c>
      <c r="AE145" s="5" t="s">
        <v>50</v>
      </c>
      <c r="AF145" s="10">
        <f t="shared" si="23"/>
        <v>14339.25</v>
      </c>
      <c r="AG145" s="11">
        <f t="shared" si="24"/>
        <v>1.2731488745924648</v>
      </c>
      <c r="AH145" s="11">
        <f t="shared" si="25"/>
        <v>0.41598314861906482</v>
      </c>
      <c r="AI145" s="5" t="s">
        <v>51</v>
      </c>
      <c r="AJ145" s="5" t="s">
        <v>46</v>
      </c>
      <c r="AK145" s="5" t="s">
        <v>52</v>
      </c>
      <c r="AL145" s="5" t="s">
        <v>53</v>
      </c>
      <c r="AM145" s="5" t="s">
        <v>45</v>
      </c>
      <c r="AN145" s="12">
        <f t="shared" si="27"/>
        <v>19.74522</v>
      </c>
      <c r="AO145" s="12"/>
      <c r="AP145" s="12"/>
      <c r="AQ145" s="12"/>
      <c r="AR145" s="12"/>
      <c r="AS145" s="13" t="s">
        <v>54</v>
      </c>
    </row>
    <row r="146" spans="1:45" ht="21" customHeight="1">
      <c r="A146" s="4">
        <v>46106</v>
      </c>
      <c r="B146" s="5" t="s">
        <v>45</v>
      </c>
      <c r="C146" s="5" t="s">
        <v>46</v>
      </c>
      <c r="D146" s="4">
        <v>46057</v>
      </c>
      <c r="E146" s="5">
        <v>49</v>
      </c>
      <c r="F146" s="5" t="s">
        <v>64</v>
      </c>
      <c r="G146" s="5" t="s">
        <v>58</v>
      </c>
      <c r="H146" s="5">
        <v>0</v>
      </c>
      <c r="I146" s="6">
        <v>39844</v>
      </c>
      <c r="J146" s="6">
        <v>17958</v>
      </c>
      <c r="K146" s="6">
        <v>21886</v>
      </c>
      <c r="L146" s="7">
        <f t="shared" si="26"/>
        <v>0.45070776026503362</v>
      </c>
      <c r="M146" s="7">
        <f t="shared" si="28"/>
        <v>-1.6755916393159431E-2</v>
      </c>
      <c r="N146" s="6">
        <f t="shared" si="30"/>
        <v>40921.142857142855</v>
      </c>
      <c r="O146" s="6">
        <f t="shared" si="19"/>
        <v>39639.5</v>
      </c>
      <c r="P146" s="8">
        <f t="shared" si="20"/>
        <v>1.0051589954464613</v>
      </c>
      <c r="Q146" s="6"/>
      <c r="R146" s="6"/>
      <c r="S146" s="6"/>
      <c r="T146" s="6"/>
      <c r="U146" s="6"/>
      <c r="V146" s="6"/>
      <c r="W146" s="6"/>
      <c r="X146" s="5" t="s">
        <v>65</v>
      </c>
      <c r="Y146" s="5"/>
      <c r="Z146" s="9">
        <v>21.614879999999999</v>
      </c>
      <c r="AA146" s="7">
        <f t="shared" si="29"/>
        <v>9.4689246308726771E-2</v>
      </c>
      <c r="AB146" s="9">
        <f t="shared" si="31"/>
        <v>25.417427142857143</v>
      </c>
      <c r="AC146" s="9">
        <f t="shared" si="21"/>
        <v>46.522239285714271</v>
      </c>
      <c r="AD146" s="8">
        <f t="shared" si="22"/>
        <v>0.54635003673742233</v>
      </c>
      <c r="AE146" s="5" t="s">
        <v>50</v>
      </c>
      <c r="AF146" s="10">
        <f t="shared" si="23"/>
        <v>15331</v>
      </c>
      <c r="AG146" s="11">
        <f t="shared" si="24"/>
        <v>1.1713521622855652</v>
      </c>
      <c r="AH146" s="11">
        <f t="shared" si="25"/>
        <v>0.46461392082296754</v>
      </c>
      <c r="AI146" s="5" t="s">
        <v>51</v>
      </c>
      <c r="AJ146" s="5" t="s">
        <v>46</v>
      </c>
      <c r="AK146" s="5" t="s">
        <v>52</v>
      </c>
      <c r="AL146" s="5" t="s">
        <v>53</v>
      </c>
      <c r="AM146" s="5" t="s">
        <v>45</v>
      </c>
      <c r="AN146" s="12">
        <f t="shared" si="27"/>
        <v>21.614879999999999</v>
      </c>
      <c r="AO146" s="12"/>
      <c r="AP146" s="12"/>
      <c r="AQ146" s="12"/>
      <c r="AR146" s="12"/>
      <c r="AS146" s="13" t="s">
        <v>54</v>
      </c>
    </row>
    <row r="147" spans="1:45" ht="21" customHeight="1">
      <c r="A147" s="4">
        <v>46107</v>
      </c>
      <c r="B147" s="5" t="s">
        <v>45</v>
      </c>
      <c r="C147" s="5" t="s">
        <v>46</v>
      </c>
      <c r="D147" s="4">
        <v>46057</v>
      </c>
      <c r="E147" s="5">
        <v>50</v>
      </c>
      <c r="F147" s="5" t="s">
        <v>64</v>
      </c>
      <c r="G147" s="5" t="s">
        <v>59</v>
      </c>
      <c r="H147" s="5">
        <v>0</v>
      </c>
      <c r="I147" s="6">
        <v>40814</v>
      </c>
      <c r="J147" s="6">
        <v>18904</v>
      </c>
      <c r="K147" s="6">
        <v>21910</v>
      </c>
      <c r="L147" s="7">
        <f t="shared" si="26"/>
        <v>0.4631744009408536</v>
      </c>
      <c r="M147" s="7">
        <f t="shared" si="28"/>
        <v>2.4344945286617792E-2</v>
      </c>
      <c r="N147" s="6">
        <f t="shared" si="30"/>
        <v>41164.714285714283</v>
      </c>
      <c r="O147" s="6">
        <f t="shared" si="19"/>
        <v>39703.5</v>
      </c>
      <c r="P147" s="8">
        <f t="shared" si="20"/>
        <v>1.0279698263377284</v>
      </c>
      <c r="Q147" s="6"/>
      <c r="R147" s="6"/>
      <c r="S147" s="6"/>
      <c r="T147" s="6"/>
      <c r="U147" s="6"/>
      <c r="V147" s="6"/>
      <c r="W147" s="6"/>
      <c r="X147" s="5" t="s">
        <v>65</v>
      </c>
      <c r="Y147" s="5"/>
      <c r="Z147" s="9">
        <v>18.570419999999999</v>
      </c>
      <c r="AA147" s="7">
        <f t="shared" si="29"/>
        <v>-0.14085019208989369</v>
      </c>
      <c r="AB147" s="9">
        <f t="shared" si="31"/>
        <v>24.492734285714285</v>
      </c>
      <c r="AC147" s="9">
        <f t="shared" si="21"/>
        <v>45.575913928571424</v>
      </c>
      <c r="AD147" s="8">
        <f t="shared" si="22"/>
        <v>0.53740522513932198</v>
      </c>
      <c r="AE147" s="5" t="s">
        <v>50</v>
      </c>
      <c r="AF147" s="10">
        <f t="shared" si="23"/>
        <v>15749.75</v>
      </c>
      <c r="AG147" s="11">
        <f t="shared" si="24"/>
        <v>1.20027302020667</v>
      </c>
      <c r="AH147" s="11">
        <f t="shared" si="25"/>
        <v>0.40746127503014812</v>
      </c>
      <c r="AI147" s="5" t="s">
        <v>51</v>
      </c>
      <c r="AJ147" s="5" t="s">
        <v>46</v>
      </c>
      <c r="AK147" s="5" t="s">
        <v>52</v>
      </c>
      <c r="AL147" s="5" t="s">
        <v>53</v>
      </c>
      <c r="AM147" s="5" t="s">
        <v>45</v>
      </c>
      <c r="AN147" s="12">
        <f t="shared" si="27"/>
        <v>18.570419999999999</v>
      </c>
      <c r="AO147" s="12"/>
      <c r="AP147" s="12"/>
      <c r="AQ147" s="12"/>
      <c r="AR147" s="12"/>
      <c r="AS147" s="13" t="s">
        <v>54</v>
      </c>
    </row>
    <row r="148" spans="1:45" ht="21" customHeight="1">
      <c r="A148" s="4">
        <v>46108</v>
      </c>
      <c r="B148" s="5" t="s">
        <v>45</v>
      </c>
      <c r="C148" s="5" t="s">
        <v>46</v>
      </c>
      <c r="D148" s="4">
        <v>46057</v>
      </c>
      <c r="E148" s="5">
        <v>51</v>
      </c>
      <c r="F148" s="5" t="s">
        <v>64</v>
      </c>
      <c r="G148" s="5" t="s">
        <v>60</v>
      </c>
      <c r="H148" s="5">
        <v>0</v>
      </c>
      <c r="I148" s="6">
        <v>43418</v>
      </c>
      <c r="J148" s="6">
        <v>21452</v>
      </c>
      <c r="K148" s="6">
        <v>21966</v>
      </c>
      <c r="L148" s="7">
        <f t="shared" si="26"/>
        <v>0.49408079598323273</v>
      </c>
      <c r="M148" s="7">
        <f t="shared" si="28"/>
        <v>6.3801636693291419E-2</v>
      </c>
      <c r="N148" s="6">
        <f t="shared" si="30"/>
        <v>41516.714285714283</v>
      </c>
      <c r="O148" s="6">
        <f t="shared" si="19"/>
        <v>39819.642857142855</v>
      </c>
      <c r="P148" s="8">
        <f t="shared" si="20"/>
        <v>1.0903663841427866</v>
      </c>
      <c r="Q148" s="6"/>
      <c r="R148" s="6"/>
      <c r="S148" s="6"/>
      <c r="T148" s="6"/>
      <c r="U148" s="6"/>
      <c r="V148" s="6"/>
      <c r="W148" s="6"/>
      <c r="X148" s="5" t="s">
        <v>65</v>
      </c>
      <c r="Y148" s="5"/>
      <c r="Z148" s="9">
        <v>16.723669999999998</v>
      </c>
      <c r="AA148" s="7">
        <f t="shared" si="29"/>
        <v>-9.9445785286493282E-2</v>
      </c>
      <c r="AB148" s="9">
        <f t="shared" si="31"/>
        <v>23.21706</v>
      </c>
      <c r="AC148" s="9">
        <f t="shared" si="21"/>
        <v>44.550036428571424</v>
      </c>
      <c r="AD148" s="8">
        <f t="shared" si="22"/>
        <v>0.52114570180486153</v>
      </c>
      <c r="AE148" s="5" t="s">
        <v>50</v>
      </c>
      <c r="AF148" s="10">
        <f t="shared" si="23"/>
        <v>17697.75</v>
      </c>
      <c r="AG148" s="11">
        <f t="shared" si="24"/>
        <v>1.2121314856408301</v>
      </c>
      <c r="AH148" s="11">
        <f t="shared" si="25"/>
        <v>0.37539071436706056</v>
      </c>
      <c r="AI148" s="5" t="s">
        <v>51</v>
      </c>
      <c r="AJ148" s="5" t="s">
        <v>46</v>
      </c>
      <c r="AK148" s="5" t="s">
        <v>52</v>
      </c>
      <c r="AL148" s="5" t="s">
        <v>53</v>
      </c>
      <c r="AM148" s="5" t="s">
        <v>45</v>
      </c>
      <c r="AN148" s="12">
        <f t="shared" si="27"/>
        <v>16.723669999999998</v>
      </c>
      <c r="AO148" s="12"/>
      <c r="AP148" s="12"/>
      <c r="AQ148" s="12"/>
      <c r="AR148" s="12"/>
      <c r="AS148" s="13" t="s">
        <v>54</v>
      </c>
    </row>
    <row r="149" spans="1:45" ht="21" customHeight="1">
      <c r="A149" s="4">
        <v>46109</v>
      </c>
      <c r="B149" s="5" t="s">
        <v>45</v>
      </c>
      <c r="C149" s="5" t="s">
        <v>46</v>
      </c>
      <c r="D149" s="4">
        <v>46057</v>
      </c>
      <c r="E149" s="5">
        <v>52</v>
      </c>
      <c r="F149" s="5" t="s">
        <v>64</v>
      </c>
      <c r="G149" s="5" t="s">
        <v>48</v>
      </c>
      <c r="H149" s="5">
        <v>1</v>
      </c>
      <c r="I149" s="6">
        <v>49112</v>
      </c>
      <c r="J149" s="6">
        <v>30152</v>
      </c>
      <c r="K149" s="6">
        <v>18960</v>
      </c>
      <c r="L149" s="7">
        <f t="shared" si="26"/>
        <v>0.61394363902915783</v>
      </c>
      <c r="M149" s="7">
        <f t="shared" si="28"/>
        <v>0.13114376525864846</v>
      </c>
      <c r="N149" s="6">
        <f t="shared" si="30"/>
        <v>41908.142857142855</v>
      </c>
      <c r="O149" s="6">
        <f t="shared" si="19"/>
        <v>39920.428571428572</v>
      </c>
      <c r="P149" s="8">
        <f t="shared" si="20"/>
        <v>1.230247313405596</v>
      </c>
      <c r="Q149" s="6"/>
      <c r="R149" s="6"/>
      <c r="S149" s="6"/>
      <c r="T149" s="6"/>
      <c r="U149" s="6"/>
      <c r="V149" s="6"/>
      <c r="W149" s="6"/>
      <c r="X149" s="5" t="s">
        <v>65</v>
      </c>
      <c r="Y149" s="5"/>
      <c r="Z149" s="9">
        <v>21.329319999999999</v>
      </c>
      <c r="AA149" s="7">
        <f t="shared" si="29"/>
        <v>0.27539708688344122</v>
      </c>
      <c r="AB149" s="9">
        <f t="shared" si="31"/>
        <v>21.896662857142854</v>
      </c>
      <c r="AC149" s="9">
        <f t="shared" si="21"/>
        <v>43.336248214285717</v>
      </c>
      <c r="AD149" s="8">
        <f t="shared" si="22"/>
        <v>0.50527361641621427</v>
      </c>
      <c r="AE149" s="5" t="s">
        <v>50</v>
      </c>
      <c r="AF149" s="10">
        <f t="shared" si="23"/>
        <v>27626.5</v>
      </c>
      <c r="AG149" s="11">
        <f t="shared" si="24"/>
        <v>1.0914158507230376</v>
      </c>
      <c r="AH149" s="11">
        <f t="shared" si="25"/>
        <v>0.49218196957273347</v>
      </c>
      <c r="AI149" s="5" t="s">
        <v>51</v>
      </c>
      <c r="AJ149" s="5" t="s">
        <v>46</v>
      </c>
      <c r="AK149" s="5" t="s">
        <v>52</v>
      </c>
      <c r="AL149" s="5" t="s">
        <v>53</v>
      </c>
      <c r="AM149" s="5" t="s">
        <v>45</v>
      </c>
      <c r="AN149" s="12">
        <f t="shared" si="27"/>
        <v>21.329319999999999</v>
      </c>
      <c r="AO149" s="12"/>
      <c r="AP149" s="12"/>
      <c r="AQ149" s="12"/>
      <c r="AR149" s="12"/>
      <c r="AS149" s="13" t="s">
        <v>54</v>
      </c>
    </row>
    <row r="150" spans="1:45" ht="21" customHeight="1">
      <c r="A150" s="4">
        <v>46110</v>
      </c>
      <c r="B150" s="5" t="s">
        <v>45</v>
      </c>
      <c r="C150" s="5" t="s">
        <v>46</v>
      </c>
      <c r="D150" s="4">
        <v>46057</v>
      </c>
      <c r="E150" s="5">
        <v>53</v>
      </c>
      <c r="F150" s="5" t="s">
        <v>64</v>
      </c>
      <c r="G150" s="5" t="s">
        <v>55</v>
      </c>
      <c r="H150" s="5">
        <v>1</v>
      </c>
      <c r="I150" s="6">
        <v>46294</v>
      </c>
      <c r="J150" s="6">
        <v>27489</v>
      </c>
      <c r="K150" s="6">
        <v>18806</v>
      </c>
      <c r="L150" s="7">
        <f t="shared" si="26"/>
        <v>0.59379185207586294</v>
      </c>
      <c r="M150" s="7">
        <f t="shared" si="28"/>
        <v>-5.7379051962860417E-2</v>
      </c>
      <c r="N150" s="6">
        <f t="shared" si="30"/>
        <v>42459</v>
      </c>
      <c r="O150" s="6">
        <f t="shared" si="19"/>
        <v>39765.928571428572</v>
      </c>
      <c r="P150" s="8">
        <f t="shared" si="20"/>
        <v>1.1641624290715491</v>
      </c>
      <c r="Q150" s="6"/>
      <c r="R150" s="6"/>
      <c r="S150" s="6"/>
      <c r="T150" s="6"/>
      <c r="U150" s="6"/>
      <c r="V150" s="6"/>
      <c r="W150" s="6"/>
      <c r="X150" s="5" t="s">
        <v>65</v>
      </c>
      <c r="Y150" s="5"/>
      <c r="Z150" s="9">
        <v>20.661950000000001</v>
      </c>
      <c r="AA150" s="7">
        <f t="shared" si="29"/>
        <v>-3.1288854965840329E-2</v>
      </c>
      <c r="AB150" s="9">
        <f t="shared" si="31"/>
        <v>20.36516142857143</v>
      </c>
      <c r="AC150" s="9">
        <f t="shared" si="21"/>
        <v>41.700674642857152</v>
      </c>
      <c r="AD150" s="8">
        <f t="shared" si="22"/>
        <v>0.48836527473446401</v>
      </c>
      <c r="AE150" s="5" t="s">
        <v>50</v>
      </c>
      <c r="AF150" s="10">
        <f t="shared" si="23"/>
        <v>26034.75</v>
      </c>
      <c r="AG150" s="11">
        <f t="shared" si="24"/>
        <v>1.0558580358943335</v>
      </c>
      <c r="AH150" s="11">
        <f t="shared" si="25"/>
        <v>0.495482391519034</v>
      </c>
      <c r="AI150" s="5" t="s">
        <v>51</v>
      </c>
      <c r="AJ150" s="5" t="s">
        <v>46</v>
      </c>
      <c r="AK150" s="5" t="s">
        <v>52</v>
      </c>
      <c r="AL150" s="5" t="s">
        <v>53</v>
      </c>
      <c r="AM150" s="5" t="s">
        <v>45</v>
      </c>
      <c r="AN150" s="12">
        <f t="shared" si="27"/>
        <v>20.661950000000001</v>
      </c>
      <c r="AO150" s="12"/>
      <c r="AP150" s="12"/>
      <c r="AQ150" s="12"/>
      <c r="AR150" s="12"/>
      <c r="AS150" s="13" t="s">
        <v>54</v>
      </c>
    </row>
    <row r="151" spans="1:45" ht="21" customHeight="1">
      <c r="A151" s="4">
        <v>46111</v>
      </c>
      <c r="B151" s="5" t="s">
        <v>45</v>
      </c>
      <c r="C151" s="5" t="s">
        <v>46</v>
      </c>
      <c r="D151" s="4">
        <v>46057</v>
      </c>
      <c r="E151" s="5">
        <v>54</v>
      </c>
      <c r="F151" s="5" t="s">
        <v>64</v>
      </c>
      <c r="G151" s="5" t="s">
        <v>56</v>
      </c>
      <c r="H151" s="5">
        <v>0</v>
      </c>
      <c r="I151" s="6">
        <v>38070</v>
      </c>
      <c r="J151" s="6">
        <v>16457</v>
      </c>
      <c r="K151" s="6">
        <v>21612</v>
      </c>
      <c r="L151" s="7">
        <f t="shared" si="26"/>
        <v>0.43228263724717625</v>
      </c>
      <c r="M151" s="7">
        <f t="shared" si="28"/>
        <v>-0.1776472113016806</v>
      </c>
      <c r="N151" s="6">
        <f t="shared" si="30"/>
        <v>42582.142857142855</v>
      </c>
      <c r="O151" s="6">
        <f t="shared" si="19"/>
        <v>39450.642857142855</v>
      </c>
      <c r="P151" s="8">
        <f t="shared" si="20"/>
        <v>0.96500328620391851</v>
      </c>
      <c r="Q151" s="6"/>
      <c r="R151" s="6"/>
      <c r="S151" s="6"/>
      <c r="T151" s="6"/>
      <c r="U151" s="6"/>
      <c r="V151" s="6"/>
      <c r="W151" s="6"/>
      <c r="X151" s="5" t="s">
        <v>65</v>
      </c>
      <c r="Y151" s="5"/>
      <c r="Z151" s="9">
        <v>16.503990000000002</v>
      </c>
      <c r="AA151" s="7">
        <f t="shared" si="29"/>
        <v>-0.20123754050319542</v>
      </c>
      <c r="AB151" s="9">
        <f t="shared" si="31"/>
        <v>19.307064285714286</v>
      </c>
      <c r="AC151" s="9">
        <f t="shared" si="21"/>
        <v>39.310952499999999</v>
      </c>
      <c r="AD151" s="8">
        <f t="shared" si="22"/>
        <v>0.49113702563463163</v>
      </c>
      <c r="AE151" s="5" t="s">
        <v>50</v>
      </c>
      <c r="AF151" s="10">
        <f t="shared" si="23"/>
        <v>15833.5</v>
      </c>
      <c r="AG151" s="11">
        <f t="shared" si="24"/>
        <v>1.0393785328575489</v>
      </c>
      <c r="AH151" s="11">
        <f t="shared" si="25"/>
        <v>0.41983185220454788</v>
      </c>
      <c r="AI151" s="5" t="s">
        <v>51</v>
      </c>
      <c r="AJ151" s="5" t="s">
        <v>46</v>
      </c>
      <c r="AK151" s="5" t="s">
        <v>52</v>
      </c>
      <c r="AL151" s="5" t="s">
        <v>53</v>
      </c>
      <c r="AM151" s="5" t="s">
        <v>45</v>
      </c>
      <c r="AN151" s="12">
        <f t="shared" si="27"/>
        <v>16.503990000000002</v>
      </c>
      <c r="AO151" s="12"/>
      <c r="AP151" s="12"/>
      <c r="AQ151" s="12"/>
      <c r="AR151" s="12"/>
      <c r="AS151" s="13" t="s">
        <v>54</v>
      </c>
    </row>
    <row r="152" spans="1:45" ht="21" customHeight="1">
      <c r="A152" s="4">
        <v>46112</v>
      </c>
      <c r="B152" s="5" t="s">
        <v>45</v>
      </c>
      <c r="C152" s="5" t="s">
        <v>46</v>
      </c>
      <c r="D152" s="4">
        <v>46057</v>
      </c>
      <c r="E152" s="5">
        <v>55</v>
      </c>
      <c r="F152" s="5" t="s">
        <v>64</v>
      </c>
      <c r="G152" s="5" t="s">
        <v>57</v>
      </c>
      <c r="H152" s="5">
        <v>0</v>
      </c>
      <c r="I152" s="6">
        <v>39018</v>
      </c>
      <c r="J152" s="6">
        <v>17556</v>
      </c>
      <c r="K152" s="6">
        <v>21462</v>
      </c>
      <c r="L152" s="7">
        <f t="shared" si="26"/>
        <v>0.44994617868675996</v>
      </c>
      <c r="M152" s="7">
        <f t="shared" si="28"/>
        <v>2.490149724192281E-2</v>
      </c>
      <c r="N152" s="6">
        <f t="shared" si="30"/>
        <v>42367.142857142855</v>
      </c>
      <c r="O152" s="6">
        <f t="shared" si="19"/>
        <v>39491.785714285717</v>
      </c>
      <c r="P152" s="8">
        <f t="shared" si="20"/>
        <v>0.98800293008491813</v>
      </c>
      <c r="Q152" s="6"/>
      <c r="R152" s="6"/>
      <c r="S152" s="6"/>
      <c r="T152" s="6"/>
      <c r="U152" s="6"/>
      <c r="V152" s="6"/>
      <c r="W152" s="6"/>
      <c r="X152" s="5" t="s">
        <v>65</v>
      </c>
      <c r="Y152" s="5"/>
      <c r="Z152" s="9">
        <v>13.79358</v>
      </c>
      <c r="AA152" s="7">
        <f t="shared" si="29"/>
        <v>-0.16422755951742585</v>
      </c>
      <c r="AB152" s="9">
        <f t="shared" si="31"/>
        <v>18.45683</v>
      </c>
      <c r="AC152" s="9">
        <f t="shared" si="21"/>
        <v>36.328952142857155</v>
      </c>
      <c r="AD152" s="8">
        <f t="shared" si="22"/>
        <v>0.50804740878354526</v>
      </c>
      <c r="AE152" s="5" t="s">
        <v>50</v>
      </c>
      <c r="AF152" s="10">
        <f t="shared" si="23"/>
        <v>15462.75</v>
      </c>
      <c r="AG152" s="11">
        <f t="shared" si="24"/>
        <v>1.135373720715914</v>
      </c>
      <c r="AH152" s="11">
        <f t="shared" si="25"/>
        <v>0.37968560022758696</v>
      </c>
      <c r="AI152" s="5" t="s">
        <v>51</v>
      </c>
      <c r="AJ152" s="5" t="s">
        <v>46</v>
      </c>
      <c r="AK152" s="5" t="s">
        <v>52</v>
      </c>
      <c r="AL152" s="5" t="s">
        <v>53</v>
      </c>
      <c r="AM152" s="5" t="s">
        <v>45</v>
      </c>
      <c r="AN152" s="12">
        <f t="shared" si="27"/>
        <v>13.79358</v>
      </c>
      <c r="AO152" s="12"/>
      <c r="AP152" s="12"/>
      <c r="AQ152" s="12"/>
      <c r="AR152" s="12"/>
      <c r="AS152" s="13" t="s">
        <v>54</v>
      </c>
    </row>
    <row r="153" spans="1:45" ht="21" customHeight="1">
      <c r="A153" s="4">
        <v>46113</v>
      </c>
      <c r="B153" s="5" t="s">
        <v>45</v>
      </c>
      <c r="C153" s="5" t="s">
        <v>46</v>
      </c>
      <c r="D153" s="4">
        <v>46057</v>
      </c>
      <c r="E153" s="5">
        <v>56</v>
      </c>
      <c r="F153" s="5" t="s">
        <v>64</v>
      </c>
      <c r="G153" s="5" t="s">
        <v>58</v>
      </c>
      <c r="H153" s="5">
        <v>0</v>
      </c>
      <c r="I153" s="6">
        <v>33708</v>
      </c>
      <c r="J153" s="6">
        <v>12470</v>
      </c>
      <c r="K153" s="6">
        <v>21238</v>
      </c>
      <c r="L153" s="7">
        <f t="shared" si="26"/>
        <v>0.36994185356591908</v>
      </c>
      <c r="M153" s="7">
        <f t="shared" si="28"/>
        <v>-0.13609103490696606</v>
      </c>
      <c r="N153" s="6">
        <f t="shared" si="30"/>
        <v>41490.571428571428</v>
      </c>
      <c r="O153" s="6">
        <f t="shared" si="19"/>
        <v>39688.142857142855</v>
      </c>
      <c r="P153" s="8">
        <f t="shared" si="20"/>
        <v>0.84932167577938</v>
      </c>
      <c r="Q153" s="6"/>
      <c r="R153" s="6"/>
      <c r="S153" s="6"/>
      <c r="T153" s="6"/>
      <c r="U153" s="6"/>
      <c r="V153" s="6"/>
      <c r="W153" s="6"/>
      <c r="X153" s="5" t="s">
        <v>66</v>
      </c>
      <c r="Y153" s="5"/>
      <c r="Z153" s="9">
        <v>13.5464</v>
      </c>
      <c r="AA153" s="7">
        <f t="shared" si="29"/>
        <v>-1.7919930866388545E-2</v>
      </c>
      <c r="AB153" s="9">
        <f t="shared" si="31"/>
        <v>17.304190000000002</v>
      </c>
      <c r="AC153" s="9">
        <f t="shared" si="21"/>
        <v>34.151569285714295</v>
      </c>
      <c r="AD153" s="8">
        <f t="shared" si="22"/>
        <v>0.50668799009591625</v>
      </c>
      <c r="AE153" s="5" t="s">
        <v>50</v>
      </c>
      <c r="AF153" s="10">
        <f t="shared" si="23"/>
        <v>15571.5</v>
      </c>
      <c r="AG153" s="11">
        <f t="shared" si="24"/>
        <v>0.8008220145779148</v>
      </c>
      <c r="AH153" s="11">
        <f t="shared" si="25"/>
        <v>0.39665527187550059</v>
      </c>
      <c r="AI153" s="5" t="s">
        <v>51</v>
      </c>
      <c r="AJ153" s="5" t="s">
        <v>46</v>
      </c>
      <c r="AK153" s="5" t="s">
        <v>52</v>
      </c>
      <c r="AL153" s="5" t="s">
        <v>53</v>
      </c>
      <c r="AM153" s="5" t="s">
        <v>45</v>
      </c>
      <c r="AN153" s="12">
        <f t="shared" si="27"/>
        <v>13.5464</v>
      </c>
      <c r="AO153" s="12"/>
      <c r="AP153" s="12"/>
      <c r="AQ153" s="12"/>
      <c r="AR153" s="12"/>
      <c r="AS153" s="13" t="s">
        <v>54</v>
      </c>
    </row>
    <row r="154" spans="1:45" ht="21" customHeight="1">
      <c r="A154" s="4">
        <v>46114</v>
      </c>
      <c r="B154" s="5" t="s">
        <v>45</v>
      </c>
      <c r="C154" s="5" t="s">
        <v>46</v>
      </c>
      <c r="D154" s="4">
        <v>46057</v>
      </c>
      <c r="E154" s="5">
        <v>57</v>
      </c>
      <c r="F154" s="5" t="s">
        <v>64</v>
      </c>
      <c r="G154" s="5" t="s">
        <v>59</v>
      </c>
      <c r="H154" s="5">
        <v>0</v>
      </c>
      <c r="I154" s="6">
        <v>34576</v>
      </c>
      <c r="J154" s="6">
        <v>13332</v>
      </c>
      <c r="K154" s="6">
        <v>21245</v>
      </c>
      <c r="L154" s="7">
        <f t="shared" si="26"/>
        <v>0.38558537714021285</v>
      </c>
      <c r="M154" s="7">
        <f t="shared" si="28"/>
        <v>2.5750563664411974E-2</v>
      </c>
      <c r="N154" s="6">
        <f t="shared" si="30"/>
        <v>40599.428571428572</v>
      </c>
      <c r="O154" s="6">
        <f t="shared" si="19"/>
        <v>39592.142857142855</v>
      </c>
      <c r="P154" s="8">
        <f t="shared" si="20"/>
        <v>0.87330458785112486</v>
      </c>
      <c r="Q154" s="6"/>
      <c r="R154" s="6"/>
      <c r="S154" s="6"/>
      <c r="T154" s="6"/>
      <c r="U154" s="6"/>
      <c r="V154" s="6"/>
      <c r="W154" s="6"/>
      <c r="X154" s="5" t="s">
        <v>66</v>
      </c>
      <c r="Y154" s="5"/>
      <c r="Z154" s="9">
        <v>12.698869999999999</v>
      </c>
      <c r="AA154" s="7">
        <f t="shared" si="29"/>
        <v>-6.256496190869909E-2</v>
      </c>
      <c r="AB154" s="9">
        <f t="shared" si="31"/>
        <v>16.465397142857146</v>
      </c>
      <c r="AC154" s="9">
        <f t="shared" si="21"/>
        <v>32.09724714285715</v>
      </c>
      <c r="AD154" s="8">
        <f t="shared" si="22"/>
        <v>0.51298471390937705</v>
      </c>
      <c r="AE154" s="5" t="s">
        <v>50</v>
      </c>
      <c r="AF154" s="10">
        <f t="shared" si="23"/>
        <v>16346.75</v>
      </c>
      <c r="AG154" s="11">
        <f t="shared" si="24"/>
        <v>0.81557496138376129</v>
      </c>
      <c r="AH154" s="11">
        <f t="shared" si="25"/>
        <v>0.39563735617202228</v>
      </c>
      <c r="AI154" s="5" t="s">
        <v>51</v>
      </c>
      <c r="AJ154" s="5" t="s">
        <v>46</v>
      </c>
      <c r="AK154" s="5" t="s">
        <v>52</v>
      </c>
      <c r="AL154" s="5" t="s">
        <v>53</v>
      </c>
      <c r="AM154" s="5" t="s">
        <v>45</v>
      </c>
      <c r="AN154" s="12">
        <f t="shared" si="27"/>
        <v>12.698869999999999</v>
      </c>
      <c r="AO154" s="12"/>
      <c r="AP154" s="12"/>
      <c r="AQ154" s="12"/>
      <c r="AR154" s="12"/>
      <c r="AS154" s="13" t="s">
        <v>54</v>
      </c>
    </row>
    <row r="155" spans="1:45" ht="21" customHeight="1">
      <c r="A155" s="4">
        <v>46115</v>
      </c>
      <c r="B155" s="5" t="s">
        <v>45</v>
      </c>
      <c r="C155" s="5" t="s">
        <v>46</v>
      </c>
      <c r="D155" s="4">
        <v>46057</v>
      </c>
      <c r="E155" s="5">
        <v>58</v>
      </c>
      <c r="F155" s="5" t="s">
        <v>64</v>
      </c>
      <c r="G155" s="5" t="s">
        <v>60</v>
      </c>
      <c r="H155" s="5">
        <v>0</v>
      </c>
      <c r="I155" s="6">
        <v>38384</v>
      </c>
      <c r="J155" s="6">
        <v>16712</v>
      </c>
      <c r="K155" s="6">
        <v>21672</v>
      </c>
      <c r="L155" s="7">
        <f t="shared" si="26"/>
        <v>0.43538974572738642</v>
      </c>
      <c r="M155" s="7">
        <f t="shared" si="28"/>
        <v>0.11013419713095796</v>
      </c>
      <c r="N155" s="6">
        <f t="shared" si="30"/>
        <v>39880.285714285717</v>
      </c>
      <c r="O155" s="6">
        <f t="shared" si="19"/>
        <v>39540.642857142855</v>
      </c>
      <c r="P155" s="8">
        <f t="shared" si="20"/>
        <v>0.97074800070090639</v>
      </c>
      <c r="Q155" s="6"/>
      <c r="R155" s="6"/>
      <c r="S155" s="6"/>
      <c r="T155" s="6"/>
      <c r="U155" s="6"/>
      <c r="V155" s="6"/>
      <c r="W155" s="6"/>
      <c r="X155" s="5" t="s">
        <v>66</v>
      </c>
      <c r="Y155" s="5"/>
      <c r="Z155" s="9">
        <v>14.10712</v>
      </c>
      <c r="AA155" s="7">
        <f t="shared" si="29"/>
        <v>0.11089569386882459</v>
      </c>
      <c r="AB155" s="9">
        <f t="shared" si="31"/>
        <v>16.091604285714286</v>
      </c>
      <c r="AC155" s="9">
        <f t="shared" si="21"/>
        <v>29.986362857142865</v>
      </c>
      <c r="AD155" s="8">
        <f t="shared" si="22"/>
        <v>0.53663074652887444</v>
      </c>
      <c r="AE155" s="5" t="s">
        <v>50</v>
      </c>
      <c r="AF155" s="10">
        <f t="shared" si="23"/>
        <v>18106.5</v>
      </c>
      <c r="AG155" s="11">
        <f t="shared" si="24"/>
        <v>0.92298345897881973</v>
      </c>
      <c r="AH155" s="11">
        <f t="shared" si="25"/>
        <v>0.47045118700148159</v>
      </c>
      <c r="AI155" s="5" t="s">
        <v>51</v>
      </c>
      <c r="AJ155" s="5" t="s">
        <v>46</v>
      </c>
      <c r="AK155" s="5" t="s">
        <v>52</v>
      </c>
      <c r="AL155" s="5" t="s">
        <v>53</v>
      </c>
      <c r="AM155" s="5" t="s">
        <v>45</v>
      </c>
      <c r="AN155" s="12">
        <f t="shared" si="27"/>
        <v>14.10712</v>
      </c>
      <c r="AO155" s="12"/>
      <c r="AP155" s="12"/>
      <c r="AQ155" s="12"/>
      <c r="AR155" s="12"/>
      <c r="AS155" s="13" t="s">
        <v>54</v>
      </c>
    </row>
    <row r="156" spans="1:45" ht="21" customHeight="1">
      <c r="A156" s="4">
        <v>46116</v>
      </c>
      <c r="B156" s="5" t="s">
        <v>45</v>
      </c>
      <c r="C156" s="5" t="s">
        <v>46</v>
      </c>
      <c r="D156" s="4">
        <v>46057</v>
      </c>
      <c r="E156" s="5">
        <v>59</v>
      </c>
      <c r="F156" s="5" t="s">
        <v>64</v>
      </c>
      <c r="G156" s="5" t="s">
        <v>48</v>
      </c>
      <c r="H156" s="5">
        <v>1</v>
      </c>
      <c r="I156" s="6">
        <v>42256</v>
      </c>
      <c r="J156" s="6">
        <v>24014</v>
      </c>
      <c r="K156" s="6">
        <v>18242</v>
      </c>
      <c r="L156" s="7">
        <f t="shared" si="26"/>
        <v>0.56829799318439989</v>
      </c>
      <c r="M156" s="7">
        <f t="shared" si="28"/>
        <v>0.10087536473530645</v>
      </c>
      <c r="N156" s="6">
        <f t="shared" si="30"/>
        <v>38900.857142857145</v>
      </c>
      <c r="O156" s="6">
        <f t="shared" si="19"/>
        <v>39635.5</v>
      </c>
      <c r="P156" s="8">
        <f t="shared" si="20"/>
        <v>1.0661149726886252</v>
      </c>
      <c r="Q156" s="6"/>
      <c r="R156" s="6"/>
      <c r="S156" s="6"/>
      <c r="T156" s="6"/>
      <c r="U156" s="6"/>
      <c r="V156" s="6"/>
      <c r="W156" s="6"/>
      <c r="X156" s="5" t="s">
        <v>66</v>
      </c>
      <c r="Y156" s="5"/>
      <c r="Z156" s="9">
        <v>17.050640000000001</v>
      </c>
      <c r="AA156" s="7">
        <f t="shared" si="29"/>
        <v>0.20865492035227606</v>
      </c>
      <c r="AB156" s="9">
        <f t="shared" si="31"/>
        <v>15.480364285714286</v>
      </c>
      <c r="AC156" s="9">
        <f t="shared" si="21"/>
        <v>27.544579285714288</v>
      </c>
      <c r="AD156" s="8">
        <f t="shared" si="22"/>
        <v>0.5620112808817892</v>
      </c>
      <c r="AE156" s="5" t="s">
        <v>50</v>
      </c>
      <c r="AF156" s="10">
        <f t="shared" si="23"/>
        <v>26436.5</v>
      </c>
      <c r="AG156" s="11">
        <f t="shared" si="24"/>
        <v>0.908365328239366</v>
      </c>
      <c r="AH156" s="11">
        <f t="shared" si="25"/>
        <v>0.61901980143305868</v>
      </c>
      <c r="AI156" s="5" t="s">
        <v>51</v>
      </c>
      <c r="AJ156" s="5" t="s">
        <v>46</v>
      </c>
      <c r="AK156" s="5" t="s">
        <v>52</v>
      </c>
      <c r="AL156" s="5" t="s">
        <v>53</v>
      </c>
      <c r="AM156" s="5" t="s">
        <v>45</v>
      </c>
      <c r="AN156" s="12">
        <f t="shared" si="27"/>
        <v>17.050640000000001</v>
      </c>
      <c r="AO156" s="12"/>
      <c r="AP156" s="12"/>
      <c r="AQ156" s="12"/>
      <c r="AR156" s="12"/>
      <c r="AS156" s="13" t="s">
        <v>54</v>
      </c>
    </row>
    <row r="157" spans="1:45" ht="21" customHeight="1">
      <c r="A157" s="4">
        <v>46117</v>
      </c>
      <c r="B157" s="5" t="s">
        <v>45</v>
      </c>
      <c r="C157" s="5" t="s">
        <v>46</v>
      </c>
      <c r="D157" s="4">
        <v>46057</v>
      </c>
      <c r="E157" s="5">
        <v>60</v>
      </c>
      <c r="F157" s="5" t="s">
        <v>64</v>
      </c>
      <c r="G157" s="5" t="s">
        <v>55</v>
      </c>
      <c r="H157" s="5">
        <v>1</v>
      </c>
      <c r="I157" s="6">
        <v>42354</v>
      </c>
      <c r="J157" s="6">
        <v>23373</v>
      </c>
      <c r="K157" s="6">
        <v>18980</v>
      </c>
      <c r="L157" s="7">
        <f t="shared" si="26"/>
        <v>0.55184870378240547</v>
      </c>
      <c r="M157" s="7">
        <f t="shared" si="28"/>
        <v>2.3191972737599542E-3</v>
      </c>
      <c r="N157" s="6">
        <f t="shared" si="30"/>
        <v>38338</v>
      </c>
      <c r="O157" s="6">
        <f t="shared" si="19"/>
        <v>39703.785714285717</v>
      </c>
      <c r="P157" s="8">
        <f t="shared" si="20"/>
        <v>1.0667496622308414</v>
      </c>
      <c r="Q157" s="6"/>
      <c r="R157" s="6"/>
      <c r="S157" s="6"/>
      <c r="T157" s="6"/>
      <c r="U157" s="6"/>
      <c r="V157" s="6"/>
      <c r="W157" s="6"/>
      <c r="X157" s="5" t="s">
        <v>66</v>
      </c>
      <c r="Y157" s="5"/>
      <c r="Z157" s="9">
        <v>17.67362</v>
      </c>
      <c r="AA157" s="7">
        <f t="shared" si="29"/>
        <v>3.6537044943767416E-2</v>
      </c>
      <c r="AB157" s="9">
        <f t="shared" si="31"/>
        <v>15.053459999999999</v>
      </c>
      <c r="AC157" s="9">
        <f t="shared" si="21"/>
        <v>25.307405357142859</v>
      </c>
      <c r="AD157" s="8">
        <f t="shared" si="22"/>
        <v>0.59482431278761072</v>
      </c>
      <c r="AE157" s="5" t="s">
        <v>50</v>
      </c>
      <c r="AF157" s="10">
        <f t="shared" si="23"/>
        <v>23542.75</v>
      </c>
      <c r="AG157" s="11">
        <f t="shared" si="24"/>
        <v>0.99278971233182189</v>
      </c>
      <c r="AH157" s="11">
        <f t="shared" si="25"/>
        <v>0.69835764475206186</v>
      </c>
      <c r="AI157" s="5" t="s">
        <v>51</v>
      </c>
      <c r="AJ157" s="5" t="s">
        <v>46</v>
      </c>
      <c r="AK157" s="5" t="s">
        <v>52</v>
      </c>
      <c r="AL157" s="5" t="s">
        <v>53</v>
      </c>
      <c r="AM157" s="5" t="s">
        <v>45</v>
      </c>
      <c r="AN157" s="12">
        <f t="shared" si="27"/>
        <v>17.67362</v>
      </c>
      <c r="AO157" s="12"/>
      <c r="AP157" s="12"/>
      <c r="AQ157" s="12"/>
      <c r="AR157" s="12"/>
      <c r="AS157" s="13" t="s">
        <v>54</v>
      </c>
    </row>
    <row r="158" spans="1:45" ht="21" customHeight="1">
      <c r="A158" s="4">
        <v>46118</v>
      </c>
      <c r="B158" s="5" t="s">
        <v>45</v>
      </c>
      <c r="C158" s="5" t="s">
        <v>46</v>
      </c>
      <c r="D158" s="4">
        <v>46057</v>
      </c>
      <c r="E158" s="5">
        <v>61</v>
      </c>
      <c r="F158" s="5" t="s">
        <v>64</v>
      </c>
      <c r="G158" s="5" t="s">
        <v>56</v>
      </c>
      <c r="H158" s="5">
        <v>0</v>
      </c>
      <c r="I158" s="6">
        <v>33285</v>
      </c>
      <c r="J158" s="6">
        <v>12229</v>
      </c>
      <c r="K158" s="6">
        <v>21056</v>
      </c>
      <c r="L158" s="7">
        <f t="shared" si="26"/>
        <v>0.36740273396424816</v>
      </c>
      <c r="M158" s="7">
        <f t="shared" si="28"/>
        <v>-0.21412381357132737</v>
      </c>
      <c r="N158" s="6">
        <f t="shared" si="30"/>
        <v>37654.428571428572</v>
      </c>
      <c r="O158" s="6">
        <f t="shared" ref="O158:O221" si="32">AVERAGE(I130:I157)</f>
        <v>39828.678571428572</v>
      </c>
      <c r="P158" s="8">
        <f t="shared" ref="P158:P221" si="33">IFERROR(I158/O158,"")</f>
        <v>0.83570435158442002</v>
      </c>
      <c r="Q158" s="6"/>
      <c r="R158" s="6"/>
      <c r="S158" s="6"/>
      <c r="T158" s="6"/>
      <c r="U158" s="6"/>
      <c r="V158" s="6"/>
      <c r="W158" s="6"/>
      <c r="X158" s="5" t="s">
        <v>66</v>
      </c>
      <c r="Y158" s="5"/>
      <c r="Z158" s="9">
        <v>13.68225</v>
      </c>
      <c r="AA158" s="7">
        <f t="shared" si="29"/>
        <v>-0.22583771745686509</v>
      </c>
      <c r="AB158" s="9">
        <f t="shared" si="31"/>
        <v>14.650354285714284</v>
      </c>
      <c r="AC158" s="9">
        <f t="shared" ref="AC158:AC221" si="34">AVERAGE(Z130:Z157)</f>
        <v>23.906397500000008</v>
      </c>
      <c r="AD158" s="8">
        <f t="shared" ref="AD158:AD221" si="35">IFERROR(AB158/AC158,"")</f>
        <v>0.61282149624234594</v>
      </c>
      <c r="AE158" s="5" t="s">
        <v>50</v>
      </c>
      <c r="AF158" s="10">
        <f t="shared" ref="AF158:AF221" si="36">IF(COUNT(J151,J144,J137,J130)=4,AVERAGE(J151,J144,J137,J130),"")</f>
        <v>15004.75</v>
      </c>
      <c r="AG158" s="11">
        <f t="shared" ref="AG158:AG221" si="37">IFERROR(J158/AF158,"")</f>
        <v>0.81500858061613823</v>
      </c>
      <c r="AH158" s="11">
        <f t="shared" ref="AH158:AH221" si="38">IFERROR(Z158/AC158,"")</f>
        <v>0.57232588055142963</v>
      </c>
      <c r="AI158" s="5" t="s">
        <v>51</v>
      </c>
      <c r="AJ158" s="5" t="s">
        <v>46</v>
      </c>
      <c r="AK158" s="5" t="s">
        <v>52</v>
      </c>
      <c r="AL158" s="5" t="s">
        <v>53</v>
      </c>
      <c r="AM158" s="5" t="s">
        <v>45</v>
      </c>
      <c r="AN158" s="12">
        <f t="shared" si="27"/>
        <v>13.68225</v>
      </c>
      <c r="AO158" s="12"/>
      <c r="AP158" s="12"/>
      <c r="AQ158" s="12"/>
      <c r="AR158" s="12"/>
      <c r="AS158" s="13" t="s">
        <v>54</v>
      </c>
    </row>
    <row r="159" spans="1:45" ht="21" customHeight="1">
      <c r="A159" s="4">
        <v>46119</v>
      </c>
      <c r="B159" s="5" t="s">
        <v>45</v>
      </c>
      <c r="C159" s="5" t="s">
        <v>46</v>
      </c>
      <c r="D159" s="4">
        <v>46057</v>
      </c>
      <c r="E159" s="5">
        <v>62</v>
      </c>
      <c r="F159" s="5" t="s">
        <v>64</v>
      </c>
      <c r="G159" s="5" t="s">
        <v>57</v>
      </c>
      <c r="H159" s="5">
        <v>0</v>
      </c>
      <c r="I159" s="6">
        <v>37096</v>
      </c>
      <c r="J159" s="6">
        <v>15918</v>
      </c>
      <c r="K159" s="6">
        <v>21178</v>
      </c>
      <c r="L159" s="7">
        <f t="shared" si="26"/>
        <v>0.42910286823377186</v>
      </c>
      <c r="M159" s="7">
        <f t="shared" si="28"/>
        <v>0.11449601922788033</v>
      </c>
      <c r="N159" s="6">
        <f t="shared" si="30"/>
        <v>37379.857142857145</v>
      </c>
      <c r="O159" s="6">
        <f t="shared" si="32"/>
        <v>39758.178571428572</v>
      </c>
      <c r="P159" s="8">
        <f t="shared" si="33"/>
        <v>0.93304073106252172</v>
      </c>
      <c r="Q159" s="6"/>
      <c r="R159" s="6"/>
      <c r="S159" s="6"/>
      <c r="T159" s="6"/>
      <c r="U159" s="6"/>
      <c r="V159" s="6"/>
      <c r="W159" s="6"/>
      <c r="X159" s="5" t="s">
        <v>66</v>
      </c>
      <c r="Y159" s="5"/>
      <c r="Z159" s="9">
        <v>11.29068</v>
      </c>
      <c r="AA159" s="7">
        <f t="shared" si="29"/>
        <v>-0.17479361947048178</v>
      </c>
      <c r="AB159" s="9">
        <f t="shared" si="31"/>
        <v>14.292797142857141</v>
      </c>
      <c r="AC159" s="9">
        <f t="shared" si="34"/>
        <v>22.985976428571426</v>
      </c>
      <c r="AD159" s="8">
        <f t="shared" si="35"/>
        <v>0.62180509004139073</v>
      </c>
      <c r="AE159" s="5" t="s">
        <v>50</v>
      </c>
      <c r="AF159" s="10">
        <f t="shared" si="36"/>
        <v>16917</v>
      </c>
      <c r="AG159" s="11">
        <f t="shared" si="37"/>
        <v>0.94094697641425784</v>
      </c>
      <c r="AH159" s="11">
        <f t="shared" si="38"/>
        <v>0.49119862430406719</v>
      </c>
      <c r="AI159" s="5" t="s">
        <v>51</v>
      </c>
      <c r="AJ159" s="5" t="s">
        <v>46</v>
      </c>
      <c r="AK159" s="5" t="s">
        <v>52</v>
      </c>
      <c r="AL159" s="5" t="s">
        <v>53</v>
      </c>
      <c r="AM159" s="5" t="s">
        <v>45</v>
      </c>
      <c r="AN159" s="12">
        <f t="shared" si="27"/>
        <v>11.29068</v>
      </c>
      <c r="AO159" s="12"/>
      <c r="AP159" s="12"/>
      <c r="AQ159" s="12"/>
      <c r="AR159" s="12"/>
      <c r="AS159" s="13" t="s">
        <v>54</v>
      </c>
    </row>
    <row r="160" spans="1:45" ht="21" customHeight="1">
      <c r="A160" s="4">
        <v>46120</v>
      </c>
      <c r="B160" s="5" t="s">
        <v>45</v>
      </c>
      <c r="C160" s="5" t="s">
        <v>46</v>
      </c>
      <c r="D160" s="4">
        <v>46057</v>
      </c>
      <c r="E160" s="5">
        <v>63</v>
      </c>
      <c r="F160" s="5" t="s">
        <v>64</v>
      </c>
      <c r="G160" s="5" t="s">
        <v>58</v>
      </c>
      <c r="H160" s="5">
        <v>0</v>
      </c>
      <c r="I160" s="6">
        <v>36796</v>
      </c>
      <c r="J160" s="6">
        <v>15316</v>
      </c>
      <c r="K160" s="6">
        <v>21480</v>
      </c>
      <c r="L160" s="7">
        <f t="shared" si="26"/>
        <v>0.41624089574953799</v>
      </c>
      <c r="M160" s="7">
        <f t="shared" si="28"/>
        <v>-8.0871252965278861E-3</v>
      </c>
      <c r="N160" s="6">
        <f t="shared" si="30"/>
        <v>37821</v>
      </c>
      <c r="O160" s="6">
        <f t="shared" si="32"/>
        <v>39781.392857142855</v>
      </c>
      <c r="P160" s="8">
        <f t="shared" si="33"/>
        <v>0.92495504448867427</v>
      </c>
      <c r="Q160" s="6"/>
      <c r="R160" s="6"/>
      <c r="S160" s="6"/>
      <c r="T160" s="6"/>
      <c r="U160" s="6"/>
      <c r="V160" s="6"/>
      <c r="W160" s="6"/>
      <c r="X160" s="5" t="s">
        <v>66</v>
      </c>
      <c r="Y160" s="5"/>
      <c r="Z160" s="9">
        <v>11.31973</v>
      </c>
      <c r="AA160" s="7">
        <f t="shared" si="29"/>
        <v>2.5729185487499695E-3</v>
      </c>
      <c r="AB160" s="9">
        <f t="shared" si="31"/>
        <v>13.97470142857143</v>
      </c>
      <c r="AC160" s="9">
        <f t="shared" si="34"/>
        <v>22.295625357142853</v>
      </c>
      <c r="AD160" s="8">
        <f t="shared" si="35"/>
        <v>0.62679118458071659</v>
      </c>
      <c r="AE160" s="5" t="s">
        <v>50</v>
      </c>
      <c r="AF160" s="10">
        <f t="shared" si="36"/>
        <v>15088.5</v>
      </c>
      <c r="AG160" s="11">
        <f t="shared" si="37"/>
        <v>1.0150777081883553</v>
      </c>
      <c r="AH160" s="11">
        <f t="shared" si="38"/>
        <v>0.50771080957249293</v>
      </c>
      <c r="AI160" s="5" t="s">
        <v>51</v>
      </c>
      <c r="AJ160" s="5" t="s">
        <v>46</v>
      </c>
      <c r="AK160" s="5" t="s">
        <v>52</v>
      </c>
      <c r="AL160" s="5" t="s">
        <v>53</v>
      </c>
      <c r="AM160" s="5" t="s">
        <v>45</v>
      </c>
      <c r="AN160" s="12">
        <f t="shared" si="27"/>
        <v>11.31973</v>
      </c>
      <c r="AO160" s="12"/>
      <c r="AP160" s="12"/>
      <c r="AQ160" s="12"/>
      <c r="AR160" s="12"/>
      <c r="AS160" s="13" t="s">
        <v>54</v>
      </c>
    </row>
    <row r="161" spans="1:45" ht="21" customHeight="1">
      <c r="A161" s="4">
        <v>46121</v>
      </c>
      <c r="B161" s="5" t="s">
        <v>45</v>
      </c>
      <c r="C161" s="5" t="s">
        <v>46</v>
      </c>
      <c r="D161" s="4">
        <v>46057</v>
      </c>
      <c r="E161" s="5">
        <v>64</v>
      </c>
      <c r="F161" s="5" t="s">
        <v>64</v>
      </c>
      <c r="G161" s="5" t="s">
        <v>59</v>
      </c>
      <c r="H161" s="5">
        <v>0</v>
      </c>
      <c r="I161" s="6">
        <v>35522</v>
      </c>
      <c r="J161" s="6">
        <v>14648</v>
      </c>
      <c r="K161" s="6">
        <v>20874</v>
      </c>
      <c r="L161" s="7">
        <f t="shared" si="26"/>
        <v>0.41236416868419573</v>
      </c>
      <c r="M161" s="7">
        <f t="shared" si="28"/>
        <v>-3.4623328622676364E-2</v>
      </c>
      <c r="N161" s="6">
        <f t="shared" si="30"/>
        <v>37956.142857142855</v>
      </c>
      <c r="O161" s="6">
        <f t="shared" si="32"/>
        <v>39770.285714285717</v>
      </c>
      <c r="P161" s="8">
        <f t="shared" si="33"/>
        <v>0.89317940170694554</v>
      </c>
      <c r="Q161" s="6"/>
      <c r="R161" s="6"/>
      <c r="S161" s="6"/>
      <c r="T161" s="6"/>
      <c r="U161" s="6"/>
      <c r="V161" s="6"/>
      <c r="W161" s="6"/>
      <c r="X161" s="5" t="s">
        <v>66</v>
      </c>
      <c r="Y161" s="5"/>
      <c r="Z161" s="9">
        <v>12.225020000000001</v>
      </c>
      <c r="AA161" s="7">
        <f t="shared" si="29"/>
        <v>7.9974522360515721E-2</v>
      </c>
      <c r="AB161" s="9">
        <f t="shared" si="31"/>
        <v>13.907008571428573</v>
      </c>
      <c r="AC161" s="9">
        <f t="shared" si="34"/>
        <v>21.686714285714285</v>
      </c>
      <c r="AD161" s="8">
        <f t="shared" si="35"/>
        <v>0.64126858445262747</v>
      </c>
      <c r="AE161" s="5" t="s">
        <v>50</v>
      </c>
      <c r="AF161" s="10">
        <f t="shared" si="36"/>
        <v>16142.25</v>
      </c>
      <c r="AG161" s="11">
        <f t="shared" si="37"/>
        <v>0.90743235918165066</v>
      </c>
      <c r="AH161" s="11">
        <f t="shared" si="38"/>
        <v>0.56371010559460377</v>
      </c>
      <c r="AI161" s="5" t="s">
        <v>51</v>
      </c>
      <c r="AJ161" s="5" t="s">
        <v>46</v>
      </c>
      <c r="AK161" s="5" t="s">
        <v>52</v>
      </c>
      <c r="AL161" s="5" t="s">
        <v>53</v>
      </c>
      <c r="AM161" s="5" t="s">
        <v>45</v>
      </c>
      <c r="AN161" s="12">
        <f t="shared" si="27"/>
        <v>12.225020000000001</v>
      </c>
      <c r="AO161" s="12"/>
      <c r="AP161" s="12"/>
      <c r="AQ161" s="12"/>
      <c r="AR161" s="12"/>
      <c r="AS161" s="13" t="s">
        <v>54</v>
      </c>
    </row>
    <row r="162" spans="1:45" ht="21" customHeight="1">
      <c r="A162" s="4">
        <v>46122</v>
      </c>
      <c r="B162" s="5" t="s">
        <v>45</v>
      </c>
      <c r="C162" s="5" t="s">
        <v>46</v>
      </c>
      <c r="D162" s="4">
        <v>46057</v>
      </c>
      <c r="E162" s="5">
        <v>65</v>
      </c>
      <c r="F162" s="5" t="s">
        <v>64</v>
      </c>
      <c r="G162" s="5" t="s">
        <v>60</v>
      </c>
      <c r="H162" s="5">
        <v>0</v>
      </c>
      <c r="I162" s="6">
        <v>38434</v>
      </c>
      <c r="J162" s="6">
        <v>17878</v>
      </c>
      <c r="K162" s="6">
        <v>20556</v>
      </c>
      <c r="L162" s="7">
        <f t="shared" si="26"/>
        <v>0.46516105531560598</v>
      </c>
      <c r="M162" s="7">
        <f t="shared" si="28"/>
        <v>8.1977366139293961E-2</v>
      </c>
      <c r="N162" s="6">
        <f t="shared" si="30"/>
        <v>37963.285714285717</v>
      </c>
      <c r="O162" s="6">
        <f t="shared" si="32"/>
        <v>39711.928571428572</v>
      </c>
      <c r="P162" s="8">
        <f t="shared" si="33"/>
        <v>0.96782003248394233</v>
      </c>
      <c r="Q162" s="6"/>
      <c r="R162" s="6"/>
      <c r="S162" s="6"/>
      <c r="T162" s="6"/>
      <c r="U162" s="6"/>
      <c r="V162" s="6"/>
      <c r="W162" s="6"/>
      <c r="X162" s="5" t="s">
        <v>66</v>
      </c>
      <c r="Y162" s="5"/>
      <c r="Z162" s="9">
        <v>12.56598</v>
      </c>
      <c r="AA162" s="7">
        <f t="shared" si="29"/>
        <v>2.7890342919684397E-2</v>
      </c>
      <c r="AB162" s="9">
        <f t="shared" si="31"/>
        <v>13.686845714285713</v>
      </c>
      <c r="AC162" s="9">
        <f t="shared" si="34"/>
        <v>21.167146785714284</v>
      </c>
      <c r="AD162" s="8">
        <f t="shared" si="35"/>
        <v>0.64660796529851494</v>
      </c>
      <c r="AE162" s="5" t="s">
        <v>50</v>
      </c>
      <c r="AF162" s="10">
        <f t="shared" si="36"/>
        <v>18697</v>
      </c>
      <c r="AG162" s="11">
        <f t="shared" si="37"/>
        <v>0.95619618120554095</v>
      </c>
      <c r="AH162" s="11">
        <f t="shared" si="38"/>
        <v>0.59365488070790839</v>
      </c>
      <c r="AI162" s="5" t="s">
        <v>51</v>
      </c>
      <c r="AJ162" s="5" t="s">
        <v>46</v>
      </c>
      <c r="AK162" s="5" t="s">
        <v>52</v>
      </c>
      <c r="AL162" s="5" t="s">
        <v>53</v>
      </c>
      <c r="AM162" s="5" t="s">
        <v>45</v>
      </c>
      <c r="AN162" s="12">
        <f t="shared" si="27"/>
        <v>12.56598</v>
      </c>
      <c r="AO162" s="12"/>
      <c r="AP162" s="12"/>
      <c r="AQ162" s="12"/>
      <c r="AR162" s="12"/>
      <c r="AS162" s="13" t="s">
        <v>54</v>
      </c>
    </row>
    <row r="163" spans="1:45" ht="21" customHeight="1">
      <c r="A163" s="4">
        <v>46123</v>
      </c>
      <c r="B163" s="5" t="s">
        <v>45</v>
      </c>
      <c r="C163" s="5" t="s">
        <v>46</v>
      </c>
      <c r="D163" s="4">
        <v>46057</v>
      </c>
      <c r="E163" s="5">
        <v>66</v>
      </c>
      <c r="F163" s="5" t="s">
        <v>64</v>
      </c>
      <c r="G163" s="5" t="s">
        <v>48</v>
      </c>
      <c r="H163" s="5">
        <v>1</v>
      </c>
      <c r="I163" s="6">
        <v>52360</v>
      </c>
      <c r="J163" s="6">
        <v>33352</v>
      </c>
      <c r="K163" s="6">
        <v>19008</v>
      </c>
      <c r="L163" s="7">
        <f t="shared" si="26"/>
        <v>0.63697478991596634</v>
      </c>
      <c r="M163" s="7">
        <f t="shared" si="28"/>
        <v>0.36233543216943342</v>
      </c>
      <c r="N163" s="6">
        <f t="shared" si="30"/>
        <v>39406.714285714283</v>
      </c>
      <c r="O163" s="6">
        <f t="shared" si="32"/>
        <v>39666.214285714283</v>
      </c>
      <c r="P163" s="8">
        <f t="shared" si="33"/>
        <v>1.3200150541932951</v>
      </c>
      <c r="Q163" s="6"/>
      <c r="R163" s="6"/>
      <c r="S163" s="6"/>
      <c r="T163" s="6"/>
      <c r="U163" s="6"/>
      <c r="V163" s="6"/>
      <c r="W163" s="6"/>
      <c r="X163" s="5" t="s">
        <v>66</v>
      </c>
      <c r="Y163" s="5"/>
      <c r="Z163" s="9">
        <v>16.567810000000001</v>
      </c>
      <c r="AA163" s="7">
        <f t="shared" si="29"/>
        <v>0.31846541216841051</v>
      </c>
      <c r="AB163" s="9">
        <f t="shared" si="31"/>
        <v>13.617869999999998</v>
      </c>
      <c r="AC163" s="9">
        <f t="shared" si="34"/>
        <v>20.589855357142852</v>
      </c>
      <c r="AD163" s="8">
        <f t="shared" si="35"/>
        <v>0.66138735623879974</v>
      </c>
      <c r="AE163" s="5" t="s">
        <v>50</v>
      </c>
      <c r="AF163" s="10">
        <f t="shared" si="36"/>
        <v>26989.5</v>
      </c>
      <c r="AG163" s="11">
        <f t="shared" si="37"/>
        <v>1.2357398247466607</v>
      </c>
      <c r="AH163" s="11">
        <f t="shared" si="38"/>
        <v>0.80465888237784255</v>
      </c>
      <c r="AI163" s="5" t="s">
        <v>51</v>
      </c>
      <c r="AJ163" s="5" t="s">
        <v>46</v>
      </c>
      <c r="AK163" s="5" t="s">
        <v>52</v>
      </c>
      <c r="AL163" s="5" t="s">
        <v>53</v>
      </c>
      <c r="AM163" s="5" t="s">
        <v>45</v>
      </c>
      <c r="AN163" s="12">
        <f t="shared" si="27"/>
        <v>16.567810000000001</v>
      </c>
      <c r="AO163" s="12"/>
      <c r="AP163" s="12"/>
      <c r="AQ163" s="12"/>
      <c r="AR163" s="12"/>
      <c r="AS163" s="13" t="s">
        <v>54</v>
      </c>
    </row>
    <row r="164" spans="1:45" ht="21" customHeight="1">
      <c r="A164" s="4">
        <v>46124</v>
      </c>
      <c r="B164" s="5" t="s">
        <v>45</v>
      </c>
      <c r="C164" s="5" t="s">
        <v>46</v>
      </c>
      <c r="D164" s="4">
        <v>46057</v>
      </c>
      <c r="E164" s="5">
        <v>67</v>
      </c>
      <c r="F164" s="5" t="s">
        <v>64</v>
      </c>
      <c r="G164" s="5" t="s">
        <v>55</v>
      </c>
      <c r="H164" s="5">
        <v>1</v>
      </c>
      <c r="I164" s="6">
        <v>48310</v>
      </c>
      <c r="J164" s="6">
        <v>29519</v>
      </c>
      <c r="K164" s="6">
        <v>18792</v>
      </c>
      <c r="L164" s="7">
        <f t="shared" si="26"/>
        <v>0.61103291244048852</v>
      </c>
      <c r="M164" s="7">
        <f t="shared" si="28"/>
        <v>-7.7349121466768533E-2</v>
      </c>
      <c r="N164" s="6">
        <f t="shared" si="30"/>
        <v>40257.571428571428</v>
      </c>
      <c r="O164" s="6">
        <f t="shared" si="32"/>
        <v>39920.214285714283</v>
      </c>
      <c r="P164" s="8">
        <f t="shared" si="33"/>
        <v>1.2101638446687411</v>
      </c>
      <c r="Q164" s="6"/>
      <c r="R164" s="6"/>
      <c r="S164" s="6"/>
      <c r="T164" s="6"/>
      <c r="U164" s="6"/>
      <c r="V164" s="6"/>
      <c r="W164" s="6"/>
      <c r="X164" s="5" t="s">
        <v>66</v>
      </c>
      <c r="Y164" s="5"/>
      <c r="Z164" s="9">
        <v>12.862069999999999</v>
      </c>
      <c r="AA164" s="7">
        <f t="shared" si="29"/>
        <v>-0.22367108265968783</v>
      </c>
      <c r="AB164" s="9">
        <f t="shared" si="31"/>
        <v>12.930505714285713</v>
      </c>
      <c r="AC164" s="9">
        <f t="shared" si="34"/>
        <v>19.783776428571432</v>
      </c>
      <c r="AD164" s="8">
        <f t="shared" si="35"/>
        <v>0.6535913788234925</v>
      </c>
      <c r="AE164" s="5" t="s">
        <v>50</v>
      </c>
      <c r="AF164" s="10">
        <f t="shared" si="36"/>
        <v>24205</v>
      </c>
      <c r="AG164" s="11">
        <f t="shared" si="37"/>
        <v>1.2195414170625904</v>
      </c>
      <c r="AH164" s="11">
        <f t="shared" si="38"/>
        <v>0.65013219525796861</v>
      </c>
      <c r="AI164" s="5" t="s">
        <v>51</v>
      </c>
      <c r="AJ164" s="5" t="s">
        <v>46</v>
      </c>
      <c r="AK164" s="5" t="s">
        <v>52</v>
      </c>
      <c r="AL164" s="5" t="s">
        <v>53</v>
      </c>
      <c r="AM164" s="5" t="s">
        <v>45</v>
      </c>
      <c r="AN164" s="12">
        <f t="shared" si="27"/>
        <v>12.862069999999999</v>
      </c>
      <c r="AO164" s="12"/>
      <c r="AP164" s="12"/>
      <c r="AQ164" s="12"/>
      <c r="AR164" s="12"/>
      <c r="AS164" s="13" t="s">
        <v>54</v>
      </c>
    </row>
    <row r="165" spans="1:45" ht="21" customHeight="1">
      <c r="A165" s="4">
        <v>46125</v>
      </c>
      <c r="B165" s="5" t="s">
        <v>45</v>
      </c>
      <c r="C165" s="5" t="s">
        <v>46</v>
      </c>
      <c r="D165" s="4">
        <v>46057</v>
      </c>
      <c r="E165" s="5">
        <v>68</v>
      </c>
      <c r="F165" s="5" t="s">
        <v>64</v>
      </c>
      <c r="G165" s="5" t="s">
        <v>56</v>
      </c>
      <c r="H165" s="5">
        <v>0</v>
      </c>
      <c r="I165" s="6">
        <v>36502</v>
      </c>
      <c r="J165" s="6">
        <v>15180</v>
      </c>
      <c r="K165" s="6">
        <v>21322</v>
      </c>
      <c r="L165" s="7">
        <f t="shared" si="26"/>
        <v>0.41586762369185248</v>
      </c>
      <c r="M165" s="7">
        <f t="shared" si="28"/>
        <v>-0.24442144483543782</v>
      </c>
      <c r="N165" s="6">
        <f t="shared" si="30"/>
        <v>40717.142857142855</v>
      </c>
      <c r="O165" s="6">
        <f t="shared" si="32"/>
        <v>40227.214285714283</v>
      </c>
      <c r="P165" s="8">
        <f t="shared" si="33"/>
        <v>0.90739566853285181</v>
      </c>
      <c r="Q165" s="6"/>
      <c r="R165" s="6"/>
      <c r="S165" s="6"/>
      <c r="T165" s="6"/>
      <c r="U165" s="6"/>
      <c r="V165" s="6"/>
      <c r="W165" s="6"/>
      <c r="X165" s="5" t="s">
        <v>66</v>
      </c>
      <c r="Y165" s="5"/>
      <c r="Z165" s="9">
        <v>10.19364</v>
      </c>
      <c r="AA165" s="7">
        <f t="shared" si="29"/>
        <v>-0.2074650503379315</v>
      </c>
      <c r="AB165" s="9">
        <f t="shared" si="31"/>
        <v>12.432132857142857</v>
      </c>
      <c r="AC165" s="9">
        <f t="shared" si="34"/>
        <v>18.840053571428573</v>
      </c>
      <c r="AD165" s="8">
        <f t="shared" si="35"/>
        <v>0.65987778697171584</v>
      </c>
      <c r="AE165" s="5" t="s">
        <v>50</v>
      </c>
      <c r="AF165" s="10">
        <f t="shared" si="36"/>
        <v>14578.5</v>
      </c>
      <c r="AG165" s="11">
        <f t="shared" si="37"/>
        <v>1.0412593888260109</v>
      </c>
      <c r="AH165" s="11">
        <f t="shared" si="38"/>
        <v>0.54106215576047612</v>
      </c>
      <c r="AI165" s="5" t="s">
        <v>51</v>
      </c>
      <c r="AJ165" s="5" t="s">
        <v>46</v>
      </c>
      <c r="AK165" s="5" t="s">
        <v>52</v>
      </c>
      <c r="AL165" s="5" t="s">
        <v>53</v>
      </c>
      <c r="AM165" s="5" t="s">
        <v>45</v>
      </c>
      <c r="AN165" s="12">
        <f t="shared" si="27"/>
        <v>10.19364</v>
      </c>
      <c r="AO165" s="12"/>
      <c r="AP165" s="12"/>
      <c r="AQ165" s="12"/>
      <c r="AR165" s="12"/>
      <c r="AS165" s="13" t="s">
        <v>54</v>
      </c>
    </row>
    <row r="166" spans="1:45" ht="21" customHeight="1">
      <c r="A166" s="4">
        <v>46126</v>
      </c>
      <c r="B166" s="5" t="s">
        <v>45</v>
      </c>
      <c r="C166" s="5" t="s">
        <v>46</v>
      </c>
      <c r="D166" s="4">
        <v>46057</v>
      </c>
      <c r="E166" s="5">
        <v>69</v>
      </c>
      <c r="F166" s="5" t="s">
        <v>64</v>
      </c>
      <c r="G166" s="5" t="s">
        <v>57</v>
      </c>
      <c r="H166" s="5">
        <v>0</v>
      </c>
      <c r="I166" s="6">
        <v>40470</v>
      </c>
      <c r="J166" s="6">
        <v>18739</v>
      </c>
      <c r="K166" s="6">
        <v>21732</v>
      </c>
      <c r="L166" s="7">
        <f t="shared" si="26"/>
        <v>0.4630343464294539</v>
      </c>
      <c r="M166" s="7">
        <f t="shared" si="28"/>
        <v>0.10870637225357505</v>
      </c>
      <c r="N166" s="6">
        <f t="shared" si="30"/>
        <v>41199.142857142855</v>
      </c>
      <c r="O166" s="6">
        <f t="shared" si="32"/>
        <v>40248.714285714283</v>
      </c>
      <c r="P166" s="8">
        <f t="shared" si="33"/>
        <v>1.0054979573438017</v>
      </c>
      <c r="Q166" s="6"/>
      <c r="R166" s="6"/>
      <c r="S166" s="6"/>
      <c r="T166" s="6"/>
      <c r="U166" s="6"/>
      <c r="V166" s="6"/>
      <c r="W166" s="6"/>
      <c r="X166" s="5" t="s">
        <v>66</v>
      </c>
      <c r="Y166" s="5"/>
      <c r="Z166" s="9">
        <v>8.7196499999999997</v>
      </c>
      <c r="AA166" s="7">
        <f t="shared" si="29"/>
        <v>-0.14459898524962633</v>
      </c>
      <c r="AB166" s="9">
        <f t="shared" si="31"/>
        <v>12.064842857142859</v>
      </c>
      <c r="AC166" s="9">
        <f t="shared" si="34"/>
        <v>18.22108035714286</v>
      </c>
      <c r="AD166" s="8">
        <f t="shared" si="35"/>
        <v>0.662136526521234</v>
      </c>
      <c r="AE166" s="5" t="s">
        <v>50</v>
      </c>
      <c r="AF166" s="10">
        <f t="shared" si="36"/>
        <v>17159.5</v>
      </c>
      <c r="AG166" s="11">
        <f t="shared" si="37"/>
        <v>1.0920481366007169</v>
      </c>
      <c r="AH166" s="11">
        <f t="shared" si="38"/>
        <v>0.47854736541907644</v>
      </c>
      <c r="AI166" s="5" t="s">
        <v>51</v>
      </c>
      <c r="AJ166" s="5" t="s">
        <v>46</v>
      </c>
      <c r="AK166" s="5" t="s">
        <v>52</v>
      </c>
      <c r="AL166" s="5" t="s">
        <v>53</v>
      </c>
      <c r="AM166" s="5" t="s">
        <v>45</v>
      </c>
      <c r="AN166" s="12">
        <f t="shared" si="27"/>
        <v>8.7196499999999997</v>
      </c>
      <c r="AO166" s="12"/>
      <c r="AP166" s="12"/>
      <c r="AQ166" s="12"/>
      <c r="AR166" s="12"/>
      <c r="AS166" s="13" t="s">
        <v>54</v>
      </c>
    </row>
    <row r="167" spans="1:45" ht="21" customHeight="1">
      <c r="A167" s="4">
        <v>46127</v>
      </c>
      <c r="B167" s="5" t="s">
        <v>45</v>
      </c>
      <c r="C167" s="5" t="s">
        <v>46</v>
      </c>
      <c r="D167" s="4">
        <v>46057</v>
      </c>
      <c r="E167" s="5">
        <v>70</v>
      </c>
      <c r="F167" s="5" t="s">
        <v>64</v>
      </c>
      <c r="G167" s="5" t="s">
        <v>58</v>
      </c>
      <c r="H167" s="5">
        <v>0</v>
      </c>
      <c r="I167" s="6">
        <v>41212</v>
      </c>
      <c r="J167" s="6">
        <v>19824</v>
      </c>
      <c r="K167" s="6">
        <v>21388</v>
      </c>
      <c r="L167" s="7">
        <f t="shared" si="26"/>
        <v>0.48102494419101233</v>
      </c>
      <c r="M167" s="7">
        <f t="shared" si="28"/>
        <v>1.833456881640716E-2</v>
      </c>
      <c r="N167" s="6">
        <f t="shared" si="30"/>
        <v>41830</v>
      </c>
      <c r="O167" s="6">
        <f t="shared" si="32"/>
        <v>40313.571428571428</v>
      </c>
      <c r="P167" s="8">
        <f t="shared" si="33"/>
        <v>1.022286007902337</v>
      </c>
      <c r="Q167" s="6"/>
      <c r="R167" s="6"/>
      <c r="S167" s="6"/>
      <c r="T167" s="6"/>
      <c r="U167" s="6"/>
      <c r="V167" s="6"/>
      <c r="W167" s="6"/>
      <c r="X167" s="5" t="s">
        <v>66</v>
      </c>
      <c r="Y167" s="5"/>
      <c r="Z167" s="9">
        <v>8.2273599999999991</v>
      </c>
      <c r="AA167" s="7">
        <f t="shared" si="29"/>
        <v>-5.6457541300396263E-2</v>
      </c>
      <c r="AB167" s="9">
        <f t="shared" si="31"/>
        <v>11.623075714285717</v>
      </c>
      <c r="AC167" s="9">
        <f t="shared" si="34"/>
        <v>17.696691071428575</v>
      </c>
      <c r="AD167" s="8">
        <f t="shared" si="35"/>
        <v>0.65679372869040187</v>
      </c>
      <c r="AE167" s="5" t="s">
        <v>50</v>
      </c>
      <c r="AF167" s="10">
        <f t="shared" si="36"/>
        <v>15049</v>
      </c>
      <c r="AG167" s="11">
        <f t="shared" si="37"/>
        <v>1.3172968303541763</v>
      </c>
      <c r="AH167" s="11">
        <f t="shared" si="38"/>
        <v>0.46490951143307951</v>
      </c>
      <c r="AI167" s="5" t="s">
        <v>51</v>
      </c>
      <c r="AJ167" s="5" t="s">
        <v>46</v>
      </c>
      <c r="AK167" s="5" t="s">
        <v>52</v>
      </c>
      <c r="AL167" s="5" t="s">
        <v>53</v>
      </c>
      <c r="AM167" s="5" t="s">
        <v>45</v>
      </c>
      <c r="AN167" s="12">
        <f t="shared" si="27"/>
        <v>8.2273599999999991</v>
      </c>
      <c r="AO167" s="12"/>
      <c r="AP167" s="12"/>
      <c r="AQ167" s="12"/>
      <c r="AR167" s="12"/>
      <c r="AS167" s="13" t="s">
        <v>54</v>
      </c>
    </row>
    <row r="168" spans="1:45" ht="21" customHeight="1">
      <c r="A168" s="4">
        <v>46128</v>
      </c>
      <c r="B168" s="5" t="s">
        <v>45</v>
      </c>
      <c r="C168" s="5" t="s">
        <v>46</v>
      </c>
      <c r="D168" s="4">
        <v>46057</v>
      </c>
      <c r="E168" s="5">
        <v>71</v>
      </c>
      <c r="F168" s="5" t="s">
        <v>64</v>
      </c>
      <c r="G168" s="5" t="s">
        <v>59</v>
      </c>
      <c r="H168" s="5">
        <v>0</v>
      </c>
      <c r="I168" s="6">
        <v>42780</v>
      </c>
      <c r="J168" s="6">
        <v>21388</v>
      </c>
      <c r="K168" s="6">
        <v>21392</v>
      </c>
      <c r="L168" s="7">
        <f t="shared" si="26"/>
        <v>0.49995324918186068</v>
      </c>
      <c r="M168" s="7">
        <f t="shared" si="28"/>
        <v>3.8047170726972723E-2</v>
      </c>
      <c r="N168" s="6">
        <f t="shared" si="30"/>
        <v>42866.857142857145</v>
      </c>
      <c r="O168" s="6">
        <f t="shared" si="32"/>
        <v>40515.678571428572</v>
      </c>
      <c r="P168" s="8">
        <f t="shared" si="33"/>
        <v>1.0558875356012971</v>
      </c>
      <c r="Q168" s="6"/>
      <c r="R168" s="6"/>
      <c r="S168" s="6"/>
      <c r="T168" s="6"/>
      <c r="U168" s="6"/>
      <c r="V168" s="6"/>
      <c r="W168" s="6"/>
      <c r="X168" s="5" t="s">
        <v>66</v>
      </c>
      <c r="Y168" s="5"/>
      <c r="Z168" s="9">
        <v>8.2129399999999997</v>
      </c>
      <c r="AA168" s="7">
        <f t="shared" si="29"/>
        <v>-1.7526885902645617E-3</v>
      </c>
      <c r="AB168" s="9">
        <f t="shared" si="31"/>
        <v>11.049921428571428</v>
      </c>
      <c r="AC168" s="9">
        <f t="shared" si="34"/>
        <v>17.079848571428577</v>
      </c>
      <c r="AD168" s="8">
        <f t="shared" si="35"/>
        <v>0.64695663912711143</v>
      </c>
      <c r="AE168" s="5" t="s">
        <v>50</v>
      </c>
      <c r="AF168" s="10">
        <f t="shared" si="36"/>
        <v>15989.25</v>
      </c>
      <c r="AG168" s="11">
        <f t="shared" si="37"/>
        <v>1.3376487327423112</v>
      </c>
      <c r="AH168" s="11">
        <f t="shared" si="38"/>
        <v>0.48085555124526846</v>
      </c>
      <c r="AI168" s="5" t="s">
        <v>51</v>
      </c>
      <c r="AJ168" s="5" t="s">
        <v>46</v>
      </c>
      <c r="AK168" s="5" t="s">
        <v>52</v>
      </c>
      <c r="AL168" s="5" t="s">
        <v>53</v>
      </c>
      <c r="AM168" s="5" t="s">
        <v>45</v>
      </c>
      <c r="AN168" s="12">
        <f t="shared" si="27"/>
        <v>8.2129399999999997</v>
      </c>
      <c r="AO168" s="12"/>
      <c r="AP168" s="12"/>
      <c r="AQ168" s="12"/>
      <c r="AR168" s="12"/>
      <c r="AS168" s="13" t="s">
        <v>54</v>
      </c>
    </row>
    <row r="169" spans="1:45" ht="21" customHeight="1">
      <c r="A169" s="4">
        <v>46129</v>
      </c>
      <c r="B169" s="5" t="s">
        <v>45</v>
      </c>
      <c r="C169" s="5" t="s">
        <v>46</v>
      </c>
      <c r="D169" s="4">
        <v>46057</v>
      </c>
      <c r="E169" s="5">
        <v>72</v>
      </c>
      <c r="F169" s="5" t="s">
        <v>64</v>
      </c>
      <c r="G169" s="5" t="s">
        <v>60</v>
      </c>
      <c r="H169" s="5">
        <v>0</v>
      </c>
      <c r="I169" s="6">
        <v>42770</v>
      </c>
      <c r="J169" s="6">
        <v>21304</v>
      </c>
      <c r="K169" s="6">
        <v>21466</v>
      </c>
      <c r="L169" s="7">
        <f t="shared" si="26"/>
        <v>0.49810614916997897</v>
      </c>
      <c r="M169" s="7">
        <f t="shared" si="28"/>
        <v>-2.3375409069659181E-4</v>
      </c>
      <c r="N169" s="6">
        <f t="shared" si="30"/>
        <v>43486.285714285717</v>
      </c>
      <c r="O169" s="6">
        <f t="shared" si="32"/>
        <v>40646.785714285717</v>
      </c>
      <c r="P169" s="8">
        <f t="shared" si="33"/>
        <v>1.0522357241391429</v>
      </c>
      <c r="Q169" s="6"/>
      <c r="R169" s="6"/>
      <c r="S169" s="6"/>
      <c r="T169" s="6"/>
      <c r="U169" s="6"/>
      <c r="V169" s="6"/>
      <c r="W169" s="6"/>
      <c r="X169" s="5" t="s">
        <v>66</v>
      </c>
      <c r="Y169" s="5"/>
      <c r="Z169" s="9">
        <v>8.5869099999999996</v>
      </c>
      <c r="AA169" s="7">
        <f t="shared" si="29"/>
        <v>4.5534242305435013E-2</v>
      </c>
      <c r="AB169" s="9">
        <f t="shared" si="31"/>
        <v>10.481482857142856</v>
      </c>
      <c r="AC169" s="9">
        <f t="shared" si="34"/>
        <v>16.478765357142862</v>
      </c>
      <c r="AD169" s="8">
        <f t="shared" si="35"/>
        <v>0.63605996140964327</v>
      </c>
      <c r="AE169" s="5" t="s">
        <v>50</v>
      </c>
      <c r="AF169" s="10">
        <f t="shared" si="36"/>
        <v>18692.5</v>
      </c>
      <c r="AG169" s="11">
        <f t="shared" si="37"/>
        <v>1.1397084392135883</v>
      </c>
      <c r="AH169" s="11">
        <f t="shared" si="38"/>
        <v>0.52108940287070293</v>
      </c>
      <c r="AI169" s="5" t="s">
        <v>51</v>
      </c>
      <c r="AJ169" s="5" t="s">
        <v>46</v>
      </c>
      <c r="AK169" s="5" t="s">
        <v>52</v>
      </c>
      <c r="AL169" s="5" t="s">
        <v>53</v>
      </c>
      <c r="AM169" s="5" t="s">
        <v>45</v>
      </c>
      <c r="AN169" s="12">
        <f t="shared" si="27"/>
        <v>8.5869099999999996</v>
      </c>
      <c r="AO169" s="12"/>
      <c r="AP169" s="12"/>
      <c r="AQ169" s="12"/>
      <c r="AR169" s="12"/>
      <c r="AS169" s="13" t="s">
        <v>54</v>
      </c>
    </row>
    <row r="170" spans="1:45" ht="21" customHeight="1">
      <c r="A170" s="4">
        <v>46130</v>
      </c>
      <c r="B170" s="5" t="s">
        <v>45</v>
      </c>
      <c r="C170" s="5" t="s">
        <v>46</v>
      </c>
      <c r="D170" s="4">
        <v>46057</v>
      </c>
      <c r="E170" s="5">
        <v>73</v>
      </c>
      <c r="F170" s="5" t="s">
        <v>64</v>
      </c>
      <c r="G170" s="5" t="s">
        <v>48</v>
      </c>
      <c r="H170" s="5">
        <v>1</v>
      </c>
      <c r="I170" s="6">
        <v>53764</v>
      </c>
      <c r="J170" s="6">
        <v>34814</v>
      </c>
      <c r="K170" s="6">
        <v>18949</v>
      </c>
      <c r="L170" s="7">
        <f t="shared" si="26"/>
        <v>0.64753366564987724</v>
      </c>
      <c r="M170" s="7">
        <f t="shared" si="28"/>
        <v>0.25704933364507832</v>
      </c>
      <c r="N170" s="6">
        <f t="shared" si="30"/>
        <v>43686.857142857145</v>
      </c>
      <c r="O170" s="6">
        <f t="shared" si="32"/>
        <v>40711.642857142855</v>
      </c>
      <c r="P170" s="8">
        <f t="shared" si="33"/>
        <v>1.3206050217294807</v>
      </c>
      <c r="Q170" s="6"/>
      <c r="R170" s="6"/>
      <c r="S170" s="6"/>
      <c r="T170" s="6"/>
      <c r="U170" s="6"/>
      <c r="V170" s="6"/>
      <c r="W170" s="6"/>
      <c r="X170" s="5" t="s">
        <v>66</v>
      </c>
      <c r="Y170" s="5"/>
      <c r="Z170" s="9">
        <v>9.5969499999999996</v>
      </c>
      <c r="AA170" s="7">
        <f t="shared" si="29"/>
        <v>0.11762554865487118</v>
      </c>
      <c r="AB170" s="9">
        <f t="shared" si="31"/>
        <v>9.4856457142857131</v>
      </c>
      <c r="AC170" s="9">
        <f t="shared" si="34"/>
        <v>15.869248214285717</v>
      </c>
      <c r="AD170" s="8">
        <f t="shared" si="35"/>
        <v>0.59773756048169968</v>
      </c>
      <c r="AE170" s="5" t="s">
        <v>50</v>
      </c>
      <c r="AF170" s="10">
        <f t="shared" si="36"/>
        <v>28739.5</v>
      </c>
      <c r="AG170" s="11">
        <f t="shared" si="37"/>
        <v>1.2113641503853581</v>
      </c>
      <c r="AH170" s="11">
        <f t="shared" si="38"/>
        <v>0.60475139530306754</v>
      </c>
      <c r="AI170" s="5" t="s">
        <v>51</v>
      </c>
      <c r="AJ170" s="5" t="s">
        <v>46</v>
      </c>
      <c r="AK170" s="5" t="s">
        <v>52</v>
      </c>
      <c r="AL170" s="5" t="s">
        <v>53</v>
      </c>
      <c r="AM170" s="5" t="s">
        <v>45</v>
      </c>
      <c r="AN170" s="12">
        <f t="shared" si="27"/>
        <v>9.5969499999999996</v>
      </c>
      <c r="AO170" s="12"/>
      <c r="AP170" s="12"/>
      <c r="AQ170" s="12"/>
      <c r="AR170" s="12"/>
      <c r="AS170" s="13" t="s">
        <v>54</v>
      </c>
    </row>
    <row r="171" spans="1:45" ht="21" customHeight="1">
      <c r="A171" s="4">
        <v>46131</v>
      </c>
      <c r="B171" s="5" t="s">
        <v>45</v>
      </c>
      <c r="C171" s="5" t="s">
        <v>46</v>
      </c>
      <c r="D171" s="4">
        <v>46057</v>
      </c>
      <c r="E171" s="5">
        <v>74</v>
      </c>
      <c r="F171" s="5" t="s">
        <v>64</v>
      </c>
      <c r="G171" s="5" t="s">
        <v>55</v>
      </c>
      <c r="H171" s="5">
        <v>1</v>
      </c>
      <c r="I171" s="6">
        <v>51426</v>
      </c>
      <c r="J171" s="6">
        <v>32305</v>
      </c>
      <c r="K171" s="6">
        <v>19120</v>
      </c>
      <c r="L171" s="7">
        <f t="shared" si="26"/>
        <v>0.62818418698712708</v>
      </c>
      <c r="M171" s="7">
        <f t="shared" si="28"/>
        <v>-4.3486347741983455E-2</v>
      </c>
      <c r="N171" s="6">
        <f t="shared" si="30"/>
        <v>44132</v>
      </c>
      <c r="O171" s="6">
        <f t="shared" si="32"/>
        <v>40975.642857142855</v>
      </c>
      <c r="P171" s="8">
        <f t="shared" si="33"/>
        <v>1.2550382718653417</v>
      </c>
      <c r="Q171" s="6"/>
      <c r="R171" s="6"/>
      <c r="S171" s="6"/>
      <c r="T171" s="6"/>
      <c r="U171" s="6"/>
      <c r="V171" s="6"/>
      <c r="W171" s="6"/>
      <c r="X171" s="5" t="s">
        <v>66</v>
      </c>
      <c r="Y171" s="5"/>
      <c r="Z171" s="9">
        <v>8.95594</v>
      </c>
      <c r="AA171" s="7">
        <f t="shared" si="29"/>
        <v>-6.679309572312031E-2</v>
      </c>
      <c r="AB171" s="9">
        <f t="shared" si="31"/>
        <v>8.9276271428571423</v>
      </c>
      <c r="AC171" s="9">
        <f t="shared" si="34"/>
        <v>15.120135714285718</v>
      </c>
      <c r="AD171" s="8">
        <f t="shared" si="35"/>
        <v>0.5904462308775571</v>
      </c>
      <c r="AE171" s="5" t="s">
        <v>50</v>
      </c>
      <c r="AF171" s="10">
        <f t="shared" si="36"/>
        <v>26131.75</v>
      </c>
      <c r="AG171" s="11">
        <f t="shared" si="37"/>
        <v>1.2362356137648647</v>
      </c>
      <c r="AH171" s="11">
        <f t="shared" si="38"/>
        <v>0.59231875753193808</v>
      </c>
      <c r="AI171" s="5" t="s">
        <v>51</v>
      </c>
      <c r="AJ171" s="5" t="s">
        <v>46</v>
      </c>
      <c r="AK171" s="5" t="s">
        <v>52</v>
      </c>
      <c r="AL171" s="5" t="s">
        <v>53</v>
      </c>
      <c r="AM171" s="5" t="s">
        <v>45</v>
      </c>
      <c r="AN171" s="12">
        <f t="shared" si="27"/>
        <v>8.95594</v>
      </c>
      <c r="AO171" s="12"/>
      <c r="AP171" s="12"/>
      <c r="AQ171" s="12"/>
      <c r="AR171" s="12"/>
      <c r="AS171" s="13" t="s">
        <v>54</v>
      </c>
    </row>
    <row r="172" spans="1:45" ht="21" customHeight="1">
      <c r="A172" s="4">
        <v>46132</v>
      </c>
      <c r="B172" s="5" t="s">
        <v>45</v>
      </c>
      <c r="C172" s="5" t="s">
        <v>46</v>
      </c>
      <c r="D172" s="4">
        <v>46057</v>
      </c>
      <c r="E172" s="5">
        <v>75</v>
      </c>
      <c r="F172" s="5" t="s">
        <v>64</v>
      </c>
      <c r="G172" s="5" t="s">
        <v>56</v>
      </c>
      <c r="H172" s="5">
        <v>0</v>
      </c>
      <c r="I172" s="6">
        <v>35868</v>
      </c>
      <c r="J172" s="6">
        <v>14777</v>
      </c>
      <c r="K172" s="6">
        <v>21091</v>
      </c>
      <c r="L172" s="7">
        <f t="shared" si="26"/>
        <v>0.41198282591725216</v>
      </c>
      <c r="M172" s="7">
        <f t="shared" si="28"/>
        <v>-0.30253179325632951</v>
      </c>
      <c r="N172" s="6">
        <f t="shared" si="30"/>
        <v>44041.428571428572</v>
      </c>
      <c r="O172" s="6">
        <f t="shared" si="32"/>
        <v>41296.642857142855</v>
      </c>
      <c r="P172" s="8">
        <f t="shared" si="33"/>
        <v>0.86854517748762006</v>
      </c>
      <c r="Q172" s="6"/>
      <c r="R172" s="6"/>
      <c r="S172" s="6"/>
      <c r="T172" s="6"/>
      <c r="U172" s="6"/>
      <c r="V172" s="6"/>
      <c r="W172" s="6"/>
      <c r="X172" s="5" t="s">
        <v>66</v>
      </c>
      <c r="Y172" s="5"/>
      <c r="Z172" s="9">
        <v>7.3948099999999997</v>
      </c>
      <c r="AA172" s="7">
        <f t="shared" si="29"/>
        <v>-0.17431224416420843</v>
      </c>
      <c r="AB172" s="9">
        <f t="shared" si="31"/>
        <v>8.5277942857142843</v>
      </c>
      <c r="AC172" s="9">
        <f t="shared" si="34"/>
        <v>14.319188571428572</v>
      </c>
      <c r="AD172" s="8">
        <f t="shared" si="35"/>
        <v>0.59555010698930255</v>
      </c>
      <c r="AE172" s="5" t="s">
        <v>50</v>
      </c>
      <c r="AF172" s="10">
        <f t="shared" si="36"/>
        <v>14821</v>
      </c>
      <c r="AG172" s="11">
        <f t="shared" si="37"/>
        <v>0.99703123945752647</v>
      </c>
      <c r="AH172" s="11">
        <f t="shared" si="38"/>
        <v>0.5164266091693942</v>
      </c>
      <c r="AI172" s="5" t="s">
        <v>51</v>
      </c>
      <c r="AJ172" s="5" t="s">
        <v>46</v>
      </c>
      <c r="AK172" s="5" t="s">
        <v>52</v>
      </c>
      <c r="AL172" s="5" t="s">
        <v>53</v>
      </c>
      <c r="AM172" s="5" t="s">
        <v>45</v>
      </c>
      <c r="AN172" s="12">
        <f t="shared" si="27"/>
        <v>7.3948099999999997</v>
      </c>
      <c r="AO172" s="12"/>
      <c r="AP172" s="12"/>
      <c r="AQ172" s="12"/>
      <c r="AR172" s="12"/>
      <c r="AS172" s="13" t="s">
        <v>54</v>
      </c>
    </row>
    <row r="173" spans="1:45" ht="21" customHeight="1">
      <c r="A173" s="4">
        <v>46133</v>
      </c>
      <c r="B173" s="5" t="s">
        <v>45</v>
      </c>
      <c r="C173" s="5" t="s">
        <v>46</v>
      </c>
      <c r="D173" s="4">
        <v>46057</v>
      </c>
      <c r="E173" s="5">
        <v>76</v>
      </c>
      <c r="F173" s="5" t="s">
        <v>64</v>
      </c>
      <c r="G173" s="5" t="s">
        <v>57</v>
      </c>
      <c r="H173" s="5">
        <v>0</v>
      </c>
      <c r="I173" s="6">
        <v>39872</v>
      </c>
      <c r="J173" s="6">
        <v>18260</v>
      </c>
      <c r="K173" s="6">
        <v>21612</v>
      </c>
      <c r="L173" s="7">
        <f t="shared" si="26"/>
        <v>0.45796548956661315</v>
      </c>
      <c r="M173" s="7">
        <f t="shared" si="28"/>
        <v>0.11163153786104596</v>
      </c>
      <c r="N173" s="6">
        <f t="shared" si="30"/>
        <v>43956</v>
      </c>
      <c r="O173" s="6">
        <f t="shared" si="32"/>
        <v>41248.785714285717</v>
      </c>
      <c r="P173" s="8">
        <f t="shared" si="33"/>
        <v>0.96662239407913297</v>
      </c>
      <c r="Q173" s="6"/>
      <c r="R173" s="6"/>
      <c r="S173" s="6"/>
      <c r="T173" s="6"/>
      <c r="U173" s="6"/>
      <c r="V173" s="6"/>
      <c r="W173" s="6"/>
      <c r="X173" s="5" t="s">
        <v>66</v>
      </c>
      <c r="Y173" s="5"/>
      <c r="Z173" s="9">
        <v>6.5754000000000001</v>
      </c>
      <c r="AA173" s="7">
        <f t="shared" si="29"/>
        <v>-0.11080879698058499</v>
      </c>
      <c r="AB173" s="9">
        <f t="shared" si="31"/>
        <v>8.2214728571428584</v>
      </c>
      <c r="AC173" s="9">
        <f t="shared" si="34"/>
        <v>13.729336428571431</v>
      </c>
      <c r="AD173" s="8">
        <f t="shared" si="35"/>
        <v>0.59882521634720565</v>
      </c>
      <c r="AE173" s="5" t="s">
        <v>50</v>
      </c>
      <c r="AF173" s="10">
        <f t="shared" si="36"/>
        <v>17617.25</v>
      </c>
      <c r="AG173" s="11">
        <f t="shared" si="37"/>
        <v>1.0364841277724957</v>
      </c>
      <c r="AH173" s="11">
        <f t="shared" si="38"/>
        <v>0.47893064855751266</v>
      </c>
      <c r="AI173" s="5" t="s">
        <v>51</v>
      </c>
      <c r="AJ173" s="5" t="s">
        <v>46</v>
      </c>
      <c r="AK173" s="5" t="s">
        <v>52</v>
      </c>
      <c r="AL173" s="5" t="s">
        <v>53</v>
      </c>
      <c r="AM173" s="5" t="s">
        <v>45</v>
      </c>
      <c r="AN173" s="12">
        <f t="shared" si="27"/>
        <v>6.5754000000000001</v>
      </c>
      <c r="AO173" s="12"/>
      <c r="AP173" s="12"/>
      <c r="AQ173" s="12"/>
      <c r="AR173" s="12"/>
      <c r="AS173" s="13" t="s">
        <v>54</v>
      </c>
    </row>
    <row r="174" spans="1:45" ht="21" customHeight="1">
      <c r="A174" s="4">
        <v>46134</v>
      </c>
      <c r="B174" s="5" t="s">
        <v>45</v>
      </c>
      <c r="C174" s="5" t="s">
        <v>46</v>
      </c>
      <c r="D174" s="4">
        <v>46057</v>
      </c>
      <c r="E174" s="5">
        <v>77</v>
      </c>
      <c r="F174" s="5" t="s">
        <v>64</v>
      </c>
      <c r="G174" s="5" t="s">
        <v>58</v>
      </c>
      <c r="H174" s="5">
        <v>0</v>
      </c>
      <c r="I174" s="6">
        <v>39235</v>
      </c>
      <c r="J174" s="6">
        <v>17563</v>
      </c>
      <c r="K174" s="6">
        <v>21672</v>
      </c>
      <c r="L174" s="7">
        <f t="shared" si="26"/>
        <v>0.44763603925066903</v>
      </c>
      <c r="M174" s="7">
        <f t="shared" si="28"/>
        <v>-1.5976123595505598E-2</v>
      </c>
      <c r="N174" s="6">
        <f t="shared" si="30"/>
        <v>43673.571428571428</v>
      </c>
      <c r="O174" s="6">
        <f t="shared" si="32"/>
        <v>41225.535714285717</v>
      </c>
      <c r="P174" s="8">
        <f t="shared" si="33"/>
        <v>0.95171595275119869</v>
      </c>
      <c r="Q174" s="6"/>
      <c r="R174" s="6"/>
      <c r="S174" s="6"/>
      <c r="T174" s="6"/>
      <c r="U174" s="6"/>
      <c r="V174" s="6"/>
      <c r="W174" s="6"/>
      <c r="X174" s="5" t="s">
        <v>66</v>
      </c>
      <c r="Y174" s="5"/>
      <c r="Z174" s="9">
        <v>7.1036000000000001</v>
      </c>
      <c r="AA174" s="7">
        <f t="shared" si="29"/>
        <v>8.0329713781670975E-2</v>
      </c>
      <c r="AB174" s="9">
        <f t="shared" si="31"/>
        <v>8.0609357142857139</v>
      </c>
      <c r="AC174" s="9">
        <f t="shared" si="34"/>
        <v>13.258985714285716</v>
      </c>
      <c r="AD174" s="8">
        <f t="shared" si="35"/>
        <v>0.60796020811762153</v>
      </c>
      <c r="AE174" s="5" t="s">
        <v>50</v>
      </c>
      <c r="AF174" s="10">
        <f t="shared" si="36"/>
        <v>16392</v>
      </c>
      <c r="AG174" s="11">
        <f t="shared" si="37"/>
        <v>1.0714372864812103</v>
      </c>
      <c r="AH174" s="11">
        <f t="shared" si="38"/>
        <v>0.53575742165151607</v>
      </c>
      <c r="AI174" s="5" t="s">
        <v>51</v>
      </c>
      <c r="AJ174" s="5" t="s">
        <v>46</v>
      </c>
      <c r="AK174" s="5" t="s">
        <v>52</v>
      </c>
      <c r="AL174" s="5" t="s">
        <v>53</v>
      </c>
      <c r="AM174" s="5" t="s">
        <v>45</v>
      </c>
      <c r="AN174" s="12">
        <f t="shared" si="27"/>
        <v>7.1036000000000001</v>
      </c>
      <c r="AO174" s="12"/>
      <c r="AP174" s="12"/>
      <c r="AQ174" s="12"/>
      <c r="AR174" s="12"/>
      <c r="AS174" s="13" t="s">
        <v>54</v>
      </c>
    </row>
    <row r="175" spans="1:45" ht="21" customHeight="1">
      <c r="A175" s="4">
        <v>46135</v>
      </c>
      <c r="B175" s="5" t="s">
        <v>45</v>
      </c>
      <c r="C175" s="5" t="s">
        <v>46</v>
      </c>
      <c r="D175" s="4">
        <v>46057</v>
      </c>
      <c r="E175" s="5">
        <v>78</v>
      </c>
      <c r="F175" s="5" t="s">
        <v>64</v>
      </c>
      <c r="G175" s="5" t="s">
        <v>59</v>
      </c>
      <c r="H175" s="5">
        <v>0</v>
      </c>
      <c r="I175" s="6">
        <v>41240</v>
      </c>
      <c r="J175" s="6">
        <v>19446</v>
      </c>
      <c r="K175" s="6">
        <v>21794</v>
      </c>
      <c r="L175" s="7">
        <f t="shared" si="26"/>
        <v>0.47153249272550923</v>
      </c>
      <c r="M175" s="7">
        <f t="shared" si="28"/>
        <v>5.1102332101440107E-2</v>
      </c>
      <c r="N175" s="6">
        <f t="shared" si="30"/>
        <v>43453.571428571428</v>
      </c>
      <c r="O175" s="6">
        <f t="shared" si="32"/>
        <v>41203.785714285717</v>
      </c>
      <c r="P175" s="8">
        <f t="shared" si="33"/>
        <v>1.0008789067578741</v>
      </c>
      <c r="Q175" s="6"/>
      <c r="R175" s="6"/>
      <c r="S175" s="6"/>
      <c r="T175" s="6"/>
      <c r="U175" s="6"/>
      <c r="V175" s="6"/>
      <c r="W175" s="6"/>
      <c r="X175" s="5" t="s">
        <v>66</v>
      </c>
      <c r="Y175" s="5"/>
      <c r="Z175" s="9">
        <v>6.4146700000000001</v>
      </c>
      <c r="AA175" s="7">
        <f t="shared" si="29"/>
        <v>-9.6983219775888307E-2</v>
      </c>
      <c r="AB175" s="9">
        <f t="shared" si="31"/>
        <v>7.8040400000000005</v>
      </c>
      <c r="AC175" s="9">
        <f t="shared" si="34"/>
        <v>12.740725714285714</v>
      </c>
      <c r="AD175" s="8">
        <f t="shared" si="35"/>
        <v>0.61252711776454094</v>
      </c>
      <c r="AE175" s="5" t="s">
        <v>50</v>
      </c>
      <c r="AF175" s="10">
        <f t="shared" si="36"/>
        <v>17068</v>
      </c>
      <c r="AG175" s="11">
        <f t="shared" si="37"/>
        <v>1.1393250527302554</v>
      </c>
      <c r="AH175" s="11">
        <f t="shared" si="38"/>
        <v>0.50347759961643812</v>
      </c>
      <c r="AI175" s="5" t="s">
        <v>51</v>
      </c>
      <c r="AJ175" s="5" t="s">
        <v>46</v>
      </c>
      <c r="AK175" s="5" t="s">
        <v>52</v>
      </c>
      <c r="AL175" s="5" t="s">
        <v>53</v>
      </c>
      <c r="AM175" s="5" t="s">
        <v>45</v>
      </c>
      <c r="AN175" s="12">
        <f t="shared" si="27"/>
        <v>6.4146700000000001</v>
      </c>
      <c r="AO175" s="12"/>
      <c r="AP175" s="12"/>
      <c r="AQ175" s="12"/>
      <c r="AR175" s="12"/>
      <c r="AS175" s="13" t="s">
        <v>54</v>
      </c>
    </row>
    <row r="176" spans="1:45" ht="21" customHeight="1">
      <c r="A176" s="4">
        <v>46136</v>
      </c>
      <c r="B176" s="5" t="s">
        <v>45</v>
      </c>
      <c r="C176" s="5" t="s">
        <v>46</v>
      </c>
      <c r="D176" s="4">
        <v>46057</v>
      </c>
      <c r="E176" s="5">
        <v>79</v>
      </c>
      <c r="F176" s="5" t="s">
        <v>64</v>
      </c>
      <c r="G176" s="5" t="s">
        <v>60</v>
      </c>
      <c r="H176" s="5">
        <v>0</v>
      </c>
      <c r="I176" s="6">
        <v>57876</v>
      </c>
      <c r="J176" s="6">
        <v>34475</v>
      </c>
      <c r="K176" s="6">
        <v>23401</v>
      </c>
      <c r="L176" s="7">
        <f t="shared" si="26"/>
        <v>0.59567005321722299</v>
      </c>
      <c r="M176" s="7">
        <f t="shared" si="28"/>
        <v>0.4033947623666343</v>
      </c>
      <c r="N176" s="6">
        <f t="shared" si="30"/>
        <v>45611.571428571428</v>
      </c>
      <c r="O176" s="6">
        <f t="shared" si="32"/>
        <v>41219</v>
      </c>
      <c r="P176" s="8">
        <f t="shared" si="33"/>
        <v>1.4041097552099759</v>
      </c>
      <c r="Q176" s="6"/>
      <c r="R176" s="6"/>
      <c r="S176" s="6"/>
      <c r="T176" s="6"/>
      <c r="U176" s="6"/>
      <c r="V176" s="6"/>
      <c r="W176" s="6"/>
      <c r="X176" s="5" t="s">
        <v>66</v>
      </c>
      <c r="Y176" s="5"/>
      <c r="Z176" s="9">
        <v>6.8841999999999999</v>
      </c>
      <c r="AA176" s="7">
        <f t="shared" si="29"/>
        <v>7.3196282895301001E-2</v>
      </c>
      <c r="AB176" s="9">
        <f t="shared" si="31"/>
        <v>7.5607957142857147</v>
      </c>
      <c r="AC176" s="9">
        <f t="shared" si="34"/>
        <v>12.306591785714286</v>
      </c>
      <c r="AD176" s="8">
        <f t="shared" si="35"/>
        <v>0.61436958712341649</v>
      </c>
      <c r="AE176" s="5" t="s">
        <v>50</v>
      </c>
      <c r="AF176" s="10">
        <f t="shared" si="36"/>
        <v>19336.5</v>
      </c>
      <c r="AG176" s="11">
        <f t="shared" si="37"/>
        <v>1.782897628836656</v>
      </c>
      <c r="AH176" s="11">
        <f t="shared" si="38"/>
        <v>0.55939126931887861</v>
      </c>
      <c r="AI176" s="5" t="s">
        <v>51</v>
      </c>
      <c r="AJ176" s="5" t="s">
        <v>46</v>
      </c>
      <c r="AK176" s="5" t="s">
        <v>52</v>
      </c>
      <c r="AL176" s="5" t="s">
        <v>53</v>
      </c>
      <c r="AM176" s="5" t="s">
        <v>45</v>
      </c>
      <c r="AN176" s="12">
        <f t="shared" si="27"/>
        <v>6.8841999999999999</v>
      </c>
      <c r="AO176" s="12"/>
      <c r="AP176" s="12"/>
      <c r="AQ176" s="12"/>
      <c r="AR176" s="12"/>
      <c r="AS176" s="13" t="s">
        <v>54</v>
      </c>
    </row>
    <row r="177" spans="1:45" ht="21" customHeight="1">
      <c r="A177" s="4">
        <v>46137</v>
      </c>
      <c r="B177" s="5" t="s">
        <v>45</v>
      </c>
      <c r="C177" s="5" t="s">
        <v>46</v>
      </c>
      <c r="D177" s="4">
        <v>46057</v>
      </c>
      <c r="E177" s="5">
        <v>80</v>
      </c>
      <c r="F177" s="5" t="s">
        <v>64</v>
      </c>
      <c r="G177" s="5" t="s">
        <v>48</v>
      </c>
      <c r="H177" s="5">
        <v>1</v>
      </c>
      <c r="I177" s="6">
        <v>72978</v>
      </c>
      <c r="J177" s="6">
        <v>52129</v>
      </c>
      <c r="K177" s="6">
        <v>20850</v>
      </c>
      <c r="L177" s="7">
        <f t="shared" si="26"/>
        <v>0.71431116226808078</v>
      </c>
      <c r="M177" s="7">
        <f t="shared" si="28"/>
        <v>0.26093717603151556</v>
      </c>
      <c r="N177" s="6">
        <f t="shared" si="30"/>
        <v>48356.428571428572</v>
      </c>
      <c r="O177" s="6">
        <f t="shared" si="32"/>
        <v>41735.357142857145</v>
      </c>
      <c r="P177" s="8">
        <f t="shared" si="33"/>
        <v>1.7485893255975149</v>
      </c>
      <c r="Q177" s="6"/>
      <c r="R177" s="6"/>
      <c r="S177" s="6"/>
      <c r="T177" s="6"/>
      <c r="U177" s="6"/>
      <c r="V177" s="6"/>
      <c r="W177" s="6"/>
      <c r="X177" s="5" t="s">
        <v>66</v>
      </c>
      <c r="Y177" s="5"/>
      <c r="Z177" s="9">
        <v>8.4806799999999996</v>
      </c>
      <c r="AA177" s="7">
        <f t="shared" si="29"/>
        <v>0.23190494175067533</v>
      </c>
      <c r="AB177" s="9">
        <f t="shared" si="31"/>
        <v>7.4013285714285715</v>
      </c>
      <c r="AC177" s="9">
        <f t="shared" si="34"/>
        <v>11.95518214285714</v>
      </c>
      <c r="AD177" s="8">
        <f t="shared" si="35"/>
        <v>0.61908956994441455</v>
      </c>
      <c r="AE177" s="5" t="s">
        <v>50</v>
      </c>
      <c r="AF177" s="10">
        <f t="shared" si="36"/>
        <v>30583</v>
      </c>
      <c r="AG177" s="11">
        <f t="shared" si="37"/>
        <v>1.7045090409704737</v>
      </c>
      <c r="AH177" s="11">
        <f t="shared" si="38"/>
        <v>0.70937271374547395</v>
      </c>
      <c r="AI177" s="5" t="s">
        <v>51</v>
      </c>
      <c r="AJ177" s="5" t="s">
        <v>46</v>
      </c>
      <c r="AK177" s="5" t="s">
        <v>52</v>
      </c>
      <c r="AL177" s="5" t="s">
        <v>53</v>
      </c>
      <c r="AM177" s="5" t="s">
        <v>45</v>
      </c>
      <c r="AN177" s="12">
        <f t="shared" si="27"/>
        <v>8.4806799999999996</v>
      </c>
      <c r="AO177" s="12"/>
      <c r="AP177" s="12"/>
      <c r="AQ177" s="12"/>
      <c r="AR177" s="12"/>
      <c r="AS177" s="13" t="s">
        <v>54</v>
      </c>
    </row>
    <row r="178" spans="1:45" ht="21" customHeight="1">
      <c r="A178" s="4">
        <v>46138</v>
      </c>
      <c r="B178" s="5" t="s">
        <v>45</v>
      </c>
      <c r="C178" s="5" t="s">
        <v>46</v>
      </c>
      <c r="D178" s="4">
        <v>46057</v>
      </c>
      <c r="E178" s="5">
        <v>81</v>
      </c>
      <c r="F178" s="5" t="s">
        <v>64</v>
      </c>
      <c r="G178" s="5" t="s">
        <v>55</v>
      </c>
      <c r="H178" s="5">
        <v>1</v>
      </c>
      <c r="I178" s="6">
        <v>63948</v>
      </c>
      <c r="J178" s="6">
        <v>43894</v>
      </c>
      <c r="K178" s="6">
        <v>20055</v>
      </c>
      <c r="L178" s="7">
        <f t="shared" si="26"/>
        <v>0.68640145117908302</v>
      </c>
      <c r="M178" s="7">
        <f t="shared" si="28"/>
        <v>-0.12373592041437143</v>
      </c>
      <c r="N178" s="6">
        <f t="shared" si="30"/>
        <v>50145.285714285717</v>
      </c>
      <c r="O178" s="6">
        <f t="shared" si="32"/>
        <v>42587.714285714283</v>
      </c>
      <c r="P178" s="8">
        <f t="shared" si="33"/>
        <v>1.5015598059802626</v>
      </c>
      <c r="Q178" s="6"/>
      <c r="R178" s="6"/>
      <c r="S178" s="6"/>
      <c r="T178" s="6"/>
      <c r="U178" s="6"/>
      <c r="V178" s="6"/>
      <c r="W178" s="6"/>
      <c r="X178" s="5" t="s">
        <v>66</v>
      </c>
      <c r="Y178" s="5"/>
      <c r="Z178" s="9">
        <v>7.5165899999999999</v>
      </c>
      <c r="AA178" s="7">
        <f t="shared" si="29"/>
        <v>-0.1136807425819627</v>
      </c>
      <c r="AB178" s="9">
        <f t="shared" si="31"/>
        <v>7.1957071428571435</v>
      </c>
      <c r="AC178" s="9">
        <f t="shared" si="34"/>
        <v>11.496302142857143</v>
      </c>
      <c r="AD178" s="8">
        <f t="shared" si="35"/>
        <v>0.6259149292912386</v>
      </c>
      <c r="AE178" s="5" t="s">
        <v>50</v>
      </c>
      <c r="AF178" s="10">
        <f t="shared" si="36"/>
        <v>28171.5</v>
      </c>
      <c r="AG178" s="11">
        <f t="shared" si="37"/>
        <v>1.5580994977193263</v>
      </c>
      <c r="AH178" s="11">
        <f t="shared" si="38"/>
        <v>0.65382676156177666</v>
      </c>
      <c r="AI178" s="5" t="s">
        <v>51</v>
      </c>
      <c r="AJ178" s="5" t="s">
        <v>46</v>
      </c>
      <c r="AK178" s="5" t="s">
        <v>52</v>
      </c>
      <c r="AL178" s="5" t="s">
        <v>53</v>
      </c>
      <c r="AM178" s="5" t="s">
        <v>45</v>
      </c>
      <c r="AN178" s="12">
        <f t="shared" si="27"/>
        <v>7.5165899999999999</v>
      </c>
      <c r="AO178" s="12"/>
      <c r="AP178" s="12"/>
      <c r="AQ178" s="12"/>
      <c r="AR178" s="12"/>
      <c r="AS178" s="13" t="s">
        <v>54</v>
      </c>
    </row>
    <row r="179" spans="1:45" ht="21" customHeight="1">
      <c r="A179" s="4">
        <v>46139</v>
      </c>
      <c r="B179" s="5" t="s">
        <v>45</v>
      </c>
      <c r="C179" s="5" t="s">
        <v>46</v>
      </c>
      <c r="D179" s="4">
        <v>46057</v>
      </c>
      <c r="E179" s="5">
        <v>82</v>
      </c>
      <c r="F179" s="5" t="s">
        <v>64</v>
      </c>
      <c r="G179" s="5" t="s">
        <v>56</v>
      </c>
      <c r="H179" s="5">
        <v>0</v>
      </c>
      <c r="I179" s="6">
        <v>37278</v>
      </c>
      <c r="J179" s="6">
        <v>16037</v>
      </c>
      <c r="K179" s="6">
        <v>21242</v>
      </c>
      <c r="L179" s="7">
        <f t="shared" si="26"/>
        <v>0.43020011803208325</v>
      </c>
      <c r="M179" s="7">
        <f t="shared" si="28"/>
        <v>-0.41705760930756242</v>
      </c>
      <c r="N179" s="6">
        <f t="shared" si="30"/>
        <v>50346.714285714283</v>
      </c>
      <c r="O179" s="6">
        <f t="shared" si="32"/>
        <v>43218.214285714283</v>
      </c>
      <c r="P179" s="8">
        <f t="shared" si="33"/>
        <v>0.8625529910504004</v>
      </c>
      <c r="Q179" s="6"/>
      <c r="R179" s="6"/>
      <c r="S179" s="6"/>
      <c r="T179" s="6"/>
      <c r="U179" s="6"/>
      <c r="V179" s="6"/>
      <c r="W179" s="6"/>
      <c r="X179" s="5" t="s">
        <v>66</v>
      </c>
      <c r="Y179" s="5"/>
      <c r="Z179" s="9">
        <v>6.1583800000000002</v>
      </c>
      <c r="AA179" s="7">
        <f t="shared" si="29"/>
        <v>-0.18069496939436624</v>
      </c>
      <c r="AB179" s="9">
        <f t="shared" si="31"/>
        <v>7.0190742857142867</v>
      </c>
      <c r="AC179" s="9">
        <f t="shared" si="34"/>
        <v>11.026825000000002</v>
      </c>
      <c r="AD179" s="8">
        <f t="shared" si="35"/>
        <v>0.63654535967645132</v>
      </c>
      <c r="AE179" s="5" t="s">
        <v>50</v>
      </c>
      <c r="AF179" s="10">
        <f t="shared" si="36"/>
        <v>14660.75</v>
      </c>
      <c r="AG179" s="11">
        <f t="shared" si="37"/>
        <v>1.0938730965332606</v>
      </c>
      <c r="AH179" s="11">
        <f t="shared" si="38"/>
        <v>0.55849077136891168</v>
      </c>
      <c r="AI179" s="5" t="s">
        <v>51</v>
      </c>
      <c r="AJ179" s="5" t="s">
        <v>46</v>
      </c>
      <c r="AK179" s="5" t="s">
        <v>52</v>
      </c>
      <c r="AL179" s="5" t="s">
        <v>53</v>
      </c>
      <c r="AM179" s="5" t="s">
        <v>45</v>
      </c>
      <c r="AN179" s="12">
        <f t="shared" si="27"/>
        <v>6.1583800000000002</v>
      </c>
      <c r="AO179" s="12"/>
      <c r="AP179" s="12"/>
      <c r="AQ179" s="12"/>
      <c r="AR179" s="12"/>
      <c r="AS179" s="13" t="s">
        <v>54</v>
      </c>
    </row>
    <row r="180" spans="1:45" ht="21" customHeight="1">
      <c r="A180" s="4">
        <v>46140</v>
      </c>
      <c r="B180" s="5" t="s">
        <v>45</v>
      </c>
      <c r="C180" s="5" t="s">
        <v>46</v>
      </c>
      <c r="D180" s="4">
        <v>46057</v>
      </c>
      <c r="E180" s="5">
        <v>83</v>
      </c>
      <c r="F180" s="5" t="s">
        <v>64</v>
      </c>
      <c r="G180" s="5" t="s">
        <v>57</v>
      </c>
      <c r="H180" s="5">
        <v>0</v>
      </c>
      <c r="I180" s="6">
        <v>38612</v>
      </c>
      <c r="J180" s="6">
        <v>17605</v>
      </c>
      <c r="K180" s="6">
        <v>21007</v>
      </c>
      <c r="L180" s="7">
        <f t="shared" si="26"/>
        <v>0.45594633792603334</v>
      </c>
      <c r="M180" s="7">
        <f t="shared" si="28"/>
        <v>3.5785181608455341E-2</v>
      </c>
      <c r="N180" s="6">
        <f t="shared" si="30"/>
        <v>50166.714285714283</v>
      </c>
      <c r="O180" s="6">
        <f t="shared" si="32"/>
        <v>43189.928571428572</v>
      </c>
      <c r="P180" s="8">
        <f t="shared" si="33"/>
        <v>0.89400472001574438</v>
      </c>
      <c r="Q180" s="6"/>
      <c r="R180" s="6"/>
      <c r="S180" s="6"/>
      <c r="T180" s="6"/>
      <c r="U180" s="6"/>
      <c r="V180" s="6"/>
      <c r="W180" s="6"/>
      <c r="X180" s="5" t="s">
        <v>66</v>
      </c>
      <c r="Y180" s="5"/>
      <c r="Z180" s="9">
        <v>5.6142700000000003</v>
      </c>
      <c r="AA180" s="7">
        <f t="shared" si="29"/>
        <v>-8.835278108853295E-2</v>
      </c>
      <c r="AB180" s="9">
        <f t="shared" si="31"/>
        <v>6.8817700000000004</v>
      </c>
      <c r="AC180" s="9">
        <f t="shared" si="34"/>
        <v>10.657338928571431</v>
      </c>
      <c r="AD180" s="8">
        <f t="shared" si="35"/>
        <v>0.64573061306613355</v>
      </c>
      <c r="AE180" s="5" t="s">
        <v>50</v>
      </c>
      <c r="AF180" s="10">
        <f t="shared" si="36"/>
        <v>17618.25</v>
      </c>
      <c r="AG180" s="11">
        <f t="shared" si="37"/>
        <v>0.99924793892696495</v>
      </c>
      <c r="AH180" s="11">
        <f t="shared" si="38"/>
        <v>0.52679848484020841</v>
      </c>
      <c r="AI180" s="5" t="s">
        <v>51</v>
      </c>
      <c r="AJ180" s="5" t="s">
        <v>46</v>
      </c>
      <c r="AK180" s="5" t="s">
        <v>52</v>
      </c>
      <c r="AL180" s="5" t="s">
        <v>53</v>
      </c>
      <c r="AM180" s="5" t="s">
        <v>45</v>
      </c>
      <c r="AN180" s="12">
        <f t="shared" si="27"/>
        <v>5.6142700000000003</v>
      </c>
      <c r="AO180" s="12"/>
      <c r="AP180" s="12"/>
      <c r="AQ180" s="12"/>
      <c r="AR180" s="12"/>
      <c r="AS180" s="13" t="s">
        <v>54</v>
      </c>
    </row>
    <row r="181" spans="1:45" ht="21" customHeight="1">
      <c r="A181" s="4">
        <v>46141</v>
      </c>
      <c r="B181" s="5" t="s">
        <v>45</v>
      </c>
      <c r="C181" s="5" t="s">
        <v>46</v>
      </c>
      <c r="D181" s="4">
        <v>46057</v>
      </c>
      <c r="E181" s="5">
        <v>84</v>
      </c>
      <c r="F181" s="5" t="s">
        <v>64</v>
      </c>
      <c r="G181" s="5" t="s">
        <v>58</v>
      </c>
      <c r="H181" s="5">
        <v>0</v>
      </c>
      <c r="I181" s="6">
        <v>40806</v>
      </c>
      <c r="J181" s="6">
        <v>19068</v>
      </c>
      <c r="K181" s="6">
        <v>21738</v>
      </c>
      <c r="L181" s="7">
        <f t="shared" si="26"/>
        <v>0.46728422290839583</v>
      </c>
      <c r="M181" s="7">
        <f t="shared" si="28"/>
        <v>5.6821713456956413E-2</v>
      </c>
      <c r="N181" s="6">
        <f t="shared" si="30"/>
        <v>50391.142857142855</v>
      </c>
      <c r="O181" s="6">
        <f t="shared" si="32"/>
        <v>43175.428571428572</v>
      </c>
      <c r="P181" s="8">
        <f t="shared" si="33"/>
        <v>0.94512090210040101</v>
      </c>
      <c r="Q181" s="6"/>
      <c r="R181" s="6"/>
      <c r="S181" s="6"/>
      <c r="T181" s="6"/>
      <c r="U181" s="6"/>
      <c r="V181" s="6"/>
      <c r="W181" s="6"/>
      <c r="X181" s="5" t="s">
        <v>66</v>
      </c>
      <c r="Y181" s="5"/>
      <c r="Z181" s="9">
        <v>8.3426399999999994</v>
      </c>
      <c r="AA181" s="7">
        <f t="shared" si="29"/>
        <v>0.48597057141890199</v>
      </c>
      <c r="AB181" s="9">
        <f t="shared" si="31"/>
        <v>7.0587757142857139</v>
      </c>
      <c r="AC181" s="9">
        <f t="shared" si="34"/>
        <v>10.365220714285714</v>
      </c>
      <c r="AD181" s="8">
        <f t="shared" si="35"/>
        <v>0.68100582793736941</v>
      </c>
      <c r="AE181" s="5" t="s">
        <v>50</v>
      </c>
      <c r="AF181" s="10">
        <f t="shared" si="36"/>
        <v>16293.25</v>
      </c>
      <c r="AG181" s="11">
        <f t="shared" si="37"/>
        <v>1.1703005845979164</v>
      </c>
      <c r="AH181" s="11">
        <f t="shared" si="38"/>
        <v>0.80486853391379087</v>
      </c>
      <c r="AI181" s="5" t="s">
        <v>51</v>
      </c>
      <c r="AJ181" s="5" t="s">
        <v>46</v>
      </c>
      <c r="AK181" s="5" t="s">
        <v>52</v>
      </c>
      <c r="AL181" s="5" t="s">
        <v>53</v>
      </c>
      <c r="AM181" s="5" t="s">
        <v>45</v>
      </c>
      <c r="AN181" s="12">
        <f t="shared" si="27"/>
        <v>8.3426399999999994</v>
      </c>
      <c r="AO181" s="12"/>
      <c r="AP181" s="12"/>
      <c r="AQ181" s="12"/>
      <c r="AR181" s="12"/>
      <c r="AS181" s="13" t="s">
        <v>54</v>
      </c>
    </row>
    <row r="182" spans="1:45" ht="21" customHeight="1">
      <c r="A182" s="4">
        <v>46142</v>
      </c>
      <c r="B182" s="5" t="s">
        <v>45</v>
      </c>
      <c r="C182" s="5" t="s">
        <v>46</v>
      </c>
      <c r="D182" s="4">
        <v>46057</v>
      </c>
      <c r="E182" s="5">
        <v>85</v>
      </c>
      <c r="F182" s="5" t="s">
        <v>64</v>
      </c>
      <c r="G182" s="5" t="s">
        <v>59</v>
      </c>
      <c r="H182" s="5">
        <v>0</v>
      </c>
      <c r="I182" s="6">
        <v>44768</v>
      </c>
      <c r="J182" s="6">
        <v>22978</v>
      </c>
      <c r="K182" s="6">
        <v>21791</v>
      </c>
      <c r="L182" s="7">
        <f t="shared" si="26"/>
        <v>0.5132684060042888</v>
      </c>
      <c r="M182" s="7">
        <f t="shared" si="28"/>
        <v>9.7093564671862032E-2</v>
      </c>
      <c r="N182" s="6">
        <f t="shared" si="30"/>
        <v>50895.142857142855</v>
      </c>
      <c r="O182" s="6">
        <f t="shared" si="32"/>
        <v>43428.928571428572</v>
      </c>
      <c r="P182" s="8">
        <f t="shared" si="33"/>
        <v>1.0308336280129275</v>
      </c>
      <c r="Q182" s="6"/>
      <c r="R182" s="6"/>
      <c r="S182" s="6"/>
      <c r="T182" s="6"/>
      <c r="U182" s="6"/>
      <c r="V182" s="6"/>
      <c r="W182" s="6"/>
      <c r="X182" s="5" t="s">
        <v>66</v>
      </c>
      <c r="Y182" s="5"/>
      <c r="Z182" s="9">
        <v>8.5453499999999991</v>
      </c>
      <c r="AA182" s="7">
        <f t="shared" si="29"/>
        <v>2.4298063922211677E-2</v>
      </c>
      <c r="AB182" s="9">
        <f t="shared" si="31"/>
        <v>7.3631585714285706</v>
      </c>
      <c r="AC182" s="9">
        <f t="shared" si="34"/>
        <v>10.179372142857144</v>
      </c>
      <c r="AD182" s="8">
        <f t="shared" si="35"/>
        <v>0.72334113225198204</v>
      </c>
      <c r="AE182" s="5" t="s">
        <v>50</v>
      </c>
      <c r="AF182" s="10">
        <f t="shared" si="36"/>
        <v>17203.5</v>
      </c>
      <c r="AG182" s="11">
        <f t="shared" si="37"/>
        <v>1.3356584415961867</v>
      </c>
      <c r="AH182" s="11">
        <f t="shared" si="38"/>
        <v>0.83947711902803979</v>
      </c>
      <c r="AI182" s="5" t="s">
        <v>51</v>
      </c>
      <c r="AJ182" s="5" t="s">
        <v>46</v>
      </c>
      <c r="AK182" s="5" t="s">
        <v>52</v>
      </c>
      <c r="AL182" s="5" t="s">
        <v>53</v>
      </c>
      <c r="AM182" s="5" t="s">
        <v>45</v>
      </c>
      <c r="AN182" s="12">
        <f t="shared" si="27"/>
        <v>8.5453499999999991</v>
      </c>
      <c r="AO182" s="12"/>
      <c r="AP182" s="12"/>
      <c r="AQ182" s="12"/>
      <c r="AR182" s="12"/>
      <c r="AS182" s="13" t="s">
        <v>54</v>
      </c>
    </row>
    <row r="183" spans="1:45" ht="21" customHeight="1">
      <c r="A183" s="4">
        <v>46143</v>
      </c>
      <c r="B183" s="5" t="s">
        <v>45</v>
      </c>
      <c r="C183" s="5" t="s">
        <v>46</v>
      </c>
      <c r="D183" s="4">
        <v>46057</v>
      </c>
      <c r="E183" s="5">
        <v>86</v>
      </c>
      <c r="F183" s="5" t="s">
        <v>64</v>
      </c>
      <c r="G183" s="5" t="s">
        <v>60</v>
      </c>
      <c r="H183" s="5">
        <v>0</v>
      </c>
      <c r="I183" s="6">
        <v>72768</v>
      </c>
      <c r="J183" s="6">
        <v>53182</v>
      </c>
      <c r="K183" s="6">
        <v>19586</v>
      </c>
      <c r="L183" s="7">
        <f t="shared" si="26"/>
        <v>0.73084322779243627</v>
      </c>
      <c r="M183" s="7">
        <f t="shared" si="28"/>
        <v>0.62544674767691211</v>
      </c>
      <c r="N183" s="6">
        <f t="shared" si="30"/>
        <v>53022.571428571428</v>
      </c>
      <c r="O183" s="6">
        <f t="shared" si="32"/>
        <v>43792.928571428572</v>
      </c>
      <c r="P183" s="8">
        <f t="shared" si="33"/>
        <v>1.6616381314008621</v>
      </c>
      <c r="Q183" s="6"/>
      <c r="R183" s="6"/>
      <c r="S183" s="6"/>
      <c r="T183" s="6"/>
      <c r="U183" s="6"/>
      <c r="V183" s="6"/>
      <c r="W183" s="6"/>
      <c r="X183" s="5" t="s">
        <v>67</v>
      </c>
      <c r="Y183" s="5"/>
      <c r="Z183" s="9">
        <v>11.077859999999999</v>
      </c>
      <c r="AA183" s="7">
        <f t="shared" si="29"/>
        <v>0.29636117888676305</v>
      </c>
      <c r="AB183" s="9">
        <f t="shared" si="31"/>
        <v>7.9622528571428575</v>
      </c>
      <c r="AC183" s="9">
        <f t="shared" si="34"/>
        <v>10.031032142857143</v>
      </c>
      <c r="AD183" s="8">
        <f t="shared" si="35"/>
        <v>0.79376207191326631</v>
      </c>
      <c r="AE183" s="5" t="s">
        <v>50</v>
      </c>
      <c r="AF183" s="10">
        <f t="shared" si="36"/>
        <v>22592.25</v>
      </c>
      <c r="AG183" s="11">
        <f t="shared" si="37"/>
        <v>2.353993072845777</v>
      </c>
      <c r="AH183" s="11">
        <f t="shared" si="38"/>
        <v>1.1043589375683815</v>
      </c>
      <c r="AI183" s="5" t="s">
        <v>51</v>
      </c>
      <c r="AJ183" s="5" t="s">
        <v>46</v>
      </c>
      <c r="AK183" s="5" t="s">
        <v>52</v>
      </c>
      <c r="AL183" s="5" t="s">
        <v>53</v>
      </c>
      <c r="AM183" s="5" t="s">
        <v>45</v>
      </c>
      <c r="AN183" s="12">
        <f t="shared" si="27"/>
        <v>11.077859999999999</v>
      </c>
      <c r="AO183" s="12"/>
      <c r="AP183" s="12"/>
      <c r="AQ183" s="12"/>
      <c r="AR183" s="12"/>
      <c r="AS183" s="13" t="s">
        <v>54</v>
      </c>
    </row>
    <row r="184" spans="1:45" ht="21" customHeight="1">
      <c r="A184" s="4">
        <v>46144</v>
      </c>
      <c r="B184" s="5" t="s">
        <v>45</v>
      </c>
      <c r="C184" s="5" t="s">
        <v>46</v>
      </c>
      <c r="D184" s="4">
        <v>46057</v>
      </c>
      <c r="E184" s="5">
        <v>87</v>
      </c>
      <c r="F184" s="5" t="s">
        <v>64</v>
      </c>
      <c r="G184" s="5" t="s">
        <v>48</v>
      </c>
      <c r="H184" s="5">
        <v>1</v>
      </c>
      <c r="I184" s="6">
        <v>81378</v>
      </c>
      <c r="J184" s="6">
        <v>62580</v>
      </c>
      <c r="K184" s="6">
        <v>18798</v>
      </c>
      <c r="L184" s="7">
        <f t="shared" si="26"/>
        <v>0.76900390769003912</v>
      </c>
      <c r="M184" s="7">
        <f t="shared" si="28"/>
        <v>0.1183212401055409</v>
      </c>
      <c r="N184" s="6">
        <f t="shared" si="30"/>
        <v>54222.571428571428</v>
      </c>
      <c r="O184" s="6">
        <f t="shared" si="32"/>
        <v>45020.928571428572</v>
      </c>
      <c r="P184" s="8">
        <f t="shared" si="33"/>
        <v>1.8075593414491355</v>
      </c>
      <c r="Q184" s="6"/>
      <c r="R184" s="6"/>
      <c r="S184" s="6"/>
      <c r="T184" s="6"/>
      <c r="U184" s="6"/>
      <c r="V184" s="6"/>
      <c r="W184" s="6"/>
      <c r="X184" s="5" t="s">
        <v>67</v>
      </c>
      <c r="Y184" s="5"/>
      <c r="Z184" s="9">
        <v>10.41367</v>
      </c>
      <c r="AA184" s="7">
        <f t="shared" si="29"/>
        <v>-5.9956525899406587E-2</v>
      </c>
      <c r="AB184" s="9">
        <f t="shared" si="31"/>
        <v>8.2383942857142838</v>
      </c>
      <c r="AC184" s="9">
        <f t="shared" si="34"/>
        <v>9.9228442857142856</v>
      </c>
      <c r="AD184" s="8">
        <f t="shared" si="35"/>
        <v>0.83024524506294328</v>
      </c>
      <c r="AE184" s="5" t="s">
        <v>50</v>
      </c>
      <c r="AF184" s="10">
        <f t="shared" si="36"/>
        <v>36077.25</v>
      </c>
      <c r="AG184" s="11">
        <f t="shared" si="37"/>
        <v>1.7346111469139138</v>
      </c>
      <c r="AH184" s="11">
        <f t="shared" si="38"/>
        <v>1.0494642161212129</v>
      </c>
      <c r="AI184" s="5" t="s">
        <v>51</v>
      </c>
      <c r="AJ184" s="5" t="s">
        <v>46</v>
      </c>
      <c r="AK184" s="5" t="s">
        <v>52</v>
      </c>
      <c r="AL184" s="5" t="s">
        <v>53</v>
      </c>
      <c r="AM184" s="5" t="s">
        <v>45</v>
      </c>
      <c r="AN184" s="12">
        <f t="shared" si="27"/>
        <v>10.41367</v>
      </c>
      <c r="AO184" s="12"/>
      <c r="AP184" s="12"/>
      <c r="AQ184" s="12"/>
      <c r="AR184" s="12"/>
      <c r="AS184" s="13" t="s">
        <v>54</v>
      </c>
    </row>
    <row r="185" spans="1:45" ht="21" customHeight="1">
      <c r="A185" s="4">
        <v>46145</v>
      </c>
      <c r="B185" s="5" t="s">
        <v>45</v>
      </c>
      <c r="C185" s="5" t="s">
        <v>46</v>
      </c>
      <c r="D185" s="4">
        <v>46057</v>
      </c>
      <c r="E185" s="5">
        <v>88</v>
      </c>
      <c r="F185" s="5" t="s">
        <v>64</v>
      </c>
      <c r="G185" s="5" t="s">
        <v>55</v>
      </c>
      <c r="H185" s="5">
        <v>1</v>
      </c>
      <c r="I185" s="6">
        <v>62926</v>
      </c>
      <c r="J185" s="6">
        <v>45605</v>
      </c>
      <c r="K185" s="6">
        <v>17322</v>
      </c>
      <c r="L185" s="7">
        <f t="shared" si="26"/>
        <v>0.7247401709945015</v>
      </c>
      <c r="M185" s="7">
        <f t="shared" si="28"/>
        <v>-0.22674432893411001</v>
      </c>
      <c r="N185" s="6">
        <f t="shared" si="30"/>
        <v>54076.571428571428</v>
      </c>
      <c r="O185" s="6">
        <f t="shared" si="32"/>
        <v>46418.142857142855</v>
      </c>
      <c r="P185" s="8">
        <f t="shared" si="33"/>
        <v>1.3556337269602097</v>
      </c>
      <c r="Q185" s="6"/>
      <c r="R185" s="6"/>
      <c r="S185" s="6"/>
      <c r="T185" s="6"/>
      <c r="U185" s="6"/>
      <c r="V185" s="6"/>
      <c r="W185" s="6"/>
      <c r="X185" s="5" t="s">
        <v>67</v>
      </c>
      <c r="Y185" s="5"/>
      <c r="Z185" s="9">
        <v>10.46209</v>
      </c>
      <c r="AA185" s="7">
        <f t="shared" si="29"/>
        <v>4.6496576135022227E-3</v>
      </c>
      <c r="AB185" s="9">
        <f t="shared" si="31"/>
        <v>8.659180000000001</v>
      </c>
      <c r="AC185" s="9">
        <f t="shared" si="34"/>
        <v>9.6858096428571425</v>
      </c>
      <c r="AD185" s="8">
        <f t="shared" si="35"/>
        <v>0.89400683260234881</v>
      </c>
      <c r="AE185" s="5" t="s">
        <v>50</v>
      </c>
      <c r="AF185" s="10">
        <f t="shared" si="36"/>
        <v>32272.75</v>
      </c>
      <c r="AG185" s="11">
        <f t="shared" si="37"/>
        <v>1.413111680907267</v>
      </c>
      <c r="AH185" s="11">
        <f t="shared" si="38"/>
        <v>1.0801461504785332</v>
      </c>
      <c r="AI185" s="5" t="s">
        <v>51</v>
      </c>
      <c r="AJ185" s="5" t="s">
        <v>46</v>
      </c>
      <c r="AK185" s="5" t="s">
        <v>52</v>
      </c>
      <c r="AL185" s="5" t="s">
        <v>53</v>
      </c>
      <c r="AM185" s="5" t="s">
        <v>45</v>
      </c>
      <c r="AN185" s="12">
        <f t="shared" si="27"/>
        <v>10.46209</v>
      </c>
      <c r="AO185" s="12"/>
      <c r="AP185" s="12"/>
      <c r="AQ185" s="12"/>
      <c r="AR185" s="12"/>
      <c r="AS185" s="13" t="s">
        <v>54</v>
      </c>
    </row>
    <row r="186" spans="1:45" ht="21" customHeight="1">
      <c r="A186" s="4">
        <v>46146</v>
      </c>
      <c r="B186" s="5" t="s">
        <v>45</v>
      </c>
      <c r="C186" s="5" t="s">
        <v>46</v>
      </c>
      <c r="D186" s="4">
        <v>46057</v>
      </c>
      <c r="E186" s="5">
        <v>89</v>
      </c>
      <c r="F186" s="5" t="s">
        <v>64</v>
      </c>
      <c r="G186" s="5" t="s">
        <v>56</v>
      </c>
      <c r="H186" s="5">
        <v>0</v>
      </c>
      <c r="I186" s="6">
        <v>54789</v>
      </c>
      <c r="J186" s="6">
        <v>33523</v>
      </c>
      <c r="K186" s="6">
        <v>21266</v>
      </c>
      <c r="L186" s="7">
        <f t="shared" si="26"/>
        <v>0.61185639453174911</v>
      </c>
      <c r="M186" s="7">
        <f t="shared" si="28"/>
        <v>-0.12931061882210848</v>
      </c>
      <c r="N186" s="6">
        <f t="shared" si="30"/>
        <v>56578.142857142855</v>
      </c>
      <c r="O186" s="6">
        <f t="shared" si="32"/>
        <v>47152.857142857145</v>
      </c>
      <c r="P186" s="8">
        <f t="shared" si="33"/>
        <v>1.1619444360287212</v>
      </c>
      <c r="Q186" s="6"/>
      <c r="R186" s="6"/>
      <c r="S186" s="6"/>
      <c r="T186" s="6"/>
      <c r="U186" s="6"/>
      <c r="V186" s="6"/>
      <c r="W186" s="6"/>
      <c r="X186" s="5" t="s">
        <v>67</v>
      </c>
      <c r="Y186" s="5"/>
      <c r="Z186" s="9">
        <v>7.56677</v>
      </c>
      <c r="AA186" s="7">
        <f t="shared" si="29"/>
        <v>-0.27674393930849384</v>
      </c>
      <c r="AB186" s="9">
        <f t="shared" si="31"/>
        <v>8.8603785714285728</v>
      </c>
      <c r="AC186" s="9">
        <f t="shared" si="34"/>
        <v>9.4282549999999983</v>
      </c>
      <c r="AD186" s="8">
        <f t="shared" si="35"/>
        <v>0.93976866041792195</v>
      </c>
      <c r="AE186" s="5" t="s">
        <v>50</v>
      </c>
      <c r="AF186" s="10">
        <f t="shared" si="36"/>
        <v>14555.75</v>
      </c>
      <c r="AG186" s="11">
        <f t="shared" si="37"/>
        <v>2.3030761039451764</v>
      </c>
      <c r="AH186" s="11">
        <f t="shared" si="38"/>
        <v>0.80256314662681494</v>
      </c>
      <c r="AI186" s="5" t="s">
        <v>51</v>
      </c>
      <c r="AJ186" s="5" t="s">
        <v>46</v>
      </c>
      <c r="AK186" s="5" t="s">
        <v>52</v>
      </c>
      <c r="AL186" s="5" t="s">
        <v>53</v>
      </c>
      <c r="AM186" s="5" t="s">
        <v>45</v>
      </c>
      <c r="AN186" s="12">
        <f t="shared" si="27"/>
        <v>7.56677</v>
      </c>
      <c r="AO186" s="12"/>
      <c r="AP186" s="12"/>
      <c r="AQ186" s="12"/>
      <c r="AR186" s="12"/>
      <c r="AS186" s="13" t="s">
        <v>54</v>
      </c>
    </row>
    <row r="187" spans="1:45" ht="21" customHeight="1">
      <c r="A187" s="4">
        <v>46147</v>
      </c>
      <c r="B187" s="5" t="s">
        <v>45</v>
      </c>
      <c r="C187" s="5" t="s">
        <v>46</v>
      </c>
      <c r="D187" s="4">
        <v>46057</v>
      </c>
      <c r="E187" s="5">
        <v>90</v>
      </c>
      <c r="F187" s="5" t="s">
        <v>64</v>
      </c>
      <c r="G187" s="5" t="s">
        <v>57</v>
      </c>
      <c r="H187" s="5">
        <v>0</v>
      </c>
      <c r="I187" s="6">
        <v>48850</v>
      </c>
      <c r="J187" s="6">
        <v>28388</v>
      </c>
      <c r="K187" s="6">
        <v>20461</v>
      </c>
      <c r="L187" s="7">
        <f t="shared" si="26"/>
        <v>0.5811258955987717</v>
      </c>
      <c r="M187" s="7">
        <f t="shared" si="28"/>
        <v>-0.1083976710653598</v>
      </c>
      <c r="N187" s="6">
        <f t="shared" si="30"/>
        <v>58040.714285714283</v>
      </c>
      <c r="O187" s="6">
        <f t="shared" si="32"/>
        <v>47920.857142857145</v>
      </c>
      <c r="P187" s="8">
        <f t="shared" si="33"/>
        <v>1.0193891118093523</v>
      </c>
      <c r="Q187" s="6"/>
      <c r="R187" s="6"/>
      <c r="S187" s="6"/>
      <c r="T187" s="6"/>
      <c r="U187" s="6"/>
      <c r="V187" s="6"/>
      <c r="W187" s="6"/>
      <c r="X187" s="5" t="s">
        <v>67</v>
      </c>
      <c r="Y187" s="5"/>
      <c r="Z187" s="9">
        <v>6.8745200000000004</v>
      </c>
      <c r="AA187" s="7">
        <f t="shared" si="29"/>
        <v>-9.1485534779040423E-2</v>
      </c>
      <c r="AB187" s="9">
        <f t="shared" si="31"/>
        <v>9.0404142857142862</v>
      </c>
      <c r="AC187" s="9">
        <f t="shared" si="34"/>
        <v>9.2098449999999996</v>
      </c>
      <c r="AD187" s="8">
        <f t="shared" si="35"/>
        <v>0.98160330447627364</v>
      </c>
      <c r="AE187" s="5" t="s">
        <v>50</v>
      </c>
      <c r="AF187" s="10">
        <f t="shared" si="36"/>
        <v>17630.5</v>
      </c>
      <c r="AG187" s="11">
        <f t="shared" si="37"/>
        <v>1.6101642040781601</v>
      </c>
      <c r="AH187" s="11">
        <f t="shared" si="38"/>
        <v>0.74643167175994829</v>
      </c>
      <c r="AI187" s="5" t="s">
        <v>51</v>
      </c>
      <c r="AJ187" s="5" t="s">
        <v>46</v>
      </c>
      <c r="AK187" s="5" t="s">
        <v>52</v>
      </c>
      <c r="AL187" s="5" t="s">
        <v>53</v>
      </c>
      <c r="AM187" s="5" t="s">
        <v>45</v>
      </c>
      <c r="AN187" s="12">
        <f t="shared" si="27"/>
        <v>6.8745200000000004</v>
      </c>
      <c r="AO187" s="12"/>
      <c r="AP187" s="12"/>
      <c r="AQ187" s="12"/>
      <c r="AR187" s="12"/>
      <c r="AS187" s="13" t="s">
        <v>54</v>
      </c>
    </row>
    <row r="188" spans="1:45" ht="21" customHeight="1">
      <c r="A188" s="4">
        <v>46148</v>
      </c>
      <c r="B188" s="5" t="s">
        <v>45</v>
      </c>
      <c r="C188" s="5" t="s">
        <v>46</v>
      </c>
      <c r="D188" s="4">
        <v>46057</v>
      </c>
      <c r="E188" s="5">
        <v>91</v>
      </c>
      <c r="F188" s="5" t="s">
        <v>64</v>
      </c>
      <c r="G188" s="5" t="s">
        <v>58</v>
      </c>
      <c r="H188" s="5">
        <v>0</v>
      </c>
      <c r="I188" s="6">
        <v>37412</v>
      </c>
      <c r="J188" s="6">
        <v>13744</v>
      </c>
      <c r="K188" s="6">
        <v>23667</v>
      </c>
      <c r="L188" s="7">
        <f t="shared" si="26"/>
        <v>0.36736875868705227</v>
      </c>
      <c r="M188" s="7">
        <f t="shared" si="28"/>
        <v>-0.23414534288638689</v>
      </c>
      <c r="N188" s="6">
        <f t="shared" si="30"/>
        <v>57555.857142857145</v>
      </c>
      <c r="O188" s="6">
        <f t="shared" si="32"/>
        <v>48340.642857142855</v>
      </c>
      <c r="P188" s="8">
        <f t="shared" si="33"/>
        <v>0.77392433755092216</v>
      </c>
      <c r="Q188" s="6"/>
      <c r="R188" s="6"/>
      <c r="S188" s="6"/>
      <c r="T188" s="6"/>
      <c r="U188" s="6"/>
      <c r="V188" s="6"/>
      <c r="W188" s="6"/>
      <c r="X188" s="5" t="s">
        <v>67</v>
      </c>
      <c r="Y188" s="5"/>
      <c r="Z188" s="9">
        <v>4.3829399999999996</v>
      </c>
      <c r="AA188" s="7">
        <f t="shared" si="29"/>
        <v>-0.3624369410518844</v>
      </c>
      <c r="AB188" s="9">
        <f t="shared" si="31"/>
        <v>8.4747428571428554</v>
      </c>
      <c r="AC188" s="9">
        <f t="shared" si="34"/>
        <v>9.0521249999999984</v>
      </c>
      <c r="AD188" s="8">
        <f t="shared" si="35"/>
        <v>0.93621584513502154</v>
      </c>
      <c r="AE188" s="5" t="s">
        <v>50</v>
      </c>
      <c r="AF188" s="10">
        <f t="shared" si="36"/>
        <v>17942.75</v>
      </c>
      <c r="AG188" s="11">
        <f t="shared" si="37"/>
        <v>0.76599183514232771</v>
      </c>
      <c r="AH188" s="11">
        <f t="shared" si="38"/>
        <v>0.484189071626828</v>
      </c>
      <c r="AI188" s="5" t="s">
        <v>51</v>
      </c>
      <c r="AJ188" s="5" t="s">
        <v>46</v>
      </c>
      <c r="AK188" s="5" t="s">
        <v>52</v>
      </c>
      <c r="AL188" s="5" t="s">
        <v>53</v>
      </c>
      <c r="AM188" s="5" t="s">
        <v>45</v>
      </c>
      <c r="AN188" s="12">
        <f t="shared" si="27"/>
        <v>4.3829399999999996</v>
      </c>
      <c r="AO188" s="12"/>
      <c r="AP188" s="12"/>
      <c r="AQ188" s="12"/>
      <c r="AR188" s="12"/>
      <c r="AS188" s="13" t="s">
        <v>54</v>
      </c>
    </row>
    <row r="189" spans="1:45" ht="21" customHeight="1">
      <c r="A189" s="4">
        <v>46149</v>
      </c>
      <c r="B189" s="5" t="s">
        <v>45</v>
      </c>
      <c r="C189" s="5" t="s">
        <v>46</v>
      </c>
      <c r="D189" s="4">
        <v>46057</v>
      </c>
      <c r="E189" s="5">
        <v>92</v>
      </c>
      <c r="F189" s="5" t="s">
        <v>64</v>
      </c>
      <c r="G189" s="5" t="s">
        <v>59</v>
      </c>
      <c r="H189" s="5">
        <v>0</v>
      </c>
      <c r="I189" s="6">
        <v>39011</v>
      </c>
      <c r="J189" s="6">
        <v>15365</v>
      </c>
      <c r="K189" s="6">
        <v>23646</v>
      </c>
      <c r="L189" s="7">
        <f t="shared" si="26"/>
        <v>0.39386326933429033</v>
      </c>
      <c r="M189" s="7">
        <f t="shared" si="28"/>
        <v>4.2740297230835056E-2</v>
      </c>
      <c r="N189" s="6">
        <f t="shared" si="30"/>
        <v>56733.428571428572</v>
      </c>
      <c r="O189" s="6">
        <f t="shared" si="32"/>
        <v>48362.642857142855</v>
      </c>
      <c r="P189" s="8">
        <f t="shared" si="33"/>
        <v>0.80663499129345706</v>
      </c>
      <c r="Q189" s="6"/>
      <c r="R189" s="6"/>
      <c r="S189" s="6"/>
      <c r="T189" s="6"/>
      <c r="U189" s="6"/>
      <c r="V189" s="6"/>
      <c r="W189" s="6"/>
      <c r="X189" s="5" t="s">
        <v>67</v>
      </c>
      <c r="Y189" s="5"/>
      <c r="Z189" s="9">
        <v>3.6166800000000001</v>
      </c>
      <c r="AA189" s="7">
        <f t="shared" si="29"/>
        <v>-0.17482785527522615</v>
      </c>
      <c r="AB189" s="9">
        <f t="shared" si="31"/>
        <v>7.7706471428571424</v>
      </c>
      <c r="AC189" s="9">
        <f t="shared" si="34"/>
        <v>8.8043824999999991</v>
      </c>
      <c r="AD189" s="8">
        <f t="shared" si="35"/>
        <v>0.88258854529061448</v>
      </c>
      <c r="AE189" s="5" t="s">
        <v>50</v>
      </c>
      <c r="AF189" s="10">
        <f t="shared" si="36"/>
        <v>19615</v>
      </c>
      <c r="AG189" s="11">
        <f t="shared" si="37"/>
        <v>0.78332908488401731</v>
      </c>
      <c r="AH189" s="11">
        <f t="shared" si="38"/>
        <v>0.41078178963714951</v>
      </c>
      <c r="AI189" s="5" t="s">
        <v>51</v>
      </c>
      <c r="AJ189" s="5" t="s">
        <v>46</v>
      </c>
      <c r="AK189" s="5" t="s">
        <v>52</v>
      </c>
      <c r="AL189" s="5" t="s">
        <v>53</v>
      </c>
      <c r="AM189" s="5" t="s">
        <v>45</v>
      </c>
      <c r="AN189" s="12">
        <f t="shared" si="27"/>
        <v>3.6166800000000001</v>
      </c>
      <c r="AO189" s="12"/>
      <c r="AP189" s="12"/>
      <c r="AQ189" s="12"/>
      <c r="AR189" s="12"/>
      <c r="AS189" s="13" t="s">
        <v>54</v>
      </c>
    </row>
    <row r="190" spans="1:45" ht="21" customHeight="1">
      <c r="A190" s="4">
        <v>46150</v>
      </c>
      <c r="B190" s="5" t="s">
        <v>45</v>
      </c>
      <c r="C190" s="5" t="s">
        <v>46</v>
      </c>
      <c r="D190" s="4">
        <v>46057</v>
      </c>
      <c r="E190" s="5">
        <v>93</v>
      </c>
      <c r="F190" s="5" t="s">
        <v>64</v>
      </c>
      <c r="G190" s="5" t="s">
        <v>60</v>
      </c>
      <c r="H190" s="5">
        <v>0</v>
      </c>
      <c r="I190" s="6">
        <v>42217</v>
      </c>
      <c r="J190" s="6">
        <v>18728</v>
      </c>
      <c r="K190" s="6">
        <v>23488</v>
      </c>
      <c r="L190" s="7">
        <f t="shared" si="26"/>
        <v>0.44361276263116756</v>
      </c>
      <c r="M190" s="7">
        <f t="shared" si="28"/>
        <v>8.2181948681141259E-2</v>
      </c>
      <c r="N190" s="6">
        <f t="shared" si="30"/>
        <v>52369</v>
      </c>
      <c r="O190" s="6">
        <f t="shared" si="32"/>
        <v>48487.25</v>
      </c>
      <c r="P190" s="8">
        <f t="shared" si="33"/>
        <v>0.87068249900747108</v>
      </c>
      <c r="Q190" s="6"/>
      <c r="R190" s="6"/>
      <c r="S190" s="6"/>
      <c r="T190" s="6"/>
      <c r="U190" s="6"/>
      <c r="V190" s="6"/>
      <c r="W190" s="6"/>
      <c r="X190" s="5" t="s">
        <v>67</v>
      </c>
      <c r="Y190" s="5"/>
      <c r="Z190" s="9">
        <v>6.0712999999999999</v>
      </c>
      <c r="AA190" s="7">
        <f t="shared" si="29"/>
        <v>0.67869427209484945</v>
      </c>
      <c r="AB190" s="9">
        <f t="shared" si="31"/>
        <v>7.0554242857142855</v>
      </c>
      <c r="AC190" s="9">
        <f t="shared" si="34"/>
        <v>8.4969417857142826</v>
      </c>
      <c r="AD190" s="8">
        <f t="shared" si="35"/>
        <v>0.83034866704352517</v>
      </c>
      <c r="AE190" s="5" t="s">
        <v>50</v>
      </c>
      <c r="AF190" s="10">
        <f t="shared" si="36"/>
        <v>31709.75</v>
      </c>
      <c r="AG190" s="11">
        <f t="shared" si="37"/>
        <v>0.59060698996365468</v>
      </c>
      <c r="AH190" s="11">
        <f t="shared" si="38"/>
        <v>0.71452766808495027</v>
      </c>
      <c r="AI190" s="5" t="s">
        <v>51</v>
      </c>
      <c r="AJ190" s="5" t="s">
        <v>46</v>
      </c>
      <c r="AK190" s="5" t="s">
        <v>52</v>
      </c>
      <c r="AL190" s="5" t="s">
        <v>53</v>
      </c>
      <c r="AM190" s="5" t="s">
        <v>45</v>
      </c>
      <c r="AN190" s="12">
        <f t="shared" si="27"/>
        <v>6.0712999999999999</v>
      </c>
      <c r="AO190" s="12"/>
      <c r="AP190" s="12"/>
      <c r="AQ190" s="12"/>
      <c r="AR190" s="12"/>
      <c r="AS190" s="13" t="s">
        <v>54</v>
      </c>
    </row>
    <row r="191" spans="1:45" ht="21" customHeight="1">
      <c r="A191" s="4">
        <v>46151</v>
      </c>
      <c r="B191" s="5" t="s">
        <v>45</v>
      </c>
      <c r="C191" s="5" t="s">
        <v>46</v>
      </c>
      <c r="D191" s="4">
        <v>46057</v>
      </c>
      <c r="E191" s="5">
        <v>94</v>
      </c>
      <c r="F191" s="5" t="s">
        <v>64</v>
      </c>
      <c r="G191" s="5" t="s">
        <v>48</v>
      </c>
      <c r="H191" s="5">
        <v>1</v>
      </c>
      <c r="I191" s="6">
        <v>54246</v>
      </c>
      <c r="J191" s="6">
        <v>33988</v>
      </c>
      <c r="K191" s="6">
        <v>20258</v>
      </c>
      <c r="L191" s="7">
        <f t="shared" si="26"/>
        <v>0.6265531099067212</v>
      </c>
      <c r="M191" s="7">
        <f t="shared" si="28"/>
        <v>0.28493261008598436</v>
      </c>
      <c r="N191" s="6">
        <f t="shared" si="30"/>
        <v>48493</v>
      </c>
      <c r="O191" s="6">
        <f t="shared" si="32"/>
        <v>48622.357142857145</v>
      </c>
      <c r="P191" s="8">
        <f t="shared" si="33"/>
        <v>1.1156596098502598</v>
      </c>
      <c r="Q191" s="6"/>
      <c r="R191" s="6"/>
      <c r="S191" s="6"/>
      <c r="T191" s="6"/>
      <c r="U191" s="6"/>
      <c r="V191" s="6"/>
      <c r="W191" s="6"/>
      <c r="X191" s="5" t="s">
        <v>67</v>
      </c>
      <c r="Y191" s="5"/>
      <c r="Z191" s="9">
        <v>10.249129999999999</v>
      </c>
      <c r="AA191" s="7">
        <f t="shared" si="29"/>
        <v>0.68812774858761694</v>
      </c>
      <c r="AB191" s="9">
        <f t="shared" si="31"/>
        <v>7.0319185714285721</v>
      </c>
      <c r="AC191" s="9">
        <f t="shared" si="34"/>
        <v>8.2649889285714284</v>
      </c>
      <c r="AD191" s="8">
        <f t="shared" si="35"/>
        <v>0.85080798440271022</v>
      </c>
      <c r="AE191" s="5" t="s">
        <v>50</v>
      </c>
      <c r="AF191" s="10">
        <f t="shared" si="36"/>
        <v>45718.75</v>
      </c>
      <c r="AG191" s="11">
        <f t="shared" si="37"/>
        <v>0.74341490088858508</v>
      </c>
      <c r="AH191" s="11">
        <f t="shared" si="38"/>
        <v>1.2400657869691207</v>
      </c>
      <c r="AI191" s="5" t="s">
        <v>51</v>
      </c>
      <c r="AJ191" s="5" t="s">
        <v>46</v>
      </c>
      <c r="AK191" s="5" t="s">
        <v>52</v>
      </c>
      <c r="AL191" s="5" t="s">
        <v>53</v>
      </c>
      <c r="AM191" s="5" t="s">
        <v>45</v>
      </c>
      <c r="AN191" s="12">
        <f t="shared" si="27"/>
        <v>10.249129999999999</v>
      </c>
      <c r="AO191" s="12"/>
      <c r="AP191" s="12"/>
      <c r="AQ191" s="12"/>
      <c r="AR191" s="12"/>
      <c r="AS191" s="13" t="s">
        <v>54</v>
      </c>
    </row>
    <row r="192" spans="1:45" ht="21" customHeight="1">
      <c r="A192" s="4">
        <v>46152</v>
      </c>
      <c r="B192" s="5" t="s">
        <v>45</v>
      </c>
      <c r="C192" s="5" t="s">
        <v>46</v>
      </c>
      <c r="D192" s="4">
        <v>46057</v>
      </c>
      <c r="E192" s="5">
        <v>95</v>
      </c>
      <c r="F192" s="5" t="s">
        <v>64</v>
      </c>
      <c r="G192" s="5" t="s">
        <v>55</v>
      </c>
      <c r="H192" s="5">
        <v>1</v>
      </c>
      <c r="I192" s="6">
        <v>50015</v>
      </c>
      <c r="J192" s="6">
        <v>30516</v>
      </c>
      <c r="K192" s="6">
        <v>19498</v>
      </c>
      <c r="L192" s="7">
        <f t="shared" si="26"/>
        <v>0.61013695891232633</v>
      </c>
      <c r="M192" s="7">
        <f t="shared" si="28"/>
        <v>-7.7996534306676968E-2</v>
      </c>
      <c r="N192" s="6">
        <f t="shared" si="30"/>
        <v>46648.571428571428</v>
      </c>
      <c r="O192" s="6">
        <f t="shared" si="32"/>
        <v>48689.714285714283</v>
      </c>
      <c r="P192" s="8">
        <f t="shared" si="33"/>
        <v>1.0272190078279955</v>
      </c>
      <c r="Q192" s="6"/>
      <c r="R192" s="6"/>
      <c r="S192" s="6"/>
      <c r="T192" s="6"/>
      <c r="U192" s="6"/>
      <c r="V192" s="6"/>
      <c r="W192" s="6"/>
      <c r="X192" s="5" t="s">
        <v>67</v>
      </c>
      <c r="Y192" s="5"/>
      <c r="Z192" s="9">
        <v>6.4649900000000002</v>
      </c>
      <c r="AA192" s="7">
        <f t="shared" si="29"/>
        <v>-0.36921572855452112</v>
      </c>
      <c r="AB192" s="9">
        <f t="shared" si="31"/>
        <v>6.4609042857142853</v>
      </c>
      <c r="AC192" s="9">
        <f t="shared" si="34"/>
        <v>8.039321785714284</v>
      </c>
      <c r="AD192" s="8">
        <f t="shared" si="35"/>
        <v>0.80366285340079113</v>
      </c>
      <c r="AE192" s="5" t="s">
        <v>50</v>
      </c>
      <c r="AF192" s="10">
        <f t="shared" si="36"/>
        <v>37830.75</v>
      </c>
      <c r="AG192" s="11">
        <f t="shared" si="37"/>
        <v>0.80664538768065663</v>
      </c>
      <c r="AH192" s="11">
        <f t="shared" si="38"/>
        <v>0.80417106969000296</v>
      </c>
      <c r="AI192" s="5" t="s">
        <v>51</v>
      </c>
      <c r="AJ192" s="5" t="s">
        <v>46</v>
      </c>
      <c r="AK192" s="5" t="s">
        <v>52</v>
      </c>
      <c r="AL192" s="5" t="s">
        <v>53</v>
      </c>
      <c r="AM192" s="5" t="s">
        <v>45</v>
      </c>
      <c r="AN192" s="12">
        <f t="shared" si="27"/>
        <v>6.4649900000000002</v>
      </c>
      <c r="AO192" s="12"/>
      <c r="AP192" s="12"/>
      <c r="AQ192" s="12"/>
      <c r="AR192" s="12"/>
      <c r="AS192" s="13" t="s">
        <v>54</v>
      </c>
    </row>
    <row r="193" spans="1:45" ht="21" customHeight="1">
      <c r="A193" s="4">
        <v>46153</v>
      </c>
      <c r="B193" s="5" t="s">
        <v>45</v>
      </c>
      <c r="C193" s="5" t="s">
        <v>46</v>
      </c>
      <c r="D193" s="4">
        <v>46057</v>
      </c>
      <c r="E193" s="5">
        <v>96</v>
      </c>
      <c r="F193" s="5" t="s">
        <v>64</v>
      </c>
      <c r="G193" s="5" t="s">
        <v>56</v>
      </c>
      <c r="H193" s="5">
        <v>0</v>
      </c>
      <c r="I193" s="6">
        <v>36320</v>
      </c>
      <c r="J193" s="6">
        <v>13566</v>
      </c>
      <c r="K193" s="6">
        <v>22754</v>
      </c>
      <c r="L193" s="7">
        <f t="shared" si="26"/>
        <v>0.37351321585903086</v>
      </c>
      <c r="M193" s="7">
        <f t="shared" si="28"/>
        <v>-0.27381785464360697</v>
      </c>
      <c r="N193" s="6">
        <f t="shared" si="30"/>
        <v>44010.142857142855</v>
      </c>
      <c r="O193" s="6">
        <f t="shared" si="32"/>
        <v>48750.607142857145</v>
      </c>
      <c r="P193" s="8">
        <f t="shared" si="33"/>
        <v>0.74501636243358138</v>
      </c>
      <c r="Q193" s="6"/>
      <c r="R193" s="6"/>
      <c r="S193" s="6"/>
      <c r="T193" s="6"/>
      <c r="U193" s="6"/>
      <c r="V193" s="6"/>
      <c r="W193" s="6"/>
      <c r="X193" s="5" t="s">
        <v>67</v>
      </c>
      <c r="Y193" s="5"/>
      <c r="Z193" s="9">
        <v>4.2880799999999999</v>
      </c>
      <c r="AA193" s="7">
        <f t="shared" si="29"/>
        <v>-0.33672287196113226</v>
      </c>
      <c r="AB193" s="9">
        <f t="shared" si="31"/>
        <v>5.9925199999999998</v>
      </c>
      <c r="AC193" s="9">
        <f t="shared" si="34"/>
        <v>7.8108546428571417</v>
      </c>
      <c r="AD193" s="8">
        <f t="shared" si="35"/>
        <v>0.76720413757539707</v>
      </c>
      <c r="AE193" s="5" t="s">
        <v>50</v>
      </c>
      <c r="AF193" s="10">
        <f t="shared" si="36"/>
        <v>19879.25</v>
      </c>
      <c r="AG193" s="11">
        <f t="shared" si="37"/>
        <v>0.68242011142271464</v>
      </c>
      <c r="AH193" s="11">
        <f t="shared" si="38"/>
        <v>0.54898986040168563</v>
      </c>
      <c r="AI193" s="5" t="s">
        <v>51</v>
      </c>
      <c r="AJ193" s="5" t="s">
        <v>46</v>
      </c>
      <c r="AK193" s="5" t="s">
        <v>52</v>
      </c>
      <c r="AL193" s="5" t="s">
        <v>53</v>
      </c>
      <c r="AM193" s="5" t="s">
        <v>45</v>
      </c>
      <c r="AN193" s="12">
        <f t="shared" si="27"/>
        <v>4.2880799999999999</v>
      </c>
      <c r="AO193" s="12"/>
      <c r="AP193" s="12"/>
      <c r="AQ193" s="12"/>
      <c r="AR193" s="12"/>
      <c r="AS193" s="13" t="s">
        <v>54</v>
      </c>
    </row>
    <row r="194" spans="1:45" ht="21" customHeight="1">
      <c r="A194" s="4">
        <v>46154</v>
      </c>
      <c r="B194" s="5" t="s">
        <v>45</v>
      </c>
      <c r="C194" s="5" t="s">
        <v>46</v>
      </c>
      <c r="D194" s="4">
        <v>46057</v>
      </c>
      <c r="E194" s="5">
        <v>97</v>
      </c>
      <c r="F194" s="5" t="s">
        <v>64</v>
      </c>
      <c r="G194" s="5" t="s">
        <v>57</v>
      </c>
      <c r="H194" s="5">
        <v>0</v>
      </c>
      <c r="I194" s="6">
        <v>40288</v>
      </c>
      <c r="J194" s="6">
        <v>17160</v>
      </c>
      <c r="K194" s="6">
        <v>23128</v>
      </c>
      <c r="L194" s="7">
        <f t="shared" ref="L194:L257" si="39">IFERROR(J194/I194,"")</f>
        <v>0.42593328038125494</v>
      </c>
      <c r="M194" s="7">
        <f t="shared" si="28"/>
        <v>0.109251101321586</v>
      </c>
      <c r="N194" s="6">
        <f t="shared" si="30"/>
        <v>42787</v>
      </c>
      <c r="O194" s="6">
        <f t="shared" si="32"/>
        <v>48744.107142857145</v>
      </c>
      <c r="P194" s="8">
        <f t="shared" si="33"/>
        <v>0.82652042188249863</v>
      </c>
      <c r="Q194" s="6"/>
      <c r="R194" s="6"/>
      <c r="S194" s="6"/>
      <c r="T194" s="6"/>
      <c r="U194" s="6"/>
      <c r="V194" s="6"/>
      <c r="W194" s="6"/>
      <c r="X194" s="5" t="s">
        <v>67</v>
      </c>
      <c r="Y194" s="5"/>
      <c r="Z194" s="9">
        <v>3.36598</v>
      </c>
      <c r="AA194" s="7">
        <f t="shared" si="29"/>
        <v>-0.21503796570959499</v>
      </c>
      <c r="AB194" s="9">
        <f t="shared" si="31"/>
        <v>5.4913000000000007</v>
      </c>
      <c r="AC194" s="9">
        <f t="shared" si="34"/>
        <v>7.5999417857142841</v>
      </c>
      <c r="AD194" s="8">
        <f t="shared" si="35"/>
        <v>0.72254500821599366</v>
      </c>
      <c r="AE194" s="5" t="s">
        <v>50</v>
      </c>
      <c r="AF194" s="10">
        <f t="shared" si="36"/>
        <v>20748</v>
      </c>
      <c r="AG194" s="11">
        <f t="shared" si="37"/>
        <v>0.82706766917293228</v>
      </c>
      <c r="AH194" s="11">
        <f t="shared" si="38"/>
        <v>0.44289549774276943</v>
      </c>
      <c r="AI194" s="5" t="s">
        <v>51</v>
      </c>
      <c r="AJ194" s="5" t="s">
        <v>46</v>
      </c>
      <c r="AK194" s="5" t="s">
        <v>52</v>
      </c>
      <c r="AL194" s="5" t="s">
        <v>53</v>
      </c>
      <c r="AM194" s="5" t="s">
        <v>45</v>
      </c>
      <c r="AN194" s="12">
        <f t="shared" ref="AN194:AN257" si="40">IF(ISNUMBER(Z194),Z194,"")</f>
        <v>3.36598</v>
      </c>
      <c r="AO194" s="12"/>
      <c r="AP194" s="12"/>
      <c r="AQ194" s="12"/>
      <c r="AR194" s="12"/>
      <c r="AS194" s="13" t="s">
        <v>54</v>
      </c>
    </row>
    <row r="195" spans="1:45" ht="21" customHeight="1">
      <c r="A195" s="4">
        <v>46155</v>
      </c>
      <c r="B195" s="5" t="s">
        <v>45</v>
      </c>
      <c r="C195" s="5" t="s">
        <v>46</v>
      </c>
      <c r="D195" s="4">
        <v>46057</v>
      </c>
      <c r="E195" s="5">
        <v>98</v>
      </c>
      <c r="F195" s="5" t="s">
        <v>64</v>
      </c>
      <c r="G195" s="5" t="s">
        <v>58</v>
      </c>
      <c r="H195" s="5">
        <v>0</v>
      </c>
      <c r="I195" s="6">
        <v>40778</v>
      </c>
      <c r="J195" s="6">
        <v>17353</v>
      </c>
      <c r="K195" s="6">
        <v>23426</v>
      </c>
      <c r="L195" s="7">
        <f t="shared" si="39"/>
        <v>0.42554808965618718</v>
      </c>
      <c r="M195" s="7">
        <f t="shared" ref="M195:M258" si="41">IF(AND(C195=C194,A195=A194+1),IFERROR(I195/I194-1,""),"")</f>
        <v>1.2162430500397114E-2</v>
      </c>
      <c r="N195" s="6">
        <f t="shared" si="30"/>
        <v>43267.857142857145</v>
      </c>
      <c r="O195" s="6">
        <f t="shared" si="32"/>
        <v>48737.607142857145</v>
      </c>
      <c r="P195" s="8">
        <f t="shared" si="33"/>
        <v>0.83668449048952365</v>
      </c>
      <c r="Q195" s="6"/>
      <c r="R195" s="6"/>
      <c r="S195" s="6"/>
      <c r="T195" s="6"/>
      <c r="U195" s="6"/>
      <c r="V195" s="6"/>
      <c r="W195" s="6"/>
      <c r="X195" s="5" t="s">
        <v>67</v>
      </c>
      <c r="Y195" s="5"/>
      <c r="Z195" s="9">
        <v>3.1953499999999999</v>
      </c>
      <c r="AA195" s="7">
        <f t="shared" ref="AA195:AA258" si="42">IFERROR(Z195/Z194-1,"")</f>
        <v>-5.0692517483764021E-2</v>
      </c>
      <c r="AB195" s="9">
        <f t="shared" si="31"/>
        <v>5.3216442857142852</v>
      </c>
      <c r="AC195" s="9">
        <f t="shared" si="34"/>
        <v>7.4087392857142849</v>
      </c>
      <c r="AD195" s="8">
        <f t="shared" si="35"/>
        <v>0.71829282695581043</v>
      </c>
      <c r="AE195" s="5" t="s">
        <v>50</v>
      </c>
      <c r="AF195" s="10">
        <f t="shared" si="36"/>
        <v>17549.75</v>
      </c>
      <c r="AG195" s="11">
        <f t="shared" si="37"/>
        <v>0.98878901408851982</v>
      </c>
      <c r="AH195" s="11">
        <f t="shared" si="38"/>
        <v>0.43129470167230116</v>
      </c>
      <c r="AI195" s="5" t="s">
        <v>51</v>
      </c>
      <c r="AJ195" s="5" t="s">
        <v>46</v>
      </c>
      <c r="AK195" s="5" t="s">
        <v>52</v>
      </c>
      <c r="AL195" s="5" t="s">
        <v>53</v>
      </c>
      <c r="AM195" s="5" t="s">
        <v>45</v>
      </c>
      <c r="AN195" s="12">
        <f t="shared" si="40"/>
        <v>3.1953499999999999</v>
      </c>
      <c r="AO195" s="12"/>
      <c r="AP195" s="12"/>
      <c r="AQ195" s="12"/>
      <c r="AR195" s="12"/>
      <c r="AS195" s="13" t="s">
        <v>54</v>
      </c>
    </row>
    <row r="196" spans="1:45" ht="21" customHeight="1">
      <c r="A196" s="4">
        <v>46156</v>
      </c>
      <c r="B196" s="5" t="s">
        <v>45</v>
      </c>
      <c r="C196" s="5" t="s">
        <v>46</v>
      </c>
      <c r="D196" s="4">
        <v>46057</v>
      </c>
      <c r="E196" s="5">
        <v>99</v>
      </c>
      <c r="F196" s="5" t="s">
        <v>64</v>
      </c>
      <c r="G196" s="5" t="s">
        <v>59</v>
      </c>
      <c r="H196" s="5">
        <v>0</v>
      </c>
      <c r="I196" s="6">
        <v>42665</v>
      </c>
      <c r="J196" s="6">
        <v>19338</v>
      </c>
      <c r="K196" s="6">
        <v>23328</v>
      </c>
      <c r="L196" s="7">
        <f t="shared" si="39"/>
        <v>0.45325208015938123</v>
      </c>
      <c r="M196" s="7">
        <f t="shared" si="41"/>
        <v>4.627495218009714E-2</v>
      </c>
      <c r="N196" s="6">
        <f t="shared" si="30"/>
        <v>43789.857142857145</v>
      </c>
      <c r="O196" s="6">
        <f t="shared" si="32"/>
        <v>48722.107142857145</v>
      </c>
      <c r="P196" s="8">
        <f t="shared" si="33"/>
        <v>0.87568051757085918</v>
      </c>
      <c r="Q196" s="6"/>
      <c r="R196" s="6"/>
      <c r="S196" s="6"/>
      <c r="T196" s="6"/>
      <c r="U196" s="6"/>
      <c r="V196" s="6"/>
      <c r="W196" s="6"/>
      <c r="X196" s="5" t="s">
        <v>67</v>
      </c>
      <c r="Y196" s="5"/>
      <c r="Z196" s="9">
        <v>2.71557</v>
      </c>
      <c r="AA196" s="7">
        <f t="shared" si="42"/>
        <v>-0.15014943589904073</v>
      </c>
      <c r="AB196" s="9">
        <f t="shared" si="31"/>
        <v>5.192914285714286</v>
      </c>
      <c r="AC196" s="9">
        <f t="shared" si="34"/>
        <v>7.2290246428571416</v>
      </c>
      <c r="AD196" s="8">
        <f t="shared" si="35"/>
        <v>0.71834231341918353</v>
      </c>
      <c r="AE196" s="5" t="s">
        <v>50</v>
      </c>
      <c r="AF196" s="10">
        <f t="shared" si="36"/>
        <v>19794.25</v>
      </c>
      <c r="AG196" s="11">
        <f t="shared" si="37"/>
        <v>0.97695037700342269</v>
      </c>
      <c r="AH196" s="11">
        <f t="shared" si="38"/>
        <v>0.37564818687998275</v>
      </c>
      <c r="AI196" s="5" t="s">
        <v>51</v>
      </c>
      <c r="AJ196" s="5" t="s">
        <v>46</v>
      </c>
      <c r="AK196" s="5" t="s">
        <v>52</v>
      </c>
      <c r="AL196" s="5" t="s">
        <v>53</v>
      </c>
      <c r="AM196" s="5" t="s">
        <v>45</v>
      </c>
      <c r="AN196" s="12">
        <f t="shared" si="40"/>
        <v>2.71557</v>
      </c>
      <c r="AO196" s="12"/>
      <c r="AP196" s="12"/>
      <c r="AQ196" s="12"/>
      <c r="AR196" s="12"/>
      <c r="AS196" s="13" t="s">
        <v>54</v>
      </c>
    </row>
    <row r="197" spans="1:45" ht="21" customHeight="1">
      <c r="A197" s="4">
        <v>46157</v>
      </c>
      <c r="B197" s="5" t="s">
        <v>45</v>
      </c>
      <c r="C197" s="5" t="s">
        <v>46</v>
      </c>
      <c r="D197" s="4">
        <v>46057</v>
      </c>
      <c r="E197" s="5">
        <v>100</v>
      </c>
      <c r="F197" s="5" t="s">
        <v>64</v>
      </c>
      <c r="G197" s="5" t="s">
        <v>60</v>
      </c>
      <c r="H197" s="5">
        <v>0</v>
      </c>
      <c r="I197" s="6">
        <v>43981</v>
      </c>
      <c r="J197" s="6">
        <v>20696</v>
      </c>
      <c r="K197" s="6">
        <v>23286</v>
      </c>
      <c r="L197" s="7">
        <f t="shared" si="39"/>
        <v>0.47056683567904323</v>
      </c>
      <c r="M197" s="7">
        <f t="shared" si="41"/>
        <v>3.0844954881050102E-2</v>
      </c>
      <c r="N197" s="6">
        <f t="shared" si="30"/>
        <v>44041.857142857145</v>
      </c>
      <c r="O197" s="6">
        <f t="shared" si="32"/>
        <v>48718</v>
      </c>
      <c r="P197" s="8">
        <f t="shared" si="33"/>
        <v>0.90276694445584793</v>
      </c>
      <c r="Q197" s="6"/>
      <c r="R197" s="6"/>
      <c r="S197" s="6"/>
      <c r="T197" s="6"/>
      <c r="U197" s="6"/>
      <c r="V197" s="6"/>
      <c r="W197" s="6"/>
      <c r="X197" s="5" t="s">
        <v>67</v>
      </c>
      <c r="Y197" s="5"/>
      <c r="Z197" s="9">
        <v>3.0975999999999999</v>
      </c>
      <c r="AA197" s="7">
        <f t="shared" si="42"/>
        <v>0.14068133025479002</v>
      </c>
      <c r="AB197" s="9">
        <f t="shared" si="31"/>
        <v>4.7680999999999996</v>
      </c>
      <c r="AC197" s="9">
        <f t="shared" si="34"/>
        <v>7.0326900000000006</v>
      </c>
      <c r="AD197" s="8">
        <f t="shared" si="35"/>
        <v>0.67799092523628923</v>
      </c>
      <c r="AE197" s="5" t="s">
        <v>50</v>
      </c>
      <c r="AF197" s="10">
        <f t="shared" si="36"/>
        <v>31922.25</v>
      </c>
      <c r="AG197" s="11">
        <f t="shared" si="37"/>
        <v>0.64832522770168144</v>
      </c>
      <c r="AH197" s="11">
        <f t="shared" si="38"/>
        <v>0.440457349890298</v>
      </c>
      <c r="AI197" s="5" t="s">
        <v>51</v>
      </c>
      <c r="AJ197" s="5" t="s">
        <v>46</v>
      </c>
      <c r="AK197" s="5" t="s">
        <v>52</v>
      </c>
      <c r="AL197" s="5" t="s">
        <v>53</v>
      </c>
      <c r="AM197" s="5" t="s">
        <v>45</v>
      </c>
      <c r="AN197" s="12">
        <f t="shared" si="40"/>
        <v>3.0975999999999999</v>
      </c>
      <c r="AO197" s="12"/>
      <c r="AP197" s="12"/>
      <c r="AQ197" s="12"/>
      <c r="AR197" s="12"/>
      <c r="AS197" s="13" t="s">
        <v>54</v>
      </c>
    </row>
    <row r="198" spans="1:45" ht="21" customHeight="1">
      <c r="A198" s="4">
        <v>46158</v>
      </c>
      <c r="B198" s="5" t="s">
        <v>45</v>
      </c>
      <c r="C198" s="5" t="s">
        <v>46</v>
      </c>
      <c r="D198" s="4">
        <v>46057</v>
      </c>
      <c r="E198" s="5">
        <v>101</v>
      </c>
      <c r="F198" s="5" t="s">
        <v>64</v>
      </c>
      <c r="G198" s="5" t="s">
        <v>48</v>
      </c>
      <c r="H198" s="5">
        <v>1</v>
      </c>
      <c r="I198" s="6">
        <v>55654</v>
      </c>
      <c r="J198" s="6">
        <v>35875</v>
      </c>
      <c r="K198" s="6">
        <v>19778</v>
      </c>
      <c r="L198" s="7">
        <f t="shared" si="39"/>
        <v>0.64460775505803714</v>
      </c>
      <c r="M198" s="7">
        <f t="shared" si="41"/>
        <v>0.26541006343648399</v>
      </c>
      <c r="N198" s="6">
        <f t="shared" si="30"/>
        <v>44243</v>
      </c>
      <c r="O198" s="6">
        <f t="shared" si="32"/>
        <v>48761.25</v>
      </c>
      <c r="P198" s="8">
        <f t="shared" si="33"/>
        <v>1.1413571227152708</v>
      </c>
      <c r="Q198" s="6"/>
      <c r="R198" s="6"/>
      <c r="S198" s="6"/>
      <c r="T198" s="6"/>
      <c r="U198" s="6"/>
      <c r="V198" s="6"/>
      <c r="W198" s="6"/>
      <c r="X198" s="5" t="s">
        <v>67</v>
      </c>
      <c r="Y198" s="5"/>
      <c r="Z198" s="9">
        <v>3.8571399999999998</v>
      </c>
      <c r="AA198" s="7">
        <f t="shared" si="42"/>
        <v>0.24520273760330569</v>
      </c>
      <c r="AB198" s="9">
        <f t="shared" si="31"/>
        <v>3.8549585714285719</v>
      </c>
      <c r="AC198" s="9">
        <f t="shared" si="34"/>
        <v>6.8366432142857141</v>
      </c>
      <c r="AD198" s="8">
        <f t="shared" si="35"/>
        <v>0.56386715681949395</v>
      </c>
      <c r="AE198" s="5" t="s">
        <v>50</v>
      </c>
      <c r="AF198" s="10">
        <f t="shared" si="36"/>
        <v>45877.75</v>
      </c>
      <c r="AG198" s="11">
        <f t="shared" si="37"/>
        <v>0.78196947321958898</v>
      </c>
      <c r="AH198" s="11">
        <f t="shared" si="38"/>
        <v>0.5641862357158256</v>
      </c>
      <c r="AI198" s="5" t="s">
        <v>51</v>
      </c>
      <c r="AJ198" s="5" t="s">
        <v>46</v>
      </c>
      <c r="AK198" s="5" t="s">
        <v>52</v>
      </c>
      <c r="AL198" s="5" t="s">
        <v>53</v>
      </c>
      <c r="AM198" s="5" t="s">
        <v>45</v>
      </c>
      <c r="AN198" s="12">
        <f t="shared" si="40"/>
        <v>3.8571399999999998</v>
      </c>
      <c r="AO198" s="12"/>
      <c r="AP198" s="12"/>
      <c r="AQ198" s="12"/>
      <c r="AR198" s="12"/>
      <c r="AS198" s="13" t="s">
        <v>54</v>
      </c>
    </row>
    <row r="199" spans="1:45" ht="21" customHeight="1">
      <c r="A199" s="4">
        <v>46159</v>
      </c>
      <c r="B199" s="5" t="s">
        <v>45</v>
      </c>
      <c r="C199" s="5" t="s">
        <v>46</v>
      </c>
      <c r="D199" s="4">
        <v>46057</v>
      </c>
      <c r="E199" s="5">
        <v>102</v>
      </c>
      <c r="F199" s="5" t="s">
        <v>64</v>
      </c>
      <c r="G199" s="5" t="s">
        <v>55</v>
      </c>
      <c r="H199" s="5">
        <v>1</v>
      </c>
      <c r="I199" s="6">
        <v>50512</v>
      </c>
      <c r="J199" s="6">
        <v>31084</v>
      </c>
      <c r="K199" s="6">
        <v>19428</v>
      </c>
      <c r="L199" s="7">
        <f t="shared" si="39"/>
        <v>0.61537852391510928</v>
      </c>
      <c r="M199" s="7">
        <f t="shared" si="41"/>
        <v>-9.2392280878283661E-2</v>
      </c>
      <c r="N199" s="6">
        <f t="shared" si="30"/>
        <v>44314</v>
      </c>
      <c r="O199" s="6">
        <f t="shared" si="32"/>
        <v>48828.75</v>
      </c>
      <c r="P199" s="8">
        <f t="shared" si="33"/>
        <v>1.0344725187517601</v>
      </c>
      <c r="Q199" s="6"/>
      <c r="R199" s="6"/>
      <c r="S199" s="6"/>
      <c r="T199" s="6"/>
      <c r="U199" s="6"/>
      <c r="V199" s="6"/>
      <c r="W199" s="6"/>
      <c r="X199" s="5" t="s">
        <v>67</v>
      </c>
      <c r="Y199" s="5"/>
      <c r="Z199" s="9">
        <v>3.5519400000000001</v>
      </c>
      <c r="AA199" s="7">
        <f t="shared" si="42"/>
        <v>-7.9125984537766203E-2</v>
      </c>
      <c r="AB199" s="9">
        <f t="shared" si="31"/>
        <v>3.4388085714285714</v>
      </c>
      <c r="AC199" s="9">
        <f t="shared" si="34"/>
        <v>6.6316500000000005</v>
      </c>
      <c r="AD199" s="8">
        <f t="shared" si="35"/>
        <v>0.51854494302753784</v>
      </c>
      <c r="AE199" s="5" t="s">
        <v>50</v>
      </c>
      <c r="AF199" s="10">
        <f t="shared" si="36"/>
        <v>38080</v>
      </c>
      <c r="AG199" s="11">
        <f t="shared" si="37"/>
        <v>0.816281512605042</v>
      </c>
      <c r="AH199" s="11">
        <f t="shared" si="38"/>
        <v>0.53560426138291373</v>
      </c>
      <c r="AI199" s="5" t="s">
        <v>51</v>
      </c>
      <c r="AJ199" s="5" t="s">
        <v>46</v>
      </c>
      <c r="AK199" s="5" t="s">
        <v>52</v>
      </c>
      <c r="AL199" s="5" t="s">
        <v>53</v>
      </c>
      <c r="AM199" s="5" t="s">
        <v>45</v>
      </c>
      <c r="AN199" s="12">
        <f t="shared" si="40"/>
        <v>3.5519400000000001</v>
      </c>
      <c r="AO199" s="12"/>
      <c r="AP199" s="12"/>
      <c r="AQ199" s="12"/>
      <c r="AR199" s="12"/>
      <c r="AS199" s="13" t="s">
        <v>54</v>
      </c>
    </row>
    <row r="200" spans="1:45" ht="21" customHeight="1">
      <c r="A200" s="4">
        <v>46160</v>
      </c>
      <c r="B200" s="5" t="s">
        <v>45</v>
      </c>
      <c r="C200" s="5" t="s">
        <v>46</v>
      </c>
      <c r="D200" s="4">
        <v>46057</v>
      </c>
      <c r="E200" s="5">
        <v>103</v>
      </c>
      <c r="F200" s="5" t="s">
        <v>64</v>
      </c>
      <c r="G200" s="5" t="s">
        <v>56</v>
      </c>
      <c r="H200" s="5">
        <v>0</v>
      </c>
      <c r="I200" s="6">
        <v>39540</v>
      </c>
      <c r="J200" s="6">
        <v>16544</v>
      </c>
      <c r="K200" s="6">
        <v>22995</v>
      </c>
      <c r="L200" s="7">
        <f t="shared" si="39"/>
        <v>0.41841173495194739</v>
      </c>
      <c r="M200" s="7">
        <f t="shared" si="41"/>
        <v>-0.21721571111815019</v>
      </c>
      <c r="N200" s="6">
        <f t="shared" ref="N200:N263" si="43">AVERAGE(I194:I200)</f>
        <v>44774</v>
      </c>
      <c r="O200" s="6">
        <f t="shared" si="32"/>
        <v>48796.107142857145</v>
      </c>
      <c r="P200" s="8">
        <f t="shared" si="33"/>
        <v>0.81031054145859116</v>
      </c>
      <c r="Q200" s="6"/>
      <c r="R200" s="6"/>
      <c r="S200" s="6"/>
      <c r="T200" s="6"/>
      <c r="U200" s="6"/>
      <c r="V200" s="6"/>
      <c r="W200" s="6"/>
      <c r="X200" s="5" t="s">
        <v>67</v>
      </c>
      <c r="Y200" s="5"/>
      <c r="Z200" s="9">
        <v>2.5496099999999999</v>
      </c>
      <c r="AA200" s="7">
        <f t="shared" si="42"/>
        <v>-0.28219226676126286</v>
      </c>
      <c r="AB200" s="9">
        <f t="shared" ref="AB200:AB263" si="44">AVERAGE(Z194:Z200)</f>
        <v>3.1904557142857146</v>
      </c>
      <c r="AC200" s="9">
        <f t="shared" si="34"/>
        <v>6.4386500000000018</v>
      </c>
      <c r="AD200" s="8">
        <f t="shared" si="35"/>
        <v>0.49551625174310043</v>
      </c>
      <c r="AE200" s="5" t="s">
        <v>50</v>
      </c>
      <c r="AF200" s="10">
        <f t="shared" si="36"/>
        <v>19475.75</v>
      </c>
      <c r="AG200" s="11">
        <f t="shared" si="37"/>
        <v>0.84946664441677466</v>
      </c>
      <c r="AH200" s="11">
        <f t="shared" si="38"/>
        <v>0.39598518322940357</v>
      </c>
      <c r="AI200" s="5" t="s">
        <v>51</v>
      </c>
      <c r="AJ200" s="5" t="s">
        <v>46</v>
      </c>
      <c r="AK200" s="5" t="s">
        <v>52</v>
      </c>
      <c r="AL200" s="5" t="s">
        <v>53</v>
      </c>
      <c r="AM200" s="5" t="s">
        <v>45</v>
      </c>
      <c r="AN200" s="12">
        <f t="shared" si="40"/>
        <v>2.5496099999999999</v>
      </c>
      <c r="AO200" s="12"/>
      <c r="AP200" s="12"/>
      <c r="AQ200" s="12"/>
      <c r="AR200" s="12"/>
      <c r="AS200" s="13" t="s">
        <v>54</v>
      </c>
    </row>
    <row r="201" spans="1:45" ht="21" customHeight="1">
      <c r="A201" s="4">
        <v>46161</v>
      </c>
      <c r="B201" s="5" t="s">
        <v>45</v>
      </c>
      <c r="C201" s="5" t="s">
        <v>46</v>
      </c>
      <c r="D201" s="4">
        <v>46057</v>
      </c>
      <c r="E201" s="5">
        <v>104</v>
      </c>
      <c r="F201" s="5" t="s">
        <v>64</v>
      </c>
      <c r="G201" s="5" t="s">
        <v>57</v>
      </c>
      <c r="H201" s="5">
        <v>0</v>
      </c>
      <c r="I201" s="6">
        <v>43239</v>
      </c>
      <c r="J201" s="6">
        <v>20128</v>
      </c>
      <c r="K201" s="6">
        <v>23110</v>
      </c>
      <c r="L201" s="7">
        <f t="shared" si="39"/>
        <v>0.4655056777446287</v>
      </c>
      <c r="M201" s="7">
        <f t="shared" si="41"/>
        <v>9.3550834597875498E-2</v>
      </c>
      <c r="N201" s="6">
        <f t="shared" si="43"/>
        <v>45195.571428571428</v>
      </c>
      <c r="O201" s="6">
        <f t="shared" si="32"/>
        <v>48927.25</v>
      </c>
      <c r="P201" s="8">
        <f t="shared" si="33"/>
        <v>0.88374065576953542</v>
      </c>
      <c r="Q201" s="6"/>
      <c r="R201" s="6"/>
      <c r="S201" s="6"/>
      <c r="T201" s="6"/>
      <c r="U201" s="6"/>
      <c r="V201" s="6"/>
      <c r="W201" s="6"/>
      <c r="X201" s="5" t="s">
        <v>67</v>
      </c>
      <c r="Y201" s="5"/>
      <c r="Z201" s="9">
        <v>2.2968500000000001</v>
      </c>
      <c r="AA201" s="7">
        <f t="shared" si="42"/>
        <v>-9.9136730715678079E-2</v>
      </c>
      <c r="AB201" s="9">
        <f t="shared" si="44"/>
        <v>3.0377228571428572</v>
      </c>
      <c r="AC201" s="9">
        <f t="shared" si="34"/>
        <v>6.265607142857144</v>
      </c>
      <c r="AD201" s="8">
        <f t="shared" si="35"/>
        <v>0.48482497990731704</v>
      </c>
      <c r="AE201" s="5" t="s">
        <v>50</v>
      </c>
      <c r="AF201" s="10">
        <f t="shared" si="36"/>
        <v>20353.25</v>
      </c>
      <c r="AG201" s="11">
        <f t="shared" si="37"/>
        <v>0.98893297139277514</v>
      </c>
      <c r="AH201" s="11">
        <f t="shared" si="38"/>
        <v>0.36658059588342246</v>
      </c>
      <c r="AI201" s="5" t="s">
        <v>51</v>
      </c>
      <c r="AJ201" s="5" t="s">
        <v>46</v>
      </c>
      <c r="AK201" s="5" t="s">
        <v>52</v>
      </c>
      <c r="AL201" s="5" t="s">
        <v>53</v>
      </c>
      <c r="AM201" s="5" t="s">
        <v>45</v>
      </c>
      <c r="AN201" s="12">
        <f t="shared" si="40"/>
        <v>2.2968500000000001</v>
      </c>
      <c r="AO201" s="12"/>
      <c r="AP201" s="12"/>
      <c r="AQ201" s="12"/>
      <c r="AR201" s="12"/>
      <c r="AS201" s="13" t="s">
        <v>54</v>
      </c>
    </row>
    <row r="202" spans="1:45" ht="21" customHeight="1">
      <c r="A202" s="4">
        <v>46162</v>
      </c>
      <c r="B202" s="5" t="s">
        <v>45</v>
      </c>
      <c r="C202" s="5" t="s">
        <v>46</v>
      </c>
      <c r="D202" s="4">
        <v>46057</v>
      </c>
      <c r="E202" s="5">
        <v>105</v>
      </c>
      <c r="F202" s="5" t="s">
        <v>64</v>
      </c>
      <c r="G202" s="5" t="s">
        <v>58</v>
      </c>
      <c r="H202" s="5">
        <v>0</v>
      </c>
      <c r="I202" s="6">
        <v>36736</v>
      </c>
      <c r="J202" s="6">
        <v>14945</v>
      </c>
      <c r="K202" s="6">
        <v>21791</v>
      </c>
      <c r="L202" s="7">
        <f t="shared" si="39"/>
        <v>0.40682164634146339</v>
      </c>
      <c r="M202" s="7">
        <f t="shared" si="41"/>
        <v>-0.1503966326695807</v>
      </c>
      <c r="N202" s="6">
        <f t="shared" si="43"/>
        <v>44618.142857142855</v>
      </c>
      <c r="O202" s="6">
        <f t="shared" si="32"/>
        <v>49047.5</v>
      </c>
      <c r="P202" s="8">
        <f t="shared" si="33"/>
        <v>0.7489882256995769</v>
      </c>
      <c r="Q202" s="6"/>
      <c r="R202" s="6"/>
      <c r="S202" s="6"/>
      <c r="T202" s="6"/>
      <c r="U202" s="6"/>
      <c r="V202" s="6"/>
      <c r="W202" s="6"/>
      <c r="X202" s="5" t="s">
        <v>67</v>
      </c>
      <c r="Y202" s="5"/>
      <c r="Z202" s="9">
        <v>2.4086699999999999</v>
      </c>
      <c r="AA202" s="7">
        <f t="shared" si="42"/>
        <v>4.8684067309576085E-2</v>
      </c>
      <c r="AB202" s="9">
        <f t="shared" si="44"/>
        <v>2.9253399999999998</v>
      </c>
      <c r="AC202" s="9">
        <f t="shared" si="34"/>
        <v>6.1128017857142867</v>
      </c>
      <c r="AD202" s="8">
        <f t="shared" si="35"/>
        <v>0.47855960368886247</v>
      </c>
      <c r="AE202" s="5" t="s">
        <v>50</v>
      </c>
      <c r="AF202" s="10">
        <f t="shared" si="36"/>
        <v>16932</v>
      </c>
      <c r="AG202" s="11">
        <f t="shared" si="37"/>
        <v>0.88264824001889908</v>
      </c>
      <c r="AH202" s="11">
        <f t="shared" si="38"/>
        <v>0.39403698736463194</v>
      </c>
      <c r="AI202" s="5" t="s">
        <v>51</v>
      </c>
      <c r="AJ202" s="5" t="s">
        <v>46</v>
      </c>
      <c r="AK202" s="5" t="s">
        <v>52</v>
      </c>
      <c r="AL202" s="5" t="s">
        <v>53</v>
      </c>
      <c r="AM202" s="5" t="s">
        <v>45</v>
      </c>
      <c r="AN202" s="12">
        <f t="shared" si="40"/>
        <v>2.4086699999999999</v>
      </c>
      <c r="AO202" s="12"/>
      <c r="AP202" s="12"/>
      <c r="AQ202" s="12"/>
      <c r="AR202" s="12"/>
      <c r="AS202" s="13" t="s">
        <v>54</v>
      </c>
    </row>
    <row r="203" spans="1:45" ht="21" customHeight="1">
      <c r="A203" s="4">
        <v>46163</v>
      </c>
      <c r="B203" s="5" t="s">
        <v>45</v>
      </c>
      <c r="C203" s="5" t="s">
        <v>46</v>
      </c>
      <c r="D203" s="4">
        <v>46057</v>
      </c>
      <c r="E203" s="5">
        <v>106</v>
      </c>
      <c r="F203" s="5" t="s">
        <v>64</v>
      </c>
      <c r="G203" s="5" t="s">
        <v>59</v>
      </c>
      <c r="H203" s="5">
        <v>0</v>
      </c>
      <c r="I203" s="6">
        <v>39032</v>
      </c>
      <c r="J203" s="6">
        <v>16418</v>
      </c>
      <c r="K203" s="6">
        <v>22614</v>
      </c>
      <c r="L203" s="7">
        <f t="shared" si="39"/>
        <v>0.42062922730067637</v>
      </c>
      <c r="M203" s="7">
        <f t="shared" si="41"/>
        <v>6.25E-2</v>
      </c>
      <c r="N203" s="6">
        <f t="shared" si="43"/>
        <v>44099.142857142855</v>
      </c>
      <c r="O203" s="6">
        <f t="shared" si="32"/>
        <v>48958.25</v>
      </c>
      <c r="P203" s="8">
        <f t="shared" si="33"/>
        <v>0.79725071872462761</v>
      </c>
      <c r="Q203" s="6"/>
      <c r="R203" s="6"/>
      <c r="S203" s="6"/>
      <c r="T203" s="6"/>
      <c r="U203" s="6"/>
      <c r="V203" s="6"/>
      <c r="W203" s="6"/>
      <c r="X203" s="5" t="s">
        <v>67</v>
      </c>
      <c r="Y203" s="5"/>
      <c r="Z203" s="9">
        <v>2.2193100000000001</v>
      </c>
      <c r="AA203" s="7">
        <f t="shared" si="42"/>
        <v>-7.8615999701079797E-2</v>
      </c>
      <c r="AB203" s="9">
        <f t="shared" si="44"/>
        <v>2.8544457142857143</v>
      </c>
      <c r="AC203" s="9">
        <f t="shared" si="34"/>
        <v>5.945125714285715</v>
      </c>
      <c r="AD203" s="8">
        <f t="shared" si="35"/>
        <v>0.48013210341821433</v>
      </c>
      <c r="AE203" s="5" t="s">
        <v>50</v>
      </c>
      <c r="AF203" s="10">
        <f t="shared" si="36"/>
        <v>19281.75</v>
      </c>
      <c r="AG203" s="11">
        <f t="shared" si="37"/>
        <v>0.85147872988706941</v>
      </c>
      <c r="AH203" s="11">
        <f t="shared" si="38"/>
        <v>0.37329908679090767</v>
      </c>
      <c r="AI203" s="5" t="s">
        <v>51</v>
      </c>
      <c r="AJ203" s="5" t="s">
        <v>46</v>
      </c>
      <c r="AK203" s="5" t="s">
        <v>52</v>
      </c>
      <c r="AL203" s="5" t="s">
        <v>53</v>
      </c>
      <c r="AM203" s="5" t="s">
        <v>45</v>
      </c>
      <c r="AN203" s="12">
        <f t="shared" si="40"/>
        <v>2.2193100000000001</v>
      </c>
      <c r="AO203" s="12"/>
      <c r="AP203" s="12"/>
      <c r="AQ203" s="12"/>
      <c r="AR203" s="12"/>
      <c r="AS203" s="13" t="s">
        <v>54</v>
      </c>
    </row>
    <row r="204" spans="1:45" ht="21" customHeight="1">
      <c r="A204" s="4">
        <v>46164</v>
      </c>
      <c r="B204" s="5" t="s">
        <v>45</v>
      </c>
      <c r="C204" s="5" t="s">
        <v>46</v>
      </c>
      <c r="D204" s="4">
        <v>46057</v>
      </c>
      <c r="E204" s="5">
        <v>107</v>
      </c>
      <c r="F204" s="5" t="s">
        <v>64</v>
      </c>
      <c r="G204" s="5" t="s">
        <v>60</v>
      </c>
      <c r="H204" s="5">
        <v>0</v>
      </c>
      <c r="I204" s="6">
        <v>46014</v>
      </c>
      <c r="J204" s="6">
        <v>22666</v>
      </c>
      <c r="K204" s="6">
        <v>23348</v>
      </c>
      <c r="L204" s="7">
        <f t="shared" si="39"/>
        <v>0.49258921197896294</v>
      </c>
      <c r="M204" s="7">
        <f t="shared" si="41"/>
        <v>0.17887886862061908</v>
      </c>
      <c r="N204" s="6">
        <f t="shared" si="43"/>
        <v>44389.571428571428</v>
      </c>
      <c r="O204" s="6">
        <f t="shared" si="32"/>
        <v>48879.392857142855</v>
      </c>
      <c r="P204" s="8">
        <f t="shared" si="33"/>
        <v>0.94137830505551934</v>
      </c>
      <c r="Q204" s="6"/>
      <c r="R204" s="6"/>
      <c r="S204" s="6"/>
      <c r="T204" s="6"/>
      <c r="U204" s="6"/>
      <c r="V204" s="6"/>
      <c r="W204" s="6"/>
      <c r="X204" s="5" t="s">
        <v>67</v>
      </c>
      <c r="Y204" s="5"/>
      <c r="Z204" s="9">
        <v>2.30463</v>
      </c>
      <c r="AA204" s="7">
        <f t="shared" si="42"/>
        <v>3.8444381361774527E-2</v>
      </c>
      <c r="AB204" s="9">
        <f t="shared" si="44"/>
        <v>2.7411642857142859</v>
      </c>
      <c r="AC204" s="9">
        <f t="shared" si="34"/>
        <v>5.7952914285714296</v>
      </c>
      <c r="AD204" s="8">
        <f t="shared" si="35"/>
        <v>0.47299852293881922</v>
      </c>
      <c r="AE204" s="5" t="s">
        <v>50</v>
      </c>
      <c r="AF204" s="10">
        <f t="shared" si="36"/>
        <v>31770.25</v>
      </c>
      <c r="AG204" s="11">
        <f t="shared" si="37"/>
        <v>0.71343473847388672</v>
      </c>
      <c r="AH204" s="11">
        <f t="shared" si="38"/>
        <v>0.39767283982267371</v>
      </c>
      <c r="AI204" s="5" t="s">
        <v>51</v>
      </c>
      <c r="AJ204" s="5" t="s">
        <v>46</v>
      </c>
      <c r="AK204" s="5" t="s">
        <v>52</v>
      </c>
      <c r="AL204" s="5" t="s">
        <v>53</v>
      </c>
      <c r="AM204" s="5" t="s">
        <v>45</v>
      </c>
      <c r="AN204" s="12">
        <f t="shared" si="40"/>
        <v>2.30463</v>
      </c>
      <c r="AO204" s="12"/>
      <c r="AP204" s="12"/>
      <c r="AQ204" s="12"/>
      <c r="AR204" s="12"/>
      <c r="AS204" s="13" t="s">
        <v>54</v>
      </c>
    </row>
    <row r="205" spans="1:45" ht="21" customHeight="1">
      <c r="A205" s="4">
        <v>46165</v>
      </c>
      <c r="B205" s="5" t="s">
        <v>45</v>
      </c>
      <c r="C205" s="5" t="s">
        <v>46</v>
      </c>
      <c r="D205" s="4">
        <v>46057</v>
      </c>
      <c r="E205" s="5">
        <v>108</v>
      </c>
      <c r="F205" s="5" t="s">
        <v>64</v>
      </c>
      <c r="G205" s="5" t="s">
        <v>48</v>
      </c>
      <c r="H205" s="5">
        <v>1</v>
      </c>
      <c r="I205" s="6">
        <v>68414</v>
      </c>
      <c r="J205" s="6">
        <v>48468</v>
      </c>
      <c r="K205" s="6">
        <v>19946</v>
      </c>
      <c r="L205" s="7">
        <f t="shared" si="39"/>
        <v>0.70845148653784318</v>
      </c>
      <c r="M205" s="7">
        <f t="shared" si="41"/>
        <v>0.48680836267223015</v>
      </c>
      <c r="N205" s="6">
        <f t="shared" si="43"/>
        <v>46212.428571428572</v>
      </c>
      <c r="O205" s="6">
        <f t="shared" si="32"/>
        <v>48455.75</v>
      </c>
      <c r="P205" s="8">
        <f t="shared" si="33"/>
        <v>1.4118861022685647</v>
      </c>
      <c r="Q205" s="6"/>
      <c r="R205" s="6"/>
      <c r="S205" s="6"/>
      <c r="T205" s="6"/>
      <c r="U205" s="6"/>
      <c r="V205" s="6"/>
      <c r="W205" s="6"/>
      <c r="X205" s="5" t="s">
        <v>67</v>
      </c>
      <c r="Y205" s="5"/>
      <c r="Z205" s="9">
        <v>2.9541900000000001</v>
      </c>
      <c r="AA205" s="7">
        <f t="shared" si="42"/>
        <v>0.28185001496986506</v>
      </c>
      <c r="AB205" s="9">
        <f t="shared" si="44"/>
        <v>2.6121714285714286</v>
      </c>
      <c r="AC205" s="9">
        <f t="shared" si="34"/>
        <v>5.6317353571428574</v>
      </c>
      <c r="AD205" s="8">
        <f t="shared" si="35"/>
        <v>0.46383064240729144</v>
      </c>
      <c r="AE205" s="5" t="s">
        <v>50</v>
      </c>
      <c r="AF205" s="10">
        <f t="shared" si="36"/>
        <v>46143</v>
      </c>
      <c r="AG205" s="11">
        <f t="shared" si="37"/>
        <v>1.0503868409076134</v>
      </c>
      <c r="AH205" s="11">
        <f t="shared" si="38"/>
        <v>0.5245612253873283</v>
      </c>
      <c r="AI205" s="5" t="s">
        <v>51</v>
      </c>
      <c r="AJ205" s="5" t="s">
        <v>46</v>
      </c>
      <c r="AK205" s="5" t="s">
        <v>52</v>
      </c>
      <c r="AL205" s="5" t="s">
        <v>53</v>
      </c>
      <c r="AM205" s="5" t="s">
        <v>45</v>
      </c>
      <c r="AN205" s="12">
        <f t="shared" si="40"/>
        <v>2.9541900000000001</v>
      </c>
      <c r="AO205" s="12"/>
      <c r="AP205" s="12"/>
      <c r="AQ205" s="12"/>
      <c r="AR205" s="12"/>
      <c r="AS205" s="13" t="s">
        <v>54</v>
      </c>
    </row>
    <row r="206" spans="1:45" ht="21" customHeight="1">
      <c r="A206" s="4">
        <v>46166</v>
      </c>
      <c r="B206" s="5" t="s">
        <v>45</v>
      </c>
      <c r="C206" s="5" t="s">
        <v>46</v>
      </c>
      <c r="D206" s="4">
        <v>46057</v>
      </c>
      <c r="E206" s="5">
        <v>109</v>
      </c>
      <c r="F206" s="5" t="s">
        <v>64</v>
      </c>
      <c r="G206" s="5" t="s">
        <v>55</v>
      </c>
      <c r="H206" s="5">
        <v>1</v>
      </c>
      <c r="I206" s="6">
        <v>78715</v>
      </c>
      <c r="J206" s="6">
        <v>59384</v>
      </c>
      <c r="K206" s="6">
        <v>19330</v>
      </c>
      <c r="L206" s="7">
        <f t="shared" si="39"/>
        <v>0.75441783649876137</v>
      </c>
      <c r="M206" s="7">
        <f t="shared" si="41"/>
        <v>0.15056859707077508</v>
      </c>
      <c r="N206" s="6">
        <f t="shared" si="43"/>
        <v>50241.428571428572</v>
      </c>
      <c r="O206" s="6">
        <f t="shared" si="32"/>
        <v>48292.75</v>
      </c>
      <c r="P206" s="8">
        <f t="shared" si="33"/>
        <v>1.62995480688095</v>
      </c>
      <c r="Q206" s="6"/>
      <c r="R206" s="6"/>
      <c r="S206" s="6"/>
      <c r="T206" s="6"/>
      <c r="U206" s="6"/>
      <c r="V206" s="6"/>
      <c r="W206" s="6"/>
      <c r="X206" s="5" t="s">
        <v>67</v>
      </c>
      <c r="Y206" s="5"/>
      <c r="Z206" s="9">
        <v>3.2301299999999999</v>
      </c>
      <c r="AA206" s="7">
        <f t="shared" si="42"/>
        <v>9.3406314421211833E-2</v>
      </c>
      <c r="AB206" s="9">
        <f t="shared" si="44"/>
        <v>2.5661985714285716</v>
      </c>
      <c r="AC206" s="9">
        <f t="shared" si="34"/>
        <v>5.4343607142857149</v>
      </c>
      <c r="AD206" s="8">
        <f t="shared" si="35"/>
        <v>0.47221719468908485</v>
      </c>
      <c r="AE206" s="5" t="s">
        <v>50</v>
      </c>
      <c r="AF206" s="10">
        <f t="shared" si="36"/>
        <v>37774.75</v>
      </c>
      <c r="AG206" s="11">
        <f t="shared" si="37"/>
        <v>1.5720554073819151</v>
      </c>
      <c r="AH206" s="11">
        <f t="shared" si="38"/>
        <v>0.59439006165135722</v>
      </c>
      <c r="AI206" s="5" t="s">
        <v>51</v>
      </c>
      <c r="AJ206" s="5" t="s">
        <v>46</v>
      </c>
      <c r="AK206" s="5" t="s">
        <v>52</v>
      </c>
      <c r="AL206" s="5" t="s">
        <v>53</v>
      </c>
      <c r="AM206" s="5" t="s">
        <v>45</v>
      </c>
      <c r="AN206" s="12">
        <f t="shared" si="40"/>
        <v>3.2301299999999999</v>
      </c>
      <c r="AO206" s="12"/>
      <c r="AP206" s="12"/>
      <c r="AQ206" s="12"/>
      <c r="AR206" s="12"/>
      <c r="AS206" s="13" t="s">
        <v>54</v>
      </c>
    </row>
    <row r="207" spans="1:45" ht="21" customHeight="1">
      <c r="A207" s="4">
        <v>46167</v>
      </c>
      <c r="B207" s="5" t="s">
        <v>45</v>
      </c>
      <c r="C207" s="5" t="s">
        <v>46</v>
      </c>
      <c r="D207" s="4">
        <v>46057</v>
      </c>
      <c r="E207" s="5">
        <v>110</v>
      </c>
      <c r="F207" s="5" t="s">
        <v>64</v>
      </c>
      <c r="G207" s="5" t="s">
        <v>56</v>
      </c>
      <c r="H207" s="5">
        <v>0</v>
      </c>
      <c r="I207" s="6">
        <v>60550</v>
      </c>
      <c r="J207" s="6">
        <v>40901</v>
      </c>
      <c r="K207" s="6">
        <v>19649</v>
      </c>
      <c r="L207" s="7">
        <f t="shared" si="39"/>
        <v>0.67549132947976875</v>
      </c>
      <c r="M207" s="7">
        <f t="shared" si="41"/>
        <v>-0.23076923076923073</v>
      </c>
      <c r="N207" s="6">
        <f t="shared" si="43"/>
        <v>53242.857142857145</v>
      </c>
      <c r="O207" s="6">
        <f t="shared" si="32"/>
        <v>48820.142857142855</v>
      </c>
      <c r="P207" s="8">
        <f t="shared" si="33"/>
        <v>1.2402667517213328</v>
      </c>
      <c r="Q207" s="6"/>
      <c r="R207" s="6"/>
      <c r="S207" s="6"/>
      <c r="T207" s="6"/>
      <c r="U207" s="6"/>
      <c r="V207" s="6"/>
      <c r="W207" s="6"/>
      <c r="X207" s="5" t="s">
        <v>67</v>
      </c>
      <c r="Y207" s="5"/>
      <c r="Z207" s="9">
        <v>2.96366</v>
      </c>
      <c r="AA207" s="7">
        <f t="shared" si="42"/>
        <v>-8.2495131774882102E-2</v>
      </c>
      <c r="AB207" s="9">
        <f t="shared" si="44"/>
        <v>2.6253485714285714</v>
      </c>
      <c r="AC207" s="9">
        <f t="shared" si="34"/>
        <v>5.2812728571428584</v>
      </c>
      <c r="AD207" s="8">
        <f t="shared" si="35"/>
        <v>0.49710527034743507</v>
      </c>
      <c r="AE207" s="5" t="s">
        <v>50</v>
      </c>
      <c r="AF207" s="10">
        <f t="shared" si="36"/>
        <v>19917.5</v>
      </c>
      <c r="AG207" s="11">
        <f t="shared" si="37"/>
        <v>2.0535207731894065</v>
      </c>
      <c r="AH207" s="11">
        <f t="shared" si="38"/>
        <v>0.56116396182630202</v>
      </c>
      <c r="AI207" s="5" t="s">
        <v>51</v>
      </c>
      <c r="AJ207" s="5" t="s">
        <v>46</v>
      </c>
      <c r="AK207" s="5" t="s">
        <v>52</v>
      </c>
      <c r="AL207" s="5" t="s">
        <v>53</v>
      </c>
      <c r="AM207" s="5" t="s">
        <v>45</v>
      </c>
      <c r="AN207" s="12">
        <f t="shared" si="40"/>
        <v>2.96366</v>
      </c>
      <c r="AO207" s="12"/>
      <c r="AP207" s="12"/>
      <c r="AQ207" s="12"/>
      <c r="AR207" s="12"/>
      <c r="AS207" s="13" t="s">
        <v>54</v>
      </c>
    </row>
    <row r="208" spans="1:45" ht="21" customHeight="1">
      <c r="A208" s="4">
        <v>46168</v>
      </c>
      <c r="B208" s="5" t="s">
        <v>45</v>
      </c>
      <c r="C208" s="5" t="s">
        <v>46</v>
      </c>
      <c r="D208" s="4">
        <v>46057</v>
      </c>
      <c r="E208" s="5">
        <v>111</v>
      </c>
      <c r="F208" s="5" t="s">
        <v>64</v>
      </c>
      <c r="G208" s="5" t="s">
        <v>57</v>
      </c>
      <c r="H208" s="5">
        <v>0</v>
      </c>
      <c r="I208" s="6">
        <v>37940</v>
      </c>
      <c r="J208" s="6">
        <v>14574</v>
      </c>
      <c r="K208" s="6">
        <v>23366</v>
      </c>
      <c r="L208" s="7">
        <f t="shared" si="39"/>
        <v>0.3841328413284133</v>
      </c>
      <c r="M208" s="7">
        <f t="shared" si="41"/>
        <v>-0.37341040462427744</v>
      </c>
      <c r="N208" s="6">
        <f t="shared" si="43"/>
        <v>52485.857142857145</v>
      </c>
      <c r="O208" s="6">
        <f t="shared" si="32"/>
        <v>49651.285714285717</v>
      </c>
      <c r="P208" s="8">
        <f t="shared" si="33"/>
        <v>0.76412925575226076</v>
      </c>
      <c r="Q208" s="6"/>
      <c r="R208" s="6"/>
      <c r="S208" s="6"/>
      <c r="T208" s="6"/>
      <c r="U208" s="6"/>
      <c r="V208" s="6"/>
      <c r="W208" s="6"/>
      <c r="X208" s="5" t="s">
        <v>67</v>
      </c>
      <c r="Y208" s="5"/>
      <c r="Z208" s="9">
        <v>2.1424799999999999</v>
      </c>
      <c r="AA208" s="7">
        <f t="shared" si="42"/>
        <v>-0.2770830662086744</v>
      </c>
      <c r="AB208" s="9">
        <f t="shared" si="44"/>
        <v>2.6032957142857143</v>
      </c>
      <c r="AC208" s="9">
        <f t="shared" si="34"/>
        <v>5.1671757142857144</v>
      </c>
      <c r="AD208" s="8">
        <f t="shared" si="35"/>
        <v>0.50381404818271824</v>
      </c>
      <c r="AE208" s="5" t="s">
        <v>50</v>
      </c>
      <c r="AF208" s="10">
        <f t="shared" si="36"/>
        <v>20820.25</v>
      </c>
      <c r="AG208" s="11">
        <f t="shared" si="37"/>
        <v>0.69999159472148509</v>
      </c>
      <c r="AH208" s="11">
        <f t="shared" si="38"/>
        <v>0.41463269655736218</v>
      </c>
      <c r="AI208" s="5" t="s">
        <v>51</v>
      </c>
      <c r="AJ208" s="5" t="s">
        <v>46</v>
      </c>
      <c r="AK208" s="5" t="s">
        <v>52</v>
      </c>
      <c r="AL208" s="5" t="s">
        <v>53</v>
      </c>
      <c r="AM208" s="5" t="s">
        <v>45</v>
      </c>
      <c r="AN208" s="12">
        <f t="shared" si="40"/>
        <v>2.1424799999999999</v>
      </c>
      <c r="AO208" s="12"/>
      <c r="AP208" s="12"/>
      <c r="AQ208" s="12"/>
      <c r="AR208" s="12"/>
      <c r="AS208" s="13" t="s">
        <v>54</v>
      </c>
    </row>
    <row r="209" spans="1:45" ht="21" customHeight="1">
      <c r="A209" s="4">
        <v>46169</v>
      </c>
      <c r="B209" s="5" t="s">
        <v>45</v>
      </c>
      <c r="C209" s="5" t="s">
        <v>46</v>
      </c>
      <c r="D209" s="4">
        <v>46057</v>
      </c>
      <c r="E209" s="5">
        <v>112</v>
      </c>
      <c r="F209" s="5" t="s">
        <v>64</v>
      </c>
      <c r="G209" s="5" t="s">
        <v>58</v>
      </c>
      <c r="H209" s="5">
        <v>0</v>
      </c>
      <c r="I209" s="6">
        <v>39053</v>
      </c>
      <c r="J209" s="6">
        <v>15673</v>
      </c>
      <c r="K209" s="6">
        <v>23380</v>
      </c>
      <c r="L209" s="7">
        <f t="shared" si="39"/>
        <v>0.40132640258110774</v>
      </c>
      <c r="M209" s="7">
        <f t="shared" si="41"/>
        <v>2.9335793357933682E-2</v>
      </c>
      <c r="N209" s="6">
        <f t="shared" si="43"/>
        <v>52816.857142857145</v>
      </c>
      <c r="O209" s="6">
        <f t="shared" si="32"/>
        <v>49627.285714285717</v>
      </c>
      <c r="P209" s="8">
        <f t="shared" si="33"/>
        <v>0.78692597102400463</v>
      </c>
      <c r="Q209" s="6"/>
      <c r="R209" s="6"/>
      <c r="S209" s="6"/>
      <c r="T209" s="6"/>
      <c r="U209" s="6"/>
      <c r="V209" s="6"/>
      <c r="W209" s="6"/>
      <c r="X209" s="5" t="s">
        <v>67</v>
      </c>
      <c r="Y209" s="5"/>
      <c r="Z209" s="9">
        <v>1.91821</v>
      </c>
      <c r="AA209" s="7">
        <f t="shared" si="42"/>
        <v>-0.10467775661849821</v>
      </c>
      <c r="AB209" s="9">
        <f t="shared" si="44"/>
        <v>2.5332299999999996</v>
      </c>
      <c r="AC209" s="9">
        <f t="shared" si="34"/>
        <v>5.0431832142857145</v>
      </c>
      <c r="AD209" s="8">
        <f t="shared" si="35"/>
        <v>0.50230774738149009</v>
      </c>
      <c r="AE209" s="5" t="s">
        <v>50</v>
      </c>
      <c r="AF209" s="10">
        <f t="shared" si="36"/>
        <v>16277.5</v>
      </c>
      <c r="AG209" s="11">
        <f t="shared" si="37"/>
        <v>0.96286284748886497</v>
      </c>
      <c r="AH209" s="11">
        <f t="shared" si="38"/>
        <v>0.38035699249758143</v>
      </c>
      <c r="AI209" s="5" t="s">
        <v>51</v>
      </c>
      <c r="AJ209" s="5" t="s">
        <v>46</v>
      </c>
      <c r="AK209" s="5" t="s">
        <v>52</v>
      </c>
      <c r="AL209" s="5" t="s">
        <v>53</v>
      </c>
      <c r="AM209" s="5" t="s">
        <v>45</v>
      </c>
      <c r="AN209" s="12">
        <f t="shared" si="40"/>
        <v>1.91821</v>
      </c>
      <c r="AO209" s="12"/>
      <c r="AP209" s="12"/>
      <c r="AQ209" s="12"/>
      <c r="AR209" s="12"/>
      <c r="AS209" s="13" t="s">
        <v>54</v>
      </c>
    </row>
    <row r="210" spans="1:45" ht="21" customHeight="1">
      <c r="A210" s="4">
        <v>46170</v>
      </c>
      <c r="B210" s="5" t="s">
        <v>45</v>
      </c>
      <c r="C210" s="5" t="s">
        <v>46</v>
      </c>
      <c r="D210" s="4">
        <v>46057</v>
      </c>
      <c r="E210" s="5">
        <v>113</v>
      </c>
      <c r="F210" s="5" t="s">
        <v>64</v>
      </c>
      <c r="G210" s="5" t="s">
        <v>59</v>
      </c>
      <c r="H210" s="5">
        <v>0</v>
      </c>
      <c r="I210" s="6">
        <v>40534</v>
      </c>
      <c r="J210" s="6">
        <v>17272</v>
      </c>
      <c r="K210" s="6">
        <v>23261</v>
      </c>
      <c r="L210" s="7">
        <f t="shared" si="39"/>
        <v>0.42611141264123947</v>
      </c>
      <c r="M210" s="7">
        <f t="shared" si="41"/>
        <v>3.7922822830512404E-2</v>
      </c>
      <c r="N210" s="6">
        <f t="shared" si="43"/>
        <v>53031.428571428572</v>
      </c>
      <c r="O210" s="6">
        <f t="shared" si="32"/>
        <v>49564.678571428572</v>
      </c>
      <c r="P210" s="8">
        <f t="shared" si="33"/>
        <v>0.81780011831582256</v>
      </c>
      <c r="Q210" s="6"/>
      <c r="R210" s="6"/>
      <c r="S210" s="6"/>
      <c r="T210" s="6"/>
      <c r="U210" s="6"/>
      <c r="V210" s="6"/>
      <c r="W210" s="6"/>
      <c r="X210" s="5" t="s">
        <v>67</v>
      </c>
      <c r="Y210" s="5"/>
      <c r="Z210" s="9">
        <v>1.6311800000000001</v>
      </c>
      <c r="AA210" s="7">
        <f t="shared" si="42"/>
        <v>-0.1496342944724508</v>
      </c>
      <c r="AB210" s="9">
        <f t="shared" si="44"/>
        <v>2.4492114285714282</v>
      </c>
      <c r="AC210" s="9">
        <f t="shared" si="34"/>
        <v>4.8137392857142851</v>
      </c>
      <c r="AD210" s="8">
        <f t="shared" si="35"/>
        <v>0.50879602803582302</v>
      </c>
      <c r="AE210" s="5" t="s">
        <v>50</v>
      </c>
      <c r="AF210" s="10">
        <f t="shared" si="36"/>
        <v>18524.75</v>
      </c>
      <c r="AG210" s="11">
        <f t="shared" si="37"/>
        <v>0.93237425606283486</v>
      </c>
      <c r="AH210" s="11">
        <f t="shared" si="38"/>
        <v>0.33885923253900485</v>
      </c>
      <c r="AI210" s="5" t="s">
        <v>51</v>
      </c>
      <c r="AJ210" s="5" t="s">
        <v>46</v>
      </c>
      <c r="AK210" s="5" t="s">
        <v>52</v>
      </c>
      <c r="AL210" s="5" t="s">
        <v>53</v>
      </c>
      <c r="AM210" s="5" t="s">
        <v>45</v>
      </c>
      <c r="AN210" s="12">
        <f t="shared" si="40"/>
        <v>1.6311800000000001</v>
      </c>
      <c r="AO210" s="12"/>
      <c r="AP210" s="12"/>
      <c r="AQ210" s="12"/>
      <c r="AR210" s="12"/>
      <c r="AS210" s="13" t="s">
        <v>54</v>
      </c>
    </row>
    <row r="211" spans="1:45" ht="21" customHeight="1">
      <c r="A211" s="4">
        <v>46171</v>
      </c>
      <c r="B211" s="5" t="s">
        <v>45</v>
      </c>
      <c r="C211" s="5" t="s">
        <v>46</v>
      </c>
      <c r="D211" s="4">
        <v>46057</v>
      </c>
      <c r="E211" s="5">
        <v>114</v>
      </c>
      <c r="F211" s="5" t="s">
        <v>64</v>
      </c>
      <c r="G211" s="5" t="s">
        <v>60</v>
      </c>
      <c r="H211" s="5">
        <v>0</v>
      </c>
      <c r="I211" s="6">
        <v>45045</v>
      </c>
      <c r="J211" s="6">
        <v>21350</v>
      </c>
      <c r="K211" s="6">
        <v>23695</v>
      </c>
      <c r="L211" s="7">
        <f t="shared" si="39"/>
        <v>0.47397047397047398</v>
      </c>
      <c r="M211" s="7">
        <f t="shared" si="41"/>
        <v>0.11128928800513149</v>
      </c>
      <c r="N211" s="6">
        <f t="shared" si="43"/>
        <v>52893</v>
      </c>
      <c r="O211" s="6">
        <f t="shared" si="32"/>
        <v>49413.464285714283</v>
      </c>
      <c r="P211" s="8">
        <f t="shared" si="33"/>
        <v>0.91159364458935066</v>
      </c>
      <c r="Q211" s="6"/>
      <c r="R211" s="6"/>
      <c r="S211" s="6"/>
      <c r="T211" s="6"/>
      <c r="U211" s="6"/>
      <c r="V211" s="6"/>
      <c r="W211" s="6"/>
      <c r="X211" s="5" t="s">
        <v>67</v>
      </c>
      <c r="Y211" s="5"/>
      <c r="Z211" s="9">
        <v>1.6412800000000001</v>
      </c>
      <c r="AA211" s="7">
        <f t="shared" si="42"/>
        <v>6.1918365845583523E-3</v>
      </c>
      <c r="AB211" s="9">
        <f t="shared" si="44"/>
        <v>2.354447142857143</v>
      </c>
      <c r="AC211" s="9">
        <f t="shared" si="34"/>
        <v>4.5668046428571429</v>
      </c>
      <c r="AD211" s="8">
        <f t="shared" si="35"/>
        <v>0.51555679013764943</v>
      </c>
      <c r="AE211" s="5" t="s">
        <v>50</v>
      </c>
      <c r="AF211" s="10">
        <f t="shared" si="36"/>
        <v>28818</v>
      </c>
      <c r="AG211" s="11">
        <f t="shared" si="37"/>
        <v>0.74085640918870155</v>
      </c>
      <c r="AH211" s="11">
        <f t="shared" si="38"/>
        <v>0.35939352093089783</v>
      </c>
      <c r="AI211" s="5" t="s">
        <v>51</v>
      </c>
      <c r="AJ211" s="5" t="s">
        <v>46</v>
      </c>
      <c r="AK211" s="5" t="s">
        <v>52</v>
      </c>
      <c r="AL211" s="5" t="s">
        <v>53</v>
      </c>
      <c r="AM211" s="5" t="s">
        <v>45</v>
      </c>
      <c r="AN211" s="12">
        <f t="shared" si="40"/>
        <v>1.6412800000000001</v>
      </c>
      <c r="AO211" s="12"/>
      <c r="AP211" s="12"/>
      <c r="AQ211" s="12"/>
      <c r="AR211" s="12"/>
      <c r="AS211" s="13" t="s">
        <v>54</v>
      </c>
    </row>
    <row r="212" spans="1:45" ht="21" customHeight="1">
      <c r="A212" s="4">
        <v>46172</v>
      </c>
      <c r="B212" s="5" t="s">
        <v>45</v>
      </c>
      <c r="C212" s="5" t="s">
        <v>46</v>
      </c>
      <c r="D212" s="4">
        <v>46057</v>
      </c>
      <c r="E212" s="5">
        <v>115</v>
      </c>
      <c r="F212" s="5" t="s">
        <v>64</v>
      </c>
      <c r="G212" s="5" t="s">
        <v>48</v>
      </c>
      <c r="H212" s="5">
        <v>1</v>
      </c>
      <c r="I212" s="6">
        <v>54716</v>
      </c>
      <c r="J212" s="6">
        <v>34380</v>
      </c>
      <c r="K212" s="6">
        <v>20335</v>
      </c>
      <c r="L212" s="7">
        <f t="shared" si="39"/>
        <v>0.62833540463484172</v>
      </c>
      <c r="M212" s="7">
        <f t="shared" si="41"/>
        <v>0.21469641469641476</v>
      </c>
      <c r="N212" s="6">
        <f t="shared" si="43"/>
        <v>50936.142857142855</v>
      </c>
      <c r="O212" s="6">
        <f t="shared" si="32"/>
        <v>48423.357142857145</v>
      </c>
      <c r="P212" s="8">
        <f t="shared" si="33"/>
        <v>1.1299505698991188</v>
      </c>
      <c r="Q212" s="6"/>
      <c r="R212" s="6"/>
      <c r="S212" s="6"/>
      <c r="T212" s="6"/>
      <c r="U212" s="6"/>
      <c r="V212" s="6"/>
      <c r="W212" s="6"/>
      <c r="X212" s="5" t="s">
        <v>67</v>
      </c>
      <c r="Y212" s="5"/>
      <c r="Z212" s="9">
        <v>2.1791700000000001</v>
      </c>
      <c r="AA212" s="7">
        <f t="shared" si="42"/>
        <v>0.32772592123220901</v>
      </c>
      <c r="AB212" s="9">
        <f t="shared" si="44"/>
        <v>2.2437299999999998</v>
      </c>
      <c r="AC212" s="9">
        <f t="shared" si="34"/>
        <v>4.2297839285714289</v>
      </c>
      <c r="AD212" s="8">
        <f t="shared" si="35"/>
        <v>0.53045972037578737</v>
      </c>
      <c r="AE212" s="5" t="s">
        <v>50</v>
      </c>
      <c r="AF212" s="10">
        <f t="shared" si="36"/>
        <v>45227.75</v>
      </c>
      <c r="AG212" s="11">
        <f t="shared" si="37"/>
        <v>0.76015278230732242</v>
      </c>
      <c r="AH212" s="11">
        <f t="shared" si="38"/>
        <v>0.51519652937354532</v>
      </c>
      <c r="AI212" s="5" t="s">
        <v>51</v>
      </c>
      <c r="AJ212" s="5" t="s">
        <v>46</v>
      </c>
      <c r="AK212" s="5" t="s">
        <v>52</v>
      </c>
      <c r="AL212" s="5" t="s">
        <v>53</v>
      </c>
      <c r="AM212" s="5" t="s">
        <v>45</v>
      </c>
      <c r="AN212" s="12">
        <f t="shared" si="40"/>
        <v>2.1791700000000001</v>
      </c>
      <c r="AO212" s="12"/>
      <c r="AP212" s="12"/>
      <c r="AQ212" s="12"/>
      <c r="AR212" s="12"/>
      <c r="AS212" s="13" t="s">
        <v>54</v>
      </c>
    </row>
    <row r="213" spans="1:45" ht="21" customHeight="1">
      <c r="A213" s="4">
        <v>46173</v>
      </c>
      <c r="B213" s="5" t="s">
        <v>45</v>
      </c>
      <c r="C213" s="5" t="s">
        <v>46</v>
      </c>
      <c r="D213" s="4">
        <v>46057</v>
      </c>
      <c r="E213" s="5">
        <v>116</v>
      </c>
      <c r="F213" s="5" t="s">
        <v>64</v>
      </c>
      <c r="G213" s="5" t="s">
        <v>55</v>
      </c>
      <c r="H213" s="5">
        <v>1</v>
      </c>
      <c r="I213" s="6">
        <v>50886</v>
      </c>
      <c r="J213" s="6">
        <v>31412</v>
      </c>
      <c r="K213" s="6">
        <v>19474</v>
      </c>
      <c r="L213" s="7">
        <f t="shared" si="39"/>
        <v>0.61730141885783907</v>
      </c>
      <c r="M213" s="7">
        <f t="shared" si="41"/>
        <v>-6.9997806857226452E-2</v>
      </c>
      <c r="N213" s="6">
        <f t="shared" si="43"/>
        <v>46960.571428571428</v>
      </c>
      <c r="O213" s="6">
        <f t="shared" si="32"/>
        <v>47471.142857142855</v>
      </c>
      <c r="P213" s="8">
        <f t="shared" si="33"/>
        <v>1.071935431450084</v>
      </c>
      <c r="Q213" s="6"/>
      <c r="R213" s="6"/>
      <c r="S213" s="6"/>
      <c r="T213" s="6"/>
      <c r="U213" s="6"/>
      <c r="V213" s="6"/>
      <c r="W213" s="6"/>
      <c r="X213" s="5" t="s">
        <v>67</v>
      </c>
      <c r="Y213" s="5"/>
      <c r="Z213" s="9">
        <v>2.0276299999999998</v>
      </c>
      <c r="AA213" s="7">
        <f t="shared" si="42"/>
        <v>-6.9540237796959503E-2</v>
      </c>
      <c r="AB213" s="9">
        <f t="shared" si="44"/>
        <v>2.0719442857142858</v>
      </c>
      <c r="AC213" s="9">
        <f t="shared" si="34"/>
        <v>3.9356946428571442</v>
      </c>
      <c r="AD213" s="8">
        <f t="shared" si="35"/>
        <v>0.52644945142648158</v>
      </c>
      <c r="AE213" s="5" t="s">
        <v>50</v>
      </c>
      <c r="AF213" s="10">
        <f t="shared" si="36"/>
        <v>41647.25</v>
      </c>
      <c r="AG213" s="11">
        <f t="shared" si="37"/>
        <v>0.75423947559562754</v>
      </c>
      <c r="AH213" s="11">
        <f t="shared" si="38"/>
        <v>0.51518986710006243</v>
      </c>
      <c r="AI213" s="5" t="s">
        <v>51</v>
      </c>
      <c r="AJ213" s="5" t="s">
        <v>46</v>
      </c>
      <c r="AK213" s="5" t="s">
        <v>52</v>
      </c>
      <c r="AL213" s="5" t="s">
        <v>53</v>
      </c>
      <c r="AM213" s="5" t="s">
        <v>45</v>
      </c>
      <c r="AN213" s="12">
        <f t="shared" si="40"/>
        <v>2.0276299999999998</v>
      </c>
      <c r="AO213" s="12"/>
      <c r="AP213" s="12"/>
      <c r="AQ213" s="12"/>
      <c r="AR213" s="12"/>
      <c r="AS213" s="13" t="s">
        <v>54</v>
      </c>
    </row>
    <row r="214" spans="1:45" ht="21" customHeight="1">
      <c r="A214" s="4">
        <v>46174</v>
      </c>
      <c r="B214" s="5" t="s">
        <v>45</v>
      </c>
      <c r="C214" s="5" t="s">
        <v>46</v>
      </c>
      <c r="D214" s="4">
        <v>46057</v>
      </c>
      <c r="E214" s="5">
        <v>117</v>
      </c>
      <c r="F214" s="5" t="s">
        <v>64</v>
      </c>
      <c r="G214" s="5" t="s">
        <v>56</v>
      </c>
      <c r="H214" s="5">
        <v>0</v>
      </c>
      <c r="I214" s="6">
        <v>37524</v>
      </c>
      <c r="J214" s="6">
        <v>13748</v>
      </c>
      <c r="K214" s="6">
        <v>23776</v>
      </c>
      <c r="L214" s="7">
        <f t="shared" si="39"/>
        <v>0.36637885086877731</v>
      </c>
      <c r="M214" s="7">
        <f t="shared" si="41"/>
        <v>-0.2625869590850135</v>
      </c>
      <c r="N214" s="6">
        <f t="shared" si="43"/>
        <v>43671.142857142855</v>
      </c>
      <c r="O214" s="6">
        <f t="shared" si="32"/>
        <v>47041.142857142855</v>
      </c>
      <c r="P214" s="8">
        <f t="shared" si="33"/>
        <v>0.79768470153786353</v>
      </c>
      <c r="Q214" s="6"/>
      <c r="R214" s="6"/>
      <c r="S214" s="6"/>
      <c r="T214" s="6"/>
      <c r="U214" s="6"/>
      <c r="V214" s="6"/>
      <c r="W214" s="6"/>
      <c r="X214" s="5" t="s">
        <v>68</v>
      </c>
      <c r="Y214" s="5"/>
      <c r="Z214" s="9">
        <v>1.44967</v>
      </c>
      <c r="AA214" s="7">
        <f t="shared" si="42"/>
        <v>-0.28504214279725582</v>
      </c>
      <c r="AB214" s="9">
        <f t="shared" si="44"/>
        <v>1.8556599999999999</v>
      </c>
      <c r="AC214" s="9">
        <f t="shared" si="34"/>
        <v>3.6344639285714293</v>
      </c>
      <c r="AD214" s="8">
        <f t="shared" si="35"/>
        <v>0.51057323348629013</v>
      </c>
      <c r="AE214" s="5" t="s">
        <v>50</v>
      </c>
      <c r="AF214" s="10">
        <f t="shared" si="36"/>
        <v>26133.5</v>
      </c>
      <c r="AG214" s="11">
        <f t="shared" si="37"/>
        <v>0.52606807354544938</v>
      </c>
      <c r="AH214" s="11">
        <f t="shared" si="38"/>
        <v>0.39886762628286987</v>
      </c>
      <c r="AI214" s="5" t="s">
        <v>51</v>
      </c>
      <c r="AJ214" s="5" t="s">
        <v>46</v>
      </c>
      <c r="AK214" s="5" t="s">
        <v>52</v>
      </c>
      <c r="AL214" s="5" t="s">
        <v>53</v>
      </c>
      <c r="AM214" s="5" t="s">
        <v>45</v>
      </c>
      <c r="AN214" s="12">
        <f t="shared" si="40"/>
        <v>1.44967</v>
      </c>
      <c r="AO214" s="12"/>
      <c r="AP214" s="12"/>
      <c r="AQ214" s="12"/>
      <c r="AR214" s="12"/>
      <c r="AS214" s="13" t="s">
        <v>54</v>
      </c>
    </row>
    <row r="215" spans="1:45" ht="21" customHeight="1">
      <c r="A215" s="4">
        <v>46175</v>
      </c>
      <c r="B215" s="5" t="s">
        <v>45</v>
      </c>
      <c r="C215" s="5" t="s">
        <v>46</v>
      </c>
      <c r="D215" s="4">
        <v>46057</v>
      </c>
      <c r="E215" s="5">
        <v>118</v>
      </c>
      <c r="F215" s="5" t="s">
        <v>64</v>
      </c>
      <c r="G215" s="5" t="s">
        <v>57</v>
      </c>
      <c r="H215" s="5">
        <v>0</v>
      </c>
      <c r="I215" s="6">
        <v>39998</v>
      </c>
      <c r="J215" s="6">
        <v>16212</v>
      </c>
      <c r="K215" s="6">
        <v>23786</v>
      </c>
      <c r="L215" s="7">
        <f t="shared" si="39"/>
        <v>0.40532026601330068</v>
      </c>
      <c r="M215" s="7">
        <f t="shared" si="41"/>
        <v>6.5931137405393914E-2</v>
      </c>
      <c r="N215" s="6">
        <f t="shared" si="43"/>
        <v>43965.142857142855</v>
      </c>
      <c r="O215" s="6">
        <f t="shared" si="32"/>
        <v>46424.535714285717</v>
      </c>
      <c r="P215" s="8">
        <f t="shared" si="33"/>
        <v>0.86157027495466909</v>
      </c>
      <c r="Q215" s="6"/>
      <c r="R215" s="6"/>
      <c r="S215" s="6"/>
      <c r="T215" s="6"/>
      <c r="U215" s="6"/>
      <c r="V215" s="6"/>
      <c r="W215" s="6"/>
      <c r="X215" s="5" t="s">
        <v>68</v>
      </c>
      <c r="Y215" s="5"/>
      <c r="Z215" s="9">
        <v>1.5196400000000001</v>
      </c>
      <c r="AA215" s="7">
        <f t="shared" si="42"/>
        <v>4.8266157125414821E-2</v>
      </c>
      <c r="AB215" s="9">
        <f t="shared" si="44"/>
        <v>1.7666828571428572</v>
      </c>
      <c r="AC215" s="9">
        <f t="shared" si="34"/>
        <v>3.4159960714285718</v>
      </c>
      <c r="AD215" s="8">
        <f t="shared" si="35"/>
        <v>0.51717941713089544</v>
      </c>
      <c r="AE215" s="5" t="s">
        <v>50</v>
      </c>
      <c r="AF215" s="10">
        <f t="shared" si="36"/>
        <v>20062.5</v>
      </c>
      <c r="AG215" s="11">
        <f t="shared" si="37"/>
        <v>0.80807476635514019</v>
      </c>
      <c r="AH215" s="11">
        <f t="shared" si="38"/>
        <v>0.44485999638883827</v>
      </c>
      <c r="AI215" s="5" t="s">
        <v>51</v>
      </c>
      <c r="AJ215" s="5" t="s">
        <v>46</v>
      </c>
      <c r="AK215" s="5" t="s">
        <v>52</v>
      </c>
      <c r="AL215" s="5" t="s">
        <v>53</v>
      </c>
      <c r="AM215" s="5" t="s">
        <v>45</v>
      </c>
      <c r="AN215" s="12">
        <f t="shared" si="40"/>
        <v>1.5196400000000001</v>
      </c>
      <c r="AO215" s="12"/>
      <c r="AP215" s="12"/>
      <c r="AQ215" s="12"/>
      <c r="AR215" s="12"/>
      <c r="AS215" s="13" t="s">
        <v>54</v>
      </c>
    </row>
    <row r="216" spans="1:45" ht="21" customHeight="1">
      <c r="A216" s="4">
        <v>46176</v>
      </c>
      <c r="B216" s="5" t="s">
        <v>45</v>
      </c>
      <c r="C216" s="5" t="s">
        <v>46</v>
      </c>
      <c r="D216" s="4">
        <v>46057</v>
      </c>
      <c r="E216" s="5">
        <v>119</v>
      </c>
      <c r="F216" s="5" t="s">
        <v>64</v>
      </c>
      <c r="G216" s="5" t="s">
        <v>58</v>
      </c>
      <c r="H216" s="5">
        <v>0</v>
      </c>
      <c r="I216" s="6">
        <v>43253</v>
      </c>
      <c r="J216" s="6">
        <v>21364</v>
      </c>
      <c r="K216" s="6">
        <v>21889</v>
      </c>
      <c r="L216" s="7">
        <f t="shared" si="39"/>
        <v>0.4939310568053083</v>
      </c>
      <c r="M216" s="7">
        <f t="shared" si="41"/>
        <v>8.1379068953447709E-2</v>
      </c>
      <c r="N216" s="6">
        <f t="shared" si="43"/>
        <v>44565.142857142855</v>
      </c>
      <c r="O216" s="6">
        <f t="shared" si="32"/>
        <v>46108.392857142855</v>
      </c>
      <c r="P216" s="8">
        <f t="shared" si="33"/>
        <v>0.93807216690484774</v>
      </c>
      <c r="Q216" s="6"/>
      <c r="R216" s="6"/>
      <c r="S216" s="6"/>
      <c r="T216" s="6"/>
      <c r="U216" s="6"/>
      <c r="V216" s="6"/>
      <c r="W216" s="6"/>
      <c r="X216" s="5" t="s">
        <v>68</v>
      </c>
      <c r="Y216" s="5"/>
      <c r="Z216" s="9">
        <v>2.0981000000000001</v>
      </c>
      <c r="AA216" s="7">
        <f t="shared" si="42"/>
        <v>0.38065594482903831</v>
      </c>
      <c r="AB216" s="9">
        <f t="shared" si="44"/>
        <v>1.7923814285714286</v>
      </c>
      <c r="AC216" s="9">
        <f t="shared" si="34"/>
        <v>3.2247503571428573</v>
      </c>
      <c r="AD216" s="8">
        <f t="shared" si="35"/>
        <v>0.55582021243947899</v>
      </c>
      <c r="AE216" s="5" t="s">
        <v>50</v>
      </c>
      <c r="AF216" s="10">
        <f t="shared" si="36"/>
        <v>15428.75</v>
      </c>
      <c r="AG216" s="11">
        <f t="shared" si="37"/>
        <v>1.384687677225958</v>
      </c>
      <c r="AH216" s="11">
        <f t="shared" si="38"/>
        <v>0.65062400732902803</v>
      </c>
      <c r="AI216" s="5" t="s">
        <v>51</v>
      </c>
      <c r="AJ216" s="5" t="s">
        <v>46</v>
      </c>
      <c r="AK216" s="5" t="s">
        <v>52</v>
      </c>
      <c r="AL216" s="5" t="s">
        <v>53</v>
      </c>
      <c r="AM216" s="5" t="s">
        <v>45</v>
      </c>
      <c r="AN216" s="12">
        <f t="shared" si="40"/>
        <v>2.0981000000000001</v>
      </c>
      <c r="AO216" s="12"/>
      <c r="AP216" s="12"/>
      <c r="AQ216" s="12"/>
      <c r="AR216" s="12"/>
      <c r="AS216" s="13" t="s">
        <v>54</v>
      </c>
    </row>
    <row r="217" spans="1:45" ht="21" customHeight="1">
      <c r="A217" s="4">
        <v>46177</v>
      </c>
      <c r="B217" s="5" t="s">
        <v>45</v>
      </c>
      <c r="C217" s="5" t="s">
        <v>46</v>
      </c>
      <c r="D217" s="4">
        <v>46057</v>
      </c>
      <c r="E217" s="5">
        <v>120</v>
      </c>
      <c r="F217" s="5" t="s">
        <v>64</v>
      </c>
      <c r="G217" s="5" t="s">
        <v>59</v>
      </c>
      <c r="H217" s="5">
        <v>0</v>
      </c>
      <c r="I217" s="6">
        <v>40344</v>
      </c>
      <c r="J217" s="6">
        <v>16695</v>
      </c>
      <c r="K217" s="6">
        <v>23650</v>
      </c>
      <c r="L217" s="7">
        <f t="shared" si="39"/>
        <v>0.41381618084473526</v>
      </c>
      <c r="M217" s="7">
        <f t="shared" si="41"/>
        <v>-6.7255450488983404E-2</v>
      </c>
      <c r="N217" s="6">
        <f t="shared" si="43"/>
        <v>44538</v>
      </c>
      <c r="O217" s="6">
        <f t="shared" si="32"/>
        <v>46317</v>
      </c>
      <c r="P217" s="8">
        <f t="shared" si="33"/>
        <v>0.87104087052270229</v>
      </c>
      <c r="Q217" s="6"/>
      <c r="R217" s="6"/>
      <c r="S217" s="6"/>
      <c r="T217" s="6"/>
      <c r="U217" s="6"/>
      <c r="V217" s="6"/>
      <c r="W217" s="6"/>
      <c r="X217" s="5" t="s">
        <v>68</v>
      </c>
      <c r="Y217" s="5"/>
      <c r="Z217" s="9">
        <v>1.2743100000000001</v>
      </c>
      <c r="AA217" s="7">
        <f t="shared" si="42"/>
        <v>-0.39263619465230448</v>
      </c>
      <c r="AB217" s="9">
        <f t="shared" si="44"/>
        <v>1.7414000000000001</v>
      </c>
      <c r="AC217" s="9">
        <f t="shared" si="34"/>
        <v>3.1431489285714287</v>
      </c>
      <c r="AD217" s="8">
        <f t="shared" si="35"/>
        <v>0.55403038149753592</v>
      </c>
      <c r="AE217" s="5" t="s">
        <v>50</v>
      </c>
      <c r="AF217" s="10">
        <f t="shared" si="36"/>
        <v>17098.25</v>
      </c>
      <c r="AG217" s="11">
        <f t="shared" si="37"/>
        <v>0.97641571505855862</v>
      </c>
      <c r="AH217" s="11">
        <f t="shared" si="38"/>
        <v>0.4054246327358017</v>
      </c>
      <c r="AI217" s="5" t="s">
        <v>51</v>
      </c>
      <c r="AJ217" s="5" t="s">
        <v>46</v>
      </c>
      <c r="AK217" s="5" t="s">
        <v>52</v>
      </c>
      <c r="AL217" s="5" t="s">
        <v>53</v>
      </c>
      <c r="AM217" s="5" t="s">
        <v>45</v>
      </c>
      <c r="AN217" s="12">
        <f t="shared" si="40"/>
        <v>1.2743100000000001</v>
      </c>
      <c r="AO217" s="12"/>
      <c r="AP217" s="12"/>
      <c r="AQ217" s="12"/>
      <c r="AR217" s="12"/>
      <c r="AS217" s="13" t="s">
        <v>54</v>
      </c>
    </row>
    <row r="218" spans="1:45" ht="21" customHeight="1">
      <c r="A218" s="4">
        <v>46178</v>
      </c>
      <c r="B218" s="5" t="s">
        <v>45</v>
      </c>
      <c r="C218" s="5" t="s">
        <v>46</v>
      </c>
      <c r="D218" s="4">
        <v>46057</v>
      </c>
      <c r="E218" s="5">
        <v>121</v>
      </c>
      <c r="F218" s="5" t="s">
        <v>64</v>
      </c>
      <c r="G218" s="5" t="s">
        <v>60</v>
      </c>
      <c r="H218" s="5">
        <v>0</v>
      </c>
      <c r="I218" s="6">
        <v>45563</v>
      </c>
      <c r="J218" s="6">
        <v>21710</v>
      </c>
      <c r="K218" s="6">
        <v>23852</v>
      </c>
      <c r="L218" s="7">
        <f t="shared" si="39"/>
        <v>0.47648311129644666</v>
      </c>
      <c r="M218" s="7">
        <f t="shared" si="41"/>
        <v>0.12936248264921679</v>
      </c>
      <c r="N218" s="6">
        <f t="shared" si="43"/>
        <v>44612</v>
      </c>
      <c r="O218" s="6">
        <f t="shared" si="32"/>
        <v>46364.607142857145</v>
      </c>
      <c r="P218" s="8">
        <f t="shared" si="33"/>
        <v>0.98271079618150847</v>
      </c>
      <c r="Q218" s="6"/>
      <c r="R218" s="6"/>
      <c r="S218" s="6"/>
      <c r="T218" s="6"/>
      <c r="U218" s="6"/>
      <c r="V218" s="6"/>
      <c r="W218" s="6"/>
      <c r="X218" s="5" t="s">
        <v>68</v>
      </c>
      <c r="Y218" s="5"/>
      <c r="Z218" s="9">
        <v>1.3356600000000001</v>
      </c>
      <c r="AA218" s="7">
        <f t="shared" si="42"/>
        <v>4.8143701297172603E-2</v>
      </c>
      <c r="AB218" s="9">
        <f t="shared" si="44"/>
        <v>1.69774</v>
      </c>
      <c r="AC218" s="9">
        <f t="shared" si="34"/>
        <v>3.0594928571428572</v>
      </c>
      <c r="AD218" s="8">
        <f t="shared" si="35"/>
        <v>0.55490896016846858</v>
      </c>
      <c r="AE218" s="5" t="s">
        <v>50</v>
      </c>
      <c r="AF218" s="10">
        <f t="shared" si="36"/>
        <v>20860</v>
      </c>
      <c r="AG218" s="11">
        <f t="shared" si="37"/>
        <v>1.0407478427612655</v>
      </c>
      <c r="AH218" s="11">
        <f t="shared" si="38"/>
        <v>0.4365625488818175</v>
      </c>
      <c r="AI218" s="5" t="s">
        <v>51</v>
      </c>
      <c r="AJ218" s="5" t="s">
        <v>46</v>
      </c>
      <c r="AK218" s="5" t="s">
        <v>52</v>
      </c>
      <c r="AL218" s="5" t="s">
        <v>53</v>
      </c>
      <c r="AM218" s="5" t="s">
        <v>45</v>
      </c>
      <c r="AN218" s="12">
        <f t="shared" si="40"/>
        <v>1.3356600000000001</v>
      </c>
      <c r="AO218" s="12"/>
      <c r="AP218" s="12"/>
      <c r="AQ218" s="12"/>
      <c r="AR218" s="12"/>
      <c r="AS218" s="13" t="s">
        <v>54</v>
      </c>
    </row>
    <row r="219" spans="1:45" ht="21" customHeight="1">
      <c r="A219" s="4">
        <v>46179</v>
      </c>
      <c r="B219" s="5" t="s">
        <v>45</v>
      </c>
      <c r="C219" s="5" t="s">
        <v>46</v>
      </c>
      <c r="D219" s="4">
        <v>46057</v>
      </c>
      <c r="E219" s="5">
        <v>122</v>
      </c>
      <c r="F219" s="5" t="s">
        <v>64</v>
      </c>
      <c r="G219" s="5" t="s">
        <v>48</v>
      </c>
      <c r="H219" s="5">
        <v>1</v>
      </c>
      <c r="I219" s="6">
        <v>59136</v>
      </c>
      <c r="J219" s="6">
        <v>39515</v>
      </c>
      <c r="K219" s="6">
        <v>19621</v>
      </c>
      <c r="L219" s="7">
        <f t="shared" si="39"/>
        <v>0.66820549242424243</v>
      </c>
      <c r="M219" s="7">
        <f t="shared" si="41"/>
        <v>0.29789522200030727</v>
      </c>
      <c r="N219" s="6">
        <f t="shared" si="43"/>
        <v>45243.428571428572</v>
      </c>
      <c r="O219" s="6">
        <f t="shared" si="32"/>
        <v>46484.107142857145</v>
      </c>
      <c r="P219" s="8">
        <f t="shared" si="33"/>
        <v>1.2721767424350103</v>
      </c>
      <c r="Q219" s="6"/>
      <c r="R219" s="6"/>
      <c r="S219" s="6"/>
      <c r="T219" s="6"/>
      <c r="U219" s="6"/>
      <c r="V219" s="6"/>
      <c r="W219" s="6"/>
      <c r="X219" s="5" t="s">
        <v>68</v>
      </c>
      <c r="Y219" s="5"/>
      <c r="Z219" s="9">
        <v>1.5841700000000001</v>
      </c>
      <c r="AA219" s="7">
        <f t="shared" si="42"/>
        <v>0.18605782908824109</v>
      </c>
      <c r="AB219" s="9">
        <f t="shared" si="44"/>
        <v>1.6127400000000001</v>
      </c>
      <c r="AC219" s="9">
        <f t="shared" si="34"/>
        <v>2.8903628571428572</v>
      </c>
      <c r="AD219" s="8">
        <f t="shared" si="35"/>
        <v>0.55797146576752099</v>
      </c>
      <c r="AE219" s="5" t="s">
        <v>50</v>
      </c>
      <c r="AF219" s="10">
        <f t="shared" si="36"/>
        <v>38177.75</v>
      </c>
      <c r="AG219" s="11">
        <f t="shared" si="37"/>
        <v>1.0350269463234476</v>
      </c>
      <c r="AH219" s="11">
        <f t="shared" si="38"/>
        <v>0.54808689368710006</v>
      </c>
      <c r="AI219" s="5" t="s">
        <v>51</v>
      </c>
      <c r="AJ219" s="5" t="s">
        <v>46</v>
      </c>
      <c r="AK219" s="5" t="s">
        <v>52</v>
      </c>
      <c r="AL219" s="5" t="s">
        <v>53</v>
      </c>
      <c r="AM219" s="5" t="s">
        <v>45</v>
      </c>
      <c r="AN219" s="12">
        <f t="shared" si="40"/>
        <v>1.5841700000000001</v>
      </c>
      <c r="AO219" s="12"/>
      <c r="AP219" s="12"/>
      <c r="AQ219" s="12"/>
      <c r="AR219" s="12"/>
      <c r="AS219" s="13" t="s">
        <v>54</v>
      </c>
    </row>
    <row r="220" spans="1:45" ht="21" customHeight="1">
      <c r="A220" s="4">
        <v>46180</v>
      </c>
      <c r="B220" s="5" t="s">
        <v>45</v>
      </c>
      <c r="C220" s="5" t="s">
        <v>46</v>
      </c>
      <c r="D220" s="4">
        <v>46057</v>
      </c>
      <c r="E220" s="5">
        <v>123</v>
      </c>
      <c r="F220" s="5" t="s">
        <v>64</v>
      </c>
      <c r="G220" s="5" t="s">
        <v>55</v>
      </c>
      <c r="H220" s="5">
        <v>1</v>
      </c>
      <c r="I220" s="6">
        <v>53088</v>
      </c>
      <c r="J220" s="6">
        <v>33782</v>
      </c>
      <c r="K220" s="6">
        <v>19306</v>
      </c>
      <c r="L220" s="7">
        <f t="shared" si="39"/>
        <v>0.63633966244725737</v>
      </c>
      <c r="M220" s="7">
        <f t="shared" si="41"/>
        <v>-0.10227272727272729</v>
      </c>
      <c r="N220" s="6">
        <f t="shared" si="43"/>
        <v>45558</v>
      </c>
      <c r="O220" s="6">
        <f t="shared" si="32"/>
        <v>46658.75</v>
      </c>
      <c r="P220" s="8">
        <f t="shared" si="33"/>
        <v>1.1377930184584886</v>
      </c>
      <c r="Q220" s="6"/>
      <c r="R220" s="6"/>
      <c r="S220" s="6"/>
      <c r="T220" s="6"/>
      <c r="U220" s="6"/>
      <c r="V220" s="6"/>
      <c r="W220" s="6"/>
      <c r="X220" s="5" t="s">
        <v>68</v>
      </c>
      <c r="Y220" s="5"/>
      <c r="Z220" s="9">
        <v>1.46288</v>
      </c>
      <c r="AA220" s="7">
        <f t="shared" si="42"/>
        <v>-7.656375262755899E-2</v>
      </c>
      <c r="AB220" s="9">
        <f t="shared" si="44"/>
        <v>1.5320614285714285</v>
      </c>
      <c r="AC220" s="9">
        <f t="shared" si="34"/>
        <v>2.5809000000000002</v>
      </c>
      <c r="AD220" s="8">
        <f t="shared" si="35"/>
        <v>0.59361518407200142</v>
      </c>
      <c r="AE220" s="5" t="s">
        <v>50</v>
      </c>
      <c r="AF220" s="10">
        <f t="shared" si="36"/>
        <v>38099</v>
      </c>
      <c r="AG220" s="11">
        <f t="shared" si="37"/>
        <v>0.88668993936848739</v>
      </c>
      <c r="AH220" s="11">
        <f t="shared" si="38"/>
        <v>0.56681002750978338</v>
      </c>
      <c r="AI220" s="5" t="s">
        <v>51</v>
      </c>
      <c r="AJ220" s="5" t="s">
        <v>46</v>
      </c>
      <c r="AK220" s="5" t="s">
        <v>52</v>
      </c>
      <c r="AL220" s="5" t="s">
        <v>53</v>
      </c>
      <c r="AM220" s="5" t="s">
        <v>45</v>
      </c>
      <c r="AN220" s="12">
        <f t="shared" si="40"/>
        <v>1.46288</v>
      </c>
      <c r="AO220" s="12"/>
      <c r="AP220" s="12"/>
      <c r="AQ220" s="12"/>
      <c r="AR220" s="12"/>
      <c r="AS220" s="13" t="s">
        <v>54</v>
      </c>
    </row>
    <row r="221" spans="1:45" ht="21" customHeight="1">
      <c r="A221" s="4">
        <v>46181</v>
      </c>
      <c r="B221" s="5" t="s">
        <v>45</v>
      </c>
      <c r="C221" s="5" t="s">
        <v>46</v>
      </c>
      <c r="D221" s="4">
        <v>46057</v>
      </c>
      <c r="E221" s="5">
        <v>124</v>
      </c>
      <c r="F221" s="5" t="s">
        <v>64</v>
      </c>
      <c r="G221" s="5" t="s">
        <v>56</v>
      </c>
      <c r="H221" s="5">
        <v>0</v>
      </c>
      <c r="I221" s="6">
        <v>38672</v>
      </c>
      <c r="J221" s="6">
        <v>15228</v>
      </c>
      <c r="K221" s="6">
        <v>23443</v>
      </c>
      <c r="L221" s="7">
        <f t="shared" si="39"/>
        <v>0.39377327265204798</v>
      </c>
      <c r="M221" s="7">
        <f t="shared" si="41"/>
        <v>-0.27154912597950576</v>
      </c>
      <c r="N221" s="6">
        <f t="shared" si="43"/>
        <v>45722</v>
      </c>
      <c r="O221" s="6">
        <f t="shared" si="32"/>
        <v>46768.5</v>
      </c>
      <c r="P221" s="8">
        <f t="shared" si="33"/>
        <v>0.82688134107358591</v>
      </c>
      <c r="Q221" s="6"/>
      <c r="R221" s="6"/>
      <c r="S221" s="6"/>
      <c r="T221" s="6"/>
      <c r="U221" s="6"/>
      <c r="V221" s="6"/>
      <c r="W221" s="6"/>
      <c r="X221" s="5" t="s">
        <v>68</v>
      </c>
      <c r="Y221" s="5"/>
      <c r="Z221" s="9">
        <v>1.04254</v>
      </c>
      <c r="AA221" s="7">
        <f t="shared" si="42"/>
        <v>-0.28733730722957451</v>
      </c>
      <c r="AB221" s="9">
        <f t="shared" si="44"/>
        <v>1.4739000000000002</v>
      </c>
      <c r="AC221" s="9">
        <f t="shared" si="34"/>
        <v>2.4022532142857145</v>
      </c>
      <c r="AD221" s="8">
        <f t="shared" si="35"/>
        <v>0.61354897611751114</v>
      </c>
      <c r="AE221" s="5" t="s">
        <v>50</v>
      </c>
      <c r="AF221" s="10">
        <f t="shared" si="36"/>
        <v>21189.75</v>
      </c>
      <c r="AG221" s="11">
        <f t="shared" si="37"/>
        <v>0.718649346972003</v>
      </c>
      <c r="AH221" s="11">
        <f t="shared" si="38"/>
        <v>0.43398422522664359</v>
      </c>
      <c r="AI221" s="5" t="s">
        <v>51</v>
      </c>
      <c r="AJ221" s="5" t="s">
        <v>46</v>
      </c>
      <c r="AK221" s="5" t="s">
        <v>52</v>
      </c>
      <c r="AL221" s="5" t="s">
        <v>53</v>
      </c>
      <c r="AM221" s="5" t="s">
        <v>45</v>
      </c>
      <c r="AN221" s="12">
        <f t="shared" si="40"/>
        <v>1.04254</v>
      </c>
      <c r="AO221" s="12"/>
      <c r="AP221" s="12"/>
      <c r="AQ221" s="12"/>
      <c r="AR221" s="12"/>
      <c r="AS221" s="13" t="s">
        <v>54</v>
      </c>
    </row>
    <row r="222" spans="1:45" ht="21" customHeight="1">
      <c r="A222" s="4">
        <v>46182</v>
      </c>
      <c r="B222" s="5" t="s">
        <v>45</v>
      </c>
      <c r="C222" s="5" t="s">
        <v>46</v>
      </c>
      <c r="D222" s="4">
        <v>46057</v>
      </c>
      <c r="E222" s="5">
        <v>125</v>
      </c>
      <c r="F222" s="5" t="s">
        <v>64</v>
      </c>
      <c r="G222" s="5" t="s">
        <v>57</v>
      </c>
      <c r="H222" s="5">
        <v>0</v>
      </c>
      <c r="I222" s="6">
        <v>42746</v>
      </c>
      <c r="J222" s="6">
        <v>18932</v>
      </c>
      <c r="K222" s="6">
        <v>23814</v>
      </c>
      <c r="L222" s="7">
        <f t="shared" si="39"/>
        <v>0.44289524166003835</v>
      </c>
      <c r="M222" s="7">
        <f t="shared" si="41"/>
        <v>0.1053475382705833</v>
      </c>
      <c r="N222" s="6">
        <f t="shared" si="43"/>
        <v>46114.571428571428</v>
      </c>
      <c r="O222" s="6">
        <f t="shared" ref="O222:O285" si="45">AVERAGE(I194:I221)</f>
        <v>46852.5</v>
      </c>
      <c r="P222" s="8">
        <f t="shared" ref="P222:P285" si="46">IFERROR(I222/O222,"")</f>
        <v>0.91235259591270479</v>
      </c>
      <c r="Q222" s="6"/>
      <c r="R222" s="6"/>
      <c r="S222" s="6"/>
      <c r="T222" s="6"/>
      <c r="U222" s="6"/>
      <c r="V222" s="6"/>
      <c r="W222" s="6"/>
      <c r="X222" s="5" t="s">
        <v>68</v>
      </c>
      <c r="Y222" s="5"/>
      <c r="Z222" s="9">
        <v>1.0529999999999999</v>
      </c>
      <c r="AA222" s="7">
        <f t="shared" si="42"/>
        <v>1.0033188175033958E-2</v>
      </c>
      <c r="AB222" s="9">
        <f t="shared" si="44"/>
        <v>1.4072371428571431</v>
      </c>
      <c r="AC222" s="9">
        <f t="shared" ref="AC222:AC285" si="47">AVERAGE(Z194:Z221)</f>
        <v>2.2863410714285712</v>
      </c>
      <c r="AD222" s="8">
        <f t="shared" ref="AD222:AD285" si="48">IFERROR(AB222/AC222,"")</f>
        <v>0.61549746905340819</v>
      </c>
      <c r="AE222" s="5" t="s">
        <v>50</v>
      </c>
      <c r="AF222" s="10">
        <f t="shared" ref="AF222:AF285" si="49">IF(COUNT(J215,J208,J201,J194)=4,AVERAGE(J215,J208,J201,J194),"")</f>
        <v>17018.5</v>
      </c>
      <c r="AG222" s="11">
        <f t="shared" ref="AG222:AG285" si="50">IFERROR(J222/AF222,"")</f>
        <v>1.1124364661985486</v>
      </c>
      <c r="AH222" s="11">
        <f t="shared" ref="AH222:AH285" si="51">IFERROR(Z222/AC222,"")</f>
        <v>0.46056120548193424</v>
      </c>
      <c r="AI222" s="5" t="s">
        <v>51</v>
      </c>
      <c r="AJ222" s="5" t="s">
        <v>46</v>
      </c>
      <c r="AK222" s="5" t="s">
        <v>52</v>
      </c>
      <c r="AL222" s="5" t="s">
        <v>53</v>
      </c>
      <c r="AM222" s="5" t="s">
        <v>45</v>
      </c>
      <c r="AN222" s="12">
        <f t="shared" si="40"/>
        <v>1.0529999999999999</v>
      </c>
      <c r="AO222" s="12"/>
      <c r="AP222" s="12"/>
      <c r="AQ222" s="12"/>
      <c r="AR222" s="12"/>
      <c r="AS222" s="13" t="s">
        <v>54</v>
      </c>
    </row>
    <row r="223" spans="1:45" ht="21" customHeight="1">
      <c r="A223" s="4">
        <v>46183</v>
      </c>
      <c r="B223" s="5" t="s">
        <v>45</v>
      </c>
      <c r="C223" s="5" t="s">
        <v>46</v>
      </c>
      <c r="D223" s="4">
        <v>46057</v>
      </c>
      <c r="E223" s="5">
        <v>126</v>
      </c>
      <c r="F223" s="5" t="s">
        <v>64</v>
      </c>
      <c r="G223" s="5" t="s">
        <v>58</v>
      </c>
      <c r="H223" s="5">
        <v>0</v>
      </c>
      <c r="I223" s="6">
        <v>41076</v>
      </c>
      <c r="J223" s="6">
        <v>17304</v>
      </c>
      <c r="K223" s="6">
        <v>23772</v>
      </c>
      <c r="L223" s="7">
        <f t="shared" si="39"/>
        <v>0.42126789366053169</v>
      </c>
      <c r="M223" s="7">
        <f t="shared" si="41"/>
        <v>-3.9067982969166692E-2</v>
      </c>
      <c r="N223" s="6">
        <f t="shared" si="43"/>
        <v>45803.571428571428</v>
      </c>
      <c r="O223" s="6">
        <f t="shared" si="45"/>
        <v>46940.285714285717</v>
      </c>
      <c r="P223" s="8">
        <f t="shared" si="46"/>
        <v>0.87506923690281269</v>
      </c>
      <c r="Q223" s="6"/>
      <c r="R223" s="6"/>
      <c r="S223" s="6"/>
      <c r="T223" s="6"/>
      <c r="U223" s="6"/>
      <c r="V223" s="6"/>
      <c r="W223" s="6"/>
      <c r="X223" s="5" t="s">
        <v>68</v>
      </c>
      <c r="Y223" s="5"/>
      <c r="Z223" s="9">
        <v>1.02685</v>
      </c>
      <c r="AA223" s="7">
        <f t="shared" si="42"/>
        <v>-2.4833808167141425E-2</v>
      </c>
      <c r="AB223" s="9">
        <f t="shared" si="44"/>
        <v>1.2542014285714287</v>
      </c>
      <c r="AC223" s="9">
        <f t="shared" si="47"/>
        <v>2.2037346428571429</v>
      </c>
      <c r="AD223" s="8">
        <f t="shared" si="48"/>
        <v>0.5691254310661269</v>
      </c>
      <c r="AE223" s="5" t="s">
        <v>50</v>
      </c>
      <c r="AF223" s="10">
        <f t="shared" si="49"/>
        <v>17333.75</v>
      </c>
      <c r="AG223" s="11">
        <f t="shared" si="50"/>
        <v>0.99828369510348314</v>
      </c>
      <c r="AH223" s="11">
        <f t="shared" si="51"/>
        <v>0.46595900433306642</v>
      </c>
      <c r="AI223" s="5" t="s">
        <v>51</v>
      </c>
      <c r="AJ223" s="5" t="s">
        <v>46</v>
      </c>
      <c r="AK223" s="5" t="s">
        <v>52</v>
      </c>
      <c r="AL223" s="5" t="s">
        <v>53</v>
      </c>
      <c r="AM223" s="5" t="s">
        <v>45</v>
      </c>
      <c r="AN223" s="12">
        <f t="shared" si="40"/>
        <v>1.02685</v>
      </c>
      <c r="AO223" s="12"/>
      <c r="AP223" s="12"/>
      <c r="AQ223" s="12"/>
      <c r="AR223" s="12"/>
      <c r="AS223" s="13" t="s">
        <v>54</v>
      </c>
    </row>
    <row r="224" spans="1:45" ht="21" customHeight="1">
      <c r="A224" s="4">
        <v>46184</v>
      </c>
      <c r="B224" s="5" t="s">
        <v>45</v>
      </c>
      <c r="C224" s="5" t="s">
        <v>46</v>
      </c>
      <c r="D224" s="4">
        <v>46057</v>
      </c>
      <c r="E224" s="5">
        <v>127</v>
      </c>
      <c r="F224" s="5" t="s">
        <v>64</v>
      </c>
      <c r="G224" s="5" t="s">
        <v>59</v>
      </c>
      <c r="H224" s="5">
        <v>0</v>
      </c>
      <c r="I224" s="6">
        <v>47114</v>
      </c>
      <c r="J224" s="6">
        <v>23324</v>
      </c>
      <c r="K224" s="6">
        <v>23790</v>
      </c>
      <c r="L224" s="7">
        <f t="shared" si="39"/>
        <v>0.49505454854183467</v>
      </c>
      <c r="M224" s="7">
        <f t="shared" si="41"/>
        <v>0.1469958126399844</v>
      </c>
      <c r="N224" s="6">
        <f t="shared" si="43"/>
        <v>46770.714285714283</v>
      </c>
      <c r="O224" s="6">
        <f t="shared" si="45"/>
        <v>46950.928571428572</v>
      </c>
      <c r="P224" s="8">
        <f t="shared" si="46"/>
        <v>1.0034732311699297</v>
      </c>
      <c r="Q224" s="6"/>
      <c r="R224" s="6"/>
      <c r="S224" s="6"/>
      <c r="T224" s="6"/>
      <c r="U224" s="6"/>
      <c r="V224" s="6"/>
      <c r="W224" s="6"/>
      <c r="X224" s="5" t="s">
        <v>68</v>
      </c>
      <c r="Y224" s="5"/>
      <c r="Z224" s="9">
        <v>0.93015999999999999</v>
      </c>
      <c r="AA224" s="7">
        <f t="shared" si="42"/>
        <v>-9.4161756829137744E-2</v>
      </c>
      <c r="AB224" s="9">
        <f t="shared" si="44"/>
        <v>1.2050371428571431</v>
      </c>
      <c r="AC224" s="9">
        <f t="shared" si="47"/>
        <v>2.1262882142857142</v>
      </c>
      <c r="AD224" s="8">
        <f t="shared" si="48"/>
        <v>0.56673273865742246</v>
      </c>
      <c r="AE224" s="5" t="s">
        <v>50</v>
      </c>
      <c r="AF224" s="10">
        <f t="shared" si="49"/>
        <v>17430.75</v>
      </c>
      <c r="AG224" s="11">
        <f t="shared" si="50"/>
        <v>1.3380950332028168</v>
      </c>
      <c r="AH224" s="11">
        <f t="shared" si="51"/>
        <v>0.437457158324357</v>
      </c>
      <c r="AI224" s="5" t="s">
        <v>51</v>
      </c>
      <c r="AJ224" s="5" t="s">
        <v>46</v>
      </c>
      <c r="AK224" s="5" t="s">
        <v>52</v>
      </c>
      <c r="AL224" s="5" t="s">
        <v>53</v>
      </c>
      <c r="AM224" s="5" t="s">
        <v>45</v>
      </c>
      <c r="AN224" s="12">
        <f t="shared" si="40"/>
        <v>0.93015999999999999</v>
      </c>
      <c r="AO224" s="12"/>
      <c r="AP224" s="12"/>
      <c r="AQ224" s="12"/>
      <c r="AR224" s="12"/>
      <c r="AS224" s="13" t="s">
        <v>54</v>
      </c>
    </row>
    <row r="225" spans="1:45" ht="21" customHeight="1">
      <c r="A225" s="4">
        <v>46185</v>
      </c>
      <c r="B225" s="5" t="s">
        <v>45</v>
      </c>
      <c r="C225" s="5" t="s">
        <v>46</v>
      </c>
      <c r="D225" s="4">
        <v>46057</v>
      </c>
      <c r="E225" s="5">
        <v>128</v>
      </c>
      <c r="F225" s="5" t="s">
        <v>64</v>
      </c>
      <c r="G225" s="5" t="s">
        <v>60</v>
      </c>
      <c r="H225" s="5">
        <v>0</v>
      </c>
      <c r="I225" s="6">
        <v>46882</v>
      </c>
      <c r="J225" s="6">
        <v>23492</v>
      </c>
      <c r="K225" s="6">
        <v>23390</v>
      </c>
      <c r="L225" s="7">
        <f t="shared" si="39"/>
        <v>0.50108783754959263</v>
      </c>
      <c r="M225" s="7">
        <f t="shared" si="41"/>
        <v>-4.9242263446109824E-3</v>
      </c>
      <c r="N225" s="6">
        <f t="shared" si="43"/>
        <v>46959.142857142855</v>
      </c>
      <c r="O225" s="6">
        <f t="shared" si="45"/>
        <v>47109.821428571428</v>
      </c>
      <c r="P225" s="8">
        <f t="shared" si="46"/>
        <v>0.99516403540359721</v>
      </c>
      <c r="Q225" s="6"/>
      <c r="R225" s="6"/>
      <c r="S225" s="6"/>
      <c r="T225" s="6"/>
      <c r="U225" s="6"/>
      <c r="V225" s="6"/>
      <c r="W225" s="6"/>
      <c r="X225" s="5" t="s">
        <v>68</v>
      </c>
      <c r="Y225" s="5"/>
      <c r="Z225" s="9">
        <v>0.88082000000000005</v>
      </c>
      <c r="AA225" s="7">
        <f t="shared" si="42"/>
        <v>-5.30446374817235E-2</v>
      </c>
      <c r="AB225" s="9">
        <f t="shared" si="44"/>
        <v>1.1400599999999999</v>
      </c>
      <c r="AC225" s="9">
        <f t="shared" si="47"/>
        <v>2.0625235714285717</v>
      </c>
      <c r="AD225" s="8">
        <f t="shared" si="48"/>
        <v>0.55275004649297499</v>
      </c>
      <c r="AE225" s="5" t="s">
        <v>50</v>
      </c>
      <c r="AF225" s="10">
        <f t="shared" si="49"/>
        <v>21605.5</v>
      </c>
      <c r="AG225" s="11">
        <f t="shared" si="50"/>
        <v>1.0873157297910254</v>
      </c>
      <c r="AH225" s="11">
        <f t="shared" si="51"/>
        <v>0.42705936174582243</v>
      </c>
      <c r="AI225" s="5" t="s">
        <v>51</v>
      </c>
      <c r="AJ225" s="5" t="s">
        <v>46</v>
      </c>
      <c r="AK225" s="5" t="s">
        <v>52</v>
      </c>
      <c r="AL225" s="5" t="s">
        <v>53</v>
      </c>
      <c r="AM225" s="5" t="s">
        <v>45</v>
      </c>
      <c r="AN225" s="12">
        <f t="shared" si="40"/>
        <v>0.88082000000000005</v>
      </c>
      <c r="AO225" s="12"/>
      <c r="AP225" s="12"/>
      <c r="AQ225" s="12"/>
      <c r="AR225" s="12"/>
      <c r="AS225" s="13" t="s">
        <v>54</v>
      </c>
    </row>
    <row r="226" spans="1:45" ht="21" customHeight="1">
      <c r="A226" s="4">
        <v>46186</v>
      </c>
      <c r="B226" s="5" t="s">
        <v>45</v>
      </c>
      <c r="C226" s="5" t="s">
        <v>46</v>
      </c>
      <c r="D226" s="4">
        <v>46057</v>
      </c>
      <c r="E226" s="5">
        <v>129</v>
      </c>
      <c r="F226" s="5" t="s">
        <v>64</v>
      </c>
      <c r="G226" s="5" t="s">
        <v>48</v>
      </c>
      <c r="H226" s="5">
        <v>1</v>
      </c>
      <c r="I226" s="6">
        <v>58510</v>
      </c>
      <c r="J226" s="6">
        <v>38423</v>
      </c>
      <c r="K226" s="6">
        <v>20086</v>
      </c>
      <c r="L226" s="7">
        <f t="shared" si="39"/>
        <v>0.65669116390360627</v>
      </c>
      <c r="M226" s="7">
        <f t="shared" si="41"/>
        <v>0.24802696130711155</v>
      </c>
      <c r="N226" s="6">
        <f t="shared" si="43"/>
        <v>46869.714285714283</v>
      </c>
      <c r="O226" s="6">
        <f t="shared" si="45"/>
        <v>47213.428571428572</v>
      </c>
      <c r="P226" s="8">
        <f t="shared" si="46"/>
        <v>1.2392660683703789</v>
      </c>
      <c r="Q226" s="6"/>
      <c r="R226" s="6"/>
      <c r="S226" s="6"/>
      <c r="T226" s="6"/>
      <c r="U226" s="6"/>
      <c r="V226" s="6"/>
      <c r="W226" s="6"/>
      <c r="X226" s="5" t="s">
        <v>68</v>
      </c>
      <c r="Y226" s="5"/>
      <c r="Z226" s="9">
        <v>1.2495000000000001</v>
      </c>
      <c r="AA226" s="7">
        <f t="shared" si="42"/>
        <v>0.41856451942508111</v>
      </c>
      <c r="AB226" s="9">
        <f t="shared" si="44"/>
        <v>1.0922499999999999</v>
      </c>
      <c r="AC226" s="9">
        <f t="shared" si="47"/>
        <v>1.9833528571428574</v>
      </c>
      <c r="AD226" s="8">
        <f t="shared" si="48"/>
        <v>0.55070886457060075</v>
      </c>
      <c r="AE226" s="5" t="s">
        <v>50</v>
      </c>
      <c r="AF226" s="10">
        <f t="shared" si="49"/>
        <v>39559.5</v>
      </c>
      <c r="AG226" s="11">
        <f t="shared" si="50"/>
        <v>0.97127112324473264</v>
      </c>
      <c r="AH226" s="11">
        <f t="shared" si="51"/>
        <v>0.62999379838037606</v>
      </c>
      <c r="AI226" s="5" t="s">
        <v>51</v>
      </c>
      <c r="AJ226" s="5" t="s">
        <v>46</v>
      </c>
      <c r="AK226" s="5" t="s">
        <v>52</v>
      </c>
      <c r="AL226" s="5" t="s">
        <v>53</v>
      </c>
      <c r="AM226" s="5" t="s">
        <v>45</v>
      </c>
      <c r="AN226" s="12">
        <f t="shared" si="40"/>
        <v>1.2495000000000001</v>
      </c>
      <c r="AO226" s="12"/>
      <c r="AP226" s="12"/>
      <c r="AQ226" s="12"/>
      <c r="AR226" s="12"/>
      <c r="AS226" s="13" t="s">
        <v>54</v>
      </c>
    </row>
    <row r="227" spans="1:45" ht="21" customHeight="1">
      <c r="A227" s="4">
        <v>46187</v>
      </c>
      <c r="B227" s="5" t="s">
        <v>45</v>
      </c>
      <c r="C227" s="5" t="s">
        <v>46</v>
      </c>
      <c r="D227" s="4">
        <v>46057</v>
      </c>
      <c r="E227" s="5">
        <v>130</v>
      </c>
      <c r="F227" s="5" t="s">
        <v>64</v>
      </c>
      <c r="G227" s="5" t="s">
        <v>55</v>
      </c>
      <c r="H227" s="5">
        <v>1</v>
      </c>
      <c r="I227" s="6">
        <v>54352</v>
      </c>
      <c r="J227" s="6">
        <v>34822</v>
      </c>
      <c r="K227" s="6">
        <v>19530</v>
      </c>
      <c r="L227" s="7">
        <f t="shared" si="39"/>
        <v>0.64067559611421843</v>
      </c>
      <c r="M227" s="7">
        <f t="shared" si="41"/>
        <v>-7.1064775252093648E-2</v>
      </c>
      <c r="N227" s="6">
        <f t="shared" si="43"/>
        <v>47050.285714285717</v>
      </c>
      <c r="O227" s="6">
        <f t="shared" si="45"/>
        <v>47315.428571428572</v>
      </c>
      <c r="P227" s="8">
        <f t="shared" si="46"/>
        <v>1.1487162145841887</v>
      </c>
      <c r="Q227" s="6"/>
      <c r="R227" s="6"/>
      <c r="S227" s="6"/>
      <c r="T227" s="6"/>
      <c r="U227" s="6"/>
      <c r="V227" s="6"/>
      <c r="W227" s="6"/>
      <c r="X227" s="5" t="s">
        <v>68</v>
      </c>
      <c r="Y227" s="5"/>
      <c r="Z227" s="9">
        <v>1.15584</v>
      </c>
      <c r="AA227" s="7">
        <f t="shared" si="42"/>
        <v>-7.49579831932774E-2</v>
      </c>
      <c r="AB227" s="9">
        <f t="shared" si="44"/>
        <v>1.048387142857143</v>
      </c>
      <c r="AC227" s="9">
        <f t="shared" si="47"/>
        <v>1.8902228571428572</v>
      </c>
      <c r="AD227" s="8">
        <f t="shared" si="48"/>
        <v>0.55463679263820742</v>
      </c>
      <c r="AE227" s="5" t="s">
        <v>50</v>
      </c>
      <c r="AF227" s="10">
        <f t="shared" si="49"/>
        <v>38915.5</v>
      </c>
      <c r="AG227" s="11">
        <f t="shared" si="50"/>
        <v>0.89481055106577068</v>
      </c>
      <c r="AH227" s="11">
        <f t="shared" si="51"/>
        <v>0.61148345319826225</v>
      </c>
      <c r="AI227" s="5" t="s">
        <v>51</v>
      </c>
      <c r="AJ227" s="5" t="s">
        <v>46</v>
      </c>
      <c r="AK227" s="5" t="s">
        <v>52</v>
      </c>
      <c r="AL227" s="5" t="s">
        <v>53</v>
      </c>
      <c r="AM227" s="5" t="s">
        <v>45</v>
      </c>
      <c r="AN227" s="12">
        <f t="shared" si="40"/>
        <v>1.15584</v>
      </c>
      <c r="AO227" s="12"/>
      <c r="AP227" s="12"/>
      <c r="AQ227" s="12"/>
      <c r="AR227" s="12"/>
      <c r="AS227" s="13" t="s">
        <v>54</v>
      </c>
    </row>
    <row r="228" spans="1:45" ht="21" customHeight="1">
      <c r="A228" s="4">
        <v>46188</v>
      </c>
      <c r="B228" s="5" t="s">
        <v>45</v>
      </c>
      <c r="C228" s="5" t="s">
        <v>46</v>
      </c>
      <c r="D228" s="4">
        <v>46057</v>
      </c>
      <c r="E228" s="5">
        <v>131</v>
      </c>
      <c r="F228" s="5" t="s">
        <v>64</v>
      </c>
      <c r="G228" s="5" t="s">
        <v>56</v>
      </c>
      <c r="H228" s="5">
        <v>0</v>
      </c>
      <c r="I228" s="6">
        <v>39760</v>
      </c>
      <c r="J228" s="6">
        <v>16415</v>
      </c>
      <c r="K228" s="6">
        <v>23345</v>
      </c>
      <c r="L228" s="7">
        <f t="shared" si="39"/>
        <v>0.41285211267605632</v>
      </c>
      <c r="M228" s="7">
        <f t="shared" si="41"/>
        <v>-0.26847218133647333</v>
      </c>
      <c r="N228" s="6">
        <f t="shared" si="43"/>
        <v>47205.714285714283</v>
      </c>
      <c r="O228" s="6">
        <f t="shared" si="45"/>
        <v>47452.571428571428</v>
      </c>
      <c r="P228" s="8">
        <f t="shared" si="46"/>
        <v>0.83788926085595239</v>
      </c>
      <c r="Q228" s="6"/>
      <c r="R228" s="6"/>
      <c r="S228" s="6"/>
      <c r="T228" s="6"/>
      <c r="U228" s="6"/>
      <c r="V228" s="6"/>
      <c r="W228" s="6"/>
      <c r="X228" s="5" t="s">
        <v>68</v>
      </c>
      <c r="Y228" s="5"/>
      <c r="Z228" s="9">
        <v>0.84350000000000003</v>
      </c>
      <c r="AA228" s="7">
        <f t="shared" si="42"/>
        <v>-0.27022771317829453</v>
      </c>
      <c r="AB228" s="9">
        <f t="shared" si="44"/>
        <v>1.0199528571428571</v>
      </c>
      <c r="AC228" s="9">
        <f t="shared" si="47"/>
        <v>1.804647857142857</v>
      </c>
      <c r="AD228" s="8">
        <f t="shared" si="48"/>
        <v>0.56518109785565607</v>
      </c>
      <c r="AE228" s="5" t="s">
        <v>50</v>
      </c>
      <c r="AF228" s="10">
        <f t="shared" si="49"/>
        <v>21605.25</v>
      </c>
      <c r="AG228" s="11">
        <f t="shared" si="50"/>
        <v>0.75976903761817149</v>
      </c>
      <c r="AH228" s="11">
        <f t="shared" si="51"/>
        <v>0.46740420667744048</v>
      </c>
      <c r="AI228" s="5" t="s">
        <v>51</v>
      </c>
      <c r="AJ228" s="5" t="s">
        <v>46</v>
      </c>
      <c r="AK228" s="5" t="s">
        <v>52</v>
      </c>
      <c r="AL228" s="5" t="s">
        <v>53</v>
      </c>
      <c r="AM228" s="5" t="s">
        <v>45</v>
      </c>
      <c r="AN228" s="12">
        <f t="shared" si="40"/>
        <v>0.84350000000000003</v>
      </c>
      <c r="AO228" s="12"/>
      <c r="AP228" s="12"/>
      <c r="AQ228" s="12"/>
      <c r="AR228" s="12"/>
      <c r="AS228" s="13" t="s">
        <v>54</v>
      </c>
    </row>
    <row r="229" spans="1:45" ht="21" customHeight="1">
      <c r="A229" s="4">
        <v>46189</v>
      </c>
      <c r="B229" s="5" t="s">
        <v>45</v>
      </c>
      <c r="C229" s="5" t="s">
        <v>46</v>
      </c>
      <c r="D229" s="4">
        <v>46057</v>
      </c>
      <c r="E229" s="5">
        <v>132</v>
      </c>
      <c r="F229" s="5" t="s">
        <v>64</v>
      </c>
      <c r="G229" s="5" t="s">
        <v>57</v>
      </c>
      <c r="H229" s="5">
        <v>0</v>
      </c>
      <c r="I229" s="6">
        <v>42553</v>
      </c>
      <c r="J229" s="6">
        <v>18907</v>
      </c>
      <c r="K229" s="6">
        <v>23646</v>
      </c>
      <c r="L229" s="7">
        <f t="shared" si="39"/>
        <v>0.44431649942424739</v>
      </c>
      <c r="M229" s="7">
        <f t="shared" si="41"/>
        <v>7.0246478873239537E-2</v>
      </c>
      <c r="N229" s="6">
        <f t="shared" si="43"/>
        <v>47178.142857142855</v>
      </c>
      <c r="O229" s="6">
        <f t="shared" si="45"/>
        <v>47460.428571428572</v>
      </c>
      <c r="P229" s="8">
        <f t="shared" si="46"/>
        <v>0.89659957317825678</v>
      </c>
      <c r="Q229" s="6"/>
      <c r="R229" s="6"/>
      <c r="S229" s="6"/>
      <c r="T229" s="6"/>
      <c r="U229" s="6"/>
      <c r="V229" s="6"/>
      <c r="W229" s="6"/>
      <c r="X229" s="5" t="s">
        <v>68</v>
      </c>
      <c r="Y229" s="5"/>
      <c r="Z229" s="9">
        <v>0.88117999999999996</v>
      </c>
      <c r="AA229" s="7">
        <f t="shared" si="42"/>
        <v>4.467101363366921E-2</v>
      </c>
      <c r="AB229" s="9">
        <f t="shared" si="44"/>
        <v>0.9954071428571426</v>
      </c>
      <c r="AC229" s="9">
        <f t="shared" si="47"/>
        <v>1.743715357142857</v>
      </c>
      <c r="AD229" s="8">
        <f t="shared" si="48"/>
        <v>0.57085414702555271</v>
      </c>
      <c r="AE229" s="5" t="s">
        <v>50</v>
      </c>
      <c r="AF229" s="10">
        <f t="shared" si="49"/>
        <v>17461.5</v>
      </c>
      <c r="AG229" s="11">
        <f t="shared" si="50"/>
        <v>1.082782120665464</v>
      </c>
      <c r="AH229" s="11">
        <f t="shared" si="51"/>
        <v>0.50534624036565601</v>
      </c>
      <c r="AI229" s="5" t="s">
        <v>51</v>
      </c>
      <c r="AJ229" s="5" t="s">
        <v>46</v>
      </c>
      <c r="AK229" s="5" t="s">
        <v>52</v>
      </c>
      <c r="AL229" s="5" t="s">
        <v>53</v>
      </c>
      <c r="AM229" s="5" t="s">
        <v>45</v>
      </c>
      <c r="AN229" s="12">
        <f t="shared" si="40"/>
        <v>0.88117999999999996</v>
      </c>
      <c r="AO229" s="12"/>
      <c r="AP229" s="12"/>
      <c r="AQ229" s="12"/>
      <c r="AR229" s="12"/>
      <c r="AS229" s="13" t="s">
        <v>54</v>
      </c>
    </row>
    <row r="230" spans="1:45" ht="21" customHeight="1">
      <c r="A230" s="4">
        <v>46190</v>
      </c>
      <c r="B230" s="5" t="s">
        <v>45</v>
      </c>
      <c r="C230" s="5" t="s">
        <v>46</v>
      </c>
      <c r="D230" s="4">
        <v>46057</v>
      </c>
      <c r="E230" s="5">
        <v>133</v>
      </c>
      <c r="F230" s="5" t="s">
        <v>64</v>
      </c>
      <c r="G230" s="5" t="s">
        <v>58</v>
      </c>
      <c r="H230" s="5">
        <v>0</v>
      </c>
      <c r="I230" s="6">
        <v>41108</v>
      </c>
      <c r="J230" s="6">
        <v>17560</v>
      </c>
      <c r="K230" s="6">
        <v>23548</v>
      </c>
      <c r="L230" s="7">
        <f t="shared" si="39"/>
        <v>0.42716746132139727</v>
      </c>
      <c r="M230" s="7">
        <f t="shared" si="41"/>
        <v>-3.3957652809437633E-2</v>
      </c>
      <c r="N230" s="6">
        <f t="shared" si="43"/>
        <v>47182.714285714283</v>
      </c>
      <c r="O230" s="6">
        <f t="shared" si="45"/>
        <v>47435.928571428572</v>
      </c>
      <c r="P230" s="8">
        <f t="shared" si="46"/>
        <v>0.86660051226993406</v>
      </c>
      <c r="Q230" s="6"/>
      <c r="R230" s="6"/>
      <c r="S230" s="6"/>
      <c r="T230" s="6"/>
      <c r="U230" s="6"/>
      <c r="V230" s="6"/>
      <c r="W230" s="6"/>
      <c r="X230" s="5" t="s">
        <v>68</v>
      </c>
      <c r="Y230" s="5"/>
      <c r="Z230" s="9">
        <v>0.89348000000000005</v>
      </c>
      <c r="AA230" s="7">
        <f t="shared" si="42"/>
        <v>1.3958555573208686E-2</v>
      </c>
      <c r="AB230" s="9">
        <f t="shared" si="44"/>
        <v>0.97635428571428562</v>
      </c>
      <c r="AC230" s="9">
        <f t="shared" si="47"/>
        <v>1.6931557142857139</v>
      </c>
      <c r="AD230" s="8">
        <f t="shared" si="48"/>
        <v>0.57664766298602199</v>
      </c>
      <c r="AE230" s="5" t="s">
        <v>50</v>
      </c>
      <c r="AF230" s="10">
        <f t="shared" si="49"/>
        <v>17321.5</v>
      </c>
      <c r="AG230" s="11">
        <f t="shared" si="50"/>
        <v>1.0137690153855035</v>
      </c>
      <c r="AH230" s="11">
        <f t="shared" si="51"/>
        <v>0.52770102150759923</v>
      </c>
      <c r="AI230" s="5" t="s">
        <v>51</v>
      </c>
      <c r="AJ230" s="5" t="s">
        <v>46</v>
      </c>
      <c r="AK230" s="5" t="s">
        <v>52</v>
      </c>
      <c r="AL230" s="5" t="s">
        <v>53</v>
      </c>
      <c r="AM230" s="5" t="s">
        <v>45</v>
      </c>
      <c r="AN230" s="12">
        <f t="shared" si="40"/>
        <v>0.89348000000000005</v>
      </c>
      <c r="AO230" s="12"/>
      <c r="AP230" s="12"/>
      <c r="AQ230" s="12"/>
      <c r="AR230" s="12"/>
      <c r="AS230" s="13" t="s">
        <v>54</v>
      </c>
    </row>
    <row r="231" spans="1:45" ht="21" customHeight="1">
      <c r="A231" s="4">
        <v>46191</v>
      </c>
      <c r="B231" s="5" t="s">
        <v>45</v>
      </c>
      <c r="C231" s="5" t="s">
        <v>46</v>
      </c>
      <c r="D231" s="4">
        <v>46057</v>
      </c>
      <c r="E231" s="5">
        <v>134</v>
      </c>
      <c r="F231" s="5" t="s">
        <v>64</v>
      </c>
      <c r="G231" s="5" t="s">
        <v>59</v>
      </c>
      <c r="H231" s="5">
        <v>0</v>
      </c>
      <c r="I231" s="6">
        <v>41272</v>
      </c>
      <c r="J231" s="6">
        <v>17910</v>
      </c>
      <c r="K231" s="6">
        <v>23362</v>
      </c>
      <c r="L231" s="7">
        <f t="shared" si="39"/>
        <v>0.43395037798022873</v>
      </c>
      <c r="M231" s="7">
        <f t="shared" si="41"/>
        <v>3.9894910966236097E-3</v>
      </c>
      <c r="N231" s="6">
        <f t="shared" si="43"/>
        <v>46348.142857142855</v>
      </c>
      <c r="O231" s="6">
        <f t="shared" si="45"/>
        <v>47592.071428571428</v>
      </c>
      <c r="P231" s="8">
        <f t="shared" si="46"/>
        <v>0.86720327065282488</v>
      </c>
      <c r="Q231" s="6"/>
      <c r="R231" s="6"/>
      <c r="S231" s="6"/>
      <c r="T231" s="6"/>
      <c r="U231" s="6"/>
      <c r="V231" s="6"/>
      <c r="W231" s="6"/>
      <c r="X231" s="5" t="s">
        <v>68</v>
      </c>
      <c r="Y231" s="5"/>
      <c r="Z231" s="9">
        <v>0.90774999999999995</v>
      </c>
      <c r="AA231" s="7">
        <f t="shared" si="42"/>
        <v>1.5971258450105053E-2</v>
      </c>
      <c r="AB231" s="9">
        <f t="shared" si="44"/>
        <v>0.97315285714285715</v>
      </c>
      <c r="AC231" s="9">
        <f t="shared" si="47"/>
        <v>1.6390417857142852</v>
      </c>
      <c r="AD231" s="8">
        <f t="shared" si="48"/>
        <v>0.59373279291885939</v>
      </c>
      <c r="AE231" s="5" t="s">
        <v>50</v>
      </c>
      <c r="AF231" s="10">
        <f t="shared" si="49"/>
        <v>18427.25</v>
      </c>
      <c r="AG231" s="11">
        <f t="shared" si="50"/>
        <v>0.9719301577826317</v>
      </c>
      <c r="AH231" s="11">
        <f t="shared" si="51"/>
        <v>0.55382968751123551</v>
      </c>
      <c r="AI231" s="5" t="s">
        <v>51</v>
      </c>
      <c r="AJ231" s="5" t="s">
        <v>46</v>
      </c>
      <c r="AK231" s="5" t="s">
        <v>52</v>
      </c>
      <c r="AL231" s="5" t="s">
        <v>53</v>
      </c>
      <c r="AM231" s="5" t="s">
        <v>45</v>
      </c>
      <c r="AN231" s="12">
        <f t="shared" si="40"/>
        <v>0.90774999999999995</v>
      </c>
      <c r="AO231" s="12"/>
      <c r="AP231" s="12"/>
      <c r="AQ231" s="12"/>
      <c r="AR231" s="12"/>
      <c r="AS231" s="13" t="s">
        <v>54</v>
      </c>
    </row>
    <row r="232" spans="1:45" ht="21" customHeight="1">
      <c r="A232" s="4">
        <v>46192</v>
      </c>
      <c r="B232" s="5" t="s">
        <v>45</v>
      </c>
      <c r="C232" s="5" t="s">
        <v>46</v>
      </c>
      <c r="D232" s="4">
        <v>46057</v>
      </c>
      <c r="E232" s="5">
        <v>135</v>
      </c>
      <c r="F232" s="5" t="s">
        <v>64</v>
      </c>
      <c r="G232" s="5" t="s">
        <v>60</v>
      </c>
      <c r="H232" s="5">
        <v>0</v>
      </c>
      <c r="I232" s="6">
        <v>45112</v>
      </c>
      <c r="J232" s="6">
        <v>21854</v>
      </c>
      <c r="K232" s="6">
        <v>23258</v>
      </c>
      <c r="L232" s="7">
        <f t="shared" si="39"/>
        <v>0.48443873027132472</v>
      </c>
      <c r="M232" s="7">
        <f t="shared" si="41"/>
        <v>9.3041287071137901E-2</v>
      </c>
      <c r="N232" s="6">
        <f t="shared" si="43"/>
        <v>46095.285714285717</v>
      </c>
      <c r="O232" s="6">
        <f t="shared" si="45"/>
        <v>47672.071428571428</v>
      </c>
      <c r="P232" s="8">
        <f t="shared" si="46"/>
        <v>0.9462982968464615</v>
      </c>
      <c r="Q232" s="6"/>
      <c r="R232" s="6"/>
      <c r="S232" s="6"/>
      <c r="T232" s="6"/>
      <c r="U232" s="6"/>
      <c r="V232" s="6"/>
      <c r="W232" s="6"/>
      <c r="X232" s="5" t="s">
        <v>68</v>
      </c>
      <c r="Y232" s="5"/>
      <c r="Z232" s="9">
        <v>0.94571000000000005</v>
      </c>
      <c r="AA232" s="7">
        <f t="shared" si="42"/>
        <v>4.1817681079592495E-2</v>
      </c>
      <c r="AB232" s="9">
        <f t="shared" si="44"/>
        <v>0.98242285714285715</v>
      </c>
      <c r="AC232" s="9">
        <f t="shared" si="47"/>
        <v>1.5922003571428565</v>
      </c>
      <c r="AD232" s="8">
        <f t="shared" si="48"/>
        <v>0.61702213087414326</v>
      </c>
      <c r="AE232" s="5" t="s">
        <v>50</v>
      </c>
      <c r="AF232" s="10">
        <f t="shared" si="49"/>
        <v>22304.5</v>
      </c>
      <c r="AG232" s="11">
        <f t="shared" si="50"/>
        <v>0.9798022820507073</v>
      </c>
      <c r="AH232" s="11">
        <f t="shared" si="51"/>
        <v>0.59396419285889435</v>
      </c>
      <c r="AI232" s="5" t="s">
        <v>51</v>
      </c>
      <c r="AJ232" s="5" t="s">
        <v>46</v>
      </c>
      <c r="AK232" s="5" t="s">
        <v>52</v>
      </c>
      <c r="AL232" s="5" t="s">
        <v>53</v>
      </c>
      <c r="AM232" s="5" t="s">
        <v>45</v>
      </c>
      <c r="AN232" s="12">
        <f t="shared" si="40"/>
        <v>0.94571000000000005</v>
      </c>
      <c r="AO232" s="12"/>
      <c r="AP232" s="12"/>
      <c r="AQ232" s="12"/>
      <c r="AR232" s="12"/>
      <c r="AS232" s="13" t="s">
        <v>54</v>
      </c>
    </row>
    <row r="233" spans="1:45" ht="21" customHeight="1">
      <c r="A233" s="4">
        <v>46193</v>
      </c>
      <c r="B233" s="5" t="s">
        <v>45</v>
      </c>
      <c r="C233" s="5" t="s">
        <v>46</v>
      </c>
      <c r="D233" s="4">
        <v>46057</v>
      </c>
      <c r="E233" s="5">
        <v>136</v>
      </c>
      <c r="F233" s="5" t="s">
        <v>64</v>
      </c>
      <c r="G233" s="5" t="s">
        <v>48</v>
      </c>
      <c r="H233" s="5">
        <v>1</v>
      </c>
      <c r="I233" s="6">
        <v>49224</v>
      </c>
      <c r="J233" s="6">
        <v>30852</v>
      </c>
      <c r="K233" s="6">
        <v>18372</v>
      </c>
      <c r="L233" s="7">
        <f t="shared" si="39"/>
        <v>0.6267674305216967</v>
      </c>
      <c r="M233" s="7">
        <f t="shared" si="41"/>
        <v>9.1150913282496804E-2</v>
      </c>
      <c r="N233" s="6">
        <f t="shared" si="43"/>
        <v>44768.714285714283</v>
      </c>
      <c r="O233" s="6">
        <f t="shared" si="45"/>
        <v>47639.857142857145</v>
      </c>
      <c r="P233" s="8">
        <f t="shared" si="46"/>
        <v>1.0332524686711906</v>
      </c>
      <c r="Q233" s="6"/>
      <c r="R233" s="6"/>
      <c r="S233" s="6"/>
      <c r="T233" s="6"/>
      <c r="U233" s="6"/>
      <c r="V233" s="6"/>
      <c r="W233" s="6"/>
      <c r="X233" s="5" t="s">
        <v>68</v>
      </c>
      <c r="Y233" s="5"/>
      <c r="Z233" s="9">
        <v>1.2438400000000001</v>
      </c>
      <c r="AA233" s="7">
        <f t="shared" si="42"/>
        <v>0.31524463101796529</v>
      </c>
      <c r="AB233" s="9">
        <f t="shared" si="44"/>
        <v>0.98161428571428566</v>
      </c>
      <c r="AC233" s="9">
        <f t="shared" si="47"/>
        <v>1.5436674999999995</v>
      </c>
      <c r="AD233" s="8">
        <f t="shared" si="48"/>
        <v>0.63589748810173563</v>
      </c>
      <c r="AE233" s="5" t="s">
        <v>50</v>
      </c>
      <c r="AF233" s="10">
        <f t="shared" si="49"/>
        <v>40196.5</v>
      </c>
      <c r="AG233" s="11">
        <f t="shared" si="50"/>
        <v>0.76752951127585733</v>
      </c>
      <c r="AH233" s="11">
        <f t="shared" si="51"/>
        <v>0.80576937714890051</v>
      </c>
      <c r="AI233" s="5" t="s">
        <v>51</v>
      </c>
      <c r="AJ233" s="5" t="s">
        <v>46</v>
      </c>
      <c r="AK233" s="5" t="s">
        <v>52</v>
      </c>
      <c r="AL233" s="5" t="s">
        <v>53</v>
      </c>
      <c r="AM233" s="5" t="s">
        <v>45</v>
      </c>
      <c r="AN233" s="12">
        <f t="shared" si="40"/>
        <v>1.2438400000000001</v>
      </c>
      <c r="AO233" s="12"/>
      <c r="AP233" s="12"/>
      <c r="AQ233" s="12"/>
      <c r="AR233" s="12"/>
      <c r="AS233" s="13" t="s">
        <v>54</v>
      </c>
    </row>
    <row r="234" spans="1:45" ht="21" customHeight="1">
      <c r="A234" s="4">
        <v>46194</v>
      </c>
      <c r="B234" s="5" t="s">
        <v>45</v>
      </c>
      <c r="C234" s="5" t="s">
        <v>46</v>
      </c>
      <c r="D234" s="4">
        <v>46057</v>
      </c>
      <c r="E234" s="5">
        <v>137</v>
      </c>
      <c r="F234" s="5" t="s">
        <v>64</v>
      </c>
      <c r="G234" s="5" t="s">
        <v>55</v>
      </c>
      <c r="H234" s="5">
        <v>1</v>
      </c>
      <c r="I234" s="6">
        <v>50718</v>
      </c>
      <c r="J234" s="6">
        <v>31028</v>
      </c>
      <c r="K234" s="6">
        <v>19691</v>
      </c>
      <c r="L234" s="7">
        <f t="shared" si="39"/>
        <v>0.61177491225994718</v>
      </c>
      <c r="M234" s="7">
        <f t="shared" si="41"/>
        <v>3.0351048269136927E-2</v>
      </c>
      <c r="N234" s="6">
        <f t="shared" si="43"/>
        <v>44249.571428571428</v>
      </c>
      <c r="O234" s="6">
        <f t="shared" si="45"/>
        <v>46954.5</v>
      </c>
      <c r="P234" s="8">
        <f t="shared" si="46"/>
        <v>1.0801520621026739</v>
      </c>
      <c r="Q234" s="6"/>
      <c r="R234" s="6"/>
      <c r="S234" s="6"/>
      <c r="T234" s="6"/>
      <c r="U234" s="6"/>
      <c r="V234" s="6"/>
      <c r="W234" s="6"/>
      <c r="X234" s="5" t="s">
        <v>68</v>
      </c>
      <c r="Y234" s="5"/>
      <c r="Z234" s="9">
        <v>1.0608500000000001</v>
      </c>
      <c r="AA234" s="7">
        <f t="shared" si="42"/>
        <v>-0.14711699253923327</v>
      </c>
      <c r="AB234" s="9">
        <f t="shared" si="44"/>
        <v>0.9680442857142858</v>
      </c>
      <c r="AC234" s="9">
        <f t="shared" si="47"/>
        <v>1.4825835714285707</v>
      </c>
      <c r="AD234" s="8">
        <f t="shared" si="48"/>
        <v>0.65294416070016814</v>
      </c>
      <c r="AE234" s="5" t="s">
        <v>50</v>
      </c>
      <c r="AF234" s="10">
        <f t="shared" si="49"/>
        <v>39850</v>
      </c>
      <c r="AG234" s="11">
        <f t="shared" si="50"/>
        <v>0.77861982434127985</v>
      </c>
      <c r="AH234" s="11">
        <f t="shared" si="51"/>
        <v>0.71554145104805023</v>
      </c>
      <c r="AI234" s="5" t="s">
        <v>51</v>
      </c>
      <c r="AJ234" s="5" t="s">
        <v>46</v>
      </c>
      <c r="AK234" s="5" t="s">
        <v>52</v>
      </c>
      <c r="AL234" s="5" t="s">
        <v>53</v>
      </c>
      <c r="AM234" s="5" t="s">
        <v>45</v>
      </c>
      <c r="AN234" s="12">
        <f t="shared" si="40"/>
        <v>1.0608500000000001</v>
      </c>
      <c r="AO234" s="12"/>
      <c r="AP234" s="12"/>
      <c r="AQ234" s="12"/>
      <c r="AR234" s="12"/>
      <c r="AS234" s="13" t="s">
        <v>54</v>
      </c>
    </row>
    <row r="235" spans="1:45" ht="21" customHeight="1">
      <c r="A235" s="4">
        <v>46195</v>
      </c>
      <c r="B235" s="5" t="s">
        <v>45</v>
      </c>
      <c r="C235" s="5" t="s">
        <v>46</v>
      </c>
      <c r="D235" s="4">
        <v>46057</v>
      </c>
      <c r="E235" s="5">
        <v>138</v>
      </c>
      <c r="F235" s="5" t="s">
        <v>64</v>
      </c>
      <c r="G235" s="5" t="s">
        <v>56</v>
      </c>
      <c r="H235" s="5">
        <v>0</v>
      </c>
      <c r="I235" s="6">
        <v>40054</v>
      </c>
      <c r="J235" s="6">
        <v>16544</v>
      </c>
      <c r="K235" s="6">
        <v>23510</v>
      </c>
      <c r="L235" s="7">
        <f t="shared" si="39"/>
        <v>0.41304239276976085</v>
      </c>
      <c r="M235" s="7">
        <f t="shared" si="41"/>
        <v>-0.21026065696596874</v>
      </c>
      <c r="N235" s="6">
        <f t="shared" si="43"/>
        <v>44291.571428571428</v>
      </c>
      <c r="O235" s="6">
        <f t="shared" si="45"/>
        <v>45954.607142857145</v>
      </c>
      <c r="P235" s="8">
        <f t="shared" si="46"/>
        <v>0.87159922563336956</v>
      </c>
      <c r="Q235" s="6"/>
      <c r="R235" s="6"/>
      <c r="S235" s="6"/>
      <c r="T235" s="6"/>
      <c r="U235" s="6"/>
      <c r="V235" s="6"/>
      <c r="W235" s="6"/>
      <c r="X235" s="5" t="s">
        <v>68</v>
      </c>
      <c r="Y235" s="5"/>
      <c r="Z235" s="9">
        <v>0.74970999999999999</v>
      </c>
      <c r="AA235" s="7">
        <f t="shared" si="42"/>
        <v>-0.2932931140123487</v>
      </c>
      <c r="AB235" s="9">
        <f t="shared" si="44"/>
        <v>0.95464571428571432</v>
      </c>
      <c r="AC235" s="9">
        <f t="shared" si="47"/>
        <v>1.4051092857142855</v>
      </c>
      <c r="AD235" s="8">
        <f t="shared" si="48"/>
        <v>0.6794102949795976</v>
      </c>
      <c r="AE235" s="5" t="s">
        <v>50</v>
      </c>
      <c r="AF235" s="10">
        <f t="shared" si="49"/>
        <v>21573</v>
      </c>
      <c r="AG235" s="11">
        <f t="shared" si="50"/>
        <v>0.76688453159041392</v>
      </c>
      <c r="AH235" s="11">
        <f t="shared" si="51"/>
        <v>0.5335599213685972</v>
      </c>
      <c r="AI235" s="5" t="s">
        <v>51</v>
      </c>
      <c r="AJ235" s="5" t="s">
        <v>46</v>
      </c>
      <c r="AK235" s="5" t="s">
        <v>52</v>
      </c>
      <c r="AL235" s="5" t="s">
        <v>53</v>
      </c>
      <c r="AM235" s="5" t="s">
        <v>45</v>
      </c>
      <c r="AN235" s="12">
        <f t="shared" si="40"/>
        <v>0.74970999999999999</v>
      </c>
      <c r="AO235" s="12"/>
      <c r="AP235" s="12"/>
      <c r="AQ235" s="12"/>
      <c r="AR235" s="12"/>
      <c r="AS235" s="13" t="s">
        <v>54</v>
      </c>
    </row>
    <row r="236" spans="1:45" ht="21" customHeight="1">
      <c r="A236" s="4">
        <v>46196</v>
      </c>
      <c r="B236" s="5" t="s">
        <v>45</v>
      </c>
      <c r="C236" s="5" t="s">
        <v>46</v>
      </c>
      <c r="D236" s="4">
        <v>46057</v>
      </c>
      <c r="E236" s="5">
        <v>139</v>
      </c>
      <c r="F236" s="5" t="s">
        <v>64</v>
      </c>
      <c r="G236" s="5" t="s">
        <v>57</v>
      </c>
      <c r="H236" s="5">
        <v>0</v>
      </c>
      <c r="I236" s="6">
        <v>43194</v>
      </c>
      <c r="J236" s="6">
        <v>19722</v>
      </c>
      <c r="K236" s="6">
        <v>23471</v>
      </c>
      <c r="L236" s="7">
        <f t="shared" si="39"/>
        <v>0.45659119322128072</v>
      </c>
      <c r="M236" s="7">
        <f t="shared" si="41"/>
        <v>7.8394167873371057E-2</v>
      </c>
      <c r="N236" s="6">
        <f t="shared" si="43"/>
        <v>44383.142857142855</v>
      </c>
      <c r="O236" s="6">
        <f t="shared" si="45"/>
        <v>45222.607142857145</v>
      </c>
      <c r="P236" s="8">
        <f t="shared" si="46"/>
        <v>0.95514174721398037</v>
      </c>
      <c r="Q236" s="6"/>
      <c r="R236" s="6"/>
      <c r="S236" s="6"/>
      <c r="T236" s="6"/>
      <c r="U236" s="6"/>
      <c r="V236" s="6"/>
      <c r="W236" s="6"/>
      <c r="X236" s="5" t="s">
        <v>68</v>
      </c>
      <c r="Y236" s="5"/>
      <c r="Z236" s="9">
        <v>0.74809000000000003</v>
      </c>
      <c r="AA236" s="7">
        <f t="shared" si="42"/>
        <v>-2.1608355230688936E-3</v>
      </c>
      <c r="AB236" s="9">
        <f t="shared" si="44"/>
        <v>0.93563285714285727</v>
      </c>
      <c r="AC236" s="9">
        <f t="shared" si="47"/>
        <v>1.3260396428571428</v>
      </c>
      <c r="AD236" s="8">
        <f t="shared" si="48"/>
        <v>0.70558437840282207</v>
      </c>
      <c r="AE236" s="5" t="s">
        <v>50</v>
      </c>
      <c r="AF236" s="10">
        <f t="shared" si="49"/>
        <v>17156.25</v>
      </c>
      <c r="AG236" s="11">
        <f t="shared" si="50"/>
        <v>1.149551912568306</v>
      </c>
      <c r="AH236" s="11">
        <f t="shared" si="51"/>
        <v>0.56415357114673637</v>
      </c>
      <c r="AI236" s="5" t="s">
        <v>51</v>
      </c>
      <c r="AJ236" s="5" t="s">
        <v>46</v>
      </c>
      <c r="AK236" s="5" t="s">
        <v>52</v>
      </c>
      <c r="AL236" s="5" t="s">
        <v>53</v>
      </c>
      <c r="AM236" s="5" t="s">
        <v>45</v>
      </c>
      <c r="AN236" s="12">
        <f t="shared" si="40"/>
        <v>0.74809000000000003</v>
      </c>
      <c r="AO236" s="12"/>
      <c r="AP236" s="12"/>
      <c r="AQ236" s="12"/>
      <c r="AR236" s="12"/>
      <c r="AS236" s="13" t="s">
        <v>54</v>
      </c>
    </row>
    <row r="237" spans="1:45" ht="21" customHeight="1">
      <c r="A237" s="4">
        <v>46197</v>
      </c>
      <c r="B237" s="5" t="s">
        <v>45</v>
      </c>
      <c r="C237" s="5" t="s">
        <v>46</v>
      </c>
      <c r="D237" s="4">
        <v>46057</v>
      </c>
      <c r="E237" s="5">
        <v>140</v>
      </c>
      <c r="F237" s="5" t="s">
        <v>64</v>
      </c>
      <c r="G237" s="5" t="s">
        <v>58</v>
      </c>
      <c r="H237" s="5">
        <v>0</v>
      </c>
      <c r="I237" s="6">
        <v>43400</v>
      </c>
      <c r="J237" s="6">
        <v>19558</v>
      </c>
      <c r="K237" s="6">
        <v>23842</v>
      </c>
      <c r="L237" s="7">
        <f t="shared" si="39"/>
        <v>0.45064516129032256</v>
      </c>
      <c r="M237" s="7">
        <f t="shared" si="41"/>
        <v>4.7691809047551992E-3</v>
      </c>
      <c r="N237" s="6">
        <f t="shared" si="43"/>
        <v>44710.571428571428</v>
      </c>
      <c r="O237" s="6">
        <f t="shared" si="45"/>
        <v>45410.25</v>
      </c>
      <c r="P237" s="8">
        <f t="shared" si="46"/>
        <v>0.95573136021052518</v>
      </c>
      <c r="Q237" s="6"/>
      <c r="R237" s="6"/>
      <c r="S237" s="6"/>
      <c r="T237" s="6"/>
      <c r="U237" s="6"/>
      <c r="V237" s="6"/>
      <c r="W237" s="6"/>
      <c r="X237" s="5" t="s">
        <v>68</v>
      </c>
      <c r="Y237" s="5"/>
      <c r="Z237" s="9">
        <v>0.75756000000000001</v>
      </c>
      <c r="AA237" s="7">
        <f t="shared" si="42"/>
        <v>1.2658904677244731E-2</v>
      </c>
      <c r="AB237" s="9">
        <f t="shared" si="44"/>
        <v>0.91621571428571436</v>
      </c>
      <c r="AC237" s="9">
        <f t="shared" si="47"/>
        <v>1.27624</v>
      </c>
      <c r="AD237" s="8">
        <f t="shared" si="48"/>
        <v>0.71790236498285143</v>
      </c>
      <c r="AE237" s="5" t="s">
        <v>50</v>
      </c>
      <c r="AF237" s="10">
        <f t="shared" si="49"/>
        <v>17975.25</v>
      </c>
      <c r="AG237" s="11">
        <f t="shared" si="50"/>
        <v>1.0880516265420508</v>
      </c>
      <c r="AH237" s="11">
        <f t="shared" si="51"/>
        <v>0.59358741302576312</v>
      </c>
      <c r="AI237" s="5" t="s">
        <v>51</v>
      </c>
      <c r="AJ237" s="5" t="s">
        <v>46</v>
      </c>
      <c r="AK237" s="5" t="s">
        <v>52</v>
      </c>
      <c r="AL237" s="5" t="s">
        <v>53</v>
      </c>
      <c r="AM237" s="5" t="s">
        <v>45</v>
      </c>
      <c r="AN237" s="12">
        <f t="shared" si="40"/>
        <v>0.75756000000000001</v>
      </c>
      <c r="AO237" s="12"/>
      <c r="AP237" s="12"/>
      <c r="AQ237" s="12"/>
      <c r="AR237" s="12"/>
      <c r="AS237" s="13" t="s">
        <v>54</v>
      </c>
    </row>
    <row r="238" spans="1:45" ht="21" customHeight="1">
      <c r="A238" s="4">
        <v>46198</v>
      </c>
      <c r="B238" s="5" t="s">
        <v>45</v>
      </c>
      <c r="C238" s="5" t="s">
        <v>46</v>
      </c>
      <c r="D238" s="4">
        <v>46057</v>
      </c>
      <c r="E238" s="5">
        <v>141</v>
      </c>
      <c r="F238" s="5" t="s">
        <v>64</v>
      </c>
      <c r="G238" s="5" t="s">
        <v>59</v>
      </c>
      <c r="H238" s="5">
        <v>0</v>
      </c>
      <c r="I238" s="6">
        <v>40887</v>
      </c>
      <c r="J238" s="6">
        <v>17927</v>
      </c>
      <c r="K238" s="6">
        <v>22960</v>
      </c>
      <c r="L238" s="7">
        <f t="shared" si="39"/>
        <v>0.438452319808252</v>
      </c>
      <c r="M238" s="7">
        <f t="shared" si="41"/>
        <v>-5.7903225806451575E-2</v>
      </c>
      <c r="N238" s="6">
        <f t="shared" si="43"/>
        <v>44655.571428571428</v>
      </c>
      <c r="O238" s="6">
        <f t="shared" si="45"/>
        <v>45565.5</v>
      </c>
      <c r="P238" s="8">
        <f t="shared" si="46"/>
        <v>0.89732363301181817</v>
      </c>
      <c r="Q238" s="6"/>
      <c r="R238" s="6"/>
      <c r="S238" s="6"/>
      <c r="T238" s="6"/>
      <c r="U238" s="6"/>
      <c r="V238" s="6"/>
      <c r="W238" s="6"/>
      <c r="X238" s="5" t="s">
        <v>68</v>
      </c>
      <c r="Y238" s="5"/>
      <c r="Z238" s="9">
        <v>0.71352000000000004</v>
      </c>
      <c r="AA238" s="7">
        <f t="shared" si="42"/>
        <v>-5.8134009187391089E-2</v>
      </c>
      <c r="AB238" s="9">
        <f t="shared" si="44"/>
        <v>0.8884685714285715</v>
      </c>
      <c r="AC238" s="9">
        <f t="shared" si="47"/>
        <v>1.2347882142857143</v>
      </c>
      <c r="AD238" s="8">
        <f t="shared" si="48"/>
        <v>0.71953113995546381</v>
      </c>
      <c r="AE238" s="5" t="s">
        <v>50</v>
      </c>
      <c r="AF238" s="10">
        <f t="shared" si="49"/>
        <v>18800.25</v>
      </c>
      <c r="AG238" s="11">
        <f t="shared" si="50"/>
        <v>0.9535511495857768</v>
      </c>
      <c r="AH238" s="11">
        <f t="shared" si="51"/>
        <v>0.57784808094621209</v>
      </c>
      <c r="AI238" s="5" t="s">
        <v>51</v>
      </c>
      <c r="AJ238" s="5" t="s">
        <v>46</v>
      </c>
      <c r="AK238" s="5" t="s">
        <v>52</v>
      </c>
      <c r="AL238" s="5" t="s">
        <v>53</v>
      </c>
      <c r="AM238" s="5" t="s">
        <v>45</v>
      </c>
      <c r="AN238" s="12">
        <f t="shared" si="40"/>
        <v>0.71352000000000004</v>
      </c>
      <c r="AO238" s="12"/>
      <c r="AP238" s="12"/>
      <c r="AQ238" s="12"/>
      <c r="AR238" s="12"/>
      <c r="AS238" s="13" t="s">
        <v>54</v>
      </c>
    </row>
    <row r="239" spans="1:45" ht="21" customHeight="1">
      <c r="A239" s="4">
        <v>46199</v>
      </c>
      <c r="B239" s="5" t="s">
        <v>45</v>
      </c>
      <c r="C239" s="5" t="s">
        <v>46</v>
      </c>
      <c r="D239" s="4">
        <v>46057</v>
      </c>
      <c r="E239" s="5">
        <v>142</v>
      </c>
      <c r="F239" s="5" t="s">
        <v>64</v>
      </c>
      <c r="G239" s="5" t="s">
        <v>60</v>
      </c>
      <c r="H239" s="5">
        <v>0</v>
      </c>
      <c r="I239" s="6">
        <v>46725</v>
      </c>
      <c r="J239" s="6">
        <v>23230</v>
      </c>
      <c r="K239" s="6">
        <v>23496</v>
      </c>
      <c r="L239" s="7">
        <f t="shared" si="39"/>
        <v>0.49716425896201177</v>
      </c>
      <c r="M239" s="7">
        <f t="shared" si="41"/>
        <v>0.14278376990241393</v>
      </c>
      <c r="N239" s="6">
        <f t="shared" si="43"/>
        <v>44886</v>
      </c>
      <c r="O239" s="6">
        <f t="shared" si="45"/>
        <v>45578.107142857145</v>
      </c>
      <c r="P239" s="8">
        <f t="shared" si="46"/>
        <v>1.0251632401834527</v>
      </c>
      <c r="Q239" s="6"/>
      <c r="R239" s="6"/>
      <c r="S239" s="6"/>
      <c r="T239" s="6"/>
      <c r="U239" s="6"/>
      <c r="V239" s="6"/>
      <c r="W239" s="6"/>
      <c r="X239" s="5" t="s">
        <v>68</v>
      </c>
      <c r="Y239" s="5"/>
      <c r="Z239" s="9">
        <v>0.80293000000000003</v>
      </c>
      <c r="AA239" s="7">
        <f t="shared" si="42"/>
        <v>0.12530833053032842</v>
      </c>
      <c r="AB239" s="9">
        <f t="shared" si="44"/>
        <v>0.86807142857142849</v>
      </c>
      <c r="AC239" s="9">
        <f t="shared" si="47"/>
        <v>1.202014642857143</v>
      </c>
      <c r="AD239" s="8">
        <f t="shared" si="48"/>
        <v>0.7221804108043608</v>
      </c>
      <c r="AE239" s="5" t="s">
        <v>50</v>
      </c>
      <c r="AF239" s="10">
        <f t="shared" si="49"/>
        <v>22101.5</v>
      </c>
      <c r="AG239" s="11">
        <f t="shared" si="50"/>
        <v>1.0510598828133837</v>
      </c>
      <c r="AH239" s="11">
        <f t="shared" si="51"/>
        <v>0.66798687085164454</v>
      </c>
      <c r="AI239" s="5" t="s">
        <v>51</v>
      </c>
      <c r="AJ239" s="5" t="s">
        <v>46</v>
      </c>
      <c r="AK239" s="5" t="s">
        <v>52</v>
      </c>
      <c r="AL239" s="5" t="s">
        <v>53</v>
      </c>
      <c r="AM239" s="5" t="s">
        <v>45</v>
      </c>
      <c r="AN239" s="12">
        <f t="shared" si="40"/>
        <v>0.80293000000000003</v>
      </c>
      <c r="AO239" s="12"/>
      <c r="AP239" s="12"/>
      <c r="AQ239" s="12"/>
      <c r="AR239" s="12"/>
      <c r="AS239" s="13" t="s">
        <v>54</v>
      </c>
    </row>
    <row r="240" spans="1:45" ht="21" customHeight="1">
      <c r="A240" s="4">
        <v>46200</v>
      </c>
      <c r="B240" s="5" t="s">
        <v>45</v>
      </c>
      <c r="C240" s="5" t="s">
        <v>46</v>
      </c>
      <c r="D240" s="4">
        <v>46057</v>
      </c>
      <c r="E240" s="5">
        <v>143</v>
      </c>
      <c r="F240" s="5" t="s">
        <v>64</v>
      </c>
      <c r="G240" s="5" t="s">
        <v>48</v>
      </c>
      <c r="H240" s="5">
        <v>1</v>
      </c>
      <c r="I240" s="6">
        <v>57698</v>
      </c>
      <c r="J240" s="6">
        <v>37754</v>
      </c>
      <c r="K240" s="6">
        <v>19943</v>
      </c>
      <c r="L240" s="7">
        <f t="shared" si="39"/>
        <v>0.65433810530694303</v>
      </c>
      <c r="M240" s="7">
        <f t="shared" si="41"/>
        <v>0.23484216158373461</v>
      </c>
      <c r="N240" s="6">
        <f t="shared" si="43"/>
        <v>46096.571428571428</v>
      </c>
      <c r="O240" s="6">
        <f t="shared" si="45"/>
        <v>45638.107142857145</v>
      </c>
      <c r="P240" s="8">
        <f t="shared" si="46"/>
        <v>1.2642505049430026</v>
      </c>
      <c r="Q240" s="6"/>
      <c r="R240" s="6"/>
      <c r="S240" s="6"/>
      <c r="T240" s="6"/>
      <c r="U240" s="6"/>
      <c r="V240" s="6"/>
      <c r="W240" s="6"/>
      <c r="X240" s="5" t="s">
        <v>68</v>
      </c>
      <c r="Y240" s="5"/>
      <c r="Z240" s="9">
        <v>1.14666</v>
      </c>
      <c r="AA240" s="7">
        <f t="shared" si="42"/>
        <v>0.42809460351462758</v>
      </c>
      <c r="AB240" s="9">
        <f t="shared" si="44"/>
        <v>0.85418857142857141</v>
      </c>
      <c r="AC240" s="9">
        <f t="shared" si="47"/>
        <v>1.1720735714285717</v>
      </c>
      <c r="AD240" s="8">
        <f t="shared" si="48"/>
        <v>0.72878409022349255</v>
      </c>
      <c r="AE240" s="5" t="s">
        <v>50</v>
      </c>
      <c r="AF240" s="10">
        <f t="shared" si="49"/>
        <v>35792.5</v>
      </c>
      <c r="AG240" s="11">
        <f t="shared" si="50"/>
        <v>1.0548019836557938</v>
      </c>
      <c r="AH240" s="11">
        <f t="shared" si="51"/>
        <v>0.9783174264414165</v>
      </c>
      <c r="AI240" s="5" t="s">
        <v>51</v>
      </c>
      <c r="AJ240" s="5" t="s">
        <v>46</v>
      </c>
      <c r="AK240" s="5" t="s">
        <v>52</v>
      </c>
      <c r="AL240" s="5" t="s">
        <v>53</v>
      </c>
      <c r="AM240" s="5" t="s">
        <v>45</v>
      </c>
      <c r="AN240" s="12">
        <f t="shared" si="40"/>
        <v>1.14666</v>
      </c>
      <c r="AO240" s="12"/>
      <c r="AP240" s="12"/>
      <c r="AQ240" s="12"/>
      <c r="AR240" s="12"/>
      <c r="AS240" s="13" t="s">
        <v>54</v>
      </c>
    </row>
    <row r="241" spans="1:45" ht="21" customHeight="1">
      <c r="A241" s="4">
        <v>46201</v>
      </c>
      <c r="B241" s="5" t="s">
        <v>45</v>
      </c>
      <c r="C241" s="5" t="s">
        <v>46</v>
      </c>
      <c r="D241" s="4">
        <v>46057</v>
      </c>
      <c r="E241" s="5">
        <v>144</v>
      </c>
      <c r="F241" s="5" t="s">
        <v>64</v>
      </c>
      <c r="G241" s="5" t="s">
        <v>55</v>
      </c>
      <c r="H241" s="5">
        <v>1</v>
      </c>
      <c r="I241" s="6">
        <v>54730</v>
      </c>
      <c r="J241" s="6">
        <v>35410</v>
      </c>
      <c r="K241" s="6">
        <v>19320</v>
      </c>
      <c r="L241" s="7">
        <f t="shared" si="39"/>
        <v>0.6469943358304403</v>
      </c>
      <c r="M241" s="7">
        <f t="shared" si="41"/>
        <v>-5.144025789455442E-2</v>
      </c>
      <c r="N241" s="6">
        <f t="shared" si="43"/>
        <v>46669.714285714283</v>
      </c>
      <c r="O241" s="6">
        <f t="shared" si="45"/>
        <v>45744.607142857145</v>
      </c>
      <c r="P241" s="8">
        <f t="shared" si="46"/>
        <v>1.1964251836086846</v>
      </c>
      <c r="Q241" s="6"/>
      <c r="R241" s="6"/>
      <c r="S241" s="6"/>
      <c r="T241" s="6"/>
      <c r="U241" s="6"/>
      <c r="V241" s="6"/>
      <c r="W241" s="6"/>
      <c r="X241" s="5" t="s">
        <v>68</v>
      </c>
      <c r="Y241" s="5"/>
      <c r="Z241" s="9">
        <v>0.99334999999999996</v>
      </c>
      <c r="AA241" s="7">
        <f t="shared" si="42"/>
        <v>-0.13370135872882982</v>
      </c>
      <c r="AB241" s="9">
        <f t="shared" si="44"/>
        <v>0.84454571428571434</v>
      </c>
      <c r="AC241" s="9">
        <f t="shared" si="47"/>
        <v>1.1351982142857142</v>
      </c>
      <c r="AD241" s="8">
        <f t="shared" si="48"/>
        <v>0.74396321598965576</v>
      </c>
      <c r="AE241" s="5" t="s">
        <v>50</v>
      </c>
      <c r="AF241" s="10">
        <f t="shared" si="49"/>
        <v>32761</v>
      </c>
      <c r="AG241" s="11">
        <f t="shared" si="50"/>
        <v>1.0808583376575807</v>
      </c>
      <c r="AH241" s="11">
        <f t="shared" si="51"/>
        <v>0.87504542158307785</v>
      </c>
      <c r="AI241" s="5" t="s">
        <v>51</v>
      </c>
      <c r="AJ241" s="5" t="s">
        <v>46</v>
      </c>
      <c r="AK241" s="5" t="s">
        <v>52</v>
      </c>
      <c r="AL241" s="5" t="s">
        <v>53</v>
      </c>
      <c r="AM241" s="5" t="s">
        <v>45</v>
      </c>
      <c r="AN241" s="12">
        <f t="shared" si="40"/>
        <v>0.99334999999999996</v>
      </c>
      <c r="AO241" s="12"/>
      <c r="AP241" s="12"/>
      <c r="AQ241" s="12"/>
      <c r="AR241" s="12"/>
      <c r="AS241" s="13" t="s">
        <v>54</v>
      </c>
    </row>
    <row r="242" spans="1:45" ht="21" customHeight="1">
      <c r="A242" s="4">
        <v>46202</v>
      </c>
      <c r="B242" s="5" t="s">
        <v>45</v>
      </c>
      <c r="C242" s="5" t="s">
        <v>46</v>
      </c>
      <c r="D242" s="4">
        <v>46057</v>
      </c>
      <c r="E242" s="5">
        <v>145</v>
      </c>
      <c r="F242" s="5" t="s">
        <v>64</v>
      </c>
      <c r="G242" s="5" t="s">
        <v>56</v>
      </c>
      <c r="H242" s="5">
        <v>0</v>
      </c>
      <c r="I242" s="6">
        <v>42091</v>
      </c>
      <c r="J242" s="6">
        <v>18844</v>
      </c>
      <c r="K242" s="6">
        <v>23247</v>
      </c>
      <c r="L242" s="7">
        <f t="shared" si="39"/>
        <v>0.44769665724264096</v>
      </c>
      <c r="M242" s="7">
        <f t="shared" si="41"/>
        <v>-0.23093367440160795</v>
      </c>
      <c r="N242" s="6">
        <f t="shared" si="43"/>
        <v>46960.714285714283</v>
      </c>
      <c r="O242" s="6">
        <f t="shared" si="45"/>
        <v>45881.892857142855</v>
      </c>
      <c r="P242" s="8">
        <f t="shared" si="46"/>
        <v>0.91737714769209455</v>
      </c>
      <c r="Q242" s="6"/>
      <c r="R242" s="6"/>
      <c r="S242" s="6"/>
      <c r="T242" s="6"/>
      <c r="U242" s="6"/>
      <c r="V242" s="6"/>
      <c r="W242" s="6"/>
      <c r="X242" s="5" t="s">
        <v>68</v>
      </c>
      <c r="Y242" s="5"/>
      <c r="Z242" s="9">
        <v>0.68857000000000002</v>
      </c>
      <c r="AA242" s="7">
        <f t="shared" si="42"/>
        <v>-0.30682035536316499</v>
      </c>
      <c r="AB242" s="9">
        <f t="shared" si="44"/>
        <v>0.83581142857142865</v>
      </c>
      <c r="AC242" s="9">
        <f t="shared" si="47"/>
        <v>1.0982596428571429</v>
      </c>
      <c r="AD242" s="8">
        <f t="shared" si="48"/>
        <v>0.76103263377414987</v>
      </c>
      <c r="AE242" s="5" t="s">
        <v>50</v>
      </c>
      <c r="AF242" s="10">
        <f t="shared" si="49"/>
        <v>15483.75</v>
      </c>
      <c r="AG242" s="11">
        <f t="shared" si="50"/>
        <v>1.2170178412852184</v>
      </c>
      <c r="AH242" s="11">
        <f t="shared" si="51"/>
        <v>0.62696467495488806</v>
      </c>
      <c r="AI242" s="5" t="s">
        <v>51</v>
      </c>
      <c r="AJ242" s="5" t="s">
        <v>46</v>
      </c>
      <c r="AK242" s="5" t="s">
        <v>52</v>
      </c>
      <c r="AL242" s="5" t="s">
        <v>53</v>
      </c>
      <c r="AM242" s="5" t="s">
        <v>45</v>
      </c>
      <c r="AN242" s="12">
        <f t="shared" si="40"/>
        <v>0.68857000000000002</v>
      </c>
      <c r="AO242" s="12"/>
      <c r="AP242" s="12"/>
      <c r="AQ242" s="12"/>
      <c r="AR242" s="12"/>
      <c r="AS242" s="13" t="s">
        <v>54</v>
      </c>
    </row>
    <row r="243" spans="1:45" ht="21" customHeight="1">
      <c r="A243" s="4">
        <v>46203</v>
      </c>
      <c r="B243" s="5" t="s">
        <v>45</v>
      </c>
      <c r="C243" s="5" t="s">
        <v>46</v>
      </c>
      <c r="D243" s="4">
        <v>46057</v>
      </c>
      <c r="E243" s="5">
        <v>146</v>
      </c>
      <c r="F243" s="5" t="s">
        <v>64</v>
      </c>
      <c r="G243" s="5" t="s">
        <v>57</v>
      </c>
      <c r="H243" s="5">
        <v>0</v>
      </c>
      <c r="I243" s="6">
        <v>41461</v>
      </c>
      <c r="J243" s="6">
        <v>18305</v>
      </c>
      <c r="K243" s="6">
        <v>23156</v>
      </c>
      <c r="L243" s="7">
        <f t="shared" si="39"/>
        <v>0.44149924024987336</v>
      </c>
      <c r="M243" s="7">
        <f t="shared" si="41"/>
        <v>-1.4967570264427077E-2</v>
      </c>
      <c r="N243" s="6">
        <f t="shared" si="43"/>
        <v>46713.142857142855</v>
      </c>
      <c r="O243" s="6">
        <f t="shared" si="45"/>
        <v>46045</v>
      </c>
      <c r="P243" s="8">
        <f t="shared" si="46"/>
        <v>0.90044521663589971</v>
      </c>
      <c r="Q243" s="6"/>
      <c r="R243" s="6"/>
      <c r="S243" s="6"/>
      <c r="T243" s="6"/>
      <c r="U243" s="6"/>
      <c r="V243" s="6"/>
      <c r="W243" s="6"/>
      <c r="X243" s="5" t="s">
        <v>68</v>
      </c>
      <c r="Y243" s="5"/>
      <c r="Z243" s="9">
        <v>0.88224000000000002</v>
      </c>
      <c r="AA243" s="7">
        <f t="shared" si="42"/>
        <v>0.28126406901259138</v>
      </c>
      <c r="AB243" s="9">
        <f t="shared" si="44"/>
        <v>0.85497571428571451</v>
      </c>
      <c r="AC243" s="9">
        <f t="shared" si="47"/>
        <v>1.0710774999999999</v>
      </c>
      <c r="AD243" s="8">
        <f t="shared" si="48"/>
        <v>0.79823888960949563</v>
      </c>
      <c r="AE243" s="5" t="s">
        <v>50</v>
      </c>
      <c r="AF243" s="10">
        <f t="shared" si="49"/>
        <v>18443.25</v>
      </c>
      <c r="AG243" s="11">
        <f t="shared" si="50"/>
        <v>0.992504032640668</v>
      </c>
      <c r="AH243" s="11">
        <f t="shared" si="51"/>
        <v>0.82369389703359475</v>
      </c>
      <c r="AI243" s="5" t="s">
        <v>51</v>
      </c>
      <c r="AJ243" s="5" t="s">
        <v>46</v>
      </c>
      <c r="AK243" s="5" t="s">
        <v>52</v>
      </c>
      <c r="AL243" s="5" t="s">
        <v>53</v>
      </c>
      <c r="AM243" s="5" t="s">
        <v>45</v>
      </c>
      <c r="AN243" s="12">
        <f t="shared" si="40"/>
        <v>0.88224000000000002</v>
      </c>
      <c r="AO243" s="12"/>
      <c r="AP243" s="12"/>
      <c r="AQ243" s="12"/>
      <c r="AR243" s="12"/>
      <c r="AS243" s="13" t="s">
        <v>54</v>
      </c>
    </row>
    <row r="244" spans="1:45" ht="21" customHeight="1">
      <c r="A244" s="4">
        <v>46204</v>
      </c>
      <c r="B244" s="5" t="s">
        <v>45</v>
      </c>
      <c r="C244" s="5" t="s">
        <v>46</v>
      </c>
      <c r="D244" s="4">
        <v>46057</v>
      </c>
      <c r="E244" s="5">
        <v>147</v>
      </c>
      <c r="F244" s="5" t="s">
        <v>64</v>
      </c>
      <c r="G244" s="5" t="s">
        <v>58</v>
      </c>
      <c r="H244" s="5">
        <v>0</v>
      </c>
      <c r="I244" s="6">
        <v>38132</v>
      </c>
      <c r="J244" s="6">
        <v>14707</v>
      </c>
      <c r="K244" s="6">
        <v>23426</v>
      </c>
      <c r="L244" s="7">
        <f t="shared" si="39"/>
        <v>0.38568656246721911</v>
      </c>
      <c r="M244" s="7">
        <f t="shared" si="41"/>
        <v>-8.02923229058633E-2</v>
      </c>
      <c r="N244" s="6">
        <f t="shared" si="43"/>
        <v>45960.571428571428</v>
      </c>
      <c r="O244" s="6">
        <f t="shared" si="45"/>
        <v>46097.25</v>
      </c>
      <c r="P244" s="8">
        <f t="shared" si="46"/>
        <v>0.82720769677149941</v>
      </c>
      <c r="Q244" s="6"/>
      <c r="R244" s="6"/>
      <c r="S244" s="6"/>
      <c r="T244" s="6"/>
      <c r="U244" s="6"/>
      <c r="V244" s="6"/>
      <c r="W244" s="6"/>
      <c r="X244" s="5" t="s">
        <v>69</v>
      </c>
      <c r="Y244" s="5"/>
      <c r="Z244" s="9">
        <v>0.73423000000000005</v>
      </c>
      <c r="AA244" s="7">
        <f t="shared" si="42"/>
        <v>-0.16776614073268037</v>
      </c>
      <c r="AB244" s="9">
        <f t="shared" si="44"/>
        <v>0.85164285714285726</v>
      </c>
      <c r="AC244" s="9">
        <f t="shared" si="47"/>
        <v>1.0483132142857141</v>
      </c>
      <c r="AD244" s="8">
        <f t="shared" si="48"/>
        <v>0.81239351516057967</v>
      </c>
      <c r="AE244" s="5" t="s">
        <v>50</v>
      </c>
      <c r="AF244" s="10">
        <f t="shared" si="49"/>
        <v>18946.5</v>
      </c>
      <c r="AG244" s="11">
        <f t="shared" si="50"/>
        <v>0.77623835536906549</v>
      </c>
      <c r="AH244" s="11">
        <f t="shared" si="51"/>
        <v>0.70039181992023258</v>
      </c>
      <c r="AI244" s="5" t="s">
        <v>51</v>
      </c>
      <c r="AJ244" s="5" t="s">
        <v>46</v>
      </c>
      <c r="AK244" s="5" t="s">
        <v>52</v>
      </c>
      <c r="AL244" s="5" t="s">
        <v>53</v>
      </c>
      <c r="AM244" s="5" t="s">
        <v>45</v>
      </c>
      <c r="AN244" s="12">
        <f t="shared" si="40"/>
        <v>0.73423000000000005</v>
      </c>
      <c r="AO244" s="12"/>
      <c r="AP244" s="12"/>
      <c r="AQ244" s="12"/>
      <c r="AR244" s="12"/>
      <c r="AS244" s="13" t="s">
        <v>54</v>
      </c>
    </row>
    <row r="245" spans="1:45" ht="21" customHeight="1">
      <c r="A245" s="4">
        <v>46205</v>
      </c>
      <c r="B245" s="5" t="s">
        <v>45</v>
      </c>
      <c r="C245" s="5" t="s">
        <v>46</v>
      </c>
      <c r="D245" s="4">
        <v>46057</v>
      </c>
      <c r="E245" s="5">
        <v>148</v>
      </c>
      <c r="F245" s="5" t="s">
        <v>64</v>
      </c>
      <c r="G245" s="5" t="s">
        <v>59</v>
      </c>
      <c r="H245" s="5">
        <v>0</v>
      </c>
      <c r="I245" s="6">
        <v>39484</v>
      </c>
      <c r="J245" s="6">
        <v>16520</v>
      </c>
      <c r="K245" s="6">
        <v>22964</v>
      </c>
      <c r="L245" s="7">
        <f t="shared" si="39"/>
        <v>0.41839732549893627</v>
      </c>
      <c r="M245" s="7">
        <f t="shared" si="41"/>
        <v>3.5455785167313625E-2</v>
      </c>
      <c r="N245" s="6">
        <f t="shared" si="43"/>
        <v>45760.142857142855</v>
      </c>
      <c r="O245" s="6">
        <f t="shared" si="45"/>
        <v>45914.357142857145</v>
      </c>
      <c r="P245" s="8">
        <f t="shared" si="46"/>
        <v>0.85994887997996261</v>
      </c>
      <c r="Q245" s="6"/>
      <c r="R245" s="6"/>
      <c r="S245" s="6"/>
      <c r="T245" s="6"/>
      <c r="U245" s="6"/>
      <c r="V245" s="6"/>
      <c r="W245" s="6"/>
      <c r="X245" s="5" t="s">
        <v>69</v>
      </c>
      <c r="Y245" s="5"/>
      <c r="Z245" s="9">
        <v>0.68255999999999994</v>
      </c>
      <c r="AA245" s="7">
        <f t="shared" si="42"/>
        <v>-7.0373043869087493E-2</v>
      </c>
      <c r="AB245" s="9">
        <f t="shared" si="44"/>
        <v>0.84721999999999997</v>
      </c>
      <c r="AC245" s="9">
        <f t="shared" si="47"/>
        <v>0.99960357142857148</v>
      </c>
      <c r="AD245" s="8">
        <f t="shared" si="48"/>
        <v>0.84755599541246707</v>
      </c>
      <c r="AE245" s="5" t="s">
        <v>50</v>
      </c>
      <c r="AF245" s="10">
        <f t="shared" si="49"/>
        <v>18964</v>
      </c>
      <c r="AG245" s="11">
        <f t="shared" si="50"/>
        <v>0.87112423539337691</v>
      </c>
      <c r="AH245" s="11">
        <f t="shared" si="51"/>
        <v>0.68283069359638993</v>
      </c>
      <c r="AI245" s="5" t="s">
        <v>51</v>
      </c>
      <c r="AJ245" s="5" t="s">
        <v>46</v>
      </c>
      <c r="AK245" s="5" t="s">
        <v>52</v>
      </c>
      <c r="AL245" s="5" t="s">
        <v>53</v>
      </c>
      <c r="AM245" s="5" t="s">
        <v>45</v>
      </c>
      <c r="AN245" s="12">
        <f t="shared" si="40"/>
        <v>0.68255999999999994</v>
      </c>
      <c r="AO245" s="12"/>
      <c r="AP245" s="12"/>
      <c r="AQ245" s="12"/>
      <c r="AR245" s="12"/>
      <c r="AS245" s="13" t="s">
        <v>54</v>
      </c>
    </row>
    <row r="246" spans="1:45" ht="21" customHeight="1">
      <c r="A246" s="4">
        <v>46206</v>
      </c>
      <c r="B246" s="5" t="s">
        <v>45</v>
      </c>
      <c r="C246" s="5" t="s">
        <v>46</v>
      </c>
      <c r="D246" s="4">
        <v>46057</v>
      </c>
      <c r="E246" s="5">
        <v>149</v>
      </c>
      <c r="F246" s="5" t="s">
        <v>64</v>
      </c>
      <c r="G246" s="5" t="s">
        <v>60</v>
      </c>
      <c r="H246" s="5">
        <v>0</v>
      </c>
      <c r="I246" s="6">
        <v>43978</v>
      </c>
      <c r="J246" s="6">
        <v>20685</v>
      </c>
      <c r="K246" s="6">
        <v>23292</v>
      </c>
      <c r="L246" s="7">
        <f t="shared" si="39"/>
        <v>0.47034881076902085</v>
      </c>
      <c r="M246" s="7">
        <f t="shared" si="41"/>
        <v>0.11381825549589708</v>
      </c>
      <c r="N246" s="6">
        <f t="shared" si="43"/>
        <v>45367.714285714283</v>
      </c>
      <c r="O246" s="6">
        <f t="shared" si="45"/>
        <v>45883.642857142855</v>
      </c>
      <c r="P246" s="8">
        <f t="shared" si="46"/>
        <v>0.95846792585593066</v>
      </c>
      <c r="Q246" s="6"/>
      <c r="R246" s="6"/>
      <c r="S246" s="6"/>
      <c r="T246" s="6"/>
      <c r="U246" s="6"/>
      <c r="V246" s="6"/>
      <c r="W246" s="6"/>
      <c r="X246" s="5" t="s">
        <v>69</v>
      </c>
      <c r="Y246" s="5"/>
      <c r="Z246" s="9">
        <v>0.78017000000000003</v>
      </c>
      <c r="AA246" s="7">
        <f t="shared" si="42"/>
        <v>0.14300574308485725</v>
      </c>
      <c r="AB246" s="9">
        <f t="shared" si="44"/>
        <v>0.8439685714285714</v>
      </c>
      <c r="AC246" s="9">
        <f t="shared" si="47"/>
        <v>0.97846964285714289</v>
      </c>
      <c r="AD246" s="8">
        <f t="shared" si="48"/>
        <v>0.86253935172089058</v>
      </c>
      <c r="AE246" s="5" t="s">
        <v>50</v>
      </c>
      <c r="AF246" s="10">
        <f t="shared" si="49"/>
        <v>22571.5</v>
      </c>
      <c r="AG246" s="11">
        <f t="shared" si="50"/>
        <v>0.91642115056597917</v>
      </c>
      <c r="AH246" s="11">
        <f t="shared" si="51"/>
        <v>0.7973369492812209</v>
      </c>
      <c r="AI246" s="5" t="s">
        <v>51</v>
      </c>
      <c r="AJ246" s="5" t="s">
        <v>46</v>
      </c>
      <c r="AK246" s="5" t="s">
        <v>52</v>
      </c>
      <c r="AL246" s="5" t="s">
        <v>53</v>
      </c>
      <c r="AM246" s="5" t="s">
        <v>45</v>
      </c>
      <c r="AN246" s="12">
        <f t="shared" si="40"/>
        <v>0.78017000000000003</v>
      </c>
      <c r="AO246" s="12"/>
      <c r="AP246" s="12"/>
      <c r="AQ246" s="12"/>
      <c r="AR246" s="12"/>
      <c r="AS246" s="13" t="s">
        <v>54</v>
      </c>
    </row>
    <row r="247" spans="1:45" ht="21" customHeight="1">
      <c r="A247" s="4">
        <v>46207</v>
      </c>
      <c r="B247" s="5" t="s">
        <v>45</v>
      </c>
      <c r="C247" s="5" t="s">
        <v>46</v>
      </c>
      <c r="D247" s="4">
        <v>46057</v>
      </c>
      <c r="E247" s="5">
        <v>150</v>
      </c>
      <c r="F247" s="5" t="s">
        <v>64</v>
      </c>
      <c r="G247" s="5" t="s">
        <v>48</v>
      </c>
      <c r="H247" s="5">
        <v>1</v>
      </c>
      <c r="I247" s="6">
        <v>56612</v>
      </c>
      <c r="J247" s="6">
        <v>36760</v>
      </c>
      <c r="K247" s="6">
        <v>19852</v>
      </c>
      <c r="L247" s="7">
        <f t="shared" si="39"/>
        <v>0.64933229703949691</v>
      </c>
      <c r="M247" s="7">
        <f t="shared" si="41"/>
        <v>0.28728000363818262</v>
      </c>
      <c r="N247" s="6">
        <f t="shared" si="43"/>
        <v>45212.571428571428</v>
      </c>
      <c r="O247" s="6">
        <f t="shared" si="45"/>
        <v>45827.035714285717</v>
      </c>
      <c r="P247" s="8">
        <f t="shared" si="46"/>
        <v>1.2353406481046356</v>
      </c>
      <c r="Q247" s="6"/>
      <c r="R247" s="6"/>
      <c r="S247" s="6"/>
      <c r="T247" s="6"/>
      <c r="U247" s="6"/>
      <c r="V247" s="6"/>
      <c r="W247" s="6"/>
      <c r="X247" s="5" t="s">
        <v>69</v>
      </c>
      <c r="Y247" s="5"/>
      <c r="Z247" s="9">
        <v>0.86973</v>
      </c>
      <c r="AA247" s="7">
        <f t="shared" si="42"/>
        <v>0.114795493289924</v>
      </c>
      <c r="AB247" s="9">
        <f t="shared" si="44"/>
        <v>0.80440714285714277</v>
      </c>
      <c r="AC247" s="9">
        <f t="shared" si="47"/>
        <v>0.95863071428571422</v>
      </c>
      <c r="AD247" s="8">
        <f t="shared" si="48"/>
        <v>0.83912097835975863</v>
      </c>
      <c r="AE247" s="5" t="s">
        <v>50</v>
      </c>
      <c r="AF247" s="10">
        <f t="shared" si="49"/>
        <v>36636</v>
      </c>
      <c r="AG247" s="11">
        <f t="shared" si="50"/>
        <v>1.0033846489791463</v>
      </c>
      <c r="AH247" s="11">
        <f t="shared" si="51"/>
        <v>0.90726281459492453</v>
      </c>
      <c r="AI247" s="5" t="s">
        <v>51</v>
      </c>
      <c r="AJ247" s="5" t="s">
        <v>46</v>
      </c>
      <c r="AK247" s="5" t="s">
        <v>52</v>
      </c>
      <c r="AL247" s="5" t="s">
        <v>53</v>
      </c>
      <c r="AM247" s="5" t="s">
        <v>45</v>
      </c>
      <c r="AN247" s="12">
        <f t="shared" si="40"/>
        <v>0.86973</v>
      </c>
      <c r="AO247" s="12"/>
      <c r="AP247" s="12"/>
      <c r="AQ247" s="12"/>
      <c r="AR247" s="12"/>
      <c r="AS247" s="13" t="s">
        <v>54</v>
      </c>
    </row>
    <row r="248" spans="1:45" ht="21" customHeight="1">
      <c r="A248" s="4">
        <v>46208</v>
      </c>
      <c r="B248" s="5" t="s">
        <v>45</v>
      </c>
      <c r="C248" s="5" t="s">
        <v>46</v>
      </c>
      <c r="D248" s="4">
        <v>46057</v>
      </c>
      <c r="E248" s="5">
        <v>151</v>
      </c>
      <c r="F248" s="5" t="s">
        <v>64</v>
      </c>
      <c r="G248" s="5" t="s">
        <v>55</v>
      </c>
      <c r="H248" s="5">
        <v>1</v>
      </c>
      <c r="I248" s="6">
        <v>51300</v>
      </c>
      <c r="J248" s="6">
        <v>32014</v>
      </c>
      <c r="K248" s="6">
        <v>19285</v>
      </c>
      <c r="L248" s="7">
        <f t="shared" si="39"/>
        <v>0.6240545808966862</v>
      </c>
      <c r="M248" s="7">
        <f t="shared" si="41"/>
        <v>-9.3831696460114467E-2</v>
      </c>
      <c r="N248" s="6">
        <f t="shared" si="43"/>
        <v>44722.571428571428</v>
      </c>
      <c r="O248" s="6">
        <f t="shared" si="45"/>
        <v>45736.892857142855</v>
      </c>
      <c r="P248" s="8">
        <f t="shared" si="46"/>
        <v>1.1216328175207104</v>
      </c>
      <c r="Q248" s="6"/>
      <c r="R248" s="6"/>
      <c r="S248" s="6"/>
      <c r="T248" s="6"/>
      <c r="U248" s="6"/>
      <c r="V248" s="6"/>
      <c r="W248" s="6"/>
      <c r="X248" s="5" t="s">
        <v>69</v>
      </c>
      <c r="Y248" s="5"/>
      <c r="Z248" s="9">
        <v>0.95942000000000005</v>
      </c>
      <c r="AA248" s="7">
        <f t="shared" si="42"/>
        <v>0.10312395800995722</v>
      </c>
      <c r="AB248" s="9">
        <f t="shared" si="44"/>
        <v>0.79955999999999994</v>
      </c>
      <c r="AC248" s="9">
        <f t="shared" si="47"/>
        <v>0.93311499999999992</v>
      </c>
      <c r="AD248" s="8">
        <f t="shared" si="48"/>
        <v>0.85687187538513476</v>
      </c>
      <c r="AE248" s="5" t="s">
        <v>50</v>
      </c>
      <c r="AF248" s="10">
        <f t="shared" si="49"/>
        <v>33760.5</v>
      </c>
      <c r="AG248" s="11">
        <f t="shared" si="50"/>
        <v>0.94826794626856825</v>
      </c>
      <c r="AH248" s="11">
        <f t="shared" si="51"/>
        <v>1.0281905231402348</v>
      </c>
      <c r="AI248" s="5" t="s">
        <v>51</v>
      </c>
      <c r="AJ248" s="5" t="s">
        <v>46</v>
      </c>
      <c r="AK248" s="5" t="s">
        <v>52</v>
      </c>
      <c r="AL248" s="5" t="s">
        <v>53</v>
      </c>
      <c r="AM248" s="5" t="s">
        <v>45</v>
      </c>
      <c r="AN248" s="12">
        <f t="shared" si="40"/>
        <v>0.95942000000000005</v>
      </c>
      <c r="AO248" s="12"/>
      <c r="AP248" s="12"/>
      <c r="AQ248" s="12"/>
      <c r="AR248" s="12"/>
      <c r="AS248" s="13" t="s">
        <v>54</v>
      </c>
    </row>
    <row r="249" spans="1:45" ht="21" customHeight="1">
      <c r="A249" s="4">
        <v>46209</v>
      </c>
      <c r="B249" s="5" t="s">
        <v>45</v>
      </c>
      <c r="C249" s="5" t="s">
        <v>46</v>
      </c>
      <c r="D249" s="4">
        <v>46057</v>
      </c>
      <c r="E249" s="5">
        <v>152</v>
      </c>
      <c r="F249" s="5" t="s">
        <v>64</v>
      </c>
      <c r="G249" s="5" t="s">
        <v>56</v>
      </c>
      <c r="H249" s="5">
        <v>0</v>
      </c>
      <c r="I249" s="6">
        <v>36796</v>
      </c>
      <c r="J249" s="6">
        <v>14049</v>
      </c>
      <c r="K249" s="6">
        <v>22746</v>
      </c>
      <c r="L249" s="7">
        <f t="shared" si="39"/>
        <v>0.38180780519621699</v>
      </c>
      <c r="M249" s="7">
        <f t="shared" si="41"/>
        <v>-0.28272904483430794</v>
      </c>
      <c r="N249" s="6">
        <f t="shared" si="43"/>
        <v>43966.142857142855</v>
      </c>
      <c r="O249" s="6">
        <f t="shared" si="45"/>
        <v>45673.035714285717</v>
      </c>
      <c r="P249" s="8">
        <f t="shared" si="46"/>
        <v>0.8056394637348544</v>
      </c>
      <c r="Q249" s="6"/>
      <c r="R249" s="6"/>
      <c r="S249" s="6"/>
      <c r="T249" s="6"/>
      <c r="U249" s="6"/>
      <c r="V249" s="6"/>
      <c r="W249" s="6"/>
      <c r="X249" s="5" t="s">
        <v>69</v>
      </c>
      <c r="Y249" s="5"/>
      <c r="Z249" s="9">
        <v>0.68871000000000004</v>
      </c>
      <c r="AA249" s="7">
        <f t="shared" si="42"/>
        <v>-0.28216005503324926</v>
      </c>
      <c r="AB249" s="9">
        <f t="shared" si="44"/>
        <v>0.79958000000000007</v>
      </c>
      <c r="AC249" s="9">
        <f t="shared" si="47"/>
        <v>0.91513428571428579</v>
      </c>
      <c r="AD249" s="8">
        <f t="shared" si="48"/>
        <v>0.8737296946271742</v>
      </c>
      <c r="AE249" s="5" t="s">
        <v>50</v>
      </c>
      <c r="AF249" s="10">
        <f t="shared" si="49"/>
        <v>16757.75</v>
      </c>
      <c r="AG249" s="11">
        <f t="shared" si="50"/>
        <v>0.8383583714997539</v>
      </c>
      <c r="AH249" s="11">
        <f t="shared" si="51"/>
        <v>0.75257807597323734</v>
      </c>
      <c r="AI249" s="5" t="s">
        <v>51</v>
      </c>
      <c r="AJ249" s="5" t="s">
        <v>46</v>
      </c>
      <c r="AK249" s="5" t="s">
        <v>52</v>
      </c>
      <c r="AL249" s="5" t="s">
        <v>53</v>
      </c>
      <c r="AM249" s="5" t="s">
        <v>45</v>
      </c>
      <c r="AN249" s="12">
        <f t="shared" si="40"/>
        <v>0.68871000000000004</v>
      </c>
      <c r="AO249" s="12"/>
      <c r="AP249" s="12"/>
      <c r="AQ249" s="12"/>
      <c r="AR249" s="12"/>
      <c r="AS249" s="13" t="s">
        <v>54</v>
      </c>
    </row>
    <row r="250" spans="1:45" ht="21" customHeight="1">
      <c r="A250" s="4">
        <v>46210</v>
      </c>
      <c r="B250" s="5" t="s">
        <v>45</v>
      </c>
      <c r="C250" s="5" t="s">
        <v>46</v>
      </c>
      <c r="D250" s="4">
        <v>46057</v>
      </c>
      <c r="E250" s="5">
        <v>153</v>
      </c>
      <c r="F250" s="5" t="s">
        <v>64</v>
      </c>
      <c r="G250" s="5" t="s">
        <v>57</v>
      </c>
      <c r="H250" s="5">
        <v>0</v>
      </c>
      <c r="I250" s="6">
        <v>37436</v>
      </c>
      <c r="J250" s="6">
        <v>14738</v>
      </c>
      <c r="K250" s="6">
        <v>22698</v>
      </c>
      <c r="L250" s="7">
        <f t="shared" si="39"/>
        <v>0.39368522278021156</v>
      </c>
      <c r="M250" s="7">
        <f t="shared" si="41"/>
        <v>1.7393194912490584E-2</v>
      </c>
      <c r="N250" s="6">
        <f t="shared" si="43"/>
        <v>43391.142857142855</v>
      </c>
      <c r="O250" s="6">
        <f t="shared" si="45"/>
        <v>45606.035714285717</v>
      </c>
      <c r="P250" s="8">
        <f t="shared" si="46"/>
        <v>0.82085626197660233</v>
      </c>
      <c r="Q250" s="6"/>
      <c r="R250" s="6"/>
      <c r="S250" s="6"/>
      <c r="T250" s="6"/>
      <c r="U250" s="6"/>
      <c r="V250" s="6"/>
      <c r="W250" s="6"/>
      <c r="X250" s="5" t="s">
        <v>69</v>
      </c>
      <c r="Y250" s="5"/>
      <c r="Z250" s="9">
        <v>0.72341999999999995</v>
      </c>
      <c r="AA250" s="7">
        <f t="shared" si="42"/>
        <v>5.0398571241886847E-2</v>
      </c>
      <c r="AB250" s="9">
        <f t="shared" si="44"/>
        <v>0.77689142857142868</v>
      </c>
      <c r="AC250" s="9">
        <f t="shared" si="47"/>
        <v>0.90249749999999995</v>
      </c>
      <c r="AD250" s="8">
        <f t="shared" si="48"/>
        <v>0.86082391205674114</v>
      </c>
      <c r="AE250" s="5" t="s">
        <v>50</v>
      </c>
      <c r="AF250" s="10">
        <f t="shared" si="49"/>
        <v>18966.5</v>
      </c>
      <c r="AG250" s="11">
        <f t="shared" si="50"/>
        <v>0.7770542799145862</v>
      </c>
      <c r="AH250" s="11">
        <f t="shared" si="51"/>
        <v>0.80157562763331758</v>
      </c>
      <c r="AI250" s="5" t="s">
        <v>51</v>
      </c>
      <c r="AJ250" s="5" t="s">
        <v>46</v>
      </c>
      <c r="AK250" s="5" t="s">
        <v>52</v>
      </c>
      <c r="AL250" s="5" t="s">
        <v>53</v>
      </c>
      <c r="AM250" s="5" t="s">
        <v>45</v>
      </c>
      <c r="AN250" s="12">
        <f t="shared" si="40"/>
        <v>0.72341999999999995</v>
      </c>
      <c r="AO250" s="12"/>
      <c r="AP250" s="12"/>
      <c r="AQ250" s="12"/>
      <c r="AR250" s="12"/>
      <c r="AS250" s="13" t="s">
        <v>54</v>
      </c>
    </row>
    <row r="251" spans="1:45" ht="21" customHeight="1">
      <c r="A251" s="4">
        <v>46211</v>
      </c>
      <c r="B251" s="5" t="s">
        <v>45</v>
      </c>
      <c r="C251" s="5" t="s">
        <v>46</v>
      </c>
      <c r="D251" s="4">
        <v>46057</v>
      </c>
      <c r="E251" s="5">
        <v>154</v>
      </c>
      <c r="F251" s="5" t="s">
        <v>64</v>
      </c>
      <c r="G251" s="5" t="s">
        <v>58</v>
      </c>
      <c r="H251" s="5">
        <v>0</v>
      </c>
      <c r="I251" s="6">
        <v>36659</v>
      </c>
      <c r="J251" s="6">
        <v>14094</v>
      </c>
      <c r="K251" s="6">
        <v>22564</v>
      </c>
      <c r="L251" s="7">
        <f t="shared" si="39"/>
        <v>0.3844622057339262</v>
      </c>
      <c r="M251" s="7">
        <f t="shared" si="41"/>
        <v>-2.0755422587883321E-2</v>
      </c>
      <c r="N251" s="6">
        <f t="shared" si="43"/>
        <v>43180.714285714283</v>
      </c>
      <c r="O251" s="6">
        <f t="shared" si="45"/>
        <v>45416.392857142855</v>
      </c>
      <c r="P251" s="8">
        <f t="shared" si="46"/>
        <v>0.80717550852862285</v>
      </c>
      <c r="Q251" s="6"/>
      <c r="R251" s="6"/>
      <c r="S251" s="6"/>
      <c r="T251" s="6"/>
      <c r="U251" s="6"/>
      <c r="V251" s="6"/>
      <c r="W251" s="6"/>
      <c r="X251" s="5" t="s">
        <v>69</v>
      </c>
      <c r="Y251" s="5"/>
      <c r="Z251" s="9">
        <v>0.81699999999999995</v>
      </c>
      <c r="AA251" s="7">
        <f t="shared" si="42"/>
        <v>0.12935777280141547</v>
      </c>
      <c r="AB251" s="9">
        <f t="shared" si="44"/>
        <v>0.7887157142857143</v>
      </c>
      <c r="AC251" s="9">
        <f t="shared" si="47"/>
        <v>0.89072678571428576</v>
      </c>
      <c r="AD251" s="8">
        <f t="shared" si="48"/>
        <v>0.88547434177948581</v>
      </c>
      <c r="AE251" s="5" t="s">
        <v>50</v>
      </c>
      <c r="AF251" s="10">
        <f t="shared" si="49"/>
        <v>17282.25</v>
      </c>
      <c r="AG251" s="11">
        <f t="shared" si="50"/>
        <v>0.81551881265460224</v>
      </c>
      <c r="AH251" s="11">
        <f t="shared" si="51"/>
        <v>0.91722850721822258</v>
      </c>
      <c r="AI251" s="5" t="s">
        <v>51</v>
      </c>
      <c r="AJ251" s="5" t="s">
        <v>46</v>
      </c>
      <c r="AK251" s="5" t="s">
        <v>52</v>
      </c>
      <c r="AL251" s="5" t="s">
        <v>53</v>
      </c>
      <c r="AM251" s="5" t="s">
        <v>45</v>
      </c>
      <c r="AN251" s="12">
        <f t="shared" si="40"/>
        <v>0.81699999999999995</v>
      </c>
      <c r="AO251" s="12"/>
      <c r="AP251" s="12"/>
      <c r="AQ251" s="12"/>
      <c r="AR251" s="12"/>
      <c r="AS251" s="13" t="s">
        <v>54</v>
      </c>
    </row>
    <row r="252" spans="1:45" ht="21" customHeight="1">
      <c r="A252" s="4">
        <v>46212</v>
      </c>
      <c r="B252" s="5" t="s">
        <v>45</v>
      </c>
      <c r="C252" s="5" t="s">
        <v>46</v>
      </c>
      <c r="D252" s="4">
        <v>46057</v>
      </c>
      <c r="E252" s="5">
        <v>155</v>
      </c>
      <c r="F252" s="5" t="s">
        <v>64</v>
      </c>
      <c r="G252" s="5" t="s">
        <v>59</v>
      </c>
      <c r="H252" s="5">
        <v>0</v>
      </c>
      <c r="I252" s="6">
        <v>36946</v>
      </c>
      <c r="J252" s="6">
        <v>14668</v>
      </c>
      <c r="K252" s="6">
        <v>22278</v>
      </c>
      <c r="L252" s="7">
        <f t="shared" si="39"/>
        <v>0.39701185513993398</v>
      </c>
      <c r="M252" s="7">
        <f t="shared" si="41"/>
        <v>7.8289096811150483E-3</v>
      </c>
      <c r="N252" s="6">
        <f t="shared" si="43"/>
        <v>42818.142857142855</v>
      </c>
      <c r="O252" s="6">
        <f t="shared" si="45"/>
        <v>45258.642857142855</v>
      </c>
      <c r="P252" s="8">
        <f t="shared" si="46"/>
        <v>0.81633026683143395</v>
      </c>
      <c r="Q252" s="6"/>
      <c r="R252" s="6"/>
      <c r="S252" s="6"/>
      <c r="T252" s="6"/>
      <c r="U252" s="6"/>
      <c r="V252" s="6"/>
      <c r="W252" s="6"/>
      <c r="X252" s="5" t="s">
        <v>69</v>
      </c>
      <c r="Y252" s="5"/>
      <c r="Z252" s="9">
        <v>0.82018000000000002</v>
      </c>
      <c r="AA252" s="7">
        <f t="shared" si="42"/>
        <v>3.8922888616892415E-3</v>
      </c>
      <c r="AB252" s="9">
        <f t="shared" si="44"/>
        <v>0.8083757142857142</v>
      </c>
      <c r="AC252" s="9">
        <f t="shared" si="47"/>
        <v>0.8832321428571428</v>
      </c>
      <c r="AD252" s="8">
        <f t="shared" si="48"/>
        <v>0.91524716443258325</v>
      </c>
      <c r="AE252" s="5" t="s">
        <v>50</v>
      </c>
      <c r="AF252" s="10">
        <f t="shared" si="49"/>
        <v>18920.25</v>
      </c>
      <c r="AG252" s="11">
        <f t="shared" si="50"/>
        <v>0.77525402677025934</v>
      </c>
      <c r="AH252" s="11">
        <f t="shared" si="51"/>
        <v>0.92861203776712975</v>
      </c>
      <c r="AI252" s="5" t="s">
        <v>51</v>
      </c>
      <c r="AJ252" s="5" t="s">
        <v>46</v>
      </c>
      <c r="AK252" s="5" t="s">
        <v>52</v>
      </c>
      <c r="AL252" s="5" t="s">
        <v>53</v>
      </c>
      <c r="AM252" s="5" t="s">
        <v>45</v>
      </c>
      <c r="AN252" s="12">
        <f t="shared" si="40"/>
        <v>0.82018000000000002</v>
      </c>
      <c r="AO252" s="12"/>
      <c r="AP252" s="12"/>
      <c r="AQ252" s="12"/>
      <c r="AR252" s="12"/>
      <c r="AS252" s="13" t="s">
        <v>54</v>
      </c>
    </row>
    <row r="253" spans="1:45" ht="21" customHeight="1">
      <c r="A253" s="4">
        <v>46213</v>
      </c>
      <c r="B253" s="5" t="s">
        <v>45</v>
      </c>
      <c r="C253" s="5" t="s">
        <v>46</v>
      </c>
      <c r="D253" s="4">
        <v>46057</v>
      </c>
      <c r="E253" s="5">
        <v>156</v>
      </c>
      <c r="F253" s="5" t="s">
        <v>64</v>
      </c>
      <c r="G253" s="5" t="s">
        <v>60</v>
      </c>
      <c r="H253" s="5">
        <v>0</v>
      </c>
      <c r="I253" s="6">
        <v>43148</v>
      </c>
      <c r="J253" s="6">
        <v>19684</v>
      </c>
      <c r="K253" s="6">
        <v>23464</v>
      </c>
      <c r="L253" s="7">
        <f t="shared" si="39"/>
        <v>0.45619727449707981</v>
      </c>
      <c r="M253" s="7">
        <f t="shared" si="41"/>
        <v>0.16786661614247822</v>
      </c>
      <c r="N253" s="6">
        <f t="shared" si="43"/>
        <v>42699.571428571428</v>
      </c>
      <c r="O253" s="6">
        <f t="shared" si="45"/>
        <v>44895.5</v>
      </c>
      <c r="P253" s="8">
        <f t="shared" si="46"/>
        <v>0.96107627713245203</v>
      </c>
      <c r="Q253" s="6"/>
      <c r="R253" s="6"/>
      <c r="S253" s="6"/>
      <c r="T253" s="6"/>
      <c r="U253" s="6"/>
      <c r="V253" s="6"/>
      <c r="W253" s="6"/>
      <c r="X253" s="5" t="s">
        <v>69</v>
      </c>
      <c r="Y253" s="5"/>
      <c r="Z253" s="9">
        <v>0.93637999999999999</v>
      </c>
      <c r="AA253" s="7">
        <f t="shared" si="42"/>
        <v>0.14167621741568914</v>
      </c>
      <c r="AB253" s="9">
        <f t="shared" si="44"/>
        <v>0.83069142857142853</v>
      </c>
      <c r="AC253" s="9">
        <f t="shared" si="47"/>
        <v>0.87930428571428598</v>
      </c>
      <c r="AD253" s="8">
        <f t="shared" si="48"/>
        <v>0.94471440895643111</v>
      </c>
      <c r="AE253" s="5" t="s">
        <v>50</v>
      </c>
      <c r="AF253" s="10">
        <f t="shared" si="49"/>
        <v>22315.25</v>
      </c>
      <c r="AG253" s="11">
        <f t="shared" si="50"/>
        <v>0.88208736178174119</v>
      </c>
      <c r="AH253" s="11">
        <f t="shared" si="51"/>
        <v>1.0649100831339058</v>
      </c>
      <c r="AI253" s="5" t="s">
        <v>51</v>
      </c>
      <c r="AJ253" s="5" t="s">
        <v>46</v>
      </c>
      <c r="AK253" s="5" t="s">
        <v>52</v>
      </c>
      <c r="AL253" s="5" t="s">
        <v>53</v>
      </c>
      <c r="AM253" s="5" t="s">
        <v>45</v>
      </c>
      <c r="AN253" s="12">
        <f t="shared" si="40"/>
        <v>0.93637999999999999</v>
      </c>
      <c r="AO253" s="12"/>
      <c r="AP253" s="12"/>
      <c r="AQ253" s="12"/>
      <c r="AR253" s="12"/>
      <c r="AS253" s="13" t="s">
        <v>54</v>
      </c>
    </row>
    <row r="254" spans="1:45" ht="21" customHeight="1">
      <c r="A254" s="4">
        <v>46214</v>
      </c>
      <c r="B254" s="5" t="s">
        <v>45</v>
      </c>
      <c r="C254" s="5" t="s">
        <v>46</v>
      </c>
      <c r="D254" s="4">
        <v>46057</v>
      </c>
      <c r="E254" s="5">
        <v>157</v>
      </c>
      <c r="F254" s="5" t="s">
        <v>64</v>
      </c>
      <c r="G254" s="5" t="s">
        <v>48</v>
      </c>
      <c r="H254" s="5">
        <v>1</v>
      </c>
      <c r="I254" s="6">
        <v>54145</v>
      </c>
      <c r="J254" s="6">
        <v>34440</v>
      </c>
      <c r="K254" s="6">
        <v>19705</v>
      </c>
      <c r="L254" s="7">
        <f t="shared" si="39"/>
        <v>0.63606981254040074</v>
      </c>
      <c r="M254" s="7">
        <f t="shared" si="41"/>
        <v>0.2548669695003245</v>
      </c>
      <c r="N254" s="6">
        <f t="shared" si="43"/>
        <v>42347.142857142855</v>
      </c>
      <c r="O254" s="6">
        <f t="shared" si="45"/>
        <v>44762.142857142855</v>
      </c>
      <c r="P254" s="8">
        <f t="shared" si="46"/>
        <v>1.2096159062983709</v>
      </c>
      <c r="Q254" s="6"/>
      <c r="R254" s="6"/>
      <c r="S254" s="6"/>
      <c r="T254" s="6"/>
      <c r="U254" s="6"/>
      <c r="V254" s="6"/>
      <c r="W254" s="6"/>
      <c r="X254" s="5" t="s">
        <v>69</v>
      </c>
      <c r="Y254" s="5"/>
      <c r="Z254" s="9">
        <v>1.20949</v>
      </c>
      <c r="AA254" s="7">
        <f t="shared" si="42"/>
        <v>0.2916657767145816</v>
      </c>
      <c r="AB254" s="9">
        <f t="shared" si="44"/>
        <v>0.87922857142857136</v>
      </c>
      <c r="AC254" s="9">
        <f t="shared" si="47"/>
        <v>0.88128857142857164</v>
      </c>
      <c r="AD254" s="8">
        <f t="shared" si="48"/>
        <v>0.99766251365695002</v>
      </c>
      <c r="AE254" s="5" t="s">
        <v>50</v>
      </c>
      <c r="AF254" s="10">
        <f t="shared" si="49"/>
        <v>35947.25</v>
      </c>
      <c r="AG254" s="11">
        <f t="shared" si="50"/>
        <v>0.95807050608878286</v>
      </c>
      <c r="AH254" s="11">
        <f t="shared" si="51"/>
        <v>1.3724108529393644</v>
      </c>
      <c r="AI254" s="5" t="s">
        <v>51</v>
      </c>
      <c r="AJ254" s="5" t="s">
        <v>46</v>
      </c>
      <c r="AK254" s="5" t="s">
        <v>52</v>
      </c>
      <c r="AL254" s="5" t="s">
        <v>53</v>
      </c>
      <c r="AM254" s="5" t="s">
        <v>45</v>
      </c>
      <c r="AN254" s="12">
        <f t="shared" si="40"/>
        <v>1.20949</v>
      </c>
      <c r="AO254" s="12"/>
      <c r="AP254" s="12"/>
      <c r="AQ254" s="12"/>
      <c r="AR254" s="12"/>
      <c r="AS254" s="13" t="s">
        <v>54</v>
      </c>
    </row>
    <row r="255" spans="1:45" ht="21" customHeight="1">
      <c r="A255" s="4">
        <v>46215</v>
      </c>
      <c r="B255" s="5" t="s">
        <v>45</v>
      </c>
      <c r="C255" s="5" t="s">
        <v>46</v>
      </c>
      <c r="D255" s="4">
        <v>46057</v>
      </c>
      <c r="E255" s="5">
        <v>158</v>
      </c>
      <c r="F255" s="5" t="s">
        <v>64</v>
      </c>
      <c r="G255" s="5" t="s">
        <v>55</v>
      </c>
      <c r="H255" s="5">
        <v>1</v>
      </c>
      <c r="I255" s="6">
        <v>53134</v>
      </c>
      <c r="J255" s="6">
        <v>33786</v>
      </c>
      <c r="K255" s="6">
        <v>19348</v>
      </c>
      <c r="L255" s="7">
        <f t="shared" si="39"/>
        <v>0.63586404185643841</v>
      </c>
      <c r="M255" s="7">
        <f t="shared" si="41"/>
        <v>-1.8672084218302687E-2</v>
      </c>
      <c r="N255" s="6">
        <f t="shared" si="43"/>
        <v>42609.142857142855</v>
      </c>
      <c r="O255" s="6">
        <f t="shared" si="45"/>
        <v>44606.25</v>
      </c>
      <c r="P255" s="8">
        <f t="shared" si="46"/>
        <v>1.1911783662603335</v>
      </c>
      <c r="Q255" s="6"/>
      <c r="R255" s="6"/>
      <c r="S255" s="6"/>
      <c r="T255" s="6"/>
      <c r="U255" s="6"/>
      <c r="V255" s="6"/>
      <c r="W255" s="6"/>
      <c r="X255" s="5" t="s">
        <v>69</v>
      </c>
      <c r="Y255" s="5"/>
      <c r="Z255" s="9">
        <v>1.0570999999999999</v>
      </c>
      <c r="AA255" s="7">
        <f t="shared" si="42"/>
        <v>-0.12599525419805047</v>
      </c>
      <c r="AB255" s="9">
        <f t="shared" si="44"/>
        <v>0.89318285714285717</v>
      </c>
      <c r="AC255" s="9">
        <f t="shared" si="47"/>
        <v>0.87985964285714291</v>
      </c>
      <c r="AD255" s="8">
        <f t="shared" si="48"/>
        <v>1.0151424314024111</v>
      </c>
      <c r="AE255" s="5" t="s">
        <v>50</v>
      </c>
      <c r="AF255" s="10">
        <f t="shared" si="49"/>
        <v>33318.5</v>
      </c>
      <c r="AG255" s="11">
        <f t="shared" si="50"/>
        <v>1.014031243903537</v>
      </c>
      <c r="AH255" s="11">
        <f t="shared" si="51"/>
        <v>1.2014416260385685</v>
      </c>
      <c r="AI255" s="5" t="s">
        <v>51</v>
      </c>
      <c r="AJ255" s="5" t="s">
        <v>46</v>
      </c>
      <c r="AK255" s="5" t="s">
        <v>52</v>
      </c>
      <c r="AL255" s="5" t="s">
        <v>53</v>
      </c>
      <c r="AM255" s="5" t="s">
        <v>45</v>
      </c>
      <c r="AN255" s="12">
        <f t="shared" si="40"/>
        <v>1.0570999999999999</v>
      </c>
      <c r="AO255" s="12"/>
      <c r="AP255" s="12"/>
      <c r="AQ255" s="12"/>
      <c r="AR255" s="12"/>
      <c r="AS255" s="13" t="s">
        <v>54</v>
      </c>
    </row>
    <row r="256" spans="1:45" ht="21" customHeight="1">
      <c r="A256" s="4">
        <v>46216</v>
      </c>
      <c r="B256" s="5" t="s">
        <v>45</v>
      </c>
      <c r="C256" s="5" t="s">
        <v>46</v>
      </c>
      <c r="D256" s="4">
        <v>46057</v>
      </c>
      <c r="E256" s="5">
        <v>159</v>
      </c>
      <c r="F256" s="5" t="s">
        <v>64</v>
      </c>
      <c r="G256" s="5" t="s">
        <v>56</v>
      </c>
      <c r="H256" s="5">
        <v>0</v>
      </c>
      <c r="I256" s="6">
        <v>39644</v>
      </c>
      <c r="J256" s="6">
        <v>16908</v>
      </c>
      <c r="K256" s="6">
        <v>22736</v>
      </c>
      <c r="L256" s="7">
        <f t="shared" si="39"/>
        <v>0.4264958127333266</v>
      </c>
      <c r="M256" s="7">
        <f t="shared" si="41"/>
        <v>-0.25388640042157562</v>
      </c>
      <c r="N256" s="6">
        <f t="shared" si="43"/>
        <v>43016</v>
      </c>
      <c r="O256" s="6">
        <f t="shared" si="45"/>
        <v>44562.75</v>
      </c>
      <c r="P256" s="8">
        <f t="shared" si="46"/>
        <v>0.8896219376048381</v>
      </c>
      <c r="Q256" s="6"/>
      <c r="R256" s="6"/>
      <c r="S256" s="6"/>
      <c r="T256" s="6"/>
      <c r="U256" s="6"/>
      <c r="V256" s="6"/>
      <c r="W256" s="6"/>
      <c r="X256" s="5" t="s">
        <v>69</v>
      </c>
      <c r="Y256" s="5"/>
      <c r="Z256" s="9">
        <v>0.75233000000000005</v>
      </c>
      <c r="AA256" s="7">
        <f t="shared" si="42"/>
        <v>-0.28830763409327398</v>
      </c>
      <c r="AB256" s="9">
        <f t="shared" si="44"/>
        <v>0.9022714285714285</v>
      </c>
      <c r="AC256" s="9">
        <f t="shared" si="47"/>
        <v>0.87633321428571431</v>
      </c>
      <c r="AD256" s="8">
        <f t="shared" si="48"/>
        <v>1.0295985749060717</v>
      </c>
      <c r="AE256" s="5" t="s">
        <v>50</v>
      </c>
      <c r="AF256" s="10">
        <f t="shared" si="49"/>
        <v>16463</v>
      </c>
      <c r="AG256" s="11">
        <f t="shared" si="50"/>
        <v>1.0270303103930025</v>
      </c>
      <c r="AH256" s="11">
        <f t="shared" si="51"/>
        <v>0.85849764420171226</v>
      </c>
      <c r="AI256" s="5" t="s">
        <v>51</v>
      </c>
      <c r="AJ256" s="5" t="s">
        <v>46</v>
      </c>
      <c r="AK256" s="5" t="s">
        <v>52</v>
      </c>
      <c r="AL256" s="5" t="s">
        <v>53</v>
      </c>
      <c r="AM256" s="5" t="s">
        <v>45</v>
      </c>
      <c r="AN256" s="12">
        <f t="shared" si="40"/>
        <v>0.75233000000000005</v>
      </c>
      <c r="AO256" s="12"/>
      <c r="AP256" s="12"/>
      <c r="AQ256" s="12"/>
      <c r="AR256" s="12"/>
      <c r="AS256" s="13" t="s">
        <v>54</v>
      </c>
    </row>
    <row r="257" spans="1:45" ht="21" customHeight="1">
      <c r="A257" s="4">
        <v>46217</v>
      </c>
      <c r="B257" s="5" t="s">
        <v>45</v>
      </c>
      <c r="C257" s="5" t="s">
        <v>46</v>
      </c>
      <c r="D257" s="4">
        <v>46057</v>
      </c>
      <c r="E257" s="5">
        <v>160</v>
      </c>
      <c r="F257" s="5" t="s">
        <v>64</v>
      </c>
      <c r="G257" s="5" t="s">
        <v>57</v>
      </c>
      <c r="H257" s="5">
        <v>0</v>
      </c>
      <c r="I257" s="6">
        <v>40558</v>
      </c>
      <c r="J257" s="6">
        <v>17630</v>
      </c>
      <c r="K257" s="6">
        <v>22928</v>
      </c>
      <c r="L257" s="7">
        <f t="shared" si="39"/>
        <v>0.43468612850732286</v>
      </c>
      <c r="M257" s="7">
        <f t="shared" si="41"/>
        <v>2.3055191201695191E-2</v>
      </c>
      <c r="N257" s="6">
        <f t="shared" si="43"/>
        <v>43462</v>
      </c>
      <c r="O257" s="6">
        <f t="shared" si="45"/>
        <v>44558.607142857145</v>
      </c>
      <c r="P257" s="8">
        <f t="shared" si="46"/>
        <v>0.9102169614496477</v>
      </c>
      <c r="Q257" s="6"/>
      <c r="R257" s="6"/>
      <c r="S257" s="6"/>
      <c r="T257" s="6"/>
      <c r="U257" s="6"/>
      <c r="V257" s="6"/>
      <c r="W257" s="6"/>
      <c r="X257" s="5" t="s">
        <v>69</v>
      </c>
      <c r="Y257" s="5"/>
      <c r="Z257" s="9">
        <v>0.69557000000000002</v>
      </c>
      <c r="AA257" s="7">
        <f t="shared" si="42"/>
        <v>-7.5445615620804762E-2</v>
      </c>
      <c r="AB257" s="9">
        <f t="shared" si="44"/>
        <v>0.898292857142857</v>
      </c>
      <c r="AC257" s="9">
        <f t="shared" si="47"/>
        <v>0.873077142857143</v>
      </c>
      <c r="AD257" s="8">
        <f t="shared" si="48"/>
        <v>1.0288814275943539</v>
      </c>
      <c r="AE257" s="5" t="s">
        <v>50</v>
      </c>
      <c r="AF257" s="10">
        <f t="shared" si="49"/>
        <v>17918</v>
      </c>
      <c r="AG257" s="11">
        <f t="shared" si="50"/>
        <v>0.98392677754213642</v>
      </c>
      <c r="AH257" s="11">
        <f t="shared" si="51"/>
        <v>0.79668790517610932</v>
      </c>
      <c r="AI257" s="5" t="s">
        <v>51</v>
      </c>
      <c r="AJ257" s="5" t="s">
        <v>46</v>
      </c>
      <c r="AK257" s="5" t="s">
        <v>52</v>
      </c>
      <c r="AL257" s="5" t="s">
        <v>53</v>
      </c>
      <c r="AM257" s="5" t="s">
        <v>45</v>
      </c>
      <c r="AN257" s="12">
        <f t="shared" si="40"/>
        <v>0.69557000000000002</v>
      </c>
      <c r="AO257" s="12"/>
      <c r="AP257" s="12"/>
      <c r="AQ257" s="12"/>
      <c r="AR257" s="12"/>
      <c r="AS257" s="13" t="s">
        <v>54</v>
      </c>
    </row>
    <row r="258" spans="1:45" ht="21" customHeight="1">
      <c r="A258" s="4">
        <v>46218</v>
      </c>
      <c r="B258" s="5" t="s">
        <v>45</v>
      </c>
      <c r="C258" s="5" t="s">
        <v>46</v>
      </c>
      <c r="D258" s="4">
        <v>46057</v>
      </c>
      <c r="E258" s="5">
        <v>161</v>
      </c>
      <c r="F258" s="5" t="s">
        <v>64</v>
      </c>
      <c r="G258" s="5" t="s">
        <v>58</v>
      </c>
      <c r="H258" s="5">
        <v>0</v>
      </c>
      <c r="I258" s="6">
        <v>38255</v>
      </c>
      <c r="J258" s="6">
        <v>15466</v>
      </c>
      <c r="K258" s="6">
        <v>22788</v>
      </c>
      <c r="L258" s="7">
        <f t="shared" ref="L258:L321" si="52">IFERROR(J258/I258,"")</f>
        <v>0.40428702130440464</v>
      </c>
      <c r="M258" s="7">
        <f t="shared" si="41"/>
        <v>-5.6782878840179518E-2</v>
      </c>
      <c r="N258" s="6">
        <f t="shared" si="43"/>
        <v>43690</v>
      </c>
      <c r="O258" s="6">
        <f t="shared" si="45"/>
        <v>44487.357142857145</v>
      </c>
      <c r="P258" s="8">
        <f t="shared" si="46"/>
        <v>0.85990722885956361</v>
      </c>
      <c r="Q258" s="6"/>
      <c r="R258" s="6"/>
      <c r="S258" s="6"/>
      <c r="T258" s="6"/>
      <c r="U258" s="6"/>
      <c r="V258" s="6"/>
      <c r="W258" s="6"/>
      <c r="X258" s="5" t="s">
        <v>69</v>
      </c>
      <c r="Y258" s="5"/>
      <c r="Z258" s="9">
        <v>0.82555000000000001</v>
      </c>
      <c r="AA258" s="7">
        <f t="shared" si="42"/>
        <v>0.18686832382075136</v>
      </c>
      <c r="AB258" s="9">
        <f t="shared" si="44"/>
        <v>0.89951428571428571</v>
      </c>
      <c r="AC258" s="9">
        <f t="shared" si="47"/>
        <v>0.86644821428571439</v>
      </c>
      <c r="AD258" s="8">
        <f t="shared" si="48"/>
        <v>1.038162778667425</v>
      </c>
      <c r="AE258" s="5" t="s">
        <v>50</v>
      </c>
      <c r="AF258" s="10">
        <f t="shared" si="49"/>
        <v>16479.75</v>
      </c>
      <c r="AG258" s="11">
        <f t="shared" si="50"/>
        <v>0.93848511051441919</v>
      </c>
      <c r="AH258" s="11">
        <f t="shared" si="51"/>
        <v>0.95279785495382407</v>
      </c>
      <c r="AI258" s="5" t="s">
        <v>51</v>
      </c>
      <c r="AJ258" s="5" t="s">
        <v>46</v>
      </c>
      <c r="AK258" s="5" t="s">
        <v>52</v>
      </c>
      <c r="AL258" s="5" t="s">
        <v>53</v>
      </c>
      <c r="AM258" s="5" t="s">
        <v>45</v>
      </c>
      <c r="AN258" s="12">
        <f t="shared" ref="AN258:AN321" si="53">IF(ISNUMBER(Z258),Z258,"")</f>
        <v>0.82555000000000001</v>
      </c>
      <c r="AO258" s="12"/>
      <c r="AP258" s="12"/>
      <c r="AQ258" s="12"/>
      <c r="AR258" s="12"/>
      <c r="AS258" s="13" t="s">
        <v>54</v>
      </c>
    </row>
    <row r="259" spans="1:45" ht="21" customHeight="1">
      <c r="A259" s="4">
        <v>46219</v>
      </c>
      <c r="B259" s="5" t="s">
        <v>45</v>
      </c>
      <c r="C259" s="5" t="s">
        <v>46</v>
      </c>
      <c r="D259" s="4">
        <v>46057</v>
      </c>
      <c r="E259" s="5">
        <v>162</v>
      </c>
      <c r="F259" s="5" t="s">
        <v>64</v>
      </c>
      <c r="G259" s="5" t="s">
        <v>59</v>
      </c>
      <c r="H259" s="5">
        <v>0</v>
      </c>
      <c r="I259" s="6">
        <v>45118</v>
      </c>
      <c r="J259" s="6">
        <v>22162</v>
      </c>
      <c r="K259" s="6">
        <v>22956</v>
      </c>
      <c r="L259" s="7">
        <f t="shared" si="52"/>
        <v>0.49120085110155592</v>
      </c>
      <c r="M259" s="7">
        <f t="shared" ref="M259:M322" si="54">IF(AND(C259=C258,A259=A258+1),IFERROR(I259/I258-1,""),"")</f>
        <v>0.17940138543981177</v>
      </c>
      <c r="N259" s="6">
        <f t="shared" si="43"/>
        <v>44857.428571428572</v>
      </c>
      <c r="O259" s="6">
        <f t="shared" si="45"/>
        <v>44385.464285714283</v>
      </c>
      <c r="P259" s="8">
        <f t="shared" si="46"/>
        <v>1.0165039552041251</v>
      </c>
      <c r="Q259" s="6"/>
      <c r="R259" s="6"/>
      <c r="S259" s="6"/>
      <c r="T259" s="6"/>
      <c r="U259" s="6"/>
      <c r="V259" s="6"/>
      <c r="W259" s="6"/>
      <c r="X259" s="5" t="s">
        <v>69</v>
      </c>
      <c r="Y259" s="5"/>
      <c r="Z259" s="9">
        <v>1.0078400000000001</v>
      </c>
      <c r="AA259" s="7">
        <f t="shared" ref="AA259:AA322" si="55">IFERROR(Z259/Z258-1,"")</f>
        <v>0.22081036884501248</v>
      </c>
      <c r="AB259" s="9">
        <f t="shared" si="44"/>
        <v>0.926322857142857</v>
      </c>
      <c r="AC259" s="9">
        <f t="shared" si="47"/>
        <v>0.86402214285714274</v>
      </c>
      <c r="AD259" s="8">
        <f t="shared" si="48"/>
        <v>1.0721054602601949</v>
      </c>
      <c r="AE259" s="5" t="s">
        <v>50</v>
      </c>
      <c r="AF259" s="10">
        <f t="shared" si="49"/>
        <v>16756.25</v>
      </c>
      <c r="AG259" s="11">
        <f t="shared" si="50"/>
        <v>1.3226109660574412</v>
      </c>
      <c r="AH259" s="11">
        <f t="shared" si="51"/>
        <v>1.1664515873022436</v>
      </c>
      <c r="AI259" s="5" t="s">
        <v>51</v>
      </c>
      <c r="AJ259" s="5" t="s">
        <v>46</v>
      </c>
      <c r="AK259" s="5" t="s">
        <v>52</v>
      </c>
      <c r="AL259" s="5" t="s">
        <v>53</v>
      </c>
      <c r="AM259" s="5" t="s">
        <v>45</v>
      </c>
      <c r="AN259" s="12">
        <f t="shared" si="53"/>
        <v>1.0078400000000001</v>
      </c>
      <c r="AO259" s="12"/>
      <c r="AP259" s="12"/>
      <c r="AQ259" s="12"/>
      <c r="AR259" s="12"/>
      <c r="AS259" s="13" t="s">
        <v>54</v>
      </c>
    </row>
    <row r="260" spans="1:45" ht="21" customHeight="1">
      <c r="A260" s="4">
        <v>46220</v>
      </c>
      <c r="B260" s="5" t="s">
        <v>45</v>
      </c>
      <c r="C260" s="5" t="s">
        <v>46</v>
      </c>
      <c r="D260" s="4">
        <v>46057</v>
      </c>
      <c r="E260" s="5">
        <v>163</v>
      </c>
      <c r="F260" s="5" t="s">
        <v>64</v>
      </c>
      <c r="G260" s="5" t="s">
        <v>60</v>
      </c>
      <c r="H260" s="5">
        <v>0</v>
      </c>
      <c r="I260" s="6">
        <v>66944</v>
      </c>
      <c r="J260" s="6">
        <v>47534</v>
      </c>
      <c r="K260" s="6">
        <v>19411</v>
      </c>
      <c r="L260" s="7">
        <f t="shared" si="52"/>
        <v>0.7100561663479924</v>
      </c>
      <c r="M260" s="7">
        <f t="shared" si="54"/>
        <v>0.48375371248725574</v>
      </c>
      <c r="N260" s="6">
        <f t="shared" si="43"/>
        <v>48256.857142857145</v>
      </c>
      <c r="O260" s="6">
        <f t="shared" si="45"/>
        <v>44522.821428571428</v>
      </c>
      <c r="P260" s="8">
        <f t="shared" si="46"/>
        <v>1.5035884486206512</v>
      </c>
      <c r="Q260" s="6"/>
      <c r="R260" s="6"/>
      <c r="S260" s="6"/>
      <c r="T260" s="6"/>
      <c r="U260" s="6"/>
      <c r="V260" s="6"/>
      <c r="W260" s="6"/>
      <c r="X260" s="5" t="s">
        <v>69</v>
      </c>
      <c r="Y260" s="5"/>
      <c r="Z260" s="9">
        <v>1.64001</v>
      </c>
      <c r="AA260" s="7">
        <f t="shared" si="55"/>
        <v>0.62725234164153032</v>
      </c>
      <c r="AB260" s="9">
        <f t="shared" si="44"/>
        <v>1.0268414285714287</v>
      </c>
      <c r="AC260" s="9">
        <f t="shared" si="47"/>
        <v>0.86759678571428567</v>
      </c>
      <c r="AD260" s="8">
        <f t="shared" si="48"/>
        <v>1.1835468335974044</v>
      </c>
      <c r="AE260" s="5" t="s">
        <v>50</v>
      </c>
      <c r="AF260" s="10">
        <f t="shared" si="49"/>
        <v>21363.25</v>
      </c>
      <c r="AG260" s="11">
        <f t="shared" si="50"/>
        <v>2.2250359846933403</v>
      </c>
      <c r="AH260" s="11">
        <f t="shared" si="51"/>
        <v>1.8902905439533095</v>
      </c>
      <c r="AI260" s="5" t="s">
        <v>51</v>
      </c>
      <c r="AJ260" s="5" t="s">
        <v>46</v>
      </c>
      <c r="AK260" s="5" t="s">
        <v>52</v>
      </c>
      <c r="AL260" s="5" t="s">
        <v>53</v>
      </c>
      <c r="AM260" s="5" t="s">
        <v>45</v>
      </c>
      <c r="AN260" s="12">
        <f t="shared" si="53"/>
        <v>1.64001</v>
      </c>
      <c r="AO260" s="12"/>
      <c r="AP260" s="12"/>
      <c r="AQ260" s="12"/>
      <c r="AR260" s="12"/>
      <c r="AS260" s="13" t="s">
        <v>54</v>
      </c>
    </row>
    <row r="261" spans="1:45" ht="21" customHeight="1">
      <c r="A261" s="4">
        <v>46221</v>
      </c>
      <c r="B261" s="5" t="s">
        <v>45</v>
      </c>
      <c r="C261" s="5" t="s">
        <v>46</v>
      </c>
      <c r="D261" s="4">
        <v>46057</v>
      </c>
      <c r="E261" s="5">
        <v>164</v>
      </c>
      <c r="F261" s="5" t="s">
        <v>64</v>
      </c>
      <c r="G261" s="5" t="s">
        <v>48</v>
      </c>
      <c r="H261" s="5">
        <v>1</v>
      </c>
      <c r="I261" s="6">
        <v>59084</v>
      </c>
      <c r="J261" s="6">
        <v>41492</v>
      </c>
      <c r="K261" s="6">
        <v>17591</v>
      </c>
      <c r="L261" s="7">
        <f t="shared" si="52"/>
        <v>0.70225441743957751</v>
      </c>
      <c r="M261" s="7">
        <f t="shared" si="54"/>
        <v>-0.11741156787762907</v>
      </c>
      <c r="N261" s="6">
        <f t="shared" si="43"/>
        <v>48962.428571428572</v>
      </c>
      <c r="O261" s="6">
        <f t="shared" si="45"/>
        <v>45302.535714285717</v>
      </c>
      <c r="P261" s="8">
        <f t="shared" si="46"/>
        <v>1.3042095562295077</v>
      </c>
      <c r="Q261" s="6"/>
      <c r="R261" s="6"/>
      <c r="S261" s="6"/>
      <c r="T261" s="6"/>
      <c r="U261" s="6"/>
      <c r="V261" s="6"/>
      <c r="W261" s="6"/>
      <c r="X261" s="5" t="s">
        <v>69</v>
      </c>
      <c r="Y261" s="5"/>
      <c r="Z261" s="9">
        <v>1.1726700000000001</v>
      </c>
      <c r="AA261" s="7">
        <f t="shared" si="55"/>
        <v>-0.28496167706294462</v>
      </c>
      <c r="AB261" s="9">
        <f t="shared" si="44"/>
        <v>1.0215814285714286</v>
      </c>
      <c r="AC261" s="9">
        <f t="shared" si="47"/>
        <v>0.89239321428571439</v>
      </c>
      <c r="AD261" s="8">
        <f t="shared" si="48"/>
        <v>1.1447660204242123</v>
      </c>
      <c r="AE261" s="5" t="s">
        <v>50</v>
      </c>
      <c r="AF261" s="10">
        <f t="shared" si="49"/>
        <v>34951.5</v>
      </c>
      <c r="AG261" s="11">
        <f t="shared" si="50"/>
        <v>1.1871307383087992</v>
      </c>
      <c r="AH261" s="11">
        <f t="shared" si="51"/>
        <v>1.3140731924307869</v>
      </c>
      <c r="AI261" s="5" t="s">
        <v>51</v>
      </c>
      <c r="AJ261" s="5" t="s">
        <v>46</v>
      </c>
      <c r="AK261" s="5" t="s">
        <v>52</v>
      </c>
      <c r="AL261" s="5" t="s">
        <v>53</v>
      </c>
      <c r="AM261" s="5" t="s">
        <v>45</v>
      </c>
      <c r="AN261" s="12">
        <f t="shared" si="53"/>
        <v>1.1726700000000001</v>
      </c>
      <c r="AO261" s="12"/>
      <c r="AP261" s="12"/>
      <c r="AQ261" s="12"/>
      <c r="AR261" s="12"/>
      <c r="AS261" s="13" t="s">
        <v>54</v>
      </c>
    </row>
    <row r="262" spans="1:45" ht="21" customHeight="1">
      <c r="A262" s="4">
        <v>46222</v>
      </c>
      <c r="B262" s="5" t="s">
        <v>45</v>
      </c>
      <c r="C262" s="5" t="s">
        <v>46</v>
      </c>
      <c r="D262" s="4">
        <v>46057</v>
      </c>
      <c r="E262" s="5">
        <v>165</v>
      </c>
      <c r="F262" s="5" t="s">
        <v>64</v>
      </c>
      <c r="G262" s="5" t="s">
        <v>55</v>
      </c>
      <c r="H262" s="5">
        <v>1</v>
      </c>
      <c r="I262" s="6">
        <v>54218</v>
      </c>
      <c r="J262" s="6">
        <v>35312</v>
      </c>
      <c r="K262" s="6">
        <v>18907</v>
      </c>
      <c r="L262" s="7">
        <f t="shared" si="52"/>
        <v>0.65129661735954847</v>
      </c>
      <c r="M262" s="7">
        <f t="shared" si="54"/>
        <v>-8.2357321779161885E-2</v>
      </c>
      <c r="N262" s="6">
        <f t="shared" si="43"/>
        <v>49117.285714285717</v>
      </c>
      <c r="O262" s="6">
        <f t="shared" si="45"/>
        <v>45654.678571428572</v>
      </c>
      <c r="P262" s="8">
        <f t="shared" si="46"/>
        <v>1.1875672263287051</v>
      </c>
      <c r="Q262" s="6"/>
      <c r="R262" s="6"/>
      <c r="S262" s="6"/>
      <c r="T262" s="6"/>
      <c r="U262" s="6"/>
      <c r="V262" s="6"/>
      <c r="W262" s="6"/>
      <c r="X262" s="5" t="s">
        <v>69</v>
      </c>
      <c r="Y262" s="5"/>
      <c r="Z262" s="9">
        <v>1.1834800000000001</v>
      </c>
      <c r="AA262" s="7">
        <f t="shared" si="55"/>
        <v>9.2182796524171717E-3</v>
      </c>
      <c r="AB262" s="9">
        <f t="shared" si="44"/>
        <v>1.0396357142857144</v>
      </c>
      <c r="AC262" s="9">
        <f t="shared" si="47"/>
        <v>0.88985142857142852</v>
      </c>
      <c r="AD262" s="8">
        <f t="shared" si="48"/>
        <v>1.1683250494464568</v>
      </c>
      <c r="AE262" s="5" t="s">
        <v>50</v>
      </c>
      <c r="AF262" s="10">
        <f t="shared" si="49"/>
        <v>33059.5</v>
      </c>
      <c r="AG262" s="11">
        <f t="shared" si="50"/>
        <v>1.0681347267805019</v>
      </c>
      <c r="AH262" s="11">
        <f t="shared" si="51"/>
        <v>1.329974827258483</v>
      </c>
      <c r="AI262" s="5" t="s">
        <v>51</v>
      </c>
      <c r="AJ262" s="5" t="s">
        <v>46</v>
      </c>
      <c r="AK262" s="5" t="s">
        <v>52</v>
      </c>
      <c r="AL262" s="5" t="s">
        <v>53</v>
      </c>
      <c r="AM262" s="5" t="s">
        <v>45</v>
      </c>
      <c r="AN262" s="12">
        <f t="shared" si="53"/>
        <v>1.1834800000000001</v>
      </c>
      <c r="AO262" s="12"/>
      <c r="AP262" s="12"/>
      <c r="AQ262" s="12"/>
      <c r="AR262" s="12"/>
      <c r="AS262" s="13" t="s">
        <v>54</v>
      </c>
    </row>
    <row r="263" spans="1:45" ht="21" customHeight="1">
      <c r="A263" s="4">
        <v>46223</v>
      </c>
      <c r="B263" s="5" t="s">
        <v>45</v>
      </c>
      <c r="C263" s="5" t="s">
        <v>46</v>
      </c>
      <c r="D263" s="4">
        <v>46057</v>
      </c>
      <c r="E263" s="5">
        <v>166</v>
      </c>
      <c r="F263" s="5" t="s">
        <v>64</v>
      </c>
      <c r="G263" s="5" t="s">
        <v>56</v>
      </c>
      <c r="H263" s="5">
        <v>0</v>
      </c>
      <c r="I263" s="6">
        <v>37485</v>
      </c>
      <c r="J263" s="6">
        <v>15194</v>
      </c>
      <c r="K263" s="6">
        <v>22292</v>
      </c>
      <c r="L263" s="7">
        <f t="shared" si="52"/>
        <v>0.4053354675203415</v>
      </c>
      <c r="M263" s="7">
        <f t="shared" si="54"/>
        <v>-0.30862444206721018</v>
      </c>
      <c r="N263" s="6">
        <f t="shared" si="43"/>
        <v>48808.857142857145</v>
      </c>
      <c r="O263" s="6">
        <f t="shared" si="45"/>
        <v>45779.678571428572</v>
      </c>
      <c r="P263" s="8">
        <f t="shared" si="46"/>
        <v>0.81881308846486001</v>
      </c>
      <c r="Q263" s="6"/>
      <c r="R263" s="6"/>
      <c r="S263" s="6"/>
      <c r="T263" s="6"/>
      <c r="U263" s="6"/>
      <c r="V263" s="6"/>
      <c r="W263" s="6"/>
      <c r="X263" s="5" t="s">
        <v>69</v>
      </c>
      <c r="Y263" s="5"/>
      <c r="Z263" s="9">
        <v>0.95999000000000001</v>
      </c>
      <c r="AA263" s="7">
        <f t="shared" si="55"/>
        <v>-0.18884138303984865</v>
      </c>
      <c r="AB263" s="9">
        <f t="shared" si="44"/>
        <v>1.0693014285714286</v>
      </c>
      <c r="AC263" s="9">
        <f t="shared" si="47"/>
        <v>0.89423107142857139</v>
      </c>
      <c r="AD263" s="8">
        <f t="shared" si="48"/>
        <v>1.1957775375252562</v>
      </c>
      <c r="AE263" s="5" t="s">
        <v>50</v>
      </c>
      <c r="AF263" s="10">
        <f t="shared" si="49"/>
        <v>16586.25</v>
      </c>
      <c r="AG263" s="11">
        <f t="shared" si="50"/>
        <v>0.91605998944909184</v>
      </c>
      <c r="AH263" s="11">
        <f t="shared" si="51"/>
        <v>1.0735368415082871</v>
      </c>
      <c r="AI263" s="5" t="s">
        <v>51</v>
      </c>
      <c r="AJ263" s="5" t="s">
        <v>46</v>
      </c>
      <c r="AK263" s="5" t="s">
        <v>52</v>
      </c>
      <c r="AL263" s="5" t="s">
        <v>53</v>
      </c>
      <c r="AM263" s="5" t="s">
        <v>45</v>
      </c>
      <c r="AN263" s="12">
        <f t="shared" si="53"/>
        <v>0.95999000000000001</v>
      </c>
      <c r="AO263" s="12"/>
      <c r="AP263" s="12"/>
      <c r="AQ263" s="12"/>
      <c r="AR263" s="12"/>
      <c r="AS263" s="13" t="s">
        <v>54</v>
      </c>
    </row>
    <row r="264" spans="1:45" ht="21" customHeight="1">
      <c r="A264" s="4">
        <v>46224</v>
      </c>
      <c r="B264" s="5" t="s">
        <v>45</v>
      </c>
      <c r="C264" s="5" t="s">
        <v>46</v>
      </c>
      <c r="D264" s="4">
        <v>46057</v>
      </c>
      <c r="E264" s="5">
        <v>167</v>
      </c>
      <c r="F264" s="5" t="s">
        <v>64</v>
      </c>
      <c r="G264" s="5" t="s">
        <v>57</v>
      </c>
      <c r="H264" s="5">
        <v>0</v>
      </c>
      <c r="I264" s="6">
        <v>38594</v>
      </c>
      <c r="J264" s="6">
        <v>16208</v>
      </c>
      <c r="K264" s="6">
        <v>22386</v>
      </c>
      <c r="L264" s="7">
        <f t="shared" si="52"/>
        <v>0.41996165207026998</v>
      </c>
      <c r="M264" s="7">
        <f t="shared" si="54"/>
        <v>2.9585167400293377E-2</v>
      </c>
      <c r="N264" s="6">
        <f t="shared" ref="N264:N327" si="56">AVERAGE(I258:I264)</f>
        <v>48528.285714285717</v>
      </c>
      <c r="O264" s="6">
        <f t="shared" si="45"/>
        <v>45687.928571428572</v>
      </c>
      <c r="P264" s="8">
        <f t="shared" si="46"/>
        <v>0.84473079009616481</v>
      </c>
      <c r="Q264" s="6"/>
      <c r="R264" s="6"/>
      <c r="S264" s="6"/>
      <c r="T264" s="6"/>
      <c r="U264" s="6"/>
      <c r="V264" s="6"/>
      <c r="W264" s="6"/>
      <c r="X264" s="5" t="s">
        <v>69</v>
      </c>
      <c r="Y264" s="5"/>
      <c r="Z264" s="9">
        <v>0.85148999999999997</v>
      </c>
      <c r="AA264" s="7">
        <f t="shared" si="55"/>
        <v>-0.1130220106459443</v>
      </c>
      <c r="AB264" s="9">
        <f t="shared" ref="AB264:AB327" si="57">AVERAGE(Z258:Z264)</f>
        <v>1.0915757142857143</v>
      </c>
      <c r="AC264" s="9">
        <f t="shared" si="47"/>
        <v>0.90174107142857163</v>
      </c>
      <c r="AD264" s="8">
        <f t="shared" si="48"/>
        <v>1.2105201247586512</v>
      </c>
      <c r="AE264" s="5" t="s">
        <v>50</v>
      </c>
      <c r="AF264" s="10">
        <f t="shared" si="49"/>
        <v>17598.75</v>
      </c>
      <c r="AG264" s="11">
        <f t="shared" si="50"/>
        <v>0.92097450102990264</v>
      </c>
      <c r="AH264" s="11">
        <f t="shared" si="51"/>
        <v>0.94427328085548767</v>
      </c>
      <c r="AI264" s="5" t="s">
        <v>51</v>
      </c>
      <c r="AJ264" s="5" t="s">
        <v>46</v>
      </c>
      <c r="AK264" s="5" t="s">
        <v>52</v>
      </c>
      <c r="AL264" s="5" t="s">
        <v>53</v>
      </c>
      <c r="AM264" s="5" t="s">
        <v>45</v>
      </c>
      <c r="AN264" s="12">
        <f t="shared" si="53"/>
        <v>0.85148999999999997</v>
      </c>
      <c r="AO264" s="12"/>
      <c r="AP264" s="12"/>
      <c r="AQ264" s="12"/>
      <c r="AR264" s="12"/>
      <c r="AS264" s="13" t="s">
        <v>54</v>
      </c>
    </row>
    <row r="265" spans="1:45" ht="21" customHeight="1">
      <c r="A265" s="4">
        <v>46225</v>
      </c>
      <c r="B265" s="5" t="s">
        <v>45</v>
      </c>
      <c r="C265" s="5" t="s">
        <v>46</v>
      </c>
      <c r="D265" s="4">
        <v>46057</v>
      </c>
      <c r="E265" s="5">
        <v>168</v>
      </c>
      <c r="F265" s="5" t="s">
        <v>64</v>
      </c>
      <c r="G265" s="5" t="s">
        <v>58</v>
      </c>
      <c r="H265" s="5">
        <v>0</v>
      </c>
      <c r="I265" s="6">
        <v>38563</v>
      </c>
      <c r="J265" s="6">
        <v>16278</v>
      </c>
      <c r="K265" s="6">
        <v>22284</v>
      </c>
      <c r="L265" s="7">
        <f t="shared" si="52"/>
        <v>0.42211446204911446</v>
      </c>
      <c r="M265" s="7">
        <f t="shared" si="54"/>
        <v>-8.0323366326373602E-4</v>
      </c>
      <c r="N265" s="6">
        <f t="shared" si="56"/>
        <v>48572.285714285717</v>
      </c>
      <c r="O265" s="6">
        <f t="shared" si="45"/>
        <v>45523.642857142855</v>
      </c>
      <c r="P265" s="8">
        <f t="shared" si="46"/>
        <v>0.84709828958578826</v>
      </c>
      <c r="Q265" s="6"/>
      <c r="R265" s="6"/>
      <c r="S265" s="6"/>
      <c r="T265" s="6"/>
      <c r="U265" s="6"/>
      <c r="V265" s="6"/>
      <c r="W265" s="6"/>
      <c r="X265" s="5" t="s">
        <v>69</v>
      </c>
      <c r="Y265" s="5"/>
      <c r="Z265" s="9">
        <v>1.24603</v>
      </c>
      <c r="AA265" s="7">
        <f t="shared" si="55"/>
        <v>0.46335247624751896</v>
      </c>
      <c r="AB265" s="9">
        <f t="shared" si="57"/>
        <v>1.1516442857142857</v>
      </c>
      <c r="AC265" s="9">
        <f t="shared" si="47"/>
        <v>0.90543392857142879</v>
      </c>
      <c r="AD265" s="8">
        <f t="shared" si="48"/>
        <v>1.2719252607766991</v>
      </c>
      <c r="AE265" s="5" t="s">
        <v>50</v>
      </c>
      <c r="AF265" s="10">
        <f t="shared" si="49"/>
        <v>15956.25</v>
      </c>
      <c r="AG265" s="11">
        <f t="shared" si="50"/>
        <v>1.0201645123384253</v>
      </c>
      <c r="AH265" s="11">
        <f t="shared" si="51"/>
        <v>1.3761688850846965</v>
      </c>
      <c r="AI265" s="5" t="s">
        <v>51</v>
      </c>
      <c r="AJ265" s="5" t="s">
        <v>46</v>
      </c>
      <c r="AK265" s="5" t="s">
        <v>52</v>
      </c>
      <c r="AL265" s="5" t="s">
        <v>53</v>
      </c>
      <c r="AM265" s="5" t="s">
        <v>45</v>
      </c>
      <c r="AN265" s="12">
        <f t="shared" si="53"/>
        <v>1.24603</v>
      </c>
      <c r="AO265" s="12"/>
      <c r="AP265" s="12"/>
      <c r="AQ265" s="12"/>
      <c r="AR265" s="12"/>
      <c r="AS265" s="13" t="s">
        <v>54</v>
      </c>
    </row>
    <row r="266" spans="1:45" ht="21" customHeight="1">
      <c r="A266" s="4">
        <v>46226</v>
      </c>
      <c r="B266" s="5" t="s">
        <v>45</v>
      </c>
      <c r="C266" s="5" t="s">
        <v>46</v>
      </c>
      <c r="D266" s="4">
        <v>46057</v>
      </c>
      <c r="E266" s="5">
        <v>169</v>
      </c>
      <c r="F266" s="5" t="s">
        <v>64</v>
      </c>
      <c r="G266" s="5" t="s">
        <v>59</v>
      </c>
      <c r="H266" s="5">
        <v>0</v>
      </c>
      <c r="I266" s="6">
        <v>41097</v>
      </c>
      <c r="J266" s="6">
        <v>18886</v>
      </c>
      <c r="K266" s="6">
        <v>22211</v>
      </c>
      <c r="L266" s="7">
        <f t="shared" si="52"/>
        <v>0.45954692556634302</v>
      </c>
      <c r="M266" s="7">
        <f t="shared" si="54"/>
        <v>6.5710655291341347E-2</v>
      </c>
      <c r="N266" s="6">
        <f t="shared" si="56"/>
        <v>47997.857142857145</v>
      </c>
      <c r="O266" s="6">
        <f t="shared" si="45"/>
        <v>45350.892857142855</v>
      </c>
      <c r="P266" s="8">
        <f t="shared" si="46"/>
        <v>0.90620046069340265</v>
      </c>
      <c r="Q266" s="6"/>
      <c r="R266" s="6"/>
      <c r="S266" s="6"/>
      <c r="T266" s="6"/>
      <c r="U266" s="6"/>
      <c r="V266" s="6"/>
      <c r="W266" s="6"/>
      <c r="X266" s="5" t="s">
        <v>69</v>
      </c>
      <c r="Y266" s="5"/>
      <c r="Z266" s="9">
        <v>1.35036</v>
      </c>
      <c r="AA266" s="7">
        <f t="shared" si="55"/>
        <v>8.3729926245756481E-2</v>
      </c>
      <c r="AB266" s="9">
        <f t="shared" si="57"/>
        <v>1.2005757142857143</v>
      </c>
      <c r="AC266" s="9">
        <f t="shared" si="47"/>
        <v>0.9228792857142859</v>
      </c>
      <c r="AD266" s="8">
        <f t="shared" si="48"/>
        <v>1.3009022229342793</v>
      </c>
      <c r="AE266" s="5" t="s">
        <v>50</v>
      </c>
      <c r="AF266" s="10">
        <f t="shared" si="49"/>
        <v>17819.25</v>
      </c>
      <c r="AG266" s="11">
        <f t="shared" si="50"/>
        <v>1.059865033601302</v>
      </c>
      <c r="AH266" s="11">
        <f t="shared" si="51"/>
        <v>1.4632032822741867</v>
      </c>
      <c r="AI266" s="5" t="s">
        <v>51</v>
      </c>
      <c r="AJ266" s="5" t="s">
        <v>46</v>
      </c>
      <c r="AK266" s="5" t="s">
        <v>52</v>
      </c>
      <c r="AL266" s="5" t="s">
        <v>53</v>
      </c>
      <c r="AM266" s="5" t="s">
        <v>45</v>
      </c>
      <c r="AN266" s="12">
        <f t="shared" si="53"/>
        <v>1.35036</v>
      </c>
      <c r="AO266" s="12"/>
      <c r="AP266" s="12"/>
      <c r="AQ266" s="12"/>
      <c r="AR266" s="12"/>
      <c r="AS266" s="13" t="s">
        <v>54</v>
      </c>
    </row>
    <row r="267" spans="1:45" ht="21" customHeight="1">
      <c r="A267" s="4">
        <v>46227</v>
      </c>
      <c r="B267" s="5" t="s">
        <v>45</v>
      </c>
      <c r="C267" s="5" t="s">
        <v>46</v>
      </c>
      <c r="D267" s="4">
        <v>46057</v>
      </c>
      <c r="E267" s="5">
        <v>170</v>
      </c>
      <c r="F267" s="5" t="s">
        <v>64</v>
      </c>
      <c r="G267" s="5" t="s">
        <v>60</v>
      </c>
      <c r="H267" s="5">
        <v>0</v>
      </c>
      <c r="I267" s="6">
        <v>46732</v>
      </c>
      <c r="J267" s="6">
        <v>24325</v>
      </c>
      <c r="K267" s="6">
        <v>22407</v>
      </c>
      <c r="L267" s="7">
        <f t="shared" si="52"/>
        <v>0.52052127022168959</v>
      </c>
      <c r="M267" s="7">
        <f t="shared" si="54"/>
        <v>0.13711463123828982</v>
      </c>
      <c r="N267" s="6">
        <f t="shared" si="56"/>
        <v>45110.428571428572</v>
      </c>
      <c r="O267" s="6">
        <f t="shared" si="45"/>
        <v>45358.392857142855</v>
      </c>
      <c r="P267" s="8">
        <f t="shared" si="46"/>
        <v>1.030283417386135</v>
      </c>
      <c r="Q267" s="6"/>
      <c r="R267" s="6"/>
      <c r="S267" s="6"/>
      <c r="T267" s="6"/>
      <c r="U267" s="6"/>
      <c r="V267" s="6"/>
      <c r="W267" s="6"/>
      <c r="X267" s="5" t="s">
        <v>69</v>
      </c>
      <c r="Y267" s="5"/>
      <c r="Z267" s="9">
        <v>1.6563399999999999</v>
      </c>
      <c r="AA267" s="7">
        <f t="shared" si="55"/>
        <v>0.22659142747119287</v>
      </c>
      <c r="AB267" s="9">
        <f t="shared" si="57"/>
        <v>1.2029085714285714</v>
      </c>
      <c r="AC267" s="9">
        <f t="shared" si="47"/>
        <v>0.94562357142857145</v>
      </c>
      <c r="AD267" s="8">
        <f t="shared" si="48"/>
        <v>1.2720797236592936</v>
      </c>
      <c r="AE267" s="5" t="s">
        <v>50</v>
      </c>
      <c r="AF267" s="10">
        <f t="shared" si="49"/>
        <v>27783.25</v>
      </c>
      <c r="AG267" s="11">
        <f t="shared" si="50"/>
        <v>0.87552752107834753</v>
      </c>
      <c r="AH267" s="11">
        <f t="shared" si="51"/>
        <v>1.7515849329958386</v>
      </c>
      <c r="AI267" s="5" t="s">
        <v>51</v>
      </c>
      <c r="AJ267" s="5" t="s">
        <v>46</v>
      </c>
      <c r="AK267" s="5" t="s">
        <v>52</v>
      </c>
      <c r="AL267" s="5" t="s">
        <v>53</v>
      </c>
      <c r="AM267" s="5" t="s">
        <v>45</v>
      </c>
      <c r="AN267" s="12">
        <f t="shared" si="53"/>
        <v>1.6563399999999999</v>
      </c>
      <c r="AO267" s="12"/>
      <c r="AP267" s="12"/>
      <c r="AQ267" s="12"/>
      <c r="AR267" s="12"/>
      <c r="AS267" s="13" t="s">
        <v>54</v>
      </c>
    </row>
    <row r="268" spans="1:45" ht="21" customHeight="1">
      <c r="A268" s="4">
        <v>46228</v>
      </c>
      <c r="B268" s="5" t="s">
        <v>45</v>
      </c>
      <c r="C268" s="5" t="s">
        <v>46</v>
      </c>
      <c r="D268" s="4">
        <v>46057</v>
      </c>
      <c r="E268" s="5">
        <v>171</v>
      </c>
      <c r="F268" s="5" t="s">
        <v>64</v>
      </c>
      <c r="G268" s="5" t="s">
        <v>48</v>
      </c>
      <c r="H268" s="5">
        <v>1</v>
      </c>
      <c r="I268" s="6">
        <v>57824</v>
      </c>
      <c r="J268" s="6">
        <v>38182</v>
      </c>
      <c r="K268" s="6">
        <v>19642</v>
      </c>
      <c r="L268" s="7">
        <f t="shared" si="52"/>
        <v>0.66031405644715002</v>
      </c>
      <c r="M268" s="7">
        <f t="shared" si="54"/>
        <v>0.2373534194984166</v>
      </c>
      <c r="N268" s="6">
        <f t="shared" si="56"/>
        <v>44930.428571428572</v>
      </c>
      <c r="O268" s="6">
        <f t="shared" si="45"/>
        <v>45358.642857142855</v>
      </c>
      <c r="P268" s="8">
        <f t="shared" si="46"/>
        <v>1.2748176831947291</v>
      </c>
      <c r="Q268" s="6"/>
      <c r="R268" s="6"/>
      <c r="S268" s="6"/>
      <c r="T268" s="6"/>
      <c r="U268" s="6"/>
      <c r="V268" s="6"/>
      <c r="W268" s="6"/>
      <c r="X268" s="5" t="s">
        <v>69</v>
      </c>
      <c r="Y268" s="5"/>
      <c r="Z268" s="9">
        <v>1.9491000000000001</v>
      </c>
      <c r="AA268" s="7">
        <f t="shared" si="55"/>
        <v>0.17675115012618181</v>
      </c>
      <c r="AB268" s="9">
        <f t="shared" si="57"/>
        <v>1.3138271428571429</v>
      </c>
      <c r="AC268" s="9">
        <f t="shared" si="47"/>
        <v>0.97610249999999998</v>
      </c>
      <c r="AD268" s="8">
        <f t="shared" si="48"/>
        <v>1.3459930108335374</v>
      </c>
      <c r="AE268" s="5" t="s">
        <v>50</v>
      </c>
      <c r="AF268" s="10">
        <f t="shared" si="49"/>
        <v>37611.5</v>
      </c>
      <c r="AG268" s="11">
        <f t="shared" si="50"/>
        <v>1.0151682331201892</v>
      </c>
      <c r="AH268" s="11">
        <f t="shared" si="51"/>
        <v>1.9968189816130992</v>
      </c>
      <c r="AI268" s="5" t="s">
        <v>51</v>
      </c>
      <c r="AJ268" s="5" t="s">
        <v>46</v>
      </c>
      <c r="AK268" s="5" t="s">
        <v>52</v>
      </c>
      <c r="AL268" s="5" t="s">
        <v>53</v>
      </c>
      <c r="AM268" s="5" t="s">
        <v>45</v>
      </c>
      <c r="AN268" s="12">
        <f t="shared" si="53"/>
        <v>1.9491000000000001</v>
      </c>
      <c r="AO268" s="12"/>
      <c r="AP268" s="12"/>
      <c r="AQ268" s="12"/>
      <c r="AR268" s="12"/>
      <c r="AS268" s="13" t="s">
        <v>54</v>
      </c>
    </row>
    <row r="269" spans="1:45" ht="21" customHeight="1">
      <c r="A269" s="4">
        <v>46229</v>
      </c>
      <c r="B269" s="5" t="s">
        <v>45</v>
      </c>
      <c r="C269" s="5" t="s">
        <v>46</v>
      </c>
      <c r="D269" s="4">
        <v>46057</v>
      </c>
      <c r="E269" s="5">
        <v>172</v>
      </c>
      <c r="F269" s="5" t="s">
        <v>64</v>
      </c>
      <c r="G269" s="5" t="s">
        <v>55</v>
      </c>
      <c r="H269" s="5">
        <v>1</v>
      </c>
      <c r="I269" s="6">
        <v>56878</v>
      </c>
      <c r="J269" s="6">
        <v>38304</v>
      </c>
      <c r="K269" s="6">
        <v>18574</v>
      </c>
      <c r="L269" s="7">
        <f t="shared" si="52"/>
        <v>0.67344140089313975</v>
      </c>
      <c r="M269" s="7">
        <f t="shared" si="54"/>
        <v>-1.6359988931931357E-2</v>
      </c>
      <c r="N269" s="6">
        <f t="shared" si="56"/>
        <v>45310.428571428572</v>
      </c>
      <c r="O269" s="6">
        <f t="shared" si="45"/>
        <v>45363.142857142855</v>
      </c>
      <c r="P269" s="8">
        <f t="shared" si="46"/>
        <v>1.2538372876658836</v>
      </c>
      <c r="Q269" s="6"/>
      <c r="R269" s="6"/>
      <c r="S269" s="6"/>
      <c r="T269" s="6"/>
      <c r="U269" s="6"/>
      <c r="V269" s="6"/>
      <c r="W269" s="6"/>
      <c r="X269" s="5" t="s">
        <v>69</v>
      </c>
      <c r="Y269" s="5"/>
      <c r="Z269" s="9">
        <v>1.8716299999999999</v>
      </c>
      <c r="AA269" s="7">
        <f t="shared" si="55"/>
        <v>-3.9746549689600452E-2</v>
      </c>
      <c r="AB269" s="9">
        <f t="shared" si="57"/>
        <v>1.4121342857142858</v>
      </c>
      <c r="AC269" s="9">
        <f t="shared" si="47"/>
        <v>1.0047610714285715</v>
      </c>
      <c r="AD269" s="8">
        <f t="shared" si="48"/>
        <v>1.4054428718128082</v>
      </c>
      <c r="AE269" s="5" t="s">
        <v>50</v>
      </c>
      <c r="AF269" s="10">
        <f t="shared" si="49"/>
        <v>34130.5</v>
      </c>
      <c r="AG269" s="11">
        <f t="shared" si="50"/>
        <v>1.1222806580624369</v>
      </c>
      <c r="AH269" s="11">
        <f t="shared" si="51"/>
        <v>1.8627612605839836</v>
      </c>
      <c r="AI269" s="5" t="s">
        <v>51</v>
      </c>
      <c r="AJ269" s="5" t="s">
        <v>46</v>
      </c>
      <c r="AK269" s="5" t="s">
        <v>52</v>
      </c>
      <c r="AL269" s="5" t="s">
        <v>53</v>
      </c>
      <c r="AM269" s="5" t="s">
        <v>45</v>
      </c>
      <c r="AN269" s="12">
        <f t="shared" si="53"/>
        <v>1.8716299999999999</v>
      </c>
      <c r="AO269" s="12"/>
      <c r="AP269" s="12"/>
      <c r="AQ269" s="12"/>
      <c r="AR269" s="12"/>
      <c r="AS269" s="13" t="s">
        <v>54</v>
      </c>
    </row>
    <row r="270" spans="1:45" ht="21" customHeight="1">
      <c r="A270" s="4">
        <v>46230</v>
      </c>
      <c r="B270" s="5" t="s">
        <v>45</v>
      </c>
      <c r="C270" s="5" t="s">
        <v>46</v>
      </c>
      <c r="D270" s="4">
        <v>46057</v>
      </c>
      <c r="E270" s="5">
        <v>173</v>
      </c>
      <c r="F270" s="5" t="s">
        <v>64</v>
      </c>
      <c r="G270" s="5" t="s">
        <v>56</v>
      </c>
      <c r="H270" s="5">
        <v>0</v>
      </c>
      <c r="I270" s="6">
        <v>48062</v>
      </c>
      <c r="J270" s="6">
        <v>26250</v>
      </c>
      <c r="K270" s="6">
        <v>21812</v>
      </c>
      <c r="L270" s="7">
        <f t="shared" si="52"/>
        <v>0.54616953102242938</v>
      </c>
      <c r="M270" s="7">
        <f t="shared" si="54"/>
        <v>-0.15499841766588141</v>
      </c>
      <c r="N270" s="6">
        <f t="shared" si="56"/>
        <v>46821.428571428572</v>
      </c>
      <c r="O270" s="6">
        <f t="shared" si="45"/>
        <v>45439.857142857145</v>
      </c>
      <c r="P270" s="8">
        <f t="shared" si="46"/>
        <v>1.0577057900710201</v>
      </c>
      <c r="Q270" s="6"/>
      <c r="R270" s="6"/>
      <c r="S270" s="6"/>
      <c r="T270" s="6"/>
      <c r="U270" s="6"/>
      <c r="V270" s="6"/>
      <c r="W270" s="6"/>
      <c r="X270" s="5" t="s">
        <v>69</v>
      </c>
      <c r="Y270" s="5"/>
      <c r="Z270" s="9">
        <v>1.2290700000000001</v>
      </c>
      <c r="AA270" s="7">
        <f t="shared" si="55"/>
        <v>-0.34331571945309691</v>
      </c>
      <c r="AB270" s="9">
        <f t="shared" si="57"/>
        <v>1.4505742857142856</v>
      </c>
      <c r="AC270" s="9">
        <f t="shared" si="47"/>
        <v>1.0361282142857144</v>
      </c>
      <c r="AD270" s="8">
        <f t="shared" si="48"/>
        <v>1.3999949675284944</v>
      </c>
      <c r="AE270" s="5" t="s">
        <v>50</v>
      </c>
      <c r="AF270" s="10">
        <f t="shared" si="49"/>
        <v>16248.75</v>
      </c>
      <c r="AG270" s="11">
        <f t="shared" si="50"/>
        <v>1.615508885298869</v>
      </c>
      <c r="AH270" s="11">
        <f t="shared" si="51"/>
        <v>1.1862141992217592</v>
      </c>
      <c r="AI270" s="5" t="s">
        <v>51</v>
      </c>
      <c r="AJ270" s="5" t="s">
        <v>46</v>
      </c>
      <c r="AK270" s="5" t="s">
        <v>52</v>
      </c>
      <c r="AL270" s="5" t="s">
        <v>53</v>
      </c>
      <c r="AM270" s="5" t="s">
        <v>45</v>
      </c>
      <c r="AN270" s="12">
        <f t="shared" si="53"/>
        <v>1.2290700000000001</v>
      </c>
      <c r="AO270" s="12"/>
      <c r="AP270" s="12"/>
      <c r="AQ270" s="12"/>
      <c r="AR270" s="12"/>
      <c r="AS270" s="13" t="s">
        <v>54</v>
      </c>
    </row>
    <row r="271" spans="1:45" ht="21" customHeight="1">
      <c r="A271" s="4">
        <v>46231</v>
      </c>
      <c r="B271" s="5" t="s">
        <v>45</v>
      </c>
      <c r="C271" s="5" t="s">
        <v>46</v>
      </c>
      <c r="D271" s="4">
        <v>46057</v>
      </c>
      <c r="E271" s="5">
        <v>174</v>
      </c>
      <c r="F271" s="5" t="s">
        <v>64</v>
      </c>
      <c r="G271" s="5" t="s">
        <v>57</v>
      </c>
      <c r="H271" s="5">
        <v>0</v>
      </c>
      <c r="I271" s="6">
        <v>49864</v>
      </c>
      <c r="J271" s="6">
        <v>28175</v>
      </c>
      <c r="K271" s="6">
        <v>21690</v>
      </c>
      <c r="L271" s="7">
        <f t="shared" si="52"/>
        <v>0.56503690036900367</v>
      </c>
      <c r="M271" s="7">
        <f t="shared" si="54"/>
        <v>3.7493237901044418E-2</v>
      </c>
      <c r="N271" s="6">
        <f t="shared" si="56"/>
        <v>48431.428571428572</v>
      </c>
      <c r="O271" s="6">
        <f t="shared" si="45"/>
        <v>45653.107142857145</v>
      </c>
      <c r="P271" s="8">
        <f t="shared" si="46"/>
        <v>1.0922367199228342</v>
      </c>
      <c r="Q271" s="6"/>
      <c r="R271" s="6"/>
      <c r="S271" s="6"/>
      <c r="T271" s="6"/>
      <c r="U271" s="6"/>
      <c r="V271" s="6"/>
      <c r="W271" s="6"/>
      <c r="X271" s="5" t="s">
        <v>69</v>
      </c>
      <c r="Y271" s="5"/>
      <c r="Z271" s="9">
        <v>1.1371899999999999</v>
      </c>
      <c r="AA271" s="7">
        <f t="shared" si="55"/>
        <v>-7.4755709601568854E-2</v>
      </c>
      <c r="AB271" s="9">
        <f t="shared" si="57"/>
        <v>1.4913885714285713</v>
      </c>
      <c r="AC271" s="9">
        <f t="shared" si="47"/>
        <v>1.0554317857142856</v>
      </c>
      <c r="AD271" s="8">
        <f t="shared" si="48"/>
        <v>1.4130601253583079</v>
      </c>
      <c r="AE271" s="5" t="s">
        <v>50</v>
      </c>
      <c r="AF271" s="10">
        <f t="shared" si="49"/>
        <v>16720.25</v>
      </c>
      <c r="AG271" s="11">
        <f t="shared" si="50"/>
        <v>1.6850824598914489</v>
      </c>
      <c r="AH271" s="11">
        <f t="shared" si="51"/>
        <v>1.0774642334941453</v>
      </c>
      <c r="AI271" s="5" t="s">
        <v>51</v>
      </c>
      <c r="AJ271" s="5" t="s">
        <v>46</v>
      </c>
      <c r="AK271" s="5" t="s">
        <v>52</v>
      </c>
      <c r="AL271" s="5" t="s">
        <v>53</v>
      </c>
      <c r="AM271" s="5" t="s">
        <v>45</v>
      </c>
      <c r="AN271" s="12">
        <f t="shared" si="53"/>
        <v>1.1371899999999999</v>
      </c>
      <c r="AO271" s="12"/>
      <c r="AP271" s="12"/>
      <c r="AQ271" s="12"/>
      <c r="AR271" s="12"/>
      <c r="AS271" s="13" t="s">
        <v>54</v>
      </c>
    </row>
    <row r="272" spans="1:45" ht="21" customHeight="1">
      <c r="A272" s="4">
        <v>46232</v>
      </c>
      <c r="B272" s="5" t="s">
        <v>45</v>
      </c>
      <c r="C272" s="5" t="s">
        <v>46</v>
      </c>
      <c r="D272" s="4">
        <v>46057</v>
      </c>
      <c r="E272" s="5">
        <v>175</v>
      </c>
      <c r="F272" s="5" t="s">
        <v>64</v>
      </c>
      <c r="G272" s="5" t="s">
        <v>58</v>
      </c>
      <c r="H272" s="5">
        <v>0</v>
      </c>
      <c r="I272" s="6">
        <v>53238</v>
      </c>
      <c r="J272" s="6">
        <v>31087</v>
      </c>
      <c r="K272" s="6">
        <v>22152</v>
      </c>
      <c r="L272" s="7">
        <f t="shared" si="52"/>
        <v>0.5839250159660393</v>
      </c>
      <c r="M272" s="7">
        <f t="shared" si="54"/>
        <v>6.7664046205679451E-2</v>
      </c>
      <c r="N272" s="6">
        <f t="shared" si="56"/>
        <v>50527.857142857145</v>
      </c>
      <c r="O272" s="6">
        <f t="shared" si="45"/>
        <v>45953.214285714283</v>
      </c>
      <c r="P272" s="8">
        <f t="shared" si="46"/>
        <v>1.1585261407176555</v>
      </c>
      <c r="Q272" s="6"/>
      <c r="R272" s="6"/>
      <c r="S272" s="6"/>
      <c r="T272" s="6"/>
      <c r="U272" s="6"/>
      <c r="V272" s="6"/>
      <c r="W272" s="6"/>
      <c r="X272" s="5" t="s">
        <v>69</v>
      </c>
      <c r="Y272" s="5"/>
      <c r="Z272" s="9">
        <v>1.14927</v>
      </c>
      <c r="AA272" s="7">
        <f t="shared" si="55"/>
        <v>1.062267519060156E-2</v>
      </c>
      <c r="AB272" s="9">
        <f t="shared" si="57"/>
        <v>1.4775657142857141</v>
      </c>
      <c r="AC272" s="9">
        <f t="shared" si="47"/>
        <v>1.0645371428571428</v>
      </c>
      <c r="AD272" s="8">
        <f t="shared" si="48"/>
        <v>1.3879888777953127</v>
      </c>
      <c r="AE272" s="5" t="s">
        <v>50</v>
      </c>
      <c r="AF272" s="10">
        <f t="shared" si="49"/>
        <v>15136.25</v>
      </c>
      <c r="AG272" s="11">
        <f t="shared" si="50"/>
        <v>2.0538112147989098</v>
      </c>
      <c r="AH272" s="11">
        <f t="shared" si="51"/>
        <v>1.0795959612225836</v>
      </c>
      <c r="AI272" s="5" t="s">
        <v>51</v>
      </c>
      <c r="AJ272" s="5" t="s">
        <v>46</v>
      </c>
      <c r="AK272" s="5" t="s">
        <v>52</v>
      </c>
      <c r="AL272" s="5" t="s">
        <v>53</v>
      </c>
      <c r="AM272" s="5" t="s">
        <v>45</v>
      </c>
      <c r="AN272" s="12">
        <f t="shared" si="53"/>
        <v>1.14927</v>
      </c>
      <c r="AO272" s="12"/>
      <c r="AP272" s="12"/>
      <c r="AQ272" s="12"/>
      <c r="AR272" s="12"/>
      <c r="AS272" s="13" t="s">
        <v>54</v>
      </c>
    </row>
    <row r="273" spans="1:45" ht="21" customHeight="1">
      <c r="A273" s="4">
        <v>46233</v>
      </c>
      <c r="B273" s="5" t="s">
        <v>45</v>
      </c>
      <c r="C273" s="5" t="s">
        <v>46</v>
      </c>
      <c r="D273" s="4">
        <v>46057</v>
      </c>
      <c r="E273" s="5">
        <v>176</v>
      </c>
      <c r="F273" s="5" t="s">
        <v>64</v>
      </c>
      <c r="G273" s="5" t="s">
        <v>59</v>
      </c>
      <c r="H273" s="5">
        <v>0</v>
      </c>
      <c r="I273" s="6">
        <v>56987</v>
      </c>
      <c r="J273" s="6">
        <v>35224</v>
      </c>
      <c r="K273" s="6">
        <v>21763</v>
      </c>
      <c r="L273" s="7">
        <f t="shared" si="52"/>
        <v>0.6181058837980592</v>
      </c>
      <c r="M273" s="7">
        <f t="shared" si="54"/>
        <v>7.0419625079830128E-2</v>
      </c>
      <c r="N273" s="6">
        <f t="shared" si="56"/>
        <v>52797.857142857145</v>
      </c>
      <c r="O273" s="6">
        <f t="shared" si="45"/>
        <v>46492.714285714283</v>
      </c>
      <c r="P273" s="8">
        <f t="shared" si="46"/>
        <v>1.2257189298476874</v>
      </c>
      <c r="Q273" s="6"/>
      <c r="R273" s="6"/>
      <c r="S273" s="6"/>
      <c r="T273" s="6"/>
      <c r="U273" s="6"/>
      <c r="V273" s="6"/>
      <c r="W273" s="6"/>
      <c r="X273" s="5" t="s">
        <v>69</v>
      </c>
      <c r="Y273" s="5"/>
      <c r="Z273" s="9">
        <v>1.1935899999999999</v>
      </c>
      <c r="AA273" s="7">
        <f t="shared" si="55"/>
        <v>3.8563609943703225E-2</v>
      </c>
      <c r="AB273" s="9">
        <f t="shared" si="57"/>
        <v>1.4551700000000001</v>
      </c>
      <c r="AC273" s="9">
        <f t="shared" si="47"/>
        <v>1.0793600000000001</v>
      </c>
      <c r="AD273" s="8">
        <f t="shared" si="48"/>
        <v>1.3481785502520012</v>
      </c>
      <c r="AE273" s="5" t="s">
        <v>50</v>
      </c>
      <c r="AF273" s="10">
        <f t="shared" si="49"/>
        <v>18059</v>
      </c>
      <c r="AG273" s="11">
        <f t="shared" si="50"/>
        <v>1.9504955977628884</v>
      </c>
      <c r="AH273" s="11">
        <f t="shared" si="51"/>
        <v>1.1058312333234508</v>
      </c>
      <c r="AI273" s="5" t="s">
        <v>51</v>
      </c>
      <c r="AJ273" s="5" t="s">
        <v>46</v>
      </c>
      <c r="AK273" s="5" t="s">
        <v>52</v>
      </c>
      <c r="AL273" s="5" t="s">
        <v>53</v>
      </c>
      <c r="AM273" s="5" t="s">
        <v>45</v>
      </c>
      <c r="AN273" s="12">
        <f t="shared" si="53"/>
        <v>1.1935899999999999</v>
      </c>
      <c r="AO273" s="12"/>
      <c r="AP273" s="12"/>
      <c r="AQ273" s="12"/>
      <c r="AR273" s="12"/>
      <c r="AS273" s="13" t="s">
        <v>54</v>
      </c>
    </row>
    <row r="274" spans="1:45" ht="21" customHeight="1">
      <c r="A274" s="4">
        <v>46234</v>
      </c>
      <c r="B274" s="5" t="s">
        <v>45</v>
      </c>
      <c r="C274" s="5" t="s">
        <v>46</v>
      </c>
      <c r="D274" s="4">
        <v>46057</v>
      </c>
      <c r="E274" s="5">
        <v>177</v>
      </c>
      <c r="F274" s="5" t="s">
        <v>64</v>
      </c>
      <c r="G274" s="5" t="s">
        <v>60</v>
      </c>
      <c r="H274" s="5">
        <v>0</v>
      </c>
      <c r="I274" s="6">
        <v>67634</v>
      </c>
      <c r="J274" s="6">
        <v>45423</v>
      </c>
      <c r="K274" s="6">
        <v>22211</v>
      </c>
      <c r="L274" s="7">
        <f t="shared" si="52"/>
        <v>0.6716000827985924</v>
      </c>
      <c r="M274" s="7">
        <f t="shared" si="54"/>
        <v>0.18683208451050248</v>
      </c>
      <c r="N274" s="6">
        <f t="shared" si="56"/>
        <v>55783.857142857145</v>
      </c>
      <c r="O274" s="6">
        <f t="shared" si="45"/>
        <v>47117.821428571428</v>
      </c>
      <c r="P274" s="8">
        <f t="shared" si="46"/>
        <v>1.4354229026172232</v>
      </c>
      <c r="Q274" s="6"/>
      <c r="R274" s="6"/>
      <c r="S274" s="6"/>
      <c r="T274" s="6"/>
      <c r="U274" s="6"/>
      <c r="V274" s="6"/>
      <c r="W274" s="6"/>
      <c r="X274" s="5" t="s">
        <v>69</v>
      </c>
      <c r="Y274" s="5"/>
      <c r="Z274" s="9">
        <v>1.22801</v>
      </c>
      <c r="AA274" s="7">
        <f t="shared" si="55"/>
        <v>2.883737296726685E-2</v>
      </c>
      <c r="AB274" s="9">
        <f t="shared" si="57"/>
        <v>1.3939799999999998</v>
      </c>
      <c r="AC274" s="9">
        <f t="shared" si="47"/>
        <v>1.0976110714285716</v>
      </c>
      <c r="AD274" s="8">
        <f t="shared" si="48"/>
        <v>1.2700126996584462</v>
      </c>
      <c r="AE274" s="5" t="s">
        <v>50</v>
      </c>
      <c r="AF274" s="10">
        <f t="shared" si="49"/>
        <v>28057</v>
      </c>
      <c r="AG274" s="11">
        <f t="shared" si="50"/>
        <v>1.618954271661261</v>
      </c>
      <c r="AH274" s="11">
        <f t="shared" si="51"/>
        <v>1.1188024902133236</v>
      </c>
      <c r="AI274" s="5" t="s">
        <v>51</v>
      </c>
      <c r="AJ274" s="5" t="s">
        <v>46</v>
      </c>
      <c r="AK274" s="5" t="s">
        <v>52</v>
      </c>
      <c r="AL274" s="5" t="s">
        <v>53</v>
      </c>
      <c r="AM274" s="5" t="s">
        <v>45</v>
      </c>
      <c r="AN274" s="12">
        <f t="shared" si="53"/>
        <v>1.22801</v>
      </c>
      <c r="AO274" s="12"/>
      <c r="AP274" s="12"/>
      <c r="AQ274" s="12"/>
      <c r="AR274" s="12"/>
      <c r="AS274" s="13" t="s">
        <v>54</v>
      </c>
    </row>
    <row r="275" spans="1:45" ht="21" customHeight="1">
      <c r="A275" s="4">
        <v>46235</v>
      </c>
      <c r="B275" s="5" t="s">
        <v>45</v>
      </c>
      <c r="C275" s="5" t="s">
        <v>46</v>
      </c>
      <c r="D275" s="4">
        <v>46057</v>
      </c>
      <c r="E275" s="5">
        <v>178</v>
      </c>
      <c r="F275" s="5" t="s">
        <v>64</v>
      </c>
      <c r="G275" s="5" t="s">
        <v>48</v>
      </c>
      <c r="H275" s="5">
        <v>1</v>
      </c>
      <c r="I275" s="6">
        <v>80426</v>
      </c>
      <c r="J275" s="6">
        <v>60851</v>
      </c>
      <c r="K275" s="6">
        <v>19576</v>
      </c>
      <c r="L275" s="7">
        <f t="shared" si="52"/>
        <v>0.75660855942108274</v>
      </c>
      <c r="M275" s="7">
        <f t="shared" si="54"/>
        <v>0.18913564183694587</v>
      </c>
      <c r="N275" s="6">
        <f t="shared" si="56"/>
        <v>59012.714285714283</v>
      </c>
      <c r="O275" s="6">
        <f t="shared" si="45"/>
        <v>47962.678571428572</v>
      </c>
      <c r="P275" s="8">
        <f t="shared" si="46"/>
        <v>1.6768454639209802</v>
      </c>
      <c r="Q275" s="6"/>
      <c r="R275" s="6"/>
      <c r="S275" s="6"/>
      <c r="T275" s="6"/>
      <c r="U275" s="6"/>
      <c r="V275" s="6"/>
      <c r="W275" s="6"/>
      <c r="X275" s="5" t="s">
        <v>70</v>
      </c>
      <c r="Y275" s="5"/>
      <c r="Z275" s="9">
        <v>1.66913</v>
      </c>
      <c r="AA275" s="7">
        <f t="shared" si="55"/>
        <v>0.35921531583619015</v>
      </c>
      <c r="AB275" s="9">
        <f t="shared" si="57"/>
        <v>1.3539842857142859</v>
      </c>
      <c r="AC275" s="9">
        <f t="shared" si="47"/>
        <v>1.1136053571428572</v>
      </c>
      <c r="AD275" s="8">
        <f t="shared" si="48"/>
        <v>1.215856476470409</v>
      </c>
      <c r="AE275" s="5" t="s">
        <v>50</v>
      </c>
      <c r="AF275" s="10">
        <f t="shared" si="49"/>
        <v>37718.5</v>
      </c>
      <c r="AG275" s="11">
        <f t="shared" si="50"/>
        <v>1.613293211554012</v>
      </c>
      <c r="AH275" s="11">
        <f t="shared" si="51"/>
        <v>1.4988523441396107</v>
      </c>
      <c r="AI275" s="5" t="s">
        <v>51</v>
      </c>
      <c r="AJ275" s="5" t="s">
        <v>46</v>
      </c>
      <c r="AK275" s="5" t="s">
        <v>52</v>
      </c>
      <c r="AL275" s="5" t="s">
        <v>53</v>
      </c>
      <c r="AM275" s="5" t="s">
        <v>45</v>
      </c>
      <c r="AN275" s="12">
        <f t="shared" si="53"/>
        <v>1.66913</v>
      </c>
      <c r="AO275" s="12"/>
      <c r="AP275" s="12"/>
      <c r="AQ275" s="12"/>
      <c r="AR275" s="12"/>
      <c r="AS275" s="13" t="s">
        <v>54</v>
      </c>
    </row>
    <row r="276" spans="1:45" ht="21" customHeight="1">
      <c r="A276" s="4">
        <v>46236</v>
      </c>
      <c r="B276" s="5" t="s">
        <v>45</v>
      </c>
      <c r="C276" s="5" t="s">
        <v>46</v>
      </c>
      <c r="D276" s="4">
        <v>46057</v>
      </c>
      <c r="E276" s="5">
        <v>179</v>
      </c>
      <c r="F276" s="5" t="s">
        <v>64</v>
      </c>
      <c r="G276" s="5" t="s">
        <v>55</v>
      </c>
      <c r="H276" s="5">
        <v>1</v>
      </c>
      <c r="I276" s="6">
        <v>79016</v>
      </c>
      <c r="J276" s="6">
        <v>59976</v>
      </c>
      <c r="K276" s="6">
        <v>19040</v>
      </c>
      <c r="L276" s="7">
        <f t="shared" si="52"/>
        <v>0.75903614457831325</v>
      </c>
      <c r="M276" s="7">
        <f t="shared" si="54"/>
        <v>-1.7531643995722823E-2</v>
      </c>
      <c r="N276" s="6">
        <f t="shared" si="56"/>
        <v>62175.285714285717</v>
      </c>
      <c r="O276" s="6">
        <f t="shared" si="45"/>
        <v>48813.178571428572</v>
      </c>
      <c r="P276" s="8">
        <f t="shared" si="46"/>
        <v>1.6187431819129641</v>
      </c>
      <c r="Q276" s="6"/>
      <c r="R276" s="6"/>
      <c r="S276" s="6"/>
      <c r="T276" s="6"/>
      <c r="U276" s="6"/>
      <c r="V276" s="6"/>
      <c r="W276" s="6"/>
      <c r="X276" s="5" t="s">
        <v>70</v>
      </c>
      <c r="Y276" s="5"/>
      <c r="Z276" s="9">
        <v>1.5533600000000001</v>
      </c>
      <c r="AA276" s="7">
        <f t="shared" si="55"/>
        <v>-6.9359486678688853E-2</v>
      </c>
      <c r="AB276" s="9">
        <f t="shared" si="57"/>
        <v>1.3085171428571429</v>
      </c>
      <c r="AC276" s="9">
        <f t="shared" si="47"/>
        <v>1.1421553571428571</v>
      </c>
      <c r="AD276" s="8">
        <f t="shared" si="48"/>
        <v>1.145656004390196</v>
      </c>
      <c r="AE276" s="5" t="s">
        <v>50</v>
      </c>
      <c r="AF276" s="10">
        <f t="shared" si="49"/>
        <v>34854</v>
      </c>
      <c r="AG276" s="11">
        <f t="shared" si="50"/>
        <v>1.7207781029437081</v>
      </c>
      <c r="AH276" s="11">
        <f t="shared" si="51"/>
        <v>1.3600251404378001</v>
      </c>
      <c r="AI276" s="5" t="s">
        <v>51</v>
      </c>
      <c r="AJ276" s="5" t="s">
        <v>46</v>
      </c>
      <c r="AK276" s="5" t="s">
        <v>52</v>
      </c>
      <c r="AL276" s="5" t="s">
        <v>53</v>
      </c>
      <c r="AM276" s="5" t="s">
        <v>45</v>
      </c>
      <c r="AN276" s="12">
        <f t="shared" si="53"/>
        <v>1.5533600000000001</v>
      </c>
      <c r="AO276" s="12"/>
      <c r="AP276" s="12"/>
      <c r="AQ276" s="12"/>
      <c r="AR276" s="12"/>
      <c r="AS276" s="13" t="s">
        <v>54</v>
      </c>
    </row>
    <row r="277" spans="1:45" ht="21" customHeight="1">
      <c r="A277" s="4">
        <v>46237</v>
      </c>
      <c r="B277" s="5" t="s">
        <v>45</v>
      </c>
      <c r="C277" s="5" t="s">
        <v>46</v>
      </c>
      <c r="D277" s="4">
        <v>46057</v>
      </c>
      <c r="E277" s="5">
        <v>180</v>
      </c>
      <c r="F277" s="5" t="s">
        <v>64</v>
      </c>
      <c r="G277" s="5" t="s">
        <v>56</v>
      </c>
      <c r="H277" s="5">
        <v>0</v>
      </c>
      <c r="I277" s="6">
        <v>61523</v>
      </c>
      <c r="J277" s="6">
        <v>39876</v>
      </c>
      <c r="K277" s="6">
        <v>21648</v>
      </c>
      <c r="L277" s="7">
        <f t="shared" si="52"/>
        <v>0.64814784714659557</v>
      </c>
      <c r="M277" s="7">
        <f t="shared" si="54"/>
        <v>-0.22138554216867468</v>
      </c>
      <c r="N277" s="6">
        <f t="shared" si="56"/>
        <v>64098.285714285717</v>
      </c>
      <c r="O277" s="6">
        <f t="shared" si="45"/>
        <v>49803.035714285717</v>
      </c>
      <c r="P277" s="8">
        <f t="shared" si="46"/>
        <v>1.235326303258909</v>
      </c>
      <c r="Q277" s="6"/>
      <c r="R277" s="6"/>
      <c r="S277" s="6"/>
      <c r="T277" s="6"/>
      <c r="U277" s="6"/>
      <c r="V277" s="6"/>
      <c r="W277" s="6"/>
      <c r="X277" s="5" t="s">
        <v>70</v>
      </c>
      <c r="Y277" s="5"/>
      <c r="Z277" s="9">
        <v>1.12503</v>
      </c>
      <c r="AA277" s="7">
        <f t="shared" si="55"/>
        <v>-0.27574419323273425</v>
      </c>
      <c r="AB277" s="9">
        <f t="shared" si="57"/>
        <v>1.2936542857142859</v>
      </c>
      <c r="AC277" s="9">
        <f t="shared" si="47"/>
        <v>1.1633674999999999</v>
      </c>
      <c r="AD277" s="8">
        <f t="shared" si="48"/>
        <v>1.111991082537793</v>
      </c>
      <c r="AE277" s="5" t="s">
        <v>50</v>
      </c>
      <c r="AF277" s="10">
        <f t="shared" si="49"/>
        <v>18100.25</v>
      </c>
      <c r="AG277" s="11">
        <f t="shared" si="50"/>
        <v>2.2030634935981546</v>
      </c>
      <c r="AH277" s="11">
        <f t="shared" si="51"/>
        <v>0.96704609678369047</v>
      </c>
      <c r="AI277" s="5" t="s">
        <v>51</v>
      </c>
      <c r="AJ277" s="5" t="s">
        <v>46</v>
      </c>
      <c r="AK277" s="5" t="s">
        <v>52</v>
      </c>
      <c r="AL277" s="5" t="s">
        <v>53</v>
      </c>
      <c r="AM277" s="5" t="s">
        <v>45</v>
      </c>
      <c r="AN277" s="12">
        <f t="shared" si="53"/>
        <v>1.12503</v>
      </c>
      <c r="AO277" s="12"/>
      <c r="AP277" s="12"/>
      <c r="AQ277" s="12"/>
      <c r="AR277" s="12"/>
      <c r="AS277" s="13" t="s">
        <v>54</v>
      </c>
    </row>
    <row r="278" spans="1:45" ht="21" customHeight="1">
      <c r="A278" s="4">
        <v>46238</v>
      </c>
      <c r="B278" s="5" t="s">
        <v>45</v>
      </c>
      <c r="C278" s="5" t="s">
        <v>46</v>
      </c>
      <c r="D278" s="4">
        <v>46057</v>
      </c>
      <c r="E278" s="5">
        <v>181</v>
      </c>
      <c r="F278" s="5" t="s">
        <v>64</v>
      </c>
      <c r="G278" s="5" t="s">
        <v>57</v>
      </c>
      <c r="H278" s="5">
        <v>0</v>
      </c>
      <c r="I278" s="6">
        <v>58625</v>
      </c>
      <c r="J278" s="6">
        <v>36950</v>
      </c>
      <c r="K278" s="6">
        <v>21676</v>
      </c>
      <c r="L278" s="7">
        <f t="shared" si="52"/>
        <v>0.63027718550106615</v>
      </c>
      <c r="M278" s="7">
        <f t="shared" si="54"/>
        <v>-4.7104334964159777E-2</v>
      </c>
      <c r="N278" s="6">
        <f t="shared" si="56"/>
        <v>65349.857142857145</v>
      </c>
      <c r="O278" s="6">
        <f t="shared" si="45"/>
        <v>50686.142857142855</v>
      </c>
      <c r="P278" s="8">
        <f t="shared" si="46"/>
        <v>1.1566277624484573</v>
      </c>
      <c r="Q278" s="6"/>
      <c r="R278" s="6"/>
      <c r="S278" s="6"/>
      <c r="T278" s="6"/>
      <c r="U278" s="6"/>
      <c r="V278" s="6"/>
      <c r="W278" s="6"/>
      <c r="X278" s="5" t="s">
        <v>70</v>
      </c>
      <c r="Y278" s="5"/>
      <c r="Z278" s="9">
        <v>1.07944</v>
      </c>
      <c r="AA278" s="7">
        <f t="shared" si="55"/>
        <v>-4.0523363821409197E-2</v>
      </c>
      <c r="AB278" s="9">
        <f t="shared" si="57"/>
        <v>1.2854042857142858</v>
      </c>
      <c r="AC278" s="9">
        <f t="shared" si="47"/>
        <v>1.1789503571428572</v>
      </c>
      <c r="AD278" s="8">
        <f t="shared" si="48"/>
        <v>1.0902955140786552</v>
      </c>
      <c r="AE278" s="5" t="s">
        <v>50</v>
      </c>
      <c r="AF278" s="10">
        <f t="shared" si="49"/>
        <v>19187.75</v>
      </c>
      <c r="AG278" s="11">
        <f t="shared" si="50"/>
        <v>1.9257078083673176</v>
      </c>
      <c r="AH278" s="11">
        <f t="shared" si="51"/>
        <v>0.91559410747029502</v>
      </c>
      <c r="AI278" s="5" t="s">
        <v>51</v>
      </c>
      <c r="AJ278" s="5" t="s">
        <v>46</v>
      </c>
      <c r="AK278" s="5" t="s">
        <v>52</v>
      </c>
      <c r="AL278" s="5" t="s">
        <v>53</v>
      </c>
      <c r="AM278" s="5" t="s">
        <v>45</v>
      </c>
      <c r="AN278" s="12">
        <f t="shared" si="53"/>
        <v>1.07944</v>
      </c>
      <c r="AO278" s="12"/>
      <c r="AP278" s="12"/>
      <c r="AQ278" s="12"/>
      <c r="AR278" s="12"/>
      <c r="AS278" s="13" t="s">
        <v>54</v>
      </c>
    </row>
    <row r="279" spans="1:45" ht="21" customHeight="1">
      <c r="A279" s="4">
        <v>46239</v>
      </c>
      <c r="B279" s="5" t="s">
        <v>45</v>
      </c>
      <c r="C279" s="5" t="s">
        <v>46</v>
      </c>
      <c r="D279" s="4">
        <v>46057</v>
      </c>
      <c r="E279" s="5">
        <v>182</v>
      </c>
      <c r="F279" s="5" t="s">
        <v>64</v>
      </c>
      <c r="G279" s="5" t="s">
        <v>58</v>
      </c>
      <c r="H279" s="5">
        <v>0</v>
      </c>
      <c r="I279" s="6">
        <v>52678</v>
      </c>
      <c r="J279" s="6">
        <v>30639</v>
      </c>
      <c r="K279" s="6">
        <v>22040</v>
      </c>
      <c r="L279" s="7">
        <f t="shared" si="52"/>
        <v>0.58162800410038351</v>
      </c>
      <c r="M279" s="7">
        <f t="shared" si="54"/>
        <v>-0.10144136460554376</v>
      </c>
      <c r="N279" s="6">
        <f t="shared" si="56"/>
        <v>65269.857142857145</v>
      </c>
      <c r="O279" s="6">
        <f t="shared" si="45"/>
        <v>51442.892857142855</v>
      </c>
      <c r="P279" s="8">
        <f t="shared" si="46"/>
        <v>1.0240092863029115</v>
      </c>
      <c r="Q279" s="6"/>
      <c r="R279" s="6"/>
      <c r="S279" s="6"/>
      <c r="T279" s="6"/>
      <c r="U279" s="6"/>
      <c r="V279" s="6"/>
      <c r="W279" s="6"/>
      <c r="X279" s="5" t="s">
        <v>70</v>
      </c>
      <c r="Y279" s="5"/>
      <c r="Z279" s="9">
        <v>1.01081</v>
      </c>
      <c r="AA279" s="7">
        <f t="shared" si="55"/>
        <v>-6.3579263321722368E-2</v>
      </c>
      <c r="AB279" s="9">
        <f t="shared" si="57"/>
        <v>1.2656242857142856</v>
      </c>
      <c r="AC279" s="9">
        <f t="shared" si="47"/>
        <v>1.1916653571428573</v>
      </c>
      <c r="AD279" s="8">
        <f t="shared" si="48"/>
        <v>1.0620635047650899</v>
      </c>
      <c r="AE279" s="5" t="s">
        <v>50</v>
      </c>
      <c r="AF279" s="10">
        <f t="shared" si="49"/>
        <v>19231.25</v>
      </c>
      <c r="AG279" s="11">
        <f t="shared" si="50"/>
        <v>1.5931881702957427</v>
      </c>
      <c r="AH279" s="11">
        <f t="shared" si="51"/>
        <v>0.84823309995645335</v>
      </c>
      <c r="AI279" s="5" t="s">
        <v>51</v>
      </c>
      <c r="AJ279" s="5" t="s">
        <v>46</v>
      </c>
      <c r="AK279" s="5" t="s">
        <v>52</v>
      </c>
      <c r="AL279" s="5" t="s">
        <v>53</v>
      </c>
      <c r="AM279" s="5" t="s">
        <v>45</v>
      </c>
      <c r="AN279" s="12">
        <f t="shared" si="53"/>
        <v>1.01081</v>
      </c>
      <c r="AO279" s="12"/>
      <c r="AP279" s="12"/>
      <c r="AQ279" s="12"/>
      <c r="AR279" s="12"/>
      <c r="AS279" s="13" t="s">
        <v>54</v>
      </c>
    </row>
    <row r="280" spans="1:45" ht="21" customHeight="1">
      <c r="A280" s="4">
        <v>46240</v>
      </c>
      <c r="B280" s="5" t="s">
        <v>45</v>
      </c>
      <c r="C280" s="5" t="s">
        <v>46</v>
      </c>
      <c r="D280" s="4">
        <v>46057</v>
      </c>
      <c r="E280" s="5">
        <v>183</v>
      </c>
      <c r="F280" s="5" t="s">
        <v>64</v>
      </c>
      <c r="G280" s="5" t="s">
        <v>59</v>
      </c>
      <c r="H280" s="5">
        <v>0</v>
      </c>
      <c r="I280" s="6">
        <v>50494</v>
      </c>
      <c r="J280" s="6">
        <v>28494</v>
      </c>
      <c r="K280" s="6">
        <v>22001</v>
      </c>
      <c r="L280" s="7">
        <f t="shared" si="52"/>
        <v>0.56430466986176575</v>
      </c>
      <c r="M280" s="7">
        <f t="shared" si="54"/>
        <v>-4.1459432780287742E-2</v>
      </c>
      <c r="N280" s="6">
        <f t="shared" si="56"/>
        <v>64342.285714285717</v>
      </c>
      <c r="O280" s="6">
        <f t="shared" si="45"/>
        <v>52015</v>
      </c>
      <c r="P280" s="8">
        <f t="shared" si="46"/>
        <v>0.9707584350668077</v>
      </c>
      <c r="Q280" s="6"/>
      <c r="R280" s="6"/>
      <c r="S280" s="6"/>
      <c r="T280" s="6"/>
      <c r="U280" s="6"/>
      <c r="V280" s="6"/>
      <c r="W280" s="6"/>
      <c r="X280" s="5" t="s">
        <v>70</v>
      </c>
      <c r="Y280" s="5"/>
      <c r="Z280" s="9">
        <v>1.22052</v>
      </c>
      <c r="AA280" s="7">
        <f t="shared" si="55"/>
        <v>0.2074672787170686</v>
      </c>
      <c r="AB280" s="9">
        <f t="shared" si="57"/>
        <v>1.2694714285714286</v>
      </c>
      <c r="AC280" s="9">
        <f t="shared" si="47"/>
        <v>1.1985871428571429</v>
      </c>
      <c r="AD280" s="8">
        <f t="shared" si="48"/>
        <v>1.0591398682496416</v>
      </c>
      <c r="AE280" s="5" t="s">
        <v>50</v>
      </c>
      <c r="AF280" s="10">
        <f t="shared" si="49"/>
        <v>22735</v>
      </c>
      <c r="AG280" s="11">
        <f t="shared" si="50"/>
        <v>1.2533098746426214</v>
      </c>
      <c r="AH280" s="11">
        <f t="shared" si="51"/>
        <v>1.0182989257590187</v>
      </c>
      <c r="AI280" s="5" t="s">
        <v>51</v>
      </c>
      <c r="AJ280" s="5" t="s">
        <v>46</v>
      </c>
      <c r="AK280" s="5" t="s">
        <v>52</v>
      </c>
      <c r="AL280" s="5" t="s">
        <v>53</v>
      </c>
      <c r="AM280" s="5" t="s">
        <v>45</v>
      </c>
      <c r="AN280" s="12">
        <f t="shared" si="53"/>
        <v>1.22052</v>
      </c>
      <c r="AO280" s="12"/>
      <c r="AP280" s="12"/>
      <c r="AQ280" s="12"/>
      <c r="AR280" s="12"/>
      <c r="AS280" s="13" t="s">
        <v>54</v>
      </c>
    </row>
    <row r="281" spans="1:45" ht="21" customHeight="1">
      <c r="A281" s="4">
        <v>46241</v>
      </c>
      <c r="B281" s="5" t="s">
        <v>45</v>
      </c>
      <c r="C281" s="5" t="s">
        <v>46</v>
      </c>
      <c r="D281" s="4">
        <v>46057</v>
      </c>
      <c r="E281" s="5">
        <v>184</v>
      </c>
      <c r="F281" s="5" t="s">
        <v>64</v>
      </c>
      <c r="G281" s="5" t="s">
        <v>60</v>
      </c>
      <c r="H281" s="5">
        <v>0</v>
      </c>
      <c r="I281" s="6">
        <v>55234</v>
      </c>
      <c r="J281" s="6">
        <v>33506</v>
      </c>
      <c r="K281" s="6">
        <v>21728</v>
      </c>
      <c r="L281" s="7">
        <f t="shared" si="52"/>
        <v>0.60661911141688085</v>
      </c>
      <c r="M281" s="7">
        <f t="shared" si="54"/>
        <v>9.3872539311601333E-2</v>
      </c>
      <c r="N281" s="6">
        <f t="shared" si="56"/>
        <v>62570.857142857145</v>
      </c>
      <c r="O281" s="6">
        <f t="shared" si="45"/>
        <v>52498.857142857145</v>
      </c>
      <c r="P281" s="8">
        <f t="shared" si="46"/>
        <v>1.0520990933135959</v>
      </c>
      <c r="Q281" s="6"/>
      <c r="R281" s="6"/>
      <c r="S281" s="6"/>
      <c r="T281" s="6"/>
      <c r="U281" s="6"/>
      <c r="V281" s="6"/>
      <c r="W281" s="6"/>
      <c r="X281" s="5" t="s">
        <v>70</v>
      </c>
      <c r="Y281" s="5"/>
      <c r="Z281" s="9">
        <v>1.3035000000000001</v>
      </c>
      <c r="AA281" s="7">
        <f t="shared" si="55"/>
        <v>6.7987415200078782E-2</v>
      </c>
      <c r="AB281" s="9">
        <f t="shared" si="57"/>
        <v>1.2802557142857143</v>
      </c>
      <c r="AC281" s="9">
        <f t="shared" si="47"/>
        <v>1.212885</v>
      </c>
      <c r="AD281" s="8">
        <f t="shared" si="48"/>
        <v>1.055545838464252</v>
      </c>
      <c r="AE281" s="5" t="s">
        <v>50</v>
      </c>
      <c r="AF281" s="10">
        <f t="shared" si="49"/>
        <v>34241.5</v>
      </c>
      <c r="AG281" s="11">
        <f t="shared" si="50"/>
        <v>0.97852021669611433</v>
      </c>
      <c r="AH281" s="11">
        <f t="shared" si="51"/>
        <v>1.0747102981733636</v>
      </c>
      <c r="AI281" s="5" t="s">
        <v>51</v>
      </c>
      <c r="AJ281" s="5" t="s">
        <v>46</v>
      </c>
      <c r="AK281" s="5" t="s">
        <v>52</v>
      </c>
      <c r="AL281" s="5" t="s">
        <v>53</v>
      </c>
      <c r="AM281" s="5" t="s">
        <v>45</v>
      </c>
      <c r="AN281" s="12">
        <f t="shared" si="53"/>
        <v>1.3035000000000001</v>
      </c>
      <c r="AO281" s="12"/>
      <c r="AP281" s="12"/>
      <c r="AQ281" s="12"/>
      <c r="AR281" s="12"/>
      <c r="AS281" s="13" t="s">
        <v>54</v>
      </c>
    </row>
    <row r="282" spans="1:45" ht="21" customHeight="1">
      <c r="A282" s="4">
        <v>46242</v>
      </c>
      <c r="B282" s="5" t="s">
        <v>45</v>
      </c>
      <c r="C282" s="5" t="s">
        <v>46</v>
      </c>
      <c r="D282" s="4">
        <v>46057</v>
      </c>
      <c r="E282" s="5">
        <v>185</v>
      </c>
      <c r="F282" s="5" t="s">
        <v>64</v>
      </c>
      <c r="G282" s="5" t="s">
        <v>48</v>
      </c>
      <c r="H282" s="5">
        <v>1</v>
      </c>
      <c r="I282" s="6">
        <v>66374</v>
      </c>
      <c r="J282" s="6">
        <v>46946</v>
      </c>
      <c r="K282" s="6">
        <v>19428</v>
      </c>
      <c r="L282" s="7">
        <f t="shared" si="52"/>
        <v>0.70729502516045439</v>
      </c>
      <c r="M282" s="7">
        <f t="shared" si="54"/>
        <v>0.20168736647716989</v>
      </c>
      <c r="N282" s="6">
        <f t="shared" si="56"/>
        <v>60563.428571428572</v>
      </c>
      <c r="O282" s="6">
        <f t="shared" si="45"/>
        <v>52930.5</v>
      </c>
      <c r="P282" s="8">
        <f t="shared" si="46"/>
        <v>1.2539839978840177</v>
      </c>
      <c r="Q282" s="6"/>
      <c r="R282" s="6"/>
      <c r="S282" s="6"/>
      <c r="T282" s="6"/>
      <c r="U282" s="6"/>
      <c r="V282" s="6"/>
      <c r="W282" s="6"/>
      <c r="X282" s="5" t="s">
        <v>70</v>
      </c>
      <c r="Y282" s="5"/>
      <c r="Z282" s="9">
        <v>1.54678</v>
      </c>
      <c r="AA282" s="7">
        <f t="shared" si="55"/>
        <v>0.18663598005370141</v>
      </c>
      <c r="AB282" s="9">
        <f t="shared" si="57"/>
        <v>1.2627771428571428</v>
      </c>
      <c r="AC282" s="9">
        <f t="shared" si="47"/>
        <v>1.2259964285714287</v>
      </c>
      <c r="AD282" s="8">
        <f t="shared" si="48"/>
        <v>1.030000670008943</v>
      </c>
      <c r="AE282" s="5" t="s">
        <v>50</v>
      </c>
      <c r="AF282" s="10">
        <f t="shared" si="49"/>
        <v>43741.25</v>
      </c>
      <c r="AG282" s="11">
        <f t="shared" si="50"/>
        <v>1.0732660817877862</v>
      </c>
      <c r="AH282" s="11">
        <f t="shared" si="51"/>
        <v>1.2616513098674838</v>
      </c>
      <c r="AI282" s="5" t="s">
        <v>51</v>
      </c>
      <c r="AJ282" s="5" t="s">
        <v>46</v>
      </c>
      <c r="AK282" s="5" t="s">
        <v>52</v>
      </c>
      <c r="AL282" s="5" t="s">
        <v>53</v>
      </c>
      <c r="AM282" s="5" t="s">
        <v>45</v>
      </c>
      <c r="AN282" s="12">
        <f t="shared" si="53"/>
        <v>1.54678</v>
      </c>
      <c r="AO282" s="12"/>
      <c r="AP282" s="12"/>
      <c r="AQ282" s="12"/>
      <c r="AR282" s="12"/>
      <c r="AS282" s="13" t="s">
        <v>54</v>
      </c>
    </row>
    <row r="283" spans="1:45" ht="21" customHeight="1">
      <c r="A283" s="4">
        <v>46243</v>
      </c>
      <c r="B283" s="5" t="s">
        <v>45</v>
      </c>
      <c r="C283" s="5" t="s">
        <v>46</v>
      </c>
      <c r="D283" s="4">
        <v>46057</v>
      </c>
      <c r="E283" s="5">
        <v>186</v>
      </c>
      <c r="F283" s="5" t="s">
        <v>64</v>
      </c>
      <c r="G283" s="5" t="s">
        <v>55</v>
      </c>
      <c r="H283" s="5">
        <v>1</v>
      </c>
      <c r="I283" s="6">
        <v>63490</v>
      </c>
      <c r="J283" s="6">
        <v>44432</v>
      </c>
      <c r="K283" s="6">
        <v>19058</v>
      </c>
      <c r="L283" s="7">
        <f t="shared" si="52"/>
        <v>0.69982674436919201</v>
      </c>
      <c r="M283" s="7">
        <f t="shared" si="54"/>
        <v>-4.3450748787175697E-2</v>
      </c>
      <c r="N283" s="6">
        <f t="shared" si="56"/>
        <v>58345.428571428572</v>
      </c>
      <c r="O283" s="6">
        <f t="shared" si="45"/>
        <v>53367.25</v>
      </c>
      <c r="P283" s="8">
        <f t="shared" si="46"/>
        <v>1.1896809372789492</v>
      </c>
      <c r="Q283" s="6"/>
      <c r="R283" s="6"/>
      <c r="S283" s="6"/>
      <c r="T283" s="6"/>
      <c r="U283" s="6"/>
      <c r="V283" s="6"/>
      <c r="W283" s="6"/>
      <c r="X283" s="5" t="s">
        <v>70</v>
      </c>
      <c r="Y283" s="5"/>
      <c r="Z283" s="9">
        <v>1.4170100000000001</v>
      </c>
      <c r="AA283" s="7">
        <f t="shared" si="55"/>
        <v>-8.3896869625932569E-2</v>
      </c>
      <c r="AB283" s="9">
        <f t="shared" si="57"/>
        <v>1.2432985714285714</v>
      </c>
      <c r="AC283" s="9">
        <f t="shared" si="47"/>
        <v>1.2380425000000002</v>
      </c>
      <c r="AD283" s="8">
        <f t="shared" si="48"/>
        <v>1.0042454693022018</v>
      </c>
      <c r="AE283" s="5" t="s">
        <v>50</v>
      </c>
      <c r="AF283" s="10">
        <f t="shared" si="49"/>
        <v>41844.5</v>
      </c>
      <c r="AG283" s="11">
        <f t="shared" si="50"/>
        <v>1.0618360835952156</v>
      </c>
      <c r="AH283" s="11">
        <f t="shared" si="51"/>
        <v>1.1445568306419205</v>
      </c>
      <c r="AI283" s="5" t="s">
        <v>51</v>
      </c>
      <c r="AJ283" s="5" t="s">
        <v>46</v>
      </c>
      <c r="AK283" s="5" t="s">
        <v>52</v>
      </c>
      <c r="AL283" s="5" t="s">
        <v>53</v>
      </c>
      <c r="AM283" s="5" t="s">
        <v>45</v>
      </c>
      <c r="AN283" s="12">
        <f t="shared" si="53"/>
        <v>1.4170100000000001</v>
      </c>
      <c r="AO283" s="12"/>
      <c r="AP283" s="12"/>
      <c r="AQ283" s="12"/>
      <c r="AR283" s="12"/>
      <c r="AS283" s="13" t="s">
        <v>54</v>
      </c>
    </row>
    <row r="284" spans="1:45" ht="21" customHeight="1">
      <c r="A284" s="4">
        <v>46244</v>
      </c>
      <c r="B284" s="5" t="s">
        <v>45</v>
      </c>
      <c r="C284" s="5" t="s">
        <v>46</v>
      </c>
      <c r="D284" s="4">
        <v>46057</v>
      </c>
      <c r="E284" s="5">
        <v>187</v>
      </c>
      <c r="F284" s="5" t="s">
        <v>64</v>
      </c>
      <c r="G284" s="5" t="s">
        <v>56</v>
      </c>
      <c r="H284" s="5">
        <v>0</v>
      </c>
      <c r="I284" s="6">
        <v>46722</v>
      </c>
      <c r="J284" s="6">
        <v>24854</v>
      </c>
      <c r="K284" s="6">
        <v>21868</v>
      </c>
      <c r="L284" s="7">
        <f t="shared" si="52"/>
        <v>0.531954967681178</v>
      </c>
      <c r="M284" s="7">
        <f t="shared" si="54"/>
        <v>-0.26410458339896048</v>
      </c>
      <c r="N284" s="6">
        <f t="shared" si="56"/>
        <v>56231</v>
      </c>
      <c r="O284" s="6">
        <f t="shared" si="45"/>
        <v>53737.107142857145</v>
      </c>
      <c r="P284" s="8">
        <f t="shared" si="46"/>
        <v>0.86945506530137795</v>
      </c>
      <c r="Q284" s="6"/>
      <c r="R284" s="6"/>
      <c r="S284" s="6"/>
      <c r="T284" s="6"/>
      <c r="U284" s="6"/>
      <c r="V284" s="6"/>
      <c r="W284" s="6"/>
      <c r="X284" s="5" t="s">
        <v>70</v>
      </c>
      <c r="Y284" s="5"/>
      <c r="Z284" s="9">
        <v>0.96762000000000004</v>
      </c>
      <c r="AA284" s="7">
        <f t="shared" si="55"/>
        <v>-0.31713961087077724</v>
      </c>
      <c r="AB284" s="9">
        <f t="shared" si="57"/>
        <v>1.2208114285714287</v>
      </c>
      <c r="AC284" s="9">
        <f t="shared" si="47"/>
        <v>1.2508964285714286</v>
      </c>
      <c r="AD284" s="8">
        <f t="shared" si="48"/>
        <v>0.97594924782513115</v>
      </c>
      <c r="AE284" s="5" t="s">
        <v>50</v>
      </c>
      <c r="AF284" s="10">
        <f t="shared" si="49"/>
        <v>24557</v>
      </c>
      <c r="AG284" s="11">
        <f t="shared" si="50"/>
        <v>1.0120943111943641</v>
      </c>
      <c r="AH284" s="11">
        <f t="shared" si="51"/>
        <v>0.7735412604103914</v>
      </c>
      <c r="AI284" s="5" t="s">
        <v>51</v>
      </c>
      <c r="AJ284" s="5" t="s">
        <v>46</v>
      </c>
      <c r="AK284" s="5" t="s">
        <v>52</v>
      </c>
      <c r="AL284" s="5" t="s">
        <v>53</v>
      </c>
      <c r="AM284" s="5" t="s">
        <v>45</v>
      </c>
      <c r="AN284" s="12">
        <f t="shared" si="53"/>
        <v>0.96762000000000004</v>
      </c>
      <c r="AO284" s="12"/>
      <c r="AP284" s="12"/>
      <c r="AQ284" s="12"/>
      <c r="AR284" s="12"/>
      <c r="AS284" s="13" t="s">
        <v>54</v>
      </c>
    </row>
    <row r="285" spans="1:45" ht="21" customHeight="1">
      <c r="A285" s="4">
        <v>46245</v>
      </c>
      <c r="B285" s="5" t="s">
        <v>45</v>
      </c>
      <c r="C285" s="5" t="s">
        <v>46</v>
      </c>
      <c r="D285" s="4">
        <v>46057</v>
      </c>
      <c r="E285" s="5">
        <v>188</v>
      </c>
      <c r="F285" s="5" t="s">
        <v>64</v>
      </c>
      <c r="G285" s="5" t="s">
        <v>57</v>
      </c>
      <c r="H285" s="5">
        <v>0</v>
      </c>
      <c r="I285" s="6">
        <v>47260</v>
      </c>
      <c r="J285" s="6">
        <v>24930</v>
      </c>
      <c r="K285" s="6">
        <v>22330</v>
      </c>
      <c r="L285" s="7">
        <f t="shared" si="52"/>
        <v>0.52750740584003386</v>
      </c>
      <c r="M285" s="7">
        <f t="shared" si="54"/>
        <v>1.1514918025769427E-2</v>
      </c>
      <c r="N285" s="6">
        <f t="shared" si="56"/>
        <v>54607.428571428572</v>
      </c>
      <c r="O285" s="6">
        <f t="shared" si="45"/>
        <v>53989.892857142855</v>
      </c>
      <c r="P285" s="8">
        <f t="shared" si="46"/>
        <v>0.87534902365985168</v>
      </c>
      <c r="Q285" s="6"/>
      <c r="R285" s="6"/>
      <c r="S285" s="6"/>
      <c r="T285" s="6"/>
      <c r="U285" s="6"/>
      <c r="V285" s="6"/>
      <c r="W285" s="6"/>
      <c r="X285" s="5" t="s">
        <v>70</v>
      </c>
      <c r="Y285" s="5"/>
      <c r="Z285" s="9">
        <v>0.84865999999999997</v>
      </c>
      <c r="AA285" s="7">
        <f t="shared" si="55"/>
        <v>-0.12294082387714189</v>
      </c>
      <c r="AB285" s="9">
        <f t="shared" si="57"/>
        <v>1.1878428571428572</v>
      </c>
      <c r="AC285" s="9">
        <f t="shared" si="47"/>
        <v>1.2585853571428571</v>
      </c>
      <c r="AD285" s="8">
        <f t="shared" si="48"/>
        <v>0.94379205224459783</v>
      </c>
      <c r="AE285" s="5" t="s">
        <v>50</v>
      </c>
      <c r="AF285" s="10">
        <f t="shared" si="49"/>
        <v>24740.75</v>
      </c>
      <c r="AG285" s="11">
        <f t="shared" si="50"/>
        <v>1.0076493234845347</v>
      </c>
      <c r="AH285" s="11">
        <f t="shared" si="51"/>
        <v>0.67429673735165807</v>
      </c>
      <c r="AI285" s="5" t="s">
        <v>51</v>
      </c>
      <c r="AJ285" s="5" t="s">
        <v>46</v>
      </c>
      <c r="AK285" s="5" t="s">
        <v>52</v>
      </c>
      <c r="AL285" s="5" t="s">
        <v>53</v>
      </c>
      <c r="AM285" s="5" t="s">
        <v>45</v>
      </c>
      <c r="AN285" s="12">
        <f t="shared" si="53"/>
        <v>0.84865999999999997</v>
      </c>
      <c r="AO285" s="12"/>
      <c r="AP285" s="12"/>
      <c r="AQ285" s="12"/>
      <c r="AR285" s="12"/>
      <c r="AS285" s="13" t="s">
        <v>54</v>
      </c>
    </row>
    <row r="286" spans="1:45" ht="21" customHeight="1">
      <c r="A286" s="4">
        <v>46246</v>
      </c>
      <c r="B286" s="5" t="s">
        <v>45</v>
      </c>
      <c r="C286" s="5" t="s">
        <v>46</v>
      </c>
      <c r="D286" s="4">
        <v>46057</v>
      </c>
      <c r="E286" s="5">
        <v>189</v>
      </c>
      <c r="F286" s="5" t="s">
        <v>64</v>
      </c>
      <c r="G286" s="5" t="s">
        <v>58</v>
      </c>
      <c r="H286" s="5">
        <v>0</v>
      </c>
      <c r="I286" s="6">
        <v>47698</v>
      </c>
      <c r="J286" s="6">
        <v>25354</v>
      </c>
      <c r="K286" s="6">
        <v>22344</v>
      </c>
      <c r="L286" s="7">
        <f t="shared" si="52"/>
        <v>0.53155268564719693</v>
      </c>
      <c r="M286" s="7">
        <f t="shared" si="54"/>
        <v>9.2678798137959539E-3</v>
      </c>
      <c r="N286" s="6">
        <f t="shared" si="56"/>
        <v>53896</v>
      </c>
      <c r="O286" s="6">
        <f t="shared" ref="O286:O349" si="58">AVERAGE(I258:I285)</f>
        <v>54229.25</v>
      </c>
      <c r="P286" s="8">
        <f t="shared" ref="P286:P349" si="59">IFERROR(I286/O286,"")</f>
        <v>0.87956222887095059</v>
      </c>
      <c r="Q286" s="6"/>
      <c r="R286" s="6"/>
      <c r="S286" s="6"/>
      <c r="T286" s="6"/>
      <c r="U286" s="6"/>
      <c r="V286" s="6"/>
      <c r="W286" s="6"/>
      <c r="X286" s="5" t="s">
        <v>70</v>
      </c>
      <c r="Y286" s="5"/>
      <c r="Z286" s="9">
        <v>0.84350000000000003</v>
      </c>
      <c r="AA286" s="7">
        <f t="shared" si="55"/>
        <v>-6.0801734499091875E-3</v>
      </c>
      <c r="AB286" s="9">
        <f t="shared" si="57"/>
        <v>1.1639414285714287</v>
      </c>
      <c r="AC286" s="9">
        <f t="shared" ref="AC286:AC349" si="60">AVERAGE(Z258:Z285)</f>
        <v>1.2640528571428571</v>
      </c>
      <c r="AD286" s="8">
        <f t="shared" ref="AD286:AD349" si="61">IFERROR(AB286/AC286,"")</f>
        <v>0.92080123231736477</v>
      </c>
      <c r="AE286" s="5" t="s">
        <v>50</v>
      </c>
      <c r="AF286" s="10">
        <f t="shared" ref="AF286:AF349" si="62">IF(COUNT(J279,J272,J265,J258)=4,AVERAGE(J279,J272,J265,J258),"")</f>
        <v>23367.5</v>
      </c>
      <c r="AG286" s="11">
        <f t="shared" ref="AG286:AG349" si="63">IFERROR(J286/AF286,"")</f>
        <v>1.0850112335508719</v>
      </c>
      <c r="AH286" s="11">
        <f t="shared" ref="AH286:AH316" si="64">IFERROR(Z286/AC286,"")</f>
        <v>0.66729804472462162</v>
      </c>
      <c r="AI286" s="5" t="s">
        <v>51</v>
      </c>
      <c r="AJ286" s="5" t="s">
        <v>46</v>
      </c>
      <c r="AK286" s="5" t="s">
        <v>52</v>
      </c>
      <c r="AL286" s="5" t="s">
        <v>53</v>
      </c>
      <c r="AM286" s="5" t="s">
        <v>45</v>
      </c>
      <c r="AN286" s="12">
        <f t="shared" si="53"/>
        <v>0.84350000000000003</v>
      </c>
      <c r="AO286" s="12"/>
      <c r="AP286" s="12"/>
      <c r="AQ286" s="12"/>
      <c r="AR286" s="12"/>
      <c r="AS286" s="13" t="s">
        <v>54</v>
      </c>
    </row>
    <row r="287" spans="1:45" ht="21" customHeight="1">
      <c r="A287" s="4">
        <v>46247</v>
      </c>
      <c r="B287" s="5" t="s">
        <v>45</v>
      </c>
      <c r="C287" s="5" t="s">
        <v>46</v>
      </c>
      <c r="D287" s="4">
        <v>46057</v>
      </c>
      <c r="E287" s="5">
        <v>190</v>
      </c>
      <c r="F287" s="5" t="s">
        <v>64</v>
      </c>
      <c r="G287" s="5" t="s">
        <v>59</v>
      </c>
      <c r="H287" s="5">
        <v>0</v>
      </c>
      <c r="I287" s="6">
        <v>48594</v>
      </c>
      <c r="J287" s="6">
        <v>26159</v>
      </c>
      <c r="K287" s="6">
        <v>22435</v>
      </c>
      <c r="L287" s="7">
        <f t="shared" si="52"/>
        <v>0.53831748775568999</v>
      </c>
      <c r="M287" s="7">
        <f t="shared" si="54"/>
        <v>1.8784854710889309E-2</v>
      </c>
      <c r="N287" s="6">
        <f t="shared" si="56"/>
        <v>53624.571428571428</v>
      </c>
      <c r="O287" s="6">
        <f t="shared" si="58"/>
        <v>54566.5</v>
      </c>
      <c r="P287" s="8">
        <f t="shared" si="59"/>
        <v>0.89054639751495879</v>
      </c>
      <c r="Q287" s="6"/>
      <c r="R287" s="6"/>
      <c r="S287" s="6"/>
      <c r="T287" s="6"/>
      <c r="U287" s="6"/>
      <c r="V287" s="6"/>
      <c r="W287" s="6"/>
      <c r="X287" s="5" t="s">
        <v>70</v>
      </c>
      <c r="Y287" s="5"/>
      <c r="Z287" s="9">
        <v>0.85602</v>
      </c>
      <c r="AA287" s="7">
        <f t="shared" si="55"/>
        <v>1.4842916419679941E-2</v>
      </c>
      <c r="AB287" s="9">
        <f t="shared" si="57"/>
        <v>1.1118699999999999</v>
      </c>
      <c r="AC287" s="9">
        <f t="shared" si="60"/>
        <v>1.2646939285714285</v>
      </c>
      <c r="AD287" s="8">
        <f t="shared" si="61"/>
        <v>0.87916133293685117</v>
      </c>
      <c r="AE287" s="5" t="s">
        <v>50</v>
      </c>
      <c r="AF287" s="10">
        <f t="shared" si="62"/>
        <v>26191.5</v>
      </c>
      <c r="AG287" s="11">
        <f t="shared" si="63"/>
        <v>0.99875913941545924</v>
      </c>
      <c r="AH287" s="11">
        <f t="shared" si="64"/>
        <v>0.67685942081412698</v>
      </c>
      <c r="AI287" s="5" t="s">
        <v>51</v>
      </c>
      <c r="AJ287" s="5" t="s">
        <v>46</v>
      </c>
      <c r="AK287" s="5" t="s">
        <v>52</v>
      </c>
      <c r="AL287" s="5" t="s">
        <v>53</v>
      </c>
      <c r="AM287" s="5" t="s">
        <v>45</v>
      </c>
      <c r="AN287" s="12">
        <f t="shared" si="53"/>
        <v>0.85602</v>
      </c>
      <c r="AO287" s="12"/>
      <c r="AP287" s="12"/>
      <c r="AQ287" s="12"/>
      <c r="AR287" s="12"/>
      <c r="AS287" s="13" t="s">
        <v>54</v>
      </c>
    </row>
    <row r="288" spans="1:45" ht="21" customHeight="1">
      <c r="A288" s="4">
        <v>46248</v>
      </c>
      <c r="B288" s="5" t="s">
        <v>45</v>
      </c>
      <c r="C288" s="5" t="s">
        <v>46</v>
      </c>
      <c r="D288" s="4">
        <v>46057</v>
      </c>
      <c r="E288" s="5">
        <v>191</v>
      </c>
      <c r="F288" s="5" t="s">
        <v>64</v>
      </c>
      <c r="G288" s="5" t="s">
        <v>60</v>
      </c>
      <c r="H288" s="5">
        <v>0</v>
      </c>
      <c r="I288" s="6">
        <v>55699</v>
      </c>
      <c r="J288" s="6">
        <v>33383</v>
      </c>
      <c r="K288" s="6">
        <v>22316</v>
      </c>
      <c r="L288" s="7">
        <f t="shared" si="52"/>
        <v>0.59934648736961171</v>
      </c>
      <c r="M288" s="7">
        <f t="shared" si="54"/>
        <v>0.14621146643618554</v>
      </c>
      <c r="N288" s="6">
        <f t="shared" si="56"/>
        <v>53691</v>
      </c>
      <c r="O288" s="6">
        <f t="shared" si="58"/>
        <v>54690.642857142855</v>
      </c>
      <c r="P288" s="8">
        <f t="shared" si="59"/>
        <v>1.0184374710220736</v>
      </c>
      <c r="Q288" s="6"/>
      <c r="R288" s="6"/>
      <c r="S288" s="6"/>
      <c r="T288" s="6"/>
      <c r="U288" s="6"/>
      <c r="V288" s="6"/>
      <c r="W288" s="6"/>
      <c r="X288" s="5" t="s">
        <v>70</v>
      </c>
      <c r="Y288" s="5"/>
      <c r="Z288" s="9">
        <v>0.97667000000000004</v>
      </c>
      <c r="AA288" s="7">
        <f t="shared" si="55"/>
        <v>0.14094296862222855</v>
      </c>
      <c r="AB288" s="9">
        <f t="shared" si="57"/>
        <v>1.06518</v>
      </c>
      <c r="AC288" s="9">
        <f t="shared" si="60"/>
        <v>1.2592717857142859</v>
      </c>
      <c r="AD288" s="8">
        <f t="shared" si="61"/>
        <v>0.84586982102184327</v>
      </c>
      <c r="AE288" s="5" t="s">
        <v>50</v>
      </c>
      <c r="AF288" s="10">
        <f t="shared" si="62"/>
        <v>37697</v>
      </c>
      <c r="AG288" s="11">
        <f t="shared" si="63"/>
        <v>0.88556118524020477</v>
      </c>
      <c r="AH288" s="11">
        <f t="shared" si="64"/>
        <v>0.77558316725567855</v>
      </c>
      <c r="AI288" s="5" t="s">
        <v>51</v>
      </c>
      <c r="AJ288" s="5" t="s">
        <v>46</v>
      </c>
      <c r="AK288" s="5" t="s">
        <v>52</v>
      </c>
      <c r="AL288" s="5" t="s">
        <v>53</v>
      </c>
      <c r="AM288" s="5" t="s">
        <v>45</v>
      </c>
      <c r="AN288" s="12">
        <f t="shared" si="53"/>
        <v>0.97667000000000004</v>
      </c>
      <c r="AO288" s="12"/>
      <c r="AP288" s="12"/>
      <c r="AQ288" s="12"/>
      <c r="AR288" s="12"/>
      <c r="AS288" s="13" t="s">
        <v>54</v>
      </c>
    </row>
    <row r="289" spans="1:45" ht="21" customHeight="1">
      <c r="A289" s="4">
        <v>46249</v>
      </c>
      <c r="B289" s="5" t="s">
        <v>45</v>
      </c>
      <c r="C289" s="5" t="s">
        <v>46</v>
      </c>
      <c r="D289" s="4">
        <v>46057</v>
      </c>
      <c r="E289" s="5">
        <v>192</v>
      </c>
      <c r="F289" s="5" t="s">
        <v>64</v>
      </c>
      <c r="G289" s="5" t="s">
        <v>48</v>
      </c>
      <c r="H289" s="5">
        <v>1</v>
      </c>
      <c r="I289" s="6">
        <v>84133</v>
      </c>
      <c r="J289" s="6">
        <v>65226</v>
      </c>
      <c r="K289" s="6">
        <v>18907</v>
      </c>
      <c r="L289" s="7">
        <f t="shared" si="52"/>
        <v>0.77527248523171644</v>
      </c>
      <c r="M289" s="7">
        <f t="shared" si="54"/>
        <v>0.51049390473796663</v>
      </c>
      <c r="N289" s="6">
        <f t="shared" si="56"/>
        <v>56228</v>
      </c>
      <c r="O289" s="6">
        <f t="shared" si="58"/>
        <v>54289.035714285717</v>
      </c>
      <c r="P289" s="8">
        <f t="shared" si="59"/>
        <v>1.5497236024374823</v>
      </c>
      <c r="Q289" s="6"/>
      <c r="R289" s="6"/>
      <c r="S289" s="6"/>
      <c r="T289" s="6"/>
      <c r="U289" s="6"/>
      <c r="V289" s="6"/>
      <c r="W289" s="6"/>
      <c r="X289" s="5" t="s">
        <v>70</v>
      </c>
      <c r="Y289" s="5"/>
      <c r="Z289" s="9">
        <v>1.35029</v>
      </c>
      <c r="AA289" s="7">
        <f t="shared" si="55"/>
        <v>0.38254476947177651</v>
      </c>
      <c r="AB289" s="9">
        <f t="shared" si="57"/>
        <v>1.03711</v>
      </c>
      <c r="AC289" s="9">
        <f t="shared" si="60"/>
        <v>1.2355810714285713</v>
      </c>
      <c r="AD289" s="8">
        <f t="shared" si="61"/>
        <v>0.83937025581081437</v>
      </c>
      <c r="AE289" s="5" t="s">
        <v>50</v>
      </c>
      <c r="AF289" s="10">
        <f t="shared" si="62"/>
        <v>46867.75</v>
      </c>
      <c r="AG289" s="11">
        <f t="shared" si="63"/>
        <v>1.3917032501026825</v>
      </c>
      <c r="AH289" s="11">
        <f t="shared" si="64"/>
        <v>1.0928380429450921</v>
      </c>
      <c r="AI289" s="5" t="s">
        <v>51</v>
      </c>
      <c r="AJ289" s="5" t="s">
        <v>46</v>
      </c>
      <c r="AK289" s="5" t="s">
        <v>52</v>
      </c>
      <c r="AL289" s="5" t="s">
        <v>53</v>
      </c>
      <c r="AM289" s="5" t="s">
        <v>45</v>
      </c>
      <c r="AN289" s="12">
        <f t="shared" si="53"/>
        <v>1.35029</v>
      </c>
      <c r="AO289" s="12"/>
      <c r="AP289" s="12"/>
      <c r="AQ289" s="12"/>
      <c r="AR289" s="12"/>
      <c r="AS289" s="13" t="s">
        <v>54</v>
      </c>
    </row>
    <row r="290" spans="1:45" ht="21" customHeight="1">
      <c r="A290" s="4">
        <v>46250</v>
      </c>
      <c r="B290" s="5" t="s">
        <v>45</v>
      </c>
      <c r="C290" s="5" t="s">
        <v>46</v>
      </c>
      <c r="D290" s="4">
        <v>46057</v>
      </c>
      <c r="E290" s="5">
        <v>193</v>
      </c>
      <c r="F290" s="5" t="s">
        <v>64</v>
      </c>
      <c r="G290" s="5" t="s">
        <v>55</v>
      </c>
      <c r="H290" s="5">
        <v>1</v>
      </c>
      <c r="I290" s="6">
        <v>77868</v>
      </c>
      <c r="J290" s="6">
        <v>60256</v>
      </c>
      <c r="K290" s="6">
        <v>17612</v>
      </c>
      <c r="L290" s="7">
        <f t="shared" si="52"/>
        <v>0.7738223660553758</v>
      </c>
      <c r="M290" s="7">
        <f t="shared" si="54"/>
        <v>-7.4465429736250921E-2</v>
      </c>
      <c r="N290" s="6">
        <f t="shared" si="56"/>
        <v>58282</v>
      </c>
      <c r="O290" s="6">
        <f t="shared" si="58"/>
        <v>55183.642857142855</v>
      </c>
      <c r="P290" s="8">
        <f t="shared" si="59"/>
        <v>1.4110703093955119</v>
      </c>
      <c r="Q290" s="6"/>
      <c r="R290" s="6"/>
      <c r="S290" s="6"/>
      <c r="T290" s="6"/>
      <c r="U290" s="6"/>
      <c r="V290" s="6"/>
      <c r="W290" s="6"/>
      <c r="X290" s="5" t="s">
        <v>70</v>
      </c>
      <c r="Y290" s="5"/>
      <c r="Z290" s="9">
        <v>1.47455</v>
      </c>
      <c r="AA290" s="7">
        <f t="shared" si="55"/>
        <v>9.2024676180672227E-2</v>
      </c>
      <c r="AB290" s="9">
        <f t="shared" si="57"/>
        <v>1.0453300000000001</v>
      </c>
      <c r="AC290" s="9">
        <f t="shared" si="60"/>
        <v>1.2419246428571427</v>
      </c>
      <c r="AD290" s="8">
        <f t="shared" si="61"/>
        <v>0.84170163303559098</v>
      </c>
      <c r="AE290" s="5" t="s">
        <v>50</v>
      </c>
      <c r="AF290" s="10">
        <f t="shared" si="62"/>
        <v>44506</v>
      </c>
      <c r="AG290" s="11">
        <f t="shared" si="63"/>
        <v>1.3538848694558037</v>
      </c>
      <c r="AH290" s="11">
        <f t="shared" si="64"/>
        <v>1.1873103641841625</v>
      </c>
      <c r="AI290" s="5" t="s">
        <v>51</v>
      </c>
      <c r="AJ290" s="5" t="s">
        <v>46</v>
      </c>
      <c r="AK290" s="5" t="s">
        <v>52</v>
      </c>
      <c r="AL290" s="5" t="s">
        <v>53</v>
      </c>
      <c r="AM290" s="5" t="s">
        <v>45</v>
      </c>
      <c r="AN290" s="12">
        <f t="shared" si="53"/>
        <v>1.47455</v>
      </c>
      <c r="AO290" s="12"/>
      <c r="AP290" s="12"/>
      <c r="AQ290" s="12"/>
      <c r="AR290" s="12"/>
      <c r="AS290" s="13" t="s">
        <v>54</v>
      </c>
    </row>
    <row r="291" spans="1:45" ht="21" customHeight="1">
      <c r="A291" s="4">
        <v>46251</v>
      </c>
      <c r="B291" s="5" t="s">
        <v>45</v>
      </c>
      <c r="C291" s="5" t="s">
        <v>46</v>
      </c>
      <c r="D291" s="4">
        <v>46057</v>
      </c>
      <c r="E291" s="5">
        <v>194</v>
      </c>
      <c r="F291" s="5" t="s">
        <v>64</v>
      </c>
      <c r="G291" s="5" t="s">
        <v>56</v>
      </c>
      <c r="H291" s="5">
        <v>0</v>
      </c>
      <c r="I291" s="6">
        <v>62794</v>
      </c>
      <c r="J291" s="6">
        <v>43656</v>
      </c>
      <c r="K291" s="6">
        <v>19138</v>
      </c>
      <c r="L291" s="7">
        <f t="shared" si="52"/>
        <v>0.6952256585024047</v>
      </c>
      <c r="M291" s="7">
        <f t="shared" si="54"/>
        <v>-0.19358401397236347</v>
      </c>
      <c r="N291" s="6">
        <f t="shared" si="56"/>
        <v>60578</v>
      </c>
      <c r="O291" s="6">
        <f t="shared" si="58"/>
        <v>56028.285714285717</v>
      </c>
      <c r="P291" s="8">
        <f t="shared" si="59"/>
        <v>1.1207553327655928</v>
      </c>
      <c r="Q291" s="6"/>
      <c r="R291" s="6"/>
      <c r="S291" s="6"/>
      <c r="T291" s="6"/>
      <c r="U291" s="6"/>
      <c r="V291" s="6"/>
      <c r="W291" s="6"/>
      <c r="X291" s="5" t="s">
        <v>70</v>
      </c>
      <c r="Y291" s="5"/>
      <c r="Z291" s="9">
        <v>1.26349</v>
      </c>
      <c r="AA291" s="7">
        <f t="shared" si="55"/>
        <v>-0.14313519378793527</v>
      </c>
      <c r="AB291" s="9">
        <f t="shared" si="57"/>
        <v>1.0875971428571429</v>
      </c>
      <c r="AC291" s="9">
        <f t="shared" si="60"/>
        <v>1.2523199999999999</v>
      </c>
      <c r="AD291" s="8">
        <f t="shared" si="61"/>
        <v>0.86846584168354979</v>
      </c>
      <c r="AE291" s="5" t="s">
        <v>50</v>
      </c>
      <c r="AF291" s="10">
        <f t="shared" si="62"/>
        <v>26543.5</v>
      </c>
      <c r="AG291" s="11">
        <f t="shared" si="63"/>
        <v>1.644696441690056</v>
      </c>
      <c r="AH291" s="11">
        <f t="shared" si="64"/>
        <v>1.008919445509135</v>
      </c>
      <c r="AI291" s="5" t="s">
        <v>51</v>
      </c>
      <c r="AJ291" s="5" t="s">
        <v>46</v>
      </c>
      <c r="AK291" s="5" t="s">
        <v>52</v>
      </c>
      <c r="AL291" s="5" t="s">
        <v>53</v>
      </c>
      <c r="AM291" s="5" t="s">
        <v>45</v>
      </c>
      <c r="AN291" s="12">
        <f t="shared" si="53"/>
        <v>1.26349</v>
      </c>
      <c r="AO291" s="12"/>
      <c r="AP291" s="12"/>
      <c r="AQ291" s="12"/>
      <c r="AR291" s="12"/>
      <c r="AS291" s="13" t="s">
        <v>54</v>
      </c>
    </row>
    <row r="292" spans="1:45" ht="21" customHeight="1">
      <c r="A292" s="4">
        <v>46252</v>
      </c>
      <c r="B292" s="5" t="s">
        <v>45</v>
      </c>
      <c r="C292" s="5" t="s">
        <v>46</v>
      </c>
      <c r="D292" s="4">
        <v>46057</v>
      </c>
      <c r="E292" s="5">
        <v>195</v>
      </c>
      <c r="F292" s="5" t="s">
        <v>64</v>
      </c>
      <c r="G292" s="5" t="s">
        <v>57</v>
      </c>
      <c r="H292" s="5">
        <v>0</v>
      </c>
      <c r="I292" s="6">
        <v>43526</v>
      </c>
      <c r="J292" s="6">
        <v>20584</v>
      </c>
      <c r="K292" s="6">
        <v>22942</v>
      </c>
      <c r="L292" s="7">
        <f t="shared" si="52"/>
        <v>0.47291274180949316</v>
      </c>
      <c r="M292" s="7">
        <f t="shared" si="54"/>
        <v>-0.30684460298754657</v>
      </c>
      <c r="N292" s="6">
        <f t="shared" si="56"/>
        <v>60044.571428571428</v>
      </c>
      <c r="O292" s="6">
        <f t="shared" si="58"/>
        <v>56932.178571428572</v>
      </c>
      <c r="P292" s="8">
        <f t="shared" si="59"/>
        <v>0.76452370332871</v>
      </c>
      <c r="Q292" s="6"/>
      <c r="R292" s="6"/>
      <c r="S292" s="6"/>
      <c r="T292" s="6"/>
      <c r="U292" s="6"/>
      <c r="V292" s="6"/>
      <c r="W292" s="6"/>
      <c r="X292" s="5" t="s">
        <v>70</v>
      </c>
      <c r="Y292" s="5"/>
      <c r="Z292" s="9">
        <v>0.81233</v>
      </c>
      <c r="AA292" s="7">
        <f t="shared" si="55"/>
        <v>-0.35707445250852798</v>
      </c>
      <c r="AB292" s="9">
        <f t="shared" si="57"/>
        <v>1.0824071428571429</v>
      </c>
      <c r="AC292" s="9">
        <f t="shared" si="60"/>
        <v>1.2631592857142855</v>
      </c>
      <c r="AD292" s="8">
        <f t="shared" si="61"/>
        <v>0.85690471114659805</v>
      </c>
      <c r="AE292" s="5" t="s">
        <v>50</v>
      </c>
      <c r="AF292" s="10">
        <f t="shared" si="62"/>
        <v>26565.75</v>
      </c>
      <c r="AG292" s="11">
        <f t="shared" si="63"/>
        <v>0.77483225581811166</v>
      </c>
      <c r="AH292" s="11">
        <f t="shared" si="64"/>
        <v>0.6430938751644828</v>
      </c>
      <c r="AI292" s="5" t="s">
        <v>51</v>
      </c>
      <c r="AJ292" s="5" t="s">
        <v>46</v>
      </c>
      <c r="AK292" s="5" t="s">
        <v>52</v>
      </c>
      <c r="AL292" s="5" t="s">
        <v>53</v>
      </c>
      <c r="AM292" s="5" t="s">
        <v>45</v>
      </c>
      <c r="AN292" s="12">
        <f t="shared" si="53"/>
        <v>0.81233</v>
      </c>
      <c r="AO292" s="12"/>
      <c r="AP292" s="12"/>
      <c r="AQ292" s="12"/>
      <c r="AR292" s="12"/>
      <c r="AS292" s="13" t="s">
        <v>54</v>
      </c>
    </row>
    <row r="293" spans="1:45" ht="21" customHeight="1">
      <c r="A293" s="4">
        <v>46253</v>
      </c>
      <c r="B293" s="5" t="s">
        <v>45</v>
      </c>
      <c r="C293" s="5" t="s">
        <v>46</v>
      </c>
      <c r="D293" s="4">
        <v>46057</v>
      </c>
      <c r="E293" s="5">
        <v>196</v>
      </c>
      <c r="F293" s="5" t="s">
        <v>64</v>
      </c>
      <c r="G293" s="5" t="s">
        <v>58</v>
      </c>
      <c r="H293" s="5">
        <v>0</v>
      </c>
      <c r="I293" s="6">
        <v>44306</v>
      </c>
      <c r="J293" s="6">
        <v>21245</v>
      </c>
      <c r="K293" s="6">
        <v>23062</v>
      </c>
      <c r="L293" s="7">
        <f t="shared" si="52"/>
        <v>0.47950616169367583</v>
      </c>
      <c r="M293" s="7">
        <f t="shared" si="54"/>
        <v>1.792032348481376E-2</v>
      </c>
      <c r="N293" s="6">
        <f t="shared" si="56"/>
        <v>59560</v>
      </c>
      <c r="O293" s="6">
        <f t="shared" si="58"/>
        <v>57108.321428571428</v>
      </c>
      <c r="P293" s="8">
        <f t="shared" si="59"/>
        <v>0.77582388856265005</v>
      </c>
      <c r="Q293" s="6"/>
      <c r="R293" s="6"/>
      <c r="S293" s="6"/>
      <c r="T293" s="6"/>
      <c r="U293" s="6"/>
      <c r="V293" s="6"/>
      <c r="W293" s="6"/>
      <c r="X293" s="5" t="s">
        <v>70</v>
      </c>
      <c r="Y293" s="5"/>
      <c r="Z293" s="9">
        <v>0.70440000000000003</v>
      </c>
      <c r="AA293" s="7">
        <f t="shared" si="55"/>
        <v>-0.13286472246500802</v>
      </c>
      <c r="AB293" s="9">
        <f t="shared" si="57"/>
        <v>1.0625357142857141</v>
      </c>
      <c r="AC293" s="9">
        <f t="shared" si="60"/>
        <v>1.2617607142857141</v>
      </c>
      <c r="AD293" s="8">
        <f t="shared" si="61"/>
        <v>0.8421055611065037</v>
      </c>
      <c r="AE293" s="5" t="s">
        <v>50</v>
      </c>
      <c r="AF293" s="10">
        <f t="shared" si="62"/>
        <v>25839.5</v>
      </c>
      <c r="AG293" s="11">
        <f t="shared" si="63"/>
        <v>0.82219083186594166</v>
      </c>
      <c r="AH293" s="11">
        <f t="shared" si="64"/>
        <v>0.55826750034673778</v>
      </c>
      <c r="AI293" s="5" t="s">
        <v>51</v>
      </c>
      <c r="AJ293" s="5" t="s">
        <v>46</v>
      </c>
      <c r="AK293" s="5" t="s">
        <v>52</v>
      </c>
      <c r="AL293" s="5" t="s">
        <v>53</v>
      </c>
      <c r="AM293" s="5" t="s">
        <v>45</v>
      </c>
      <c r="AN293" s="12">
        <f t="shared" si="53"/>
        <v>0.70440000000000003</v>
      </c>
      <c r="AO293" s="12"/>
      <c r="AP293" s="12"/>
      <c r="AQ293" s="12"/>
      <c r="AR293" s="12"/>
      <c r="AS293" s="13" t="s">
        <v>54</v>
      </c>
    </row>
    <row r="294" spans="1:45" ht="21" customHeight="1">
      <c r="A294" s="4">
        <v>46254</v>
      </c>
      <c r="B294" s="5" t="s">
        <v>45</v>
      </c>
      <c r="C294" s="5" t="s">
        <v>46</v>
      </c>
      <c r="D294" s="4">
        <v>46057</v>
      </c>
      <c r="E294" s="5">
        <v>197</v>
      </c>
      <c r="F294" s="5" t="s">
        <v>64</v>
      </c>
      <c r="G294" s="5" t="s">
        <v>59</v>
      </c>
      <c r="H294" s="5">
        <v>0</v>
      </c>
      <c r="I294" s="6">
        <v>42332</v>
      </c>
      <c r="J294" s="6">
        <v>19418</v>
      </c>
      <c r="K294" s="6">
        <v>22914</v>
      </c>
      <c r="L294" s="7">
        <f t="shared" si="52"/>
        <v>0.45870736086175945</v>
      </c>
      <c r="M294" s="7">
        <f t="shared" si="54"/>
        <v>-4.4553785040400862E-2</v>
      </c>
      <c r="N294" s="6">
        <f t="shared" si="56"/>
        <v>58665.428571428572</v>
      </c>
      <c r="O294" s="6">
        <f t="shared" si="58"/>
        <v>57313.428571428572</v>
      </c>
      <c r="P294" s="8">
        <f t="shared" si="59"/>
        <v>0.73860526328908205</v>
      </c>
      <c r="Q294" s="6"/>
      <c r="R294" s="6"/>
      <c r="S294" s="6"/>
      <c r="T294" s="6"/>
      <c r="U294" s="6"/>
      <c r="V294" s="6"/>
      <c r="W294" s="6"/>
      <c r="X294" s="5" t="s">
        <v>70</v>
      </c>
      <c r="Y294" s="5"/>
      <c r="Z294" s="9">
        <v>0.61789000000000005</v>
      </c>
      <c r="AA294" s="7">
        <f t="shared" si="55"/>
        <v>-0.12281374219193641</v>
      </c>
      <c r="AB294" s="9">
        <f t="shared" si="57"/>
        <v>1.0285171428571429</v>
      </c>
      <c r="AC294" s="9">
        <f t="shared" si="60"/>
        <v>1.2424167857142854</v>
      </c>
      <c r="AD294" s="8">
        <f t="shared" si="61"/>
        <v>0.82783583953739959</v>
      </c>
      <c r="AE294" s="5" t="s">
        <v>50</v>
      </c>
      <c r="AF294" s="10">
        <f t="shared" si="62"/>
        <v>27190.75</v>
      </c>
      <c r="AG294" s="11">
        <f t="shared" si="63"/>
        <v>0.71413991890624573</v>
      </c>
      <c r="AH294" s="11">
        <f t="shared" si="64"/>
        <v>0.49732908240189716</v>
      </c>
      <c r="AI294" s="5" t="s">
        <v>51</v>
      </c>
      <c r="AJ294" s="5" t="s">
        <v>46</v>
      </c>
      <c r="AK294" s="5" t="s">
        <v>52</v>
      </c>
      <c r="AL294" s="5" t="s">
        <v>53</v>
      </c>
      <c r="AM294" s="5" t="s">
        <v>45</v>
      </c>
      <c r="AN294" s="12">
        <f t="shared" si="53"/>
        <v>0.61789000000000005</v>
      </c>
      <c r="AO294" s="12"/>
      <c r="AP294" s="12"/>
      <c r="AQ294" s="12"/>
      <c r="AR294" s="12"/>
      <c r="AS294" s="13" t="s">
        <v>54</v>
      </c>
    </row>
    <row r="295" spans="1:45" ht="21" customHeight="1">
      <c r="A295" s="4">
        <v>46255</v>
      </c>
      <c r="B295" s="5" t="s">
        <v>45</v>
      </c>
      <c r="C295" s="5" t="s">
        <v>46</v>
      </c>
      <c r="D295" s="4">
        <v>46057</v>
      </c>
      <c r="E295" s="5">
        <v>198</v>
      </c>
      <c r="F295" s="5" t="s">
        <v>64</v>
      </c>
      <c r="G295" s="5" t="s">
        <v>60</v>
      </c>
      <c r="H295" s="5">
        <v>0</v>
      </c>
      <c r="I295" s="6">
        <v>45210</v>
      </c>
      <c r="J295" s="6">
        <v>22088</v>
      </c>
      <c r="K295" s="6">
        <v>23121</v>
      </c>
      <c r="L295" s="7">
        <f t="shared" si="52"/>
        <v>0.48856447688564475</v>
      </c>
      <c r="M295" s="7">
        <f t="shared" si="54"/>
        <v>6.7986393272229106E-2</v>
      </c>
      <c r="N295" s="6">
        <f t="shared" si="56"/>
        <v>57167</v>
      </c>
      <c r="O295" s="6">
        <f t="shared" si="58"/>
        <v>57357.535714285717</v>
      </c>
      <c r="P295" s="8">
        <f t="shared" si="59"/>
        <v>0.78821377935767556</v>
      </c>
      <c r="Q295" s="6"/>
      <c r="R295" s="6"/>
      <c r="S295" s="6"/>
      <c r="T295" s="6"/>
      <c r="U295" s="6"/>
      <c r="V295" s="6"/>
      <c r="W295" s="6"/>
      <c r="X295" s="5" t="s">
        <v>70</v>
      </c>
      <c r="Y295" s="5"/>
      <c r="Z295" s="9">
        <v>0.68920999999999999</v>
      </c>
      <c r="AA295" s="7">
        <f t="shared" si="55"/>
        <v>0.11542507566071625</v>
      </c>
      <c r="AB295" s="9">
        <f t="shared" si="57"/>
        <v>0.98745142857142854</v>
      </c>
      <c r="AC295" s="9">
        <f t="shared" si="60"/>
        <v>1.2162571428571431</v>
      </c>
      <c r="AD295" s="8">
        <f t="shared" si="61"/>
        <v>0.81187718762479721</v>
      </c>
      <c r="AE295" s="5" t="s">
        <v>50</v>
      </c>
      <c r="AF295" s="10">
        <f t="shared" si="62"/>
        <v>34159.25</v>
      </c>
      <c r="AG295" s="11">
        <f t="shared" si="63"/>
        <v>0.64661841228949701</v>
      </c>
      <c r="AH295" s="11">
        <f t="shared" si="64"/>
        <v>0.56666470906058386</v>
      </c>
      <c r="AI295" s="5" t="s">
        <v>51</v>
      </c>
      <c r="AJ295" s="5" t="s">
        <v>46</v>
      </c>
      <c r="AK295" s="5" t="s">
        <v>52</v>
      </c>
      <c r="AL295" s="5" t="s">
        <v>53</v>
      </c>
      <c r="AM295" s="5" t="s">
        <v>45</v>
      </c>
      <c r="AN295" s="12">
        <f t="shared" si="53"/>
        <v>0.68920999999999999</v>
      </c>
      <c r="AO295" s="12"/>
      <c r="AP295" s="12"/>
      <c r="AQ295" s="12"/>
      <c r="AR295" s="12"/>
      <c r="AS295" s="13" t="s">
        <v>54</v>
      </c>
    </row>
    <row r="296" spans="1:45" ht="21" customHeight="1">
      <c r="A296" s="4">
        <v>46256</v>
      </c>
      <c r="B296" s="5" t="s">
        <v>45</v>
      </c>
      <c r="C296" s="5" t="s">
        <v>46</v>
      </c>
      <c r="D296" s="4">
        <v>46057</v>
      </c>
      <c r="E296" s="5">
        <v>199</v>
      </c>
      <c r="F296" s="5" t="s">
        <v>64</v>
      </c>
      <c r="G296" s="5" t="s">
        <v>48</v>
      </c>
      <c r="H296" s="5">
        <v>1</v>
      </c>
      <c r="I296" s="6">
        <v>52238</v>
      </c>
      <c r="J296" s="6">
        <v>33173</v>
      </c>
      <c r="K296" s="6">
        <v>19064</v>
      </c>
      <c r="L296" s="7">
        <f t="shared" si="52"/>
        <v>0.63503579769516449</v>
      </c>
      <c r="M296" s="7">
        <f t="shared" si="54"/>
        <v>0.15545233355452326</v>
      </c>
      <c r="N296" s="6">
        <f t="shared" si="56"/>
        <v>52610.571428571428</v>
      </c>
      <c r="O296" s="6">
        <f t="shared" si="58"/>
        <v>57303.178571428572</v>
      </c>
      <c r="P296" s="8">
        <f t="shared" si="59"/>
        <v>0.91160737156814409</v>
      </c>
      <c r="Q296" s="6"/>
      <c r="R296" s="6"/>
      <c r="S296" s="6"/>
      <c r="T296" s="6"/>
      <c r="U296" s="6"/>
      <c r="V296" s="6"/>
      <c r="W296" s="6"/>
      <c r="X296" s="5" t="s">
        <v>70</v>
      </c>
      <c r="Y296" s="5"/>
      <c r="Z296" s="9">
        <v>1.1879299999999999</v>
      </c>
      <c r="AA296" s="7">
        <f t="shared" si="55"/>
        <v>0.72361109095921416</v>
      </c>
      <c r="AB296" s="9">
        <f t="shared" si="57"/>
        <v>0.96425714285714281</v>
      </c>
      <c r="AC296" s="9">
        <f t="shared" si="60"/>
        <v>1.1817167857142858</v>
      </c>
      <c r="AD296" s="8">
        <f t="shared" si="61"/>
        <v>0.81597989849513719</v>
      </c>
      <c r="AE296" s="5" t="s">
        <v>50</v>
      </c>
      <c r="AF296" s="10">
        <f t="shared" si="62"/>
        <v>52801.25</v>
      </c>
      <c r="AG296" s="11">
        <f t="shared" si="63"/>
        <v>0.6282616415331076</v>
      </c>
      <c r="AH296" s="11">
        <f t="shared" si="64"/>
        <v>1.0052577862655632</v>
      </c>
      <c r="AI296" s="5" t="s">
        <v>51</v>
      </c>
      <c r="AJ296" s="5" t="s">
        <v>46</v>
      </c>
      <c r="AK296" s="5" t="s">
        <v>52</v>
      </c>
      <c r="AL296" s="5" t="s">
        <v>53</v>
      </c>
      <c r="AM296" s="5" t="s">
        <v>45</v>
      </c>
      <c r="AN296" s="12">
        <f t="shared" si="53"/>
        <v>1.1879299999999999</v>
      </c>
      <c r="AO296" s="12"/>
      <c r="AP296" s="12"/>
      <c r="AQ296" s="12"/>
      <c r="AR296" s="12"/>
      <c r="AS296" s="13" t="s">
        <v>54</v>
      </c>
    </row>
    <row r="297" spans="1:45" ht="21" customHeight="1">
      <c r="A297" s="4">
        <v>46257</v>
      </c>
      <c r="B297" s="5" t="s">
        <v>45</v>
      </c>
      <c r="C297" s="5" t="s">
        <v>46</v>
      </c>
      <c r="D297" s="4">
        <v>46057</v>
      </c>
      <c r="E297" s="5">
        <v>200</v>
      </c>
      <c r="F297" s="5" t="s">
        <v>64</v>
      </c>
      <c r="G297" s="5" t="s">
        <v>55</v>
      </c>
      <c r="H297" s="5">
        <v>1</v>
      </c>
      <c r="I297" s="6">
        <v>52658</v>
      </c>
      <c r="J297" s="6">
        <v>33348</v>
      </c>
      <c r="K297" s="6">
        <v>19310</v>
      </c>
      <c r="L297" s="7">
        <f t="shared" si="52"/>
        <v>0.63329408636864293</v>
      </c>
      <c r="M297" s="7">
        <f t="shared" si="54"/>
        <v>8.0401240476282165E-3</v>
      </c>
      <c r="N297" s="6">
        <f t="shared" si="56"/>
        <v>49009.142857142855</v>
      </c>
      <c r="O297" s="6">
        <f t="shared" si="58"/>
        <v>57103.678571428572</v>
      </c>
      <c r="P297" s="8">
        <f t="shared" si="59"/>
        <v>0.92214724720636587</v>
      </c>
      <c r="Q297" s="6"/>
      <c r="R297" s="6"/>
      <c r="S297" s="6"/>
      <c r="T297" s="6"/>
      <c r="U297" s="6"/>
      <c r="V297" s="6"/>
      <c r="W297" s="6"/>
      <c r="X297" s="5" t="s">
        <v>70</v>
      </c>
      <c r="Y297" s="5"/>
      <c r="Z297" s="9">
        <v>1.02261</v>
      </c>
      <c r="AA297" s="7">
        <f t="shared" si="55"/>
        <v>-0.13916644920155219</v>
      </c>
      <c r="AB297" s="9">
        <f t="shared" si="57"/>
        <v>0.89969428571428567</v>
      </c>
      <c r="AC297" s="9">
        <f t="shared" si="60"/>
        <v>1.1545321428571427</v>
      </c>
      <c r="AD297" s="8">
        <f t="shared" si="61"/>
        <v>0.77927175200838938</v>
      </c>
      <c r="AE297" s="5" t="s">
        <v>50</v>
      </c>
      <c r="AF297" s="10">
        <f t="shared" si="62"/>
        <v>50742</v>
      </c>
      <c r="AG297" s="11">
        <f t="shared" si="63"/>
        <v>0.65720704741634151</v>
      </c>
      <c r="AH297" s="11">
        <f t="shared" si="64"/>
        <v>0.88573540921028637</v>
      </c>
      <c r="AI297" s="5" t="s">
        <v>51</v>
      </c>
      <c r="AJ297" s="5" t="s">
        <v>46</v>
      </c>
      <c r="AK297" s="5" t="s">
        <v>52</v>
      </c>
      <c r="AL297" s="5" t="s">
        <v>53</v>
      </c>
      <c r="AM297" s="5" t="s">
        <v>45</v>
      </c>
      <c r="AN297" s="12">
        <f t="shared" si="53"/>
        <v>1.02261</v>
      </c>
      <c r="AO297" s="12"/>
      <c r="AP297" s="12"/>
      <c r="AQ297" s="12"/>
      <c r="AR297" s="12"/>
      <c r="AS297" s="13" t="s">
        <v>54</v>
      </c>
    </row>
    <row r="298" spans="1:45" ht="21" customHeight="1">
      <c r="A298" s="4">
        <v>46258</v>
      </c>
      <c r="B298" s="5" t="s">
        <v>45</v>
      </c>
      <c r="C298" s="5" t="s">
        <v>46</v>
      </c>
      <c r="D298" s="4">
        <v>46057</v>
      </c>
      <c r="E298" s="5">
        <v>201</v>
      </c>
      <c r="F298" s="5" t="s">
        <v>64</v>
      </c>
      <c r="G298" s="5" t="s">
        <v>56</v>
      </c>
      <c r="H298" s="5">
        <v>0</v>
      </c>
      <c r="I298" s="6">
        <v>41307</v>
      </c>
      <c r="J298" s="6">
        <v>18476</v>
      </c>
      <c r="K298" s="6">
        <v>22830</v>
      </c>
      <c r="L298" s="7">
        <f t="shared" si="52"/>
        <v>0.44728496380758709</v>
      </c>
      <c r="M298" s="7">
        <f t="shared" si="54"/>
        <v>-0.21556078848418092</v>
      </c>
      <c r="N298" s="6">
        <f t="shared" si="56"/>
        <v>45939.571428571428</v>
      </c>
      <c r="O298" s="6">
        <f t="shared" si="58"/>
        <v>56952.964285714283</v>
      </c>
      <c r="P298" s="8">
        <f t="shared" si="59"/>
        <v>0.72528270508935011</v>
      </c>
      <c r="Q298" s="6"/>
      <c r="R298" s="6"/>
      <c r="S298" s="6"/>
      <c r="T298" s="6"/>
      <c r="U298" s="6"/>
      <c r="V298" s="6"/>
      <c r="W298" s="6"/>
      <c r="X298" s="5" t="s">
        <v>70</v>
      </c>
      <c r="Y298" s="5"/>
      <c r="Z298" s="9">
        <v>0.66412000000000004</v>
      </c>
      <c r="AA298" s="7">
        <f t="shared" si="55"/>
        <v>-0.35056375353262725</v>
      </c>
      <c r="AB298" s="9">
        <f t="shared" si="57"/>
        <v>0.81406999999999996</v>
      </c>
      <c r="AC298" s="9">
        <f t="shared" si="60"/>
        <v>1.1242100000000002</v>
      </c>
      <c r="AD298" s="8">
        <f t="shared" si="61"/>
        <v>0.72412627534001639</v>
      </c>
      <c r="AE298" s="5" t="s">
        <v>50</v>
      </c>
      <c r="AF298" s="10">
        <f t="shared" si="62"/>
        <v>33659</v>
      </c>
      <c r="AG298" s="11">
        <f t="shared" si="63"/>
        <v>0.54891708012715767</v>
      </c>
      <c r="AH298" s="11">
        <f t="shared" si="64"/>
        <v>0.59074372225829686</v>
      </c>
      <c r="AI298" s="5" t="s">
        <v>51</v>
      </c>
      <c r="AJ298" s="5" t="s">
        <v>46</v>
      </c>
      <c r="AK298" s="5" t="s">
        <v>52</v>
      </c>
      <c r="AL298" s="5" t="s">
        <v>53</v>
      </c>
      <c r="AM298" s="5" t="s">
        <v>45</v>
      </c>
      <c r="AN298" s="12">
        <f t="shared" si="53"/>
        <v>0.66412000000000004</v>
      </c>
      <c r="AO298" s="12"/>
      <c r="AP298" s="12"/>
      <c r="AQ298" s="12"/>
      <c r="AR298" s="12"/>
      <c r="AS298" s="13" t="s">
        <v>54</v>
      </c>
    </row>
    <row r="299" spans="1:45" ht="21" customHeight="1">
      <c r="A299" s="4">
        <v>46259</v>
      </c>
      <c r="B299" s="5" t="s">
        <v>45</v>
      </c>
      <c r="C299" s="5" t="s">
        <v>46</v>
      </c>
      <c r="D299" s="4">
        <v>46057</v>
      </c>
      <c r="E299" s="5">
        <v>202</v>
      </c>
      <c r="F299" s="5" t="s">
        <v>64</v>
      </c>
      <c r="G299" s="5" t="s">
        <v>57</v>
      </c>
      <c r="H299" s="5">
        <v>0</v>
      </c>
      <c r="I299" s="6">
        <v>43558</v>
      </c>
      <c r="J299" s="6">
        <v>20405</v>
      </c>
      <c r="K299" s="6">
        <v>23152</v>
      </c>
      <c r="L299" s="7">
        <f t="shared" si="52"/>
        <v>0.46845585196749162</v>
      </c>
      <c r="M299" s="7">
        <f t="shared" si="54"/>
        <v>5.4494395623017944E-2</v>
      </c>
      <c r="N299" s="6">
        <f t="shared" si="56"/>
        <v>45944.142857142855</v>
      </c>
      <c r="O299" s="6">
        <f t="shared" si="58"/>
        <v>56711.714285714283</v>
      </c>
      <c r="P299" s="8">
        <f t="shared" si="59"/>
        <v>0.76806001279655001</v>
      </c>
      <c r="Q299" s="6"/>
      <c r="R299" s="6"/>
      <c r="S299" s="6"/>
      <c r="T299" s="6"/>
      <c r="U299" s="6"/>
      <c r="V299" s="6"/>
      <c r="W299" s="6"/>
      <c r="X299" s="5" t="s">
        <v>70</v>
      </c>
      <c r="Y299" s="5"/>
      <c r="Z299" s="9">
        <v>0.65407999999999999</v>
      </c>
      <c r="AA299" s="7">
        <f t="shared" si="55"/>
        <v>-1.511774980425229E-2</v>
      </c>
      <c r="AB299" s="9">
        <f t="shared" si="57"/>
        <v>0.79146285714285725</v>
      </c>
      <c r="AC299" s="9">
        <f t="shared" si="60"/>
        <v>1.1040332142857143</v>
      </c>
      <c r="AD299" s="8">
        <f t="shared" si="61"/>
        <v>0.71688319418444002</v>
      </c>
      <c r="AE299" s="5" t="s">
        <v>50</v>
      </c>
      <c r="AF299" s="10">
        <f t="shared" si="62"/>
        <v>27659.75</v>
      </c>
      <c r="AG299" s="11">
        <f t="shared" si="63"/>
        <v>0.73771454911920753</v>
      </c>
      <c r="AH299" s="11">
        <f t="shared" si="64"/>
        <v>0.59244594414052631</v>
      </c>
      <c r="AI299" s="5" t="s">
        <v>51</v>
      </c>
      <c r="AJ299" s="5" t="s">
        <v>46</v>
      </c>
      <c r="AK299" s="5" t="s">
        <v>52</v>
      </c>
      <c r="AL299" s="5" t="s">
        <v>53</v>
      </c>
      <c r="AM299" s="5" t="s">
        <v>45</v>
      </c>
      <c r="AN299" s="12">
        <f t="shared" si="53"/>
        <v>0.65407999999999999</v>
      </c>
      <c r="AO299" s="12"/>
      <c r="AP299" s="12"/>
      <c r="AQ299" s="12"/>
      <c r="AR299" s="12"/>
      <c r="AS299" s="13" t="s">
        <v>54</v>
      </c>
    </row>
    <row r="300" spans="1:45" ht="21" customHeight="1">
      <c r="A300" s="4">
        <v>46260</v>
      </c>
      <c r="B300" s="5" t="s">
        <v>45</v>
      </c>
      <c r="C300" s="5" t="s">
        <v>46</v>
      </c>
      <c r="D300" s="4">
        <v>46057</v>
      </c>
      <c r="E300" s="5">
        <v>203</v>
      </c>
      <c r="F300" s="5" t="s">
        <v>64</v>
      </c>
      <c r="G300" s="5" t="s">
        <v>58</v>
      </c>
      <c r="H300" s="5">
        <v>0</v>
      </c>
      <c r="I300" s="6">
        <v>42508</v>
      </c>
      <c r="J300" s="6">
        <v>19464</v>
      </c>
      <c r="K300" s="6">
        <v>23044</v>
      </c>
      <c r="L300" s="7">
        <f t="shared" si="52"/>
        <v>0.45789027947680438</v>
      </c>
      <c r="M300" s="7">
        <f t="shared" si="54"/>
        <v>-2.4105789981174519E-2</v>
      </c>
      <c r="N300" s="6">
        <f t="shared" si="56"/>
        <v>45687.285714285717</v>
      </c>
      <c r="O300" s="6">
        <f t="shared" si="58"/>
        <v>56486.5</v>
      </c>
      <c r="P300" s="8">
        <f t="shared" si="59"/>
        <v>0.75253379125985853</v>
      </c>
      <c r="Q300" s="6"/>
      <c r="R300" s="6"/>
      <c r="S300" s="6"/>
      <c r="T300" s="6"/>
      <c r="U300" s="6"/>
      <c r="V300" s="6"/>
      <c r="W300" s="6"/>
      <c r="X300" s="5" t="s">
        <v>70</v>
      </c>
      <c r="Y300" s="5"/>
      <c r="Z300" s="9">
        <v>0.69437000000000004</v>
      </c>
      <c r="AA300" s="7">
        <f t="shared" si="55"/>
        <v>6.1597969667319008E-2</v>
      </c>
      <c r="AB300" s="9">
        <f t="shared" si="57"/>
        <v>0.79003000000000012</v>
      </c>
      <c r="AC300" s="9">
        <f t="shared" si="60"/>
        <v>1.0867792857142857</v>
      </c>
      <c r="AD300" s="8">
        <f t="shared" si="61"/>
        <v>0.72694613375958195</v>
      </c>
      <c r="AE300" s="5" t="s">
        <v>50</v>
      </c>
      <c r="AF300" s="10">
        <f t="shared" si="62"/>
        <v>27081.25</v>
      </c>
      <c r="AG300" s="11">
        <f t="shared" si="63"/>
        <v>0.71872605585045002</v>
      </c>
      <c r="AH300" s="11">
        <f t="shared" si="64"/>
        <v>0.63892458121671447</v>
      </c>
      <c r="AI300" s="5" t="s">
        <v>51</v>
      </c>
      <c r="AJ300" s="5" t="s">
        <v>46</v>
      </c>
      <c r="AK300" s="5" t="s">
        <v>52</v>
      </c>
      <c r="AL300" s="5" t="s">
        <v>53</v>
      </c>
      <c r="AM300" s="5" t="s">
        <v>45</v>
      </c>
      <c r="AN300" s="12">
        <f t="shared" si="53"/>
        <v>0.69437000000000004</v>
      </c>
      <c r="AO300" s="12"/>
      <c r="AP300" s="12"/>
      <c r="AQ300" s="12"/>
      <c r="AR300" s="12"/>
      <c r="AS300" s="13" t="s">
        <v>54</v>
      </c>
    </row>
    <row r="301" spans="1:45" ht="21" customHeight="1">
      <c r="A301" s="4">
        <v>46261</v>
      </c>
      <c r="B301" s="5" t="s">
        <v>45</v>
      </c>
      <c r="C301" s="5" t="s">
        <v>46</v>
      </c>
      <c r="D301" s="4">
        <v>46057</v>
      </c>
      <c r="E301" s="5">
        <v>204</v>
      </c>
      <c r="F301" s="5" t="s">
        <v>64</v>
      </c>
      <c r="G301" s="5" t="s">
        <v>59</v>
      </c>
      <c r="H301" s="5">
        <v>0</v>
      </c>
      <c r="I301" s="6">
        <v>43134</v>
      </c>
      <c r="J301" s="6">
        <v>20100</v>
      </c>
      <c r="K301" s="6">
        <v>23034</v>
      </c>
      <c r="L301" s="7">
        <f t="shared" si="52"/>
        <v>0.46598970649603561</v>
      </c>
      <c r="M301" s="7">
        <f t="shared" si="54"/>
        <v>1.4726639691352128E-2</v>
      </c>
      <c r="N301" s="6">
        <f t="shared" si="56"/>
        <v>45801.857142857145</v>
      </c>
      <c r="O301" s="6">
        <f t="shared" si="58"/>
        <v>56103.285714285717</v>
      </c>
      <c r="P301" s="8">
        <f t="shared" si="59"/>
        <v>0.76883197571825435</v>
      </c>
      <c r="Q301" s="6"/>
      <c r="R301" s="6"/>
      <c r="S301" s="6"/>
      <c r="T301" s="6"/>
      <c r="U301" s="6"/>
      <c r="V301" s="6"/>
      <c r="W301" s="6"/>
      <c r="X301" s="5" t="s">
        <v>70</v>
      </c>
      <c r="Y301" s="5"/>
      <c r="Z301" s="9">
        <v>0.62051000000000001</v>
      </c>
      <c r="AA301" s="7">
        <f t="shared" si="55"/>
        <v>-0.10636980284286479</v>
      </c>
      <c r="AB301" s="9">
        <f t="shared" si="57"/>
        <v>0.79040428571428578</v>
      </c>
      <c r="AC301" s="9">
        <f t="shared" si="60"/>
        <v>1.0705328571428572</v>
      </c>
      <c r="AD301" s="8">
        <f t="shared" si="61"/>
        <v>0.73832790879842214</v>
      </c>
      <c r="AE301" s="5" t="s">
        <v>50</v>
      </c>
      <c r="AF301" s="10">
        <f t="shared" si="62"/>
        <v>27323.75</v>
      </c>
      <c r="AG301" s="11">
        <f t="shared" si="63"/>
        <v>0.73562377052930139</v>
      </c>
      <c r="AH301" s="11">
        <f t="shared" si="64"/>
        <v>0.57962723503515601</v>
      </c>
      <c r="AI301" s="5" t="s">
        <v>51</v>
      </c>
      <c r="AJ301" s="5" t="s">
        <v>46</v>
      </c>
      <c r="AK301" s="5" t="s">
        <v>52</v>
      </c>
      <c r="AL301" s="5" t="s">
        <v>53</v>
      </c>
      <c r="AM301" s="5" t="s">
        <v>45</v>
      </c>
      <c r="AN301" s="12">
        <f t="shared" si="53"/>
        <v>0.62051000000000001</v>
      </c>
      <c r="AO301" s="12"/>
      <c r="AP301" s="12"/>
      <c r="AQ301" s="12"/>
      <c r="AR301" s="12"/>
      <c r="AS301" s="13" t="s">
        <v>54</v>
      </c>
    </row>
    <row r="302" spans="1:45" ht="21" customHeight="1">
      <c r="A302" s="4">
        <v>46262</v>
      </c>
      <c r="B302" s="5" t="s">
        <v>45</v>
      </c>
      <c r="C302" s="5" t="s">
        <v>46</v>
      </c>
      <c r="D302" s="4">
        <v>46057</v>
      </c>
      <c r="E302" s="5">
        <v>205</v>
      </c>
      <c r="F302" s="5" t="s">
        <v>64</v>
      </c>
      <c r="G302" s="5" t="s">
        <v>60</v>
      </c>
      <c r="H302" s="5">
        <v>0</v>
      </c>
      <c r="I302" s="6">
        <v>45616</v>
      </c>
      <c r="J302" s="6">
        <v>22680</v>
      </c>
      <c r="K302" s="6">
        <v>22936</v>
      </c>
      <c r="L302" s="7">
        <f t="shared" si="52"/>
        <v>0.49719396702911262</v>
      </c>
      <c r="M302" s="7">
        <f t="shared" si="54"/>
        <v>5.7541614503639815E-2</v>
      </c>
      <c r="N302" s="6">
        <f t="shared" si="56"/>
        <v>45859.857142857145</v>
      </c>
      <c r="O302" s="6">
        <f t="shared" si="58"/>
        <v>55608.535714285717</v>
      </c>
      <c r="P302" s="8">
        <f t="shared" si="59"/>
        <v>0.82030572130820101</v>
      </c>
      <c r="Q302" s="6"/>
      <c r="R302" s="6"/>
      <c r="S302" s="6"/>
      <c r="T302" s="6"/>
      <c r="U302" s="6"/>
      <c r="V302" s="6"/>
      <c r="W302" s="6"/>
      <c r="X302" s="5" t="s">
        <v>70</v>
      </c>
      <c r="Y302" s="5"/>
      <c r="Z302" s="9">
        <v>0.67676999999999998</v>
      </c>
      <c r="AA302" s="7">
        <f t="shared" si="55"/>
        <v>9.06673542730978E-2</v>
      </c>
      <c r="AB302" s="9">
        <f t="shared" si="57"/>
        <v>0.78862714285714297</v>
      </c>
      <c r="AC302" s="9">
        <f t="shared" si="60"/>
        <v>1.0500657142857144</v>
      </c>
      <c r="AD302" s="8">
        <f t="shared" si="61"/>
        <v>0.75102646637081216</v>
      </c>
      <c r="AE302" s="5" t="s">
        <v>50</v>
      </c>
      <c r="AF302" s="10">
        <f t="shared" si="62"/>
        <v>33600</v>
      </c>
      <c r="AG302" s="11">
        <f t="shared" si="63"/>
        <v>0.67500000000000004</v>
      </c>
      <c r="AH302" s="11">
        <f t="shared" si="64"/>
        <v>0.64450252093066274</v>
      </c>
      <c r="AI302" s="5" t="s">
        <v>51</v>
      </c>
      <c r="AJ302" s="5" t="s">
        <v>46</v>
      </c>
      <c r="AK302" s="5" t="s">
        <v>52</v>
      </c>
      <c r="AL302" s="5" t="s">
        <v>53</v>
      </c>
      <c r="AM302" s="5" t="s">
        <v>45</v>
      </c>
      <c r="AN302" s="12">
        <f t="shared" si="53"/>
        <v>0.67676999999999998</v>
      </c>
      <c r="AO302" s="12"/>
      <c r="AP302" s="12"/>
      <c r="AQ302" s="12"/>
      <c r="AR302" s="12"/>
      <c r="AS302" s="13" t="s">
        <v>54</v>
      </c>
    </row>
    <row r="303" spans="1:45" ht="21" customHeight="1">
      <c r="A303" s="4">
        <v>46263</v>
      </c>
      <c r="B303" s="5" t="s">
        <v>45</v>
      </c>
      <c r="C303" s="5" t="s">
        <v>46</v>
      </c>
      <c r="D303" s="4">
        <v>46057</v>
      </c>
      <c r="E303" s="5">
        <v>206</v>
      </c>
      <c r="F303" s="5" t="s">
        <v>64</v>
      </c>
      <c r="G303" s="5" t="s">
        <v>48</v>
      </c>
      <c r="H303" s="5">
        <v>1</v>
      </c>
      <c r="I303" s="6">
        <v>52686</v>
      </c>
      <c r="J303" s="6">
        <v>33288</v>
      </c>
      <c r="K303" s="6">
        <v>19397</v>
      </c>
      <c r="L303" s="7">
        <f t="shared" si="52"/>
        <v>0.63181869946475344</v>
      </c>
      <c r="M303" s="7">
        <f t="shared" si="54"/>
        <v>0.15498947737635915</v>
      </c>
      <c r="N303" s="6">
        <f t="shared" si="56"/>
        <v>45923.857142857145</v>
      </c>
      <c r="O303" s="6">
        <f t="shared" si="58"/>
        <v>54822.178571428572</v>
      </c>
      <c r="P303" s="8">
        <f t="shared" si="59"/>
        <v>0.96103440930124084</v>
      </c>
      <c r="Q303" s="6"/>
      <c r="R303" s="6"/>
      <c r="S303" s="6"/>
      <c r="T303" s="6"/>
      <c r="U303" s="6"/>
      <c r="V303" s="6"/>
      <c r="W303" s="6"/>
      <c r="X303" s="5" t="s">
        <v>70</v>
      </c>
      <c r="Y303" s="5"/>
      <c r="Z303" s="9">
        <v>0.80208999999999997</v>
      </c>
      <c r="AA303" s="7">
        <f t="shared" si="55"/>
        <v>0.18517369268732353</v>
      </c>
      <c r="AB303" s="9">
        <f t="shared" si="57"/>
        <v>0.7335071428571428</v>
      </c>
      <c r="AC303" s="9">
        <f t="shared" si="60"/>
        <v>1.0303785714285716</v>
      </c>
      <c r="AD303" s="8">
        <f t="shared" si="61"/>
        <v>0.7118812087096974</v>
      </c>
      <c r="AE303" s="5" t="s">
        <v>50</v>
      </c>
      <c r="AF303" s="10">
        <f t="shared" si="62"/>
        <v>51549</v>
      </c>
      <c r="AG303" s="11">
        <f t="shared" si="63"/>
        <v>0.64575452482104401</v>
      </c>
      <c r="AH303" s="11">
        <f t="shared" si="64"/>
        <v>0.778442042799803</v>
      </c>
      <c r="AI303" s="5" t="s">
        <v>51</v>
      </c>
      <c r="AJ303" s="5" t="s">
        <v>46</v>
      </c>
      <c r="AK303" s="5" t="s">
        <v>52</v>
      </c>
      <c r="AL303" s="5" t="s">
        <v>53</v>
      </c>
      <c r="AM303" s="5" t="s">
        <v>45</v>
      </c>
      <c r="AN303" s="12">
        <f t="shared" si="53"/>
        <v>0.80208999999999997</v>
      </c>
      <c r="AO303" s="12"/>
      <c r="AP303" s="12"/>
      <c r="AQ303" s="12"/>
      <c r="AR303" s="12"/>
      <c r="AS303" s="13" t="s">
        <v>54</v>
      </c>
    </row>
    <row r="304" spans="1:45" ht="21" customHeight="1">
      <c r="A304" s="4">
        <v>46264</v>
      </c>
      <c r="B304" s="5" t="s">
        <v>45</v>
      </c>
      <c r="C304" s="5" t="s">
        <v>46</v>
      </c>
      <c r="D304" s="4">
        <v>46057</v>
      </c>
      <c r="E304" s="5">
        <v>207</v>
      </c>
      <c r="F304" s="5" t="s">
        <v>64</v>
      </c>
      <c r="G304" s="5" t="s">
        <v>55</v>
      </c>
      <c r="H304" s="5">
        <v>1</v>
      </c>
      <c r="I304" s="6">
        <v>48884</v>
      </c>
      <c r="J304" s="6">
        <v>29928</v>
      </c>
      <c r="K304" s="6">
        <v>18956</v>
      </c>
      <c r="L304" s="7">
        <f t="shared" si="52"/>
        <v>0.61222485884952127</v>
      </c>
      <c r="M304" s="7">
        <f t="shared" si="54"/>
        <v>-7.2163383061913944E-2</v>
      </c>
      <c r="N304" s="6">
        <f t="shared" si="56"/>
        <v>45384.714285714283</v>
      </c>
      <c r="O304" s="6">
        <f t="shared" si="58"/>
        <v>53831.464285714283</v>
      </c>
      <c r="P304" s="8">
        <f t="shared" si="59"/>
        <v>0.90809344773801304</v>
      </c>
      <c r="Q304" s="6"/>
      <c r="R304" s="6"/>
      <c r="S304" s="6"/>
      <c r="T304" s="6"/>
      <c r="U304" s="6"/>
      <c r="V304" s="6"/>
      <c r="W304" s="6"/>
      <c r="X304" s="5" t="s">
        <v>70</v>
      </c>
      <c r="Y304" s="5"/>
      <c r="Z304" s="9">
        <v>0.78744999999999998</v>
      </c>
      <c r="AA304" s="7">
        <f t="shared" si="55"/>
        <v>-1.8252315824907384E-2</v>
      </c>
      <c r="AB304" s="9">
        <f t="shared" si="57"/>
        <v>0.69991285714285711</v>
      </c>
      <c r="AC304" s="9">
        <f t="shared" si="60"/>
        <v>0.99941285714285721</v>
      </c>
      <c r="AD304" s="8">
        <f t="shared" si="61"/>
        <v>0.70032404740497622</v>
      </c>
      <c r="AE304" s="5" t="s">
        <v>50</v>
      </c>
      <c r="AF304" s="10">
        <f t="shared" si="62"/>
        <v>49503</v>
      </c>
      <c r="AG304" s="11">
        <f t="shared" si="63"/>
        <v>0.60456942003514935</v>
      </c>
      <c r="AH304" s="11">
        <f t="shared" si="64"/>
        <v>0.78791261726527995</v>
      </c>
      <c r="AI304" s="5" t="s">
        <v>51</v>
      </c>
      <c r="AJ304" s="5" t="s">
        <v>46</v>
      </c>
      <c r="AK304" s="5" t="s">
        <v>52</v>
      </c>
      <c r="AL304" s="5" t="s">
        <v>53</v>
      </c>
      <c r="AM304" s="5" t="s">
        <v>45</v>
      </c>
      <c r="AN304" s="12">
        <f t="shared" si="53"/>
        <v>0.78744999999999998</v>
      </c>
      <c r="AO304" s="12"/>
      <c r="AP304" s="12"/>
      <c r="AQ304" s="12"/>
      <c r="AR304" s="12"/>
      <c r="AS304" s="13" t="s">
        <v>54</v>
      </c>
    </row>
    <row r="305" spans="1:45" ht="21" customHeight="1">
      <c r="A305" s="4">
        <v>46265</v>
      </c>
      <c r="B305" s="5" t="s">
        <v>45</v>
      </c>
      <c r="C305" s="5" t="s">
        <v>46</v>
      </c>
      <c r="D305" s="4">
        <v>46057</v>
      </c>
      <c r="E305" s="5">
        <v>208</v>
      </c>
      <c r="F305" s="5" t="s">
        <v>64</v>
      </c>
      <c r="G305" s="5" t="s">
        <v>56</v>
      </c>
      <c r="H305" s="5">
        <v>0</v>
      </c>
      <c r="I305" s="6">
        <v>36236</v>
      </c>
      <c r="J305" s="6">
        <v>14116</v>
      </c>
      <c r="K305" s="6">
        <v>22120</v>
      </c>
      <c r="L305" s="7">
        <f t="shared" si="52"/>
        <v>0.38955734628546196</v>
      </c>
      <c r="M305" s="7">
        <f t="shared" si="54"/>
        <v>-0.25873496440553145</v>
      </c>
      <c r="N305" s="6">
        <f t="shared" si="56"/>
        <v>44660.285714285717</v>
      </c>
      <c r="O305" s="6">
        <f t="shared" si="58"/>
        <v>52755.321428571428</v>
      </c>
      <c r="P305" s="8">
        <f t="shared" si="59"/>
        <v>0.68686909715946054</v>
      </c>
      <c r="Q305" s="6"/>
      <c r="R305" s="6"/>
      <c r="S305" s="6"/>
      <c r="T305" s="6"/>
      <c r="U305" s="6"/>
      <c r="V305" s="6"/>
      <c r="W305" s="6"/>
      <c r="X305" s="5" t="s">
        <v>70</v>
      </c>
      <c r="Y305" s="5"/>
      <c r="Z305" s="9">
        <v>0.53986000000000001</v>
      </c>
      <c r="AA305" s="7">
        <f t="shared" si="55"/>
        <v>-0.31441996317226484</v>
      </c>
      <c r="AB305" s="9">
        <f t="shared" si="57"/>
        <v>0.68216142857142859</v>
      </c>
      <c r="AC305" s="9">
        <f t="shared" si="60"/>
        <v>0.97205892857142862</v>
      </c>
      <c r="AD305" s="8">
        <f t="shared" si="61"/>
        <v>0.7017696237551736</v>
      </c>
      <c r="AE305" s="5" t="s">
        <v>50</v>
      </c>
      <c r="AF305" s="10">
        <f t="shared" si="62"/>
        <v>31715.5</v>
      </c>
      <c r="AG305" s="11">
        <f t="shared" si="63"/>
        <v>0.44508205766896314</v>
      </c>
      <c r="AH305" s="11">
        <f t="shared" si="64"/>
        <v>0.55537785223926384</v>
      </c>
      <c r="AI305" s="5" t="s">
        <v>51</v>
      </c>
      <c r="AJ305" s="5" t="s">
        <v>46</v>
      </c>
      <c r="AK305" s="5" t="s">
        <v>52</v>
      </c>
      <c r="AL305" s="5" t="s">
        <v>53</v>
      </c>
      <c r="AM305" s="5" t="s">
        <v>45</v>
      </c>
      <c r="AN305" s="12">
        <f t="shared" si="53"/>
        <v>0.53986000000000001</v>
      </c>
      <c r="AO305" s="12"/>
      <c r="AP305" s="12"/>
      <c r="AQ305" s="12"/>
      <c r="AR305" s="12"/>
      <c r="AS305" s="13" t="s">
        <v>54</v>
      </c>
    </row>
    <row r="306" spans="1:45" ht="21" customHeight="1">
      <c r="A306" s="4">
        <v>46266</v>
      </c>
      <c r="B306" s="5" t="s">
        <v>45</v>
      </c>
      <c r="C306" s="5" t="s">
        <v>46</v>
      </c>
      <c r="D306" s="4">
        <v>46057</v>
      </c>
      <c r="E306" s="5">
        <v>209</v>
      </c>
      <c r="F306" s="5" t="s">
        <v>64</v>
      </c>
      <c r="G306" s="5" t="s">
        <v>57</v>
      </c>
      <c r="H306" s="5">
        <v>0</v>
      </c>
      <c r="I306" s="6">
        <v>35728</v>
      </c>
      <c r="J306" s="6">
        <v>12926</v>
      </c>
      <c r="K306" s="6">
        <v>22802</v>
      </c>
      <c r="L306" s="7">
        <f t="shared" si="52"/>
        <v>0.36178907299596957</v>
      </c>
      <c r="M306" s="7">
        <f t="shared" si="54"/>
        <v>-1.4019207418037305E-2</v>
      </c>
      <c r="N306" s="6">
        <f t="shared" si="56"/>
        <v>43541.714285714283</v>
      </c>
      <c r="O306" s="6">
        <f t="shared" si="58"/>
        <v>51852.214285714283</v>
      </c>
      <c r="P306" s="8">
        <f t="shared" si="59"/>
        <v>0.68903518378468476</v>
      </c>
      <c r="Q306" s="6"/>
      <c r="R306" s="6"/>
      <c r="S306" s="6"/>
      <c r="T306" s="6"/>
      <c r="U306" s="6"/>
      <c r="V306" s="6"/>
      <c r="W306" s="6"/>
      <c r="X306" s="5" t="s">
        <v>71</v>
      </c>
      <c r="Y306" s="5"/>
      <c r="Z306" s="9">
        <v>0.49249999999999999</v>
      </c>
      <c r="AA306" s="7">
        <f t="shared" si="55"/>
        <v>-8.7726447597525348E-2</v>
      </c>
      <c r="AB306" s="9">
        <f t="shared" si="57"/>
        <v>0.65907857142857129</v>
      </c>
      <c r="AC306" s="9">
        <f t="shared" si="60"/>
        <v>0.95116000000000012</v>
      </c>
      <c r="AD306" s="8">
        <f t="shared" si="61"/>
        <v>0.69292082449700498</v>
      </c>
      <c r="AE306" s="5" t="s">
        <v>50</v>
      </c>
      <c r="AF306" s="10">
        <f t="shared" si="62"/>
        <v>25717.25</v>
      </c>
      <c r="AG306" s="11">
        <f t="shared" si="63"/>
        <v>0.50261983687991518</v>
      </c>
      <c r="AH306" s="11">
        <f t="shared" si="64"/>
        <v>0.51778880524832827</v>
      </c>
      <c r="AI306" s="5" t="s">
        <v>51</v>
      </c>
      <c r="AJ306" s="5" t="s">
        <v>46</v>
      </c>
      <c r="AK306" s="5" t="s">
        <v>52</v>
      </c>
      <c r="AL306" s="5" t="s">
        <v>53</v>
      </c>
      <c r="AM306" s="5" t="s">
        <v>45</v>
      </c>
      <c r="AN306" s="12">
        <f t="shared" si="53"/>
        <v>0.49249999999999999</v>
      </c>
      <c r="AO306" s="12"/>
      <c r="AP306" s="12"/>
      <c r="AQ306" s="12"/>
      <c r="AR306" s="12"/>
      <c r="AS306" s="13" t="s">
        <v>54</v>
      </c>
    </row>
    <row r="307" spans="1:45" ht="21" customHeight="1">
      <c r="A307" s="4">
        <v>46267</v>
      </c>
      <c r="B307" s="5" t="s">
        <v>45</v>
      </c>
      <c r="C307" s="5" t="s">
        <v>46</v>
      </c>
      <c r="D307" s="4">
        <v>46057</v>
      </c>
      <c r="E307" s="5">
        <v>210</v>
      </c>
      <c r="F307" s="5" t="s">
        <v>64</v>
      </c>
      <c r="G307" s="5" t="s">
        <v>58</v>
      </c>
      <c r="H307" s="5">
        <v>0</v>
      </c>
      <c r="I307" s="6">
        <v>36680</v>
      </c>
      <c r="J307" s="6">
        <v>13562</v>
      </c>
      <c r="K307" s="6">
        <v>23118</v>
      </c>
      <c r="L307" s="7">
        <f t="shared" si="52"/>
        <v>0.36973827699018541</v>
      </c>
      <c r="M307" s="7">
        <f t="shared" si="54"/>
        <v>2.6645768025078453E-2</v>
      </c>
      <c r="N307" s="6">
        <f t="shared" si="56"/>
        <v>42709.142857142855</v>
      </c>
      <c r="O307" s="6">
        <f t="shared" si="58"/>
        <v>51034.464285714283</v>
      </c>
      <c r="P307" s="8">
        <f t="shared" si="59"/>
        <v>0.71872998988778591</v>
      </c>
      <c r="Q307" s="6"/>
      <c r="R307" s="6"/>
      <c r="S307" s="6"/>
      <c r="T307" s="6"/>
      <c r="U307" s="6"/>
      <c r="V307" s="6"/>
      <c r="W307" s="6"/>
      <c r="X307" s="5" t="s">
        <v>71</v>
      </c>
      <c r="Y307" s="5"/>
      <c r="Z307" s="9">
        <v>0.46111999999999997</v>
      </c>
      <c r="AA307" s="7">
        <f t="shared" si="55"/>
        <v>-6.3715736040609205E-2</v>
      </c>
      <c r="AB307" s="9">
        <f t="shared" si="57"/>
        <v>0.6257571428571429</v>
      </c>
      <c r="AC307" s="9">
        <f t="shared" si="60"/>
        <v>0.93019785714285719</v>
      </c>
      <c r="AD307" s="8">
        <f t="shared" si="61"/>
        <v>0.67271402320704432</v>
      </c>
      <c r="AE307" s="5" t="s">
        <v>50</v>
      </c>
      <c r="AF307" s="10">
        <f t="shared" si="62"/>
        <v>24175.5</v>
      </c>
      <c r="AG307" s="11">
        <f t="shared" si="63"/>
        <v>0.56098115861099052</v>
      </c>
      <c r="AH307" s="11">
        <f t="shared" si="64"/>
        <v>0.49572249221939718</v>
      </c>
      <c r="AI307" s="5" t="s">
        <v>51</v>
      </c>
      <c r="AJ307" s="5" t="s">
        <v>46</v>
      </c>
      <c r="AK307" s="5" t="s">
        <v>52</v>
      </c>
      <c r="AL307" s="5" t="s">
        <v>53</v>
      </c>
      <c r="AM307" s="5" t="s">
        <v>45</v>
      </c>
      <c r="AN307" s="12">
        <f t="shared" si="53"/>
        <v>0.46111999999999997</v>
      </c>
      <c r="AO307" s="12"/>
      <c r="AP307" s="12"/>
      <c r="AQ307" s="12"/>
      <c r="AR307" s="12"/>
      <c r="AS307" s="13" t="s">
        <v>54</v>
      </c>
    </row>
    <row r="308" spans="1:45" ht="21" customHeight="1">
      <c r="A308" s="4">
        <v>46268</v>
      </c>
      <c r="B308" s="5" t="s">
        <v>45</v>
      </c>
      <c r="C308" s="5" t="s">
        <v>46</v>
      </c>
      <c r="D308" s="4">
        <v>46057</v>
      </c>
      <c r="E308" s="5">
        <v>211</v>
      </c>
      <c r="F308" s="5" t="s">
        <v>64</v>
      </c>
      <c r="G308" s="5" t="s">
        <v>59</v>
      </c>
      <c r="H308" s="5">
        <v>0</v>
      </c>
      <c r="I308" s="6">
        <v>39487</v>
      </c>
      <c r="J308" s="6">
        <v>16054</v>
      </c>
      <c r="K308" s="6">
        <v>23432</v>
      </c>
      <c r="L308" s="7">
        <f t="shared" si="52"/>
        <v>0.40656418568136349</v>
      </c>
      <c r="M308" s="7">
        <f t="shared" si="54"/>
        <v>7.6526717557251933E-2</v>
      </c>
      <c r="N308" s="6">
        <f t="shared" si="56"/>
        <v>42188.142857142855</v>
      </c>
      <c r="O308" s="6">
        <f t="shared" si="58"/>
        <v>50463.107142857145</v>
      </c>
      <c r="P308" s="8">
        <f t="shared" si="59"/>
        <v>0.78249244320638767</v>
      </c>
      <c r="Q308" s="6"/>
      <c r="R308" s="6"/>
      <c r="S308" s="6"/>
      <c r="T308" s="6"/>
      <c r="U308" s="6"/>
      <c r="V308" s="6"/>
      <c r="W308" s="6"/>
      <c r="X308" s="5" t="s">
        <v>71</v>
      </c>
      <c r="Y308" s="5"/>
      <c r="Z308" s="9">
        <v>0.48692000000000002</v>
      </c>
      <c r="AA308" s="7">
        <f t="shared" si="55"/>
        <v>5.5950728660652427E-2</v>
      </c>
      <c r="AB308" s="9">
        <f t="shared" si="57"/>
        <v>0.60667285714285712</v>
      </c>
      <c r="AC308" s="9">
        <f t="shared" si="60"/>
        <v>0.9105660714285716</v>
      </c>
      <c r="AD308" s="8">
        <f t="shared" si="61"/>
        <v>0.66625901862459957</v>
      </c>
      <c r="AE308" s="5" t="s">
        <v>50</v>
      </c>
      <c r="AF308" s="10">
        <f t="shared" si="62"/>
        <v>23542.75</v>
      </c>
      <c r="AG308" s="11">
        <f t="shared" si="63"/>
        <v>0.68190844315128862</v>
      </c>
      <c r="AH308" s="11">
        <f t="shared" si="64"/>
        <v>0.53474428191254653</v>
      </c>
      <c r="AI308" s="5" t="s">
        <v>51</v>
      </c>
      <c r="AJ308" s="5" t="s">
        <v>46</v>
      </c>
      <c r="AK308" s="5" t="s">
        <v>52</v>
      </c>
      <c r="AL308" s="5" t="s">
        <v>53</v>
      </c>
      <c r="AM308" s="5" t="s">
        <v>45</v>
      </c>
      <c r="AN308" s="12">
        <f t="shared" si="53"/>
        <v>0.48692000000000002</v>
      </c>
      <c r="AO308" s="12"/>
      <c r="AP308" s="12"/>
      <c r="AQ308" s="12"/>
      <c r="AR308" s="12"/>
      <c r="AS308" s="13" t="s">
        <v>54</v>
      </c>
    </row>
    <row r="309" spans="1:45" ht="21" customHeight="1">
      <c r="A309" s="4">
        <v>46269</v>
      </c>
      <c r="B309" s="5" t="s">
        <v>45</v>
      </c>
      <c r="C309" s="5" t="s">
        <v>46</v>
      </c>
      <c r="D309" s="4">
        <v>46057</v>
      </c>
      <c r="E309" s="5">
        <v>212</v>
      </c>
      <c r="F309" s="5" t="s">
        <v>64</v>
      </c>
      <c r="G309" s="5" t="s">
        <v>60</v>
      </c>
      <c r="H309" s="5">
        <v>0</v>
      </c>
      <c r="I309" s="6">
        <v>42962</v>
      </c>
      <c r="J309" s="6">
        <v>19632</v>
      </c>
      <c r="K309" s="6">
        <v>23331</v>
      </c>
      <c r="L309" s="7">
        <f t="shared" si="52"/>
        <v>0.4569619663889018</v>
      </c>
      <c r="M309" s="7">
        <f t="shared" si="54"/>
        <v>8.8003646769823085E-2</v>
      </c>
      <c r="N309" s="6">
        <f t="shared" si="56"/>
        <v>41809</v>
      </c>
      <c r="O309" s="6">
        <f t="shared" si="58"/>
        <v>50070</v>
      </c>
      <c r="P309" s="8">
        <f t="shared" si="59"/>
        <v>0.85803874575594163</v>
      </c>
      <c r="Q309" s="6"/>
      <c r="R309" s="6"/>
      <c r="S309" s="6"/>
      <c r="T309" s="6"/>
      <c r="U309" s="6"/>
      <c r="V309" s="6"/>
      <c r="W309" s="6"/>
      <c r="X309" s="5" t="s">
        <v>71</v>
      </c>
      <c r="Y309" s="5"/>
      <c r="Z309" s="9">
        <v>0.55449000000000004</v>
      </c>
      <c r="AA309" s="7">
        <f t="shared" si="55"/>
        <v>0.1387702291957611</v>
      </c>
      <c r="AB309" s="9">
        <f t="shared" si="57"/>
        <v>0.58920428571428574</v>
      </c>
      <c r="AC309" s="9">
        <f t="shared" si="60"/>
        <v>0.88436607142857149</v>
      </c>
      <c r="AD309" s="8">
        <f t="shared" si="61"/>
        <v>0.66624478793324515</v>
      </c>
      <c r="AE309" s="5" t="s">
        <v>50</v>
      </c>
      <c r="AF309" s="10">
        <f t="shared" si="62"/>
        <v>27914.25</v>
      </c>
      <c r="AG309" s="11">
        <f t="shared" si="63"/>
        <v>0.70329670329670335</v>
      </c>
      <c r="AH309" s="11">
        <f t="shared" si="64"/>
        <v>0.6269914890609698</v>
      </c>
      <c r="AI309" s="5" t="s">
        <v>51</v>
      </c>
      <c r="AJ309" s="5" t="s">
        <v>46</v>
      </c>
      <c r="AK309" s="5" t="s">
        <v>52</v>
      </c>
      <c r="AL309" s="5" t="s">
        <v>53</v>
      </c>
      <c r="AM309" s="5" t="s">
        <v>45</v>
      </c>
      <c r="AN309" s="12">
        <f t="shared" si="53"/>
        <v>0.55449000000000004</v>
      </c>
      <c r="AO309" s="12"/>
      <c r="AP309" s="12"/>
      <c r="AQ309" s="12"/>
      <c r="AR309" s="12"/>
      <c r="AS309" s="13" t="s">
        <v>54</v>
      </c>
    </row>
    <row r="310" spans="1:45" ht="21" customHeight="1">
      <c r="A310" s="4">
        <v>46270</v>
      </c>
      <c r="B310" s="5" t="s">
        <v>45</v>
      </c>
      <c r="C310" s="5" t="s">
        <v>46</v>
      </c>
      <c r="D310" s="4">
        <v>46057</v>
      </c>
      <c r="E310" s="5">
        <v>213</v>
      </c>
      <c r="F310" s="5" t="s">
        <v>64</v>
      </c>
      <c r="G310" s="5" t="s">
        <v>48</v>
      </c>
      <c r="H310" s="5">
        <v>1</v>
      </c>
      <c r="I310" s="6">
        <v>55496</v>
      </c>
      <c r="J310" s="6">
        <v>35374</v>
      </c>
      <c r="K310" s="6">
        <v>20122</v>
      </c>
      <c r="L310" s="7">
        <f t="shared" si="52"/>
        <v>0.63741530921147471</v>
      </c>
      <c r="M310" s="7">
        <f t="shared" si="54"/>
        <v>0.29174619431125182</v>
      </c>
      <c r="N310" s="6">
        <f t="shared" si="56"/>
        <v>42210.428571428572</v>
      </c>
      <c r="O310" s="6">
        <f t="shared" si="58"/>
        <v>49631.714285714283</v>
      </c>
      <c r="P310" s="8">
        <f t="shared" si="59"/>
        <v>1.1181560177536254</v>
      </c>
      <c r="Q310" s="6"/>
      <c r="R310" s="6"/>
      <c r="S310" s="6"/>
      <c r="T310" s="6"/>
      <c r="U310" s="6"/>
      <c r="V310" s="6"/>
      <c r="W310" s="6"/>
      <c r="X310" s="5" t="s">
        <v>71</v>
      </c>
      <c r="Y310" s="5"/>
      <c r="Z310" s="9">
        <v>0.74172000000000005</v>
      </c>
      <c r="AA310" s="7">
        <f t="shared" si="55"/>
        <v>0.33766163501596069</v>
      </c>
      <c r="AB310" s="9">
        <f t="shared" si="57"/>
        <v>0.58057999999999998</v>
      </c>
      <c r="AC310" s="9">
        <f t="shared" si="60"/>
        <v>0.85761571428571426</v>
      </c>
      <c r="AD310" s="8">
        <f t="shared" si="61"/>
        <v>0.67696987162082256</v>
      </c>
      <c r="AE310" s="5" t="s">
        <v>50</v>
      </c>
      <c r="AF310" s="10">
        <f t="shared" si="62"/>
        <v>44658.25</v>
      </c>
      <c r="AG310" s="11">
        <f t="shared" si="63"/>
        <v>0.79210448237447728</v>
      </c>
      <c r="AH310" s="11">
        <f t="shared" si="64"/>
        <v>0.86486288397567346</v>
      </c>
      <c r="AI310" s="5" t="s">
        <v>51</v>
      </c>
      <c r="AJ310" s="5" t="s">
        <v>46</v>
      </c>
      <c r="AK310" s="5" t="s">
        <v>52</v>
      </c>
      <c r="AL310" s="5" t="s">
        <v>53</v>
      </c>
      <c r="AM310" s="5" t="s">
        <v>45</v>
      </c>
      <c r="AN310" s="12">
        <f t="shared" si="53"/>
        <v>0.74172000000000005</v>
      </c>
      <c r="AO310" s="12"/>
      <c r="AP310" s="12"/>
      <c r="AQ310" s="12"/>
      <c r="AR310" s="12"/>
      <c r="AS310" s="13" t="s">
        <v>54</v>
      </c>
    </row>
    <row r="311" spans="1:45" ht="21" customHeight="1">
      <c r="A311" s="4">
        <v>46271</v>
      </c>
      <c r="B311" s="5" t="s">
        <v>45</v>
      </c>
      <c r="C311" s="5" t="s">
        <v>46</v>
      </c>
      <c r="D311" s="4">
        <v>46057</v>
      </c>
      <c r="E311" s="5">
        <v>214</v>
      </c>
      <c r="F311" s="5" t="s">
        <v>64</v>
      </c>
      <c r="G311" s="5" t="s">
        <v>55</v>
      </c>
      <c r="H311" s="5">
        <v>1</v>
      </c>
      <c r="I311" s="6">
        <v>49455</v>
      </c>
      <c r="J311" s="6">
        <v>29764</v>
      </c>
      <c r="K311" s="6">
        <v>19691</v>
      </c>
      <c r="L311" s="7">
        <f t="shared" si="52"/>
        <v>0.6018400566171267</v>
      </c>
      <c r="M311" s="7">
        <f t="shared" si="54"/>
        <v>-0.1088546922300706</v>
      </c>
      <c r="N311" s="6">
        <f t="shared" si="56"/>
        <v>42292</v>
      </c>
      <c r="O311" s="6">
        <f t="shared" si="58"/>
        <v>49243.214285714283</v>
      </c>
      <c r="P311" s="8">
        <f t="shared" si="59"/>
        <v>1.0043008101188706</v>
      </c>
      <c r="Q311" s="6"/>
      <c r="R311" s="6"/>
      <c r="S311" s="6"/>
      <c r="T311" s="6"/>
      <c r="U311" s="6"/>
      <c r="V311" s="6"/>
      <c r="W311" s="6"/>
      <c r="X311" s="5" t="s">
        <v>71</v>
      </c>
      <c r="Y311" s="5"/>
      <c r="Z311" s="9">
        <v>0.77615000000000001</v>
      </c>
      <c r="AA311" s="7">
        <f t="shared" si="55"/>
        <v>4.6419133904977539E-2</v>
      </c>
      <c r="AB311" s="9">
        <f t="shared" si="57"/>
        <v>0.57896571428571431</v>
      </c>
      <c r="AC311" s="9">
        <f t="shared" si="60"/>
        <v>0.82886357142857148</v>
      </c>
      <c r="AD311" s="8">
        <f t="shared" si="61"/>
        <v>0.69850544075407894</v>
      </c>
      <c r="AE311" s="5" t="s">
        <v>50</v>
      </c>
      <c r="AF311" s="10">
        <f t="shared" si="62"/>
        <v>41991</v>
      </c>
      <c r="AG311" s="11">
        <f t="shared" si="63"/>
        <v>0.70881855635731461</v>
      </c>
      <c r="AH311" s="11">
        <f t="shared" si="64"/>
        <v>0.93640259598124453</v>
      </c>
      <c r="AI311" s="5" t="s">
        <v>51</v>
      </c>
      <c r="AJ311" s="5" t="s">
        <v>46</v>
      </c>
      <c r="AK311" s="5" t="s">
        <v>52</v>
      </c>
      <c r="AL311" s="5" t="s">
        <v>53</v>
      </c>
      <c r="AM311" s="5" t="s">
        <v>45</v>
      </c>
      <c r="AN311" s="12">
        <f t="shared" si="53"/>
        <v>0.77615000000000001</v>
      </c>
      <c r="AO311" s="12"/>
      <c r="AP311" s="12"/>
      <c r="AQ311" s="12"/>
      <c r="AR311" s="12"/>
      <c r="AS311" s="13" t="s">
        <v>54</v>
      </c>
    </row>
    <row r="312" spans="1:45" ht="21" customHeight="1">
      <c r="A312" s="4">
        <v>46272</v>
      </c>
      <c r="B312" s="5" t="s">
        <v>45</v>
      </c>
      <c r="C312" s="5" t="s">
        <v>46</v>
      </c>
      <c r="D312" s="4">
        <v>46057</v>
      </c>
      <c r="E312" s="5">
        <v>215</v>
      </c>
      <c r="F312" s="5" t="s">
        <v>64</v>
      </c>
      <c r="G312" s="5" t="s">
        <v>56</v>
      </c>
      <c r="H312" s="5">
        <v>0</v>
      </c>
      <c r="I312" s="6">
        <v>38924</v>
      </c>
      <c r="J312" s="6">
        <v>15550</v>
      </c>
      <c r="K312" s="6">
        <v>23373</v>
      </c>
      <c r="L312" s="7">
        <f t="shared" si="52"/>
        <v>0.39949645462953448</v>
      </c>
      <c r="M312" s="7">
        <f t="shared" si="54"/>
        <v>-0.21294105752704484</v>
      </c>
      <c r="N312" s="6">
        <f t="shared" si="56"/>
        <v>42676</v>
      </c>
      <c r="O312" s="6">
        <f t="shared" si="58"/>
        <v>48741.964285714283</v>
      </c>
      <c r="P312" s="8">
        <f t="shared" si="59"/>
        <v>0.79857265849682191</v>
      </c>
      <c r="Q312" s="6"/>
      <c r="R312" s="6"/>
      <c r="S312" s="6"/>
      <c r="T312" s="6"/>
      <c r="U312" s="6"/>
      <c r="V312" s="6"/>
      <c r="W312" s="6"/>
      <c r="X312" s="5" t="s">
        <v>71</v>
      </c>
      <c r="Y312" s="5"/>
      <c r="Z312" s="9">
        <v>0.56566000000000005</v>
      </c>
      <c r="AA312" s="7">
        <f t="shared" si="55"/>
        <v>-0.27119757778779874</v>
      </c>
      <c r="AB312" s="9">
        <f t="shared" si="57"/>
        <v>0.58265142857142849</v>
      </c>
      <c r="AC312" s="9">
        <f t="shared" si="60"/>
        <v>0.80597571428571446</v>
      </c>
      <c r="AD312" s="8">
        <f t="shared" si="61"/>
        <v>0.72291437352773813</v>
      </c>
      <c r="AE312" s="5" t="s">
        <v>50</v>
      </c>
      <c r="AF312" s="10">
        <f t="shared" si="62"/>
        <v>25275.5</v>
      </c>
      <c r="AG312" s="11">
        <f t="shared" si="63"/>
        <v>0.61522027259599221</v>
      </c>
      <c r="AH312" s="11">
        <f t="shared" si="64"/>
        <v>0.70183256142067374</v>
      </c>
      <c r="AI312" s="5" t="s">
        <v>51</v>
      </c>
      <c r="AJ312" s="5" t="s">
        <v>46</v>
      </c>
      <c r="AK312" s="5" t="s">
        <v>52</v>
      </c>
      <c r="AL312" s="5" t="s">
        <v>53</v>
      </c>
      <c r="AM312" s="5" t="s">
        <v>45</v>
      </c>
      <c r="AN312" s="12">
        <f t="shared" si="53"/>
        <v>0.56566000000000005</v>
      </c>
      <c r="AO312" s="12"/>
      <c r="AP312" s="12"/>
      <c r="AQ312" s="12"/>
      <c r="AR312" s="12"/>
      <c r="AS312" s="13" t="s">
        <v>54</v>
      </c>
    </row>
    <row r="313" spans="1:45" ht="21" customHeight="1">
      <c r="A313" s="4">
        <v>46273</v>
      </c>
      <c r="B313" s="5" t="s">
        <v>45</v>
      </c>
      <c r="C313" s="5" t="s">
        <v>46</v>
      </c>
      <c r="D313" s="4">
        <v>46057</v>
      </c>
      <c r="E313" s="5">
        <v>216</v>
      </c>
      <c r="F313" s="5" t="s">
        <v>64</v>
      </c>
      <c r="G313" s="5" t="s">
        <v>57</v>
      </c>
      <c r="H313" s="5">
        <v>0</v>
      </c>
      <c r="I313" s="6">
        <v>41422</v>
      </c>
      <c r="J313" s="6">
        <v>17832</v>
      </c>
      <c r="K313" s="6">
        <v>23590</v>
      </c>
      <c r="L313" s="7">
        <f t="shared" si="52"/>
        <v>0.43049587175896864</v>
      </c>
      <c r="M313" s="7">
        <f t="shared" si="54"/>
        <v>6.4176343644024358E-2</v>
      </c>
      <c r="N313" s="6">
        <f t="shared" si="56"/>
        <v>43489.428571428572</v>
      </c>
      <c r="O313" s="6">
        <f t="shared" si="58"/>
        <v>48463.464285714283</v>
      </c>
      <c r="P313" s="8">
        <f t="shared" si="59"/>
        <v>0.85470571719343813</v>
      </c>
      <c r="Q313" s="6"/>
      <c r="R313" s="6"/>
      <c r="S313" s="6"/>
      <c r="T313" s="6"/>
      <c r="U313" s="6"/>
      <c r="V313" s="6"/>
      <c r="W313" s="6"/>
      <c r="X313" s="5" t="s">
        <v>71</v>
      </c>
      <c r="Y313" s="5"/>
      <c r="Z313" s="9">
        <v>0.61528000000000005</v>
      </c>
      <c r="AA313" s="7">
        <f t="shared" si="55"/>
        <v>8.7720538839585638E-2</v>
      </c>
      <c r="AB313" s="9">
        <f t="shared" si="57"/>
        <v>0.6001914285714286</v>
      </c>
      <c r="AC313" s="9">
        <f t="shared" si="60"/>
        <v>0.7916200000000001</v>
      </c>
      <c r="AD313" s="8">
        <f t="shared" si="61"/>
        <v>0.75818123414192229</v>
      </c>
      <c r="AE313" s="5" t="s">
        <v>50</v>
      </c>
      <c r="AF313" s="10">
        <f t="shared" si="62"/>
        <v>19711.25</v>
      </c>
      <c r="AG313" s="11">
        <f t="shared" si="63"/>
        <v>0.90466104382015344</v>
      </c>
      <c r="AH313" s="11">
        <f t="shared" si="64"/>
        <v>0.77724160582097468</v>
      </c>
      <c r="AI313" s="5" t="s">
        <v>51</v>
      </c>
      <c r="AJ313" s="5" t="s">
        <v>46</v>
      </c>
      <c r="AK313" s="5" t="s">
        <v>52</v>
      </c>
      <c r="AL313" s="5" t="s">
        <v>53</v>
      </c>
      <c r="AM313" s="5" t="s">
        <v>45</v>
      </c>
      <c r="AN313" s="12">
        <f t="shared" si="53"/>
        <v>0.61528000000000005</v>
      </c>
      <c r="AO313" s="12"/>
      <c r="AP313" s="12"/>
      <c r="AQ313" s="12"/>
      <c r="AR313" s="12"/>
      <c r="AS313" s="13" t="s">
        <v>54</v>
      </c>
    </row>
    <row r="314" spans="1:45" ht="21" customHeight="1">
      <c r="A314" s="4">
        <v>46274</v>
      </c>
      <c r="B314" s="5" t="s">
        <v>45</v>
      </c>
      <c r="C314" s="5" t="s">
        <v>46</v>
      </c>
      <c r="D314" s="4">
        <v>46057</v>
      </c>
      <c r="E314" s="5">
        <v>217</v>
      </c>
      <c r="F314" s="5" t="s">
        <v>64</v>
      </c>
      <c r="G314" s="5" t="s">
        <v>58</v>
      </c>
      <c r="H314" s="5">
        <v>0</v>
      </c>
      <c r="I314" s="6">
        <v>40674</v>
      </c>
      <c r="J314" s="6">
        <v>17038</v>
      </c>
      <c r="K314" s="6">
        <v>23636</v>
      </c>
      <c r="L314" s="7">
        <f t="shared" si="52"/>
        <v>0.41889167527167231</v>
      </c>
      <c r="M314" s="7">
        <f t="shared" si="54"/>
        <v>-1.8058036792042875E-2</v>
      </c>
      <c r="N314" s="6">
        <f t="shared" si="56"/>
        <v>44060</v>
      </c>
      <c r="O314" s="6">
        <f t="shared" si="58"/>
        <v>48254.964285714283</v>
      </c>
      <c r="P314" s="8">
        <f t="shared" si="59"/>
        <v>0.84289773294975578</v>
      </c>
      <c r="Q314" s="6"/>
      <c r="R314" s="6"/>
      <c r="S314" s="6"/>
      <c r="T314" s="6"/>
      <c r="U314" s="6"/>
      <c r="V314" s="6"/>
      <c r="W314" s="6"/>
      <c r="X314" s="5" t="s">
        <v>71</v>
      </c>
      <c r="Y314" s="5"/>
      <c r="Z314" s="9">
        <v>0.76554</v>
      </c>
      <c r="AA314" s="7">
        <f t="shared" si="55"/>
        <v>0.24421401638278506</v>
      </c>
      <c r="AB314" s="9">
        <f t="shared" si="57"/>
        <v>0.64367999999999992</v>
      </c>
      <c r="AC314" s="9">
        <f t="shared" si="60"/>
        <v>0.78328500000000012</v>
      </c>
      <c r="AD314" s="8">
        <f t="shared" si="61"/>
        <v>0.82176985388460111</v>
      </c>
      <c r="AE314" s="5" t="s">
        <v>50</v>
      </c>
      <c r="AF314" s="10">
        <f t="shared" si="62"/>
        <v>19906.25</v>
      </c>
      <c r="AG314" s="11">
        <f t="shared" si="63"/>
        <v>0.85591208791208795</v>
      </c>
      <c r="AH314" s="11">
        <f t="shared" si="64"/>
        <v>0.97734541067427549</v>
      </c>
      <c r="AI314" s="5" t="s">
        <v>51</v>
      </c>
      <c r="AJ314" s="5" t="s">
        <v>46</v>
      </c>
      <c r="AK314" s="5" t="s">
        <v>52</v>
      </c>
      <c r="AL314" s="5" t="s">
        <v>53</v>
      </c>
      <c r="AM314" s="5" t="s">
        <v>45</v>
      </c>
      <c r="AN314" s="12">
        <f t="shared" si="53"/>
        <v>0.76554</v>
      </c>
      <c r="AO314" s="12"/>
      <c r="AP314" s="12"/>
      <c r="AQ314" s="12"/>
      <c r="AR314" s="12"/>
      <c r="AS314" s="13" t="s">
        <v>54</v>
      </c>
    </row>
    <row r="315" spans="1:45" ht="21" customHeight="1">
      <c r="A315" s="4">
        <v>46275</v>
      </c>
      <c r="B315" s="5" t="s">
        <v>45</v>
      </c>
      <c r="C315" s="5" t="s">
        <v>46</v>
      </c>
      <c r="D315" s="4">
        <v>46057</v>
      </c>
      <c r="E315" s="5">
        <v>218</v>
      </c>
      <c r="F315" s="5" t="s">
        <v>64</v>
      </c>
      <c r="G315" s="5" t="s">
        <v>59</v>
      </c>
      <c r="H315" s="5">
        <v>0</v>
      </c>
      <c r="I315" s="6">
        <v>40453</v>
      </c>
      <c r="J315" s="6">
        <v>17031</v>
      </c>
      <c r="K315" s="6">
        <v>23422</v>
      </c>
      <c r="L315" s="7">
        <f t="shared" si="52"/>
        <v>0.42100709465305414</v>
      </c>
      <c r="M315" s="7">
        <f t="shared" si="54"/>
        <v>-5.4334464276933891E-3</v>
      </c>
      <c r="N315" s="6">
        <f t="shared" si="56"/>
        <v>44198</v>
      </c>
      <c r="O315" s="6">
        <f t="shared" si="58"/>
        <v>48004.107142857145</v>
      </c>
      <c r="P315" s="8">
        <f t="shared" si="59"/>
        <v>0.84269872741543683</v>
      </c>
      <c r="Q315" s="6"/>
      <c r="R315" s="6"/>
      <c r="S315" s="6"/>
      <c r="T315" s="6"/>
      <c r="U315" s="6"/>
      <c r="V315" s="6"/>
      <c r="W315" s="6"/>
      <c r="X315" s="5" t="s">
        <v>71</v>
      </c>
      <c r="Y315" s="5"/>
      <c r="Z315" s="9">
        <v>0.50897000000000003</v>
      </c>
      <c r="AA315" s="7">
        <f t="shared" si="55"/>
        <v>-0.33514904511847843</v>
      </c>
      <c r="AB315" s="9">
        <f t="shared" si="57"/>
        <v>0.64682999999999991</v>
      </c>
      <c r="AC315" s="9">
        <f t="shared" si="60"/>
        <v>0.78050071428571444</v>
      </c>
      <c r="AD315" s="8">
        <f t="shared" si="61"/>
        <v>0.82873723003822608</v>
      </c>
      <c r="AE315" s="5" t="s">
        <v>50</v>
      </c>
      <c r="AF315" s="10">
        <f t="shared" si="62"/>
        <v>20432.75</v>
      </c>
      <c r="AG315" s="11">
        <f t="shared" si="63"/>
        <v>0.83351482301697033</v>
      </c>
      <c r="AH315" s="11">
        <f t="shared" si="64"/>
        <v>0.65210702653333341</v>
      </c>
      <c r="AI315" s="5" t="s">
        <v>51</v>
      </c>
      <c r="AJ315" s="5" t="s">
        <v>46</v>
      </c>
      <c r="AK315" s="5" t="s">
        <v>52</v>
      </c>
      <c r="AL315" s="5" t="s">
        <v>53</v>
      </c>
      <c r="AM315" s="5" t="s">
        <v>45</v>
      </c>
      <c r="AN315" s="12">
        <f t="shared" si="53"/>
        <v>0.50897000000000003</v>
      </c>
      <c r="AO315" s="12"/>
      <c r="AP315" s="12"/>
      <c r="AQ315" s="12"/>
      <c r="AR315" s="12"/>
      <c r="AS315" s="13" t="s">
        <v>54</v>
      </c>
    </row>
    <row r="316" spans="1:45" ht="21" customHeight="1">
      <c r="A316" s="4">
        <v>46276</v>
      </c>
      <c r="B316" s="5" t="s">
        <v>45</v>
      </c>
      <c r="C316" s="5" t="s">
        <v>46</v>
      </c>
      <c r="D316" s="4">
        <v>46057</v>
      </c>
      <c r="E316" s="5">
        <v>219</v>
      </c>
      <c r="F316" s="5" t="s">
        <v>64</v>
      </c>
      <c r="G316" s="5" t="s">
        <v>60</v>
      </c>
      <c r="H316" s="5">
        <v>0</v>
      </c>
      <c r="I316" s="6">
        <v>44828</v>
      </c>
      <c r="J316" s="6">
        <v>20881</v>
      </c>
      <c r="K316" s="6">
        <v>23947</v>
      </c>
      <c r="L316" s="7">
        <f t="shared" si="52"/>
        <v>0.46580262336039974</v>
      </c>
      <c r="M316" s="7">
        <f t="shared" si="54"/>
        <v>0.10815019899636624</v>
      </c>
      <c r="N316" s="6">
        <f t="shared" si="56"/>
        <v>44464.571428571428</v>
      </c>
      <c r="O316" s="6">
        <f t="shared" si="58"/>
        <v>47713.357142857145</v>
      </c>
      <c r="P316" s="8">
        <f t="shared" si="59"/>
        <v>0.93952726624919347</v>
      </c>
      <c r="Q316" s="6"/>
      <c r="R316" s="6"/>
      <c r="S316" s="6"/>
      <c r="T316" s="6"/>
      <c r="U316" s="6"/>
      <c r="V316" s="6"/>
      <c r="W316" s="6"/>
      <c r="X316" s="5" t="s">
        <v>71</v>
      </c>
      <c r="Y316" s="5"/>
      <c r="Z316" s="9">
        <v>0.54593999999999998</v>
      </c>
      <c r="AA316" s="7">
        <f t="shared" si="55"/>
        <v>7.2636894119496143E-2</v>
      </c>
      <c r="AB316" s="9">
        <f t="shared" si="57"/>
        <v>0.64560857142857142</v>
      </c>
      <c r="AC316" s="9">
        <f t="shared" si="60"/>
        <v>0.76810607142857168</v>
      </c>
      <c r="AD316" s="8">
        <f t="shared" si="61"/>
        <v>0.8405200732599708</v>
      </c>
      <c r="AE316" s="5" t="s">
        <v>50</v>
      </c>
      <c r="AF316" s="10">
        <f t="shared" si="62"/>
        <v>24445.75</v>
      </c>
      <c r="AG316" s="11">
        <f t="shared" si="63"/>
        <v>0.85417710644999645</v>
      </c>
      <c r="AH316" s="11">
        <f t="shared" si="64"/>
        <v>0.7107612090406038</v>
      </c>
      <c r="AI316" s="5" t="s">
        <v>51</v>
      </c>
      <c r="AJ316" s="5" t="s">
        <v>46</v>
      </c>
      <c r="AK316" s="5" t="s">
        <v>52</v>
      </c>
      <c r="AL316" s="5" t="s">
        <v>53</v>
      </c>
      <c r="AM316" s="5" t="s">
        <v>45</v>
      </c>
      <c r="AN316" s="12">
        <f t="shared" si="53"/>
        <v>0.54593999999999998</v>
      </c>
      <c r="AO316" s="12"/>
      <c r="AP316" s="12"/>
      <c r="AQ316" s="12"/>
      <c r="AR316" s="12"/>
      <c r="AS316" s="13" t="s">
        <v>54</v>
      </c>
    </row>
    <row r="317" spans="1:45" ht="21" customHeight="1">
      <c r="A317" s="4">
        <v>46023</v>
      </c>
      <c r="B317" s="5" t="s">
        <v>72</v>
      </c>
      <c r="C317" s="5" t="s">
        <v>73</v>
      </c>
      <c r="D317" s="4">
        <v>46120</v>
      </c>
      <c r="E317" s="5">
        <v>-97</v>
      </c>
      <c r="F317" s="5" t="s">
        <v>47</v>
      </c>
      <c r="G317" s="5" t="s">
        <v>59</v>
      </c>
      <c r="H317" s="5">
        <v>0</v>
      </c>
      <c r="I317" s="6">
        <v>97664</v>
      </c>
      <c r="J317" s="6">
        <v>54708</v>
      </c>
      <c r="K317" s="6">
        <v>42956</v>
      </c>
      <c r="L317" s="7">
        <f t="shared" si="52"/>
        <v>0.56016546526867628</v>
      </c>
      <c r="M317" s="7" t="str">
        <f t="shared" si="54"/>
        <v/>
      </c>
      <c r="N317" s="6"/>
      <c r="O317" s="6"/>
      <c r="P317" s="8"/>
      <c r="Q317" s="6"/>
      <c r="R317" s="6"/>
      <c r="S317" s="6"/>
      <c r="T317" s="6"/>
      <c r="U317" s="6"/>
      <c r="V317" s="6"/>
      <c r="W317" s="6"/>
      <c r="X317" s="5" t="s">
        <v>74</v>
      </c>
      <c r="Y317" s="5"/>
      <c r="Z317" s="9">
        <v>4.5659999999999999E-2</v>
      </c>
      <c r="AA317" s="7"/>
      <c r="AB317" s="9"/>
      <c r="AC317" s="9"/>
      <c r="AD317" s="8"/>
      <c r="AE317" s="5" t="s">
        <v>50</v>
      </c>
      <c r="AF317" s="10"/>
      <c r="AG317" s="11"/>
      <c r="AH317" s="11"/>
      <c r="AI317" s="5" t="s">
        <v>51</v>
      </c>
      <c r="AJ317" s="5" t="s">
        <v>73</v>
      </c>
      <c r="AK317" s="5" t="s">
        <v>52</v>
      </c>
      <c r="AL317" s="5" t="s">
        <v>75</v>
      </c>
      <c r="AM317" s="5" t="s">
        <v>72</v>
      </c>
      <c r="AN317" s="12">
        <f t="shared" si="53"/>
        <v>4.5659999999999999E-2</v>
      </c>
      <c r="AO317" s="12"/>
      <c r="AP317" s="12"/>
      <c r="AQ317" s="12"/>
      <c r="AR317" s="12"/>
      <c r="AS317" s="13" t="s">
        <v>54</v>
      </c>
    </row>
    <row r="318" spans="1:45" ht="21" customHeight="1">
      <c r="A318" s="4">
        <v>46024</v>
      </c>
      <c r="B318" s="5" t="s">
        <v>72</v>
      </c>
      <c r="C318" s="5" t="s">
        <v>73</v>
      </c>
      <c r="D318" s="4">
        <v>46120</v>
      </c>
      <c r="E318" s="5">
        <v>-96</v>
      </c>
      <c r="F318" s="5" t="s">
        <v>47</v>
      </c>
      <c r="G318" s="5" t="s">
        <v>60</v>
      </c>
      <c r="H318" s="5">
        <v>0</v>
      </c>
      <c r="I318" s="6">
        <v>87748</v>
      </c>
      <c r="J318" s="6">
        <v>39207</v>
      </c>
      <c r="K318" s="6">
        <v>48542</v>
      </c>
      <c r="L318" s="7">
        <f t="shared" si="52"/>
        <v>0.44681360258923281</v>
      </c>
      <c r="M318" s="7">
        <f t="shared" si="54"/>
        <v>-0.10153178243774574</v>
      </c>
      <c r="N318" s="6"/>
      <c r="O318" s="6"/>
      <c r="P318" s="8"/>
      <c r="Q318" s="6"/>
      <c r="R318" s="6"/>
      <c r="S318" s="6"/>
      <c r="T318" s="6"/>
      <c r="U318" s="6"/>
      <c r="V318" s="6"/>
      <c r="W318" s="6"/>
      <c r="X318" s="5" t="s">
        <v>74</v>
      </c>
      <c r="Y318" s="5"/>
      <c r="Z318" s="9">
        <v>0.30292999999999998</v>
      </c>
      <c r="AA318" s="7">
        <f t="shared" ref="AA318:AA381" si="65">IFERROR(Z318/Z317-1,"")</f>
        <v>5.6344721857205426</v>
      </c>
      <c r="AB318" s="9"/>
      <c r="AC318" s="9"/>
      <c r="AD318" s="8"/>
      <c r="AE318" s="5" t="s">
        <v>50</v>
      </c>
      <c r="AF318" s="10"/>
      <c r="AG318" s="11"/>
      <c r="AH318" s="11"/>
      <c r="AI318" s="5" t="s">
        <v>51</v>
      </c>
      <c r="AJ318" s="5" t="s">
        <v>73</v>
      </c>
      <c r="AK318" s="5" t="s">
        <v>52</v>
      </c>
      <c r="AL318" s="5" t="s">
        <v>75</v>
      </c>
      <c r="AM318" s="5" t="s">
        <v>72</v>
      </c>
      <c r="AN318" s="12">
        <f t="shared" si="53"/>
        <v>0.30292999999999998</v>
      </c>
      <c r="AO318" s="12"/>
      <c r="AP318" s="12"/>
      <c r="AQ318" s="12"/>
      <c r="AR318" s="12"/>
      <c r="AS318" s="13" t="s">
        <v>54</v>
      </c>
    </row>
    <row r="319" spans="1:45" ht="21" customHeight="1">
      <c r="A319" s="4">
        <v>46025</v>
      </c>
      <c r="B319" s="5" t="s">
        <v>72</v>
      </c>
      <c r="C319" s="5" t="s">
        <v>73</v>
      </c>
      <c r="D319" s="4">
        <v>46120</v>
      </c>
      <c r="E319" s="5">
        <v>-95</v>
      </c>
      <c r="F319" s="5" t="s">
        <v>47</v>
      </c>
      <c r="G319" s="5" t="s">
        <v>48</v>
      </c>
      <c r="H319" s="5">
        <v>1</v>
      </c>
      <c r="I319" s="6">
        <v>96033</v>
      </c>
      <c r="J319" s="6">
        <v>52052</v>
      </c>
      <c r="K319" s="6">
        <v>43981</v>
      </c>
      <c r="L319" s="7">
        <f t="shared" si="52"/>
        <v>0.54202201326627308</v>
      </c>
      <c r="M319" s="7">
        <f t="shared" si="54"/>
        <v>9.4418106395587342E-2</v>
      </c>
      <c r="N319" s="6"/>
      <c r="O319" s="6"/>
      <c r="P319" s="8"/>
      <c r="Q319" s="6"/>
      <c r="R319" s="6"/>
      <c r="S319" s="6"/>
      <c r="T319" s="6"/>
      <c r="U319" s="6"/>
      <c r="V319" s="6"/>
      <c r="W319" s="6"/>
      <c r="X319" s="5" t="s">
        <v>74</v>
      </c>
      <c r="Y319" s="5"/>
      <c r="Z319" s="9">
        <v>0.24278</v>
      </c>
      <c r="AA319" s="7">
        <f t="shared" si="65"/>
        <v>-0.19856072359951138</v>
      </c>
      <c r="AB319" s="9"/>
      <c r="AC319" s="9"/>
      <c r="AD319" s="8"/>
      <c r="AE319" s="5" t="s">
        <v>50</v>
      </c>
      <c r="AF319" s="10"/>
      <c r="AG319" s="11"/>
      <c r="AH319" s="11"/>
      <c r="AI319" s="5" t="s">
        <v>51</v>
      </c>
      <c r="AJ319" s="5" t="s">
        <v>73</v>
      </c>
      <c r="AK319" s="5" t="s">
        <v>52</v>
      </c>
      <c r="AL319" s="5" t="s">
        <v>75</v>
      </c>
      <c r="AM319" s="5" t="s">
        <v>72</v>
      </c>
      <c r="AN319" s="12">
        <f t="shared" si="53"/>
        <v>0.24278</v>
      </c>
      <c r="AO319" s="12"/>
      <c r="AP319" s="12"/>
      <c r="AQ319" s="12"/>
      <c r="AR319" s="12"/>
      <c r="AS319" s="13" t="s">
        <v>54</v>
      </c>
    </row>
    <row r="320" spans="1:45" ht="21" customHeight="1">
      <c r="A320" s="4">
        <v>46026</v>
      </c>
      <c r="B320" s="5" t="s">
        <v>72</v>
      </c>
      <c r="C320" s="5" t="s">
        <v>73</v>
      </c>
      <c r="D320" s="4">
        <v>46120</v>
      </c>
      <c r="E320" s="5">
        <v>-94</v>
      </c>
      <c r="F320" s="5" t="s">
        <v>47</v>
      </c>
      <c r="G320" s="5" t="s">
        <v>55</v>
      </c>
      <c r="H320" s="5">
        <v>1</v>
      </c>
      <c r="I320" s="6">
        <v>90856</v>
      </c>
      <c r="J320" s="6">
        <v>47138</v>
      </c>
      <c r="K320" s="6">
        <v>43718</v>
      </c>
      <c r="L320" s="7">
        <f t="shared" si="52"/>
        <v>0.51882099145901206</v>
      </c>
      <c r="M320" s="7">
        <f t="shared" si="54"/>
        <v>-5.3908552268491006E-2</v>
      </c>
      <c r="N320" s="6"/>
      <c r="O320" s="6"/>
      <c r="P320" s="8"/>
      <c r="Q320" s="6"/>
      <c r="R320" s="6"/>
      <c r="S320" s="6"/>
      <c r="T320" s="6"/>
      <c r="U320" s="6"/>
      <c r="V320" s="6"/>
      <c r="W320" s="6"/>
      <c r="X320" s="5" t="s">
        <v>74</v>
      </c>
      <c r="Y320" s="5"/>
      <c r="Z320" s="9">
        <v>0.11754000000000001</v>
      </c>
      <c r="AA320" s="7">
        <f t="shared" si="65"/>
        <v>-0.51585797841667347</v>
      </c>
      <c r="AB320" s="9"/>
      <c r="AC320" s="9"/>
      <c r="AD320" s="8"/>
      <c r="AE320" s="5" t="s">
        <v>50</v>
      </c>
      <c r="AF320" s="10"/>
      <c r="AG320" s="11"/>
      <c r="AH320" s="11"/>
      <c r="AI320" s="5" t="s">
        <v>51</v>
      </c>
      <c r="AJ320" s="5" t="s">
        <v>73</v>
      </c>
      <c r="AK320" s="5" t="s">
        <v>52</v>
      </c>
      <c r="AL320" s="5" t="s">
        <v>75</v>
      </c>
      <c r="AM320" s="5" t="s">
        <v>72</v>
      </c>
      <c r="AN320" s="12">
        <f t="shared" si="53"/>
        <v>0.11754000000000001</v>
      </c>
      <c r="AO320" s="12"/>
      <c r="AP320" s="12"/>
      <c r="AQ320" s="12"/>
      <c r="AR320" s="12"/>
      <c r="AS320" s="13" t="s">
        <v>54</v>
      </c>
    </row>
    <row r="321" spans="1:45" ht="21" customHeight="1">
      <c r="A321" s="4">
        <v>46027</v>
      </c>
      <c r="B321" s="5" t="s">
        <v>72</v>
      </c>
      <c r="C321" s="5" t="s">
        <v>73</v>
      </c>
      <c r="D321" s="4">
        <v>46120</v>
      </c>
      <c r="E321" s="5">
        <v>-93</v>
      </c>
      <c r="F321" s="5" t="s">
        <v>47</v>
      </c>
      <c r="G321" s="5" t="s">
        <v>56</v>
      </c>
      <c r="H321" s="5">
        <v>0</v>
      </c>
      <c r="I321" s="6">
        <v>80710</v>
      </c>
      <c r="J321" s="6">
        <v>30744</v>
      </c>
      <c r="K321" s="6">
        <v>49966</v>
      </c>
      <c r="L321" s="7">
        <f t="shared" si="52"/>
        <v>0.38091934084995666</v>
      </c>
      <c r="M321" s="7">
        <f t="shared" si="54"/>
        <v>-0.1116712159901383</v>
      </c>
      <c r="N321" s="6"/>
      <c r="O321" s="6"/>
      <c r="P321" s="8"/>
      <c r="Q321" s="6"/>
      <c r="R321" s="6"/>
      <c r="S321" s="6"/>
      <c r="T321" s="6"/>
      <c r="U321" s="6"/>
      <c r="V321" s="6"/>
      <c r="W321" s="6"/>
      <c r="X321" s="5" t="s">
        <v>74</v>
      </c>
      <c r="Y321" s="5"/>
      <c r="Z321" s="9">
        <v>7.8520000000000006E-2</v>
      </c>
      <c r="AA321" s="7">
        <f t="shared" si="65"/>
        <v>-0.33197209460609156</v>
      </c>
      <c r="AB321" s="9"/>
      <c r="AC321" s="9"/>
      <c r="AD321" s="8"/>
      <c r="AE321" s="5" t="s">
        <v>50</v>
      </c>
      <c r="AF321" s="10"/>
      <c r="AG321" s="11"/>
      <c r="AH321" s="11"/>
      <c r="AI321" s="5" t="s">
        <v>51</v>
      </c>
      <c r="AJ321" s="5" t="s">
        <v>73</v>
      </c>
      <c r="AK321" s="5" t="s">
        <v>52</v>
      </c>
      <c r="AL321" s="5" t="s">
        <v>75</v>
      </c>
      <c r="AM321" s="5" t="s">
        <v>72</v>
      </c>
      <c r="AN321" s="12">
        <f t="shared" si="53"/>
        <v>7.8520000000000006E-2</v>
      </c>
      <c r="AO321" s="12"/>
      <c r="AP321" s="12"/>
      <c r="AQ321" s="12"/>
      <c r="AR321" s="12"/>
      <c r="AS321" s="13" t="s">
        <v>54</v>
      </c>
    </row>
    <row r="322" spans="1:45" ht="21" customHeight="1">
      <c r="A322" s="4">
        <v>46028</v>
      </c>
      <c r="B322" s="5" t="s">
        <v>72</v>
      </c>
      <c r="C322" s="5" t="s">
        <v>73</v>
      </c>
      <c r="D322" s="4">
        <v>46120</v>
      </c>
      <c r="E322" s="5">
        <v>-92</v>
      </c>
      <c r="F322" s="5" t="s">
        <v>47</v>
      </c>
      <c r="G322" s="5" t="s">
        <v>57</v>
      </c>
      <c r="H322" s="5">
        <v>0</v>
      </c>
      <c r="I322" s="6">
        <v>81592</v>
      </c>
      <c r="J322" s="6">
        <v>31174</v>
      </c>
      <c r="K322" s="6">
        <v>50418</v>
      </c>
      <c r="L322" s="7">
        <f t="shared" ref="L322:L385" si="66">IFERROR(J322/I322,"")</f>
        <v>0.3820717717423277</v>
      </c>
      <c r="M322" s="7">
        <f t="shared" si="54"/>
        <v>1.0928013876843057E-2</v>
      </c>
      <c r="N322" s="6"/>
      <c r="O322" s="6"/>
      <c r="P322" s="8"/>
      <c r="Q322" s="6"/>
      <c r="R322" s="6"/>
      <c r="S322" s="6"/>
      <c r="T322" s="6"/>
      <c r="U322" s="6"/>
      <c r="V322" s="6"/>
      <c r="W322" s="6"/>
      <c r="X322" s="5" t="s">
        <v>74</v>
      </c>
      <c r="Y322" s="5"/>
      <c r="Z322" s="9">
        <v>5.2159999999999998E-2</v>
      </c>
      <c r="AA322" s="7">
        <f t="shared" si="65"/>
        <v>-0.33571064696892516</v>
      </c>
      <c r="AB322" s="9"/>
      <c r="AC322" s="9"/>
      <c r="AD322" s="8"/>
      <c r="AE322" s="5" t="s">
        <v>50</v>
      </c>
      <c r="AF322" s="10"/>
      <c r="AG322" s="11"/>
      <c r="AH322" s="11"/>
      <c r="AI322" s="5" t="s">
        <v>51</v>
      </c>
      <c r="AJ322" s="5" t="s">
        <v>73</v>
      </c>
      <c r="AK322" s="5" t="s">
        <v>52</v>
      </c>
      <c r="AL322" s="5" t="s">
        <v>75</v>
      </c>
      <c r="AM322" s="5" t="s">
        <v>72</v>
      </c>
      <c r="AN322" s="12">
        <f t="shared" ref="AN322:AN385" si="67">IF(ISNUMBER(Z322),Z322,"")</f>
        <v>5.2159999999999998E-2</v>
      </c>
      <c r="AO322" s="12"/>
      <c r="AP322" s="12"/>
      <c r="AQ322" s="12"/>
      <c r="AR322" s="12"/>
      <c r="AS322" s="13" t="s">
        <v>54</v>
      </c>
    </row>
    <row r="323" spans="1:45" ht="21" customHeight="1">
      <c r="A323" s="4">
        <v>46029</v>
      </c>
      <c r="B323" s="5" t="s">
        <v>72</v>
      </c>
      <c r="C323" s="5" t="s">
        <v>73</v>
      </c>
      <c r="D323" s="4">
        <v>46120</v>
      </c>
      <c r="E323" s="5">
        <v>-91</v>
      </c>
      <c r="F323" s="5" t="s">
        <v>47</v>
      </c>
      <c r="G323" s="5" t="s">
        <v>58</v>
      </c>
      <c r="H323" s="5">
        <v>0</v>
      </c>
      <c r="I323" s="6">
        <v>81196</v>
      </c>
      <c r="J323" s="6">
        <v>31336</v>
      </c>
      <c r="K323" s="6">
        <v>49861</v>
      </c>
      <c r="L323" s="7">
        <f t="shared" si="66"/>
        <v>0.38593034139612786</v>
      </c>
      <c r="M323" s="7">
        <f t="shared" ref="M323:M386" si="68">IF(AND(C323=C322,A323=A322+1),IFERROR(I323/I322-1,""),"")</f>
        <v>-4.8534170016668599E-3</v>
      </c>
      <c r="N323" s="6">
        <f t="shared" ref="N323:N386" si="69">AVERAGE(I317:I323)</f>
        <v>87971.28571428571</v>
      </c>
      <c r="O323" s="6"/>
      <c r="P323" s="8"/>
      <c r="Q323" s="6"/>
      <c r="R323" s="6"/>
      <c r="S323" s="6"/>
      <c r="T323" s="6"/>
      <c r="U323" s="6"/>
      <c r="V323" s="6"/>
      <c r="W323" s="6"/>
      <c r="X323" s="5" t="s">
        <v>74</v>
      </c>
      <c r="Y323" s="5"/>
      <c r="Z323" s="9">
        <v>4.0419999999999998E-2</v>
      </c>
      <c r="AA323" s="7">
        <f t="shared" si="65"/>
        <v>-0.22507668711656448</v>
      </c>
      <c r="AB323" s="9">
        <f t="shared" ref="AB323:AB386" si="70">AVERAGE(Z317:Z323)</f>
        <v>0.12571571428571429</v>
      </c>
      <c r="AC323" s="9"/>
      <c r="AD323" s="8"/>
      <c r="AE323" s="5" t="s">
        <v>50</v>
      </c>
      <c r="AF323" s="10"/>
      <c r="AG323" s="11"/>
      <c r="AH323" s="11"/>
      <c r="AI323" s="5" t="s">
        <v>51</v>
      </c>
      <c r="AJ323" s="5" t="s">
        <v>73</v>
      </c>
      <c r="AK323" s="5" t="s">
        <v>52</v>
      </c>
      <c r="AL323" s="5" t="s">
        <v>75</v>
      </c>
      <c r="AM323" s="5" t="s">
        <v>72</v>
      </c>
      <c r="AN323" s="12">
        <f t="shared" si="67"/>
        <v>4.0419999999999998E-2</v>
      </c>
      <c r="AO323" s="12"/>
      <c r="AP323" s="12"/>
      <c r="AQ323" s="12"/>
      <c r="AR323" s="12"/>
      <c r="AS323" s="13" t="s">
        <v>54</v>
      </c>
    </row>
    <row r="324" spans="1:45" ht="21" customHeight="1">
      <c r="A324" s="4">
        <v>46030</v>
      </c>
      <c r="B324" s="5" t="s">
        <v>72</v>
      </c>
      <c r="C324" s="5" t="s">
        <v>73</v>
      </c>
      <c r="D324" s="4">
        <v>46120</v>
      </c>
      <c r="E324" s="5">
        <v>-90</v>
      </c>
      <c r="F324" s="5" t="s">
        <v>47</v>
      </c>
      <c r="G324" s="5" t="s">
        <v>59</v>
      </c>
      <c r="H324" s="5">
        <v>0</v>
      </c>
      <c r="I324" s="6">
        <v>81574</v>
      </c>
      <c r="J324" s="6">
        <v>31888</v>
      </c>
      <c r="K324" s="6">
        <v>49686</v>
      </c>
      <c r="L324" s="7">
        <f t="shared" si="66"/>
        <v>0.39090886802167357</v>
      </c>
      <c r="M324" s="7">
        <f t="shared" si="68"/>
        <v>4.6554017439282003E-3</v>
      </c>
      <c r="N324" s="6">
        <f t="shared" si="69"/>
        <v>85672.71428571429</v>
      </c>
      <c r="O324" s="6"/>
      <c r="P324" s="8"/>
      <c r="Q324" s="6"/>
      <c r="R324" s="6"/>
      <c r="S324" s="6"/>
      <c r="T324" s="6"/>
      <c r="U324" s="6"/>
      <c r="V324" s="6"/>
      <c r="W324" s="6"/>
      <c r="X324" s="5" t="s">
        <v>74</v>
      </c>
      <c r="Y324" s="5"/>
      <c r="Z324" s="9">
        <v>4.1340000000000002E-2</v>
      </c>
      <c r="AA324" s="7">
        <f t="shared" si="65"/>
        <v>2.2761009401286669E-2</v>
      </c>
      <c r="AB324" s="9">
        <f t="shared" si="70"/>
        <v>0.12509857142857142</v>
      </c>
      <c r="AC324" s="9"/>
      <c r="AD324" s="8"/>
      <c r="AE324" s="5" t="s">
        <v>50</v>
      </c>
      <c r="AF324" s="10"/>
      <c r="AG324" s="11"/>
      <c r="AH324" s="11"/>
      <c r="AI324" s="5" t="s">
        <v>51</v>
      </c>
      <c r="AJ324" s="5" t="s">
        <v>73</v>
      </c>
      <c r="AK324" s="5" t="s">
        <v>52</v>
      </c>
      <c r="AL324" s="5" t="s">
        <v>75</v>
      </c>
      <c r="AM324" s="5" t="s">
        <v>72</v>
      </c>
      <c r="AN324" s="12">
        <f t="shared" si="67"/>
        <v>4.1340000000000002E-2</v>
      </c>
      <c r="AO324" s="12"/>
      <c r="AP324" s="12"/>
      <c r="AQ324" s="12"/>
      <c r="AR324" s="12"/>
      <c r="AS324" s="13" t="s">
        <v>54</v>
      </c>
    </row>
    <row r="325" spans="1:45" ht="21" customHeight="1">
      <c r="A325" s="4">
        <v>46031</v>
      </c>
      <c r="B325" s="5" t="s">
        <v>72</v>
      </c>
      <c r="C325" s="5" t="s">
        <v>73</v>
      </c>
      <c r="D325" s="4">
        <v>46120</v>
      </c>
      <c r="E325" s="5">
        <v>-89</v>
      </c>
      <c r="F325" s="5" t="s">
        <v>47</v>
      </c>
      <c r="G325" s="5" t="s">
        <v>60</v>
      </c>
      <c r="H325" s="5">
        <v>0</v>
      </c>
      <c r="I325" s="6">
        <v>84742</v>
      </c>
      <c r="J325" s="6">
        <v>35298</v>
      </c>
      <c r="K325" s="6">
        <v>49444</v>
      </c>
      <c r="L325" s="7">
        <f t="shared" si="66"/>
        <v>0.41653489414930023</v>
      </c>
      <c r="M325" s="7">
        <f t="shared" si="68"/>
        <v>3.8835903596734278E-2</v>
      </c>
      <c r="N325" s="6">
        <f t="shared" si="69"/>
        <v>85243.28571428571</v>
      </c>
      <c r="O325" s="6"/>
      <c r="P325" s="8"/>
      <c r="Q325" s="6"/>
      <c r="R325" s="6"/>
      <c r="S325" s="6"/>
      <c r="T325" s="6"/>
      <c r="U325" s="6"/>
      <c r="V325" s="6"/>
      <c r="W325" s="6"/>
      <c r="X325" s="5" t="s">
        <v>74</v>
      </c>
      <c r="Y325" s="5"/>
      <c r="Z325" s="9">
        <v>3.8159999999999999E-2</v>
      </c>
      <c r="AA325" s="7">
        <f t="shared" si="65"/>
        <v>-7.6923076923076983E-2</v>
      </c>
      <c r="AB325" s="9">
        <f t="shared" si="70"/>
        <v>8.7274285714285721E-2</v>
      </c>
      <c r="AC325" s="9"/>
      <c r="AD325" s="8"/>
      <c r="AE325" s="5" t="s">
        <v>50</v>
      </c>
      <c r="AF325" s="10"/>
      <c r="AG325" s="11"/>
      <c r="AH325" s="11"/>
      <c r="AI325" s="5" t="s">
        <v>51</v>
      </c>
      <c r="AJ325" s="5" t="s">
        <v>73</v>
      </c>
      <c r="AK325" s="5" t="s">
        <v>52</v>
      </c>
      <c r="AL325" s="5" t="s">
        <v>75</v>
      </c>
      <c r="AM325" s="5" t="s">
        <v>72</v>
      </c>
      <c r="AN325" s="12">
        <f t="shared" si="67"/>
        <v>3.8159999999999999E-2</v>
      </c>
      <c r="AO325" s="12"/>
      <c r="AP325" s="12"/>
      <c r="AQ325" s="12"/>
      <c r="AR325" s="12"/>
      <c r="AS325" s="13" t="s">
        <v>54</v>
      </c>
    </row>
    <row r="326" spans="1:45" ht="21" customHeight="1">
      <c r="A326" s="4">
        <v>46032</v>
      </c>
      <c r="B326" s="5" t="s">
        <v>72</v>
      </c>
      <c r="C326" s="5" t="s">
        <v>73</v>
      </c>
      <c r="D326" s="4">
        <v>46120</v>
      </c>
      <c r="E326" s="5">
        <v>-88</v>
      </c>
      <c r="F326" s="5" t="s">
        <v>47</v>
      </c>
      <c r="G326" s="5" t="s">
        <v>48</v>
      </c>
      <c r="H326" s="5">
        <v>1</v>
      </c>
      <c r="I326" s="6">
        <v>88812</v>
      </c>
      <c r="J326" s="6">
        <v>45101</v>
      </c>
      <c r="K326" s="6">
        <v>43712</v>
      </c>
      <c r="L326" s="7">
        <f t="shared" si="66"/>
        <v>0.50782551907399898</v>
      </c>
      <c r="M326" s="7">
        <f t="shared" si="68"/>
        <v>4.8028132449080774E-2</v>
      </c>
      <c r="N326" s="6">
        <f t="shared" si="69"/>
        <v>84211.71428571429</v>
      </c>
      <c r="O326" s="6"/>
      <c r="P326" s="8"/>
      <c r="Q326" s="6"/>
      <c r="R326" s="6"/>
      <c r="S326" s="6"/>
      <c r="T326" s="6"/>
      <c r="U326" s="6"/>
      <c r="V326" s="6"/>
      <c r="W326" s="6"/>
      <c r="X326" s="5" t="s">
        <v>74</v>
      </c>
      <c r="Y326" s="5"/>
      <c r="Z326" s="9">
        <v>3.9079999999999997E-2</v>
      </c>
      <c r="AA326" s="7">
        <f t="shared" si="65"/>
        <v>2.4109014675052443E-2</v>
      </c>
      <c r="AB326" s="9">
        <f t="shared" si="70"/>
        <v>5.817428571428572E-2</v>
      </c>
      <c r="AC326" s="9"/>
      <c r="AD326" s="8"/>
      <c r="AE326" s="5" t="s">
        <v>50</v>
      </c>
      <c r="AF326" s="10"/>
      <c r="AG326" s="11"/>
      <c r="AH326" s="11"/>
      <c r="AI326" s="5" t="s">
        <v>51</v>
      </c>
      <c r="AJ326" s="5" t="s">
        <v>73</v>
      </c>
      <c r="AK326" s="5" t="s">
        <v>52</v>
      </c>
      <c r="AL326" s="5" t="s">
        <v>75</v>
      </c>
      <c r="AM326" s="5" t="s">
        <v>72</v>
      </c>
      <c r="AN326" s="12">
        <f t="shared" si="67"/>
        <v>3.9079999999999997E-2</v>
      </c>
      <c r="AO326" s="12"/>
      <c r="AP326" s="12"/>
      <c r="AQ326" s="12"/>
      <c r="AR326" s="12"/>
      <c r="AS326" s="13" t="s">
        <v>54</v>
      </c>
    </row>
    <row r="327" spans="1:45" ht="21" customHeight="1">
      <c r="A327" s="4">
        <v>46033</v>
      </c>
      <c r="B327" s="5" t="s">
        <v>72</v>
      </c>
      <c r="C327" s="5" t="s">
        <v>73</v>
      </c>
      <c r="D327" s="4">
        <v>46120</v>
      </c>
      <c r="E327" s="5">
        <v>-87</v>
      </c>
      <c r="F327" s="5" t="s">
        <v>47</v>
      </c>
      <c r="G327" s="5" t="s">
        <v>55</v>
      </c>
      <c r="H327" s="5">
        <v>1</v>
      </c>
      <c r="I327" s="6">
        <v>83576</v>
      </c>
      <c r="J327" s="6">
        <v>41041</v>
      </c>
      <c r="K327" s="6">
        <v>42536</v>
      </c>
      <c r="L327" s="7">
        <f t="shared" si="66"/>
        <v>0.4910620273762803</v>
      </c>
      <c r="M327" s="7">
        <f t="shared" si="68"/>
        <v>-5.8955996937350763E-2</v>
      </c>
      <c r="N327" s="6">
        <f t="shared" si="69"/>
        <v>83171.71428571429</v>
      </c>
      <c r="O327" s="6"/>
      <c r="P327" s="8"/>
      <c r="Q327" s="6"/>
      <c r="R327" s="6"/>
      <c r="S327" s="6"/>
      <c r="T327" s="6"/>
      <c r="U327" s="6"/>
      <c r="V327" s="6"/>
      <c r="W327" s="6"/>
      <c r="X327" s="5" t="s">
        <v>74</v>
      </c>
      <c r="Y327" s="5"/>
      <c r="Z327" s="9">
        <v>3.703E-2</v>
      </c>
      <c r="AA327" s="7">
        <f t="shared" si="65"/>
        <v>-5.2456499488229169E-2</v>
      </c>
      <c r="AB327" s="9">
        <f t="shared" si="70"/>
        <v>4.6672857142857148E-2</v>
      </c>
      <c r="AC327" s="9"/>
      <c r="AD327" s="8"/>
      <c r="AE327" s="5" t="s">
        <v>50</v>
      </c>
      <c r="AF327" s="10"/>
      <c r="AG327" s="11"/>
      <c r="AH327" s="11"/>
      <c r="AI327" s="5" t="s">
        <v>51</v>
      </c>
      <c r="AJ327" s="5" t="s">
        <v>73</v>
      </c>
      <c r="AK327" s="5" t="s">
        <v>52</v>
      </c>
      <c r="AL327" s="5" t="s">
        <v>75</v>
      </c>
      <c r="AM327" s="5" t="s">
        <v>72</v>
      </c>
      <c r="AN327" s="12">
        <f t="shared" si="67"/>
        <v>3.703E-2</v>
      </c>
      <c r="AO327" s="12"/>
      <c r="AP327" s="12"/>
      <c r="AQ327" s="12"/>
      <c r="AR327" s="12"/>
      <c r="AS327" s="13" t="s">
        <v>54</v>
      </c>
    </row>
    <row r="328" spans="1:45" ht="21" customHeight="1">
      <c r="A328" s="4">
        <v>46034</v>
      </c>
      <c r="B328" s="5" t="s">
        <v>72</v>
      </c>
      <c r="C328" s="5" t="s">
        <v>73</v>
      </c>
      <c r="D328" s="4">
        <v>46120</v>
      </c>
      <c r="E328" s="5">
        <v>-86</v>
      </c>
      <c r="F328" s="5" t="s">
        <v>47</v>
      </c>
      <c r="G328" s="5" t="s">
        <v>56</v>
      </c>
      <c r="H328" s="5">
        <v>0</v>
      </c>
      <c r="I328" s="6">
        <v>78918</v>
      </c>
      <c r="J328" s="6">
        <v>30628</v>
      </c>
      <c r="K328" s="6">
        <v>48290</v>
      </c>
      <c r="L328" s="7">
        <f t="shared" si="66"/>
        <v>0.38809903950936414</v>
      </c>
      <c r="M328" s="7">
        <f t="shared" si="68"/>
        <v>-5.573370345553752E-2</v>
      </c>
      <c r="N328" s="6">
        <f t="shared" si="69"/>
        <v>82915.71428571429</v>
      </c>
      <c r="O328" s="6"/>
      <c r="P328" s="8"/>
      <c r="Q328" s="6"/>
      <c r="R328" s="6"/>
      <c r="S328" s="6"/>
      <c r="T328" s="6"/>
      <c r="U328" s="6"/>
      <c r="V328" s="6"/>
      <c r="W328" s="6"/>
      <c r="X328" s="5" t="s">
        <v>74</v>
      </c>
      <c r="Y328" s="5"/>
      <c r="Z328" s="9">
        <v>3.7100000000000001E-2</v>
      </c>
      <c r="AA328" s="7">
        <f t="shared" si="65"/>
        <v>1.890359168241984E-3</v>
      </c>
      <c r="AB328" s="9">
        <f t="shared" si="70"/>
        <v>4.0755714285714284E-2</v>
      </c>
      <c r="AC328" s="9"/>
      <c r="AD328" s="8"/>
      <c r="AE328" s="5" t="s">
        <v>50</v>
      </c>
      <c r="AF328" s="10"/>
      <c r="AG328" s="11"/>
      <c r="AH328" s="11"/>
      <c r="AI328" s="5" t="s">
        <v>51</v>
      </c>
      <c r="AJ328" s="5" t="s">
        <v>73</v>
      </c>
      <c r="AK328" s="5" t="s">
        <v>52</v>
      </c>
      <c r="AL328" s="5" t="s">
        <v>75</v>
      </c>
      <c r="AM328" s="5" t="s">
        <v>72</v>
      </c>
      <c r="AN328" s="12">
        <f t="shared" si="67"/>
        <v>3.7100000000000001E-2</v>
      </c>
      <c r="AO328" s="12"/>
      <c r="AP328" s="12"/>
      <c r="AQ328" s="12"/>
      <c r="AR328" s="12"/>
      <c r="AS328" s="13" t="s">
        <v>54</v>
      </c>
    </row>
    <row r="329" spans="1:45" ht="21" customHeight="1">
      <c r="A329" s="4">
        <v>46035</v>
      </c>
      <c r="B329" s="5" t="s">
        <v>72</v>
      </c>
      <c r="C329" s="5" t="s">
        <v>73</v>
      </c>
      <c r="D329" s="4">
        <v>46120</v>
      </c>
      <c r="E329" s="5">
        <v>-85</v>
      </c>
      <c r="F329" s="5" t="s">
        <v>47</v>
      </c>
      <c r="G329" s="5" t="s">
        <v>57</v>
      </c>
      <c r="H329" s="5">
        <v>0</v>
      </c>
      <c r="I329" s="6">
        <v>80440</v>
      </c>
      <c r="J329" s="6">
        <v>31647</v>
      </c>
      <c r="K329" s="6">
        <v>48794</v>
      </c>
      <c r="L329" s="7">
        <f t="shared" si="66"/>
        <v>0.39342366981601196</v>
      </c>
      <c r="M329" s="7">
        <f t="shared" si="68"/>
        <v>1.9285840999518467E-2</v>
      </c>
      <c r="N329" s="6">
        <f t="shared" si="69"/>
        <v>82751.142857142855</v>
      </c>
      <c r="O329" s="6"/>
      <c r="P329" s="8"/>
      <c r="Q329" s="6"/>
      <c r="R329" s="6"/>
      <c r="S329" s="6"/>
      <c r="T329" s="6"/>
      <c r="U329" s="6"/>
      <c r="V329" s="6"/>
      <c r="W329" s="6"/>
      <c r="X329" s="5" t="s">
        <v>74</v>
      </c>
      <c r="Y329" s="5"/>
      <c r="Z329" s="9">
        <v>4.6080000000000003E-2</v>
      </c>
      <c r="AA329" s="7">
        <f t="shared" si="65"/>
        <v>0.24204851752021561</v>
      </c>
      <c r="AB329" s="9">
        <f t="shared" si="70"/>
        <v>3.9887142857142857E-2</v>
      </c>
      <c r="AC329" s="9"/>
      <c r="AD329" s="8"/>
      <c r="AE329" s="5" t="s">
        <v>50</v>
      </c>
      <c r="AF329" s="10"/>
      <c r="AG329" s="11"/>
      <c r="AH329" s="11"/>
      <c r="AI329" s="5" t="s">
        <v>51</v>
      </c>
      <c r="AJ329" s="5" t="s">
        <v>73</v>
      </c>
      <c r="AK329" s="5" t="s">
        <v>52</v>
      </c>
      <c r="AL329" s="5" t="s">
        <v>75</v>
      </c>
      <c r="AM329" s="5" t="s">
        <v>72</v>
      </c>
      <c r="AN329" s="12">
        <f t="shared" si="67"/>
        <v>4.6080000000000003E-2</v>
      </c>
      <c r="AO329" s="12"/>
      <c r="AP329" s="12"/>
      <c r="AQ329" s="12"/>
      <c r="AR329" s="12"/>
      <c r="AS329" s="13" t="s">
        <v>54</v>
      </c>
    </row>
    <row r="330" spans="1:45" ht="21" customHeight="1">
      <c r="A330" s="4">
        <v>46036</v>
      </c>
      <c r="B330" s="5" t="s">
        <v>72</v>
      </c>
      <c r="C330" s="5" t="s">
        <v>73</v>
      </c>
      <c r="D330" s="4">
        <v>46120</v>
      </c>
      <c r="E330" s="5">
        <v>-84</v>
      </c>
      <c r="F330" s="5" t="s">
        <v>47</v>
      </c>
      <c r="G330" s="5" t="s">
        <v>58</v>
      </c>
      <c r="H330" s="5">
        <v>0</v>
      </c>
      <c r="I330" s="6">
        <v>81074</v>
      </c>
      <c r="J330" s="6">
        <v>32368</v>
      </c>
      <c r="K330" s="6">
        <v>48706</v>
      </c>
      <c r="L330" s="7">
        <f t="shared" si="66"/>
        <v>0.39924020031082713</v>
      </c>
      <c r="M330" s="7">
        <f t="shared" si="68"/>
        <v>7.8816509199404194E-3</v>
      </c>
      <c r="N330" s="6">
        <f t="shared" si="69"/>
        <v>82733.71428571429</v>
      </c>
      <c r="O330" s="6"/>
      <c r="P330" s="8"/>
      <c r="Q330" s="6"/>
      <c r="R330" s="6"/>
      <c r="S330" s="6"/>
      <c r="T330" s="6"/>
      <c r="U330" s="6"/>
      <c r="V330" s="6"/>
      <c r="W330" s="6"/>
      <c r="X330" s="5" t="s">
        <v>74</v>
      </c>
      <c r="Y330" s="5"/>
      <c r="Z330" s="9">
        <v>5.4559999999999997E-2</v>
      </c>
      <c r="AA330" s="7">
        <f t="shared" si="65"/>
        <v>0.18402777777777768</v>
      </c>
      <c r="AB330" s="9">
        <f t="shared" si="70"/>
        <v>4.1907142857142858E-2</v>
      </c>
      <c r="AC330" s="9"/>
      <c r="AD330" s="8"/>
      <c r="AE330" s="5" t="s">
        <v>50</v>
      </c>
      <c r="AF330" s="10"/>
      <c r="AG330" s="11"/>
      <c r="AH330" s="11"/>
      <c r="AI330" s="5" t="s">
        <v>51</v>
      </c>
      <c r="AJ330" s="5" t="s">
        <v>73</v>
      </c>
      <c r="AK330" s="5" t="s">
        <v>52</v>
      </c>
      <c r="AL330" s="5" t="s">
        <v>75</v>
      </c>
      <c r="AM330" s="5" t="s">
        <v>72</v>
      </c>
      <c r="AN330" s="12">
        <f t="shared" si="67"/>
        <v>5.4559999999999997E-2</v>
      </c>
      <c r="AO330" s="12"/>
      <c r="AP330" s="12"/>
      <c r="AQ330" s="12"/>
      <c r="AR330" s="12"/>
      <c r="AS330" s="13" t="s">
        <v>54</v>
      </c>
    </row>
    <row r="331" spans="1:45" ht="21" customHeight="1">
      <c r="A331" s="4">
        <v>46037</v>
      </c>
      <c r="B331" s="5" t="s">
        <v>72</v>
      </c>
      <c r="C331" s="5" t="s">
        <v>73</v>
      </c>
      <c r="D331" s="4">
        <v>46120</v>
      </c>
      <c r="E331" s="5">
        <v>-83</v>
      </c>
      <c r="F331" s="5" t="s">
        <v>47</v>
      </c>
      <c r="G331" s="5" t="s">
        <v>59</v>
      </c>
      <c r="H331" s="5">
        <v>0</v>
      </c>
      <c r="I331" s="6">
        <v>83769</v>
      </c>
      <c r="J331" s="6">
        <v>35164</v>
      </c>
      <c r="K331" s="6">
        <v>48604</v>
      </c>
      <c r="L331" s="7">
        <f t="shared" si="66"/>
        <v>0.41977342453652305</v>
      </c>
      <c r="M331" s="7">
        <f t="shared" si="68"/>
        <v>3.324123640131238E-2</v>
      </c>
      <c r="N331" s="6">
        <f t="shared" si="69"/>
        <v>83047.28571428571</v>
      </c>
      <c r="O331" s="6"/>
      <c r="P331" s="8"/>
      <c r="Q331" s="6"/>
      <c r="R331" s="6"/>
      <c r="S331" s="6"/>
      <c r="T331" s="6"/>
      <c r="U331" s="6"/>
      <c r="V331" s="6"/>
      <c r="W331" s="6"/>
      <c r="X331" s="5" t="s">
        <v>74</v>
      </c>
      <c r="Y331" s="5"/>
      <c r="Z331" s="9">
        <v>5.074E-2</v>
      </c>
      <c r="AA331" s="7">
        <f t="shared" si="65"/>
        <v>-7.0014662756598178E-2</v>
      </c>
      <c r="AB331" s="9">
        <f t="shared" si="70"/>
        <v>4.3250000000000004E-2</v>
      </c>
      <c r="AC331" s="9"/>
      <c r="AD331" s="8"/>
      <c r="AE331" s="5" t="s">
        <v>50</v>
      </c>
      <c r="AF331" s="10"/>
      <c r="AG331" s="11"/>
      <c r="AH331" s="11"/>
      <c r="AI331" s="5" t="s">
        <v>51</v>
      </c>
      <c r="AJ331" s="5" t="s">
        <v>73</v>
      </c>
      <c r="AK331" s="5" t="s">
        <v>52</v>
      </c>
      <c r="AL331" s="5" t="s">
        <v>75</v>
      </c>
      <c r="AM331" s="5" t="s">
        <v>72</v>
      </c>
      <c r="AN331" s="12">
        <f t="shared" si="67"/>
        <v>5.074E-2</v>
      </c>
      <c r="AO331" s="12"/>
      <c r="AP331" s="12"/>
      <c r="AQ331" s="12"/>
      <c r="AR331" s="12"/>
      <c r="AS331" s="13" t="s">
        <v>54</v>
      </c>
    </row>
    <row r="332" spans="1:45" ht="21" customHeight="1">
      <c r="A332" s="4">
        <v>46038</v>
      </c>
      <c r="B332" s="5" t="s">
        <v>72</v>
      </c>
      <c r="C332" s="5" t="s">
        <v>73</v>
      </c>
      <c r="D332" s="4">
        <v>46120</v>
      </c>
      <c r="E332" s="5">
        <v>-82</v>
      </c>
      <c r="F332" s="5" t="s">
        <v>47</v>
      </c>
      <c r="G332" s="5" t="s">
        <v>60</v>
      </c>
      <c r="H332" s="5">
        <v>0</v>
      </c>
      <c r="I332" s="6">
        <v>84168</v>
      </c>
      <c r="J332" s="6">
        <v>35567</v>
      </c>
      <c r="K332" s="6">
        <v>48601</v>
      </c>
      <c r="L332" s="7">
        <f t="shared" si="66"/>
        <v>0.42257152361942779</v>
      </c>
      <c r="M332" s="7">
        <f t="shared" si="68"/>
        <v>4.763098520932596E-3</v>
      </c>
      <c r="N332" s="6">
        <f t="shared" si="69"/>
        <v>82965.28571428571</v>
      </c>
      <c r="O332" s="6"/>
      <c r="P332" s="8"/>
      <c r="Q332" s="6"/>
      <c r="R332" s="6"/>
      <c r="S332" s="6"/>
      <c r="T332" s="6"/>
      <c r="U332" s="6"/>
      <c r="V332" s="6"/>
      <c r="W332" s="6"/>
      <c r="X332" s="5" t="s">
        <v>74</v>
      </c>
      <c r="Y332" s="5"/>
      <c r="Z332" s="9">
        <v>6.1490000000000003E-2</v>
      </c>
      <c r="AA332" s="7">
        <f t="shared" si="65"/>
        <v>0.21186440677966112</v>
      </c>
      <c r="AB332" s="9">
        <f t="shared" si="70"/>
        <v>4.6582857142857141E-2</v>
      </c>
      <c r="AC332" s="9"/>
      <c r="AD332" s="8"/>
      <c r="AE332" s="5" t="s">
        <v>50</v>
      </c>
      <c r="AF332" s="10"/>
      <c r="AG332" s="11"/>
      <c r="AH332" s="11"/>
      <c r="AI332" s="5" t="s">
        <v>51</v>
      </c>
      <c r="AJ332" s="5" t="s">
        <v>73</v>
      </c>
      <c r="AK332" s="5" t="s">
        <v>52</v>
      </c>
      <c r="AL332" s="5" t="s">
        <v>75</v>
      </c>
      <c r="AM332" s="5" t="s">
        <v>72</v>
      </c>
      <c r="AN332" s="12">
        <f t="shared" si="67"/>
        <v>6.1490000000000003E-2</v>
      </c>
      <c r="AO332" s="12"/>
      <c r="AP332" s="12"/>
      <c r="AQ332" s="12"/>
      <c r="AR332" s="12"/>
      <c r="AS332" s="13" t="s">
        <v>54</v>
      </c>
    </row>
    <row r="333" spans="1:45" ht="21" customHeight="1">
      <c r="A333" s="4">
        <v>46039</v>
      </c>
      <c r="B333" s="5" t="s">
        <v>72</v>
      </c>
      <c r="C333" s="5" t="s">
        <v>73</v>
      </c>
      <c r="D333" s="4">
        <v>46120</v>
      </c>
      <c r="E333" s="5">
        <v>-81</v>
      </c>
      <c r="F333" s="5" t="s">
        <v>47</v>
      </c>
      <c r="G333" s="5" t="s">
        <v>48</v>
      </c>
      <c r="H333" s="5">
        <v>1</v>
      </c>
      <c r="I333" s="6">
        <v>99488</v>
      </c>
      <c r="J333" s="6">
        <v>54495</v>
      </c>
      <c r="K333" s="6">
        <v>44992</v>
      </c>
      <c r="L333" s="7">
        <f t="shared" si="66"/>
        <v>0.54775450305564488</v>
      </c>
      <c r="M333" s="7">
        <f t="shared" si="68"/>
        <v>0.1820169185438647</v>
      </c>
      <c r="N333" s="6">
        <f t="shared" si="69"/>
        <v>84490.428571428565</v>
      </c>
      <c r="O333" s="6"/>
      <c r="P333" s="8"/>
      <c r="Q333" s="6"/>
      <c r="R333" s="6"/>
      <c r="S333" s="6"/>
      <c r="T333" s="6"/>
      <c r="U333" s="6"/>
      <c r="V333" s="6"/>
      <c r="W333" s="6"/>
      <c r="X333" s="5" t="s">
        <v>74</v>
      </c>
      <c r="Y333" s="5"/>
      <c r="Z333" s="9">
        <v>6.5089999999999995E-2</v>
      </c>
      <c r="AA333" s="7">
        <f t="shared" si="65"/>
        <v>5.8546105057732722E-2</v>
      </c>
      <c r="AB333" s="9">
        <f t="shared" si="70"/>
        <v>5.0298571428571429E-2</v>
      </c>
      <c r="AC333" s="9"/>
      <c r="AD333" s="8"/>
      <c r="AE333" s="5" t="s">
        <v>50</v>
      </c>
      <c r="AF333" s="10"/>
      <c r="AG333" s="11"/>
      <c r="AH333" s="11"/>
      <c r="AI333" s="5" t="s">
        <v>51</v>
      </c>
      <c r="AJ333" s="5" t="s">
        <v>73</v>
      </c>
      <c r="AK333" s="5" t="s">
        <v>52</v>
      </c>
      <c r="AL333" s="5" t="s">
        <v>75</v>
      </c>
      <c r="AM333" s="5" t="s">
        <v>72</v>
      </c>
      <c r="AN333" s="12">
        <f t="shared" si="67"/>
        <v>6.5089999999999995E-2</v>
      </c>
      <c r="AO333" s="12"/>
      <c r="AP333" s="12"/>
      <c r="AQ333" s="12"/>
      <c r="AR333" s="12"/>
      <c r="AS333" s="13" t="s">
        <v>54</v>
      </c>
    </row>
    <row r="334" spans="1:45" ht="21" customHeight="1">
      <c r="A334" s="4">
        <v>46040</v>
      </c>
      <c r="B334" s="5" t="s">
        <v>72</v>
      </c>
      <c r="C334" s="5" t="s">
        <v>73</v>
      </c>
      <c r="D334" s="4">
        <v>46120</v>
      </c>
      <c r="E334" s="5">
        <v>-80</v>
      </c>
      <c r="F334" s="5" t="s">
        <v>47</v>
      </c>
      <c r="G334" s="5" t="s">
        <v>55</v>
      </c>
      <c r="H334" s="5">
        <v>1</v>
      </c>
      <c r="I334" s="6">
        <v>93684</v>
      </c>
      <c r="J334" s="6">
        <v>50704</v>
      </c>
      <c r="K334" s="6">
        <v>42980</v>
      </c>
      <c r="L334" s="7">
        <f t="shared" si="66"/>
        <v>0.54122368814311939</v>
      </c>
      <c r="M334" s="7">
        <f t="shared" si="68"/>
        <v>-5.8338694113862943E-2</v>
      </c>
      <c r="N334" s="6">
        <f t="shared" si="69"/>
        <v>85934.428571428565</v>
      </c>
      <c r="O334" s="6"/>
      <c r="P334" s="8"/>
      <c r="Q334" s="6"/>
      <c r="R334" s="6"/>
      <c r="S334" s="6"/>
      <c r="T334" s="6"/>
      <c r="U334" s="6"/>
      <c r="V334" s="6"/>
      <c r="W334" s="6"/>
      <c r="X334" s="5" t="s">
        <v>74</v>
      </c>
      <c r="Y334" s="5"/>
      <c r="Z334" s="9">
        <v>5.1380000000000002E-2</v>
      </c>
      <c r="AA334" s="7">
        <f t="shared" si="65"/>
        <v>-0.21063143339990775</v>
      </c>
      <c r="AB334" s="9">
        <f t="shared" si="70"/>
        <v>5.2348571428571425E-2</v>
      </c>
      <c r="AC334" s="9"/>
      <c r="AD334" s="8"/>
      <c r="AE334" s="5" t="s">
        <v>50</v>
      </c>
      <c r="AF334" s="10"/>
      <c r="AG334" s="11"/>
      <c r="AH334" s="11"/>
      <c r="AI334" s="5" t="s">
        <v>51</v>
      </c>
      <c r="AJ334" s="5" t="s">
        <v>73</v>
      </c>
      <c r="AK334" s="5" t="s">
        <v>52</v>
      </c>
      <c r="AL334" s="5" t="s">
        <v>75</v>
      </c>
      <c r="AM334" s="5" t="s">
        <v>72</v>
      </c>
      <c r="AN334" s="12">
        <f t="shared" si="67"/>
        <v>5.1380000000000002E-2</v>
      </c>
      <c r="AO334" s="12"/>
      <c r="AP334" s="12"/>
      <c r="AQ334" s="12"/>
      <c r="AR334" s="12"/>
      <c r="AS334" s="13" t="s">
        <v>54</v>
      </c>
    </row>
    <row r="335" spans="1:45" ht="21" customHeight="1">
      <c r="A335" s="4">
        <v>46041</v>
      </c>
      <c r="B335" s="5" t="s">
        <v>72</v>
      </c>
      <c r="C335" s="5" t="s">
        <v>73</v>
      </c>
      <c r="D335" s="4">
        <v>46120</v>
      </c>
      <c r="E335" s="5">
        <v>-79</v>
      </c>
      <c r="F335" s="5" t="s">
        <v>47</v>
      </c>
      <c r="G335" s="5" t="s">
        <v>56</v>
      </c>
      <c r="H335" s="5">
        <v>0</v>
      </c>
      <c r="I335" s="6">
        <v>80328</v>
      </c>
      <c r="J335" s="6">
        <v>32886</v>
      </c>
      <c r="K335" s="6">
        <v>47442</v>
      </c>
      <c r="L335" s="7">
        <f t="shared" si="66"/>
        <v>0.40939647445473559</v>
      </c>
      <c r="M335" s="7">
        <f t="shared" si="68"/>
        <v>-0.14256436531318051</v>
      </c>
      <c r="N335" s="6">
        <f t="shared" si="69"/>
        <v>86135.857142857145</v>
      </c>
      <c r="O335" s="6"/>
      <c r="P335" s="8"/>
      <c r="Q335" s="6"/>
      <c r="R335" s="6"/>
      <c r="S335" s="6"/>
      <c r="T335" s="6"/>
      <c r="U335" s="6"/>
      <c r="V335" s="6"/>
      <c r="W335" s="6"/>
      <c r="X335" s="5" t="s">
        <v>74</v>
      </c>
      <c r="Y335" s="5"/>
      <c r="Z335" s="9">
        <v>4.2259999999999999E-2</v>
      </c>
      <c r="AA335" s="7">
        <f t="shared" si="65"/>
        <v>-0.1775009731413002</v>
      </c>
      <c r="AB335" s="9">
        <f t="shared" si="70"/>
        <v>5.3085714285714285E-2</v>
      </c>
      <c r="AC335" s="9"/>
      <c r="AD335" s="8"/>
      <c r="AE335" s="5" t="s">
        <v>50</v>
      </c>
      <c r="AF335" s="10"/>
      <c r="AG335" s="11"/>
      <c r="AH335" s="11"/>
      <c r="AI335" s="5" t="s">
        <v>51</v>
      </c>
      <c r="AJ335" s="5" t="s">
        <v>73</v>
      </c>
      <c r="AK335" s="5" t="s">
        <v>52</v>
      </c>
      <c r="AL335" s="5" t="s">
        <v>75</v>
      </c>
      <c r="AM335" s="5" t="s">
        <v>72</v>
      </c>
      <c r="AN335" s="12">
        <f t="shared" si="67"/>
        <v>4.2259999999999999E-2</v>
      </c>
      <c r="AO335" s="12"/>
      <c r="AP335" s="12"/>
      <c r="AQ335" s="12"/>
      <c r="AR335" s="12"/>
      <c r="AS335" s="13" t="s">
        <v>54</v>
      </c>
    </row>
    <row r="336" spans="1:45" ht="21" customHeight="1">
      <c r="A336" s="4">
        <v>46042</v>
      </c>
      <c r="B336" s="5" t="s">
        <v>72</v>
      </c>
      <c r="C336" s="5" t="s">
        <v>73</v>
      </c>
      <c r="D336" s="4">
        <v>46120</v>
      </c>
      <c r="E336" s="5">
        <v>-78</v>
      </c>
      <c r="F336" s="5" t="s">
        <v>47</v>
      </c>
      <c r="G336" s="5" t="s">
        <v>57</v>
      </c>
      <c r="H336" s="5">
        <v>0</v>
      </c>
      <c r="I336" s="6">
        <v>80738</v>
      </c>
      <c r="J336" s="6">
        <v>32963</v>
      </c>
      <c r="K336" s="6">
        <v>47775</v>
      </c>
      <c r="L336" s="7">
        <f t="shared" si="66"/>
        <v>0.40827119819663604</v>
      </c>
      <c r="M336" s="7">
        <f t="shared" si="68"/>
        <v>5.1040732994722671E-3</v>
      </c>
      <c r="N336" s="6">
        <f t="shared" si="69"/>
        <v>86178.428571428565</v>
      </c>
      <c r="O336" s="6"/>
      <c r="P336" s="8"/>
      <c r="Q336" s="6"/>
      <c r="R336" s="6"/>
      <c r="S336" s="6"/>
      <c r="T336" s="6"/>
      <c r="U336" s="6"/>
      <c r="V336" s="6"/>
      <c r="W336" s="6"/>
      <c r="X336" s="5" t="s">
        <v>74</v>
      </c>
      <c r="Y336" s="5"/>
      <c r="Z336" s="9">
        <v>4.0140000000000002E-2</v>
      </c>
      <c r="AA336" s="7">
        <f t="shared" si="65"/>
        <v>-5.0165641268338779E-2</v>
      </c>
      <c r="AB336" s="9">
        <f t="shared" si="70"/>
        <v>5.2237142857142857E-2</v>
      </c>
      <c r="AC336" s="9"/>
      <c r="AD336" s="8"/>
      <c r="AE336" s="5" t="s">
        <v>50</v>
      </c>
      <c r="AF336" s="10"/>
      <c r="AG336" s="11"/>
      <c r="AH336" s="11"/>
      <c r="AI336" s="5" t="s">
        <v>51</v>
      </c>
      <c r="AJ336" s="5" t="s">
        <v>73</v>
      </c>
      <c r="AK336" s="5" t="s">
        <v>52</v>
      </c>
      <c r="AL336" s="5" t="s">
        <v>75</v>
      </c>
      <c r="AM336" s="5" t="s">
        <v>72</v>
      </c>
      <c r="AN336" s="12">
        <f t="shared" si="67"/>
        <v>4.0140000000000002E-2</v>
      </c>
      <c r="AO336" s="12"/>
      <c r="AP336" s="12"/>
      <c r="AQ336" s="12"/>
      <c r="AR336" s="12"/>
      <c r="AS336" s="13" t="s">
        <v>54</v>
      </c>
    </row>
    <row r="337" spans="1:45" ht="21" customHeight="1">
      <c r="A337" s="4">
        <v>46043</v>
      </c>
      <c r="B337" s="5" t="s">
        <v>72</v>
      </c>
      <c r="C337" s="5" t="s">
        <v>73</v>
      </c>
      <c r="D337" s="4">
        <v>46120</v>
      </c>
      <c r="E337" s="5">
        <v>-77</v>
      </c>
      <c r="F337" s="5" t="s">
        <v>47</v>
      </c>
      <c r="G337" s="5" t="s">
        <v>58</v>
      </c>
      <c r="H337" s="5">
        <v>0</v>
      </c>
      <c r="I337" s="6">
        <v>78362</v>
      </c>
      <c r="J337" s="6">
        <v>31010</v>
      </c>
      <c r="K337" s="6">
        <v>47352</v>
      </c>
      <c r="L337" s="7">
        <f t="shared" si="66"/>
        <v>0.39572752099231773</v>
      </c>
      <c r="M337" s="7">
        <f t="shared" si="68"/>
        <v>-2.9428521885605297E-2</v>
      </c>
      <c r="N337" s="6">
        <f t="shared" si="69"/>
        <v>85791</v>
      </c>
      <c r="O337" s="6"/>
      <c r="P337" s="8"/>
      <c r="Q337" s="6"/>
      <c r="R337" s="6"/>
      <c r="S337" s="6"/>
      <c r="T337" s="6"/>
      <c r="U337" s="6"/>
      <c r="V337" s="6"/>
      <c r="W337" s="6"/>
      <c r="X337" s="5" t="s">
        <v>74</v>
      </c>
      <c r="Y337" s="5"/>
      <c r="Z337" s="9">
        <v>3.9510000000000003E-2</v>
      </c>
      <c r="AA337" s="7">
        <f t="shared" si="65"/>
        <v>-1.5695067264573925E-2</v>
      </c>
      <c r="AB337" s="9">
        <f t="shared" si="70"/>
        <v>5.0087142857142851E-2</v>
      </c>
      <c r="AC337" s="9"/>
      <c r="AD337" s="8"/>
      <c r="AE337" s="5" t="s">
        <v>50</v>
      </c>
      <c r="AF337" s="10"/>
      <c r="AG337" s="11"/>
      <c r="AH337" s="11"/>
      <c r="AI337" s="5" t="s">
        <v>51</v>
      </c>
      <c r="AJ337" s="5" t="s">
        <v>73</v>
      </c>
      <c r="AK337" s="5" t="s">
        <v>52</v>
      </c>
      <c r="AL337" s="5" t="s">
        <v>75</v>
      </c>
      <c r="AM337" s="5" t="s">
        <v>72</v>
      </c>
      <c r="AN337" s="12">
        <f t="shared" si="67"/>
        <v>3.9510000000000003E-2</v>
      </c>
      <c r="AO337" s="12"/>
      <c r="AP337" s="12"/>
      <c r="AQ337" s="12"/>
      <c r="AR337" s="12"/>
      <c r="AS337" s="13" t="s">
        <v>54</v>
      </c>
    </row>
    <row r="338" spans="1:45" ht="21" customHeight="1">
      <c r="A338" s="4">
        <v>46044</v>
      </c>
      <c r="B338" s="5" t="s">
        <v>72</v>
      </c>
      <c r="C338" s="5" t="s">
        <v>73</v>
      </c>
      <c r="D338" s="4">
        <v>46120</v>
      </c>
      <c r="E338" s="5">
        <v>-76</v>
      </c>
      <c r="F338" s="5" t="s">
        <v>47</v>
      </c>
      <c r="G338" s="5" t="s">
        <v>59</v>
      </c>
      <c r="H338" s="5">
        <v>0</v>
      </c>
      <c r="I338" s="6">
        <v>80255</v>
      </c>
      <c r="J338" s="6">
        <v>32501</v>
      </c>
      <c r="K338" s="6">
        <v>47754</v>
      </c>
      <c r="L338" s="7">
        <f t="shared" si="66"/>
        <v>0.40497165285651987</v>
      </c>
      <c r="M338" s="7">
        <f t="shared" si="68"/>
        <v>2.4157116969959924E-2</v>
      </c>
      <c r="N338" s="6">
        <f t="shared" si="69"/>
        <v>85289</v>
      </c>
      <c r="O338" s="6"/>
      <c r="P338" s="8"/>
      <c r="Q338" s="6"/>
      <c r="R338" s="6"/>
      <c r="S338" s="6"/>
      <c r="T338" s="6"/>
      <c r="U338" s="6"/>
      <c r="V338" s="6"/>
      <c r="W338" s="6"/>
      <c r="X338" s="5" t="s">
        <v>74</v>
      </c>
      <c r="Y338" s="5"/>
      <c r="Z338" s="9">
        <v>3.4630000000000001E-2</v>
      </c>
      <c r="AA338" s="7">
        <f t="shared" si="65"/>
        <v>-0.12351303467476593</v>
      </c>
      <c r="AB338" s="9">
        <f t="shared" si="70"/>
        <v>4.7785714285714279E-2</v>
      </c>
      <c r="AC338" s="9"/>
      <c r="AD338" s="8"/>
      <c r="AE338" s="5" t="s">
        <v>50</v>
      </c>
      <c r="AF338" s="10"/>
      <c r="AG338" s="11"/>
      <c r="AH338" s="11"/>
      <c r="AI338" s="5" t="s">
        <v>51</v>
      </c>
      <c r="AJ338" s="5" t="s">
        <v>73</v>
      </c>
      <c r="AK338" s="5" t="s">
        <v>52</v>
      </c>
      <c r="AL338" s="5" t="s">
        <v>75</v>
      </c>
      <c r="AM338" s="5" t="s">
        <v>72</v>
      </c>
      <c r="AN338" s="12">
        <f t="shared" si="67"/>
        <v>3.4630000000000001E-2</v>
      </c>
      <c r="AO338" s="12"/>
      <c r="AP338" s="12"/>
      <c r="AQ338" s="12"/>
      <c r="AR338" s="12"/>
      <c r="AS338" s="13" t="s">
        <v>54</v>
      </c>
    </row>
    <row r="339" spans="1:45" ht="21" customHeight="1">
      <c r="A339" s="4">
        <v>46045</v>
      </c>
      <c r="B339" s="5" t="s">
        <v>72</v>
      </c>
      <c r="C339" s="5" t="s">
        <v>73</v>
      </c>
      <c r="D339" s="4">
        <v>46120</v>
      </c>
      <c r="E339" s="5">
        <v>-75</v>
      </c>
      <c r="F339" s="5" t="s">
        <v>47</v>
      </c>
      <c r="G339" s="5" t="s">
        <v>60</v>
      </c>
      <c r="H339" s="5">
        <v>0</v>
      </c>
      <c r="I339" s="6">
        <v>90552</v>
      </c>
      <c r="J339" s="6">
        <v>40394</v>
      </c>
      <c r="K339" s="6">
        <v>50158</v>
      </c>
      <c r="L339" s="7">
        <f t="shared" si="66"/>
        <v>0.44608622669847159</v>
      </c>
      <c r="M339" s="7">
        <f t="shared" si="68"/>
        <v>0.12830353249018756</v>
      </c>
      <c r="N339" s="6">
        <f t="shared" si="69"/>
        <v>86201</v>
      </c>
      <c r="O339" s="6"/>
      <c r="P339" s="8"/>
      <c r="Q339" s="6"/>
      <c r="R339" s="6"/>
      <c r="S339" s="6"/>
      <c r="T339" s="6"/>
      <c r="U339" s="6"/>
      <c r="V339" s="6"/>
      <c r="W339" s="6"/>
      <c r="X339" s="5" t="s">
        <v>74</v>
      </c>
      <c r="Y339" s="5"/>
      <c r="Z339" s="9">
        <v>3.2649999999999998E-2</v>
      </c>
      <c r="AA339" s="7">
        <f t="shared" si="65"/>
        <v>-5.717585908172107E-2</v>
      </c>
      <c r="AB339" s="9">
        <f t="shared" si="70"/>
        <v>4.3665714285714287E-2</v>
      </c>
      <c r="AC339" s="9"/>
      <c r="AD339" s="8"/>
      <c r="AE339" s="5" t="s">
        <v>50</v>
      </c>
      <c r="AF339" s="10"/>
      <c r="AG339" s="11"/>
      <c r="AH339" s="11"/>
      <c r="AI339" s="5" t="s">
        <v>51</v>
      </c>
      <c r="AJ339" s="5" t="s">
        <v>73</v>
      </c>
      <c r="AK339" s="5" t="s">
        <v>52</v>
      </c>
      <c r="AL339" s="5" t="s">
        <v>75</v>
      </c>
      <c r="AM339" s="5" t="s">
        <v>72</v>
      </c>
      <c r="AN339" s="12">
        <f t="shared" si="67"/>
        <v>3.2649999999999998E-2</v>
      </c>
      <c r="AO339" s="12"/>
      <c r="AP339" s="12"/>
      <c r="AQ339" s="12"/>
      <c r="AR339" s="12"/>
      <c r="AS339" s="13" t="s">
        <v>54</v>
      </c>
    </row>
    <row r="340" spans="1:45" ht="21" customHeight="1">
      <c r="A340" s="4">
        <v>46046</v>
      </c>
      <c r="B340" s="5" t="s">
        <v>72</v>
      </c>
      <c r="C340" s="5" t="s">
        <v>73</v>
      </c>
      <c r="D340" s="4">
        <v>46120</v>
      </c>
      <c r="E340" s="5">
        <v>-74</v>
      </c>
      <c r="F340" s="5" t="s">
        <v>47</v>
      </c>
      <c r="G340" s="5" t="s">
        <v>48</v>
      </c>
      <c r="H340" s="5">
        <v>1</v>
      </c>
      <c r="I340" s="6">
        <v>99631</v>
      </c>
      <c r="J340" s="6">
        <v>53935</v>
      </c>
      <c r="K340" s="6">
        <v>45696</v>
      </c>
      <c r="L340" s="7">
        <f t="shared" si="66"/>
        <v>0.54134757254268251</v>
      </c>
      <c r="M340" s="7">
        <f t="shared" si="68"/>
        <v>0.10026283240568956</v>
      </c>
      <c r="N340" s="6">
        <f t="shared" si="69"/>
        <v>86221.428571428565</v>
      </c>
      <c r="O340" s="6"/>
      <c r="P340" s="8"/>
      <c r="Q340" s="6"/>
      <c r="R340" s="6"/>
      <c r="S340" s="6"/>
      <c r="T340" s="6"/>
      <c r="U340" s="6"/>
      <c r="V340" s="6"/>
      <c r="W340" s="6"/>
      <c r="X340" s="5" t="s">
        <v>74</v>
      </c>
      <c r="Y340" s="5"/>
      <c r="Z340" s="9">
        <v>3.5409999999999997E-2</v>
      </c>
      <c r="AA340" s="7">
        <f t="shared" si="65"/>
        <v>8.453292496171505E-2</v>
      </c>
      <c r="AB340" s="9">
        <f t="shared" si="70"/>
        <v>3.9425714285714286E-2</v>
      </c>
      <c r="AC340" s="9"/>
      <c r="AD340" s="8"/>
      <c r="AE340" s="5" t="s">
        <v>50</v>
      </c>
      <c r="AF340" s="10"/>
      <c r="AG340" s="11"/>
      <c r="AH340" s="11"/>
      <c r="AI340" s="5" t="s">
        <v>51</v>
      </c>
      <c r="AJ340" s="5" t="s">
        <v>73</v>
      </c>
      <c r="AK340" s="5" t="s">
        <v>52</v>
      </c>
      <c r="AL340" s="5" t="s">
        <v>75</v>
      </c>
      <c r="AM340" s="5" t="s">
        <v>72</v>
      </c>
      <c r="AN340" s="12">
        <f t="shared" si="67"/>
        <v>3.5409999999999997E-2</v>
      </c>
      <c r="AO340" s="12"/>
      <c r="AP340" s="12"/>
      <c r="AQ340" s="12"/>
      <c r="AR340" s="12"/>
      <c r="AS340" s="13" t="s">
        <v>54</v>
      </c>
    </row>
    <row r="341" spans="1:45" ht="21" customHeight="1">
      <c r="A341" s="4">
        <v>46047</v>
      </c>
      <c r="B341" s="5" t="s">
        <v>72</v>
      </c>
      <c r="C341" s="5" t="s">
        <v>73</v>
      </c>
      <c r="D341" s="4">
        <v>46120</v>
      </c>
      <c r="E341" s="5">
        <v>-73</v>
      </c>
      <c r="F341" s="5" t="s">
        <v>47</v>
      </c>
      <c r="G341" s="5" t="s">
        <v>55</v>
      </c>
      <c r="H341" s="5">
        <v>1</v>
      </c>
      <c r="I341" s="6">
        <v>99806</v>
      </c>
      <c r="J341" s="6">
        <v>53998</v>
      </c>
      <c r="K341" s="6">
        <v>45808</v>
      </c>
      <c r="L341" s="7">
        <f t="shared" si="66"/>
        <v>0.54102959741899281</v>
      </c>
      <c r="M341" s="7">
        <f t="shared" si="68"/>
        <v>1.7564814164265918E-3</v>
      </c>
      <c r="N341" s="6">
        <f t="shared" si="69"/>
        <v>87096</v>
      </c>
      <c r="O341" s="6"/>
      <c r="P341" s="8"/>
      <c r="Q341" s="6"/>
      <c r="R341" s="6"/>
      <c r="S341" s="6"/>
      <c r="T341" s="6"/>
      <c r="U341" s="6"/>
      <c r="V341" s="6"/>
      <c r="W341" s="6"/>
      <c r="X341" s="5" t="s">
        <v>74</v>
      </c>
      <c r="Y341" s="5"/>
      <c r="Z341" s="9">
        <v>3.9079999999999997E-2</v>
      </c>
      <c r="AA341" s="7">
        <f t="shared" si="65"/>
        <v>0.10364303868963565</v>
      </c>
      <c r="AB341" s="9">
        <f t="shared" si="70"/>
        <v>3.7668571428571433E-2</v>
      </c>
      <c r="AC341" s="9"/>
      <c r="AD341" s="8"/>
      <c r="AE341" s="5" t="s">
        <v>50</v>
      </c>
      <c r="AF341" s="10"/>
      <c r="AG341" s="11"/>
      <c r="AH341" s="11"/>
      <c r="AI341" s="5" t="s">
        <v>51</v>
      </c>
      <c r="AJ341" s="5" t="s">
        <v>73</v>
      </c>
      <c r="AK341" s="5" t="s">
        <v>52</v>
      </c>
      <c r="AL341" s="5" t="s">
        <v>75</v>
      </c>
      <c r="AM341" s="5" t="s">
        <v>72</v>
      </c>
      <c r="AN341" s="12">
        <f t="shared" si="67"/>
        <v>3.9079999999999997E-2</v>
      </c>
      <c r="AO341" s="12"/>
      <c r="AP341" s="12"/>
      <c r="AQ341" s="12"/>
      <c r="AR341" s="12"/>
      <c r="AS341" s="13" t="s">
        <v>54</v>
      </c>
    </row>
    <row r="342" spans="1:45" ht="21" customHeight="1">
      <c r="A342" s="4">
        <v>46048</v>
      </c>
      <c r="B342" s="5" t="s">
        <v>72</v>
      </c>
      <c r="C342" s="5" t="s">
        <v>73</v>
      </c>
      <c r="D342" s="4">
        <v>46120</v>
      </c>
      <c r="E342" s="5">
        <v>-72</v>
      </c>
      <c r="F342" s="5" t="s">
        <v>47</v>
      </c>
      <c r="G342" s="5" t="s">
        <v>56</v>
      </c>
      <c r="H342" s="5">
        <v>0</v>
      </c>
      <c r="I342" s="6">
        <v>86863</v>
      </c>
      <c r="J342" s="6">
        <v>37016</v>
      </c>
      <c r="K342" s="6">
        <v>49847</v>
      </c>
      <c r="L342" s="7">
        <f t="shared" si="66"/>
        <v>0.42614231606092351</v>
      </c>
      <c r="M342" s="7">
        <f t="shared" si="68"/>
        <v>-0.12968158226960302</v>
      </c>
      <c r="N342" s="6">
        <f t="shared" si="69"/>
        <v>88029.571428571435</v>
      </c>
      <c r="O342" s="6"/>
      <c r="P342" s="8"/>
      <c r="Q342" s="6"/>
      <c r="R342" s="6"/>
      <c r="S342" s="6"/>
      <c r="T342" s="6"/>
      <c r="U342" s="6"/>
      <c r="V342" s="6"/>
      <c r="W342" s="6"/>
      <c r="X342" s="5" t="s">
        <v>74</v>
      </c>
      <c r="Y342" s="5"/>
      <c r="Z342" s="9">
        <v>4.6149999999999997E-2</v>
      </c>
      <c r="AA342" s="7">
        <f t="shared" si="65"/>
        <v>0.18091095189355166</v>
      </c>
      <c r="AB342" s="9">
        <f t="shared" si="70"/>
        <v>3.8224285714285711E-2</v>
      </c>
      <c r="AC342" s="9"/>
      <c r="AD342" s="8"/>
      <c r="AE342" s="5" t="s">
        <v>50</v>
      </c>
      <c r="AF342" s="10"/>
      <c r="AG342" s="11"/>
      <c r="AH342" s="11"/>
      <c r="AI342" s="5" t="s">
        <v>51</v>
      </c>
      <c r="AJ342" s="5" t="s">
        <v>73</v>
      </c>
      <c r="AK342" s="5" t="s">
        <v>52</v>
      </c>
      <c r="AL342" s="5" t="s">
        <v>75</v>
      </c>
      <c r="AM342" s="5" t="s">
        <v>72</v>
      </c>
      <c r="AN342" s="12">
        <f t="shared" si="67"/>
        <v>4.6149999999999997E-2</v>
      </c>
      <c r="AO342" s="12"/>
      <c r="AP342" s="12"/>
      <c r="AQ342" s="12"/>
      <c r="AR342" s="12"/>
      <c r="AS342" s="13" t="s">
        <v>54</v>
      </c>
    </row>
    <row r="343" spans="1:45" ht="21" customHeight="1">
      <c r="A343" s="4">
        <v>46049</v>
      </c>
      <c r="B343" s="5" t="s">
        <v>72</v>
      </c>
      <c r="C343" s="5" t="s">
        <v>73</v>
      </c>
      <c r="D343" s="4">
        <v>46120</v>
      </c>
      <c r="E343" s="5">
        <v>-71</v>
      </c>
      <c r="F343" s="5" t="s">
        <v>47</v>
      </c>
      <c r="G343" s="5" t="s">
        <v>57</v>
      </c>
      <c r="H343" s="5">
        <v>0</v>
      </c>
      <c r="I343" s="6">
        <v>89078</v>
      </c>
      <c r="J343" s="6">
        <v>38958</v>
      </c>
      <c r="K343" s="6">
        <v>50120</v>
      </c>
      <c r="L343" s="7">
        <f t="shared" si="66"/>
        <v>0.43734704416354209</v>
      </c>
      <c r="M343" s="7">
        <f t="shared" si="68"/>
        <v>2.5499925169519821E-2</v>
      </c>
      <c r="N343" s="6">
        <f t="shared" si="69"/>
        <v>89221</v>
      </c>
      <c r="O343" s="6"/>
      <c r="P343" s="8"/>
      <c r="Q343" s="6"/>
      <c r="R343" s="6"/>
      <c r="S343" s="6"/>
      <c r="T343" s="6"/>
      <c r="U343" s="6"/>
      <c r="V343" s="6"/>
      <c r="W343" s="6"/>
      <c r="X343" s="5" t="s">
        <v>74</v>
      </c>
      <c r="Y343" s="5"/>
      <c r="Z343" s="9">
        <v>8.9120000000000005E-2</v>
      </c>
      <c r="AA343" s="7">
        <f t="shared" si="65"/>
        <v>0.93109425785482158</v>
      </c>
      <c r="AB343" s="9">
        <f t="shared" si="70"/>
        <v>4.5221428571428572E-2</v>
      </c>
      <c r="AC343" s="9"/>
      <c r="AD343" s="8"/>
      <c r="AE343" s="5" t="s">
        <v>50</v>
      </c>
      <c r="AF343" s="10"/>
      <c r="AG343" s="11"/>
      <c r="AH343" s="11"/>
      <c r="AI343" s="5" t="s">
        <v>51</v>
      </c>
      <c r="AJ343" s="5" t="s">
        <v>73</v>
      </c>
      <c r="AK343" s="5" t="s">
        <v>52</v>
      </c>
      <c r="AL343" s="5" t="s">
        <v>75</v>
      </c>
      <c r="AM343" s="5" t="s">
        <v>72</v>
      </c>
      <c r="AN343" s="12">
        <f t="shared" si="67"/>
        <v>8.9120000000000005E-2</v>
      </c>
      <c r="AO343" s="12"/>
      <c r="AP343" s="12"/>
      <c r="AQ343" s="12"/>
      <c r="AR343" s="12"/>
      <c r="AS343" s="13" t="s">
        <v>54</v>
      </c>
    </row>
    <row r="344" spans="1:45" ht="21" customHeight="1">
      <c r="A344" s="4">
        <v>46050</v>
      </c>
      <c r="B344" s="5" t="s">
        <v>72</v>
      </c>
      <c r="C344" s="5" t="s">
        <v>73</v>
      </c>
      <c r="D344" s="4">
        <v>46120</v>
      </c>
      <c r="E344" s="5">
        <v>-70</v>
      </c>
      <c r="F344" s="5" t="s">
        <v>47</v>
      </c>
      <c r="G344" s="5" t="s">
        <v>58</v>
      </c>
      <c r="H344" s="5">
        <v>0</v>
      </c>
      <c r="I344" s="6">
        <v>88739</v>
      </c>
      <c r="J344" s="6">
        <v>38630</v>
      </c>
      <c r="K344" s="6">
        <v>50110</v>
      </c>
      <c r="L344" s="7">
        <f t="shared" si="66"/>
        <v>0.43532156098220626</v>
      </c>
      <c r="M344" s="7">
        <f t="shared" si="68"/>
        <v>-3.8056534722378244E-3</v>
      </c>
      <c r="N344" s="6">
        <f t="shared" si="69"/>
        <v>90703.428571428565</v>
      </c>
      <c r="O344" s="6"/>
      <c r="P344" s="8"/>
      <c r="Q344" s="6"/>
      <c r="R344" s="6"/>
      <c r="S344" s="6"/>
      <c r="T344" s="6"/>
      <c r="U344" s="6"/>
      <c r="V344" s="6"/>
      <c r="W344" s="6"/>
      <c r="X344" s="5" t="s">
        <v>74</v>
      </c>
      <c r="Y344" s="5"/>
      <c r="Z344" s="9">
        <v>9.4640000000000002E-2</v>
      </c>
      <c r="AA344" s="7">
        <f t="shared" si="65"/>
        <v>6.193895870736088E-2</v>
      </c>
      <c r="AB344" s="9">
        <f t="shared" si="70"/>
        <v>5.3097142857142857E-2</v>
      </c>
      <c r="AC344" s="9"/>
      <c r="AD344" s="8"/>
      <c r="AE344" s="5" t="s">
        <v>50</v>
      </c>
      <c r="AF344" s="10"/>
      <c r="AG344" s="11"/>
      <c r="AH344" s="11"/>
      <c r="AI344" s="5" t="s">
        <v>51</v>
      </c>
      <c r="AJ344" s="5" t="s">
        <v>73</v>
      </c>
      <c r="AK344" s="5" t="s">
        <v>52</v>
      </c>
      <c r="AL344" s="5" t="s">
        <v>75</v>
      </c>
      <c r="AM344" s="5" t="s">
        <v>72</v>
      </c>
      <c r="AN344" s="12">
        <f t="shared" si="67"/>
        <v>9.4640000000000002E-2</v>
      </c>
      <c r="AO344" s="12"/>
      <c r="AP344" s="12"/>
      <c r="AQ344" s="12"/>
      <c r="AR344" s="12"/>
      <c r="AS344" s="13" t="s">
        <v>54</v>
      </c>
    </row>
    <row r="345" spans="1:45" ht="21" customHeight="1">
      <c r="A345" s="4">
        <v>46051</v>
      </c>
      <c r="B345" s="5" t="s">
        <v>72</v>
      </c>
      <c r="C345" s="5" t="s">
        <v>73</v>
      </c>
      <c r="D345" s="4">
        <v>46120</v>
      </c>
      <c r="E345" s="5">
        <v>-69</v>
      </c>
      <c r="F345" s="5" t="s">
        <v>47</v>
      </c>
      <c r="G345" s="5" t="s">
        <v>59</v>
      </c>
      <c r="H345" s="5">
        <v>0</v>
      </c>
      <c r="I345" s="6">
        <v>89880</v>
      </c>
      <c r="J345" s="6">
        <v>39904</v>
      </c>
      <c r="K345" s="6">
        <v>49976</v>
      </c>
      <c r="L345" s="7">
        <f t="shared" si="66"/>
        <v>0.44396973742768137</v>
      </c>
      <c r="M345" s="7">
        <f t="shared" si="68"/>
        <v>1.2857931687307644E-2</v>
      </c>
      <c r="N345" s="6">
        <f t="shared" si="69"/>
        <v>92078.428571428565</v>
      </c>
      <c r="O345" s="6">
        <f t="shared" ref="O345:O408" si="71">AVERAGE(I317:I344)</f>
        <v>86799.857142857145</v>
      </c>
      <c r="P345" s="8">
        <f t="shared" ref="P345:P408" si="72">IFERROR(I345/O345,"")</f>
        <v>1.0354855751902159</v>
      </c>
      <c r="Q345" s="6"/>
      <c r="R345" s="6"/>
      <c r="S345" s="6"/>
      <c r="T345" s="6"/>
      <c r="U345" s="6"/>
      <c r="V345" s="6"/>
      <c r="W345" s="6"/>
      <c r="X345" s="5" t="s">
        <v>74</v>
      </c>
      <c r="Y345" s="5"/>
      <c r="Z345" s="9">
        <v>4.5580000000000002E-2</v>
      </c>
      <c r="AA345" s="7">
        <f t="shared" si="65"/>
        <v>-0.51838546069315306</v>
      </c>
      <c r="AB345" s="9">
        <f t="shared" si="70"/>
        <v>5.4661428571428569E-2</v>
      </c>
      <c r="AC345" s="9">
        <f t="shared" ref="AC345:AC408" si="73">AVERAGE(Z317:Z344)</f>
        <v>6.7701785714285714E-2</v>
      </c>
      <c r="AD345" s="8">
        <f t="shared" ref="AD345:AD408" si="74">IFERROR(AB345/AC345,"")</f>
        <v>0.80738532957033204</v>
      </c>
      <c r="AE345" s="5" t="s">
        <v>50</v>
      </c>
      <c r="AF345" s="10">
        <f t="shared" ref="AF345:AF408" si="75">IF(COUNT(J338,J331,J324,J317)=4,AVERAGE(J338,J331,J324,J317),"")</f>
        <v>38565.25</v>
      </c>
      <c r="AG345" s="11">
        <f t="shared" ref="AG345:AG408" si="76">IFERROR(J345/AF345,"")</f>
        <v>1.0347138939848699</v>
      </c>
      <c r="AH345" s="11">
        <f t="shared" ref="AH345:AH408" si="77">IFERROR(Z345/AC345,"")</f>
        <v>0.67324664363147213</v>
      </c>
      <c r="AI345" s="5" t="s">
        <v>51</v>
      </c>
      <c r="AJ345" s="5" t="s">
        <v>73</v>
      </c>
      <c r="AK345" s="5" t="s">
        <v>52</v>
      </c>
      <c r="AL345" s="5" t="s">
        <v>75</v>
      </c>
      <c r="AM345" s="5" t="s">
        <v>72</v>
      </c>
      <c r="AN345" s="12">
        <f t="shared" si="67"/>
        <v>4.5580000000000002E-2</v>
      </c>
      <c r="AO345" s="12"/>
      <c r="AP345" s="12"/>
      <c r="AQ345" s="12"/>
      <c r="AR345" s="12"/>
      <c r="AS345" s="13" t="s">
        <v>54</v>
      </c>
    </row>
    <row r="346" spans="1:45" ht="21" customHeight="1">
      <c r="A346" s="4">
        <v>46052</v>
      </c>
      <c r="B346" s="5" t="s">
        <v>72</v>
      </c>
      <c r="C346" s="5" t="s">
        <v>73</v>
      </c>
      <c r="D346" s="4">
        <v>46120</v>
      </c>
      <c r="E346" s="5">
        <v>-68</v>
      </c>
      <c r="F346" s="5" t="s">
        <v>47</v>
      </c>
      <c r="G346" s="5" t="s">
        <v>60</v>
      </c>
      <c r="H346" s="5">
        <v>0</v>
      </c>
      <c r="I346" s="6">
        <v>93919</v>
      </c>
      <c r="J346" s="6">
        <v>43264</v>
      </c>
      <c r="K346" s="6">
        <v>50656</v>
      </c>
      <c r="L346" s="7">
        <f t="shared" si="66"/>
        <v>0.46065226418509569</v>
      </c>
      <c r="M346" s="7">
        <f t="shared" si="68"/>
        <v>4.4937694704049846E-2</v>
      </c>
      <c r="N346" s="6">
        <f t="shared" si="69"/>
        <v>92559.428571428565</v>
      </c>
      <c r="O346" s="6">
        <f t="shared" si="71"/>
        <v>86521.857142857145</v>
      </c>
      <c r="P346" s="8">
        <f t="shared" si="72"/>
        <v>1.0854944993255213</v>
      </c>
      <c r="Q346" s="6"/>
      <c r="R346" s="6"/>
      <c r="S346" s="6"/>
      <c r="T346" s="6"/>
      <c r="U346" s="6"/>
      <c r="V346" s="6"/>
      <c r="W346" s="6"/>
      <c r="X346" s="5" t="s">
        <v>74</v>
      </c>
      <c r="Y346" s="5"/>
      <c r="Z346" s="9">
        <v>4.0500000000000001E-2</v>
      </c>
      <c r="AA346" s="7">
        <f t="shared" si="65"/>
        <v>-0.11145239139973673</v>
      </c>
      <c r="AB346" s="9">
        <f t="shared" si="70"/>
        <v>5.5782857142857141E-2</v>
      </c>
      <c r="AC346" s="9">
        <f t="shared" si="73"/>
        <v>6.7698928571428563E-2</v>
      </c>
      <c r="AD346" s="8">
        <f t="shared" si="74"/>
        <v>0.82398434244053242</v>
      </c>
      <c r="AE346" s="5" t="s">
        <v>50</v>
      </c>
      <c r="AF346" s="10">
        <f t="shared" si="75"/>
        <v>37616.5</v>
      </c>
      <c r="AG346" s="11">
        <f t="shared" si="76"/>
        <v>1.150133584995946</v>
      </c>
      <c r="AH346" s="11">
        <f t="shared" si="77"/>
        <v>0.59823694192248256</v>
      </c>
      <c r="AI346" s="5" t="s">
        <v>51</v>
      </c>
      <c r="AJ346" s="5" t="s">
        <v>73</v>
      </c>
      <c r="AK346" s="5" t="s">
        <v>52</v>
      </c>
      <c r="AL346" s="5" t="s">
        <v>75</v>
      </c>
      <c r="AM346" s="5" t="s">
        <v>72</v>
      </c>
      <c r="AN346" s="12">
        <f t="shared" si="67"/>
        <v>4.0500000000000001E-2</v>
      </c>
      <c r="AO346" s="12"/>
      <c r="AP346" s="12"/>
      <c r="AQ346" s="12"/>
      <c r="AR346" s="12"/>
      <c r="AS346" s="13" t="s">
        <v>54</v>
      </c>
    </row>
    <row r="347" spans="1:45" ht="21" customHeight="1">
      <c r="A347" s="4">
        <v>46053</v>
      </c>
      <c r="B347" s="5" t="s">
        <v>72</v>
      </c>
      <c r="C347" s="5" t="s">
        <v>73</v>
      </c>
      <c r="D347" s="4">
        <v>46120</v>
      </c>
      <c r="E347" s="5">
        <v>-67</v>
      </c>
      <c r="F347" s="5" t="s">
        <v>47</v>
      </c>
      <c r="G347" s="5" t="s">
        <v>48</v>
      </c>
      <c r="H347" s="5">
        <v>1</v>
      </c>
      <c r="I347" s="6">
        <v>105945</v>
      </c>
      <c r="J347" s="6">
        <v>59770</v>
      </c>
      <c r="K347" s="6">
        <v>46176</v>
      </c>
      <c r="L347" s="7">
        <f t="shared" si="66"/>
        <v>0.56416064939355326</v>
      </c>
      <c r="M347" s="7">
        <f t="shared" si="68"/>
        <v>0.12804650816128782</v>
      </c>
      <c r="N347" s="6">
        <f t="shared" si="69"/>
        <v>93461.428571428565</v>
      </c>
      <c r="O347" s="6">
        <f t="shared" si="71"/>
        <v>86742.25</v>
      </c>
      <c r="P347" s="8">
        <f t="shared" si="72"/>
        <v>1.2213771259103838</v>
      </c>
      <c r="Q347" s="6"/>
      <c r="R347" s="6"/>
      <c r="S347" s="6"/>
      <c r="T347" s="6"/>
      <c r="U347" s="6"/>
      <c r="V347" s="6"/>
      <c r="W347" s="6"/>
      <c r="X347" s="5" t="s">
        <v>74</v>
      </c>
      <c r="Y347" s="5"/>
      <c r="Z347" s="9">
        <v>4.2549999999999998E-2</v>
      </c>
      <c r="AA347" s="7">
        <f t="shared" si="65"/>
        <v>5.0617283950617153E-2</v>
      </c>
      <c r="AB347" s="9">
        <f t="shared" si="70"/>
        <v>5.6802857142857141E-2</v>
      </c>
      <c r="AC347" s="9">
        <f t="shared" si="73"/>
        <v>5.8326428571428571E-2</v>
      </c>
      <c r="AD347" s="8">
        <f t="shared" si="74"/>
        <v>0.97387854072522873</v>
      </c>
      <c r="AE347" s="5" t="s">
        <v>50</v>
      </c>
      <c r="AF347" s="10">
        <f t="shared" si="75"/>
        <v>51395.75</v>
      </c>
      <c r="AG347" s="11">
        <f t="shared" si="76"/>
        <v>1.1629366241372099</v>
      </c>
      <c r="AH347" s="11">
        <f t="shared" si="77"/>
        <v>0.72951492217446146</v>
      </c>
      <c r="AI347" s="5" t="s">
        <v>51</v>
      </c>
      <c r="AJ347" s="5" t="s">
        <v>73</v>
      </c>
      <c r="AK347" s="5" t="s">
        <v>52</v>
      </c>
      <c r="AL347" s="5" t="s">
        <v>75</v>
      </c>
      <c r="AM347" s="5" t="s">
        <v>72</v>
      </c>
      <c r="AN347" s="12">
        <f t="shared" si="67"/>
        <v>4.2549999999999998E-2</v>
      </c>
      <c r="AO347" s="12"/>
      <c r="AP347" s="12"/>
      <c r="AQ347" s="12"/>
      <c r="AR347" s="12"/>
      <c r="AS347" s="13" t="s">
        <v>54</v>
      </c>
    </row>
    <row r="348" spans="1:45" ht="21" customHeight="1">
      <c r="A348" s="4">
        <v>46054</v>
      </c>
      <c r="B348" s="5" t="s">
        <v>72</v>
      </c>
      <c r="C348" s="5" t="s">
        <v>73</v>
      </c>
      <c r="D348" s="4">
        <v>46120</v>
      </c>
      <c r="E348" s="5">
        <v>-66</v>
      </c>
      <c r="F348" s="5" t="s">
        <v>47</v>
      </c>
      <c r="G348" s="5" t="s">
        <v>55</v>
      </c>
      <c r="H348" s="5">
        <v>1</v>
      </c>
      <c r="I348" s="6">
        <v>98430</v>
      </c>
      <c r="J348" s="6">
        <v>49458</v>
      </c>
      <c r="K348" s="6">
        <v>48972</v>
      </c>
      <c r="L348" s="7">
        <f t="shared" si="66"/>
        <v>0.50246875952453518</v>
      </c>
      <c r="M348" s="7">
        <f t="shared" si="68"/>
        <v>-7.0933031289820203E-2</v>
      </c>
      <c r="N348" s="6">
        <f t="shared" si="69"/>
        <v>93264.857142857145</v>
      </c>
      <c r="O348" s="6">
        <f t="shared" si="71"/>
        <v>87096.25</v>
      </c>
      <c r="P348" s="8">
        <f t="shared" si="72"/>
        <v>1.1301290239246811</v>
      </c>
      <c r="Q348" s="6"/>
      <c r="R348" s="6"/>
      <c r="S348" s="6"/>
      <c r="T348" s="6"/>
      <c r="U348" s="6"/>
      <c r="V348" s="6"/>
      <c r="W348" s="6"/>
      <c r="X348" s="5" t="s">
        <v>76</v>
      </c>
      <c r="Y348" s="5"/>
      <c r="Z348" s="9">
        <v>4.24E-2</v>
      </c>
      <c r="AA348" s="7">
        <f t="shared" si="65"/>
        <v>-3.5252643948295859E-3</v>
      </c>
      <c r="AB348" s="9">
        <f t="shared" si="70"/>
        <v>5.7277142857142853E-2</v>
      </c>
      <c r="AC348" s="9">
        <f t="shared" si="73"/>
        <v>5.1175357142857147E-2</v>
      </c>
      <c r="AD348" s="8">
        <f t="shared" si="74"/>
        <v>1.1192328897139385</v>
      </c>
      <c r="AE348" s="5" t="s">
        <v>50</v>
      </c>
      <c r="AF348" s="10">
        <f t="shared" si="75"/>
        <v>48220.25</v>
      </c>
      <c r="AG348" s="11">
        <f t="shared" si="76"/>
        <v>1.0256686765414944</v>
      </c>
      <c r="AH348" s="11">
        <f t="shared" si="77"/>
        <v>0.82852377330048632</v>
      </c>
      <c r="AI348" s="5" t="s">
        <v>51</v>
      </c>
      <c r="AJ348" s="5" t="s">
        <v>73</v>
      </c>
      <c r="AK348" s="5" t="s">
        <v>52</v>
      </c>
      <c r="AL348" s="5" t="s">
        <v>75</v>
      </c>
      <c r="AM348" s="5" t="s">
        <v>72</v>
      </c>
      <c r="AN348" s="12">
        <f t="shared" si="67"/>
        <v>4.24E-2</v>
      </c>
      <c r="AO348" s="12"/>
      <c r="AP348" s="12"/>
      <c r="AQ348" s="12"/>
      <c r="AR348" s="12"/>
      <c r="AS348" s="13" t="s">
        <v>54</v>
      </c>
    </row>
    <row r="349" spans="1:45" ht="21" customHeight="1">
      <c r="A349" s="4">
        <v>46055</v>
      </c>
      <c r="B349" s="5" t="s">
        <v>72</v>
      </c>
      <c r="C349" s="5" t="s">
        <v>73</v>
      </c>
      <c r="D349" s="4">
        <v>46120</v>
      </c>
      <c r="E349" s="5">
        <v>-65</v>
      </c>
      <c r="F349" s="5" t="s">
        <v>47</v>
      </c>
      <c r="G349" s="5" t="s">
        <v>56</v>
      </c>
      <c r="H349" s="5">
        <v>0</v>
      </c>
      <c r="I349" s="6">
        <v>82369</v>
      </c>
      <c r="J349" s="6">
        <v>29040</v>
      </c>
      <c r="K349" s="6">
        <v>53330</v>
      </c>
      <c r="L349" s="7">
        <f t="shared" si="66"/>
        <v>0.35255982226323007</v>
      </c>
      <c r="M349" s="7">
        <f t="shared" si="68"/>
        <v>-0.16317179721629582</v>
      </c>
      <c r="N349" s="6">
        <f t="shared" si="69"/>
        <v>92622.857142857145</v>
      </c>
      <c r="O349" s="6">
        <f t="shared" si="71"/>
        <v>87366.75</v>
      </c>
      <c r="P349" s="8">
        <f t="shared" si="72"/>
        <v>0.9427957432318359</v>
      </c>
      <c r="Q349" s="6"/>
      <c r="R349" s="6"/>
      <c r="S349" s="6"/>
      <c r="T349" s="6"/>
      <c r="U349" s="6"/>
      <c r="V349" s="6"/>
      <c r="W349" s="6"/>
      <c r="X349" s="5" t="s">
        <v>76</v>
      </c>
      <c r="Y349" s="5"/>
      <c r="Z349" s="9">
        <v>4.2119999999999998E-2</v>
      </c>
      <c r="AA349" s="7">
        <f t="shared" si="65"/>
        <v>-6.6037735849057144E-3</v>
      </c>
      <c r="AB349" s="9">
        <f t="shared" si="70"/>
        <v>5.6701428571428569E-2</v>
      </c>
      <c r="AC349" s="9">
        <f t="shared" si="73"/>
        <v>4.8491785714285716E-2</v>
      </c>
      <c r="AD349" s="8">
        <f t="shared" si="74"/>
        <v>1.1692996604726866</v>
      </c>
      <c r="AE349" s="5" t="s">
        <v>50</v>
      </c>
      <c r="AF349" s="10">
        <f t="shared" si="75"/>
        <v>32818.5</v>
      </c>
      <c r="AG349" s="11">
        <f t="shared" si="76"/>
        <v>0.88486676721970836</v>
      </c>
      <c r="AH349" s="11">
        <f t="shared" si="77"/>
        <v>0.86860072029872504</v>
      </c>
      <c r="AI349" s="5" t="s">
        <v>51</v>
      </c>
      <c r="AJ349" s="5" t="s">
        <v>73</v>
      </c>
      <c r="AK349" s="5" t="s">
        <v>52</v>
      </c>
      <c r="AL349" s="5" t="s">
        <v>75</v>
      </c>
      <c r="AM349" s="5" t="s">
        <v>72</v>
      </c>
      <c r="AN349" s="12">
        <f t="shared" si="67"/>
        <v>4.2119999999999998E-2</v>
      </c>
      <c r="AO349" s="12"/>
      <c r="AP349" s="12"/>
      <c r="AQ349" s="12"/>
      <c r="AR349" s="12"/>
      <c r="AS349" s="13" t="s">
        <v>54</v>
      </c>
    </row>
    <row r="350" spans="1:45" ht="21" customHeight="1">
      <c r="A350" s="4">
        <v>46056</v>
      </c>
      <c r="B350" s="5" t="s">
        <v>72</v>
      </c>
      <c r="C350" s="5" t="s">
        <v>73</v>
      </c>
      <c r="D350" s="4">
        <v>46120</v>
      </c>
      <c r="E350" s="5">
        <v>-64</v>
      </c>
      <c r="F350" s="5" t="s">
        <v>47</v>
      </c>
      <c r="G350" s="5" t="s">
        <v>57</v>
      </c>
      <c r="H350" s="5">
        <v>0</v>
      </c>
      <c r="I350" s="6">
        <v>88592</v>
      </c>
      <c r="J350" s="6">
        <v>33887</v>
      </c>
      <c r="K350" s="6">
        <v>54705</v>
      </c>
      <c r="L350" s="7">
        <f t="shared" si="66"/>
        <v>0.38250632111251581</v>
      </c>
      <c r="M350" s="7">
        <f t="shared" si="68"/>
        <v>7.5550267697798823E-2</v>
      </c>
      <c r="N350" s="6">
        <f t="shared" si="69"/>
        <v>92553.428571428565</v>
      </c>
      <c r="O350" s="6">
        <f t="shared" si="71"/>
        <v>87426</v>
      </c>
      <c r="P350" s="8">
        <f t="shared" si="72"/>
        <v>1.0133369935717063</v>
      </c>
      <c r="Q350" s="6"/>
      <c r="R350" s="6"/>
      <c r="S350" s="6"/>
      <c r="T350" s="6"/>
      <c r="U350" s="6"/>
      <c r="V350" s="6"/>
      <c r="W350" s="6"/>
      <c r="X350" s="5" t="s">
        <v>76</v>
      </c>
      <c r="Y350" s="5"/>
      <c r="Z350" s="9">
        <v>4.0500000000000001E-2</v>
      </c>
      <c r="AA350" s="7">
        <f t="shared" si="65"/>
        <v>-3.8461538461538325E-2</v>
      </c>
      <c r="AB350" s="9">
        <f t="shared" si="70"/>
        <v>4.9755714285714285E-2</v>
      </c>
      <c r="AC350" s="9">
        <f t="shared" si="73"/>
        <v>4.7191785714285714E-2</v>
      </c>
      <c r="AD350" s="8">
        <f t="shared" si="74"/>
        <v>1.0543299757070312</v>
      </c>
      <c r="AE350" s="5" t="s">
        <v>50</v>
      </c>
      <c r="AF350" s="10">
        <f t="shared" si="75"/>
        <v>33685.5</v>
      </c>
      <c r="AG350" s="11">
        <f t="shared" si="76"/>
        <v>1.0059818022591323</v>
      </c>
      <c r="AH350" s="11">
        <f t="shared" si="77"/>
        <v>0.8582002013062201</v>
      </c>
      <c r="AI350" s="5" t="s">
        <v>51</v>
      </c>
      <c r="AJ350" s="5" t="s">
        <v>73</v>
      </c>
      <c r="AK350" s="5" t="s">
        <v>52</v>
      </c>
      <c r="AL350" s="5" t="s">
        <v>75</v>
      </c>
      <c r="AM350" s="5" t="s">
        <v>72</v>
      </c>
      <c r="AN350" s="12">
        <f t="shared" si="67"/>
        <v>4.0500000000000001E-2</v>
      </c>
      <c r="AO350" s="12"/>
      <c r="AP350" s="12"/>
      <c r="AQ350" s="12"/>
      <c r="AR350" s="12"/>
      <c r="AS350" s="13" t="s">
        <v>54</v>
      </c>
    </row>
    <row r="351" spans="1:45" ht="21" customHeight="1">
      <c r="A351" s="4">
        <v>46057</v>
      </c>
      <c r="B351" s="5" t="s">
        <v>72</v>
      </c>
      <c r="C351" s="5" t="s">
        <v>73</v>
      </c>
      <c r="D351" s="4">
        <v>46120</v>
      </c>
      <c r="E351" s="5">
        <v>-63</v>
      </c>
      <c r="F351" s="5" t="s">
        <v>47</v>
      </c>
      <c r="G351" s="5" t="s">
        <v>58</v>
      </c>
      <c r="H351" s="5">
        <v>0</v>
      </c>
      <c r="I351" s="6">
        <v>87846</v>
      </c>
      <c r="J351" s="6">
        <v>33565</v>
      </c>
      <c r="K351" s="6">
        <v>54282</v>
      </c>
      <c r="L351" s="7">
        <f t="shared" si="66"/>
        <v>0.38208911048880995</v>
      </c>
      <c r="M351" s="7">
        <f t="shared" si="68"/>
        <v>-8.4206248871230294E-3</v>
      </c>
      <c r="N351" s="6">
        <f t="shared" si="69"/>
        <v>92425.857142857145</v>
      </c>
      <c r="O351" s="6">
        <f t="shared" si="71"/>
        <v>87676</v>
      </c>
      <c r="P351" s="8">
        <f t="shared" si="72"/>
        <v>1.0019389570692094</v>
      </c>
      <c r="Q351" s="6"/>
      <c r="R351" s="6"/>
      <c r="S351" s="6"/>
      <c r="T351" s="6"/>
      <c r="U351" s="6"/>
      <c r="V351" s="6"/>
      <c r="W351" s="6"/>
      <c r="X351" s="5" t="s">
        <v>76</v>
      </c>
      <c r="Y351" s="5"/>
      <c r="Z351" s="9">
        <v>3.6540000000000003E-2</v>
      </c>
      <c r="AA351" s="7">
        <f t="shared" si="65"/>
        <v>-9.7777777777777741E-2</v>
      </c>
      <c r="AB351" s="9">
        <f t="shared" si="70"/>
        <v>4.1455714285714283E-2</v>
      </c>
      <c r="AC351" s="9">
        <f t="shared" si="73"/>
        <v>4.6775357142857139E-2</v>
      </c>
      <c r="AD351" s="8">
        <f t="shared" si="74"/>
        <v>0.88627253361431158</v>
      </c>
      <c r="AE351" s="5" t="s">
        <v>50</v>
      </c>
      <c r="AF351" s="10">
        <f t="shared" si="75"/>
        <v>33336</v>
      </c>
      <c r="AG351" s="11">
        <f t="shared" si="76"/>
        <v>1.0068694504439646</v>
      </c>
      <c r="AH351" s="11">
        <f t="shared" si="77"/>
        <v>0.7811805666903362</v>
      </c>
      <c r="AI351" s="5" t="s">
        <v>51</v>
      </c>
      <c r="AJ351" s="5" t="s">
        <v>73</v>
      </c>
      <c r="AK351" s="5" t="s">
        <v>52</v>
      </c>
      <c r="AL351" s="5" t="s">
        <v>75</v>
      </c>
      <c r="AM351" s="5" t="s">
        <v>72</v>
      </c>
      <c r="AN351" s="12">
        <f t="shared" si="67"/>
        <v>3.6540000000000003E-2</v>
      </c>
      <c r="AO351" s="12"/>
      <c r="AP351" s="12"/>
      <c r="AQ351" s="12"/>
      <c r="AR351" s="12"/>
      <c r="AS351" s="13" t="s">
        <v>54</v>
      </c>
    </row>
    <row r="352" spans="1:45" ht="21" customHeight="1">
      <c r="A352" s="4">
        <v>46058</v>
      </c>
      <c r="B352" s="5" t="s">
        <v>72</v>
      </c>
      <c r="C352" s="5" t="s">
        <v>73</v>
      </c>
      <c r="D352" s="4">
        <v>46120</v>
      </c>
      <c r="E352" s="5">
        <v>-62</v>
      </c>
      <c r="F352" s="5" t="s">
        <v>47</v>
      </c>
      <c r="G352" s="5" t="s">
        <v>59</v>
      </c>
      <c r="H352" s="5">
        <v>0</v>
      </c>
      <c r="I352" s="6">
        <v>92466</v>
      </c>
      <c r="J352" s="6">
        <v>37156</v>
      </c>
      <c r="K352" s="6">
        <v>55310</v>
      </c>
      <c r="L352" s="7">
        <f t="shared" si="66"/>
        <v>0.40183418770142537</v>
      </c>
      <c r="M352" s="7">
        <f t="shared" si="68"/>
        <v>5.259203606311047E-2</v>
      </c>
      <c r="N352" s="6">
        <f t="shared" si="69"/>
        <v>92795.28571428571</v>
      </c>
      <c r="O352" s="6">
        <f t="shared" si="71"/>
        <v>87913.5</v>
      </c>
      <c r="P352" s="8">
        <f t="shared" si="72"/>
        <v>1.0517838557218175</v>
      </c>
      <c r="Q352" s="6"/>
      <c r="R352" s="6"/>
      <c r="S352" s="6"/>
      <c r="T352" s="6"/>
      <c r="U352" s="6"/>
      <c r="V352" s="6"/>
      <c r="W352" s="6"/>
      <c r="X352" s="5" t="s">
        <v>76</v>
      </c>
      <c r="Y352" s="5"/>
      <c r="Z352" s="9">
        <v>3.993E-2</v>
      </c>
      <c r="AA352" s="7">
        <f t="shared" si="65"/>
        <v>9.2775041050902951E-2</v>
      </c>
      <c r="AB352" s="9">
        <f t="shared" si="70"/>
        <v>4.064857142857143E-2</v>
      </c>
      <c r="AC352" s="9">
        <f t="shared" si="73"/>
        <v>4.6636785714285714E-2</v>
      </c>
      <c r="AD352" s="8">
        <f t="shared" si="74"/>
        <v>0.8715989064426457</v>
      </c>
      <c r="AE352" s="5" t="s">
        <v>50</v>
      </c>
      <c r="AF352" s="10">
        <f t="shared" si="75"/>
        <v>34864.25</v>
      </c>
      <c r="AG352" s="11">
        <f t="shared" si="76"/>
        <v>1.0657335235950867</v>
      </c>
      <c r="AH352" s="11">
        <f t="shared" si="77"/>
        <v>0.85619108153434986</v>
      </c>
      <c r="AI352" s="5" t="s">
        <v>51</v>
      </c>
      <c r="AJ352" s="5" t="s">
        <v>73</v>
      </c>
      <c r="AK352" s="5" t="s">
        <v>52</v>
      </c>
      <c r="AL352" s="5" t="s">
        <v>75</v>
      </c>
      <c r="AM352" s="5" t="s">
        <v>72</v>
      </c>
      <c r="AN352" s="12">
        <f t="shared" si="67"/>
        <v>3.993E-2</v>
      </c>
      <c r="AO352" s="12"/>
      <c r="AP352" s="12"/>
      <c r="AQ352" s="12"/>
      <c r="AR352" s="12"/>
      <c r="AS352" s="13" t="s">
        <v>54</v>
      </c>
    </row>
    <row r="353" spans="1:45" ht="21" customHeight="1">
      <c r="A353" s="4">
        <v>46059</v>
      </c>
      <c r="B353" s="5" t="s">
        <v>72</v>
      </c>
      <c r="C353" s="5" t="s">
        <v>73</v>
      </c>
      <c r="D353" s="4">
        <v>46120</v>
      </c>
      <c r="E353" s="5">
        <v>-61</v>
      </c>
      <c r="F353" s="5" t="s">
        <v>47</v>
      </c>
      <c r="G353" s="5" t="s">
        <v>60</v>
      </c>
      <c r="H353" s="5">
        <v>0</v>
      </c>
      <c r="I353" s="6">
        <v>92628</v>
      </c>
      <c r="J353" s="6">
        <v>38619</v>
      </c>
      <c r="K353" s="6">
        <v>54008</v>
      </c>
      <c r="L353" s="7">
        <f t="shared" si="66"/>
        <v>0.41692576758647493</v>
      </c>
      <c r="M353" s="7">
        <f t="shared" si="68"/>
        <v>1.7519953280125122E-3</v>
      </c>
      <c r="N353" s="6">
        <f t="shared" si="69"/>
        <v>92610.857142857145</v>
      </c>
      <c r="O353" s="6">
        <f t="shared" si="71"/>
        <v>88302.5</v>
      </c>
      <c r="P353" s="8">
        <f t="shared" si="72"/>
        <v>1.0489850230740918</v>
      </c>
      <c r="Q353" s="6"/>
      <c r="R353" s="6"/>
      <c r="S353" s="6"/>
      <c r="T353" s="6"/>
      <c r="U353" s="6"/>
      <c r="V353" s="6"/>
      <c r="W353" s="6"/>
      <c r="X353" s="5" t="s">
        <v>76</v>
      </c>
      <c r="Y353" s="5"/>
      <c r="Z353" s="9">
        <v>4.0140000000000002E-2</v>
      </c>
      <c r="AA353" s="7">
        <f t="shared" si="65"/>
        <v>5.259203606311047E-3</v>
      </c>
      <c r="AB353" s="9">
        <f t="shared" si="70"/>
        <v>4.0597142857142852E-2</v>
      </c>
      <c r="AC353" s="9">
        <f t="shared" si="73"/>
        <v>4.658642857142857E-2</v>
      </c>
      <c r="AD353" s="8">
        <f t="shared" si="74"/>
        <v>0.87143711381303557</v>
      </c>
      <c r="AE353" s="5" t="s">
        <v>50</v>
      </c>
      <c r="AF353" s="10">
        <f t="shared" si="75"/>
        <v>38630.75</v>
      </c>
      <c r="AG353" s="11">
        <f t="shared" si="76"/>
        <v>0.99969583816001506</v>
      </c>
      <c r="AH353" s="11">
        <f t="shared" si="77"/>
        <v>0.86162432345410223</v>
      </c>
      <c r="AI353" s="5" t="s">
        <v>51</v>
      </c>
      <c r="AJ353" s="5" t="s">
        <v>73</v>
      </c>
      <c r="AK353" s="5" t="s">
        <v>52</v>
      </c>
      <c r="AL353" s="5" t="s">
        <v>75</v>
      </c>
      <c r="AM353" s="5" t="s">
        <v>72</v>
      </c>
      <c r="AN353" s="12">
        <f t="shared" si="67"/>
        <v>4.0140000000000002E-2</v>
      </c>
      <c r="AO353" s="12"/>
      <c r="AP353" s="12"/>
      <c r="AQ353" s="12"/>
      <c r="AR353" s="12"/>
      <c r="AS353" s="13" t="s">
        <v>54</v>
      </c>
    </row>
    <row r="354" spans="1:45" ht="21" customHeight="1">
      <c r="A354" s="4">
        <v>46060</v>
      </c>
      <c r="B354" s="5" t="s">
        <v>72</v>
      </c>
      <c r="C354" s="5" t="s">
        <v>73</v>
      </c>
      <c r="D354" s="4">
        <v>46120</v>
      </c>
      <c r="E354" s="5">
        <v>-60</v>
      </c>
      <c r="F354" s="5" t="s">
        <v>47</v>
      </c>
      <c r="G354" s="5" t="s">
        <v>48</v>
      </c>
      <c r="H354" s="5">
        <v>1</v>
      </c>
      <c r="I354" s="6">
        <v>105427</v>
      </c>
      <c r="J354" s="6">
        <v>55832</v>
      </c>
      <c r="K354" s="6">
        <v>49595</v>
      </c>
      <c r="L354" s="7">
        <f t="shared" si="66"/>
        <v>0.52957970918265718</v>
      </c>
      <c r="M354" s="7">
        <f t="shared" si="68"/>
        <v>0.13817636135941624</v>
      </c>
      <c r="N354" s="6">
        <f t="shared" si="69"/>
        <v>92536.857142857145</v>
      </c>
      <c r="O354" s="6">
        <f t="shared" si="71"/>
        <v>88584.142857142855</v>
      </c>
      <c r="P354" s="8">
        <f t="shared" si="72"/>
        <v>1.1901339968939944</v>
      </c>
      <c r="Q354" s="6"/>
      <c r="R354" s="6"/>
      <c r="S354" s="6"/>
      <c r="T354" s="6"/>
      <c r="U354" s="6"/>
      <c r="V354" s="6"/>
      <c r="W354" s="6"/>
      <c r="X354" s="5" t="s">
        <v>76</v>
      </c>
      <c r="Y354" s="5"/>
      <c r="Z354" s="9">
        <v>0.04</v>
      </c>
      <c r="AA354" s="7">
        <f t="shared" si="65"/>
        <v>-3.4877927254609586E-3</v>
      </c>
      <c r="AB354" s="9">
        <f t="shared" si="70"/>
        <v>4.023285714285714E-2</v>
      </c>
      <c r="AC354" s="9">
        <f t="shared" si="73"/>
        <v>4.6657142857142855E-2</v>
      </c>
      <c r="AD354" s="8">
        <f t="shared" si="74"/>
        <v>0.86230863441518679</v>
      </c>
      <c r="AE354" s="5" t="s">
        <v>50</v>
      </c>
      <c r="AF354" s="10">
        <f t="shared" si="75"/>
        <v>53325.25</v>
      </c>
      <c r="AG354" s="11">
        <f t="shared" si="76"/>
        <v>1.047008687254162</v>
      </c>
      <c r="AH354" s="11">
        <f t="shared" si="77"/>
        <v>0.85731781996325784</v>
      </c>
      <c r="AI354" s="5" t="s">
        <v>51</v>
      </c>
      <c r="AJ354" s="5" t="s">
        <v>73</v>
      </c>
      <c r="AK354" s="5" t="s">
        <v>52</v>
      </c>
      <c r="AL354" s="5" t="s">
        <v>75</v>
      </c>
      <c r="AM354" s="5" t="s">
        <v>72</v>
      </c>
      <c r="AN354" s="12">
        <f t="shared" si="67"/>
        <v>0.04</v>
      </c>
      <c r="AO354" s="12"/>
      <c r="AP354" s="12"/>
      <c r="AQ354" s="12"/>
      <c r="AR354" s="12"/>
      <c r="AS354" s="13" t="s">
        <v>54</v>
      </c>
    </row>
    <row r="355" spans="1:45" ht="21" customHeight="1">
      <c r="A355" s="4">
        <v>46061</v>
      </c>
      <c r="B355" s="5" t="s">
        <v>72</v>
      </c>
      <c r="C355" s="5" t="s">
        <v>73</v>
      </c>
      <c r="D355" s="4">
        <v>46120</v>
      </c>
      <c r="E355" s="5">
        <v>-59</v>
      </c>
      <c r="F355" s="5" t="s">
        <v>47</v>
      </c>
      <c r="G355" s="5" t="s">
        <v>55</v>
      </c>
      <c r="H355" s="5">
        <v>1</v>
      </c>
      <c r="I355" s="6">
        <v>99099</v>
      </c>
      <c r="J355" s="6">
        <v>50547</v>
      </c>
      <c r="K355" s="6">
        <v>48552</v>
      </c>
      <c r="L355" s="7">
        <f t="shared" si="66"/>
        <v>0.51006569188387374</v>
      </c>
      <c r="M355" s="7">
        <f t="shared" si="68"/>
        <v>-6.0022574862226952E-2</v>
      </c>
      <c r="N355" s="6">
        <f t="shared" si="69"/>
        <v>92632.428571428565</v>
      </c>
      <c r="O355" s="6">
        <f t="shared" si="71"/>
        <v>89177.53571428571</v>
      </c>
      <c r="P355" s="8">
        <f t="shared" si="72"/>
        <v>1.1112551967964386</v>
      </c>
      <c r="Q355" s="6"/>
      <c r="R355" s="6"/>
      <c r="S355" s="6"/>
      <c r="T355" s="6"/>
      <c r="U355" s="6"/>
      <c r="V355" s="6"/>
      <c r="W355" s="6"/>
      <c r="X355" s="5" t="s">
        <v>76</v>
      </c>
      <c r="Y355" s="5"/>
      <c r="Z355" s="9">
        <v>3.7670000000000002E-2</v>
      </c>
      <c r="AA355" s="7">
        <f t="shared" si="65"/>
        <v>-5.8249999999999913E-2</v>
      </c>
      <c r="AB355" s="9">
        <f t="shared" si="70"/>
        <v>3.955714285714286E-2</v>
      </c>
      <c r="AC355" s="9">
        <f t="shared" si="73"/>
        <v>4.6690000000000009E-2</v>
      </c>
      <c r="AD355" s="8">
        <f t="shared" si="74"/>
        <v>0.8472294465012391</v>
      </c>
      <c r="AE355" s="5" t="s">
        <v>50</v>
      </c>
      <c r="AF355" s="10">
        <f t="shared" si="75"/>
        <v>48800.25</v>
      </c>
      <c r="AG355" s="11">
        <f t="shared" si="76"/>
        <v>1.0357938740067929</v>
      </c>
      <c r="AH355" s="11">
        <f t="shared" si="77"/>
        <v>0.80681088027414849</v>
      </c>
      <c r="AI355" s="5" t="s">
        <v>51</v>
      </c>
      <c r="AJ355" s="5" t="s">
        <v>73</v>
      </c>
      <c r="AK355" s="5" t="s">
        <v>52</v>
      </c>
      <c r="AL355" s="5" t="s">
        <v>75</v>
      </c>
      <c r="AM355" s="5" t="s">
        <v>72</v>
      </c>
      <c r="AN355" s="12">
        <f t="shared" si="67"/>
        <v>3.7670000000000002E-2</v>
      </c>
      <c r="AO355" s="12"/>
      <c r="AP355" s="12"/>
      <c r="AQ355" s="12"/>
      <c r="AR355" s="12"/>
      <c r="AS355" s="13" t="s">
        <v>54</v>
      </c>
    </row>
    <row r="356" spans="1:45" ht="21" customHeight="1">
      <c r="A356" s="4">
        <v>46062</v>
      </c>
      <c r="B356" s="5" t="s">
        <v>72</v>
      </c>
      <c r="C356" s="5" t="s">
        <v>73</v>
      </c>
      <c r="D356" s="4">
        <v>46120</v>
      </c>
      <c r="E356" s="5">
        <v>-58</v>
      </c>
      <c r="F356" s="5" t="s">
        <v>47</v>
      </c>
      <c r="G356" s="5" t="s">
        <v>56</v>
      </c>
      <c r="H356" s="5">
        <v>0</v>
      </c>
      <c r="I356" s="6">
        <v>89544</v>
      </c>
      <c r="J356" s="6">
        <v>35606</v>
      </c>
      <c r="K356" s="6">
        <v>53938</v>
      </c>
      <c r="L356" s="7">
        <f t="shared" si="66"/>
        <v>0.39763691592959888</v>
      </c>
      <c r="M356" s="7">
        <f t="shared" si="68"/>
        <v>-9.6418732782369121E-2</v>
      </c>
      <c r="N356" s="6">
        <f t="shared" si="69"/>
        <v>93657.428571428565</v>
      </c>
      <c r="O356" s="6">
        <f t="shared" si="71"/>
        <v>89731.928571428565</v>
      </c>
      <c r="P356" s="8">
        <f t="shared" si="72"/>
        <v>0.99790566664039804</v>
      </c>
      <c r="Q356" s="6"/>
      <c r="R356" s="6"/>
      <c r="S356" s="6"/>
      <c r="T356" s="6"/>
      <c r="U356" s="6"/>
      <c r="V356" s="6"/>
      <c r="W356" s="6"/>
      <c r="X356" s="5" t="s">
        <v>76</v>
      </c>
      <c r="Y356" s="5"/>
      <c r="Z356" s="9">
        <v>4.113E-2</v>
      </c>
      <c r="AA356" s="7">
        <f t="shared" si="65"/>
        <v>9.1850278736394841E-2</v>
      </c>
      <c r="AB356" s="9">
        <f t="shared" si="70"/>
        <v>3.9415714285714283E-2</v>
      </c>
      <c r="AC356" s="9">
        <f t="shared" si="73"/>
        <v>4.6712857142857153E-2</v>
      </c>
      <c r="AD356" s="8">
        <f t="shared" si="74"/>
        <v>0.84378727178201141</v>
      </c>
      <c r="AE356" s="5" t="s">
        <v>50</v>
      </c>
      <c r="AF356" s="10">
        <f t="shared" si="75"/>
        <v>32392.5</v>
      </c>
      <c r="AG356" s="11">
        <f t="shared" si="76"/>
        <v>1.0992050629003627</v>
      </c>
      <c r="AH356" s="11">
        <f t="shared" si="77"/>
        <v>0.8804856417627448</v>
      </c>
      <c r="AI356" s="5" t="s">
        <v>51</v>
      </c>
      <c r="AJ356" s="5" t="s">
        <v>73</v>
      </c>
      <c r="AK356" s="5" t="s">
        <v>52</v>
      </c>
      <c r="AL356" s="5" t="s">
        <v>75</v>
      </c>
      <c r="AM356" s="5" t="s">
        <v>72</v>
      </c>
      <c r="AN356" s="12">
        <f t="shared" si="67"/>
        <v>4.113E-2</v>
      </c>
      <c r="AO356" s="12"/>
      <c r="AP356" s="12"/>
      <c r="AQ356" s="12"/>
      <c r="AR356" s="12"/>
      <c r="AS356" s="13" t="s">
        <v>54</v>
      </c>
    </row>
    <row r="357" spans="1:45" ht="21" customHeight="1">
      <c r="A357" s="4">
        <v>46063</v>
      </c>
      <c r="B357" s="5" t="s">
        <v>72</v>
      </c>
      <c r="C357" s="5" t="s">
        <v>73</v>
      </c>
      <c r="D357" s="4">
        <v>46120</v>
      </c>
      <c r="E357" s="5">
        <v>-57</v>
      </c>
      <c r="F357" s="5" t="s">
        <v>47</v>
      </c>
      <c r="G357" s="5" t="s">
        <v>57</v>
      </c>
      <c r="H357" s="5">
        <v>0</v>
      </c>
      <c r="I357" s="6">
        <v>91738</v>
      </c>
      <c r="J357" s="6">
        <v>37135</v>
      </c>
      <c r="K357" s="6">
        <v>54604</v>
      </c>
      <c r="L357" s="7">
        <f t="shared" si="66"/>
        <v>0.40479408751008306</v>
      </c>
      <c r="M357" s="7">
        <f t="shared" si="68"/>
        <v>2.4501920843384317E-2</v>
      </c>
      <c r="N357" s="6">
        <f t="shared" si="69"/>
        <v>94106.857142857145</v>
      </c>
      <c r="O357" s="6">
        <f t="shared" si="71"/>
        <v>90111.428571428565</v>
      </c>
      <c r="P357" s="8">
        <f t="shared" si="72"/>
        <v>1.0180506674276293</v>
      </c>
      <c r="Q357" s="6"/>
      <c r="R357" s="6"/>
      <c r="S357" s="6"/>
      <c r="T357" s="6"/>
      <c r="U357" s="6"/>
      <c r="V357" s="6"/>
      <c r="W357" s="6"/>
      <c r="X357" s="5" t="s">
        <v>76</v>
      </c>
      <c r="Y357" s="5"/>
      <c r="Z357" s="9">
        <v>0.39906000000000003</v>
      </c>
      <c r="AA357" s="7">
        <f t="shared" si="65"/>
        <v>8.7024070021881847</v>
      </c>
      <c r="AB357" s="9">
        <f t="shared" si="70"/>
        <v>9.0638571428571443E-2</v>
      </c>
      <c r="AC357" s="9">
        <f t="shared" si="73"/>
        <v>4.6856785714285719E-2</v>
      </c>
      <c r="AD357" s="8">
        <f t="shared" si="74"/>
        <v>1.9343744998056389</v>
      </c>
      <c r="AE357" s="5" t="s">
        <v>50</v>
      </c>
      <c r="AF357" s="10">
        <f t="shared" si="75"/>
        <v>34363.75</v>
      </c>
      <c r="AG357" s="11">
        <f t="shared" si="76"/>
        <v>1.0806445745880471</v>
      </c>
      <c r="AH357" s="11">
        <f t="shared" si="77"/>
        <v>8.5165893032721289</v>
      </c>
      <c r="AI357" s="5" t="s">
        <v>51</v>
      </c>
      <c r="AJ357" s="5" t="s">
        <v>73</v>
      </c>
      <c r="AK357" s="5" t="s">
        <v>52</v>
      </c>
      <c r="AL357" s="5" t="s">
        <v>75</v>
      </c>
      <c r="AM357" s="5" t="s">
        <v>72</v>
      </c>
      <c r="AN357" s="12">
        <f t="shared" si="67"/>
        <v>0.39906000000000003</v>
      </c>
      <c r="AO357" s="12"/>
      <c r="AP357" s="12"/>
      <c r="AQ357" s="12"/>
      <c r="AR357" s="12"/>
      <c r="AS357" s="13" t="s">
        <v>54</v>
      </c>
    </row>
    <row r="358" spans="1:45" ht="21" customHeight="1">
      <c r="A358" s="4">
        <v>46064</v>
      </c>
      <c r="B358" s="5" t="s">
        <v>72</v>
      </c>
      <c r="C358" s="5" t="s">
        <v>73</v>
      </c>
      <c r="D358" s="4">
        <v>46120</v>
      </c>
      <c r="E358" s="5">
        <v>-56</v>
      </c>
      <c r="F358" s="5" t="s">
        <v>47</v>
      </c>
      <c r="G358" s="5" t="s">
        <v>58</v>
      </c>
      <c r="H358" s="5">
        <v>0</v>
      </c>
      <c r="I358" s="6">
        <v>90318</v>
      </c>
      <c r="J358" s="6">
        <v>36040</v>
      </c>
      <c r="K358" s="6">
        <v>54278</v>
      </c>
      <c r="L358" s="7">
        <f t="shared" si="66"/>
        <v>0.39903452246506788</v>
      </c>
      <c r="M358" s="7">
        <f t="shared" si="68"/>
        <v>-1.5478863720595593E-2</v>
      </c>
      <c r="N358" s="6">
        <f t="shared" si="69"/>
        <v>94460</v>
      </c>
      <c r="O358" s="6">
        <f t="shared" si="71"/>
        <v>90514.928571428565</v>
      </c>
      <c r="P358" s="8">
        <f t="shared" si="72"/>
        <v>0.99782435257325353</v>
      </c>
      <c r="Q358" s="6"/>
      <c r="R358" s="6"/>
      <c r="S358" s="6"/>
      <c r="T358" s="6"/>
      <c r="U358" s="6"/>
      <c r="V358" s="6"/>
      <c r="W358" s="6"/>
      <c r="X358" s="5" t="s">
        <v>76</v>
      </c>
      <c r="Y358" s="5"/>
      <c r="Z358" s="9">
        <v>0.32605000000000001</v>
      </c>
      <c r="AA358" s="7">
        <f t="shared" si="65"/>
        <v>-0.18295494411867896</v>
      </c>
      <c r="AB358" s="9">
        <f t="shared" si="70"/>
        <v>0.13199714285714287</v>
      </c>
      <c r="AC358" s="9">
        <f t="shared" si="73"/>
        <v>5.9463214285714293E-2</v>
      </c>
      <c r="AD358" s="8">
        <f t="shared" si="74"/>
        <v>2.219811768380211</v>
      </c>
      <c r="AE358" s="5" t="s">
        <v>50</v>
      </c>
      <c r="AF358" s="10">
        <f t="shared" si="75"/>
        <v>33893.25</v>
      </c>
      <c r="AG358" s="11">
        <f t="shared" si="76"/>
        <v>1.0633385703643057</v>
      </c>
      <c r="AH358" s="11">
        <f t="shared" si="77"/>
        <v>5.4832219199144721</v>
      </c>
      <c r="AI358" s="5" t="s">
        <v>51</v>
      </c>
      <c r="AJ358" s="5" t="s">
        <v>73</v>
      </c>
      <c r="AK358" s="5" t="s">
        <v>52</v>
      </c>
      <c r="AL358" s="5" t="s">
        <v>75</v>
      </c>
      <c r="AM358" s="5" t="s">
        <v>72</v>
      </c>
      <c r="AN358" s="12">
        <f t="shared" si="67"/>
        <v>0.32605000000000001</v>
      </c>
      <c r="AO358" s="12"/>
      <c r="AP358" s="12"/>
      <c r="AQ358" s="12"/>
      <c r="AR358" s="12"/>
      <c r="AS358" s="13" t="s">
        <v>54</v>
      </c>
    </row>
    <row r="359" spans="1:45" ht="21" customHeight="1">
      <c r="A359" s="4">
        <v>46065</v>
      </c>
      <c r="B359" s="5" t="s">
        <v>72</v>
      </c>
      <c r="C359" s="5" t="s">
        <v>73</v>
      </c>
      <c r="D359" s="4">
        <v>46120</v>
      </c>
      <c r="E359" s="5">
        <v>-55</v>
      </c>
      <c r="F359" s="5" t="s">
        <v>47</v>
      </c>
      <c r="G359" s="5" t="s">
        <v>59</v>
      </c>
      <c r="H359" s="5">
        <v>0</v>
      </c>
      <c r="I359" s="6">
        <v>94185</v>
      </c>
      <c r="J359" s="6">
        <v>39564</v>
      </c>
      <c r="K359" s="6">
        <v>54621</v>
      </c>
      <c r="L359" s="7">
        <f t="shared" si="66"/>
        <v>0.42006688963210703</v>
      </c>
      <c r="M359" s="7">
        <f t="shared" si="68"/>
        <v>4.2815385637414494E-2</v>
      </c>
      <c r="N359" s="6">
        <f t="shared" si="69"/>
        <v>94705.571428571435</v>
      </c>
      <c r="O359" s="6">
        <f t="shared" si="71"/>
        <v>90845.071428571435</v>
      </c>
      <c r="P359" s="8">
        <f t="shared" si="72"/>
        <v>1.0367651047977287</v>
      </c>
      <c r="Q359" s="6"/>
      <c r="R359" s="6"/>
      <c r="S359" s="6"/>
      <c r="T359" s="6"/>
      <c r="U359" s="6"/>
      <c r="V359" s="6"/>
      <c r="W359" s="6"/>
      <c r="X359" s="5" t="s">
        <v>76</v>
      </c>
      <c r="Y359" s="5"/>
      <c r="Z359" s="9">
        <v>0.32654</v>
      </c>
      <c r="AA359" s="7">
        <f t="shared" si="65"/>
        <v>1.5028369881919801E-3</v>
      </c>
      <c r="AB359" s="9">
        <f t="shared" si="70"/>
        <v>0.17294142857142858</v>
      </c>
      <c r="AC359" s="9">
        <f t="shared" si="73"/>
        <v>6.9159285714285715E-2</v>
      </c>
      <c r="AD359" s="8">
        <f t="shared" si="74"/>
        <v>2.5006248515332103</v>
      </c>
      <c r="AE359" s="5" t="s">
        <v>50</v>
      </c>
      <c r="AF359" s="10">
        <f t="shared" si="75"/>
        <v>36181.25</v>
      </c>
      <c r="AG359" s="11">
        <f t="shared" si="76"/>
        <v>1.0934945586457074</v>
      </c>
      <c r="AH359" s="11">
        <f t="shared" si="77"/>
        <v>4.721564091176683</v>
      </c>
      <c r="AI359" s="5" t="s">
        <v>51</v>
      </c>
      <c r="AJ359" s="5" t="s">
        <v>73</v>
      </c>
      <c r="AK359" s="5" t="s">
        <v>52</v>
      </c>
      <c r="AL359" s="5" t="s">
        <v>75</v>
      </c>
      <c r="AM359" s="5" t="s">
        <v>72</v>
      </c>
      <c r="AN359" s="12">
        <f t="shared" si="67"/>
        <v>0.32654</v>
      </c>
      <c r="AO359" s="12"/>
      <c r="AP359" s="12"/>
      <c r="AQ359" s="12"/>
      <c r="AR359" s="12"/>
      <c r="AS359" s="13" t="s">
        <v>54</v>
      </c>
    </row>
    <row r="360" spans="1:45" ht="21" customHeight="1">
      <c r="A360" s="4">
        <v>46066</v>
      </c>
      <c r="B360" s="5" t="s">
        <v>72</v>
      </c>
      <c r="C360" s="5" t="s">
        <v>73</v>
      </c>
      <c r="D360" s="4">
        <v>46120</v>
      </c>
      <c r="E360" s="5">
        <v>-54</v>
      </c>
      <c r="F360" s="5" t="s">
        <v>47</v>
      </c>
      <c r="G360" s="5" t="s">
        <v>60</v>
      </c>
      <c r="H360" s="5">
        <v>0</v>
      </c>
      <c r="I360" s="6">
        <v>98322</v>
      </c>
      <c r="J360" s="6">
        <v>43186</v>
      </c>
      <c r="K360" s="6">
        <v>55136</v>
      </c>
      <c r="L360" s="7">
        <f t="shared" si="66"/>
        <v>0.43923028416834481</v>
      </c>
      <c r="M360" s="7">
        <f t="shared" si="68"/>
        <v>4.3924191750278618E-2</v>
      </c>
      <c r="N360" s="6">
        <f t="shared" si="69"/>
        <v>95519</v>
      </c>
      <c r="O360" s="6">
        <f t="shared" si="71"/>
        <v>91217.071428571435</v>
      </c>
      <c r="P360" s="8">
        <f t="shared" si="72"/>
        <v>1.0778903385096303</v>
      </c>
      <c r="Q360" s="6"/>
      <c r="R360" s="6"/>
      <c r="S360" s="6"/>
      <c r="T360" s="6"/>
      <c r="U360" s="6"/>
      <c r="V360" s="6"/>
      <c r="W360" s="6"/>
      <c r="X360" s="5" t="s">
        <v>76</v>
      </c>
      <c r="Y360" s="5"/>
      <c r="Z360" s="9">
        <v>0.32286999999999999</v>
      </c>
      <c r="AA360" s="7">
        <f t="shared" si="65"/>
        <v>-1.1239051877258599E-2</v>
      </c>
      <c r="AB360" s="9">
        <f t="shared" si="70"/>
        <v>0.21333142857142856</v>
      </c>
      <c r="AC360" s="9">
        <f t="shared" si="73"/>
        <v>7.9009285714285712E-2</v>
      </c>
      <c r="AD360" s="8">
        <f t="shared" si="74"/>
        <v>2.7000804607053421</v>
      </c>
      <c r="AE360" s="5" t="s">
        <v>50</v>
      </c>
      <c r="AF360" s="10">
        <f t="shared" si="75"/>
        <v>39461</v>
      </c>
      <c r="AG360" s="11">
        <f t="shared" si="76"/>
        <v>1.0943969995691949</v>
      </c>
      <c r="AH360" s="11">
        <f t="shared" si="77"/>
        <v>4.0864816974496669</v>
      </c>
      <c r="AI360" s="5" t="s">
        <v>51</v>
      </c>
      <c r="AJ360" s="5" t="s">
        <v>73</v>
      </c>
      <c r="AK360" s="5" t="s">
        <v>52</v>
      </c>
      <c r="AL360" s="5" t="s">
        <v>75</v>
      </c>
      <c r="AM360" s="5" t="s">
        <v>72</v>
      </c>
      <c r="AN360" s="12">
        <f t="shared" si="67"/>
        <v>0.32286999999999999</v>
      </c>
      <c r="AO360" s="12"/>
      <c r="AP360" s="12"/>
      <c r="AQ360" s="12"/>
      <c r="AR360" s="12"/>
      <c r="AS360" s="13" t="s">
        <v>54</v>
      </c>
    </row>
    <row r="361" spans="1:45" ht="21" customHeight="1">
      <c r="A361" s="4">
        <v>46067</v>
      </c>
      <c r="B361" s="5" t="s">
        <v>72</v>
      </c>
      <c r="C361" s="5" t="s">
        <v>73</v>
      </c>
      <c r="D361" s="4">
        <v>46120</v>
      </c>
      <c r="E361" s="5">
        <v>-53</v>
      </c>
      <c r="F361" s="5" t="s">
        <v>47</v>
      </c>
      <c r="G361" s="5" t="s">
        <v>48</v>
      </c>
      <c r="H361" s="5">
        <v>1</v>
      </c>
      <c r="I361" s="6">
        <v>115146</v>
      </c>
      <c r="J361" s="6">
        <v>65076</v>
      </c>
      <c r="K361" s="6">
        <v>50071</v>
      </c>
      <c r="L361" s="7">
        <f t="shared" si="66"/>
        <v>0.56516075243603769</v>
      </c>
      <c r="M361" s="7">
        <f t="shared" si="68"/>
        <v>0.17111124671996092</v>
      </c>
      <c r="N361" s="6">
        <f t="shared" si="69"/>
        <v>96907.428571428565</v>
      </c>
      <c r="O361" s="6">
        <f t="shared" si="71"/>
        <v>91722.571428571435</v>
      </c>
      <c r="P361" s="8">
        <f t="shared" si="72"/>
        <v>1.2553725675873519</v>
      </c>
      <c r="Q361" s="6"/>
      <c r="R361" s="6"/>
      <c r="S361" s="6"/>
      <c r="T361" s="6"/>
      <c r="U361" s="6"/>
      <c r="V361" s="6"/>
      <c r="W361" s="6"/>
      <c r="X361" s="5" t="s">
        <v>76</v>
      </c>
      <c r="Y361" s="5"/>
      <c r="Z361" s="9">
        <v>0.21881999999999999</v>
      </c>
      <c r="AA361" s="7">
        <f t="shared" si="65"/>
        <v>-0.3222659274630657</v>
      </c>
      <c r="AB361" s="9">
        <f t="shared" si="70"/>
        <v>0.23887714285714287</v>
      </c>
      <c r="AC361" s="9">
        <f t="shared" si="73"/>
        <v>8.8344285714285722E-2</v>
      </c>
      <c r="AD361" s="8">
        <f t="shared" si="74"/>
        <v>2.703934283080804</v>
      </c>
      <c r="AE361" s="5" t="s">
        <v>50</v>
      </c>
      <c r="AF361" s="10">
        <f t="shared" si="75"/>
        <v>56008</v>
      </c>
      <c r="AG361" s="11">
        <f t="shared" si="76"/>
        <v>1.1619054420797028</v>
      </c>
      <c r="AH361" s="11">
        <f t="shared" si="77"/>
        <v>2.4769004382205977</v>
      </c>
      <c r="AI361" s="5" t="s">
        <v>51</v>
      </c>
      <c r="AJ361" s="5" t="s">
        <v>73</v>
      </c>
      <c r="AK361" s="5" t="s">
        <v>52</v>
      </c>
      <c r="AL361" s="5" t="s">
        <v>75</v>
      </c>
      <c r="AM361" s="5" t="s">
        <v>72</v>
      </c>
      <c r="AN361" s="12">
        <f t="shared" si="67"/>
        <v>0.21881999999999999</v>
      </c>
      <c r="AO361" s="12"/>
      <c r="AP361" s="12"/>
      <c r="AQ361" s="12"/>
      <c r="AR361" s="12"/>
      <c r="AS361" s="13" t="s">
        <v>54</v>
      </c>
    </row>
    <row r="362" spans="1:45" ht="21" customHeight="1">
      <c r="A362" s="4">
        <v>46068</v>
      </c>
      <c r="B362" s="5" t="s">
        <v>72</v>
      </c>
      <c r="C362" s="5" t="s">
        <v>73</v>
      </c>
      <c r="D362" s="4">
        <v>46120</v>
      </c>
      <c r="E362" s="5">
        <v>-52</v>
      </c>
      <c r="F362" s="5" t="s">
        <v>47</v>
      </c>
      <c r="G362" s="5" t="s">
        <v>55</v>
      </c>
      <c r="H362" s="5">
        <v>1</v>
      </c>
      <c r="I362" s="6">
        <v>137116</v>
      </c>
      <c r="J362" s="6">
        <v>88876</v>
      </c>
      <c r="K362" s="6">
        <v>48240</v>
      </c>
      <c r="L362" s="7">
        <f t="shared" si="66"/>
        <v>0.64818110213250091</v>
      </c>
      <c r="M362" s="7">
        <f t="shared" si="68"/>
        <v>0.19080124363851114</v>
      </c>
      <c r="N362" s="6">
        <f t="shared" si="69"/>
        <v>102338.42857142857</v>
      </c>
      <c r="O362" s="6">
        <f t="shared" si="71"/>
        <v>92281.78571428571</v>
      </c>
      <c r="P362" s="8">
        <f t="shared" si="72"/>
        <v>1.4858403415006058</v>
      </c>
      <c r="Q362" s="6"/>
      <c r="R362" s="6"/>
      <c r="S362" s="6"/>
      <c r="T362" s="6"/>
      <c r="U362" s="6"/>
      <c r="V362" s="6"/>
      <c r="W362" s="6"/>
      <c r="X362" s="5" t="s">
        <v>76</v>
      </c>
      <c r="Y362" s="5"/>
      <c r="Z362" s="9">
        <v>0.17458000000000001</v>
      </c>
      <c r="AA362" s="7">
        <f t="shared" si="65"/>
        <v>-0.20217530390275096</v>
      </c>
      <c r="AB362" s="9">
        <f t="shared" si="70"/>
        <v>0.25843571428571427</v>
      </c>
      <c r="AC362" s="9">
        <f t="shared" si="73"/>
        <v>9.3834642857142853E-2</v>
      </c>
      <c r="AD362" s="8">
        <f t="shared" si="74"/>
        <v>2.7541610051115755</v>
      </c>
      <c r="AE362" s="5" t="s">
        <v>50</v>
      </c>
      <c r="AF362" s="10">
        <f t="shared" si="75"/>
        <v>51176.75</v>
      </c>
      <c r="AG362" s="11">
        <f t="shared" si="76"/>
        <v>1.7366479895655742</v>
      </c>
      <c r="AH362" s="11">
        <f t="shared" si="77"/>
        <v>1.8605068947274273</v>
      </c>
      <c r="AI362" s="5" t="s">
        <v>51</v>
      </c>
      <c r="AJ362" s="5" t="s">
        <v>73</v>
      </c>
      <c r="AK362" s="5" t="s">
        <v>52</v>
      </c>
      <c r="AL362" s="5" t="s">
        <v>75</v>
      </c>
      <c r="AM362" s="5" t="s">
        <v>72</v>
      </c>
      <c r="AN362" s="12">
        <f t="shared" si="67"/>
        <v>0.17458000000000001</v>
      </c>
      <c r="AO362" s="12"/>
      <c r="AP362" s="12"/>
      <c r="AQ362" s="12"/>
      <c r="AR362" s="12"/>
      <c r="AS362" s="13" t="s">
        <v>54</v>
      </c>
    </row>
    <row r="363" spans="1:45" ht="21" customHeight="1">
      <c r="A363" s="4">
        <v>46069</v>
      </c>
      <c r="B363" s="5" t="s">
        <v>72</v>
      </c>
      <c r="C363" s="5" t="s">
        <v>73</v>
      </c>
      <c r="D363" s="4">
        <v>46120</v>
      </c>
      <c r="E363" s="5">
        <v>-51</v>
      </c>
      <c r="F363" s="5" t="s">
        <v>47</v>
      </c>
      <c r="G363" s="5" t="s">
        <v>56</v>
      </c>
      <c r="H363" s="5">
        <v>0</v>
      </c>
      <c r="I363" s="6">
        <v>150574</v>
      </c>
      <c r="J363" s="6">
        <v>106680</v>
      </c>
      <c r="K363" s="6">
        <v>43894</v>
      </c>
      <c r="L363" s="7">
        <f t="shared" si="66"/>
        <v>0.70848884933653888</v>
      </c>
      <c r="M363" s="7">
        <f t="shared" si="68"/>
        <v>9.8150471133930495E-2</v>
      </c>
      <c r="N363" s="6">
        <f t="shared" si="69"/>
        <v>111057</v>
      </c>
      <c r="O363" s="6">
        <f t="shared" si="71"/>
        <v>93832.928571428565</v>
      </c>
      <c r="P363" s="8">
        <f t="shared" si="72"/>
        <v>1.6047031920716228</v>
      </c>
      <c r="Q363" s="6"/>
      <c r="R363" s="6"/>
      <c r="S363" s="6"/>
      <c r="T363" s="6"/>
      <c r="U363" s="6"/>
      <c r="V363" s="6"/>
      <c r="W363" s="6"/>
      <c r="X363" s="5" t="s">
        <v>76</v>
      </c>
      <c r="Y363" s="5"/>
      <c r="Z363" s="9">
        <v>0.12305000000000001</v>
      </c>
      <c r="AA363" s="7">
        <f t="shared" si="65"/>
        <v>-0.29516554015351126</v>
      </c>
      <c r="AB363" s="9">
        <f t="shared" si="70"/>
        <v>0.27013857142857145</v>
      </c>
      <c r="AC363" s="9">
        <f t="shared" si="73"/>
        <v>9.8234642857142868E-2</v>
      </c>
      <c r="AD363" s="8">
        <f t="shared" si="74"/>
        <v>2.749931832311121</v>
      </c>
      <c r="AE363" s="5" t="s">
        <v>50</v>
      </c>
      <c r="AF363" s="10">
        <f t="shared" si="75"/>
        <v>33637</v>
      </c>
      <c r="AG363" s="11">
        <f t="shared" si="76"/>
        <v>3.1715075660730743</v>
      </c>
      <c r="AH363" s="11">
        <f t="shared" si="77"/>
        <v>1.2526130947403629</v>
      </c>
      <c r="AI363" s="5" t="s">
        <v>51</v>
      </c>
      <c r="AJ363" s="5" t="s">
        <v>73</v>
      </c>
      <c r="AK363" s="5" t="s">
        <v>52</v>
      </c>
      <c r="AL363" s="5" t="s">
        <v>75</v>
      </c>
      <c r="AM363" s="5" t="s">
        <v>72</v>
      </c>
      <c r="AN363" s="12">
        <f t="shared" si="67"/>
        <v>0.12305000000000001</v>
      </c>
      <c r="AO363" s="12"/>
      <c r="AP363" s="12"/>
      <c r="AQ363" s="12"/>
      <c r="AR363" s="12"/>
      <c r="AS363" s="13" t="s">
        <v>54</v>
      </c>
    </row>
    <row r="364" spans="1:45" ht="21" customHeight="1">
      <c r="A364" s="4">
        <v>46070</v>
      </c>
      <c r="B364" s="5" t="s">
        <v>72</v>
      </c>
      <c r="C364" s="5" t="s">
        <v>73</v>
      </c>
      <c r="D364" s="4">
        <v>46120</v>
      </c>
      <c r="E364" s="5">
        <v>-50</v>
      </c>
      <c r="F364" s="5" t="s">
        <v>47</v>
      </c>
      <c r="G364" s="5" t="s">
        <v>57</v>
      </c>
      <c r="H364" s="5">
        <v>0</v>
      </c>
      <c r="I364" s="6">
        <v>184394</v>
      </c>
      <c r="J364" s="6">
        <v>139618</v>
      </c>
      <c r="K364" s="6">
        <v>44776</v>
      </c>
      <c r="L364" s="7">
        <f t="shared" si="66"/>
        <v>0.75717214226059415</v>
      </c>
      <c r="M364" s="7">
        <f t="shared" si="68"/>
        <v>0.22460716989652929</v>
      </c>
      <c r="N364" s="6">
        <f t="shared" si="69"/>
        <v>124293.57142857143</v>
      </c>
      <c r="O364" s="6">
        <f t="shared" si="71"/>
        <v>96341.71428571429</v>
      </c>
      <c r="P364" s="8">
        <f t="shared" si="72"/>
        <v>1.9139580540694432</v>
      </c>
      <c r="Q364" s="6"/>
      <c r="R364" s="6"/>
      <c r="S364" s="6"/>
      <c r="T364" s="6"/>
      <c r="U364" s="6"/>
      <c r="V364" s="6"/>
      <c r="W364" s="6"/>
      <c r="X364" s="5" t="s">
        <v>76</v>
      </c>
      <c r="Y364" s="5"/>
      <c r="Z364" s="9">
        <v>0.12051000000000001</v>
      </c>
      <c r="AA364" s="7">
        <f t="shared" si="65"/>
        <v>-2.0642015440877737E-2</v>
      </c>
      <c r="AB364" s="9">
        <f t="shared" si="70"/>
        <v>0.23034571428571432</v>
      </c>
      <c r="AC364" s="9">
        <f t="shared" si="73"/>
        <v>0.10112000000000002</v>
      </c>
      <c r="AD364" s="8">
        <f t="shared" si="74"/>
        <v>2.2779441681735983</v>
      </c>
      <c r="AE364" s="5" t="s">
        <v>50</v>
      </c>
      <c r="AF364" s="10">
        <f t="shared" si="75"/>
        <v>35735.75</v>
      </c>
      <c r="AG364" s="11">
        <f t="shared" si="76"/>
        <v>3.9069559194923853</v>
      </c>
      <c r="AH364" s="11">
        <f t="shared" si="77"/>
        <v>1.1917523734177213</v>
      </c>
      <c r="AI364" s="5" t="s">
        <v>51</v>
      </c>
      <c r="AJ364" s="5" t="s">
        <v>73</v>
      </c>
      <c r="AK364" s="5" t="s">
        <v>52</v>
      </c>
      <c r="AL364" s="5" t="s">
        <v>75</v>
      </c>
      <c r="AM364" s="5" t="s">
        <v>72</v>
      </c>
      <c r="AN364" s="12">
        <f t="shared" si="67"/>
        <v>0.12051000000000001</v>
      </c>
      <c r="AO364" s="12"/>
      <c r="AP364" s="12"/>
      <c r="AQ364" s="12"/>
      <c r="AR364" s="12"/>
      <c r="AS364" s="13" t="s">
        <v>54</v>
      </c>
    </row>
    <row r="365" spans="1:45" ht="21" customHeight="1">
      <c r="A365" s="4">
        <v>46071</v>
      </c>
      <c r="B365" s="5" t="s">
        <v>72</v>
      </c>
      <c r="C365" s="5" t="s">
        <v>73</v>
      </c>
      <c r="D365" s="4">
        <v>46120</v>
      </c>
      <c r="E365" s="5">
        <v>-49</v>
      </c>
      <c r="F365" s="5" t="s">
        <v>47</v>
      </c>
      <c r="G365" s="5" t="s">
        <v>58</v>
      </c>
      <c r="H365" s="5">
        <v>0</v>
      </c>
      <c r="I365" s="6">
        <v>116417</v>
      </c>
      <c r="J365" s="6">
        <v>70928</v>
      </c>
      <c r="K365" s="6">
        <v>45490</v>
      </c>
      <c r="L365" s="7">
        <f t="shared" si="66"/>
        <v>0.60925809804410014</v>
      </c>
      <c r="M365" s="7">
        <f t="shared" si="68"/>
        <v>-0.36865082377951564</v>
      </c>
      <c r="N365" s="6">
        <f t="shared" si="69"/>
        <v>128022</v>
      </c>
      <c r="O365" s="6">
        <f t="shared" si="71"/>
        <v>100043.71428571429</v>
      </c>
      <c r="P365" s="8">
        <f t="shared" si="72"/>
        <v>1.1636613137685525</v>
      </c>
      <c r="Q365" s="6"/>
      <c r="R365" s="6"/>
      <c r="S365" s="6"/>
      <c r="T365" s="6"/>
      <c r="U365" s="6"/>
      <c r="V365" s="6"/>
      <c r="W365" s="6"/>
      <c r="X365" s="5" t="s">
        <v>76</v>
      </c>
      <c r="Y365" s="5"/>
      <c r="Z365" s="9">
        <v>0.13033</v>
      </c>
      <c r="AA365" s="7">
        <f t="shared" si="65"/>
        <v>8.1487013525848528E-2</v>
      </c>
      <c r="AB365" s="9">
        <f t="shared" si="70"/>
        <v>0.20238571428571434</v>
      </c>
      <c r="AC365" s="9">
        <f t="shared" si="73"/>
        <v>0.10399035714285716</v>
      </c>
      <c r="AD365" s="8">
        <f t="shared" si="74"/>
        <v>1.9461969344685119</v>
      </c>
      <c r="AE365" s="5" t="s">
        <v>50</v>
      </c>
      <c r="AF365" s="10">
        <f t="shared" si="75"/>
        <v>34811.25</v>
      </c>
      <c r="AG365" s="11">
        <f t="shared" si="76"/>
        <v>2.0375022442457538</v>
      </c>
      <c r="AH365" s="11">
        <f t="shared" si="77"/>
        <v>1.2532892816298211</v>
      </c>
      <c r="AI365" s="5" t="s">
        <v>51</v>
      </c>
      <c r="AJ365" s="5" t="s">
        <v>73</v>
      </c>
      <c r="AK365" s="5" t="s">
        <v>52</v>
      </c>
      <c r="AL365" s="5" t="s">
        <v>75</v>
      </c>
      <c r="AM365" s="5" t="s">
        <v>72</v>
      </c>
      <c r="AN365" s="12">
        <f t="shared" si="67"/>
        <v>0.13033</v>
      </c>
      <c r="AO365" s="12"/>
      <c r="AP365" s="12"/>
      <c r="AQ365" s="12"/>
      <c r="AR365" s="12"/>
      <c r="AS365" s="13" t="s">
        <v>54</v>
      </c>
    </row>
    <row r="366" spans="1:45" ht="21" customHeight="1">
      <c r="A366" s="4">
        <v>46072</v>
      </c>
      <c r="B366" s="5" t="s">
        <v>72</v>
      </c>
      <c r="C366" s="5" t="s">
        <v>73</v>
      </c>
      <c r="D366" s="4">
        <v>46120</v>
      </c>
      <c r="E366" s="5">
        <v>-48</v>
      </c>
      <c r="F366" s="5" t="s">
        <v>47</v>
      </c>
      <c r="G366" s="5" t="s">
        <v>59</v>
      </c>
      <c r="H366" s="5">
        <v>0</v>
      </c>
      <c r="I366" s="6">
        <v>95781</v>
      </c>
      <c r="J366" s="6">
        <v>42878</v>
      </c>
      <c r="K366" s="6">
        <v>52902</v>
      </c>
      <c r="L366" s="7">
        <f t="shared" si="66"/>
        <v>0.4476670738455435</v>
      </c>
      <c r="M366" s="7">
        <f t="shared" si="68"/>
        <v>-0.17725933497685042</v>
      </c>
      <c r="N366" s="6">
        <f t="shared" si="69"/>
        <v>128250</v>
      </c>
      <c r="O366" s="6">
        <f t="shared" si="71"/>
        <v>101402.82142857143</v>
      </c>
      <c r="P366" s="8">
        <f t="shared" si="72"/>
        <v>0.94455951669420291</v>
      </c>
      <c r="Q366" s="6"/>
      <c r="R366" s="6"/>
      <c r="S366" s="6"/>
      <c r="T366" s="6"/>
      <c r="U366" s="6"/>
      <c r="V366" s="6"/>
      <c r="W366" s="6"/>
      <c r="X366" s="5" t="s">
        <v>76</v>
      </c>
      <c r="Y366" s="5"/>
      <c r="Z366" s="9">
        <v>0.13725999999999999</v>
      </c>
      <c r="AA366" s="7">
        <f t="shared" si="65"/>
        <v>5.3172715414716354E-2</v>
      </c>
      <c r="AB366" s="9">
        <f t="shared" si="70"/>
        <v>0.17534571428571427</v>
      </c>
      <c r="AC366" s="9">
        <f t="shared" si="73"/>
        <v>0.10723392857142858</v>
      </c>
      <c r="AD366" s="8">
        <f t="shared" si="74"/>
        <v>1.6351701054104009</v>
      </c>
      <c r="AE366" s="5" t="s">
        <v>50</v>
      </c>
      <c r="AF366" s="10">
        <f t="shared" si="75"/>
        <v>37281.25</v>
      </c>
      <c r="AG366" s="11">
        <f t="shared" si="76"/>
        <v>1.1501223805532272</v>
      </c>
      <c r="AH366" s="11">
        <f t="shared" si="77"/>
        <v>1.28000532880385</v>
      </c>
      <c r="AI366" s="5" t="s">
        <v>51</v>
      </c>
      <c r="AJ366" s="5" t="s">
        <v>73</v>
      </c>
      <c r="AK366" s="5" t="s">
        <v>52</v>
      </c>
      <c r="AL366" s="5" t="s">
        <v>75</v>
      </c>
      <c r="AM366" s="5" t="s">
        <v>72</v>
      </c>
      <c r="AN366" s="12">
        <f t="shared" si="67"/>
        <v>0.13725999999999999</v>
      </c>
      <c r="AO366" s="12"/>
      <c r="AP366" s="12"/>
      <c r="AQ366" s="12"/>
      <c r="AR366" s="12"/>
      <c r="AS366" s="13" t="s">
        <v>54</v>
      </c>
    </row>
    <row r="367" spans="1:45" ht="21" customHeight="1">
      <c r="A367" s="4">
        <v>46073</v>
      </c>
      <c r="B367" s="5" t="s">
        <v>72</v>
      </c>
      <c r="C367" s="5" t="s">
        <v>73</v>
      </c>
      <c r="D367" s="4">
        <v>46120</v>
      </c>
      <c r="E367" s="5">
        <v>-47</v>
      </c>
      <c r="F367" s="5" t="s">
        <v>47</v>
      </c>
      <c r="G367" s="5" t="s">
        <v>60</v>
      </c>
      <c r="H367" s="5">
        <v>0</v>
      </c>
      <c r="I367" s="6">
        <v>96772</v>
      </c>
      <c r="J367" s="6">
        <v>42864</v>
      </c>
      <c r="K367" s="6">
        <v>53907</v>
      </c>
      <c r="L367" s="7">
        <f t="shared" si="66"/>
        <v>0.44293803992890507</v>
      </c>
      <c r="M367" s="7">
        <f t="shared" si="68"/>
        <v>1.0346519664651721E-2</v>
      </c>
      <c r="N367" s="6">
        <f t="shared" si="69"/>
        <v>128028.57142857143</v>
      </c>
      <c r="O367" s="6">
        <f t="shared" si="71"/>
        <v>101957.32142857143</v>
      </c>
      <c r="P367" s="8">
        <f t="shared" si="72"/>
        <v>0.94914223563430766</v>
      </c>
      <c r="Q367" s="6"/>
      <c r="R367" s="6"/>
      <c r="S367" s="6"/>
      <c r="T367" s="6"/>
      <c r="U367" s="6"/>
      <c r="V367" s="6"/>
      <c r="W367" s="6"/>
      <c r="X367" s="5" t="s">
        <v>76</v>
      </c>
      <c r="Y367" s="5"/>
      <c r="Z367" s="9">
        <v>0.13245000000000001</v>
      </c>
      <c r="AA367" s="7">
        <f t="shared" si="65"/>
        <v>-3.5042984117732656E-2</v>
      </c>
      <c r="AB367" s="9">
        <f t="shared" si="70"/>
        <v>0.14814285714285713</v>
      </c>
      <c r="AC367" s="9">
        <f t="shared" si="73"/>
        <v>0.11089928571428573</v>
      </c>
      <c r="AD367" s="8">
        <f t="shared" si="74"/>
        <v>1.3358323833078918</v>
      </c>
      <c r="AE367" s="5" t="s">
        <v>50</v>
      </c>
      <c r="AF367" s="10">
        <f t="shared" si="75"/>
        <v>41365.75</v>
      </c>
      <c r="AG367" s="11">
        <f t="shared" si="76"/>
        <v>1.0362195777908052</v>
      </c>
      <c r="AH367" s="11">
        <f t="shared" si="77"/>
        <v>1.1943268989237339</v>
      </c>
      <c r="AI367" s="5" t="s">
        <v>51</v>
      </c>
      <c r="AJ367" s="5" t="s">
        <v>73</v>
      </c>
      <c r="AK367" s="5" t="s">
        <v>52</v>
      </c>
      <c r="AL367" s="5" t="s">
        <v>75</v>
      </c>
      <c r="AM367" s="5" t="s">
        <v>72</v>
      </c>
      <c r="AN367" s="12">
        <f t="shared" si="67"/>
        <v>0.13245000000000001</v>
      </c>
      <c r="AO367" s="12"/>
      <c r="AP367" s="12"/>
      <c r="AQ367" s="12"/>
      <c r="AR367" s="12"/>
      <c r="AS367" s="13" t="s">
        <v>54</v>
      </c>
    </row>
    <row r="368" spans="1:45" ht="21" customHeight="1">
      <c r="A368" s="4">
        <v>46074</v>
      </c>
      <c r="B368" s="5" t="s">
        <v>72</v>
      </c>
      <c r="C368" s="5" t="s">
        <v>73</v>
      </c>
      <c r="D368" s="4">
        <v>46120</v>
      </c>
      <c r="E368" s="5">
        <v>-46</v>
      </c>
      <c r="F368" s="5" t="s">
        <v>47</v>
      </c>
      <c r="G368" s="5" t="s">
        <v>48</v>
      </c>
      <c r="H368" s="5">
        <v>1</v>
      </c>
      <c r="I368" s="6">
        <v>108381</v>
      </c>
      <c r="J368" s="6">
        <v>58709</v>
      </c>
      <c r="K368" s="6">
        <v>49672</v>
      </c>
      <c r="L368" s="7">
        <f t="shared" si="66"/>
        <v>0.54169088677904798</v>
      </c>
      <c r="M368" s="7">
        <f t="shared" si="68"/>
        <v>0.11996238581407836</v>
      </c>
      <c r="N368" s="6">
        <f t="shared" si="69"/>
        <v>127062.14285714286</v>
      </c>
      <c r="O368" s="6">
        <f t="shared" si="71"/>
        <v>102179.46428571429</v>
      </c>
      <c r="P368" s="8">
        <f t="shared" si="72"/>
        <v>1.0606925839515557</v>
      </c>
      <c r="Q368" s="6"/>
      <c r="R368" s="6"/>
      <c r="S368" s="6"/>
      <c r="T368" s="6"/>
      <c r="U368" s="6"/>
      <c r="V368" s="6"/>
      <c r="W368" s="6"/>
      <c r="X368" s="5" t="s">
        <v>76</v>
      </c>
      <c r="Y368" s="5"/>
      <c r="Z368" s="9">
        <v>0.12573999999999999</v>
      </c>
      <c r="AA368" s="7">
        <f t="shared" si="65"/>
        <v>-5.0660626651566787E-2</v>
      </c>
      <c r="AB368" s="9">
        <f t="shared" si="70"/>
        <v>0.13484571428571426</v>
      </c>
      <c r="AC368" s="9">
        <f t="shared" si="73"/>
        <v>0.11446357142857143</v>
      </c>
      <c r="AD368" s="8">
        <f t="shared" si="74"/>
        <v>1.1780666338011467</v>
      </c>
      <c r="AE368" s="5" t="s">
        <v>50</v>
      </c>
      <c r="AF368" s="10">
        <f t="shared" si="75"/>
        <v>58653.25</v>
      </c>
      <c r="AG368" s="11">
        <f t="shared" si="76"/>
        <v>1.0009505014641134</v>
      </c>
      <c r="AH368" s="11">
        <f t="shared" si="77"/>
        <v>1.0985154353537308</v>
      </c>
      <c r="AI368" s="5" t="s">
        <v>51</v>
      </c>
      <c r="AJ368" s="5" t="s">
        <v>73</v>
      </c>
      <c r="AK368" s="5" t="s">
        <v>52</v>
      </c>
      <c r="AL368" s="5" t="s">
        <v>75</v>
      </c>
      <c r="AM368" s="5" t="s">
        <v>72</v>
      </c>
      <c r="AN368" s="12">
        <f t="shared" si="67"/>
        <v>0.12573999999999999</v>
      </c>
      <c r="AO368" s="12"/>
      <c r="AP368" s="12"/>
      <c r="AQ368" s="12"/>
      <c r="AR368" s="12"/>
      <c r="AS368" s="13" t="s">
        <v>54</v>
      </c>
    </row>
    <row r="369" spans="1:45" ht="21" customHeight="1">
      <c r="A369" s="4">
        <v>46075</v>
      </c>
      <c r="B369" s="5" t="s">
        <v>72</v>
      </c>
      <c r="C369" s="5" t="s">
        <v>73</v>
      </c>
      <c r="D369" s="4">
        <v>46120</v>
      </c>
      <c r="E369" s="5">
        <v>-45</v>
      </c>
      <c r="F369" s="5" t="s">
        <v>47</v>
      </c>
      <c r="G369" s="5" t="s">
        <v>55</v>
      </c>
      <c r="H369" s="5">
        <v>1</v>
      </c>
      <c r="I369" s="6">
        <v>100558</v>
      </c>
      <c r="J369" s="6">
        <v>51933</v>
      </c>
      <c r="K369" s="6">
        <v>48626</v>
      </c>
      <c r="L369" s="7">
        <f t="shared" si="66"/>
        <v>0.51644821893832416</v>
      </c>
      <c r="M369" s="7">
        <f t="shared" si="68"/>
        <v>-7.2180548251077226E-2</v>
      </c>
      <c r="N369" s="6">
        <f t="shared" si="69"/>
        <v>121839.57142857143</v>
      </c>
      <c r="O369" s="6">
        <f t="shared" si="71"/>
        <v>102491.96428571429</v>
      </c>
      <c r="P369" s="8">
        <f t="shared" si="72"/>
        <v>0.98113057643891943</v>
      </c>
      <c r="Q369" s="6"/>
      <c r="R369" s="6"/>
      <c r="S369" s="6"/>
      <c r="T369" s="6"/>
      <c r="U369" s="6"/>
      <c r="V369" s="6"/>
      <c r="W369" s="6"/>
      <c r="X369" s="5" t="s">
        <v>76</v>
      </c>
      <c r="Y369" s="5"/>
      <c r="Z369" s="9">
        <v>0.12842000000000001</v>
      </c>
      <c r="AA369" s="7">
        <f t="shared" si="65"/>
        <v>2.1313822172737584E-2</v>
      </c>
      <c r="AB369" s="9">
        <f t="shared" si="70"/>
        <v>0.12825142857142854</v>
      </c>
      <c r="AC369" s="9">
        <f t="shared" si="73"/>
        <v>0.11768964285714287</v>
      </c>
      <c r="AD369" s="8">
        <f t="shared" si="74"/>
        <v>1.0897426949209632</v>
      </c>
      <c r="AE369" s="5" t="s">
        <v>50</v>
      </c>
      <c r="AF369" s="10">
        <f t="shared" si="75"/>
        <v>60719.75</v>
      </c>
      <c r="AG369" s="11">
        <f t="shared" si="76"/>
        <v>0.85529008271608498</v>
      </c>
      <c r="AH369" s="11">
        <f t="shared" si="77"/>
        <v>1.0911750336083705</v>
      </c>
      <c r="AI369" s="5" t="s">
        <v>51</v>
      </c>
      <c r="AJ369" s="5" t="s">
        <v>73</v>
      </c>
      <c r="AK369" s="5" t="s">
        <v>52</v>
      </c>
      <c r="AL369" s="5" t="s">
        <v>75</v>
      </c>
      <c r="AM369" s="5" t="s">
        <v>72</v>
      </c>
      <c r="AN369" s="12">
        <f t="shared" si="67"/>
        <v>0.12842000000000001</v>
      </c>
      <c r="AO369" s="12"/>
      <c r="AP369" s="12"/>
      <c r="AQ369" s="12"/>
      <c r="AR369" s="12"/>
      <c r="AS369" s="13" t="s">
        <v>54</v>
      </c>
    </row>
    <row r="370" spans="1:45" ht="21" customHeight="1">
      <c r="A370" s="4">
        <v>46076</v>
      </c>
      <c r="B370" s="5" t="s">
        <v>72</v>
      </c>
      <c r="C370" s="5" t="s">
        <v>73</v>
      </c>
      <c r="D370" s="4">
        <v>46120</v>
      </c>
      <c r="E370" s="5">
        <v>-44</v>
      </c>
      <c r="F370" s="5" t="s">
        <v>47</v>
      </c>
      <c r="G370" s="5" t="s">
        <v>56</v>
      </c>
      <c r="H370" s="5">
        <v>0</v>
      </c>
      <c r="I370" s="6">
        <v>93664</v>
      </c>
      <c r="J370" s="6">
        <v>39280</v>
      </c>
      <c r="K370" s="6">
        <v>54383</v>
      </c>
      <c r="L370" s="7">
        <f t="shared" si="66"/>
        <v>0.41937137000341645</v>
      </c>
      <c r="M370" s="7">
        <f t="shared" si="68"/>
        <v>-6.855744943216846E-2</v>
      </c>
      <c r="N370" s="6">
        <f t="shared" si="69"/>
        <v>113709.57142857143</v>
      </c>
      <c r="O370" s="6">
        <f t="shared" si="71"/>
        <v>102518.82142857143</v>
      </c>
      <c r="P370" s="8">
        <f t="shared" si="72"/>
        <v>0.9136273583213117</v>
      </c>
      <c r="Q370" s="6"/>
      <c r="R370" s="6"/>
      <c r="S370" s="6"/>
      <c r="T370" s="6"/>
      <c r="U370" s="6"/>
      <c r="V370" s="6"/>
      <c r="W370" s="6"/>
      <c r="X370" s="5" t="s">
        <v>76</v>
      </c>
      <c r="Y370" s="5"/>
      <c r="Z370" s="9">
        <v>0.12439</v>
      </c>
      <c r="AA370" s="7">
        <f t="shared" si="65"/>
        <v>-3.1381404765612908E-2</v>
      </c>
      <c r="AB370" s="9">
        <f t="shared" si="70"/>
        <v>0.12844285714285714</v>
      </c>
      <c r="AC370" s="9">
        <f t="shared" si="73"/>
        <v>0.12088035714285715</v>
      </c>
      <c r="AD370" s="8">
        <f t="shared" si="74"/>
        <v>1.0625618601627937</v>
      </c>
      <c r="AE370" s="5" t="s">
        <v>50</v>
      </c>
      <c r="AF370" s="10">
        <f t="shared" si="75"/>
        <v>52085.5</v>
      </c>
      <c r="AG370" s="11">
        <f t="shared" si="76"/>
        <v>0.75414462758349254</v>
      </c>
      <c r="AH370" s="11">
        <f t="shared" si="77"/>
        <v>1.0290340212429645</v>
      </c>
      <c r="AI370" s="5" t="s">
        <v>51</v>
      </c>
      <c r="AJ370" s="5" t="s">
        <v>73</v>
      </c>
      <c r="AK370" s="5" t="s">
        <v>52</v>
      </c>
      <c r="AL370" s="5" t="s">
        <v>75</v>
      </c>
      <c r="AM370" s="5" t="s">
        <v>72</v>
      </c>
      <c r="AN370" s="12">
        <f t="shared" si="67"/>
        <v>0.12439</v>
      </c>
      <c r="AO370" s="12"/>
      <c r="AP370" s="12"/>
      <c r="AQ370" s="12"/>
      <c r="AR370" s="12"/>
      <c r="AS370" s="13" t="s">
        <v>54</v>
      </c>
    </row>
    <row r="371" spans="1:45" ht="21" customHeight="1">
      <c r="A371" s="4">
        <v>46077</v>
      </c>
      <c r="B371" s="5" t="s">
        <v>72</v>
      </c>
      <c r="C371" s="5" t="s">
        <v>73</v>
      </c>
      <c r="D371" s="4">
        <v>46120</v>
      </c>
      <c r="E371" s="5">
        <v>-43</v>
      </c>
      <c r="F371" s="5" t="s">
        <v>47</v>
      </c>
      <c r="G371" s="5" t="s">
        <v>57</v>
      </c>
      <c r="H371" s="5">
        <v>0</v>
      </c>
      <c r="I371" s="6">
        <v>89548</v>
      </c>
      <c r="J371" s="6">
        <v>36564</v>
      </c>
      <c r="K371" s="6">
        <v>52983</v>
      </c>
      <c r="L371" s="7">
        <f t="shared" si="66"/>
        <v>0.40831732702014562</v>
      </c>
      <c r="M371" s="7">
        <f t="shared" si="68"/>
        <v>-4.3944311581824436E-2</v>
      </c>
      <c r="N371" s="6">
        <f t="shared" si="69"/>
        <v>100160.14285714286</v>
      </c>
      <c r="O371" s="6">
        <f t="shared" si="71"/>
        <v>102761.71428571429</v>
      </c>
      <c r="P371" s="8">
        <f t="shared" si="72"/>
        <v>0.87141403413166652</v>
      </c>
      <c r="Q371" s="6"/>
      <c r="R371" s="6"/>
      <c r="S371" s="6"/>
      <c r="T371" s="6"/>
      <c r="U371" s="6"/>
      <c r="V371" s="6"/>
      <c r="W371" s="6"/>
      <c r="X371" s="5" t="s">
        <v>76</v>
      </c>
      <c r="Y371" s="5"/>
      <c r="Z371" s="9">
        <v>0.20426</v>
      </c>
      <c r="AA371" s="7">
        <f t="shared" si="65"/>
        <v>0.64209341586944291</v>
      </c>
      <c r="AB371" s="9">
        <f t="shared" si="70"/>
        <v>0.14040714285714287</v>
      </c>
      <c r="AC371" s="9">
        <f t="shared" si="73"/>
        <v>0.12367464285714287</v>
      </c>
      <c r="AD371" s="8">
        <f t="shared" si="74"/>
        <v>1.1352945083441865</v>
      </c>
      <c r="AE371" s="5" t="s">
        <v>50</v>
      </c>
      <c r="AF371" s="10">
        <f t="shared" si="75"/>
        <v>62399.5</v>
      </c>
      <c r="AG371" s="11">
        <f t="shared" si="76"/>
        <v>0.58596623370379575</v>
      </c>
      <c r="AH371" s="11">
        <f t="shared" si="77"/>
        <v>1.651591589683761</v>
      </c>
      <c r="AI371" s="5" t="s">
        <v>51</v>
      </c>
      <c r="AJ371" s="5" t="s">
        <v>73</v>
      </c>
      <c r="AK371" s="5" t="s">
        <v>52</v>
      </c>
      <c r="AL371" s="5" t="s">
        <v>75</v>
      </c>
      <c r="AM371" s="5" t="s">
        <v>72</v>
      </c>
      <c r="AN371" s="12">
        <f t="shared" si="67"/>
        <v>0.20426</v>
      </c>
      <c r="AO371" s="12"/>
      <c r="AP371" s="12"/>
      <c r="AQ371" s="12"/>
      <c r="AR371" s="12"/>
      <c r="AS371" s="13" t="s">
        <v>54</v>
      </c>
    </row>
    <row r="372" spans="1:45" ht="21" customHeight="1">
      <c r="A372" s="4">
        <v>46078</v>
      </c>
      <c r="B372" s="5" t="s">
        <v>72</v>
      </c>
      <c r="C372" s="5" t="s">
        <v>73</v>
      </c>
      <c r="D372" s="4">
        <v>46120</v>
      </c>
      <c r="E372" s="5">
        <v>-42</v>
      </c>
      <c r="F372" s="5" t="s">
        <v>47</v>
      </c>
      <c r="G372" s="5" t="s">
        <v>58</v>
      </c>
      <c r="H372" s="5">
        <v>0</v>
      </c>
      <c r="I372" s="6">
        <v>98413</v>
      </c>
      <c r="J372" s="6">
        <v>43029</v>
      </c>
      <c r="K372" s="6">
        <v>55384</v>
      </c>
      <c r="L372" s="7">
        <f t="shared" si="66"/>
        <v>0.43722882139554736</v>
      </c>
      <c r="M372" s="7">
        <f t="shared" si="68"/>
        <v>9.8997185866797732E-2</v>
      </c>
      <c r="N372" s="6">
        <f t="shared" si="69"/>
        <v>97588.142857142855</v>
      </c>
      <c r="O372" s="6">
        <f t="shared" si="71"/>
        <v>102778.5</v>
      </c>
      <c r="P372" s="8">
        <f t="shared" si="72"/>
        <v>0.95752516333669002</v>
      </c>
      <c r="Q372" s="6"/>
      <c r="R372" s="6"/>
      <c r="S372" s="6"/>
      <c r="T372" s="6"/>
      <c r="U372" s="6"/>
      <c r="V372" s="6"/>
      <c r="W372" s="6"/>
      <c r="X372" s="5" t="s">
        <v>76</v>
      </c>
      <c r="Y372" s="5"/>
      <c r="Z372" s="9">
        <v>0.16822000000000001</v>
      </c>
      <c r="AA372" s="7">
        <f t="shared" si="65"/>
        <v>-0.17644178987564862</v>
      </c>
      <c r="AB372" s="9">
        <f t="shared" si="70"/>
        <v>0.14582000000000001</v>
      </c>
      <c r="AC372" s="9">
        <f t="shared" si="73"/>
        <v>0.12778678571428573</v>
      </c>
      <c r="AD372" s="8">
        <f t="shared" si="74"/>
        <v>1.1411195546152491</v>
      </c>
      <c r="AE372" s="5" t="s">
        <v>50</v>
      </c>
      <c r="AF372" s="10">
        <f t="shared" si="75"/>
        <v>44790.75</v>
      </c>
      <c r="AG372" s="11">
        <f t="shared" si="76"/>
        <v>0.96066710202441352</v>
      </c>
      <c r="AH372" s="11">
        <f t="shared" si="77"/>
        <v>1.3164115449004061</v>
      </c>
      <c r="AI372" s="5" t="s">
        <v>51</v>
      </c>
      <c r="AJ372" s="5" t="s">
        <v>73</v>
      </c>
      <c r="AK372" s="5" t="s">
        <v>52</v>
      </c>
      <c r="AL372" s="5" t="s">
        <v>75</v>
      </c>
      <c r="AM372" s="5" t="s">
        <v>72</v>
      </c>
      <c r="AN372" s="12">
        <f t="shared" si="67"/>
        <v>0.16822000000000001</v>
      </c>
      <c r="AO372" s="12"/>
      <c r="AP372" s="12"/>
      <c r="AQ372" s="12"/>
      <c r="AR372" s="12"/>
      <c r="AS372" s="13" t="s">
        <v>54</v>
      </c>
    </row>
    <row r="373" spans="1:45" ht="21" customHeight="1">
      <c r="A373" s="4">
        <v>46079</v>
      </c>
      <c r="B373" s="5" t="s">
        <v>72</v>
      </c>
      <c r="C373" s="5" t="s">
        <v>73</v>
      </c>
      <c r="D373" s="4">
        <v>46120</v>
      </c>
      <c r="E373" s="5">
        <v>-41</v>
      </c>
      <c r="F373" s="5" t="s">
        <v>47</v>
      </c>
      <c r="G373" s="5" t="s">
        <v>59</v>
      </c>
      <c r="H373" s="5">
        <v>0</v>
      </c>
      <c r="I373" s="6">
        <v>98273</v>
      </c>
      <c r="J373" s="6">
        <v>43967</v>
      </c>
      <c r="K373" s="6">
        <v>54306</v>
      </c>
      <c r="L373" s="7">
        <f t="shared" si="66"/>
        <v>0.44739653821497255</v>
      </c>
      <c r="M373" s="7">
        <f t="shared" si="68"/>
        <v>-1.422576285653343E-3</v>
      </c>
      <c r="N373" s="6">
        <f t="shared" si="69"/>
        <v>97944.142857142855</v>
      </c>
      <c r="O373" s="6">
        <f t="shared" si="71"/>
        <v>103124</v>
      </c>
      <c r="P373" s="8">
        <f t="shared" si="72"/>
        <v>0.95295954385012216</v>
      </c>
      <c r="Q373" s="6"/>
      <c r="R373" s="6"/>
      <c r="S373" s="6"/>
      <c r="T373" s="6"/>
      <c r="U373" s="6"/>
      <c r="V373" s="6"/>
      <c r="W373" s="6"/>
      <c r="X373" s="5" t="s">
        <v>76</v>
      </c>
      <c r="Y373" s="5"/>
      <c r="Z373" s="9">
        <v>0.14602000000000001</v>
      </c>
      <c r="AA373" s="7">
        <f t="shared" si="65"/>
        <v>-0.13197003923433592</v>
      </c>
      <c r="AB373" s="9">
        <f t="shared" si="70"/>
        <v>0.14707142857142858</v>
      </c>
      <c r="AC373" s="9">
        <f t="shared" si="73"/>
        <v>0.13041464285714285</v>
      </c>
      <c r="AD373" s="8">
        <f t="shared" si="74"/>
        <v>1.1277217446550973</v>
      </c>
      <c r="AE373" s="5" t="s">
        <v>50</v>
      </c>
      <c r="AF373" s="10">
        <f t="shared" si="75"/>
        <v>39875.5</v>
      </c>
      <c r="AG373" s="11">
        <f t="shared" si="76"/>
        <v>1.102606863863776</v>
      </c>
      <c r="AH373" s="11">
        <f t="shared" si="77"/>
        <v>1.1196595474325024</v>
      </c>
      <c r="AI373" s="5" t="s">
        <v>51</v>
      </c>
      <c r="AJ373" s="5" t="s">
        <v>73</v>
      </c>
      <c r="AK373" s="5" t="s">
        <v>52</v>
      </c>
      <c r="AL373" s="5" t="s">
        <v>75</v>
      </c>
      <c r="AM373" s="5" t="s">
        <v>72</v>
      </c>
      <c r="AN373" s="12">
        <f t="shared" si="67"/>
        <v>0.14602000000000001</v>
      </c>
      <c r="AO373" s="12"/>
      <c r="AP373" s="12"/>
      <c r="AQ373" s="12"/>
      <c r="AR373" s="12"/>
      <c r="AS373" s="13" t="s">
        <v>54</v>
      </c>
    </row>
    <row r="374" spans="1:45" ht="21" customHeight="1">
      <c r="A374" s="4">
        <v>46080</v>
      </c>
      <c r="B374" s="5" t="s">
        <v>72</v>
      </c>
      <c r="C374" s="5" t="s">
        <v>73</v>
      </c>
      <c r="D374" s="4">
        <v>46120</v>
      </c>
      <c r="E374" s="5">
        <v>-40</v>
      </c>
      <c r="F374" s="5" t="s">
        <v>47</v>
      </c>
      <c r="G374" s="5" t="s">
        <v>60</v>
      </c>
      <c r="H374" s="5">
        <v>0</v>
      </c>
      <c r="I374" s="6">
        <v>101930</v>
      </c>
      <c r="J374" s="6">
        <v>47593</v>
      </c>
      <c r="K374" s="6">
        <v>54338</v>
      </c>
      <c r="L374" s="7">
        <f t="shared" si="66"/>
        <v>0.46691847346217991</v>
      </c>
      <c r="M374" s="7">
        <f t="shared" si="68"/>
        <v>3.7212662684562359E-2</v>
      </c>
      <c r="N374" s="6">
        <f t="shared" si="69"/>
        <v>98681</v>
      </c>
      <c r="O374" s="6">
        <f t="shared" si="71"/>
        <v>103423.75</v>
      </c>
      <c r="P374" s="8">
        <f t="shared" si="72"/>
        <v>0.98555699247029815</v>
      </c>
      <c r="Q374" s="6"/>
      <c r="R374" s="6"/>
      <c r="S374" s="6"/>
      <c r="T374" s="6"/>
      <c r="U374" s="6"/>
      <c r="V374" s="6"/>
      <c r="W374" s="6"/>
      <c r="X374" s="5" t="s">
        <v>76</v>
      </c>
      <c r="Y374" s="5"/>
      <c r="Z374" s="9">
        <v>0.25868999999999998</v>
      </c>
      <c r="AA374" s="7">
        <f t="shared" si="65"/>
        <v>0.77160662922887235</v>
      </c>
      <c r="AB374" s="9">
        <f t="shared" si="70"/>
        <v>0.16510571428571433</v>
      </c>
      <c r="AC374" s="9">
        <f t="shared" si="73"/>
        <v>0.13400178571428573</v>
      </c>
      <c r="AD374" s="8">
        <f t="shared" si="74"/>
        <v>1.2321157767087327</v>
      </c>
      <c r="AE374" s="5" t="s">
        <v>50</v>
      </c>
      <c r="AF374" s="10">
        <f t="shared" si="75"/>
        <v>41983.25</v>
      </c>
      <c r="AG374" s="11">
        <f t="shared" si="76"/>
        <v>1.1336187646263689</v>
      </c>
      <c r="AH374" s="11">
        <f t="shared" si="77"/>
        <v>1.9304966618248687</v>
      </c>
      <c r="AI374" s="5" t="s">
        <v>51</v>
      </c>
      <c r="AJ374" s="5" t="s">
        <v>73</v>
      </c>
      <c r="AK374" s="5" t="s">
        <v>52</v>
      </c>
      <c r="AL374" s="5" t="s">
        <v>75</v>
      </c>
      <c r="AM374" s="5" t="s">
        <v>72</v>
      </c>
      <c r="AN374" s="12">
        <f t="shared" si="67"/>
        <v>0.25868999999999998</v>
      </c>
      <c r="AO374" s="12"/>
      <c r="AP374" s="12"/>
      <c r="AQ374" s="12"/>
      <c r="AR374" s="12"/>
      <c r="AS374" s="13" t="s">
        <v>54</v>
      </c>
    </row>
    <row r="375" spans="1:45" ht="21" customHeight="1">
      <c r="A375" s="4">
        <v>46081</v>
      </c>
      <c r="B375" s="5" t="s">
        <v>72</v>
      </c>
      <c r="C375" s="5" t="s">
        <v>73</v>
      </c>
      <c r="D375" s="4">
        <v>46120</v>
      </c>
      <c r="E375" s="5">
        <v>-39</v>
      </c>
      <c r="F375" s="5" t="s">
        <v>47</v>
      </c>
      <c r="G375" s="5" t="s">
        <v>48</v>
      </c>
      <c r="H375" s="5">
        <v>1</v>
      </c>
      <c r="I375" s="6">
        <v>121324</v>
      </c>
      <c r="J375" s="6">
        <v>70812</v>
      </c>
      <c r="K375" s="6">
        <v>50512</v>
      </c>
      <c r="L375" s="7">
        <f t="shared" si="66"/>
        <v>0.58366028156012006</v>
      </c>
      <c r="M375" s="7">
        <f t="shared" si="68"/>
        <v>0.19026783086431864</v>
      </c>
      <c r="N375" s="6">
        <f t="shared" si="69"/>
        <v>100530</v>
      </c>
      <c r="O375" s="6">
        <f t="shared" si="71"/>
        <v>103709.85714285714</v>
      </c>
      <c r="P375" s="8">
        <f t="shared" si="72"/>
        <v>1.1698405854795453</v>
      </c>
      <c r="Q375" s="6"/>
      <c r="R375" s="6"/>
      <c r="S375" s="6"/>
      <c r="T375" s="6"/>
      <c r="U375" s="6"/>
      <c r="V375" s="6"/>
      <c r="W375" s="6"/>
      <c r="X375" s="5" t="s">
        <v>76</v>
      </c>
      <c r="Y375" s="5"/>
      <c r="Z375" s="9">
        <v>0.35524</v>
      </c>
      <c r="AA375" s="7">
        <f t="shared" si="65"/>
        <v>0.37322664192663035</v>
      </c>
      <c r="AB375" s="9">
        <f t="shared" si="70"/>
        <v>0.19789142857142858</v>
      </c>
      <c r="AC375" s="9">
        <f t="shared" si="73"/>
        <v>0.14179428571428571</v>
      </c>
      <c r="AD375" s="8">
        <f t="shared" si="74"/>
        <v>1.3956234383815589</v>
      </c>
      <c r="AE375" s="5" t="s">
        <v>50</v>
      </c>
      <c r="AF375" s="10">
        <f t="shared" si="75"/>
        <v>59846.75</v>
      </c>
      <c r="AG375" s="11">
        <f t="shared" si="76"/>
        <v>1.1832221465660206</v>
      </c>
      <c r="AH375" s="11">
        <f t="shared" si="77"/>
        <v>2.5053195776577741</v>
      </c>
      <c r="AI375" s="5" t="s">
        <v>51</v>
      </c>
      <c r="AJ375" s="5" t="s">
        <v>73</v>
      </c>
      <c r="AK375" s="5" t="s">
        <v>52</v>
      </c>
      <c r="AL375" s="5" t="s">
        <v>75</v>
      </c>
      <c r="AM375" s="5" t="s">
        <v>72</v>
      </c>
      <c r="AN375" s="12">
        <f t="shared" si="67"/>
        <v>0.35524</v>
      </c>
      <c r="AO375" s="12"/>
      <c r="AP375" s="12"/>
      <c r="AQ375" s="12"/>
      <c r="AR375" s="12"/>
      <c r="AS375" s="13" t="s">
        <v>54</v>
      </c>
    </row>
    <row r="376" spans="1:45" ht="21" customHeight="1">
      <c r="A376" s="4">
        <v>46082</v>
      </c>
      <c r="B376" s="5" t="s">
        <v>72</v>
      </c>
      <c r="C376" s="5" t="s">
        <v>73</v>
      </c>
      <c r="D376" s="4">
        <v>46120</v>
      </c>
      <c r="E376" s="5">
        <v>-38</v>
      </c>
      <c r="F376" s="5" t="s">
        <v>47</v>
      </c>
      <c r="G376" s="5" t="s">
        <v>55</v>
      </c>
      <c r="H376" s="5">
        <v>1</v>
      </c>
      <c r="I376" s="6">
        <v>120554</v>
      </c>
      <c r="J376" s="6">
        <v>71001</v>
      </c>
      <c r="K376" s="6">
        <v>49553</v>
      </c>
      <c r="L376" s="7">
        <f t="shared" si="66"/>
        <v>0.58895598652885839</v>
      </c>
      <c r="M376" s="7">
        <f t="shared" si="68"/>
        <v>-6.3466420493883957E-3</v>
      </c>
      <c r="N376" s="6">
        <f t="shared" si="69"/>
        <v>103386.57142857143</v>
      </c>
      <c r="O376" s="6">
        <f t="shared" si="71"/>
        <v>104259.10714285714</v>
      </c>
      <c r="P376" s="8">
        <f t="shared" si="72"/>
        <v>1.1562922731998404</v>
      </c>
      <c r="Q376" s="6"/>
      <c r="R376" s="6"/>
      <c r="S376" s="6"/>
      <c r="T376" s="6"/>
      <c r="U376" s="6"/>
      <c r="V376" s="6"/>
      <c r="W376" s="6"/>
      <c r="X376" s="5" t="s">
        <v>77</v>
      </c>
      <c r="Y376" s="5"/>
      <c r="Z376" s="9">
        <v>0.24809</v>
      </c>
      <c r="AA376" s="7">
        <f t="shared" si="65"/>
        <v>-0.30162706902375858</v>
      </c>
      <c r="AB376" s="9">
        <f t="shared" si="70"/>
        <v>0.21498714285714285</v>
      </c>
      <c r="AC376" s="9">
        <f t="shared" si="73"/>
        <v>0.15296178571428573</v>
      </c>
      <c r="AD376" s="8">
        <f t="shared" si="74"/>
        <v>1.4054957704188487</v>
      </c>
      <c r="AE376" s="5" t="s">
        <v>50</v>
      </c>
      <c r="AF376" s="10">
        <f t="shared" si="75"/>
        <v>60203.5</v>
      </c>
      <c r="AG376" s="11">
        <f t="shared" si="76"/>
        <v>1.1793500377885007</v>
      </c>
      <c r="AH376" s="11">
        <f t="shared" si="77"/>
        <v>1.621908366468749</v>
      </c>
      <c r="AI376" s="5" t="s">
        <v>51</v>
      </c>
      <c r="AJ376" s="5" t="s">
        <v>73</v>
      </c>
      <c r="AK376" s="5" t="s">
        <v>52</v>
      </c>
      <c r="AL376" s="5" t="s">
        <v>75</v>
      </c>
      <c r="AM376" s="5" t="s">
        <v>72</v>
      </c>
      <c r="AN376" s="12">
        <f t="shared" si="67"/>
        <v>0.24809</v>
      </c>
      <c r="AO376" s="12"/>
      <c r="AP376" s="12"/>
      <c r="AQ376" s="12"/>
      <c r="AR376" s="12"/>
      <c r="AS376" s="13" t="s">
        <v>54</v>
      </c>
    </row>
    <row r="377" spans="1:45" ht="21" customHeight="1">
      <c r="A377" s="4">
        <v>46083</v>
      </c>
      <c r="B377" s="5" t="s">
        <v>72</v>
      </c>
      <c r="C377" s="5" t="s">
        <v>73</v>
      </c>
      <c r="D377" s="4">
        <v>46120</v>
      </c>
      <c r="E377" s="5">
        <v>-37</v>
      </c>
      <c r="F377" s="5" t="s">
        <v>47</v>
      </c>
      <c r="G377" s="5" t="s">
        <v>56</v>
      </c>
      <c r="H377" s="5">
        <v>0</v>
      </c>
      <c r="I377" s="6">
        <v>91063</v>
      </c>
      <c r="J377" s="6">
        <v>43526</v>
      </c>
      <c r="K377" s="6">
        <v>47537</v>
      </c>
      <c r="L377" s="7">
        <f t="shared" si="66"/>
        <v>0.47797678530248289</v>
      </c>
      <c r="M377" s="7">
        <f t="shared" si="68"/>
        <v>-0.24462896295436065</v>
      </c>
      <c r="N377" s="6">
        <f t="shared" si="69"/>
        <v>103015</v>
      </c>
      <c r="O377" s="6">
        <f t="shared" si="71"/>
        <v>105049.25</v>
      </c>
      <c r="P377" s="8">
        <f t="shared" si="72"/>
        <v>0.86686006801571647</v>
      </c>
      <c r="Q377" s="6"/>
      <c r="R377" s="6"/>
      <c r="S377" s="6"/>
      <c r="T377" s="6"/>
      <c r="U377" s="6"/>
      <c r="V377" s="6"/>
      <c r="W377" s="6"/>
      <c r="X377" s="5" t="s">
        <v>77</v>
      </c>
      <c r="Y377" s="5"/>
      <c r="Z377" s="9">
        <v>0.21854000000000001</v>
      </c>
      <c r="AA377" s="7">
        <f t="shared" si="65"/>
        <v>-0.11911000040307951</v>
      </c>
      <c r="AB377" s="9">
        <f t="shared" si="70"/>
        <v>0.22843714285714284</v>
      </c>
      <c r="AC377" s="9">
        <f t="shared" si="73"/>
        <v>0.16030785714285714</v>
      </c>
      <c r="AD377" s="8">
        <f t="shared" si="74"/>
        <v>1.4249903088254297</v>
      </c>
      <c r="AE377" s="5" t="s">
        <v>50</v>
      </c>
      <c r="AF377" s="10">
        <f t="shared" si="75"/>
        <v>52651.5</v>
      </c>
      <c r="AG377" s="11">
        <f t="shared" si="76"/>
        <v>0.8266811012031946</v>
      </c>
      <c r="AH377" s="11">
        <f t="shared" si="77"/>
        <v>1.3632519571716921</v>
      </c>
      <c r="AI377" s="5" t="s">
        <v>51</v>
      </c>
      <c r="AJ377" s="5" t="s">
        <v>73</v>
      </c>
      <c r="AK377" s="5" t="s">
        <v>52</v>
      </c>
      <c r="AL377" s="5" t="s">
        <v>75</v>
      </c>
      <c r="AM377" s="5" t="s">
        <v>72</v>
      </c>
      <c r="AN377" s="12">
        <f t="shared" si="67"/>
        <v>0.21854000000000001</v>
      </c>
      <c r="AO377" s="12"/>
      <c r="AP377" s="12"/>
      <c r="AQ377" s="12"/>
      <c r="AR377" s="12"/>
      <c r="AS377" s="13" t="s">
        <v>54</v>
      </c>
    </row>
    <row r="378" spans="1:45" ht="21" customHeight="1">
      <c r="A378" s="4">
        <v>46084</v>
      </c>
      <c r="B378" s="5" t="s">
        <v>72</v>
      </c>
      <c r="C378" s="5" t="s">
        <v>73</v>
      </c>
      <c r="D378" s="4">
        <v>46120</v>
      </c>
      <c r="E378" s="5">
        <v>-36</v>
      </c>
      <c r="F378" s="5" t="s">
        <v>47</v>
      </c>
      <c r="G378" s="5" t="s">
        <v>57</v>
      </c>
      <c r="H378" s="5">
        <v>0</v>
      </c>
      <c r="I378" s="6">
        <v>89786</v>
      </c>
      <c r="J378" s="6">
        <v>33064</v>
      </c>
      <c r="K378" s="6">
        <v>56721</v>
      </c>
      <c r="L378" s="7">
        <f t="shared" si="66"/>
        <v>0.36825340253491634</v>
      </c>
      <c r="M378" s="7">
        <f t="shared" si="68"/>
        <v>-1.4023258623151014E-2</v>
      </c>
      <c r="N378" s="6">
        <f t="shared" si="69"/>
        <v>103049</v>
      </c>
      <c r="O378" s="6">
        <f t="shared" si="71"/>
        <v>105359.75</v>
      </c>
      <c r="P378" s="8">
        <f t="shared" si="72"/>
        <v>0.85218501372677902</v>
      </c>
      <c r="Q378" s="6"/>
      <c r="R378" s="6"/>
      <c r="S378" s="6"/>
      <c r="T378" s="6"/>
      <c r="U378" s="6"/>
      <c r="V378" s="6"/>
      <c r="W378" s="6"/>
      <c r="X378" s="5" t="s">
        <v>77</v>
      </c>
      <c r="Y378" s="5"/>
      <c r="Z378" s="9">
        <v>0.20072999999999999</v>
      </c>
      <c r="AA378" s="7">
        <f t="shared" si="65"/>
        <v>-8.1495378420426534E-2</v>
      </c>
      <c r="AB378" s="9">
        <f t="shared" si="70"/>
        <v>0.22793285714285713</v>
      </c>
      <c r="AC378" s="9">
        <f t="shared" si="73"/>
        <v>0.16660857142857144</v>
      </c>
      <c r="AD378" s="8">
        <f t="shared" si="74"/>
        <v>1.3680740143707233</v>
      </c>
      <c r="AE378" s="5" t="s">
        <v>50</v>
      </c>
      <c r="AF378" s="10">
        <f t="shared" si="75"/>
        <v>61801</v>
      </c>
      <c r="AG378" s="11">
        <f t="shared" si="76"/>
        <v>0.53500752415009467</v>
      </c>
      <c r="AH378" s="11">
        <f t="shared" si="77"/>
        <v>1.2047999588427964</v>
      </c>
      <c r="AI378" s="5" t="s">
        <v>51</v>
      </c>
      <c r="AJ378" s="5" t="s">
        <v>73</v>
      </c>
      <c r="AK378" s="5" t="s">
        <v>52</v>
      </c>
      <c r="AL378" s="5" t="s">
        <v>75</v>
      </c>
      <c r="AM378" s="5" t="s">
        <v>72</v>
      </c>
      <c r="AN378" s="12">
        <f t="shared" si="67"/>
        <v>0.20072999999999999</v>
      </c>
      <c r="AO378" s="12"/>
      <c r="AP378" s="12"/>
      <c r="AQ378" s="12"/>
      <c r="AR378" s="12"/>
      <c r="AS378" s="13" t="s">
        <v>54</v>
      </c>
    </row>
    <row r="379" spans="1:45" ht="21" customHeight="1">
      <c r="A379" s="4">
        <v>46085</v>
      </c>
      <c r="B379" s="5" t="s">
        <v>72</v>
      </c>
      <c r="C379" s="5" t="s">
        <v>73</v>
      </c>
      <c r="D379" s="4">
        <v>46120</v>
      </c>
      <c r="E379" s="5">
        <v>-35</v>
      </c>
      <c r="F379" s="5" t="s">
        <v>47</v>
      </c>
      <c r="G379" s="5" t="s">
        <v>58</v>
      </c>
      <c r="H379" s="5">
        <v>0</v>
      </c>
      <c r="I379" s="6">
        <v>90013</v>
      </c>
      <c r="J379" s="6">
        <v>33912</v>
      </c>
      <c r="K379" s="6">
        <v>56102</v>
      </c>
      <c r="L379" s="7">
        <f t="shared" si="66"/>
        <v>0.37674558119382756</v>
      </c>
      <c r="M379" s="7">
        <f t="shared" si="68"/>
        <v>2.5282338003698168E-3</v>
      </c>
      <c r="N379" s="6">
        <f t="shared" si="69"/>
        <v>101849</v>
      </c>
      <c r="O379" s="6">
        <f t="shared" si="71"/>
        <v>105402.39285714286</v>
      </c>
      <c r="P379" s="8">
        <f t="shared" si="72"/>
        <v>0.85399389482551058</v>
      </c>
      <c r="Q379" s="6"/>
      <c r="R379" s="6"/>
      <c r="S379" s="6"/>
      <c r="T379" s="6"/>
      <c r="U379" s="6"/>
      <c r="V379" s="6"/>
      <c r="W379" s="6"/>
      <c r="X379" s="5" t="s">
        <v>77</v>
      </c>
      <c r="Y379" s="5"/>
      <c r="Z379" s="9">
        <v>0.76666999999999996</v>
      </c>
      <c r="AA379" s="7">
        <f t="shared" si="65"/>
        <v>2.8194091565784887</v>
      </c>
      <c r="AB379" s="9">
        <f t="shared" si="70"/>
        <v>0.31342571428571425</v>
      </c>
      <c r="AC379" s="9">
        <f t="shared" si="73"/>
        <v>0.17233107142857146</v>
      </c>
      <c r="AD379" s="8">
        <f t="shared" si="74"/>
        <v>1.8187417491663673</v>
      </c>
      <c r="AE379" s="5" t="s">
        <v>50</v>
      </c>
      <c r="AF379" s="10">
        <f t="shared" si="75"/>
        <v>45890.5</v>
      </c>
      <c r="AG379" s="11">
        <f t="shared" si="76"/>
        <v>0.73897647661280652</v>
      </c>
      <c r="AH379" s="11">
        <f t="shared" si="77"/>
        <v>4.4488204805119702</v>
      </c>
      <c r="AI379" s="5" t="s">
        <v>51</v>
      </c>
      <c r="AJ379" s="5" t="s">
        <v>73</v>
      </c>
      <c r="AK379" s="5" t="s">
        <v>52</v>
      </c>
      <c r="AL379" s="5" t="s">
        <v>75</v>
      </c>
      <c r="AM379" s="5" t="s">
        <v>72</v>
      </c>
      <c r="AN379" s="12">
        <f t="shared" si="67"/>
        <v>0.76666999999999996</v>
      </c>
      <c r="AO379" s="12"/>
      <c r="AP379" s="12"/>
      <c r="AQ379" s="12"/>
      <c r="AR379" s="12"/>
      <c r="AS379" s="13" t="s">
        <v>54</v>
      </c>
    </row>
    <row r="380" spans="1:45" ht="21" customHeight="1">
      <c r="A380" s="4">
        <v>46086</v>
      </c>
      <c r="B380" s="5" t="s">
        <v>72</v>
      </c>
      <c r="C380" s="5" t="s">
        <v>73</v>
      </c>
      <c r="D380" s="4">
        <v>46120</v>
      </c>
      <c r="E380" s="5">
        <v>-34</v>
      </c>
      <c r="F380" s="5" t="s">
        <v>47</v>
      </c>
      <c r="G380" s="5" t="s">
        <v>59</v>
      </c>
      <c r="H380" s="5">
        <v>0</v>
      </c>
      <c r="I380" s="6">
        <v>90184</v>
      </c>
      <c r="J380" s="6">
        <v>34629</v>
      </c>
      <c r="K380" s="6">
        <v>55556</v>
      </c>
      <c r="L380" s="7">
        <f t="shared" si="66"/>
        <v>0.38398163754102721</v>
      </c>
      <c r="M380" s="7">
        <f t="shared" si="68"/>
        <v>1.8997255951918035E-3</v>
      </c>
      <c r="N380" s="6">
        <f t="shared" si="69"/>
        <v>100693.42857142857</v>
      </c>
      <c r="O380" s="6">
        <f t="shared" si="71"/>
        <v>105479.78571428571</v>
      </c>
      <c r="P380" s="8">
        <f t="shared" si="72"/>
        <v>0.85498846427582265</v>
      </c>
      <c r="Q380" s="6"/>
      <c r="R380" s="6"/>
      <c r="S380" s="6"/>
      <c r="T380" s="6"/>
      <c r="U380" s="6"/>
      <c r="V380" s="6"/>
      <c r="W380" s="6"/>
      <c r="X380" s="5" t="s">
        <v>77</v>
      </c>
      <c r="Y380" s="5"/>
      <c r="Z380" s="9">
        <v>0.44330999999999998</v>
      </c>
      <c r="AA380" s="7">
        <f t="shared" si="65"/>
        <v>-0.42177207925182936</v>
      </c>
      <c r="AB380" s="9">
        <f t="shared" si="70"/>
        <v>0.35589571428571426</v>
      </c>
      <c r="AC380" s="9">
        <f t="shared" si="73"/>
        <v>0.19840714285714287</v>
      </c>
      <c r="AD380" s="8">
        <f t="shared" si="74"/>
        <v>1.7937646254095112</v>
      </c>
      <c r="AE380" s="5" t="s">
        <v>50</v>
      </c>
      <c r="AF380" s="10">
        <f t="shared" si="75"/>
        <v>40891.25</v>
      </c>
      <c r="AG380" s="11">
        <f t="shared" si="76"/>
        <v>0.84685598997340505</v>
      </c>
      <c r="AH380" s="11">
        <f t="shared" si="77"/>
        <v>2.2343449616589264</v>
      </c>
      <c r="AI380" s="5" t="s">
        <v>51</v>
      </c>
      <c r="AJ380" s="5" t="s">
        <v>73</v>
      </c>
      <c r="AK380" s="5" t="s">
        <v>52</v>
      </c>
      <c r="AL380" s="5" t="s">
        <v>75</v>
      </c>
      <c r="AM380" s="5" t="s">
        <v>72</v>
      </c>
      <c r="AN380" s="12">
        <f t="shared" si="67"/>
        <v>0.44330999999999998</v>
      </c>
      <c r="AO380" s="12"/>
      <c r="AP380" s="12"/>
      <c r="AQ380" s="12"/>
      <c r="AR380" s="12"/>
      <c r="AS380" s="13" t="s">
        <v>54</v>
      </c>
    </row>
    <row r="381" spans="1:45" ht="21" customHeight="1">
      <c r="A381" s="4">
        <v>46087</v>
      </c>
      <c r="B381" s="5" t="s">
        <v>72</v>
      </c>
      <c r="C381" s="5" t="s">
        <v>73</v>
      </c>
      <c r="D381" s="4">
        <v>46120</v>
      </c>
      <c r="E381" s="5">
        <v>-33</v>
      </c>
      <c r="F381" s="5" t="s">
        <v>47</v>
      </c>
      <c r="G381" s="5" t="s">
        <v>60</v>
      </c>
      <c r="H381" s="5">
        <v>0</v>
      </c>
      <c r="I381" s="6">
        <v>90412</v>
      </c>
      <c r="J381" s="6">
        <v>34797</v>
      </c>
      <c r="K381" s="6">
        <v>55615</v>
      </c>
      <c r="L381" s="7">
        <f t="shared" si="66"/>
        <v>0.38487147723753484</v>
      </c>
      <c r="M381" s="7">
        <f t="shared" si="68"/>
        <v>2.52816464117811E-3</v>
      </c>
      <c r="N381" s="6">
        <f t="shared" si="69"/>
        <v>99048</v>
      </c>
      <c r="O381" s="6">
        <f t="shared" si="71"/>
        <v>105398.28571428571</v>
      </c>
      <c r="P381" s="8">
        <f t="shared" si="72"/>
        <v>0.85781281343692228</v>
      </c>
      <c r="Q381" s="6"/>
      <c r="R381" s="6"/>
      <c r="S381" s="6"/>
      <c r="T381" s="6"/>
      <c r="U381" s="6"/>
      <c r="V381" s="6"/>
      <c r="W381" s="6"/>
      <c r="X381" s="5" t="s">
        <v>77</v>
      </c>
      <c r="Y381" s="5"/>
      <c r="Z381" s="9">
        <v>0.49052000000000001</v>
      </c>
      <c r="AA381" s="7">
        <f t="shared" si="65"/>
        <v>0.10649432676907811</v>
      </c>
      <c r="AB381" s="9">
        <f t="shared" si="70"/>
        <v>0.3890142857142857</v>
      </c>
      <c r="AC381" s="9">
        <f t="shared" si="73"/>
        <v>0.21281357142857146</v>
      </c>
      <c r="AD381" s="8">
        <f t="shared" si="74"/>
        <v>1.8279580719543258</v>
      </c>
      <c r="AE381" s="5" t="s">
        <v>50</v>
      </c>
      <c r="AF381" s="10">
        <f t="shared" si="75"/>
        <v>43065.5</v>
      </c>
      <c r="AG381" s="11">
        <f t="shared" si="76"/>
        <v>0.80800176475368912</v>
      </c>
      <c r="AH381" s="11">
        <f t="shared" si="77"/>
        <v>2.3049281899986234</v>
      </c>
      <c r="AI381" s="5" t="s">
        <v>51</v>
      </c>
      <c r="AJ381" s="5" t="s">
        <v>73</v>
      </c>
      <c r="AK381" s="5" t="s">
        <v>52</v>
      </c>
      <c r="AL381" s="5" t="s">
        <v>75</v>
      </c>
      <c r="AM381" s="5" t="s">
        <v>72</v>
      </c>
      <c r="AN381" s="12">
        <f t="shared" si="67"/>
        <v>0.49052000000000001</v>
      </c>
      <c r="AO381" s="12"/>
      <c r="AP381" s="12"/>
      <c r="AQ381" s="12"/>
      <c r="AR381" s="12"/>
      <c r="AS381" s="13" t="s">
        <v>54</v>
      </c>
    </row>
    <row r="382" spans="1:45" ht="21" customHeight="1">
      <c r="A382" s="4">
        <v>46088</v>
      </c>
      <c r="B382" s="5" t="s">
        <v>72</v>
      </c>
      <c r="C382" s="5" t="s">
        <v>73</v>
      </c>
      <c r="D382" s="4">
        <v>46120</v>
      </c>
      <c r="E382" s="5">
        <v>-32</v>
      </c>
      <c r="F382" s="5" t="s">
        <v>47</v>
      </c>
      <c r="G382" s="5" t="s">
        <v>48</v>
      </c>
      <c r="H382" s="5">
        <v>1</v>
      </c>
      <c r="I382" s="6">
        <v>100208</v>
      </c>
      <c r="J382" s="6">
        <v>49444</v>
      </c>
      <c r="K382" s="6">
        <v>50764</v>
      </c>
      <c r="L382" s="7">
        <f t="shared" si="66"/>
        <v>0.49341369950502956</v>
      </c>
      <c r="M382" s="7">
        <f t="shared" si="68"/>
        <v>0.10834844932088661</v>
      </c>
      <c r="N382" s="6">
        <f t="shared" si="69"/>
        <v>96031.428571428565</v>
      </c>
      <c r="O382" s="6">
        <f t="shared" si="71"/>
        <v>105319.14285714286</v>
      </c>
      <c r="P382" s="8">
        <f t="shared" si="72"/>
        <v>0.95146995390879963</v>
      </c>
      <c r="Q382" s="6"/>
      <c r="R382" s="6"/>
      <c r="S382" s="6"/>
      <c r="T382" s="6"/>
      <c r="U382" s="6"/>
      <c r="V382" s="6"/>
      <c r="W382" s="6"/>
      <c r="X382" s="5" t="s">
        <v>77</v>
      </c>
      <c r="Y382" s="5"/>
      <c r="Z382" s="9">
        <v>0.40366000000000002</v>
      </c>
      <c r="AA382" s="7">
        <f t="shared" ref="AA382:AA445" si="78">IFERROR(Z382/Z381-1,"")</f>
        <v>-0.17707738726249689</v>
      </c>
      <c r="AB382" s="9">
        <f t="shared" si="70"/>
        <v>0.39593142857142855</v>
      </c>
      <c r="AC382" s="9">
        <f t="shared" si="73"/>
        <v>0.22889857142857142</v>
      </c>
      <c r="AD382" s="8">
        <f t="shared" si="74"/>
        <v>1.7297243320497537</v>
      </c>
      <c r="AE382" s="5" t="s">
        <v>50</v>
      </c>
      <c r="AF382" s="10">
        <f t="shared" si="75"/>
        <v>62607.25</v>
      </c>
      <c r="AG382" s="11">
        <f t="shared" si="76"/>
        <v>0.78974879107451612</v>
      </c>
      <c r="AH382" s="11">
        <f t="shared" si="77"/>
        <v>1.7634885070742501</v>
      </c>
      <c r="AI382" s="5" t="s">
        <v>51</v>
      </c>
      <c r="AJ382" s="5" t="s">
        <v>73</v>
      </c>
      <c r="AK382" s="5" t="s">
        <v>52</v>
      </c>
      <c r="AL382" s="5" t="s">
        <v>75</v>
      </c>
      <c r="AM382" s="5" t="s">
        <v>72</v>
      </c>
      <c r="AN382" s="12">
        <f t="shared" si="67"/>
        <v>0.40366000000000002</v>
      </c>
      <c r="AO382" s="12"/>
      <c r="AP382" s="12"/>
      <c r="AQ382" s="12"/>
      <c r="AR382" s="12"/>
      <c r="AS382" s="13" t="s">
        <v>54</v>
      </c>
    </row>
    <row r="383" spans="1:45" ht="21" customHeight="1">
      <c r="A383" s="4">
        <v>46089</v>
      </c>
      <c r="B383" s="5" t="s">
        <v>72</v>
      </c>
      <c r="C383" s="5" t="s">
        <v>73</v>
      </c>
      <c r="D383" s="4">
        <v>46120</v>
      </c>
      <c r="E383" s="5">
        <v>-31</v>
      </c>
      <c r="F383" s="5" t="s">
        <v>47</v>
      </c>
      <c r="G383" s="5" t="s">
        <v>55</v>
      </c>
      <c r="H383" s="5">
        <v>1</v>
      </c>
      <c r="I383" s="6">
        <v>99228</v>
      </c>
      <c r="J383" s="6">
        <v>49396</v>
      </c>
      <c r="K383" s="6">
        <v>49833</v>
      </c>
      <c r="L383" s="7">
        <f t="shared" si="66"/>
        <v>0.49780303946466725</v>
      </c>
      <c r="M383" s="7">
        <f t="shared" si="68"/>
        <v>-9.7796583107137014E-3</v>
      </c>
      <c r="N383" s="6">
        <f t="shared" si="69"/>
        <v>92984.857142857145</v>
      </c>
      <c r="O383" s="6">
        <f t="shared" si="71"/>
        <v>105132.75</v>
      </c>
      <c r="P383" s="8">
        <f t="shared" si="72"/>
        <v>0.94383529394979204</v>
      </c>
      <c r="Q383" s="6"/>
      <c r="R383" s="6"/>
      <c r="S383" s="6"/>
      <c r="T383" s="6"/>
      <c r="U383" s="6"/>
      <c r="V383" s="6"/>
      <c r="W383" s="6"/>
      <c r="X383" s="5" t="s">
        <v>77</v>
      </c>
      <c r="Y383" s="5"/>
      <c r="Z383" s="9">
        <v>0.36732999999999999</v>
      </c>
      <c r="AA383" s="7">
        <f t="shared" si="78"/>
        <v>-9.0001486399445163E-2</v>
      </c>
      <c r="AB383" s="9">
        <f t="shared" si="70"/>
        <v>0.41296571428571427</v>
      </c>
      <c r="AC383" s="9">
        <f t="shared" si="73"/>
        <v>0.24188642857142861</v>
      </c>
      <c r="AD383" s="8">
        <f t="shared" si="74"/>
        <v>1.7072711219255787</v>
      </c>
      <c r="AE383" s="5" t="s">
        <v>50</v>
      </c>
      <c r="AF383" s="10">
        <f t="shared" si="75"/>
        <v>65589.25</v>
      </c>
      <c r="AG383" s="11">
        <f t="shared" si="76"/>
        <v>0.75311121868293962</v>
      </c>
      <c r="AH383" s="11">
        <f t="shared" si="77"/>
        <v>1.5186052486261259</v>
      </c>
      <c r="AI383" s="5" t="s">
        <v>51</v>
      </c>
      <c r="AJ383" s="5" t="s">
        <v>73</v>
      </c>
      <c r="AK383" s="5" t="s">
        <v>52</v>
      </c>
      <c r="AL383" s="5" t="s">
        <v>75</v>
      </c>
      <c r="AM383" s="5" t="s">
        <v>72</v>
      </c>
      <c r="AN383" s="12">
        <f t="shared" si="67"/>
        <v>0.36732999999999999</v>
      </c>
      <c r="AO383" s="12"/>
      <c r="AP383" s="12"/>
      <c r="AQ383" s="12"/>
      <c r="AR383" s="12"/>
      <c r="AS383" s="13" t="s">
        <v>54</v>
      </c>
    </row>
    <row r="384" spans="1:45" ht="21" customHeight="1">
      <c r="A384" s="4">
        <v>46090</v>
      </c>
      <c r="B384" s="5" t="s">
        <v>72</v>
      </c>
      <c r="C384" s="5" t="s">
        <v>73</v>
      </c>
      <c r="D384" s="4">
        <v>46120</v>
      </c>
      <c r="E384" s="5">
        <v>-30</v>
      </c>
      <c r="F384" s="5" t="s">
        <v>47</v>
      </c>
      <c r="G384" s="5" t="s">
        <v>56</v>
      </c>
      <c r="H384" s="5">
        <v>0</v>
      </c>
      <c r="I384" s="6">
        <v>87132</v>
      </c>
      <c r="J384" s="6">
        <v>32358</v>
      </c>
      <c r="K384" s="6">
        <v>54775</v>
      </c>
      <c r="L384" s="7">
        <f t="shared" si="66"/>
        <v>0.37136758022310978</v>
      </c>
      <c r="M384" s="7">
        <f t="shared" si="68"/>
        <v>-0.12190107630910629</v>
      </c>
      <c r="N384" s="6">
        <f t="shared" si="69"/>
        <v>92423.28571428571</v>
      </c>
      <c r="O384" s="6">
        <f t="shared" si="71"/>
        <v>105137.35714285714</v>
      </c>
      <c r="P384" s="8">
        <f t="shared" si="72"/>
        <v>0.82874443839793244</v>
      </c>
      <c r="Q384" s="6"/>
      <c r="R384" s="6"/>
      <c r="S384" s="6"/>
      <c r="T384" s="6"/>
      <c r="U384" s="6"/>
      <c r="V384" s="6"/>
      <c r="W384" s="6"/>
      <c r="X384" s="5" t="s">
        <v>77</v>
      </c>
      <c r="Y384" s="5"/>
      <c r="Z384" s="9">
        <v>0.33100000000000002</v>
      </c>
      <c r="AA384" s="7">
        <f t="shared" si="78"/>
        <v>-9.8902893855661089E-2</v>
      </c>
      <c r="AB384" s="9">
        <f t="shared" si="70"/>
        <v>0.42903142857142856</v>
      </c>
      <c r="AC384" s="9">
        <f t="shared" si="73"/>
        <v>0.25366000000000005</v>
      </c>
      <c r="AD384" s="8">
        <f t="shared" si="74"/>
        <v>1.6913641432288435</v>
      </c>
      <c r="AE384" s="5" t="s">
        <v>50</v>
      </c>
      <c r="AF384" s="10">
        <f t="shared" si="75"/>
        <v>56273</v>
      </c>
      <c r="AG384" s="11">
        <f t="shared" si="76"/>
        <v>0.5750182147744034</v>
      </c>
      <c r="AH384" s="11">
        <f t="shared" si="77"/>
        <v>1.3048963179058581</v>
      </c>
      <c r="AI384" s="5" t="s">
        <v>51</v>
      </c>
      <c r="AJ384" s="5" t="s">
        <v>73</v>
      </c>
      <c r="AK384" s="5" t="s">
        <v>52</v>
      </c>
      <c r="AL384" s="5" t="s">
        <v>75</v>
      </c>
      <c r="AM384" s="5" t="s">
        <v>72</v>
      </c>
      <c r="AN384" s="12">
        <f t="shared" si="67"/>
        <v>0.33100000000000002</v>
      </c>
      <c r="AO384" s="12"/>
      <c r="AP384" s="12"/>
      <c r="AQ384" s="12"/>
      <c r="AR384" s="12"/>
      <c r="AS384" s="13" t="s">
        <v>54</v>
      </c>
    </row>
    <row r="385" spans="1:45" ht="21" customHeight="1">
      <c r="A385" s="4">
        <v>46091</v>
      </c>
      <c r="B385" s="5" t="s">
        <v>72</v>
      </c>
      <c r="C385" s="5" t="s">
        <v>73</v>
      </c>
      <c r="D385" s="4">
        <v>46120</v>
      </c>
      <c r="E385" s="5">
        <v>-29</v>
      </c>
      <c r="F385" s="5" t="s">
        <v>47</v>
      </c>
      <c r="G385" s="5" t="s">
        <v>57</v>
      </c>
      <c r="H385" s="5">
        <v>0</v>
      </c>
      <c r="I385" s="6">
        <v>92204</v>
      </c>
      <c r="J385" s="6">
        <v>35938</v>
      </c>
      <c r="K385" s="6">
        <v>56266</v>
      </c>
      <c r="L385" s="7">
        <f t="shared" si="66"/>
        <v>0.3897661706650471</v>
      </c>
      <c r="M385" s="7">
        <f t="shared" si="68"/>
        <v>5.8210531148143119E-2</v>
      </c>
      <c r="N385" s="6">
        <f t="shared" si="69"/>
        <v>92768.71428571429</v>
      </c>
      <c r="O385" s="6">
        <f t="shared" si="71"/>
        <v>105051.21428571429</v>
      </c>
      <c r="P385" s="8">
        <f t="shared" si="72"/>
        <v>0.87770522813022489</v>
      </c>
      <c r="Q385" s="6"/>
      <c r="R385" s="6"/>
      <c r="S385" s="6"/>
      <c r="T385" s="6"/>
      <c r="U385" s="6"/>
      <c r="V385" s="6"/>
      <c r="W385" s="6"/>
      <c r="X385" s="5" t="s">
        <v>77</v>
      </c>
      <c r="Y385" s="5"/>
      <c r="Z385" s="9">
        <v>0.40407999999999999</v>
      </c>
      <c r="AA385" s="7">
        <f t="shared" si="78"/>
        <v>0.22078549848942597</v>
      </c>
      <c r="AB385" s="9">
        <f t="shared" si="70"/>
        <v>0.45808142857142853</v>
      </c>
      <c r="AC385" s="9">
        <f t="shared" si="73"/>
        <v>0.26401250000000009</v>
      </c>
      <c r="AD385" s="8">
        <f t="shared" si="74"/>
        <v>1.7350747732453136</v>
      </c>
      <c r="AE385" s="5" t="s">
        <v>50</v>
      </c>
      <c r="AF385" s="10">
        <f t="shared" si="75"/>
        <v>61595.25</v>
      </c>
      <c r="AG385" s="11">
        <f t="shared" si="76"/>
        <v>0.58345408128061826</v>
      </c>
      <c r="AH385" s="11">
        <f t="shared" si="77"/>
        <v>1.5305335921594616</v>
      </c>
      <c r="AI385" s="5" t="s">
        <v>51</v>
      </c>
      <c r="AJ385" s="5" t="s">
        <v>73</v>
      </c>
      <c r="AK385" s="5" t="s">
        <v>52</v>
      </c>
      <c r="AL385" s="5" t="s">
        <v>75</v>
      </c>
      <c r="AM385" s="5" t="s">
        <v>72</v>
      </c>
      <c r="AN385" s="12">
        <f t="shared" si="67"/>
        <v>0.40407999999999999</v>
      </c>
      <c r="AO385" s="12"/>
      <c r="AP385" s="12"/>
      <c r="AQ385" s="12"/>
      <c r="AR385" s="12"/>
      <c r="AS385" s="13" t="s">
        <v>54</v>
      </c>
    </row>
    <row r="386" spans="1:45" ht="21" customHeight="1">
      <c r="A386" s="4">
        <v>46092</v>
      </c>
      <c r="B386" s="5" t="s">
        <v>72</v>
      </c>
      <c r="C386" s="5" t="s">
        <v>73</v>
      </c>
      <c r="D386" s="4">
        <v>46120</v>
      </c>
      <c r="E386" s="5">
        <v>-28</v>
      </c>
      <c r="F386" s="5" t="s">
        <v>47</v>
      </c>
      <c r="G386" s="5" t="s">
        <v>58</v>
      </c>
      <c r="H386" s="5">
        <v>0</v>
      </c>
      <c r="I386" s="6">
        <v>91682</v>
      </c>
      <c r="J386" s="6">
        <v>35693</v>
      </c>
      <c r="K386" s="6">
        <v>55990</v>
      </c>
      <c r="L386" s="7">
        <f t="shared" ref="L386:L449" si="79">IFERROR(J386/I386,"")</f>
        <v>0.38931306036081237</v>
      </c>
      <c r="M386" s="7">
        <f t="shared" si="68"/>
        <v>-5.661359593943871E-3</v>
      </c>
      <c r="N386" s="6">
        <f t="shared" si="69"/>
        <v>93007.142857142855</v>
      </c>
      <c r="O386" s="6">
        <f t="shared" si="71"/>
        <v>105067.85714285714</v>
      </c>
      <c r="P386" s="8">
        <f t="shared" si="72"/>
        <v>0.87259798089669938</v>
      </c>
      <c r="Q386" s="6"/>
      <c r="R386" s="6"/>
      <c r="S386" s="6"/>
      <c r="T386" s="6"/>
      <c r="U386" s="6"/>
      <c r="V386" s="6"/>
      <c r="W386" s="6"/>
      <c r="X386" s="5" t="s">
        <v>77</v>
      </c>
      <c r="Y386" s="5"/>
      <c r="Z386" s="9">
        <v>0.44988</v>
      </c>
      <c r="AA386" s="7">
        <f t="shared" si="78"/>
        <v>0.11334389229855479</v>
      </c>
      <c r="AB386" s="9">
        <f t="shared" si="70"/>
        <v>0.41282571428571424</v>
      </c>
      <c r="AC386" s="9">
        <f t="shared" si="73"/>
        <v>0.26419178571428581</v>
      </c>
      <c r="AD386" s="8">
        <f t="shared" si="74"/>
        <v>1.5625985992318885</v>
      </c>
      <c r="AE386" s="5" t="s">
        <v>50</v>
      </c>
      <c r="AF386" s="10">
        <f t="shared" si="75"/>
        <v>45977.25</v>
      </c>
      <c r="AG386" s="11">
        <f t="shared" si="76"/>
        <v>0.77631872284662529</v>
      </c>
      <c r="AH386" s="11">
        <f t="shared" si="77"/>
        <v>1.7028538521123042</v>
      </c>
      <c r="AI386" s="5" t="s">
        <v>51</v>
      </c>
      <c r="AJ386" s="5" t="s">
        <v>73</v>
      </c>
      <c r="AK386" s="5" t="s">
        <v>52</v>
      </c>
      <c r="AL386" s="5" t="s">
        <v>75</v>
      </c>
      <c r="AM386" s="5" t="s">
        <v>72</v>
      </c>
      <c r="AN386" s="12">
        <f t="shared" ref="AN386:AN449" si="80">IF(ISNUMBER(Z386),Z386,"")</f>
        <v>0.44988</v>
      </c>
      <c r="AO386" s="12"/>
      <c r="AP386" s="12"/>
      <c r="AQ386" s="12"/>
      <c r="AR386" s="12"/>
      <c r="AS386" s="13" t="s">
        <v>54</v>
      </c>
    </row>
    <row r="387" spans="1:45" ht="21" customHeight="1">
      <c r="A387" s="4">
        <v>46093</v>
      </c>
      <c r="B387" s="5" t="s">
        <v>72</v>
      </c>
      <c r="C387" s="5" t="s">
        <v>73</v>
      </c>
      <c r="D387" s="4">
        <v>46120</v>
      </c>
      <c r="E387" s="5">
        <v>-27</v>
      </c>
      <c r="F387" s="5" t="s">
        <v>47</v>
      </c>
      <c r="G387" s="5" t="s">
        <v>59</v>
      </c>
      <c r="H387" s="5">
        <v>0</v>
      </c>
      <c r="I387" s="6">
        <v>92533</v>
      </c>
      <c r="J387" s="6">
        <v>36561</v>
      </c>
      <c r="K387" s="6">
        <v>55972</v>
      </c>
      <c r="L387" s="7">
        <f t="shared" si="79"/>
        <v>0.39511309478780543</v>
      </c>
      <c r="M387" s="7">
        <f t="shared" ref="M387:M450" si="81">IF(AND(C387=C386,A387=A386+1),IFERROR(I387/I386-1,""),"")</f>
        <v>9.2820837241769372E-3</v>
      </c>
      <c r="N387" s="6">
        <f t="shared" ref="N387:N450" si="82">AVERAGE(I381:I387)</f>
        <v>93342.71428571429</v>
      </c>
      <c r="O387" s="6">
        <f t="shared" si="71"/>
        <v>105116.57142857143</v>
      </c>
      <c r="P387" s="8">
        <f t="shared" si="72"/>
        <v>0.88028936581971573</v>
      </c>
      <c r="Q387" s="6"/>
      <c r="R387" s="6"/>
      <c r="S387" s="6"/>
      <c r="T387" s="6"/>
      <c r="U387" s="6"/>
      <c r="V387" s="6"/>
      <c r="W387" s="6"/>
      <c r="X387" s="5" t="s">
        <v>77</v>
      </c>
      <c r="Y387" s="5"/>
      <c r="Z387" s="9">
        <v>0.38705000000000001</v>
      </c>
      <c r="AA387" s="7">
        <f t="shared" si="78"/>
        <v>-0.13965946474615454</v>
      </c>
      <c r="AB387" s="9">
        <f t="shared" ref="AB387:AB450" si="83">AVERAGE(Z381:Z387)</f>
        <v>0.40478857142857139</v>
      </c>
      <c r="AC387" s="9">
        <f t="shared" si="73"/>
        <v>0.26861428571428581</v>
      </c>
      <c r="AD387" s="8">
        <f t="shared" si="74"/>
        <v>1.5069510184545012</v>
      </c>
      <c r="AE387" s="5" t="s">
        <v>50</v>
      </c>
      <c r="AF387" s="10">
        <f t="shared" si="75"/>
        <v>40259.5</v>
      </c>
      <c r="AG387" s="11">
        <f t="shared" si="76"/>
        <v>0.90813348402240468</v>
      </c>
      <c r="AH387" s="11">
        <f t="shared" si="77"/>
        <v>1.4409136839865975</v>
      </c>
      <c r="AI387" s="5" t="s">
        <v>51</v>
      </c>
      <c r="AJ387" s="5" t="s">
        <v>73</v>
      </c>
      <c r="AK387" s="5" t="s">
        <v>52</v>
      </c>
      <c r="AL387" s="5" t="s">
        <v>75</v>
      </c>
      <c r="AM387" s="5" t="s">
        <v>72</v>
      </c>
      <c r="AN387" s="12">
        <f t="shared" si="80"/>
        <v>0.38705000000000001</v>
      </c>
      <c r="AO387" s="12"/>
      <c r="AP387" s="12"/>
      <c r="AQ387" s="12"/>
      <c r="AR387" s="12"/>
      <c r="AS387" s="13" t="s">
        <v>54</v>
      </c>
    </row>
    <row r="388" spans="1:45" ht="21" customHeight="1">
      <c r="A388" s="4">
        <v>46094</v>
      </c>
      <c r="B388" s="5" t="s">
        <v>72</v>
      </c>
      <c r="C388" s="5" t="s">
        <v>73</v>
      </c>
      <c r="D388" s="4">
        <v>46120</v>
      </c>
      <c r="E388" s="5">
        <v>-26</v>
      </c>
      <c r="F388" s="5" t="s">
        <v>47</v>
      </c>
      <c r="G388" s="5" t="s">
        <v>60</v>
      </c>
      <c r="H388" s="5">
        <v>0</v>
      </c>
      <c r="I388" s="6">
        <v>96243</v>
      </c>
      <c r="J388" s="6">
        <v>39606</v>
      </c>
      <c r="K388" s="6">
        <v>56637</v>
      </c>
      <c r="L388" s="7">
        <f t="shared" si="79"/>
        <v>0.41152083787911847</v>
      </c>
      <c r="M388" s="7">
        <f t="shared" si="81"/>
        <v>4.0093804372494102E-2</v>
      </c>
      <c r="N388" s="6">
        <f t="shared" si="82"/>
        <v>94175.71428571429</v>
      </c>
      <c r="O388" s="6">
        <f t="shared" si="71"/>
        <v>105057.57142857143</v>
      </c>
      <c r="P388" s="8">
        <f t="shared" si="72"/>
        <v>0.91609770425195436</v>
      </c>
      <c r="Q388" s="6"/>
      <c r="R388" s="6"/>
      <c r="S388" s="6"/>
      <c r="T388" s="6"/>
      <c r="U388" s="6"/>
      <c r="V388" s="6"/>
      <c r="W388" s="6"/>
      <c r="X388" s="5" t="s">
        <v>77</v>
      </c>
      <c r="Y388" s="5"/>
      <c r="Z388" s="9">
        <v>0.58028999999999997</v>
      </c>
      <c r="AA388" s="7">
        <f t="shared" si="78"/>
        <v>0.49926366102570707</v>
      </c>
      <c r="AB388" s="9">
        <f t="shared" si="83"/>
        <v>0.41761285714285712</v>
      </c>
      <c r="AC388" s="9">
        <f t="shared" si="73"/>
        <v>0.27077535714285716</v>
      </c>
      <c r="AD388" s="8">
        <f t="shared" si="74"/>
        <v>1.5422853155818408</v>
      </c>
      <c r="AE388" s="5" t="s">
        <v>50</v>
      </c>
      <c r="AF388" s="10">
        <f t="shared" si="75"/>
        <v>42110</v>
      </c>
      <c r="AG388" s="11">
        <f t="shared" si="76"/>
        <v>0.94053668962241743</v>
      </c>
      <c r="AH388" s="11">
        <f t="shared" si="77"/>
        <v>2.1430679886199813</v>
      </c>
      <c r="AI388" s="5" t="s">
        <v>51</v>
      </c>
      <c r="AJ388" s="5" t="s">
        <v>73</v>
      </c>
      <c r="AK388" s="5" t="s">
        <v>52</v>
      </c>
      <c r="AL388" s="5" t="s">
        <v>75</v>
      </c>
      <c r="AM388" s="5" t="s">
        <v>72</v>
      </c>
      <c r="AN388" s="12">
        <f t="shared" si="80"/>
        <v>0.58028999999999997</v>
      </c>
      <c r="AO388" s="12"/>
      <c r="AP388" s="12"/>
      <c r="AQ388" s="12"/>
      <c r="AR388" s="12"/>
      <c r="AS388" s="13" t="s">
        <v>54</v>
      </c>
    </row>
    <row r="389" spans="1:45" ht="21" customHeight="1">
      <c r="A389" s="4">
        <v>46095</v>
      </c>
      <c r="B389" s="5" t="s">
        <v>72</v>
      </c>
      <c r="C389" s="5" t="s">
        <v>73</v>
      </c>
      <c r="D389" s="4">
        <v>46120</v>
      </c>
      <c r="E389" s="5">
        <v>-25</v>
      </c>
      <c r="F389" s="5" t="s">
        <v>47</v>
      </c>
      <c r="G389" s="5" t="s">
        <v>48</v>
      </c>
      <c r="H389" s="5">
        <v>1</v>
      </c>
      <c r="I389" s="6">
        <v>111517</v>
      </c>
      <c r="J389" s="6">
        <v>60168</v>
      </c>
      <c r="K389" s="6">
        <v>51348</v>
      </c>
      <c r="L389" s="7">
        <f t="shared" si="79"/>
        <v>0.53954105652053053</v>
      </c>
      <c r="M389" s="7">
        <f t="shared" si="81"/>
        <v>0.15870245108735181</v>
      </c>
      <c r="N389" s="6">
        <f t="shared" si="82"/>
        <v>95791.28571428571</v>
      </c>
      <c r="O389" s="6">
        <f t="shared" si="71"/>
        <v>104983.32142857143</v>
      </c>
      <c r="P389" s="8">
        <f t="shared" si="72"/>
        <v>1.0622353958945179</v>
      </c>
      <c r="Q389" s="6"/>
      <c r="R389" s="6"/>
      <c r="S389" s="6"/>
      <c r="T389" s="6"/>
      <c r="U389" s="6"/>
      <c r="V389" s="6"/>
      <c r="W389" s="6"/>
      <c r="X389" s="5" t="s">
        <v>77</v>
      </c>
      <c r="Y389" s="5"/>
      <c r="Z389" s="9">
        <v>0.53003</v>
      </c>
      <c r="AA389" s="7">
        <f t="shared" si="78"/>
        <v>-8.6611866480552746E-2</v>
      </c>
      <c r="AB389" s="9">
        <f t="shared" si="83"/>
        <v>0.43566571428571432</v>
      </c>
      <c r="AC389" s="9">
        <f t="shared" si="73"/>
        <v>0.27996892857142858</v>
      </c>
      <c r="AD389" s="8">
        <f t="shared" si="74"/>
        <v>1.5561216614598814</v>
      </c>
      <c r="AE389" s="5" t="s">
        <v>50</v>
      </c>
      <c r="AF389" s="10">
        <f t="shared" si="75"/>
        <v>61010.25</v>
      </c>
      <c r="AG389" s="11">
        <f t="shared" si="76"/>
        <v>0.98619494265307883</v>
      </c>
      <c r="AH389" s="11">
        <f t="shared" si="77"/>
        <v>1.893174370115051</v>
      </c>
      <c r="AI389" s="5" t="s">
        <v>51</v>
      </c>
      <c r="AJ389" s="5" t="s">
        <v>73</v>
      </c>
      <c r="AK389" s="5" t="s">
        <v>52</v>
      </c>
      <c r="AL389" s="5" t="s">
        <v>75</v>
      </c>
      <c r="AM389" s="5" t="s">
        <v>72</v>
      </c>
      <c r="AN389" s="12">
        <f t="shared" si="80"/>
        <v>0.53003</v>
      </c>
      <c r="AO389" s="12"/>
      <c r="AP389" s="12"/>
      <c r="AQ389" s="12"/>
      <c r="AR389" s="12"/>
      <c r="AS389" s="13" t="s">
        <v>54</v>
      </c>
    </row>
    <row r="390" spans="1:45" ht="21" customHeight="1">
      <c r="A390" s="4">
        <v>46096</v>
      </c>
      <c r="B390" s="5" t="s">
        <v>72</v>
      </c>
      <c r="C390" s="5" t="s">
        <v>73</v>
      </c>
      <c r="D390" s="4">
        <v>46120</v>
      </c>
      <c r="E390" s="5">
        <v>-24</v>
      </c>
      <c r="F390" s="5" t="s">
        <v>47</v>
      </c>
      <c r="G390" s="5" t="s">
        <v>55</v>
      </c>
      <c r="H390" s="5">
        <v>1</v>
      </c>
      <c r="I390" s="6">
        <v>101920</v>
      </c>
      <c r="J390" s="6">
        <v>52524</v>
      </c>
      <c r="K390" s="6">
        <v>49396</v>
      </c>
      <c r="L390" s="7">
        <f t="shared" si="79"/>
        <v>0.5153453689167975</v>
      </c>
      <c r="M390" s="7">
        <f t="shared" si="81"/>
        <v>-8.6058627832527823E-2</v>
      </c>
      <c r="N390" s="6">
        <f t="shared" si="82"/>
        <v>96175.857142857145</v>
      </c>
      <c r="O390" s="6">
        <f t="shared" si="71"/>
        <v>104853.71428571429</v>
      </c>
      <c r="P390" s="8">
        <f t="shared" si="72"/>
        <v>0.97202088351662719</v>
      </c>
      <c r="Q390" s="6"/>
      <c r="R390" s="6"/>
      <c r="S390" s="6"/>
      <c r="T390" s="6"/>
      <c r="U390" s="6"/>
      <c r="V390" s="6"/>
      <c r="W390" s="6"/>
      <c r="X390" s="5" t="s">
        <v>77</v>
      </c>
      <c r="Y390" s="5"/>
      <c r="Z390" s="9">
        <v>0.47271000000000002</v>
      </c>
      <c r="AA390" s="7">
        <f t="shared" si="78"/>
        <v>-0.10814482199120801</v>
      </c>
      <c r="AB390" s="9">
        <f t="shared" si="83"/>
        <v>0.45072000000000007</v>
      </c>
      <c r="AC390" s="9">
        <f t="shared" si="73"/>
        <v>0.2910835714285715</v>
      </c>
      <c r="AD390" s="8">
        <f t="shared" si="74"/>
        <v>1.5484212928540404</v>
      </c>
      <c r="AE390" s="5" t="s">
        <v>50</v>
      </c>
      <c r="AF390" s="10">
        <f t="shared" si="75"/>
        <v>65301.5</v>
      </c>
      <c r="AG390" s="11">
        <f t="shared" si="76"/>
        <v>0.80433068153105214</v>
      </c>
      <c r="AH390" s="11">
        <f t="shared" si="77"/>
        <v>1.6239666075280292</v>
      </c>
      <c r="AI390" s="5" t="s">
        <v>51</v>
      </c>
      <c r="AJ390" s="5" t="s">
        <v>73</v>
      </c>
      <c r="AK390" s="5" t="s">
        <v>52</v>
      </c>
      <c r="AL390" s="5" t="s">
        <v>75</v>
      </c>
      <c r="AM390" s="5" t="s">
        <v>72</v>
      </c>
      <c r="AN390" s="12">
        <f t="shared" si="80"/>
        <v>0.47271000000000002</v>
      </c>
      <c r="AO390" s="12"/>
      <c r="AP390" s="12"/>
      <c r="AQ390" s="12"/>
      <c r="AR390" s="12"/>
      <c r="AS390" s="13" t="s">
        <v>54</v>
      </c>
    </row>
    <row r="391" spans="1:45" ht="21" customHeight="1">
      <c r="A391" s="4">
        <v>46097</v>
      </c>
      <c r="B391" s="5" t="s">
        <v>72</v>
      </c>
      <c r="C391" s="5" t="s">
        <v>73</v>
      </c>
      <c r="D391" s="4">
        <v>46120</v>
      </c>
      <c r="E391" s="5">
        <v>-23</v>
      </c>
      <c r="F391" s="5" t="s">
        <v>47</v>
      </c>
      <c r="G391" s="5" t="s">
        <v>56</v>
      </c>
      <c r="H391" s="5">
        <v>0</v>
      </c>
      <c r="I391" s="6">
        <v>91189</v>
      </c>
      <c r="J391" s="6">
        <v>35766</v>
      </c>
      <c r="K391" s="6">
        <v>55422</v>
      </c>
      <c r="L391" s="7">
        <f t="shared" si="79"/>
        <v>0.39221835967057428</v>
      </c>
      <c r="M391" s="7">
        <f t="shared" si="81"/>
        <v>-0.1052884615384615</v>
      </c>
      <c r="N391" s="6">
        <f t="shared" si="82"/>
        <v>96755.428571428565</v>
      </c>
      <c r="O391" s="6">
        <f t="shared" si="71"/>
        <v>103596.71428571429</v>
      </c>
      <c r="P391" s="8">
        <f t="shared" si="72"/>
        <v>0.88023061955908688</v>
      </c>
      <c r="Q391" s="6"/>
      <c r="R391" s="6"/>
      <c r="S391" s="6"/>
      <c r="T391" s="6"/>
      <c r="U391" s="6"/>
      <c r="V391" s="6"/>
      <c r="W391" s="6"/>
      <c r="X391" s="5" t="s">
        <v>77</v>
      </c>
      <c r="Y391" s="5"/>
      <c r="Z391" s="9">
        <v>0.37898999999999999</v>
      </c>
      <c r="AA391" s="7">
        <f t="shared" si="78"/>
        <v>-0.19826109030906902</v>
      </c>
      <c r="AB391" s="9">
        <f t="shared" si="83"/>
        <v>0.45757571428571431</v>
      </c>
      <c r="AC391" s="9">
        <f t="shared" si="73"/>
        <v>0.30173107142857142</v>
      </c>
      <c r="AD391" s="8">
        <f t="shared" si="74"/>
        <v>1.5165018044687382</v>
      </c>
      <c r="AE391" s="5" t="s">
        <v>50</v>
      </c>
      <c r="AF391" s="10">
        <f t="shared" si="75"/>
        <v>55461</v>
      </c>
      <c r="AG391" s="11">
        <f t="shared" si="76"/>
        <v>0.64488559528317191</v>
      </c>
      <c r="AH391" s="11">
        <f t="shared" si="77"/>
        <v>1.2560522792884392</v>
      </c>
      <c r="AI391" s="5" t="s">
        <v>51</v>
      </c>
      <c r="AJ391" s="5" t="s">
        <v>73</v>
      </c>
      <c r="AK391" s="5" t="s">
        <v>52</v>
      </c>
      <c r="AL391" s="5" t="s">
        <v>75</v>
      </c>
      <c r="AM391" s="5" t="s">
        <v>72</v>
      </c>
      <c r="AN391" s="12">
        <f t="shared" si="80"/>
        <v>0.37898999999999999</v>
      </c>
      <c r="AO391" s="12"/>
      <c r="AP391" s="12"/>
      <c r="AQ391" s="12"/>
      <c r="AR391" s="12"/>
      <c r="AS391" s="13" t="s">
        <v>54</v>
      </c>
    </row>
    <row r="392" spans="1:45" ht="21" customHeight="1">
      <c r="A392" s="4">
        <v>46098</v>
      </c>
      <c r="B392" s="5" t="s">
        <v>72</v>
      </c>
      <c r="C392" s="5" t="s">
        <v>73</v>
      </c>
      <c r="D392" s="4">
        <v>46120</v>
      </c>
      <c r="E392" s="5">
        <v>-22</v>
      </c>
      <c r="F392" s="5" t="s">
        <v>47</v>
      </c>
      <c r="G392" s="5" t="s">
        <v>57</v>
      </c>
      <c r="H392" s="5">
        <v>0</v>
      </c>
      <c r="I392" s="6">
        <v>94157</v>
      </c>
      <c r="J392" s="6">
        <v>38409</v>
      </c>
      <c r="K392" s="6">
        <v>55748</v>
      </c>
      <c r="L392" s="7">
        <f t="shared" si="79"/>
        <v>0.40792506133372985</v>
      </c>
      <c r="M392" s="7">
        <f t="shared" si="81"/>
        <v>3.2547785368849391E-2</v>
      </c>
      <c r="N392" s="6">
        <f t="shared" si="82"/>
        <v>97034.428571428565</v>
      </c>
      <c r="O392" s="6">
        <f t="shared" si="71"/>
        <v>101475.82142857143</v>
      </c>
      <c r="P392" s="8">
        <f t="shared" si="72"/>
        <v>0.92787620414856031</v>
      </c>
      <c r="Q392" s="6"/>
      <c r="R392" s="6"/>
      <c r="S392" s="6"/>
      <c r="T392" s="6"/>
      <c r="U392" s="6"/>
      <c r="V392" s="6"/>
      <c r="W392" s="6"/>
      <c r="X392" s="5" t="s">
        <v>77</v>
      </c>
      <c r="Y392" s="5"/>
      <c r="Z392" s="9">
        <v>0.34308</v>
      </c>
      <c r="AA392" s="7">
        <f t="shared" si="78"/>
        <v>-9.4751840417952926E-2</v>
      </c>
      <c r="AB392" s="9">
        <f t="shared" si="83"/>
        <v>0.44886142857142858</v>
      </c>
      <c r="AC392" s="9">
        <f t="shared" si="73"/>
        <v>0.3108717857142857</v>
      </c>
      <c r="AD392" s="8">
        <f t="shared" si="74"/>
        <v>1.4438795966642197</v>
      </c>
      <c r="AE392" s="5" t="s">
        <v>50</v>
      </c>
      <c r="AF392" s="10">
        <f t="shared" si="75"/>
        <v>61296</v>
      </c>
      <c r="AG392" s="11">
        <f t="shared" si="76"/>
        <v>0.62661511354737665</v>
      </c>
      <c r="AH392" s="11">
        <f t="shared" si="77"/>
        <v>1.1036061031132496</v>
      </c>
      <c r="AI392" s="5" t="s">
        <v>51</v>
      </c>
      <c r="AJ392" s="5" t="s">
        <v>73</v>
      </c>
      <c r="AK392" s="5" t="s">
        <v>52</v>
      </c>
      <c r="AL392" s="5" t="s">
        <v>75</v>
      </c>
      <c r="AM392" s="5" t="s">
        <v>72</v>
      </c>
      <c r="AN392" s="12">
        <f t="shared" si="80"/>
        <v>0.34308</v>
      </c>
      <c r="AO392" s="12"/>
      <c r="AP392" s="12"/>
      <c r="AQ392" s="12"/>
      <c r="AR392" s="12"/>
      <c r="AS392" s="13" t="s">
        <v>54</v>
      </c>
    </row>
    <row r="393" spans="1:45" ht="21" customHeight="1">
      <c r="A393" s="4">
        <v>46099</v>
      </c>
      <c r="B393" s="5" t="s">
        <v>72</v>
      </c>
      <c r="C393" s="5" t="s">
        <v>73</v>
      </c>
      <c r="D393" s="4">
        <v>46120</v>
      </c>
      <c r="E393" s="5">
        <v>-21</v>
      </c>
      <c r="F393" s="5" t="s">
        <v>47</v>
      </c>
      <c r="G393" s="5" t="s">
        <v>58</v>
      </c>
      <c r="H393" s="5">
        <v>0</v>
      </c>
      <c r="I393" s="6">
        <v>89621</v>
      </c>
      <c r="J393" s="6">
        <v>34758</v>
      </c>
      <c r="K393" s="6">
        <v>54862</v>
      </c>
      <c r="L393" s="7">
        <f t="shared" si="79"/>
        <v>0.38783320873455995</v>
      </c>
      <c r="M393" s="7">
        <f t="shared" si="81"/>
        <v>-4.8174856887963746E-2</v>
      </c>
      <c r="N393" s="6">
        <f t="shared" si="82"/>
        <v>96740</v>
      </c>
      <c r="O393" s="6">
        <f t="shared" si="71"/>
        <v>98253.071428571435</v>
      </c>
      <c r="P393" s="8">
        <f t="shared" si="72"/>
        <v>0.91214451311227629</v>
      </c>
      <c r="Q393" s="6"/>
      <c r="R393" s="6"/>
      <c r="S393" s="6"/>
      <c r="T393" s="6"/>
      <c r="U393" s="6"/>
      <c r="V393" s="6"/>
      <c r="W393" s="6"/>
      <c r="X393" s="5" t="s">
        <v>77</v>
      </c>
      <c r="Y393" s="5"/>
      <c r="Z393" s="9">
        <v>0.45284999999999997</v>
      </c>
      <c r="AA393" s="7">
        <f t="shared" si="78"/>
        <v>0.31995452955578862</v>
      </c>
      <c r="AB393" s="9">
        <f t="shared" si="83"/>
        <v>0.44928571428571434</v>
      </c>
      <c r="AC393" s="9">
        <f t="shared" si="73"/>
        <v>0.31882071428571429</v>
      </c>
      <c r="AD393" s="8">
        <f t="shared" si="74"/>
        <v>1.4092111778003313</v>
      </c>
      <c r="AE393" s="5" t="s">
        <v>50</v>
      </c>
      <c r="AF393" s="10">
        <f t="shared" si="75"/>
        <v>45890.5</v>
      </c>
      <c r="AG393" s="11">
        <f t="shared" si="76"/>
        <v>0.75741166472363564</v>
      </c>
      <c r="AH393" s="11">
        <f t="shared" si="77"/>
        <v>1.4203907704509251</v>
      </c>
      <c r="AI393" s="5" t="s">
        <v>51</v>
      </c>
      <c r="AJ393" s="5" t="s">
        <v>73</v>
      </c>
      <c r="AK393" s="5" t="s">
        <v>52</v>
      </c>
      <c r="AL393" s="5" t="s">
        <v>75</v>
      </c>
      <c r="AM393" s="5" t="s">
        <v>72</v>
      </c>
      <c r="AN393" s="12">
        <f t="shared" si="80"/>
        <v>0.45284999999999997</v>
      </c>
      <c r="AO393" s="12"/>
      <c r="AP393" s="12"/>
      <c r="AQ393" s="12"/>
      <c r="AR393" s="12"/>
      <c r="AS393" s="13" t="s">
        <v>54</v>
      </c>
    </row>
    <row r="394" spans="1:45" ht="21" customHeight="1">
      <c r="A394" s="4">
        <v>46100</v>
      </c>
      <c r="B394" s="5" t="s">
        <v>72</v>
      </c>
      <c r="C394" s="5" t="s">
        <v>73</v>
      </c>
      <c r="D394" s="4">
        <v>46120</v>
      </c>
      <c r="E394" s="5">
        <v>-20</v>
      </c>
      <c r="F394" s="5" t="s">
        <v>47</v>
      </c>
      <c r="G394" s="5" t="s">
        <v>59</v>
      </c>
      <c r="H394" s="5">
        <v>0</v>
      </c>
      <c r="I394" s="6">
        <v>95410</v>
      </c>
      <c r="J394" s="6">
        <v>39504</v>
      </c>
      <c r="K394" s="6">
        <v>55906</v>
      </c>
      <c r="L394" s="7">
        <f t="shared" si="79"/>
        <v>0.41404464940781888</v>
      </c>
      <c r="M394" s="7">
        <f t="shared" si="81"/>
        <v>6.4594235726001648E-2</v>
      </c>
      <c r="N394" s="6">
        <f t="shared" si="82"/>
        <v>97151</v>
      </c>
      <c r="O394" s="6">
        <f t="shared" si="71"/>
        <v>97296.071428571435</v>
      </c>
      <c r="P394" s="8">
        <f t="shared" si="72"/>
        <v>0.98061513275018442</v>
      </c>
      <c r="Q394" s="6"/>
      <c r="R394" s="6"/>
      <c r="S394" s="6"/>
      <c r="T394" s="6"/>
      <c r="U394" s="6"/>
      <c r="V394" s="6"/>
      <c r="W394" s="6"/>
      <c r="X394" s="5" t="s">
        <v>77</v>
      </c>
      <c r="Y394" s="5"/>
      <c r="Z394" s="9">
        <v>0.59972999999999999</v>
      </c>
      <c r="AA394" s="7">
        <f t="shared" si="78"/>
        <v>0.32434580987081829</v>
      </c>
      <c r="AB394" s="9">
        <f t="shared" si="83"/>
        <v>0.47966857142857144</v>
      </c>
      <c r="AC394" s="9">
        <f t="shared" si="73"/>
        <v>0.33033928571428578</v>
      </c>
      <c r="AD394" s="8">
        <f t="shared" si="74"/>
        <v>1.4520482188226389</v>
      </c>
      <c r="AE394" s="5" t="s">
        <v>50</v>
      </c>
      <c r="AF394" s="10">
        <f t="shared" si="75"/>
        <v>39508.75</v>
      </c>
      <c r="AG394" s="11">
        <f t="shared" si="76"/>
        <v>0.99987977346790269</v>
      </c>
      <c r="AH394" s="11">
        <f t="shared" si="77"/>
        <v>1.8154970538948048</v>
      </c>
      <c r="AI394" s="5" t="s">
        <v>51</v>
      </c>
      <c r="AJ394" s="5" t="s">
        <v>73</v>
      </c>
      <c r="AK394" s="5" t="s">
        <v>52</v>
      </c>
      <c r="AL394" s="5" t="s">
        <v>75</v>
      </c>
      <c r="AM394" s="5" t="s">
        <v>72</v>
      </c>
      <c r="AN394" s="12">
        <f t="shared" si="80"/>
        <v>0.59972999999999999</v>
      </c>
      <c r="AO394" s="12"/>
      <c r="AP394" s="12"/>
      <c r="AQ394" s="12"/>
      <c r="AR394" s="12"/>
      <c r="AS394" s="13" t="s">
        <v>54</v>
      </c>
    </row>
    <row r="395" spans="1:45" ht="21" customHeight="1">
      <c r="A395" s="4">
        <v>46101</v>
      </c>
      <c r="B395" s="5" t="s">
        <v>72</v>
      </c>
      <c r="C395" s="5" t="s">
        <v>73</v>
      </c>
      <c r="D395" s="4">
        <v>46120</v>
      </c>
      <c r="E395" s="5">
        <v>-19</v>
      </c>
      <c r="F395" s="5" t="s">
        <v>47</v>
      </c>
      <c r="G395" s="5" t="s">
        <v>60</v>
      </c>
      <c r="H395" s="5">
        <v>0</v>
      </c>
      <c r="I395" s="6">
        <v>99302</v>
      </c>
      <c r="J395" s="6">
        <v>42896</v>
      </c>
      <c r="K395" s="6">
        <v>56406</v>
      </c>
      <c r="L395" s="7">
        <f t="shared" si="79"/>
        <v>0.43197518680389119</v>
      </c>
      <c r="M395" s="7">
        <f t="shared" si="81"/>
        <v>4.0792369772560511E-2</v>
      </c>
      <c r="N395" s="6">
        <f t="shared" si="82"/>
        <v>97588</v>
      </c>
      <c r="O395" s="6">
        <f t="shared" si="71"/>
        <v>97282.821428571435</v>
      </c>
      <c r="P395" s="8">
        <f t="shared" si="72"/>
        <v>1.0207557566873318</v>
      </c>
      <c r="Q395" s="6"/>
      <c r="R395" s="6"/>
      <c r="S395" s="6"/>
      <c r="T395" s="6"/>
      <c r="U395" s="6"/>
      <c r="V395" s="6"/>
      <c r="W395" s="6"/>
      <c r="X395" s="5" t="s">
        <v>77</v>
      </c>
      <c r="Y395" s="5"/>
      <c r="Z395" s="9">
        <v>0.65097000000000005</v>
      </c>
      <c r="AA395" s="7">
        <f t="shared" si="78"/>
        <v>8.5438447301285692E-2</v>
      </c>
      <c r="AB395" s="9">
        <f t="shared" si="83"/>
        <v>0.4897657142857143</v>
      </c>
      <c r="AC395" s="9">
        <f t="shared" si="73"/>
        <v>0.34685607142857144</v>
      </c>
      <c r="AD395" s="8">
        <f t="shared" si="74"/>
        <v>1.4120142463372518</v>
      </c>
      <c r="AE395" s="5" t="s">
        <v>50</v>
      </c>
      <c r="AF395" s="10">
        <f t="shared" si="75"/>
        <v>41215</v>
      </c>
      <c r="AG395" s="11">
        <f t="shared" si="76"/>
        <v>1.0407861215576852</v>
      </c>
      <c r="AH395" s="11">
        <f t="shared" si="77"/>
        <v>1.8767726836059009</v>
      </c>
      <c r="AI395" s="5" t="s">
        <v>51</v>
      </c>
      <c r="AJ395" s="5" t="s">
        <v>73</v>
      </c>
      <c r="AK395" s="5" t="s">
        <v>52</v>
      </c>
      <c r="AL395" s="5" t="s">
        <v>75</v>
      </c>
      <c r="AM395" s="5" t="s">
        <v>72</v>
      </c>
      <c r="AN395" s="12">
        <f t="shared" si="80"/>
        <v>0.65097000000000005</v>
      </c>
      <c r="AO395" s="12"/>
      <c r="AP395" s="12"/>
      <c r="AQ395" s="12"/>
      <c r="AR395" s="12"/>
      <c r="AS395" s="13" t="s">
        <v>54</v>
      </c>
    </row>
    <row r="396" spans="1:45" ht="21" customHeight="1">
      <c r="A396" s="4">
        <v>46102</v>
      </c>
      <c r="B396" s="5" t="s">
        <v>72</v>
      </c>
      <c r="C396" s="5" t="s">
        <v>73</v>
      </c>
      <c r="D396" s="4">
        <v>46120</v>
      </c>
      <c r="E396" s="5">
        <v>-18</v>
      </c>
      <c r="F396" s="5" t="s">
        <v>47</v>
      </c>
      <c r="G396" s="5" t="s">
        <v>48</v>
      </c>
      <c r="H396" s="5">
        <v>1</v>
      </c>
      <c r="I396" s="6">
        <v>118566</v>
      </c>
      <c r="J396" s="6">
        <v>66850</v>
      </c>
      <c r="K396" s="6">
        <v>51716</v>
      </c>
      <c r="L396" s="7">
        <f t="shared" si="79"/>
        <v>0.56382099421419296</v>
      </c>
      <c r="M396" s="7">
        <f t="shared" si="81"/>
        <v>0.19399407866911034</v>
      </c>
      <c r="N396" s="6">
        <f t="shared" si="82"/>
        <v>98595</v>
      </c>
      <c r="O396" s="6">
        <f t="shared" si="71"/>
        <v>97373.178571428565</v>
      </c>
      <c r="P396" s="8">
        <f t="shared" si="72"/>
        <v>1.2176453694897649</v>
      </c>
      <c r="Q396" s="6"/>
      <c r="R396" s="6"/>
      <c r="S396" s="6"/>
      <c r="T396" s="6"/>
      <c r="U396" s="6"/>
      <c r="V396" s="6"/>
      <c r="W396" s="6"/>
      <c r="X396" s="5" t="s">
        <v>77</v>
      </c>
      <c r="Y396" s="5"/>
      <c r="Z396" s="9">
        <v>1.07647</v>
      </c>
      <c r="AA396" s="7">
        <f t="shared" si="78"/>
        <v>0.65363995268599151</v>
      </c>
      <c r="AB396" s="9">
        <f t="shared" si="83"/>
        <v>0.56782857142857146</v>
      </c>
      <c r="AC396" s="9">
        <f t="shared" si="73"/>
        <v>0.36537464285714283</v>
      </c>
      <c r="AD396" s="8">
        <f t="shared" si="74"/>
        <v>1.5540995592586477</v>
      </c>
      <c r="AE396" s="5" t="s">
        <v>50</v>
      </c>
      <c r="AF396" s="10">
        <f t="shared" si="75"/>
        <v>59783.25</v>
      </c>
      <c r="AG396" s="11">
        <f t="shared" si="76"/>
        <v>1.1182061865154538</v>
      </c>
      <c r="AH396" s="11">
        <f t="shared" si="77"/>
        <v>2.9462088326170108</v>
      </c>
      <c r="AI396" s="5" t="s">
        <v>51</v>
      </c>
      <c r="AJ396" s="5" t="s">
        <v>73</v>
      </c>
      <c r="AK396" s="5" t="s">
        <v>52</v>
      </c>
      <c r="AL396" s="5" t="s">
        <v>75</v>
      </c>
      <c r="AM396" s="5" t="s">
        <v>72</v>
      </c>
      <c r="AN396" s="12">
        <f t="shared" si="80"/>
        <v>1.07647</v>
      </c>
      <c r="AO396" s="12"/>
      <c r="AP396" s="12"/>
      <c r="AQ396" s="12"/>
      <c r="AR396" s="12"/>
      <c r="AS396" s="13" t="s">
        <v>54</v>
      </c>
    </row>
    <row r="397" spans="1:45" ht="21" customHeight="1">
      <c r="A397" s="4">
        <v>46103</v>
      </c>
      <c r="B397" s="5" t="s">
        <v>72</v>
      </c>
      <c r="C397" s="5" t="s">
        <v>73</v>
      </c>
      <c r="D397" s="4">
        <v>46120</v>
      </c>
      <c r="E397" s="5">
        <v>-17</v>
      </c>
      <c r="F397" s="5" t="s">
        <v>47</v>
      </c>
      <c r="G397" s="5" t="s">
        <v>55</v>
      </c>
      <c r="H397" s="5">
        <v>1</v>
      </c>
      <c r="I397" s="6">
        <v>109540</v>
      </c>
      <c r="J397" s="6">
        <v>59048</v>
      </c>
      <c r="K397" s="6">
        <v>50491</v>
      </c>
      <c r="L397" s="7">
        <f t="shared" si="79"/>
        <v>0.53905422676647796</v>
      </c>
      <c r="M397" s="7">
        <f t="shared" si="81"/>
        <v>-7.6126376870266355E-2</v>
      </c>
      <c r="N397" s="6">
        <f t="shared" si="82"/>
        <v>99683.571428571435</v>
      </c>
      <c r="O397" s="6">
        <f t="shared" si="71"/>
        <v>97736.928571428565</v>
      </c>
      <c r="P397" s="8">
        <f t="shared" si="72"/>
        <v>1.1207636826846412</v>
      </c>
      <c r="Q397" s="6"/>
      <c r="R397" s="6"/>
      <c r="S397" s="6"/>
      <c r="T397" s="6"/>
      <c r="U397" s="6"/>
      <c r="V397" s="6"/>
      <c r="W397" s="6"/>
      <c r="X397" s="5" t="s">
        <v>77</v>
      </c>
      <c r="Y397" s="5"/>
      <c r="Z397" s="9">
        <v>1.22045</v>
      </c>
      <c r="AA397" s="7">
        <f t="shared" si="78"/>
        <v>0.13375198565682278</v>
      </c>
      <c r="AB397" s="9">
        <f t="shared" si="83"/>
        <v>0.67464857142857149</v>
      </c>
      <c r="AC397" s="9">
        <f t="shared" si="73"/>
        <v>0.39932928571428583</v>
      </c>
      <c r="AD397" s="8">
        <f t="shared" si="74"/>
        <v>1.6894542813753772</v>
      </c>
      <c r="AE397" s="5" t="s">
        <v>50</v>
      </c>
      <c r="AF397" s="10">
        <f t="shared" si="75"/>
        <v>56213.5</v>
      </c>
      <c r="AG397" s="11">
        <f t="shared" si="76"/>
        <v>1.0504238305745062</v>
      </c>
      <c r="AH397" s="11">
        <f t="shared" si="77"/>
        <v>3.0562496757956636</v>
      </c>
      <c r="AI397" s="5" t="s">
        <v>51</v>
      </c>
      <c r="AJ397" s="5" t="s">
        <v>73</v>
      </c>
      <c r="AK397" s="5" t="s">
        <v>52</v>
      </c>
      <c r="AL397" s="5" t="s">
        <v>75</v>
      </c>
      <c r="AM397" s="5" t="s">
        <v>72</v>
      </c>
      <c r="AN397" s="12">
        <f t="shared" si="80"/>
        <v>1.22045</v>
      </c>
      <c r="AO397" s="12"/>
      <c r="AP397" s="12"/>
      <c r="AQ397" s="12"/>
      <c r="AR397" s="12"/>
      <c r="AS397" s="13" t="s">
        <v>54</v>
      </c>
    </row>
    <row r="398" spans="1:45" ht="21" customHeight="1">
      <c r="A398" s="4">
        <v>46104</v>
      </c>
      <c r="B398" s="5" t="s">
        <v>72</v>
      </c>
      <c r="C398" s="5" t="s">
        <v>73</v>
      </c>
      <c r="D398" s="4">
        <v>46120</v>
      </c>
      <c r="E398" s="5">
        <v>-16</v>
      </c>
      <c r="F398" s="5" t="s">
        <v>47</v>
      </c>
      <c r="G398" s="5" t="s">
        <v>56</v>
      </c>
      <c r="H398" s="5">
        <v>0</v>
      </c>
      <c r="I398" s="6">
        <v>95200</v>
      </c>
      <c r="J398" s="6">
        <v>38864</v>
      </c>
      <c r="K398" s="6">
        <v>56336</v>
      </c>
      <c r="L398" s="7">
        <f t="shared" si="79"/>
        <v>0.40823529411764709</v>
      </c>
      <c r="M398" s="7">
        <f t="shared" si="81"/>
        <v>-0.13091108270951246</v>
      </c>
      <c r="N398" s="6">
        <f t="shared" si="82"/>
        <v>100256.57142857143</v>
      </c>
      <c r="O398" s="6">
        <f t="shared" si="71"/>
        <v>98057.71428571429</v>
      </c>
      <c r="P398" s="8">
        <f t="shared" si="72"/>
        <v>0.97085681318873429</v>
      </c>
      <c r="Q398" s="6"/>
      <c r="R398" s="6"/>
      <c r="S398" s="6"/>
      <c r="T398" s="6"/>
      <c r="U398" s="6"/>
      <c r="V398" s="6"/>
      <c r="W398" s="6"/>
      <c r="X398" s="5" t="s">
        <v>77</v>
      </c>
      <c r="Y398" s="5"/>
      <c r="Z398" s="9">
        <v>0.92266999999999999</v>
      </c>
      <c r="AA398" s="7">
        <f t="shared" si="78"/>
        <v>-0.24399197017493546</v>
      </c>
      <c r="AB398" s="9">
        <f t="shared" si="83"/>
        <v>0.75231714285714291</v>
      </c>
      <c r="AC398" s="9">
        <f t="shared" si="73"/>
        <v>0.43833035714285717</v>
      </c>
      <c r="AD398" s="8">
        <f t="shared" si="74"/>
        <v>1.7163245269182978</v>
      </c>
      <c r="AE398" s="5" t="s">
        <v>50</v>
      </c>
      <c r="AF398" s="10">
        <f t="shared" si="75"/>
        <v>37732.5</v>
      </c>
      <c r="AG398" s="11">
        <f t="shared" si="76"/>
        <v>1.0299874113827603</v>
      </c>
      <c r="AH398" s="11">
        <f t="shared" si="77"/>
        <v>2.1049648626077038</v>
      </c>
      <c r="AI398" s="5" t="s">
        <v>51</v>
      </c>
      <c r="AJ398" s="5" t="s">
        <v>73</v>
      </c>
      <c r="AK398" s="5" t="s">
        <v>52</v>
      </c>
      <c r="AL398" s="5" t="s">
        <v>75</v>
      </c>
      <c r="AM398" s="5" t="s">
        <v>72</v>
      </c>
      <c r="AN398" s="12">
        <f t="shared" si="80"/>
        <v>0.92266999999999999</v>
      </c>
      <c r="AO398" s="12"/>
      <c r="AP398" s="12"/>
      <c r="AQ398" s="12"/>
      <c r="AR398" s="12"/>
      <c r="AS398" s="13" t="s">
        <v>54</v>
      </c>
    </row>
    <row r="399" spans="1:45" ht="21" customHeight="1">
      <c r="A399" s="4">
        <v>46105</v>
      </c>
      <c r="B399" s="5" t="s">
        <v>72</v>
      </c>
      <c r="C399" s="5" t="s">
        <v>73</v>
      </c>
      <c r="D399" s="4">
        <v>46120</v>
      </c>
      <c r="E399" s="5">
        <v>-15</v>
      </c>
      <c r="F399" s="5" t="s">
        <v>47</v>
      </c>
      <c r="G399" s="5" t="s">
        <v>57</v>
      </c>
      <c r="H399" s="5">
        <v>0</v>
      </c>
      <c r="I399" s="6">
        <v>95123</v>
      </c>
      <c r="J399" s="6">
        <v>39200</v>
      </c>
      <c r="K399" s="6">
        <v>55923</v>
      </c>
      <c r="L399" s="7">
        <f t="shared" si="79"/>
        <v>0.41209802045772315</v>
      </c>
      <c r="M399" s="7">
        <f t="shared" si="81"/>
        <v>-8.0882352941180624E-4</v>
      </c>
      <c r="N399" s="6">
        <f t="shared" si="82"/>
        <v>100394.57142857143</v>
      </c>
      <c r="O399" s="6">
        <f t="shared" si="71"/>
        <v>98112.571428571435</v>
      </c>
      <c r="P399" s="8">
        <f t="shared" si="72"/>
        <v>0.96952917057374322</v>
      </c>
      <c r="Q399" s="6">
        <v>13</v>
      </c>
      <c r="R399" s="6">
        <v>15</v>
      </c>
      <c r="S399" s="6">
        <v>2734</v>
      </c>
      <c r="T399" s="6">
        <v>26792000</v>
      </c>
      <c r="U399" s="6">
        <v>2784</v>
      </c>
      <c r="V399" s="6">
        <v>2784</v>
      </c>
      <c r="W399" s="6">
        <v>5</v>
      </c>
      <c r="X399" s="5" t="s">
        <v>77</v>
      </c>
      <c r="Y399" s="5" t="s">
        <v>78</v>
      </c>
      <c r="Z399" s="9">
        <v>1.39114</v>
      </c>
      <c r="AA399" s="7">
        <f t="shared" si="78"/>
        <v>0.50773299229410296</v>
      </c>
      <c r="AB399" s="9">
        <f t="shared" si="83"/>
        <v>0.90204000000000006</v>
      </c>
      <c r="AC399" s="9">
        <f t="shared" si="73"/>
        <v>0.4668403571428571</v>
      </c>
      <c r="AD399" s="8">
        <f t="shared" si="74"/>
        <v>1.9322236953134029</v>
      </c>
      <c r="AE399" s="5" t="s">
        <v>50</v>
      </c>
      <c r="AF399" s="10">
        <f t="shared" si="75"/>
        <v>35993.75</v>
      </c>
      <c r="AG399" s="11">
        <f t="shared" si="76"/>
        <v>1.089077964924466</v>
      </c>
      <c r="AH399" s="11">
        <f t="shared" si="77"/>
        <v>2.9799051832493979</v>
      </c>
      <c r="AI399" s="5" t="s">
        <v>51</v>
      </c>
      <c r="AJ399" s="5" t="s">
        <v>73</v>
      </c>
      <c r="AK399" s="5" t="s">
        <v>52</v>
      </c>
      <c r="AL399" s="5" t="s">
        <v>75</v>
      </c>
      <c r="AM399" s="5" t="s">
        <v>72</v>
      </c>
      <c r="AN399" s="12">
        <f t="shared" si="80"/>
        <v>1.39114</v>
      </c>
      <c r="AO399" s="12"/>
      <c r="AP399" s="12"/>
      <c r="AQ399" s="12"/>
      <c r="AR399" s="12"/>
      <c r="AS399" s="13" t="s">
        <v>54</v>
      </c>
    </row>
    <row r="400" spans="1:45" ht="21" customHeight="1">
      <c r="A400" s="4">
        <v>46106</v>
      </c>
      <c r="B400" s="5" t="s">
        <v>72</v>
      </c>
      <c r="C400" s="5" t="s">
        <v>73</v>
      </c>
      <c r="D400" s="4">
        <v>46120</v>
      </c>
      <c r="E400" s="5">
        <v>-14</v>
      </c>
      <c r="F400" s="5" t="s">
        <v>47</v>
      </c>
      <c r="G400" s="5" t="s">
        <v>58</v>
      </c>
      <c r="H400" s="5">
        <v>0</v>
      </c>
      <c r="I400" s="6">
        <v>97290</v>
      </c>
      <c r="J400" s="6">
        <v>40484</v>
      </c>
      <c r="K400" s="6">
        <v>56805</v>
      </c>
      <c r="L400" s="7">
        <f t="shared" si="79"/>
        <v>0.41611676431287903</v>
      </c>
      <c r="M400" s="7">
        <f t="shared" si="81"/>
        <v>2.2781030875813402E-2</v>
      </c>
      <c r="N400" s="6">
        <f t="shared" si="82"/>
        <v>101490.14285714286</v>
      </c>
      <c r="O400" s="6">
        <f t="shared" si="71"/>
        <v>98311.678571428565</v>
      </c>
      <c r="P400" s="8">
        <f t="shared" si="72"/>
        <v>0.98960775986866845</v>
      </c>
      <c r="Q400" s="6">
        <v>1</v>
      </c>
      <c r="R400" s="6">
        <v>1</v>
      </c>
      <c r="S400" s="6">
        <v>150</v>
      </c>
      <c r="T400" s="6">
        <v>1500000</v>
      </c>
      <c r="U400" s="6">
        <v>150</v>
      </c>
      <c r="V400" s="6">
        <v>2934</v>
      </c>
      <c r="W400" s="6">
        <v>35</v>
      </c>
      <c r="X400" s="5" t="s">
        <v>77</v>
      </c>
      <c r="Y400" s="5" t="s">
        <v>78</v>
      </c>
      <c r="Z400" s="9">
        <v>1.9013199999999999</v>
      </c>
      <c r="AA400" s="7">
        <f t="shared" si="78"/>
        <v>0.36673519559497958</v>
      </c>
      <c r="AB400" s="9">
        <f t="shared" si="83"/>
        <v>1.1089642857142858</v>
      </c>
      <c r="AC400" s="9">
        <f t="shared" si="73"/>
        <v>0.50922892857142854</v>
      </c>
      <c r="AD400" s="8">
        <f t="shared" si="74"/>
        <v>2.1777322997445019</v>
      </c>
      <c r="AE400" s="5" t="s">
        <v>50</v>
      </c>
      <c r="AF400" s="10">
        <f t="shared" si="75"/>
        <v>36848</v>
      </c>
      <c r="AG400" s="11">
        <f t="shared" si="76"/>
        <v>1.0986756404689535</v>
      </c>
      <c r="AH400" s="11">
        <f t="shared" si="77"/>
        <v>3.7337234656599159</v>
      </c>
      <c r="AI400" s="5" t="s">
        <v>51</v>
      </c>
      <c r="AJ400" s="5" t="s">
        <v>73</v>
      </c>
      <c r="AK400" s="5" t="s">
        <v>52</v>
      </c>
      <c r="AL400" s="5" t="s">
        <v>75</v>
      </c>
      <c r="AM400" s="5" t="s">
        <v>72</v>
      </c>
      <c r="AN400" s="12">
        <f t="shared" si="80"/>
        <v>1.9013199999999999</v>
      </c>
      <c r="AO400" s="12"/>
      <c r="AP400" s="12"/>
      <c r="AQ400" s="12"/>
      <c r="AR400" s="12"/>
      <c r="AS400" s="13" t="s">
        <v>54</v>
      </c>
    </row>
    <row r="401" spans="1:45" ht="21" customHeight="1">
      <c r="A401" s="4">
        <v>46107</v>
      </c>
      <c r="B401" s="5" t="s">
        <v>72</v>
      </c>
      <c r="C401" s="5" t="s">
        <v>73</v>
      </c>
      <c r="D401" s="4">
        <v>46120</v>
      </c>
      <c r="E401" s="5">
        <v>-13</v>
      </c>
      <c r="F401" s="5" t="s">
        <v>47</v>
      </c>
      <c r="G401" s="5" t="s">
        <v>59</v>
      </c>
      <c r="H401" s="5">
        <v>0</v>
      </c>
      <c r="I401" s="6">
        <v>97590</v>
      </c>
      <c r="J401" s="6">
        <v>41755</v>
      </c>
      <c r="K401" s="6">
        <v>55836</v>
      </c>
      <c r="L401" s="7">
        <f t="shared" si="79"/>
        <v>0.42786146121528845</v>
      </c>
      <c r="M401" s="7">
        <f t="shared" si="81"/>
        <v>3.083564600678379E-3</v>
      </c>
      <c r="N401" s="6">
        <f t="shared" si="82"/>
        <v>101801.57142857143</v>
      </c>
      <c r="O401" s="6">
        <f t="shared" si="71"/>
        <v>98271.571428571435</v>
      </c>
      <c r="P401" s="8">
        <f t="shared" si="72"/>
        <v>0.99306440897745452</v>
      </c>
      <c r="Q401" s="6"/>
      <c r="R401" s="6"/>
      <c r="S401" s="6"/>
      <c r="T401" s="6"/>
      <c r="U401" s="6"/>
      <c r="V401" s="6"/>
      <c r="W401" s="6"/>
      <c r="X401" s="5" t="s">
        <v>77</v>
      </c>
      <c r="Y401" s="5"/>
      <c r="Z401" s="9">
        <v>1.2421500000000001</v>
      </c>
      <c r="AA401" s="7">
        <f t="shared" si="78"/>
        <v>-0.34669072013127711</v>
      </c>
      <c r="AB401" s="9">
        <f t="shared" si="83"/>
        <v>1.2007385714285714</v>
      </c>
      <c r="AC401" s="9">
        <f t="shared" si="73"/>
        <v>0.57112535714285717</v>
      </c>
      <c r="AD401" s="8">
        <f t="shared" si="74"/>
        <v>2.1024080902929114</v>
      </c>
      <c r="AE401" s="5" t="s">
        <v>50</v>
      </c>
      <c r="AF401" s="10">
        <f t="shared" si="75"/>
        <v>38665.25</v>
      </c>
      <c r="AG401" s="11">
        <f t="shared" si="76"/>
        <v>1.0799102553326307</v>
      </c>
      <c r="AH401" s="11">
        <f t="shared" si="77"/>
        <v>2.1749165651023574</v>
      </c>
      <c r="AI401" s="5" t="s">
        <v>51</v>
      </c>
      <c r="AJ401" s="5" t="s">
        <v>73</v>
      </c>
      <c r="AK401" s="5" t="s">
        <v>52</v>
      </c>
      <c r="AL401" s="5" t="s">
        <v>75</v>
      </c>
      <c r="AM401" s="5" t="s">
        <v>72</v>
      </c>
      <c r="AN401" s="12">
        <f t="shared" si="80"/>
        <v>1.2421500000000001</v>
      </c>
      <c r="AO401" s="12"/>
      <c r="AP401" s="12"/>
      <c r="AQ401" s="12"/>
      <c r="AR401" s="12"/>
      <c r="AS401" s="13" t="s">
        <v>54</v>
      </c>
    </row>
    <row r="402" spans="1:45" ht="21" customHeight="1">
      <c r="A402" s="4">
        <v>46108</v>
      </c>
      <c r="B402" s="5" t="s">
        <v>72</v>
      </c>
      <c r="C402" s="5" t="s">
        <v>73</v>
      </c>
      <c r="D402" s="4">
        <v>46120</v>
      </c>
      <c r="E402" s="5">
        <v>-12</v>
      </c>
      <c r="F402" s="5" t="s">
        <v>47</v>
      </c>
      <c r="G402" s="5" t="s">
        <v>60</v>
      </c>
      <c r="H402" s="5">
        <v>0</v>
      </c>
      <c r="I402" s="6">
        <v>101815</v>
      </c>
      <c r="J402" s="6">
        <v>45986</v>
      </c>
      <c r="K402" s="6">
        <v>55828</v>
      </c>
      <c r="L402" s="7">
        <f t="shared" si="79"/>
        <v>0.45166232873348722</v>
      </c>
      <c r="M402" s="7">
        <f t="shared" si="81"/>
        <v>4.3293370222358796E-2</v>
      </c>
      <c r="N402" s="6">
        <f t="shared" si="82"/>
        <v>102160.57142857143</v>
      </c>
      <c r="O402" s="6">
        <f t="shared" si="71"/>
        <v>98247.178571428565</v>
      </c>
      <c r="P402" s="8">
        <f t="shared" si="72"/>
        <v>1.0363147469520209</v>
      </c>
      <c r="Q402" s="6"/>
      <c r="R402" s="6"/>
      <c r="S402" s="6"/>
      <c r="T402" s="6"/>
      <c r="U402" s="6"/>
      <c r="V402" s="6"/>
      <c r="W402" s="6"/>
      <c r="X402" s="5" t="s">
        <v>77</v>
      </c>
      <c r="Y402" s="5"/>
      <c r="Z402" s="9">
        <v>1.5585199999999999</v>
      </c>
      <c r="AA402" s="7">
        <f t="shared" si="78"/>
        <v>0.25469548766252048</v>
      </c>
      <c r="AB402" s="9">
        <f t="shared" si="83"/>
        <v>1.3303885714285715</v>
      </c>
      <c r="AC402" s="9">
        <f t="shared" si="73"/>
        <v>0.61027285714285717</v>
      </c>
      <c r="AD402" s="8">
        <f t="shared" si="74"/>
        <v>2.1799897469750062</v>
      </c>
      <c r="AE402" s="5" t="s">
        <v>50</v>
      </c>
      <c r="AF402" s="10">
        <f t="shared" si="75"/>
        <v>41223</v>
      </c>
      <c r="AG402" s="11">
        <f t="shared" si="76"/>
        <v>1.1155422943502413</v>
      </c>
      <c r="AH402" s="11">
        <f t="shared" si="77"/>
        <v>2.5538084837929635</v>
      </c>
      <c r="AI402" s="5" t="s">
        <v>51</v>
      </c>
      <c r="AJ402" s="5" t="s">
        <v>73</v>
      </c>
      <c r="AK402" s="5" t="s">
        <v>52</v>
      </c>
      <c r="AL402" s="5" t="s">
        <v>75</v>
      </c>
      <c r="AM402" s="5" t="s">
        <v>72</v>
      </c>
      <c r="AN402" s="12">
        <f t="shared" si="80"/>
        <v>1.5585199999999999</v>
      </c>
      <c r="AO402" s="12"/>
      <c r="AP402" s="12"/>
      <c r="AQ402" s="12"/>
      <c r="AR402" s="12"/>
      <c r="AS402" s="13" t="s">
        <v>54</v>
      </c>
    </row>
    <row r="403" spans="1:45" ht="21" customHeight="1">
      <c r="A403" s="4">
        <v>46109</v>
      </c>
      <c r="B403" s="5" t="s">
        <v>72</v>
      </c>
      <c r="C403" s="5" t="s">
        <v>73</v>
      </c>
      <c r="D403" s="4">
        <v>46120</v>
      </c>
      <c r="E403" s="5">
        <v>-11</v>
      </c>
      <c r="F403" s="5" t="s">
        <v>47</v>
      </c>
      <c r="G403" s="5" t="s">
        <v>48</v>
      </c>
      <c r="H403" s="5">
        <v>1</v>
      </c>
      <c r="I403" s="6">
        <v>122174</v>
      </c>
      <c r="J403" s="6">
        <v>70049</v>
      </c>
      <c r="K403" s="6">
        <v>52126</v>
      </c>
      <c r="L403" s="7">
        <f t="shared" si="79"/>
        <v>0.57335439618904183</v>
      </c>
      <c r="M403" s="7">
        <f t="shared" si="81"/>
        <v>0.19996071305799745</v>
      </c>
      <c r="N403" s="6">
        <f t="shared" si="82"/>
        <v>102676</v>
      </c>
      <c r="O403" s="6">
        <f t="shared" si="71"/>
        <v>98243.071428571435</v>
      </c>
      <c r="P403" s="8">
        <f t="shared" si="72"/>
        <v>1.2435889699237241</v>
      </c>
      <c r="Q403" s="6">
        <v>80</v>
      </c>
      <c r="R403" s="6">
        <v>80</v>
      </c>
      <c r="S403" s="6">
        <v>12332</v>
      </c>
      <c r="T403" s="6">
        <v>30277900</v>
      </c>
      <c r="U403" s="6">
        <v>2524</v>
      </c>
      <c r="V403" s="6">
        <v>5458</v>
      </c>
      <c r="W403" s="6">
        <v>10</v>
      </c>
      <c r="X403" s="5" t="s">
        <v>77</v>
      </c>
      <c r="Y403" s="5" t="s">
        <v>78</v>
      </c>
      <c r="Z403" s="9">
        <v>2.8555199999999998</v>
      </c>
      <c r="AA403" s="7">
        <f t="shared" si="78"/>
        <v>0.83219977927777644</v>
      </c>
      <c r="AB403" s="9">
        <f t="shared" si="83"/>
        <v>1.5845385714285716</v>
      </c>
      <c r="AC403" s="9">
        <f t="shared" si="73"/>
        <v>0.65669535714285721</v>
      </c>
      <c r="AD403" s="8">
        <f t="shared" si="74"/>
        <v>2.4128974785546897</v>
      </c>
      <c r="AE403" s="5" t="s">
        <v>50</v>
      </c>
      <c r="AF403" s="10">
        <f t="shared" si="75"/>
        <v>61818.5</v>
      </c>
      <c r="AG403" s="11">
        <f t="shared" si="76"/>
        <v>1.1331397558983152</v>
      </c>
      <c r="AH403" s="11">
        <f t="shared" si="77"/>
        <v>4.3483176315175491</v>
      </c>
      <c r="AI403" s="5" t="s">
        <v>51</v>
      </c>
      <c r="AJ403" s="5" t="s">
        <v>73</v>
      </c>
      <c r="AK403" s="5" t="s">
        <v>52</v>
      </c>
      <c r="AL403" s="5" t="s">
        <v>75</v>
      </c>
      <c r="AM403" s="5" t="s">
        <v>72</v>
      </c>
      <c r="AN403" s="12">
        <f t="shared" si="80"/>
        <v>2.8555199999999998</v>
      </c>
      <c r="AO403" s="12"/>
      <c r="AP403" s="12"/>
      <c r="AQ403" s="12"/>
      <c r="AR403" s="12"/>
      <c r="AS403" s="13" t="s">
        <v>54</v>
      </c>
    </row>
    <row r="404" spans="1:45" ht="21" customHeight="1">
      <c r="A404" s="4">
        <v>46110</v>
      </c>
      <c r="B404" s="5" t="s">
        <v>72</v>
      </c>
      <c r="C404" s="5" t="s">
        <v>73</v>
      </c>
      <c r="D404" s="4">
        <v>46120</v>
      </c>
      <c r="E404" s="5">
        <v>-10</v>
      </c>
      <c r="F404" s="5" t="s">
        <v>47</v>
      </c>
      <c r="G404" s="5" t="s">
        <v>55</v>
      </c>
      <c r="H404" s="5">
        <v>1</v>
      </c>
      <c r="I404" s="6">
        <v>112970</v>
      </c>
      <c r="J404" s="6">
        <v>62741</v>
      </c>
      <c r="K404" s="6">
        <v>50228</v>
      </c>
      <c r="L404" s="7">
        <f t="shared" si="79"/>
        <v>0.55537753385854649</v>
      </c>
      <c r="M404" s="7">
        <f t="shared" si="81"/>
        <v>-7.5335177697382405E-2</v>
      </c>
      <c r="N404" s="6">
        <f t="shared" si="82"/>
        <v>103166</v>
      </c>
      <c r="O404" s="6">
        <f t="shared" si="71"/>
        <v>98273.428571428565</v>
      </c>
      <c r="P404" s="8">
        <f t="shared" si="72"/>
        <v>1.1495477632378466</v>
      </c>
      <c r="Q404" s="6">
        <v>80</v>
      </c>
      <c r="R404" s="6">
        <v>80</v>
      </c>
      <c r="S404" s="6">
        <v>12332</v>
      </c>
      <c r="T404" s="6">
        <v>28838300</v>
      </c>
      <c r="U404" s="6">
        <v>2445</v>
      </c>
      <c r="V404" s="6">
        <v>7903</v>
      </c>
      <c r="W404" s="6">
        <v>10</v>
      </c>
      <c r="X404" s="5" t="s">
        <v>77</v>
      </c>
      <c r="Y404" s="5" t="s">
        <v>78</v>
      </c>
      <c r="Z404" s="9">
        <v>2.4416799999999999</v>
      </c>
      <c r="AA404" s="7">
        <f t="shared" si="78"/>
        <v>-0.14492631814870849</v>
      </c>
      <c r="AB404" s="9">
        <f t="shared" si="83"/>
        <v>1.7590000000000001</v>
      </c>
      <c r="AC404" s="9">
        <f t="shared" si="73"/>
        <v>0.74599107142857146</v>
      </c>
      <c r="AD404" s="8">
        <f t="shared" si="74"/>
        <v>2.3579370683773981</v>
      </c>
      <c r="AE404" s="5" t="s">
        <v>50</v>
      </c>
      <c r="AF404" s="10">
        <f t="shared" si="75"/>
        <v>57992.25</v>
      </c>
      <c r="AG404" s="11">
        <f t="shared" si="76"/>
        <v>1.0818859416559972</v>
      </c>
      <c r="AH404" s="11">
        <f t="shared" si="77"/>
        <v>3.2730686646479392</v>
      </c>
      <c r="AI404" s="5" t="s">
        <v>51</v>
      </c>
      <c r="AJ404" s="5" t="s">
        <v>73</v>
      </c>
      <c r="AK404" s="5" t="s">
        <v>52</v>
      </c>
      <c r="AL404" s="5" t="s">
        <v>75</v>
      </c>
      <c r="AM404" s="5" t="s">
        <v>72</v>
      </c>
      <c r="AN404" s="12">
        <f t="shared" si="80"/>
        <v>2.4416799999999999</v>
      </c>
      <c r="AO404" s="12"/>
      <c r="AP404" s="12"/>
      <c r="AQ404" s="12"/>
      <c r="AR404" s="12"/>
      <c r="AS404" s="13" t="s">
        <v>54</v>
      </c>
    </row>
    <row r="405" spans="1:45" ht="21" customHeight="1">
      <c r="A405" s="4">
        <v>46111</v>
      </c>
      <c r="B405" s="5" t="s">
        <v>72</v>
      </c>
      <c r="C405" s="5" t="s">
        <v>73</v>
      </c>
      <c r="D405" s="4">
        <v>46120</v>
      </c>
      <c r="E405" s="5">
        <v>-9</v>
      </c>
      <c r="F405" s="5" t="s">
        <v>47</v>
      </c>
      <c r="G405" s="5" t="s">
        <v>56</v>
      </c>
      <c r="H405" s="5">
        <v>0</v>
      </c>
      <c r="I405" s="6">
        <v>96190</v>
      </c>
      <c r="J405" s="6">
        <v>40670</v>
      </c>
      <c r="K405" s="6">
        <v>55520</v>
      </c>
      <c r="L405" s="7">
        <f t="shared" si="79"/>
        <v>0.42280902380704855</v>
      </c>
      <c r="M405" s="7">
        <f t="shared" si="81"/>
        <v>-0.14853500929450292</v>
      </c>
      <c r="N405" s="6">
        <f t="shared" si="82"/>
        <v>103307.42857142857</v>
      </c>
      <c r="O405" s="6">
        <f t="shared" si="71"/>
        <v>98002.571428571435</v>
      </c>
      <c r="P405" s="8">
        <f t="shared" si="72"/>
        <v>0.9815048584731012</v>
      </c>
      <c r="Q405" s="6">
        <v>10</v>
      </c>
      <c r="R405" s="6">
        <v>10</v>
      </c>
      <c r="S405" s="6">
        <v>2515</v>
      </c>
      <c r="T405" s="6">
        <v>18862500</v>
      </c>
      <c r="U405" s="6">
        <v>2515</v>
      </c>
      <c r="V405" s="6">
        <v>10418</v>
      </c>
      <c r="W405" s="6">
        <v>4</v>
      </c>
      <c r="X405" s="5" t="s">
        <v>77</v>
      </c>
      <c r="Y405" s="5" t="s">
        <v>78</v>
      </c>
      <c r="Z405" s="9">
        <v>3.0401400000000001</v>
      </c>
      <c r="AA405" s="7">
        <f t="shared" si="78"/>
        <v>0.24510173323285622</v>
      </c>
      <c r="AB405" s="9">
        <f t="shared" si="83"/>
        <v>2.0614957142857144</v>
      </c>
      <c r="AC405" s="9">
        <f t="shared" si="73"/>
        <v>0.82433357142857133</v>
      </c>
      <c r="AD405" s="8">
        <f t="shared" si="74"/>
        <v>2.5008028130082574</v>
      </c>
      <c r="AE405" s="5" t="s">
        <v>50</v>
      </c>
      <c r="AF405" s="10">
        <f t="shared" si="75"/>
        <v>37628.5</v>
      </c>
      <c r="AG405" s="11">
        <f t="shared" si="76"/>
        <v>1.080829690261371</v>
      </c>
      <c r="AH405" s="11">
        <f t="shared" si="77"/>
        <v>3.6879973173134668</v>
      </c>
      <c r="AI405" s="5" t="s">
        <v>51</v>
      </c>
      <c r="AJ405" s="5" t="s">
        <v>73</v>
      </c>
      <c r="AK405" s="5" t="s">
        <v>52</v>
      </c>
      <c r="AL405" s="5" t="s">
        <v>75</v>
      </c>
      <c r="AM405" s="5" t="s">
        <v>72</v>
      </c>
      <c r="AN405" s="12">
        <f t="shared" si="80"/>
        <v>3.0401400000000001</v>
      </c>
      <c r="AO405" s="12"/>
      <c r="AP405" s="12"/>
      <c r="AQ405" s="12"/>
      <c r="AR405" s="12"/>
      <c r="AS405" s="13" t="s">
        <v>54</v>
      </c>
    </row>
    <row r="406" spans="1:45" ht="21" customHeight="1">
      <c r="A406" s="4">
        <v>46112</v>
      </c>
      <c r="B406" s="5" t="s">
        <v>72</v>
      </c>
      <c r="C406" s="5" t="s">
        <v>73</v>
      </c>
      <c r="D406" s="4">
        <v>46120</v>
      </c>
      <c r="E406" s="5">
        <v>-8</v>
      </c>
      <c r="F406" s="5" t="s">
        <v>47</v>
      </c>
      <c r="G406" s="5" t="s">
        <v>57</v>
      </c>
      <c r="H406" s="5">
        <v>0</v>
      </c>
      <c r="I406" s="6">
        <v>96960</v>
      </c>
      <c r="J406" s="6">
        <v>41094</v>
      </c>
      <c r="K406" s="6">
        <v>55867</v>
      </c>
      <c r="L406" s="7">
        <f t="shared" si="79"/>
        <v>0.42382425742574259</v>
      </c>
      <c r="M406" s="7">
        <f t="shared" si="81"/>
        <v>8.0049901237135845E-3</v>
      </c>
      <c r="N406" s="6">
        <f t="shared" si="82"/>
        <v>103569.85714285714</v>
      </c>
      <c r="O406" s="6">
        <f t="shared" si="71"/>
        <v>98185.678571428565</v>
      </c>
      <c r="P406" s="8">
        <f t="shared" si="72"/>
        <v>0.98751672759956632</v>
      </c>
      <c r="Q406" s="6">
        <v>1</v>
      </c>
      <c r="R406" s="6">
        <v>1</v>
      </c>
      <c r="S406" s="6">
        <v>200</v>
      </c>
      <c r="T406" s="6">
        <v>2112000</v>
      </c>
      <c r="U406" s="6">
        <v>192</v>
      </c>
      <c r="V406" s="6">
        <v>10610</v>
      </c>
      <c r="W406" s="6">
        <v>27</v>
      </c>
      <c r="X406" s="5" t="s">
        <v>77</v>
      </c>
      <c r="Y406" s="5" t="s">
        <v>78</v>
      </c>
      <c r="Z406" s="9">
        <v>4.0430299999999999</v>
      </c>
      <c r="AA406" s="7">
        <f t="shared" si="78"/>
        <v>0.32988283434315524</v>
      </c>
      <c r="AB406" s="9">
        <f t="shared" si="83"/>
        <v>2.440337142857143</v>
      </c>
      <c r="AC406" s="9">
        <f t="shared" si="73"/>
        <v>0.92510500000000007</v>
      </c>
      <c r="AD406" s="8">
        <f t="shared" si="74"/>
        <v>2.6379028789782164</v>
      </c>
      <c r="AE406" s="5" t="s">
        <v>50</v>
      </c>
      <c r="AF406" s="10">
        <f t="shared" si="75"/>
        <v>36652.75</v>
      </c>
      <c r="AG406" s="11">
        <f t="shared" si="76"/>
        <v>1.1211709898984388</v>
      </c>
      <c r="AH406" s="11">
        <f t="shared" si="77"/>
        <v>4.3703471497829973</v>
      </c>
      <c r="AI406" s="5" t="s">
        <v>51</v>
      </c>
      <c r="AJ406" s="5" t="s">
        <v>73</v>
      </c>
      <c r="AK406" s="5" t="s">
        <v>52</v>
      </c>
      <c r="AL406" s="5" t="s">
        <v>75</v>
      </c>
      <c r="AM406" s="5" t="s">
        <v>72</v>
      </c>
      <c r="AN406" s="12">
        <f t="shared" si="80"/>
        <v>4.0430299999999999</v>
      </c>
      <c r="AO406" s="12"/>
      <c r="AP406" s="12"/>
      <c r="AQ406" s="12"/>
      <c r="AR406" s="12"/>
      <c r="AS406" s="13" t="s">
        <v>54</v>
      </c>
    </row>
    <row r="407" spans="1:45" ht="21" customHeight="1">
      <c r="A407" s="4">
        <v>46113</v>
      </c>
      <c r="B407" s="5" t="s">
        <v>72</v>
      </c>
      <c r="C407" s="5" t="s">
        <v>73</v>
      </c>
      <c r="D407" s="4">
        <v>46120</v>
      </c>
      <c r="E407" s="5">
        <v>-7</v>
      </c>
      <c r="F407" s="5" t="s">
        <v>47</v>
      </c>
      <c r="G407" s="5" t="s">
        <v>58</v>
      </c>
      <c r="H407" s="5">
        <v>0</v>
      </c>
      <c r="I407" s="6">
        <v>85488</v>
      </c>
      <c r="J407" s="6">
        <v>29376</v>
      </c>
      <c r="K407" s="6">
        <v>56112</v>
      </c>
      <c r="L407" s="7">
        <f t="shared" si="79"/>
        <v>0.34362717574396406</v>
      </c>
      <c r="M407" s="7">
        <f t="shared" si="81"/>
        <v>-0.11831683168316831</v>
      </c>
      <c r="N407" s="6">
        <f t="shared" si="82"/>
        <v>101883.85714285714</v>
      </c>
      <c r="O407" s="6">
        <f t="shared" si="71"/>
        <v>98441.892857142855</v>
      </c>
      <c r="P407" s="8">
        <f t="shared" si="72"/>
        <v>0.86841077024045732</v>
      </c>
      <c r="Q407" s="6">
        <v>1</v>
      </c>
      <c r="R407" s="6">
        <v>1</v>
      </c>
      <c r="S407" s="6">
        <v>218</v>
      </c>
      <c r="T407" s="6">
        <v>1962000</v>
      </c>
      <c r="U407" s="6">
        <v>218</v>
      </c>
      <c r="V407" s="6">
        <v>10828</v>
      </c>
      <c r="W407" s="6">
        <v>27</v>
      </c>
      <c r="X407" s="5" t="s">
        <v>79</v>
      </c>
      <c r="Y407" s="5" t="s">
        <v>78</v>
      </c>
      <c r="Z407" s="9">
        <v>3.28851</v>
      </c>
      <c r="AA407" s="7">
        <f t="shared" si="78"/>
        <v>-0.18662240943055086</v>
      </c>
      <c r="AB407" s="9">
        <f t="shared" si="83"/>
        <v>2.6385071428571432</v>
      </c>
      <c r="AC407" s="9">
        <f t="shared" si="73"/>
        <v>1.06233</v>
      </c>
      <c r="AD407" s="8">
        <f t="shared" si="74"/>
        <v>2.4836982320532632</v>
      </c>
      <c r="AE407" s="5" t="s">
        <v>50</v>
      </c>
      <c r="AF407" s="10">
        <f t="shared" si="75"/>
        <v>36211.75</v>
      </c>
      <c r="AG407" s="11">
        <f t="shared" si="76"/>
        <v>0.81122839962166982</v>
      </c>
      <c r="AH407" s="11">
        <f t="shared" si="77"/>
        <v>3.095563525458191</v>
      </c>
      <c r="AI407" s="5" t="s">
        <v>51</v>
      </c>
      <c r="AJ407" s="5" t="s">
        <v>73</v>
      </c>
      <c r="AK407" s="5" t="s">
        <v>52</v>
      </c>
      <c r="AL407" s="5" t="s">
        <v>75</v>
      </c>
      <c r="AM407" s="5" t="s">
        <v>72</v>
      </c>
      <c r="AN407" s="12">
        <f t="shared" si="80"/>
        <v>3.28851</v>
      </c>
      <c r="AO407" s="12"/>
      <c r="AP407" s="12"/>
      <c r="AQ407" s="12"/>
      <c r="AR407" s="12"/>
      <c r="AS407" s="13" t="s">
        <v>54</v>
      </c>
    </row>
    <row r="408" spans="1:45" ht="21" customHeight="1">
      <c r="A408" s="4">
        <v>46114</v>
      </c>
      <c r="B408" s="5" t="s">
        <v>72</v>
      </c>
      <c r="C408" s="5" t="s">
        <v>73</v>
      </c>
      <c r="D408" s="4">
        <v>46120</v>
      </c>
      <c r="E408" s="5">
        <v>-6</v>
      </c>
      <c r="F408" s="5" t="s">
        <v>47</v>
      </c>
      <c r="G408" s="5" t="s">
        <v>59</v>
      </c>
      <c r="H408" s="5">
        <v>0</v>
      </c>
      <c r="I408" s="6">
        <v>88624</v>
      </c>
      <c r="J408" s="6">
        <v>32620</v>
      </c>
      <c r="K408" s="6">
        <v>56004</v>
      </c>
      <c r="L408" s="7">
        <f t="shared" si="79"/>
        <v>0.36807185412529336</v>
      </c>
      <c r="M408" s="7">
        <f t="shared" si="81"/>
        <v>3.6683511136065938E-2</v>
      </c>
      <c r="N408" s="6">
        <f t="shared" si="82"/>
        <v>100603</v>
      </c>
      <c r="O408" s="6">
        <f t="shared" si="71"/>
        <v>98280.28571428571</v>
      </c>
      <c r="P408" s="8">
        <f t="shared" si="72"/>
        <v>0.90174748023873419</v>
      </c>
      <c r="Q408" s="6"/>
      <c r="R408" s="6"/>
      <c r="S408" s="6"/>
      <c r="T408" s="6"/>
      <c r="U408" s="6"/>
      <c r="V408" s="6"/>
      <c r="W408" s="6"/>
      <c r="X408" s="5" t="s">
        <v>79</v>
      </c>
      <c r="Y408" s="5"/>
      <c r="Z408" s="9">
        <v>2.8704999999999998</v>
      </c>
      <c r="AA408" s="7">
        <f t="shared" si="78"/>
        <v>-0.1271122788132012</v>
      </c>
      <c r="AB408" s="9">
        <f t="shared" si="83"/>
        <v>2.8711285714285713</v>
      </c>
      <c r="AC408" s="9">
        <f t="shared" si="73"/>
        <v>1.1523957142857142</v>
      </c>
      <c r="AD408" s="8">
        <f t="shared" si="74"/>
        <v>2.4914432914289115</v>
      </c>
      <c r="AE408" s="5" t="s">
        <v>50</v>
      </c>
      <c r="AF408" s="10">
        <f t="shared" si="75"/>
        <v>38112.25</v>
      </c>
      <c r="AG408" s="11">
        <f t="shared" si="76"/>
        <v>0.8558927903757978</v>
      </c>
      <c r="AH408" s="11">
        <f t="shared" si="77"/>
        <v>2.4908978438705951</v>
      </c>
      <c r="AI408" s="5" t="s">
        <v>51</v>
      </c>
      <c r="AJ408" s="5" t="s">
        <v>73</v>
      </c>
      <c r="AK408" s="5" t="s">
        <v>52</v>
      </c>
      <c r="AL408" s="5" t="s">
        <v>75</v>
      </c>
      <c r="AM408" s="5" t="s">
        <v>72</v>
      </c>
      <c r="AN408" s="12">
        <f t="shared" si="80"/>
        <v>2.8704999999999998</v>
      </c>
      <c r="AO408" s="12"/>
      <c r="AP408" s="12"/>
      <c r="AQ408" s="12"/>
      <c r="AR408" s="12"/>
      <c r="AS408" s="13" t="s">
        <v>54</v>
      </c>
    </row>
    <row r="409" spans="1:45" ht="21" customHeight="1">
      <c r="A409" s="4">
        <v>46115</v>
      </c>
      <c r="B409" s="5" t="s">
        <v>72</v>
      </c>
      <c r="C409" s="5" t="s">
        <v>73</v>
      </c>
      <c r="D409" s="4">
        <v>46120</v>
      </c>
      <c r="E409" s="5">
        <v>-5</v>
      </c>
      <c r="F409" s="5" t="s">
        <v>47</v>
      </c>
      <c r="G409" s="5" t="s">
        <v>60</v>
      </c>
      <c r="H409" s="5">
        <v>0</v>
      </c>
      <c r="I409" s="6">
        <v>95683</v>
      </c>
      <c r="J409" s="6">
        <v>38976</v>
      </c>
      <c r="K409" s="6">
        <v>56707</v>
      </c>
      <c r="L409" s="7">
        <f t="shared" si="79"/>
        <v>0.40734508742409831</v>
      </c>
      <c r="M409" s="7">
        <f t="shared" si="81"/>
        <v>7.9651110308720074E-2</v>
      </c>
      <c r="N409" s="6">
        <f t="shared" si="82"/>
        <v>99727</v>
      </c>
      <c r="O409" s="6">
        <f t="shared" ref="O409:O472" si="84">AVERAGE(I381:I408)</f>
        <v>98224.571428571435</v>
      </c>
      <c r="P409" s="8">
        <f t="shared" ref="P409:P472" si="85">IFERROR(I409/O409,"")</f>
        <v>0.97412489164771099</v>
      </c>
      <c r="Q409" s="6">
        <v>2</v>
      </c>
      <c r="R409" s="6">
        <v>2</v>
      </c>
      <c r="S409" s="6">
        <v>308</v>
      </c>
      <c r="T409" s="6">
        <v>2160000</v>
      </c>
      <c r="U409" s="6">
        <v>270</v>
      </c>
      <c r="V409" s="6">
        <v>11098</v>
      </c>
      <c r="W409" s="6">
        <v>26</v>
      </c>
      <c r="X409" s="5" t="s">
        <v>79</v>
      </c>
      <c r="Y409" s="5" t="s">
        <v>78</v>
      </c>
      <c r="Z409" s="9">
        <v>2.8754499999999998</v>
      </c>
      <c r="AA409" s="7">
        <f t="shared" si="78"/>
        <v>1.7244382511758527E-3</v>
      </c>
      <c r="AB409" s="9">
        <f t="shared" si="83"/>
        <v>3.0592614285714288</v>
      </c>
      <c r="AC409" s="9">
        <f t="shared" ref="AC409:AC472" si="86">AVERAGE(Z381:Z408)</f>
        <v>1.2390810714285716</v>
      </c>
      <c r="AD409" s="8">
        <f t="shared" ref="AD409:AD472" si="87">IFERROR(AB409/AC409,"")</f>
        <v>2.4689760009361774</v>
      </c>
      <c r="AE409" s="5" t="s">
        <v>50</v>
      </c>
      <c r="AF409" s="10">
        <f t="shared" ref="AF409:AF472" si="88">IF(COUNT(J402,J395,J388,J381)=4,AVERAGE(J402,J395,J388,J381),"")</f>
        <v>40821.25</v>
      </c>
      <c r="AG409" s="11">
        <f t="shared" ref="AG409:AG472" si="89">IFERROR(J409/AF409,"")</f>
        <v>0.95479682763266682</v>
      </c>
      <c r="AH409" s="11">
        <f t="shared" ref="AH409:AH472" si="90">IFERROR(Z409/AC409,"")</f>
        <v>2.3206310436853115</v>
      </c>
      <c r="AI409" s="5" t="s">
        <v>51</v>
      </c>
      <c r="AJ409" s="5" t="s">
        <v>73</v>
      </c>
      <c r="AK409" s="5" t="s">
        <v>52</v>
      </c>
      <c r="AL409" s="5" t="s">
        <v>75</v>
      </c>
      <c r="AM409" s="5" t="s">
        <v>72</v>
      </c>
      <c r="AN409" s="12">
        <f t="shared" si="80"/>
        <v>2.8754499999999998</v>
      </c>
      <c r="AO409" s="12"/>
      <c r="AP409" s="12"/>
      <c r="AQ409" s="12"/>
      <c r="AR409" s="12"/>
      <c r="AS409" s="13" t="s">
        <v>54</v>
      </c>
    </row>
    <row r="410" spans="1:45" ht="21" customHeight="1">
      <c r="A410" s="4">
        <v>46116</v>
      </c>
      <c r="B410" s="5" t="s">
        <v>72</v>
      </c>
      <c r="C410" s="5" t="s">
        <v>73</v>
      </c>
      <c r="D410" s="4">
        <v>46120</v>
      </c>
      <c r="E410" s="5">
        <v>-4</v>
      </c>
      <c r="F410" s="5" t="s">
        <v>47</v>
      </c>
      <c r="G410" s="5" t="s">
        <v>48</v>
      </c>
      <c r="H410" s="5">
        <v>1</v>
      </c>
      <c r="I410" s="6">
        <v>117036</v>
      </c>
      <c r="J410" s="6">
        <v>65104</v>
      </c>
      <c r="K410" s="6">
        <v>51933</v>
      </c>
      <c r="L410" s="7">
        <f t="shared" si="79"/>
        <v>0.55627328343415705</v>
      </c>
      <c r="M410" s="7">
        <f t="shared" si="81"/>
        <v>0.22316398942340854</v>
      </c>
      <c r="N410" s="6">
        <f t="shared" si="82"/>
        <v>98993</v>
      </c>
      <c r="O410" s="6">
        <f t="shared" si="84"/>
        <v>98412.821428571435</v>
      </c>
      <c r="P410" s="8">
        <f t="shared" si="85"/>
        <v>1.1892352876494388</v>
      </c>
      <c r="Q410" s="6">
        <v>116</v>
      </c>
      <c r="R410" s="6">
        <v>144</v>
      </c>
      <c r="S410" s="6">
        <v>22885</v>
      </c>
      <c r="T410" s="6">
        <v>97336800</v>
      </c>
      <c r="U410" s="6">
        <v>8058</v>
      </c>
      <c r="V410" s="6">
        <v>19156</v>
      </c>
      <c r="W410" s="6">
        <v>7</v>
      </c>
      <c r="X410" s="5" t="s">
        <v>79</v>
      </c>
      <c r="Y410" s="5" t="s">
        <v>78</v>
      </c>
      <c r="Z410" s="9">
        <v>4.19895</v>
      </c>
      <c r="AA410" s="7">
        <f t="shared" si="78"/>
        <v>0.46027578292093407</v>
      </c>
      <c r="AB410" s="9">
        <f t="shared" si="83"/>
        <v>3.2511800000000002</v>
      </c>
      <c r="AC410" s="9">
        <f t="shared" si="86"/>
        <v>1.3242571428571428</v>
      </c>
      <c r="AD410" s="8">
        <f t="shared" si="87"/>
        <v>2.4550971973505362</v>
      </c>
      <c r="AE410" s="5" t="s">
        <v>50</v>
      </c>
      <c r="AF410" s="10">
        <f t="shared" si="88"/>
        <v>61627.75</v>
      </c>
      <c r="AG410" s="11">
        <f t="shared" si="89"/>
        <v>1.0564072191504639</v>
      </c>
      <c r="AH410" s="11">
        <f t="shared" si="90"/>
        <v>3.1707965651901877</v>
      </c>
      <c r="AI410" s="5" t="s">
        <v>51</v>
      </c>
      <c r="AJ410" s="5" t="s">
        <v>73</v>
      </c>
      <c r="AK410" s="5" t="s">
        <v>52</v>
      </c>
      <c r="AL410" s="5" t="s">
        <v>75</v>
      </c>
      <c r="AM410" s="5" t="s">
        <v>72</v>
      </c>
      <c r="AN410" s="12">
        <f t="shared" si="80"/>
        <v>4.19895</v>
      </c>
      <c r="AO410" s="12"/>
      <c r="AP410" s="12"/>
      <c r="AQ410" s="12"/>
      <c r="AR410" s="12"/>
      <c r="AS410" s="13" t="s">
        <v>54</v>
      </c>
    </row>
    <row r="411" spans="1:45" ht="21" customHeight="1">
      <c r="A411" s="4">
        <v>46117</v>
      </c>
      <c r="B411" s="5" t="s">
        <v>72</v>
      </c>
      <c r="C411" s="5" t="s">
        <v>73</v>
      </c>
      <c r="D411" s="4">
        <v>46120</v>
      </c>
      <c r="E411" s="5">
        <v>-3</v>
      </c>
      <c r="F411" s="5" t="s">
        <v>47</v>
      </c>
      <c r="G411" s="5" t="s">
        <v>55</v>
      </c>
      <c r="H411" s="5">
        <v>1</v>
      </c>
      <c r="I411" s="6">
        <v>131152</v>
      </c>
      <c r="J411" s="6">
        <v>77644</v>
      </c>
      <c r="K411" s="6">
        <v>53508</v>
      </c>
      <c r="L411" s="7">
        <f t="shared" si="79"/>
        <v>0.59201537147736982</v>
      </c>
      <c r="M411" s="7">
        <f t="shared" si="81"/>
        <v>0.12061246112307322</v>
      </c>
      <c r="N411" s="6">
        <f t="shared" si="82"/>
        <v>101590.42857142857</v>
      </c>
      <c r="O411" s="6">
        <f t="shared" si="84"/>
        <v>99013.821428571435</v>
      </c>
      <c r="P411" s="8">
        <f t="shared" si="85"/>
        <v>1.324582751253703</v>
      </c>
      <c r="Q411" s="6">
        <v>112</v>
      </c>
      <c r="R411" s="6">
        <v>140</v>
      </c>
      <c r="S411" s="6">
        <v>22914</v>
      </c>
      <c r="T411" s="6">
        <v>90617700</v>
      </c>
      <c r="U411" s="6">
        <v>7565</v>
      </c>
      <c r="V411" s="6">
        <v>26721</v>
      </c>
      <c r="W411" s="6">
        <v>7</v>
      </c>
      <c r="X411" s="5" t="s">
        <v>79</v>
      </c>
      <c r="Y411" s="5" t="s">
        <v>78</v>
      </c>
      <c r="Z411" s="9">
        <v>4.3880299999999997</v>
      </c>
      <c r="AA411" s="7">
        <f t="shared" si="78"/>
        <v>4.5030305195346454E-2</v>
      </c>
      <c r="AB411" s="9">
        <f t="shared" si="83"/>
        <v>3.5292299999999996</v>
      </c>
      <c r="AC411" s="9">
        <f t="shared" si="86"/>
        <v>1.459803214285714</v>
      </c>
      <c r="AD411" s="8">
        <f t="shared" si="87"/>
        <v>2.4176066783952535</v>
      </c>
      <c r="AE411" s="5" t="s">
        <v>50</v>
      </c>
      <c r="AF411" s="10">
        <f t="shared" si="88"/>
        <v>55927.25</v>
      </c>
      <c r="AG411" s="11">
        <f t="shared" si="89"/>
        <v>1.3883035550648386</v>
      </c>
      <c r="AH411" s="11">
        <f t="shared" si="90"/>
        <v>3.0059051501315373</v>
      </c>
      <c r="AI411" s="5" t="s">
        <v>51</v>
      </c>
      <c r="AJ411" s="5" t="s">
        <v>73</v>
      </c>
      <c r="AK411" s="5" t="s">
        <v>52</v>
      </c>
      <c r="AL411" s="5" t="s">
        <v>75</v>
      </c>
      <c r="AM411" s="5" t="s">
        <v>72</v>
      </c>
      <c r="AN411" s="12">
        <f t="shared" si="80"/>
        <v>4.3880299999999997</v>
      </c>
      <c r="AO411" s="12"/>
      <c r="AP411" s="12"/>
      <c r="AQ411" s="12"/>
      <c r="AR411" s="12"/>
      <c r="AS411" s="13" t="s">
        <v>54</v>
      </c>
    </row>
    <row r="412" spans="1:45" ht="21" customHeight="1">
      <c r="A412" s="4">
        <v>46118</v>
      </c>
      <c r="B412" s="5" t="s">
        <v>72</v>
      </c>
      <c r="C412" s="5" t="s">
        <v>73</v>
      </c>
      <c r="D412" s="4">
        <v>46120</v>
      </c>
      <c r="E412" s="5">
        <v>-2</v>
      </c>
      <c r="F412" s="5" t="s">
        <v>47</v>
      </c>
      <c r="G412" s="5" t="s">
        <v>56</v>
      </c>
      <c r="H412" s="5">
        <v>0</v>
      </c>
      <c r="I412" s="6">
        <v>87720</v>
      </c>
      <c r="J412" s="6">
        <v>32466</v>
      </c>
      <c r="K412" s="6">
        <v>55254</v>
      </c>
      <c r="L412" s="7">
        <f t="shared" si="79"/>
        <v>0.37010943912448702</v>
      </c>
      <c r="M412" s="7">
        <f t="shared" si="81"/>
        <v>-0.33115774063681835</v>
      </c>
      <c r="N412" s="6">
        <f t="shared" si="82"/>
        <v>100380.42857142857</v>
      </c>
      <c r="O412" s="6">
        <f t="shared" si="84"/>
        <v>100153.96428571429</v>
      </c>
      <c r="P412" s="8">
        <f t="shared" si="85"/>
        <v>0.87585150149181024</v>
      </c>
      <c r="Q412" s="6"/>
      <c r="R412" s="6"/>
      <c r="S412" s="6"/>
      <c r="T412" s="6"/>
      <c r="U412" s="6"/>
      <c r="V412" s="6"/>
      <c r="W412" s="6"/>
      <c r="X412" s="5" t="s">
        <v>79</v>
      </c>
      <c r="Y412" s="5"/>
      <c r="Z412" s="9">
        <v>5.8333899999999996</v>
      </c>
      <c r="AA412" s="7">
        <f t="shared" si="78"/>
        <v>0.32938699142895556</v>
      </c>
      <c r="AB412" s="9">
        <f t="shared" si="83"/>
        <v>3.9282657142857147</v>
      </c>
      <c r="AC412" s="9">
        <f t="shared" si="86"/>
        <v>1.6033996428571429</v>
      </c>
      <c r="AD412" s="8">
        <f t="shared" si="87"/>
        <v>2.4499604523335354</v>
      </c>
      <c r="AE412" s="5" t="s">
        <v>50</v>
      </c>
      <c r="AF412" s="10">
        <f t="shared" si="88"/>
        <v>36914.5</v>
      </c>
      <c r="AG412" s="11">
        <f t="shared" si="89"/>
        <v>0.87949179861572013</v>
      </c>
      <c r="AH412" s="11">
        <f t="shared" si="90"/>
        <v>3.6381385177343049</v>
      </c>
      <c r="AI412" s="5" t="s">
        <v>51</v>
      </c>
      <c r="AJ412" s="5" t="s">
        <v>73</v>
      </c>
      <c r="AK412" s="5" t="s">
        <v>52</v>
      </c>
      <c r="AL412" s="5" t="s">
        <v>75</v>
      </c>
      <c r="AM412" s="5" t="s">
        <v>72</v>
      </c>
      <c r="AN412" s="12">
        <f t="shared" si="80"/>
        <v>5.8333899999999996</v>
      </c>
      <c r="AO412" s="12"/>
      <c r="AP412" s="12"/>
      <c r="AQ412" s="12"/>
      <c r="AR412" s="12"/>
      <c r="AS412" s="13" t="s">
        <v>54</v>
      </c>
    </row>
    <row r="413" spans="1:45" ht="21" customHeight="1">
      <c r="A413" s="4">
        <v>46119</v>
      </c>
      <c r="B413" s="5" t="s">
        <v>72</v>
      </c>
      <c r="C413" s="5" t="s">
        <v>73</v>
      </c>
      <c r="D413" s="4">
        <v>46120</v>
      </c>
      <c r="E413" s="5">
        <v>-1</v>
      </c>
      <c r="F413" s="5" t="s">
        <v>47</v>
      </c>
      <c r="G413" s="5" t="s">
        <v>57</v>
      </c>
      <c r="H413" s="5">
        <v>0</v>
      </c>
      <c r="I413" s="6">
        <v>91172</v>
      </c>
      <c r="J413" s="6">
        <v>35682</v>
      </c>
      <c r="K413" s="6">
        <v>55489</v>
      </c>
      <c r="L413" s="7">
        <f t="shared" si="79"/>
        <v>0.391370157504497</v>
      </c>
      <c r="M413" s="7">
        <f t="shared" si="81"/>
        <v>3.9352485180118579E-2</v>
      </c>
      <c r="N413" s="6">
        <f t="shared" si="82"/>
        <v>99553.571428571435</v>
      </c>
      <c r="O413" s="6">
        <f t="shared" si="84"/>
        <v>100174.96428571429</v>
      </c>
      <c r="P413" s="8">
        <f t="shared" si="85"/>
        <v>0.91012760174252261</v>
      </c>
      <c r="Q413" s="6">
        <v>1</v>
      </c>
      <c r="R413" s="6">
        <v>1</v>
      </c>
      <c r="S413" s="6">
        <v>200</v>
      </c>
      <c r="T413" s="6">
        <v>2112000</v>
      </c>
      <c r="U413" s="6">
        <v>192</v>
      </c>
      <c r="V413" s="6">
        <v>26913</v>
      </c>
      <c r="W413" s="6">
        <v>27</v>
      </c>
      <c r="X413" s="5" t="s">
        <v>79</v>
      </c>
      <c r="Y413" s="5" t="s">
        <v>78</v>
      </c>
      <c r="Z413" s="9">
        <v>5.69238</v>
      </c>
      <c r="AA413" s="7">
        <f t="shared" si="78"/>
        <v>-2.4172908034607588E-2</v>
      </c>
      <c r="AB413" s="9">
        <f t="shared" si="83"/>
        <v>4.1638871428571429</v>
      </c>
      <c r="AC413" s="9">
        <f t="shared" si="86"/>
        <v>1.7999135714285714</v>
      </c>
      <c r="AD413" s="8">
        <f t="shared" si="87"/>
        <v>2.31338171396325</v>
      </c>
      <c r="AE413" s="5" t="s">
        <v>50</v>
      </c>
      <c r="AF413" s="10">
        <f t="shared" si="88"/>
        <v>38660.25</v>
      </c>
      <c r="AG413" s="11">
        <f t="shared" si="89"/>
        <v>0.92296350903059343</v>
      </c>
      <c r="AH413" s="11">
        <f t="shared" si="90"/>
        <v>3.1625851876221041</v>
      </c>
      <c r="AI413" s="5" t="s">
        <v>51</v>
      </c>
      <c r="AJ413" s="5" t="s">
        <v>73</v>
      </c>
      <c r="AK413" s="5" t="s">
        <v>52</v>
      </c>
      <c r="AL413" s="5" t="s">
        <v>75</v>
      </c>
      <c r="AM413" s="5" t="s">
        <v>72</v>
      </c>
      <c r="AN413" s="12">
        <f t="shared" si="80"/>
        <v>5.69238</v>
      </c>
      <c r="AO413" s="12"/>
      <c r="AP413" s="12"/>
      <c r="AQ413" s="12"/>
      <c r="AR413" s="12"/>
      <c r="AS413" s="13" t="s">
        <v>54</v>
      </c>
    </row>
    <row r="414" spans="1:45" ht="21" customHeight="1">
      <c r="A414" s="4">
        <v>46120</v>
      </c>
      <c r="B414" s="5" t="s">
        <v>72</v>
      </c>
      <c r="C414" s="5" t="s">
        <v>73</v>
      </c>
      <c r="D414" s="4">
        <v>46120</v>
      </c>
      <c r="E414" s="5">
        <v>0</v>
      </c>
      <c r="F414" s="5" t="s">
        <v>3</v>
      </c>
      <c r="G414" s="5" t="s">
        <v>58</v>
      </c>
      <c r="H414" s="5">
        <v>0</v>
      </c>
      <c r="I414" s="6">
        <v>91304</v>
      </c>
      <c r="J414" s="6">
        <v>35416</v>
      </c>
      <c r="K414" s="6">
        <v>55888</v>
      </c>
      <c r="L414" s="7">
        <f t="shared" si="79"/>
        <v>0.38789100148952949</v>
      </c>
      <c r="M414" s="7">
        <f t="shared" si="81"/>
        <v>1.4478129250208305E-3</v>
      </c>
      <c r="N414" s="6">
        <f t="shared" si="82"/>
        <v>100384.42857142857</v>
      </c>
      <c r="O414" s="6">
        <f t="shared" si="84"/>
        <v>100138.10714285714</v>
      </c>
      <c r="P414" s="8">
        <f t="shared" si="85"/>
        <v>0.91178076563545984</v>
      </c>
      <c r="Q414" s="6">
        <v>1191</v>
      </c>
      <c r="R414" s="6">
        <v>3873</v>
      </c>
      <c r="S414" s="6">
        <v>511267</v>
      </c>
      <c r="T414" s="6">
        <v>902587320</v>
      </c>
      <c r="U414" s="6">
        <v>89911</v>
      </c>
      <c r="V414" s="6">
        <v>116824</v>
      </c>
      <c r="W414" s="6">
        <v>1</v>
      </c>
      <c r="X414" s="5" t="s">
        <v>79</v>
      </c>
      <c r="Y414" s="5" t="s">
        <v>78</v>
      </c>
      <c r="Z414" s="9">
        <v>12.675330000000001</v>
      </c>
      <c r="AA414" s="7">
        <f t="shared" si="78"/>
        <v>1.2267188768142674</v>
      </c>
      <c r="AB414" s="9">
        <f t="shared" si="83"/>
        <v>5.504861428571429</v>
      </c>
      <c r="AC414" s="9">
        <f t="shared" si="86"/>
        <v>1.9887814285714287</v>
      </c>
      <c r="AD414" s="8">
        <f t="shared" si="87"/>
        <v>2.7679569758078708</v>
      </c>
      <c r="AE414" s="5" t="s">
        <v>50</v>
      </c>
      <c r="AF414" s="10">
        <f t="shared" si="88"/>
        <v>35077.75</v>
      </c>
      <c r="AG414" s="11">
        <f t="shared" si="89"/>
        <v>1.0096428647789553</v>
      </c>
      <c r="AH414" s="11">
        <f t="shared" si="90"/>
        <v>6.3734153074352058</v>
      </c>
      <c r="AI414" s="5" t="s">
        <v>51</v>
      </c>
      <c r="AJ414" s="5" t="s">
        <v>73</v>
      </c>
      <c r="AK414" s="5" t="s">
        <v>52</v>
      </c>
      <c r="AL414" s="5" t="s">
        <v>75</v>
      </c>
      <c r="AM414" s="5" t="s">
        <v>72</v>
      </c>
      <c r="AN414" s="12">
        <f t="shared" si="80"/>
        <v>12.675330000000001</v>
      </c>
      <c r="AO414" s="12"/>
      <c r="AP414" s="12"/>
      <c r="AQ414" s="12"/>
      <c r="AR414" s="12"/>
      <c r="AS414" s="13" t="s">
        <v>54</v>
      </c>
    </row>
    <row r="415" spans="1:45" ht="21" customHeight="1">
      <c r="A415" s="4">
        <v>46121</v>
      </c>
      <c r="B415" s="5" t="s">
        <v>72</v>
      </c>
      <c r="C415" s="5" t="s">
        <v>73</v>
      </c>
      <c r="D415" s="4">
        <v>46120</v>
      </c>
      <c r="E415" s="5">
        <v>1</v>
      </c>
      <c r="F415" s="5" t="s">
        <v>64</v>
      </c>
      <c r="G415" s="5" t="s">
        <v>59</v>
      </c>
      <c r="H415" s="5">
        <v>0</v>
      </c>
      <c r="I415" s="6">
        <v>84651</v>
      </c>
      <c r="J415" s="6">
        <v>31042</v>
      </c>
      <c r="K415" s="6">
        <v>53610</v>
      </c>
      <c r="L415" s="7">
        <f t="shared" si="79"/>
        <v>0.36670565025811863</v>
      </c>
      <c r="M415" s="7">
        <f t="shared" si="81"/>
        <v>-7.2866468062735446E-2</v>
      </c>
      <c r="N415" s="6">
        <f t="shared" si="82"/>
        <v>99816.857142857145</v>
      </c>
      <c r="O415" s="6">
        <f t="shared" si="84"/>
        <v>100124.60714285714</v>
      </c>
      <c r="P415" s="8">
        <f t="shared" si="85"/>
        <v>0.84545650081024037</v>
      </c>
      <c r="Q415" s="6">
        <v>1219</v>
      </c>
      <c r="R415" s="6">
        <v>3974</v>
      </c>
      <c r="S415" s="6">
        <v>521715</v>
      </c>
      <c r="T415" s="6">
        <v>713827430</v>
      </c>
      <c r="U415" s="6">
        <v>70759</v>
      </c>
      <c r="V415" s="6">
        <v>187583</v>
      </c>
      <c r="W415" s="6">
        <v>1</v>
      </c>
      <c r="X415" s="5" t="s">
        <v>79</v>
      </c>
      <c r="Y415" s="5" t="s">
        <v>78</v>
      </c>
      <c r="Z415" s="9">
        <v>18.14676</v>
      </c>
      <c r="AA415" s="7">
        <f t="shared" si="78"/>
        <v>0.4316597674380076</v>
      </c>
      <c r="AB415" s="9">
        <f t="shared" si="83"/>
        <v>7.6871842857142862</v>
      </c>
      <c r="AC415" s="9">
        <f t="shared" si="86"/>
        <v>2.4254046428571425</v>
      </c>
      <c r="AD415" s="8">
        <f t="shared" si="87"/>
        <v>3.1694440382775606</v>
      </c>
      <c r="AE415" s="5" t="s">
        <v>50</v>
      </c>
      <c r="AF415" s="10">
        <f t="shared" si="88"/>
        <v>37610</v>
      </c>
      <c r="AG415" s="11">
        <f t="shared" si="89"/>
        <v>0.82536559425684664</v>
      </c>
      <c r="AH415" s="11">
        <f t="shared" si="90"/>
        <v>7.4819515388669329</v>
      </c>
      <c r="AI415" s="5" t="s">
        <v>51</v>
      </c>
      <c r="AJ415" s="5" t="s">
        <v>73</v>
      </c>
      <c r="AK415" s="5" t="s">
        <v>52</v>
      </c>
      <c r="AL415" s="5" t="s">
        <v>75</v>
      </c>
      <c r="AM415" s="5" t="s">
        <v>72</v>
      </c>
      <c r="AN415" s="12">
        <f t="shared" si="80"/>
        <v>18.14676</v>
      </c>
      <c r="AO415" s="12"/>
      <c r="AP415" s="12"/>
      <c r="AQ415" s="12"/>
      <c r="AR415" s="12"/>
      <c r="AS415" s="13" t="s">
        <v>54</v>
      </c>
    </row>
    <row r="416" spans="1:45" ht="21" customHeight="1">
      <c r="A416" s="4">
        <v>46122</v>
      </c>
      <c r="B416" s="5" t="s">
        <v>72</v>
      </c>
      <c r="C416" s="5" t="s">
        <v>73</v>
      </c>
      <c r="D416" s="4">
        <v>46120</v>
      </c>
      <c r="E416" s="5">
        <v>2</v>
      </c>
      <c r="F416" s="5" t="s">
        <v>64</v>
      </c>
      <c r="G416" s="5" t="s">
        <v>60</v>
      </c>
      <c r="H416" s="5">
        <v>0</v>
      </c>
      <c r="I416" s="6">
        <v>95974</v>
      </c>
      <c r="J416" s="6">
        <v>40366</v>
      </c>
      <c r="K416" s="6">
        <v>55608</v>
      </c>
      <c r="L416" s="7">
        <f t="shared" si="79"/>
        <v>0.42059307729176654</v>
      </c>
      <c r="M416" s="7">
        <f t="shared" si="81"/>
        <v>0.13376097151835187</v>
      </c>
      <c r="N416" s="6">
        <f t="shared" si="82"/>
        <v>99858.428571428565</v>
      </c>
      <c r="O416" s="6">
        <f t="shared" si="84"/>
        <v>99843.107142857145</v>
      </c>
      <c r="P416" s="8">
        <f t="shared" si="85"/>
        <v>0.96124812965484774</v>
      </c>
      <c r="Q416" s="6">
        <v>1359</v>
      </c>
      <c r="R416" s="6">
        <v>4681</v>
      </c>
      <c r="S416" s="6">
        <v>619893</v>
      </c>
      <c r="T416" s="6">
        <v>1181170280</v>
      </c>
      <c r="U416" s="6">
        <v>111766</v>
      </c>
      <c r="V416" s="6">
        <v>299349</v>
      </c>
      <c r="W416" s="6">
        <v>1</v>
      </c>
      <c r="X416" s="5" t="s">
        <v>79</v>
      </c>
      <c r="Y416" s="5" t="s">
        <v>78</v>
      </c>
      <c r="Z416" s="9">
        <v>19.359300000000001</v>
      </c>
      <c r="AA416" s="7">
        <f t="shared" si="78"/>
        <v>6.6818539507879082E-2</v>
      </c>
      <c r="AB416" s="9">
        <f t="shared" si="83"/>
        <v>10.042019999999999</v>
      </c>
      <c r="AC416" s="9">
        <f t="shared" si="86"/>
        <v>3.0596799999999997</v>
      </c>
      <c r="AD416" s="8">
        <f t="shared" si="87"/>
        <v>3.2820491031741881</v>
      </c>
      <c r="AE416" s="5" t="s">
        <v>50</v>
      </c>
      <c r="AF416" s="10">
        <f t="shared" si="88"/>
        <v>41866</v>
      </c>
      <c r="AG416" s="11">
        <f t="shared" si="89"/>
        <v>0.96417140400324841</v>
      </c>
      <c r="AH416" s="11">
        <f t="shared" si="90"/>
        <v>6.3272302985933182</v>
      </c>
      <c r="AI416" s="5" t="s">
        <v>51</v>
      </c>
      <c r="AJ416" s="5" t="s">
        <v>73</v>
      </c>
      <c r="AK416" s="5" t="s">
        <v>52</v>
      </c>
      <c r="AL416" s="5" t="s">
        <v>75</v>
      </c>
      <c r="AM416" s="5" t="s">
        <v>72</v>
      </c>
      <c r="AN416" s="12">
        <f t="shared" si="80"/>
        <v>19.359300000000001</v>
      </c>
      <c r="AO416" s="12"/>
      <c r="AP416" s="12"/>
      <c r="AQ416" s="12"/>
      <c r="AR416" s="12"/>
      <c r="AS416" s="13" t="s">
        <v>54</v>
      </c>
    </row>
    <row r="417" spans="1:45" ht="21" customHeight="1">
      <c r="A417" s="4">
        <v>46123</v>
      </c>
      <c r="B417" s="5" t="s">
        <v>72</v>
      </c>
      <c r="C417" s="5" t="s">
        <v>73</v>
      </c>
      <c r="D417" s="4">
        <v>46120</v>
      </c>
      <c r="E417" s="5">
        <v>3</v>
      </c>
      <c r="F417" s="5" t="s">
        <v>64</v>
      </c>
      <c r="G417" s="5" t="s">
        <v>48</v>
      </c>
      <c r="H417" s="5">
        <v>1</v>
      </c>
      <c r="I417" s="6">
        <v>70413</v>
      </c>
      <c r="J417" s="6">
        <v>40810</v>
      </c>
      <c r="K417" s="6">
        <v>29603</v>
      </c>
      <c r="L417" s="7">
        <f t="shared" si="79"/>
        <v>0.57958047519634159</v>
      </c>
      <c r="M417" s="7">
        <f t="shared" si="81"/>
        <v>-0.2663325483985246</v>
      </c>
      <c r="N417" s="6">
        <f t="shared" si="82"/>
        <v>93198</v>
      </c>
      <c r="O417" s="6">
        <f t="shared" si="84"/>
        <v>99833.5</v>
      </c>
      <c r="P417" s="8">
        <f t="shared" si="85"/>
        <v>0.705304331712301</v>
      </c>
      <c r="Q417" s="6">
        <v>1463</v>
      </c>
      <c r="R417" s="6">
        <v>5463</v>
      </c>
      <c r="S417" s="6">
        <v>722178</v>
      </c>
      <c r="T417" s="6">
        <v>2379280370</v>
      </c>
      <c r="U417" s="6">
        <v>226983</v>
      </c>
      <c r="V417" s="6">
        <v>526332</v>
      </c>
      <c r="W417" s="6">
        <v>1</v>
      </c>
      <c r="X417" s="5" t="s">
        <v>79</v>
      </c>
      <c r="Y417" s="5" t="s">
        <v>78</v>
      </c>
      <c r="Z417" s="9">
        <v>24.88466</v>
      </c>
      <c r="AA417" s="7">
        <f t="shared" si="78"/>
        <v>0.28541114606416551</v>
      </c>
      <c r="AB417" s="9">
        <f t="shared" si="83"/>
        <v>12.997121428571429</v>
      </c>
      <c r="AC417" s="9">
        <f t="shared" si="86"/>
        <v>3.7303589285714289</v>
      </c>
      <c r="AD417" s="8">
        <f t="shared" si="87"/>
        <v>3.4841476859034533</v>
      </c>
      <c r="AE417" s="5" t="s">
        <v>50</v>
      </c>
      <c r="AF417" s="10">
        <f t="shared" si="88"/>
        <v>65542.75</v>
      </c>
      <c r="AG417" s="11">
        <f t="shared" si="89"/>
        <v>0.62264705097054973</v>
      </c>
      <c r="AH417" s="11">
        <f t="shared" si="90"/>
        <v>6.6708486975353285</v>
      </c>
      <c r="AI417" s="5" t="s">
        <v>51</v>
      </c>
      <c r="AJ417" s="5" t="s">
        <v>73</v>
      </c>
      <c r="AK417" s="5" t="s">
        <v>52</v>
      </c>
      <c r="AL417" s="5" t="s">
        <v>75</v>
      </c>
      <c r="AM417" s="5" t="s">
        <v>72</v>
      </c>
      <c r="AN417" s="12">
        <f t="shared" si="80"/>
        <v>24.88466</v>
      </c>
      <c r="AO417" s="12"/>
      <c r="AP417" s="12"/>
      <c r="AQ417" s="12"/>
      <c r="AR417" s="12"/>
      <c r="AS417" s="13" t="s">
        <v>54</v>
      </c>
    </row>
    <row r="418" spans="1:45" ht="21" customHeight="1">
      <c r="A418" s="4">
        <v>46124</v>
      </c>
      <c r="B418" s="5" t="s">
        <v>72</v>
      </c>
      <c r="C418" s="5" t="s">
        <v>73</v>
      </c>
      <c r="D418" s="4">
        <v>46120</v>
      </c>
      <c r="E418" s="5">
        <v>4</v>
      </c>
      <c r="F418" s="5" t="s">
        <v>64</v>
      </c>
      <c r="G418" s="5" t="s">
        <v>55</v>
      </c>
      <c r="H418" s="5">
        <v>1</v>
      </c>
      <c r="I418" s="6">
        <v>118234</v>
      </c>
      <c r="J418" s="6">
        <v>66409</v>
      </c>
      <c r="K418" s="6">
        <v>51824</v>
      </c>
      <c r="L418" s="7">
        <f t="shared" si="79"/>
        <v>0.56167430688296094</v>
      </c>
      <c r="M418" s="7">
        <f t="shared" si="81"/>
        <v>0.67915015693124858</v>
      </c>
      <c r="N418" s="6">
        <f t="shared" si="82"/>
        <v>91352.571428571435</v>
      </c>
      <c r="O418" s="6">
        <f t="shared" si="84"/>
        <v>98365.5</v>
      </c>
      <c r="P418" s="8">
        <f t="shared" si="85"/>
        <v>1.2019864688330766</v>
      </c>
      <c r="Q418" s="6">
        <v>1434</v>
      </c>
      <c r="R418" s="6">
        <v>5326</v>
      </c>
      <c r="S418" s="6">
        <v>705525</v>
      </c>
      <c r="T418" s="6">
        <v>2064364090</v>
      </c>
      <c r="U418" s="6">
        <v>197669</v>
      </c>
      <c r="V418" s="6">
        <v>724001</v>
      </c>
      <c r="W418" s="6">
        <v>1</v>
      </c>
      <c r="X418" s="5" t="s">
        <v>79</v>
      </c>
      <c r="Y418" s="5" t="s">
        <v>78</v>
      </c>
      <c r="Z418" s="9">
        <v>25.795459999999999</v>
      </c>
      <c r="AA418" s="7">
        <f t="shared" si="78"/>
        <v>3.6600861735703871E-2</v>
      </c>
      <c r="AB418" s="9">
        <f t="shared" si="83"/>
        <v>16.055325714285715</v>
      </c>
      <c r="AC418" s="9">
        <f t="shared" si="86"/>
        <v>4.6001671428571429</v>
      </c>
      <c r="AD418" s="8">
        <f t="shared" si="87"/>
        <v>3.4901613823348656</v>
      </c>
      <c r="AE418" s="5" t="s">
        <v>50</v>
      </c>
      <c r="AF418" s="10">
        <f t="shared" si="88"/>
        <v>62989.25</v>
      </c>
      <c r="AG418" s="11">
        <f t="shared" si="89"/>
        <v>1.0542910099739242</v>
      </c>
      <c r="AH418" s="11">
        <f t="shared" si="90"/>
        <v>5.6075049446961085</v>
      </c>
      <c r="AI418" s="5" t="s">
        <v>51</v>
      </c>
      <c r="AJ418" s="5" t="s">
        <v>73</v>
      </c>
      <c r="AK418" s="5" t="s">
        <v>52</v>
      </c>
      <c r="AL418" s="5" t="s">
        <v>75</v>
      </c>
      <c r="AM418" s="5" t="s">
        <v>72</v>
      </c>
      <c r="AN418" s="12">
        <f t="shared" si="80"/>
        <v>25.795459999999999</v>
      </c>
      <c r="AO418" s="12"/>
      <c r="AP418" s="12"/>
      <c r="AQ418" s="12"/>
      <c r="AR418" s="12"/>
      <c r="AS418" s="13" t="s">
        <v>54</v>
      </c>
    </row>
    <row r="419" spans="1:45" ht="21" customHeight="1">
      <c r="A419" s="4">
        <v>46125</v>
      </c>
      <c r="B419" s="5" t="s">
        <v>72</v>
      </c>
      <c r="C419" s="5" t="s">
        <v>73</v>
      </c>
      <c r="D419" s="4">
        <v>46120</v>
      </c>
      <c r="E419" s="5">
        <v>5</v>
      </c>
      <c r="F419" s="5" t="s">
        <v>64</v>
      </c>
      <c r="G419" s="5" t="s">
        <v>56</v>
      </c>
      <c r="H419" s="5">
        <v>0</v>
      </c>
      <c r="I419" s="6">
        <v>92890</v>
      </c>
      <c r="J419" s="6">
        <v>36393</v>
      </c>
      <c r="K419" s="6">
        <v>56497</v>
      </c>
      <c r="L419" s="7">
        <f t="shared" si="79"/>
        <v>0.39178598342125093</v>
      </c>
      <c r="M419" s="7">
        <f t="shared" si="81"/>
        <v>-0.21435458497555693</v>
      </c>
      <c r="N419" s="6">
        <f t="shared" si="82"/>
        <v>92091.142857142855</v>
      </c>
      <c r="O419" s="6">
        <f t="shared" si="84"/>
        <v>98948.142857142855</v>
      </c>
      <c r="P419" s="8">
        <f t="shared" si="85"/>
        <v>0.93877456734191211</v>
      </c>
      <c r="Q419" s="6">
        <v>1279</v>
      </c>
      <c r="R419" s="6">
        <v>4566</v>
      </c>
      <c r="S419" s="6">
        <v>613343</v>
      </c>
      <c r="T419" s="6">
        <v>752287270</v>
      </c>
      <c r="U419" s="6">
        <v>73629</v>
      </c>
      <c r="V419" s="6">
        <v>797630</v>
      </c>
      <c r="W419" s="6">
        <v>1</v>
      </c>
      <c r="X419" s="5" t="s">
        <v>79</v>
      </c>
      <c r="Y419" s="5" t="s">
        <v>78</v>
      </c>
      <c r="Z419" s="9">
        <v>26.217639999999999</v>
      </c>
      <c r="AA419" s="7">
        <f t="shared" si="78"/>
        <v>1.6366445878460922E-2</v>
      </c>
      <c r="AB419" s="9">
        <f t="shared" si="83"/>
        <v>18.967361428571426</v>
      </c>
      <c r="AC419" s="9">
        <f t="shared" si="86"/>
        <v>5.5045510714285717</v>
      </c>
      <c r="AD419" s="8">
        <f t="shared" si="87"/>
        <v>3.445759914377343</v>
      </c>
      <c r="AE419" s="5" t="s">
        <v>50</v>
      </c>
      <c r="AF419" s="10">
        <f t="shared" si="88"/>
        <v>36941.5</v>
      </c>
      <c r="AG419" s="11">
        <f t="shared" si="89"/>
        <v>0.98515220010015836</v>
      </c>
      <c r="AH419" s="11">
        <f t="shared" si="90"/>
        <v>4.7629024891935199</v>
      </c>
      <c r="AI419" s="5" t="s">
        <v>51</v>
      </c>
      <c r="AJ419" s="5" t="s">
        <v>73</v>
      </c>
      <c r="AK419" s="5" t="s">
        <v>52</v>
      </c>
      <c r="AL419" s="5" t="s">
        <v>75</v>
      </c>
      <c r="AM419" s="5" t="s">
        <v>72</v>
      </c>
      <c r="AN419" s="12">
        <f t="shared" si="80"/>
        <v>26.217639999999999</v>
      </c>
      <c r="AO419" s="12"/>
      <c r="AP419" s="12"/>
      <c r="AQ419" s="12"/>
      <c r="AR419" s="12"/>
      <c r="AS419" s="13" t="s">
        <v>54</v>
      </c>
    </row>
    <row r="420" spans="1:45" ht="21" customHeight="1">
      <c r="A420" s="4">
        <v>46126</v>
      </c>
      <c r="B420" s="5" t="s">
        <v>72</v>
      </c>
      <c r="C420" s="5" t="s">
        <v>73</v>
      </c>
      <c r="D420" s="4">
        <v>46120</v>
      </c>
      <c r="E420" s="5">
        <v>6</v>
      </c>
      <c r="F420" s="5" t="s">
        <v>64</v>
      </c>
      <c r="G420" s="5" t="s">
        <v>57</v>
      </c>
      <c r="H420" s="5">
        <v>0</v>
      </c>
      <c r="I420" s="6">
        <v>94850</v>
      </c>
      <c r="J420" s="6">
        <v>38762</v>
      </c>
      <c r="K420" s="6">
        <v>56088</v>
      </c>
      <c r="L420" s="7">
        <f t="shared" si="79"/>
        <v>0.40866631523458091</v>
      </c>
      <c r="M420" s="7">
        <f t="shared" si="81"/>
        <v>2.110022607385087E-2</v>
      </c>
      <c r="N420" s="6">
        <f t="shared" si="82"/>
        <v>92616.571428571435</v>
      </c>
      <c r="O420" s="6">
        <f t="shared" si="84"/>
        <v>99008.892857142855</v>
      </c>
      <c r="P420" s="8">
        <f t="shared" si="85"/>
        <v>0.95799475443944615</v>
      </c>
      <c r="Q420" s="6">
        <v>1312</v>
      </c>
      <c r="R420" s="6">
        <v>4589</v>
      </c>
      <c r="S420" s="6">
        <v>616594</v>
      </c>
      <c r="T420" s="6">
        <v>655595720</v>
      </c>
      <c r="U420" s="6">
        <v>64686</v>
      </c>
      <c r="V420" s="6">
        <v>862316</v>
      </c>
      <c r="W420" s="6">
        <v>1</v>
      </c>
      <c r="X420" s="5" t="s">
        <v>79</v>
      </c>
      <c r="Y420" s="5" t="s">
        <v>78</v>
      </c>
      <c r="Z420" s="9">
        <v>21.197790000000001</v>
      </c>
      <c r="AA420" s="7">
        <f t="shared" si="78"/>
        <v>-0.191468415921494</v>
      </c>
      <c r="AB420" s="9">
        <f t="shared" si="83"/>
        <v>21.182420000000004</v>
      </c>
      <c r="AC420" s="9">
        <f t="shared" si="86"/>
        <v>6.4273599999999993</v>
      </c>
      <c r="AD420" s="8">
        <f t="shared" si="87"/>
        <v>3.2956641607129531</v>
      </c>
      <c r="AE420" s="5" t="s">
        <v>50</v>
      </c>
      <c r="AF420" s="10">
        <f t="shared" si="88"/>
        <v>38596.25</v>
      </c>
      <c r="AG420" s="11">
        <f t="shared" si="89"/>
        <v>1.0042944586585485</v>
      </c>
      <c r="AH420" s="11">
        <f t="shared" si="90"/>
        <v>3.2980555002364897</v>
      </c>
      <c r="AI420" s="5" t="s">
        <v>51</v>
      </c>
      <c r="AJ420" s="5" t="s">
        <v>73</v>
      </c>
      <c r="AK420" s="5" t="s">
        <v>52</v>
      </c>
      <c r="AL420" s="5" t="s">
        <v>75</v>
      </c>
      <c r="AM420" s="5" t="s">
        <v>72</v>
      </c>
      <c r="AN420" s="12">
        <f t="shared" si="80"/>
        <v>21.197790000000001</v>
      </c>
      <c r="AO420" s="12"/>
      <c r="AP420" s="12"/>
      <c r="AQ420" s="12"/>
      <c r="AR420" s="12"/>
      <c r="AS420" s="13" t="s">
        <v>54</v>
      </c>
    </row>
    <row r="421" spans="1:45" ht="21" customHeight="1">
      <c r="A421" s="4">
        <v>46127</v>
      </c>
      <c r="B421" s="5" t="s">
        <v>72</v>
      </c>
      <c r="C421" s="5" t="s">
        <v>73</v>
      </c>
      <c r="D421" s="4">
        <v>46120</v>
      </c>
      <c r="E421" s="5">
        <v>7</v>
      </c>
      <c r="F421" s="5" t="s">
        <v>64</v>
      </c>
      <c r="G421" s="5" t="s">
        <v>58</v>
      </c>
      <c r="H421" s="5">
        <v>0</v>
      </c>
      <c r="I421" s="6">
        <v>94472</v>
      </c>
      <c r="J421" s="6">
        <v>38108</v>
      </c>
      <c r="K421" s="6">
        <v>56364</v>
      </c>
      <c r="L421" s="7">
        <f t="shared" si="79"/>
        <v>0.40337877889745111</v>
      </c>
      <c r="M421" s="7">
        <f t="shared" si="81"/>
        <v>-3.9852398523985144E-3</v>
      </c>
      <c r="N421" s="6">
        <f t="shared" si="82"/>
        <v>93069.142857142855</v>
      </c>
      <c r="O421" s="6">
        <f t="shared" si="84"/>
        <v>99033.642857142855</v>
      </c>
      <c r="P421" s="8">
        <f t="shared" si="85"/>
        <v>0.95393845237296704</v>
      </c>
      <c r="Q421" s="6">
        <v>1324</v>
      </c>
      <c r="R421" s="6">
        <v>4776</v>
      </c>
      <c r="S421" s="6">
        <v>660350</v>
      </c>
      <c r="T421" s="6">
        <v>693399620</v>
      </c>
      <c r="U421" s="6">
        <v>68743</v>
      </c>
      <c r="V421" s="6">
        <v>931059</v>
      </c>
      <c r="W421" s="6">
        <v>1</v>
      </c>
      <c r="X421" s="5" t="s">
        <v>79</v>
      </c>
      <c r="Y421" s="5" t="s">
        <v>78</v>
      </c>
      <c r="Z421" s="9">
        <v>19.442419999999998</v>
      </c>
      <c r="AA421" s="7">
        <f t="shared" si="78"/>
        <v>-8.280910415661269E-2</v>
      </c>
      <c r="AB421" s="9">
        <f t="shared" si="83"/>
        <v>22.149147142857146</v>
      </c>
      <c r="AC421" s="9">
        <f t="shared" si="86"/>
        <v>7.1721710714285711</v>
      </c>
      <c r="AD421" s="8">
        <f t="shared" si="87"/>
        <v>3.0882067538923641</v>
      </c>
      <c r="AE421" s="5" t="s">
        <v>50</v>
      </c>
      <c r="AF421" s="10">
        <f t="shared" si="88"/>
        <v>35008.5</v>
      </c>
      <c r="AG421" s="11">
        <f t="shared" si="89"/>
        <v>1.0885356413442451</v>
      </c>
      <c r="AH421" s="11">
        <f t="shared" si="90"/>
        <v>2.7108137558865293</v>
      </c>
      <c r="AI421" s="5" t="s">
        <v>51</v>
      </c>
      <c r="AJ421" s="5" t="s">
        <v>73</v>
      </c>
      <c r="AK421" s="5" t="s">
        <v>52</v>
      </c>
      <c r="AL421" s="5" t="s">
        <v>75</v>
      </c>
      <c r="AM421" s="5" t="s">
        <v>72</v>
      </c>
      <c r="AN421" s="12">
        <f t="shared" si="80"/>
        <v>19.442419999999998</v>
      </c>
      <c r="AO421" s="12"/>
      <c r="AP421" s="12"/>
      <c r="AQ421" s="12"/>
      <c r="AR421" s="12"/>
      <c r="AS421" s="13" t="s">
        <v>54</v>
      </c>
    </row>
    <row r="422" spans="1:45" ht="21" customHeight="1">
      <c r="A422" s="4">
        <v>46128</v>
      </c>
      <c r="B422" s="5" t="s">
        <v>72</v>
      </c>
      <c r="C422" s="5" t="s">
        <v>73</v>
      </c>
      <c r="D422" s="4">
        <v>46120</v>
      </c>
      <c r="E422" s="5">
        <v>8</v>
      </c>
      <c r="F422" s="5" t="s">
        <v>64</v>
      </c>
      <c r="G422" s="5" t="s">
        <v>59</v>
      </c>
      <c r="H422" s="5">
        <v>0</v>
      </c>
      <c r="I422" s="6">
        <v>93468</v>
      </c>
      <c r="J422" s="6">
        <v>37572</v>
      </c>
      <c r="K422" s="6">
        <v>55895</v>
      </c>
      <c r="L422" s="7">
        <f t="shared" si="79"/>
        <v>0.40197714725895495</v>
      </c>
      <c r="M422" s="7">
        <f t="shared" si="81"/>
        <v>-1.0627487509526579E-2</v>
      </c>
      <c r="N422" s="6">
        <f t="shared" si="82"/>
        <v>94328.71428571429</v>
      </c>
      <c r="O422" s="6">
        <f t="shared" si="84"/>
        <v>99206.892857142855</v>
      </c>
      <c r="P422" s="8">
        <f t="shared" si="85"/>
        <v>0.94215227700552207</v>
      </c>
      <c r="Q422" s="6">
        <v>1322</v>
      </c>
      <c r="R422" s="6">
        <v>4732</v>
      </c>
      <c r="S422" s="6">
        <v>652386</v>
      </c>
      <c r="T422" s="6">
        <v>593089560</v>
      </c>
      <c r="U422" s="6">
        <v>58662</v>
      </c>
      <c r="V422" s="6">
        <v>989721</v>
      </c>
      <c r="W422" s="6">
        <v>1</v>
      </c>
      <c r="X422" s="5" t="s">
        <v>79</v>
      </c>
      <c r="Y422" s="5" t="s">
        <v>78</v>
      </c>
      <c r="Z422" s="9">
        <v>16.309259999999998</v>
      </c>
      <c r="AA422" s="7">
        <f t="shared" si="78"/>
        <v>-0.1611507209493469</v>
      </c>
      <c r="AB422" s="9">
        <f t="shared" si="83"/>
        <v>21.886647142857139</v>
      </c>
      <c r="AC422" s="9">
        <f t="shared" si="86"/>
        <v>7.850369999999999</v>
      </c>
      <c r="AD422" s="8">
        <f t="shared" si="87"/>
        <v>2.7879765084775805</v>
      </c>
      <c r="AE422" s="5" t="s">
        <v>50</v>
      </c>
      <c r="AF422" s="10">
        <f t="shared" si="88"/>
        <v>36230.25</v>
      </c>
      <c r="AG422" s="11">
        <f t="shared" si="89"/>
        <v>1.0370339702320575</v>
      </c>
      <c r="AH422" s="11">
        <f t="shared" si="90"/>
        <v>2.0775148177729204</v>
      </c>
      <c r="AI422" s="5" t="s">
        <v>51</v>
      </c>
      <c r="AJ422" s="5" t="s">
        <v>73</v>
      </c>
      <c r="AK422" s="5" t="s">
        <v>52</v>
      </c>
      <c r="AL422" s="5" t="s">
        <v>75</v>
      </c>
      <c r="AM422" s="5" t="s">
        <v>72</v>
      </c>
      <c r="AN422" s="12">
        <f t="shared" si="80"/>
        <v>16.309259999999998</v>
      </c>
      <c r="AO422" s="12"/>
      <c r="AP422" s="12"/>
      <c r="AQ422" s="12"/>
      <c r="AR422" s="12"/>
      <c r="AS422" s="13" t="s">
        <v>54</v>
      </c>
    </row>
    <row r="423" spans="1:45" ht="21" customHeight="1">
      <c r="A423" s="4">
        <v>46129</v>
      </c>
      <c r="B423" s="5" t="s">
        <v>72</v>
      </c>
      <c r="C423" s="5" t="s">
        <v>73</v>
      </c>
      <c r="D423" s="4">
        <v>46120</v>
      </c>
      <c r="E423" s="5">
        <v>9</v>
      </c>
      <c r="F423" s="5" t="s">
        <v>64</v>
      </c>
      <c r="G423" s="5" t="s">
        <v>60</v>
      </c>
      <c r="H423" s="5">
        <v>0</v>
      </c>
      <c r="I423" s="6">
        <v>100384</v>
      </c>
      <c r="J423" s="6">
        <v>43645</v>
      </c>
      <c r="K423" s="6">
        <v>56738</v>
      </c>
      <c r="L423" s="7">
        <f t="shared" si="79"/>
        <v>0.43478044309850178</v>
      </c>
      <c r="M423" s="7">
        <f t="shared" si="81"/>
        <v>7.3993238327555888E-2</v>
      </c>
      <c r="N423" s="6">
        <f t="shared" si="82"/>
        <v>94958.71428571429</v>
      </c>
      <c r="O423" s="6">
        <f t="shared" si="84"/>
        <v>99137.53571428571</v>
      </c>
      <c r="P423" s="8">
        <f t="shared" si="85"/>
        <v>1.0125730811920381</v>
      </c>
      <c r="Q423" s="6">
        <v>1375</v>
      </c>
      <c r="R423" s="6">
        <v>5168</v>
      </c>
      <c r="S423" s="6">
        <v>723291</v>
      </c>
      <c r="T423" s="6">
        <v>1038291850</v>
      </c>
      <c r="U423" s="6">
        <v>98966</v>
      </c>
      <c r="V423" s="6">
        <v>1088687</v>
      </c>
      <c r="W423" s="6">
        <v>1</v>
      </c>
      <c r="X423" s="5" t="s">
        <v>79</v>
      </c>
      <c r="Y423" s="5" t="s">
        <v>78</v>
      </c>
      <c r="Z423" s="9">
        <v>19.141459999999999</v>
      </c>
      <c r="AA423" s="7">
        <f t="shared" si="78"/>
        <v>0.17365594760277303</v>
      </c>
      <c r="AB423" s="9">
        <f t="shared" si="83"/>
        <v>21.855527142857142</v>
      </c>
      <c r="AC423" s="9">
        <f t="shared" si="86"/>
        <v>8.411424642857142</v>
      </c>
      <c r="AD423" s="8">
        <f t="shared" si="87"/>
        <v>2.5983145627318356</v>
      </c>
      <c r="AE423" s="5" t="s">
        <v>50</v>
      </c>
      <c r="AF423" s="10">
        <f t="shared" si="88"/>
        <v>42056</v>
      </c>
      <c r="AG423" s="11">
        <f t="shared" si="89"/>
        <v>1.0377829560585885</v>
      </c>
      <c r="AH423" s="11">
        <f t="shared" si="90"/>
        <v>2.2756501796939528</v>
      </c>
      <c r="AI423" s="5" t="s">
        <v>51</v>
      </c>
      <c r="AJ423" s="5" t="s">
        <v>73</v>
      </c>
      <c r="AK423" s="5" t="s">
        <v>52</v>
      </c>
      <c r="AL423" s="5" t="s">
        <v>75</v>
      </c>
      <c r="AM423" s="5" t="s">
        <v>72</v>
      </c>
      <c r="AN423" s="12">
        <f t="shared" si="80"/>
        <v>19.141459999999999</v>
      </c>
      <c r="AO423" s="12"/>
      <c r="AP423" s="12"/>
      <c r="AQ423" s="12"/>
      <c r="AR423" s="12"/>
      <c r="AS423" s="13" t="s">
        <v>54</v>
      </c>
    </row>
    <row r="424" spans="1:45" ht="21" customHeight="1">
      <c r="A424" s="4">
        <v>46130</v>
      </c>
      <c r="B424" s="5" t="s">
        <v>72</v>
      </c>
      <c r="C424" s="5" t="s">
        <v>73</v>
      </c>
      <c r="D424" s="4">
        <v>46120</v>
      </c>
      <c r="E424" s="5">
        <v>10</v>
      </c>
      <c r="F424" s="5" t="s">
        <v>64</v>
      </c>
      <c r="G424" s="5" t="s">
        <v>48</v>
      </c>
      <c r="H424" s="5">
        <v>1</v>
      </c>
      <c r="I424" s="6">
        <v>127449</v>
      </c>
      <c r="J424" s="6">
        <v>74494</v>
      </c>
      <c r="K424" s="6">
        <v>52955</v>
      </c>
      <c r="L424" s="7">
        <f t="shared" si="79"/>
        <v>0.58450046685340806</v>
      </c>
      <c r="M424" s="7">
        <f t="shared" si="81"/>
        <v>0.2696146796302199</v>
      </c>
      <c r="N424" s="6">
        <f t="shared" si="82"/>
        <v>103106.71428571429</v>
      </c>
      <c r="O424" s="6">
        <f t="shared" si="84"/>
        <v>99176.178571428565</v>
      </c>
      <c r="P424" s="8">
        <f t="shared" si="85"/>
        <v>1.2850767375374199</v>
      </c>
      <c r="Q424" s="6">
        <v>1511</v>
      </c>
      <c r="R424" s="6">
        <v>6142</v>
      </c>
      <c r="S424" s="6">
        <v>859767</v>
      </c>
      <c r="T424" s="6">
        <v>2188439110</v>
      </c>
      <c r="U424" s="6">
        <v>211494</v>
      </c>
      <c r="V424" s="6">
        <v>1300181</v>
      </c>
      <c r="W424" s="6">
        <v>1</v>
      </c>
      <c r="X424" s="5" t="s">
        <v>79</v>
      </c>
      <c r="Y424" s="5" t="s">
        <v>78</v>
      </c>
      <c r="Z424" s="9">
        <v>20.221959999999999</v>
      </c>
      <c r="AA424" s="7">
        <f t="shared" si="78"/>
        <v>5.6448149723166363E-2</v>
      </c>
      <c r="AB424" s="9">
        <f t="shared" si="83"/>
        <v>21.189427142857141</v>
      </c>
      <c r="AC424" s="9">
        <f t="shared" si="86"/>
        <v>9.0717992857142846</v>
      </c>
      <c r="AD424" s="8">
        <f t="shared" si="87"/>
        <v>2.3357469092404806</v>
      </c>
      <c r="AE424" s="5" t="s">
        <v>50</v>
      </c>
      <c r="AF424" s="10">
        <f t="shared" si="88"/>
        <v>60703.25</v>
      </c>
      <c r="AG424" s="11">
        <f t="shared" si="89"/>
        <v>1.2271830585677044</v>
      </c>
      <c r="AH424" s="11">
        <f t="shared" si="90"/>
        <v>2.2291013461733336</v>
      </c>
      <c r="AI424" s="5" t="s">
        <v>51</v>
      </c>
      <c r="AJ424" s="5" t="s">
        <v>73</v>
      </c>
      <c r="AK424" s="5" t="s">
        <v>52</v>
      </c>
      <c r="AL424" s="5" t="s">
        <v>75</v>
      </c>
      <c r="AM424" s="5" t="s">
        <v>72</v>
      </c>
      <c r="AN424" s="12">
        <f t="shared" si="80"/>
        <v>20.221959999999999</v>
      </c>
      <c r="AO424" s="12"/>
      <c r="AP424" s="12"/>
      <c r="AQ424" s="12"/>
      <c r="AR424" s="12"/>
      <c r="AS424" s="13" t="s">
        <v>54</v>
      </c>
    </row>
    <row r="425" spans="1:45" ht="21" customHeight="1">
      <c r="A425" s="4">
        <v>46131</v>
      </c>
      <c r="B425" s="5" t="s">
        <v>72</v>
      </c>
      <c r="C425" s="5" t="s">
        <v>73</v>
      </c>
      <c r="D425" s="4">
        <v>46120</v>
      </c>
      <c r="E425" s="5">
        <v>11</v>
      </c>
      <c r="F425" s="5" t="s">
        <v>64</v>
      </c>
      <c r="G425" s="5" t="s">
        <v>55</v>
      </c>
      <c r="H425" s="5">
        <v>1</v>
      </c>
      <c r="I425" s="6">
        <v>116308</v>
      </c>
      <c r="J425" s="6">
        <v>64463</v>
      </c>
      <c r="K425" s="6">
        <v>51846</v>
      </c>
      <c r="L425" s="7">
        <f t="shared" si="79"/>
        <v>0.55424390411665581</v>
      </c>
      <c r="M425" s="7">
        <f t="shared" si="81"/>
        <v>-8.7415358300182766E-2</v>
      </c>
      <c r="N425" s="6">
        <f t="shared" si="82"/>
        <v>102831.57142857143</v>
      </c>
      <c r="O425" s="6">
        <f t="shared" si="84"/>
        <v>99493.428571428565</v>
      </c>
      <c r="P425" s="8">
        <f t="shared" si="85"/>
        <v>1.1690018292665418</v>
      </c>
      <c r="Q425" s="6">
        <v>1465</v>
      </c>
      <c r="R425" s="6">
        <v>5882</v>
      </c>
      <c r="S425" s="6">
        <v>828878</v>
      </c>
      <c r="T425" s="6">
        <v>1664648140</v>
      </c>
      <c r="U425" s="6">
        <v>161640</v>
      </c>
      <c r="V425" s="6">
        <v>1461821</v>
      </c>
      <c r="W425" s="6">
        <v>1</v>
      </c>
      <c r="X425" s="5" t="s">
        <v>79</v>
      </c>
      <c r="Y425" s="5" t="s">
        <v>78</v>
      </c>
      <c r="Z425" s="9">
        <v>17.358450000000001</v>
      </c>
      <c r="AA425" s="7">
        <f t="shared" si="78"/>
        <v>-0.14160397904060729</v>
      </c>
      <c r="AB425" s="9">
        <f t="shared" si="83"/>
        <v>19.984139999999996</v>
      </c>
      <c r="AC425" s="9">
        <f t="shared" si="86"/>
        <v>9.7555667857142847</v>
      </c>
      <c r="AD425" s="8">
        <f t="shared" si="87"/>
        <v>2.0484857967723702</v>
      </c>
      <c r="AE425" s="5" t="s">
        <v>50</v>
      </c>
      <c r="AF425" s="10">
        <f t="shared" si="88"/>
        <v>66460.5</v>
      </c>
      <c r="AG425" s="11">
        <f t="shared" si="89"/>
        <v>0.96994455353179709</v>
      </c>
      <c r="AH425" s="11">
        <f t="shared" si="90"/>
        <v>1.7793379289268068</v>
      </c>
      <c r="AI425" s="5" t="s">
        <v>51</v>
      </c>
      <c r="AJ425" s="5" t="s">
        <v>73</v>
      </c>
      <c r="AK425" s="5" t="s">
        <v>52</v>
      </c>
      <c r="AL425" s="5" t="s">
        <v>75</v>
      </c>
      <c r="AM425" s="5" t="s">
        <v>72</v>
      </c>
      <c r="AN425" s="12">
        <f t="shared" si="80"/>
        <v>17.358450000000001</v>
      </c>
      <c r="AO425" s="12"/>
      <c r="AP425" s="12"/>
      <c r="AQ425" s="12"/>
      <c r="AR425" s="12"/>
      <c r="AS425" s="13" t="s">
        <v>54</v>
      </c>
    </row>
    <row r="426" spans="1:45" ht="21" customHeight="1">
      <c r="A426" s="4">
        <v>46132</v>
      </c>
      <c r="B426" s="5" t="s">
        <v>72</v>
      </c>
      <c r="C426" s="5" t="s">
        <v>73</v>
      </c>
      <c r="D426" s="4">
        <v>46120</v>
      </c>
      <c r="E426" s="5">
        <v>12</v>
      </c>
      <c r="F426" s="5" t="s">
        <v>64</v>
      </c>
      <c r="G426" s="5" t="s">
        <v>56</v>
      </c>
      <c r="H426" s="5">
        <v>0</v>
      </c>
      <c r="I426" s="6">
        <v>91056</v>
      </c>
      <c r="J426" s="6">
        <v>35357</v>
      </c>
      <c r="K426" s="6">
        <v>55699</v>
      </c>
      <c r="L426" s="7">
        <f t="shared" si="79"/>
        <v>0.38829950799507995</v>
      </c>
      <c r="M426" s="7">
        <f t="shared" si="81"/>
        <v>-0.21711318224025866</v>
      </c>
      <c r="N426" s="6">
        <f t="shared" si="82"/>
        <v>102569.57142857143</v>
      </c>
      <c r="O426" s="6">
        <f t="shared" si="84"/>
        <v>99735.142857142855</v>
      </c>
      <c r="P426" s="8">
        <f t="shared" si="85"/>
        <v>0.91297808767793553</v>
      </c>
      <c r="Q426" s="6">
        <v>1258</v>
      </c>
      <c r="R426" s="6">
        <v>4669</v>
      </c>
      <c r="S426" s="6">
        <v>655229</v>
      </c>
      <c r="T426" s="6">
        <v>473283220</v>
      </c>
      <c r="U426" s="6">
        <v>46984</v>
      </c>
      <c r="V426" s="6">
        <v>1508805</v>
      </c>
      <c r="W426" s="6">
        <v>1</v>
      </c>
      <c r="X426" s="5" t="s">
        <v>79</v>
      </c>
      <c r="Y426" s="5" t="s">
        <v>78</v>
      </c>
      <c r="Z426" s="9">
        <v>13.340009999999999</v>
      </c>
      <c r="AA426" s="7">
        <f t="shared" si="78"/>
        <v>-0.23149762795641327</v>
      </c>
      <c r="AB426" s="9">
        <f t="shared" si="83"/>
        <v>18.144478571428571</v>
      </c>
      <c r="AC426" s="9">
        <f t="shared" si="86"/>
        <v>10.331923928571427</v>
      </c>
      <c r="AD426" s="8">
        <f t="shared" si="87"/>
        <v>1.7561568103741709</v>
      </c>
      <c r="AE426" s="5" t="s">
        <v>50</v>
      </c>
      <c r="AF426" s="10">
        <f t="shared" si="88"/>
        <v>37098.25</v>
      </c>
      <c r="AG426" s="11">
        <f t="shared" si="89"/>
        <v>0.95306382376527199</v>
      </c>
      <c r="AH426" s="11">
        <f t="shared" si="90"/>
        <v>1.2911448140950932</v>
      </c>
      <c r="AI426" s="5" t="s">
        <v>51</v>
      </c>
      <c r="AJ426" s="5" t="s">
        <v>73</v>
      </c>
      <c r="AK426" s="5" t="s">
        <v>52</v>
      </c>
      <c r="AL426" s="5" t="s">
        <v>75</v>
      </c>
      <c r="AM426" s="5" t="s">
        <v>72</v>
      </c>
      <c r="AN426" s="12">
        <f t="shared" si="80"/>
        <v>13.340009999999999</v>
      </c>
      <c r="AO426" s="12"/>
      <c r="AP426" s="12"/>
      <c r="AQ426" s="12"/>
      <c r="AR426" s="12"/>
      <c r="AS426" s="13" t="s">
        <v>54</v>
      </c>
    </row>
    <row r="427" spans="1:45" ht="21" customHeight="1">
      <c r="A427" s="4">
        <v>46133</v>
      </c>
      <c r="B427" s="5" t="s">
        <v>72</v>
      </c>
      <c r="C427" s="5" t="s">
        <v>73</v>
      </c>
      <c r="D427" s="4">
        <v>46120</v>
      </c>
      <c r="E427" s="5">
        <v>13</v>
      </c>
      <c r="F427" s="5" t="s">
        <v>64</v>
      </c>
      <c r="G427" s="5" t="s">
        <v>57</v>
      </c>
      <c r="H427" s="5">
        <v>0</v>
      </c>
      <c r="I427" s="6">
        <v>91532</v>
      </c>
      <c r="J427" s="6">
        <v>36242</v>
      </c>
      <c r="K427" s="6">
        <v>55290</v>
      </c>
      <c r="L427" s="7">
        <f t="shared" si="79"/>
        <v>0.39594895774155486</v>
      </c>
      <c r="M427" s="7">
        <f t="shared" si="81"/>
        <v>5.2275522755227399E-3</v>
      </c>
      <c r="N427" s="6">
        <f t="shared" si="82"/>
        <v>102095.57142857143</v>
      </c>
      <c r="O427" s="6">
        <f t="shared" si="84"/>
        <v>99587.142857142855</v>
      </c>
      <c r="P427" s="8">
        <f t="shared" si="85"/>
        <v>0.91911463040266239</v>
      </c>
      <c r="Q427" s="6">
        <v>1253</v>
      </c>
      <c r="R427" s="6">
        <v>4516</v>
      </c>
      <c r="S427" s="6">
        <v>632815</v>
      </c>
      <c r="T427" s="6">
        <v>399760410</v>
      </c>
      <c r="U427" s="6">
        <v>39689</v>
      </c>
      <c r="V427" s="6">
        <v>1548494</v>
      </c>
      <c r="W427" s="6">
        <v>1</v>
      </c>
      <c r="X427" s="5" t="s">
        <v>79</v>
      </c>
      <c r="Y427" s="5" t="s">
        <v>78</v>
      </c>
      <c r="Z427" s="9">
        <v>10.154059999999999</v>
      </c>
      <c r="AA427" s="7">
        <f t="shared" si="78"/>
        <v>-0.23882665755123123</v>
      </c>
      <c r="AB427" s="9">
        <f t="shared" si="83"/>
        <v>16.566802857142857</v>
      </c>
      <c r="AC427" s="9">
        <f t="shared" si="86"/>
        <v>10.775400357142857</v>
      </c>
      <c r="AD427" s="8">
        <f t="shared" si="87"/>
        <v>1.5374651806938164</v>
      </c>
      <c r="AE427" s="5" t="s">
        <v>50</v>
      </c>
      <c r="AF427" s="10">
        <f t="shared" si="88"/>
        <v>38684.5</v>
      </c>
      <c r="AG427" s="11">
        <f t="shared" si="89"/>
        <v>0.93686101668626964</v>
      </c>
      <c r="AH427" s="11">
        <f t="shared" si="90"/>
        <v>0.94233714418499726</v>
      </c>
      <c r="AI427" s="5" t="s">
        <v>51</v>
      </c>
      <c r="AJ427" s="5" t="s">
        <v>73</v>
      </c>
      <c r="AK427" s="5" t="s">
        <v>52</v>
      </c>
      <c r="AL427" s="5" t="s">
        <v>75</v>
      </c>
      <c r="AM427" s="5" t="s">
        <v>72</v>
      </c>
      <c r="AN427" s="12">
        <f t="shared" si="80"/>
        <v>10.154059999999999</v>
      </c>
      <c r="AO427" s="12"/>
      <c r="AP427" s="12"/>
      <c r="AQ427" s="12"/>
      <c r="AR427" s="12"/>
      <c r="AS427" s="13" t="s">
        <v>54</v>
      </c>
    </row>
    <row r="428" spans="1:45" ht="21" customHeight="1">
      <c r="A428" s="4">
        <v>46134</v>
      </c>
      <c r="B428" s="5" t="s">
        <v>72</v>
      </c>
      <c r="C428" s="5" t="s">
        <v>73</v>
      </c>
      <c r="D428" s="4">
        <v>46120</v>
      </c>
      <c r="E428" s="5">
        <v>14</v>
      </c>
      <c r="F428" s="5" t="s">
        <v>64</v>
      </c>
      <c r="G428" s="5" t="s">
        <v>58</v>
      </c>
      <c r="H428" s="5">
        <v>0</v>
      </c>
      <c r="I428" s="6">
        <v>92348</v>
      </c>
      <c r="J428" s="6">
        <v>36722</v>
      </c>
      <c r="K428" s="6">
        <v>55626</v>
      </c>
      <c r="L428" s="7">
        <f t="shared" si="79"/>
        <v>0.39764802702819768</v>
      </c>
      <c r="M428" s="7">
        <f t="shared" si="81"/>
        <v>8.9149150024034896E-3</v>
      </c>
      <c r="N428" s="6">
        <f t="shared" si="82"/>
        <v>101792.14285714286</v>
      </c>
      <c r="O428" s="6">
        <f t="shared" si="84"/>
        <v>99458.892857142855</v>
      </c>
      <c r="P428" s="8">
        <f t="shared" si="85"/>
        <v>0.92850420256179067</v>
      </c>
      <c r="Q428" s="6">
        <v>1172</v>
      </c>
      <c r="R428" s="6">
        <v>4155</v>
      </c>
      <c r="S428" s="6">
        <v>601240</v>
      </c>
      <c r="T428" s="6">
        <v>435423360</v>
      </c>
      <c r="U428" s="6">
        <v>43400</v>
      </c>
      <c r="V428" s="6">
        <v>1591894</v>
      </c>
      <c r="W428" s="6">
        <v>1</v>
      </c>
      <c r="X428" s="5" t="s">
        <v>79</v>
      </c>
      <c r="Y428" s="5" t="s">
        <v>78</v>
      </c>
      <c r="Z428" s="9">
        <v>10.277749999999999</v>
      </c>
      <c r="AA428" s="7">
        <f t="shared" si="78"/>
        <v>1.2181334362806551E-2</v>
      </c>
      <c r="AB428" s="9">
        <f t="shared" si="83"/>
        <v>15.257564285714285</v>
      </c>
      <c r="AC428" s="9">
        <f t="shared" si="86"/>
        <v>11.088361785714286</v>
      </c>
      <c r="AD428" s="8">
        <f t="shared" si="87"/>
        <v>1.3759980581957021</v>
      </c>
      <c r="AE428" s="5" t="s">
        <v>50</v>
      </c>
      <c r="AF428" s="10">
        <f t="shared" si="88"/>
        <v>35846</v>
      </c>
      <c r="AG428" s="11">
        <f t="shared" si="89"/>
        <v>1.024437873123919</v>
      </c>
      <c r="AH428" s="11">
        <f t="shared" si="90"/>
        <v>0.92689526177269577</v>
      </c>
      <c r="AI428" s="5" t="s">
        <v>51</v>
      </c>
      <c r="AJ428" s="5" t="s">
        <v>73</v>
      </c>
      <c r="AK428" s="5" t="s">
        <v>52</v>
      </c>
      <c r="AL428" s="5" t="s">
        <v>75</v>
      </c>
      <c r="AM428" s="5" t="s">
        <v>72</v>
      </c>
      <c r="AN428" s="12">
        <f t="shared" si="80"/>
        <v>10.277749999999999</v>
      </c>
      <c r="AO428" s="12"/>
      <c r="AP428" s="12"/>
      <c r="AQ428" s="12"/>
      <c r="AR428" s="12"/>
      <c r="AS428" s="13" t="s">
        <v>54</v>
      </c>
    </row>
    <row r="429" spans="1:45" ht="21" customHeight="1">
      <c r="A429" s="4">
        <v>46135</v>
      </c>
      <c r="B429" s="5" t="s">
        <v>72</v>
      </c>
      <c r="C429" s="5" t="s">
        <v>73</v>
      </c>
      <c r="D429" s="4">
        <v>46120</v>
      </c>
      <c r="E429" s="5">
        <v>15</v>
      </c>
      <c r="F429" s="5" t="s">
        <v>64</v>
      </c>
      <c r="G429" s="5" t="s">
        <v>59</v>
      </c>
      <c r="H429" s="5">
        <v>0</v>
      </c>
      <c r="I429" s="6">
        <v>97055</v>
      </c>
      <c r="J429" s="6">
        <v>40838</v>
      </c>
      <c r="K429" s="6">
        <v>56217</v>
      </c>
      <c r="L429" s="7">
        <f t="shared" si="79"/>
        <v>0.42077172737107826</v>
      </c>
      <c r="M429" s="7">
        <f t="shared" si="81"/>
        <v>5.0970242993892745E-2</v>
      </c>
      <c r="N429" s="6">
        <f t="shared" si="82"/>
        <v>102304.57142857143</v>
      </c>
      <c r="O429" s="6">
        <f t="shared" si="84"/>
        <v>99282.392857142855</v>
      </c>
      <c r="P429" s="8">
        <f t="shared" si="85"/>
        <v>0.97756507681731797</v>
      </c>
      <c r="Q429" s="6">
        <v>1150</v>
      </c>
      <c r="R429" s="6">
        <v>4090</v>
      </c>
      <c r="S429" s="6">
        <v>598219</v>
      </c>
      <c r="T429" s="6">
        <v>491825750</v>
      </c>
      <c r="U429" s="6">
        <v>48405</v>
      </c>
      <c r="V429" s="6">
        <v>1640299</v>
      </c>
      <c r="W429" s="6">
        <v>1</v>
      </c>
      <c r="X429" s="5" t="s">
        <v>79</v>
      </c>
      <c r="Y429" s="5" t="s">
        <v>78</v>
      </c>
      <c r="Z429" s="9">
        <v>9.5081000000000007</v>
      </c>
      <c r="AA429" s="7">
        <f t="shared" si="78"/>
        <v>-7.4885067256938442E-2</v>
      </c>
      <c r="AB429" s="9">
        <f t="shared" si="83"/>
        <v>14.285970000000001</v>
      </c>
      <c r="AC429" s="9">
        <f t="shared" si="86"/>
        <v>11.38752</v>
      </c>
      <c r="AD429" s="8">
        <f t="shared" si="87"/>
        <v>1.2545286418816388</v>
      </c>
      <c r="AE429" s="5" t="s">
        <v>50</v>
      </c>
      <c r="AF429" s="10">
        <f t="shared" si="88"/>
        <v>35747.25</v>
      </c>
      <c r="AG429" s="11">
        <f t="shared" si="89"/>
        <v>1.1424095559798306</v>
      </c>
      <c r="AH429" s="11">
        <f t="shared" si="90"/>
        <v>0.83495791884448944</v>
      </c>
      <c r="AI429" s="5" t="s">
        <v>51</v>
      </c>
      <c r="AJ429" s="5" t="s">
        <v>73</v>
      </c>
      <c r="AK429" s="5" t="s">
        <v>52</v>
      </c>
      <c r="AL429" s="5" t="s">
        <v>75</v>
      </c>
      <c r="AM429" s="5" t="s">
        <v>72</v>
      </c>
      <c r="AN429" s="12">
        <f t="shared" si="80"/>
        <v>9.5081000000000007</v>
      </c>
      <c r="AO429" s="12"/>
      <c r="AP429" s="12"/>
      <c r="AQ429" s="12"/>
      <c r="AR429" s="12"/>
      <c r="AS429" s="13" t="s">
        <v>54</v>
      </c>
    </row>
    <row r="430" spans="1:45" ht="21" customHeight="1">
      <c r="A430" s="4">
        <v>46136</v>
      </c>
      <c r="B430" s="5" t="s">
        <v>72</v>
      </c>
      <c r="C430" s="5" t="s">
        <v>73</v>
      </c>
      <c r="D430" s="4">
        <v>46120</v>
      </c>
      <c r="E430" s="5">
        <v>16</v>
      </c>
      <c r="F430" s="5" t="s">
        <v>64</v>
      </c>
      <c r="G430" s="5" t="s">
        <v>60</v>
      </c>
      <c r="H430" s="5">
        <v>0</v>
      </c>
      <c r="I430" s="6">
        <v>103166</v>
      </c>
      <c r="J430" s="6">
        <v>46179</v>
      </c>
      <c r="K430" s="6">
        <v>56987</v>
      </c>
      <c r="L430" s="7">
        <f t="shared" si="79"/>
        <v>0.4476184014113177</v>
      </c>
      <c r="M430" s="7">
        <f t="shared" si="81"/>
        <v>6.2964298593580992E-2</v>
      </c>
      <c r="N430" s="6">
        <f t="shared" si="82"/>
        <v>102702</v>
      </c>
      <c r="O430" s="6">
        <f t="shared" si="84"/>
        <v>99263.28571428571</v>
      </c>
      <c r="P430" s="8">
        <f t="shared" si="85"/>
        <v>1.0393167953048388</v>
      </c>
      <c r="Q430" s="6">
        <v>1263</v>
      </c>
      <c r="R430" s="6">
        <v>4783</v>
      </c>
      <c r="S430" s="6">
        <v>691953</v>
      </c>
      <c r="T430" s="6">
        <v>914624580</v>
      </c>
      <c r="U430" s="6">
        <v>86527</v>
      </c>
      <c r="V430" s="6">
        <v>1726826</v>
      </c>
      <c r="W430" s="6">
        <v>1</v>
      </c>
      <c r="X430" s="5" t="s">
        <v>79</v>
      </c>
      <c r="Y430" s="5" t="s">
        <v>78</v>
      </c>
      <c r="Z430" s="9">
        <v>10.5421</v>
      </c>
      <c r="AA430" s="7">
        <f t="shared" si="78"/>
        <v>0.10874938210578344</v>
      </c>
      <c r="AB430" s="9">
        <f t="shared" si="83"/>
        <v>13.057490000000001</v>
      </c>
      <c r="AC430" s="9">
        <f t="shared" si="86"/>
        <v>11.682732500000002</v>
      </c>
      <c r="AD430" s="8">
        <f t="shared" si="87"/>
        <v>1.1176743112110115</v>
      </c>
      <c r="AE430" s="5" t="s">
        <v>50</v>
      </c>
      <c r="AF430" s="10">
        <f t="shared" si="88"/>
        <v>42243.25</v>
      </c>
      <c r="AG430" s="11">
        <f t="shared" si="89"/>
        <v>1.0931687310990514</v>
      </c>
      <c r="AH430" s="11">
        <f t="shared" si="90"/>
        <v>0.90236594906200218</v>
      </c>
      <c r="AI430" s="5" t="s">
        <v>51</v>
      </c>
      <c r="AJ430" s="5" t="s">
        <v>73</v>
      </c>
      <c r="AK430" s="5" t="s">
        <v>52</v>
      </c>
      <c r="AL430" s="5" t="s">
        <v>75</v>
      </c>
      <c r="AM430" s="5" t="s">
        <v>72</v>
      </c>
      <c r="AN430" s="12">
        <f t="shared" si="80"/>
        <v>10.5421</v>
      </c>
      <c r="AO430" s="12"/>
      <c r="AP430" s="12"/>
      <c r="AQ430" s="12"/>
      <c r="AR430" s="12"/>
      <c r="AS430" s="13" t="s">
        <v>54</v>
      </c>
    </row>
    <row r="431" spans="1:45" ht="21" customHeight="1">
      <c r="A431" s="4">
        <v>46137</v>
      </c>
      <c r="B431" s="5" t="s">
        <v>72</v>
      </c>
      <c r="C431" s="5" t="s">
        <v>73</v>
      </c>
      <c r="D431" s="4">
        <v>46120</v>
      </c>
      <c r="E431" s="5">
        <v>17</v>
      </c>
      <c r="F431" s="5" t="s">
        <v>64</v>
      </c>
      <c r="G431" s="5" t="s">
        <v>48</v>
      </c>
      <c r="H431" s="5">
        <v>1</v>
      </c>
      <c r="I431" s="6">
        <v>130228</v>
      </c>
      <c r="J431" s="6">
        <v>76734</v>
      </c>
      <c r="K431" s="6">
        <v>53494</v>
      </c>
      <c r="L431" s="7">
        <f t="shared" si="79"/>
        <v>0.58922812298430449</v>
      </c>
      <c r="M431" s="7">
        <f t="shared" si="81"/>
        <v>0.26231510381327183</v>
      </c>
      <c r="N431" s="6">
        <f t="shared" si="82"/>
        <v>103099</v>
      </c>
      <c r="O431" s="6">
        <f t="shared" si="84"/>
        <v>99311.53571428571</v>
      </c>
      <c r="P431" s="8">
        <f t="shared" si="85"/>
        <v>1.3113078864741292</v>
      </c>
      <c r="Q431" s="6">
        <v>1378</v>
      </c>
      <c r="R431" s="6">
        <v>5625</v>
      </c>
      <c r="S431" s="6">
        <v>822097</v>
      </c>
      <c r="T431" s="6">
        <v>1544389690</v>
      </c>
      <c r="U431" s="6">
        <v>147850</v>
      </c>
      <c r="V431" s="6">
        <v>1874676</v>
      </c>
      <c r="W431" s="6">
        <v>1</v>
      </c>
      <c r="X431" s="5" t="s">
        <v>79</v>
      </c>
      <c r="Y431" s="5" t="s">
        <v>78</v>
      </c>
      <c r="Z431" s="9">
        <v>13.21116</v>
      </c>
      <c r="AA431" s="7">
        <f t="shared" si="78"/>
        <v>0.25318105500801558</v>
      </c>
      <c r="AB431" s="9">
        <f t="shared" si="83"/>
        <v>12.055947142857141</v>
      </c>
      <c r="AC431" s="9">
        <f t="shared" si="86"/>
        <v>12.003574642857146</v>
      </c>
      <c r="AD431" s="8">
        <f t="shared" si="87"/>
        <v>1.0043630752970041</v>
      </c>
      <c r="AE431" s="5" t="s">
        <v>50</v>
      </c>
      <c r="AF431" s="10">
        <f t="shared" si="88"/>
        <v>62614.25</v>
      </c>
      <c r="AG431" s="11">
        <f t="shared" si="89"/>
        <v>1.2255037790918202</v>
      </c>
      <c r="AH431" s="11">
        <f t="shared" si="90"/>
        <v>1.1006021450336414</v>
      </c>
      <c r="AI431" s="5" t="s">
        <v>51</v>
      </c>
      <c r="AJ431" s="5" t="s">
        <v>73</v>
      </c>
      <c r="AK431" s="5" t="s">
        <v>52</v>
      </c>
      <c r="AL431" s="5" t="s">
        <v>75</v>
      </c>
      <c r="AM431" s="5" t="s">
        <v>72</v>
      </c>
      <c r="AN431" s="12">
        <f t="shared" si="80"/>
        <v>13.21116</v>
      </c>
      <c r="AO431" s="12"/>
      <c r="AP431" s="12"/>
      <c r="AQ431" s="12"/>
      <c r="AR431" s="12"/>
      <c r="AS431" s="13" t="s">
        <v>54</v>
      </c>
    </row>
    <row r="432" spans="1:45" ht="21" customHeight="1">
      <c r="A432" s="4">
        <v>46138</v>
      </c>
      <c r="B432" s="5" t="s">
        <v>72</v>
      </c>
      <c r="C432" s="5" t="s">
        <v>73</v>
      </c>
      <c r="D432" s="4">
        <v>46120</v>
      </c>
      <c r="E432" s="5">
        <v>18</v>
      </c>
      <c r="F432" s="5" t="s">
        <v>64</v>
      </c>
      <c r="G432" s="5" t="s">
        <v>55</v>
      </c>
      <c r="H432" s="5">
        <v>1</v>
      </c>
      <c r="I432" s="6">
        <v>118258</v>
      </c>
      <c r="J432" s="6">
        <v>66538</v>
      </c>
      <c r="K432" s="6">
        <v>51720</v>
      </c>
      <c r="L432" s="7">
        <f t="shared" si="79"/>
        <v>0.56265115256473131</v>
      </c>
      <c r="M432" s="7">
        <f t="shared" si="81"/>
        <v>-9.1915717050096712E-2</v>
      </c>
      <c r="N432" s="6">
        <f t="shared" si="82"/>
        <v>103377.57142857143</v>
      </c>
      <c r="O432" s="6">
        <f t="shared" si="84"/>
        <v>99599.178571428565</v>
      </c>
      <c r="P432" s="8">
        <f t="shared" si="85"/>
        <v>1.18733910958101</v>
      </c>
      <c r="Q432" s="6">
        <v>1349</v>
      </c>
      <c r="R432" s="6">
        <v>5326</v>
      </c>
      <c r="S432" s="6">
        <v>776068</v>
      </c>
      <c r="T432" s="6">
        <v>1133087750</v>
      </c>
      <c r="U432" s="6">
        <v>109078</v>
      </c>
      <c r="V432" s="6">
        <v>1983754</v>
      </c>
      <c r="W432" s="6">
        <v>1</v>
      </c>
      <c r="X432" s="5" t="s">
        <v>79</v>
      </c>
      <c r="Y432" s="5" t="s">
        <v>78</v>
      </c>
      <c r="Z432" s="9">
        <v>11.087260000000001</v>
      </c>
      <c r="AA432" s="7">
        <f t="shared" si="78"/>
        <v>-0.16076559514834421</v>
      </c>
      <c r="AB432" s="9">
        <f t="shared" si="83"/>
        <v>11.160062857142856</v>
      </c>
      <c r="AC432" s="9">
        <f t="shared" si="86"/>
        <v>12.37341892857143</v>
      </c>
      <c r="AD432" s="8">
        <f t="shared" si="87"/>
        <v>0.90193849586496933</v>
      </c>
      <c r="AE432" s="5" t="s">
        <v>50</v>
      </c>
      <c r="AF432" s="10">
        <f t="shared" si="88"/>
        <v>67814.25</v>
      </c>
      <c r="AG432" s="11">
        <f t="shared" si="89"/>
        <v>0.98118020917432547</v>
      </c>
      <c r="AH432" s="11">
        <f t="shared" si="90"/>
        <v>0.89605468496653229</v>
      </c>
      <c r="AI432" s="5" t="s">
        <v>51</v>
      </c>
      <c r="AJ432" s="5" t="s">
        <v>73</v>
      </c>
      <c r="AK432" s="5" t="s">
        <v>52</v>
      </c>
      <c r="AL432" s="5" t="s">
        <v>75</v>
      </c>
      <c r="AM432" s="5" t="s">
        <v>72</v>
      </c>
      <c r="AN432" s="12">
        <f t="shared" si="80"/>
        <v>11.087260000000001</v>
      </c>
      <c r="AO432" s="12"/>
      <c r="AP432" s="12"/>
      <c r="AQ432" s="12"/>
      <c r="AR432" s="12"/>
      <c r="AS432" s="13" t="s">
        <v>54</v>
      </c>
    </row>
    <row r="433" spans="1:45" ht="21" customHeight="1">
      <c r="A433" s="4">
        <v>46139</v>
      </c>
      <c r="B433" s="5" t="s">
        <v>72</v>
      </c>
      <c r="C433" s="5" t="s">
        <v>73</v>
      </c>
      <c r="D433" s="4">
        <v>46120</v>
      </c>
      <c r="E433" s="5">
        <v>19</v>
      </c>
      <c r="F433" s="5" t="s">
        <v>64</v>
      </c>
      <c r="G433" s="5" t="s">
        <v>56</v>
      </c>
      <c r="H433" s="5">
        <v>0</v>
      </c>
      <c r="I433" s="6">
        <v>92204</v>
      </c>
      <c r="J433" s="6">
        <v>36715</v>
      </c>
      <c r="K433" s="6">
        <v>55489</v>
      </c>
      <c r="L433" s="7">
        <f t="shared" si="79"/>
        <v>0.39819313695718189</v>
      </c>
      <c r="M433" s="7">
        <f t="shared" si="81"/>
        <v>-0.22031490469989345</v>
      </c>
      <c r="N433" s="6">
        <f t="shared" si="82"/>
        <v>103541.57142857143</v>
      </c>
      <c r="O433" s="6">
        <f t="shared" si="84"/>
        <v>99788.03571428571</v>
      </c>
      <c r="P433" s="8">
        <f t="shared" si="85"/>
        <v>0.92399854691998939</v>
      </c>
      <c r="Q433" s="6">
        <v>1114</v>
      </c>
      <c r="R433" s="6">
        <v>4129</v>
      </c>
      <c r="S433" s="6">
        <v>601284</v>
      </c>
      <c r="T433" s="6">
        <v>432784450</v>
      </c>
      <c r="U433" s="6">
        <v>41902</v>
      </c>
      <c r="V433" s="6">
        <v>2025656</v>
      </c>
      <c r="W433" s="6">
        <v>1</v>
      </c>
      <c r="X433" s="5" t="s">
        <v>79</v>
      </c>
      <c r="Y433" s="5" t="s">
        <v>78</v>
      </c>
      <c r="Z433" s="9">
        <v>9.4515600000000006</v>
      </c>
      <c r="AA433" s="7">
        <f t="shared" si="78"/>
        <v>-0.14752968722660065</v>
      </c>
      <c r="AB433" s="9">
        <f t="shared" si="83"/>
        <v>10.604569999999999</v>
      </c>
      <c r="AC433" s="9">
        <f t="shared" si="86"/>
        <v>12.682189642857145</v>
      </c>
      <c r="AD433" s="8">
        <f t="shared" si="87"/>
        <v>0.83617815997355782</v>
      </c>
      <c r="AE433" s="5" t="s">
        <v>50</v>
      </c>
      <c r="AF433" s="10">
        <f t="shared" si="88"/>
        <v>36221.5</v>
      </c>
      <c r="AG433" s="11">
        <f t="shared" si="89"/>
        <v>1.0136245047830708</v>
      </c>
      <c r="AH433" s="11">
        <f t="shared" si="90"/>
        <v>0.74526247171546611</v>
      </c>
      <c r="AI433" s="5" t="s">
        <v>51</v>
      </c>
      <c r="AJ433" s="5" t="s">
        <v>73</v>
      </c>
      <c r="AK433" s="5" t="s">
        <v>52</v>
      </c>
      <c r="AL433" s="5" t="s">
        <v>75</v>
      </c>
      <c r="AM433" s="5" t="s">
        <v>72</v>
      </c>
      <c r="AN433" s="12">
        <f t="shared" si="80"/>
        <v>9.4515600000000006</v>
      </c>
      <c r="AO433" s="12"/>
      <c r="AP433" s="12"/>
      <c r="AQ433" s="12"/>
      <c r="AR433" s="12"/>
      <c r="AS433" s="13" t="s">
        <v>54</v>
      </c>
    </row>
    <row r="434" spans="1:45" ht="21" customHeight="1">
      <c r="A434" s="4">
        <v>46140</v>
      </c>
      <c r="B434" s="5" t="s">
        <v>72</v>
      </c>
      <c r="C434" s="5" t="s">
        <v>73</v>
      </c>
      <c r="D434" s="4">
        <v>46120</v>
      </c>
      <c r="E434" s="5">
        <v>20</v>
      </c>
      <c r="F434" s="5" t="s">
        <v>64</v>
      </c>
      <c r="G434" s="5" t="s">
        <v>57</v>
      </c>
      <c r="H434" s="5">
        <v>0</v>
      </c>
      <c r="I434" s="6">
        <v>95123</v>
      </c>
      <c r="J434" s="6">
        <v>39176</v>
      </c>
      <c r="K434" s="6">
        <v>55948</v>
      </c>
      <c r="L434" s="7">
        <f t="shared" si="79"/>
        <v>0.41184571554723881</v>
      </c>
      <c r="M434" s="7">
        <f t="shared" si="81"/>
        <v>3.1658062556938926E-2</v>
      </c>
      <c r="N434" s="6">
        <f t="shared" si="82"/>
        <v>104054.57142857143</v>
      </c>
      <c r="O434" s="6">
        <f t="shared" si="84"/>
        <v>99645.678571428565</v>
      </c>
      <c r="P434" s="8">
        <f t="shared" si="85"/>
        <v>0.95461239627981864</v>
      </c>
      <c r="Q434" s="6">
        <v>1152</v>
      </c>
      <c r="R434" s="6">
        <v>4209</v>
      </c>
      <c r="S434" s="6">
        <v>610532</v>
      </c>
      <c r="T434" s="6">
        <v>516037650</v>
      </c>
      <c r="U434" s="6">
        <v>51175</v>
      </c>
      <c r="V434" s="6">
        <v>2076831</v>
      </c>
      <c r="W434" s="6">
        <v>1</v>
      </c>
      <c r="X434" s="5" t="s">
        <v>79</v>
      </c>
      <c r="Y434" s="5" t="s">
        <v>78</v>
      </c>
      <c r="Z434" s="9">
        <v>7.9877500000000001</v>
      </c>
      <c r="AA434" s="7">
        <f t="shared" si="78"/>
        <v>-0.15487496244006282</v>
      </c>
      <c r="AB434" s="9">
        <f t="shared" si="83"/>
        <v>10.295097142857145</v>
      </c>
      <c r="AC434" s="9">
        <f t="shared" si="86"/>
        <v>12.91116892857143</v>
      </c>
      <c r="AD434" s="8">
        <f t="shared" si="87"/>
        <v>0.79737916836289569</v>
      </c>
      <c r="AE434" s="5" t="s">
        <v>50</v>
      </c>
      <c r="AF434" s="10">
        <f t="shared" si="88"/>
        <v>37945</v>
      </c>
      <c r="AG434" s="11">
        <f t="shared" si="89"/>
        <v>1.0324416919225194</v>
      </c>
      <c r="AH434" s="11">
        <f t="shared" si="90"/>
        <v>0.61866977685682045</v>
      </c>
      <c r="AI434" s="5" t="s">
        <v>51</v>
      </c>
      <c r="AJ434" s="5" t="s">
        <v>73</v>
      </c>
      <c r="AK434" s="5" t="s">
        <v>52</v>
      </c>
      <c r="AL434" s="5" t="s">
        <v>75</v>
      </c>
      <c r="AM434" s="5" t="s">
        <v>72</v>
      </c>
      <c r="AN434" s="12">
        <f t="shared" si="80"/>
        <v>7.9877500000000001</v>
      </c>
      <c r="AO434" s="12"/>
      <c r="AP434" s="12"/>
      <c r="AQ434" s="12"/>
      <c r="AR434" s="12"/>
      <c r="AS434" s="13" t="s">
        <v>54</v>
      </c>
    </row>
    <row r="435" spans="1:45" ht="21" customHeight="1">
      <c r="A435" s="4">
        <v>46141</v>
      </c>
      <c r="B435" s="5" t="s">
        <v>72</v>
      </c>
      <c r="C435" s="5" t="s">
        <v>73</v>
      </c>
      <c r="D435" s="4">
        <v>46120</v>
      </c>
      <c r="E435" s="5">
        <v>21</v>
      </c>
      <c r="F435" s="5" t="s">
        <v>64</v>
      </c>
      <c r="G435" s="5" t="s">
        <v>58</v>
      </c>
      <c r="H435" s="5">
        <v>0</v>
      </c>
      <c r="I435" s="6">
        <v>94224</v>
      </c>
      <c r="J435" s="6">
        <v>38423</v>
      </c>
      <c r="K435" s="6">
        <v>55800</v>
      </c>
      <c r="L435" s="7">
        <f t="shared" si="79"/>
        <v>0.40778357955510275</v>
      </c>
      <c r="M435" s="7">
        <f t="shared" si="81"/>
        <v>-9.4509214385585238E-3</v>
      </c>
      <c r="N435" s="6">
        <f t="shared" si="82"/>
        <v>104322.57142857143</v>
      </c>
      <c r="O435" s="6">
        <f t="shared" si="84"/>
        <v>99580.071428571435</v>
      </c>
      <c r="P435" s="8">
        <f t="shared" si="85"/>
        <v>0.94621342049936841</v>
      </c>
      <c r="Q435" s="6">
        <v>845</v>
      </c>
      <c r="R435" s="6">
        <v>2113</v>
      </c>
      <c r="S435" s="6">
        <v>235486</v>
      </c>
      <c r="T435" s="6">
        <v>474448900</v>
      </c>
      <c r="U435" s="6">
        <v>59050</v>
      </c>
      <c r="V435" s="6">
        <v>2135881</v>
      </c>
      <c r="W435" s="6">
        <v>3</v>
      </c>
      <c r="X435" s="5" t="s">
        <v>79</v>
      </c>
      <c r="Y435" s="5" t="s">
        <v>78</v>
      </c>
      <c r="Z435" s="9">
        <v>8.4674600000000009</v>
      </c>
      <c r="AA435" s="7">
        <f t="shared" si="78"/>
        <v>6.0055710306406773E-2</v>
      </c>
      <c r="AB435" s="9">
        <f t="shared" si="83"/>
        <v>10.036484285714284</v>
      </c>
      <c r="AC435" s="9">
        <f t="shared" si="86"/>
        <v>13.052051785714289</v>
      </c>
      <c r="AD435" s="8">
        <f t="shared" si="87"/>
        <v>0.7689583561643083</v>
      </c>
      <c r="AE435" s="5" t="s">
        <v>50</v>
      </c>
      <c r="AF435" s="10">
        <f t="shared" si="88"/>
        <v>34905.5</v>
      </c>
      <c r="AG435" s="11">
        <f t="shared" si="89"/>
        <v>1.100772084628497</v>
      </c>
      <c r="AH435" s="11">
        <f t="shared" si="90"/>
        <v>0.6487455105922727</v>
      </c>
      <c r="AI435" s="5" t="s">
        <v>51</v>
      </c>
      <c r="AJ435" s="5" t="s">
        <v>73</v>
      </c>
      <c r="AK435" s="5" t="s">
        <v>52</v>
      </c>
      <c r="AL435" s="5" t="s">
        <v>75</v>
      </c>
      <c r="AM435" s="5" t="s">
        <v>72</v>
      </c>
      <c r="AN435" s="12">
        <f t="shared" si="80"/>
        <v>8.4674600000000009</v>
      </c>
      <c r="AO435" s="12"/>
      <c r="AP435" s="12"/>
      <c r="AQ435" s="12"/>
      <c r="AR435" s="12"/>
      <c r="AS435" s="13" t="s">
        <v>54</v>
      </c>
    </row>
    <row r="436" spans="1:45" ht="21" customHeight="1">
      <c r="A436" s="4">
        <v>46142</v>
      </c>
      <c r="B436" s="5" t="s">
        <v>72</v>
      </c>
      <c r="C436" s="5" t="s">
        <v>73</v>
      </c>
      <c r="D436" s="4">
        <v>46120</v>
      </c>
      <c r="E436" s="5">
        <v>22</v>
      </c>
      <c r="F436" s="5" t="s">
        <v>64</v>
      </c>
      <c r="G436" s="5" t="s">
        <v>59</v>
      </c>
      <c r="H436" s="5">
        <v>0</v>
      </c>
      <c r="I436" s="6">
        <v>103954</v>
      </c>
      <c r="J436" s="6">
        <v>47310</v>
      </c>
      <c r="K436" s="6">
        <v>56644</v>
      </c>
      <c r="L436" s="7">
        <f t="shared" si="79"/>
        <v>0.45510514265925311</v>
      </c>
      <c r="M436" s="7">
        <f t="shared" si="81"/>
        <v>0.10326456104601789</v>
      </c>
      <c r="N436" s="6">
        <f t="shared" si="82"/>
        <v>105308.14285714286</v>
      </c>
      <c r="O436" s="6">
        <f t="shared" si="84"/>
        <v>99892.071428571435</v>
      </c>
      <c r="P436" s="8">
        <f t="shared" si="85"/>
        <v>1.0406631728958897</v>
      </c>
      <c r="Q436" s="6">
        <v>957</v>
      </c>
      <c r="R436" s="6">
        <v>2477</v>
      </c>
      <c r="S436" s="6">
        <v>276017</v>
      </c>
      <c r="T436" s="6">
        <v>994936100</v>
      </c>
      <c r="U436" s="6">
        <v>102147</v>
      </c>
      <c r="V436" s="6">
        <v>2238028</v>
      </c>
      <c r="W436" s="6">
        <v>1</v>
      </c>
      <c r="X436" s="5" t="s">
        <v>79</v>
      </c>
      <c r="Y436" s="5" t="s">
        <v>78</v>
      </c>
      <c r="Z436" s="9">
        <v>8.7327999999999992</v>
      </c>
      <c r="AA436" s="7">
        <f t="shared" si="78"/>
        <v>3.1336433830215782E-2</v>
      </c>
      <c r="AB436" s="9">
        <f t="shared" si="83"/>
        <v>9.9257271428571432</v>
      </c>
      <c r="AC436" s="9">
        <f t="shared" si="86"/>
        <v>13.237014285714286</v>
      </c>
      <c r="AD436" s="8">
        <f t="shared" si="87"/>
        <v>0.74984637234767015</v>
      </c>
      <c r="AE436" s="5" t="s">
        <v>50</v>
      </c>
      <c r="AF436" s="10">
        <f t="shared" si="88"/>
        <v>35518</v>
      </c>
      <c r="AG436" s="11">
        <f t="shared" si="89"/>
        <v>1.3320006757137226</v>
      </c>
      <c r="AH436" s="11">
        <f t="shared" si="90"/>
        <v>0.65972581214365333</v>
      </c>
      <c r="AI436" s="5" t="s">
        <v>51</v>
      </c>
      <c r="AJ436" s="5" t="s">
        <v>73</v>
      </c>
      <c r="AK436" s="5" t="s">
        <v>52</v>
      </c>
      <c r="AL436" s="5" t="s">
        <v>75</v>
      </c>
      <c r="AM436" s="5" t="s">
        <v>72</v>
      </c>
      <c r="AN436" s="12">
        <f t="shared" si="80"/>
        <v>8.7327999999999992</v>
      </c>
      <c r="AO436" s="12"/>
      <c r="AP436" s="12"/>
      <c r="AQ436" s="12"/>
      <c r="AR436" s="12"/>
      <c r="AS436" s="13" t="s">
        <v>54</v>
      </c>
    </row>
    <row r="437" spans="1:45" ht="21" customHeight="1">
      <c r="A437" s="4">
        <v>46143</v>
      </c>
      <c r="B437" s="5" t="s">
        <v>72</v>
      </c>
      <c r="C437" s="5" t="s">
        <v>73</v>
      </c>
      <c r="D437" s="4">
        <v>46120</v>
      </c>
      <c r="E437" s="5">
        <v>23</v>
      </c>
      <c r="F437" s="5" t="s">
        <v>64</v>
      </c>
      <c r="G437" s="5" t="s">
        <v>60</v>
      </c>
      <c r="H437" s="5">
        <v>0</v>
      </c>
      <c r="I437" s="6">
        <v>132822</v>
      </c>
      <c r="J437" s="6">
        <v>79768</v>
      </c>
      <c r="K437" s="6">
        <v>53053</v>
      </c>
      <c r="L437" s="7">
        <f t="shared" si="79"/>
        <v>0.60056315971751673</v>
      </c>
      <c r="M437" s="7">
        <f t="shared" si="81"/>
        <v>0.27769975181330198</v>
      </c>
      <c r="N437" s="6">
        <f t="shared" si="82"/>
        <v>109544.71428571429</v>
      </c>
      <c r="O437" s="6">
        <f t="shared" si="84"/>
        <v>100439.57142857143</v>
      </c>
      <c r="P437" s="8">
        <f t="shared" si="85"/>
        <v>1.3224070763230769</v>
      </c>
      <c r="Q437" s="6">
        <v>1164</v>
      </c>
      <c r="R437" s="6">
        <v>3003</v>
      </c>
      <c r="S437" s="6">
        <v>341589</v>
      </c>
      <c r="T437" s="6">
        <v>1513571410</v>
      </c>
      <c r="U437" s="6">
        <v>146272</v>
      </c>
      <c r="V437" s="6">
        <v>2384300</v>
      </c>
      <c r="W437" s="6">
        <v>3</v>
      </c>
      <c r="X437" s="5" t="s">
        <v>80</v>
      </c>
      <c r="Y437" s="5" t="s">
        <v>78</v>
      </c>
      <c r="Z437" s="9">
        <v>11.887589999999999</v>
      </c>
      <c r="AA437" s="7">
        <f t="shared" si="78"/>
        <v>0.36125755771344825</v>
      </c>
      <c r="AB437" s="9">
        <f t="shared" si="83"/>
        <v>10.117940000000001</v>
      </c>
      <c r="AC437" s="9">
        <f t="shared" si="86"/>
        <v>13.446382142857145</v>
      </c>
      <c r="AD437" s="8">
        <f t="shared" si="87"/>
        <v>0.75246559948281355</v>
      </c>
      <c r="AE437" s="5" t="s">
        <v>50</v>
      </c>
      <c r="AF437" s="10">
        <f t="shared" si="88"/>
        <v>42291.5</v>
      </c>
      <c r="AG437" s="11">
        <f t="shared" si="89"/>
        <v>1.8861473345707767</v>
      </c>
      <c r="AH437" s="11">
        <f t="shared" si="90"/>
        <v>0.88407349082480213</v>
      </c>
      <c r="AI437" s="5" t="s">
        <v>51</v>
      </c>
      <c r="AJ437" s="5" t="s">
        <v>73</v>
      </c>
      <c r="AK437" s="5" t="s">
        <v>52</v>
      </c>
      <c r="AL437" s="5" t="s">
        <v>75</v>
      </c>
      <c r="AM437" s="5" t="s">
        <v>72</v>
      </c>
      <c r="AN437" s="12">
        <f t="shared" si="80"/>
        <v>11.887589999999999</v>
      </c>
      <c r="AO437" s="12"/>
      <c r="AP437" s="12"/>
      <c r="AQ437" s="12"/>
      <c r="AR437" s="12"/>
      <c r="AS437" s="13" t="s">
        <v>54</v>
      </c>
    </row>
    <row r="438" spans="1:45" ht="21" customHeight="1">
      <c r="A438" s="4">
        <v>46144</v>
      </c>
      <c r="B438" s="5" t="s">
        <v>72</v>
      </c>
      <c r="C438" s="5" t="s">
        <v>73</v>
      </c>
      <c r="D438" s="4">
        <v>46120</v>
      </c>
      <c r="E438" s="5">
        <v>24</v>
      </c>
      <c r="F438" s="5" t="s">
        <v>64</v>
      </c>
      <c r="G438" s="5" t="s">
        <v>48</v>
      </c>
      <c r="H438" s="5">
        <v>1</v>
      </c>
      <c r="I438" s="6">
        <v>140945</v>
      </c>
      <c r="J438" s="6">
        <v>88795</v>
      </c>
      <c r="K438" s="6">
        <v>52150</v>
      </c>
      <c r="L438" s="7">
        <f t="shared" si="79"/>
        <v>0.62999751676185745</v>
      </c>
      <c r="M438" s="7">
        <f t="shared" si="81"/>
        <v>6.1157037237806966E-2</v>
      </c>
      <c r="N438" s="6">
        <f t="shared" si="82"/>
        <v>111075.71428571429</v>
      </c>
      <c r="O438" s="6">
        <f t="shared" si="84"/>
        <v>101765.96428571429</v>
      </c>
      <c r="P438" s="8">
        <f t="shared" si="85"/>
        <v>1.3849915439732692</v>
      </c>
      <c r="Q438" s="6">
        <v>1318</v>
      </c>
      <c r="R438" s="6">
        <v>3490</v>
      </c>
      <c r="S438" s="6">
        <v>406504</v>
      </c>
      <c r="T438" s="6">
        <v>1320311580</v>
      </c>
      <c r="U438" s="6">
        <v>128023</v>
      </c>
      <c r="V438" s="6">
        <v>2512323</v>
      </c>
      <c r="W438" s="6">
        <v>3</v>
      </c>
      <c r="X438" s="5" t="s">
        <v>80</v>
      </c>
      <c r="Y438" s="5" t="s">
        <v>78</v>
      </c>
      <c r="Z438" s="9">
        <v>11.21392</v>
      </c>
      <c r="AA438" s="7">
        <f t="shared" si="78"/>
        <v>-5.6670023108132073E-2</v>
      </c>
      <c r="AB438" s="9">
        <f t="shared" si="83"/>
        <v>9.8326200000000004</v>
      </c>
      <c r="AC438" s="9">
        <f t="shared" si="86"/>
        <v>13.768244285714287</v>
      </c>
      <c r="AD438" s="8">
        <f t="shared" si="87"/>
        <v>0.71415205860359199</v>
      </c>
      <c r="AE438" s="5" t="s">
        <v>50</v>
      </c>
      <c r="AF438" s="10">
        <f t="shared" si="88"/>
        <v>64285.5</v>
      </c>
      <c r="AG438" s="11">
        <f t="shared" si="89"/>
        <v>1.3812601597560881</v>
      </c>
      <c r="AH438" s="11">
        <f t="shared" si="90"/>
        <v>0.81447712339295042</v>
      </c>
      <c r="AI438" s="5" t="s">
        <v>51</v>
      </c>
      <c r="AJ438" s="5" t="s">
        <v>73</v>
      </c>
      <c r="AK438" s="5" t="s">
        <v>52</v>
      </c>
      <c r="AL438" s="5" t="s">
        <v>75</v>
      </c>
      <c r="AM438" s="5" t="s">
        <v>72</v>
      </c>
      <c r="AN438" s="12">
        <f t="shared" si="80"/>
        <v>11.21392</v>
      </c>
      <c r="AO438" s="12"/>
      <c r="AP438" s="12"/>
      <c r="AQ438" s="12"/>
      <c r="AR438" s="12"/>
      <c r="AS438" s="13" t="s">
        <v>54</v>
      </c>
    </row>
    <row r="439" spans="1:45" ht="21" customHeight="1">
      <c r="A439" s="4">
        <v>46145</v>
      </c>
      <c r="B439" s="5" t="s">
        <v>72</v>
      </c>
      <c r="C439" s="5" t="s">
        <v>73</v>
      </c>
      <c r="D439" s="4">
        <v>46120</v>
      </c>
      <c r="E439" s="5">
        <v>25</v>
      </c>
      <c r="F439" s="5" t="s">
        <v>64</v>
      </c>
      <c r="G439" s="5" t="s">
        <v>55</v>
      </c>
      <c r="H439" s="5">
        <v>1</v>
      </c>
      <c r="I439" s="6">
        <v>123011</v>
      </c>
      <c r="J439" s="6">
        <v>72510</v>
      </c>
      <c r="K439" s="6">
        <v>50502</v>
      </c>
      <c r="L439" s="7">
        <f t="shared" si="79"/>
        <v>0.58945947923356445</v>
      </c>
      <c r="M439" s="7">
        <f t="shared" si="81"/>
        <v>-0.12724112242364038</v>
      </c>
      <c r="N439" s="6">
        <f t="shared" si="82"/>
        <v>111754.71428571429</v>
      </c>
      <c r="O439" s="6">
        <f t="shared" si="84"/>
        <v>102619.85714285714</v>
      </c>
      <c r="P439" s="8">
        <f t="shared" si="85"/>
        <v>1.1987056250600343</v>
      </c>
      <c r="Q439" s="6">
        <v>1349</v>
      </c>
      <c r="R439" s="6">
        <v>3589</v>
      </c>
      <c r="S439" s="6">
        <v>421942</v>
      </c>
      <c r="T439" s="6">
        <v>1265932690</v>
      </c>
      <c r="U439" s="6">
        <v>123702</v>
      </c>
      <c r="V439" s="6">
        <v>2636025</v>
      </c>
      <c r="W439" s="6">
        <v>3</v>
      </c>
      <c r="X439" s="5" t="s">
        <v>80</v>
      </c>
      <c r="Y439" s="5" t="s">
        <v>78</v>
      </c>
      <c r="Z439" s="9">
        <v>10.629960000000001</v>
      </c>
      <c r="AA439" s="7">
        <f t="shared" si="78"/>
        <v>-5.207456446987313E-2</v>
      </c>
      <c r="AB439" s="9">
        <f t="shared" si="83"/>
        <v>9.7672914285714274</v>
      </c>
      <c r="AC439" s="9">
        <f t="shared" si="86"/>
        <v>14.018778928571431</v>
      </c>
      <c r="AD439" s="8">
        <f t="shared" si="87"/>
        <v>0.69672911444982411</v>
      </c>
      <c r="AE439" s="5" t="s">
        <v>50</v>
      </c>
      <c r="AF439" s="10">
        <f t="shared" si="88"/>
        <v>68763.5</v>
      </c>
      <c r="AG439" s="11">
        <f t="shared" si="89"/>
        <v>1.0544838468082631</v>
      </c>
      <c r="AH439" s="11">
        <f t="shared" si="90"/>
        <v>0.75826575582380173</v>
      </c>
      <c r="AI439" s="5" t="s">
        <v>51</v>
      </c>
      <c r="AJ439" s="5" t="s">
        <v>73</v>
      </c>
      <c r="AK439" s="5" t="s">
        <v>52</v>
      </c>
      <c r="AL439" s="5" t="s">
        <v>75</v>
      </c>
      <c r="AM439" s="5" t="s">
        <v>72</v>
      </c>
      <c r="AN439" s="12">
        <f t="shared" si="80"/>
        <v>10.629960000000001</v>
      </c>
      <c r="AO439" s="12"/>
      <c r="AP439" s="12"/>
      <c r="AQ439" s="12"/>
      <c r="AR439" s="12"/>
      <c r="AS439" s="13" t="s">
        <v>54</v>
      </c>
    </row>
    <row r="440" spans="1:45" ht="21" customHeight="1">
      <c r="A440" s="4">
        <v>46146</v>
      </c>
      <c r="B440" s="5" t="s">
        <v>72</v>
      </c>
      <c r="C440" s="5" t="s">
        <v>73</v>
      </c>
      <c r="D440" s="4">
        <v>46120</v>
      </c>
      <c r="E440" s="5">
        <v>26</v>
      </c>
      <c r="F440" s="5" t="s">
        <v>64</v>
      </c>
      <c r="G440" s="5" t="s">
        <v>56</v>
      </c>
      <c r="H440" s="5">
        <v>0</v>
      </c>
      <c r="I440" s="6">
        <v>111052</v>
      </c>
      <c r="J440" s="6">
        <v>53750</v>
      </c>
      <c r="K440" s="6">
        <v>57302</v>
      </c>
      <c r="L440" s="7">
        <f t="shared" si="79"/>
        <v>0.48400749198573639</v>
      </c>
      <c r="M440" s="7">
        <f t="shared" si="81"/>
        <v>-9.7218947898968344E-2</v>
      </c>
      <c r="N440" s="6">
        <f t="shared" si="82"/>
        <v>114447.28571428571</v>
      </c>
      <c r="O440" s="6">
        <f t="shared" si="84"/>
        <v>102329.10714285714</v>
      </c>
      <c r="P440" s="8">
        <f t="shared" si="85"/>
        <v>1.0852435157571072</v>
      </c>
      <c r="Q440" s="6">
        <v>1216</v>
      </c>
      <c r="R440" s="6">
        <v>3695</v>
      </c>
      <c r="S440" s="6">
        <v>447783</v>
      </c>
      <c r="T440" s="6">
        <v>892403820</v>
      </c>
      <c r="U440" s="6">
        <v>91937</v>
      </c>
      <c r="V440" s="6">
        <v>2727962</v>
      </c>
      <c r="W440" s="6">
        <v>3</v>
      </c>
      <c r="X440" s="5" t="s">
        <v>80</v>
      </c>
      <c r="Y440" s="5" t="s">
        <v>78</v>
      </c>
      <c r="Z440" s="9">
        <v>8.8201599999999996</v>
      </c>
      <c r="AA440" s="7">
        <f t="shared" si="78"/>
        <v>-0.17025463877568692</v>
      </c>
      <c r="AB440" s="9">
        <f t="shared" si="83"/>
        <v>9.677091428571428</v>
      </c>
      <c r="AC440" s="9">
        <f t="shared" si="86"/>
        <v>14.241705000000001</v>
      </c>
      <c r="AD440" s="8">
        <f t="shared" si="87"/>
        <v>0.67948966985142767</v>
      </c>
      <c r="AE440" s="5" t="s">
        <v>50</v>
      </c>
      <c r="AF440" s="10">
        <f t="shared" si="88"/>
        <v>35232.75</v>
      </c>
      <c r="AG440" s="11">
        <f t="shared" si="89"/>
        <v>1.5255692502004528</v>
      </c>
      <c r="AH440" s="11">
        <f t="shared" si="90"/>
        <v>0.6193191054020567</v>
      </c>
      <c r="AI440" s="5" t="s">
        <v>51</v>
      </c>
      <c r="AJ440" s="5" t="s">
        <v>73</v>
      </c>
      <c r="AK440" s="5" t="s">
        <v>52</v>
      </c>
      <c r="AL440" s="5" t="s">
        <v>75</v>
      </c>
      <c r="AM440" s="5" t="s">
        <v>72</v>
      </c>
      <c r="AN440" s="12">
        <f t="shared" si="80"/>
        <v>8.8201599999999996</v>
      </c>
      <c r="AO440" s="12"/>
      <c r="AP440" s="12"/>
      <c r="AQ440" s="12"/>
      <c r="AR440" s="12"/>
      <c r="AS440" s="13" t="s">
        <v>54</v>
      </c>
    </row>
    <row r="441" spans="1:45" ht="21" customHeight="1">
      <c r="A441" s="4">
        <v>46147</v>
      </c>
      <c r="B441" s="5" t="s">
        <v>72</v>
      </c>
      <c r="C441" s="5" t="s">
        <v>73</v>
      </c>
      <c r="D441" s="4">
        <v>46120</v>
      </c>
      <c r="E441" s="5">
        <v>27</v>
      </c>
      <c r="F441" s="5" t="s">
        <v>64</v>
      </c>
      <c r="G441" s="5" t="s">
        <v>57</v>
      </c>
      <c r="H441" s="5">
        <v>0</v>
      </c>
      <c r="I441" s="6">
        <v>115532</v>
      </c>
      <c r="J441" s="6">
        <v>60064</v>
      </c>
      <c r="K441" s="6">
        <v>55468</v>
      </c>
      <c r="L441" s="7">
        <f t="shared" si="79"/>
        <v>0.51989059308243601</v>
      </c>
      <c r="M441" s="7">
        <f t="shared" si="81"/>
        <v>4.0341461657601885E-2</v>
      </c>
      <c r="N441" s="6">
        <f t="shared" si="82"/>
        <v>117362.85714285714</v>
      </c>
      <c r="O441" s="6">
        <f t="shared" si="84"/>
        <v>103162.39285714286</v>
      </c>
      <c r="P441" s="8">
        <f t="shared" si="85"/>
        <v>1.1199042286658309</v>
      </c>
      <c r="Q441" s="6">
        <v>1233</v>
      </c>
      <c r="R441" s="6">
        <v>3333</v>
      </c>
      <c r="S441" s="6">
        <v>403366</v>
      </c>
      <c r="T441" s="6">
        <v>1105314490</v>
      </c>
      <c r="U441" s="6">
        <v>108212</v>
      </c>
      <c r="V441" s="6">
        <v>2836174</v>
      </c>
      <c r="W441" s="6">
        <v>3</v>
      </c>
      <c r="X441" s="5" t="s">
        <v>80</v>
      </c>
      <c r="Y441" s="5" t="s">
        <v>78</v>
      </c>
      <c r="Z441" s="9">
        <v>7.6250099999999996</v>
      </c>
      <c r="AA441" s="7">
        <f t="shared" si="78"/>
        <v>-0.13550207705982653</v>
      </c>
      <c r="AB441" s="9">
        <f t="shared" si="83"/>
        <v>9.6252714285714287</v>
      </c>
      <c r="AC441" s="9">
        <f t="shared" si="86"/>
        <v>14.348375357142858</v>
      </c>
      <c r="AD441" s="8">
        <f t="shared" si="87"/>
        <v>0.67082657018585801</v>
      </c>
      <c r="AE441" s="5" t="s">
        <v>50</v>
      </c>
      <c r="AF441" s="10">
        <f t="shared" si="88"/>
        <v>37465.5</v>
      </c>
      <c r="AG441" s="11">
        <f t="shared" si="89"/>
        <v>1.603181593732901</v>
      </c>
      <c r="AH441" s="11">
        <f t="shared" si="90"/>
        <v>0.53141974684988591</v>
      </c>
      <c r="AI441" s="5" t="s">
        <v>51</v>
      </c>
      <c r="AJ441" s="5" t="s">
        <v>73</v>
      </c>
      <c r="AK441" s="5" t="s">
        <v>52</v>
      </c>
      <c r="AL441" s="5" t="s">
        <v>75</v>
      </c>
      <c r="AM441" s="5" t="s">
        <v>72</v>
      </c>
      <c r="AN441" s="12">
        <f t="shared" si="80"/>
        <v>7.6250099999999996</v>
      </c>
      <c r="AO441" s="12"/>
      <c r="AP441" s="12"/>
      <c r="AQ441" s="12"/>
      <c r="AR441" s="12"/>
      <c r="AS441" s="13" t="s">
        <v>54</v>
      </c>
    </row>
    <row r="442" spans="1:45" ht="21" customHeight="1">
      <c r="A442" s="4">
        <v>46148</v>
      </c>
      <c r="B442" s="5" t="s">
        <v>72</v>
      </c>
      <c r="C442" s="5" t="s">
        <v>73</v>
      </c>
      <c r="D442" s="4">
        <v>46120</v>
      </c>
      <c r="E442" s="5">
        <v>28</v>
      </c>
      <c r="F442" s="5" t="s">
        <v>64</v>
      </c>
      <c r="G442" s="5" t="s">
        <v>58</v>
      </c>
      <c r="H442" s="5">
        <v>0</v>
      </c>
      <c r="I442" s="6">
        <v>92474</v>
      </c>
      <c r="J442" s="6">
        <v>32480</v>
      </c>
      <c r="K442" s="6">
        <v>59994</v>
      </c>
      <c r="L442" s="7">
        <f t="shared" si="79"/>
        <v>0.3512338603283085</v>
      </c>
      <c r="M442" s="7">
        <f t="shared" si="81"/>
        <v>-0.19958106844856838</v>
      </c>
      <c r="N442" s="6">
        <f t="shared" si="82"/>
        <v>117112.85714285714</v>
      </c>
      <c r="O442" s="6">
        <f t="shared" si="84"/>
        <v>104032.39285714286</v>
      </c>
      <c r="P442" s="8">
        <f t="shared" si="85"/>
        <v>0.88889621261509555</v>
      </c>
      <c r="Q442" s="6">
        <v>961</v>
      </c>
      <c r="R442" s="6">
        <v>2874</v>
      </c>
      <c r="S442" s="6">
        <v>381422</v>
      </c>
      <c r="T442" s="6">
        <v>213027110</v>
      </c>
      <c r="U442" s="6">
        <v>20988</v>
      </c>
      <c r="V442" s="6">
        <v>2857162</v>
      </c>
      <c r="W442" s="6">
        <v>2</v>
      </c>
      <c r="X442" s="5" t="s">
        <v>80</v>
      </c>
      <c r="Y442" s="5" t="s">
        <v>78</v>
      </c>
      <c r="Z442" s="9">
        <v>4.9815399999999999</v>
      </c>
      <c r="AA442" s="7">
        <f t="shared" si="78"/>
        <v>-0.34668413549621568</v>
      </c>
      <c r="AB442" s="9">
        <f t="shared" si="83"/>
        <v>9.1272828571428573</v>
      </c>
      <c r="AC442" s="9">
        <f t="shared" si="86"/>
        <v>14.417397857142859</v>
      </c>
      <c r="AD442" s="8">
        <f t="shared" si="87"/>
        <v>0.63307421683038989</v>
      </c>
      <c r="AE442" s="5" t="s">
        <v>50</v>
      </c>
      <c r="AF442" s="10">
        <f t="shared" si="88"/>
        <v>37167.25</v>
      </c>
      <c r="AG442" s="11">
        <f t="shared" si="89"/>
        <v>0.87388762956635213</v>
      </c>
      <c r="AH442" s="11">
        <f t="shared" si="90"/>
        <v>0.34552282245106936</v>
      </c>
      <c r="AI442" s="5" t="s">
        <v>51</v>
      </c>
      <c r="AJ442" s="5" t="s">
        <v>73</v>
      </c>
      <c r="AK442" s="5" t="s">
        <v>52</v>
      </c>
      <c r="AL442" s="5" t="s">
        <v>75</v>
      </c>
      <c r="AM442" s="5" t="s">
        <v>72</v>
      </c>
      <c r="AN442" s="12">
        <f t="shared" si="80"/>
        <v>4.9815399999999999</v>
      </c>
      <c r="AO442" s="12"/>
      <c r="AP442" s="12"/>
      <c r="AQ442" s="12"/>
      <c r="AR442" s="12"/>
      <c r="AS442" s="13" t="s">
        <v>54</v>
      </c>
    </row>
    <row r="443" spans="1:45" ht="21" customHeight="1">
      <c r="A443" s="4">
        <v>46149</v>
      </c>
      <c r="B443" s="5" t="s">
        <v>72</v>
      </c>
      <c r="C443" s="5" t="s">
        <v>73</v>
      </c>
      <c r="D443" s="4">
        <v>46120</v>
      </c>
      <c r="E443" s="5">
        <v>29</v>
      </c>
      <c r="F443" s="5" t="s">
        <v>64</v>
      </c>
      <c r="G443" s="5" t="s">
        <v>59</v>
      </c>
      <c r="H443" s="5">
        <v>0</v>
      </c>
      <c r="I443" s="6">
        <v>92690</v>
      </c>
      <c r="J443" s="6">
        <v>33355</v>
      </c>
      <c r="K443" s="6">
        <v>59336</v>
      </c>
      <c r="L443" s="7">
        <f t="shared" si="79"/>
        <v>0.35985543208544613</v>
      </c>
      <c r="M443" s="7">
        <f t="shared" si="81"/>
        <v>2.3357916819863878E-3</v>
      </c>
      <c r="N443" s="6">
        <f t="shared" si="82"/>
        <v>115503.71428571429</v>
      </c>
      <c r="O443" s="6">
        <f t="shared" si="84"/>
        <v>104074.17857142857</v>
      </c>
      <c r="P443" s="8">
        <f t="shared" si="85"/>
        <v>0.89061476412599949</v>
      </c>
      <c r="Q443" s="6">
        <v>929</v>
      </c>
      <c r="R443" s="6">
        <v>2748</v>
      </c>
      <c r="S443" s="6">
        <v>361125</v>
      </c>
      <c r="T443" s="6">
        <v>185687020</v>
      </c>
      <c r="U443" s="6">
        <v>18283</v>
      </c>
      <c r="V443" s="6">
        <v>2875445</v>
      </c>
      <c r="W443" s="6">
        <v>2</v>
      </c>
      <c r="X443" s="5" t="s">
        <v>80</v>
      </c>
      <c r="Y443" s="5" t="s">
        <v>78</v>
      </c>
      <c r="Z443" s="9">
        <v>4.0107999999999997</v>
      </c>
      <c r="AA443" s="7">
        <f t="shared" si="78"/>
        <v>-0.1948674506277176</v>
      </c>
      <c r="AB443" s="9">
        <f t="shared" si="83"/>
        <v>8.4527114285714298</v>
      </c>
      <c r="AC443" s="9">
        <f t="shared" si="86"/>
        <v>14.142619642857143</v>
      </c>
      <c r="AD443" s="8">
        <f t="shared" si="87"/>
        <v>0.5976765013856925</v>
      </c>
      <c r="AE443" s="5" t="s">
        <v>50</v>
      </c>
      <c r="AF443" s="10">
        <f t="shared" si="88"/>
        <v>39190.5</v>
      </c>
      <c r="AG443" s="11">
        <f t="shared" si="89"/>
        <v>0.85109911840879804</v>
      </c>
      <c r="AH443" s="11">
        <f t="shared" si="90"/>
        <v>0.28359668161094115</v>
      </c>
      <c r="AI443" s="5" t="s">
        <v>51</v>
      </c>
      <c r="AJ443" s="5" t="s">
        <v>73</v>
      </c>
      <c r="AK443" s="5" t="s">
        <v>52</v>
      </c>
      <c r="AL443" s="5" t="s">
        <v>75</v>
      </c>
      <c r="AM443" s="5" t="s">
        <v>72</v>
      </c>
      <c r="AN443" s="12">
        <f t="shared" si="80"/>
        <v>4.0107999999999997</v>
      </c>
      <c r="AO443" s="12"/>
      <c r="AP443" s="12"/>
      <c r="AQ443" s="12"/>
      <c r="AR443" s="12"/>
      <c r="AS443" s="13" t="s">
        <v>54</v>
      </c>
    </row>
    <row r="444" spans="1:45" ht="21" customHeight="1">
      <c r="A444" s="4">
        <v>46150</v>
      </c>
      <c r="B444" s="5" t="s">
        <v>72</v>
      </c>
      <c r="C444" s="5" t="s">
        <v>73</v>
      </c>
      <c r="D444" s="4">
        <v>46120</v>
      </c>
      <c r="E444" s="5">
        <v>30</v>
      </c>
      <c r="F444" s="5" t="s">
        <v>64</v>
      </c>
      <c r="G444" s="5" t="s">
        <v>60</v>
      </c>
      <c r="H444" s="5">
        <v>0</v>
      </c>
      <c r="I444" s="6">
        <v>102896</v>
      </c>
      <c r="J444" s="6">
        <v>41790</v>
      </c>
      <c r="K444" s="6">
        <v>61106</v>
      </c>
      <c r="L444" s="7">
        <f t="shared" si="79"/>
        <v>0.40613823666614834</v>
      </c>
      <c r="M444" s="7">
        <f t="shared" si="81"/>
        <v>0.1101089653684324</v>
      </c>
      <c r="N444" s="6">
        <f t="shared" si="82"/>
        <v>111228.57142857143</v>
      </c>
      <c r="O444" s="6">
        <f t="shared" si="84"/>
        <v>104361.28571428571</v>
      </c>
      <c r="P444" s="8">
        <f t="shared" si="85"/>
        <v>0.98595948963011737</v>
      </c>
      <c r="Q444" s="6">
        <v>996</v>
      </c>
      <c r="R444" s="6">
        <v>3233</v>
      </c>
      <c r="S444" s="6">
        <v>429508</v>
      </c>
      <c r="T444" s="6">
        <v>276930830</v>
      </c>
      <c r="U444" s="6">
        <v>26377</v>
      </c>
      <c r="V444" s="6">
        <v>2901822</v>
      </c>
      <c r="W444" s="6">
        <v>2</v>
      </c>
      <c r="X444" s="5" t="s">
        <v>80</v>
      </c>
      <c r="Y444" s="5" t="s">
        <v>78</v>
      </c>
      <c r="Z444" s="9">
        <v>4.4818199999999999</v>
      </c>
      <c r="AA444" s="7">
        <f t="shared" si="78"/>
        <v>0.11743791762241962</v>
      </c>
      <c r="AB444" s="9">
        <f t="shared" si="83"/>
        <v>7.3947442857142862</v>
      </c>
      <c r="AC444" s="9">
        <f t="shared" si="86"/>
        <v>13.637763928571427</v>
      </c>
      <c r="AD444" s="8">
        <f t="shared" si="87"/>
        <v>0.54222556750833084</v>
      </c>
      <c r="AE444" s="5" t="s">
        <v>50</v>
      </c>
      <c r="AF444" s="10">
        <f t="shared" si="88"/>
        <v>52489.5</v>
      </c>
      <c r="AG444" s="11">
        <f t="shared" si="89"/>
        <v>0.79615923184636928</v>
      </c>
      <c r="AH444" s="11">
        <f t="shared" si="90"/>
        <v>0.32863305329772458</v>
      </c>
      <c r="AI444" s="5" t="s">
        <v>51</v>
      </c>
      <c r="AJ444" s="5" t="s">
        <v>73</v>
      </c>
      <c r="AK444" s="5" t="s">
        <v>52</v>
      </c>
      <c r="AL444" s="5" t="s">
        <v>75</v>
      </c>
      <c r="AM444" s="5" t="s">
        <v>72</v>
      </c>
      <c r="AN444" s="12">
        <f t="shared" si="80"/>
        <v>4.4818199999999999</v>
      </c>
      <c r="AO444" s="12"/>
      <c r="AP444" s="12"/>
      <c r="AQ444" s="12"/>
      <c r="AR444" s="12"/>
      <c r="AS444" s="13" t="s">
        <v>54</v>
      </c>
    </row>
    <row r="445" spans="1:45" ht="21" customHeight="1">
      <c r="A445" s="4">
        <v>46151</v>
      </c>
      <c r="B445" s="5" t="s">
        <v>72</v>
      </c>
      <c r="C445" s="5" t="s">
        <v>73</v>
      </c>
      <c r="D445" s="4">
        <v>46120</v>
      </c>
      <c r="E445" s="5">
        <v>31</v>
      </c>
      <c r="F445" s="5" t="s">
        <v>64</v>
      </c>
      <c r="G445" s="5" t="s">
        <v>48</v>
      </c>
      <c r="H445" s="5">
        <v>1</v>
      </c>
      <c r="I445" s="6">
        <v>122822</v>
      </c>
      <c r="J445" s="6">
        <v>68148</v>
      </c>
      <c r="K445" s="6">
        <v>54674</v>
      </c>
      <c r="L445" s="7">
        <f t="shared" si="79"/>
        <v>0.55485173665955612</v>
      </c>
      <c r="M445" s="7">
        <f t="shared" si="81"/>
        <v>0.19365184263722601</v>
      </c>
      <c r="N445" s="6">
        <f t="shared" si="82"/>
        <v>108639.57142857143</v>
      </c>
      <c r="O445" s="6">
        <f t="shared" si="84"/>
        <v>104608.5</v>
      </c>
      <c r="P445" s="8">
        <f t="shared" si="85"/>
        <v>1.1741110903989638</v>
      </c>
      <c r="Q445" s="6">
        <v>1083</v>
      </c>
      <c r="R445" s="6">
        <v>3863</v>
      </c>
      <c r="S445" s="6">
        <v>515030</v>
      </c>
      <c r="T445" s="6">
        <v>672255250</v>
      </c>
      <c r="U445" s="6">
        <v>64731</v>
      </c>
      <c r="V445" s="6">
        <v>2966553</v>
      </c>
      <c r="W445" s="6">
        <v>3</v>
      </c>
      <c r="X445" s="5" t="s">
        <v>80</v>
      </c>
      <c r="Y445" s="5" t="s">
        <v>78</v>
      </c>
      <c r="Z445" s="9">
        <v>6.64297</v>
      </c>
      <c r="AA445" s="7">
        <f t="shared" si="78"/>
        <v>0.48220365833522982</v>
      </c>
      <c r="AB445" s="9">
        <f t="shared" si="83"/>
        <v>6.741751428571428</v>
      </c>
      <c r="AC445" s="9">
        <f t="shared" si="86"/>
        <v>13.106425357142857</v>
      </c>
      <c r="AD445" s="8">
        <f t="shared" si="87"/>
        <v>0.51438521525606129</v>
      </c>
      <c r="AE445" s="5" t="s">
        <v>50</v>
      </c>
      <c r="AF445" s="10">
        <f t="shared" si="88"/>
        <v>70208.25</v>
      </c>
      <c r="AG445" s="11">
        <f t="shared" si="89"/>
        <v>0.97065515804766533</v>
      </c>
      <c r="AH445" s="11">
        <f t="shared" si="90"/>
        <v>0.50684834491348585</v>
      </c>
      <c r="AI445" s="5" t="s">
        <v>51</v>
      </c>
      <c r="AJ445" s="5" t="s">
        <v>73</v>
      </c>
      <c r="AK445" s="5" t="s">
        <v>52</v>
      </c>
      <c r="AL445" s="5" t="s">
        <v>75</v>
      </c>
      <c r="AM445" s="5" t="s">
        <v>72</v>
      </c>
      <c r="AN445" s="12">
        <f t="shared" si="80"/>
        <v>6.64297</v>
      </c>
      <c r="AO445" s="12"/>
      <c r="AP445" s="12"/>
      <c r="AQ445" s="12"/>
      <c r="AR445" s="12"/>
      <c r="AS445" s="13" t="s">
        <v>54</v>
      </c>
    </row>
    <row r="446" spans="1:45" ht="21" customHeight="1">
      <c r="A446" s="4">
        <v>46152</v>
      </c>
      <c r="B446" s="5" t="s">
        <v>72</v>
      </c>
      <c r="C446" s="5" t="s">
        <v>73</v>
      </c>
      <c r="D446" s="4">
        <v>46120</v>
      </c>
      <c r="E446" s="5">
        <v>32</v>
      </c>
      <c r="F446" s="5" t="s">
        <v>64</v>
      </c>
      <c r="G446" s="5" t="s">
        <v>55</v>
      </c>
      <c r="H446" s="5">
        <v>1</v>
      </c>
      <c r="I446" s="6">
        <v>117246</v>
      </c>
      <c r="J446" s="6">
        <v>62934</v>
      </c>
      <c r="K446" s="6">
        <v>54313</v>
      </c>
      <c r="L446" s="7">
        <f t="shared" si="79"/>
        <v>0.53676884499257971</v>
      </c>
      <c r="M446" s="7">
        <f t="shared" si="81"/>
        <v>-4.5399032746576307E-2</v>
      </c>
      <c r="N446" s="6">
        <f t="shared" si="82"/>
        <v>107816</v>
      </c>
      <c r="O446" s="6">
        <f t="shared" si="84"/>
        <v>106480.25</v>
      </c>
      <c r="P446" s="8">
        <f t="shared" si="85"/>
        <v>1.1011056040908995</v>
      </c>
      <c r="Q446" s="6">
        <v>1088</v>
      </c>
      <c r="R446" s="6">
        <v>3653</v>
      </c>
      <c r="S446" s="6">
        <v>479972</v>
      </c>
      <c r="T446" s="6">
        <v>581454750</v>
      </c>
      <c r="U446" s="6">
        <v>56204</v>
      </c>
      <c r="V446" s="6">
        <v>3022757</v>
      </c>
      <c r="W446" s="6">
        <v>3</v>
      </c>
      <c r="X446" s="5" t="s">
        <v>80</v>
      </c>
      <c r="Y446" s="5" t="s">
        <v>78</v>
      </c>
      <c r="Z446" s="9">
        <v>6.5110099999999997</v>
      </c>
      <c r="AA446" s="7">
        <f t="shared" ref="AA446:AA509" si="91">IFERROR(Z446/Z445-1,"")</f>
        <v>-1.9864608751808399E-2</v>
      </c>
      <c r="AB446" s="9">
        <f t="shared" si="83"/>
        <v>6.1533299999999986</v>
      </c>
      <c r="AC446" s="9">
        <f t="shared" si="86"/>
        <v>12.454936428571427</v>
      </c>
      <c r="AD446" s="8">
        <f t="shared" si="87"/>
        <v>0.49404748352503486</v>
      </c>
      <c r="AE446" s="5" t="s">
        <v>50</v>
      </c>
      <c r="AF446" s="10">
        <f t="shared" si="88"/>
        <v>67480</v>
      </c>
      <c r="AG446" s="11">
        <f t="shared" si="89"/>
        <v>0.93263189093064613</v>
      </c>
      <c r="AH446" s="11">
        <f t="shared" si="90"/>
        <v>0.52276541412638977</v>
      </c>
      <c r="AI446" s="5" t="s">
        <v>51</v>
      </c>
      <c r="AJ446" s="5" t="s">
        <v>73</v>
      </c>
      <c r="AK446" s="5" t="s">
        <v>52</v>
      </c>
      <c r="AL446" s="5" t="s">
        <v>75</v>
      </c>
      <c r="AM446" s="5" t="s">
        <v>72</v>
      </c>
      <c r="AN446" s="12">
        <f t="shared" si="80"/>
        <v>6.5110099999999997</v>
      </c>
      <c r="AO446" s="12"/>
      <c r="AP446" s="12"/>
      <c r="AQ446" s="12"/>
      <c r="AR446" s="12"/>
      <c r="AS446" s="13" t="s">
        <v>54</v>
      </c>
    </row>
    <row r="447" spans="1:45" ht="21" customHeight="1">
      <c r="A447" s="4">
        <v>46153</v>
      </c>
      <c r="B447" s="5" t="s">
        <v>72</v>
      </c>
      <c r="C447" s="5" t="s">
        <v>73</v>
      </c>
      <c r="D447" s="4">
        <v>46120</v>
      </c>
      <c r="E447" s="5">
        <v>33</v>
      </c>
      <c r="F447" s="5" t="s">
        <v>64</v>
      </c>
      <c r="G447" s="5" t="s">
        <v>56</v>
      </c>
      <c r="H447" s="5">
        <v>0</v>
      </c>
      <c r="I447" s="6">
        <v>89369</v>
      </c>
      <c r="J447" s="6">
        <v>30968</v>
      </c>
      <c r="K447" s="6">
        <v>58401</v>
      </c>
      <c r="L447" s="7">
        <f t="shared" si="79"/>
        <v>0.34651836766664057</v>
      </c>
      <c r="M447" s="7">
        <f t="shared" si="81"/>
        <v>-0.23776504102485374</v>
      </c>
      <c r="N447" s="6">
        <f t="shared" si="82"/>
        <v>104718.42857142857</v>
      </c>
      <c r="O447" s="6">
        <f t="shared" si="84"/>
        <v>106444.96428571429</v>
      </c>
      <c r="P447" s="8">
        <f t="shared" si="85"/>
        <v>0.83957940706448231</v>
      </c>
      <c r="Q447" s="6">
        <v>878</v>
      </c>
      <c r="R447" s="6">
        <v>2641</v>
      </c>
      <c r="S447" s="6">
        <v>348687</v>
      </c>
      <c r="T447" s="6">
        <v>149637230</v>
      </c>
      <c r="U447" s="6">
        <v>14561</v>
      </c>
      <c r="V447" s="6">
        <v>3037318</v>
      </c>
      <c r="W447" s="6">
        <v>2</v>
      </c>
      <c r="X447" s="5" t="s">
        <v>80</v>
      </c>
      <c r="Y447" s="5" t="s">
        <v>78</v>
      </c>
      <c r="Z447" s="9">
        <v>4.4212499999999997</v>
      </c>
      <c r="AA447" s="7">
        <f t="shared" si="91"/>
        <v>-0.32095788518217605</v>
      </c>
      <c r="AB447" s="9">
        <f t="shared" si="83"/>
        <v>5.5249142857142859</v>
      </c>
      <c r="AC447" s="9">
        <f t="shared" si="86"/>
        <v>11.766206071428568</v>
      </c>
      <c r="AD447" s="8">
        <f t="shared" si="87"/>
        <v>0.46955783811488955</v>
      </c>
      <c r="AE447" s="5" t="s">
        <v>50</v>
      </c>
      <c r="AF447" s="10">
        <f t="shared" si="88"/>
        <v>40553.75</v>
      </c>
      <c r="AG447" s="11">
        <f t="shared" si="89"/>
        <v>0.76362851770798013</v>
      </c>
      <c r="AH447" s="11">
        <f t="shared" si="90"/>
        <v>0.37575833477334325</v>
      </c>
      <c r="AI447" s="5" t="s">
        <v>51</v>
      </c>
      <c r="AJ447" s="5" t="s">
        <v>73</v>
      </c>
      <c r="AK447" s="5" t="s">
        <v>52</v>
      </c>
      <c r="AL447" s="5" t="s">
        <v>75</v>
      </c>
      <c r="AM447" s="5" t="s">
        <v>72</v>
      </c>
      <c r="AN447" s="12">
        <f t="shared" si="80"/>
        <v>4.4212499999999997</v>
      </c>
      <c r="AO447" s="12"/>
      <c r="AP447" s="12"/>
      <c r="AQ447" s="12"/>
      <c r="AR447" s="12"/>
      <c r="AS447" s="13" t="s">
        <v>54</v>
      </c>
    </row>
    <row r="448" spans="1:45" ht="21" customHeight="1">
      <c r="A448" s="4">
        <v>46154</v>
      </c>
      <c r="B448" s="5" t="s">
        <v>72</v>
      </c>
      <c r="C448" s="5" t="s">
        <v>73</v>
      </c>
      <c r="D448" s="4">
        <v>46120</v>
      </c>
      <c r="E448" s="5">
        <v>34</v>
      </c>
      <c r="F448" s="5" t="s">
        <v>64</v>
      </c>
      <c r="G448" s="5" t="s">
        <v>57</v>
      </c>
      <c r="H448" s="5">
        <v>0</v>
      </c>
      <c r="I448" s="6">
        <v>91217</v>
      </c>
      <c r="J448" s="6">
        <v>32280</v>
      </c>
      <c r="K448" s="6">
        <v>58936</v>
      </c>
      <c r="L448" s="7">
        <f t="shared" si="79"/>
        <v>0.35388140368571647</v>
      </c>
      <c r="M448" s="7">
        <f t="shared" si="81"/>
        <v>2.0678311271246086E-2</v>
      </c>
      <c r="N448" s="6">
        <f t="shared" si="82"/>
        <v>101244.85714285714</v>
      </c>
      <c r="O448" s="6">
        <f t="shared" si="84"/>
        <v>106319.21428571429</v>
      </c>
      <c r="P448" s="8">
        <f t="shared" si="85"/>
        <v>0.85795404539832532</v>
      </c>
      <c r="Q448" s="6">
        <v>891</v>
      </c>
      <c r="R448" s="6">
        <v>2632</v>
      </c>
      <c r="S448" s="6">
        <v>345395</v>
      </c>
      <c r="T448" s="6">
        <v>135801390</v>
      </c>
      <c r="U448" s="6">
        <v>13398</v>
      </c>
      <c r="V448" s="6">
        <v>3050716</v>
      </c>
      <c r="W448" s="6">
        <v>2</v>
      </c>
      <c r="X448" s="5" t="s">
        <v>80</v>
      </c>
      <c r="Y448" s="5" t="s">
        <v>78</v>
      </c>
      <c r="Z448" s="9">
        <v>3.4007499999999999</v>
      </c>
      <c r="AA448" s="7">
        <f t="shared" si="91"/>
        <v>-0.23081707661860329</v>
      </c>
      <c r="AB448" s="9">
        <f t="shared" si="83"/>
        <v>4.921448571428571</v>
      </c>
      <c r="AC448" s="9">
        <f t="shared" si="86"/>
        <v>10.987763571428571</v>
      </c>
      <c r="AD448" s="8">
        <f t="shared" si="87"/>
        <v>0.44790266367086656</v>
      </c>
      <c r="AE448" s="5" t="s">
        <v>50</v>
      </c>
      <c r="AF448" s="10">
        <f t="shared" si="88"/>
        <v>43561</v>
      </c>
      <c r="AG448" s="11">
        <f t="shared" si="89"/>
        <v>0.74102982025206032</v>
      </c>
      <c r="AH448" s="11">
        <f t="shared" si="90"/>
        <v>0.30950338327655263</v>
      </c>
      <c r="AI448" s="5" t="s">
        <v>51</v>
      </c>
      <c r="AJ448" s="5" t="s">
        <v>73</v>
      </c>
      <c r="AK448" s="5" t="s">
        <v>52</v>
      </c>
      <c r="AL448" s="5" t="s">
        <v>75</v>
      </c>
      <c r="AM448" s="5" t="s">
        <v>72</v>
      </c>
      <c r="AN448" s="12">
        <f t="shared" si="80"/>
        <v>3.4007499999999999</v>
      </c>
      <c r="AO448" s="12"/>
      <c r="AP448" s="12"/>
      <c r="AQ448" s="12"/>
      <c r="AR448" s="12"/>
      <c r="AS448" s="13" t="s">
        <v>54</v>
      </c>
    </row>
    <row r="449" spans="1:45" ht="21" customHeight="1">
      <c r="A449" s="4">
        <v>46155</v>
      </c>
      <c r="B449" s="5" t="s">
        <v>72</v>
      </c>
      <c r="C449" s="5" t="s">
        <v>73</v>
      </c>
      <c r="D449" s="4">
        <v>46120</v>
      </c>
      <c r="E449" s="5">
        <v>35</v>
      </c>
      <c r="F449" s="5" t="s">
        <v>64</v>
      </c>
      <c r="G449" s="5" t="s">
        <v>58</v>
      </c>
      <c r="H449" s="5">
        <v>0</v>
      </c>
      <c r="I449" s="6">
        <v>94496</v>
      </c>
      <c r="J449" s="6">
        <v>34626</v>
      </c>
      <c r="K449" s="6">
        <v>59871</v>
      </c>
      <c r="L449" s="7">
        <f t="shared" si="79"/>
        <v>0.36642820860142228</v>
      </c>
      <c r="M449" s="7">
        <f t="shared" si="81"/>
        <v>3.594724667550997E-2</v>
      </c>
      <c r="N449" s="6">
        <f t="shared" si="82"/>
        <v>101533.71428571429</v>
      </c>
      <c r="O449" s="6">
        <f t="shared" si="84"/>
        <v>106189.46428571429</v>
      </c>
      <c r="P449" s="8">
        <f t="shared" si="85"/>
        <v>0.88988112554884213</v>
      </c>
      <c r="Q449" s="6">
        <v>728</v>
      </c>
      <c r="R449" s="6">
        <v>1841</v>
      </c>
      <c r="S449" s="6">
        <v>217072</v>
      </c>
      <c r="T449" s="6">
        <v>158754100</v>
      </c>
      <c r="U449" s="6">
        <v>16441</v>
      </c>
      <c r="V449" s="6">
        <v>3067157</v>
      </c>
      <c r="W449" s="6">
        <v>3</v>
      </c>
      <c r="X449" s="5" t="s">
        <v>80</v>
      </c>
      <c r="Y449" s="5" t="s">
        <v>78</v>
      </c>
      <c r="Z449" s="9">
        <v>3.3888099999999999</v>
      </c>
      <c r="AA449" s="7">
        <f t="shared" si="91"/>
        <v>-3.5109902227450362E-3</v>
      </c>
      <c r="AB449" s="9">
        <f t="shared" si="83"/>
        <v>4.6939157142857146</v>
      </c>
      <c r="AC449" s="9">
        <f t="shared" si="86"/>
        <v>10.352155000000002</v>
      </c>
      <c r="AD449" s="8">
        <f t="shared" si="87"/>
        <v>0.45342401792532222</v>
      </c>
      <c r="AE449" s="5" t="s">
        <v>50</v>
      </c>
      <c r="AF449" s="10">
        <f t="shared" si="88"/>
        <v>36433.25</v>
      </c>
      <c r="AG449" s="11">
        <f t="shared" si="89"/>
        <v>0.95039558644919131</v>
      </c>
      <c r="AH449" s="11">
        <f t="shared" si="90"/>
        <v>0.32735309701216792</v>
      </c>
      <c r="AI449" s="5" t="s">
        <v>51</v>
      </c>
      <c r="AJ449" s="5" t="s">
        <v>73</v>
      </c>
      <c r="AK449" s="5" t="s">
        <v>52</v>
      </c>
      <c r="AL449" s="5" t="s">
        <v>75</v>
      </c>
      <c r="AM449" s="5" t="s">
        <v>72</v>
      </c>
      <c r="AN449" s="12">
        <f t="shared" si="80"/>
        <v>3.3888099999999999</v>
      </c>
      <c r="AO449" s="12"/>
      <c r="AP449" s="12"/>
      <c r="AQ449" s="12"/>
      <c r="AR449" s="12"/>
      <c r="AS449" s="13" t="s">
        <v>54</v>
      </c>
    </row>
    <row r="450" spans="1:45" ht="21" customHeight="1">
      <c r="A450" s="4">
        <v>46156</v>
      </c>
      <c r="B450" s="5" t="s">
        <v>72</v>
      </c>
      <c r="C450" s="5" t="s">
        <v>73</v>
      </c>
      <c r="D450" s="4">
        <v>46120</v>
      </c>
      <c r="E450" s="5">
        <v>36</v>
      </c>
      <c r="F450" s="5" t="s">
        <v>64</v>
      </c>
      <c r="G450" s="5" t="s">
        <v>59</v>
      </c>
      <c r="H450" s="5">
        <v>0</v>
      </c>
      <c r="I450" s="6">
        <v>94840</v>
      </c>
      <c r="J450" s="6">
        <v>35420</v>
      </c>
      <c r="K450" s="6">
        <v>59420</v>
      </c>
      <c r="L450" s="7">
        <f t="shared" ref="L450:L513" si="92">IFERROR(J450/I450,"")</f>
        <v>0.37347110923660903</v>
      </c>
      <c r="M450" s="7">
        <f t="shared" si="81"/>
        <v>3.6403657297663372E-3</v>
      </c>
      <c r="N450" s="6">
        <f t="shared" si="82"/>
        <v>101840.85714285714</v>
      </c>
      <c r="O450" s="6">
        <f t="shared" si="84"/>
        <v>106190.32142857143</v>
      </c>
      <c r="P450" s="8">
        <f t="shared" si="85"/>
        <v>0.89311340924600002</v>
      </c>
      <c r="Q450" s="6">
        <v>715</v>
      </c>
      <c r="R450" s="6">
        <v>1763</v>
      </c>
      <c r="S450" s="6">
        <v>208956</v>
      </c>
      <c r="T450" s="6">
        <v>124792170</v>
      </c>
      <c r="U450" s="6">
        <v>11588</v>
      </c>
      <c r="V450" s="6">
        <v>3078745</v>
      </c>
      <c r="W450" s="6">
        <v>3</v>
      </c>
      <c r="X450" s="5" t="s">
        <v>80</v>
      </c>
      <c r="Y450" s="5" t="s">
        <v>78</v>
      </c>
      <c r="Z450" s="9">
        <v>2.81975</v>
      </c>
      <c r="AA450" s="7">
        <f t="shared" si="91"/>
        <v>-0.16792325329540458</v>
      </c>
      <c r="AB450" s="9">
        <f t="shared" si="83"/>
        <v>4.5237657142857142</v>
      </c>
      <c r="AC450" s="9">
        <f t="shared" si="86"/>
        <v>9.778811785714284</v>
      </c>
      <c r="AD450" s="8">
        <f t="shared" si="87"/>
        <v>0.46260893587239443</v>
      </c>
      <c r="AE450" s="5" t="s">
        <v>50</v>
      </c>
      <c r="AF450" s="10">
        <f t="shared" si="88"/>
        <v>39768.75</v>
      </c>
      <c r="AG450" s="11">
        <f t="shared" si="89"/>
        <v>0.89064906490649065</v>
      </c>
      <c r="AH450" s="11">
        <f t="shared" si="90"/>
        <v>0.2883530291603863</v>
      </c>
      <c r="AI450" s="5" t="s">
        <v>51</v>
      </c>
      <c r="AJ450" s="5" t="s">
        <v>73</v>
      </c>
      <c r="AK450" s="5" t="s">
        <v>52</v>
      </c>
      <c r="AL450" s="5" t="s">
        <v>75</v>
      </c>
      <c r="AM450" s="5" t="s">
        <v>72</v>
      </c>
      <c r="AN450" s="12">
        <f t="shared" ref="AN450:AN513" si="93">IF(ISNUMBER(Z450),Z450,"")</f>
        <v>2.81975</v>
      </c>
      <c r="AO450" s="12"/>
      <c r="AP450" s="12"/>
      <c r="AQ450" s="12"/>
      <c r="AR450" s="12"/>
      <c r="AS450" s="13" t="s">
        <v>54</v>
      </c>
    </row>
    <row r="451" spans="1:45" ht="21" customHeight="1">
      <c r="A451" s="4">
        <v>46157</v>
      </c>
      <c r="B451" s="5" t="s">
        <v>72</v>
      </c>
      <c r="C451" s="5" t="s">
        <v>73</v>
      </c>
      <c r="D451" s="4">
        <v>46120</v>
      </c>
      <c r="E451" s="5">
        <v>37</v>
      </c>
      <c r="F451" s="5" t="s">
        <v>64</v>
      </c>
      <c r="G451" s="5" t="s">
        <v>60</v>
      </c>
      <c r="H451" s="5">
        <v>0</v>
      </c>
      <c r="I451" s="6">
        <v>102414</v>
      </c>
      <c r="J451" s="6">
        <v>42133</v>
      </c>
      <c r="K451" s="6">
        <v>60280</v>
      </c>
      <c r="L451" s="7">
        <f t="shared" si="92"/>
        <v>0.41139883219091139</v>
      </c>
      <c r="M451" s="7">
        <f t="shared" ref="M451:M514" si="94">IF(AND(C451=C450,A451=A450+1),IFERROR(I451/I450-1,""),"")</f>
        <v>7.9860818220160334E-2</v>
      </c>
      <c r="N451" s="6">
        <f t="shared" ref="N451:N514" si="95">AVERAGE(I445:I451)</f>
        <v>101772</v>
      </c>
      <c r="O451" s="6">
        <f t="shared" si="84"/>
        <v>106239.32142857143</v>
      </c>
      <c r="P451" s="8">
        <f t="shared" si="85"/>
        <v>0.96399335597090252</v>
      </c>
      <c r="Q451" s="6">
        <v>743</v>
      </c>
      <c r="R451" s="6">
        <v>2011</v>
      </c>
      <c r="S451" s="6">
        <v>232600</v>
      </c>
      <c r="T451" s="6">
        <v>221876930</v>
      </c>
      <c r="U451" s="6">
        <v>20009</v>
      </c>
      <c r="V451" s="6">
        <v>3098754</v>
      </c>
      <c r="W451" s="6">
        <v>3</v>
      </c>
      <c r="X451" s="5" t="s">
        <v>80</v>
      </c>
      <c r="Y451" s="5" t="s">
        <v>78</v>
      </c>
      <c r="Z451" s="9">
        <v>3.0522200000000002</v>
      </c>
      <c r="AA451" s="7">
        <f t="shared" si="91"/>
        <v>8.2443479031829137E-2</v>
      </c>
      <c r="AB451" s="9">
        <f t="shared" ref="AB451:AB514" si="96">AVERAGE(Z445:Z451)</f>
        <v>4.3195371428571425</v>
      </c>
      <c r="AC451" s="9">
        <f t="shared" si="86"/>
        <v>9.2970435714285689</v>
      </c>
      <c r="AD451" s="8">
        <f t="shared" si="87"/>
        <v>0.46461405818639284</v>
      </c>
      <c r="AE451" s="5" t="s">
        <v>50</v>
      </c>
      <c r="AF451" s="10">
        <f t="shared" si="88"/>
        <v>52845.5</v>
      </c>
      <c r="AG451" s="11">
        <f t="shared" si="89"/>
        <v>0.79728642930807736</v>
      </c>
      <c r="AH451" s="11">
        <f t="shared" si="90"/>
        <v>0.32830006405262019</v>
      </c>
      <c r="AI451" s="5" t="s">
        <v>51</v>
      </c>
      <c r="AJ451" s="5" t="s">
        <v>73</v>
      </c>
      <c r="AK451" s="5" t="s">
        <v>52</v>
      </c>
      <c r="AL451" s="5" t="s">
        <v>75</v>
      </c>
      <c r="AM451" s="5" t="s">
        <v>72</v>
      </c>
      <c r="AN451" s="12">
        <f t="shared" si="93"/>
        <v>3.0522200000000002</v>
      </c>
      <c r="AO451" s="12"/>
      <c r="AP451" s="12"/>
      <c r="AQ451" s="12"/>
      <c r="AR451" s="12"/>
      <c r="AS451" s="13" t="s">
        <v>54</v>
      </c>
    </row>
    <row r="452" spans="1:45" ht="21" customHeight="1">
      <c r="A452" s="4">
        <v>46158</v>
      </c>
      <c r="B452" s="5" t="s">
        <v>72</v>
      </c>
      <c r="C452" s="5" t="s">
        <v>73</v>
      </c>
      <c r="D452" s="4">
        <v>46120</v>
      </c>
      <c r="E452" s="5">
        <v>38</v>
      </c>
      <c r="F452" s="5" t="s">
        <v>64</v>
      </c>
      <c r="G452" s="5" t="s">
        <v>48</v>
      </c>
      <c r="H452" s="5">
        <v>1</v>
      </c>
      <c r="I452" s="6">
        <v>118027</v>
      </c>
      <c r="J452" s="6">
        <v>63077</v>
      </c>
      <c r="K452" s="6">
        <v>54950</v>
      </c>
      <c r="L452" s="7">
        <f t="shared" si="92"/>
        <v>0.53442856295593377</v>
      </c>
      <c r="M452" s="7">
        <f t="shared" si="94"/>
        <v>0.15244986037065256</v>
      </c>
      <c r="N452" s="6">
        <f t="shared" si="95"/>
        <v>101087</v>
      </c>
      <c r="O452" s="6">
        <f t="shared" si="84"/>
        <v>106311.82142857143</v>
      </c>
      <c r="P452" s="8">
        <f t="shared" si="85"/>
        <v>1.1101963865730562</v>
      </c>
      <c r="Q452" s="6">
        <v>751</v>
      </c>
      <c r="R452" s="6">
        <v>2170</v>
      </c>
      <c r="S452" s="6">
        <v>254747</v>
      </c>
      <c r="T452" s="6">
        <v>432101080</v>
      </c>
      <c r="U452" s="6">
        <v>38823</v>
      </c>
      <c r="V452" s="6">
        <v>3137577</v>
      </c>
      <c r="W452" s="6">
        <v>4</v>
      </c>
      <c r="X452" s="5" t="s">
        <v>80</v>
      </c>
      <c r="Y452" s="5" t="s">
        <v>78</v>
      </c>
      <c r="Z452" s="9">
        <v>4.0673500000000002</v>
      </c>
      <c r="AA452" s="7">
        <f t="shared" si="91"/>
        <v>0.33258742816703912</v>
      </c>
      <c r="AB452" s="9">
        <f t="shared" si="96"/>
        <v>3.9515914285714286</v>
      </c>
      <c r="AC452" s="9">
        <f t="shared" si="86"/>
        <v>8.722427857142856</v>
      </c>
      <c r="AD452" s="8">
        <f t="shared" si="87"/>
        <v>0.45303801800268756</v>
      </c>
      <c r="AE452" s="5" t="s">
        <v>50</v>
      </c>
      <c r="AF452" s="10">
        <f t="shared" si="88"/>
        <v>77042.75</v>
      </c>
      <c r="AG452" s="11">
        <f t="shared" si="89"/>
        <v>0.81872726505738702</v>
      </c>
      <c r="AH452" s="11">
        <f t="shared" si="90"/>
        <v>0.46630938846564601</v>
      </c>
      <c r="AI452" s="5" t="s">
        <v>51</v>
      </c>
      <c r="AJ452" s="5" t="s">
        <v>73</v>
      </c>
      <c r="AK452" s="5" t="s">
        <v>52</v>
      </c>
      <c r="AL452" s="5" t="s">
        <v>75</v>
      </c>
      <c r="AM452" s="5" t="s">
        <v>72</v>
      </c>
      <c r="AN452" s="12">
        <f t="shared" si="93"/>
        <v>4.0673500000000002</v>
      </c>
      <c r="AO452" s="12"/>
      <c r="AP452" s="12"/>
      <c r="AQ452" s="12"/>
      <c r="AR452" s="12"/>
      <c r="AS452" s="13" t="s">
        <v>54</v>
      </c>
    </row>
    <row r="453" spans="1:45" ht="21" customHeight="1">
      <c r="A453" s="4">
        <v>46159</v>
      </c>
      <c r="B453" s="5" t="s">
        <v>72</v>
      </c>
      <c r="C453" s="5" t="s">
        <v>73</v>
      </c>
      <c r="D453" s="4">
        <v>46120</v>
      </c>
      <c r="E453" s="5">
        <v>39</v>
      </c>
      <c r="F453" s="5" t="s">
        <v>64</v>
      </c>
      <c r="G453" s="5" t="s">
        <v>55</v>
      </c>
      <c r="H453" s="5">
        <v>1</v>
      </c>
      <c r="I453" s="6">
        <v>112462</v>
      </c>
      <c r="J453" s="6">
        <v>58408</v>
      </c>
      <c r="K453" s="6">
        <v>54054</v>
      </c>
      <c r="L453" s="7">
        <f t="shared" si="92"/>
        <v>0.51935764969500808</v>
      </c>
      <c r="M453" s="7">
        <f t="shared" si="94"/>
        <v>-4.7150228337583755E-2</v>
      </c>
      <c r="N453" s="6">
        <f t="shared" si="95"/>
        <v>100403.57142857143</v>
      </c>
      <c r="O453" s="6">
        <f t="shared" si="84"/>
        <v>105975.32142857143</v>
      </c>
      <c r="P453" s="8">
        <f t="shared" si="85"/>
        <v>1.0612093314177931</v>
      </c>
      <c r="Q453" s="6">
        <v>743</v>
      </c>
      <c r="R453" s="6">
        <v>2010</v>
      </c>
      <c r="S453" s="6">
        <v>234788</v>
      </c>
      <c r="T453" s="6">
        <v>353002090</v>
      </c>
      <c r="U453" s="6">
        <v>32131</v>
      </c>
      <c r="V453" s="6">
        <v>3169708</v>
      </c>
      <c r="W453" s="6">
        <v>4</v>
      </c>
      <c r="X453" s="5" t="s">
        <v>80</v>
      </c>
      <c r="Y453" s="5" t="s">
        <v>78</v>
      </c>
      <c r="Z453" s="9">
        <v>4.1959099999999996</v>
      </c>
      <c r="AA453" s="7">
        <f t="shared" si="91"/>
        <v>3.1607803606770846E-2</v>
      </c>
      <c r="AB453" s="9">
        <f t="shared" si="96"/>
        <v>3.6208628571428574</v>
      </c>
      <c r="AC453" s="9">
        <f t="shared" si="86"/>
        <v>8.1454774999999984</v>
      </c>
      <c r="AD453" s="8">
        <f t="shared" si="87"/>
        <v>0.44452432127433389</v>
      </c>
      <c r="AE453" s="5" t="s">
        <v>50</v>
      </c>
      <c r="AF453" s="10">
        <f t="shared" si="88"/>
        <v>66611.25</v>
      </c>
      <c r="AG453" s="11">
        <f t="shared" si="89"/>
        <v>0.87684888063202537</v>
      </c>
      <c r="AH453" s="11">
        <f t="shared" si="90"/>
        <v>0.51512142781070847</v>
      </c>
      <c r="AI453" s="5" t="s">
        <v>51</v>
      </c>
      <c r="AJ453" s="5" t="s">
        <v>73</v>
      </c>
      <c r="AK453" s="5" t="s">
        <v>52</v>
      </c>
      <c r="AL453" s="5" t="s">
        <v>75</v>
      </c>
      <c r="AM453" s="5" t="s">
        <v>72</v>
      </c>
      <c r="AN453" s="12">
        <f t="shared" si="93"/>
        <v>4.1959099999999996</v>
      </c>
      <c r="AO453" s="12"/>
      <c r="AP453" s="12"/>
      <c r="AQ453" s="12"/>
      <c r="AR453" s="12"/>
      <c r="AS453" s="13" t="s">
        <v>54</v>
      </c>
    </row>
    <row r="454" spans="1:45" ht="21" customHeight="1">
      <c r="A454" s="4">
        <v>46160</v>
      </c>
      <c r="B454" s="5" t="s">
        <v>72</v>
      </c>
      <c r="C454" s="5" t="s">
        <v>73</v>
      </c>
      <c r="D454" s="4">
        <v>46120</v>
      </c>
      <c r="E454" s="5">
        <v>40</v>
      </c>
      <c r="F454" s="5" t="s">
        <v>64</v>
      </c>
      <c r="G454" s="5" t="s">
        <v>56</v>
      </c>
      <c r="H454" s="5">
        <v>0</v>
      </c>
      <c r="I454" s="6">
        <v>93142</v>
      </c>
      <c r="J454" s="6">
        <v>33376</v>
      </c>
      <c r="K454" s="6">
        <v>59766</v>
      </c>
      <c r="L454" s="7">
        <f t="shared" si="92"/>
        <v>0.35833458590109724</v>
      </c>
      <c r="M454" s="7">
        <f t="shared" si="94"/>
        <v>-0.17179136063737088</v>
      </c>
      <c r="N454" s="6">
        <f t="shared" si="95"/>
        <v>100942.57142857143</v>
      </c>
      <c r="O454" s="6">
        <f t="shared" si="84"/>
        <v>105837.96428571429</v>
      </c>
      <c r="P454" s="8">
        <f t="shared" si="85"/>
        <v>0.88004338167879936</v>
      </c>
      <c r="Q454" s="6">
        <v>622</v>
      </c>
      <c r="R454" s="6">
        <v>1583</v>
      </c>
      <c r="S454" s="6">
        <v>182513</v>
      </c>
      <c r="T454" s="6">
        <v>95426650</v>
      </c>
      <c r="U454" s="6">
        <v>8793</v>
      </c>
      <c r="V454" s="6">
        <v>3178501</v>
      </c>
      <c r="W454" s="6">
        <v>3</v>
      </c>
      <c r="X454" s="5" t="s">
        <v>80</v>
      </c>
      <c r="Y454" s="5" t="s">
        <v>78</v>
      </c>
      <c r="Z454" s="9">
        <v>2.8304200000000002</v>
      </c>
      <c r="AA454" s="7">
        <f t="shared" si="91"/>
        <v>-0.32543357698330033</v>
      </c>
      <c r="AB454" s="9">
        <f t="shared" si="96"/>
        <v>3.3936014285714289</v>
      </c>
      <c r="AC454" s="9">
        <f t="shared" si="86"/>
        <v>7.6753867857142835</v>
      </c>
      <c r="AD454" s="8">
        <f t="shared" si="87"/>
        <v>0.44214077066288393</v>
      </c>
      <c r="AE454" s="5" t="s">
        <v>50</v>
      </c>
      <c r="AF454" s="10">
        <f t="shared" si="88"/>
        <v>39197.5</v>
      </c>
      <c r="AG454" s="11">
        <f t="shared" si="89"/>
        <v>0.85148287518336629</v>
      </c>
      <c r="AH454" s="11">
        <f t="shared" si="90"/>
        <v>0.36876578067284943</v>
      </c>
      <c r="AI454" s="5" t="s">
        <v>51</v>
      </c>
      <c r="AJ454" s="5" t="s">
        <v>73</v>
      </c>
      <c r="AK454" s="5" t="s">
        <v>52</v>
      </c>
      <c r="AL454" s="5" t="s">
        <v>75</v>
      </c>
      <c r="AM454" s="5" t="s">
        <v>72</v>
      </c>
      <c r="AN454" s="12">
        <f t="shared" si="93"/>
        <v>2.8304200000000002</v>
      </c>
      <c r="AO454" s="12"/>
      <c r="AP454" s="12"/>
      <c r="AQ454" s="12"/>
      <c r="AR454" s="12"/>
      <c r="AS454" s="13" t="s">
        <v>54</v>
      </c>
    </row>
    <row r="455" spans="1:45" ht="21" customHeight="1">
      <c r="A455" s="4">
        <v>46161</v>
      </c>
      <c r="B455" s="5" t="s">
        <v>72</v>
      </c>
      <c r="C455" s="5" t="s">
        <v>73</v>
      </c>
      <c r="D455" s="4">
        <v>46120</v>
      </c>
      <c r="E455" s="5">
        <v>41</v>
      </c>
      <c r="F455" s="5" t="s">
        <v>64</v>
      </c>
      <c r="G455" s="5" t="s">
        <v>57</v>
      </c>
      <c r="H455" s="5">
        <v>0</v>
      </c>
      <c r="I455" s="6">
        <v>94199</v>
      </c>
      <c r="J455" s="6">
        <v>34296</v>
      </c>
      <c r="K455" s="6">
        <v>59902</v>
      </c>
      <c r="L455" s="7">
        <f t="shared" si="92"/>
        <v>0.36408029809233644</v>
      </c>
      <c r="M455" s="7">
        <f t="shared" si="94"/>
        <v>1.1348263941079129E-2</v>
      </c>
      <c r="N455" s="6">
        <f t="shared" si="95"/>
        <v>101368.57142857143</v>
      </c>
      <c r="O455" s="6">
        <f t="shared" si="84"/>
        <v>105912.46428571429</v>
      </c>
      <c r="P455" s="8">
        <f t="shared" si="85"/>
        <v>0.88940428905406721</v>
      </c>
      <c r="Q455" s="6">
        <v>613</v>
      </c>
      <c r="R455" s="6">
        <v>1541</v>
      </c>
      <c r="S455" s="6">
        <v>176006</v>
      </c>
      <c r="T455" s="6">
        <v>85084100</v>
      </c>
      <c r="U455" s="6">
        <v>7973</v>
      </c>
      <c r="V455" s="6">
        <v>3186474</v>
      </c>
      <c r="W455" s="6">
        <v>3</v>
      </c>
      <c r="X455" s="5" t="s">
        <v>80</v>
      </c>
      <c r="Y455" s="5" t="s">
        <v>78</v>
      </c>
      <c r="Z455" s="9">
        <v>2.25501</v>
      </c>
      <c r="AA455" s="7">
        <f t="shared" si="91"/>
        <v>-0.20329491736208771</v>
      </c>
      <c r="AB455" s="9">
        <f t="shared" si="96"/>
        <v>3.2299242857142856</v>
      </c>
      <c r="AC455" s="9">
        <f t="shared" si="86"/>
        <v>7.3000442857142849</v>
      </c>
      <c r="AD455" s="8">
        <f t="shared" si="87"/>
        <v>0.44245269744938931</v>
      </c>
      <c r="AE455" s="5" t="s">
        <v>50</v>
      </c>
      <c r="AF455" s="10">
        <f t="shared" si="88"/>
        <v>41940.5</v>
      </c>
      <c r="AG455" s="11">
        <f t="shared" si="89"/>
        <v>0.81772987923367624</v>
      </c>
      <c r="AH455" s="11">
        <f t="shared" si="90"/>
        <v>0.30890360547714879</v>
      </c>
      <c r="AI455" s="5" t="s">
        <v>51</v>
      </c>
      <c r="AJ455" s="5" t="s">
        <v>73</v>
      </c>
      <c r="AK455" s="5" t="s">
        <v>52</v>
      </c>
      <c r="AL455" s="5" t="s">
        <v>75</v>
      </c>
      <c r="AM455" s="5" t="s">
        <v>72</v>
      </c>
      <c r="AN455" s="12">
        <f t="shared" si="93"/>
        <v>2.25501</v>
      </c>
      <c r="AO455" s="12"/>
      <c r="AP455" s="12"/>
      <c r="AQ455" s="12"/>
      <c r="AR455" s="12"/>
      <c r="AS455" s="13" t="s">
        <v>54</v>
      </c>
    </row>
    <row r="456" spans="1:45" ht="21" customHeight="1">
      <c r="A456" s="4">
        <v>46162</v>
      </c>
      <c r="B456" s="5" t="s">
        <v>72</v>
      </c>
      <c r="C456" s="5" t="s">
        <v>73</v>
      </c>
      <c r="D456" s="4">
        <v>46120</v>
      </c>
      <c r="E456" s="5">
        <v>42</v>
      </c>
      <c r="F456" s="5" t="s">
        <v>64</v>
      </c>
      <c r="G456" s="5" t="s">
        <v>58</v>
      </c>
      <c r="H456" s="5">
        <v>0</v>
      </c>
      <c r="I456" s="6">
        <v>87496</v>
      </c>
      <c r="J456" s="6">
        <v>29729</v>
      </c>
      <c r="K456" s="6">
        <v>57768</v>
      </c>
      <c r="L456" s="7">
        <f t="shared" si="92"/>
        <v>0.33977553259577581</v>
      </c>
      <c r="M456" s="7">
        <f t="shared" si="94"/>
        <v>-7.1157867917918449E-2</v>
      </c>
      <c r="N456" s="6">
        <f t="shared" si="95"/>
        <v>100368.57142857143</v>
      </c>
      <c r="O456" s="6">
        <f t="shared" si="84"/>
        <v>106007.71428571429</v>
      </c>
      <c r="P456" s="8">
        <f t="shared" si="85"/>
        <v>0.82537389462222421</v>
      </c>
      <c r="Q456" s="6">
        <v>644</v>
      </c>
      <c r="R456" s="6">
        <v>1560</v>
      </c>
      <c r="S456" s="6">
        <v>170580</v>
      </c>
      <c r="T456" s="6">
        <v>101787700</v>
      </c>
      <c r="U456" s="6">
        <v>9620</v>
      </c>
      <c r="V456" s="6">
        <v>3196094</v>
      </c>
      <c r="W456" s="6">
        <v>5</v>
      </c>
      <c r="X456" s="5" t="s">
        <v>80</v>
      </c>
      <c r="Y456" s="5" t="s">
        <v>78</v>
      </c>
      <c r="Z456" s="9">
        <v>2.2496399999999999</v>
      </c>
      <c r="AA456" s="7">
        <f t="shared" si="91"/>
        <v>-2.3813641624649273E-3</v>
      </c>
      <c r="AB456" s="9">
        <f t="shared" si="96"/>
        <v>3.067185714285714</v>
      </c>
      <c r="AC456" s="9">
        <f t="shared" si="86"/>
        <v>7.0179353571428562</v>
      </c>
      <c r="AD456" s="8">
        <f t="shared" si="87"/>
        <v>0.43704958199193605</v>
      </c>
      <c r="AE456" s="5" t="s">
        <v>50</v>
      </c>
      <c r="AF456" s="10">
        <f t="shared" si="88"/>
        <v>35562.75</v>
      </c>
      <c r="AG456" s="11">
        <f t="shared" si="89"/>
        <v>0.83595897392636953</v>
      </c>
      <c r="AH456" s="11">
        <f t="shared" si="90"/>
        <v>0.32055581670616495</v>
      </c>
      <c r="AI456" s="5" t="s">
        <v>51</v>
      </c>
      <c r="AJ456" s="5" t="s">
        <v>73</v>
      </c>
      <c r="AK456" s="5" t="s">
        <v>52</v>
      </c>
      <c r="AL456" s="5" t="s">
        <v>75</v>
      </c>
      <c r="AM456" s="5" t="s">
        <v>72</v>
      </c>
      <c r="AN456" s="12">
        <f t="shared" si="93"/>
        <v>2.2496399999999999</v>
      </c>
      <c r="AO456" s="12"/>
      <c r="AP456" s="12"/>
      <c r="AQ456" s="12"/>
      <c r="AR456" s="12"/>
      <c r="AS456" s="13" t="s">
        <v>54</v>
      </c>
    </row>
    <row r="457" spans="1:45" ht="21" customHeight="1">
      <c r="A457" s="4">
        <v>46163</v>
      </c>
      <c r="B457" s="5" t="s">
        <v>72</v>
      </c>
      <c r="C457" s="5" t="s">
        <v>73</v>
      </c>
      <c r="D457" s="4">
        <v>46120</v>
      </c>
      <c r="E457" s="5">
        <v>43</v>
      </c>
      <c r="F457" s="5" t="s">
        <v>64</v>
      </c>
      <c r="G457" s="5" t="s">
        <v>59</v>
      </c>
      <c r="H457" s="5">
        <v>0</v>
      </c>
      <c r="I457" s="6">
        <v>92155</v>
      </c>
      <c r="J457" s="6">
        <v>32851</v>
      </c>
      <c r="K457" s="6">
        <v>59304</v>
      </c>
      <c r="L457" s="7">
        <f t="shared" si="92"/>
        <v>0.35647550322825672</v>
      </c>
      <c r="M457" s="7">
        <f t="shared" si="94"/>
        <v>5.3248148486787938E-2</v>
      </c>
      <c r="N457" s="6">
        <f t="shared" si="95"/>
        <v>99985</v>
      </c>
      <c r="O457" s="6">
        <f t="shared" si="84"/>
        <v>105834.42857142857</v>
      </c>
      <c r="P457" s="8">
        <f t="shared" si="85"/>
        <v>0.87074689440784192</v>
      </c>
      <c r="Q457" s="6">
        <v>384</v>
      </c>
      <c r="R457" s="6">
        <v>545</v>
      </c>
      <c r="S457" s="6">
        <v>60915</v>
      </c>
      <c r="T457" s="6">
        <v>32064850</v>
      </c>
      <c r="U457" s="6">
        <v>2914</v>
      </c>
      <c r="V457" s="6">
        <v>3199008</v>
      </c>
      <c r="W457" s="6">
        <v>7</v>
      </c>
      <c r="X457" s="5" t="s">
        <v>80</v>
      </c>
      <c r="Y457" s="5" t="s">
        <v>78</v>
      </c>
      <c r="Z457" s="9">
        <v>1.99681</v>
      </c>
      <c r="AA457" s="7">
        <f t="shared" si="91"/>
        <v>-0.11238687078821497</v>
      </c>
      <c r="AB457" s="9">
        <f t="shared" si="96"/>
        <v>2.9496228571428569</v>
      </c>
      <c r="AC457" s="9">
        <f t="shared" si="86"/>
        <v>6.7312171428571412</v>
      </c>
      <c r="AD457" s="8">
        <f t="shared" si="87"/>
        <v>0.43820052072942878</v>
      </c>
      <c r="AE457" s="5" t="s">
        <v>50</v>
      </c>
      <c r="AF457" s="10">
        <f t="shared" si="88"/>
        <v>39230.75</v>
      </c>
      <c r="AG457" s="11">
        <f t="shared" si="89"/>
        <v>0.83737884185237343</v>
      </c>
      <c r="AH457" s="11">
        <f t="shared" si="90"/>
        <v>0.2966491731913482</v>
      </c>
      <c r="AI457" s="5" t="s">
        <v>51</v>
      </c>
      <c r="AJ457" s="5" t="s">
        <v>73</v>
      </c>
      <c r="AK457" s="5" t="s">
        <v>52</v>
      </c>
      <c r="AL457" s="5" t="s">
        <v>75</v>
      </c>
      <c r="AM457" s="5" t="s">
        <v>72</v>
      </c>
      <c r="AN457" s="12">
        <f t="shared" si="93"/>
        <v>1.99681</v>
      </c>
      <c r="AO457" s="12"/>
      <c r="AP457" s="12"/>
      <c r="AQ457" s="12"/>
      <c r="AR457" s="12"/>
      <c r="AS457" s="13" t="s">
        <v>54</v>
      </c>
    </row>
    <row r="458" spans="1:45" ht="21" customHeight="1">
      <c r="A458" s="4">
        <v>46164</v>
      </c>
      <c r="B458" s="5" t="s">
        <v>72</v>
      </c>
      <c r="C458" s="5" t="s">
        <v>73</v>
      </c>
      <c r="D458" s="4">
        <v>46120</v>
      </c>
      <c r="E458" s="5">
        <v>44</v>
      </c>
      <c r="F458" s="5" t="s">
        <v>64</v>
      </c>
      <c r="G458" s="5" t="s">
        <v>60</v>
      </c>
      <c r="H458" s="5">
        <v>0</v>
      </c>
      <c r="I458" s="6">
        <v>102809</v>
      </c>
      <c r="J458" s="6">
        <v>42826</v>
      </c>
      <c r="K458" s="6">
        <v>59983</v>
      </c>
      <c r="L458" s="7">
        <f t="shared" si="92"/>
        <v>0.41655886157826649</v>
      </c>
      <c r="M458" s="7">
        <f t="shared" si="94"/>
        <v>0.11560957083175083</v>
      </c>
      <c r="N458" s="6">
        <f t="shared" si="95"/>
        <v>100041.42857142857</v>
      </c>
      <c r="O458" s="6">
        <f t="shared" si="84"/>
        <v>105659.42857142857</v>
      </c>
      <c r="P458" s="8">
        <f t="shared" si="85"/>
        <v>0.97302248734478436</v>
      </c>
      <c r="Q458" s="6">
        <v>446</v>
      </c>
      <c r="R458" s="6">
        <v>667</v>
      </c>
      <c r="S458" s="6">
        <v>73548</v>
      </c>
      <c r="T458" s="6">
        <v>56039500</v>
      </c>
      <c r="U458" s="6">
        <v>4841</v>
      </c>
      <c r="V458" s="6">
        <v>3203849</v>
      </c>
      <c r="W458" s="6">
        <v>4</v>
      </c>
      <c r="X458" s="5" t="s">
        <v>80</v>
      </c>
      <c r="Y458" s="5" t="s">
        <v>78</v>
      </c>
      <c r="Z458" s="9">
        <v>2.6618499999999998</v>
      </c>
      <c r="AA458" s="7">
        <f t="shared" si="91"/>
        <v>0.33305121669062143</v>
      </c>
      <c r="AB458" s="9">
        <f t="shared" si="96"/>
        <v>2.8938557142857144</v>
      </c>
      <c r="AC458" s="9">
        <f t="shared" si="86"/>
        <v>6.4629567857142849</v>
      </c>
      <c r="AD458" s="8">
        <f t="shared" si="87"/>
        <v>0.44776033791256209</v>
      </c>
      <c r="AE458" s="5" t="s">
        <v>50</v>
      </c>
      <c r="AF458" s="10">
        <f t="shared" si="88"/>
        <v>52467.5</v>
      </c>
      <c r="AG458" s="11">
        <f t="shared" si="89"/>
        <v>0.81623862391003954</v>
      </c>
      <c r="AH458" s="11">
        <f t="shared" si="90"/>
        <v>0.41186257130540488</v>
      </c>
      <c r="AI458" s="5" t="s">
        <v>51</v>
      </c>
      <c r="AJ458" s="5" t="s">
        <v>73</v>
      </c>
      <c r="AK458" s="5" t="s">
        <v>52</v>
      </c>
      <c r="AL458" s="5" t="s">
        <v>75</v>
      </c>
      <c r="AM458" s="5" t="s">
        <v>72</v>
      </c>
      <c r="AN458" s="12">
        <f t="shared" si="93"/>
        <v>2.6618499999999998</v>
      </c>
      <c r="AO458" s="12"/>
      <c r="AP458" s="12"/>
      <c r="AQ458" s="12"/>
      <c r="AR458" s="12"/>
      <c r="AS458" s="13" t="s">
        <v>54</v>
      </c>
    </row>
    <row r="459" spans="1:45" ht="21" customHeight="1">
      <c r="A459" s="4">
        <v>46165</v>
      </c>
      <c r="B459" s="5" t="s">
        <v>72</v>
      </c>
      <c r="C459" s="5" t="s">
        <v>73</v>
      </c>
      <c r="D459" s="4">
        <v>46120</v>
      </c>
      <c r="E459" s="5">
        <v>45</v>
      </c>
      <c r="F459" s="5" t="s">
        <v>64</v>
      </c>
      <c r="G459" s="5" t="s">
        <v>48</v>
      </c>
      <c r="H459" s="5">
        <v>1</v>
      </c>
      <c r="I459" s="6">
        <v>128776</v>
      </c>
      <c r="J459" s="6">
        <v>73790</v>
      </c>
      <c r="K459" s="6">
        <v>54985</v>
      </c>
      <c r="L459" s="7">
        <f t="shared" si="92"/>
        <v>0.57301049885071753</v>
      </c>
      <c r="M459" s="7">
        <f t="shared" si="94"/>
        <v>0.2525751636529876</v>
      </c>
      <c r="N459" s="6">
        <f t="shared" si="95"/>
        <v>101577</v>
      </c>
      <c r="O459" s="6">
        <f t="shared" si="84"/>
        <v>105646.67857142857</v>
      </c>
      <c r="P459" s="8">
        <f t="shared" si="85"/>
        <v>1.2189308905999683</v>
      </c>
      <c r="Q459" s="6">
        <v>414</v>
      </c>
      <c r="R459" s="6">
        <v>560</v>
      </c>
      <c r="S459" s="6">
        <v>60847</v>
      </c>
      <c r="T459" s="6">
        <v>97702190</v>
      </c>
      <c r="U459" s="6">
        <v>8638</v>
      </c>
      <c r="V459" s="6">
        <v>3212487</v>
      </c>
      <c r="W459" s="6">
        <v>6</v>
      </c>
      <c r="X459" s="5" t="s">
        <v>80</v>
      </c>
      <c r="Y459" s="5" t="s">
        <v>78</v>
      </c>
      <c r="Z459" s="9">
        <v>3.1150600000000002</v>
      </c>
      <c r="AA459" s="7">
        <f t="shared" si="91"/>
        <v>0.17026128444502886</v>
      </c>
      <c r="AB459" s="9">
        <f t="shared" si="96"/>
        <v>2.7578142857142858</v>
      </c>
      <c r="AC459" s="9">
        <f t="shared" si="86"/>
        <v>6.1815192857142858</v>
      </c>
      <c r="AD459" s="8">
        <f t="shared" si="87"/>
        <v>0.446138587982358</v>
      </c>
      <c r="AE459" s="5" t="s">
        <v>50</v>
      </c>
      <c r="AF459" s="10">
        <f t="shared" si="88"/>
        <v>74188.5</v>
      </c>
      <c r="AG459" s="11">
        <f t="shared" si="89"/>
        <v>0.99462854755117036</v>
      </c>
      <c r="AH459" s="11">
        <f t="shared" si="90"/>
        <v>0.50393113019949909</v>
      </c>
      <c r="AI459" s="5" t="s">
        <v>51</v>
      </c>
      <c r="AJ459" s="5" t="s">
        <v>73</v>
      </c>
      <c r="AK459" s="5" t="s">
        <v>52</v>
      </c>
      <c r="AL459" s="5" t="s">
        <v>75</v>
      </c>
      <c r="AM459" s="5" t="s">
        <v>72</v>
      </c>
      <c r="AN459" s="12">
        <f t="shared" si="93"/>
        <v>3.1150600000000002</v>
      </c>
      <c r="AO459" s="12"/>
      <c r="AP459" s="12"/>
      <c r="AQ459" s="12"/>
      <c r="AR459" s="12"/>
      <c r="AS459" s="13" t="s">
        <v>54</v>
      </c>
    </row>
    <row r="460" spans="1:45" ht="21" customHeight="1">
      <c r="A460" s="4">
        <v>46166</v>
      </c>
      <c r="B460" s="5" t="s">
        <v>72</v>
      </c>
      <c r="C460" s="5" t="s">
        <v>73</v>
      </c>
      <c r="D460" s="4">
        <v>46120</v>
      </c>
      <c r="E460" s="5">
        <v>46</v>
      </c>
      <c r="F460" s="5" t="s">
        <v>64</v>
      </c>
      <c r="G460" s="5" t="s">
        <v>55</v>
      </c>
      <c r="H460" s="5">
        <v>1</v>
      </c>
      <c r="I460" s="6">
        <v>142856</v>
      </c>
      <c r="J460" s="6">
        <v>89082</v>
      </c>
      <c r="K460" s="6">
        <v>53774</v>
      </c>
      <c r="L460" s="7">
        <f t="shared" si="92"/>
        <v>0.62357898863190908</v>
      </c>
      <c r="M460" s="7">
        <f t="shared" si="94"/>
        <v>0.10933714356712421</v>
      </c>
      <c r="N460" s="6">
        <f t="shared" si="95"/>
        <v>105919</v>
      </c>
      <c r="O460" s="6">
        <f t="shared" si="84"/>
        <v>105594.82142857143</v>
      </c>
      <c r="P460" s="8">
        <f t="shared" si="85"/>
        <v>1.3528693743436417</v>
      </c>
      <c r="Q460" s="6">
        <v>404</v>
      </c>
      <c r="R460" s="6">
        <v>565</v>
      </c>
      <c r="S460" s="6">
        <v>60445</v>
      </c>
      <c r="T460" s="6">
        <v>113065900</v>
      </c>
      <c r="U460" s="6">
        <v>9998</v>
      </c>
      <c r="V460" s="6">
        <v>3222485</v>
      </c>
      <c r="W460" s="6">
        <v>5</v>
      </c>
      <c r="X460" s="5" t="s">
        <v>80</v>
      </c>
      <c r="Y460" s="5" t="s">
        <v>78</v>
      </c>
      <c r="Z460" s="9">
        <v>5.8813800000000001</v>
      </c>
      <c r="AA460" s="7">
        <f t="shared" si="91"/>
        <v>0.88804710021636812</v>
      </c>
      <c r="AB460" s="9">
        <f t="shared" si="96"/>
        <v>2.998595714285714</v>
      </c>
      <c r="AC460" s="9">
        <f t="shared" si="86"/>
        <v>5.8209442857142859</v>
      </c>
      <c r="AD460" s="8">
        <f t="shared" si="87"/>
        <v>0.51513905083146794</v>
      </c>
      <c r="AE460" s="5" t="s">
        <v>50</v>
      </c>
      <c r="AF460" s="10">
        <f t="shared" si="88"/>
        <v>65097.5</v>
      </c>
      <c r="AG460" s="11">
        <f t="shared" si="89"/>
        <v>1.3684396482199777</v>
      </c>
      <c r="AH460" s="11">
        <f t="shared" si="90"/>
        <v>1.0103824588106838</v>
      </c>
      <c r="AI460" s="5" t="s">
        <v>51</v>
      </c>
      <c r="AJ460" s="5" t="s">
        <v>73</v>
      </c>
      <c r="AK460" s="5" t="s">
        <v>52</v>
      </c>
      <c r="AL460" s="5" t="s">
        <v>75</v>
      </c>
      <c r="AM460" s="5" t="s">
        <v>72</v>
      </c>
      <c r="AN460" s="12">
        <f t="shared" si="93"/>
        <v>5.8813800000000001</v>
      </c>
      <c r="AO460" s="12"/>
      <c r="AP460" s="12"/>
      <c r="AQ460" s="12"/>
      <c r="AR460" s="12"/>
      <c r="AS460" s="13" t="s">
        <v>54</v>
      </c>
    </row>
    <row r="461" spans="1:45" ht="21" customHeight="1">
      <c r="A461" s="4">
        <v>46167</v>
      </c>
      <c r="B461" s="5" t="s">
        <v>72</v>
      </c>
      <c r="C461" s="5" t="s">
        <v>73</v>
      </c>
      <c r="D461" s="4">
        <v>46120</v>
      </c>
      <c r="E461" s="5">
        <v>47</v>
      </c>
      <c r="F461" s="5" t="s">
        <v>64</v>
      </c>
      <c r="G461" s="5" t="s">
        <v>56</v>
      </c>
      <c r="H461" s="5">
        <v>0</v>
      </c>
      <c r="I461" s="6">
        <v>118290</v>
      </c>
      <c r="J461" s="6">
        <v>64088</v>
      </c>
      <c r="K461" s="6">
        <v>54201</v>
      </c>
      <c r="L461" s="7">
        <f t="shared" si="92"/>
        <v>0.5417871333164257</v>
      </c>
      <c r="M461" s="7">
        <f t="shared" si="94"/>
        <v>-0.17196337570700571</v>
      </c>
      <c r="N461" s="6">
        <f t="shared" si="95"/>
        <v>109511.57142857143</v>
      </c>
      <c r="O461" s="6">
        <f t="shared" si="84"/>
        <v>106473.32142857143</v>
      </c>
      <c r="P461" s="8">
        <f t="shared" si="85"/>
        <v>1.1109825298289007</v>
      </c>
      <c r="Q461" s="6">
        <v>384</v>
      </c>
      <c r="R461" s="6">
        <v>514</v>
      </c>
      <c r="S461" s="6">
        <v>56124</v>
      </c>
      <c r="T461" s="6">
        <v>90076350</v>
      </c>
      <c r="U461" s="6">
        <v>8147</v>
      </c>
      <c r="V461" s="6">
        <v>3230632</v>
      </c>
      <c r="W461" s="6">
        <v>5</v>
      </c>
      <c r="X461" s="5" t="s">
        <v>80</v>
      </c>
      <c r="Y461" s="5" t="s">
        <v>78</v>
      </c>
      <c r="Z461" s="9">
        <v>4.7106199999999996</v>
      </c>
      <c r="AA461" s="7">
        <f t="shared" si="91"/>
        <v>-0.19906212487545449</v>
      </c>
      <c r="AB461" s="9">
        <f t="shared" si="96"/>
        <v>3.2671957142857138</v>
      </c>
      <c r="AC461" s="9">
        <f t="shared" si="86"/>
        <v>5.6350199999999999</v>
      </c>
      <c r="AD461" s="8">
        <f t="shared" si="87"/>
        <v>0.5798019730694326</v>
      </c>
      <c r="AE461" s="5" t="s">
        <v>50</v>
      </c>
      <c r="AF461" s="10">
        <f t="shared" si="88"/>
        <v>38702.25</v>
      </c>
      <c r="AG461" s="11">
        <f t="shared" si="89"/>
        <v>1.6559243971603719</v>
      </c>
      <c r="AH461" s="11">
        <f t="shared" si="90"/>
        <v>0.83595444204279656</v>
      </c>
      <c r="AI461" s="5" t="s">
        <v>51</v>
      </c>
      <c r="AJ461" s="5" t="s">
        <v>73</v>
      </c>
      <c r="AK461" s="5" t="s">
        <v>52</v>
      </c>
      <c r="AL461" s="5" t="s">
        <v>75</v>
      </c>
      <c r="AM461" s="5" t="s">
        <v>72</v>
      </c>
      <c r="AN461" s="12">
        <f t="shared" si="93"/>
        <v>4.7106199999999996</v>
      </c>
      <c r="AO461" s="12"/>
      <c r="AP461" s="12"/>
      <c r="AQ461" s="12"/>
      <c r="AR461" s="12"/>
      <c r="AS461" s="13" t="s">
        <v>54</v>
      </c>
    </row>
    <row r="462" spans="1:45" ht="21" customHeight="1">
      <c r="A462" s="4">
        <v>46168</v>
      </c>
      <c r="B462" s="5" t="s">
        <v>72</v>
      </c>
      <c r="C462" s="5" t="s">
        <v>73</v>
      </c>
      <c r="D462" s="4">
        <v>46120</v>
      </c>
      <c r="E462" s="5">
        <v>48</v>
      </c>
      <c r="F462" s="5" t="s">
        <v>64</v>
      </c>
      <c r="G462" s="5" t="s">
        <v>57</v>
      </c>
      <c r="H462" s="5">
        <v>0</v>
      </c>
      <c r="I462" s="6">
        <v>92558</v>
      </c>
      <c r="J462" s="6">
        <v>32690</v>
      </c>
      <c r="K462" s="6">
        <v>59868</v>
      </c>
      <c r="L462" s="7">
        <f t="shared" si="92"/>
        <v>0.35318394952354198</v>
      </c>
      <c r="M462" s="7">
        <f t="shared" si="94"/>
        <v>-0.21753318116493359</v>
      </c>
      <c r="N462" s="6">
        <f t="shared" si="95"/>
        <v>109277.14285714286</v>
      </c>
      <c r="O462" s="6">
        <f t="shared" si="84"/>
        <v>107404.96428571429</v>
      </c>
      <c r="P462" s="8">
        <f t="shared" si="85"/>
        <v>0.86176649855569987</v>
      </c>
      <c r="Q462" s="6">
        <v>331</v>
      </c>
      <c r="R462" s="6">
        <v>464</v>
      </c>
      <c r="S462" s="6">
        <v>50163</v>
      </c>
      <c r="T462" s="6">
        <v>24665900</v>
      </c>
      <c r="U462" s="6">
        <v>2196</v>
      </c>
      <c r="V462" s="6">
        <v>3232828</v>
      </c>
      <c r="W462" s="6">
        <v>5</v>
      </c>
      <c r="X462" s="5" t="s">
        <v>80</v>
      </c>
      <c r="Y462" s="5" t="s">
        <v>78</v>
      </c>
      <c r="Z462" s="9">
        <v>2.5305900000000001</v>
      </c>
      <c r="AA462" s="7">
        <f t="shared" si="91"/>
        <v>-0.46279046070368646</v>
      </c>
      <c r="AB462" s="9">
        <f t="shared" si="96"/>
        <v>3.3065642857142854</v>
      </c>
      <c r="AC462" s="9">
        <f t="shared" si="86"/>
        <v>5.465700714285715</v>
      </c>
      <c r="AD462" s="8">
        <f t="shared" si="87"/>
        <v>0.60496621724491983</v>
      </c>
      <c r="AE462" s="5" t="s">
        <v>50</v>
      </c>
      <c r="AF462" s="10">
        <f t="shared" si="88"/>
        <v>41454</v>
      </c>
      <c r="AG462" s="11">
        <f t="shared" si="89"/>
        <v>0.7885849375211077</v>
      </c>
      <c r="AH462" s="11">
        <f t="shared" si="90"/>
        <v>0.46299461538129794</v>
      </c>
      <c r="AI462" s="5" t="s">
        <v>51</v>
      </c>
      <c r="AJ462" s="5" t="s">
        <v>73</v>
      </c>
      <c r="AK462" s="5" t="s">
        <v>52</v>
      </c>
      <c r="AL462" s="5" t="s">
        <v>75</v>
      </c>
      <c r="AM462" s="5" t="s">
        <v>72</v>
      </c>
      <c r="AN462" s="12">
        <f t="shared" si="93"/>
        <v>2.5305900000000001</v>
      </c>
      <c r="AO462" s="12"/>
      <c r="AP462" s="12"/>
      <c r="AQ462" s="12"/>
      <c r="AR462" s="12"/>
      <c r="AS462" s="13" t="s">
        <v>54</v>
      </c>
    </row>
    <row r="463" spans="1:45" ht="21" customHeight="1">
      <c r="A463" s="4">
        <v>46169</v>
      </c>
      <c r="B463" s="5" t="s">
        <v>72</v>
      </c>
      <c r="C463" s="5" t="s">
        <v>73</v>
      </c>
      <c r="D463" s="4">
        <v>46120</v>
      </c>
      <c r="E463" s="5">
        <v>49</v>
      </c>
      <c r="F463" s="5" t="s">
        <v>64</v>
      </c>
      <c r="G463" s="5" t="s">
        <v>58</v>
      </c>
      <c r="H463" s="5">
        <v>0</v>
      </c>
      <c r="I463" s="6">
        <v>93258</v>
      </c>
      <c r="J463" s="6">
        <v>33302</v>
      </c>
      <c r="K463" s="6">
        <v>59955</v>
      </c>
      <c r="L463" s="7">
        <f t="shared" si="92"/>
        <v>0.35709536983422335</v>
      </c>
      <c r="M463" s="7">
        <f t="shared" si="94"/>
        <v>7.5628254715962573E-3</v>
      </c>
      <c r="N463" s="6">
        <f t="shared" si="95"/>
        <v>110100.28571428571</v>
      </c>
      <c r="O463" s="6">
        <f t="shared" si="84"/>
        <v>107313.35714285714</v>
      </c>
      <c r="P463" s="8">
        <f t="shared" si="85"/>
        <v>0.86902509140454487</v>
      </c>
      <c r="Q463" s="6">
        <v>175</v>
      </c>
      <c r="R463" s="6">
        <v>200</v>
      </c>
      <c r="S463" s="6">
        <v>23691</v>
      </c>
      <c r="T463" s="6">
        <v>11558200</v>
      </c>
      <c r="U463" s="6">
        <v>1201</v>
      </c>
      <c r="V463" s="6">
        <v>3234029</v>
      </c>
      <c r="W463" s="6">
        <v>11</v>
      </c>
      <c r="X463" s="5" t="s">
        <v>80</v>
      </c>
      <c r="Y463" s="5" t="s">
        <v>78</v>
      </c>
      <c r="Z463" s="9">
        <v>3.27982</v>
      </c>
      <c r="AA463" s="7">
        <f t="shared" si="91"/>
        <v>0.29606929609300581</v>
      </c>
      <c r="AB463" s="9">
        <f t="shared" si="96"/>
        <v>3.4537328571428572</v>
      </c>
      <c r="AC463" s="9">
        <f t="shared" si="86"/>
        <v>5.2708021428571437</v>
      </c>
      <c r="AD463" s="8">
        <f t="shared" si="87"/>
        <v>0.65525754212255294</v>
      </c>
      <c r="AE463" s="5" t="s">
        <v>50</v>
      </c>
      <c r="AF463" s="10">
        <f t="shared" si="88"/>
        <v>33814.5</v>
      </c>
      <c r="AG463" s="11">
        <f t="shared" si="89"/>
        <v>0.98484378003519202</v>
      </c>
      <c r="AH463" s="11">
        <f t="shared" si="90"/>
        <v>0.62226202219423621</v>
      </c>
      <c r="AI463" s="5" t="s">
        <v>51</v>
      </c>
      <c r="AJ463" s="5" t="s">
        <v>73</v>
      </c>
      <c r="AK463" s="5" t="s">
        <v>52</v>
      </c>
      <c r="AL463" s="5" t="s">
        <v>75</v>
      </c>
      <c r="AM463" s="5" t="s">
        <v>72</v>
      </c>
      <c r="AN463" s="12">
        <f t="shared" si="93"/>
        <v>3.27982</v>
      </c>
      <c r="AO463" s="12"/>
      <c r="AP463" s="12"/>
      <c r="AQ463" s="12"/>
      <c r="AR463" s="12"/>
      <c r="AS463" s="13" t="s">
        <v>54</v>
      </c>
    </row>
    <row r="464" spans="1:45" ht="21" customHeight="1">
      <c r="A464" s="4">
        <v>46170</v>
      </c>
      <c r="B464" s="5" t="s">
        <v>72</v>
      </c>
      <c r="C464" s="5" t="s">
        <v>73</v>
      </c>
      <c r="D464" s="4">
        <v>46120</v>
      </c>
      <c r="E464" s="5">
        <v>50</v>
      </c>
      <c r="F464" s="5" t="s">
        <v>64</v>
      </c>
      <c r="G464" s="5" t="s">
        <v>59</v>
      </c>
      <c r="H464" s="5">
        <v>0</v>
      </c>
      <c r="I464" s="6">
        <v>95088</v>
      </c>
      <c r="J464" s="6">
        <v>35172</v>
      </c>
      <c r="K464" s="6">
        <v>59916</v>
      </c>
      <c r="L464" s="7">
        <f t="shared" si="92"/>
        <v>0.3698889449772842</v>
      </c>
      <c r="M464" s="7">
        <f t="shared" si="94"/>
        <v>1.9622981406420825E-2</v>
      </c>
      <c r="N464" s="6">
        <f t="shared" si="95"/>
        <v>110519.28571428571</v>
      </c>
      <c r="O464" s="6">
        <f t="shared" si="84"/>
        <v>107278.85714285714</v>
      </c>
      <c r="P464" s="8">
        <f t="shared" si="85"/>
        <v>0.88636291001289025</v>
      </c>
      <c r="Q464" s="6">
        <v>139</v>
      </c>
      <c r="R464" s="6">
        <v>162</v>
      </c>
      <c r="S464" s="6">
        <v>20503</v>
      </c>
      <c r="T464" s="6">
        <v>8662300</v>
      </c>
      <c r="U464" s="6">
        <v>811</v>
      </c>
      <c r="V464" s="6">
        <v>3234840</v>
      </c>
      <c r="W464" s="6">
        <v>18</v>
      </c>
      <c r="X464" s="5" t="s">
        <v>80</v>
      </c>
      <c r="Y464" s="5" t="s">
        <v>78</v>
      </c>
      <c r="Z464" s="9">
        <v>3.08304</v>
      </c>
      <c r="AA464" s="7">
        <f t="shared" si="91"/>
        <v>-5.9997194968016476E-2</v>
      </c>
      <c r="AB464" s="9">
        <f t="shared" si="96"/>
        <v>3.6089085714285716</v>
      </c>
      <c r="AC464" s="9">
        <f t="shared" si="86"/>
        <v>5.0855292857142862</v>
      </c>
      <c r="AD464" s="8">
        <f t="shared" si="87"/>
        <v>0.70964266818132848</v>
      </c>
      <c r="AE464" s="5" t="s">
        <v>50</v>
      </c>
      <c r="AF464" s="10">
        <f t="shared" si="88"/>
        <v>37234</v>
      </c>
      <c r="AG464" s="11">
        <f t="shared" si="89"/>
        <v>0.94462050813772358</v>
      </c>
      <c r="AH464" s="11">
        <f t="shared" si="90"/>
        <v>0.606237783087896</v>
      </c>
      <c r="AI464" s="5" t="s">
        <v>51</v>
      </c>
      <c r="AJ464" s="5" t="s">
        <v>73</v>
      </c>
      <c r="AK464" s="5" t="s">
        <v>52</v>
      </c>
      <c r="AL464" s="5" t="s">
        <v>75</v>
      </c>
      <c r="AM464" s="5" t="s">
        <v>72</v>
      </c>
      <c r="AN464" s="12">
        <f t="shared" si="93"/>
        <v>3.08304</v>
      </c>
      <c r="AO464" s="12"/>
      <c r="AP464" s="12"/>
      <c r="AQ464" s="12"/>
      <c r="AR464" s="12"/>
      <c r="AS464" s="13" t="s">
        <v>54</v>
      </c>
    </row>
    <row r="465" spans="1:45" ht="21" customHeight="1">
      <c r="A465" s="4">
        <v>46171</v>
      </c>
      <c r="B465" s="5" t="s">
        <v>72</v>
      </c>
      <c r="C465" s="5" t="s">
        <v>73</v>
      </c>
      <c r="D465" s="4">
        <v>46120</v>
      </c>
      <c r="E465" s="5">
        <v>51</v>
      </c>
      <c r="F465" s="5" t="s">
        <v>64</v>
      </c>
      <c r="G465" s="5" t="s">
        <v>60</v>
      </c>
      <c r="H465" s="5">
        <v>0</v>
      </c>
      <c r="I465" s="6">
        <v>100394</v>
      </c>
      <c r="J465" s="6">
        <v>40512</v>
      </c>
      <c r="K465" s="6">
        <v>59882</v>
      </c>
      <c r="L465" s="7">
        <f t="shared" si="92"/>
        <v>0.40353009143972746</v>
      </c>
      <c r="M465" s="7">
        <f t="shared" si="94"/>
        <v>5.5800942285041177E-2</v>
      </c>
      <c r="N465" s="6">
        <f t="shared" si="95"/>
        <v>110174.28571428571</v>
      </c>
      <c r="O465" s="6">
        <f t="shared" si="84"/>
        <v>106962.21428571429</v>
      </c>
      <c r="P465" s="8">
        <f t="shared" si="85"/>
        <v>0.93859313469175698</v>
      </c>
      <c r="Q465" s="6">
        <v>137</v>
      </c>
      <c r="R465" s="6">
        <v>156</v>
      </c>
      <c r="S465" s="6">
        <v>18493</v>
      </c>
      <c r="T465" s="6">
        <v>11033750</v>
      </c>
      <c r="U465" s="6">
        <v>952</v>
      </c>
      <c r="V465" s="6">
        <v>3235792</v>
      </c>
      <c r="W465" s="6">
        <v>17</v>
      </c>
      <c r="X465" s="5" t="s">
        <v>80</v>
      </c>
      <c r="Y465" s="5" t="s">
        <v>78</v>
      </c>
      <c r="Z465" s="9">
        <v>3.4891000000000001</v>
      </c>
      <c r="AA465" s="7">
        <f t="shared" si="91"/>
        <v>0.13170766516165866</v>
      </c>
      <c r="AB465" s="9">
        <f t="shared" si="96"/>
        <v>3.727087142857143</v>
      </c>
      <c r="AC465" s="9">
        <f t="shared" si="86"/>
        <v>4.8837521428571433</v>
      </c>
      <c r="AD465" s="8">
        <f t="shared" si="87"/>
        <v>0.76316058510632845</v>
      </c>
      <c r="AE465" s="5" t="s">
        <v>50</v>
      </c>
      <c r="AF465" s="10">
        <f t="shared" si="88"/>
        <v>51629.25</v>
      </c>
      <c r="AG465" s="11">
        <f t="shared" si="89"/>
        <v>0.78467147982974772</v>
      </c>
      <c r="AH465" s="11">
        <f t="shared" si="90"/>
        <v>0.71443019586959844</v>
      </c>
      <c r="AI465" s="5" t="s">
        <v>51</v>
      </c>
      <c r="AJ465" s="5" t="s">
        <v>73</v>
      </c>
      <c r="AK465" s="5" t="s">
        <v>52</v>
      </c>
      <c r="AL465" s="5" t="s">
        <v>75</v>
      </c>
      <c r="AM465" s="5" t="s">
        <v>72</v>
      </c>
      <c r="AN465" s="12">
        <f t="shared" si="93"/>
        <v>3.4891000000000001</v>
      </c>
      <c r="AO465" s="12"/>
      <c r="AP465" s="12"/>
      <c r="AQ465" s="12"/>
      <c r="AR465" s="12"/>
      <c r="AS465" s="13" t="s">
        <v>54</v>
      </c>
    </row>
    <row r="466" spans="1:45" ht="21" customHeight="1">
      <c r="A466" s="4">
        <v>46172</v>
      </c>
      <c r="B466" s="5" t="s">
        <v>72</v>
      </c>
      <c r="C466" s="5" t="s">
        <v>73</v>
      </c>
      <c r="D466" s="4">
        <v>46120</v>
      </c>
      <c r="E466" s="5">
        <v>52</v>
      </c>
      <c r="F466" s="5" t="s">
        <v>64</v>
      </c>
      <c r="G466" s="5" t="s">
        <v>48</v>
      </c>
      <c r="H466" s="5">
        <v>1</v>
      </c>
      <c r="I466" s="6">
        <v>116872</v>
      </c>
      <c r="J466" s="6">
        <v>61246</v>
      </c>
      <c r="K466" s="6">
        <v>55626</v>
      </c>
      <c r="L466" s="7">
        <f t="shared" si="92"/>
        <v>0.52404339790540078</v>
      </c>
      <c r="M466" s="7">
        <f t="shared" si="94"/>
        <v>0.16413331473992465</v>
      </c>
      <c r="N466" s="6">
        <f t="shared" si="95"/>
        <v>108473.71428571429</v>
      </c>
      <c r="O466" s="6">
        <f t="shared" si="84"/>
        <v>105804.07142857143</v>
      </c>
      <c r="P466" s="8">
        <f t="shared" si="85"/>
        <v>1.1046077756932118</v>
      </c>
      <c r="Q466" s="6">
        <v>106</v>
      </c>
      <c r="R466" s="6">
        <v>111</v>
      </c>
      <c r="S466" s="6">
        <v>12741</v>
      </c>
      <c r="T466" s="6">
        <v>12873400</v>
      </c>
      <c r="U466" s="6">
        <v>1191</v>
      </c>
      <c r="V466" s="6">
        <v>3236983</v>
      </c>
      <c r="W466" s="6">
        <v>18</v>
      </c>
      <c r="X466" s="5" t="s">
        <v>80</v>
      </c>
      <c r="Y466" s="5" t="s">
        <v>78</v>
      </c>
      <c r="Z466" s="9">
        <v>5.13089</v>
      </c>
      <c r="AA466" s="7">
        <f t="shared" si="91"/>
        <v>0.47054827892579754</v>
      </c>
      <c r="AB466" s="9">
        <f t="shared" si="96"/>
        <v>4.0150628571428575</v>
      </c>
      <c r="AC466" s="9">
        <f t="shared" si="86"/>
        <v>4.5838060714285733</v>
      </c>
      <c r="AD466" s="8">
        <f t="shared" si="87"/>
        <v>0.87592336904679235</v>
      </c>
      <c r="AE466" s="5" t="s">
        <v>50</v>
      </c>
      <c r="AF466" s="10">
        <f t="shared" si="88"/>
        <v>73452.5</v>
      </c>
      <c r="AG466" s="11">
        <f t="shared" si="89"/>
        <v>0.83381777339096697</v>
      </c>
      <c r="AH466" s="11">
        <f t="shared" si="90"/>
        <v>1.1193514559835915</v>
      </c>
      <c r="AI466" s="5" t="s">
        <v>51</v>
      </c>
      <c r="AJ466" s="5" t="s">
        <v>73</v>
      </c>
      <c r="AK466" s="5" t="s">
        <v>52</v>
      </c>
      <c r="AL466" s="5" t="s">
        <v>75</v>
      </c>
      <c r="AM466" s="5" t="s">
        <v>72</v>
      </c>
      <c r="AN466" s="12">
        <f t="shared" si="93"/>
        <v>5.13089</v>
      </c>
      <c r="AO466" s="12"/>
      <c r="AP466" s="12"/>
      <c r="AQ466" s="12"/>
      <c r="AR466" s="12"/>
      <c r="AS466" s="13" t="s">
        <v>54</v>
      </c>
    </row>
    <row r="467" spans="1:45" ht="21" customHeight="1">
      <c r="A467" s="4">
        <v>46173</v>
      </c>
      <c r="B467" s="5" t="s">
        <v>72</v>
      </c>
      <c r="C467" s="5" t="s">
        <v>73</v>
      </c>
      <c r="D467" s="4">
        <v>46120</v>
      </c>
      <c r="E467" s="5">
        <v>53</v>
      </c>
      <c r="F467" s="5" t="s">
        <v>64</v>
      </c>
      <c r="G467" s="5" t="s">
        <v>55</v>
      </c>
      <c r="H467" s="5">
        <v>1</v>
      </c>
      <c r="I467" s="6">
        <v>108430</v>
      </c>
      <c r="J467" s="6">
        <v>54789</v>
      </c>
      <c r="K467" s="6">
        <v>53641</v>
      </c>
      <c r="L467" s="7">
        <f t="shared" si="92"/>
        <v>0.50529373789541643</v>
      </c>
      <c r="M467" s="7">
        <f t="shared" si="94"/>
        <v>-7.2232870148538519E-2</v>
      </c>
      <c r="N467" s="6">
        <f t="shared" si="95"/>
        <v>103555.71428571429</v>
      </c>
      <c r="O467" s="6">
        <f t="shared" si="84"/>
        <v>104944.32142857143</v>
      </c>
      <c r="P467" s="8">
        <f t="shared" si="85"/>
        <v>1.033214551525792</v>
      </c>
      <c r="Q467" s="6">
        <v>91</v>
      </c>
      <c r="R467" s="6">
        <v>97</v>
      </c>
      <c r="S467" s="6">
        <v>11241</v>
      </c>
      <c r="T467" s="6">
        <v>11199150</v>
      </c>
      <c r="U467" s="6">
        <v>1045</v>
      </c>
      <c r="V467" s="6">
        <v>3238028</v>
      </c>
      <c r="W467" s="6">
        <v>17</v>
      </c>
      <c r="X467" s="5" t="s">
        <v>80</v>
      </c>
      <c r="Y467" s="5" t="s">
        <v>78</v>
      </c>
      <c r="Z467" s="9">
        <v>4.8500699999999997</v>
      </c>
      <c r="AA467" s="7">
        <f t="shared" si="91"/>
        <v>-5.4731245456441369E-2</v>
      </c>
      <c r="AB467" s="9">
        <f t="shared" si="96"/>
        <v>3.8677328571428573</v>
      </c>
      <c r="AC467" s="9">
        <f t="shared" si="86"/>
        <v>4.366555</v>
      </c>
      <c r="AD467" s="8">
        <f t="shared" si="87"/>
        <v>0.88576300015523846</v>
      </c>
      <c r="AE467" s="5" t="s">
        <v>50</v>
      </c>
      <c r="AF467" s="10">
        <f t="shared" si="88"/>
        <v>70733.5</v>
      </c>
      <c r="AG467" s="11">
        <f t="shared" si="89"/>
        <v>0.77458347176373288</v>
      </c>
      <c r="AH467" s="11">
        <f t="shared" si="90"/>
        <v>1.1107314576365119</v>
      </c>
      <c r="AI467" s="5" t="s">
        <v>51</v>
      </c>
      <c r="AJ467" s="5" t="s">
        <v>73</v>
      </c>
      <c r="AK467" s="5" t="s">
        <v>52</v>
      </c>
      <c r="AL467" s="5" t="s">
        <v>75</v>
      </c>
      <c r="AM467" s="5" t="s">
        <v>72</v>
      </c>
      <c r="AN467" s="12">
        <f t="shared" si="93"/>
        <v>4.8500699999999997</v>
      </c>
      <c r="AO467" s="12"/>
      <c r="AP467" s="12"/>
      <c r="AQ467" s="12"/>
      <c r="AR467" s="12"/>
      <c r="AS467" s="13" t="s">
        <v>54</v>
      </c>
    </row>
    <row r="468" spans="1:45" ht="21" customHeight="1">
      <c r="A468" s="4">
        <v>46174</v>
      </c>
      <c r="B468" s="5" t="s">
        <v>72</v>
      </c>
      <c r="C468" s="5" t="s">
        <v>73</v>
      </c>
      <c r="D468" s="4">
        <v>46120</v>
      </c>
      <c r="E468" s="5">
        <v>54</v>
      </c>
      <c r="F468" s="5" t="s">
        <v>64</v>
      </c>
      <c r="G468" s="5" t="s">
        <v>56</v>
      </c>
      <c r="H468" s="5">
        <v>0</v>
      </c>
      <c r="I468" s="6">
        <v>93520</v>
      </c>
      <c r="J468" s="6">
        <v>31910</v>
      </c>
      <c r="K468" s="6">
        <v>61610</v>
      </c>
      <c r="L468" s="7">
        <f t="shared" si="92"/>
        <v>0.3412104362703165</v>
      </c>
      <c r="M468" s="7">
        <f t="shared" si="94"/>
        <v>-0.13750806972240159</v>
      </c>
      <c r="N468" s="6">
        <f t="shared" si="95"/>
        <v>100017.14285714286</v>
      </c>
      <c r="O468" s="6">
        <f t="shared" si="84"/>
        <v>104423.57142857143</v>
      </c>
      <c r="P468" s="8">
        <f t="shared" si="85"/>
        <v>0.89558323585944599</v>
      </c>
      <c r="Q468" s="6">
        <v>98</v>
      </c>
      <c r="R468" s="6">
        <v>112</v>
      </c>
      <c r="S468" s="6">
        <v>12968</v>
      </c>
      <c r="T468" s="6">
        <v>5139700</v>
      </c>
      <c r="U468" s="6">
        <v>473</v>
      </c>
      <c r="V468" s="6">
        <v>3238501</v>
      </c>
      <c r="W468" s="6">
        <v>16</v>
      </c>
      <c r="X468" s="5" t="s">
        <v>81</v>
      </c>
      <c r="Y468" s="5" t="s">
        <v>78</v>
      </c>
      <c r="Z468" s="9">
        <v>2.4534799999999999</v>
      </c>
      <c r="AA468" s="7">
        <f t="shared" si="91"/>
        <v>-0.49413513619391058</v>
      </c>
      <c r="AB468" s="9">
        <f t="shared" si="96"/>
        <v>3.5452842857142852</v>
      </c>
      <c r="AC468" s="9">
        <f t="shared" si="86"/>
        <v>4.1601303571428563</v>
      </c>
      <c r="AD468" s="8">
        <f t="shared" si="87"/>
        <v>0.85220509487812246</v>
      </c>
      <c r="AE468" s="5" t="s">
        <v>50</v>
      </c>
      <c r="AF468" s="10">
        <f t="shared" si="88"/>
        <v>45545.5</v>
      </c>
      <c r="AG468" s="11">
        <f t="shared" si="89"/>
        <v>0.70061806325542586</v>
      </c>
      <c r="AH468" s="11">
        <f t="shared" si="90"/>
        <v>0.58976036551052458</v>
      </c>
      <c r="AI468" s="5" t="s">
        <v>51</v>
      </c>
      <c r="AJ468" s="5" t="s">
        <v>73</v>
      </c>
      <c r="AK468" s="5" t="s">
        <v>52</v>
      </c>
      <c r="AL468" s="5" t="s">
        <v>75</v>
      </c>
      <c r="AM468" s="5" t="s">
        <v>72</v>
      </c>
      <c r="AN468" s="12">
        <f t="shared" si="93"/>
        <v>2.4534799999999999</v>
      </c>
      <c r="AO468" s="12"/>
      <c r="AP468" s="12"/>
      <c r="AQ468" s="12"/>
      <c r="AR468" s="12"/>
      <c r="AS468" s="13" t="s">
        <v>54</v>
      </c>
    </row>
    <row r="469" spans="1:45" ht="21" customHeight="1">
      <c r="A469" s="4">
        <v>46175</v>
      </c>
      <c r="B469" s="5" t="s">
        <v>72</v>
      </c>
      <c r="C469" s="5" t="s">
        <v>73</v>
      </c>
      <c r="D469" s="4">
        <v>46120</v>
      </c>
      <c r="E469" s="5">
        <v>55</v>
      </c>
      <c r="F469" s="5" t="s">
        <v>64</v>
      </c>
      <c r="G469" s="5" t="s">
        <v>57</v>
      </c>
      <c r="H469" s="5">
        <v>0</v>
      </c>
      <c r="I469" s="6">
        <v>95028</v>
      </c>
      <c r="J469" s="6">
        <v>33523</v>
      </c>
      <c r="K469" s="6">
        <v>61506</v>
      </c>
      <c r="L469" s="7">
        <f t="shared" si="92"/>
        <v>0.35276970998021634</v>
      </c>
      <c r="M469" s="7">
        <f t="shared" si="94"/>
        <v>1.6124893071000956E-2</v>
      </c>
      <c r="N469" s="6">
        <f t="shared" si="95"/>
        <v>100370</v>
      </c>
      <c r="O469" s="6">
        <f t="shared" si="84"/>
        <v>103797.42857142857</v>
      </c>
      <c r="P469" s="8">
        <f t="shared" si="85"/>
        <v>0.91551400943045658</v>
      </c>
      <c r="Q469" s="6">
        <v>94</v>
      </c>
      <c r="R469" s="6">
        <v>111</v>
      </c>
      <c r="S469" s="6">
        <v>13213</v>
      </c>
      <c r="T469" s="6">
        <v>6054350</v>
      </c>
      <c r="U469" s="6">
        <v>592</v>
      </c>
      <c r="V469" s="6">
        <v>3239093</v>
      </c>
      <c r="W469" s="6">
        <v>17</v>
      </c>
      <c r="X469" s="5" t="s">
        <v>81</v>
      </c>
      <c r="Y469" s="5" t="s">
        <v>78</v>
      </c>
      <c r="Z469" s="9">
        <v>2.2576900000000002</v>
      </c>
      <c r="AA469" s="7">
        <f t="shared" si="91"/>
        <v>-7.9800935813619689E-2</v>
      </c>
      <c r="AB469" s="9">
        <f t="shared" si="96"/>
        <v>3.5062985714285708</v>
      </c>
      <c r="AC469" s="9">
        <f t="shared" si="86"/>
        <v>3.9327489285714283</v>
      </c>
      <c r="AD469" s="8">
        <f t="shared" si="87"/>
        <v>0.89156430657327379</v>
      </c>
      <c r="AE469" s="5" t="s">
        <v>50</v>
      </c>
      <c r="AF469" s="10">
        <f t="shared" si="88"/>
        <v>39832.5</v>
      </c>
      <c r="AG469" s="11">
        <f t="shared" si="89"/>
        <v>0.84159919663591287</v>
      </c>
      <c r="AH469" s="11">
        <f t="shared" si="90"/>
        <v>0.57407427756139684</v>
      </c>
      <c r="AI469" s="5" t="s">
        <v>51</v>
      </c>
      <c r="AJ469" s="5" t="s">
        <v>73</v>
      </c>
      <c r="AK469" s="5" t="s">
        <v>52</v>
      </c>
      <c r="AL469" s="5" t="s">
        <v>75</v>
      </c>
      <c r="AM469" s="5" t="s">
        <v>72</v>
      </c>
      <c r="AN469" s="12">
        <f t="shared" si="93"/>
        <v>2.2576900000000002</v>
      </c>
      <c r="AO469" s="12"/>
      <c r="AP469" s="12"/>
      <c r="AQ469" s="12"/>
      <c r="AR469" s="12"/>
      <c r="AS469" s="13" t="s">
        <v>54</v>
      </c>
    </row>
    <row r="470" spans="1:45" ht="21" customHeight="1">
      <c r="A470" s="4">
        <v>46176</v>
      </c>
      <c r="B470" s="5" t="s">
        <v>72</v>
      </c>
      <c r="C470" s="5" t="s">
        <v>73</v>
      </c>
      <c r="D470" s="4">
        <v>46120</v>
      </c>
      <c r="E470" s="5">
        <v>56</v>
      </c>
      <c r="F470" s="5" t="s">
        <v>64</v>
      </c>
      <c r="G470" s="5" t="s">
        <v>58</v>
      </c>
      <c r="H470" s="5">
        <v>0</v>
      </c>
      <c r="I470" s="6">
        <v>100866</v>
      </c>
      <c r="J470" s="6">
        <v>43838</v>
      </c>
      <c r="K470" s="6">
        <v>57029</v>
      </c>
      <c r="L470" s="7">
        <f t="shared" si="92"/>
        <v>0.43461622350445145</v>
      </c>
      <c r="M470" s="7">
        <f t="shared" si="94"/>
        <v>6.1434524561182036E-2</v>
      </c>
      <c r="N470" s="6">
        <f t="shared" si="95"/>
        <v>101456.85714285714</v>
      </c>
      <c r="O470" s="6">
        <f t="shared" si="84"/>
        <v>103065.14285714286</v>
      </c>
      <c r="P470" s="8">
        <f t="shared" si="85"/>
        <v>0.97866259342219075</v>
      </c>
      <c r="Q470" s="6">
        <v>22</v>
      </c>
      <c r="R470" s="6">
        <v>25</v>
      </c>
      <c r="S470" s="6">
        <v>2390</v>
      </c>
      <c r="T470" s="6">
        <v>2178350</v>
      </c>
      <c r="U470" s="6">
        <v>211</v>
      </c>
      <c r="V470" s="6">
        <v>3239304</v>
      </c>
      <c r="W470" s="6">
        <v>30</v>
      </c>
      <c r="X470" s="5" t="s">
        <v>81</v>
      </c>
      <c r="Y470" s="5" t="s">
        <v>78</v>
      </c>
      <c r="Z470" s="9">
        <v>2.5254300000000001</v>
      </c>
      <c r="AA470" s="7">
        <f t="shared" si="91"/>
        <v>0.11859024046702604</v>
      </c>
      <c r="AB470" s="9">
        <f t="shared" si="96"/>
        <v>3.3985285714285713</v>
      </c>
      <c r="AC470" s="9">
        <f t="shared" si="86"/>
        <v>3.741058928571428</v>
      </c>
      <c r="AD470" s="8">
        <f t="shared" si="87"/>
        <v>0.90844026686485357</v>
      </c>
      <c r="AE470" s="5" t="s">
        <v>50</v>
      </c>
      <c r="AF470" s="10">
        <f t="shared" si="88"/>
        <v>32534.25</v>
      </c>
      <c r="AG470" s="11">
        <f t="shared" si="89"/>
        <v>1.3474415423745745</v>
      </c>
      <c r="AH470" s="11">
        <f t="shared" si="90"/>
        <v>0.67505753002516011</v>
      </c>
      <c r="AI470" s="5" t="s">
        <v>51</v>
      </c>
      <c r="AJ470" s="5" t="s">
        <v>73</v>
      </c>
      <c r="AK470" s="5" t="s">
        <v>52</v>
      </c>
      <c r="AL470" s="5" t="s">
        <v>75</v>
      </c>
      <c r="AM470" s="5" t="s">
        <v>72</v>
      </c>
      <c r="AN470" s="12">
        <f t="shared" si="93"/>
        <v>2.5254300000000001</v>
      </c>
      <c r="AO470" s="12"/>
      <c r="AP470" s="12"/>
      <c r="AQ470" s="12"/>
      <c r="AR470" s="12"/>
      <c r="AS470" s="13" t="s">
        <v>54</v>
      </c>
    </row>
    <row r="471" spans="1:45" ht="21" customHeight="1">
      <c r="A471" s="4">
        <v>46177</v>
      </c>
      <c r="B471" s="5" t="s">
        <v>72</v>
      </c>
      <c r="C471" s="5" t="s">
        <v>73</v>
      </c>
      <c r="D471" s="4">
        <v>46120</v>
      </c>
      <c r="E471" s="5">
        <v>57</v>
      </c>
      <c r="F471" s="5" t="s">
        <v>64</v>
      </c>
      <c r="G471" s="5" t="s">
        <v>59</v>
      </c>
      <c r="H471" s="5">
        <v>0</v>
      </c>
      <c r="I471" s="6">
        <v>92964</v>
      </c>
      <c r="J471" s="6">
        <v>32344</v>
      </c>
      <c r="K471" s="6">
        <v>60620</v>
      </c>
      <c r="L471" s="7">
        <f t="shared" si="92"/>
        <v>0.34791962480099825</v>
      </c>
      <c r="M471" s="7">
        <f t="shared" si="94"/>
        <v>-7.8341562072452575E-2</v>
      </c>
      <c r="N471" s="6">
        <f t="shared" si="95"/>
        <v>101153.42857142857</v>
      </c>
      <c r="O471" s="6">
        <f t="shared" si="84"/>
        <v>103364.85714285714</v>
      </c>
      <c r="P471" s="8">
        <f t="shared" si="85"/>
        <v>0.89937724067588598</v>
      </c>
      <c r="Q471" s="6">
        <v>20</v>
      </c>
      <c r="R471" s="6">
        <v>23</v>
      </c>
      <c r="S471" s="6">
        <v>1939</v>
      </c>
      <c r="T471" s="6">
        <v>858050</v>
      </c>
      <c r="U471" s="6">
        <v>93</v>
      </c>
      <c r="V471" s="6">
        <v>3239397</v>
      </c>
      <c r="W471" s="6">
        <v>44</v>
      </c>
      <c r="X471" s="5" t="s">
        <v>81</v>
      </c>
      <c r="Y471" s="5" t="s">
        <v>78</v>
      </c>
      <c r="Z471" s="9">
        <v>1.5072700000000001</v>
      </c>
      <c r="AA471" s="7">
        <f t="shared" si="91"/>
        <v>-0.40316302570255358</v>
      </c>
      <c r="AB471" s="9">
        <f t="shared" si="96"/>
        <v>3.173418571428571</v>
      </c>
      <c r="AC471" s="9">
        <f t="shared" si="86"/>
        <v>3.6533407142857142</v>
      </c>
      <c r="AD471" s="8">
        <f t="shared" si="87"/>
        <v>0.86863471534957137</v>
      </c>
      <c r="AE471" s="5" t="s">
        <v>50</v>
      </c>
      <c r="AF471" s="10">
        <f t="shared" si="88"/>
        <v>34199.5</v>
      </c>
      <c r="AG471" s="11">
        <f t="shared" si="89"/>
        <v>0.94574482083071387</v>
      </c>
      <c r="AH471" s="11">
        <f t="shared" si="90"/>
        <v>0.41257307157421674</v>
      </c>
      <c r="AI471" s="5" t="s">
        <v>51</v>
      </c>
      <c r="AJ471" s="5" t="s">
        <v>73</v>
      </c>
      <c r="AK471" s="5" t="s">
        <v>52</v>
      </c>
      <c r="AL471" s="5" t="s">
        <v>75</v>
      </c>
      <c r="AM471" s="5" t="s">
        <v>72</v>
      </c>
      <c r="AN471" s="12">
        <f t="shared" si="93"/>
        <v>1.5072700000000001</v>
      </c>
      <c r="AO471" s="12"/>
      <c r="AP471" s="12"/>
      <c r="AQ471" s="12"/>
      <c r="AR471" s="12"/>
      <c r="AS471" s="13" t="s">
        <v>54</v>
      </c>
    </row>
    <row r="472" spans="1:45" ht="21" customHeight="1">
      <c r="A472" s="4">
        <v>46178</v>
      </c>
      <c r="B472" s="5" t="s">
        <v>72</v>
      </c>
      <c r="C472" s="5" t="s">
        <v>73</v>
      </c>
      <c r="D472" s="4">
        <v>46120</v>
      </c>
      <c r="E472" s="5">
        <v>58</v>
      </c>
      <c r="F472" s="5" t="s">
        <v>64</v>
      </c>
      <c r="G472" s="5" t="s">
        <v>60</v>
      </c>
      <c r="H472" s="5">
        <v>0</v>
      </c>
      <c r="I472" s="6">
        <v>100698</v>
      </c>
      <c r="J472" s="6">
        <v>39256</v>
      </c>
      <c r="K472" s="6">
        <v>61442</v>
      </c>
      <c r="L472" s="7">
        <f t="shared" si="92"/>
        <v>0.38983892430832789</v>
      </c>
      <c r="M472" s="7">
        <f t="shared" si="94"/>
        <v>8.3193494255840994E-2</v>
      </c>
      <c r="N472" s="6">
        <f t="shared" si="95"/>
        <v>101196.85714285714</v>
      </c>
      <c r="O472" s="6">
        <f t="shared" si="84"/>
        <v>103374.64285714286</v>
      </c>
      <c r="P472" s="8">
        <f t="shared" si="85"/>
        <v>0.97410735569996787</v>
      </c>
      <c r="Q472" s="6">
        <v>18</v>
      </c>
      <c r="R472" s="6">
        <v>19</v>
      </c>
      <c r="S472" s="6">
        <v>1534</v>
      </c>
      <c r="T472" s="6">
        <v>1462850</v>
      </c>
      <c r="U472" s="6">
        <v>137</v>
      </c>
      <c r="V472" s="6">
        <v>3239534</v>
      </c>
      <c r="W472" s="6">
        <v>37</v>
      </c>
      <c r="X472" s="5" t="s">
        <v>81</v>
      </c>
      <c r="Y472" s="5" t="s">
        <v>78</v>
      </c>
      <c r="Z472" s="9">
        <v>1.56891</v>
      </c>
      <c r="AA472" s="7">
        <f t="shared" si="91"/>
        <v>4.0895128278277904E-2</v>
      </c>
      <c r="AB472" s="9">
        <f t="shared" si="96"/>
        <v>2.8991057142857137</v>
      </c>
      <c r="AC472" s="9">
        <f t="shared" si="86"/>
        <v>3.563928928571428</v>
      </c>
      <c r="AD472" s="8">
        <f t="shared" si="87"/>
        <v>0.81345777999220559</v>
      </c>
      <c r="AE472" s="5" t="s">
        <v>50</v>
      </c>
      <c r="AF472" s="10">
        <f t="shared" si="88"/>
        <v>41815.25</v>
      </c>
      <c r="AG472" s="11">
        <f t="shared" si="89"/>
        <v>0.93879625256335908</v>
      </c>
      <c r="AH472" s="11">
        <f t="shared" si="90"/>
        <v>0.44021921633237643</v>
      </c>
      <c r="AI472" s="5" t="s">
        <v>51</v>
      </c>
      <c r="AJ472" s="5" t="s">
        <v>73</v>
      </c>
      <c r="AK472" s="5" t="s">
        <v>52</v>
      </c>
      <c r="AL472" s="5" t="s">
        <v>75</v>
      </c>
      <c r="AM472" s="5" t="s">
        <v>72</v>
      </c>
      <c r="AN472" s="12">
        <f t="shared" si="93"/>
        <v>1.56891</v>
      </c>
      <c r="AO472" s="12"/>
      <c r="AP472" s="12"/>
      <c r="AQ472" s="12"/>
      <c r="AR472" s="12"/>
      <c r="AS472" s="13" t="s">
        <v>54</v>
      </c>
    </row>
    <row r="473" spans="1:45" ht="21" customHeight="1">
      <c r="A473" s="4">
        <v>46179</v>
      </c>
      <c r="B473" s="5" t="s">
        <v>72</v>
      </c>
      <c r="C473" s="5" t="s">
        <v>73</v>
      </c>
      <c r="D473" s="4">
        <v>46120</v>
      </c>
      <c r="E473" s="5">
        <v>59</v>
      </c>
      <c r="F473" s="5" t="s">
        <v>64</v>
      </c>
      <c r="G473" s="5" t="s">
        <v>48</v>
      </c>
      <c r="H473" s="5">
        <v>1</v>
      </c>
      <c r="I473" s="6">
        <v>117960</v>
      </c>
      <c r="J473" s="6">
        <v>63822</v>
      </c>
      <c r="K473" s="6">
        <v>54138</v>
      </c>
      <c r="L473" s="7">
        <f t="shared" si="92"/>
        <v>0.54104781281790437</v>
      </c>
      <c r="M473" s="7">
        <f t="shared" si="94"/>
        <v>0.17142346421974608</v>
      </c>
      <c r="N473" s="6">
        <f t="shared" si="95"/>
        <v>101352.28571428571</v>
      </c>
      <c r="O473" s="6">
        <f t="shared" ref="O473:O536" si="97">AVERAGE(I445:I472)</f>
        <v>103296.14285714286</v>
      </c>
      <c r="P473" s="8">
        <f t="shared" ref="P473:P536" si="98">IFERROR(I473/O473,"")</f>
        <v>1.1419593872264626</v>
      </c>
      <c r="Q473" s="6">
        <v>20</v>
      </c>
      <c r="R473" s="6">
        <v>21</v>
      </c>
      <c r="S473" s="6">
        <v>1851</v>
      </c>
      <c r="T473" s="6">
        <v>1409800</v>
      </c>
      <c r="U473" s="6">
        <v>138</v>
      </c>
      <c r="V473" s="6">
        <v>3239672</v>
      </c>
      <c r="W473" s="6">
        <v>36</v>
      </c>
      <c r="X473" s="5" t="s">
        <v>81</v>
      </c>
      <c r="Y473" s="5" t="s">
        <v>78</v>
      </c>
      <c r="Z473" s="9">
        <v>2.2133099999999999</v>
      </c>
      <c r="AA473" s="7">
        <f t="shared" si="91"/>
        <v>0.41073101707554915</v>
      </c>
      <c r="AB473" s="9">
        <f t="shared" si="96"/>
        <v>2.4823085714285713</v>
      </c>
      <c r="AC473" s="9">
        <f t="shared" ref="AC473:AC536" si="99">AVERAGE(Z445:Z472)</f>
        <v>3.4598964285714282</v>
      </c>
      <c r="AD473" s="8">
        <f t="shared" ref="AD473:AD536" si="100">IFERROR(AB473/AC473,"")</f>
        <v>0.71745169911155482</v>
      </c>
      <c r="AE473" s="5" t="s">
        <v>50</v>
      </c>
      <c r="AF473" s="10">
        <f t="shared" ref="AF473:AF536" si="101">IF(COUNT(J466,J459,J452,J445)=4,AVERAGE(J466,J459,J452,J445),"")</f>
        <v>66565.25</v>
      </c>
      <c r="AG473" s="11">
        <f t="shared" ref="AG473:AG536" si="102">IFERROR(J473/AF473,"")</f>
        <v>0.9587885570924769</v>
      </c>
      <c r="AH473" s="11">
        <f t="shared" ref="AH473:AH536" si="103">IFERROR(Z473/AC473,"")</f>
        <v>0.63970411996230281</v>
      </c>
      <c r="AI473" s="5" t="s">
        <v>51</v>
      </c>
      <c r="AJ473" s="5" t="s">
        <v>73</v>
      </c>
      <c r="AK473" s="5" t="s">
        <v>52</v>
      </c>
      <c r="AL473" s="5" t="s">
        <v>75</v>
      </c>
      <c r="AM473" s="5" t="s">
        <v>72</v>
      </c>
      <c r="AN473" s="12">
        <f t="shared" si="93"/>
        <v>2.2133099999999999</v>
      </c>
      <c r="AO473" s="12"/>
      <c r="AP473" s="12"/>
      <c r="AQ473" s="12"/>
      <c r="AR473" s="12"/>
      <c r="AS473" s="13" t="s">
        <v>54</v>
      </c>
    </row>
    <row r="474" spans="1:45" ht="21" customHeight="1">
      <c r="A474" s="4">
        <v>46180</v>
      </c>
      <c r="B474" s="5" t="s">
        <v>72</v>
      </c>
      <c r="C474" s="5" t="s">
        <v>73</v>
      </c>
      <c r="D474" s="4">
        <v>46120</v>
      </c>
      <c r="E474" s="5">
        <v>60</v>
      </c>
      <c r="F474" s="5" t="s">
        <v>64</v>
      </c>
      <c r="G474" s="5" t="s">
        <v>55</v>
      </c>
      <c r="H474" s="5">
        <v>1</v>
      </c>
      <c r="I474" s="6">
        <v>108878</v>
      </c>
      <c r="J474" s="6">
        <v>55251</v>
      </c>
      <c r="K474" s="6">
        <v>53627</v>
      </c>
      <c r="L474" s="7">
        <f t="shared" si="92"/>
        <v>0.50745788864600749</v>
      </c>
      <c r="M474" s="7">
        <f t="shared" si="94"/>
        <v>-7.6992200746015649E-2</v>
      </c>
      <c r="N474" s="6">
        <f t="shared" si="95"/>
        <v>101416.28571428571</v>
      </c>
      <c r="O474" s="6">
        <f t="shared" si="97"/>
        <v>103122.5</v>
      </c>
      <c r="P474" s="8">
        <f t="shared" si="98"/>
        <v>1.0558122621154453</v>
      </c>
      <c r="Q474" s="6">
        <v>16</v>
      </c>
      <c r="R474" s="6">
        <v>17</v>
      </c>
      <c r="S474" s="6">
        <v>1633</v>
      </c>
      <c r="T474" s="6">
        <v>1234000</v>
      </c>
      <c r="U474" s="6">
        <v>116</v>
      </c>
      <c r="V474" s="6">
        <v>3239788</v>
      </c>
      <c r="W474" s="6">
        <v>37</v>
      </c>
      <c r="X474" s="5" t="s">
        <v>81</v>
      </c>
      <c r="Y474" s="5" t="s">
        <v>78</v>
      </c>
      <c r="Z474" s="9">
        <v>1.91079</v>
      </c>
      <c r="AA474" s="7">
        <f t="shared" si="91"/>
        <v>-0.13668216381799203</v>
      </c>
      <c r="AB474" s="9">
        <f t="shared" si="96"/>
        <v>2.062411428571429</v>
      </c>
      <c r="AC474" s="9">
        <f t="shared" si="99"/>
        <v>3.3016942857142859</v>
      </c>
      <c r="AD474" s="8">
        <f t="shared" si="100"/>
        <v>0.62465245116576518</v>
      </c>
      <c r="AE474" s="5" t="s">
        <v>50</v>
      </c>
      <c r="AF474" s="10">
        <f t="shared" si="101"/>
        <v>66303.25</v>
      </c>
      <c r="AG474" s="11">
        <f t="shared" si="102"/>
        <v>0.83330756787940263</v>
      </c>
      <c r="AH474" s="11">
        <f t="shared" si="103"/>
        <v>0.57873014114831078</v>
      </c>
      <c r="AI474" s="5" t="s">
        <v>51</v>
      </c>
      <c r="AJ474" s="5" t="s">
        <v>73</v>
      </c>
      <c r="AK474" s="5" t="s">
        <v>52</v>
      </c>
      <c r="AL474" s="5" t="s">
        <v>75</v>
      </c>
      <c r="AM474" s="5" t="s">
        <v>72</v>
      </c>
      <c r="AN474" s="12">
        <f t="shared" si="93"/>
        <v>1.91079</v>
      </c>
      <c r="AO474" s="12"/>
      <c r="AP474" s="12"/>
      <c r="AQ474" s="12"/>
      <c r="AR474" s="12"/>
      <c r="AS474" s="13" t="s">
        <v>54</v>
      </c>
    </row>
    <row r="475" spans="1:45" ht="21" customHeight="1">
      <c r="A475" s="4">
        <v>46181</v>
      </c>
      <c r="B475" s="5" t="s">
        <v>72</v>
      </c>
      <c r="C475" s="5" t="s">
        <v>73</v>
      </c>
      <c r="D475" s="4">
        <v>46120</v>
      </c>
      <c r="E475" s="5">
        <v>61</v>
      </c>
      <c r="F475" s="5" t="s">
        <v>64</v>
      </c>
      <c r="G475" s="5" t="s">
        <v>56</v>
      </c>
      <c r="H475" s="5">
        <v>0</v>
      </c>
      <c r="I475" s="6">
        <v>94234</v>
      </c>
      <c r="J475" s="6">
        <v>33666</v>
      </c>
      <c r="K475" s="6">
        <v>60568</v>
      </c>
      <c r="L475" s="7">
        <f t="shared" si="92"/>
        <v>0.35725958783453954</v>
      </c>
      <c r="M475" s="7">
        <f t="shared" si="94"/>
        <v>-0.13449916420213448</v>
      </c>
      <c r="N475" s="6">
        <f t="shared" si="95"/>
        <v>101518.28571428571</v>
      </c>
      <c r="O475" s="6">
        <f t="shared" si="97"/>
        <v>102823.64285714286</v>
      </c>
      <c r="P475" s="8">
        <f t="shared" si="98"/>
        <v>0.9164623755931619</v>
      </c>
      <c r="Q475" s="6">
        <v>16</v>
      </c>
      <c r="R475" s="6">
        <v>16</v>
      </c>
      <c r="S475" s="6">
        <v>1093</v>
      </c>
      <c r="T475" s="6">
        <v>652400</v>
      </c>
      <c r="U475" s="6">
        <v>62</v>
      </c>
      <c r="V475" s="6">
        <v>3239850</v>
      </c>
      <c r="W475" s="6">
        <v>40</v>
      </c>
      <c r="X475" s="5" t="s">
        <v>81</v>
      </c>
      <c r="Y475" s="5" t="s">
        <v>78</v>
      </c>
      <c r="Z475" s="9">
        <v>1.1173200000000001</v>
      </c>
      <c r="AA475" s="7">
        <f t="shared" si="91"/>
        <v>-0.41525756362551614</v>
      </c>
      <c r="AB475" s="9">
        <f t="shared" si="96"/>
        <v>1.8715314285714286</v>
      </c>
      <c r="AC475" s="9">
        <f t="shared" si="99"/>
        <v>3.1374007142857145</v>
      </c>
      <c r="AD475" s="8">
        <f t="shared" si="100"/>
        <v>0.59652291785670619</v>
      </c>
      <c r="AE475" s="5" t="s">
        <v>50</v>
      </c>
      <c r="AF475" s="10">
        <f t="shared" si="101"/>
        <v>40085.5</v>
      </c>
      <c r="AG475" s="11">
        <f t="shared" si="102"/>
        <v>0.83985481034289211</v>
      </c>
      <c r="AH475" s="11">
        <f t="shared" si="103"/>
        <v>0.35612919794160819</v>
      </c>
      <c r="AI475" s="5" t="s">
        <v>51</v>
      </c>
      <c r="AJ475" s="5" t="s">
        <v>73</v>
      </c>
      <c r="AK475" s="5" t="s">
        <v>52</v>
      </c>
      <c r="AL475" s="5" t="s">
        <v>75</v>
      </c>
      <c r="AM475" s="5" t="s">
        <v>72</v>
      </c>
      <c r="AN475" s="12">
        <f t="shared" si="93"/>
        <v>1.1173200000000001</v>
      </c>
      <c r="AO475" s="12"/>
      <c r="AP475" s="12"/>
      <c r="AQ475" s="12"/>
      <c r="AR475" s="12"/>
      <c r="AS475" s="13" t="s">
        <v>54</v>
      </c>
    </row>
    <row r="476" spans="1:45" ht="21" customHeight="1">
      <c r="A476" s="4">
        <v>46182</v>
      </c>
      <c r="B476" s="5" t="s">
        <v>72</v>
      </c>
      <c r="C476" s="5" t="s">
        <v>73</v>
      </c>
      <c r="D476" s="4">
        <v>46120</v>
      </c>
      <c r="E476" s="5">
        <v>62</v>
      </c>
      <c r="F476" s="5" t="s">
        <v>64</v>
      </c>
      <c r="G476" s="5" t="s">
        <v>57</v>
      </c>
      <c r="H476" s="5">
        <v>0</v>
      </c>
      <c r="I476" s="6">
        <v>94759</v>
      </c>
      <c r="J476" s="6">
        <v>33926</v>
      </c>
      <c r="K476" s="6">
        <v>60834</v>
      </c>
      <c r="L476" s="7">
        <f t="shared" si="92"/>
        <v>0.35802403993288234</v>
      </c>
      <c r="M476" s="7">
        <f t="shared" si="94"/>
        <v>5.5712375575693862E-3</v>
      </c>
      <c r="N476" s="6">
        <f t="shared" si="95"/>
        <v>101479.85714285714</v>
      </c>
      <c r="O476" s="6">
        <f t="shared" si="97"/>
        <v>102997.39285714286</v>
      </c>
      <c r="P476" s="8">
        <f t="shared" si="98"/>
        <v>0.92001357870708933</v>
      </c>
      <c r="Q476" s="6">
        <v>17</v>
      </c>
      <c r="R476" s="6">
        <v>17</v>
      </c>
      <c r="S476" s="6">
        <v>1169</v>
      </c>
      <c r="T476" s="6">
        <v>636100</v>
      </c>
      <c r="U476" s="6">
        <v>63</v>
      </c>
      <c r="V476" s="6">
        <v>3239913</v>
      </c>
      <c r="W476" s="6">
        <v>48</v>
      </c>
      <c r="X476" s="5" t="s">
        <v>81</v>
      </c>
      <c r="Y476" s="5" t="s">
        <v>78</v>
      </c>
      <c r="Z476" s="9">
        <v>0.81303999999999998</v>
      </c>
      <c r="AA476" s="7">
        <f t="shared" si="91"/>
        <v>-0.27233021873769381</v>
      </c>
      <c r="AB476" s="9">
        <f t="shared" si="96"/>
        <v>1.6651528571428571</v>
      </c>
      <c r="AC476" s="9">
        <f t="shared" si="99"/>
        <v>3.0194032142857155</v>
      </c>
      <c r="AD476" s="8">
        <f t="shared" si="100"/>
        <v>0.55148409767351114</v>
      </c>
      <c r="AE476" s="5" t="s">
        <v>50</v>
      </c>
      <c r="AF476" s="10">
        <f t="shared" si="101"/>
        <v>33197.25</v>
      </c>
      <c r="AG476" s="11">
        <f t="shared" si="102"/>
        <v>1.021952119527973</v>
      </c>
      <c r="AH476" s="11">
        <f t="shared" si="103"/>
        <v>0.26927175415103899</v>
      </c>
      <c r="AI476" s="5" t="s">
        <v>51</v>
      </c>
      <c r="AJ476" s="5" t="s">
        <v>73</v>
      </c>
      <c r="AK476" s="5" t="s">
        <v>52</v>
      </c>
      <c r="AL476" s="5" t="s">
        <v>75</v>
      </c>
      <c r="AM476" s="5" t="s">
        <v>72</v>
      </c>
      <c r="AN476" s="12">
        <f t="shared" si="93"/>
        <v>0.81303999999999998</v>
      </c>
      <c r="AO476" s="12"/>
      <c r="AP476" s="12"/>
      <c r="AQ476" s="12"/>
      <c r="AR476" s="12"/>
      <c r="AS476" s="13" t="s">
        <v>54</v>
      </c>
    </row>
    <row r="477" spans="1:45" ht="21" customHeight="1">
      <c r="A477" s="4">
        <v>46183</v>
      </c>
      <c r="B477" s="5" t="s">
        <v>72</v>
      </c>
      <c r="C477" s="5" t="s">
        <v>73</v>
      </c>
      <c r="D477" s="4">
        <v>46120</v>
      </c>
      <c r="E477" s="5">
        <v>63</v>
      </c>
      <c r="F477" s="5" t="s">
        <v>64</v>
      </c>
      <c r="G477" s="5" t="s">
        <v>58</v>
      </c>
      <c r="H477" s="5">
        <v>0</v>
      </c>
      <c r="I477" s="6">
        <v>95484</v>
      </c>
      <c r="J477" s="6">
        <v>33820</v>
      </c>
      <c r="K477" s="6">
        <v>61663</v>
      </c>
      <c r="L477" s="7">
        <f t="shared" si="92"/>
        <v>0.35419546730342255</v>
      </c>
      <c r="M477" s="7">
        <f t="shared" si="94"/>
        <v>7.6509882966262488E-3</v>
      </c>
      <c r="N477" s="6">
        <f t="shared" si="95"/>
        <v>100711</v>
      </c>
      <c r="O477" s="6">
        <f t="shared" si="97"/>
        <v>103123.89285714286</v>
      </c>
      <c r="P477" s="8">
        <f t="shared" si="98"/>
        <v>0.92591539510900378</v>
      </c>
      <c r="Q477" s="6">
        <v>10</v>
      </c>
      <c r="R477" s="6">
        <v>11</v>
      </c>
      <c r="S477" s="6">
        <v>1029</v>
      </c>
      <c r="T477" s="6">
        <v>531000</v>
      </c>
      <c r="U477" s="6">
        <v>63</v>
      </c>
      <c r="V477" s="6">
        <v>3239976</v>
      </c>
      <c r="W477" s="6">
        <v>46</v>
      </c>
      <c r="X477" s="5" t="s">
        <v>81</v>
      </c>
      <c r="Y477" s="5" t="s">
        <v>78</v>
      </c>
      <c r="Z477" s="9">
        <v>0.70935000000000004</v>
      </c>
      <c r="AA477" s="7">
        <f t="shared" si="91"/>
        <v>-0.12753370067893333</v>
      </c>
      <c r="AB477" s="9">
        <f t="shared" si="96"/>
        <v>1.4057128571428572</v>
      </c>
      <c r="AC477" s="9">
        <f t="shared" si="99"/>
        <v>2.9269850000000006</v>
      </c>
      <c r="AD477" s="8">
        <f t="shared" si="100"/>
        <v>0.4802596723737419</v>
      </c>
      <c r="AE477" s="5" t="s">
        <v>50</v>
      </c>
      <c r="AF477" s="10">
        <f t="shared" si="101"/>
        <v>35373.75</v>
      </c>
      <c r="AG477" s="11">
        <f t="shared" si="102"/>
        <v>0.95607618643768333</v>
      </c>
      <c r="AH477" s="11">
        <f t="shared" si="103"/>
        <v>0.24234835504794178</v>
      </c>
      <c r="AI477" s="5" t="s">
        <v>51</v>
      </c>
      <c r="AJ477" s="5" t="s">
        <v>73</v>
      </c>
      <c r="AK477" s="5" t="s">
        <v>52</v>
      </c>
      <c r="AL477" s="5" t="s">
        <v>75</v>
      </c>
      <c r="AM477" s="5" t="s">
        <v>72</v>
      </c>
      <c r="AN477" s="12">
        <f t="shared" si="93"/>
        <v>0.70935000000000004</v>
      </c>
      <c r="AO477" s="12"/>
      <c r="AP477" s="12"/>
      <c r="AQ477" s="12"/>
      <c r="AR477" s="12"/>
      <c r="AS477" s="13" t="s">
        <v>54</v>
      </c>
    </row>
    <row r="478" spans="1:45" ht="21" customHeight="1">
      <c r="A478" s="4">
        <v>46184</v>
      </c>
      <c r="B478" s="5" t="s">
        <v>72</v>
      </c>
      <c r="C478" s="5" t="s">
        <v>73</v>
      </c>
      <c r="D478" s="4">
        <v>46120</v>
      </c>
      <c r="E478" s="5">
        <v>64</v>
      </c>
      <c r="F478" s="5" t="s">
        <v>64</v>
      </c>
      <c r="G478" s="5" t="s">
        <v>59</v>
      </c>
      <c r="H478" s="5">
        <v>0</v>
      </c>
      <c r="I478" s="6">
        <v>95372</v>
      </c>
      <c r="J478" s="6">
        <v>34965</v>
      </c>
      <c r="K478" s="6">
        <v>60406</v>
      </c>
      <c r="L478" s="7">
        <f t="shared" si="92"/>
        <v>0.36661703644675586</v>
      </c>
      <c r="M478" s="7">
        <f t="shared" si="94"/>
        <v>-1.1729713878765313E-3</v>
      </c>
      <c r="N478" s="6">
        <f t="shared" si="95"/>
        <v>101055</v>
      </c>
      <c r="O478" s="6">
        <f t="shared" si="97"/>
        <v>103159.17857142857</v>
      </c>
      <c r="P478" s="8">
        <f t="shared" si="98"/>
        <v>0.92451298392186565</v>
      </c>
      <c r="Q478" s="6">
        <v>11</v>
      </c>
      <c r="R478" s="6">
        <v>12</v>
      </c>
      <c r="S478" s="6">
        <v>1210</v>
      </c>
      <c r="T478" s="6">
        <v>475000</v>
      </c>
      <c r="U478" s="6">
        <v>58</v>
      </c>
      <c r="V478" s="6">
        <v>3240034</v>
      </c>
      <c r="W478" s="6">
        <v>53</v>
      </c>
      <c r="X478" s="5" t="s">
        <v>81</v>
      </c>
      <c r="Y478" s="5" t="s">
        <v>78</v>
      </c>
      <c r="Z478" s="9">
        <v>0.66191999999999995</v>
      </c>
      <c r="AA478" s="7">
        <f t="shared" si="91"/>
        <v>-6.6864030450412448E-2</v>
      </c>
      <c r="AB478" s="9">
        <f t="shared" si="96"/>
        <v>1.2849485714285716</v>
      </c>
      <c r="AC478" s="9">
        <f t="shared" si="99"/>
        <v>2.8312900000000001</v>
      </c>
      <c r="AD478" s="8">
        <f t="shared" si="100"/>
        <v>0.4538385581938168</v>
      </c>
      <c r="AE478" s="5" t="s">
        <v>50</v>
      </c>
      <c r="AF478" s="10">
        <f t="shared" si="101"/>
        <v>33946.75</v>
      </c>
      <c r="AG478" s="11">
        <f t="shared" si="102"/>
        <v>1.0299955076701011</v>
      </c>
      <c r="AH478" s="11">
        <f t="shared" si="103"/>
        <v>0.23378742551981604</v>
      </c>
      <c r="AI478" s="5" t="s">
        <v>51</v>
      </c>
      <c r="AJ478" s="5" t="s">
        <v>73</v>
      </c>
      <c r="AK478" s="5" t="s">
        <v>52</v>
      </c>
      <c r="AL478" s="5" t="s">
        <v>75</v>
      </c>
      <c r="AM478" s="5" t="s">
        <v>72</v>
      </c>
      <c r="AN478" s="12">
        <f t="shared" si="93"/>
        <v>0.66191999999999995</v>
      </c>
      <c r="AO478" s="12"/>
      <c r="AP478" s="12"/>
      <c r="AQ478" s="12"/>
      <c r="AR478" s="12"/>
      <c r="AS478" s="13" t="s">
        <v>54</v>
      </c>
    </row>
    <row r="479" spans="1:45" ht="21" customHeight="1">
      <c r="A479" s="4">
        <v>46185</v>
      </c>
      <c r="B479" s="5" t="s">
        <v>72</v>
      </c>
      <c r="C479" s="5" t="s">
        <v>73</v>
      </c>
      <c r="D479" s="4">
        <v>46120</v>
      </c>
      <c r="E479" s="5">
        <v>65</v>
      </c>
      <c r="F479" s="5" t="s">
        <v>64</v>
      </c>
      <c r="G479" s="5" t="s">
        <v>60</v>
      </c>
      <c r="H479" s="5">
        <v>0</v>
      </c>
      <c r="I479" s="6">
        <v>98539</v>
      </c>
      <c r="J479" s="6">
        <v>38234</v>
      </c>
      <c r="K479" s="6">
        <v>60305</v>
      </c>
      <c r="L479" s="7">
        <f t="shared" si="92"/>
        <v>0.38800880869503446</v>
      </c>
      <c r="M479" s="7">
        <f t="shared" si="94"/>
        <v>3.3206811223419841E-2</v>
      </c>
      <c r="N479" s="6">
        <f t="shared" si="95"/>
        <v>100746.57142857143</v>
      </c>
      <c r="O479" s="6">
        <f t="shared" si="97"/>
        <v>103178.17857142857</v>
      </c>
      <c r="P479" s="8">
        <f t="shared" si="98"/>
        <v>0.9550372119796926</v>
      </c>
      <c r="Q479" s="6">
        <v>12</v>
      </c>
      <c r="R479" s="6">
        <v>12</v>
      </c>
      <c r="S479" s="6">
        <v>1189</v>
      </c>
      <c r="T479" s="6">
        <v>662000</v>
      </c>
      <c r="U479" s="6">
        <v>74</v>
      </c>
      <c r="V479" s="6">
        <v>3240108</v>
      </c>
      <c r="W479" s="6">
        <v>48</v>
      </c>
      <c r="X479" s="5" t="s">
        <v>81</v>
      </c>
      <c r="Y479" s="5" t="s">
        <v>78</v>
      </c>
      <c r="Z479" s="9">
        <v>0.67188999999999999</v>
      </c>
      <c r="AA479" s="7">
        <f t="shared" si="91"/>
        <v>1.5062243171380274E-2</v>
      </c>
      <c r="AB479" s="9">
        <f t="shared" si="96"/>
        <v>1.1568028571428572</v>
      </c>
      <c r="AC479" s="9">
        <f t="shared" si="99"/>
        <v>2.7542246428571429</v>
      </c>
      <c r="AD479" s="8">
        <f t="shared" si="100"/>
        <v>0.42001035033323486</v>
      </c>
      <c r="AE479" s="5" t="s">
        <v>50</v>
      </c>
      <c r="AF479" s="10">
        <f t="shared" si="101"/>
        <v>41181.75</v>
      </c>
      <c r="AG479" s="11">
        <f t="shared" si="102"/>
        <v>0.92842096316936507</v>
      </c>
      <c r="AH479" s="11">
        <f t="shared" si="103"/>
        <v>0.24394887386636815</v>
      </c>
      <c r="AI479" s="5" t="s">
        <v>51</v>
      </c>
      <c r="AJ479" s="5" t="s">
        <v>73</v>
      </c>
      <c r="AK479" s="5" t="s">
        <v>52</v>
      </c>
      <c r="AL479" s="5" t="s">
        <v>75</v>
      </c>
      <c r="AM479" s="5" t="s">
        <v>72</v>
      </c>
      <c r="AN479" s="12">
        <f t="shared" si="93"/>
        <v>0.67188999999999999</v>
      </c>
      <c r="AO479" s="12"/>
      <c r="AP479" s="12"/>
      <c r="AQ479" s="12"/>
      <c r="AR479" s="12"/>
      <c r="AS479" s="13" t="s">
        <v>54</v>
      </c>
    </row>
    <row r="480" spans="1:45" ht="21" customHeight="1">
      <c r="A480" s="4">
        <v>46186</v>
      </c>
      <c r="B480" s="5" t="s">
        <v>72</v>
      </c>
      <c r="C480" s="5" t="s">
        <v>73</v>
      </c>
      <c r="D480" s="4">
        <v>46120</v>
      </c>
      <c r="E480" s="5">
        <v>66</v>
      </c>
      <c r="F480" s="5" t="s">
        <v>64</v>
      </c>
      <c r="G480" s="5" t="s">
        <v>48</v>
      </c>
      <c r="H480" s="5">
        <v>1</v>
      </c>
      <c r="I480" s="6">
        <v>117478</v>
      </c>
      <c r="J480" s="6">
        <v>61772</v>
      </c>
      <c r="K480" s="6">
        <v>55706</v>
      </c>
      <c r="L480" s="7">
        <f t="shared" si="92"/>
        <v>0.52581759989104337</v>
      </c>
      <c r="M480" s="7">
        <f t="shared" si="94"/>
        <v>0.19219801296948424</v>
      </c>
      <c r="N480" s="6">
        <f t="shared" si="95"/>
        <v>100677.71428571429</v>
      </c>
      <c r="O480" s="6">
        <f t="shared" si="97"/>
        <v>103039.78571428571</v>
      </c>
      <c r="P480" s="8">
        <f t="shared" si="98"/>
        <v>1.1401227126553752</v>
      </c>
      <c r="Q480" s="6">
        <v>16</v>
      </c>
      <c r="R480" s="6">
        <v>16</v>
      </c>
      <c r="S480" s="6">
        <v>1234</v>
      </c>
      <c r="T480" s="6">
        <v>873500</v>
      </c>
      <c r="U480" s="6">
        <v>94</v>
      </c>
      <c r="V480" s="6">
        <v>3240202</v>
      </c>
      <c r="W480" s="6">
        <v>48</v>
      </c>
      <c r="X480" s="5" t="s">
        <v>81</v>
      </c>
      <c r="Y480" s="5" t="s">
        <v>78</v>
      </c>
      <c r="Z480" s="9">
        <v>1.0652299999999999</v>
      </c>
      <c r="AA480" s="7">
        <f t="shared" si="91"/>
        <v>0.58542320915626056</v>
      </c>
      <c r="AB480" s="9">
        <f t="shared" si="96"/>
        <v>0.99279142857142855</v>
      </c>
      <c r="AC480" s="9">
        <f t="shared" si="99"/>
        <v>2.6692128571428584</v>
      </c>
      <c r="AD480" s="8">
        <f t="shared" si="100"/>
        <v>0.37194164785873185</v>
      </c>
      <c r="AE480" s="5" t="s">
        <v>50</v>
      </c>
      <c r="AF480" s="10">
        <f t="shared" si="101"/>
        <v>65483.75</v>
      </c>
      <c r="AG480" s="11">
        <f t="shared" si="102"/>
        <v>0.94331799874014544</v>
      </c>
      <c r="AH480" s="11">
        <f t="shared" si="103"/>
        <v>0.39908019967363284</v>
      </c>
      <c r="AI480" s="5" t="s">
        <v>51</v>
      </c>
      <c r="AJ480" s="5" t="s">
        <v>73</v>
      </c>
      <c r="AK480" s="5" t="s">
        <v>52</v>
      </c>
      <c r="AL480" s="5" t="s">
        <v>75</v>
      </c>
      <c r="AM480" s="5" t="s">
        <v>72</v>
      </c>
      <c r="AN480" s="12">
        <f t="shared" si="93"/>
        <v>1.0652299999999999</v>
      </c>
      <c r="AO480" s="12"/>
      <c r="AP480" s="12"/>
      <c r="AQ480" s="12"/>
      <c r="AR480" s="12"/>
      <c r="AS480" s="13" t="s">
        <v>54</v>
      </c>
    </row>
    <row r="481" spans="1:45" ht="21" customHeight="1">
      <c r="A481" s="4">
        <v>46187</v>
      </c>
      <c r="B481" s="5" t="s">
        <v>72</v>
      </c>
      <c r="C481" s="5" t="s">
        <v>73</v>
      </c>
      <c r="D481" s="4">
        <v>46120</v>
      </c>
      <c r="E481" s="5">
        <v>67</v>
      </c>
      <c r="F481" s="5" t="s">
        <v>64</v>
      </c>
      <c r="G481" s="5" t="s">
        <v>55</v>
      </c>
      <c r="H481" s="5">
        <v>1</v>
      </c>
      <c r="I481" s="6">
        <v>106718</v>
      </c>
      <c r="J481" s="6">
        <v>53378</v>
      </c>
      <c r="K481" s="6">
        <v>53340</v>
      </c>
      <c r="L481" s="7">
        <f t="shared" si="92"/>
        <v>0.50017803931857796</v>
      </c>
      <c r="M481" s="7">
        <f t="shared" si="94"/>
        <v>-9.1591617153850113E-2</v>
      </c>
      <c r="N481" s="6">
        <f t="shared" si="95"/>
        <v>100369.14285714286</v>
      </c>
      <c r="O481" s="6">
        <f t="shared" si="97"/>
        <v>103020.17857142857</v>
      </c>
      <c r="P481" s="8">
        <f t="shared" si="98"/>
        <v>1.0358941469511</v>
      </c>
      <c r="Q481" s="6">
        <v>13</v>
      </c>
      <c r="R481" s="6">
        <v>13</v>
      </c>
      <c r="S481" s="6">
        <v>1168</v>
      </c>
      <c r="T481" s="6">
        <v>637000</v>
      </c>
      <c r="U481" s="6">
        <v>71</v>
      </c>
      <c r="V481" s="6">
        <v>3240273</v>
      </c>
      <c r="W481" s="6">
        <v>56</v>
      </c>
      <c r="X481" s="5" t="s">
        <v>81</v>
      </c>
      <c r="Y481" s="5" t="s">
        <v>78</v>
      </c>
      <c r="Z481" s="9">
        <v>1.0685500000000001</v>
      </c>
      <c r="AA481" s="7">
        <f t="shared" si="91"/>
        <v>3.1166978023526859E-3</v>
      </c>
      <c r="AB481" s="9">
        <f t="shared" si="96"/>
        <v>0.87247142857142845</v>
      </c>
      <c r="AC481" s="9">
        <f t="shared" si="99"/>
        <v>2.5619942857142859</v>
      </c>
      <c r="AD481" s="8">
        <f t="shared" si="100"/>
        <v>0.34054386203604775</v>
      </c>
      <c r="AE481" s="5" t="s">
        <v>50</v>
      </c>
      <c r="AF481" s="10">
        <f t="shared" si="101"/>
        <v>64382.5</v>
      </c>
      <c r="AG481" s="11">
        <f t="shared" si="102"/>
        <v>0.82907622412922766</v>
      </c>
      <c r="AH481" s="11">
        <f t="shared" si="103"/>
        <v>0.41707743298189581</v>
      </c>
      <c r="AI481" s="5" t="s">
        <v>51</v>
      </c>
      <c r="AJ481" s="5" t="s">
        <v>73</v>
      </c>
      <c r="AK481" s="5" t="s">
        <v>52</v>
      </c>
      <c r="AL481" s="5" t="s">
        <v>75</v>
      </c>
      <c r="AM481" s="5" t="s">
        <v>72</v>
      </c>
      <c r="AN481" s="12">
        <f t="shared" si="93"/>
        <v>1.0685500000000001</v>
      </c>
      <c r="AO481" s="12"/>
      <c r="AP481" s="12"/>
      <c r="AQ481" s="12"/>
      <c r="AR481" s="12"/>
      <c r="AS481" s="13" t="s">
        <v>54</v>
      </c>
    </row>
    <row r="482" spans="1:45" ht="21" customHeight="1">
      <c r="A482" s="4">
        <v>46188</v>
      </c>
      <c r="B482" s="5" t="s">
        <v>72</v>
      </c>
      <c r="C482" s="5" t="s">
        <v>73</v>
      </c>
      <c r="D482" s="4">
        <v>46120</v>
      </c>
      <c r="E482" s="5">
        <v>68</v>
      </c>
      <c r="F482" s="5" t="s">
        <v>64</v>
      </c>
      <c r="G482" s="5" t="s">
        <v>56</v>
      </c>
      <c r="H482" s="5">
        <v>0</v>
      </c>
      <c r="I482" s="6">
        <v>96026</v>
      </c>
      <c r="J482" s="6">
        <v>35564</v>
      </c>
      <c r="K482" s="6">
        <v>60462</v>
      </c>
      <c r="L482" s="7">
        <f t="shared" si="92"/>
        <v>0.37035802803407408</v>
      </c>
      <c r="M482" s="7">
        <f t="shared" si="94"/>
        <v>-0.10018928390711968</v>
      </c>
      <c r="N482" s="6">
        <f t="shared" si="95"/>
        <v>100625.14285714286</v>
      </c>
      <c r="O482" s="6">
        <f t="shared" si="97"/>
        <v>102815.03571428571</v>
      </c>
      <c r="P482" s="8">
        <f t="shared" si="98"/>
        <v>0.93396845444715049</v>
      </c>
      <c r="Q482" s="6">
        <v>7</v>
      </c>
      <c r="R482" s="6">
        <v>7</v>
      </c>
      <c r="S482" s="6">
        <v>822</v>
      </c>
      <c r="T482" s="6">
        <v>163000</v>
      </c>
      <c r="U482" s="6">
        <v>18</v>
      </c>
      <c r="V482" s="6">
        <v>3240291</v>
      </c>
      <c r="W482" s="6">
        <v>65</v>
      </c>
      <c r="X482" s="5" t="s">
        <v>81</v>
      </c>
      <c r="Y482" s="5" t="s">
        <v>78</v>
      </c>
      <c r="Z482" s="9">
        <v>0.61187999999999998</v>
      </c>
      <c r="AA482" s="7">
        <f t="shared" si="91"/>
        <v>-0.42737354358710411</v>
      </c>
      <c r="AB482" s="9">
        <f t="shared" si="96"/>
        <v>0.80026571428571436</v>
      </c>
      <c r="AC482" s="9">
        <f t="shared" si="99"/>
        <v>2.4503028571428573</v>
      </c>
      <c r="AD482" s="8">
        <f t="shared" si="100"/>
        <v>0.32659869450540224</v>
      </c>
      <c r="AE482" s="5" t="s">
        <v>50</v>
      </c>
      <c r="AF482" s="10">
        <f t="shared" si="101"/>
        <v>40760</v>
      </c>
      <c r="AG482" s="11">
        <f t="shared" si="102"/>
        <v>0.87252208047105007</v>
      </c>
      <c r="AH482" s="11">
        <f t="shared" si="103"/>
        <v>0.24971607008346489</v>
      </c>
      <c r="AI482" s="5" t="s">
        <v>51</v>
      </c>
      <c r="AJ482" s="5" t="s">
        <v>73</v>
      </c>
      <c r="AK482" s="5" t="s">
        <v>52</v>
      </c>
      <c r="AL482" s="5" t="s">
        <v>75</v>
      </c>
      <c r="AM482" s="5" t="s">
        <v>72</v>
      </c>
      <c r="AN482" s="12">
        <f t="shared" si="93"/>
        <v>0.61187999999999998</v>
      </c>
      <c r="AO482" s="12"/>
      <c r="AP482" s="12"/>
      <c r="AQ482" s="12"/>
      <c r="AR482" s="12"/>
      <c r="AS482" s="13" t="s">
        <v>54</v>
      </c>
    </row>
    <row r="483" spans="1:45" ht="21" customHeight="1">
      <c r="A483" s="4">
        <v>46189</v>
      </c>
      <c r="B483" s="5" t="s">
        <v>72</v>
      </c>
      <c r="C483" s="5" t="s">
        <v>73</v>
      </c>
      <c r="D483" s="4">
        <v>46120</v>
      </c>
      <c r="E483" s="5">
        <v>69</v>
      </c>
      <c r="F483" s="5" t="s">
        <v>64</v>
      </c>
      <c r="G483" s="5" t="s">
        <v>57</v>
      </c>
      <c r="H483" s="5">
        <v>0</v>
      </c>
      <c r="I483" s="6">
        <v>97965</v>
      </c>
      <c r="J483" s="6">
        <v>37104</v>
      </c>
      <c r="K483" s="6">
        <v>60862</v>
      </c>
      <c r="L483" s="7">
        <f t="shared" si="92"/>
        <v>0.37874751186648292</v>
      </c>
      <c r="M483" s="7">
        <f t="shared" si="94"/>
        <v>2.0192447878699449E-2</v>
      </c>
      <c r="N483" s="6">
        <f t="shared" si="95"/>
        <v>101083.14285714286</v>
      </c>
      <c r="O483" s="6">
        <f t="shared" si="97"/>
        <v>102918.03571428571</v>
      </c>
      <c r="P483" s="8">
        <f t="shared" si="98"/>
        <v>0.9518739773849163</v>
      </c>
      <c r="Q483" s="6">
        <v>10</v>
      </c>
      <c r="R483" s="6">
        <v>10</v>
      </c>
      <c r="S483" s="6">
        <v>801</v>
      </c>
      <c r="T483" s="6">
        <v>276370</v>
      </c>
      <c r="U483" s="6">
        <v>30</v>
      </c>
      <c r="V483" s="6">
        <v>3240321</v>
      </c>
      <c r="W483" s="6">
        <v>69</v>
      </c>
      <c r="X483" s="5" t="s">
        <v>81</v>
      </c>
      <c r="Y483" s="5" t="s">
        <v>78</v>
      </c>
      <c r="Z483" s="9">
        <v>0.52</v>
      </c>
      <c r="AA483" s="7">
        <f t="shared" si="91"/>
        <v>-0.15016016212329208</v>
      </c>
      <c r="AB483" s="9">
        <f t="shared" si="96"/>
        <v>0.75840285714285727</v>
      </c>
      <c r="AC483" s="9">
        <f t="shared" si="99"/>
        <v>2.3710692857142854</v>
      </c>
      <c r="AD483" s="8">
        <f t="shared" si="100"/>
        <v>0.31985689398122674</v>
      </c>
      <c r="AE483" s="5" t="s">
        <v>50</v>
      </c>
      <c r="AF483" s="10">
        <f t="shared" si="101"/>
        <v>33608.75</v>
      </c>
      <c r="AG483" s="11">
        <f t="shared" si="102"/>
        <v>1.1039982147506229</v>
      </c>
      <c r="AH483" s="11">
        <f t="shared" si="103"/>
        <v>0.21931033527067509</v>
      </c>
      <c r="AI483" s="5" t="s">
        <v>51</v>
      </c>
      <c r="AJ483" s="5" t="s">
        <v>73</v>
      </c>
      <c r="AK483" s="5" t="s">
        <v>52</v>
      </c>
      <c r="AL483" s="5" t="s">
        <v>75</v>
      </c>
      <c r="AM483" s="5" t="s">
        <v>72</v>
      </c>
      <c r="AN483" s="12">
        <f t="shared" si="93"/>
        <v>0.52</v>
      </c>
      <c r="AO483" s="12"/>
      <c r="AP483" s="12"/>
      <c r="AQ483" s="12"/>
      <c r="AR483" s="12"/>
      <c r="AS483" s="13" t="s">
        <v>54</v>
      </c>
    </row>
    <row r="484" spans="1:45" ht="21" customHeight="1">
      <c r="A484" s="4">
        <v>46190</v>
      </c>
      <c r="B484" s="5" t="s">
        <v>72</v>
      </c>
      <c r="C484" s="5" t="s">
        <v>73</v>
      </c>
      <c r="D484" s="4">
        <v>46120</v>
      </c>
      <c r="E484" s="5">
        <v>70</v>
      </c>
      <c r="F484" s="5" t="s">
        <v>64</v>
      </c>
      <c r="G484" s="5" t="s">
        <v>58</v>
      </c>
      <c r="H484" s="5">
        <v>0</v>
      </c>
      <c r="I484" s="6">
        <v>98634</v>
      </c>
      <c r="J484" s="6">
        <v>37107</v>
      </c>
      <c r="K484" s="6">
        <v>61526</v>
      </c>
      <c r="L484" s="7">
        <f t="shared" si="92"/>
        <v>0.37620901514690674</v>
      </c>
      <c r="M484" s="7">
        <f t="shared" si="94"/>
        <v>6.8289695299341702E-3</v>
      </c>
      <c r="N484" s="6">
        <f t="shared" si="95"/>
        <v>101533.14285714286</v>
      </c>
      <c r="O484" s="6">
        <f t="shared" si="97"/>
        <v>103052.53571428571</v>
      </c>
      <c r="P484" s="8">
        <f t="shared" si="98"/>
        <v>0.95712346441880725</v>
      </c>
      <c r="Q484" s="6">
        <v>5</v>
      </c>
      <c r="R484" s="6">
        <v>5</v>
      </c>
      <c r="S484" s="6">
        <v>529</v>
      </c>
      <c r="T484" s="6">
        <v>125500</v>
      </c>
      <c r="U484" s="6">
        <v>16</v>
      </c>
      <c r="V484" s="6">
        <v>3240337</v>
      </c>
      <c r="W484" s="6">
        <v>80</v>
      </c>
      <c r="X484" s="5" t="s">
        <v>81</v>
      </c>
      <c r="Y484" s="5" t="s">
        <v>78</v>
      </c>
      <c r="Z484" s="9">
        <v>0.47171999999999997</v>
      </c>
      <c r="AA484" s="7">
        <f t="shared" si="91"/>
        <v>-9.2846153846153912E-2</v>
      </c>
      <c r="AB484" s="9">
        <f t="shared" si="96"/>
        <v>0.72445571428571431</v>
      </c>
      <c r="AC484" s="9">
        <f t="shared" si="99"/>
        <v>2.3091046428571427</v>
      </c>
      <c r="AD484" s="8">
        <f t="shared" si="100"/>
        <v>0.31373879764466533</v>
      </c>
      <c r="AE484" s="5" t="s">
        <v>50</v>
      </c>
      <c r="AF484" s="10">
        <f t="shared" si="101"/>
        <v>35172.25</v>
      </c>
      <c r="AG484" s="11">
        <f t="shared" si="102"/>
        <v>1.0550078542032426</v>
      </c>
      <c r="AH484" s="11">
        <f t="shared" si="103"/>
        <v>0.20428697393996095</v>
      </c>
      <c r="AI484" s="5" t="s">
        <v>51</v>
      </c>
      <c r="AJ484" s="5" t="s">
        <v>73</v>
      </c>
      <c r="AK484" s="5" t="s">
        <v>52</v>
      </c>
      <c r="AL484" s="5" t="s">
        <v>75</v>
      </c>
      <c r="AM484" s="5" t="s">
        <v>72</v>
      </c>
      <c r="AN484" s="12">
        <f t="shared" si="93"/>
        <v>0.47171999999999997</v>
      </c>
      <c r="AO484" s="12"/>
      <c r="AP484" s="12"/>
      <c r="AQ484" s="12"/>
      <c r="AR484" s="12"/>
      <c r="AS484" s="13" t="s">
        <v>54</v>
      </c>
    </row>
    <row r="485" spans="1:45" ht="21" customHeight="1">
      <c r="A485" s="4">
        <v>46191</v>
      </c>
      <c r="B485" s="5" t="s">
        <v>72</v>
      </c>
      <c r="C485" s="5" t="s">
        <v>73</v>
      </c>
      <c r="D485" s="4">
        <v>46120</v>
      </c>
      <c r="E485" s="5">
        <v>71</v>
      </c>
      <c r="F485" s="5" t="s">
        <v>64</v>
      </c>
      <c r="G485" s="5" t="s">
        <v>59</v>
      </c>
      <c r="H485" s="5">
        <v>0</v>
      </c>
      <c r="I485" s="6">
        <v>98714</v>
      </c>
      <c r="J485" s="6">
        <v>37740</v>
      </c>
      <c r="K485" s="6">
        <v>60974</v>
      </c>
      <c r="L485" s="7">
        <f t="shared" si="92"/>
        <v>0.38231659136495327</v>
      </c>
      <c r="M485" s="7">
        <f t="shared" si="94"/>
        <v>8.1107934383672919E-4</v>
      </c>
      <c r="N485" s="6">
        <f t="shared" si="95"/>
        <v>102010.57142857143</v>
      </c>
      <c r="O485" s="6">
        <f t="shared" si="97"/>
        <v>103450.32142857143</v>
      </c>
      <c r="P485" s="8">
        <f t="shared" si="98"/>
        <v>0.95421646483871303</v>
      </c>
      <c r="Q485" s="6">
        <v>6</v>
      </c>
      <c r="R485" s="6">
        <v>6</v>
      </c>
      <c r="S485" s="6">
        <v>597</v>
      </c>
      <c r="T485" s="6">
        <v>270000</v>
      </c>
      <c r="U485" s="6">
        <v>27</v>
      </c>
      <c r="V485" s="6">
        <v>3240364</v>
      </c>
      <c r="W485" s="6">
        <v>75</v>
      </c>
      <c r="X485" s="5" t="s">
        <v>81</v>
      </c>
      <c r="Y485" s="5" t="s">
        <v>78</v>
      </c>
      <c r="Z485" s="9">
        <v>0.48443999999999998</v>
      </c>
      <c r="AA485" s="7">
        <f t="shared" si="91"/>
        <v>2.6965148817094997E-2</v>
      </c>
      <c r="AB485" s="9">
        <f t="shared" si="96"/>
        <v>0.69910142857142865</v>
      </c>
      <c r="AC485" s="9">
        <f t="shared" si="99"/>
        <v>2.2456074999999998</v>
      </c>
      <c r="AD485" s="8">
        <f t="shared" si="100"/>
        <v>0.31131951089913473</v>
      </c>
      <c r="AE485" s="5" t="s">
        <v>50</v>
      </c>
      <c r="AF485" s="10">
        <f t="shared" si="101"/>
        <v>33833</v>
      </c>
      <c r="AG485" s="11">
        <f t="shared" si="102"/>
        <v>1.1154789702361601</v>
      </c>
      <c r="AH485" s="11">
        <f t="shared" si="103"/>
        <v>0.21572781530165003</v>
      </c>
      <c r="AI485" s="5" t="s">
        <v>51</v>
      </c>
      <c r="AJ485" s="5" t="s">
        <v>73</v>
      </c>
      <c r="AK485" s="5" t="s">
        <v>52</v>
      </c>
      <c r="AL485" s="5" t="s">
        <v>75</v>
      </c>
      <c r="AM485" s="5" t="s">
        <v>72</v>
      </c>
      <c r="AN485" s="12">
        <f t="shared" si="93"/>
        <v>0.48443999999999998</v>
      </c>
      <c r="AO485" s="12"/>
      <c r="AP485" s="12"/>
      <c r="AQ485" s="12"/>
      <c r="AR485" s="12"/>
      <c r="AS485" s="13" t="s">
        <v>54</v>
      </c>
    </row>
    <row r="486" spans="1:45" ht="21" customHeight="1">
      <c r="A486" s="4">
        <v>46192</v>
      </c>
      <c r="B486" s="5" t="s">
        <v>72</v>
      </c>
      <c r="C486" s="5" t="s">
        <v>73</v>
      </c>
      <c r="D486" s="4">
        <v>46120</v>
      </c>
      <c r="E486" s="5">
        <v>72</v>
      </c>
      <c r="F486" s="5" t="s">
        <v>64</v>
      </c>
      <c r="G486" s="5" t="s">
        <v>60</v>
      </c>
      <c r="H486" s="5">
        <v>0</v>
      </c>
      <c r="I486" s="6">
        <v>100656</v>
      </c>
      <c r="J486" s="6">
        <v>40313</v>
      </c>
      <c r="K486" s="6">
        <v>60344</v>
      </c>
      <c r="L486" s="7">
        <f t="shared" si="92"/>
        <v>0.40050270227308854</v>
      </c>
      <c r="M486" s="7">
        <f t="shared" si="94"/>
        <v>1.9672994711996239E-2</v>
      </c>
      <c r="N486" s="6">
        <f t="shared" si="95"/>
        <v>102313</v>
      </c>
      <c r="O486" s="6">
        <f t="shared" si="97"/>
        <v>103684.57142857143</v>
      </c>
      <c r="P486" s="8">
        <f t="shared" si="98"/>
        <v>0.97079052951809874</v>
      </c>
      <c r="Q486" s="6">
        <v>8</v>
      </c>
      <c r="R486" s="6">
        <v>8</v>
      </c>
      <c r="S486" s="6">
        <v>803</v>
      </c>
      <c r="T486" s="6">
        <v>264500</v>
      </c>
      <c r="U486" s="6">
        <v>26</v>
      </c>
      <c r="V486" s="6">
        <v>3240390</v>
      </c>
      <c r="W486" s="6">
        <v>84</v>
      </c>
      <c r="X486" s="5" t="s">
        <v>81</v>
      </c>
      <c r="Y486" s="5" t="s">
        <v>78</v>
      </c>
      <c r="Z486" s="9">
        <v>0.57201999999999997</v>
      </c>
      <c r="AA486" s="7">
        <f t="shared" si="91"/>
        <v>0.18078606225745197</v>
      </c>
      <c r="AB486" s="9">
        <f t="shared" si="96"/>
        <v>0.68483428571428573</v>
      </c>
      <c r="AC486" s="9">
        <f t="shared" si="99"/>
        <v>2.1915942857142858</v>
      </c>
      <c r="AD486" s="8">
        <f t="shared" si="100"/>
        <v>0.31248223732755542</v>
      </c>
      <c r="AE486" s="5" t="s">
        <v>50</v>
      </c>
      <c r="AF486" s="10">
        <f t="shared" si="101"/>
        <v>40207</v>
      </c>
      <c r="AG486" s="11">
        <f t="shared" si="102"/>
        <v>1.0026363568532843</v>
      </c>
      <c r="AH486" s="11">
        <f t="shared" si="103"/>
        <v>0.26100633850373761</v>
      </c>
      <c r="AI486" s="5" t="s">
        <v>51</v>
      </c>
      <c r="AJ486" s="5" t="s">
        <v>73</v>
      </c>
      <c r="AK486" s="5" t="s">
        <v>52</v>
      </c>
      <c r="AL486" s="5" t="s">
        <v>75</v>
      </c>
      <c r="AM486" s="5" t="s">
        <v>72</v>
      </c>
      <c r="AN486" s="12">
        <f t="shared" si="93"/>
        <v>0.57201999999999997</v>
      </c>
      <c r="AO486" s="12"/>
      <c r="AP486" s="12"/>
      <c r="AQ486" s="12"/>
      <c r="AR486" s="12"/>
      <c r="AS486" s="13" t="s">
        <v>54</v>
      </c>
    </row>
    <row r="487" spans="1:45" ht="21" customHeight="1">
      <c r="A487" s="4">
        <v>46193</v>
      </c>
      <c r="B487" s="5" t="s">
        <v>72</v>
      </c>
      <c r="C487" s="5" t="s">
        <v>73</v>
      </c>
      <c r="D487" s="4">
        <v>46120</v>
      </c>
      <c r="E487" s="5">
        <v>73</v>
      </c>
      <c r="F487" s="5" t="s">
        <v>64</v>
      </c>
      <c r="G487" s="5" t="s">
        <v>48</v>
      </c>
      <c r="H487" s="5">
        <v>1</v>
      </c>
      <c r="I487" s="6">
        <v>112609</v>
      </c>
      <c r="J487" s="6">
        <v>58656</v>
      </c>
      <c r="K487" s="6">
        <v>53952</v>
      </c>
      <c r="L487" s="7">
        <f t="shared" si="92"/>
        <v>0.52088198989423584</v>
      </c>
      <c r="M487" s="7">
        <f t="shared" si="94"/>
        <v>0.11875099348275309</v>
      </c>
      <c r="N487" s="6">
        <f t="shared" si="95"/>
        <v>101617.42857142857</v>
      </c>
      <c r="O487" s="6">
        <f t="shared" si="97"/>
        <v>103607.67857142857</v>
      </c>
      <c r="P487" s="8">
        <f t="shared" si="98"/>
        <v>1.0868789027288726</v>
      </c>
      <c r="Q487" s="6">
        <v>11</v>
      </c>
      <c r="R487" s="6">
        <v>11</v>
      </c>
      <c r="S487" s="6">
        <v>1040</v>
      </c>
      <c r="T487" s="6">
        <v>411000</v>
      </c>
      <c r="U487" s="6">
        <v>38</v>
      </c>
      <c r="V487" s="6">
        <v>3240428</v>
      </c>
      <c r="W487" s="6">
        <v>75</v>
      </c>
      <c r="X487" s="5" t="s">
        <v>81</v>
      </c>
      <c r="Y487" s="5" t="s">
        <v>78</v>
      </c>
      <c r="Z487" s="9">
        <v>0.96833000000000002</v>
      </c>
      <c r="AA487" s="7">
        <f t="shared" si="91"/>
        <v>0.69282542568441685</v>
      </c>
      <c r="AB487" s="9">
        <f t="shared" si="96"/>
        <v>0.67099142857142857</v>
      </c>
      <c r="AC487" s="9">
        <f t="shared" si="99"/>
        <v>2.1169575000000003</v>
      </c>
      <c r="AD487" s="8">
        <f t="shared" si="100"/>
        <v>0.3169602736811809</v>
      </c>
      <c r="AE487" s="5" t="s">
        <v>50</v>
      </c>
      <c r="AF487" s="10">
        <f t="shared" si="101"/>
        <v>65157.5</v>
      </c>
      <c r="AG487" s="11">
        <f t="shared" si="102"/>
        <v>0.90021870084027167</v>
      </c>
      <c r="AH487" s="11">
        <f t="shared" si="103"/>
        <v>0.45741589049378645</v>
      </c>
      <c r="AI487" s="5" t="s">
        <v>51</v>
      </c>
      <c r="AJ487" s="5" t="s">
        <v>73</v>
      </c>
      <c r="AK487" s="5" t="s">
        <v>52</v>
      </c>
      <c r="AL487" s="5" t="s">
        <v>75</v>
      </c>
      <c r="AM487" s="5" t="s">
        <v>72</v>
      </c>
      <c r="AN487" s="12">
        <f t="shared" si="93"/>
        <v>0.96833000000000002</v>
      </c>
      <c r="AO487" s="12"/>
      <c r="AP487" s="12"/>
      <c r="AQ487" s="12"/>
      <c r="AR487" s="12"/>
      <c r="AS487" s="13" t="s">
        <v>54</v>
      </c>
    </row>
    <row r="488" spans="1:45" ht="21" customHeight="1">
      <c r="A488" s="4">
        <v>46194</v>
      </c>
      <c r="B488" s="5" t="s">
        <v>72</v>
      </c>
      <c r="C488" s="5" t="s">
        <v>73</v>
      </c>
      <c r="D488" s="4">
        <v>46120</v>
      </c>
      <c r="E488" s="5">
        <v>74</v>
      </c>
      <c r="F488" s="5" t="s">
        <v>64</v>
      </c>
      <c r="G488" s="5" t="s">
        <v>55</v>
      </c>
      <c r="H488" s="5">
        <v>1</v>
      </c>
      <c r="I488" s="6">
        <v>112214</v>
      </c>
      <c r="J488" s="6">
        <v>57866</v>
      </c>
      <c r="K488" s="6">
        <v>54348</v>
      </c>
      <c r="L488" s="7">
        <f t="shared" si="92"/>
        <v>0.51567540592082983</v>
      </c>
      <c r="M488" s="7">
        <f t="shared" si="94"/>
        <v>-3.5077125274178833E-3</v>
      </c>
      <c r="N488" s="6">
        <f t="shared" si="95"/>
        <v>102402.57142857143</v>
      </c>
      <c r="O488" s="6">
        <f t="shared" si="97"/>
        <v>103030.28571428571</v>
      </c>
      <c r="P488" s="8">
        <f t="shared" si="98"/>
        <v>1.0891360654010194</v>
      </c>
      <c r="Q488" s="6">
        <v>12</v>
      </c>
      <c r="R488" s="6">
        <v>12</v>
      </c>
      <c r="S488" s="6">
        <v>1014</v>
      </c>
      <c r="T488" s="6">
        <v>531500</v>
      </c>
      <c r="U488" s="6">
        <v>53</v>
      </c>
      <c r="V488" s="6">
        <v>3240481</v>
      </c>
      <c r="W488" s="6">
        <v>69</v>
      </c>
      <c r="X488" s="5" t="s">
        <v>81</v>
      </c>
      <c r="Y488" s="5" t="s">
        <v>78</v>
      </c>
      <c r="Z488" s="9">
        <v>0.80032000000000003</v>
      </c>
      <c r="AA488" s="7">
        <f t="shared" si="91"/>
        <v>-0.17350490018898512</v>
      </c>
      <c r="AB488" s="9">
        <f t="shared" si="96"/>
        <v>0.63267285714285715</v>
      </c>
      <c r="AC488" s="9">
        <f t="shared" si="99"/>
        <v>2.0402885714285715</v>
      </c>
      <c r="AD488" s="8">
        <f t="shared" si="100"/>
        <v>0.31008988924535885</v>
      </c>
      <c r="AE488" s="5" t="s">
        <v>50</v>
      </c>
      <c r="AF488" s="10">
        <f t="shared" si="101"/>
        <v>63125</v>
      </c>
      <c r="AG488" s="11">
        <f t="shared" si="102"/>
        <v>0.91668910891089106</v>
      </c>
      <c r="AH488" s="11">
        <f t="shared" si="103"/>
        <v>0.39225823798034171</v>
      </c>
      <c r="AI488" s="5" t="s">
        <v>51</v>
      </c>
      <c r="AJ488" s="5" t="s">
        <v>73</v>
      </c>
      <c r="AK488" s="5" t="s">
        <v>52</v>
      </c>
      <c r="AL488" s="5" t="s">
        <v>75</v>
      </c>
      <c r="AM488" s="5" t="s">
        <v>72</v>
      </c>
      <c r="AN488" s="12">
        <f t="shared" si="93"/>
        <v>0.80032000000000003</v>
      </c>
      <c r="AO488" s="12"/>
      <c r="AP488" s="12"/>
      <c r="AQ488" s="12"/>
      <c r="AR488" s="12"/>
      <c r="AS488" s="13" t="s">
        <v>54</v>
      </c>
    </row>
    <row r="489" spans="1:45" ht="21" customHeight="1">
      <c r="A489" s="4">
        <v>46195</v>
      </c>
      <c r="B489" s="5" t="s">
        <v>72</v>
      </c>
      <c r="C489" s="5" t="s">
        <v>73</v>
      </c>
      <c r="D489" s="4">
        <v>46120</v>
      </c>
      <c r="E489" s="5">
        <v>75</v>
      </c>
      <c r="F489" s="5" t="s">
        <v>64</v>
      </c>
      <c r="G489" s="5" t="s">
        <v>56</v>
      </c>
      <c r="H489" s="5">
        <v>0</v>
      </c>
      <c r="I489" s="6">
        <v>98430</v>
      </c>
      <c r="J489" s="6">
        <v>37863</v>
      </c>
      <c r="K489" s="6">
        <v>60568</v>
      </c>
      <c r="L489" s="7">
        <f t="shared" si="92"/>
        <v>0.3846693081377629</v>
      </c>
      <c r="M489" s="7">
        <f t="shared" si="94"/>
        <v>-0.12283672269057333</v>
      </c>
      <c r="N489" s="6">
        <f t="shared" si="95"/>
        <v>102746</v>
      </c>
      <c r="O489" s="6">
        <f t="shared" si="97"/>
        <v>101935.92857142857</v>
      </c>
      <c r="P489" s="8">
        <f t="shared" si="98"/>
        <v>0.96560654696963011</v>
      </c>
      <c r="Q489" s="6">
        <v>8</v>
      </c>
      <c r="R489" s="6">
        <v>8</v>
      </c>
      <c r="S489" s="6">
        <v>951</v>
      </c>
      <c r="T489" s="6">
        <v>180000</v>
      </c>
      <c r="U489" s="6">
        <v>20</v>
      </c>
      <c r="V489" s="6">
        <v>3240501</v>
      </c>
      <c r="W489" s="6">
        <v>79</v>
      </c>
      <c r="X489" s="5" t="s">
        <v>81</v>
      </c>
      <c r="Y489" s="5" t="s">
        <v>78</v>
      </c>
      <c r="Z489" s="9">
        <v>0.59697</v>
      </c>
      <c r="AA489" s="7">
        <f t="shared" si="91"/>
        <v>-0.25408586565373859</v>
      </c>
      <c r="AB489" s="9">
        <f t="shared" si="96"/>
        <v>0.63054285714285718</v>
      </c>
      <c r="AC489" s="9">
        <f t="shared" si="99"/>
        <v>1.858822142857143</v>
      </c>
      <c r="AD489" s="8">
        <f t="shared" si="100"/>
        <v>0.33921634706463499</v>
      </c>
      <c r="AE489" s="5" t="s">
        <v>50</v>
      </c>
      <c r="AF489" s="10">
        <f t="shared" si="101"/>
        <v>41307</v>
      </c>
      <c r="AG489" s="11">
        <f t="shared" si="102"/>
        <v>0.91662430096593794</v>
      </c>
      <c r="AH489" s="11">
        <f t="shared" si="103"/>
        <v>0.32115498639499435</v>
      </c>
      <c r="AI489" s="5" t="s">
        <v>51</v>
      </c>
      <c r="AJ489" s="5" t="s">
        <v>73</v>
      </c>
      <c r="AK489" s="5" t="s">
        <v>52</v>
      </c>
      <c r="AL489" s="5" t="s">
        <v>75</v>
      </c>
      <c r="AM489" s="5" t="s">
        <v>72</v>
      </c>
      <c r="AN489" s="12">
        <f t="shared" si="93"/>
        <v>0.59697</v>
      </c>
      <c r="AO489" s="12"/>
      <c r="AP489" s="12"/>
      <c r="AQ489" s="12"/>
      <c r="AR489" s="12"/>
      <c r="AS489" s="13" t="s">
        <v>54</v>
      </c>
    </row>
    <row r="490" spans="1:45" ht="21" customHeight="1">
      <c r="A490" s="4">
        <v>46196</v>
      </c>
      <c r="B490" s="5" t="s">
        <v>72</v>
      </c>
      <c r="C490" s="5" t="s">
        <v>73</v>
      </c>
      <c r="D490" s="4">
        <v>46120</v>
      </c>
      <c r="E490" s="5">
        <v>76</v>
      </c>
      <c r="F490" s="5" t="s">
        <v>64</v>
      </c>
      <c r="G490" s="5" t="s">
        <v>57</v>
      </c>
      <c r="H490" s="5">
        <v>0</v>
      </c>
      <c r="I490" s="6">
        <v>100286</v>
      </c>
      <c r="J490" s="6">
        <v>39207</v>
      </c>
      <c r="K490" s="6">
        <v>61078</v>
      </c>
      <c r="L490" s="7">
        <f t="shared" si="92"/>
        <v>0.39095187762997824</v>
      </c>
      <c r="M490" s="7">
        <f t="shared" si="94"/>
        <v>1.8856039825256632E-2</v>
      </c>
      <c r="N490" s="6">
        <f t="shared" si="95"/>
        <v>103077.57142857143</v>
      </c>
      <c r="O490" s="6">
        <f t="shared" si="97"/>
        <v>101226.64285714286</v>
      </c>
      <c r="P490" s="8">
        <f t="shared" si="98"/>
        <v>0.99070755652273934</v>
      </c>
      <c r="Q490" s="6">
        <v>10</v>
      </c>
      <c r="R490" s="6">
        <v>10</v>
      </c>
      <c r="S490" s="6">
        <v>900</v>
      </c>
      <c r="T490" s="6">
        <v>387500</v>
      </c>
      <c r="U490" s="6">
        <v>40</v>
      </c>
      <c r="V490" s="6">
        <v>3240541</v>
      </c>
      <c r="W490" s="6">
        <v>62</v>
      </c>
      <c r="X490" s="5" t="s">
        <v>81</v>
      </c>
      <c r="Y490" s="5" t="s">
        <v>78</v>
      </c>
      <c r="Z490" s="9">
        <v>0.51271999999999995</v>
      </c>
      <c r="AA490" s="7">
        <f t="shared" si="91"/>
        <v>-0.1411293699850914</v>
      </c>
      <c r="AB490" s="9">
        <f t="shared" si="96"/>
        <v>0.62950285714285703</v>
      </c>
      <c r="AC490" s="9">
        <f t="shared" si="99"/>
        <v>1.7119060714285717</v>
      </c>
      <c r="AD490" s="8">
        <f t="shared" si="100"/>
        <v>0.3677204419384657</v>
      </c>
      <c r="AE490" s="5" t="s">
        <v>50</v>
      </c>
      <c r="AF490" s="10">
        <f t="shared" si="101"/>
        <v>34310.75</v>
      </c>
      <c r="AG490" s="11">
        <f t="shared" si="102"/>
        <v>1.1427030886821186</v>
      </c>
      <c r="AH490" s="11">
        <f t="shared" si="103"/>
        <v>0.29950241345434292</v>
      </c>
      <c r="AI490" s="5" t="s">
        <v>51</v>
      </c>
      <c r="AJ490" s="5" t="s">
        <v>73</v>
      </c>
      <c r="AK490" s="5" t="s">
        <v>52</v>
      </c>
      <c r="AL490" s="5" t="s">
        <v>75</v>
      </c>
      <c r="AM490" s="5" t="s">
        <v>72</v>
      </c>
      <c r="AN490" s="12">
        <f t="shared" si="93"/>
        <v>0.51271999999999995</v>
      </c>
      <c r="AO490" s="12"/>
      <c r="AP490" s="12"/>
      <c r="AQ490" s="12"/>
      <c r="AR490" s="12"/>
      <c r="AS490" s="13" t="s">
        <v>54</v>
      </c>
    </row>
    <row r="491" spans="1:45" ht="21" customHeight="1">
      <c r="A491" s="4">
        <v>46197</v>
      </c>
      <c r="B491" s="5" t="s">
        <v>72</v>
      </c>
      <c r="C491" s="5" t="s">
        <v>73</v>
      </c>
      <c r="D491" s="4">
        <v>46120</v>
      </c>
      <c r="E491" s="5">
        <v>77</v>
      </c>
      <c r="F491" s="5" t="s">
        <v>64</v>
      </c>
      <c r="G491" s="5" t="s">
        <v>58</v>
      </c>
      <c r="H491" s="5">
        <v>0</v>
      </c>
      <c r="I491" s="6">
        <v>99841</v>
      </c>
      <c r="J491" s="6">
        <v>38364</v>
      </c>
      <c r="K491" s="6">
        <v>61478</v>
      </c>
      <c r="L491" s="7">
        <f t="shared" si="92"/>
        <v>0.38425095902484951</v>
      </c>
      <c r="M491" s="7">
        <f t="shared" si="94"/>
        <v>-4.4373092954150817E-3</v>
      </c>
      <c r="N491" s="6">
        <f t="shared" si="95"/>
        <v>103250</v>
      </c>
      <c r="O491" s="6">
        <f t="shared" si="97"/>
        <v>101502.64285714286</v>
      </c>
      <c r="P491" s="8">
        <f t="shared" si="98"/>
        <v>0.98362956066590812</v>
      </c>
      <c r="Q491" s="6">
        <v>4</v>
      </c>
      <c r="R491" s="6">
        <v>4</v>
      </c>
      <c r="S491" s="6">
        <v>537</v>
      </c>
      <c r="T491" s="6">
        <v>104000</v>
      </c>
      <c r="U491" s="6">
        <v>10</v>
      </c>
      <c r="V491" s="6">
        <v>3240551</v>
      </c>
      <c r="W491" s="6">
        <v>105</v>
      </c>
      <c r="X491" s="5" t="s">
        <v>81</v>
      </c>
      <c r="Y491" s="5" t="s">
        <v>78</v>
      </c>
      <c r="Z491" s="9">
        <v>0.47964000000000001</v>
      </c>
      <c r="AA491" s="7">
        <f t="shared" si="91"/>
        <v>-6.4518645654548235E-2</v>
      </c>
      <c r="AB491" s="9">
        <f t="shared" si="96"/>
        <v>0.6306342857142857</v>
      </c>
      <c r="AC491" s="9">
        <f t="shared" si="99"/>
        <v>1.6398392857142858</v>
      </c>
      <c r="AD491" s="8">
        <f t="shared" si="100"/>
        <v>0.38457078764251718</v>
      </c>
      <c r="AE491" s="5" t="s">
        <v>50</v>
      </c>
      <c r="AF491" s="10">
        <f t="shared" si="101"/>
        <v>37016.75</v>
      </c>
      <c r="AG491" s="11">
        <f t="shared" si="102"/>
        <v>1.0363956857368624</v>
      </c>
      <c r="AH491" s="11">
        <f t="shared" si="103"/>
        <v>0.29249207783863834</v>
      </c>
      <c r="AI491" s="5" t="s">
        <v>51</v>
      </c>
      <c r="AJ491" s="5" t="s">
        <v>73</v>
      </c>
      <c r="AK491" s="5" t="s">
        <v>52</v>
      </c>
      <c r="AL491" s="5" t="s">
        <v>75</v>
      </c>
      <c r="AM491" s="5" t="s">
        <v>72</v>
      </c>
      <c r="AN491" s="12">
        <f t="shared" si="93"/>
        <v>0.47964000000000001</v>
      </c>
      <c r="AO491" s="12"/>
      <c r="AP491" s="12"/>
      <c r="AQ491" s="12"/>
      <c r="AR491" s="12"/>
      <c r="AS491" s="13" t="s">
        <v>54</v>
      </c>
    </row>
    <row r="492" spans="1:45" ht="21" customHeight="1">
      <c r="A492" s="4">
        <v>46198</v>
      </c>
      <c r="B492" s="5" t="s">
        <v>72</v>
      </c>
      <c r="C492" s="5" t="s">
        <v>73</v>
      </c>
      <c r="D492" s="4">
        <v>46120</v>
      </c>
      <c r="E492" s="5">
        <v>78</v>
      </c>
      <c r="F492" s="5" t="s">
        <v>64</v>
      </c>
      <c r="G492" s="5" t="s">
        <v>59</v>
      </c>
      <c r="H492" s="5">
        <v>0</v>
      </c>
      <c r="I492" s="6">
        <v>100384</v>
      </c>
      <c r="J492" s="6">
        <v>39246</v>
      </c>
      <c r="K492" s="6">
        <v>61138</v>
      </c>
      <c r="L492" s="7">
        <f t="shared" si="92"/>
        <v>0.39095871852087982</v>
      </c>
      <c r="M492" s="7">
        <f t="shared" si="94"/>
        <v>5.4386474494445558E-3</v>
      </c>
      <c r="N492" s="6">
        <f t="shared" si="95"/>
        <v>103488.57142857143</v>
      </c>
      <c r="O492" s="6">
        <f t="shared" si="97"/>
        <v>101737.75</v>
      </c>
      <c r="P492" s="8">
        <f t="shared" si="98"/>
        <v>0.98669372971193092</v>
      </c>
      <c r="Q492" s="6">
        <v>6</v>
      </c>
      <c r="R492" s="6">
        <v>6</v>
      </c>
      <c r="S492" s="6">
        <v>757</v>
      </c>
      <c r="T492" s="6">
        <v>147500</v>
      </c>
      <c r="U492" s="6">
        <v>16</v>
      </c>
      <c r="V492" s="6">
        <v>3240567</v>
      </c>
      <c r="W492" s="6">
        <v>91</v>
      </c>
      <c r="X492" s="5" t="s">
        <v>81</v>
      </c>
      <c r="Y492" s="5" t="s">
        <v>78</v>
      </c>
      <c r="Z492" s="9">
        <v>0.45129000000000002</v>
      </c>
      <c r="AA492" s="7">
        <f t="shared" si="91"/>
        <v>-5.910683012259188E-2</v>
      </c>
      <c r="AB492" s="9">
        <f t="shared" si="96"/>
        <v>0.62589857142857142</v>
      </c>
      <c r="AC492" s="9">
        <f t="shared" si="99"/>
        <v>1.5398328571428574</v>
      </c>
      <c r="AD492" s="8">
        <f t="shared" si="100"/>
        <v>0.40647175992199513</v>
      </c>
      <c r="AE492" s="5" t="s">
        <v>50</v>
      </c>
      <c r="AF492" s="10">
        <f t="shared" si="101"/>
        <v>35055.25</v>
      </c>
      <c r="AG492" s="11">
        <f t="shared" si="102"/>
        <v>1.1195470008058708</v>
      </c>
      <c r="AH492" s="11">
        <f t="shared" si="103"/>
        <v>0.29307726348778113</v>
      </c>
      <c r="AI492" s="5" t="s">
        <v>51</v>
      </c>
      <c r="AJ492" s="5" t="s">
        <v>73</v>
      </c>
      <c r="AK492" s="5" t="s">
        <v>52</v>
      </c>
      <c r="AL492" s="5" t="s">
        <v>75</v>
      </c>
      <c r="AM492" s="5" t="s">
        <v>72</v>
      </c>
      <c r="AN492" s="12">
        <f t="shared" si="93"/>
        <v>0.45129000000000002</v>
      </c>
      <c r="AO492" s="12"/>
      <c r="AP492" s="12"/>
      <c r="AQ492" s="12"/>
      <c r="AR492" s="12"/>
      <c r="AS492" s="13" t="s">
        <v>54</v>
      </c>
    </row>
    <row r="493" spans="1:45" ht="21" customHeight="1">
      <c r="A493" s="4">
        <v>46199</v>
      </c>
      <c r="B493" s="5" t="s">
        <v>72</v>
      </c>
      <c r="C493" s="5" t="s">
        <v>73</v>
      </c>
      <c r="D493" s="4">
        <v>46120</v>
      </c>
      <c r="E493" s="5">
        <v>79</v>
      </c>
      <c r="F493" s="5" t="s">
        <v>64</v>
      </c>
      <c r="G493" s="5" t="s">
        <v>60</v>
      </c>
      <c r="H493" s="5">
        <v>0</v>
      </c>
      <c r="I493" s="6">
        <v>108160</v>
      </c>
      <c r="J493" s="6">
        <v>46770</v>
      </c>
      <c r="K493" s="6">
        <v>61390</v>
      </c>
      <c r="L493" s="7">
        <f t="shared" si="92"/>
        <v>0.43241494082840237</v>
      </c>
      <c r="M493" s="7">
        <f t="shared" si="94"/>
        <v>7.746254383168627E-2</v>
      </c>
      <c r="N493" s="6">
        <f t="shared" si="95"/>
        <v>104560.57142857143</v>
      </c>
      <c r="O493" s="6">
        <f t="shared" si="97"/>
        <v>101926.89285714286</v>
      </c>
      <c r="P493" s="8">
        <f t="shared" si="98"/>
        <v>1.0611527239586638</v>
      </c>
      <c r="Q493" s="6">
        <v>5</v>
      </c>
      <c r="R493" s="6">
        <v>5</v>
      </c>
      <c r="S493" s="6">
        <v>343</v>
      </c>
      <c r="T493" s="6">
        <v>127000</v>
      </c>
      <c r="U493" s="6">
        <v>11</v>
      </c>
      <c r="V493" s="6">
        <v>3240578</v>
      </c>
      <c r="W493" s="6">
        <v>124</v>
      </c>
      <c r="X493" s="5" t="s">
        <v>81</v>
      </c>
      <c r="Y493" s="5" t="s">
        <v>78</v>
      </c>
      <c r="Z493" s="9">
        <v>0.52424000000000004</v>
      </c>
      <c r="AA493" s="7">
        <f t="shared" si="91"/>
        <v>0.16164772097764191</v>
      </c>
      <c r="AB493" s="9">
        <f t="shared" si="96"/>
        <v>0.61907285714285709</v>
      </c>
      <c r="AC493" s="9">
        <f t="shared" si="99"/>
        <v>1.445841785714286</v>
      </c>
      <c r="AD493" s="8">
        <f t="shared" si="100"/>
        <v>0.42817468913932233</v>
      </c>
      <c r="AE493" s="5" t="s">
        <v>50</v>
      </c>
      <c r="AF493" s="10">
        <f t="shared" si="101"/>
        <v>39578.75</v>
      </c>
      <c r="AG493" s="11">
        <f t="shared" si="102"/>
        <v>1.1816947225468213</v>
      </c>
      <c r="AH493" s="11">
        <f t="shared" si="103"/>
        <v>0.36258462383628715</v>
      </c>
      <c r="AI493" s="5" t="s">
        <v>51</v>
      </c>
      <c r="AJ493" s="5" t="s">
        <v>73</v>
      </c>
      <c r="AK493" s="5" t="s">
        <v>52</v>
      </c>
      <c r="AL493" s="5" t="s">
        <v>75</v>
      </c>
      <c r="AM493" s="5" t="s">
        <v>72</v>
      </c>
      <c r="AN493" s="12">
        <f t="shared" si="93"/>
        <v>0.52424000000000004</v>
      </c>
      <c r="AO493" s="12"/>
      <c r="AP493" s="12"/>
      <c r="AQ493" s="12"/>
      <c r="AR493" s="12"/>
      <c r="AS493" s="13" t="s">
        <v>54</v>
      </c>
    </row>
    <row r="494" spans="1:45" ht="21" customHeight="1">
      <c r="A494" s="4">
        <v>46200</v>
      </c>
      <c r="B494" s="5" t="s">
        <v>72</v>
      </c>
      <c r="C494" s="5" t="s">
        <v>73</v>
      </c>
      <c r="D494" s="4">
        <v>46120</v>
      </c>
      <c r="E494" s="5">
        <v>80</v>
      </c>
      <c r="F494" s="5" t="s">
        <v>64</v>
      </c>
      <c r="G494" s="5" t="s">
        <v>48</v>
      </c>
      <c r="H494" s="5">
        <v>1</v>
      </c>
      <c r="I494" s="6">
        <v>121499</v>
      </c>
      <c r="J494" s="6">
        <v>66108</v>
      </c>
      <c r="K494" s="6">
        <v>55391</v>
      </c>
      <c r="L494" s="7">
        <f t="shared" si="92"/>
        <v>0.54410324364809592</v>
      </c>
      <c r="M494" s="7">
        <f t="shared" si="94"/>
        <v>0.12332655325443787</v>
      </c>
      <c r="N494" s="6">
        <f t="shared" si="95"/>
        <v>105830.57142857143</v>
      </c>
      <c r="O494" s="6">
        <f t="shared" si="97"/>
        <v>102204.25</v>
      </c>
      <c r="P494" s="8">
        <f t="shared" si="98"/>
        <v>1.1887861806138198</v>
      </c>
      <c r="Q494" s="6">
        <v>10</v>
      </c>
      <c r="R494" s="6">
        <v>10</v>
      </c>
      <c r="S494" s="6">
        <v>974</v>
      </c>
      <c r="T494" s="6">
        <v>308500</v>
      </c>
      <c r="U494" s="6">
        <v>34</v>
      </c>
      <c r="V494" s="6">
        <v>3240612</v>
      </c>
      <c r="W494" s="6">
        <v>94</v>
      </c>
      <c r="X494" s="5" t="s">
        <v>81</v>
      </c>
      <c r="Y494" s="5" t="s">
        <v>78</v>
      </c>
      <c r="Z494" s="9">
        <v>0.78186999999999995</v>
      </c>
      <c r="AA494" s="7">
        <f t="shared" si="91"/>
        <v>0.49143522050969013</v>
      </c>
      <c r="AB494" s="9">
        <f t="shared" si="96"/>
        <v>0.59243571428571418</v>
      </c>
      <c r="AC494" s="9">
        <f t="shared" si="99"/>
        <v>1.3399539285714286</v>
      </c>
      <c r="AD494" s="8">
        <f t="shared" si="100"/>
        <v>0.44213140590388095</v>
      </c>
      <c r="AE494" s="5" t="s">
        <v>50</v>
      </c>
      <c r="AF494" s="10">
        <f t="shared" si="101"/>
        <v>61374</v>
      </c>
      <c r="AG494" s="11">
        <f t="shared" si="102"/>
        <v>1.07713363965197</v>
      </c>
      <c r="AH494" s="11">
        <f t="shared" si="103"/>
        <v>0.58350513650389357</v>
      </c>
      <c r="AI494" s="5" t="s">
        <v>51</v>
      </c>
      <c r="AJ494" s="5" t="s">
        <v>73</v>
      </c>
      <c r="AK494" s="5" t="s">
        <v>52</v>
      </c>
      <c r="AL494" s="5" t="s">
        <v>75</v>
      </c>
      <c r="AM494" s="5" t="s">
        <v>72</v>
      </c>
      <c r="AN494" s="12">
        <f t="shared" si="93"/>
        <v>0.78186999999999995</v>
      </c>
      <c r="AO494" s="12"/>
      <c r="AP494" s="12"/>
      <c r="AQ494" s="12"/>
      <c r="AR494" s="12"/>
      <c r="AS494" s="13" t="s">
        <v>54</v>
      </c>
    </row>
    <row r="495" spans="1:45" ht="21" customHeight="1">
      <c r="A495" s="4">
        <v>46201</v>
      </c>
      <c r="B495" s="5" t="s">
        <v>72</v>
      </c>
      <c r="C495" s="5" t="s">
        <v>73</v>
      </c>
      <c r="D495" s="4">
        <v>46120</v>
      </c>
      <c r="E495" s="5">
        <v>81</v>
      </c>
      <c r="F495" s="5" t="s">
        <v>64</v>
      </c>
      <c r="G495" s="5" t="s">
        <v>55</v>
      </c>
      <c r="H495" s="5">
        <v>1</v>
      </c>
      <c r="I495" s="6">
        <v>113256</v>
      </c>
      <c r="J495" s="6">
        <v>58972</v>
      </c>
      <c r="K495" s="6">
        <v>54285</v>
      </c>
      <c r="L495" s="7">
        <f t="shared" si="92"/>
        <v>0.52069647524192975</v>
      </c>
      <c r="M495" s="7">
        <f t="shared" si="94"/>
        <v>-6.7844179787487913E-2</v>
      </c>
      <c r="N495" s="6">
        <f t="shared" si="95"/>
        <v>105979.42857142857</v>
      </c>
      <c r="O495" s="6">
        <f t="shared" si="97"/>
        <v>102369.5</v>
      </c>
      <c r="P495" s="8">
        <f t="shared" si="98"/>
        <v>1.1063451516320779</v>
      </c>
      <c r="Q495" s="6">
        <v>9</v>
      </c>
      <c r="R495" s="6">
        <v>9</v>
      </c>
      <c r="S495" s="6">
        <v>870</v>
      </c>
      <c r="T495" s="6">
        <v>268700</v>
      </c>
      <c r="U495" s="6">
        <v>30</v>
      </c>
      <c r="V495" s="6">
        <v>3240642</v>
      </c>
      <c r="W495" s="6">
        <v>93</v>
      </c>
      <c r="X495" s="5" t="s">
        <v>81</v>
      </c>
      <c r="Y495" s="5" t="s">
        <v>78</v>
      </c>
      <c r="Z495" s="9">
        <v>0.73748000000000002</v>
      </c>
      <c r="AA495" s="7">
        <f t="shared" si="91"/>
        <v>-5.6774144039290375E-2</v>
      </c>
      <c r="AB495" s="9">
        <f t="shared" si="96"/>
        <v>0.58345857142857149</v>
      </c>
      <c r="AC495" s="9">
        <f t="shared" si="99"/>
        <v>1.1846317857142856</v>
      </c>
      <c r="AD495" s="8">
        <f t="shared" si="100"/>
        <v>0.49252314387020207</v>
      </c>
      <c r="AE495" s="5" t="s">
        <v>50</v>
      </c>
      <c r="AF495" s="10">
        <f t="shared" si="101"/>
        <v>55321</v>
      </c>
      <c r="AG495" s="11">
        <f t="shared" si="102"/>
        <v>1.065996637804812</v>
      </c>
      <c r="AH495" s="11">
        <f t="shared" si="103"/>
        <v>0.6225394328376298</v>
      </c>
      <c r="AI495" s="5" t="s">
        <v>51</v>
      </c>
      <c r="AJ495" s="5" t="s">
        <v>73</v>
      </c>
      <c r="AK495" s="5" t="s">
        <v>52</v>
      </c>
      <c r="AL495" s="5" t="s">
        <v>75</v>
      </c>
      <c r="AM495" s="5" t="s">
        <v>72</v>
      </c>
      <c r="AN495" s="12">
        <f t="shared" si="93"/>
        <v>0.73748000000000002</v>
      </c>
      <c r="AO495" s="12"/>
      <c r="AP495" s="12"/>
      <c r="AQ495" s="12"/>
      <c r="AR495" s="12"/>
      <c r="AS495" s="13" t="s">
        <v>54</v>
      </c>
    </row>
    <row r="496" spans="1:45" ht="21" customHeight="1">
      <c r="A496" s="4">
        <v>46202</v>
      </c>
      <c r="B496" s="5" t="s">
        <v>72</v>
      </c>
      <c r="C496" s="5" t="s">
        <v>73</v>
      </c>
      <c r="D496" s="4">
        <v>46120</v>
      </c>
      <c r="E496" s="5">
        <v>82</v>
      </c>
      <c r="F496" s="5" t="s">
        <v>64</v>
      </c>
      <c r="G496" s="5" t="s">
        <v>56</v>
      </c>
      <c r="H496" s="5">
        <v>0</v>
      </c>
      <c r="I496" s="6">
        <v>99838</v>
      </c>
      <c r="J496" s="6">
        <v>39186</v>
      </c>
      <c r="K496" s="6">
        <v>60652</v>
      </c>
      <c r="L496" s="7">
        <f t="shared" si="92"/>
        <v>0.39249584326609105</v>
      </c>
      <c r="M496" s="7">
        <f t="shared" si="94"/>
        <v>-0.11847495938405028</v>
      </c>
      <c r="N496" s="6">
        <f t="shared" si="95"/>
        <v>106180.57142857143</v>
      </c>
      <c r="O496" s="6">
        <f t="shared" si="97"/>
        <v>102541.85714285714</v>
      </c>
      <c r="P496" s="8">
        <f t="shared" si="98"/>
        <v>0.97363167375552562</v>
      </c>
      <c r="Q496" s="6">
        <v>4</v>
      </c>
      <c r="R496" s="6">
        <v>4</v>
      </c>
      <c r="S496" s="6">
        <v>492</v>
      </c>
      <c r="T496" s="6">
        <v>107500</v>
      </c>
      <c r="U496" s="6">
        <v>11</v>
      </c>
      <c r="V496" s="6">
        <v>3240653</v>
      </c>
      <c r="W496" s="6">
        <v>83</v>
      </c>
      <c r="X496" s="5" t="s">
        <v>81</v>
      </c>
      <c r="Y496" s="5" t="s">
        <v>78</v>
      </c>
      <c r="Z496" s="9">
        <v>0.47992000000000001</v>
      </c>
      <c r="AA496" s="7">
        <f t="shared" si="91"/>
        <v>-0.34924336931171018</v>
      </c>
      <c r="AB496" s="9">
        <f t="shared" si="96"/>
        <v>0.56673714285714283</v>
      </c>
      <c r="AC496" s="9">
        <f t="shared" si="99"/>
        <v>1.0377535714285717</v>
      </c>
      <c r="AD496" s="8">
        <f t="shared" si="100"/>
        <v>0.54611919289949773</v>
      </c>
      <c r="AE496" s="5" t="s">
        <v>50</v>
      </c>
      <c r="AF496" s="10">
        <f t="shared" si="101"/>
        <v>34750.75</v>
      </c>
      <c r="AG496" s="11">
        <f t="shared" si="102"/>
        <v>1.1276303389135487</v>
      </c>
      <c r="AH496" s="11">
        <f t="shared" si="103"/>
        <v>0.46246046577256494</v>
      </c>
      <c r="AI496" s="5" t="s">
        <v>51</v>
      </c>
      <c r="AJ496" s="5" t="s">
        <v>73</v>
      </c>
      <c r="AK496" s="5" t="s">
        <v>52</v>
      </c>
      <c r="AL496" s="5" t="s">
        <v>75</v>
      </c>
      <c r="AM496" s="5" t="s">
        <v>72</v>
      </c>
      <c r="AN496" s="12">
        <f t="shared" si="93"/>
        <v>0.47992000000000001</v>
      </c>
      <c r="AO496" s="12"/>
      <c r="AP496" s="12"/>
      <c r="AQ496" s="12"/>
      <c r="AR496" s="12"/>
      <c r="AS496" s="13" t="s">
        <v>54</v>
      </c>
    </row>
    <row r="497" spans="1:45" ht="21" customHeight="1">
      <c r="A497" s="4">
        <v>46203</v>
      </c>
      <c r="B497" s="5" t="s">
        <v>72</v>
      </c>
      <c r="C497" s="5" t="s">
        <v>73</v>
      </c>
      <c r="D497" s="4">
        <v>46120</v>
      </c>
      <c r="E497" s="5">
        <v>83</v>
      </c>
      <c r="F497" s="5" t="s">
        <v>64</v>
      </c>
      <c r="G497" s="5" t="s">
        <v>57</v>
      </c>
      <c r="H497" s="5">
        <v>0</v>
      </c>
      <c r="I497" s="6">
        <v>101854</v>
      </c>
      <c r="J497" s="6">
        <v>40324</v>
      </c>
      <c r="K497" s="6">
        <v>61530</v>
      </c>
      <c r="L497" s="7">
        <f t="shared" si="92"/>
        <v>0.39590001374516465</v>
      </c>
      <c r="M497" s="7">
        <f t="shared" si="94"/>
        <v>2.0192712193753959E-2</v>
      </c>
      <c r="N497" s="6">
        <f t="shared" si="95"/>
        <v>106404.57142857143</v>
      </c>
      <c r="O497" s="6">
        <f t="shared" si="97"/>
        <v>102767.5</v>
      </c>
      <c r="P497" s="8">
        <f t="shared" si="98"/>
        <v>0.99111100299219113</v>
      </c>
      <c r="Q497" s="6">
        <v>5</v>
      </c>
      <c r="R497" s="6">
        <v>5</v>
      </c>
      <c r="S497" s="6">
        <v>561</v>
      </c>
      <c r="T497" s="6">
        <v>206000</v>
      </c>
      <c r="U497" s="6">
        <v>20</v>
      </c>
      <c r="V497" s="6">
        <v>3240673</v>
      </c>
      <c r="W497" s="6">
        <v>88</v>
      </c>
      <c r="X497" s="5" t="s">
        <v>81</v>
      </c>
      <c r="Y497" s="5" t="s">
        <v>78</v>
      </c>
      <c r="Z497" s="9">
        <v>0.40817999999999999</v>
      </c>
      <c r="AA497" s="7">
        <f t="shared" si="91"/>
        <v>-0.14948324720786799</v>
      </c>
      <c r="AB497" s="9">
        <f t="shared" si="96"/>
        <v>0.55180285714285715</v>
      </c>
      <c r="AC497" s="9">
        <f t="shared" si="99"/>
        <v>0.96726928571428572</v>
      </c>
      <c r="AD497" s="8">
        <f t="shared" si="100"/>
        <v>0.57047490837608383</v>
      </c>
      <c r="AE497" s="5" t="s">
        <v>50</v>
      </c>
      <c r="AF497" s="10">
        <f t="shared" si="101"/>
        <v>35940</v>
      </c>
      <c r="AG497" s="11">
        <f t="shared" si="102"/>
        <v>1.1219810795770728</v>
      </c>
      <c r="AH497" s="11">
        <f t="shared" si="103"/>
        <v>0.42199210295256823</v>
      </c>
      <c r="AI497" s="5" t="s">
        <v>51</v>
      </c>
      <c r="AJ497" s="5" t="s">
        <v>73</v>
      </c>
      <c r="AK497" s="5" t="s">
        <v>52</v>
      </c>
      <c r="AL497" s="5" t="s">
        <v>75</v>
      </c>
      <c r="AM497" s="5" t="s">
        <v>72</v>
      </c>
      <c r="AN497" s="12">
        <f t="shared" si="93"/>
        <v>0.40817999999999999</v>
      </c>
      <c r="AO497" s="12"/>
      <c r="AP497" s="12"/>
      <c r="AQ497" s="12"/>
      <c r="AR497" s="12"/>
      <c r="AS497" s="13" t="s">
        <v>54</v>
      </c>
    </row>
    <row r="498" spans="1:45" ht="21" customHeight="1">
      <c r="A498" s="4">
        <v>46204</v>
      </c>
      <c r="B498" s="5" t="s">
        <v>72</v>
      </c>
      <c r="C498" s="5" t="s">
        <v>73</v>
      </c>
      <c r="D498" s="4">
        <v>46120</v>
      </c>
      <c r="E498" s="5">
        <v>84</v>
      </c>
      <c r="F498" s="5" t="s">
        <v>64</v>
      </c>
      <c r="G498" s="5" t="s">
        <v>58</v>
      </c>
      <c r="H498" s="5">
        <v>0</v>
      </c>
      <c r="I498" s="6">
        <v>91455</v>
      </c>
      <c r="J498" s="6">
        <v>31420</v>
      </c>
      <c r="K498" s="6">
        <v>60036</v>
      </c>
      <c r="L498" s="7">
        <f t="shared" si="92"/>
        <v>0.34355694057186592</v>
      </c>
      <c r="M498" s="7">
        <f t="shared" si="94"/>
        <v>-0.10209711940620891</v>
      </c>
      <c r="N498" s="6">
        <f t="shared" si="95"/>
        <v>105206.57142857143</v>
      </c>
      <c r="O498" s="6">
        <f t="shared" si="97"/>
        <v>103011.28571428571</v>
      </c>
      <c r="P498" s="8">
        <f t="shared" si="98"/>
        <v>0.88781534339510648</v>
      </c>
      <c r="Q498" s="6">
        <v>5</v>
      </c>
      <c r="R498" s="6">
        <v>5</v>
      </c>
      <c r="S498" s="6">
        <v>556</v>
      </c>
      <c r="T498" s="6">
        <v>105000</v>
      </c>
      <c r="U498" s="6">
        <v>12</v>
      </c>
      <c r="V498" s="6">
        <v>3240685</v>
      </c>
      <c r="W498" s="6">
        <v>80</v>
      </c>
      <c r="X498" s="5" t="s">
        <v>82</v>
      </c>
      <c r="Y498" s="5" t="s">
        <v>78</v>
      </c>
      <c r="Z498" s="9">
        <v>0.43228</v>
      </c>
      <c r="AA498" s="7">
        <f t="shared" si="91"/>
        <v>5.9042579254250604E-2</v>
      </c>
      <c r="AB498" s="9">
        <f t="shared" si="96"/>
        <v>0.54503714285714289</v>
      </c>
      <c r="AC498" s="9">
        <f t="shared" si="99"/>
        <v>0.90121535714285728</v>
      </c>
      <c r="AD498" s="8">
        <f t="shared" si="100"/>
        <v>0.60478013222620397</v>
      </c>
      <c r="AE498" s="5" t="s">
        <v>50</v>
      </c>
      <c r="AF498" s="10">
        <f t="shared" si="101"/>
        <v>38282.25</v>
      </c>
      <c r="AG498" s="11">
        <f t="shared" si="102"/>
        <v>0.8207459070456935</v>
      </c>
      <c r="AH498" s="11">
        <f t="shared" si="103"/>
        <v>0.47966337521196567</v>
      </c>
      <c r="AI498" s="5" t="s">
        <v>51</v>
      </c>
      <c r="AJ498" s="5" t="s">
        <v>73</v>
      </c>
      <c r="AK498" s="5" t="s">
        <v>52</v>
      </c>
      <c r="AL498" s="5" t="s">
        <v>75</v>
      </c>
      <c r="AM498" s="5" t="s">
        <v>72</v>
      </c>
      <c r="AN498" s="12">
        <f t="shared" si="93"/>
        <v>0.43228</v>
      </c>
      <c r="AO498" s="12"/>
      <c r="AP498" s="12"/>
      <c r="AQ498" s="12"/>
      <c r="AR498" s="12"/>
      <c r="AS498" s="13" t="s">
        <v>54</v>
      </c>
    </row>
    <row r="499" spans="1:45" ht="21" customHeight="1">
      <c r="A499" s="4">
        <v>46205</v>
      </c>
      <c r="B499" s="5" t="s">
        <v>72</v>
      </c>
      <c r="C499" s="5" t="s">
        <v>73</v>
      </c>
      <c r="D499" s="4">
        <v>46120</v>
      </c>
      <c r="E499" s="5">
        <v>85</v>
      </c>
      <c r="F499" s="5" t="s">
        <v>64</v>
      </c>
      <c r="G499" s="5" t="s">
        <v>59</v>
      </c>
      <c r="H499" s="5">
        <v>0</v>
      </c>
      <c r="I499" s="6">
        <v>90808</v>
      </c>
      <c r="J499" s="6">
        <v>32172</v>
      </c>
      <c r="K499" s="6">
        <v>58636</v>
      </c>
      <c r="L499" s="7">
        <f t="shared" si="92"/>
        <v>0.35428596599418555</v>
      </c>
      <c r="M499" s="7">
        <f t="shared" si="94"/>
        <v>-7.0745175222787227E-3</v>
      </c>
      <c r="N499" s="6">
        <f t="shared" si="95"/>
        <v>103838.57142857143</v>
      </c>
      <c r="O499" s="6">
        <f t="shared" si="97"/>
        <v>102675.17857142857</v>
      </c>
      <c r="P499" s="8">
        <f t="shared" si="98"/>
        <v>0.88442018084075824</v>
      </c>
      <c r="Q499" s="6">
        <v>6</v>
      </c>
      <c r="R499" s="6">
        <v>6</v>
      </c>
      <c r="S499" s="6">
        <v>607</v>
      </c>
      <c r="T499" s="6">
        <v>129500</v>
      </c>
      <c r="U499" s="6">
        <v>13</v>
      </c>
      <c r="V499" s="6">
        <v>3240698</v>
      </c>
      <c r="W499" s="6">
        <v>89</v>
      </c>
      <c r="X499" s="5" t="s">
        <v>82</v>
      </c>
      <c r="Y499" s="5" t="s">
        <v>78</v>
      </c>
      <c r="Z499" s="9">
        <v>0.41885</v>
      </c>
      <c r="AA499" s="7">
        <f t="shared" si="91"/>
        <v>-3.1067826408809118E-2</v>
      </c>
      <c r="AB499" s="9">
        <f t="shared" si="96"/>
        <v>0.54040285714285707</v>
      </c>
      <c r="AC499" s="9">
        <f t="shared" si="99"/>
        <v>0.82645999999999997</v>
      </c>
      <c r="AD499" s="8">
        <f t="shared" si="100"/>
        <v>0.65387660279125071</v>
      </c>
      <c r="AE499" s="5" t="s">
        <v>50</v>
      </c>
      <c r="AF499" s="10">
        <f t="shared" si="101"/>
        <v>36073.75</v>
      </c>
      <c r="AG499" s="11">
        <f t="shared" si="102"/>
        <v>0.89183963408295508</v>
      </c>
      <c r="AH499" s="11">
        <f t="shared" si="103"/>
        <v>0.50680008711855384</v>
      </c>
      <c r="AI499" s="5" t="s">
        <v>51</v>
      </c>
      <c r="AJ499" s="5" t="s">
        <v>73</v>
      </c>
      <c r="AK499" s="5" t="s">
        <v>52</v>
      </c>
      <c r="AL499" s="5" t="s">
        <v>75</v>
      </c>
      <c r="AM499" s="5" t="s">
        <v>72</v>
      </c>
      <c r="AN499" s="12">
        <f t="shared" si="93"/>
        <v>0.41885</v>
      </c>
      <c r="AO499" s="12"/>
      <c r="AP499" s="12"/>
      <c r="AQ499" s="12"/>
      <c r="AR499" s="12"/>
      <c r="AS499" s="13" t="s">
        <v>54</v>
      </c>
    </row>
    <row r="500" spans="1:45" ht="21" customHeight="1">
      <c r="A500" s="4">
        <v>46206</v>
      </c>
      <c r="B500" s="5" t="s">
        <v>72</v>
      </c>
      <c r="C500" s="5" t="s">
        <v>73</v>
      </c>
      <c r="D500" s="4">
        <v>46120</v>
      </c>
      <c r="E500" s="5">
        <v>86</v>
      </c>
      <c r="F500" s="5" t="s">
        <v>64</v>
      </c>
      <c r="G500" s="5" t="s">
        <v>60</v>
      </c>
      <c r="H500" s="5">
        <v>0</v>
      </c>
      <c r="I500" s="6">
        <v>97440</v>
      </c>
      <c r="J500" s="6">
        <v>38112</v>
      </c>
      <c r="K500" s="6">
        <v>59328</v>
      </c>
      <c r="L500" s="7">
        <f t="shared" si="92"/>
        <v>0.39113300492610836</v>
      </c>
      <c r="M500" s="7">
        <f t="shared" si="94"/>
        <v>7.3033212932781311E-2</v>
      </c>
      <c r="N500" s="6">
        <f t="shared" si="95"/>
        <v>102307.14285714286</v>
      </c>
      <c r="O500" s="6">
        <f t="shared" si="97"/>
        <v>102598.17857142857</v>
      </c>
      <c r="P500" s="8">
        <f t="shared" si="98"/>
        <v>0.94972446252700815</v>
      </c>
      <c r="Q500" s="6">
        <v>8</v>
      </c>
      <c r="R500" s="6">
        <v>8</v>
      </c>
      <c r="S500" s="6">
        <v>837</v>
      </c>
      <c r="T500" s="6">
        <v>223600</v>
      </c>
      <c r="U500" s="6">
        <v>25</v>
      </c>
      <c r="V500" s="6">
        <v>3240723</v>
      </c>
      <c r="W500" s="6">
        <v>75</v>
      </c>
      <c r="X500" s="5" t="s">
        <v>82</v>
      </c>
      <c r="Y500" s="5" t="s">
        <v>78</v>
      </c>
      <c r="Z500" s="9">
        <v>0.51724000000000003</v>
      </c>
      <c r="AA500" s="7">
        <f t="shared" si="91"/>
        <v>0.23490509729019937</v>
      </c>
      <c r="AB500" s="9">
        <f t="shared" si="96"/>
        <v>0.53940285714285718</v>
      </c>
      <c r="AC500" s="9">
        <f t="shared" si="99"/>
        <v>0.78758785714285717</v>
      </c>
      <c r="AD500" s="8">
        <f t="shared" si="100"/>
        <v>0.68487960073388643</v>
      </c>
      <c r="AE500" s="5" t="s">
        <v>50</v>
      </c>
      <c r="AF500" s="10">
        <f t="shared" si="101"/>
        <v>41143.25</v>
      </c>
      <c r="AG500" s="11">
        <f t="shared" si="102"/>
        <v>0.92632448822103264</v>
      </c>
      <c r="AH500" s="11">
        <f t="shared" si="103"/>
        <v>0.65673942952396247</v>
      </c>
      <c r="AI500" s="5" t="s">
        <v>51</v>
      </c>
      <c r="AJ500" s="5" t="s">
        <v>73</v>
      </c>
      <c r="AK500" s="5" t="s">
        <v>52</v>
      </c>
      <c r="AL500" s="5" t="s">
        <v>75</v>
      </c>
      <c r="AM500" s="5" t="s">
        <v>72</v>
      </c>
      <c r="AN500" s="12">
        <f t="shared" si="93"/>
        <v>0.51724000000000003</v>
      </c>
      <c r="AO500" s="12"/>
      <c r="AP500" s="12"/>
      <c r="AQ500" s="12"/>
      <c r="AR500" s="12"/>
      <c r="AS500" s="13" t="s">
        <v>54</v>
      </c>
    </row>
    <row r="501" spans="1:45" ht="21" customHeight="1">
      <c r="A501" s="4">
        <v>46207</v>
      </c>
      <c r="B501" s="5" t="s">
        <v>72</v>
      </c>
      <c r="C501" s="5" t="s">
        <v>73</v>
      </c>
      <c r="D501" s="4">
        <v>46120</v>
      </c>
      <c r="E501" s="5">
        <v>87</v>
      </c>
      <c r="F501" s="5" t="s">
        <v>64</v>
      </c>
      <c r="G501" s="5" t="s">
        <v>48</v>
      </c>
      <c r="H501" s="5">
        <v>1</v>
      </c>
      <c r="I501" s="6">
        <v>113078</v>
      </c>
      <c r="J501" s="6">
        <v>58653</v>
      </c>
      <c r="K501" s="6">
        <v>54425</v>
      </c>
      <c r="L501" s="7">
        <f t="shared" si="92"/>
        <v>0.51869506004704713</v>
      </c>
      <c r="M501" s="7">
        <f t="shared" si="94"/>
        <v>0.16048850574712636</v>
      </c>
      <c r="N501" s="6">
        <f t="shared" si="95"/>
        <v>101104.14285714286</v>
      </c>
      <c r="O501" s="6">
        <f t="shared" si="97"/>
        <v>102481.82142857143</v>
      </c>
      <c r="P501" s="8">
        <f t="shared" si="98"/>
        <v>1.1033956893400256</v>
      </c>
      <c r="Q501" s="6">
        <v>8</v>
      </c>
      <c r="R501" s="6">
        <v>8</v>
      </c>
      <c r="S501" s="6">
        <v>844</v>
      </c>
      <c r="T501" s="6">
        <v>267000</v>
      </c>
      <c r="U501" s="6">
        <v>25</v>
      </c>
      <c r="V501" s="6">
        <v>3240748</v>
      </c>
      <c r="W501" s="6">
        <v>91</v>
      </c>
      <c r="X501" s="5" t="s">
        <v>82</v>
      </c>
      <c r="Y501" s="5" t="s">
        <v>78</v>
      </c>
      <c r="Z501" s="9">
        <v>0.71401999999999999</v>
      </c>
      <c r="AA501" s="7">
        <f t="shared" si="91"/>
        <v>0.38044234784626085</v>
      </c>
      <c r="AB501" s="9">
        <f t="shared" si="96"/>
        <v>0.52971000000000001</v>
      </c>
      <c r="AC501" s="9">
        <f t="shared" si="99"/>
        <v>0.75002821428571431</v>
      </c>
      <c r="AD501" s="8">
        <f t="shared" si="100"/>
        <v>0.70625343141853236</v>
      </c>
      <c r="AE501" s="5" t="s">
        <v>50</v>
      </c>
      <c r="AF501" s="10">
        <f t="shared" si="101"/>
        <v>62589.5</v>
      </c>
      <c r="AG501" s="11">
        <f t="shared" si="102"/>
        <v>0.93710606411618558</v>
      </c>
      <c r="AH501" s="11">
        <f t="shared" si="103"/>
        <v>0.95199085367740921</v>
      </c>
      <c r="AI501" s="5" t="s">
        <v>51</v>
      </c>
      <c r="AJ501" s="5" t="s">
        <v>73</v>
      </c>
      <c r="AK501" s="5" t="s">
        <v>52</v>
      </c>
      <c r="AL501" s="5" t="s">
        <v>75</v>
      </c>
      <c r="AM501" s="5" t="s">
        <v>72</v>
      </c>
      <c r="AN501" s="12">
        <f t="shared" si="93"/>
        <v>0.71401999999999999</v>
      </c>
      <c r="AO501" s="12"/>
      <c r="AP501" s="12"/>
      <c r="AQ501" s="12"/>
      <c r="AR501" s="12"/>
      <c r="AS501" s="13" t="s">
        <v>54</v>
      </c>
    </row>
    <row r="502" spans="1:45" ht="21" customHeight="1">
      <c r="A502" s="4">
        <v>46208</v>
      </c>
      <c r="B502" s="5" t="s">
        <v>72</v>
      </c>
      <c r="C502" s="5" t="s">
        <v>73</v>
      </c>
      <c r="D502" s="4">
        <v>46120</v>
      </c>
      <c r="E502" s="5">
        <v>88</v>
      </c>
      <c r="F502" s="5" t="s">
        <v>64</v>
      </c>
      <c r="G502" s="5" t="s">
        <v>55</v>
      </c>
      <c r="H502" s="5">
        <v>1</v>
      </c>
      <c r="I502" s="6">
        <v>102130</v>
      </c>
      <c r="J502" s="6">
        <v>50274</v>
      </c>
      <c r="K502" s="6">
        <v>51856</v>
      </c>
      <c r="L502" s="7">
        <f t="shared" si="92"/>
        <v>0.49225496915695682</v>
      </c>
      <c r="M502" s="7">
        <f t="shared" si="94"/>
        <v>-9.6818125541661471E-2</v>
      </c>
      <c r="N502" s="6">
        <f t="shared" si="95"/>
        <v>99514.71428571429</v>
      </c>
      <c r="O502" s="6">
        <f t="shared" si="97"/>
        <v>102307.46428571429</v>
      </c>
      <c r="P502" s="8">
        <f t="shared" si="98"/>
        <v>0.99826538281489718</v>
      </c>
      <c r="Q502" s="6">
        <v>8</v>
      </c>
      <c r="R502" s="6">
        <v>8</v>
      </c>
      <c r="S502" s="6">
        <v>726</v>
      </c>
      <c r="T502" s="6">
        <v>169000</v>
      </c>
      <c r="U502" s="6">
        <v>17</v>
      </c>
      <c r="V502" s="6">
        <v>3240765</v>
      </c>
      <c r="W502" s="6">
        <v>89</v>
      </c>
      <c r="X502" s="5" t="s">
        <v>82</v>
      </c>
      <c r="Y502" s="5" t="s">
        <v>78</v>
      </c>
      <c r="Z502" s="9">
        <v>0.82257999999999998</v>
      </c>
      <c r="AA502" s="7">
        <f t="shared" si="91"/>
        <v>0.15204055908798075</v>
      </c>
      <c r="AB502" s="9">
        <f t="shared" si="96"/>
        <v>0.54186714285714288</v>
      </c>
      <c r="AC502" s="9">
        <f t="shared" si="99"/>
        <v>0.69648214285714283</v>
      </c>
      <c r="AD502" s="8">
        <f t="shared" si="100"/>
        <v>0.77800579442606987</v>
      </c>
      <c r="AE502" s="5" t="s">
        <v>50</v>
      </c>
      <c r="AF502" s="10">
        <f t="shared" si="101"/>
        <v>56366.75</v>
      </c>
      <c r="AG502" s="11">
        <f t="shared" si="102"/>
        <v>0.89190879374808729</v>
      </c>
      <c r="AH502" s="11">
        <f t="shared" si="103"/>
        <v>1.1810496628464477</v>
      </c>
      <c r="AI502" s="5" t="s">
        <v>51</v>
      </c>
      <c r="AJ502" s="5" t="s">
        <v>73</v>
      </c>
      <c r="AK502" s="5" t="s">
        <v>52</v>
      </c>
      <c r="AL502" s="5" t="s">
        <v>75</v>
      </c>
      <c r="AM502" s="5" t="s">
        <v>72</v>
      </c>
      <c r="AN502" s="12">
        <f t="shared" si="93"/>
        <v>0.82257999999999998</v>
      </c>
      <c r="AO502" s="12"/>
      <c r="AP502" s="12"/>
      <c r="AQ502" s="12"/>
      <c r="AR502" s="12"/>
      <c r="AS502" s="13" t="s">
        <v>54</v>
      </c>
    </row>
    <row r="503" spans="1:45" ht="21" customHeight="1">
      <c r="A503" s="4">
        <v>46209</v>
      </c>
      <c r="B503" s="5" t="s">
        <v>72</v>
      </c>
      <c r="C503" s="5" t="s">
        <v>73</v>
      </c>
      <c r="D503" s="4">
        <v>46120</v>
      </c>
      <c r="E503" s="5">
        <v>89</v>
      </c>
      <c r="F503" s="5" t="s">
        <v>64</v>
      </c>
      <c r="G503" s="5" t="s">
        <v>56</v>
      </c>
      <c r="H503" s="5">
        <v>0</v>
      </c>
      <c r="I503" s="6">
        <v>86856</v>
      </c>
      <c r="J503" s="6">
        <v>29470</v>
      </c>
      <c r="K503" s="6">
        <v>57386</v>
      </c>
      <c r="L503" s="7">
        <f t="shared" si="92"/>
        <v>0.33929722759509995</v>
      </c>
      <c r="M503" s="7">
        <f t="shared" si="94"/>
        <v>-0.14955448937628513</v>
      </c>
      <c r="N503" s="6">
        <f t="shared" si="95"/>
        <v>97660.142857142855</v>
      </c>
      <c r="O503" s="6">
        <f t="shared" si="97"/>
        <v>102066.46428571429</v>
      </c>
      <c r="P503" s="8">
        <f t="shared" si="98"/>
        <v>0.85097490745701065</v>
      </c>
      <c r="Q503" s="6">
        <v>3</v>
      </c>
      <c r="R503" s="6">
        <v>3</v>
      </c>
      <c r="S503" s="6">
        <v>156</v>
      </c>
      <c r="T503" s="6">
        <v>43000</v>
      </c>
      <c r="U503" s="6">
        <v>4</v>
      </c>
      <c r="V503" s="6">
        <v>3240769</v>
      </c>
      <c r="W503" s="6">
        <v>98</v>
      </c>
      <c r="X503" s="5" t="s">
        <v>82</v>
      </c>
      <c r="Y503" s="5" t="s">
        <v>78</v>
      </c>
      <c r="Z503" s="9">
        <v>0.52219000000000004</v>
      </c>
      <c r="AA503" s="7">
        <f t="shared" si="91"/>
        <v>-0.36518028641591083</v>
      </c>
      <c r="AB503" s="9">
        <f t="shared" si="96"/>
        <v>0.54790571428571433</v>
      </c>
      <c r="AC503" s="9">
        <f t="shared" si="99"/>
        <v>0.65761749999999997</v>
      </c>
      <c r="AD503" s="8">
        <f t="shared" si="100"/>
        <v>0.83316778261788105</v>
      </c>
      <c r="AE503" s="5" t="s">
        <v>50</v>
      </c>
      <c r="AF503" s="10">
        <f t="shared" si="101"/>
        <v>36569.75</v>
      </c>
      <c r="AG503" s="11">
        <f t="shared" si="102"/>
        <v>0.80585730009092216</v>
      </c>
      <c r="AH503" s="11">
        <f t="shared" si="103"/>
        <v>0.79406341832448202</v>
      </c>
      <c r="AI503" s="5" t="s">
        <v>51</v>
      </c>
      <c r="AJ503" s="5" t="s">
        <v>73</v>
      </c>
      <c r="AK503" s="5" t="s">
        <v>52</v>
      </c>
      <c r="AL503" s="5" t="s">
        <v>75</v>
      </c>
      <c r="AM503" s="5" t="s">
        <v>72</v>
      </c>
      <c r="AN503" s="12">
        <f t="shared" si="93"/>
        <v>0.52219000000000004</v>
      </c>
      <c r="AO503" s="12"/>
      <c r="AP503" s="12"/>
      <c r="AQ503" s="12"/>
      <c r="AR503" s="12"/>
      <c r="AS503" s="13" t="s">
        <v>54</v>
      </c>
    </row>
    <row r="504" spans="1:45" ht="21" customHeight="1">
      <c r="A504" s="4">
        <v>46210</v>
      </c>
      <c r="B504" s="5" t="s">
        <v>72</v>
      </c>
      <c r="C504" s="5" t="s">
        <v>73</v>
      </c>
      <c r="D504" s="4">
        <v>46120</v>
      </c>
      <c r="E504" s="5">
        <v>90</v>
      </c>
      <c r="F504" s="5" t="s">
        <v>64</v>
      </c>
      <c r="G504" s="5" t="s">
        <v>57</v>
      </c>
      <c r="H504" s="5">
        <v>0</v>
      </c>
      <c r="I504" s="6">
        <v>87532</v>
      </c>
      <c r="J504" s="6">
        <v>30054</v>
      </c>
      <c r="K504" s="6">
        <v>57477</v>
      </c>
      <c r="L504" s="7">
        <f t="shared" si="92"/>
        <v>0.34334871818306451</v>
      </c>
      <c r="M504" s="7">
        <f t="shared" si="94"/>
        <v>7.7829971446992108E-3</v>
      </c>
      <c r="N504" s="6">
        <f t="shared" si="95"/>
        <v>95614.142857142855</v>
      </c>
      <c r="O504" s="6">
        <f t="shared" si="97"/>
        <v>101802.96428571429</v>
      </c>
      <c r="P504" s="8">
        <f t="shared" si="98"/>
        <v>0.85981779228292188</v>
      </c>
      <c r="Q504" s="6">
        <v>7</v>
      </c>
      <c r="R504" s="6">
        <v>7</v>
      </c>
      <c r="S504" s="6">
        <v>658</v>
      </c>
      <c r="T504" s="6">
        <v>146000</v>
      </c>
      <c r="U504" s="6">
        <v>15</v>
      </c>
      <c r="V504" s="6">
        <v>3240784</v>
      </c>
      <c r="W504" s="6">
        <v>91</v>
      </c>
      <c r="X504" s="5" t="s">
        <v>82</v>
      </c>
      <c r="Y504" s="5" t="s">
        <v>78</v>
      </c>
      <c r="Z504" s="9">
        <v>0.47221999999999997</v>
      </c>
      <c r="AA504" s="7">
        <f t="shared" si="91"/>
        <v>-9.5693138512802034E-2</v>
      </c>
      <c r="AB504" s="9">
        <f t="shared" si="96"/>
        <v>0.55705428571428572</v>
      </c>
      <c r="AC504" s="9">
        <f t="shared" si="99"/>
        <v>0.63636285714285712</v>
      </c>
      <c r="AD504" s="8">
        <f t="shared" si="100"/>
        <v>0.87537209229235791</v>
      </c>
      <c r="AE504" s="5" t="s">
        <v>50</v>
      </c>
      <c r="AF504" s="10">
        <f t="shared" si="101"/>
        <v>37640.25</v>
      </c>
      <c r="AG504" s="11">
        <f t="shared" si="102"/>
        <v>0.79845378285213298</v>
      </c>
      <c r="AH504" s="11">
        <f t="shared" si="103"/>
        <v>0.7420609086460106</v>
      </c>
      <c r="AI504" s="5" t="s">
        <v>51</v>
      </c>
      <c r="AJ504" s="5" t="s">
        <v>73</v>
      </c>
      <c r="AK504" s="5" t="s">
        <v>52</v>
      </c>
      <c r="AL504" s="5" t="s">
        <v>75</v>
      </c>
      <c r="AM504" s="5" t="s">
        <v>72</v>
      </c>
      <c r="AN504" s="12">
        <f t="shared" si="93"/>
        <v>0.47221999999999997</v>
      </c>
      <c r="AO504" s="12"/>
      <c r="AP504" s="12"/>
      <c r="AQ504" s="12"/>
      <c r="AR504" s="12"/>
      <c r="AS504" s="13" t="s">
        <v>54</v>
      </c>
    </row>
    <row r="505" spans="1:45" ht="21" customHeight="1">
      <c r="A505" s="4">
        <v>46211</v>
      </c>
      <c r="B505" s="5" t="s">
        <v>72</v>
      </c>
      <c r="C505" s="5" t="s">
        <v>73</v>
      </c>
      <c r="D505" s="4">
        <v>46120</v>
      </c>
      <c r="E505" s="5">
        <v>91</v>
      </c>
      <c r="F505" s="5" t="s">
        <v>64</v>
      </c>
      <c r="G505" s="5" t="s">
        <v>58</v>
      </c>
      <c r="H505" s="5">
        <v>0</v>
      </c>
      <c r="I505" s="6">
        <v>84952</v>
      </c>
      <c r="J505" s="6">
        <v>28648</v>
      </c>
      <c r="K505" s="6">
        <v>56304</v>
      </c>
      <c r="L505" s="7">
        <f t="shared" si="92"/>
        <v>0.33722572746962992</v>
      </c>
      <c r="M505" s="7">
        <f t="shared" si="94"/>
        <v>-2.947493488095787E-2</v>
      </c>
      <c r="N505" s="6">
        <f t="shared" si="95"/>
        <v>94685.142857142855</v>
      </c>
      <c r="O505" s="6">
        <f t="shared" si="97"/>
        <v>101544.85714285714</v>
      </c>
      <c r="P505" s="8">
        <f t="shared" si="98"/>
        <v>0.83659579017858399</v>
      </c>
      <c r="Q505" s="6"/>
      <c r="R505" s="6"/>
      <c r="S505" s="6"/>
      <c r="T505" s="6"/>
      <c r="U505" s="6"/>
      <c r="V505" s="6"/>
      <c r="W505" s="6"/>
      <c r="X505" s="5" t="s">
        <v>82</v>
      </c>
      <c r="Y505" s="5"/>
      <c r="Z505" s="9">
        <v>0.46600000000000003</v>
      </c>
      <c r="AA505" s="7">
        <f t="shared" si="91"/>
        <v>-1.3171826690949073E-2</v>
      </c>
      <c r="AB505" s="9">
        <f t="shared" si="96"/>
        <v>0.56187142857142869</v>
      </c>
      <c r="AC505" s="9">
        <f t="shared" si="99"/>
        <v>0.62419071428571427</v>
      </c>
      <c r="AD505" s="8">
        <f t="shared" si="100"/>
        <v>0.90015986414408622</v>
      </c>
      <c r="AE505" s="5" t="s">
        <v>50</v>
      </c>
      <c r="AF505" s="10">
        <f t="shared" si="101"/>
        <v>35177.75</v>
      </c>
      <c r="AG505" s="11">
        <f t="shared" si="102"/>
        <v>0.81437840680543805</v>
      </c>
      <c r="AH505" s="11">
        <f t="shared" si="103"/>
        <v>0.74656669722051527</v>
      </c>
      <c r="AI505" s="5" t="s">
        <v>51</v>
      </c>
      <c r="AJ505" s="5" t="s">
        <v>73</v>
      </c>
      <c r="AK505" s="5" t="s">
        <v>52</v>
      </c>
      <c r="AL505" s="5" t="s">
        <v>75</v>
      </c>
      <c r="AM505" s="5" t="s">
        <v>72</v>
      </c>
      <c r="AN505" s="12">
        <f t="shared" si="93"/>
        <v>0.46600000000000003</v>
      </c>
      <c r="AO505" s="12"/>
      <c r="AP505" s="12"/>
      <c r="AQ505" s="12"/>
      <c r="AR505" s="12"/>
      <c r="AS505" s="13" t="s">
        <v>54</v>
      </c>
    </row>
    <row r="506" spans="1:45" ht="21" customHeight="1">
      <c r="A506" s="4">
        <v>46212</v>
      </c>
      <c r="B506" s="5" t="s">
        <v>72</v>
      </c>
      <c r="C506" s="5" t="s">
        <v>73</v>
      </c>
      <c r="D506" s="4">
        <v>46120</v>
      </c>
      <c r="E506" s="5">
        <v>92</v>
      </c>
      <c r="F506" s="5" t="s">
        <v>64</v>
      </c>
      <c r="G506" s="5" t="s">
        <v>59</v>
      </c>
      <c r="H506" s="5">
        <v>0</v>
      </c>
      <c r="I506" s="6">
        <v>85802</v>
      </c>
      <c r="J506" s="6">
        <v>29225</v>
      </c>
      <c r="K506" s="6">
        <v>56578</v>
      </c>
      <c r="L506" s="7">
        <f t="shared" si="92"/>
        <v>0.34060977599589753</v>
      </c>
      <c r="M506" s="7">
        <f t="shared" si="94"/>
        <v>1.0005650249552689E-2</v>
      </c>
      <c r="N506" s="6">
        <f t="shared" si="95"/>
        <v>93970</v>
      </c>
      <c r="O506" s="6">
        <f t="shared" si="97"/>
        <v>101168.71428571429</v>
      </c>
      <c r="P506" s="8">
        <f t="shared" si="98"/>
        <v>0.84810804017616959</v>
      </c>
      <c r="Q506" s="6"/>
      <c r="R506" s="6"/>
      <c r="S506" s="6"/>
      <c r="T506" s="6"/>
      <c r="U506" s="6"/>
      <c r="V506" s="6"/>
      <c r="W506" s="6"/>
      <c r="X506" s="5" t="s">
        <v>82</v>
      </c>
      <c r="Y506" s="5"/>
      <c r="Z506" s="9">
        <v>0.41921000000000003</v>
      </c>
      <c r="AA506" s="7">
        <f t="shared" si="91"/>
        <v>-0.10040772532188835</v>
      </c>
      <c r="AB506" s="9">
        <f t="shared" si="96"/>
        <v>0.56192285714285728</v>
      </c>
      <c r="AC506" s="9">
        <f t="shared" si="99"/>
        <v>0.61549964285714298</v>
      </c>
      <c r="AD506" s="8">
        <f t="shared" si="100"/>
        <v>0.9129539938226725</v>
      </c>
      <c r="AE506" s="5" t="s">
        <v>50</v>
      </c>
      <c r="AF506" s="10">
        <f t="shared" si="101"/>
        <v>36030.75</v>
      </c>
      <c r="AG506" s="11">
        <f t="shared" si="102"/>
        <v>0.8111127300985963</v>
      </c>
      <c r="AH506" s="11">
        <f t="shared" si="103"/>
        <v>0.68108894109837581</v>
      </c>
      <c r="AI506" s="5" t="s">
        <v>51</v>
      </c>
      <c r="AJ506" s="5" t="s">
        <v>73</v>
      </c>
      <c r="AK506" s="5" t="s">
        <v>52</v>
      </c>
      <c r="AL506" s="5" t="s">
        <v>75</v>
      </c>
      <c r="AM506" s="5" t="s">
        <v>72</v>
      </c>
      <c r="AN506" s="12">
        <f t="shared" si="93"/>
        <v>0.41921000000000003</v>
      </c>
      <c r="AO506" s="12"/>
      <c r="AP506" s="12"/>
      <c r="AQ506" s="12"/>
      <c r="AR506" s="12"/>
      <c r="AS506" s="13" t="s">
        <v>54</v>
      </c>
    </row>
    <row r="507" spans="1:45" ht="21" customHeight="1">
      <c r="A507" s="4">
        <v>46213</v>
      </c>
      <c r="B507" s="5" t="s">
        <v>72</v>
      </c>
      <c r="C507" s="5" t="s">
        <v>73</v>
      </c>
      <c r="D507" s="4">
        <v>46120</v>
      </c>
      <c r="E507" s="5">
        <v>93</v>
      </c>
      <c r="F507" s="5" t="s">
        <v>64</v>
      </c>
      <c r="G507" s="5" t="s">
        <v>60</v>
      </c>
      <c r="H507" s="5">
        <v>0</v>
      </c>
      <c r="I507" s="6">
        <v>96460</v>
      </c>
      <c r="J507" s="6">
        <v>37387</v>
      </c>
      <c r="K507" s="6">
        <v>59073</v>
      </c>
      <c r="L507" s="7">
        <f t="shared" si="92"/>
        <v>0.38759071117561683</v>
      </c>
      <c r="M507" s="7">
        <f t="shared" si="94"/>
        <v>0.12421621873615996</v>
      </c>
      <c r="N507" s="6">
        <f t="shared" si="95"/>
        <v>93830</v>
      </c>
      <c r="O507" s="6">
        <f t="shared" si="97"/>
        <v>100826.92857142857</v>
      </c>
      <c r="P507" s="8">
        <f t="shared" si="98"/>
        <v>0.95668886642386497</v>
      </c>
      <c r="Q507" s="6"/>
      <c r="R507" s="6"/>
      <c r="S507" s="6"/>
      <c r="T507" s="6"/>
      <c r="U507" s="6"/>
      <c r="V507" s="6"/>
      <c r="W507" s="6"/>
      <c r="X507" s="5" t="s">
        <v>82</v>
      </c>
      <c r="Y507" s="5"/>
      <c r="Z507" s="9">
        <v>0.45766000000000001</v>
      </c>
      <c r="AA507" s="7">
        <f t="shared" si="91"/>
        <v>9.1720140263829464E-2</v>
      </c>
      <c r="AB507" s="9">
        <f t="shared" si="96"/>
        <v>0.55341142857142867</v>
      </c>
      <c r="AC507" s="9">
        <f t="shared" si="99"/>
        <v>0.60683142857142858</v>
      </c>
      <c r="AD507" s="8">
        <f t="shared" si="100"/>
        <v>0.91196896290332463</v>
      </c>
      <c r="AE507" s="5" t="s">
        <v>50</v>
      </c>
      <c r="AF507" s="10">
        <f t="shared" si="101"/>
        <v>40857.25</v>
      </c>
      <c r="AG507" s="11">
        <f t="shared" si="102"/>
        <v>0.91506403392298796</v>
      </c>
      <c r="AH507" s="11">
        <f t="shared" si="103"/>
        <v>0.75417979104575994</v>
      </c>
      <c r="AI507" s="5" t="s">
        <v>51</v>
      </c>
      <c r="AJ507" s="5" t="s">
        <v>73</v>
      </c>
      <c r="AK507" s="5" t="s">
        <v>52</v>
      </c>
      <c r="AL507" s="5" t="s">
        <v>75</v>
      </c>
      <c r="AM507" s="5" t="s">
        <v>72</v>
      </c>
      <c r="AN507" s="12">
        <f t="shared" si="93"/>
        <v>0.45766000000000001</v>
      </c>
      <c r="AO507" s="12"/>
      <c r="AP507" s="12"/>
      <c r="AQ507" s="12"/>
      <c r="AR507" s="12"/>
      <c r="AS507" s="13" t="s">
        <v>54</v>
      </c>
    </row>
    <row r="508" spans="1:45" ht="21" customHeight="1">
      <c r="A508" s="4">
        <v>46214</v>
      </c>
      <c r="B508" s="5" t="s">
        <v>72</v>
      </c>
      <c r="C508" s="5" t="s">
        <v>73</v>
      </c>
      <c r="D508" s="4">
        <v>46120</v>
      </c>
      <c r="E508" s="5">
        <v>94</v>
      </c>
      <c r="F508" s="5" t="s">
        <v>64</v>
      </c>
      <c r="G508" s="5" t="s">
        <v>48</v>
      </c>
      <c r="H508" s="5">
        <v>1</v>
      </c>
      <c r="I508" s="6">
        <v>109672</v>
      </c>
      <c r="J508" s="6">
        <v>55968</v>
      </c>
      <c r="K508" s="6">
        <v>53704</v>
      </c>
      <c r="L508" s="7">
        <f t="shared" si="92"/>
        <v>0.51032168648333209</v>
      </c>
      <c r="M508" s="7">
        <f t="shared" si="94"/>
        <v>0.13696869168567272</v>
      </c>
      <c r="N508" s="6">
        <f t="shared" si="95"/>
        <v>93343.428571428565</v>
      </c>
      <c r="O508" s="6">
        <f t="shared" si="97"/>
        <v>100752.67857142857</v>
      </c>
      <c r="P508" s="8">
        <f t="shared" si="98"/>
        <v>1.0885268913446116</v>
      </c>
      <c r="Q508" s="6"/>
      <c r="R508" s="6"/>
      <c r="S508" s="6"/>
      <c r="T508" s="6"/>
      <c r="U508" s="6"/>
      <c r="V508" s="6"/>
      <c r="W508" s="6"/>
      <c r="X508" s="5" t="s">
        <v>82</v>
      </c>
      <c r="Y508" s="5"/>
      <c r="Z508" s="9">
        <v>0.62778999999999996</v>
      </c>
      <c r="AA508" s="7">
        <f t="shared" si="91"/>
        <v>0.37173884543110591</v>
      </c>
      <c r="AB508" s="9">
        <f t="shared" si="96"/>
        <v>0.54109285714285726</v>
      </c>
      <c r="AC508" s="9">
        <f t="shared" si="99"/>
        <v>0.59918035714285722</v>
      </c>
      <c r="AD508" s="8">
        <f t="shared" si="100"/>
        <v>0.90305506629592214</v>
      </c>
      <c r="AE508" s="5" t="s">
        <v>50</v>
      </c>
      <c r="AF508" s="10">
        <f t="shared" si="101"/>
        <v>61297.25</v>
      </c>
      <c r="AG508" s="11">
        <f t="shared" si="102"/>
        <v>0.91305890557896152</v>
      </c>
      <c r="AH508" s="11">
        <f t="shared" si="103"/>
        <v>1.047747965226306</v>
      </c>
      <c r="AI508" s="5" t="s">
        <v>51</v>
      </c>
      <c r="AJ508" s="5" t="s">
        <v>73</v>
      </c>
      <c r="AK508" s="5" t="s">
        <v>52</v>
      </c>
      <c r="AL508" s="5" t="s">
        <v>75</v>
      </c>
      <c r="AM508" s="5" t="s">
        <v>72</v>
      </c>
      <c r="AN508" s="12">
        <f t="shared" si="93"/>
        <v>0.62778999999999996</v>
      </c>
      <c r="AO508" s="12"/>
      <c r="AP508" s="12"/>
      <c r="AQ508" s="12"/>
      <c r="AR508" s="12"/>
      <c r="AS508" s="13" t="s">
        <v>54</v>
      </c>
    </row>
    <row r="509" spans="1:45" ht="21" customHeight="1">
      <c r="A509" s="4">
        <v>46215</v>
      </c>
      <c r="B509" s="5" t="s">
        <v>72</v>
      </c>
      <c r="C509" s="5" t="s">
        <v>73</v>
      </c>
      <c r="D509" s="4">
        <v>46120</v>
      </c>
      <c r="E509" s="5">
        <v>95</v>
      </c>
      <c r="F509" s="5" t="s">
        <v>64</v>
      </c>
      <c r="G509" s="5" t="s">
        <v>55</v>
      </c>
      <c r="H509" s="5">
        <v>1</v>
      </c>
      <c r="I509" s="6">
        <v>104262</v>
      </c>
      <c r="J509" s="6">
        <v>51314</v>
      </c>
      <c r="K509" s="6">
        <v>52948</v>
      </c>
      <c r="L509" s="7">
        <f t="shared" si="92"/>
        <v>0.49216397153325275</v>
      </c>
      <c r="M509" s="7">
        <f t="shared" si="94"/>
        <v>-4.9328908016631368E-2</v>
      </c>
      <c r="N509" s="6">
        <f t="shared" si="95"/>
        <v>93648</v>
      </c>
      <c r="O509" s="6">
        <f t="shared" si="97"/>
        <v>100473.89285714286</v>
      </c>
      <c r="P509" s="8">
        <f t="shared" si="98"/>
        <v>1.0377024024364538</v>
      </c>
      <c r="Q509" s="6"/>
      <c r="R509" s="6"/>
      <c r="S509" s="6"/>
      <c r="T509" s="6"/>
      <c r="U509" s="6"/>
      <c r="V509" s="6"/>
      <c r="W509" s="6"/>
      <c r="X509" s="5" t="s">
        <v>82</v>
      </c>
      <c r="Y509" s="5"/>
      <c r="Z509" s="9">
        <v>0.59633000000000003</v>
      </c>
      <c r="AA509" s="7">
        <f t="shared" si="91"/>
        <v>-5.0112298698609337E-2</v>
      </c>
      <c r="AB509" s="9">
        <f t="shared" si="96"/>
        <v>0.50877142857142865</v>
      </c>
      <c r="AC509" s="9">
        <f t="shared" si="99"/>
        <v>0.58355750000000006</v>
      </c>
      <c r="AD509" s="8">
        <f t="shared" si="100"/>
        <v>0.87184455442938968</v>
      </c>
      <c r="AE509" s="5" t="s">
        <v>50</v>
      </c>
      <c r="AF509" s="10">
        <f t="shared" si="101"/>
        <v>55122.5</v>
      </c>
      <c r="AG509" s="11">
        <f t="shared" si="102"/>
        <v>0.93090843122137057</v>
      </c>
      <c r="AH509" s="11">
        <f t="shared" si="103"/>
        <v>1.0218873033077289</v>
      </c>
      <c r="AI509" s="5" t="s">
        <v>51</v>
      </c>
      <c r="AJ509" s="5" t="s">
        <v>73</v>
      </c>
      <c r="AK509" s="5" t="s">
        <v>52</v>
      </c>
      <c r="AL509" s="5" t="s">
        <v>75</v>
      </c>
      <c r="AM509" s="5" t="s">
        <v>72</v>
      </c>
      <c r="AN509" s="12">
        <f t="shared" si="93"/>
        <v>0.59633000000000003</v>
      </c>
      <c r="AO509" s="12"/>
      <c r="AP509" s="12"/>
      <c r="AQ509" s="12"/>
      <c r="AR509" s="12"/>
      <c r="AS509" s="13" t="s">
        <v>54</v>
      </c>
    </row>
    <row r="510" spans="1:45" ht="21" customHeight="1">
      <c r="A510" s="4">
        <v>46216</v>
      </c>
      <c r="B510" s="5" t="s">
        <v>72</v>
      </c>
      <c r="C510" s="5" t="s">
        <v>73</v>
      </c>
      <c r="D510" s="4">
        <v>46120</v>
      </c>
      <c r="E510" s="5">
        <v>96</v>
      </c>
      <c r="F510" s="5" t="s">
        <v>64</v>
      </c>
      <c r="G510" s="5" t="s">
        <v>56</v>
      </c>
      <c r="H510" s="5">
        <v>0</v>
      </c>
      <c r="I510" s="6">
        <v>89716</v>
      </c>
      <c r="J510" s="6">
        <v>32186</v>
      </c>
      <c r="K510" s="6">
        <v>57530</v>
      </c>
      <c r="L510" s="7">
        <f t="shared" si="92"/>
        <v>0.35875429131927417</v>
      </c>
      <c r="M510" s="7">
        <f t="shared" si="94"/>
        <v>-0.13951391686328674</v>
      </c>
      <c r="N510" s="6">
        <f t="shared" si="95"/>
        <v>94056.571428571435</v>
      </c>
      <c r="O510" s="6">
        <f t="shared" si="97"/>
        <v>100386.17857142857</v>
      </c>
      <c r="P510" s="8">
        <f t="shared" si="98"/>
        <v>0.89370868855380992</v>
      </c>
      <c r="Q510" s="6"/>
      <c r="R510" s="6"/>
      <c r="S510" s="6"/>
      <c r="T510" s="6"/>
      <c r="U510" s="6"/>
      <c r="V510" s="6"/>
      <c r="W510" s="6"/>
      <c r="X510" s="5" t="s">
        <v>82</v>
      </c>
      <c r="Y510" s="5"/>
      <c r="Z510" s="9">
        <v>0.35954999999999998</v>
      </c>
      <c r="AA510" s="7">
        <f t="shared" ref="AA510:AA573" si="104">IFERROR(Z510/Z509-1,"")</f>
        <v>-0.39706202941324442</v>
      </c>
      <c r="AB510" s="9">
        <f t="shared" si="96"/>
        <v>0.48553714285714289</v>
      </c>
      <c r="AC510" s="9">
        <f t="shared" si="99"/>
        <v>0.56669249999999993</v>
      </c>
      <c r="AD510" s="8">
        <f t="shared" si="100"/>
        <v>0.8567911925023588</v>
      </c>
      <c r="AE510" s="5" t="s">
        <v>50</v>
      </c>
      <c r="AF510" s="10">
        <f t="shared" si="101"/>
        <v>35520.75</v>
      </c>
      <c r="AG510" s="11">
        <f t="shared" si="102"/>
        <v>0.90611825482288522</v>
      </c>
      <c r="AH510" s="11">
        <f t="shared" si="103"/>
        <v>0.63447107558331906</v>
      </c>
      <c r="AI510" s="5" t="s">
        <v>51</v>
      </c>
      <c r="AJ510" s="5" t="s">
        <v>73</v>
      </c>
      <c r="AK510" s="5" t="s">
        <v>52</v>
      </c>
      <c r="AL510" s="5" t="s">
        <v>75</v>
      </c>
      <c r="AM510" s="5" t="s">
        <v>72</v>
      </c>
      <c r="AN510" s="12">
        <f t="shared" si="93"/>
        <v>0.35954999999999998</v>
      </c>
      <c r="AO510" s="12"/>
      <c r="AP510" s="12"/>
      <c r="AQ510" s="12"/>
      <c r="AR510" s="12"/>
      <c r="AS510" s="13" t="s">
        <v>54</v>
      </c>
    </row>
    <row r="511" spans="1:45" ht="21" customHeight="1">
      <c r="A511" s="4">
        <v>46217</v>
      </c>
      <c r="B511" s="5" t="s">
        <v>72</v>
      </c>
      <c r="C511" s="5" t="s">
        <v>73</v>
      </c>
      <c r="D511" s="4">
        <v>46120</v>
      </c>
      <c r="E511" s="5">
        <v>97</v>
      </c>
      <c r="F511" s="5" t="s">
        <v>64</v>
      </c>
      <c r="G511" s="5" t="s">
        <v>57</v>
      </c>
      <c r="H511" s="5">
        <v>0</v>
      </c>
      <c r="I511" s="6">
        <v>89817</v>
      </c>
      <c r="J511" s="6">
        <v>32014</v>
      </c>
      <c r="K511" s="6">
        <v>57802</v>
      </c>
      <c r="L511" s="7">
        <f t="shared" si="92"/>
        <v>0.35643586403464822</v>
      </c>
      <c r="M511" s="7">
        <f t="shared" si="94"/>
        <v>1.1257746667261426E-3</v>
      </c>
      <c r="N511" s="6">
        <f t="shared" si="95"/>
        <v>94383</v>
      </c>
      <c r="O511" s="6">
        <f t="shared" si="97"/>
        <v>100160.82142857143</v>
      </c>
      <c r="P511" s="8">
        <f t="shared" si="98"/>
        <v>0.8967278694299845</v>
      </c>
      <c r="Q511" s="6"/>
      <c r="R511" s="6"/>
      <c r="S511" s="6"/>
      <c r="T511" s="6"/>
      <c r="U511" s="6"/>
      <c r="V511" s="6"/>
      <c r="W511" s="6"/>
      <c r="X511" s="5" t="s">
        <v>82</v>
      </c>
      <c r="Y511" s="5"/>
      <c r="Z511" s="9">
        <v>0.33035999999999999</v>
      </c>
      <c r="AA511" s="7">
        <f t="shared" si="104"/>
        <v>-8.118481435127245E-2</v>
      </c>
      <c r="AB511" s="9">
        <f t="shared" si="96"/>
        <v>0.46527142857142856</v>
      </c>
      <c r="AC511" s="9">
        <f t="shared" si="99"/>
        <v>0.55768071428571431</v>
      </c>
      <c r="AD511" s="8">
        <f t="shared" si="100"/>
        <v>0.83429714647270004</v>
      </c>
      <c r="AE511" s="5" t="s">
        <v>50</v>
      </c>
      <c r="AF511" s="10">
        <f t="shared" si="101"/>
        <v>36672.25</v>
      </c>
      <c r="AG511" s="11">
        <f t="shared" si="102"/>
        <v>0.8729761604482954</v>
      </c>
      <c r="AH511" s="11">
        <f t="shared" si="103"/>
        <v>0.59238196971385315</v>
      </c>
      <c r="AI511" s="5" t="s">
        <v>51</v>
      </c>
      <c r="AJ511" s="5" t="s">
        <v>73</v>
      </c>
      <c r="AK511" s="5" t="s">
        <v>52</v>
      </c>
      <c r="AL511" s="5" t="s">
        <v>75</v>
      </c>
      <c r="AM511" s="5" t="s">
        <v>72</v>
      </c>
      <c r="AN511" s="12">
        <f t="shared" si="93"/>
        <v>0.33035999999999999</v>
      </c>
      <c r="AO511" s="12"/>
      <c r="AP511" s="12"/>
      <c r="AQ511" s="12"/>
      <c r="AR511" s="12"/>
      <c r="AS511" s="13" t="s">
        <v>54</v>
      </c>
    </row>
    <row r="512" spans="1:45" ht="21" customHeight="1">
      <c r="A512" s="4">
        <v>46218</v>
      </c>
      <c r="B512" s="5" t="s">
        <v>72</v>
      </c>
      <c r="C512" s="5" t="s">
        <v>73</v>
      </c>
      <c r="D512" s="4">
        <v>46120</v>
      </c>
      <c r="E512" s="5">
        <v>98</v>
      </c>
      <c r="F512" s="5" t="s">
        <v>64</v>
      </c>
      <c r="G512" s="5" t="s">
        <v>58</v>
      </c>
      <c r="H512" s="5">
        <v>0</v>
      </c>
      <c r="I512" s="6">
        <v>92470</v>
      </c>
      <c r="J512" s="6">
        <v>33870</v>
      </c>
      <c r="K512" s="6">
        <v>58600</v>
      </c>
      <c r="L512" s="7">
        <f t="shared" si="92"/>
        <v>0.36628095598572508</v>
      </c>
      <c r="M512" s="7">
        <f t="shared" si="94"/>
        <v>2.9537838048476317E-2</v>
      </c>
      <c r="N512" s="6">
        <f t="shared" si="95"/>
        <v>95457</v>
      </c>
      <c r="O512" s="6">
        <f t="shared" si="97"/>
        <v>99869.821428571435</v>
      </c>
      <c r="P512" s="8">
        <f t="shared" si="98"/>
        <v>0.92590533033180689</v>
      </c>
      <c r="Q512" s="6"/>
      <c r="R512" s="6"/>
      <c r="S512" s="6"/>
      <c r="T512" s="6"/>
      <c r="U512" s="6"/>
      <c r="V512" s="6"/>
      <c r="W512" s="6"/>
      <c r="X512" s="5" t="s">
        <v>82</v>
      </c>
      <c r="Y512" s="5"/>
      <c r="Z512" s="9">
        <v>0.32421</v>
      </c>
      <c r="AA512" s="7">
        <f t="shared" si="104"/>
        <v>-1.861605521249543E-2</v>
      </c>
      <c r="AB512" s="9">
        <f t="shared" si="96"/>
        <v>0.44501571428571424</v>
      </c>
      <c r="AC512" s="9">
        <f t="shared" si="99"/>
        <v>0.55090785714285706</v>
      </c>
      <c r="AD512" s="8">
        <f t="shared" si="100"/>
        <v>0.80778610890335567</v>
      </c>
      <c r="AE512" s="5" t="s">
        <v>50</v>
      </c>
      <c r="AF512" s="10">
        <f t="shared" si="101"/>
        <v>33884.75</v>
      </c>
      <c r="AG512" s="11">
        <f t="shared" si="102"/>
        <v>0.99956470093478633</v>
      </c>
      <c r="AH512" s="11">
        <f t="shared" si="103"/>
        <v>0.58850131795438965</v>
      </c>
      <c r="AI512" s="5" t="s">
        <v>51</v>
      </c>
      <c r="AJ512" s="5" t="s">
        <v>73</v>
      </c>
      <c r="AK512" s="5" t="s">
        <v>52</v>
      </c>
      <c r="AL512" s="5" t="s">
        <v>75</v>
      </c>
      <c r="AM512" s="5" t="s">
        <v>72</v>
      </c>
      <c r="AN512" s="12">
        <f t="shared" si="93"/>
        <v>0.32421</v>
      </c>
      <c r="AO512" s="12"/>
      <c r="AP512" s="12"/>
      <c r="AQ512" s="12"/>
      <c r="AR512" s="12"/>
      <c r="AS512" s="13" t="s">
        <v>54</v>
      </c>
    </row>
    <row r="513" spans="1:45" ht="21" customHeight="1">
      <c r="A513" s="4">
        <v>46219</v>
      </c>
      <c r="B513" s="5" t="s">
        <v>72</v>
      </c>
      <c r="C513" s="5" t="s">
        <v>73</v>
      </c>
      <c r="D513" s="4">
        <v>46120</v>
      </c>
      <c r="E513" s="5">
        <v>99</v>
      </c>
      <c r="F513" s="5" t="s">
        <v>64</v>
      </c>
      <c r="G513" s="5" t="s">
        <v>59</v>
      </c>
      <c r="H513" s="5">
        <v>0</v>
      </c>
      <c r="I513" s="6">
        <v>96012</v>
      </c>
      <c r="J513" s="6">
        <v>38115</v>
      </c>
      <c r="K513" s="6">
        <v>57897</v>
      </c>
      <c r="L513" s="7">
        <f t="shared" si="92"/>
        <v>0.39698162729658792</v>
      </c>
      <c r="M513" s="7">
        <f t="shared" si="94"/>
        <v>3.8304314912944726E-2</v>
      </c>
      <c r="N513" s="6">
        <f t="shared" si="95"/>
        <v>96915.571428571435</v>
      </c>
      <c r="O513" s="6">
        <f t="shared" si="97"/>
        <v>99649.678571428565</v>
      </c>
      <c r="P513" s="8">
        <f t="shared" si="98"/>
        <v>0.96349533060639936</v>
      </c>
      <c r="Q513" s="6"/>
      <c r="R513" s="6"/>
      <c r="S513" s="6"/>
      <c r="T513" s="6"/>
      <c r="U513" s="6"/>
      <c r="V513" s="6"/>
      <c r="W513" s="6"/>
      <c r="X513" s="5" t="s">
        <v>82</v>
      </c>
      <c r="Y513" s="5"/>
      <c r="Z513" s="9">
        <v>0.36768000000000001</v>
      </c>
      <c r="AA513" s="7">
        <f t="shared" si="104"/>
        <v>0.1340797631164985</v>
      </c>
      <c r="AB513" s="9">
        <f t="shared" si="96"/>
        <v>0.43765428571428572</v>
      </c>
      <c r="AC513" s="9">
        <f t="shared" si="99"/>
        <v>0.54563964285714284</v>
      </c>
      <c r="AD513" s="8">
        <f t="shared" si="100"/>
        <v>0.80209400369553174</v>
      </c>
      <c r="AE513" s="5" t="s">
        <v>50</v>
      </c>
      <c r="AF513" s="10">
        <f t="shared" si="101"/>
        <v>34595.75</v>
      </c>
      <c r="AG513" s="11">
        <f t="shared" si="102"/>
        <v>1.1017249228590218</v>
      </c>
      <c r="AH513" s="11">
        <f t="shared" si="103"/>
        <v>0.67385133175938339</v>
      </c>
      <c r="AI513" s="5" t="s">
        <v>51</v>
      </c>
      <c r="AJ513" s="5" t="s">
        <v>73</v>
      </c>
      <c r="AK513" s="5" t="s">
        <v>52</v>
      </c>
      <c r="AL513" s="5" t="s">
        <v>75</v>
      </c>
      <c r="AM513" s="5" t="s">
        <v>72</v>
      </c>
      <c r="AN513" s="12">
        <f t="shared" si="93"/>
        <v>0.36768000000000001</v>
      </c>
      <c r="AO513" s="12"/>
      <c r="AP513" s="12"/>
      <c r="AQ513" s="12"/>
      <c r="AR513" s="12"/>
      <c r="AS513" s="13" t="s">
        <v>54</v>
      </c>
    </row>
    <row r="514" spans="1:45" ht="21" customHeight="1">
      <c r="A514" s="4">
        <v>46220</v>
      </c>
      <c r="B514" s="5" t="s">
        <v>72</v>
      </c>
      <c r="C514" s="5" t="s">
        <v>73</v>
      </c>
      <c r="D514" s="4">
        <v>46120</v>
      </c>
      <c r="E514" s="5">
        <v>100</v>
      </c>
      <c r="F514" s="5" t="s">
        <v>64</v>
      </c>
      <c r="G514" s="5" t="s">
        <v>60</v>
      </c>
      <c r="H514" s="5">
        <v>0</v>
      </c>
      <c r="I514" s="6">
        <v>113302</v>
      </c>
      <c r="J514" s="6">
        <v>61072</v>
      </c>
      <c r="K514" s="6">
        <v>52230</v>
      </c>
      <c r="L514" s="7">
        <f t="shared" ref="L514:L570" si="105">IFERROR(J514/I514,"")</f>
        <v>0.53901961130430176</v>
      </c>
      <c r="M514" s="7">
        <f t="shared" si="94"/>
        <v>0.18008165645960927</v>
      </c>
      <c r="N514" s="6">
        <f t="shared" si="95"/>
        <v>99321.571428571435</v>
      </c>
      <c r="O514" s="6">
        <f t="shared" si="97"/>
        <v>99553.178571428565</v>
      </c>
      <c r="P514" s="8">
        <f t="shared" si="98"/>
        <v>1.1381052983527469</v>
      </c>
      <c r="Q514" s="6"/>
      <c r="R514" s="6"/>
      <c r="S514" s="6"/>
      <c r="T514" s="6"/>
      <c r="U514" s="6"/>
      <c r="V514" s="6"/>
      <c r="W514" s="6"/>
      <c r="X514" s="5" t="s">
        <v>82</v>
      </c>
      <c r="Y514" s="5"/>
      <c r="Z514" s="9">
        <v>0.55166000000000004</v>
      </c>
      <c r="AA514" s="7">
        <f t="shared" si="104"/>
        <v>0.50038076588337699</v>
      </c>
      <c r="AB514" s="9">
        <f t="shared" si="96"/>
        <v>0.45108285714285717</v>
      </c>
      <c r="AC514" s="9">
        <f t="shared" si="99"/>
        <v>0.54146964285714283</v>
      </c>
      <c r="AD514" s="8">
        <f t="shared" si="100"/>
        <v>0.83307136991587061</v>
      </c>
      <c r="AE514" s="5" t="s">
        <v>50</v>
      </c>
      <c r="AF514" s="10">
        <f t="shared" si="101"/>
        <v>40645.5</v>
      </c>
      <c r="AG514" s="11">
        <f t="shared" si="102"/>
        <v>1.502552558093762</v>
      </c>
      <c r="AH514" s="11">
        <f t="shared" si="103"/>
        <v>1.0188198124812433</v>
      </c>
      <c r="AI514" s="5" t="s">
        <v>51</v>
      </c>
      <c r="AJ514" s="5" t="s">
        <v>73</v>
      </c>
      <c r="AK514" s="5" t="s">
        <v>52</v>
      </c>
      <c r="AL514" s="5" t="s">
        <v>75</v>
      </c>
      <c r="AM514" s="5" t="s">
        <v>72</v>
      </c>
      <c r="AN514" s="12">
        <f t="shared" ref="AN514:AN577" si="106">IF(ISNUMBER(Z514),Z514,"")</f>
        <v>0.55166000000000004</v>
      </c>
      <c r="AO514" s="12"/>
      <c r="AP514" s="12"/>
      <c r="AQ514" s="12"/>
      <c r="AR514" s="12"/>
      <c r="AS514" s="13" t="s">
        <v>54</v>
      </c>
    </row>
    <row r="515" spans="1:45" ht="21" customHeight="1">
      <c r="A515" s="4">
        <v>46221</v>
      </c>
      <c r="B515" s="5" t="s">
        <v>72</v>
      </c>
      <c r="C515" s="5" t="s">
        <v>73</v>
      </c>
      <c r="D515" s="4">
        <v>46120</v>
      </c>
      <c r="E515" s="5">
        <v>101</v>
      </c>
      <c r="F515" s="5" t="s">
        <v>64</v>
      </c>
      <c r="G515" s="5" t="s">
        <v>48</v>
      </c>
      <c r="H515" s="5">
        <v>1</v>
      </c>
      <c r="I515" s="6">
        <v>107485</v>
      </c>
      <c r="J515" s="6">
        <v>55730</v>
      </c>
      <c r="K515" s="6">
        <v>51754</v>
      </c>
      <c r="L515" s="7">
        <f t="shared" si="105"/>
        <v>0.51849095222589203</v>
      </c>
      <c r="M515" s="7">
        <f t="shared" ref="M515:M570" si="107">IF(AND(C515=C514,A515=A514+1),IFERROR(I515/I514-1,""),"")</f>
        <v>-5.1340664772025257E-2</v>
      </c>
      <c r="N515" s="6">
        <f t="shared" ref="N515:N578" si="108">AVERAGE(I509:I515)</f>
        <v>99009.142857142855</v>
      </c>
      <c r="O515" s="6">
        <f t="shared" si="97"/>
        <v>100004.82142857143</v>
      </c>
      <c r="P515" s="8">
        <f t="shared" si="98"/>
        <v>1.0747981793734944</v>
      </c>
      <c r="Q515" s="6"/>
      <c r="R515" s="6"/>
      <c r="S515" s="6"/>
      <c r="T515" s="6"/>
      <c r="U515" s="6"/>
      <c r="V515" s="6"/>
      <c r="W515" s="6"/>
      <c r="X515" s="5" t="s">
        <v>82</v>
      </c>
      <c r="Y515" s="5"/>
      <c r="Z515" s="9">
        <v>0.55498000000000003</v>
      </c>
      <c r="AA515" s="7">
        <f t="shared" si="104"/>
        <v>6.0181996157053774E-3</v>
      </c>
      <c r="AB515" s="9">
        <f t="shared" ref="AB515:AB578" si="109">AVERAGE(Z509:Z515)</f>
        <v>0.44068142857142861</v>
      </c>
      <c r="AC515" s="9">
        <f t="shared" si="99"/>
        <v>0.54074250000000001</v>
      </c>
      <c r="AD515" s="8">
        <f t="shared" si="100"/>
        <v>0.81495615486378192</v>
      </c>
      <c r="AE515" s="5" t="s">
        <v>50</v>
      </c>
      <c r="AF515" s="10">
        <f t="shared" si="101"/>
        <v>59846.25</v>
      </c>
      <c r="AG515" s="11">
        <f t="shared" si="102"/>
        <v>0.93121958351609335</v>
      </c>
      <c r="AH515" s="11">
        <f t="shared" si="103"/>
        <v>1.0263295376265043</v>
      </c>
      <c r="AI515" s="5" t="s">
        <v>51</v>
      </c>
      <c r="AJ515" s="5" t="s">
        <v>73</v>
      </c>
      <c r="AK515" s="5" t="s">
        <v>52</v>
      </c>
      <c r="AL515" s="5" t="s">
        <v>75</v>
      </c>
      <c r="AM515" s="5" t="s">
        <v>72</v>
      </c>
      <c r="AN515" s="12">
        <f t="shared" si="106"/>
        <v>0.55498000000000003</v>
      </c>
      <c r="AO515" s="12"/>
      <c r="AP515" s="12"/>
      <c r="AQ515" s="12"/>
      <c r="AR515" s="12"/>
      <c r="AS515" s="13" t="s">
        <v>54</v>
      </c>
    </row>
    <row r="516" spans="1:45" ht="21" customHeight="1">
      <c r="A516" s="4">
        <v>46222</v>
      </c>
      <c r="B516" s="5" t="s">
        <v>72</v>
      </c>
      <c r="C516" s="5" t="s">
        <v>73</v>
      </c>
      <c r="D516" s="4">
        <v>46120</v>
      </c>
      <c r="E516" s="5">
        <v>102</v>
      </c>
      <c r="F516" s="5" t="s">
        <v>64</v>
      </c>
      <c r="G516" s="5" t="s">
        <v>55</v>
      </c>
      <c r="H516" s="5">
        <v>1</v>
      </c>
      <c r="I516" s="6">
        <v>103380</v>
      </c>
      <c r="J516" s="6">
        <v>51034</v>
      </c>
      <c r="K516" s="6">
        <v>52346</v>
      </c>
      <c r="L516" s="7">
        <f t="shared" si="105"/>
        <v>0.49365447862255757</v>
      </c>
      <c r="M516" s="7">
        <f t="shared" si="107"/>
        <v>-3.819137554077312E-2</v>
      </c>
      <c r="N516" s="6">
        <f t="shared" si="108"/>
        <v>98883.142857142855</v>
      </c>
      <c r="O516" s="6">
        <f t="shared" si="97"/>
        <v>99821.821428571435</v>
      </c>
      <c r="P516" s="8">
        <f t="shared" si="98"/>
        <v>1.0356452979970383</v>
      </c>
      <c r="Q516" s="6"/>
      <c r="R516" s="6"/>
      <c r="S516" s="6"/>
      <c r="T516" s="6"/>
      <c r="U516" s="6"/>
      <c r="V516" s="6"/>
      <c r="W516" s="6"/>
      <c r="X516" s="5" t="s">
        <v>82</v>
      </c>
      <c r="Y516" s="5"/>
      <c r="Z516" s="9">
        <v>0.46372999999999998</v>
      </c>
      <c r="AA516" s="7">
        <f t="shared" si="104"/>
        <v>-0.16442033947169277</v>
      </c>
      <c r="AB516" s="9">
        <f t="shared" si="109"/>
        <v>0.42173857142857146</v>
      </c>
      <c r="AC516" s="9">
        <f t="shared" si="99"/>
        <v>0.52598</v>
      </c>
      <c r="AD516" s="8">
        <f t="shared" si="100"/>
        <v>0.80181484358449273</v>
      </c>
      <c r="AE516" s="5" t="s">
        <v>50</v>
      </c>
      <c r="AF516" s="10">
        <f t="shared" si="101"/>
        <v>54606.5</v>
      </c>
      <c r="AG516" s="11">
        <f t="shared" si="102"/>
        <v>0.93457738547608804</v>
      </c>
      <c r="AH516" s="11">
        <f t="shared" si="103"/>
        <v>0.88164949237613588</v>
      </c>
      <c r="AI516" s="5" t="s">
        <v>51</v>
      </c>
      <c r="AJ516" s="5" t="s">
        <v>73</v>
      </c>
      <c r="AK516" s="5" t="s">
        <v>52</v>
      </c>
      <c r="AL516" s="5" t="s">
        <v>75</v>
      </c>
      <c r="AM516" s="5" t="s">
        <v>72</v>
      </c>
      <c r="AN516" s="12">
        <f t="shared" si="106"/>
        <v>0.46372999999999998</v>
      </c>
      <c r="AO516" s="12"/>
      <c r="AP516" s="12"/>
      <c r="AQ516" s="12"/>
      <c r="AR516" s="12"/>
      <c r="AS516" s="13" t="s">
        <v>54</v>
      </c>
    </row>
    <row r="517" spans="1:45" ht="21" customHeight="1">
      <c r="A517" s="4">
        <v>46223</v>
      </c>
      <c r="B517" s="5" t="s">
        <v>72</v>
      </c>
      <c r="C517" s="5" t="s">
        <v>73</v>
      </c>
      <c r="D517" s="4">
        <v>46120</v>
      </c>
      <c r="E517" s="5">
        <v>103</v>
      </c>
      <c r="F517" s="5" t="s">
        <v>64</v>
      </c>
      <c r="G517" s="5" t="s">
        <v>56</v>
      </c>
      <c r="H517" s="5">
        <v>0</v>
      </c>
      <c r="I517" s="6">
        <v>88361</v>
      </c>
      <c r="J517" s="6">
        <v>30978</v>
      </c>
      <c r="K517" s="6">
        <v>57382</v>
      </c>
      <c r="L517" s="7">
        <f t="shared" si="105"/>
        <v>0.35058453390070282</v>
      </c>
      <c r="M517" s="7">
        <f t="shared" si="107"/>
        <v>-0.14527955117043911</v>
      </c>
      <c r="N517" s="6">
        <f t="shared" si="108"/>
        <v>98689.571428571435</v>
      </c>
      <c r="O517" s="6">
        <f t="shared" si="97"/>
        <v>99506.321428571435</v>
      </c>
      <c r="P517" s="8">
        <f t="shared" si="98"/>
        <v>0.88799383528038589</v>
      </c>
      <c r="Q517" s="6"/>
      <c r="R517" s="6"/>
      <c r="S517" s="6"/>
      <c r="T517" s="6"/>
      <c r="U517" s="6"/>
      <c r="V517" s="6"/>
      <c r="W517" s="6"/>
      <c r="X517" s="5" t="s">
        <v>82</v>
      </c>
      <c r="Y517" s="5"/>
      <c r="Z517" s="9">
        <v>0.31635999999999997</v>
      </c>
      <c r="AA517" s="7">
        <f t="shared" si="104"/>
        <v>-0.3177926810859768</v>
      </c>
      <c r="AB517" s="9">
        <f t="shared" si="109"/>
        <v>0.41556857142857145</v>
      </c>
      <c r="AC517" s="9">
        <f t="shared" si="99"/>
        <v>0.51395892857142866</v>
      </c>
      <c r="AD517" s="8">
        <f t="shared" si="100"/>
        <v>0.8085637748986334</v>
      </c>
      <c r="AE517" s="5" t="s">
        <v>50</v>
      </c>
      <c r="AF517" s="10">
        <f t="shared" si="101"/>
        <v>34676.25</v>
      </c>
      <c r="AG517" s="11">
        <f t="shared" si="102"/>
        <v>0.89334919433329729</v>
      </c>
      <c r="AH517" s="11">
        <f t="shared" si="103"/>
        <v>0.61553556600200809</v>
      </c>
      <c r="AI517" s="5" t="s">
        <v>51</v>
      </c>
      <c r="AJ517" s="5" t="s">
        <v>73</v>
      </c>
      <c r="AK517" s="5" t="s">
        <v>52</v>
      </c>
      <c r="AL517" s="5" t="s">
        <v>75</v>
      </c>
      <c r="AM517" s="5" t="s">
        <v>72</v>
      </c>
      <c r="AN517" s="12">
        <f t="shared" si="106"/>
        <v>0.31635999999999997</v>
      </c>
      <c r="AO517" s="12"/>
      <c r="AP517" s="12"/>
      <c r="AQ517" s="12"/>
      <c r="AR517" s="12"/>
      <c r="AS517" s="13" t="s">
        <v>54</v>
      </c>
    </row>
    <row r="518" spans="1:45" ht="21" customHeight="1">
      <c r="A518" s="4">
        <v>46224</v>
      </c>
      <c r="B518" s="5" t="s">
        <v>72</v>
      </c>
      <c r="C518" s="5" t="s">
        <v>73</v>
      </c>
      <c r="D518" s="4">
        <v>46120</v>
      </c>
      <c r="E518" s="5">
        <v>104</v>
      </c>
      <c r="F518" s="5" t="s">
        <v>64</v>
      </c>
      <c r="G518" s="5" t="s">
        <v>57</v>
      </c>
      <c r="H518" s="5">
        <v>0</v>
      </c>
      <c r="I518" s="6">
        <v>88680</v>
      </c>
      <c r="J518" s="6">
        <v>31745</v>
      </c>
      <c r="K518" s="6">
        <v>56934</v>
      </c>
      <c r="L518" s="7">
        <f t="shared" si="105"/>
        <v>0.35797248534055032</v>
      </c>
      <c r="M518" s="7">
        <f t="shared" si="107"/>
        <v>3.6101900159573042E-3</v>
      </c>
      <c r="N518" s="6">
        <f t="shared" si="108"/>
        <v>98527.142857142855</v>
      </c>
      <c r="O518" s="6">
        <f t="shared" si="97"/>
        <v>99146.71428571429</v>
      </c>
      <c r="P518" s="8">
        <f t="shared" si="98"/>
        <v>0.89443206100050854</v>
      </c>
      <c r="Q518" s="6"/>
      <c r="R518" s="6"/>
      <c r="S518" s="6"/>
      <c r="T518" s="6"/>
      <c r="U518" s="6"/>
      <c r="V518" s="6"/>
      <c r="W518" s="6"/>
      <c r="X518" s="5" t="s">
        <v>82</v>
      </c>
      <c r="Y518" s="5"/>
      <c r="Z518" s="9">
        <v>0.30336000000000002</v>
      </c>
      <c r="AA518" s="7">
        <f t="shared" si="104"/>
        <v>-4.1092426349727984E-2</v>
      </c>
      <c r="AB518" s="9">
        <f t="shared" si="109"/>
        <v>0.41171142857142856</v>
      </c>
      <c r="AC518" s="9">
        <f t="shared" si="99"/>
        <v>0.50393714285714286</v>
      </c>
      <c r="AD518" s="8">
        <f t="shared" si="100"/>
        <v>0.81698964723491585</v>
      </c>
      <c r="AE518" s="5" t="s">
        <v>50</v>
      </c>
      <c r="AF518" s="10">
        <f t="shared" si="101"/>
        <v>35399.75</v>
      </c>
      <c r="AG518" s="11">
        <f t="shared" si="102"/>
        <v>0.89675774546430409</v>
      </c>
      <c r="AH518" s="11">
        <f t="shared" si="103"/>
        <v>0.6019798387554004</v>
      </c>
      <c r="AI518" s="5" t="s">
        <v>51</v>
      </c>
      <c r="AJ518" s="5" t="s">
        <v>73</v>
      </c>
      <c r="AK518" s="5" t="s">
        <v>52</v>
      </c>
      <c r="AL518" s="5" t="s">
        <v>75</v>
      </c>
      <c r="AM518" s="5" t="s">
        <v>72</v>
      </c>
      <c r="AN518" s="12">
        <f t="shared" si="106"/>
        <v>0.30336000000000002</v>
      </c>
      <c r="AO518" s="12"/>
      <c r="AP518" s="12"/>
      <c r="AQ518" s="12"/>
      <c r="AR518" s="12"/>
      <c r="AS518" s="13" t="s">
        <v>54</v>
      </c>
    </row>
    <row r="519" spans="1:45" ht="21" customHeight="1">
      <c r="A519" s="4">
        <v>46225</v>
      </c>
      <c r="B519" s="5" t="s">
        <v>72</v>
      </c>
      <c r="C519" s="5" t="s">
        <v>73</v>
      </c>
      <c r="D519" s="4">
        <v>46120</v>
      </c>
      <c r="E519" s="5">
        <v>105</v>
      </c>
      <c r="F519" s="5" t="s">
        <v>64</v>
      </c>
      <c r="G519" s="5" t="s">
        <v>58</v>
      </c>
      <c r="H519" s="5">
        <v>0</v>
      </c>
      <c r="I519" s="6">
        <v>91770</v>
      </c>
      <c r="J519" s="6">
        <v>33971</v>
      </c>
      <c r="K519" s="6">
        <v>57799</v>
      </c>
      <c r="L519" s="7">
        <f t="shared" si="105"/>
        <v>0.37017543859649121</v>
      </c>
      <c r="M519" s="7">
        <f t="shared" si="107"/>
        <v>3.4844384303112319E-2</v>
      </c>
      <c r="N519" s="6">
        <f t="shared" si="108"/>
        <v>98427.142857142855</v>
      </c>
      <c r="O519" s="6">
        <f t="shared" si="97"/>
        <v>98732.21428571429</v>
      </c>
      <c r="P519" s="8">
        <f t="shared" si="98"/>
        <v>0.9294838636398165</v>
      </c>
      <c r="Q519" s="6"/>
      <c r="R519" s="6"/>
      <c r="S519" s="6"/>
      <c r="T519" s="6"/>
      <c r="U519" s="6"/>
      <c r="V519" s="6"/>
      <c r="W519" s="6"/>
      <c r="X519" s="5" t="s">
        <v>82</v>
      </c>
      <c r="Y519" s="5"/>
      <c r="Z519" s="9">
        <v>0.29770000000000002</v>
      </c>
      <c r="AA519" s="7">
        <f t="shared" si="104"/>
        <v>-1.8657700421940926E-2</v>
      </c>
      <c r="AB519" s="9">
        <f t="shared" si="109"/>
        <v>0.40792428571428568</v>
      </c>
      <c r="AC519" s="9">
        <f t="shared" si="99"/>
        <v>0.49646000000000001</v>
      </c>
      <c r="AD519" s="8">
        <f t="shared" si="100"/>
        <v>0.82166596647118739</v>
      </c>
      <c r="AE519" s="5" t="s">
        <v>50</v>
      </c>
      <c r="AF519" s="10">
        <f t="shared" si="101"/>
        <v>33075.5</v>
      </c>
      <c r="AG519" s="11">
        <f t="shared" si="102"/>
        <v>1.0270744206436788</v>
      </c>
      <c r="AH519" s="11">
        <f t="shared" si="103"/>
        <v>0.59964549006969348</v>
      </c>
      <c r="AI519" s="5" t="s">
        <v>51</v>
      </c>
      <c r="AJ519" s="5" t="s">
        <v>73</v>
      </c>
      <c r="AK519" s="5" t="s">
        <v>52</v>
      </c>
      <c r="AL519" s="5" t="s">
        <v>75</v>
      </c>
      <c r="AM519" s="5" t="s">
        <v>72</v>
      </c>
      <c r="AN519" s="12">
        <f t="shared" si="106"/>
        <v>0.29770000000000002</v>
      </c>
      <c r="AO519" s="12"/>
      <c r="AP519" s="12"/>
      <c r="AQ519" s="12"/>
      <c r="AR519" s="12"/>
      <c r="AS519" s="13" t="s">
        <v>54</v>
      </c>
    </row>
    <row r="520" spans="1:45" ht="21" customHeight="1">
      <c r="A520" s="4">
        <v>46226</v>
      </c>
      <c r="B520" s="5" t="s">
        <v>72</v>
      </c>
      <c r="C520" s="5" t="s">
        <v>73</v>
      </c>
      <c r="D520" s="4">
        <v>46120</v>
      </c>
      <c r="E520" s="5">
        <v>106</v>
      </c>
      <c r="F520" s="5" t="s">
        <v>64</v>
      </c>
      <c r="G520" s="5" t="s">
        <v>59</v>
      </c>
      <c r="H520" s="5">
        <v>0</v>
      </c>
      <c r="I520" s="6">
        <v>93478</v>
      </c>
      <c r="J520" s="6">
        <v>35798</v>
      </c>
      <c r="K520" s="6">
        <v>57680</v>
      </c>
      <c r="L520" s="7">
        <f t="shared" si="105"/>
        <v>0.38295641755279319</v>
      </c>
      <c r="M520" s="7">
        <f t="shared" si="107"/>
        <v>1.8611746758199876E-2</v>
      </c>
      <c r="N520" s="6">
        <f t="shared" si="108"/>
        <v>98065.142857142855</v>
      </c>
      <c r="O520" s="6">
        <f t="shared" si="97"/>
        <v>98443.96428571429</v>
      </c>
      <c r="P520" s="8">
        <f t="shared" si="98"/>
        <v>0.94955542148524663</v>
      </c>
      <c r="Q520" s="6"/>
      <c r="R520" s="6"/>
      <c r="S520" s="6"/>
      <c r="T520" s="6"/>
      <c r="U520" s="6"/>
      <c r="V520" s="6"/>
      <c r="W520" s="6"/>
      <c r="X520" s="5" t="s">
        <v>82</v>
      </c>
      <c r="Y520" s="5"/>
      <c r="Z520" s="9">
        <v>0.29269000000000001</v>
      </c>
      <c r="AA520" s="7">
        <f t="shared" si="104"/>
        <v>-1.6829022505878477E-2</v>
      </c>
      <c r="AB520" s="9">
        <f t="shared" si="109"/>
        <v>0.39721142857142855</v>
      </c>
      <c r="AC520" s="9">
        <f t="shared" si="99"/>
        <v>0.48996214285714296</v>
      </c>
      <c r="AD520" s="8">
        <f t="shared" si="100"/>
        <v>0.81069820263081527</v>
      </c>
      <c r="AE520" s="5" t="s">
        <v>50</v>
      </c>
      <c r="AF520" s="10">
        <f t="shared" si="101"/>
        <v>34689.5</v>
      </c>
      <c r="AG520" s="11">
        <f t="shared" si="102"/>
        <v>1.031954914311247</v>
      </c>
      <c r="AH520" s="11">
        <f t="shared" si="103"/>
        <v>0.59737268331226745</v>
      </c>
      <c r="AI520" s="5" t="s">
        <v>51</v>
      </c>
      <c r="AJ520" s="5" t="s">
        <v>73</v>
      </c>
      <c r="AK520" s="5" t="s">
        <v>52</v>
      </c>
      <c r="AL520" s="5" t="s">
        <v>75</v>
      </c>
      <c r="AM520" s="5" t="s">
        <v>72</v>
      </c>
      <c r="AN520" s="12">
        <f t="shared" si="106"/>
        <v>0.29269000000000001</v>
      </c>
      <c r="AO520" s="12"/>
      <c r="AP520" s="12"/>
      <c r="AQ520" s="12"/>
      <c r="AR520" s="12"/>
      <c r="AS520" s="13" t="s">
        <v>54</v>
      </c>
    </row>
    <row r="521" spans="1:45" ht="21" customHeight="1">
      <c r="A521" s="4">
        <v>46227</v>
      </c>
      <c r="B521" s="5" t="s">
        <v>72</v>
      </c>
      <c r="C521" s="5" t="s">
        <v>73</v>
      </c>
      <c r="D521" s="4">
        <v>46120</v>
      </c>
      <c r="E521" s="5">
        <v>107</v>
      </c>
      <c r="F521" s="5" t="s">
        <v>64</v>
      </c>
      <c r="G521" s="5" t="s">
        <v>60</v>
      </c>
      <c r="H521" s="5">
        <v>0</v>
      </c>
      <c r="I521" s="6">
        <v>99242</v>
      </c>
      <c r="J521" s="6">
        <v>41178</v>
      </c>
      <c r="K521" s="6">
        <v>58065</v>
      </c>
      <c r="L521" s="7">
        <f t="shared" si="105"/>
        <v>0.41492513250438323</v>
      </c>
      <c r="M521" s="7">
        <f t="shared" si="107"/>
        <v>6.166156742762996E-2</v>
      </c>
      <c r="N521" s="6">
        <f t="shared" si="108"/>
        <v>96056.571428571435</v>
      </c>
      <c r="O521" s="6">
        <f t="shared" si="97"/>
        <v>98197.321428571435</v>
      </c>
      <c r="P521" s="8">
        <f t="shared" si="98"/>
        <v>1.0106385648430183</v>
      </c>
      <c r="Q521" s="6"/>
      <c r="R521" s="6"/>
      <c r="S521" s="6"/>
      <c r="T521" s="6"/>
      <c r="U521" s="6"/>
      <c r="V521" s="6"/>
      <c r="W521" s="6"/>
      <c r="X521" s="5" t="s">
        <v>82</v>
      </c>
      <c r="Y521" s="5"/>
      <c r="Z521" s="9">
        <v>0.29572999999999999</v>
      </c>
      <c r="AA521" s="7">
        <f t="shared" si="104"/>
        <v>1.0386415661621573E-2</v>
      </c>
      <c r="AB521" s="9">
        <f t="shared" si="109"/>
        <v>0.36065000000000003</v>
      </c>
      <c r="AC521" s="9">
        <f t="shared" si="99"/>
        <v>0.48429785714285722</v>
      </c>
      <c r="AD521" s="8">
        <f t="shared" si="100"/>
        <v>0.74468634267282374</v>
      </c>
      <c r="AE521" s="5" t="s">
        <v>50</v>
      </c>
      <c r="AF521" s="10">
        <f t="shared" si="101"/>
        <v>45835.25</v>
      </c>
      <c r="AG521" s="11">
        <f t="shared" si="102"/>
        <v>0.89839152180908799</v>
      </c>
      <c r="AH521" s="11">
        <f t="shared" si="103"/>
        <v>0.61063660645677009</v>
      </c>
      <c r="AI521" s="5" t="s">
        <v>51</v>
      </c>
      <c r="AJ521" s="5" t="s">
        <v>73</v>
      </c>
      <c r="AK521" s="5" t="s">
        <v>52</v>
      </c>
      <c r="AL521" s="5" t="s">
        <v>75</v>
      </c>
      <c r="AM521" s="5" t="s">
        <v>72</v>
      </c>
      <c r="AN521" s="12">
        <f t="shared" si="106"/>
        <v>0.29572999999999999</v>
      </c>
      <c r="AO521" s="12"/>
      <c r="AP521" s="12"/>
      <c r="AQ521" s="12"/>
      <c r="AR521" s="12"/>
      <c r="AS521" s="13" t="s">
        <v>54</v>
      </c>
    </row>
    <row r="522" spans="1:45" ht="21" customHeight="1">
      <c r="A522" s="4">
        <v>46228</v>
      </c>
      <c r="B522" s="5" t="s">
        <v>72</v>
      </c>
      <c r="C522" s="5" t="s">
        <v>73</v>
      </c>
      <c r="D522" s="4">
        <v>46120</v>
      </c>
      <c r="E522" s="5">
        <v>108</v>
      </c>
      <c r="F522" s="5" t="s">
        <v>64</v>
      </c>
      <c r="G522" s="5" t="s">
        <v>48</v>
      </c>
      <c r="H522" s="5">
        <v>1</v>
      </c>
      <c r="I522" s="6">
        <v>112620</v>
      </c>
      <c r="J522" s="6">
        <v>58506</v>
      </c>
      <c r="K522" s="6">
        <v>54114</v>
      </c>
      <c r="L522" s="7">
        <f t="shared" si="105"/>
        <v>0.51949920085242407</v>
      </c>
      <c r="M522" s="7">
        <f t="shared" si="107"/>
        <v>0.13480179762600519</v>
      </c>
      <c r="N522" s="6">
        <f t="shared" si="108"/>
        <v>96790.142857142855</v>
      </c>
      <c r="O522" s="6">
        <f t="shared" si="97"/>
        <v>97878.821428571435</v>
      </c>
      <c r="P522" s="8">
        <f t="shared" si="98"/>
        <v>1.1506064167536607</v>
      </c>
      <c r="Q522" s="6"/>
      <c r="R522" s="6"/>
      <c r="S522" s="6"/>
      <c r="T522" s="6"/>
      <c r="U522" s="6"/>
      <c r="V522" s="6"/>
      <c r="W522" s="6"/>
      <c r="X522" s="5" t="s">
        <v>82</v>
      </c>
      <c r="Y522" s="5"/>
      <c r="Z522" s="9">
        <v>0.44224999999999998</v>
      </c>
      <c r="AA522" s="7">
        <f t="shared" si="104"/>
        <v>0.49545193250600206</v>
      </c>
      <c r="AB522" s="9">
        <f t="shared" si="109"/>
        <v>0.34454571428571429</v>
      </c>
      <c r="AC522" s="9">
        <f t="shared" si="99"/>
        <v>0.47613678571428586</v>
      </c>
      <c r="AD522" s="8">
        <f t="shared" si="100"/>
        <v>0.72362758901066071</v>
      </c>
      <c r="AE522" s="5" t="s">
        <v>50</v>
      </c>
      <c r="AF522" s="10">
        <f t="shared" si="101"/>
        <v>59114.75</v>
      </c>
      <c r="AG522" s="11">
        <f t="shared" si="102"/>
        <v>0.98970223167652738</v>
      </c>
      <c r="AH522" s="11">
        <f t="shared" si="103"/>
        <v>0.92882972555155563</v>
      </c>
      <c r="AI522" s="5" t="s">
        <v>51</v>
      </c>
      <c r="AJ522" s="5" t="s">
        <v>73</v>
      </c>
      <c r="AK522" s="5" t="s">
        <v>52</v>
      </c>
      <c r="AL522" s="5" t="s">
        <v>75</v>
      </c>
      <c r="AM522" s="5" t="s">
        <v>72</v>
      </c>
      <c r="AN522" s="12">
        <f t="shared" si="106"/>
        <v>0.44224999999999998</v>
      </c>
      <c r="AO522" s="12"/>
      <c r="AP522" s="12"/>
      <c r="AQ522" s="12"/>
      <c r="AR522" s="12"/>
      <c r="AS522" s="13" t="s">
        <v>54</v>
      </c>
    </row>
    <row r="523" spans="1:45" ht="21" customHeight="1">
      <c r="A523" s="4">
        <v>46229</v>
      </c>
      <c r="B523" s="5" t="s">
        <v>72</v>
      </c>
      <c r="C523" s="5" t="s">
        <v>73</v>
      </c>
      <c r="D523" s="4">
        <v>46120</v>
      </c>
      <c r="E523" s="5">
        <v>109</v>
      </c>
      <c r="F523" s="5" t="s">
        <v>64</v>
      </c>
      <c r="G523" s="5" t="s">
        <v>55</v>
      </c>
      <c r="H523" s="5">
        <v>1</v>
      </c>
      <c r="I523" s="6">
        <v>104570</v>
      </c>
      <c r="J523" s="6">
        <v>52829</v>
      </c>
      <c r="K523" s="6">
        <v>51740</v>
      </c>
      <c r="L523" s="7">
        <f t="shared" si="105"/>
        <v>0.5052022568614325</v>
      </c>
      <c r="M523" s="7">
        <f t="shared" si="107"/>
        <v>-7.147931095720117E-2</v>
      </c>
      <c r="N523" s="6">
        <f t="shared" si="108"/>
        <v>96960.142857142855</v>
      </c>
      <c r="O523" s="6">
        <f t="shared" si="97"/>
        <v>97561.71428571429</v>
      </c>
      <c r="P523" s="8">
        <f t="shared" si="98"/>
        <v>1.071834384682516</v>
      </c>
      <c r="Q523" s="6"/>
      <c r="R523" s="6"/>
      <c r="S523" s="6"/>
      <c r="T523" s="6"/>
      <c r="U523" s="6"/>
      <c r="V523" s="6"/>
      <c r="W523" s="6"/>
      <c r="X523" s="5" t="s">
        <v>82</v>
      </c>
      <c r="Y523" s="5"/>
      <c r="Z523" s="9">
        <v>0.44203999999999999</v>
      </c>
      <c r="AA523" s="7">
        <f t="shared" si="104"/>
        <v>-4.7484454494062245E-4</v>
      </c>
      <c r="AB523" s="9">
        <f t="shared" si="109"/>
        <v>0.34144714285714289</v>
      </c>
      <c r="AC523" s="9">
        <f t="shared" si="99"/>
        <v>0.46400750000000013</v>
      </c>
      <c r="AD523" s="8">
        <f t="shared" si="100"/>
        <v>0.735865568675383</v>
      </c>
      <c r="AE523" s="5" t="s">
        <v>50</v>
      </c>
      <c r="AF523" s="10">
        <f t="shared" si="101"/>
        <v>52898.5</v>
      </c>
      <c r="AG523" s="11">
        <f t="shared" si="102"/>
        <v>0.99868616312371805</v>
      </c>
      <c r="AH523" s="11">
        <f t="shared" si="103"/>
        <v>0.95265701524221025</v>
      </c>
      <c r="AI523" s="5" t="s">
        <v>51</v>
      </c>
      <c r="AJ523" s="5" t="s">
        <v>73</v>
      </c>
      <c r="AK523" s="5" t="s">
        <v>52</v>
      </c>
      <c r="AL523" s="5" t="s">
        <v>75</v>
      </c>
      <c r="AM523" s="5" t="s">
        <v>72</v>
      </c>
      <c r="AN523" s="12">
        <f t="shared" si="106"/>
        <v>0.44203999999999999</v>
      </c>
      <c r="AO523" s="12"/>
      <c r="AP523" s="12"/>
      <c r="AQ523" s="12"/>
      <c r="AR523" s="12"/>
      <c r="AS523" s="13" t="s">
        <v>54</v>
      </c>
    </row>
    <row r="524" spans="1:45" ht="21" customHeight="1">
      <c r="A524" s="4">
        <v>46230</v>
      </c>
      <c r="B524" s="5" t="s">
        <v>72</v>
      </c>
      <c r="C524" s="5" t="s">
        <v>73</v>
      </c>
      <c r="D524" s="4">
        <v>46120</v>
      </c>
      <c r="E524" s="5">
        <v>110</v>
      </c>
      <c r="F524" s="5" t="s">
        <v>64</v>
      </c>
      <c r="G524" s="5" t="s">
        <v>56</v>
      </c>
      <c r="H524" s="5">
        <v>0</v>
      </c>
      <c r="I524" s="6">
        <v>97520</v>
      </c>
      <c r="J524" s="6">
        <v>40831</v>
      </c>
      <c r="K524" s="6">
        <v>56690</v>
      </c>
      <c r="L524" s="7">
        <f t="shared" si="105"/>
        <v>0.41869360131255129</v>
      </c>
      <c r="M524" s="7">
        <f t="shared" si="107"/>
        <v>-6.7418953810844395E-2</v>
      </c>
      <c r="N524" s="6">
        <f t="shared" si="108"/>
        <v>98268.571428571435</v>
      </c>
      <c r="O524" s="6">
        <f t="shared" si="97"/>
        <v>97251.5</v>
      </c>
      <c r="P524" s="8">
        <f t="shared" si="98"/>
        <v>1.0027608828655599</v>
      </c>
      <c r="Q524" s="6"/>
      <c r="R524" s="6"/>
      <c r="S524" s="6"/>
      <c r="T524" s="6"/>
      <c r="U524" s="6"/>
      <c r="V524" s="6"/>
      <c r="W524" s="6"/>
      <c r="X524" s="5" t="s">
        <v>82</v>
      </c>
      <c r="Y524" s="5"/>
      <c r="Z524" s="9">
        <v>0.31106</v>
      </c>
      <c r="AA524" s="7">
        <f t="shared" si="104"/>
        <v>-0.29630802642294818</v>
      </c>
      <c r="AB524" s="9">
        <f t="shared" si="109"/>
        <v>0.34068999999999999</v>
      </c>
      <c r="AC524" s="9">
        <f t="shared" si="99"/>
        <v>0.45345607142857153</v>
      </c>
      <c r="AD524" s="8">
        <f t="shared" si="100"/>
        <v>0.75131864245788482</v>
      </c>
      <c r="AE524" s="5" t="s">
        <v>50</v>
      </c>
      <c r="AF524" s="10">
        <f t="shared" si="101"/>
        <v>32955</v>
      </c>
      <c r="AG524" s="11">
        <f t="shared" si="102"/>
        <v>1.2389925656197847</v>
      </c>
      <c r="AH524" s="11">
        <f t="shared" si="103"/>
        <v>0.68597603957541942</v>
      </c>
      <c r="AI524" s="5" t="s">
        <v>51</v>
      </c>
      <c r="AJ524" s="5" t="s">
        <v>73</v>
      </c>
      <c r="AK524" s="5" t="s">
        <v>52</v>
      </c>
      <c r="AL524" s="5" t="s">
        <v>75</v>
      </c>
      <c r="AM524" s="5" t="s">
        <v>72</v>
      </c>
      <c r="AN524" s="12">
        <f t="shared" si="106"/>
        <v>0.31106</v>
      </c>
      <c r="AO524" s="12"/>
      <c r="AP524" s="12"/>
      <c r="AQ524" s="12"/>
      <c r="AR524" s="12"/>
      <c r="AS524" s="13" t="s">
        <v>54</v>
      </c>
    </row>
    <row r="525" spans="1:45" ht="21" customHeight="1">
      <c r="A525" s="4">
        <v>46231</v>
      </c>
      <c r="B525" s="5" t="s">
        <v>72</v>
      </c>
      <c r="C525" s="5" t="s">
        <v>73</v>
      </c>
      <c r="D525" s="4">
        <v>46120</v>
      </c>
      <c r="E525" s="5">
        <v>111</v>
      </c>
      <c r="F525" s="5" t="s">
        <v>64</v>
      </c>
      <c r="G525" s="5" t="s">
        <v>57</v>
      </c>
      <c r="H525" s="5">
        <v>0</v>
      </c>
      <c r="I525" s="6">
        <v>99354</v>
      </c>
      <c r="J525" s="6">
        <v>42217</v>
      </c>
      <c r="K525" s="6">
        <v>57138</v>
      </c>
      <c r="L525" s="7">
        <f t="shared" si="105"/>
        <v>0.42491495058075168</v>
      </c>
      <c r="M525" s="7">
        <f t="shared" si="107"/>
        <v>1.8806398687448711E-2</v>
      </c>
      <c r="N525" s="6">
        <f t="shared" si="108"/>
        <v>99793.428571428565</v>
      </c>
      <c r="O525" s="6">
        <f t="shared" si="97"/>
        <v>97168.71428571429</v>
      </c>
      <c r="P525" s="8">
        <f t="shared" si="98"/>
        <v>1.0224896020324001</v>
      </c>
      <c r="Q525" s="6"/>
      <c r="R525" s="6"/>
      <c r="S525" s="6"/>
      <c r="T525" s="6"/>
      <c r="U525" s="6"/>
      <c r="V525" s="6"/>
      <c r="W525" s="6"/>
      <c r="X525" s="5" t="s">
        <v>82</v>
      </c>
      <c r="Y525" s="5"/>
      <c r="Z525" s="9">
        <v>0.27254</v>
      </c>
      <c r="AA525" s="7">
        <f t="shared" si="104"/>
        <v>-0.12383462997492445</v>
      </c>
      <c r="AB525" s="9">
        <f t="shared" si="109"/>
        <v>0.33628714285714284</v>
      </c>
      <c r="AC525" s="9">
        <f t="shared" si="99"/>
        <v>0.44742535714285708</v>
      </c>
      <c r="AD525" s="8">
        <f t="shared" si="100"/>
        <v>0.75160501631956178</v>
      </c>
      <c r="AE525" s="5" t="s">
        <v>50</v>
      </c>
      <c r="AF525" s="10">
        <f t="shared" si="101"/>
        <v>33534.25</v>
      </c>
      <c r="AG525" s="11">
        <f t="shared" si="102"/>
        <v>1.2589218485578177</v>
      </c>
      <c r="AH525" s="11">
        <f t="shared" si="103"/>
        <v>0.60912953557297278</v>
      </c>
      <c r="AI525" s="5" t="s">
        <v>51</v>
      </c>
      <c r="AJ525" s="5" t="s">
        <v>73</v>
      </c>
      <c r="AK525" s="5" t="s">
        <v>52</v>
      </c>
      <c r="AL525" s="5" t="s">
        <v>75</v>
      </c>
      <c r="AM525" s="5" t="s">
        <v>72</v>
      </c>
      <c r="AN525" s="12">
        <f t="shared" si="106"/>
        <v>0.27254</v>
      </c>
      <c r="AO525" s="12"/>
      <c r="AP525" s="12"/>
      <c r="AQ525" s="12"/>
      <c r="AR525" s="12"/>
      <c r="AS525" s="13" t="s">
        <v>54</v>
      </c>
    </row>
    <row r="526" spans="1:45" ht="21" customHeight="1">
      <c r="A526" s="4">
        <v>46232</v>
      </c>
      <c r="B526" s="5" t="s">
        <v>72</v>
      </c>
      <c r="C526" s="5" t="s">
        <v>73</v>
      </c>
      <c r="D526" s="4">
        <v>46120</v>
      </c>
      <c r="E526" s="5">
        <v>112</v>
      </c>
      <c r="F526" s="5" t="s">
        <v>64</v>
      </c>
      <c r="G526" s="5" t="s">
        <v>58</v>
      </c>
      <c r="H526" s="5">
        <v>0</v>
      </c>
      <c r="I526" s="6">
        <v>101664</v>
      </c>
      <c r="J526" s="6">
        <v>44874</v>
      </c>
      <c r="K526" s="6">
        <v>56791</v>
      </c>
      <c r="L526" s="7">
        <f t="shared" si="105"/>
        <v>0.44139518413597734</v>
      </c>
      <c r="M526" s="7">
        <f t="shared" si="107"/>
        <v>2.3250196267890599E-2</v>
      </c>
      <c r="N526" s="6">
        <f t="shared" si="108"/>
        <v>101206.85714285714</v>
      </c>
      <c r="O526" s="6">
        <f t="shared" si="97"/>
        <v>97079.428571428565</v>
      </c>
      <c r="P526" s="8">
        <f t="shared" si="98"/>
        <v>1.0472249527632749</v>
      </c>
      <c r="Q526" s="6"/>
      <c r="R526" s="6"/>
      <c r="S526" s="6"/>
      <c r="T526" s="6"/>
      <c r="U526" s="6"/>
      <c r="V526" s="6"/>
      <c r="W526" s="6"/>
      <c r="X526" s="5" t="s">
        <v>82</v>
      </c>
      <c r="Y526" s="5"/>
      <c r="Z526" s="9">
        <v>0.26604</v>
      </c>
      <c r="AA526" s="7">
        <f t="shared" si="104"/>
        <v>-2.3849710134292268E-2</v>
      </c>
      <c r="AB526" s="9">
        <f t="shared" si="109"/>
        <v>0.33176428571428568</v>
      </c>
      <c r="AC526" s="9">
        <f t="shared" si="99"/>
        <v>0.44258107142857134</v>
      </c>
      <c r="AD526" s="8">
        <f t="shared" si="100"/>
        <v>0.74961246002548365</v>
      </c>
      <c r="AE526" s="5" t="s">
        <v>50</v>
      </c>
      <c r="AF526" s="10">
        <f t="shared" si="101"/>
        <v>31977.25</v>
      </c>
      <c r="AG526" s="11">
        <f t="shared" si="102"/>
        <v>1.4033101658210134</v>
      </c>
      <c r="AH526" s="11">
        <f t="shared" si="103"/>
        <v>0.60111020821851058</v>
      </c>
      <c r="AI526" s="5" t="s">
        <v>51</v>
      </c>
      <c r="AJ526" s="5" t="s">
        <v>73</v>
      </c>
      <c r="AK526" s="5" t="s">
        <v>52</v>
      </c>
      <c r="AL526" s="5" t="s">
        <v>75</v>
      </c>
      <c r="AM526" s="5" t="s">
        <v>72</v>
      </c>
      <c r="AN526" s="12">
        <f t="shared" si="106"/>
        <v>0.26604</v>
      </c>
      <c r="AO526" s="12"/>
      <c r="AP526" s="12"/>
      <c r="AQ526" s="12"/>
      <c r="AR526" s="12"/>
      <c r="AS526" s="13" t="s">
        <v>54</v>
      </c>
    </row>
    <row r="527" spans="1:45" ht="21" customHeight="1">
      <c r="A527" s="4">
        <v>46233</v>
      </c>
      <c r="B527" s="5" t="s">
        <v>72</v>
      </c>
      <c r="C527" s="5" t="s">
        <v>73</v>
      </c>
      <c r="D527" s="4">
        <v>46120</v>
      </c>
      <c r="E527" s="5">
        <v>113</v>
      </c>
      <c r="F527" s="5" t="s">
        <v>64</v>
      </c>
      <c r="G527" s="5" t="s">
        <v>59</v>
      </c>
      <c r="H527" s="5">
        <v>0</v>
      </c>
      <c r="I527" s="6">
        <v>104594</v>
      </c>
      <c r="J527" s="6">
        <v>47782</v>
      </c>
      <c r="K527" s="6">
        <v>56812</v>
      </c>
      <c r="L527" s="7">
        <f t="shared" si="105"/>
        <v>0.4568330879400348</v>
      </c>
      <c r="M527" s="7">
        <f t="shared" si="107"/>
        <v>2.8820428076802074E-2</v>
      </c>
      <c r="N527" s="6">
        <f t="shared" si="108"/>
        <v>102794.85714285714</v>
      </c>
      <c r="O527" s="6">
        <f t="shared" si="97"/>
        <v>97444.03571428571</v>
      </c>
      <c r="P527" s="8">
        <f t="shared" si="98"/>
        <v>1.0733750837935181</v>
      </c>
      <c r="Q527" s="6"/>
      <c r="R527" s="6"/>
      <c r="S527" s="6"/>
      <c r="T527" s="6"/>
      <c r="U527" s="6"/>
      <c r="V527" s="6"/>
      <c r="W527" s="6"/>
      <c r="X527" s="5" t="s">
        <v>82</v>
      </c>
      <c r="Y527" s="5"/>
      <c r="Z527" s="9">
        <v>0.29720999999999997</v>
      </c>
      <c r="AA527" s="7">
        <f t="shared" si="104"/>
        <v>0.11716283265674332</v>
      </c>
      <c r="AB527" s="9">
        <f t="shared" si="109"/>
        <v>0.33240999999999993</v>
      </c>
      <c r="AC527" s="9">
        <f t="shared" si="99"/>
        <v>0.43664392857142859</v>
      </c>
      <c r="AD527" s="8">
        <f t="shared" si="100"/>
        <v>0.76128391636532855</v>
      </c>
      <c r="AE527" s="5" t="s">
        <v>50</v>
      </c>
      <c r="AF527" s="10">
        <f t="shared" si="101"/>
        <v>33827.5</v>
      </c>
      <c r="AG527" s="11">
        <f t="shared" si="102"/>
        <v>1.412519399896534</v>
      </c>
      <c r="AH527" s="11">
        <f t="shared" si="103"/>
        <v>0.68066903156625647</v>
      </c>
      <c r="AI527" s="5" t="s">
        <v>51</v>
      </c>
      <c r="AJ527" s="5" t="s">
        <v>73</v>
      </c>
      <c r="AK527" s="5" t="s">
        <v>52</v>
      </c>
      <c r="AL527" s="5" t="s">
        <v>75</v>
      </c>
      <c r="AM527" s="5" t="s">
        <v>72</v>
      </c>
      <c r="AN527" s="12">
        <f t="shared" si="106"/>
        <v>0.29720999999999997</v>
      </c>
      <c r="AO527" s="12"/>
      <c r="AP527" s="12"/>
      <c r="AQ527" s="12"/>
      <c r="AR527" s="12"/>
      <c r="AS527" s="13" t="s">
        <v>54</v>
      </c>
    </row>
    <row r="528" spans="1:45" ht="21" customHeight="1">
      <c r="A528" s="4">
        <v>46234</v>
      </c>
      <c r="B528" s="5" t="s">
        <v>72</v>
      </c>
      <c r="C528" s="5" t="s">
        <v>73</v>
      </c>
      <c r="D528" s="4">
        <v>46120</v>
      </c>
      <c r="E528" s="5">
        <v>114</v>
      </c>
      <c r="F528" s="5" t="s">
        <v>64</v>
      </c>
      <c r="G528" s="5" t="s">
        <v>60</v>
      </c>
      <c r="H528" s="5">
        <v>0</v>
      </c>
      <c r="I528" s="6">
        <v>108496</v>
      </c>
      <c r="J528" s="6">
        <v>51744</v>
      </c>
      <c r="K528" s="6">
        <v>56752</v>
      </c>
      <c r="L528" s="7">
        <f t="shared" si="105"/>
        <v>0.47692080814039228</v>
      </c>
      <c r="M528" s="7">
        <f t="shared" si="107"/>
        <v>3.7306155228789439E-2</v>
      </c>
      <c r="N528" s="6">
        <f t="shared" si="108"/>
        <v>104116.85714285714</v>
      </c>
      <c r="O528" s="6">
        <f t="shared" si="97"/>
        <v>97936.392857142855</v>
      </c>
      <c r="P528" s="8">
        <f t="shared" si="98"/>
        <v>1.1078210748302744</v>
      </c>
      <c r="Q528" s="6"/>
      <c r="R528" s="6"/>
      <c r="S528" s="6"/>
      <c r="T528" s="6"/>
      <c r="U528" s="6"/>
      <c r="V528" s="6"/>
      <c r="W528" s="6"/>
      <c r="X528" s="5" t="s">
        <v>82</v>
      </c>
      <c r="Y528" s="5"/>
      <c r="Z528" s="9">
        <v>0.31347000000000003</v>
      </c>
      <c r="AA528" s="7">
        <f t="shared" si="104"/>
        <v>5.4708791763399711E-2</v>
      </c>
      <c r="AB528" s="9">
        <f t="shared" si="109"/>
        <v>0.33494428571428569</v>
      </c>
      <c r="AC528" s="9">
        <f t="shared" si="99"/>
        <v>0.4322996428571429</v>
      </c>
      <c r="AD528" s="8">
        <f t="shared" si="100"/>
        <v>0.77479658206650637</v>
      </c>
      <c r="AE528" s="5" t="s">
        <v>50</v>
      </c>
      <c r="AF528" s="10">
        <f t="shared" si="101"/>
        <v>44437.25</v>
      </c>
      <c r="AG528" s="11">
        <f t="shared" si="102"/>
        <v>1.1644284918621202</v>
      </c>
      <c r="AH528" s="11">
        <f t="shared" si="103"/>
        <v>0.72512204249863066</v>
      </c>
      <c r="AI528" s="5" t="s">
        <v>51</v>
      </c>
      <c r="AJ528" s="5" t="s">
        <v>73</v>
      </c>
      <c r="AK528" s="5" t="s">
        <v>52</v>
      </c>
      <c r="AL528" s="5" t="s">
        <v>75</v>
      </c>
      <c r="AM528" s="5" t="s">
        <v>72</v>
      </c>
      <c r="AN528" s="12">
        <f t="shared" si="106"/>
        <v>0.31347000000000003</v>
      </c>
      <c r="AO528" s="12"/>
      <c r="AP528" s="12"/>
      <c r="AQ528" s="12"/>
      <c r="AR528" s="12"/>
      <c r="AS528" s="13" t="s">
        <v>54</v>
      </c>
    </row>
    <row r="529" spans="1:45" ht="21" customHeight="1">
      <c r="A529" s="4">
        <v>46235</v>
      </c>
      <c r="B529" s="5" t="s">
        <v>72</v>
      </c>
      <c r="C529" s="5" t="s">
        <v>73</v>
      </c>
      <c r="D529" s="4">
        <v>46120</v>
      </c>
      <c r="E529" s="5">
        <v>115</v>
      </c>
      <c r="F529" s="5" t="s">
        <v>64</v>
      </c>
      <c r="G529" s="5" t="s">
        <v>48</v>
      </c>
      <c r="H529" s="5">
        <v>1</v>
      </c>
      <c r="I529" s="6">
        <v>113981</v>
      </c>
      <c r="J529" s="6">
        <v>60602</v>
      </c>
      <c r="K529" s="6">
        <v>53378</v>
      </c>
      <c r="L529" s="7">
        <f t="shared" si="105"/>
        <v>0.53168510541230551</v>
      </c>
      <c r="M529" s="7">
        <f t="shared" si="107"/>
        <v>5.055485916531488E-2</v>
      </c>
      <c r="N529" s="6">
        <f t="shared" si="108"/>
        <v>104311.28571428571</v>
      </c>
      <c r="O529" s="6">
        <f t="shared" si="97"/>
        <v>98331.25</v>
      </c>
      <c r="P529" s="8">
        <f t="shared" si="98"/>
        <v>1.1591533718934723</v>
      </c>
      <c r="Q529" s="6"/>
      <c r="R529" s="6"/>
      <c r="S529" s="6"/>
      <c r="T529" s="6"/>
      <c r="U529" s="6"/>
      <c r="V529" s="6"/>
      <c r="W529" s="6"/>
      <c r="X529" s="5" t="s">
        <v>83</v>
      </c>
      <c r="Y529" s="5"/>
      <c r="Z529" s="9">
        <v>0.41871000000000003</v>
      </c>
      <c r="AA529" s="7">
        <f t="shared" si="104"/>
        <v>0.3357259067853382</v>
      </c>
      <c r="AB529" s="9">
        <f t="shared" si="109"/>
        <v>0.33158142857142858</v>
      </c>
      <c r="AC529" s="9">
        <f t="shared" si="99"/>
        <v>0.42502214285714285</v>
      </c>
      <c r="AD529" s="8">
        <f t="shared" si="100"/>
        <v>0.78015095011856528</v>
      </c>
      <c r="AE529" s="5" t="s">
        <v>50</v>
      </c>
      <c r="AF529" s="10">
        <f t="shared" si="101"/>
        <v>57214.25</v>
      </c>
      <c r="AG529" s="11">
        <f t="shared" si="102"/>
        <v>1.0592116474479696</v>
      </c>
      <c r="AH529" s="11">
        <f t="shared" si="103"/>
        <v>0.98514867292628461</v>
      </c>
      <c r="AI529" s="5" t="s">
        <v>51</v>
      </c>
      <c r="AJ529" s="5" t="s">
        <v>73</v>
      </c>
      <c r="AK529" s="5" t="s">
        <v>52</v>
      </c>
      <c r="AL529" s="5" t="s">
        <v>75</v>
      </c>
      <c r="AM529" s="5" t="s">
        <v>72</v>
      </c>
      <c r="AN529" s="12">
        <f t="shared" si="106"/>
        <v>0.41871000000000003</v>
      </c>
      <c r="AO529" s="12"/>
      <c r="AP529" s="12"/>
      <c r="AQ529" s="12"/>
      <c r="AR529" s="12"/>
      <c r="AS529" s="13" t="s">
        <v>54</v>
      </c>
    </row>
    <row r="530" spans="1:45" ht="21" customHeight="1">
      <c r="A530" s="4">
        <v>46236</v>
      </c>
      <c r="B530" s="5" t="s">
        <v>72</v>
      </c>
      <c r="C530" s="5" t="s">
        <v>73</v>
      </c>
      <c r="D530" s="4">
        <v>46120</v>
      </c>
      <c r="E530" s="5">
        <v>116</v>
      </c>
      <c r="F530" s="5" t="s">
        <v>64</v>
      </c>
      <c r="G530" s="5" t="s">
        <v>55</v>
      </c>
      <c r="H530" s="5">
        <v>1</v>
      </c>
      <c r="I530" s="6">
        <v>107720</v>
      </c>
      <c r="J530" s="6">
        <v>55895</v>
      </c>
      <c r="K530" s="6">
        <v>51824</v>
      </c>
      <c r="L530" s="7">
        <f t="shared" si="105"/>
        <v>0.51889157073895287</v>
      </c>
      <c r="M530" s="7">
        <f t="shared" si="107"/>
        <v>-5.4930207666189945E-2</v>
      </c>
      <c r="N530" s="6">
        <f t="shared" si="108"/>
        <v>104761.28571428571</v>
      </c>
      <c r="O530" s="6">
        <f t="shared" si="97"/>
        <v>98363.5</v>
      </c>
      <c r="P530" s="8">
        <f t="shared" si="98"/>
        <v>1.0951216660651564</v>
      </c>
      <c r="Q530" s="6"/>
      <c r="R530" s="6"/>
      <c r="S530" s="6"/>
      <c r="T530" s="6"/>
      <c r="U530" s="6"/>
      <c r="V530" s="6"/>
      <c r="W530" s="6"/>
      <c r="X530" s="5" t="s">
        <v>83</v>
      </c>
      <c r="Y530" s="5"/>
      <c r="Z530" s="9">
        <v>0.40853</v>
      </c>
      <c r="AA530" s="7">
        <f t="shared" si="104"/>
        <v>-2.4312770175061504E-2</v>
      </c>
      <c r="AB530" s="9">
        <f t="shared" si="109"/>
        <v>0.32679428571428565</v>
      </c>
      <c r="AC530" s="9">
        <f t="shared" si="99"/>
        <v>0.41447535714285716</v>
      </c>
      <c r="AD530" s="8">
        <f t="shared" si="100"/>
        <v>0.7884528720042806</v>
      </c>
      <c r="AE530" s="5" t="s">
        <v>50</v>
      </c>
      <c r="AF530" s="10">
        <f t="shared" si="101"/>
        <v>51362.75</v>
      </c>
      <c r="AG530" s="11">
        <f t="shared" si="102"/>
        <v>1.0882400183012009</v>
      </c>
      <c r="AH530" s="11">
        <f t="shared" si="103"/>
        <v>0.9856557041561147</v>
      </c>
      <c r="AI530" s="5" t="s">
        <v>51</v>
      </c>
      <c r="AJ530" s="5" t="s">
        <v>73</v>
      </c>
      <c r="AK530" s="5" t="s">
        <v>52</v>
      </c>
      <c r="AL530" s="5" t="s">
        <v>75</v>
      </c>
      <c r="AM530" s="5" t="s">
        <v>72</v>
      </c>
      <c r="AN530" s="12">
        <f t="shared" si="106"/>
        <v>0.40853</v>
      </c>
      <c r="AO530" s="12"/>
      <c r="AP530" s="12"/>
      <c r="AQ530" s="12"/>
      <c r="AR530" s="12"/>
      <c r="AS530" s="13" t="s">
        <v>54</v>
      </c>
    </row>
    <row r="531" spans="1:45" ht="21" customHeight="1">
      <c r="A531" s="4">
        <v>46237</v>
      </c>
      <c r="B531" s="5" t="s">
        <v>72</v>
      </c>
      <c r="C531" s="5" t="s">
        <v>73</v>
      </c>
      <c r="D531" s="4">
        <v>46120</v>
      </c>
      <c r="E531" s="5">
        <v>117</v>
      </c>
      <c r="F531" s="5" t="s">
        <v>64</v>
      </c>
      <c r="G531" s="5" t="s">
        <v>56</v>
      </c>
      <c r="H531" s="5">
        <v>0</v>
      </c>
      <c r="I531" s="6">
        <v>99382</v>
      </c>
      <c r="J531" s="6">
        <v>42822</v>
      </c>
      <c r="K531" s="6">
        <v>56560</v>
      </c>
      <c r="L531" s="7">
        <f t="shared" si="105"/>
        <v>0.43088285605039139</v>
      </c>
      <c r="M531" s="7">
        <f t="shared" si="107"/>
        <v>-7.7404381730412197E-2</v>
      </c>
      <c r="N531" s="6">
        <f t="shared" si="108"/>
        <v>105027.28571428571</v>
      </c>
      <c r="O531" s="6">
        <f t="shared" si="97"/>
        <v>98563.142857142855</v>
      </c>
      <c r="P531" s="8">
        <f t="shared" si="98"/>
        <v>1.0083079447257886</v>
      </c>
      <c r="Q531" s="6"/>
      <c r="R531" s="6"/>
      <c r="S531" s="6"/>
      <c r="T531" s="6"/>
      <c r="U531" s="6"/>
      <c r="V531" s="6"/>
      <c r="W531" s="6"/>
      <c r="X531" s="5" t="s">
        <v>83</v>
      </c>
      <c r="Y531" s="5"/>
      <c r="Z531" s="9">
        <v>0.28576000000000001</v>
      </c>
      <c r="AA531" s="7">
        <f t="shared" si="104"/>
        <v>-0.30051648593738522</v>
      </c>
      <c r="AB531" s="9">
        <f t="shared" si="109"/>
        <v>0.32317999999999997</v>
      </c>
      <c r="AC531" s="9">
        <f t="shared" si="99"/>
        <v>0.39968785714285715</v>
      </c>
      <c r="AD531" s="8">
        <f t="shared" si="100"/>
        <v>0.80858098194483896</v>
      </c>
      <c r="AE531" s="5" t="s">
        <v>50</v>
      </c>
      <c r="AF531" s="10">
        <f t="shared" si="101"/>
        <v>33366.25</v>
      </c>
      <c r="AG531" s="11">
        <f t="shared" si="102"/>
        <v>1.2833926497583636</v>
      </c>
      <c r="AH531" s="11">
        <f t="shared" si="103"/>
        <v>0.71495792252168211</v>
      </c>
      <c r="AI531" s="5" t="s">
        <v>51</v>
      </c>
      <c r="AJ531" s="5" t="s">
        <v>73</v>
      </c>
      <c r="AK531" s="5" t="s">
        <v>52</v>
      </c>
      <c r="AL531" s="5" t="s">
        <v>75</v>
      </c>
      <c r="AM531" s="5" t="s">
        <v>72</v>
      </c>
      <c r="AN531" s="12">
        <f t="shared" si="106"/>
        <v>0.28576000000000001</v>
      </c>
      <c r="AO531" s="12"/>
      <c r="AP531" s="12"/>
      <c r="AQ531" s="12"/>
      <c r="AR531" s="12"/>
      <c r="AS531" s="13" t="s">
        <v>54</v>
      </c>
    </row>
    <row r="532" spans="1:45" ht="21" customHeight="1">
      <c r="A532" s="4">
        <v>46238</v>
      </c>
      <c r="B532" s="5" t="s">
        <v>72</v>
      </c>
      <c r="C532" s="5" t="s">
        <v>73</v>
      </c>
      <c r="D532" s="4">
        <v>46120</v>
      </c>
      <c r="E532" s="5">
        <v>118</v>
      </c>
      <c r="F532" s="5" t="s">
        <v>64</v>
      </c>
      <c r="G532" s="5" t="s">
        <v>57</v>
      </c>
      <c r="H532" s="5">
        <v>0</v>
      </c>
      <c r="I532" s="6">
        <v>96271</v>
      </c>
      <c r="J532" s="6">
        <v>39812</v>
      </c>
      <c r="K532" s="6">
        <v>56458</v>
      </c>
      <c r="L532" s="7">
        <f t="shared" si="105"/>
        <v>0.41354094171661249</v>
      </c>
      <c r="M532" s="7">
        <f t="shared" si="107"/>
        <v>-3.1303455354088294E-2</v>
      </c>
      <c r="N532" s="6">
        <f t="shared" si="108"/>
        <v>104586.85714285714</v>
      </c>
      <c r="O532" s="6">
        <f t="shared" si="97"/>
        <v>99010.5</v>
      </c>
      <c r="P532" s="8">
        <f t="shared" si="98"/>
        <v>0.97233121739613471</v>
      </c>
      <c r="Q532" s="6"/>
      <c r="R532" s="6"/>
      <c r="S532" s="6"/>
      <c r="T532" s="6"/>
      <c r="U532" s="6"/>
      <c r="V532" s="6"/>
      <c r="W532" s="6"/>
      <c r="X532" s="5" t="s">
        <v>83</v>
      </c>
      <c r="Y532" s="5"/>
      <c r="Z532" s="9">
        <v>0.26823000000000002</v>
      </c>
      <c r="AA532" s="7">
        <f t="shared" si="104"/>
        <v>-6.1345184770436711E-2</v>
      </c>
      <c r="AB532" s="9">
        <f t="shared" si="109"/>
        <v>0.32256428571428575</v>
      </c>
      <c r="AC532" s="9">
        <f t="shared" si="99"/>
        <v>0.39124392857142853</v>
      </c>
      <c r="AD532" s="8">
        <f t="shared" si="100"/>
        <v>0.82445825266115513</v>
      </c>
      <c r="AE532" s="5" t="s">
        <v>50</v>
      </c>
      <c r="AF532" s="10">
        <f t="shared" si="101"/>
        <v>34007.5</v>
      </c>
      <c r="AG532" s="11">
        <f t="shared" si="102"/>
        <v>1.1706829375872969</v>
      </c>
      <c r="AH532" s="11">
        <f t="shared" si="103"/>
        <v>0.68558252387303142</v>
      </c>
      <c r="AI532" s="5" t="s">
        <v>51</v>
      </c>
      <c r="AJ532" s="5" t="s">
        <v>73</v>
      </c>
      <c r="AK532" s="5" t="s">
        <v>52</v>
      </c>
      <c r="AL532" s="5" t="s">
        <v>75</v>
      </c>
      <c r="AM532" s="5" t="s">
        <v>72</v>
      </c>
      <c r="AN532" s="12">
        <f t="shared" si="106"/>
        <v>0.26823000000000002</v>
      </c>
      <c r="AO532" s="12"/>
      <c r="AP532" s="12"/>
      <c r="AQ532" s="12"/>
      <c r="AR532" s="12"/>
      <c r="AS532" s="13" t="s">
        <v>54</v>
      </c>
    </row>
    <row r="533" spans="1:45" ht="21" customHeight="1">
      <c r="A533" s="4">
        <v>46239</v>
      </c>
      <c r="B533" s="5" t="s">
        <v>72</v>
      </c>
      <c r="C533" s="5" t="s">
        <v>73</v>
      </c>
      <c r="D533" s="4">
        <v>46120</v>
      </c>
      <c r="E533" s="5">
        <v>119</v>
      </c>
      <c r="F533" s="5" t="s">
        <v>64</v>
      </c>
      <c r="G533" s="5" t="s">
        <v>58</v>
      </c>
      <c r="H533" s="5">
        <v>0</v>
      </c>
      <c r="I533" s="6">
        <v>96103</v>
      </c>
      <c r="J533" s="6">
        <v>38322</v>
      </c>
      <c r="K533" s="6">
        <v>57782</v>
      </c>
      <c r="L533" s="7">
        <f t="shared" si="105"/>
        <v>0.39875966411038155</v>
      </c>
      <c r="M533" s="7">
        <f t="shared" si="107"/>
        <v>-1.7450738020795553E-3</v>
      </c>
      <c r="N533" s="6">
        <f t="shared" si="108"/>
        <v>103792.42857142857</v>
      </c>
      <c r="O533" s="6">
        <f t="shared" si="97"/>
        <v>99322.607142857145</v>
      </c>
      <c r="P533" s="8">
        <f t="shared" si="98"/>
        <v>0.96758434725513864</v>
      </c>
      <c r="Q533" s="6"/>
      <c r="R533" s="6"/>
      <c r="S533" s="6"/>
      <c r="T533" s="6"/>
      <c r="U533" s="6"/>
      <c r="V533" s="6"/>
      <c r="W533" s="6"/>
      <c r="X533" s="5" t="s">
        <v>83</v>
      </c>
      <c r="Y533" s="5"/>
      <c r="Z533" s="9">
        <v>0.91320000000000001</v>
      </c>
      <c r="AA533" s="7">
        <f t="shared" si="104"/>
        <v>2.4045408790962979</v>
      </c>
      <c r="AB533" s="9">
        <f t="shared" si="109"/>
        <v>0.41501571428571432</v>
      </c>
      <c r="AC533" s="9">
        <f t="shared" si="99"/>
        <v>0.38395857142857143</v>
      </c>
      <c r="AD533" s="8">
        <f t="shared" si="100"/>
        <v>1.0808867028064786</v>
      </c>
      <c r="AE533" s="5" t="s">
        <v>50</v>
      </c>
      <c r="AF533" s="10">
        <f t="shared" si="101"/>
        <v>35340.75</v>
      </c>
      <c r="AG533" s="11">
        <f t="shared" si="102"/>
        <v>1.0843572929267207</v>
      </c>
      <c r="AH533" s="11">
        <f t="shared" si="103"/>
        <v>2.3783815962287598</v>
      </c>
      <c r="AI533" s="5" t="s">
        <v>51</v>
      </c>
      <c r="AJ533" s="5" t="s">
        <v>73</v>
      </c>
      <c r="AK533" s="5" t="s">
        <v>52</v>
      </c>
      <c r="AL533" s="5" t="s">
        <v>75</v>
      </c>
      <c r="AM533" s="5" t="s">
        <v>72</v>
      </c>
      <c r="AN533" s="12">
        <f t="shared" si="106"/>
        <v>0.91320000000000001</v>
      </c>
      <c r="AO533" s="12"/>
      <c r="AP533" s="12"/>
      <c r="AQ533" s="12"/>
      <c r="AR533" s="12"/>
      <c r="AS533" s="13" t="s">
        <v>54</v>
      </c>
    </row>
    <row r="534" spans="1:45" ht="21" customHeight="1">
      <c r="A534" s="4">
        <v>46240</v>
      </c>
      <c r="B534" s="5" t="s">
        <v>72</v>
      </c>
      <c r="C534" s="5" t="s">
        <v>73</v>
      </c>
      <c r="D534" s="4">
        <v>46120</v>
      </c>
      <c r="E534" s="5">
        <v>120</v>
      </c>
      <c r="F534" s="5" t="s">
        <v>64</v>
      </c>
      <c r="G534" s="5" t="s">
        <v>59</v>
      </c>
      <c r="H534" s="5">
        <v>0</v>
      </c>
      <c r="I534" s="6">
        <v>95260</v>
      </c>
      <c r="J534" s="6">
        <v>37569</v>
      </c>
      <c r="K534" s="6">
        <v>57690</v>
      </c>
      <c r="L534" s="7">
        <f t="shared" si="105"/>
        <v>0.39438379172790256</v>
      </c>
      <c r="M534" s="7">
        <f t="shared" si="107"/>
        <v>-8.7718385482242756E-3</v>
      </c>
      <c r="N534" s="6">
        <f t="shared" si="108"/>
        <v>102459</v>
      </c>
      <c r="O534" s="6">
        <f t="shared" si="97"/>
        <v>99720.857142857145</v>
      </c>
      <c r="P534" s="8">
        <f t="shared" si="98"/>
        <v>0.95526655836434848</v>
      </c>
      <c r="Q534" s="6"/>
      <c r="R534" s="6"/>
      <c r="S534" s="6"/>
      <c r="T534" s="6"/>
      <c r="U534" s="6"/>
      <c r="V534" s="6"/>
      <c r="W534" s="6"/>
      <c r="X534" s="5" t="s">
        <v>83</v>
      </c>
      <c r="Y534" s="5"/>
      <c r="Z534" s="9">
        <v>0.92535000000000001</v>
      </c>
      <c r="AA534" s="7">
        <f t="shared" si="104"/>
        <v>1.3304862023653108E-2</v>
      </c>
      <c r="AB534" s="9">
        <f t="shared" si="109"/>
        <v>0.50474999999999992</v>
      </c>
      <c r="AC534" s="9">
        <f t="shared" si="99"/>
        <v>0.39993000000000006</v>
      </c>
      <c r="AD534" s="8">
        <f t="shared" si="100"/>
        <v>1.2620958667766855</v>
      </c>
      <c r="AE534" s="5" t="s">
        <v>50</v>
      </c>
      <c r="AF534" s="10">
        <f t="shared" si="101"/>
        <v>37730</v>
      </c>
      <c r="AG534" s="11">
        <f t="shared" si="102"/>
        <v>0.99573283858998141</v>
      </c>
      <c r="AH534" s="11">
        <f t="shared" si="103"/>
        <v>2.3137799114845095</v>
      </c>
      <c r="AI534" s="5" t="s">
        <v>51</v>
      </c>
      <c r="AJ534" s="5" t="s">
        <v>73</v>
      </c>
      <c r="AK534" s="5" t="s">
        <v>52</v>
      </c>
      <c r="AL534" s="5" t="s">
        <v>75</v>
      </c>
      <c r="AM534" s="5" t="s">
        <v>72</v>
      </c>
      <c r="AN534" s="12">
        <f t="shared" si="106"/>
        <v>0.92535000000000001</v>
      </c>
      <c r="AO534" s="12"/>
      <c r="AP534" s="12"/>
      <c r="AQ534" s="12"/>
      <c r="AR534" s="12"/>
      <c r="AS534" s="13" t="s">
        <v>54</v>
      </c>
    </row>
    <row r="535" spans="1:45" ht="21" customHeight="1">
      <c r="A535" s="4">
        <v>46241</v>
      </c>
      <c r="B535" s="5" t="s">
        <v>72</v>
      </c>
      <c r="C535" s="5" t="s">
        <v>73</v>
      </c>
      <c r="D535" s="4">
        <v>46120</v>
      </c>
      <c r="E535" s="5">
        <v>121</v>
      </c>
      <c r="F535" s="5" t="s">
        <v>64</v>
      </c>
      <c r="G535" s="5" t="s">
        <v>60</v>
      </c>
      <c r="H535" s="5">
        <v>0</v>
      </c>
      <c r="I535" s="6">
        <v>97727</v>
      </c>
      <c r="J535" s="6">
        <v>40184</v>
      </c>
      <c r="K535" s="6">
        <v>57544</v>
      </c>
      <c r="L535" s="7">
        <f t="shared" si="105"/>
        <v>0.41118626377561984</v>
      </c>
      <c r="M535" s="7">
        <f t="shared" si="107"/>
        <v>2.5897543564979975E-2</v>
      </c>
      <c r="N535" s="6">
        <f t="shared" si="108"/>
        <v>100920.57142857143</v>
      </c>
      <c r="O535" s="6">
        <f t="shared" si="97"/>
        <v>100058.64285714286</v>
      </c>
      <c r="P535" s="8">
        <f t="shared" si="98"/>
        <v>0.97669723683468479</v>
      </c>
      <c r="Q535" s="6"/>
      <c r="R535" s="6"/>
      <c r="S535" s="6"/>
      <c r="T535" s="6"/>
      <c r="U535" s="6"/>
      <c r="V535" s="6"/>
      <c r="W535" s="6"/>
      <c r="X535" s="5" t="s">
        <v>83</v>
      </c>
      <c r="Y535" s="5"/>
      <c r="Z535" s="9">
        <v>0.98563999999999996</v>
      </c>
      <c r="AA535" s="7">
        <f t="shared" si="104"/>
        <v>6.5153725617334013E-2</v>
      </c>
      <c r="AB535" s="9">
        <f t="shared" si="109"/>
        <v>0.60077428571428571</v>
      </c>
      <c r="AC535" s="9">
        <f t="shared" si="99"/>
        <v>0.41800642857142867</v>
      </c>
      <c r="AD535" s="8">
        <f t="shared" si="100"/>
        <v>1.4372369529518509</v>
      </c>
      <c r="AE535" s="5" t="s">
        <v>50</v>
      </c>
      <c r="AF535" s="10">
        <f t="shared" si="101"/>
        <v>47845.25</v>
      </c>
      <c r="AG535" s="11">
        <f t="shared" si="102"/>
        <v>0.8398743866946039</v>
      </c>
      <c r="AH535" s="11">
        <f t="shared" si="103"/>
        <v>2.3579541668019455</v>
      </c>
      <c r="AI535" s="5" t="s">
        <v>51</v>
      </c>
      <c r="AJ535" s="5" t="s">
        <v>73</v>
      </c>
      <c r="AK535" s="5" t="s">
        <v>52</v>
      </c>
      <c r="AL535" s="5" t="s">
        <v>75</v>
      </c>
      <c r="AM535" s="5" t="s">
        <v>72</v>
      </c>
      <c r="AN535" s="12">
        <f t="shared" si="106"/>
        <v>0.98563999999999996</v>
      </c>
      <c r="AO535" s="12"/>
      <c r="AP535" s="12"/>
      <c r="AQ535" s="12"/>
      <c r="AR535" s="12"/>
      <c r="AS535" s="13" t="s">
        <v>54</v>
      </c>
    </row>
    <row r="536" spans="1:45" ht="21" customHeight="1">
      <c r="A536" s="4">
        <v>46242</v>
      </c>
      <c r="B536" s="5" t="s">
        <v>72</v>
      </c>
      <c r="C536" s="5" t="s">
        <v>73</v>
      </c>
      <c r="D536" s="4">
        <v>46120</v>
      </c>
      <c r="E536" s="5">
        <v>122</v>
      </c>
      <c r="F536" s="5" t="s">
        <v>64</v>
      </c>
      <c r="G536" s="5" t="s">
        <v>48</v>
      </c>
      <c r="H536" s="5">
        <v>1</v>
      </c>
      <c r="I536" s="6">
        <v>107446</v>
      </c>
      <c r="J536" s="6">
        <v>54117</v>
      </c>
      <c r="K536" s="6">
        <v>53330</v>
      </c>
      <c r="L536" s="7">
        <f t="shared" si="105"/>
        <v>0.5036669582860227</v>
      </c>
      <c r="M536" s="7">
        <f t="shared" si="107"/>
        <v>9.945051009444672E-2</v>
      </c>
      <c r="N536" s="6">
        <f t="shared" si="108"/>
        <v>99987</v>
      </c>
      <c r="O536" s="6">
        <f t="shared" si="97"/>
        <v>100103.89285714286</v>
      </c>
      <c r="P536" s="8">
        <f t="shared" si="98"/>
        <v>1.0733448713461622</v>
      </c>
      <c r="Q536" s="6"/>
      <c r="R536" s="6"/>
      <c r="S536" s="6"/>
      <c r="T536" s="6"/>
      <c r="U536" s="6"/>
      <c r="V536" s="6"/>
      <c r="W536" s="6"/>
      <c r="X536" s="5" t="s">
        <v>83</v>
      </c>
      <c r="Y536" s="5"/>
      <c r="Z536" s="9">
        <v>1.29318</v>
      </c>
      <c r="AA536" s="7">
        <f t="shared" si="104"/>
        <v>0.31202061604642672</v>
      </c>
      <c r="AB536" s="9">
        <f t="shared" si="109"/>
        <v>0.72569857142857153</v>
      </c>
      <c r="AC536" s="9">
        <f t="shared" si="99"/>
        <v>0.43686285714285722</v>
      </c>
      <c r="AD536" s="8">
        <f t="shared" si="100"/>
        <v>1.6611587814417077</v>
      </c>
      <c r="AE536" s="5" t="s">
        <v>50</v>
      </c>
      <c r="AF536" s="10">
        <f t="shared" si="101"/>
        <v>57701.5</v>
      </c>
      <c r="AG536" s="11">
        <f t="shared" si="102"/>
        <v>0.93787856468202735</v>
      </c>
      <c r="AH536" s="11">
        <f t="shared" si="103"/>
        <v>2.9601509463577971</v>
      </c>
      <c r="AI536" s="5" t="s">
        <v>51</v>
      </c>
      <c r="AJ536" s="5" t="s">
        <v>73</v>
      </c>
      <c r="AK536" s="5" t="s">
        <v>52</v>
      </c>
      <c r="AL536" s="5" t="s">
        <v>75</v>
      </c>
      <c r="AM536" s="5" t="s">
        <v>72</v>
      </c>
      <c r="AN536" s="12">
        <f t="shared" si="106"/>
        <v>1.29318</v>
      </c>
      <c r="AO536" s="12"/>
      <c r="AP536" s="12"/>
      <c r="AQ536" s="12"/>
      <c r="AR536" s="12"/>
      <c r="AS536" s="13" t="s">
        <v>54</v>
      </c>
    </row>
    <row r="537" spans="1:45" ht="21" customHeight="1">
      <c r="A537" s="4">
        <v>46243</v>
      </c>
      <c r="B537" s="5" t="s">
        <v>72</v>
      </c>
      <c r="C537" s="5" t="s">
        <v>73</v>
      </c>
      <c r="D537" s="4">
        <v>46120</v>
      </c>
      <c r="E537" s="5">
        <v>123</v>
      </c>
      <c r="F537" s="5" t="s">
        <v>64</v>
      </c>
      <c r="G537" s="5" t="s">
        <v>55</v>
      </c>
      <c r="H537" s="5">
        <v>1</v>
      </c>
      <c r="I537" s="6">
        <v>102652</v>
      </c>
      <c r="J537" s="6">
        <v>49525</v>
      </c>
      <c r="K537" s="6">
        <v>53126</v>
      </c>
      <c r="L537" s="7">
        <f t="shared" si="105"/>
        <v>0.4824552858200522</v>
      </c>
      <c r="M537" s="7">
        <f t="shared" si="107"/>
        <v>-4.4617761480185369E-2</v>
      </c>
      <c r="N537" s="6">
        <f t="shared" si="108"/>
        <v>99263</v>
      </c>
      <c r="O537" s="6">
        <f t="shared" ref="O537:O600" si="110">AVERAGE(I509:I536)</f>
        <v>100024.39285714286</v>
      </c>
      <c r="P537" s="8">
        <f t="shared" ref="P537:P600" si="111">IFERROR(I537/O537,"")</f>
        <v>1.0262696635070803</v>
      </c>
      <c r="Q537" s="6"/>
      <c r="R537" s="6"/>
      <c r="S537" s="6"/>
      <c r="T537" s="6"/>
      <c r="U537" s="6"/>
      <c r="V537" s="6"/>
      <c r="W537" s="6"/>
      <c r="X537" s="5" t="s">
        <v>83</v>
      </c>
      <c r="Y537" s="5"/>
      <c r="Z537" s="9">
        <v>1.22525</v>
      </c>
      <c r="AA537" s="7">
        <f t="shared" si="104"/>
        <v>-5.2529423591456736E-2</v>
      </c>
      <c r="AB537" s="9">
        <f t="shared" si="109"/>
        <v>0.84237285714285715</v>
      </c>
      <c r="AC537" s="9">
        <f t="shared" ref="AC537:AC600" si="112">AVERAGE(Z509:Z536)</f>
        <v>0.46062678571428572</v>
      </c>
      <c r="AD537" s="8">
        <f t="shared" ref="AD537:AD600" si="113">IFERROR(AB537/AC537,"")</f>
        <v>1.8287535229559102</v>
      </c>
      <c r="AE537" s="5" t="s">
        <v>50</v>
      </c>
      <c r="AF537" s="10">
        <f t="shared" ref="AF537:AF600" si="114">IF(COUNT(J530,J523,J516,J509)=4,AVERAGE(J530,J523,J516,J509),"")</f>
        <v>52768</v>
      </c>
      <c r="AG537" s="11">
        <f t="shared" ref="AG537:AG600" si="115">IFERROR(J537/AF537,"")</f>
        <v>0.93854229836264402</v>
      </c>
      <c r="AH537" s="11">
        <f t="shared" ref="AH537:AH570" si="116">IFERROR(Z537/AC537,"")</f>
        <v>2.659962551027133</v>
      </c>
      <c r="AI537" s="5" t="s">
        <v>51</v>
      </c>
      <c r="AJ537" s="5" t="s">
        <v>73</v>
      </c>
      <c r="AK537" s="5" t="s">
        <v>52</v>
      </c>
      <c r="AL537" s="5" t="s">
        <v>75</v>
      </c>
      <c r="AM537" s="5" t="s">
        <v>72</v>
      </c>
      <c r="AN537" s="12">
        <f t="shared" si="106"/>
        <v>1.22525</v>
      </c>
      <c r="AO537" s="12"/>
      <c r="AP537" s="12"/>
      <c r="AQ537" s="12"/>
      <c r="AR537" s="12"/>
      <c r="AS537" s="13" t="s">
        <v>54</v>
      </c>
    </row>
    <row r="538" spans="1:45" ht="21" customHeight="1">
      <c r="A538" s="4">
        <v>46244</v>
      </c>
      <c r="B538" s="5" t="s">
        <v>72</v>
      </c>
      <c r="C538" s="5" t="s">
        <v>73</v>
      </c>
      <c r="D538" s="4">
        <v>46120</v>
      </c>
      <c r="E538" s="5">
        <v>124</v>
      </c>
      <c r="F538" s="5" t="s">
        <v>64</v>
      </c>
      <c r="G538" s="5" t="s">
        <v>56</v>
      </c>
      <c r="H538" s="5">
        <v>0</v>
      </c>
      <c r="I538" s="6">
        <v>94766</v>
      </c>
      <c r="J538" s="6">
        <v>36760</v>
      </c>
      <c r="K538" s="6">
        <v>58006</v>
      </c>
      <c r="L538" s="7">
        <f t="shared" si="105"/>
        <v>0.38790283434987233</v>
      </c>
      <c r="M538" s="7">
        <f t="shared" si="107"/>
        <v>-7.6822662977828027E-2</v>
      </c>
      <c r="N538" s="6">
        <f t="shared" si="108"/>
        <v>98603.571428571435</v>
      </c>
      <c r="O538" s="6">
        <f t="shared" si="110"/>
        <v>99966.892857142855</v>
      </c>
      <c r="P538" s="8">
        <f t="shared" si="111"/>
        <v>0.94797384705579313</v>
      </c>
      <c r="Q538" s="6"/>
      <c r="R538" s="6"/>
      <c r="S538" s="6"/>
      <c r="T538" s="6"/>
      <c r="U538" s="6"/>
      <c r="V538" s="6"/>
      <c r="W538" s="6"/>
      <c r="X538" s="5" t="s">
        <v>83</v>
      </c>
      <c r="Y538" s="5"/>
      <c r="Z538" s="9">
        <v>0.60650999999999999</v>
      </c>
      <c r="AA538" s="7">
        <f t="shared" si="104"/>
        <v>-0.50499081820036729</v>
      </c>
      <c r="AB538" s="9">
        <f t="shared" si="109"/>
        <v>0.88819428571428571</v>
      </c>
      <c r="AC538" s="9">
        <f t="shared" si="112"/>
        <v>0.4830882142857143</v>
      </c>
      <c r="AD538" s="8">
        <f t="shared" si="113"/>
        <v>1.8385757703229297</v>
      </c>
      <c r="AE538" s="5" t="s">
        <v>50</v>
      </c>
      <c r="AF538" s="10">
        <f t="shared" si="114"/>
        <v>36704.25</v>
      </c>
      <c r="AG538" s="11">
        <f t="shared" si="115"/>
        <v>1.0015188976753373</v>
      </c>
      <c r="AH538" s="11">
        <f t="shared" si="116"/>
        <v>1.2554849861050221</v>
      </c>
      <c r="AI538" s="5" t="s">
        <v>51</v>
      </c>
      <c r="AJ538" s="5" t="s">
        <v>73</v>
      </c>
      <c r="AK538" s="5" t="s">
        <v>52</v>
      </c>
      <c r="AL538" s="5" t="s">
        <v>75</v>
      </c>
      <c r="AM538" s="5" t="s">
        <v>72</v>
      </c>
      <c r="AN538" s="12">
        <f t="shared" si="106"/>
        <v>0.60650999999999999</v>
      </c>
      <c r="AO538" s="12"/>
      <c r="AP538" s="12"/>
      <c r="AQ538" s="12"/>
      <c r="AR538" s="12"/>
      <c r="AS538" s="13" t="s">
        <v>54</v>
      </c>
    </row>
    <row r="539" spans="1:45" ht="21" customHeight="1">
      <c r="A539" s="4">
        <v>46245</v>
      </c>
      <c r="B539" s="5" t="s">
        <v>72</v>
      </c>
      <c r="C539" s="5" t="s">
        <v>73</v>
      </c>
      <c r="D539" s="4">
        <v>46120</v>
      </c>
      <c r="E539" s="5">
        <v>125</v>
      </c>
      <c r="F539" s="5" t="s">
        <v>64</v>
      </c>
      <c r="G539" s="5" t="s">
        <v>57</v>
      </c>
      <c r="H539" s="5">
        <v>0</v>
      </c>
      <c r="I539" s="6">
        <v>95193</v>
      </c>
      <c r="J539" s="6">
        <v>36463</v>
      </c>
      <c r="K539" s="6">
        <v>58730</v>
      </c>
      <c r="L539" s="7">
        <f t="shared" si="105"/>
        <v>0.38304287079932348</v>
      </c>
      <c r="M539" s="7">
        <f t="shared" si="107"/>
        <v>4.5058354262077494E-3</v>
      </c>
      <c r="N539" s="6">
        <f t="shared" si="108"/>
        <v>98449.571428571435</v>
      </c>
      <c r="O539" s="6">
        <f t="shared" si="110"/>
        <v>100147.25</v>
      </c>
      <c r="P539" s="8">
        <f t="shared" si="111"/>
        <v>0.95053034406835935</v>
      </c>
      <c r="Q539" s="6"/>
      <c r="R539" s="6"/>
      <c r="S539" s="6"/>
      <c r="T539" s="6"/>
      <c r="U539" s="6"/>
      <c r="V539" s="6"/>
      <c r="W539" s="6"/>
      <c r="X539" s="5" t="s">
        <v>83</v>
      </c>
      <c r="Y539" s="5"/>
      <c r="Z539" s="9">
        <v>0.50021000000000004</v>
      </c>
      <c r="AA539" s="7">
        <f t="shared" si="104"/>
        <v>-0.17526504097211915</v>
      </c>
      <c r="AB539" s="9">
        <f t="shared" si="109"/>
        <v>0.92133428571428577</v>
      </c>
      <c r="AC539" s="9">
        <f t="shared" si="112"/>
        <v>0.49190821428571418</v>
      </c>
      <c r="AD539" s="8">
        <f t="shared" si="113"/>
        <v>1.8729800783101962</v>
      </c>
      <c r="AE539" s="5" t="s">
        <v>50</v>
      </c>
      <c r="AF539" s="10">
        <f t="shared" si="114"/>
        <v>36447</v>
      </c>
      <c r="AG539" s="11">
        <f t="shared" si="115"/>
        <v>1.0004389936071556</v>
      </c>
      <c r="AH539" s="11">
        <f t="shared" si="116"/>
        <v>1.0168766966543559</v>
      </c>
      <c r="AI539" s="5" t="s">
        <v>51</v>
      </c>
      <c r="AJ539" s="5" t="s">
        <v>73</v>
      </c>
      <c r="AK539" s="5" t="s">
        <v>52</v>
      </c>
      <c r="AL539" s="5" t="s">
        <v>75</v>
      </c>
      <c r="AM539" s="5" t="s">
        <v>72</v>
      </c>
      <c r="AN539" s="12">
        <f t="shared" si="106"/>
        <v>0.50021000000000004</v>
      </c>
      <c r="AO539" s="12"/>
      <c r="AP539" s="12"/>
      <c r="AQ539" s="12"/>
      <c r="AR539" s="12"/>
      <c r="AS539" s="13" t="s">
        <v>54</v>
      </c>
    </row>
    <row r="540" spans="1:45" ht="21" customHeight="1">
      <c r="A540" s="4">
        <v>46246</v>
      </c>
      <c r="B540" s="5" t="s">
        <v>72</v>
      </c>
      <c r="C540" s="5" t="s">
        <v>73</v>
      </c>
      <c r="D540" s="4">
        <v>46120</v>
      </c>
      <c r="E540" s="5">
        <v>126</v>
      </c>
      <c r="F540" s="5" t="s">
        <v>64</v>
      </c>
      <c r="G540" s="5" t="s">
        <v>58</v>
      </c>
      <c r="H540" s="5">
        <v>0</v>
      </c>
      <c r="I540" s="6">
        <v>95872</v>
      </c>
      <c r="J540" s="6">
        <v>37016</v>
      </c>
      <c r="K540" s="6">
        <v>58856</v>
      </c>
      <c r="L540" s="7">
        <f t="shared" si="105"/>
        <v>0.38609813084112149</v>
      </c>
      <c r="M540" s="7">
        <f t="shared" si="107"/>
        <v>7.1328774174572729E-3</v>
      </c>
      <c r="N540" s="6">
        <f t="shared" si="108"/>
        <v>98416.571428571435</v>
      </c>
      <c r="O540" s="6">
        <f t="shared" si="110"/>
        <v>100339.25</v>
      </c>
      <c r="P540" s="8">
        <f t="shared" si="111"/>
        <v>0.95547853905625169</v>
      </c>
      <c r="Q540" s="6"/>
      <c r="R540" s="6"/>
      <c r="S540" s="6"/>
      <c r="T540" s="6"/>
      <c r="U540" s="6"/>
      <c r="V540" s="6"/>
      <c r="W540" s="6"/>
      <c r="X540" s="5" t="s">
        <v>83</v>
      </c>
      <c r="Y540" s="5"/>
      <c r="Z540" s="9">
        <v>0.50239999999999996</v>
      </c>
      <c r="AA540" s="7">
        <f t="shared" si="104"/>
        <v>4.3781611723074931E-3</v>
      </c>
      <c r="AB540" s="9">
        <f t="shared" si="109"/>
        <v>0.86264857142857143</v>
      </c>
      <c r="AC540" s="9">
        <f t="shared" si="112"/>
        <v>0.49797428571428565</v>
      </c>
      <c r="AD540" s="8">
        <f t="shared" si="113"/>
        <v>1.7323154953497315</v>
      </c>
      <c r="AE540" s="5" t="s">
        <v>50</v>
      </c>
      <c r="AF540" s="10">
        <f t="shared" si="114"/>
        <v>37759.25</v>
      </c>
      <c r="AG540" s="11">
        <f t="shared" si="115"/>
        <v>0.98031608148996607</v>
      </c>
      <c r="AH540" s="11">
        <f t="shared" si="116"/>
        <v>1.0088874353810582</v>
      </c>
      <c r="AI540" s="5" t="s">
        <v>51</v>
      </c>
      <c r="AJ540" s="5" t="s">
        <v>73</v>
      </c>
      <c r="AK540" s="5" t="s">
        <v>52</v>
      </c>
      <c r="AL540" s="5" t="s">
        <v>75</v>
      </c>
      <c r="AM540" s="5" t="s">
        <v>72</v>
      </c>
      <c r="AN540" s="12">
        <f t="shared" si="106"/>
        <v>0.50239999999999996</v>
      </c>
      <c r="AO540" s="12"/>
      <c r="AP540" s="12"/>
      <c r="AQ540" s="12"/>
      <c r="AR540" s="12"/>
      <c r="AS540" s="13" t="s">
        <v>54</v>
      </c>
    </row>
    <row r="541" spans="1:45" ht="21" customHeight="1">
      <c r="A541" s="4">
        <v>46247</v>
      </c>
      <c r="B541" s="5" t="s">
        <v>72</v>
      </c>
      <c r="C541" s="5" t="s">
        <v>73</v>
      </c>
      <c r="D541" s="4">
        <v>46120</v>
      </c>
      <c r="E541" s="5">
        <v>127</v>
      </c>
      <c r="F541" s="5" t="s">
        <v>64</v>
      </c>
      <c r="G541" s="5" t="s">
        <v>59</v>
      </c>
      <c r="H541" s="5">
        <v>0</v>
      </c>
      <c r="I541" s="6">
        <v>99046</v>
      </c>
      <c r="J541" s="6">
        <v>40257</v>
      </c>
      <c r="K541" s="6">
        <v>58790</v>
      </c>
      <c r="L541" s="7">
        <f t="shared" si="105"/>
        <v>0.40644750923813178</v>
      </c>
      <c r="M541" s="7">
        <f t="shared" si="107"/>
        <v>3.3106642189586033E-2</v>
      </c>
      <c r="N541" s="6">
        <f t="shared" si="108"/>
        <v>98957.428571428565</v>
      </c>
      <c r="O541" s="6">
        <f t="shared" si="110"/>
        <v>100460.75</v>
      </c>
      <c r="P541" s="8">
        <f t="shared" si="111"/>
        <v>0.98591738564563769</v>
      </c>
      <c r="Q541" s="6"/>
      <c r="R541" s="6"/>
      <c r="S541" s="6"/>
      <c r="T541" s="6"/>
      <c r="U541" s="6"/>
      <c r="V541" s="6"/>
      <c r="W541" s="6"/>
      <c r="X541" s="5" t="s">
        <v>83</v>
      </c>
      <c r="Y541" s="5"/>
      <c r="Z541" s="9">
        <v>0.44591999999999998</v>
      </c>
      <c r="AA541" s="7">
        <f t="shared" si="104"/>
        <v>-0.11242038216560502</v>
      </c>
      <c r="AB541" s="9">
        <f t="shared" si="109"/>
        <v>0.79415857142857138</v>
      </c>
      <c r="AC541" s="9">
        <f t="shared" si="112"/>
        <v>0.50433821428571413</v>
      </c>
      <c r="AD541" s="8">
        <f t="shared" si="113"/>
        <v>1.5746547632788941</v>
      </c>
      <c r="AE541" s="5" t="s">
        <v>50</v>
      </c>
      <c r="AF541" s="10">
        <f t="shared" si="114"/>
        <v>39816</v>
      </c>
      <c r="AG541" s="11">
        <f t="shared" si="115"/>
        <v>1.0110759493670887</v>
      </c>
      <c r="AH541" s="11">
        <f t="shared" si="116"/>
        <v>0.88416857451809217</v>
      </c>
      <c r="AI541" s="5" t="s">
        <v>51</v>
      </c>
      <c r="AJ541" s="5" t="s">
        <v>73</v>
      </c>
      <c r="AK541" s="5" t="s">
        <v>52</v>
      </c>
      <c r="AL541" s="5" t="s">
        <v>75</v>
      </c>
      <c r="AM541" s="5" t="s">
        <v>72</v>
      </c>
      <c r="AN541" s="12">
        <f t="shared" si="106"/>
        <v>0.44591999999999998</v>
      </c>
      <c r="AO541" s="12"/>
      <c r="AP541" s="12"/>
      <c r="AQ541" s="12"/>
      <c r="AR541" s="12"/>
      <c r="AS541" s="13" t="s">
        <v>54</v>
      </c>
    </row>
    <row r="542" spans="1:45" ht="21" customHeight="1">
      <c r="A542" s="4">
        <v>46248</v>
      </c>
      <c r="B542" s="5" t="s">
        <v>72</v>
      </c>
      <c r="C542" s="5" t="s">
        <v>73</v>
      </c>
      <c r="D542" s="4">
        <v>46120</v>
      </c>
      <c r="E542" s="5">
        <v>128</v>
      </c>
      <c r="F542" s="5" t="s">
        <v>64</v>
      </c>
      <c r="G542" s="5" t="s">
        <v>60</v>
      </c>
      <c r="H542" s="5">
        <v>0</v>
      </c>
      <c r="I542" s="6">
        <v>105032</v>
      </c>
      <c r="J542" s="6">
        <v>46134</v>
      </c>
      <c r="K542" s="6">
        <v>58898</v>
      </c>
      <c r="L542" s="7">
        <f t="shared" si="105"/>
        <v>0.43923756569426459</v>
      </c>
      <c r="M542" s="7">
        <f t="shared" si="107"/>
        <v>6.043656482846349E-2</v>
      </c>
      <c r="N542" s="6">
        <f t="shared" si="108"/>
        <v>100001</v>
      </c>
      <c r="O542" s="6">
        <f t="shared" si="110"/>
        <v>100569.10714285714</v>
      </c>
      <c r="P542" s="8">
        <f t="shared" si="111"/>
        <v>1.0443763794263716</v>
      </c>
      <c r="Q542" s="6"/>
      <c r="R542" s="6"/>
      <c r="S542" s="6"/>
      <c r="T542" s="6"/>
      <c r="U542" s="6"/>
      <c r="V542" s="6"/>
      <c r="W542" s="6"/>
      <c r="X542" s="5" t="s">
        <v>83</v>
      </c>
      <c r="Y542" s="5"/>
      <c r="Z542" s="9">
        <v>0.50339</v>
      </c>
      <c r="AA542" s="7">
        <f t="shared" si="104"/>
        <v>0.12887961966271977</v>
      </c>
      <c r="AB542" s="9">
        <f t="shared" si="109"/>
        <v>0.72526571428571429</v>
      </c>
      <c r="AC542" s="9">
        <f t="shared" si="112"/>
        <v>0.50713249999999988</v>
      </c>
      <c r="AD542" s="8">
        <f t="shared" si="113"/>
        <v>1.4301306153435531</v>
      </c>
      <c r="AE542" s="5" t="s">
        <v>50</v>
      </c>
      <c r="AF542" s="10">
        <f t="shared" si="114"/>
        <v>48544.5</v>
      </c>
      <c r="AG542" s="11">
        <f t="shared" si="115"/>
        <v>0.95034452924636159</v>
      </c>
      <c r="AH542" s="11">
        <f t="shared" si="116"/>
        <v>0.99262027182245294</v>
      </c>
      <c r="AI542" s="5" t="s">
        <v>51</v>
      </c>
      <c r="AJ542" s="5" t="s">
        <v>73</v>
      </c>
      <c r="AK542" s="5" t="s">
        <v>52</v>
      </c>
      <c r="AL542" s="5" t="s">
        <v>75</v>
      </c>
      <c r="AM542" s="5" t="s">
        <v>72</v>
      </c>
      <c r="AN542" s="12">
        <f t="shared" si="106"/>
        <v>0.50339</v>
      </c>
      <c r="AO542" s="12"/>
      <c r="AP542" s="12"/>
      <c r="AQ542" s="12"/>
      <c r="AR542" s="12"/>
      <c r="AS542" s="13" t="s">
        <v>54</v>
      </c>
    </row>
    <row r="543" spans="1:45" ht="21" customHeight="1">
      <c r="A543" s="4">
        <v>46249</v>
      </c>
      <c r="B543" s="5" t="s">
        <v>72</v>
      </c>
      <c r="C543" s="5" t="s">
        <v>73</v>
      </c>
      <c r="D543" s="4">
        <v>46120</v>
      </c>
      <c r="E543" s="5">
        <v>129</v>
      </c>
      <c r="F543" s="5" t="s">
        <v>64</v>
      </c>
      <c r="G543" s="5" t="s">
        <v>48</v>
      </c>
      <c r="H543" s="5">
        <v>1</v>
      </c>
      <c r="I543" s="6">
        <v>127082</v>
      </c>
      <c r="J543" s="6">
        <v>74333</v>
      </c>
      <c r="K543" s="6">
        <v>52748</v>
      </c>
      <c r="L543" s="7">
        <f t="shared" si="105"/>
        <v>0.58492154671786722</v>
      </c>
      <c r="M543" s="7">
        <f t="shared" si="107"/>
        <v>0.20993601949881935</v>
      </c>
      <c r="N543" s="6">
        <f t="shared" si="108"/>
        <v>102806.14285714286</v>
      </c>
      <c r="O543" s="6">
        <f t="shared" si="110"/>
        <v>100273.75</v>
      </c>
      <c r="P543" s="8">
        <f t="shared" si="111"/>
        <v>1.2673506276567896</v>
      </c>
      <c r="Q543" s="6"/>
      <c r="R543" s="6"/>
      <c r="S543" s="6"/>
      <c r="T543" s="6"/>
      <c r="U543" s="6"/>
      <c r="V543" s="6"/>
      <c r="W543" s="6"/>
      <c r="X543" s="5" t="s">
        <v>83</v>
      </c>
      <c r="Y543" s="5"/>
      <c r="Z543" s="9">
        <v>0.78724000000000005</v>
      </c>
      <c r="AA543" s="7">
        <f t="shared" si="104"/>
        <v>0.56387691451955746</v>
      </c>
      <c r="AB543" s="9">
        <f t="shared" si="109"/>
        <v>0.65298857142857147</v>
      </c>
      <c r="AC543" s="9">
        <f t="shared" si="112"/>
        <v>0.50540857142857132</v>
      </c>
      <c r="AD543" s="8">
        <f t="shared" si="113"/>
        <v>1.2920013793649272</v>
      </c>
      <c r="AE543" s="5" t="s">
        <v>50</v>
      </c>
      <c r="AF543" s="10">
        <f t="shared" si="114"/>
        <v>57238.75</v>
      </c>
      <c r="AG543" s="11">
        <f t="shared" si="115"/>
        <v>1.2986482059793409</v>
      </c>
      <c r="AH543" s="11">
        <f t="shared" si="116"/>
        <v>1.5576308842068374</v>
      </c>
      <c r="AI543" s="5" t="s">
        <v>51</v>
      </c>
      <c r="AJ543" s="5" t="s">
        <v>73</v>
      </c>
      <c r="AK543" s="5" t="s">
        <v>52</v>
      </c>
      <c r="AL543" s="5" t="s">
        <v>75</v>
      </c>
      <c r="AM543" s="5" t="s">
        <v>72</v>
      </c>
      <c r="AN543" s="12">
        <f t="shared" si="106"/>
        <v>0.78724000000000005</v>
      </c>
      <c r="AO543" s="12"/>
      <c r="AP543" s="12"/>
      <c r="AQ543" s="12"/>
      <c r="AR543" s="12"/>
      <c r="AS543" s="13" t="s">
        <v>54</v>
      </c>
    </row>
    <row r="544" spans="1:45" ht="21" customHeight="1">
      <c r="A544" s="4">
        <v>46250</v>
      </c>
      <c r="B544" s="5" t="s">
        <v>72</v>
      </c>
      <c r="C544" s="5" t="s">
        <v>73</v>
      </c>
      <c r="D544" s="4">
        <v>46120</v>
      </c>
      <c r="E544" s="5">
        <v>130</v>
      </c>
      <c r="F544" s="5" t="s">
        <v>64</v>
      </c>
      <c r="G544" s="5" t="s">
        <v>55</v>
      </c>
      <c r="H544" s="5">
        <v>1</v>
      </c>
      <c r="I544" s="6">
        <v>123280</v>
      </c>
      <c r="J544" s="6">
        <v>71810</v>
      </c>
      <c r="K544" s="6">
        <v>51471</v>
      </c>
      <c r="L544" s="7">
        <f t="shared" si="105"/>
        <v>0.58249513303049971</v>
      </c>
      <c r="M544" s="7">
        <f t="shared" si="107"/>
        <v>-2.9917690939708197E-2</v>
      </c>
      <c r="N544" s="6">
        <f t="shared" si="108"/>
        <v>105753</v>
      </c>
      <c r="O544" s="6">
        <f t="shared" si="110"/>
        <v>100973.64285714286</v>
      </c>
      <c r="P544" s="8">
        <f t="shared" si="111"/>
        <v>1.2209126709869831</v>
      </c>
      <c r="Q544" s="6"/>
      <c r="R544" s="6"/>
      <c r="S544" s="6"/>
      <c r="T544" s="6"/>
      <c r="U544" s="6"/>
      <c r="V544" s="6"/>
      <c r="W544" s="6"/>
      <c r="X544" s="5" t="s">
        <v>83</v>
      </c>
      <c r="Y544" s="5"/>
      <c r="Z544" s="9">
        <v>0.94628000000000001</v>
      </c>
      <c r="AA544" s="7">
        <f t="shared" si="104"/>
        <v>0.20202225496671922</v>
      </c>
      <c r="AB544" s="9">
        <f t="shared" si="109"/>
        <v>0.61313571428571423</v>
      </c>
      <c r="AC544" s="9">
        <f t="shared" si="112"/>
        <v>0.51370357142857137</v>
      </c>
      <c r="AD544" s="8">
        <f t="shared" si="113"/>
        <v>1.1935593762383809</v>
      </c>
      <c r="AE544" s="5" t="s">
        <v>50</v>
      </c>
      <c r="AF544" s="10">
        <f t="shared" si="114"/>
        <v>52320.75</v>
      </c>
      <c r="AG544" s="11">
        <f t="shared" si="115"/>
        <v>1.3724956159840982</v>
      </c>
      <c r="AH544" s="11">
        <f t="shared" si="116"/>
        <v>1.8420740143356717</v>
      </c>
      <c r="AI544" s="5" t="s">
        <v>51</v>
      </c>
      <c r="AJ544" s="5" t="s">
        <v>73</v>
      </c>
      <c r="AK544" s="5" t="s">
        <v>52</v>
      </c>
      <c r="AL544" s="5" t="s">
        <v>75</v>
      </c>
      <c r="AM544" s="5" t="s">
        <v>72</v>
      </c>
      <c r="AN544" s="12">
        <f t="shared" si="106"/>
        <v>0.94628000000000001</v>
      </c>
      <c r="AO544" s="12"/>
      <c r="AP544" s="12"/>
      <c r="AQ544" s="12"/>
      <c r="AR544" s="12"/>
      <c r="AS544" s="13" t="s">
        <v>54</v>
      </c>
    </row>
    <row r="545" spans="1:45" ht="21" customHeight="1">
      <c r="A545" s="4">
        <v>46251</v>
      </c>
      <c r="B545" s="5" t="s">
        <v>72</v>
      </c>
      <c r="C545" s="5" t="s">
        <v>73</v>
      </c>
      <c r="D545" s="4">
        <v>46120</v>
      </c>
      <c r="E545" s="5">
        <v>131</v>
      </c>
      <c r="F545" s="5" t="s">
        <v>64</v>
      </c>
      <c r="G545" s="5" t="s">
        <v>56</v>
      </c>
      <c r="H545" s="5">
        <v>0</v>
      </c>
      <c r="I545" s="6">
        <v>108650</v>
      </c>
      <c r="J545" s="6">
        <v>56483</v>
      </c>
      <c r="K545" s="6">
        <v>52168</v>
      </c>
      <c r="L545" s="7">
        <f t="shared" si="105"/>
        <v>0.51986194201564662</v>
      </c>
      <c r="M545" s="7">
        <f t="shared" si="107"/>
        <v>-0.11867293964957815</v>
      </c>
      <c r="N545" s="6">
        <f t="shared" si="108"/>
        <v>107736.42857142857</v>
      </c>
      <c r="O545" s="6">
        <f t="shared" si="110"/>
        <v>101684.35714285714</v>
      </c>
      <c r="P545" s="8">
        <f t="shared" si="111"/>
        <v>1.0685026001330447</v>
      </c>
      <c r="Q545" s="6"/>
      <c r="R545" s="6"/>
      <c r="S545" s="6"/>
      <c r="T545" s="6"/>
      <c r="U545" s="6"/>
      <c r="V545" s="6"/>
      <c r="W545" s="6"/>
      <c r="X545" s="5" t="s">
        <v>83</v>
      </c>
      <c r="Y545" s="5"/>
      <c r="Z545" s="9">
        <v>0.79530000000000001</v>
      </c>
      <c r="AA545" s="7">
        <f t="shared" si="104"/>
        <v>-0.15955108424567777</v>
      </c>
      <c r="AB545" s="9">
        <f t="shared" si="109"/>
        <v>0.64010571428571428</v>
      </c>
      <c r="AC545" s="9">
        <f t="shared" si="112"/>
        <v>0.53093749999999984</v>
      </c>
      <c r="AD545" s="8">
        <f t="shared" si="113"/>
        <v>1.2056140586899859</v>
      </c>
      <c r="AE545" s="5" t="s">
        <v>50</v>
      </c>
      <c r="AF545" s="10">
        <f t="shared" si="114"/>
        <v>37847.75</v>
      </c>
      <c r="AG545" s="11">
        <f t="shared" si="115"/>
        <v>1.4923740512976333</v>
      </c>
      <c r="AH545" s="11">
        <f t="shared" si="116"/>
        <v>1.4979164214243677</v>
      </c>
      <c r="AI545" s="5" t="s">
        <v>51</v>
      </c>
      <c r="AJ545" s="5" t="s">
        <v>73</v>
      </c>
      <c r="AK545" s="5" t="s">
        <v>52</v>
      </c>
      <c r="AL545" s="5" t="s">
        <v>75</v>
      </c>
      <c r="AM545" s="5" t="s">
        <v>72</v>
      </c>
      <c r="AN545" s="12">
        <f t="shared" si="106"/>
        <v>0.79530000000000001</v>
      </c>
      <c r="AO545" s="12"/>
      <c r="AP545" s="12"/>
      <c r="AQ545" s="12"/>
      <c r="AR545" s="12"/>
      <c r="AS545" s="13" t="s">
        <v>54</v>
      </c>
    </row>
    <row r="546" spans="1:45" ht="21" customHeight="1">
      <c r="A546" s="4">
        <v>46252</v>
      </c>
      <c r="B546" s="5" t="s">
        <v>72</v>
      </c>
      <c r="C546" s="5" t="s">
        <v>73</v>
      </c>
      <c r="D546" s="4">
        <v>46120</v>
      </c>
      <c r="E546" s="5">
        <v>132</v>
      </c>
      <c r="F546" s="5" t="s">
        <v>64</v>
      </c>
      <c r="G546" s="5" t="s">
        <v>57</v>
      </c>
      <c r="H546" s="5">
        <v>0</v>
      </c>
      <c r="I546" s="6">
        <v>95935</v>
      </c>
      <c r="J546" s="6">
        <v>36102</v>
      </c>
      <c r="K546" s="6">
        <v>59832</v>
      </c>
      <c r="L546" s="7">
        <f t="shared" si="105"/>
        <v>0.37631729817063636</v>
      </c>
      <c r="M546" s="7">
        <f t="shared" si="107"/>
        <v>-0.11702715140358955</v>
      </c>
      <c r="N546" s="6">
        <f t="shared" si="108"/>
        <v>107842.42857142857</v>
      </c>
      <c r="O546" s="6">
        <f t="shared" si="110"/>
        <v>102408.96428571429</v>
      </c>
      <c r="P546" s="8">
        <f t="shared" si="111"/>
        <v>0.93678322663578206</v>
      </c>
      <c r="Q546" s="6"/>
      <c r="R546" s="6"/>
      <c r="S546" s="6"/>
      <c r="T546" s="6"/>
      <c r="U546" s="6"/>
      <c r="V546" s="6"/>
      <c r="W546" s="6"/>
      <c r="X546" s="5" t="s">
        <v>83</v>
      </c>
      <c r="Y546" s="5"/>
      <c r="Z546" s="9">
        <v>0.38485000000000003</v>
      </c>
      <c r="AA546" s="7">
        <f t="shared" si="104"/>
        <v>-0.51609455551364269</v>
      </c>
      <c r="AB546" s="9">
        <f t="shared" si="109"/>
        <v>0.62362571428571434</v>
      </c>
      <c r="AC546" s="9">
        <f t="shared" si="112"/>
        <v>0.54804249999999999</v>
      </c>
      <c r="AD546" s="8">
        <f t="shared" si="113"/>
        <v>1.1379148775609818</v>
      </c>
      <c r="AE546" s="5" t="s">
        <v>50</v>
      </c>
      <c r="AF546" s="10">
        <f t="shared" si="114"/>
        <v>37559.25</v>
      </c>
      <c r="AG546" s="11">
        <f t="shared" si="115"/>
        <v>0.96120130194293019</v>
      </c>
      <c r="AH546" s="11">
        <f t="shared" si="116"/>
        <v>0.70222656089628088</v>
      </c>
      <c r="AI546" s="5" t="s">
        <v>51</v>
      </c>
      <c r="AJ546" s="5" t="s">
        <v>73</v>
      </c>
      <c r="AK546" s="5" t="s">
        <v>52</v>
      </c>
      <c r="AL546" s="5" t="s">
        <v>75</v>
      </c>
      <c r="AM546" s="5" t="s">
        <v>72</v>
      </c>
      <c r="AN546" s="12">
        <f t="shared" si="106"/>
        <v>0.38485000000000003</v>
      </c>
      <c r="AO546" s="12"/>
      <c r="AP546" s="12"/>
      <c r="AQ546" s="12"/>
      <c r="AR546" s="12"/>
      <c r="AS546" s="13" t="s">
        <v>54</v>
      </c>
    </row>
    <row r="547" spans="1:45" ht="21" customHeight="1">
      <c r="A547" s="4">
        <v>46253</v>
      </c>
      <c r="B547" s="5" t="s">
        <v>72</v>
      </c>
      <c r="C547" s="5" t="s">
        <v>73</v>
      </c>
      <c r="D547" s="4">
        <v>46120</v>
      </c>
      <c r="E547" s="5">
        <v>133</v>
      </c>
      <c r="F547" s="5" t="s">
        <v>64</v>
      </c>
      <c r="G547" s="5" t="s">
        <v>58</v>
      </c>
      <c r="H547" s="5">
        <v>0</v>
      </c>
      <c r="I547" s="6">
        <v>95417</v>
      </c>
      <c r="J547" s="6">
        <v>35326</v>
      </c>
      <c r="K547" s="6">
        <v>60092</v>
      </c>
      <c r="L547" s="7">
        <f t="shared" si="105"/>
        <v>0.37022752758942329</v>
      </c>
      <c r="M547" s="7">
        <f t="shared" si="107"/>
        <v>-5.3994892375045511E-3</v>
      </c>
      <c r="N547" s="6">
        <f t="shared" si="108"/>
        <v>107777.42857142857</v>
      </c>
      <c r="O547" s="6">
        <f t="shared" si="110"/>
        <v>102668.07142857143</v>
      </c>
      <c r="P547" s="8">
        <f t="shared" si="111"/>
        <v>0.92937364725297122</v>
      </c>
      <c r="Q547" s="6"/>
      <c r="R547" s="6"/>
      <c r="S547" s="6"/>
      <c r="T547" s="6"/>
      <c r="U547" s="6"/>
      <c r="V547" s="6"/>
      <c r="W547" s="6"/>
      <c r="X547" s="5" t="s">
        <v>83</v>
      </c>
      <c r="Y547" s="5"/>
      <c r="Z547" s="9">
        <v>0.33799000000000001</v>
      </c>
      <c r="AA547" s="7">
        <f t="shared" si="104"/>
        <v>-0.12176172534753804</v>
      </c>
      <c r="AB547" s="9">
        <f t="shared" si="109"/>
        <v>0.60013857142857141</v>
      </c>
      <c r="AC547" s="9">
        <f t="shared" si="112"/>
        <v>0.55095285714285702</v>
      </c>
      <c r="AD547" s="8">
        <f t="shared" si="113"/>
        <v>1.0892739072827078</v>
      </c>
      <c r="AE547" s="5" t="s">
        <v>50</v>
      </c>
      <c r="AF547" s="10">
        <f t="shared" si="114"/>
        <v>38545.75</v>
      </c>
      <c r="AG547" s="11">
        <f t="shared" si="115"/>
        <v>0.91646939027000385</v>
      </c>
      <c r="AH547" s="11">
        <f t="shared" si="116"/>
        <v>0.61346446545854338</v>
      </c>
      <c r="AI547" s="5" t="s">
        <v>51</v>
      </c>
      <c r="AJ547" s="5" t="s">
        <v>73</v>
      </c>
      <c r="AK547" s="5" t="s">
        <v>52</v>
      </c>
      <c r="AL547" s="5" t="s">
        <v>75</v>
      </c>
      <c r="AM547" s="5" t="s">
        <v>72</v>
      </c>
      <c r="AN547" s="12">
        <f t="shared" si="106"/>
        <v>0.33799000000000001</v>
      </c>
      <c r="AO547" s="12"/>
      <c r="AP547" s="12"/>
      <c r="AQ547" s="12"/>
      <c r="AR547" s="12"/>
      <c r="AS547" s="13" t="s">
        <v>54</v>
      </c>
    </row>
    <row r="548" spans="1:45" ht="21" customHeight="1">
      <c r="A548" s="4">
        <v>46254</v>
      </c>
      <c r="B548" s="5" t="s">
        <v>72</v>
      </c>
      <c r="C548" s="5" t="s">
        <v>73</v>
      </c>
      <c r="D548" s="4">
        <v>46120</v>
      </c>
      <c r="E548" s="5">
        <v>134</v>
      </c>
      <c r="F548" s="5" t="s">
        <v>64</v>
      </c>
      <c r="G548" s="5" t="s">
        <v>59</v>
      </c>
      <c r="H548" s="5">
        <v>0</v>
      </c>
      <c r="I548" s="6">
        <v>94843</v>
      </c>
      <c r="J548" s="6">
        <v>34622</v>
      </c>
      <c r="K548" s="6">
        <v>60221</v>
      </c>
      <c r="L548" s="7">
        <f t="shared" si="105"/>
        <v>0.36504539080374937</v>
      </c>
      <c r="M548" s="7">
        <f t="shared" si="107"/>
        <v>-6.01569950847336E-3</v>
      </c>
      <c r="N548" s="6">
        <f t="shared" si="108"/>
        <v>107177</v>
      </c>
      <c r="O548" s="6">
        <f t="shared" si="110"/>
        <v>102798.32142857143</v>
      </c>
      <c r="P548" s="8">
        <f t="shared" si="111"/>
        <v>0.92261234115482005</v>
      </c>
      <c r="Q548" s="6"/>
      <c r="R548" s="6"/>
      <c r="S548" s="6"/>
      <c r="T548" s="6"/>
      <c r="U548" s="6"/>
      <c r="V548" s="6"/>
      <c r="W548" s="6"/>
      <c r="X548" s="5" t="s">
        <v>83</v>
      </c>
      <c r="Y548" s="5"/>
      <c r="Z548" s="9">
        <v>0.32089000000000001</v>
      </c>
      <c r="AA548" s="7">
        <f t="shared" si="104"/>
        <v>-5.0593212816947286E-2</v>
      </c>
      <c r="AB548" s="9">
        <f t="shared" si="109"/>
        <v>0.58227714285714283</v>
      </c>
      <c r="AC548" s="9">
        <f t="shared" si="112"/>
        <v>0.5523917857142856</v>
      </c>
      <c r="AD548" s="8">
        <f t="shared" si="113"/>
        <v>1.0541017406770687</v>
      </c>
      <c r="AE548" s="5" t="s">
        <v>50</v>
      </c>
      <c r="AF548" s="10">
        <f t="shared" si="114"/>
        <v>40351.5</v>
      </c>
      <c r="AG548" s="11">
        <f t="shared" si="115"/>
        <v>0.85801023505941543</v>
      </c>
      <c r="AH548" s="11">
        <f t="shared" si="116"/>
        <v>0.58091015887403941</v>
      </c>
      <c r="AI548" s="5" t="s">
        <v>51</v>
      </c>
      <c r="AJ548" s="5" t="s">
        <v>73</v>
      </c>
      <c r="AK548" s="5" t="s">
        <v>52</v>
      </c>
      <c r="AL548" s="5" t="s">
        <v>75</v>
      </c>
      <c r="AM548" s="5" t="s">
        <v>72</v>
      </c>
      <c r="AN548" s="12">
        <f t="shared" si="106"/>
        <v>0.32089000000000001</v>
      </c>
      <c r="AO548" s="12"/>
      <c r="AP548" s="12"/>
      <c r="AQ548" s="12"/>
      <c r="AR548" s="12"/>
      <c r="AS548" s="13" t="s">
        <v>54</v>
      </c>
    </row>
    <row r="549" spans="1:45" ht="21" customHeight="1">
      <c r="A549" s="4">
        <v>46255</v>
      </c>
      <c r="B549" s="5" t="s">
        <v>72</v>
      </c>
      <c r="C549" s="5" t="s">
        <v>73</v>
      </c>
      <c r="D549" s="4">
        <v>46120</v>
      </c>
      <c r="E549" s="5">
        <v>135</v>
      </c>
      <c r="F549" s="5" t="s">
        <v>64</v>
      </c>
      <c r="G549" s="5" t="s">
        <v>60</v>
      </c>
      <c r="H549" s="5">
        <v>0</v>
      </c>
      <c r="I549" s="6">
        <v>95053</v>
      </c>
      <c r="J549" s="6">
        <v>36354</v>
      </c>
      <c r="K549" s="6">
        <v>58698</v>
      </c>
      <c r="L549" s="7">
        <f t="shared" si="105"/>
        <v>0.38246031161562499</v>
      </c>
      <c r="M549" s="7">
        <f t="shared" si="107"/>
        <v>2.2141855487489703E-3</v>
      </c>
      <c r="N549" s="6">
        <f t="shared" si="108"/>
        <v>105751.42857142857</v>
      </c>
      <c r="O549" s="6">
        <f t="shared" si="110"/>
        <v>102847.07142857143</v>
      </c>
      <c r="P549" s="8">
        <f t="shared" si="111"/>
        <v>0.92421688512555733</v>
      </c>
      <c r="Q549" s="6"/>
      <c r="R549" s="6"/>
      <c r="S549" s="6"/>
      <c r="T549" s="6"/>
      <c r="U549" s="6"/>
      <c r="V549" s="6"/>
      <c r="W549" s="6"/>
      <c r="X549" s="5" t="s">
        <v>83</v>
      </c>
      <c r="Y549" s="5"/>
      <c r="Z549" s="9">
        <v>0.38124999999999998</v>
      </c>
      <c r="AA549" s="7">
        <f t="shared" si="104"/>
        <v>0.18810184175262545</v>
      </c>
      <c r="AB549" s="9">
        <f t="shared" si="109"/>
        <v>0.56482857142857146</v>
      </c>
      <c r="AC549" s="9">
        <f t="shared" si="112"/>
        <v>0.55339892857142847</v>
      </c>
      <c r="AD549" s="8">
        <f t="shared" si="113"/>
        <v>1.0206535326814745</v>
      </c>
      <c r="AE549" s="5" t="s">
        <v>50</v>
      </c>
      <c r="AF549" s="10">
        <f t="shared" si="114"/>
        <v>44810</v>
      </c>
      <c r="AG549" s="11">
        <f t="shared" si="115"/>
        <v>0.81129212229413072</v>
      </c>
      <c r="AH549" s="11">
        <f t="shared" si="116"/>
        <v>0.6889243551377624</v>
      </c>
      <c r="AI549" s="5" t="s">
        <v>51</v>
      </c>
      <c r="AJ549" s="5" t="s">
        <v>73</v>
      </c>
      <c r="AK549" s="5" t="s">
        <v>52</v>
      </c>
      <c r="AL549" s="5" t="s">
        <v>75</v>
      </c>
      <c r="AM549" s="5" t="s">
        <v>72</v>
      </c>
      <c r="AN549" s="12">
        <f t="shared" si="106"/>
        <v>0.38124999999999998</v>
      </c>
      <c r="AO549" s="12"/>
      <c r="AP549" s="12"/>
      <c r="AQ549" s="12"/>
      <c r="AR549" s="12"/>
      <c r="AS549" s="13" t="s">
        <v>54</v>
      </c>
    </row>
    <row r="550" spans="1:45" ht="21" customHeight="1">
      <c r="A550" s="4">
        <v>46256</v>
      </c>
      <c r="B550" s="5" t="s">
        <v>72</v>
      </c>
      <c r="C550" s="5" t="s">
        <v>73</v>
      </c>
      <c r="D550" s="4">
        <v>46120</v>
      </c>
      <c r="E550" s="5">
        <v>136</v>
      </c>
      <c r="F550" s="5" t="s">
        <v>64</v>
      </c>
      <c r="G550" s="5" t="s">
        <v>48</v>
      </c>
      <c r="H550" s="5">
        <v>1</v>
      </c>
      <c r="I550" s="6">
        <v>105396</v>
      </c>
      <c r="J550" s="6">
        <v>51496</v>
      </c>
      <c r="K550" s="6">
        <v>53900</v>
      </c>
      <c r="L550" s="7">
        <f t="shared" si="105"/>
        <v>0.48859539261452045</v>
      </c>
      <c r="M550" s="7">
        <f t="shared" si="107"/>
        <v>0.10881297802278733</v>
      </c>
      <c r="N550" s="6">
        <f t="shared" si="108"/>
        <v>102653.42857142857</v>
      </c>
      <c r="O550" s="6">
        <f t="shared" si="110"/>
        <v>102697.46428571429</v>
      </c>
      <c r="P550" s="8">
        <f t="shared" si="111"/>
        <v>1.0262765564179668</v>
      </c>
      <c r="Q550" s="6"/>
      <c r="R550" s="6"/>
      <c r="S550" s="6"/>
      <c r="T550" s="6"/>
      <c r="U550" s="6"/>
      <c r="V550" s="6"/>
      <c r="W550" s="6"/>
      <c r="X550" s="5" t="s">
        <v>83</v>
      </c>
      <c r="Y550" s="5"/>
      <c r="Z550" s="9">
        <v>0.61358000000000001</v>
      </c>
      <c r="AA550" s="7">
        <f t="shared" si="104"/>
        <v>0.60939016393442635</v>
      </c>
      <c r="AB550" s="9">
        <f t="shared" si="109"/>
        <v>0.54002000000000006</v>
      </c>
      <c r="AC550" s="9">
        <f t="shared" si="112"/>
        <v>0.55645321428571415</v>
      </c>
      <c r="AD550" s="8">
        <f t="shared" si="113"/>
        <v>0.9704679317796584</v>
      </c>
      <c r="AE550" s="5" t="s">
        <v>50</v>
      </c>
      <c r="AF550" s="10">
        <f t="shared" si="114"/>
        <v>61889.5</v>
      </c>
      <c r="AG550" s="11">
        <f t="shared" si="115"/>
        <v>0.83206359721762169</v>
      </c>
      <c r="AH550" s="11">
        <f t="shared" si="116"/>
        <v>1.1026623339531179</v>
      </c>
      <c r="AI550" s="5" t="s">
        <v>51</v>
      </c>
      <c r="AJ550" s="5" t="s">
        <v>73</v>
      </c>
      <c r="AK550" s="5" t="s">
        <v>52</v>
      </c>
      <c r="AL550" s="5" t="s">
        <v>75</v>
      </c>
      <c r="AM550" s="5" t="s">
        <v>72</v>
      </c>
      <c r="AN550" s="12">
        <f t="shared" si="106"/>
        <v>0.61358000000000001</v>
      </c>
      <c r="AO550" s="12"/>
      <c r="AP550" s="12"/>
      <c r="AQ550" s="12"/>
      <c r="AR550" s="12"/>
      <c r="AS550" s="13" t="s">
        <v>54</v>
      </c>
    </row>
    <row r="551" spans="1:45" ht="21" customHeight="1">
      <c r="A551" s="4">
        <v>46257</v>
      </c>
      <c r="B551" s="5" t="s">
        <v>72</v>
      </c>
      <c r="C551" s="5" t="s">
        <v>73</v>
      </c>
      <c r="D551" s="4">
        <v>46120</v>
      </c>
      <c r="E551" s="5">
        <v>137</v>
      </c>
      <c r="F551" s="5" t="s">
        <v>64</v>
      </c>
      <c r="G551" s="5" t="s">
        <v>55</v>
      </c>
      <c r="H551" s="5">
        <v>1</v>
      </c>
      <c r="I551" s="6">
        <v>105259</v>
      </c>
      <c r="J551" s="6">
        <v>51510</v>
      </c>
      <c r="K551" s="6">
        <v>53750</v>
      </c>
      <c r="L551" s="7">
        <f t="shared" si="105"/>
        <v>0.48936432989103068</v>
      </c>
      <c r="M551" s="7">
        <f t="shared" si="107"/>
        <v>-1.299859577213569E-3</v>
      </c>
      <c r="N551" s="6">
        <f t="shared" si="108"/>
        <v>100079</v>
      </c>
      <c r="O551" s="6">
        <f t="shared" si="110"/>
        <v>102439.46428571429</v>
      </c>
      <c r="P551" s="8">
        <f t="shared" si="111"/>
        <v>1.0275239209219382</v>
      </c>
      <c r="Q551" s="6"/>
      <c r="R551" s="6"/>
      <c r="S551" s="6"/>
      <c r="T551" s="6"/>
      <c r="U551" s="6"/>
      <c r="V551" s="6"/>
      <c r="W551" s="6"/>
      <c r="X551" s="5" t="s">
        <v>83</v>
      </c>
      <c r="Y551" s="5"/>
      <c r="Z551" s="9">
        <v>0.69733999999999996</v>
      </c>
      <c r="AA551" s="7">
        <f t="shared" si="104"/>
        <v>0.13651031650314538</v>
      </c>
      <c r="AB551" s="9">
        <f t="shared" si="109"/>
        <v>0.50445714285714294</v>
      </c>
      <c r="AC551" s="9">
        <f t="shared" si="112"/>
        <v>0.56257214285714274</v>
      </c>
      <c r="AD551" s="8">
        <f t="shared" si="113"/>
        <v>0.89669769337519922</v>
      </c>
      <c r="AE551" s="5" t="s">
        <v>50</v>
      </c>
      <c r="AF551" s="10">
        <f t="shared" si="114"/>
        <v>57514.75</v>
      </c>
      <c r="AG551" s="11">
        <f t="shared" si="115"/>
        <v>0.89559634702402424</v>
      </c>
      <c r="AH551" s="11">
        <f t="shared" si="116"/>
        <v>1.2395565775056154</v>
      </c>
      <c r="AI551" s="5" t="s">
        <v>51</v>
      </c>
      <c r="AJ551" s="5" t="s">
        <v>73</v>
      </c>
      <c r="AK551" s="5" t="s">
        <v>52</v>
      </c>
      <c r="AL551" s="5" t="s">
        <v>75</v>
      </c>
      <c r="AM551" s="5" t="s">
        <v>72</v>
      </c>
      <c r="AN551" s="12">
        <f t="shared" si="106"/>
        <v>0.69733999999999996</v>
      </c>
      <c r="AO551" s="12"/>
      <c r="AP551" s="12"/>
      <c r="AQ551" s="12"/>
      <c r="AR551" s="12"/>
      <c r="AS551" s="13" t="s">
        <v>54</v>
      </c>
    </row>
    <row r="552" spans="1:45" ht="21" customHeight="1">
      <c r="A552" s="4">
        <v>46258</v>
      </c>
      <c r="B552" s="5" t="s">
        <v>72</v>
      </c>
      <c r="C552" s="5" t="s">
        <v>73</v>
      </c>
      <c r="D552" s="4">
        <v>46120</v>
      </c>
      <c r="E552" s="5">
        <v>138</v>
      </c>
      <c r="F552" s="5" t="s">
        <v>64</v>
      </c>
      <c r="G552" s="5" t="s">
        <v>56</v>
      </c>
      <c r="H552" s="5">
        <v>0</v>
      </c>
      <c r="I552" s="6">
        <v>94874</v>
      </c>
      <c r="J552" s="6">
        <v>35420</v>
      </c>
      <c r="K552" s="6">
        <v>59454</v>
      </c>
      <c r="L552" s="7">
        <f t="shared" si="105"/>
        <v>0.37333726837700532</v>
      </c>
      <c r="M552" s="7">
        <f t="shared" si="107"/>
        <v>-9.8661397125186401E-2</v>
      </c>
      <c r="N552" s="6">
        <f t="shared" si="108"/>
        <v>98111</v>
      </c>
      <c r="O552" s="6">
        <f t="shared" si="110"/>
        <v>102464.07142857143</v>
      </c>
      <c r="P552" s="8">
        <f t="shared" si="111"/>
        <v>0.92592455752783021</v>
      </c>
      <c r="Q552" s="6"/>
      <c r="R552" s="6"/>
      <c r="S552" s="6"/>
      <c r="T552" s="6"/>
      <c r="U552" s="6"/>
      <c r="V552" s="6"/>
      <c r="W552" s="6"/>
      <c r="X552" s="5" t="s">
        <v>83</v>
      </c>
      <c r="Y552" s="5"/>
      <c r="Z552" s="9">
        <v>0.34710999999999997</v>
      </c>
      <c r="AA552" s="7">
        <f t="shared" si="104"/>
        <v>-0.50223707230332404</v>
      </c>
      <c r="AB552" s="9">
        <f t="shared" si="109"/>
        <v>0.44043000000000004</v>
      </c>
      <c r="AC552" s="9">
        <f t="shared" si="112"/>
        <v>0.57168999999999992</v>
      </c>
      <c r="AD552" s="8">
        <f t="shared" si="113"/>
        <v>0.77040004198079393</v>
      </c>
      <c r="AE552" s="5" t="s">
        <v>50</v>
      </c>
      <c r="AF552" s="10">
        <f t="shared" si="114"/>
        <v>44224</v>
      </c>
      <c r="AG552" s="11">
        <f t="shared" si="115"/>
        <v>0.80092257597684513</v>
      </c>
      <c r="AH552" s="11">
        <f t="shared" si="116"/>
        <v>0.60716472213962114</v>
      </c>
      <c r="AI552" s="5" t="s">
        <v>51</v>
      </c>
      <c r="AJ552" s="5" t="s">
        <v>73</v>
      </c>
      <c r="AK552" s="5" t="s">
        <v>52</v>
      </c>
      <c r="AL552" s="5" t="s">
        <v>75</v>
      </c>
      <c r="AM552" s="5" t="s">
        <v>72</v>
      </c>
      <c r="AN552" s="12">
        <f t="shared" si="106"/>
        <v>0.34710999999999997</v>
      </c>
      <c r="AO552" s="12"/>
      <c r="AP552" s="12"/>
      <c r="AQ552" s="12"/>
      <c r="AR552" s="12"/>
      <c r="AS552" s="13" t="s">
        <v>54</v>
      </c>
    </row>
    <row r="553" spans="1:45" ht="21" customHeight="1">
      <c r="A553" s="4">
        <v>46259</v>
      </c>
      <c r="B553" s="5" t="s">
        <v>72</v>
      </c>
      <c r="C553" s="5" t="s">
        <v>73</v>
      </c>
      <c r="D553" s="4">
        <v>46120</v>
      </c>
      <c r="E553" s="5">
        <v>139</v>
      </c>
      <c r="F553" s="5" t="s">
        <v>64</v>
      </c>
      <c r="G553" s="5" t="s">
        <v>57</v>
      </c>
      <c r="H553" s="5">
        <v>0</v>
      </c>
      <c r="I553" s="6">
        <v>96996</v>
      </c>
      <c r="J553" s="6">
        <v>37086</v>
      </c>
      <c r="K553" s="6">
        <v>59910</v>
      </c>
      <c r="L553" s="7">
        <f t="shared" si="105"/>
        <v>0.38234566373871087</v>
      </c>
      <c r="M553" s="7">
        <f t="shared" si="107"/>
        <v>2.2366507156860616E-2</v>
      </c>
      <c r="N553" s="6">
        <f t="shared" si="108"/>
        <v>98262.571428571435</v>
      </c>
      <c r="O553" s="6">
        <f t="shared" si="110"/>
        <v>102369.57142857143</v>
      </c>
      <c r="P553" s="8">
        <f t="shared" si="111"/>
        <v>0.94750811834431825</v>
      </c>
      <c r="Q553" s="6"/>
      <c r="R553" s="6"/>
      <c r="S553" s="6"/>
      <c r="T553" s="6"/>
      <c r="U553" s="6"/>
      <c r="V553" s="6"/>
      <c r="W553" s="6"/>
      <c r="X553" s="5" t="s">
        <v>83</v>
      </c>
      <c r="Y553" s="5"/>
      <c r="Z553" s="9">
        <v>0.28038999999999997</v>
      </c>
      <c r="AA553" s="7">
        <f t="shared" si="104"/>
        <v>-0.19221572412203625</v>
      </c>
      <c r="AB553" s="9">
        <f t="shared" si="109"/>
        <v>0.42550714285714281</v>
      </c>
      <c r="AC553" s="9">
        <f t="shared" si="112"/>
        <v>0.57297750000000003</v>
      </c>
      <c r="AD553" s="8">
        <f t="shared" si="113"/>
        <v>0.7426245234012554</v>
      </c>
      <c r="AE553" s="5" t="s">
        <v>50</v>
      </c>
      <c r="AF553" s="10">
        <f t="shared" si="114"/>
        <v>38648.5</v>
      </c>
      <c r="AG553" s="11">
        <f t="shared" si="115"/>
        <v>0.95957152282753533</v>
      </c>
      <c r="AH553" s="11">
        <f t="shared" si="116"/>
        <v>0.48935603928601029</v>
      </c>
      <c r="AI553" s="5" t="s">
        <v>51</v>
      </c>
      <c r="AJ553" s="5" t="s">
        <v>73</v>
      </c>
      <c r="AK553" s="5" t="s">
        <v>52</v>
      </c>
      <c r="AL553" s="5" t="s">
        <v>75</v>
      </c>
      <c r="AM553" s="5" t="s">
        <v>72</v>
      </c>
      <c r="AN553" s="12">
        <f t="shared" si="106"/>
        <v>0.28038999999999997</v>
      </c>
      <c r="AO553" s="12"/>
      <c r="AP553" s="12"/>
      <c r="AQ553" s="12"/>
      <c r="AR553" s="12"/>
      <c r="AS553" s="13" t="s">
        <v>54</v>
      </c>
    </row>
    <row r="554" spans="1:45" ht="21" customHeight="1">
      <c r="A554" s="4">
        <v>46260</v>
      </c>
      <c r="B554" s="5" t="s">
        <v>72</v>
      </c>
      <c r="C554" s="5" t="s">
        <v>73</v>
      </c>
      <c r="D554" s="4">
        <v>46120</v>
      </c>
      <c r="E554" s="5">
        <v>140</v>
      </c>
      <c r="F554" s="5" t="s">
        <v>64</v>
      </c>
      <c r="G554" s="5" t="s">
        <v>58</v>
      </c>
      <c r="H554" s="5">
        <v>0</v>
      </c>
      <c r="I554" s="6">
        <v>94724</v>
      </c>
      <c r="J554" s="6">
        <v>35315</v>
      </c>
      <c r="K554" s="6">
        <v>59409</v>
      </c>
      <c r="L554" s="7">
        <f t="shared" si="105"/>
        <v>0.37281998226426249</v>
      </c>
      <c r="M554" s="7">
        <f t="shared" si="107"/>
        <v>-2.3423646335931414E-2</v>
      </c>
      <c r="N554" s="6">
        <f t="shared" si="108"/>
        <v>98163.571428571435</v>
      </c>
      <c r="O554" s="6">
        <f t="shared" si="110"/>
        <v>102285.35714285714</v>
      </c>
      <c r="P554" s="8">
        <f t="shared" si="111"/>
        <v>0.92607585920341895</v>
      </c>
      <c r="Q554" s="6"/>
      <c r="R554" s="6"/>
      <c r="S554" s="6"/>
      <c r="T554" s="6"/>
      <c r="U554" s="6"/>
      <c r="V554" s="6"/>
      <c r="W554" s="6"/>
      <c r="X554" s="5" t="s">
        <v>83</v>
      </c>
      <c r="Y554" s="5"/>
      <c r="Z554" s="9">
        <v>0.27013999999999999</v>
      </c>
      <c r="AA554" s="7">
        <f t="shared" si="104"/>
        <v>-3.6556225257676767E-2</v>
      </c>
      <c r="AB554" s="9">
        <f t="shared" si="109"/>
        <v>0.41581428571428569</v>
      </c>
      <c r="AC554" s="9">
        <f t="shared" si="112"/>
        <v>0.57325785714285715</v>
      </c>
      <c r="AD554" s="8">
        <f t="shared" si="113"/>
        <v>0.72535296382455661</v>
      </c>
      <c r="AE554" s="5" t="s">
        <v>50</v>
      </c>
      <c r="AF554" s="10">
        <f t="shared" si="114"/>
        <v>38884.5</v>
      </c>
      <c r="AG554" s="11">
        <f t="shared" si="115"/>
        <v>0.90820249713896284</v>
      </c>
      <c r="AH554" s="11">
        <f t="shared" si="116"/>
        <v>0.47123645430066996</v>
      </c>
      <c r="AI554" s="5" t="s">
        <v>51</v>
      </c>
      <c r="AJ554" s="5" t="s">
        <v>73</v>
      </c>
      <c r="AK554" s="5" t="s">
        <v>52</v>
      </c>
      <c r="AL554" s="5" t="s">
        <v>75</v>
      </c>
      <c r="AM554" s="5" t="s">
        <v>72</v>
      </c>
      <c r="AN554" s="12">
        <f t="shared" si="106"/>
        <v>0.27013999999999999</v>
      </c>
      <c r="AO554" s="12"/>
      <c r="AP554" s="12"/>
      <c r="AQ554" s="12"/>
      <c r="AR554" s="12"/>
      <c r="AS554" s="13" t="s">
        <v>54</v>
      </c>
    </row>
    <row r="555" spans="1:45" ht="21" customHeight="1">
      <c r="A555" s="4">
        <v>46261</v>
      </c>
      <c r="B555" s="5" t="s">
        <v>72</v>
      </c>
      <c r="C555" s="5" t="s">
        <v>73</v>
      </c>
      <c r="D555" s="4">
        <v>46120</v>
      </c>
      <c r="E555" s="5">
        <v>141</v>
      </c>
      <c r="F555" s="5" t="s">
        <v>64</v>
      </c>
      <c r="G555" s="5" t="s">
        <v>59</v>
      </c>
      <c r="H555" s="5">
        <v>0</v>
      </c>
      <c r="I555" s="6">
        <v>96999</v>
      </c>
      <c r="J555" s="6">
        <v>37128</v>
      </c>
      <c r="K555" s="6">
        <v>59871</v>
      </c>
      <c r="L555" s="7">
        <f t="shared" si="105"/>
        <v>0.38276683264775924</v>
      </c>
      <c r="M555" s="7">
        <f t="shared" si="107"/>
        <v>2.4017144546260694E-2</v>
      </c>
      <c r="N555" s="6">
        <f t="shared" si="108"/>
        <v>98471.571428571435</v>
      </c>
      <c r="O555" s="6">
        <f t="shared" si="110"/>
        <v>102037.5</v>
      </c>
      <c r="P555" s="8">
        <f t="shared" si="111"/>
        <v>0.95062109518559357</v>
      </c>
      <c r="Q555" s="6"/>
      <c r="R555" s="6"/>
      <c r="S555" s="6"/>
      <c r="T555" s="6"/>
      <c r="U555" s="6"/>
      <c r="V555" s="6"/>
      <c r="W555" s="6"/>
      <c r="X555" s="5" t="s">
        <v>83</v>
      </c>
      <c r="Y555" s="5"/>
      <c r="Z555" s="9">
        <v>0.26738000000000001</v>
      </c>
      <c r="AA555" s="7">
        <f t="shared" si="104"/>
        <v>-1.0216924557636675E-2</v>
      </c>
      <c r="AB555" s="9">
        <f t="shared" si="109"/>
        <v>0.40817000000000003</v>
      </c>
      <c r="AC555" s="9">
        <f t="shared" si="112"/>
        <v>0.57340428571428581</v>
      </c>
      <c r="AD555" s="8">
        <f t="shared" si="113"/>
        <v>0.71183632590318968</v>
      </c>
      <c r="AE555" s="5" t="s">
        <v>50</v>
      </c>
      <c r="AF555" s="10">
        <f t="shared" si="114"/>
        <v>40057.5</v>
      </c>
      <c r="AG555" s="11">
        <f t="shared" si="115"/>
        <v>0.92686762778505893</v>
      </c>
      <c r="AH555" s="11">
        <f t="shared" si="116"/>
        <v>0.46630275821347683</v>
      </c>
      <c r="AI555" s="5" t="s">
        <v>51</v>
      </c>
      <c r="AJ555" s="5" t="s">
        <v>73</v>
      </c>
      <c r="AK555" s="5" t="s">
        <v>52</v>
      </c>
      <c r="AL555" s="5" t="s">
        <v>75</v>
      </c>
      <c r="AM555" s="5" t="s">
        <v>72</v>
      </c>
      <c r="AN555" s="12">
        <f t="shared" si="106"/>
        <v>0.26738000000000001</v>
      </c>
      <c r="AO555" s="12"/>
      <c r="AP555" s="12"/>
      <c r="AQ555" s="12"/>
      <c r="AR555" s="12"/>
      <c r="AS555" s="13" t="s">
        <v>54</v>
      </c>
    </row>
    <row r="556" spans="1:45" ht="21" customHeight="1">
      <c r="A556" s="4">
        <v>46262</v>
      </c>
      <c r="B556" s="5" t="s">
        <v>72</v>
      </c>
      <c r="C556" s="5" t="s">
        <v>73</v>
      </c>
      <c r="D556" s="4">
        <v>46120</v>
      </c>
      <c r="E556" s="5">
        <v>142</v>
      </c>
      <c r="F556" s="5" t="s">
        <v>64</v>
      </c>
      <c r="G556" s="5" t="s">
        <v>60</v>
      </c>
      <c r="H556" s="5">
        <v>0</v>
      </c>
      <c r="I556" s="6">
        <v>99222</v>
      </c>
      <c r="J556" s="6">
        <v>39263</v>
      </c>
      <c r="K556" s="6">
        <v>59958</v>
      </c>
      <c r="L556" s="7">
        <f t="shared" si="105"/>
        <v>0.39570861300921167</v>
      </c>
      <c r="M556" s="7">
        <f t="shared" si="107"/>
        <v>2.2917762038783929E-2</v>
      </c>
      <c r="N556" s="6">
        <f t="shared" si="108"/>
        <v>99067.142857142855</v>
      </c>
      <c r="O556" s="6">
        <f t="shared" si="110"/>
        <v>101766.25</v>
      </c>
      <c r="P556" s="8">
        <f t="shared" si="111"/>
        <v>0.97499907877120362</v>
      </c>
      <c r="Q556" s="6"/>
      <c r="R556" s="6"/>
      <c r="S556" s="6"/>
      <c r="T556" s="6"/>
      <c r="U556" s="6"/>
      <c r="V556" s="6"/>
      <c r="W556" s="6"/>
      <c r="X556" s="5" t="s">
        <v>83</v>
      </c>
      <c r="Y556" s="5"/>
      <c r="Z556" s="9">
        <v>0.3322</v>
      </c>
      <c r="AA556" s="7">
        <f t="shared" si="104"/>
        <v>0.24242650908818897</v>
      </c>
      <c r="AB556" s="9">
        <f t="shared" si="109"/>
        <v>0.4011628571428571</v>
      </c>
      <c r="AC556" s="9">
        <f t="shared" si="112"/>
        <v>0.57233892857142865</v>
      </c>
      <c r="AD556" s="8">
        <f t="shared" si="113"/>
        <v>0.70091834945452514</v>
      </c>
      <c r="AE556" s="5" t="s">
        <v>50</v>
      </c>
      <c r="AF556" s="10">
        <f t="shared" si="114"/>
        <v>43604</v>
      </c>
      <c r="AG556" s="11">
        <f t="shared" si="115"/>
        <v>0.90044491331070542</v>
      </c>
      <c r="AH556" s="11">
        <f t="shared" si="116"/>
        <v>0.58042530992812069</v>
      </c>
      <c r="AI556" s="5" t="s">
        <v>51</v>
      </c>
      <c r="AJ556" s="5" t="s">
        <v>73</v>
      </c>
      <c r="AK556" s="5" t="s">
        <v>52</v>
      </c>
      <c r="AL556" s="5" t="s">
        <v>75</v>
      </c>
      <c r="AM556" s="5" t="s">
        <v>72</v>
      </c>
      <c r="AN556" s="12">
        <f t="shared" si="106"/>
        <v>0.3322</v>
      </c>
      <c r="AO556" s="12"/>
      <c r="AP556" s="12"/>
      <c r="AQ556" s="12"/>
      <c r="AR556" s="12"/>
      <c r="AS556" s="13" t="s">
        <v>54</v>
      </c>
    </row>
    <row r="557" spans="1:45" ht="21" customHeight="1">
      <c r="A557" s="4">
        <v>46263</v>
      </c>
      <c r="B557" s="5" t="s">
        <v>72</v>
      </c>
      <c r="C557" s="5" t="s">
        <v>73</v>
      </c>
      <c r="D557" s="4">
        <v>46120</v>
      </c>
      <c r="E557" s="5">
        <v>143</v>
      </c>
      <c r="F557" s="5" t="s">
        <v>64</v>
      </c>
      <c r="G557" s="5" t="s">
        <v>48</v>
      </c>
      <c r="H557" s="5">
        <v>1</v>
      </c>
      <c r="I557" s="6">
        <v>110418</v>
      </c>
      <c r="J557" s="6">
        <v>56480</v>
      </c>
      <c r="K557" s="6">
        <v>53938</v>
      </c>
      <c r="L557" s="7">
        <f t="shared" si="105"/>
        <v>0.5115108043978337</v>
      </c>
      <c r="M557" s="7">
        <f t="shared" si="107"/>
        <v>0.11283787869625694</v>
      </c>
      <c r="N557" s="6">
        <f t="shared" si="108"/>
        <v>99784.571428571435</v>
      </c>
      <c r="O557" s="6">
        <f t="shared" si="110"/>
        <v>101435.03571428571</v>
      </c>
      <c r="P557" s="8">
        <f t="shared" si="111"/>
        <v>1.0885587925558267</v>
      </c>
      <c r="Q557" s="6"/>
      <c r="R557" s="6"/>
      <c r="S557" s="6"/>
      <c r="T557" s="6"/>
      <c r="U557" s="6"/>
      <c r="V557" s="6"/>
      <c r="W557" s="6"/>
      <c r="X557" s="5" t="s">
        <v>83</v>
      </c>
      <c r="Y557" s="5"/>
      <c r="Z557" s="9">
        <v>0.47051999999999999</v>
      </c>
      <c r="AA557" s="7">
        <f t="shared" si="104"/>
        <v>0.41637567730282954</v>
      </c>
      <c r="AB557" s="9">
        <f t="shared" si="109"/>
        <v>0.38072571428571422</v>
      </c>
      <c r="AC557" s="9">
        <f t="shared" si="112"/>
        <v>0.57300785714285707</v>
      </c>
      <c r="AD557" s="8">
        <f t="shared" si="113"/>
        <v>0.6644336714405561</v>
      </c>
      <c r="AE557" s="5" t="s">
        <v>50</v>
      </c>
      <c r="AF557" s="10">
        <f t="shared" si="114"/>
        <v>60137</v>
      </c>
      <c r="AG557" s="11">
        <f t="shared" si="115"/>
        <v>0.93918885212099046</v>
      </c>
      <c r="AH557" s="11">
        <f t="shared" si="116"/>
        <v>0.82114057274208418</v>
      </c>
      <c r="AI557" s="5" t="s">
        <v>51</v>
      </c>
      <c r="AJ557" s="5" t="s">
        <v>73</v>
      </c>
      <c r="AK557" s="5" t="s">
        <v>52</v>
      </c>
      <c r="AL557" s="5" t="s">
        <v>75</v>
      </c>
      <c r="AM557" s="5" t="s">
        <v>72</v>
      </c>
      <c r="AN557" s="12">
        <f t="shared" si="106"/>
        <v>0.47051999999999999</v>
      </c>
      <c r="AO557" s="12"/>
      <c r="AP557" s="12"/>
      <c r="AQ557" s="12"/>
      <c r="AR557" s="12"/>
      <c r="AS557" s="13" t="s">
        <v>54</v>
      </c>
    </row>
    <row r="558" spans="1:45" ht="21" customHeight="1">
      <c r="A558" s="4">
        <v>46264</v>
      </c>
      <c r="B558" s="5" t="s">
        <v>72</v>
      </c>
      <c r="C558" s="5" t="s">
        <v>73</v>
      </c>
      <c r="D558" s="4">
        <v>46120</v>
      </c>
      <c r="E558" s="5">
        <v>144</v>
      </c>
      <c r="F558" s="5" t="s">
        <v>64</v>
      </c>
      <c r="G558" s="5" t="s">
        <v>55</v>
      </c>
      <c r="H558" s="5">
        <v>1</v>
      </c>
      <c r="I558" s="6">
        <v>106190</v>
      </c>
      <c r="J558" s="6">
        <v>52787</v>
      </c>
      <c r="K558" s="6">
        <v>53403</v>
      </c>
      <c r="L558" s="7">
        <f t="shared" si="105"/>
        <v>0.49709953856295319</v>
      </c>
      <c r="M558" s="7">
        <f t="shared" si="107"/>
        <v>-3.8290858374540382E-2</v>
      </c>
      <c r="N558" s="6">
        <f t="shared" si="108"/>
        <v>99917.571428571435</v>
      </c>
      <c r="O558" s="6">
        <f t="shared" si="110"/>
        <v>101307.78571428571</v>
      </c>
      <c r="P558" s="8">
        <f t="shared" si="111"/>
        <v>1.0481918961241874</v>
      </c>
      <c r="Q558" s="6"/>
      <c r="R558" s="6"/>
      <c r="S558" s="6"/>
      <c r="T558" s="6"/>
      <c r="U558" s="6"/>
      <c r="V558" s="6"/>
      <c r="W558" s="6"/>
      <c r="X558" s="5" t="s">
        <v>83</v>
      </c>
      <c r="Y558" s="5"/>
      <c r="Z558" s="9">
        <v>0.40767999999999999</v>
      </c>
      <c r="AA558" s="7">
        <f t="shared" si="104"/>
        <v>-0.1335543653829806</v>
      </c>
      <c r="AB558" s="9">
        <f t="shared" si="109"/>
        <v>0.33934571428571431</v>
      </c>
      <c r="AC558" s="9">
        <f t="shared" si="112"/>
        <v>0.57485821428571426</v>
      </c>
      <c r="AD558" s="8">
        <f t="shared" si="113"/>
        <v>0.59031202103872826</v>
      </c>
      <c r="AE558" s="5" t="s">
        <v>50</v>
      </c>
      <c r="AF558" s="10">
        <f t="shared" si="114"/>
        <v>57185</v>
      </c>
      <c r="AG558" s="11">
        <f t="shared" si="115"/>
        <v>0.92309171985660576</v>
      </c>
      <c r="AH558" s="11">
        <f t="shared" si="116"/>
        <v>0.70918356886760281</v>
      </c>
      <c r="AI558" s="5" t="s">
        <v>51</v>
      </c>
      <c r="AJ558" s="5" t="s">
        <v>73</v>
      </c>
      <c r="AK558" s="5" t="s">
        <v>52</v>
      </c>
      <c r="AL558" s="5" t="s">
        <v>75</v>
      </c>
      <c r="AM558" s="5" t="s">
        <v>72</v>
      </c>
      <c r="AN558" s="12">
        <f t="shared" si="106"/>
        <v>0.40767999999999999</v>
      </c>
      <c r="AO558" s="12"/>
      <c r="AP558" s="12"/>
      <c r="AQ558" s="12"/>
      <c r="AR558" s="12"/>
      <c r="AS558" s="13" t="s">
        <v>54</v>
      </c>
    </row>
    <row r="559" spans="1:45" ht="21" customHeight="1">
      <c r="A559" s="4">
        <v>46265</v>
      </c>
      <c r="B559" s="5" t="s">
        <v>72</v>
      </c>
      <c r="C559" s="5" t="s">
        <v>73</v>
      </c>
      <c r="D559" s="4">
        <v>46120</v>
      </c>
      <c r="E559" s="5">
        <v>145</v>
      </c>
      <c r="F559" s="5" t="s">
        <v>64</v>
      </c>
      <c r="G559" s="5" t="s">
        <v>56</v>
      </c>
      <c r="H559" s="5">
        <v>0</v>
      </c>
      <c r="I559" s="6">
        <v>89894</v>
      </c>
      <c r="J559" s="6">
        <v>33124</v>
      </c>
      <c r="K559" s="6">
        <v>56770</v>
      </c>
      <c r="L559" s="7">
        <f t="shared" si="105"/>
        <v>0.36847843015106679</v>
      </c>
      <c r="M559" s="7">
        <f t="shared" si="107"/>
        <v>-0.15346077785102175</v>
      </c>
      <c r="N559" s="6">
        <f t="shared" si="108"/>
        <v>99206.142857142855</v>
      </c>
      <c r="O559" s="6">
        <f t="shared" si="110"/>
        <v>101253.14285714286</v>
      </c>
      <c r="P559" s="8">
        <f t="shared" si="111"/>
        <v>0.88781441704807751</v>
      </c>
      <c r="Q559" s="6"/>
      <c r="R559" s="6"/>
      <c r="S559" s="6"/>
      <c r="T559" s="6"/>
      <c r="U559" s="6"/>
      <c r="V559" s="6"/>
      <c r="W559" s="6"/>
      <c r="X559" s="5" t="s">
        <v>83</v>
      </c>
      <c r="Y559" s="5"/>
      <c r="Z559" s="9">
        <v>0.23458999999999999</v>
      </c>
      <c r="AA559" s="7">
        <f t="shared" si="104"/>
        <v>-0.42457319466248034</v>
      </c>
      <c r="AB559" s="9">
        <f t="shared" si="109"/>
        <v>0.32327142857142854</v>
      </c>
      <c r="AC559" s="9">
        <f t="shared" si="112"/>
        <v>0.57482785714285722</v>
      </c>
      <c r="AD559" s="8">
        <f t="shared" si="113"/>
        <v>0.56237954468356355</v>
      </c>
      <c r="AE559" s="5" t="s">
        <v>50</v>
      </c>
      <c r="AF559" s="10">
        <f t="shared" si="114"/>
        <v>42871.25</v>
      </c>
      <c r="AG559" s="11">
        <f t="shared" si="115"/>
        <v>0.77263900632708404</v>
      </c>
      <c r="AH559" s="11">
        <f t="shared" si="116"/>
        <v>0.40810478665041328</v>
      </c>
      <c r="AI559" s="5" t="s">
        <v>51</v>
      </c>
      <c r="AJ559" s="5" t="s">
        <v>73</v>
      </c>
      <c r="AK559" s="5" t="s">
        <v>52</v>
      </c>
      <c r="AL559" s="5" t="s">
        <v>75</v>
      </c>
      <c r="AM559" s="5" t="s">
        <v>72</v>
      </c>
      <c r="AN559" s="12">
        <f t="shared" si="106"/>
        <v>0.23458999999999999</v>
      </c>
      <c r="AO559" s="12"/>
      <c r="AP559" s="12"/>
      <c r="AQ559" s="12"/>
      <c r="AR559" s="12"/>
      <c r="AS559" s="13" t="s">
        <v>54</v>
      </c>
    </row>
    <row r="560" spans="1:45" ht="21" customHeight="1">
      <c r="A560" s="4">
        <v>46266</v>
      </c>
      <c r="B560" s="5" t="s">
        <v>72</v>
      </c>
      <c r="C560" s="5" t="s">
        <v>73</v>
      </c>
      <c r="D560" s="4">
        <v>46120</v>
      </c>
      <c r="E560" s="5">
        <v>146</v>
      </c>
      <c r="F560" s="5" t="s">
        <v>64</v>
      </c>
      <c r="G560" s="5" t="s">
        <v>57</v>
      </c>
      <c r="H560" s="5">
        <v>0</v>
      </c>
      <c r="I560" s="6">
        <v>90657</v>
      </c>
      <c r="J560" s="6">
        <v>29718</v>
      </c>
      <c r="K560" s="6">
        <v>60938</v>
      </c>
      <c r="L560" s="7">
        <f t="shared" si="105"/>
        <v>0.32780700883550085</v>
      </c>
      <c r="M560" s="7">
        <f t="shared" si="107"/>
        <v>8.4877744899547469E-3</v>
      </c>
      <c r="N560" s="6">
        <f t="shared" si="108"/>
        <v>98300.571428571435</v>
      </c>
      <c r="O560" s="6">
        <f t="shared" si="110"/>
        <v>100914.28571428571</v>
      </c>
      <c r="P560" s="8">
        <f t="shared" si="111"/>
        <v>0.89835645526613817</v>
      </c>
      <c r="Q560" s="6"/>
      <c r="R560" s="6"/>
      <c r="S560" s="6"/>
      <c r="T560" s="6"/>
      <c r="U560" s="6"/>
      <c r="V560" s="6"/>
      <c r="W560" s="6"/>
      <c r="X560" s="5" t="s">
        <v>84</v>
      </c>
      <c r="Y560" s="5"/>
      <c r="Z560" s="9">
        <v>0.19819000000000001</v>
      </c>
      <c r="AA560" s="7">
        <f t="shared" si="104"/>
        <v>-0.15516432925529644</v>
      </c>
      <c r="AB560" s="9">
        <f t="shared" si="109"/>
        <v>0.31152857142857149</v>
      </c>
      <c r="AC560" s="9">
        <f t="shared" si="112"/>
        <v>0.57300035714285713</v>
      </c>
      <c r="AD560" s="8">
        <f t="shared" si="113"/>
        <v>0.54367954146126818</v>
      </c>
      <c r="AE560" s="5" t="s">
        <v>50</v>
      </c>
      <c r="AF560" s="10">
        <f t="shared" si="114"/>
        <v>37365.75</v>
      </c>
      <c r="AG560" s="11">
        <f t="shared" si="115"/>
        <v>0.7953272716324441</v>
      </c>
      <c r="AH560" s="11">
        <f t="shared" si="116"/>
        <v>0.34588111076968914</v>
      </c>
      <c r="AI560" s="5" t="s">
        <v>51</v>
      </c>
      <c r="AJ560" s="5" t="s">
        <v>73</v>
      </c>
      <c r="AK560" s="5" t="s">
        <v>52</v>
      </c>
      <c r="AL560" s="5" t="s">
        <v>75</v>
      </c>
      <c r="AM560" s="5" t="s">
        <v>72</v>
      </c>
      <c r="AN560" s="12">
        <f t="shared" si="106"/>
        <v>0.19819000000000001</v>
      </c>
      <c r="AO560" s="12"/>
      <c r="AP560" s="12"/>
      <c r="AQ560" s="12"/>
      <c r="AR560" s="12"/>
      <c r="AS560" s="13" t="s">
        <v>54</v>
      </c>
    </row>
    <row r="561" spans="1:45" ht="21" customHeight="1">
      <c r="A561" s="4">
        <v>46267</v>
      </c>
      <c r="B561" s="5" t="s">
        <v>72</v>
      </c>
      <c r="C561" s="5" t="s">
        <v>73</v>
      </c>
      <c r="D561" s="4">
        <v>46120</v>
      </c>
      <c r="E561" s="5">
        <v>147</v>
      </c>
      <c r="F561" s="5" t="s">
        <v>64</v>
      </c>
      <c r="G561" s="5" t="s">
        <v>58</v>
      </c>
      <c r="H561" s="5">
        <v>0</v>
      </c>
      <c r="I561" s="6">
        <v>94619</v>
      </c>
      <c r="J561" s="6">
        <v>33145</v>
      </c>
      <c r="K561" s="6">
        <v>61474</v>
      </c>
      <c r="L561" s="7">
        <f t="shared" si="105"/>
        <v>0.3502996226973441</v>
      </c>
      <c r="M561" s="7">
        <f t="shared" si="107"/>
        <v>4.3703188942938676E-2</v>
      </c>
      <c r="N561" s="6">
        <f t="shared" si="108"/>
        <v>98285.571428571435</v>
      </c>
      <c r="O561" s="6">
        <f t="shared" si="110"/>
        <v>100713.78571428571</v>
      </c>
      <c r="P561" s="8">
        <f t="shared" si="111"/>
        <v>0.93948409672955824</v>
      </c>
      <c r="Q561" s="6"/>
      <c r="R561" s="6"/>
      <c r="S561" s="6"/>
      <c r="T561" s="6"/>
      <c r="U561" s="6"/>
      <c r="V561" s="6"/>
      <c r="W561" s="6"/>
      <c r="X561" s="5" t="s">
        <v>84</v>
      </c>
      <c r="Y561" s="5"/>
      <c r="Z561" s="9">
        <v>0.17967</v>
      </c>
      <c r="AA561" s="7">
        <f t="shared" si="104"/>
        <v>-9.3445683435087634E-2</v>
      </c>
      <c r="AB561" s="9">
        <f t="shared" si="109"/>
        <v>0.29860428571428571</v>
      </c>
      <c r="AC561" s="9">
        <f t="shared" si="112"/>
        <v>0.57049892857142859</v>
      </c>
      <c r="AD561" s="8">
        <f t="shared" si="113"/>
        <v>0.52340902105112252</v>
      </c>
      <c r="AE561" s="5" t="s">
        <v>50</v>
      </c>
      <c r="AF561" s="10">
        <f t="shared" si="114"/>
        <v>36494.75</v>
      </c>
      <c r="AG561" s="11">
        <f t="shared" si="115"/>
        <v>0.90821282513238211</v>
      </c>
      <c r="AH561" s="11">
        <f t="shared" si="116"/>
        <v>0.31493485964979273</v>
      </c>
      <c r="AI561" s="5" t="s">
        <v>51</v>
      </c>
      <c r="AJ561" s="5" t="s">
        <v>73</v>
      </c>
      <c r="AK561" s="5" t="s">
        <v>52</v>
      </c>
      <c r="AL561" s="5" t="s">
        <v>75</v>
      </c>
      <c r="AM561" s="5" t="s">
        <v>72</v>
      </c>
      <c r="AN561" s="12">
        <f t="shared" si="106"/>
        <v>0.17967</v>
      </c>
      <c r="AO561" s="12"/>
      <c r="AP561" s="12"/>
      <c r="AQ561" s="12"/>
      <c r="AR561" s="12"/>
      <c r="AS561" s="13" t="s">
        <v>54</v>
      </c>
    </row>
    <row r="562" spans="1:45" ht="21" customHeight="1">
      <c r="A562" s="4">
        <v>46268</v>
      </c>
      <c r="B562" s="5" t="s">
        <v>72</v>
      </c>
      <c r="C562" s="5" t="s">
        <v>73</v>
      </c>
      <c r="D562" s="4">
        <v>46120</v>
      </c>
      <c r="E562" s="5">
        <v>148</v>
      </c>
      <c r="F562" s="5" t="s">
        <v>64</v>
      </c>
      <c r="G562" s="5" t="s">
        <v>59</v>
      </c>
      <c r="H562" s="5">
        <v>0</v>
      </c>
      <c r="I562" s="6">
        <v>96422</v>
      </c>
      <c r="J562" s="6">
        <v>34800</v>
      </c>
      <c r="K562" s="6">
        <v>61621</v>
      </c>
      <c r="L562" s="7">
        <f t="shared" si="105"/>
        <v>0.3609134844744975</v>
      </c>
      <c r="M562" s="7">
        <f t="shared" si="107"/>
        <v>1.9055369428973012E-2</v>
      </c>
      <c r="N562" s="6">
        <f t="shared" si="108"/>
        <v>98203.142857142855</v>
      </c>
      <c r="O562" s="6">
        <f t="shared" si="110"/>
        <v>100660.78571428571</v>
      </c>
      <c r="P562" s="8">
        <f t="shared" si="111"/>
        <v>0.95789039709746526</v>
      </c>
      <c r="Q562" s="6"/>
      <c r="R562" s="6"/>
      <c r="S562" s="6"/>
      <c r="T562" s="6"/>
      <c r="U562" s="6"/>
      <c r="V562" s="6"/>
      <c r="W562" s="6"/>
      <c r="X562" s="5" t="s">
        <v>84</v>
      </c>
      <c r="Y562" s="5"/>
      <c r="Z562" s="9">
        <v>0.18575</v>
      </c>
      <c r="AA562" s="7">
        <f t="shared" si="104"/>
        <v>3.3839817443090059E-2</v>
      </c>
      <c r="AB562" s="9">
        <f t="shared" si="109"/>
        <v>0.28694285714285711</v>
      </c>
      <c r="AC562" s="9">
        <f t="shared" si="112"/>
        <v>0.5443014285714286</v>
      </c>
      <c r="AD562" s="8">
        <f t="shared" si="113"/>
        <v>0.52717638073441442</v>
      </c>
      <c r="AE562" s="5" t="s">
        <v>50</v>
      </c>
      <c r="AF562" s="10">
        <f t="shared" si="114"/>
        <v>37394</v>
      </c>
      <c r="AG562" s="11">
        <f t="shared" si="115"/>
        <v>0.93063058244638175</v>
      </c>
      <c r="AH562" s="11">
        <f t="shared" si="116"/>
        <v>0.3412631131384658</v>
      </c>
      <c r="AI562" s="5" t="s">
        <v>51</v>
      </c>
      <c r="AJ562" s="5" t="s">
        <v>73</v>
      </c>
      <c r="AK562" s="5" t="s">
        <v>52</v>
      </c>
      <c r="AL562" s="5" t="s">
        <v>75</v>
      </c>
      <c r="AM562" s="5" t="s">
        <v>72</v>
      </c>
      <c r="AN562" s="12">
        <f t="shared" si="106"/>
        <v>0.18575</v>
      </c>
      <c r="AO562" s="12"/>
      <c r="AP562" s="12"/>
      <c r="AQ562" s="12"/>
      <c r="AR562" s="12"/>
      <c r="AS562" s="13" t="s">
        <v>54</v>
      </c>
    </row>
    <row r="563" spans="1:45" ht="21" customHeight="1">
      <c r="A563" s="4">
        <v>46269</v>
      </c>
      <c r="B563" s="5" t="s">
        <v>72</v>
      </c>
      <c r="C563" s="5" t="s">
        <v>73</v>
      </c>
      <c r="D563" s="4">
        <v>46120</v>
      </c>
      <c r="E563" s="5">
        <v>149</v>
      </c>
      <c r="F563" s="5" t="s">
        <v>64</v>
      </c>
      <c r="G563" s="5" t="s">
        <v>60</v>
      </c>
      <c r="H563" s="5">
        <v>0</v>
      </c>
      <c r="I563" s="6">
        <v>101532</v>
      </c>
      <c r="J563" s="6">
        <v>40012</v>
      </c>
      <c r="K563" s="6">
        <v>61520</v>
      </c>
      <c r="L563" s="7">
        <f t="shared" si="105"/>
        <v>0.39408265374463225</v>
      </c>
      <c r="M563" s="7">
        <f t="shared" si="107"/>
        <v>5.2996204185766782E-2</v>
      </c>
      <c r="N563" s="6">
        <f t="shared" si="108"/>
        <v>98533.142857142855</v>
      </c>
      <c r="O563" s="6">
        <f t="shared" si="110"/>
        <v>100702.28571428571</v>
      </c>
      <c r="P563" s="8">
        <f t="shared" si="111"/>
        <v>1.0082392795737365</v>
      </c>
      <c r="Q563" s="6"/>
      <c r="R563" s="6"/>
      <c r="S563" s="6"/>
      <c r="T563" s="6"/>
      <c r="U563" s="6"/>
      <c r="V563" s="6"/>
      <c r="W563" s="6"/>
      <c r="X563" s="5" t="s">
        <v>84</v>
      </c>
      <c r="Y563" s="5"/>
      <c r="Z563" s="9">
        <v>0.22921</v>
      </c>
      <c r="AA563" s="7">
        <f t="shared" si="104"/>
        <v>0.2339703903095558</v>
      </c>
      <c r="AB563" s="9">
        <f t="shared" si="109"/>
        <v>0.27223000000000003</v>
      </c>
      <c r="AC563" s="9">
        <f t="shared" si="112"/>
        <v>0.51788714285714288</v>
      </c>
      <c r="AD563" s="8">
        <f t="shared" si="113"/>
        <v>0.5256550654996538</v>
      </c>
      <c r="AE563" s="5" t="s">
        <v>50</v>
      </c>
      <c r="AF563" s="10">
        <f t="shared" si="114"/>
        <v>40483.75</v>
      </c>
      <c r="AG563" s="11">
        <f t="shared" si="115"/>
        <v>0.9883471763361843</v>
      </c>
      <c r="AH563" s="11">
        <f t="shared" si="116"/>
        <v>0.4425867742834208</v>
      </c>
      <c r="AI563" s="5" t="s">
        <v>51</v>
      </c>
      <c r="AJ563" s="5" t="s">
        <v>73</v>
      </c>
      <c r="AK563" s="5" t="s">
        <v>52</v>
      </c>
      <c r="AL563" s="5" t="s">
        <v>75</v>
      </c>
      <c r="AM563" s="5" t="s">
        <v>72</v>
      </c>
      <c r="AN563" s="12">
        <f t="shared" si="106"/>
        <v>0.22921</v>
      </c>
      <c r="AO563" s="12"/>
      <c r="AP563" s="12"/>
      <c r="AQ563" s="12"/>
      <c r="AR563" s="12"/>
      <c r="AS563" s="13" t="s">
        <v>54</v>
      </c>
    </row>
    <row r="564" spans="1:45" ht="21" customHeight="1">
      <c r="A564" s="4">
        <v>46270</v>
      </c>
      <c r="B564" s="5" t="s">
        <v>72</v>
      </c>
      <c r="C564" s="5" t="s">
        <v>73</v>
      </c>
      <c r="D564" s="4">
        <v>46120</v>
      </c>
      <c r="E564" s="5">
        <v>150</v>
      </c>
      <c r="F564" s="5" t="s">
        <v>64</v>
      </c>
      <c r="G564" s="5" t="s">
        <v>48</v>
      </c>
      <c r="H564" s="5">
        <v>1</v>
      </c>
      <c r="I564" s="6">
        <v>123148</v>
      </c>
      <c r="J564" s="6">
        <v>66224</v>
      </c>
      <c r="K564" s="6">
        <v>56924</v>
      </c>
      <c r="L564" s="7">
        <f t="shared" si="105"/>
        <v>0.5377594439211355</v>
      </c>
      <c r="M564" s="7">
        <f t="shared" si="107"/>
        <v>0.21289839656462983</v>
      </c>
      <c r="N564" s="6">
        <f t="shared" si="108"/>
        <v>100351.71428571429</v>
      </c>
      <c r="O564" s="6">
        <f t="shared" si="110"/>
        <v>100838.17857142857</v>
      </c>
      <c r="P564" s="8">
        <f t="shared" si="111"/>
        <v>1.2212437961953895</v>
      </c>
      <c r="Q564" s="6"/>
      <c r="R564" s="6"/>
      <c r="S564" s="6"/>
      <c r="T564" s="6"/>
      <c r="U564" s="6"/>
      <c r="V564" s="6"/>
      <c r="W564" s="6"/>
      <c r="X564" s="5" t="s">
        <v>84</v>
      </c>
      <c r="Y564" s="5"/>
      <c r="Z564" s="9">
        <v>0.33650999999999998</v>
      </c>
      <c r="AA564" s="7">
        <f t="shared" si="104"/>
        <v>0.46812966275467893</v>
      </c>
      <c r="AB564" s="9">
        <f t="shared" si="109"/>
        <v>0.25308571428571425</v>
      </c>
      <c r="AC564" s="9">
        <f t="shared" si="112"/>
        <v>0.4908717857142858</v>
      </c>
      <c r="AD564" s="8">
        <f t="shared" si="113"/>
        <v>0.51558415384872813</v>
      </c>
      <c r="AE564" s="5" t="s">
        <v>50</v>
      </c>
      <c r="AF564" s="10">
        <f t="shared" si="114"/>
        <v>59106.5</v>
      </c>
      <c r="AG564" s="11">
        <f t="shared" si="115"/>
        <v>1.1204182281136592</v>
      </c>
      <c r="AH564" s="11">
        <f t="shared" si="116"/>
        <v>0.68553542858514827</v>
      </c>
      <c r="AI564" s="5" t="s">
        <v>51</v>
      </c>
      <c r="AJ564" s="5" t="s">
        <v>73</v>
      </c>
      <c r="AK564" s="5" t="s">
        <v>52</v>
      </c>
      <c r="AL564" s="5" t="s">
        <v>75</v>
      </c>
      <c r="AM564" s="5" t="s">
        <v>72</v>
      </c>
      <c r="AN564" s="12">
        <f t="shared" si="106"/>
        <v>0.33650999999999998</v>
      </c>
      <c r="AO564" s="12"/>
      <c r="AP564" s="12"/>
      <c r="AQ564" s="12"/>
      <c r="AR564" s="12"/>
      <c r="AS564" s="13" t="s">
        <v>54</v>
      </c>
    </row>
    <row r="565" spans="1:45" ht="21" customHeight="1">
      <c r="A565" s="4">
        <v>46271</v>
      </c>
      <c r="B565" s="5" t="s">
        <v>72</v>
      </c>
      <c r="C565" s="5" t="s">
        <v>73</v>
      </c>
      <c r="D565" s="4">
        <v>46120</v>
      </c>
      <c r="E565" s="5">
        <v>151</v>
      </c>
      <c r="F565" s="5" t="s">
        <v>64</v>
      </c>
      <c r="G565" s="5" t="s">
        <v>55</v>
      </c>
      <c r="H565" s="5">
        <v>1</v>
      </c>
      <c r="I565" s="6">
        <v>113502</v>
      </c>
      <c r="J565" s="6">
        <v>58205</v>
      </c>
      <c r="K565" s="6">
        <v>55296</v>
      </c>
      <c r="L565" s="7">
        <f t="shared" si="105"/>
        <v>0.51281034695423866</v>
      </c>
      <c r="M565" s="7">
        <f t="shared" si="107"/>
        <v>-7.8328515282424349E-2</v>
      </c>
      <c r="N565" s="6">
        <f t="shared" si="108"/>
        <v>101396.28571428571</v>
      </c>
      <c r="O565" s="6">
        <f t="shared" si="110"/>
        <v>101398.96428571429</v>
      </c>
      <c r="P565" s="8">
        <f t="shared" si="111"/>
        <v>1.1193605457367661</v>
      </c>
      <c r="Q565" s="6"/>
      <c r="R565" s="6"/>
      <c r="S565" s="6"/>
      <c r="T565" s="6"/>
      <c r="U565" s="6"/>
      <c r="V565" s="6"/>
      <c r="W565" s="6"/>
      <c r="X565" s="5" t="s">
        <v>84</v>
      </c>
      <c r="Y565" s="5"/>
      <c r="Z565" s="9">
        <v>0.33432000000000001</v>
      </c>
      <c r="AA565" s="7">
        <f t="shared" si="104"/>
        <v>-6.5079789605062555E-3</v>
      </c>
      <c r="AB565" s="9">
        <f t="shared" si="109"/>
        <v>0.24260571428571426</v>
      </c>
      <c r="AC565" s="9">
        <f t="shared" si="112"/>
        <v>0.45670500000000008</v>
      </c>
      <c r="AD565" s="8">
        <f t="shared" si="113"/>
        <v>0.53120879842724344</v>
      </c>
      <c r="AE565" s="5" t="s">
        <v>50</v>
      </c>
      <c r="AF565" s="10">
        <f t="shared" si="114"/>
        <v>56408</v>
      </c>
      <c r="AG565" s="11">
        <f t="shared" si="115"/>
        <v>1.0318571833782442</v>
      </c>
      <c r="AH565" s="11">
        <f t="shared" si="116"/>
        <v>0.73202614379084952</v>
      </c>
      <c r="AI565" s="5" t="s">
        <v>51</v>
      </c>
      <c r="AJ565" s="5" t="s">
        <v>73</v>
      </c>
      <c r="AK565" s="5" t="s">
        <v>52</v>
      </c>
      <c r="AL565" s="5" t="s">
        <v>75</v>
      </c>
      <c r="AM565" s="5" t="s">
        <v>72</v>
      </c>
      <c r="AN565" s="12">
        <f t="shared" si="106"/>
        <v>0.33432000000000001</v>
      </c>
      <c r="AO565" s="12"/>
      <c r="AP565" s="12"/>
      <c r="AQ565" s="12"/>
      <c r="AR565" s="12"/>
      <c r="AS565" s="13" t="s">
        <v>54</v>
      </c>
    </row>
    <row r="566" spans="1:45" ht="21" customHeight="1">
      <c r="A566" s="4">
        <v>46272</v>
      </c>
      <c r="B566" s="5" t="s">
        <v>72</v>
      </c>
      <c r="C566" s="5" t="s">
        <v>73</v>
      </c>
      <c r="D566" s="4">
        <v>46120</v>
      </c>
      <c r="E566" s="5">
        <v>152</v>
      </c>
      <c r="F566" s="5" t="s">
        <v>64</v>
      </c>
      <c r="G566" s="5" t="s">
        <v>56</v>
      </c>
      <c r="H566" s="5">
        <v>0</v>
      </c>
      <c r="I566" s="6">
        <v>96600</v>
      </c>
      <c r="J566" s="6">
        <v>35259</v>
      </c>
      <c r="K566" s="6">
        <v>61341</v>
      </c>
      <c r="L566" s="7">
        <f t="shared" si="105"/>
        <v>0.36499999999999999</v>
      </c>
      <c r="M566" s="7">
        <f t="shared" si="107"/>
        <v>-0.14891367552994661</v>
      </c>
      <c r="N566" s="6">
        <f t="shared" si="108"/>
        <v>102354.28571428571</v>
      </c>
      <c r="O566" s="6">
        <f t="shared" si="110"/>
        <v>101786.46428571429</v>
      </c>
      <c r="P566" s="8">
        <f t="shared" si="111"/>
        <v>0.94904563861108393</v>
      </c>
      <c r="Q566" s="6"/>
      <c r="R566" s="6"/>
      <c r="S566" s="6"/>
      <c r="T566" s="6"/>
      <c r="U566" s="6"/>
      <c r="V566" s="6"/>
      <c r="W566" s="6"/>
      <c r="X566" s="5" t="s">
        <v>84</v>
      </c>
      <c r="Y566" s="5"/>
      <c r="Z566" s="9">
        <v>0.20221</v>
      </c>
      <c r="AA566" s="7">
        <f t="shared" si="104"/>
        <v>-0.39516032543670732</v>
      </c>
      <c r="AB566" s="9">
        <f t="shared" si="109"/>
        <v>0.23798</v>
      </c>
      <c r="AC566" s="9">
        <f t="shared" si="112"/>
        <v>0.42488607142857149</v>
      </c>
      <c r="AD566" s="8">
        <f t="shared" si="113"/>
        <v>0.56010308645763018</v>
      </c>
      <c r="AE566" s="5" t="s">
        <v>50</v>
      </c>
      <c r="AF566" s="10">
        <f t="shared" si="114"/>
        <v>40446.75</v>
      </c>
      <c r="AG566" s="11">
        <f t="shared" si="115"/>
        <v>0.87173876763893265</v>
      </c>
      <c r="AH566" s="11">
        <f t="shared" si="116"/>
        <v>0.47591581272626859</v>
      </c>
      <c r="AI566" s="5" t="s">
        <v>51</v>
      </c>
      <c r="AJ566" s="5" t="s">
        <v>73</v>
      </c>
      <c r="AK566" s="5" t="s">
        <v>52</v>
      </c>
      <c r="AL566" s="5" t="s">
        <v>75</v>
      </c>
      <c r="AM566" s="5" t="s">
        <v>72</v>
      </c>
      <c r="AN566" s="12">
        <f t="shared" si="106"/>
        <v>0.20221</v>
      </c>
      <c r="AO566" s="12"/>
      <c r="AP566" s="12"/>
      <c r="AQ566" s="12"/>
      <c r="AR566" s="12"/>
      <c r="AS566" s="13" t="s">
        <v>54</v>
      </c>
    </row>
    <row r="567" spans="1:45" ht="21" customHeight="1">
      <c r="A567" s="4">
        <v>46273</v>
      </c>
      <c r="B567" s="5" t="s">
        <v>72</v>
      </c>
      <c r="C567" s="5" t="s">
        <v>73</v>
      </c>
      <c r="D567" s="4">
        <v>46120</v>
      </c>
      <c r="E567" s="5">
        <v>153</v>
      </c>
      <c r="F567" s="5" t="s">
        <v>64</v>
      </c>
      <c r="G567" s="5" t="s">
        <v>57</v>
      </c>
      <c r="H567" s="5">
        <v>0</v>
      </c>
      <c r="I567" s="6">
        <v>98315</v>
      </c>
      <c r="J567" s="6">
        <v>36568</v>
      </c>
      <c r="K567" s="6">
        <v>61747</v>
      </c>
      <c r="L567" s="7">
        <f t="shared" si="105"/>
        <v>0.37194731221075117</v>
      </c>
      <c r="M567" s="7">
        <f t="shared" si="107"/>
        <v>1.7753623188405898E-2</v>
      </c>
      <c r="N567" s="6">
        <f t="shared" si="108"/>
        <v>103448.28571428571</v>
      </c>
      <c r="O567" s="6">
        <f t="shared" si="110"/>
        <v>101851.96428571429</v>
      </c>
      <c r="P567" s="8">
        <f t="shared" si="111"/>
        <v>0.96527347989291179</v>
      </c>
      <c r="Q567" s="6"/>
      <c r="R567" s="6"/>
      <c r="S567" s="6"/>
      <c r="T567" s="6"/>
      <c r="U567" s="6"/>
      <c r="V567" s="6"/>
      <c r="W567" s="6"/>
      <c r="X567" s="5" t="s">
        <v>84</v>
      </c>
      <c r="Y567" s="5"/>
      <c r="Z567" s="9">
        <v>0.18340999999999999</v>
      </c>
      <c r="AA567" s="7">
        <f t="shared" si="104"/>
        <v>-9.2972652193264449E-2</v>
      </c>
      <c r="AB567" s="9">
        <f t="shared" si="109"/>
        <v>0.23586857142857146</v>
      </c>
      <c r="AC567" s="9">
        <f t="shared" si="112"/>
        <v>0.41044678571428567</v>
      </c>
      <c r="AD567" s="8">
        <f t="shared" si="113"/>
        <v>0.57466297614707329</v>
      </c>
      <c r="AE567" s="5" t="s">
        <v>50</v>
      </c>
      <c r="AF567" s="10">
        <f t="shared" si="114"/>
        <v>34842.25</v>
      </c>
      <c r="AG567" s="11">
        <f t="shared" si="115"/>
        <v>1.0495303833707639</v>
      </c>
      <c r="AH567" s="11">
        <f t="shared" si="116"/>
        <v>0.44685451655034458</v>
      </c>
      <c r="AI567" s="5" t="s">
        <v>51</v>
      </c>
      <c r="AJ567" s="5" t="s">
        <v>73</v>
      </c>
      <c r="AK567" s="5" t="s">
        <v>52</v>
      </c>
      <c r="AL567" s="5" t="s">
        <v>75</v>
      </c>
      <c r="AM567" s="5" t="s">
        <v>72</v>
      </c>
      <c r="AN567" s="12">
        <f t="shared" si="106"/>
        <v>0.18340999999999999</v>
      </c>
      <c r="AO567" s="12"/>
      <c r="AP567" s="12"/>
      <c r="AQ567" s="12"/>
      <c r="AR567" s="12"/>
      <c r="AS567" s="13" t="s">
        <v>54</v>
      </c>
    </row>
    <row r="568" spans="1:45" ht="21" customHeight="1">
      <c r="A568" s="4">
        <v>46274</v>
      </c>
      <c r="B568" s="5" t="s">
        <v>72</v>
      </c>
      <c r="C568" s="5" t="s">
        <v>73</v>
      </c>
      <c r="D568" s="4">
        <v>46120</v>
      </c>
      <c r="E568" s="5">
        <v>154</v>
      </c>
      <c r="F568" s="5" t="s">
        <v>64</v>
      </c>
      <c r="G568" s="5" t="s">
        <v>58</v>
      </c>
      <c r="H568" s="5">
        <v>0</v>
      </c>
      <c r="I568" s="6">
        <v>99295</v>
      </c>
      <c r="J568" s="6">
        <v>37194</v>
      </c>
      <c r="K568" s="6">
        <v>62100</v>
      </c>
      <c r="L568" s="7">
        <f t="shared" si="105"/>
        <v>0.37458079460194371</v>
      </c>
      <c r="M568" s="7">
        <f t="shared" si="107"/>
        <v>9.967960128159481E-3</v>
      </c>
      <c r="N568" s="6">
        <f t="shared" si="108"/>
        <v>104116.28571428571</v>
      </c>
      <c r="O568" s="6">
        <f t="shared" si="110"/>
        <v>101963.46428571429</v>
      </c>
      <c r="P568" s="8">
        <f t="shared" si="111"/>
        <v>0.97382921123357558</v>
      </c>
      <c r="Q568" s="6">
        <v>23</v>
      </c>
      <c r="R568" s="6">
        <v>42</v>
      </c>
      <c r="S568" s="6">
        <v>6522</v>
      </c>
      <c r="T568" s="6">
        <v>1909000</v>
      </c>
      <c r="U568" s="6">
        <v>213</v>
      </c>
      <c r="V568" s="6">
        <v>3240997</v>
      </c>
      <c r="W568" s="6">
        <v>42</v>
      </c>
      <c r="X568" s="5" t="s">
        <v>84</v>
      </c>
      <c r="Y568" s="5" t="s">
        <v>78</v>
      </c>
      <c r="Z568" s="9">
        <v>0.22356000000000001</v>
      </c>
      <c r="AA568" s="7">
        <f t="shared" si="104"/>
        <v>0.21890845646366075</v>
      </c>
      <c r="AB568" s="9">
        <f t="shared" si="109"/>
        <v>0.24213857142857145</v>
      </c>
      <c r="AC568" s="9">
        <f t="shared" si="112"/>
        <v>0.3991325</v>
      </c>
      <c r="AD568" s="8">
        <f t="shared" si="113"/>
        <v>0.60666212705948885</v>
      </c>
      <c r="AE568" s="5" t="s">
        <v>50</v>
      </c>
      <c r="AF568" s="10">
        <f t="shared" si="114"/>
        <v>35200.5</v>
      </c>
      <c r="AG568" s="11">
        <f t="shared" si="115"/>
        <v>1.0566327182852517</v>
      </c>
      <c r="AH568" s="11">
        <f t="shared" si="116"/>
        <v>0.56011474886159363</v>
      </c>
      <c r="AI568" s="5" t="s">
        <v>51</v>
      </c>
      <c r="AJ568" s="5" t="s">
        <v>73</v>
      </c>
      <c r="AK568" s="5" t="s">
        <v>52</v>
      </c>
      <c r="AL568" s="5" t="s">
        <v>75</v>
      </c>
      <c r="AM568" s="5" t="s">
        <v>72</v>
      </c>
      <c r="AN568" s="12">
        <f t="shared" si="106"/>
        <v>0.22356000000000001</v>
      </c>
      <c r="AO568" s="12"/>
      <c r="AP568" s="12"/>
      <c r="AQ568" s="12"/>
      <c r="AR568" s="12"/>
      <c r="AS568" s="13" t="s">
        <v>54</v>
      </c>
    </row>
    <row r="569" spans="1:45" ht="21" customHeight="1">
      <c r="A569" s="4">
        <v>46275</v>
      </c>
      <c r="B569" s="5" t="s">
        <v>72</v>
      </c>
      <c r="C569" s="5" t="s">
        <v>73</v>
      </c>
      <c r="D569" s="4">
        <v>46120</v>
      </c>
      <c r="E569" s="5">
        <v>155</v>
      </c>
      <c r="F569" s="5" t="s">
        <v>64</v>
      </c>
      <c r="G569" s="5" t="s">
        <v>59</v>
      </c>
      <c r="H569" s="5">
        <v>0</v>
      </c>
      <c r="I569" s="6">
        <v>99911</v>
      </c>
      <c r="J569" s="6">
        <v>38094</v>
      </c>
      <c r="K569" s="6">
        <v>61817</v>
      </c>
      <c r="L569" s="7">
        <f t="shared" si="105"/>
        <v>0.38127933861136409</v>
      </c>
      <c r="M569" s="7">
        <f t="shared" si="107"/>
        <v>6.2037363412055235E-3</v>
      </c>
      <c r="N569" s="6">
        <f t="shared" si="108"/>
        <v>104614.71428571429</v>
      </c>
      <c r="O569" s="6">
        <f t="shared" si="110"/>
        <v>102085.71428571429</v>
      </c>
      <c r="P569" s="8">
        <f t="shared" si="111"/>
        <v>0.9786971732437727</v>
      </c>
      <c r="Q569" s="6">
        <v>22</v>
      </c>
      <c r="R569" s="6">
        <v>34</v>
      </c>
      <c r="S569" s="6">
        <v>5302</v>
      </c>
      <c r="T569" s="6">
        <v>1278000</v>
      </c>
      <c r="U569" s="6">
        <v>142</v>
      </c>
      <c r="V569" s="6">
        <v>3241139</v>
      </c>
      <c r="W569" s="6">
        <v>41</v>
      </c>
      <c r="X569" s="5" t="s">
        <v>84</v>
      </c>
      <c r="Y569" s="5" t="s">
        <v>78</v>
      </c>
      <c r="Z569" s="9">
        <v>0.18334</v>
      </c>
      <c r="AA569" s="7">
        <f t="shared" si="104"/>
        <v>-0.1799069601001968</v>
      </c>
      <c r="AB569" s="9">
        <f t="shared" si="109"/>
        <v>0.24179428571428571</v>
      </c>
      <c r="AC569" s="9">
        <f t="shared" si="112"/>
        <v>0.38917392857142857</v>
      </c>
      <c r="AD569" s="8">
        <f t="shared" si="113"/>
        <v>0.62130134616637622</v>
      </c>
      <c r="AE569" s="5" t="s">
        <v>50</v>
      </c>
      <c r="AF569" s="10">
        <f t="shared" si="114"/>
        <v>36701.75</v>
      </c>
      <c r="AG569" s="11">
        <f t="shared" si="115"/>
        <v>1.0379341584529349</v>
      </c>
      <c r="AH569" s="11">
        <f t="shared" si="116"/>
        <v>0.47110041690870863</v>
      </c>
      <c r="AI569" s="5" t="s">
        <v>51</v>
      </c>
      <c r="AJ569" s="5" t="s">
        <v>73</v>
      </c>
      <c r="AK569" s="5" t="s">
        <v>52</v>
      </c>
      <c r="AL569" s="5" t="s">
        <v>75</v>
      </c>
      <c r="AM569" s="5" t="s">
        <v>72</v>
      </c>
      <c r="AN569" s="12">
        <f t="shared" si="106"/>
        <v>0.18334</v>
      </c>
      <c r="AO569" s="12"/>
      <c r="AP569" s="12"/>
      <c r="AQ569" s="12"/>
      <c r="AR569" s="12"/>
      <c r="AS569" s="13" t="s">
        <v>54</v>
      </c>
    </row>
    <row r="570" spans="1:45" ht="21" customHeight="1">
      <c r="A570" s="4">
        <v>46276</v>
      </c>
      <c r="B570" s="5" t="s">
        <v>72</v>
      </c>
      <c r="C570" s="5" t="s">
        <v>73</v>
      </c>
      <c r="D570" s="4">
        <v>46120</v>
      </c>
      <c r="E570" s="5">
        <v>156</v>
      </c>
      <c r="F570" s="5" t="s">
        <v>64</v>
      </c>
      <c r="G570" s="5" t="s">
        <v>60</v>
      </c>
      <c r="H570" s="5">
        <v>0</v>
      </c>
      <c r="I570" s="6">
        <v>104174</v>
      </c>
      <c r="J570" s="6">
        <v>42084</v>
      </c>
      <c r="K570" s="6">
        <v>62090</v>
      </c>
      <c r="L570" s="7">
        <f t="shared" si="105"/>
        <v>0.40397795995161939</v>
      </c>
      <c r="M570" s="7">
        <f t="shared" si="107"/>
        <v>4.2667974497302641E-2</v>
      </c>
      <c r="N570" s="6">
        <f t="shared" si="108"/>
        <v>104992.14285714286</v>
      </c>
      <c r="O570" s="6">
        <f t="shared" si="110"/>
        <v>102116.60714285714</v>
      </c>
      <c r="P570" s="8">
        <f t="shared" si="111"/>
        <v>1.0201474854551782</v>
      </c>
      <c r="Q570" s="6">
        <v>22</v>
      </c>
      <c r="R570" s="6">
        <v>34</v>
      </c>
      <c r="S570" s="6">
        <v>5496</v>
      </c>
      <c r="T570" s="6">
        <v>1399000</v>
      </c>
      <c r="U570" s="6">
        <v>156</v>
      </c>
      <c r="V570" s="6">
        <v>3241295</v>
      </c>
      <c r="W570" s="6">
        <v>46</v>
      </c>
      <c r="X570" s="5" t="s">
        <v>84</v>
      </c>
      <c r="Y570" s="5" t="s">
        <v>78</v>
      </c>
      <c r="Z570" s="9">
        <v>0.21783</v>
      </c>
      <c r="AA570" s="7">
        <f t="shared" si="104"/>
        <v>0.18812043198429151</v>
      </c>
      <c r="AB570" s="9">
        <f t="shared" si="109"/>
        <v>0.24016857142857145</v>
      </c>
      <c r="AC570" s="9">
        <f t="shared" si="112"/>
        <v>0.37979607142857147</v>
      </c>
      <c r="AD570" s="8">
        <f t="shared" si="113"/>
        <v>0.63236191602824443</v>
      </c>
      <c r="AE570" s="5" t="s">
        <v>50</v>
      </c>
      <c r="AF570" s="10">
        <f t="shared" si="114"/>
        <v>40440.75</v>
      </c>
      <c r="AG570" s="11">
        <f t="shared" si="115"/>
        <v>1.040633519408023</v>
      </c>
      <c r="AH570" s="11">
        <f t="shared" si="116"/>
        <v>0.57354463720662119</v>
      </c>
      <c r="AI570" s="5" t="s">
        <v>51</v>
      </c>
      <c r="AJ570" s="5" t="s">
        <v>73</v>
      </c>
      <c r="AK570" s="5" t="s">
        <v>52</v>
      </c>
      <c r="AL570" s="5" t="s">
        <v>75</v>
      </c>
      <c r="AM570" s="5" t="s">
        <v>72</v>
      </c>
      <c r="AN570" s="12">
        <f t="shared" si="106"/>
        <v>0.21783</v>
      </c>
      <c r="AO570" s="12"/>
      <c r="AP570" s="12"/>
      <c r="AQ570" s="12"/>
      <c r="AR570" s="12"/>
      <c r="AS570" s="13" t="s">
        <v>54</v>
      </c>
    </row>
    <row r="571" spans="1:45" ht="21" customHeight="1">
      <c r="A571" s="4">
        <v>42979</v>
      </c>
      <c r="B571" s="5" t="s">
        <v>85</v>
      </c>
      <c r="C571" s="5" t="s">
        <v>86</v>
      </c>
      <c r="D571" s="4">
        <v>43159</v>
      </c>
      <c r="E571" s="5">
        <f t="shared" ref="E571:E634" si="117">A571-D571</f>
        <v>-180</v>
      </c>
      <c r="F571" s="5" t="str">
        <f t="shared" ref="F571:F634" si="118">IF(E571&lt;0,"개봉전","개봉후")</f>
        <v>개봉전</v>
      </c>
      <c r="G571" s="5" t="str">
        <f t="shared" ref="G571:G634" si="119">CHOOSE(WEEKDAY(A571,2),"월","화","수","목","금","토","일")</f>
        <v>금</v>
      </c>
      <c r="H571" s="5">
        <f t="shared" ref="H571:H634" si="120">IF(WEEKDAY(A571,2)&gt;5,1,0)</f>
        <v>0</v>
      </c>
      <c r="I571" s="5"/>
      <c r="J571" s="5"/>
      <c r="K571" s="5"/>
      <c r="L571" s="14" t="str">
        <f t="shared" ref="L571:L634" si="121">IF(COUNT(I571:J571)=2,IFERROR(J571/I571,""),"")</f>
        <v/>
      </c>
      <c r="M571" s="14"/>
      <c r="N571" s="11"/>
      <c r="O571" s="11"/>
      <c r="P571" s="11"/>
      <c r="Q571" s="6"/>
      <c r="R571" s="6"/>
      <c r="S571" s="6"/>
      <c r="T571" s="6"/>
      <c r="U571" s="6"/>
      <c r="V571" s="6"/>
      <c r="W571" s="6"/>
      <c r="X571" s="5"/>
      <c r="Y571" s="5"/>
      <c r="Z571" s="9">
        <v>0.24182999999999999</v>
      </c>
      <c r="AA571" s="14"/>
      <c r="AB571" s="9"/>
      <c r="AC571" s="9"/>
      <c r="AD571" s="9"/>
      <c r="AE571" s="5" t="s">
        <v>87</v>
      </c>
      <c r="AF571" s="11"/>
      <c r="AG571" s="11"/>
      <c r="AH571" s="11"/>
      <c r="AI571" s="5" t="s">
        <v>51</v>
      </c>
      <c r="AJ571" s="5" t="s">
        <v>86</v>
      </c>
      <c r="AK571" s="5" t="s">
        <v>52</v>
      </c>
      <c r="AL571" s="5" t="s">
        <v>88</v>
      </c>
      <c r="AM571" s="5" t="s">
        <v>89</v>
      </c>
      <c r="AN571" s="12">
        <f t="shared" si="106"/>
        <v>0.24182999999999999</v>
      </c>
      <c r="AO571" s="12"/>
      <c r="AP571" s="12"/>
      <c r="AQ571" s="12"/>
      <c r="AR571" s="12"/>
      <c r="AS571" s="13" t="s">
        <v>90</v>
      </c>
    </row>
    <row r="572" spans="1:45" ht="21" customHeight="1">
      <c r="A572" s="4">
        <v>42980</v>
      </c>
      <c r="B572" s="5" t="s">
        <v>85</v>
      </c>
      <c r="C572" s="5" t="s">
        <v>86</v>
      </c>
      <c r="D572" s="4">
        <v>43159</v>
      </c>
      <c r="E572" s="5">
        <f t="shared" si="117"/>
        <v>-179</v>
      </c>
      <c r="F572" s="5" t="str">
        <f t="shared" si="118"/>
        <v>개봉전</v>
      </c>
      <c r="G572" s="5" t="str">
        <f t="shared" si="119"/>
        <v>토</v>
      </c>
      <c r="H572" s="5">
        <f t="shared" si="120"/>
        <v>1</v>
      </c>
      <c r="I572" s="5"/>
      <c r="J572" s="5"/>
      <c r="K572" s="5"/>
      <c r="L572" s="14" t="str">
        <f t="shared" si="121"/>
        <v/>
      </c>
      <c r="M572" s="14" t="str">
        <f t="shared" ref="M572:M635" si="122">IF(AND(COUNT(I571:I572)=2,A572=A571+1),IFERROR(I572/I571-1,""),"")</f>
        <v/>
      </c>
      <c r="N572" s="11"/>
      <c r="O572" s="11"/>
      <c r="P572" s="11"/>
      <c r="Q572" s="6"/>
      <c r="R572" s="6"/>
      <c r="S572" s="6"/>
      <c r="T572" s="6"/>
      <c r="U572" s="6"/>
      <c r="V572" s="6"/>
      <c r="W572" s="6"/>
      <c r="X572" s="5"/>
      <c r="Y572" s="5"/>
      <c r="Z572" s="9">
        <v>0.24995000000000001</v>
      </c>
      <c r="AA572" s="14">
        <f t="shared" ref="AA572:AA635" si="123">IF(AND(COUNT(Z571:Z572)=2,A572=A571+1),IFERROR(Z572/Z571-1,""),"")</f>
        <v>3.3577306372245097E-2</v>
      </c>
      <c r="AB572" s="9"/>
      <c r="AC572" s="9"/>
      <c r="AD572" s="9"/>
      <c r="AE572" s="5" t="s">
        <v>87</v>
      </c>
      <c r="AF572" s="11"/>
      <c r="AG572" s="11"/>
      <c r="AH572" s="11"/>
      <c r="AI572" s="5" t="s">
        <v>51</v>
      </c>
      <c r="AJ572" s="5" t="s">
        <v>86</v>
      </c>
      <c r="AK572" s="5" t="s">
        <v>52</v>
      </c>
      <c r="AL572" s="5" t="s">
        <v>88</v>
      </c>
      <c r="AM572" s="5" t="s">
        <v>89</v>
      </c>
      <c r="AN572" s="12">
        <f t="shared" si="106"/>
        <v>0.24995000000000001</v>
      </c>
      <c r="AO572" s="12"/>
      <c r="AP572" s="12"/>
      <c r="AQ572" s="12"/>
      <c r="AR572" s="12"/>
      <c r="AS572" s="13" t="s">
        <v>90</v>
      </c>
    </row>
    <row r="573" spans="1:45" ht="21" customHeight="1">
      <c r="A573" s="4">
        <v>42981</v>
      </c>
      <c r="B573" s="5" t="s">
        <v>85</v>
      </c>
      <c r="C573" s="5" t="s">
        <v>86</v>
      </c>
      <c r="D573" s="4">
        <v>43159</v>
      </c>
      <c r="E573" s="5">
        <f t="shared" si="117"/>
        <v>-178</v>
      </c>
      <c r="F573" s="5" t="str">
        <f t="shared" si="118"/>
        <v>개봉전</v>
      </c>
      <c r="G573" s="5" t="str">
        <f t="shared" si="119"/>
        <v>일</v>
      </c>
      <c r="H573" s="5">
        <f t="shared" si="120"/>
        <v>1</v>
      </c>
      <c r="I573" s="5"/>
      <c r="J573" s="5"/>
      <c r="K573" s="5"/>
      <c r="L573" s="14" t="str">
        <f t="shared" si="121"/>
        <v/>
      </c>
      <c r="M573" s="14" t="str">
        <f t="shared" si="122"/>
        <v/>
      </c>
      <c r="N573" s="11"/>
      <c r="O573" s="11"/>
      <c r="P573" s="11"/>
      <c r="Q573" s="6"/>
      <c r="R573" s="6"/>
      <c r="S573" s="6"/>
      <c r="T573" s="6"/>
      <c r="U573" s="6"/>
      <c r="V573" s="6"/>
      <c r="W573" s="6"/>
      <c r="X573" s="5"/>
      <c r="Y573" s="5"/>
      <c r="Z573" s="9">
        <v>0.24135999999999999</v>
      </c>
      <c r="AA573" s="14">
        <f t="shared" si="123"/>
        <v>-3.4366873374675033E-2</v>
      </c>
      <c r="AB573" s="9"/>
      <c r="AC573" s="9"/>
      <c r="AD573" s="9"/>
      <c r="AE573" s="5" t="s">
        <v>87</v>
      </c>
      <c r="AF573" s="11"/>
      <c r="AG573" s="11"/>
      <c r="AH573" s="11"/>
      <c r="AI573" s="5" t="s">
        <v>51</v>
      </c>
      <c r="AJ573" s="5" t="s">
        <v>86</v>
      </c>
      <c r="AK573" s="5" t="s">
        <v>52</v>
      </c>
      <c r="AL573" s="5" t="s">
        <v>88</v>
      </c>
      <c r="AM573" s="5" t="s">
        <v>89</v>
      </c>
      <c r="AN573" s="12">
        <f t="shared" si="106"/>
        <v>0.24135999999999999</v>
      </c>
      <c r="AO573" s="12"/>
      <c r="AP573" s="12"/>
      <c r="AQ573" s="12"/>
      <c r="AR573" s="12"/>
      <c r="AS573" s="13" t="s">
        <v>90</v>
      </c>
    </row>
    <row r="574" spans="1:45" ht="21" customHeight="1">
      <c r="A574" s="4">
        <v>42982</v>
      </c>
      <c r="B574" s="5" t="s">
        <v>85</v>
      </c>
      <c r="C574" s="5" t="s">
        <v>86</v>
      </c>
      <c r="D574" s="4">
        <v>43159</v>
      </c>
      <c r="E574" s="5">
        <f t="shared" si="117"/>
        <v>-177</v>
      </c>
      <c r="F574" s="5" t="str">
        <f t="shared" si="118"/>
        <v>개봉전</v>
      </c>
      <c r="G574" s="5" t="str">
        <f t="shared" si="119"/>
        <v>월</v>
      </c>
      <c r="H574" s="5">
        <f t="shared" si="120"/>
        <v>0</v>
      </c>
      <c r="I574" s="5"/>
      <c r="J574" s="5"/>
      <c r="K574" s="5"/>
      <c r="L574" s="14" t="str">
        <f t="shared" si="121"/>
        <v/>
      </c>
      <c r="M574" s="14" t="str">
        <f t="shared" si="122"/>
        <v/>
      </c>
      <c r="N574" s="11"/>
      <c r="O574" s="11"/>
      <c r="P574" s="11"/>
      <c r="Q574" s="6"/>
      <c r="R574" s="6"/>
      <c r="S574" s="6"/>
      <c r="T574" s="6"/>
      <c r="U574" s="6"/>
      <c r="V574" s="6"/>
      <c r="W574" s="6"/>
      <c r="X574" s="5"/>
      <c r="Y574" s="5"/>
      <c r="Z574" s="9">
        <v>0.23579</v>
      </c>
      <c r="AA574" s="14">
        <f t="shared" si="123"/>
        <v>-2.3077560490553539E-2</v>
      </c>
      <c r="AB574" s="9"/>
      <c r="AC574" s="9"/>
      <c r="AD574" s="9"/>
      <c r="AE574" s="5" t="s">
        <v>87</v>
      </c>
      <c r="AF574" s="11"/>
      <c r="AG574" s="11"/>
      <c r="AH574" s="11"/>
      <c r="AI574" s="5" t="s">
        <v>51</v>
      </c>
      <c r="AJ574" s="5" t="s">
        <v>86</v>
      </c>
      <c r="AK574" s="5" t="s">
        <v>52</v>
      </c>
      <c r="AL574" s="5" t="s">
        <v>88</v>
      </c>
      <c r="AM574" s="5" t="s">
        <v>89</v>
      </c>
      <c r="AN574" s="12">
        <f t="shared" si="106"/>
        <v>0.23579</v>
      </c>
      <c r="AO574" s="12"/>
      <c r="AP574" s="12"/>
      <c r="AQ574" s="12"/>
      <c r="AR574" s="12"/>
      <c r="AS574" s="13" t="s">
        <v>90</v>
      </c>
    </row>
    <row r="575" spans="1:45" ht="21" customHeight="1">
      <c r="A575" s="4">
        <v>42983</v>
      </c>
      <c r="B575" s="5" t="s">
        <v>85</v>
      </c>
      <c r="C575" s="5" t="s">
        <v>86</v>
      </c>
      <c r="D575" s="4">
        <v>43159</v>
      </c>
      <c r="E575" s="5">
        <f t="shared" si="117"/>
        <v>-176</v>
      </c>
      <c r="F575" s="5" t="str">
        <f t="shared" si="118"/>
        <v>개봉전</v>
      </c>
      <c r="G575" s="5" t="str">
        <f t="shared" si="119"/>
        <v>화</v>
      </c>
      <c r="H575" s="5">
        <f t="shared" si="120"/>
        <v>0</v>
      </c>
      <c r="I575" s="5"/>
      <c r="J575" s="5"/>
      <c r="K575" s="5"/>
      <c r="L575" s="14" t="str">
        <f t="shared" si="121"/>
        <v/>
      </c>
      <c r="M575" s="14" t="str">
        <f t="shared" si="122"/>
        <v/>
      </c>
      <c r="N575" s="11"/>
      <c r="O575" s="11"/>
      <c r="P575" s="11"/>
      <c r="Q575" s="6"/>
      <c r="R575" s="6"/>
      <c r="S575" s="6"/>
      <c r="T575" s="6"/>
      <c r="U575" s="6"/>
      <c r="V575" s="6"/>
      <c r="W575" s="6"/>
      <c r="X575" s="5"/>
      <c r="Y575" s="5"/>
      <c r="Z575" s="9">
        <v>0.24043</v>
      </c>
      <c r="AA575" s="14">
        <f t="shared" si="123"/>
        <v>1.9678527503286913E-2</v>
      </c>
      <c r="AB575" s="9"/>
      <c r="AC575" s="9"/>
      <c r="AD575" s="9"/>
      <c r="AE575" s="5" t="s">
        <v>87</v>
      </c>
      <c r="AF575" s="11"/>
      <c r="AG575" s="11"/>
      <c r="AH575" s="11"/>
      <c r="AI575" s="5" t="s">
        <v>51</v>
      </c>
      <c r="AJ575" s="5" t="s">
        <v>86</v>
      </c>
      <c r="AK575" s="5" t="s">
        <v>52</v>
      </c>
      <c r="AL575" s="5" t="s">
        <v>88</v>
      </c>
      <c r="AM575" s="5" t="s">
        <v>89</v>
      </c>
      <c r="AN575" s="12">
        <f t="shared" si="106"/>
        <v>0.24043</v>
      </c>
      <c r="AO575" s="12"/>
      <c r="AP575" s="12"/>
      <c r="AQ575" s="12"/>
      <c r="AR575" s="12"/>
      <c r="AS575" s="13" t="s">
        <v>90</v>
      </c>
    </row>
    <row r="576" spans="1:45" ht="21" customHeight="1">
      <c r="A576" s="4">
        <v>42984</v>
      </c>
      <c r="B576" s="5" t="s">
        <v>85</v>
      </c>
      <c r="C576" s="5" t="s">
        <v>86</v>
      </c>
      <c r="D576" s="4">
        <v>43159</v>
      </c>
      <c r="E576" s="5">
        <f t="shared" si="117"/>
        <v>-175</v>
      </c>
      <c r="F576" s="5" t="str">
        <f t="shared" si="118"/>
        <v>개봉전</v>
      </c>
      <c r="G576" s="5" t="str">
        <f t="shared" si="119"/>
        <v>수</v>
      </c>
      <c r="H576" s="5">
        <f t="shared" si="120"/>
        <v>0</v>
      </c>
      <c r="I576" s="5"/>
      <c r="J576" s="5"/>
      <c r="K576" s="5"/>
      <c r="L576" s="14" t="str">
        <f t="shared" si="121"/>
        <v/>
      </c>
      <c r="M576" s="14" t="str">
        <f t="shared" si="122"/>
        <v/>
      </c>
      <c r="N576" s="11"/>
      <c r="O576" s="11"/>
      <c r="P576" s="11"/>
      <c r="Q576" s="6"/>
      <c r="R576" s="6"/>
      <c r="S576" s="6"/>
      <c r="T576" s="6"/>
      <c r="U576" s="6"/>
      <c r="V576" s="6"/>
      <c r="W576" s="6"/>
      <c r="X576" s="5"/>
      <c r="Y576" s="5"/>
      <c r="Z576" s="9">
        <v>0.29892000000000002</v>
      </c>
      <c r="AA576" s="14">
        <f t="shared" si="123"/>
        <v>0.24327247015763431</v>
      </c>
      <c r="AB576" s="9"/>
      <c r="AC576" s="9"/>
      <c r="AD576" s="9"/>
      <c r="AE576" s="5" t="s">
        <v>87</v>
      </c>
      <c r="AF576" s="11"/>
      <c r="AG576" s="11"/>
      <c r="AH576" s="11"/>
      <c r="AI576" s="5" t="s">
        <v>51</v>
      </c>
      <c r="AJ576" s="5" t="s">
        <v>86</v>
      </c>
      <c r="AK576" s="5" t="s">
        <v>52</v>
      </c>
      <c r="AL576" s="5" t="s">
        <v>88</v>
      </c>
      <c r="AM576" s="5" t="s">
        <v>89</v>
      </c>
      <c r="AN576" s="12">
        <f t="shared" si="106"/>
        <v>0.29892000000000002</v>
      </c>
      <c r="AO576" s="12"/>
      <c r="AP576" s="12"/>
      <c r="AQ576" s="12"/>
      <c r="AR576" s="12"/>
      <c r="AS576" s="13" t="s">
        <v>90</v>
      </c>
    </row>
    <row r="577" spans="1:45" ht="21" customHeight="1">
      <c r="A577" s="4">
        <v>42985</v>
      </c>
      <c r="B577" s="5" t="s">
        <v>85</v>
      </c>
      <c r="C577" s="5" t="s">
        <v>86</v>
      </c>
      <c r="D577" s="4">
        <v>43159</v>
      </c>
      <c r="E577" s="5">
        <f t="shared" si="117"/>
        <v>-174</v>
      </c>
      <c r="F577" s="5" t="str">
        <f t="shared" si="118"/>
        <v>개봉전</v>
      </c>
      <c r="G577" s="5" t="str">
        <f t="shared" si="119"/>
        <v>목</v>
      </c>
      <c r="H577" s="5">
        <f t="shared" si="120"/>
        <v>0</v>
      </c>
      <c r="I577" s="5"/>
      <c r="J577" s="5"/>
      <c r="K577" s="5"/>
      <c r="L577" s="14" t="str">
        <f t="shared" si="121"/>
        <v/>
      </c>
      <c r="M577" s="14" t="str">
        <f t="shared" si="122"/>
        <v/>
      </c>
      <c r="N577" s="11" t="str">
        <f t="shared" ref="N577:N640" si="124">IF(COUNT(I571:I577)=7,AVERAGE(I571:I577),"")</f>
        <v/>
      </c>
      <c r="O577" s="11"/>
      <c r="P577" s="11"/>
      <c r="Q577" s="6"/>
      <c r="R577" s="6"/>
      <c r="S577" s="6"/>
      <c r="T577" s="6"/>
      <c r="U577" s="6"/>
      <c r="V577" s="6"/>
      <c r="W577" s="6"/>
      <c r="X577" s="5"/>
      <c r="Y577" s="5"/>
      <c r="Z577" s="9">
        <v>0.37295</v>
      </c>
      <c r="AA577" s="14">
        <f t="shared" si="123"/>
        <v>0.24765823631740935</v>
      </c>
      <c r="AB577" s="9">
        <f t="shared" ref="AB577:AB640" si="125">IF(COUNT(Z571:Z577)=7,AVERAGE(Z571:Z577),"")</f>
        <v>0.26874714285714285</v>
      </c>
      <c r="AC577" s="9"/>
      <c r="AD577" s="9"/>
      <c r="AE577" s="5" t="s">
        <v>87</v>
      </c>
      <c r="AF577" s="11"/>
      <c r="AG577" s="11"/>
      <c r="AH577" s="11"/>
      <c r="AI577" s="5" t="s">
        <v>51</v>
      </c>
      <c r="AJ577" s="5" t="s">
        <v>86</v>
      </c>
      <c r="AK577" s="5" t="s">
        <v>52</v>
      </c>
      <c r="AL577" s="5" t="s">
        <v>88</v>
      </c>
      <c r="AM577" s="5" t="s">
        <v>89</v>
      </c>
      <c r="AN577" s="12">
        <f t="shared" si="106"/>
        <v>0.37295</v>
      </c>
      <c r="AO577" s="12"/>
      <c r="AP577" s="12"/>
      <c r="AQ577" s="12"/>
      <c r="AR577" s="12"/>
      <c r="AS577" s="13" t="s">
        <v>90</v>
      </c>
    </row>
    <row r="578" spans="1:45" ht="21" customHeight="1">
      <c r="A578" s="4">
        <v>42986</v>
      </c>
      <c r="B578" s="5" t="s">
        <v>85</v>
      </c>
      <c r="C578" s="5" t="s">
        <v>86</v>
      </c>
      <c r="D578" s="4">
        <v>43159</v>
      </c>
      <c r="E578" s="5">
        <f t="shared" si="117"/>
        <v>-173</v>
      </c>
      <c r="F578" s="5" t="str">
        <f t="shared" si="118"/>
        <v>개봉전</v>
      </c>
      <c r="G578" s="5" t="str">
        <f t="shared" si="119"/>
        <v>금</v>
      </c>
      <c r="H578" s="5">
        <f t="shared" si="120"/>
        <v>0</v>
      </c>
      <c r="I578" s="5"/>
      <c r="J578" s="5"/>
      <c r="K578" s="5"/>
      <c r="L578" s="14" t="str">
        <f t="shared" si="121"/>
        <v/>
      </c>
      <c r="M578" s="14" t="str">
        <f t="shared" si="122"/>
        <v/>
      </c>
      <c r="N578" s="11" t="str">
        <f t="shared" si="124"/>
        <v/>
      </c>
      <c r="O578" s="11"/>
      <c r="P578" s="11"/>
      <c r="Q578" s="6"/>
      <c r="R578" s="6"/>
      <c r="S578" s="6"/>
      <c r="T578" s="6"/>
      <c r="U578" s="6"/>
      <c r="V578" s="6"/>
      <c r="W578" s="6"/>
      <c r="X578" s="5"/>
      <c r="Y578" s="5"/>
      <c r="Z578" s="9">
        <v>0.55166000000000004</v>
      </c>
      <c r="AA578" s="14">
        <f t="shared" si="123"/>
        <v>0.47917951468025222</v>
      </c>
      <c r="AB578" s="9">
        <f t="shared" si="125"/>
        <v>0.31300857142857147</v>
      </c>
      <c r="AC578" s="9"/>
      <c r="AD578" s="9"/>
      <c r="AE578" s="5" t="s">
        <v>87</v>
      </c>
      <c r="AF578" s="11"/>
      <c r="AG578" s="11"/>
      <c r="AH578" s="11"/>
      <c r="AI578" s="5" t="s">
        <v>51</v>
      </c>
      <c r="AJ578" s="5" t="s">
        <v>86</v>
      </c>
      <c r="AK578" s="5" t="s">
        <v>52</v>
      </c>
      <c r="AL578" s="5" t="s">
        <v>88</v>
      </c>
      <c r="AM578" s="5" t="s">
        <v>89</v>
      </c>
      <c r="AN578" s="12">
        <f t="shared" ref="AN578:AN641" si="126">IF(ISNUMBER(Z578),Z578,"")</f>
        <v>0.55166000000000004</v>
      </c>
      <c r="AO578" s="12"/>
      <c r="AP578" s="12"/>
      <c r="AQ578" s="12"/>
      <c r="AR578" s="12"/>
      <c r="AS578" s="13" t="s">
        <v>90</v>
      </c>
    </row>
    <row r="579" spans="1:45" ht="21" customHeight="1">
      <c r="A579" s="4">
        <v>42987</v>
      </c>
      <c r="B579" s="5" t="s">
        <v>85</v>
      </c>
      <c r="C579" s="5" t="s">
        <v>86</v>
      </c>
      <c r="D579" s="4">
        <v>43159</v>
      </c>
      <c r="E579" s="5">
        <f t="shared" si="117"/>
        <v>-172</v>
      </c>
      <c r="F579" s="5" t="str">
        <f t="shared" si="118"/>
        <v>개봉전</v>
      </c>
      <c r="G579" s="5" t="str">
        <f t="shared" si="119"/>
        <v>토</v>
      </c>
      <c r="H579" s="5">
        <f t="shared" si="120"/>
        <v>1</v>
      </c>
      <c r="I579" s="5"/>
      <c r="J579" s="5"/>
      <c r="K579" s="5"/>
      <c r="L579" s="14" t="str">
        <f t="shared" si="121"/>
        <v/>
      </c>
      <c r="M579" s="14" t="str">
        <f t="shared" si="122"/>
        <v/>
      </c>
      <c r="N579" s="11" t="str">
        <f t="shared" si="124"/>
        <v/>
      </c>
      <c r="O579" s="11"/>
      <c r="P579" s="11"/>
      <c r="Q579" s="6"/>
      <c r="R579" s="6"/>
      <c r="S579" s="6"/>
      <c r="T579" s="6"/>
      <c r="U579" s="6"/>
      <c r="V579" s="6"/>
      <c r="W579" s="6"/>
      <c r="X579" s="5"/>
      <c r="Y579" s="5"/>
      <c r="Z579" s="9">
        <v>0.31702000000000002</v>
      </c>
      <c r="AA579" s="14">
        <f t="shared" si="123"/>
        <v>-0.42533444512924623</v>
      </c>
      <c r="AB579" s="9">
        <f t="shared" si="125"/>
        <v>0.32258999999999999</v>
      </c>
      <c r="AC579" s="9"/>
      <c r="AD579" s="9"/>
      <c r="AE579" s="5" t="s">
        <v>87</v>
      </c>
      <c r="AF579" s="11"/>
      <c r="AG579" s="11"/>
      <c r="AH579" s="11"/>
      <c r="AI579" s="5" t="s">
        <v>51</v>
      </c>
      <c r="AJ579" s="5" t="s">
        <v>86</v>
      </c>
      <c r="AK579" s="5" t="s">
        <v>52</v>
      </c>
      <c r="AL579" s="5" t="s">
        <v>88</v>
      </c>
      <c r="AM579" s="5" t="s">
        <v>89</v>
      </c>
      <c r="AN579" s="12">
        <f t="shared" si="126"/>
        <v>0.31702000000000002</v>
      </c>
      <c r="AO579" s="12"/>
      <c r="AP579" s="12"/>
      <c r="AQ579" s="12"/>
      <c r="AR579" s="12"/>
      <c r="AS579" s="13" t="s">
        <v>90</v>
      </c>
    </row>
    <row r="580" spans="1:45" ht="21" customHeight="1">
      <c r="A580" s="4">
        <v>42988</v>
      </c>
      <c r="B580" s="5" t="s">
        <v>85</v>
      </c>
      <c r="C580" s="5" t="s">
        <v>86</v>
      </c>
      <c r="D580" s="4">
        <v>43159</v>
      </c>
      <c r="E580" s="5">
        <f t="shared" si="117"/>
        <v>-171</v>
      </c>
      <c r="F580" s="5" t="str">
        <f t="shared" si="118"/>
        <v>개봉전</v>
      </c>
      <c r="G580" s="5" t="str">
        <f t="shared" si="119"/>
        <v>일</v>
      </c>
      <c r="H580" s="5">
        <f t="shared" si="120"/>
        <v>1</v>
      </c>
      <c r="I580" s="5"/>
      <c r="J580" s="5"/>
      <c r="K580" s="5"/>
      <c r="L580" s="14" t="str">
        <f t="shared" si="121"/>
        <v/>
      </c>
      <c r="M580" s="14" t="str">
        <f t="shared" si="122"/>
        <v/>
      </c>
      <c r="N580" s="11" t="str">
        <f t="shared" si="124"/>
        <v/>
      </c>
      <c r="O580" s="11"/>
      <c r="P580" s="11"/>
      <c r="Q580" s="6"/>
      <c r="R580" s="6"/>
      <c r="S580" s="6"/>
      <c r="T580" s="6"/>
      <c r="U580" s="6"/>
      <c r="V580" s="6"/>
      <c r="W580" s="6"/>
      <c r="X580" s="5"/>
      <c r="Y580" s="5"/>
      <c r="Z580" s="9">
        <v>0.39012999999999998</v>
      </c>
      <c r="AA580" s="14">
        <f t="shared" si="123"/>
        <v>0.23061636489811344</v>
      </c>
      <c r="AB580" s="9">
        <f t="shared" si="125"/>
        <v>0.34384285714285712</v>
      </c>
      <c r="AC580" s="9"/>
      <c r="AD580" s="9"/>
      <c r="AE580" s="5" t="s">
        <v>87</v>
      </c>
      <c r="AF580" s="11"/>
      <c r="AG580" s="11"/>
      <c r="AH580" s="11"/>
      <c r="AI580" s="5" t="s">
        <v>51</v>
      </c>
      <c r="AJ580" s="5" t="s">
        <v>86</v>
      </c>
      <c r="AK580" s="5" t="s">
        <v>52</v>
      </c>
      <c r="AL580" s="5" t="s">
        <v>88</v>
      </c>
      <c r="AM580" s="5" t="s">
        <v>89</v>
      </c>
      <c r="AN580" s="12">
        <f t="shared" si="126"/>
        <v>0.39012999999999998</v>
      </c>
      <c r="AO580" s="12"/>
      <c r="AP580" s="12"/>
      <c r="AQ580" s="12"/>
      <c r="AR580" s="12"/>
      <c r="AS580" s="13" t="s">
        <v>90</v>
      </c>
    </row>
    <row r="581" spans="1:45" ht="21" customHeight="1">
      <c r="A581" s="4">
        <v>42989</v>
      </c>
      <c r="B581" s="5" t="s">
        <v>85</v>
      </c>
      <c r="C581" s="5" t="s">
        <v>86</v>
      </c>
      <c r="D581" s="4">
        <v>43159</v>
      </c>
      <c r="E581" s="5">
        <f t="shared" si="117"/>
        <v>-170</v>
      </c>
      <c r="F581" s="5" t="str">
        <f t="shared" si="118"/>
        <v>개봉전</v>
      </c>
      <c r="G581" s="5" t="str">
        <f t="shared" si="119"/>
        <v>월</v>
      </c>
      <c r="H581" s="5">
        <f t="shared" si="120"/>
        <v>0</v>
      </c>
      <c r="I581" s="5"/>
      <c r="J581" s="5"/>
      <c r="K581" s="5"/>
      <c r="L581" s="14" t="str">
        <f t="shared" si="121"/>
        <v/>
      </c>
      <c r="M581" s="14" t="str">
        <f t="shared" si="122"/>
        <v/>
      </c>
      <c r="N581" s="11" t="str">
        <f t="shared" si="124"/>
        <v/>
      </c>
      <c r="O581" s="11"/>
      <c r="P581" s="11"/>
      <c r="Q581" s="6"/>
      <c r="R581" s="6"/>
      <c r="S581" s="6"/>
      <c r="T581" s="6"/>
      <c r="U581" s="6"/>
      <c r="V581" s="6"/>
      <c r="W581" s="6"/>
      <c r="X581" s="5"/>
      <c r="Y581" s="5"/>
      <c r="Z581" s="9">
        <v>0.36274000000000001</v>
      </c>
      <c r="AA581" s="14">
        <f t="shared" si="123"/>
        <v>-7.0207366775177471E-2</v>
      </c>
      <c r="AB581" s="9">
        <f t="shared" si="125"/>
        <v>0.36197857142857143</v>
      </c>
      <c r="AC581" s="9"/>
      <c r="AD581" s="9"/>
      <c r="AE581" s="5" t="s">
        <v>87</v>
      </c>
      <c r="AF581" s="11"/>
      <c r="AG581" s="11"/>
      <c r="AH581" s="11"/>
      <c r="AI581" s="5" t="s">
        <v>51</v>
      </c>
      <c r="AJ581" s="5" t="s">
        <v>86</v>
      </c>
      <c r="AK581" s="5" t="s">
        <v>52</v>
      </c>
      <c r="AL581" s="5" t="s">
        <v>88</v>
      </c>
      <c r="AM581" s="5" t="s">
        <v>89</v>
      </c>
      <c r="AN581" s="12">
        <f t="shared" si="126"/>
        <v>0.36274000000000001</v>
      </c>
      <c r="AO581" s="12"/>
      <c r="AP581" s="12"/>
      <c r="AQ581" s="12"/>
      <c r="AR581" s="12"/>
      <c r="AS581" s="13" t="s">
        <v>90</v>
      </c>
    </row>
    <row r="582" spans="1:45" ht="21" customHeight="1">
      <c r="A582" s="4">
        <v>42990</v>
      </c>
      <c r="B582" s="5" t="s">
        <v>85</v>
      </c>
      <c r="C582" s="5" t="s">
        <v>86</v>
      </c>
      <c r="D582" s="4">
        <v>43159</v>
      </c>
      <c r="E582" s="5">
        <f t="shared" si="117"/>
        <v>-169</v>
      </c>
      <c r="F582" s="5" t="str">
        <f t="shared" si="118"/>
        <v>개봉전</v>
      </c>
      <c r="G582" s="5" t="str">
        <f t="shared" si="119"/>
        <v>화</v>
      </c>
      <c r="H582" s="5">
        <f t="shared" si="120"/>
        <v>0</v>
      </c>
      <c r="I582" s="5"/>
      <c r="J582" s="5"/>
      <c r="K582" s="5"/>
      <c r="L582" s="14" t="str">
        <f t="shared" si="121"/>
        <v/>
      </c>
      <c r="M582" s="14" t="str">
        <f t="shared" si="122"/>
        <v/>
      </c>
      <c r="N582" s="11" t="str">
        <f t="shared" si="124"/>
        <v/>
      </c>
      <c r="O582" s="11"/>
      <c r="P582" s="11"/>
      <c r="Q582" s="6"/>
      <c r="R582" s="6"/>
      <c r="S582" s="6"/>
      <c r="T582" s="6"/>
      <c r="U582" s="6"/>
      <c r="V582" s="6"/>
      <c r="W582" s="6"/>
      <c r="X582" s="5"/>
      <c r="Y582" s="5"/>
      <c r="Z582" s="9">
        <v>0.28871000000000002</v>
      </c>
      <c r="AA582" s="14">
        <f t="shared" si="123"/>
        <v>-0.20408557093234814</v>
      </c>
      <c r="AB582" s="9">
        <f t="shared" si="125"/>
        <v>0.36887571428571431</v>
      </c>
      <c r="AC582" s="9"/>
      <c r="AD582" s="9"/>
      <c r="AE582" s="5" t="s">
        <v>87</v>
      </c>
      <c r="AF582" s="11"/>
      <c r="AG582" s="11"/>
      <c r="AH582" s="11"/>
      <c r="AI582" s="5" t="s">
        <v>51</v>
      </c>
      <c r="AJ582" s="5" t="s">
        <v>86</v>
      </c>
      <c r="AK582" s="5" t="s">
        <v>52</v>
      </c>
      <c r="AL582" s="5" t="s">
        <v>88</v>
      </c>
      <c r="AM582" s="5" t="s">
        <v>89</v>
      </c>
      <c r="AN582" s="12">
        <f t="shared" si="126"/>
        <v>0.28871000000000002</v>
      </c>
      <c r="AO582" s="12"/>
      <c r="AP582" s="12"/>
      <c r="AQ582" s="12"/>
      <c r="AR582" s="12"/>
      <c r="AS582" s="13" t="s">
        <v>90</v>
      </c>
    </row>
    <row r="583" spans="1:45" ht="21" customHeight="1">
      <c r="A583" s="4">
        <v>42991</v>
      </c>
      <c r="B583" s="5" t="s">
        <v>85</v>
      </c>
      <c r="C583" s="5" t="s">
        <v>86</v>
      </c>
      <c r="D583" s="4">
        <v>43159</v>
      </c>
      <c r="E583" s="5">
        <f t="shared" si="117"/>
        <v>-168</v>
      </c>
      <c r="F583" s="5" t="str">
        <f t="shared" si="118"/>
        <v>개봉전</v>
      </c>
      <c r="G583" s="5" t="str">
        <f t="shared" si="119"/>
        <v>수</v>
      </c>
      <c r="H583" s="5">
        <f t="shared" si="120"/>
        <v>0</v>
      </c>
      <c r="I583" s="5"/>
      <c r="J583" s="5"/>
      <c r="K583" s="5"/>
      <c r="L583" s="14" t="str">
        <f t="shared" si="121"/>
        <v/>
      </c>
      <c r="M583" s="14" t="str">
        <f t="shared" si="122"/>
        <v/>
      </c>
      <c r="N583" s="11" t="str">
        <f t="shared" si="124"/>
        <v/>
      </c>
      <c r="O583" s="11"/>
      <c r="P583" s="11"/>
      <c r="Q583" s="6"/>
      <c r="R583" s="6"/>
      <c r="S583" s="6"/>
      <c r="T583" s="6"/>
      <c r="U583" s="6"/>
      <c r="V583" s="6"/>
      <c r="W583" s="6"/>
      <c r="X583" s="5"/>
      <c r="Y583" s="5"/>
      <c r="Z583" s="9">
        <v>0.29962</v>
      </c>
      <c r="AA583" s="14">
        <f t="shared" si="123"/>
        <v>3.7788784593536739E-2</v>
      </c>
      <c r="AB583" s="9">
        <f t="shared" si="125"/>
        <v>0.3689757142857143</v>
      </c>
      <c r="AC583" s="9"/>
      <c r="AD583" s="9"/>
      <c r="AE583" s="5" t="s">
        <v>87</v>
      </c>
      <c r="AF583" s="11"/>
      <c r="AG583" s="11"/>
      <c r="AH583" s="11"/>
      <c r="AI583" s="5" t="s">
        <v>51</v>
      </c>
      <c r="AJ583" s="5" t="s">
        <v>86</v>
      </c>
      <c r="AK583" s="5" t="s">
        <v>52</v>
      </c>
      <c r="AL583" s="5" t="s">
        <v>88</v>
      </c>
      <c r="AM583" s="5" t="s">
        <v>89</v>
      </c>
      <c r="AN583" s="12">
        <f t="shared" si="126"/>
        <v>0.29962</v>
      </c>
      <c r="AO583" s="12"/>
      <c r="AP583" s="12"/>
      <c r="AQ583" s="12"/>
      <c r="AR583" s="12"/>
      <c r="AS583" s="13" t="s">
        <v>90</v>
      </c>
    </row>
    <row r="584" spans="1:45" ht="21" customHeight="1">
      <c r="A584" s="4">
        <v>42992</v>
      </c>
      <c r="B584" s="5" t="s">
        <v>85</v>
      </c>
      <c r="C584" s="5" t="s">
        <v>86</v>
      </c>
      <c r="D584" s="4">
        <v>43159</v>
      </c>
      <c r="E584" s="5">
        <f t="shared" si="117"/>
        <v>-167</v>
      </c>
      <c r="F584" s="5" t="str">
        <f t="shared" si="118"/>
        <v>개봉전</v>
      </c>
      <c r="G584" s="5" t="str">
        <f t="shared" si="119"/>
        <v>목</v>
      </c>
      <c r="H584" s="5">
        <f t="shared" si="120"/>
        <v>0</v>
      </c>
      <c r="I584" s="5"/>
      <c r="J584" s="5"/>
      <c r="K584" s="5"/>
      <c r="L584" s="14" t="str">
        <f t="shared" si="121"/>
        <v/>
      </c>
      <c r="M584" s="14" t="str">
        <f t="shared" si="122"/>
        <v/>
      </c>
      <c r="N584" s="11" t="str">
        <f t="shared" si="124"/>
        <v/>
      </c>
      <c r="O584" s="11"/>
      <c r="P584" s="11"/>
      <c r="Q584" s="6"/>
      <c r="R584" s="6"/>
      <c r="S584" s="6"/>
      <c r="T584" s="6"/>
      <c r="U584" s="6"/>
      <c r="V584" s="6"/>
      <c r="W584" s="6"/>
      <c r="X584" s="5"/>
      <c r="Y584" s="5"/>
      <c r="Z584" s="9">
        <v>0.30053999999999997</v>
      </c>
      <c r="AA584" s="14">
        <f t="shared" si="123"/>
        <v>3.0705560376476093E-3</v>
      </c>
      <c r="AB584" s="9">
        <f t="shared" si="125"/>
        <v>0.35863142857142855</v>
      </c>
      <c r="AC584" s="9"/>
      <c r="AD584" s="9"/>
      <c r="AE584" s="5" t="s">
        <v>87</v>
      </c>
      <c r="AF584" s="11"/>
      <c r="AG584" s="11"/>
      <c r="AH584" s="11"/>
      <c r="AI584" s="5" t="s">
        <v>51</v>
      </c>
      <c r="AJ584" s="5" t="s">
        <v>86</v>
      </c>
      <c r="AK584" s="5" t="s">
        <v>52</v>
      </c>
      <c r="AL584" s="5" t="s">
        <v>88</v>
      </c>
      <c r="AM584" s="5" t="s">
        <v>89</v>
      </c>
      <c r="AN584" s="12">
        <f t="shared" si="126"/>
        <v>0.30053999999999997</v>
      </c>
      <c r="AO584" s="12"/>
      <c r="AP584" s="12"/>
      <c r="AQ584" s="12"/>
      <c r="AR584" s="12"/>
      <c r="AS584" s="13" t="s">
        <v>90</v>
      </c>
    </row>
    <row r="585" spans="1:45" ht="21" customHeight="1">
      <c r="A585" s="4">
        <v>42993</v>
      </c>
      <c r="B585" s="5" t="s">
        <v>85</v>
      </c>
      <c r="C585" s="5" t="s">
        <v>86</v>
      </c>
      <c r="D585" s="4">
        <v>43159</v>
      </c>
      <c r="E585" s="5">
        <f t="shared" si="117"/>
        <v>-166</v>
      </c>
      <c r="F585" s="5" t="str">
        <f t="shared" si="118"/>
        <v>개봉전</v>
      </c>
      <c r="G585" s="5" t="str">
        <f t="shared" si="119"/>
        <v>금</v>
      </c>
      <c r="H585" s="5">
        <f t="shared" si="120"/>
        <v>0</v>
      </c>
      <c r="I585" s="5"/>
      <c r="J585" s="5"/>
      <c r="K585" s="5"/>
      <c r="L585" s="14" t="str">
        <f t="shared" si="121"/>
        <v/>
      </c>
      <c r="M585" s="14" t="str">
        <f t="shared" si="122"/>
        <v/>
      </c>
      <c r="N585" s="11" t="str">
        <f t="shared" si="124"/>
        <v/>
      </c>
      <c r="O585" s="11"/>
      <c r="P585" s="11"/>
      <c r="Q585" s="6"/>
      <c r="R585" s="6"/>
      <c r="S585" s="6"/>
      <c r="T585" s="6"/>
      <c r="U585" s="6"/>
      <c r="V585" s="6"/>
      <c r="W585" s="6"/>
      <c r="X585" s="5"/>
      <c r="Y585" s="5"/>
      <c r="Z585" s="9">
        <v>0.27872999999999998</v>
      </c>
      <c r="AA585" s="14">
        <f t="shared" si="123"/>
        <v>-7.2569375124775348E-2</v>
      </c>
      <c r="AB585" s="9">
        <f t="shared" si="125"/>
        <v>0.31964142857142858</v>
      </c>
      <c r="AC585" s="9"/>
      <c r="AD585" s="9"/>
      <c r="AE585" s="5" t="s">
        <v>87</v>
      </c>
      <c r="AF585" s="11"/>
      <c r="AG585" s="11"/>
      <c r="AH585" s="11"/>
      <c r="AI585" s="5" t="s">
        <v>51</v>
      </c>
      <c r="AJ585" s="5" t="s">
        <v>86</v>
      </c>
      <c r="AK585" s="5" t="s">
        <v>52</v>
      </c>
      <c r="AL585" s="5" t="s">
        <v>88</v>
      </c>
      <c r="AM585" s="5" t="s">
        <v>89</v>
      </c>
      <c r="AN585" s="12">
        <f t="shared" si="126"/>
        <v>0.27872999999999998</v>
      </c>
      <c r="AO585" s="12"/>
      <c r="AP585" s="12"/>
      <c r="AQ585" s="12"/>
      <c r="AR585" s="12"/>
      <c r="AS585" s="13" t="s">
        <v>90</v>
      </c>
    </row>
    <row r="586" spans="1:45" ht="21" customHeight="1">
      <c r="A586" s="4">
        <v>42994</v>
      </c>
      <c r="B586" s="5" t="s">
        <v>85</v>
      </c>
      <c r="C586" s="5" t="s">
        <v>86</v>
      </c>
      <c r="D586" s="4">
        <v>43159</v>
      </c>
      <c r="E586" s="5">
        <f t="shared" si="117"/>
        <v>-165</v>
      </c>
      <c r="F586" s="5" t="str">
        <f t="shared" si="118"/>
        <v>개봉전</v>
      </c>
      <c r="G586" s="5" t="str">
        <f t="shared" si="119"/>
        <v>토</v>
      </c>
      <c r="H586" s="5">
        <f t="shared" si="120"/>
        <v>1</v>
      </c>
      <c r="I586" s="5"/>
      <c r="J586" s="5"/>
      <c r="K586" s="5"/>
      <c r="L586" s="14" t="str">
        <f t="shared" si="121"/>
        <v/>
      </c>
      <c r="M586" s="14" t="str">
        <f t="shared" si="122"/>
        <v/>
      </c>
      <c r="N586" s="11" t="str">
        <f t="shared" si="124"/>
        <v/>
      </c>
      <c r="O586" s="11"/>
      <c r="P586" s="11"/>
      <c r="Q586" s="6"/>
      <c r="R586" s="6"/>
      <c r="S586" s="6"/>
      <c r="T586" s="6"/>
      <c r="U586" s="6"/>
      <c r="V586" s="6"/>
      <c r="W586" s="6"/>
      <c r="X586" s="5"/>
      <c r="Y586" s="5"/>
      <c r="Z586" s="9">
        <v>0.28871000000000002</v>
      </c>
      <c r="AA586" s="14">
        <f t="shared" si="123"/>
        <v>3.5805259570193648E-2</v>
      </c>
      <c r="AB586" s="9">
        <f t="shared" si="125"/>
        <v>0.31559714285714285</v>
      </c>
      <c r="AC586" s="9"/>
      <c r="AD586" s="9"/>
      <c r="AE586" s="5" t="s">
        <v>87</v>
      </c>
      <c r="AF586" s="11"/>
      <c r="AG586" s="11"/>
      <c r="AH586" s="11"/>
      <c r="AI586" s="5" t="s">
        <v>51</v>
      </c>
      <c r="AJ586" s="5" t="s">
        <v>86</v>
      </c>
      <c r="AK586" s="5" t="s">
        <v>52</v>
      </c>
      <c r="AL586" s="5" t="s">
        <v>88</v>
      </c>
      <c r="AM586" s="5" t="s">
        <v>89</v>
      </c>
      <c r="AN586" s="12">
        <f t="shared" si="126"/>
        <v>0.28871000000000002</v>
      </c>
      <c r="AO586" s="12"/>
      <c r="AP586" s="12"/>
      <c r="AQ586" s="12"/>
      <c r="AR586" s="12"/>
      <c r="AS586" s="13" t="s">
        <v>90</v>
      </c>
    </row>
    <row r="587" spans="1:45" ht="21" customHeight="1">
      <c r="A587" s="4">
        <v>42995</v>
      </c>
      <c r="B587" s="5" t="s">
        <v>85</v>
      </c>
      <c r="C587" s="5" t="s">
        <v>86</v>
      </c>
      <c r="D587" s="4">
        <v>43159</v>
      </c>
      <c r="E587" s="5">
        <f t="shared" si="117"/>
        <v>-164</v>
      </c>
      <c r="F587" s="5" t="str">
        <f t="shared" si="118"/>
        <v>개봉전</v>
      </c>
      <c r="G587" s="5" t="str">
        <f t="shared" si="119"/>
        <v>일</v>
      </c>
      <c r="H587" s="5">
        <f t="shared" si="120"/>
        <v>1</v>
      </c>
      <c r="I587" s="5"/>
      <c r="J587" s="5"/>
      <c r="K587" s="5"/>
      <c r="L587" s="14" t="str">
        <f t="shared" si="121"/>
        <v/>
      </c>
      <c r="M587" s="14" t="str">
        <f t="shared" si="122"/>
        <v/>
      </c>
      <c r="N587" s="11" t="str">
        <f t="shared" si="124"/>
        <v/>
      </c>
      <c r="O587" s="11"/>
      <c r="P587" s="11"/>
      <c r="Q587" s="6"/>
      <c r="R587" s="6"/>
      <c r="S587" s="6"/>
      <c r="T587" s="6"/>
      <c r="U587" s="6"/>
      <c r="V587" s="6"/>
      <c r="W587" s="6"/>
      <c r="X587" s="5"/>
      <c r="Y587" s="5"/>
      <c r="Z587" s="9">
        <v>0.29287999999999997</v>
      </c>
      <c r="AA587" s="14">
        <f t="shared" si="123"/>
        <v>1.44435592809391E-2</v>
      </c>
      <c r="AB587" s="9">
        <f t="shared" si="125"/>
        <v>0.3017042857142857</v>
      </c>
      <c r="AC587" s="9"/>
      <c r="AD587" s="9"/>
      <c r="AE587" s="5" t="s">
        <v>87</v>
      </c>
      <c r="AF587" s="11"/>
      <c r="AG587" s="11"/>
      <c r="AH587" s="11"/>
      <c r="AI587" s="5" t="s">
        <v>51</v>
      </c>
      <c r="AJ587" s="5" t="s">
        <v>86</v>
      </c>
      <c r="AK587" s="5" t="s">
        <v>52</v>
      </c>
      <c r="AL587" s="5" t="s">
        <v>88</v>
      </c>
      <c r="AM587" s="5" t="s">
        <v>89</v>
      </c>
      <c r="AN587" s="12">
        <f t="shared" si="126"/>
        <v>0.29287999999999997</v>
      </c>
      <c r="AO587" s="12"/>
      <c r="AP587" s="12"/>
      <c r="AQ587" s="12"/>
      <c r="AR587" s="12"/>
      <c r="AS587" s="13" t="s">
        <v>90</v>
      </c>
    </row>
    <row r="588" spans="1:45" ht="21" customHeight="1">
      <c r="A588" s="4">
        <v>42996</v>
      </c>
      <c r="B588" s="5" t="s">
        <v>85</v>
      </c>
      <c r="C588" s="5" t="s">
        <v>86</v>
      </c>
      <c r="D588" s="4">
        <v>43159</v>
      </c>
      <c r="E588" s="5">
        <f t="shared" si="117"/>
        <v>-163</v>
      </c>
      <c r="F588" s="5" t="str">
        <f t="shared" si="118"/>
        <v>개봉전</v>
      </c>
      <c r="G588" s="5" t="str">
        <f t="shared" si="119"/>
        <v>월</v>
      </c>
      <c r="H588" s="5">
        <f t="shared" si="120"/>
        <v>0</v>
      </c>
      <c r="I588" s="5"/>
      <c r="J588" s="5"/>
      <c r="K588" s="5"/>
      <c r="L588" s="14" t="str">
        <f t="shared" si="121"/>
        <v/>
      </c>
      <c r="M588" s="14" t="str">
        <f t="shared" si="122"/>
        <v/>
      </c>
      <c r="N588" s="11" t="str">
        <f t="shared" si="124"/>
        <v/>
      </c>
      <c r="O588" s="11"/>
      <c r="P588" s="11"/>
      <c r="Q588" s="6"/>
      <c r="R588" s="6"/>
      <c r="S588" s="6"/>
      <c r="T588" s="6"/>
      <c r="U588" s="6"/>
      <c r="V588" s="6"/>
      <c r="W588" s="6"/>
      <c r="X588" s="5"/>
      <c r="Y588" s="5"/>
      <c r="Z588" s="9">
        <v>0.26386999999999999</v>
      </c>
      <c r="AA588" s="14">
        <f t="shared" si="123"/>
        <v>-9.9050805790767527E-2</v>
      </c>
      <c r="AB588" s="9">
        <f t="shared" si="125"/>
        <v>0.28758</v>
      </c>
      <c r="AC588" s="9"/>
      <c r="AD588" s="9"/>
      <c r="AE588" s="5" t="s">
        <v>87</v>
      </c>
      <c r="AF588" s="11"/>
      <c r="AG588" s="11"/>
      <c r="AH588" s="11"/>
      <c r="AI588" s="5" t="s">
        <v>51</v>
      </c>
      <c r="AJ588" s="5" t="s">
        <v>86</v>
      </c>
      <c r="AK588" s="5" t="s">
        <v>52</v>
      </c>
      <c r="AL588" s="5" t="s">
        <v>88</v>
      </c>
      <c r="AM588" s="5" t="s">
        <v>89</v>
      </c>
      <c r="AN588" s="12">
        <f t="shared" si="126"/>
        <v>0.26386999999999999</v>
      </c>
      <c r="AO588" s="12"/>
      <c r="AP588" s="12"/>
      <c r="AQ588" s="12"/>
      <c r="AR588" s="12"/>
      <c r="AS588" s="13" t="s">
        <v>90</v>
      </c>
    </row>
    <row r="589" spans="1:45" ht="21" customHeight="1">
      <c r="A589" s="4">
        <v>42997</v>
      </c>
      <c r="B589" s="5" t="s">
        <v>85</v>
      </c>
      <c r="C589" s="5" t="s">
        <v>86</v>
      </c>
      <c r="D589" s="4">
        <v>43159</v>
      </c>
      <c r="E589" s="5">
        <f t="shared" si="117"/>
        <v>-162</v>
      </c>
      <c r="F589" s="5" t="str">
        <f t="shared" si="118"/>
        <v>개봉전</v>
      </c>
      <c r="G589" s="5" t="str">
        <f t="shared" si="119"/>
        <v>화</v>
      </c>
      <c r="H589" s="5">
        <f t="shared" si="120"/>
        <v>0</v>
      </c>
      <c r="I589" s="5"/>
      <c r="J589" s="5"/>
      <c r="K589" s="5"/>
      <c r="L589" s="14" t="str">
        <f t="shared" si="121"/>
        <v/>
      </c>
      <c r="M589" s="14" t="str">
        <f t="shared" si="122"/>
        <v/>
      </c>
      <c r="N589" s="11" t="str">
        <f t="shared" si="124"/>
        <v/>
      </c>
      <c r="O589" s="11"/>
      <c r="P589" s="11"/>
      <c r="Q589" s="6"/>
      <c r="R589" s="6"/>
      <c r="S589" s="6"/>
      <c r="T589" s="6"/>
      <c r="U589" s="6"/>
      <c r="V589" s="6"/>
      <c r="W589" s="6"/>
      <c r="X589" s="5"/>
      <c r="Y589" s="5"/>
      <c r="Z589" s="9">
        <v>0.27710000000000001</v>
      </c>
      <c r="AA589" s="14">
        <f t="shared" si="123"/>
        <v>5.0138325690681107E-2</v>
      </c>
      <c r="AB589" s="9">
        <f t="shared" si="125"/>
        <v>0.2859214285714286</v>
      </c>
      <c r="AC589" s="9"/>
      <c r="AD589" s="9"/>
      <c r="AE589" s="5" t="s">
        <v>87</v>
      </c>
      <c r="AF589" s="11"/>
      <c r="AG589" s="11"/>
      <c r="AH589" s="11"/>
      <c r="AI589" s="5" t="s">
        <v>51</v>
      </c>
      <c r="AJ589" s="5" t="s">
        <v>86</v>
      </c>
      <c r="AK589" s="5" t="s">
        <v>52</v>
      </c>
      <c r="AL589" s="5" t="s">
        <v>88</v>
      </c>
      <c r="AM589" s="5" t="s">
        <v>89</v>
      </c>
      <c r="AN589" s="12">
        <f t="shared" si="126"/>
        <v>0.27710000000000001</v>
      </c>
      <c r="AO589" s="12"/>
      <c r="AP589" s="12"/>
      <c r="AQ589" s="12"/>
      <c r="AR589" s="12"/>
      <c r="AS589" s="13" t="s">
        <v>90</v>
      </c>
    </row>
    <row r="590" spans="1:45" ht="21" customHeight="1">
      <c r="A590" s="4">
        <v>42998</v>
      </c>
      <c r="B590" s="5" t="s">
        <v>85</v>
      </c>
      <c r="C590" s="5" t="s">
        <v>86</v>
      </c>
      <c r="D590" s="4">
        <v>43159</v>
      </c>
      <c r="E590" s="5">
        <f t="shared" si="117"/>
        <v>-161</v>
      </c>
      <c r="F590" s="5" t="str">
        <f t="shared" si="118"/>
        <v>개봉전</v>
      </c>
      <c r="G590" s="5" t="str">
        <f t="shared" si="119"/>
        <v>수</v>
      </c>
      <c r="H590" s="5">
        <f t="shared" si="120"/>
        <v>0</v>
      </c>
      <c r="I590" s="5"/>
      <c r="J590" s="5"/>
      <c r="K590" s="5"/>
      <c r="L590" s="14" t="str">
        <f t="shared" si="121"/>
        <v/>
      </c>
      <c r="M590" s="14" t="str">
        <f t="shared" si="122"/>
        <v/>
      </c>
      <c r="N590" s="11" t="str">
        <f t="shared" si="124"/>
        <v/>
      </c>
      <c r="O590" s="11"/>
      <c r="P590" s="11"/>
      <c r="Q590" s="6"/>
      <c r="R590" s="6"/>
      <c r="S590" s="6"/>
      <c r="T590" s="6"/>
      <c r="U590" s="6"/>
      <c r="V590" s="6"/>
      <c r="W590" s="6"/>
      <c r="X590" s="5"/>
      <c r="Y590" s="5"/>
      <c r="Z590" s="9">
        <v>0.23741999999999999</v>
      </c>
      <c r="AA590" s="14">
        <f t="shared" si="123"/>
        <v>-0.14319740166005057</v>
      </c>
      <c r="AB590" s="9">
        <f t="shared" si="125"/>
        <v>0.27703571428571433</v>
      </c>
      <c r="AC590" s="9"/>
      <c r="AD590" s="9"/>
      <c r="AE590" s="5" t="s">
        <v>87</v>
      </c>
      <c r="AF590" s="11"/>
      <c r="AG590" s="11"/>
      <c r="AH590" s="11"/>
      <c r="AI590" s="5" t="s">
        <v>51</v>
      </c>
      <c r="AJ590" s="5" t="s">
        <v>86</v>
      </c>
      <c r="AK590" s="5" t="s">
        <v>52</v>
      </c>
      <c r="AL590" s="5" t="s">
        <v>88</v>
      </c>
      <c r="AM590" s="5" t="s">
        <v>89</v>
      </c>
      <c r="AN590" s="12">
        <f t="shared" si="126"/>
        <v>0.23741999999999999</v>
      </c>
      <c r="AO590" s="12"/>
      <c r="AP590" s="12"/>
      <c r="AQ590" s="12"/>
      <c r="AR590" s="12"/>
      <c r="AS590" s="13" t="s">
        <v>90</v>
      </c>
    </row>
    <row r="591" spans="1:45" ht="21" customHeight="1">
      <c r="A591" s="4">
        <v>42999</v>
      </c>
      <c r="B591" s="5" t="s">
        <v>85</v>
      </c>
      <c r="C591" s="5" t="s">
        <v>86</v>
      </c>
      <c r="D591" s="4">
        <v>43159</v>
      </c>
      <c r="E591" s="5">
        <f t="shared" si="117"/>
        <v>-160</v>
      </c>
      <c r="F591" s="5" t="str">
        <f t="shared" si="118"/>
        <v>개봉전</v>
      </c>
      <c r="G591" s="5" t="str">
        <f t="shared" si="119"/>
        <v>목</v>
      </c>
      <c r="H591" s="5">
        <f t="shared" si="120"/>
        <v>0</v>
      </c>
      <c r="I591" s="5"/>
      <c r="J591" s="5"/>
      <c r="K591" s="5"/>
      <c r="L591" s="14" t="str">
        <f t="shared" si="121"/>
        <v/>
      </c>
      <c r="M591" s="14" t="str">
        <f t="shared" si="122"/>
        <v/>
      </c>
      <c r="N591" s="11" t="str">
        <f t="shared" si="124"/>
        <v/>
      </c>
      <c r="O591" s="11"/>
      <c r="P591" s="11"/>
      <c r="Q591" s="6"/>
      <c r="R591" s="6"/>
      <c r="S591" s="6"/>
      <c r="T591" s="6"/>
      <c r="U591" s="6"/>
      <c r="V591" s="6"/>
      <c r="W591" s="6"/>
      <c r="X591" s="5"/>
      <c r="Y591" s="5"/>
      <c r="Z591" s="9">
        <v>0.52449999999999997</v>
      </c>
      <c r="AA591" s="14">
        <f t="shared" si="123"/>
        <v>1.2091651924858899</v>
      </c>
      <c r="AB591" s="9">
        <f t="shared" si="125"/>
        <v>0.30902999999999997</v>
      </c>
      <c r="AC591" s="9"/>
      <c r="AD591" s="9"/>
      <c r="AE591" s="5" t="s">
        <v>87</v>
      </c>
      <c r="AF591" s="11"/>
      <c r="AG591" s="11"/>
      <c r="AH591" s="11"/>
      <c r="AI591" s="5" t="s">
        <v>51</v>
      </c>
      <c r="AJ591" s="5" t="s">
        <v>86</v>
      </c>
      <c r="AK591" s="5" t="s">
        <v>52</v>
      </c>
      <c r="AL591" s="5" t="s">
        <v>88</v>
      </c>
      <c r="AM591" s="5" t="s">
        <v>89</v>
      </c>
      <c r="AN591" s="12">
        <f t="shared" si="126"/>
        <v>0.52449999999999997</v>
      </c>
      <c r="AO591" s="12"/>
      <c r="AP591" s="12"/>
      <c r="AQ591" s="12"/>
      <c r="AR591" s="12"/>
      <c r="AS591" s="13" t="s">
        <v>90</v>
      </c>
    </row>
    <row r="592" spans="1:45" ht="21" customHeight="1">
      <c r="A592" s="4">
        <v>43000</v>
      </c>
      <c r="B592" s="5" t="s">
        <v>85</v>
      </c>
      <c r="C592" s="5" t="s">
        <v>86</v>
      </c>
      <c r="D592" s="4">
        <v>43159</v>
      </c>
      <c r="E592" s="5">
        <f t="shared" si="117"/>
        <v>-159</v>
      </c>
      <c r="F592" s="5" t="str">
        <f t="shared" si="118"/>
        <v>개봉전</v>
      </c>
      <c r="G592" s="5" t="str">
        <f t="shared" si="119"/>
        <v>금</v>
      </c>
      <c r="H592" s="5">
        <f t="shared" si="120"/>
        <v>0</v>
      </c>
      <c r="I592" s="5"/>
      <c r="J592" s="5"/>
      <c r="K592" s="5"/>
      <c r="L592" s="14" t="str">
        <f t="shared" si="121"/>
        <v/>
      </c>
      <c r="M592" s="14" t="str">
        <f t="shared" si="122"/>
        <v/>
      </c>
      <c r="N592" s="11" t="str">
        <f t="shared" si="124"/>
        <v/>
      </c>
      <c r="O592" s="11"/>
      <c r="P592" s="11"/>
      <c r="Q592" s="6"/>
      <c r="R592" s="6"/>
      <c r="S592" s="6"/>
      <c r="T592" s="6"/>
      <c r="U592" s="6"/>
      <c r="V592" s="6"/>
      <c r="W592" s="6"/>
      <c r="X592" s="5"/>
      <c r="Y592" s="5"/>
      <c r="Z592" s="9">
        <v>0.34394000000000002</v>
      </c>
      <c r="AA592" s="14">
        <f t="shared" si="123"/>
        <v>-0.34425166825548137</v>
      </c>
      <c r="AB592" s="9">
        <f t="shared" si="125"/>
        <v>0.31834571428571429</v>
      </c>
      <c r="AC592" s="9"/>
      <c r="AD592" s="9"/>
      <c r="AE592" s="5" t="s">
        <v>87</v>
      </c>
      <c r="AF592" s="11"/>
      <c r="AG592" s="11"/>
      <c r="AH592" s="11"/>
      <c r="AI592" s="5" t="s">
        <v>51</v>
      </c>
      <c r="AJ592" s="5" t="s">
        <v>86</v>
      </c>
      <c r="AK592" s="5" t="s">
        <v>52</v>
      </c>
      <c r="AL592" s="5" t="s">
        <v>88</v>
      </c>
      <c r="AM592" s="5" t="s">
        <v>89</v>
      </c>
      <c r="AN592" s="12">
        <f t="shared" si="126"/>
        <v>0.34394000000000002</v>
      </c>
      <c r="AO592" s="12"/>
      <c r="AP592" s="12"/>
      <c r="AQ592" s="12"/>
      <c r="AR592" s="12"/>
      <c r="AS592" s="13" t="s">
        <v>90</v>
      </c>
    </row>
    <row r="593" spans="1:45" ht="21" customHeight="1">
      <c r="A593" s="4">
        <v>43001</v>
      </c>
      <c r="B593" s="5" t="s">
        <v>85</v>
      </c>
      <c r="C593" s="5" t="s">
        <v>86</v>
      </c>
      <c r="D593" s="4">
        <v>43159</v>
      </c>
      <c r="E593" s="5">
        <f t="shared" si="117"/>
        <v>-158</v>
      </c>
      <c r="F593" s="5" t="str">
        <f t="shared" si="118"/>
        <v>개봉전</v>
      </c>
      <c r="G593" s="5" t="str">
        <f t="shared" si="119"/>
        <v>토</v>
      </c>
      <c r="H593" s="5">
        <f t="shared" si="120"/>
        <v>1</v>
      </c>
      <c r="I593" s="5"/>
      <c r="J593" s="5"/>
      <c r="K593" s="5"/>
      <c r="L593" s="14" t="str">
        <f t="shared" si="121"/>
        <v/>
      </c>
      <c r="M593" s="14" t="str">
        <f t="shared" si="122"/>
        <v/>
      </c>
      <c r="N593" s="11" t="str">
        <f t="shared" si="124"/>
        <v/>
      </c>
      <c r="O593" s="11"/>
      <c r="P593" s="11"/>
      <c r="Q593" s="6"/>
      <c r="R593" s="6"/>
      <c r="S593" s="6"/>
      <c r="T593" s="6"/>
      <c r="U593" s="6"/>
      <c r="V593" s="6"/>
      <c r="W593" s="6"/>
      <c r="X593" s="5"/>
      <c r="Y593" s="5"/>
      <c r="Z593" s="9">
        <v>0.27432000000000001</v>
      </c>
      <c r="AA593" s="14">
        <f t="shared" si="123"/>
        <v>-0.20241902657440258</v>
      </c>
      <c r="AB593" s="9">
        <f t="shared" si="125"/>
        <v>0.31628999999999996</v>
      </c>
      <c r="AC593" s="9"/>
      <c r="AD593" s="9"/>
      <c r="AE593" s="5" t="s">
        <v>87</v>
      </c>
      <c r="AF593" s="11"/>
      <c r="AG593" s="11"/>
      <c r="AH593" s="11"/>
      <c r="AI593" s="5" t="s">
        <v>51</v>
      </c>
      <c r="AJ593" s="5" t="s">
        <v>86</v>
      </c>
      <c r="AK593" s="5" t="s">
        <v>52</v>
      </c>
      <c r="AL593" s="5" t="s">
        <v>88</v>
      </c>
      <c r="AM593" s="5" t="s">
        <v>89</v>
      </c>
      <c r="AN593" s="12">
        <f t="shared" si="126"/>
        <v>0.27432000000000001</v>
      </c>
      <c r="AO593" s="12"/>
      <c r="AP593" s="12"/>
      <c r="AQ593" s="12"/>
      <c r="AR593" s="12"/>
      <c r="AS593" s="13" t="s">
        <v>90</v>
      </c>
    </row>
    <row r="594" spans="1:45" ht="21" customHeight="1">
      <c r="A594" s="4">
        <v>43002</v>
      </c>
      <c r="B594" s="5" t="s">
        <v>85</v>
      </c>
      <c r="C594" s="5" t="s">
        <v>86</v>
      </c>
      <c r="D594" s="4">
        <v>43159</v>
      </c>
      <c r="E594" s="5">
        <f t="shared" si="117"/>
        <v>-157</v>
      </c>
      <c r="F594" s="5" t="str">
        <f t="shared" si="118"/>
        <v>개봉전</v>
      </c>
      <c r="G594" s="5" t="str">
        <f t="shared" si="119"/>
        <v>일</v>
      </c>
      <c r="H594" s="5">
        <f t="shared" si="120"/>
        <v>1</v>
      </c>
      <c r="I594" s="5"/>
      <c r="J594" s="5"/>
      <c r="K594" s="5"/>
      <c r="L594" s="14" t="str">
        <f t="shared" si="121"/>
        <v/>
      </c>
      <c r="M594" s="14" t="str">
        <f t="shared" si="122"/>
        <v/>
      </c>
      <c r="N594" s="11" t="str">
        <f t="shared" si="124"/>
        <v/>
      </c>
      <c r="O594" s="11"/>
      <c r="P594" s="11"/>
      <c r="Q594" s="6"/>
      <c r="R594" s="6"/>
      <c r="S594" s="6"/>
      <c r="T594" s="6"/>
      <c r="U594" s="6"/>
      <c r="V594" s="6"/>
      <c r="W594" s="6"/>
      <c r="X594" s="5"/>
      <c r="Y594" s="5"/>
      <c r="Z594" s="9">
        <v>0.28754999999999997</v>
      </c>
      <c r="AA594" s="14">
        <f t="shared" si="123"/>
        <v>4.8228346456692828E-2</v>
      </c>
      <c r="AB594" s="9">
        <f t="shared" si="125"/>
        <v>0.31552857142857144</v>
      </c>
      <c r="AC594" s="9"/>
      <c r="AD594" s="9"/>
      <c r="AE594" s="5" t="s">
        <v>87</v>
      </c>
      <c r="AF594" s="11"/>
      <c r="AG594" s="11"/>
      <c r="AH594" s="11"/>
      <c r="AI594" s="5" t="s">
        <v>51</v>
      </c>
      <c r="AJ594" s="5" t="s">
        <v>86</v>
      </c>
      <c r="AK594" s="5" t="s">
        <v>52</v>
      </c>
      <c r="AL594" s="5" t="s">
        <v>88</v>
      </c>
      <c r="AM594" s="5" t="s">
        <v>89</v>
      </c>
      <c r="AN594" s="12">
        <f t="shared" si="126"/>
        <v>0.28754999999999997</v>
      </c>
      <c r="AO594" s="12"/>
      <c r="AP594" s="12"/>
      <c r="AQ594" s="12"/>
      <c r="AR594" s="12"/>
      <c r="AS594" s="13" t="s">
        <v>90</v>
      </c>
    </row>
    <row r="595" spans="1:45" ht="21" customHeight="1">
      <c r="A595" s="4">
        <v>43003</v>
      </c>
      <c r="B595" s="5" t="s">
        <v>85</v>
      </c>
      <c r="C595" s="5" t="s">
        <v>86</v>
      </c>
      <c r="D595" s="4">
        <v>43159</v>
      </c>
      <c r="E595" s="5">
        <f t="shared" si="117"/>
        <v>-156</v>
      </c>
      <c r="F595" s="5" t="str">
        <f t="shared" si="118"/>
        <v>개봉전</v>
      </c>
      <c r="G595" s="5" t="str">
        <f t="shared" si="119"/>
        <v>월</v>
      </c>
      <c r="H595" s="5">
        <f t="shared" si="120"/>
        <v>0</v>
      </c>
      <c r="I595" s="5"/>
      <c r="J595" s="5"/>
      <c r="K595" s="5"/>
      <c r="L595" s="14" t="str">
        <f t="shared" si="121"/>
        <v/>
      </c>
      <c r="M595" s="14" t="str">
        <f t="shared" si="122"/>
        <v/>
      </c>
      <c r="N595" s="11" t="str">
        <f t="shared" si="124"/>
        <v/>
      </c>
      <c r="O595" s="11"/>
      <c r="P595" s="11"/>
      <c r="Q595" s="6"/>
      <c r="R595" s="6"/>
      <c r="S595" s="6"/>
      <c r="T595" s="6"/>
      <c r="U595" s="6"/>
      <c r="V595" s="6"/>
      <c r="W595" s="6"/>
      <c r="X595" s="5"/>
      <c r="Y595" s="5"/>
      <c r="Z595" s="9">
        <v>0.24948000000000001</v>
      </c>
      <c r="AA595" s="14">
        <f t="shared" si="123"/>
        <v>-0.13239436619718303</v>
      </c>
      <c r="AB595" s="9">
        <f t="shared" si="125"/>
        <v>0.31347285714285711</v>
      </c>
      <c r="AC595" s="9"/>
      <c r="AD595" s="9"/>
      <c r="AE595" s="5" t="s">
        <v>87</v>
      </c>
      <c r="AF595" s="11"/>
      <c r="AG595" s="11"/>
      <c r="AH595" s="11"/>
      <c r="AI595" s="5" t="s">
        <v>51</v>
      </c>
      <c r="AJ595" s="5" t="s">
        <v>86</v>
      </c>
      <c r="AK595" s="5" t="s">
        <v>52</v>
      </c>
      <c r="AL595" s="5" t="s">
        <v>88</v>
      </c>
      <c r="AM595" s="5" t="s">
        <v>89</v>
      </c>
      <c r="AN595" s="12">
        <f t="shared" si="126"/>
        <v>0.24948000000000001</v>
      </c>
      <c r="AO595" s="12"/>
      <c r="AP595" s="12"/>
      <c r="AQ595" s="12"/>
      <c r="AR595" s="12"/>
      <c r="AS595" s="13" t="s">
        <v>90</v>
      </c>
    </row>
    <row r="596" spans="1:45" ht="21" customHeight="1">
      <c r="A596" s="4">
        <v>43004</v>
      </c>
      <c r="B596" s="5" t="s">
        <v>85</v>
      </c>
      <c r="C596" s="5" t="s">
        <v>86</v>
      </c>
      <c r="D596" s="4">
        <v>43159</v>
      </c>
      <c r="E596" s="5">
        <f t="shared" si="117"/>
        <v>-155</v>
      </c>
      <c r="F596" s="5" t="str">
        <f t="shared" si="118"/>
        <v>개봉전</v>
      </c>
      <c r="G596" s="5" t="str">
        <f t="shared" si="119"/>
        <v>화</v>
      </c>
      <c r="H596" s="5">
        <f t="shared" si="120"/>
        <v>0</v>
      </c>
      <c r="I596" s="5"/>
      <c r="J596" s="5"/>
      <c r="K596" s="5"/>
      <c r="L596" s="14" t="str">
        <f t="shared" si="121"/>
        <v/>
      </c>
      <c r="M596" s="14" t="str">
        <f t="shared" si="122"/>
        <v/>
      </c>
      <c r="N596" s="11" t="str">
        <f t="shared" si="124"/>
        <v/>
      </c>
      <c r="O596" s="11"/>
      <c r="P596" s="11"/>
      <c r="Q596" s="6"/>
      <c r="R596" s="6"/>
      <c r="S596" s="6"/>
      <c r="T596" s="6"/>
      <c r="U596" s="6"/>
      <c r="V596" s="6"/>
      <c r="W596" s="6"/>
      <c r="X596" s="5"/>
      <c r="Y596" s="5"/>
      <c r="Z596" s="9">
        <v>0.28244000000000002</v>
      </c>
      <c r="AA596" s="14">
        <f t="shared" si="123"/>
        <v>0.13211479878146548</v>
      </c>
      <c r="AB596" s="9">
        <f t="shared" si="125"/>
        <v>0.31423571428571423</v>
      </c>
      <c r="AC596" s="9"/>
      <c r="AD596" s="9"/>
      <c r="AE596" s="5" t="s">
        <v>87</v>
      </c>
      <c r="AF596" s="11"/>
      <c r="AG596" s="11"/>
      <c r="AH596" s="11"/>
      <c r="AI596" s="5" t="s">
        <v>51</v>
      </c>
      <c r="AJ596" s="5" t="s">
        <v>86</v>
      </c>
      <c r="AK596" s="5" t="s">
        <v>52</v>
      </c>
      <c r="AL596" s="5" t="s">
        <v>88</v>
      </c>
      <c r="AM596" s="5" t="s">
        <v>89</v>
      </c>
      <c r="AN596" s="12">
        <f t="shared" si="126"/>
        <v>0.28244000000000002</v>
      </c>
      <c r="AO596" s="12"/>
      <c r="AP596" s="12"/>
      <c r="AQ596" s="12"/>
      <c r="AR596" s="12"/>
      <c r="AS596" s="13" t="s">
        <v>90</v>
      </c>
    </row>
    <row r="597" spans="1:45" ht="21" customHeight="1">
      <c r="A597" s="4">
        <v>43005</v>
      </c>
      <c r="B597" s="5" t="s">
        <v>85</v>
      </c>
      <c r="C597" s="5" t="s">
        <v>86</v>
      </c>
      <c r="D597" s="4">
        <v>43159</v>
      </c>
      <c r="E597" s="5">
        <f t="shared" si="117"/>
        <v>-154</v>
      </c>
      <c r="F597" s="5" t="str">
        <f t="shared" si="118"/>
        <v>개봉전</v>
      </c>
      <c r="G597" s="5" t="str">
        <f t="shared" si="119"/>
        <v>수</v>
      </c>
      <c r="H597" s="5">
        <f t="shared" si="120"/>
        <v>0</v>
      </c>
      <c r="I597" s="5"/>
      <c r="J597" s="5"/>
      <c r="K597" s="5"/>
      <c r="L597" s="14" t="str">
        <f t="shared" si="121"/>
        <v/>
      </c>
      <c r="M597" s="14" t="str">
        <f t="shared" si="122"/>
        <v/>
      </c>
      <c r="N597" s="11" t="str">
        <f t="shared" si="124"/>
        <v/>
      </c>
      <c r="O597" s="11"/>
      <c r="P597" s="11"/>
      <c r="Q597" s="6"/>
      <c r="R597" s="6"/>
      <c r="S597" s="6"/>
      <c r="T597" s="6"/>
      <c r="U597" s="6"/>
      <c r="V597" s="6"/>
      <c r="W597" s="6"/>
      <c r="X597" s="5"/>
      <c r="Y597" s="5"/>
      <c r="Z597" s="9">
        <v>0.29520999999999997</v>
      </c>
      <c r="AA597" s="14">
        <f t="shared" si="123"/>
        <v>4.5213142614360491E-2</v>
      </c>
      <c r="AB597" s="9">
        <f t="shared" si="125"/>
        <v>0.32249142857142854</v>
      </c>
      <c r="AC597" s="9"/>
      <c r="AD597" s="9"/>
      <c r="AE597" s="5" t="s">
        <v>87</v>
      </c>
      <c r="AF597" s="11"/>
      <c r="AG597" s="11"/>
      <c r="AH597" s="11"/>
      <c r="AI597" s="5" t="s">
        <v>51</v>
      </c>
      <c r="AJ597" s="5" t="s">
        <v>86</v>
      </c>
      <c r="AK597" s="5" t="s">
        <v>52</v>
      </c>
      <c r="AL597" s="5" t="s">
        <v>88</v>
      </c>
      <c r="AM597" s="5" t="s">
        <v>89</v>
      </c>
      <c r="AN597" s="12">
        <f t="shared" si="126"/>
        <v>0.29520999999999997</v>
      </c>
      <c r="AO597" s="12"/>
      <c r="AP597" s="12"/>
      <c r="AQ597" s="12"/>
      <c r="AR597" s="12"/>
      <c r="AS597" s="13" t="s">
        <v>90</v>
      </c>
    </row>
    <row r="598" spans="1:45" ht="21" customHeight="1">
      <c r="A598" s="4">
        <v>43006</v>
      </c>
      <c r="B598" s="5" t="s">
        <v>85</v>
      </c>
      <c r="C598" s="5" t="s">
        <v>86</v>
      </c>
      <c r="D598" s="4">
        <v>43159</v>
      </c>
      <c r="E598" s="5">
        <f t="shared" si="117"/>
        <v>-153</v>
      </c>
      <c r="F598" s="5" t="str">
        <f t="shared" si="118"/>
        <v>개봉전</v>
      </c>
      <c r="G598" s="5" t="str">
        <f t="shared" si="119"/>
        <v>목</v>
      </c>
      <c r="H598" s="5">
        <f t="shared" si="120"/>
        <v>0</v>
      </c>
      <c r="I598" s="5"/>
      <c r="J598" s="5"/>
      <c r="K598" s="5"/>
      <c r="L598" s="14" t="str">
        <f t="shared" si="121"/>
        <v/>
      </c>
      <c r="M598" s="14" t="str">
        <f t="shared" si="122"/>
        <v/>
      </c>
      <c r="N598" s="11" t="str">
        <f t="shared" si="124"/>
        <v/>
      </c>
      <c r="O598" s="11"/>
      <c r="P598" s="11"/>
      <c r="Q598" s="6"/>
      <c r="R598" s="6"/>
      <c r="S598" s="6"/>
      <c r="T598" s="6"/>
      <c r="U598" s="6"/>
      <c r="V598" s="6"/>
      <c r="W598" s="6"/>
      <c r="X598" s="5"/>
      <c r="Y598" s="5"/>
      <c r="Z598" s="9">
        <v>0.26990999999999998</v>
      </c>
      <c r="AA598" s="14">
        <f t="shared" si="123"/>
        <v>-8.5701703871820079E-2</v>
      </c>
      <c r="AB598" s="9">
        <f t="shared" si="125"/>
        <v>0.28612142857142858</v>
      </c>
      <c r="AC598" s="9"/>
      <c r="AD598" s="9"/>
      <c r="AE598" s="5" t="s">
        <v>87</v>
      </c>
      <c r="AF598" s="11"/>
      <c r="AG598" s="11"/>
      <c r="AH598" s="11"/>
      <c r="AI598" s="5" t="s">
        <v>51</v>
      </c>
      <c r="AJ598" s="5" t="s">
        <v>86</v>
      </c>
      <c r="AK598" s="5" t="s">
        <v>52</v>
      </c>
      <c r="AL598" s="5" t="s">
        <v>88</v>
      </c>
      <c r="AM598" s="5" t="s">
        <v>89</v>
      </c>
      <c r="AN598" s="12">
        <f t="shared" si="126"/>
        <v>0.26990999999999998</v>
      </c>
      <c r="AO598" s="12"/>
      <c r="AP598" s="12"/>
      <c r="AQ598" s="12"/>
      <c r="AR598" s="12"/>
      <c r="AS598" s="13" t="s">
        <v>90</v>
      </c>
    </row>
    <row r="599" spans="1:45" ht="21" customHeight="1">
      <c r="A599" s="4">
        <v>43007</v>
      </c>
      <c r="B599" s="5" t="s">
        <v>85</v>
      </c>
      <c r="C599" s="5" t="s">
        <v>86</v>
      </c>
      <c r="D599" s="4">
        <v>43159</v>
      </c>
      <c r="E599" s="5">
        <f t="shared" si="117"/>
        <v>-152</v>
      </c>
      <c r="F599" s="5" t="str">
        <f t="shared" si="118"/>
        <v>개봉전</v>
      </c>
      <c r="G599" s="5" t="str">
        <f t="shared" si="119"/>
        <v>금</v>
      </c>
      <c r="H599" s="5">
        <f t="shared" si="120"/>
        <v>0</v>
      </c>
      <c r="I599" s="5"/>
      <c r="J599" s="5"/>
      <c r="K599" s="5"/>
      <c r="L599" s="14" t="str">
        <f t="shared" si="121"/>
        <v/>
      </c>
      <c r="M599" s="14" t="str">
        <f t="shared" si="122"/>
        <v/>
      </c>
      <c r="N599" s="11" t="str">
        <f t="shared" si="124"/>
        <v/>
      </c>
      <c r="O599" s="11" t="str">
        <f t="shared" ref="O599:O662" si="127">IF(COUNT(I571:I598)=28,AVERAGE(I571:I598),"")</f>
        <v/>
      </c>
      <c r="P599" s="11" t="str">
        <f t="shared" ref="P599:P662" si="128">IF(COUNT(I599,O599)=2,IFERROR(I599/O599,""),"")</f>
        <v/>
      </c>
      <c r="Q599" s="6"/>
      <c r="R599" s="6"/>
      <c r="S599" s="6"/>
      <c r="T599" s="6"/>
      <c r="U599" s="6"/>
      <c r="V599" s="6"/>
      <c r="W599" s="6"/>
      <c r="X599" s="5"/>
      <c r="Y599" s="5"/>
      <c r="Z599" s="9">
        <v>0.29798999999999998</v>
      </c>
      <c r="AA599" s="14">
        <f t="shared" si="123"/>
        <v>0.10403467822607526</v>
      </c>
      <c r="AB599" s="9">
        <f t="shared" si="125"/>
        <v>0.27955714285714289</v>
      </c>
      <c r="AC599" s="9">
        <f t="shared" ref="AC599:AC662" si="129">IF(COUNT(Z571:Z598)=28,AVERAGE(Z571:Z598),"")</f>
        <v>0.30563250000000003</v>
      </c>
      <c r="AD599" s="9">
        <f t="shared" ref="AD599:AD662" si="130">IF(COUNT(AB599:AC599)=2,IFERROR(AB599/AC599,""),"")</f>
        <v>0.91468395166463934</v>
      </c>
      <c r="AE599" s="5" t="s">
        <v>87</v>
      </c>
      <c r="AF599" s="11" t="str">
        <f t="shared" ref="AF599:AF662" si="131">IF(COUNT(J592,J585,J578,J571)=4,AVERAGE(J592,J585,J578,J571),"")</f>
        <v/>
      </c>
      <c r="AG599" s="11" t="str">
        <f t="shared" ref="AG599:AG662" si="132">IF(COUNT(J599,AF599)=2,IFERROR(J599/AF599,""),"")</f>
        <v/>
      </c>
      <c r="AH599" s="11">
        <f t="shared" ref="AH599:AH662" si="133">IF(COUNT(Z599,AC599)=2,IFERROR(Z599/AC599,""),"")</f>
        <v>0.97499447866310007</v>
      </c>
      <c r="AI599" s="5" t="s">
        <v>51</v>
      </c>
      <c r="AJ599" s="5" t="s">
        <v>86</v>
      </c>
      <c r="AK599" s="5" t="s">
        <v>52</v>
      </c>
      <c r="AL599" s="5" t="s">
        <v>88</v>
      </c>
      <c r="AM599" s="5" t="s">
        <v>89</v>
      </c>
      <c r="AN599" s="12">
        <f t="shared" si="126"/>
        <v>0.29798999999999998</v>
      </c>
      <c r="AO599" s="12"/>
      <c r="AP599" s="12"/>
      <c r="AQ599" s="12"/>
      <c r="AR599" s="12"/>
      <c r="AS599" s="13" t="s">
        <v>90</v>
      </c>
    </row>
    <row r="600" spans="1:45" ht="21" customHeight="1">
      <c r="A600" s="4">
        <v>43008</v>
      </c>
      <c r="B600" s="5" t="s">
        <v>85</v>
      </c>
      <c r="C600" s="5" t="s">
        <v>86</v>
      </c>
      <c r="D600" s="4">
        <v>43159</v>
      </c>
      <c r="E600" s="5">
        <f t="shared" si="117"/>
        <v>-151</v>
      </c>
      <c r="F600" s="5" t="str">
        <f t="shared" si="118"/>
        <v>개봉전</v>
      </c>
      <c r="G600" s="5" t="str">
        <f t="shared" si="119"/>
        <v>토</v>
      </c>
      <c r="H600" s="5">
        <f t="shared" si="120"/>
        <v>1</v>
      </c>
      <c r="I600" s="5"/>
      <c r="J600" s="5"/>
      <c r="K600" s="5"/>
      <c r="L600" s="14" t="str">
        <f t="shared" si="121"/>
        <v/>
      </c>
      <c r="M600" s="14" t="str">
        <f t="shared" si="122"/>
        <v/>
      </c>
      <c r="N600" s="11" t="str">
        <f t="shared" si="124"/>
        <v/>
      </c>
      <c r="O600" s="11" t="str">
        <f t="shared" si="127"/>
        <v/>
      </c>
      <c r="P600" s="11" t="str">
        <f t="shared" si="128"/>
        <v/>
      </c>
      <c r="Q600" s="6"/>
      <c r="R600" s="6"/>
      <c r="S600" s="6"/>
      <c r="T600" s="6"/>
      <c r="U600" s="6"/>
      <c r="V600" s="6"/>
      <c r="W600" s="6"/>
      <c r="X600" s="5"/>
      <c r="Y600" s="5"/>
      <c r="Z600" s="9">
        <v>0.29659999999999997</v>
      </c>
      <c r="AA600" s="14">
        <f t="shared" si="123"/>
        <v>-4.6645860599349165E-3</v>
      </c>
      <c r="AB600" s="9">
        <f t="shared" si="125"/>
        <v>0.28273999999999994</v>
      </c>
      <c r="AC600" s="9">
        <f t="shared" si="129"/>
        <v>0.30763821428571431</v>
      </c>
      <c r="AD600" s="9">
        <f t="shared" si="130"/>
        <v>0.91906657518629808</v>
      </c>
      <c r="AE600" s="5" t="s">
        <v>87</v>
      </c>
      <c r="AF600" s="11" t="str">
        <f t="shared" si="131"/>
        <v/>
      </c>
      <c r="AG600" s="11" t="str">
        <f t="shared" si="132"/>
        <v/>
      </c>
      <c r="AH600" s="11">
        <f t="shared" si="133"/>
        <v>0.96411949565061916</v>
      </c>
      <c r="AI600" s="5" t="s">
        <v>51</v>
      </c>
      <c r="AJ600" s="5" t="s">
        <v>86</v>
      </c>
      <c r="AK600" s="5" t="s">
        <v>52</v>
      </c>
      <c r="AL600" s="5" t="s">
        <v>88</v>
      </c>
      <c r="AM600" s="5" t="s">
        <v>89</v>
      </c>
      <c r="AN600" s="12">
        <f t="shared" si="126"/>
        <v>0.29659999999999997</v>
      </c>
      <c r="AO600" s="12"/>
      <c r="AP600" s="12"/>
      <c r="AQ600" s="12"/>
      <c r="AR600" s="12"/>
      <c r="AS600" s="13" t="s">
        <v>90</v>
      </c>
    </row>
    <row r="601" spans="1:45" ht="21" customHeight="1">
      <c r="A601" s="4">
        <v>43009</v>
      </c>
      <c r="B601" s="5" t="s">
        <v>85</v>
      </c>
      <c r="C601" s="5" t="s">
        <v>86</v>
      </c>
      <c r="D601" s="4">
        <v>43159</v>
      </c>
      <c r="E601" s="5">
        <f t="shared" si="117"/>
        <v>-150</v>
      </c>
      <c r="F601" s="5" t="str">
        <f t="shared" si="118"/>
        <v>개봉전</v>
      </c>
      <c r="G601" s="5" t="str">
        <f t="shared" si="119"/>
        <v>일</v>
      </c>
      <c r="H601" s="5">
        <f t="shared" si="120"/>
        <v>1</v>
      </c>
      <c r="I601" s="5"/>
      <c r="J601" s="5"/>
      <c r="K601" s="5"/>
      <c r="L601" s="14" t="str">
        <f t="shared" si="121"/>
        <v/>
      </c>
      <c r="M601" s="14" t="str">
        <f t="shared" si="122"/>
        <v/>
      </c>
      <c r="N601" s="11" t="str">
        <f t="shared" si="124"/>
        <v/>
      </c>
      <c r="O601" s="11" t="str">
        <f t="shared" si="127"/>
        <v/>
      </c>
      <c r="P601" s="11" t="str">
        <f t="shared" si="128"/>
        <v/>
      </c>
      <c r="Q601" s="6"/>
      <c r="R601" s="6"/>
      <c r="S601" s="6"/>
      <c r="T601" s="6"/>
      <c r="U601" s="6"/>
      <c r="V601" s="6"/>
      <c r="W601" s="6"/>
      <c r="X601" s="5"/>
      <c r="Y601" s="5"/>
      <c r="Z601" s="9">
        <v>0.36762</v>
      </c>
      <c r="AA601" s="14">
        <f t="shared" si="123"/>
        <v>0.23944706675657468</v>
      </c>
      <c r="AB601" s="9">
        <f t="shared" si="125"/>
        <v>0.29417857142857146</v>
      </c>
      <c r="AC601" s="9">
        <f t="shared" si="129"/>
        <v>0.3093042857142857</v>
      </c>
      <c r="AD601" s="9">
        <f t="shared" si="130"/>
        <v>0.95109762462300196</v>
      </c>
      <c r="AE601" s="5" t="s">
        <v>87</v>
      </c>
      <c r="AF601" s="11" t="str">
        <f t="shared" si="131"/>
        <v/>
      </c>
      <c r="AG601" s="11" t="str">
        <f t="shared" si="132"/>
        <v/>
      </c>
      <c r="AH601" s="11">
        <f t="shared" si="133"/>
        <v>1.1885383325712544</v>
      </c>
      <c r="AI601" s="5" t="s">
        <v>51</v>
      </c>
      <c r="AJ601" s="5" t="s">
        <v>86</v>
      </c>
      <c r="AK601" s="5" t="s">
        <v>52</v>
      </c>
      <c r="AL601" s="5" t="s">
        <v>88</v>
      </c>
      <c r="AM601" s="5" t="s">
        <v>89</v>
      </c>
      <c r="AN601" s="12">
        <f t="shared" si="126"/>
        <v>0.36762</v>
      </c>
      <c r="AO601" s="12"/>
      <c r="AP601" s="12"/>
      <c r="AQ601" s="12"/>
      <c r="AR601" s="12"/>
      <c r="AS601" s="13" t="s">
        <v>90</v>
      </c>
    </row>
    <row r="602" spans="1:45" ht="21" customHeight="1">
      <c r="A602" s="4">
        <v>43010</v>
      </c>
      <c r="B602" s="5" t="s">
        <v>85</v>
      </c>
      <c r="C602" s="5" t="s">
        <v>86</v>
      </c>
      <c r="D602" s="4">
        <v>43159</v>
      </c>
      <c r="E602" s="5">
        <f t="shared" si="117"/>
        <v>-149</v>
      </c>
      <c r="F602" s="5" t="str">
        <f t="shared" si="118"/>
        <v>개봉전</v>
      </c>
      <c r="G602" s="5" t="str">
        <f t="shared" si="119"/>
        <v>월</v>
      </c>
      <c r="H602" s="5">
        <f t="shared" si="120"/>
        <v>0</v>
      </c>
      <c r="I602" s="5"/>
      <c r="J602" s="5"/>
      <c r="K602" s="5"/>
      <c r="L602" s="14" t="str">
        <f t="shared" si="121"/>
        <v/>
      </c>
      <c r="M602" s="14" t="str">
        <f t="shared" si="122"/>
        <v/>
      </c>
      <c r="N602" s="11" t="str">
        <f t="shared" si="124"/>
        <v/>
      </c>
      <c r="O602" s="11" t="str">
        <f t="shared" si="127"/>
        <v/>
      </c>
      <c r="P602" s="11" t="str">
        <f t="shared" si="128"/>
        <v/>
      </c>
      <c r="Q602" s="6"/>
      <c r="R602" s="6"/>
      <c r="S602" s="6"/>
      <c r="T602" s="6"/>
      <c r="U602" s="6"/>
      <c r="V602" s="6"/>
      <c r="W602" s="6"/>
      <c r="X602" s="5"/>
      <c r="Y602" s="5"/>
      <c r="Z602" s="9">
        <v>0.39222000000000001</v>
      </c>
      <c r="AA602" s="14">
        <f t="shared" si="123"/>
        <v>6.6916925085686252E-2</v>
      </c>
      <c r="AB602" s="9">
        <f t="shared" si="125"/>
        <v>0.31457000000000007</v>
      </c>
      <c r="AC602" s="9">
        <f t="shared" si="129"/>
        <v>0.31381357142857141</v>
      </c>
      <c r="AD602" s="9">
        <f t="shared" si="130"/>
        <v>1.0024104393190683</v>
      </c>
      <c r="AE602" s="5" t="s">
        <v>87</v>
      </c>
      <c r="AF602" s="11" t="str">
        <f t="shared" si="131"/>
        <v/>
      </c>
      <c r="AG602" s="11" t="str">
        <f t="shared" si="132"/>
        <v/>
      </c>
      <c r="AH602" s="11">
        <f t="shared" si="133"/>
        <v>1.2498503433567247</v>
      </c>
      <c r="AI602" s="5" t="s">
        <v>51</v>
      </c>
      <c r="AJ602" s="5" t="s">
        <v>86</v>
      </c>
      <c r="AK602" s="5" t="s">
        <v>52</v>
      </c>
      <c r="AL602" s="5" t="s">
        <v>88</v>
      </c>
      <c r="AM602" s="5" t="s">
        <v>89</v>
      </c>
      <c r="AN602" s="12">
        <f t="shared" si="126"/>
        <v>0.39222000000000001</v>
      </c>
      <c r="AO602" s="12"/>
      <c r="AP602" s="12"/>
      <c r="AQ602" s="12"/>
      <c r="AR602" s="12"/>
      <c r="AS602" s="13" t="s">
        <v>90</v>
      </c>
    </row>
    <row r="603" spans="1:45" ht="21" customHeight="1">
      <c r="A603" s="4">
        <v>43011</v>
      </c>
      <c r="B603" s="5" t="s">
        <v>85</v>
      </c>
      <c r="C603" s="5" t="s">
        <v>86</v>
      </c>
      <c r="D603" s="4">
        <v>43159</v>
      </c>
      <c r="E603" s="5">
        <f t="shared" si="117"/>
        <v>-148</v>
      </c>
      <c r="F603" s="5" t="str">
        <f t="shared" si="118"/>
        <v>개봉전</v>
      </c>
      <c r="G603" s="5" t="str">
        <f t="shared" si="119"/>
        <v>화</v>
      </c>
      <c r="H603" s="5">
        <f t="shared" si="120"/>
        <v>0</v>
      </c>
      <c r="I603" s="5"/>
      <c r="J603" s="5"/>
      <c r="K603" s="5"/>
      <c r="L603" s="14" t="str">
        <f t="shared" si="121"/>
        <v/>
      </c>
      <c r="M603" s="14" t="str">
        <f t="shared" si="122"/>
        <v/>
      </c>
      <c r="N603" s="11" t="str">
        <f t="shared" si="124"/>
        <v/>
      </c>
      <c r="O603" s="11" t="str">
        <f t="shared" si="127"/>
        <v/>
      </c>
      <c r="P603" s="11" t="str">
        <f t="shared" si="128"/>
        <v/>
      </c>
      <c r="Q603" s="6"/>
      <c r="R603" s="6"/>
      <c r="S603" s="6"/>
      <c r="T603" s="6"/>
      <c r="U603" s="6"/>
      <c r="V603" s="6"/>
      <c r="W603" s="6"/>
      <c r="X603" s="5"/>
      <c r="Y603" s="5"/>
      <c r="Z603" s="9">
        <v>0.33837</v>
      </c>
      <c r="AA603" s="14">
        <f t="shared" si="123"/>
        <v>-0.13729539544133396</v>
      </c>
      <c r="AB603" s="9">
        <f t="shared" si="125"/>
        <v>0.32256000000000001</v>
      </c>
      <c r="AC603" s="9">
        <f t="shared" si="129"/>
        <v>0.31940035714285714</v>
      </c>
      <c r="AD603" s="9">
        <f t="shared" si="130"/>
        <v>1.009892421177631</v>
      </c>
      <c r="AE603" s="5" t="s">
        <v>87</v>
      </c>
      <c r="AF603" s="11" t="str">
        <f t="shared" si="131"/>
        <v/>
      </c>
      <c r="AG603" s="11" t="str">
        <f t="shared" si="132"/>
        <v/>
      </c>
      <c r="AH603" s="11">
        <f t="shared" si="133"/>
        <v>1.0593914265683126</v>
      </c>
      <c r="AI603" s="5" t="s">
        <v>51</v>
      </c>
      <c r="AJ603" s="5" t="s">
        <v>86</v>
      </c>
      <c r="AK603" s="5" t="s">
        <v>52</v>
      </c>
      <c r="AL603" s="5" t="s">
        <v>88</v>
      </c>
      <c r="AM603" s="5" t="s">
        <v>89</v>
      </c>
      <c r="AN603" s="12">
        <f t="shared" si="126"/>
        <v>0.33837</v>
      </c>
      <c r="AO603" s="12"/>
      <c r="AP603" s="12"/>
      <c r="AQ603" s="12"/>
      <c r="AR603" s="12"/>
      <c r="AS603" s="13" t="s">
        <v>90</v>
      </c>
    </row>
    <row r="604" spans="1:45" ht="21" customHeight="1">
      <c r="A604" s="4">
        <v>43012</v>
      </c>
      <c r="B604" s="5" t="s">
        <v>85</v>
      </c>
      <c r="C604" s="5" t="s">
        <v>86</v>
      </c>
      <c r="D604" s="4">
        <v>43159</v>
      </c>
      <c r="E604" s="5">
        <f t="shared" si="117"/>
        <v>-147</v>
      </c>
      <c r="F604" s="5" t="str">
        <f t="shared" si="118"/>
        <v>개봉전</v>
      </c>
      <c r="G604" s="5" t="str">
        <f t="shared" si="119"/>
        <v>수</v>
      </c>
      <c r="H604" s="5">
        <f t="shared" si="120"/>
        <v>0</v>
      </c>
      <c r="I604" s="5"/>
      <c r="J604" s="5"/>
      <c r="K604" s="5"/>
      <c r="L604" s="14" t="str">
        <f t="shared" si="121"/>
        <v/>
      </c>
      <c r="M604" s="14" t="str">
        <f t="shared" si="122"/>
        <v/>
      </c>
      <c r="N604" s="11" t="str">
        <f t="shared" si="124"/>
        <v/>
      </c>
      <c r="O604" s="11" t="str">
        <f t="shared" si="127"/>
        <v/>
      </c>
      <c r="P604" s="11" t="str">
        <f t="shared" si="128"/>
        <v/>
      </c>
      <c r="Q604" s="6"/>
      <c r="R604" s="6"/>
      <c r="S604" s="6"/>
      <c r="T604" s="6"/>
      <c r="U604" s="6"/>
      <c r="V604" s="6"/>
      <c r="W604" s="6"/>
      <c r="X604" s="5"/>
      <c r="Y604" s="5"/>
      <c r="Z604" s="9">
        <v>1.0601499999999999</v>
      </c>
      <c r="AA604" s="14">
        <f t="shared" si="123"/>
        <v>2.13310872713302</v>
      </c>
      <c r="AB604" s="9">
        <f t="shared" si="125"/>
        <v>0.43183714285714281</v>
      </c>
      <c r="AC604" s="9">
        <f t="shared" si="129"/>
        <v>0.3228982142857143</v>
      </c>
      <c r="AD604" s="9">
        <f t="shared" si="130"/>
        <v>1.3373785414466077</v>
      </c>
      <c r="AE604" s="5" t="s">
        <v>87</v>
      </c>
      <c r="AF604" s="11" t="str">
        <f t="shared" si="131"/>
        <v/>
      </c>
      <c r="AG604" s="11" t="str">
        <f t="shared" si="132"/>
        <v/>
      </c>
      <c r="AH604" s="11">
        <f t="shared" si="133"/>
        <v>3.2832327745917276</v>
      </c>
      <c r="AI604" s="5" t="s">
        <v>51</v>
      </c>
      <c r="AJ604" s="5" t="s">
        <v>86</v>
      </c>
      <c r="AK604" s="5" t="s">
        <v>52</v>
      </c>
      <c r="AL604" s="5" t="s">
        <v>88</v>
      </c>
      <c r="AM604" s="5" t="s">
        <v>89</v>
      </c>
      <c r="AN604" s="12">
        <f t="shared" si="126"/>
        <v>1.0601499999999999</v>
      </c>
      <c r="AO604" s="12"/>
      <c r="AP604" s="12"/>
      <c r="AQ604" s="12"/>
      <c r="AR604" s="12"/>
      <c r="AS604" s="13" t="s">
        <v>90</v>
      </c>
    </row>
    <row r="605" spans="1:45" ht="21" customHeight="1">
      <c r="A605" s="4">
        <v>43013</v>
      </c>
      <c r="B605" s="5" t="s">
        <v>85</v>
      </c>
      <c r="C605" s="5" t="s">
        <v>86</v>
      </c>
      <c r="D605" s="4">
        <v>43159</v>
      </c>
      <c r="E605" s="5">
        <f t="shared" si="117"/>
        <v>-146</v>
      </c>
      <c r="F605" s="5" t="str">
        <f t="shared" si="118"/>
        <v>개봉전</v>
      </c>
      <c r="G605" s="5" t="str">
        <f t="shared" si="119"/>
        <v>목</v>
      </c>
      <c r="H605" s="5">
        <f t="shared" si="120"/>
        <v>0</v>
      </c>
      <c r="I605" s="5"/>
      <c r="J605" s="5"/>
      <c r="K605" s="5"/>
      <c r="L605" s="14" t="str">
        <f t="shared" si="121"/>
        <v/>
      </c>
      <c r="M605" s="14" t="str">
        <f t="shared" si="122"/>
        <v/>
      </c>
      <c r="N605" s="11" t="str">
        <f t="shared" si="124"/>
        <v/>
      </c>
      <c r="O605" s="11" t="str">
        <f t="shared" si="127"/>
        <v/>
      </c>
      <c r="P605" s="11" t="str">
        <f t="shared" si="128"/>
        <v/>
      </c>
      <c r="Q605" s="6"/>
      <c r="R605" s="6"/>
      <c r="S605" s="6"/>
      <c r="T605" s="6"/>
      <c r="U605" s="6"/>
      <c r="V605" s="6"/>
      <c r="W605" s="6"/>
      <c r="X605" s="5"/>
      <c r="Y605" s="5"/>
      <c r="Z605" s="9">
        <v>0.53564000000000001</v>
      </c>
      <c r="AA605" s="14">
        <f t="shared" si="123"/>
        <v>-0.49475074281941234</v>
      </c>
      <c r="AB605" s="9">
        <f t="shared" si="125"/>
        <v>0.46979857142857145</v>
      </c>
      <c r="AC605" s="9">
        <f t="shared" si="129"/>
        <v>0.35008499999999998</v>
      </c>
      <c r="AD605" s="9">
        <f t="shared" si="130"/>
        <v>1.3419557291188469</v>
      </c>
      <c r="AE605" s="5" t="s">
        <v>87</v>
      </c>
      <c r="AF605" s="11" t="str">
        <f t="shared" si="131"/>
        <v/>
      </c>
      <c r="AG605" s="11" t="str">
        <f t="shared" si="132"/>
        <v/>
      </c>
      <c r="AH605" s="11">
        <f t="shared" si="133"/>
        <v>1.5300284216690234</v>
      </c>
      <c r="AI605" s="5" t="s">
        <v>51</v>
      </c>
      <c r="AJ605" s="5" t="s">
        <v>86</v>
      </c>
      <c r="AK605" s="5" t="s">
        <v>52</v>
      </c>
      <c r="AL605" s="5" t="s">
        <v>88</v>
      </c>
      <c r="AM605" s="5" t="s">
        <v>89</v>
      </c>
      <c r="AN605" s="12">
        <f t="shared" si="126"/>
        <v>0.53564000000000001</v>
      </c>
      <c r="AO605" s="12"/>
      <c r="AP605" s="12"/>
      <c r="AQ605" s="12"/>
      <c r="AR605" s="12"/>
      <c r="AS605" s="13" t="s">
        <v>90</v>
      </c>
    </row>
    <row r="606" spans="1:45" ht="21" customHeight="1">
      <c r="A606" s="4">
        <v>43014</v>
      </c>
      <c r="B606" s="5" t="s">
        <v>85</v>
      </c>
      <c r="C606" s="5" t="s">
        <v>86</v>
      </c>
      <c r="D606" s="4">
        <v>43159</v>
      </c>
      <c r="E606" s="5">
        <f t="shared" si="117"/>
        <v>-145</v>
      </c>
      <c r="F606" s="5" t="str">
        <f t="shared" si="118"/>
        <v>개봉전</v>
      </c>
      <c r="G606" s="5" t="str">
        <f t="shared" si="119"/>
        <v>금</v>
      </c>
      <c r="H606" s="5">
        <f t="shared" si="120"/>
        <v>0</v>
      </c>
      <c r="I606" s="5"/>
      <c r="J606" s="5"/>
      <c r="K606" s="5"/>
      <c r="L606" s="14" t="str">
        <f t="shared" si="121"/>
        <v/>
      </c>
      <c r="M606" s="14" t="str">
        <f t="shared" si="122"/>
        <v/>
      </c>
      <c r="N606" s="11" t="str">
        <f t="shared" si="124"/>
        <v/>
      </c>
      <c r="O606" s="11" t="str">
        <f t="shared" si="127"/>
        <v/>
      </c>
      <c r="P606" s="11" t="str">
        <f t="shared" si="128"/>
        <v/>
      </c>
      <c r="Q606" s="6"/>
      <c r="R606" s="6"/>
      <c r="S606" s="6"/>
      <c r="T606" s="6"/>
      <c r="U606" s="6"/>
      <c r="V606" s="6"/>
      <c r="W606" s="6"/>
      <c r="X606" s="5"/>
      <c r="Y606" s="5"/>
      <c r="Z606" s="9">
        <v>0.68998000000000004</v>
      </c>
      <c r="AA606" s="14">
        <f t="shared" si="123"/>
        <v>0.28814128892539781</v>
      </c>
      <c r="AB606" s="9">
        <f t="shared" si="125"/>
        <v>0.52579714285714285</v>
      </c>
      <c r="AC606" s="9">
        <f t="shared" si="129"/>
        <v>0.35589535714285708</v>
      </c>
      <c r="AD606" s="9">
        <f t="shared" si="130"/>
        <v>1.4773925321146768</v>
      </c>
      <c r="AE606" s="5" t="s">
        <v>87</v>
      </c>
      <c r="AF606" s="11" t="str">
        <f t="shared" si="131"/>
        <v/>
      </c>
      <c r="AG606" s="11" t="str">
        <f t="shared" si="132"/>
        <v/>
      </c>
      <c r="AH606" s="11">
        <f t="shared" si="133"/>
        <v>1.9387159347601175</v>
      </c>
      <c r="AI606" s="5" t="s">
        <v>51</v>
      </c>
      <c r="AJ606" s="5" t="s">
        <v>86</v>
      </c>
      <c r="AK606" s="5" t="s">
        <v>52</v>
      </c>
      <c r="AL606" s="5" t="s">
        <v>88</v>
      </c>
      <c r="AM606" s="5" t="s">
        <v>89</v>
      </c>
      <c r="AN606" s="12">
        <f t="shared" si="126"/>
        <v>0.68998000000000004</v>
      </c>
      <c r="AO606" s="12"/>
      <c r="AP606" s="12"/>
      <c r="AQ606" s="12"/>
      <c r="AR606" s="12"/>
      <c r="AS606" s="13" t="s">
        <v>90</v>
      </c>
    </row>
    <row r="607" spans="1:45" ht="21" customHeight="1">
      <c r="A607" s="4">
        <v>43015</v>
      </c>
      <c r="B607" s="5" t="s">
        <v>85</v>
      </c>
      <c r="C607" s="5" t="s">
        <v>86</v>
      </c>
      <c r="D607" s="4">
        <v>43159</v>
      </c>
      <c r="E607" s="5">
        <f t="shared" si="117"/>
        <v>-144</v>
      </c>
      <c r="F607" s="5" t="str">
        <f t="shared" si="118"/>
        <v>개봉전</v>
      </c>
      <c r="G607" s="5" t="str">
        <f t="shared" si="119"/>
        <v>토</v>
      </c>
      <c r="H607" s="5">
        <f t="shared" si="120"/>
        <v>1</v>
      </c>
      <c r="I607" s="5"/>
      <c r="J607" s="5"/>
      <c r="K607" s="5"/>
      <c r="L607" s="14" t="str">
        <f t="shared" si="121"/>
        <v/>
      </c>
      <c r="M607" s="14" t="str">
        <f t="shared" si="122"/>
        <v/>
      </c>
      <c r="N607" s="11" t="str">
        <f t="shared" si="124"/>
        <v/>
      </c>
      <c r="O607" s="11" t="str">
        <f t="shared" si="127"/>
        <v/>
      </c>
      <c r="P607" s="11" t="str">
        <f t="shared" si="128"/>
        <v/>
      </c>
      <c r="Q607" s="6"/>
      <c r="R607" s="6"/>
      <c r="S607" s="6"/>
      <c r="T607" s="6"/>
      <c r="U607" s="6"/>
      <c r="V607" s="6"/>
      <c r="W607" s="6"/>
      <c r="X607" s="5"/>
      <c r="Y607" s="5"/>
      <c r="Z607" s="9">
        <v>0.37086000000000002</v>
      </c>
      <c r="AA607" s="14">
        <f t="shared" si="123"/>
        <v>-0.4625061595988289</v>
      </c>
      <c r="AB607" s="9">
        <f t="shared" si="125"/>
        <v>0.53640571428571426</v>
      </c>
      <c r="AC607" s="9">
        <f t="shared" si="129"/>
        <v>0.36083535714285719</v>
      </c>
      <c r="AD607" s="9">
        <f t="shared" si="130"/>
        <v>1.4865663900928299</v>
      </c>
      <c r="AE607" s="5" t="s">
        <v>87</v>
      </c>
      <c r="AF607" s="11" t="str">
        <f t="shared" si="131"/>
        <v/>
      </c>
      <c r="AG607" s="11" t="str">
        <f t="shared" si="132"/>
        <v/>
      </c>
      <c r="AH607" s="11">
        <f t="shared" si="133"/>
        <v>1.0277817643385041</v>
      </c>
      <c r="AI607" s="5" t="s">
        <v>51</v>
      </c>
      <c r="AJ607" s="5" t="s">
        <v>86</v>
      </c>
      <c r="AK607" s="5" t="s">
        <v>52</v>
      </c>
      <c r="AL607" s="5" t="s">
        <v>88</v>
      </c>
      <c r="AM607" s="5" t="s">
        <v>89</v>
      </c>
      <c r="AN607" s="12">
        <f t="shared" si="126"/>
        <v>0.37086000000000002</v>
      </c>
      <c r="AO607" s="12"/>
      <c r="AP607" s="12"/>
      <c r="AQ607" s="12"/>
      <c r="AR607" s="12"/>
      <c r="AS607" s="13" t="s">
        <v>90</v>
      </c>
    </row>
    <row r="608" spans="1:45" ht="21" customHeight="1">
      <c r="A608" s="4">
        <v>43016</v>
      </c>
      <c r="B608" s="5" t="s">
        <v>85</v>
      </c>
      <c r="C608" s="5" t="s">
        <v>86</v>
      </c>
      <c r="D608" s="4">
        <v>43159</v>
      </c>
      <c r="E608" s="5">
        <f t="shared" si="117"/>
        <v>-143</v>
      </c>
      <c r="F608" s="5" t="str">
        <f t="shared" si="118"/>
        <v>개봉전</v>
      </c>
      <c r="G608" s="5" t="str">
        <f t="shared" si="119"/>
        <v>일</v>
      </c>
      <c r="H608" s="5">
        <f t="shared" si="120"/>
        <v>1</v>
      </c>
      <c r="I608" s="5"/>
      <c r="J608" s="5"/>
      <c r="K608" s="5"/>
      <c r="L608" s="14" t="str">
        <f t="shared" si="121"/>
        <v/>
      </c>
      <c r="M608" s="14" t="str">
        <f t="shared" si="122"/>
        <v/>
      </c>
      <c r="N608" s="11" t="str">
        <f t="shared" si="124"/>
        <v/>
      </c>
      <c r="O608" s="11" t="str">
        <f t="shared" si="127"/>
        <v/>
      </c>
      <c r="P608" s="11" t="str">
        <f t="shared" si="128"/>
        <v/>
      </c>
      <c r="Q608" s="6"/>
      <c r="R608" s="6"/>
      <c r="S608" s="6"/>
      <c r="T608" s="6"/>
      <c r="U608" s="6"/>
      <c r="V608" s="6"/>
      <c r="W608" s="6"/>
      <c r="X608" s="5"/>
      <c r="Y608" s="5"/>
      <c r="Z608" s="9">
        <v>0.34766000000000002</v>
      </c>
      <c r="AA608" s="14">
        <f t="shared" si="123"/>
        <v>-6.2557299250390996E-2</v>
      </c>
      <c r="AB608" s="9">
        <f t="shared" si="125"/>
        <v>0.53355428571428565</v>
      </c>
      <c r="AC608" s="9">
        <f t="shared" si="129"/>
        <v>0.36275821428571436</v>
      </c>
      <c r="AD608" s="9">
        <f t="shared" si="130"/>
        <v>1.4708261996627028</v>
      </c>
      <c r="AE608" s="5" t="s">
        <v>87</v>
      </c>
      <c r="AF608" s="11" t="str">
        <f t="shared" si="131"/>
        <v/>
      </c>
      <c r="AG608" s="11" t="str">
        <f t="shared" si="132"/>
        <v/>
      </c>
      <c r="AH608" s="11">
        <f t="shared" si="133"/>
        <v>0.95837940068306016</v>
      </c>
      <c r="AI608" s="5" t="s">
        <v>51</v>
      </c>
      <c r="AJ608" s="5" t="s">
        <v>86</v>
      </c>
      <c r="AK608" s="5" t="s">
        <v>52</v>
      </c>
      <c r="AL608" s="5" t="s">
        <v>88</v>
      </c>
      <c r="AM608" s="5" t="s">
        <v>89</v>
      </c>
      <c r="AN608" s="12">
        <f t="shared" si="126"/>
        <v>0.34766000000000002</v>
      </c>
      <c r="AO608" s="12"/>
      <c r="AP608" s="12"/>
      <c r="AQ608" s="12"/>
      <c r="AR608" s="12"/>
      <c r="AS608" s="13" t="s">
        <v>90</v>
      </c>
    </row>
    <row r="609" spans="1:45" ht="21" customHeight="1">
      <c r="A609" s="4">
        <v>43017</v>
      </c>
      <c r="B609" s="5" t="s">
        <v>85</v>
      </c>
      <c r="C609" s="5" t="s">
        <v>86</v>
      </c>
      <c r="D609" s="4">
        <v>43159</v>
      </c>
      <c r="E609" s="5">
        <f t="shared" si="117"/>
        <v>-142</v>
      </c>
      <c r="F609" s="5" t="str">
        <f t="shared" si="118"/>
        <v>개봉전</v>
      </c>
      <c r="G609" s="5" t="str">
        <f t="shared" si="119"/>
        <v>월</v>
      </c>
      <c r="H609" s="5">
        <f t="shared" si="120"/>
        <v>0</v>
      </c>
      <c r="I609" s="5"/>
      <c r="J609" s="5"/>
      <c r="K609" s="5"/>
      <c r="L609" s="14" t="str">
        <f t="shared" si="121"/>
        <v/>
      </c>
      <c r="M609" s="14" t="str">
        <f t="shared" si="122"/>
        <v/>
      </c>
      <c r="N609" s="11" t="str">
        <f t="shared" si="124"/>
        <v/>
      </c>
      <c r="O609" s="11" t="str">
        <f t="shared" si="127"/>
        <v/>
      </c>
      <c r="P609" s="11" t="str">
        <f t="shared" si="128"/>
        <v/>
      </c>
      <c r="Q609" s="6"/>
      <c r="R609" s="6"/>
      <c r="S609" s="6"/>
      <c r="T609" s="6"/>
      <c r="U609" s="6"/>
      <c r="V609" s="6"/>
      <c r="W609" s="6"/>
      <c r="X609" s="5"/>
      <c r="Y609" s="5"/>
      <c r="Z609" s="9">
        <v>0.50570999999999999</v>
      </c>
      <c r="AA609" s="14">
        <f t="shared" si="123"/>
        <v>0.45461082666973462</v>
      </c>
      <c r="AB609" s="9">
        <f t="shared" si="125"/>
        <v>0.54976714285714279</v>
      </c>
      <c r="AC609" s="9">
        <f t="shared" si="129"/>
        <v>0.3612414285714286</v>
      </c>
      <c r="AD609" s="9">
        <f t="shared" si="130"/>
        <v>1.5218828721591018</v>
      </c>
      <c r="AE609" s="5" t="s">
        <v>87</v>
      </c>
      <c r="AF609" s="11" t="str">
        <f t="shared" si="131"/>
        <v/>
      </c>
      <c r="AG609" s="11" t="str">
        <f t="shared" si="132"/>
        <v/>
      </c>
      <c r="AH609" s="11">
        <f t="shared" si="133"/>
        <v>1.3999224895103788</v>
      </c>
      <c r="AI609" s="5" t="s">
        <v>51</v>
      </c>
      <c r="AJ609" s="5" t="s">
        <v>86</v>
      </c>
      <c r="AK609" s="5" t="s">
        <v>52</v>
      </c>
      <c r="AL609" s="5" t="s">
        <v>88</v>
      </c>
      <c r="AM609" s="5" t="s">
        <v>89</v>
      </c>
      <c r="AN609" s="12">
        <f t="shared" si="126"/>
        <v>0.50570999999999999</v>
      </c>
      <c r="AO609" s="12"/>
      <c r="AP609" s="12"/>
      <c r="AQ609" s="12"/>
      <c r="AR609" s="12"/>
      <c r="AS609" s="13" t="s">
        <v>90</v>
      </c>
    </row>
    <row r="610" spans="1:45" ht="21" customHeight="1">
      <c r="A610" s="4">
        <v>43018</v>
      </c>
      <c r="B610" s="5" t="s">
        <v>85</v>
      </c>
      <c r="C610" s="5" t="s">
        <v>86</v>
      </c>
      <c r="D610" s="4">
        <v>43159</v>
      </c>
      <c r="E610" s="5">
        <f t="shared" si="117"/>
        <v>-141</v>
      </c>
      <c r="F610" s="5" t="str">
        <f t="shared" si="118"/>
        <v>개봉전</v>
      </c>
      <c r="G610" s="5" t="str">
        <f t="shared" si="119"/>
        <v>화</v>
      </c>
      <c r="H610" s="5">
        <f t="shared" si="120"/>
        <v>0</v>
      </c>
      <c r="I610" s="5"/>
      <c r="J610" s="5"/>
      <c r="K610" s="5"/>
      <c r="L610" s="14" t="str">
        <f t="shared" si="121"/>
        <v/>
      </c>
      <c r="M610" s="14" t="str">
        <f t="shared" si="122"/>
        <v/>
      </c>
      <c r="N610" s="11" t="str">
        <f t="shared" si="124"/>
        <v/>
      </c>
      <c r="O610" s="11" t="str">
        <f t="shared" si="127"/>
        <v/>
      </c>
      <c r="P610" s="11" t="str">
        <f t="shared" si="128"/>
        <v/>
      </c>
      <c r="Q610" s="6"/>
      <c r="R610" s="6"/>
      <c r="S610" s="6"/>
      <c r="T610" s="6"/>
      <c r="U610" s="6"/>
      <c r="V610" s="6"/>
      <c r="W610" s="6"/>
      <c r="X610" s="5"/>
      <c r="Y610" s="5"/>
      <c r="Z610" s="9">
        <v>0.34394000000000002</v>
      </c>
      <c r="AA610" s="14">
        <f t="shared" si="123"/>
        <v>-0.31988689169682227</v>
      </c>
      <c r="AB610" s="9">
        <f t="shared" si="125"/>
        <v>0.55056285714285713</v>
      </c>
      <c r="AC610" s="9">
        <f t="shared" si="129"/>
        <v>0.3663475000000001</v>
      </c>
      <c r="AD610" s="9">
        <f t="shared" si="130"/>
        <v>1.502843221648454</v>
      </c>
      <c r="AE610" s="5" t="s">
        <v>87</v>
      </c>
      <c r="AF610" s="11" t="str">
        <f t="shared" si="131"/>
        <v/>
      </c>
      <c r="AG610" s="11" t="str">
        <f t="shared" si="132"/>
        <v/>
      </c>
      <c r="AH610" s="11">
        <f t="shared" si="133"/>
        <v>0.93883539535550242</v>
      </c>
      <c r="AI610" s="5" t="s">
        <v>51</v>
      </c>
      <c r="AJ610" s="5" t="s">
        <v>86</v>
      </c>
      <c r="AK610" s="5" t="s">
        <v>52</v>
      </c>
      <c r="AL610" s="5" t="s">
        <v>88</v>
      </c>
      <c r="AM610" s="5" t="s">
        <v>89</v>
      </c>
      <c r="AN610" s="12">
        <f t="shared" si="126"/>
        <v>0.34394000000000002</v>
      </c>
      <c r="AO610" s="12"/>
      <c r="AP610" s="12"/>
      <c r="AQ610" s="12"/>
      <c r="AR610" s="12"/>
      <c r="AS610" s="13" t="s">
        <v>90</v>
      </c>
    </row>
    <row r="611" spans="1:45" ht="21" customHeight="1">
      <c r="A611" s="4">
        <v>43019</v>
      </c>
      <c r="B611" s="5" t="s">
        <v>85</v>
      </c>
      <c r="C611" s="5" t="s">
        <v>86</v>
      </c>
      <c r="D611" s="4">
        <v>43159</v>
      </c>
      <c r="E611" s="5">
        <f t="shared" si="117"/>
        <v>-140</v>
      </c>
      <c r="F611" s="5" t="str">
        <f t="shared" si="118"/>
        <v>개봉전</v>
      </c>
      <c r="G611" s="5" t="str">
        <f t="shared" si="119"/>
        <v>수</v>
      </c>
      <c r="H611" s="5">
        <f t="shared" si="120"/>
        <v>0</v>
      </c>
      <c r="I611" s="5"/>
      <c r="J611" s="5"/>
      <c r="K611" s="5"/>
      <c r="L611" s="14" t="str">
        <f t="shared" si="121"/>
        <v/>
      </c>
      <c r="M611" s="14" t="str">
        <f t="shared" si="122"/>
        <v/>
      </c>
      <c r="N611" s="11" t="str">
        <f t="shared" si="124"/>
        <v/>
      </c>
      <c r="O611" s="11" t="str">
        <f t="shared" si="127"/>
        <v/>
      </c>
      <c r="P611" s="11" t="str">
        <f t="shared" si="128"/>
        <v/>
      </c>
      <c r="Q611" s="6"/>
      <c r="R611" s="6"/>
      <c r="S611" s="6"/>
      <c r="T611" s="6"/>
      <c r="U611" s="6"/>
      <c r="V611" s="6"/>
      <c r="W611" s="6"/>
      <c r="X611" s="5"/>
      <c r="Y611" s="5"/>
      <c r="Z611" s="9">
        <v>0.34510000000000002</v>
      </c>
      <c r="AA611" s="14">
        <f t="shared" si="123"/>
        <v>3.3726812816188279E-3</v>
      </c>
      <c r="AB611" s="9">
        <f t="shared" si="125"/>
        <v>0.44841285714285711</v>
      </c>
      <c r="AC611" s="9">
        <f t="shared" si="129"/>
        <v>0.36832000000000009</v>
      </c>
      <c r="AD611" s="9">
        <f t="shared" si="130"/>
        <v>1.2174545426337342</v>
      </c>
      <c r="AE611" s="5" t="s">
        <v>87</v>
      </c>
      <c r="AF611" s="11" t="str">
        <f t="shared" si="131"/>
        <v/>
      </c>
      <c r="AG611" s="11" t="str">
        <f t="shared" si="132"/>
        <v/>
      </c>
      <c r="AH611" s="11">
        <f t="shared" si="133"/>
        <v>0.93695699391833165</v>
      </c>
      <c r="AI611" s="5" t="s">
        <v>51</v>
      </c>
      <c r="AJ611" s="5" t="s">
        <v>86</v>
      </c>
      <c r="AK611" s="5" t="s">
        <v>52</v>
      </c>
      <c r="AL611" s="5" t="s">
        <v>88</v>
      </c>
      <c r="AM611" s="5" t="s">
        <v>89</v>
      </c>
      <c r="AN611" s="12">
        <f t="shared" si="126"/>
        <v>0.34510000000000002</v>
      </c>
      <c r="AO611" s="12"/>
      <c r="AP611" s="12"/>
      <c r="AQ611" s="12"/>
      <c r="AR611" s="12"/>
      <c r="AS611" s="13" t="s">
        <v>90</v>
      </c>
    </row>
    <row r="612" spans="1:45" ht="21" customHeight="1">
      <c r="A612" s="4">
        <v>43020</v>
      </c>
      <c r="B612" s="5" t="s">
        <v>85</v>
      </c>
      <c r="C612" s="5" t="s">
        <v>86</v>
      </c>
      <c r="D612" s="4">
        <v>43159</v>
      </c>
      <c r="E612" s="5">
        <f t="shared" si="117"/>
        <v>-139</v>
      </c>
      <c r="F612" s="5" t="str">
        <f t="shared" si="118"/>
        <v>개봉전</v>
      </c>
      <c r="G612" s="5" t="str">
        <f t="shared" si="119"/>
        <v>목</v>
      </c>
      <c r="H612" s="5">
        <f t="shared" si="120"/>
        <v>0</v>
      </c>
      <c r="I612" s="5"/>
      <c r="J612" s="5"/>
      <c r="K612" s="5"/>
      <c r="L612" s="14" t="str">
        <f t="shared" si="121"/>
        <v/>
      </c>
      <c r="M612" s="14" t="str">
        <f t="shared" si="122"/>
        <v/>
      </c>
      <c r="N612" s="11" t="str">
        <f t="shared" si="124"/>
        <v/>
      </c>
      <c r="O612" s="11" t="str">
        <f t="shared" si="127"/>
        <v/>
      </c>
      <c r="P612" s="11" t="str">
        <f t="shared" si="128"/>
        <v/>
      </c>
      <c r="Q612" s="6"/>
      <c r="R612" s="6"/>
      <c r="S612" s="6"/>
      <c r="T612" s="6"/>
      <c r="U612" s="6"/>
      <c r="V612" s="6"/>
      <c r="W612" s="6"/>
      <c r="X612" s="5"/>
      <c r="Y612" s="5"/>
      <c r="Z612" s="9">
        <v>0.26411000000000001</v>
      </c>
      <c r="AA612" s="14">
        <f t="shared" si="123"/>
        <v>-0.23468559837728198</v>
      </c>
      <c r="AB612" s="9">
        <f t="shared" si="125"/>
        <v>0.40962285714285718</v>
      </c>
      <c r="AC612" s="9">
        <f t="shared" si="129"/>
        <v>0.36994428571428573</v>
      </c>
      <c r="AD612" s="9">
        <f t="shared" si="130"/>
        <v>1.1072555326863891</v>
      </c>
      <c r="AE612" s="5" t="s">
        <v>87</v>
      </c>
      <c r="AF612" s="11" t="str">
        <f t="shared" si="131"/>
        <v/>
      </c>
      <c r="AG612" s="11" t="str">
        <f t="shared" si="132"/>
        <v/>
      </c>
      <c r="AH612" s="11">
        <f t="shared" si="133"/>
        <v>0.71391831202381828</v>
      </c>
      <c r="AI612" s="5" t="s">
        <v>51</v>
      </c>
      <c r="AJ612" s="5" t="s">
        <v>86</v>
      </c>
      <c r="AK612" s="5" t="s">
        <v>52</v>
      </c>
      <c r="AL612" s="5" t="s">
        <v>88</v>
      </c>
      <c r="AM612" s="5" t="s">
        <v>89</v>
      </c>
      <c r="AN612" s="12">
        <f t="shared" si="126"/>
        <v>0.26411000000000001</v>
      </c>
      <c r="AO612" s="12"/>
      <c r="AP612" s="12"/>
      <c r="AQ612" s="12"/>
      <c r="AR612" s="12"/>
      <c r="AS612" s="13" t="s">
        <v>90</v>
      </c>
    </row>
    <row r="613" spans="1:45" ht="21" customHeight="1">
      <c r="A613" s="4">
        <v>43021</v>
      </c>
      <c r="B613" s="5" t="s">
        <v>85</v>
      </c>
      <c r="C613" s="5" t="s">
        <v>86</v>
      </c>
      <c r="D613" s="4">
        <v>43159</v>
      </c>
      <c r="E613" s="5">
        <f t="shared" si="117"/>
        <v>-138</v>
      </c>
      <c r="F613" s="5" t="str">
        <f t="shared" si="118"/>
        <v>개봉전</v>
      </c>
      <c r="G613" s="5" t="str">
        <f t="shared" si="119"/>
        <v>금</v>
      </c>
      <c r="H613" s="5">
        <f t="shared" si="120"/>
        <v>0</v>
      </c>
      <c r="I613" s="5"/>
      <c r="J613" s="5"/>
      <c r="K613" s="5"/>
      <c r="L613" s="14" t="str">
        <f t="shared" si="121"/>
        <v/>
      </c>
      <c r="M613" s="14" t="str">
        <f t="shared" si="122"/>
        <v/>
      </c>
      <c r="N613" s="11" t="str">
        <f t="shared" si="124"/>
        <v/>
      </c>
      <c r="O613" s="11" t="str">
        <f t="shared" si="127"/>
        <v/>
      </c>
      <c r="P613" s="11" t="str">
        <f t="shared" si="128"/>
        <v/>
      </c>
      <c r="Q613" s="6"/>
      <c r="R613" s="6"/>
      <c r="S613" s="6"/>
      <c r="T613" s="6"/>
      <c r="U613" s="6"/>
      <c r="V613" s="6"/>
      <c r="W613" s="6"/>
      <c r="X613" s="5"/>
      <c r="Y613" s="5"/>
      <c r="Z613" s="9">
        <v>0.24390999999999999</v>
      </c>
      <c r="AA613" s="14">
        <f t="shared" si="123"/>
        <v>-7.6483283480368147E-2</v>
      </c>
      <c r="AB613" s="9">
        <f t="shared" si="125"/>
        <v>0.34589857142857144</v>
      </c>
      <c r="AC613" s="9">
        <f t="shared" si="129"/>
        <v>0.36864321428571428</v>
      </c>
      <c r="AD613" s="9">
        <f t="shared" si="130"/>
        <v>0.93830174549336809</v>
      </c>
      <c r="AE613" s="5" t="s">
        <v>87</v>
      </c>
      <c r="AF613" s="11" t="str">
        <f t="shared" si="131"/>
        <v/>
      </c>
      <c r="AG613" s="11" t="str">
        <f t="shared" si="132"/>
        <v/>
      </c>
      <c r="AH613" s="11">
        <f t="shared" si="133"/>
        <v>0.66164245142176759</v>
      </c>
      <c r="AI613" s="5" t="s">
        <v>51</v>
      </c>
      <c r="AJ613" s="5" t="s">
        <v>86</v>
      </c>
      <c r="AK613" s="5" t="s">
        <v>52</v>
      </c>
      <c r="AL613" s="5" t="s">
        <v>88</v>
      </c>
      <c r="AM613" s="5" t="s">
        <v>89</v>
      </c>
      <c r="AN613" s="12">
        <f t="shared" si="126"/>
        <v>0.24390999999999999</v>
      </c>
      <c r="AO613" s="12"/>
      <c r="AP613" s="12"/>
      <c r="AQ613" s="12"/>
      <c r="AR613" s="12"/>
      <c r="AS613" s="13" t="s">
        <v>90</v>
      </c>
    </row>
    <row r="614" spans="1:45" ht="21" customHeight="1">
      <c r="A614" s="4">
        <v>43022</v>
      </c>
      <c r="B614" s="5" t="s">
        <v>85</v>
      </c>
      <c r="C614" s="5" t="s">
        <v>86</v>
      </c>
      <c r="D614" s="4">
        <v>43159</v>
      </c>
      <c r="E614" s="5">
        <f t="shared" si="117"/>
        <v>-137</v>
      </c>
      <c r="F614" s="5" t="str">
        <f t="shared" si="118"/>
        <v>개봉전</v>
      </c>
      <c r="G614" s="5" t="str">
        <f t="shared" si="119"/>
        <v>토</v>
      </c>
      <c r="H614" s="5">
        <f t="shared" si="120"/>
        <v>1</v>
      </c>
      <c r="I614" s="5"/>
      <c r="J614" s="5"/>
      <c r="K614" s="5"/>
      <c r="L614" s="14" t="str">
        <f t="shared" si="121"/>
        <v/>
      </c>
      <c r="M614" s="14" t="str">
        <f t="shared" si="122"/>
        <v/>
      </c>
      <c r="N614" s="11" t="str">
        <f t="shared" si="124"/>
        <v/>
      </c>
      <c r="O614" s="11" t="str">
        <f t="shared" si="127"/>
        <v/>
      </c>
      <c r="P614" s="11" t="str">
        <f t="shared" si="128"/>
        <v/>
      </c>
      <c r="Q614" s="6"/>
      <c r="R614" s="6"/>
      <c r="S614" s="6"/>
      <c r="T614" s="6"/>
      <c r="U614" s="6"/>
      <c r="V614" s="6"/>
      <c r="W614" s="6"/>
      <c r="X614" s="5"/>
      <c r="Y614" s="5"/>
      <c r="Z614" s="9">
        <v>0.24321999999999999</v>
      </c>
      <c r="AA614" s="14">
        <f t="shared" si="123"/>
        <v>-2.8289123037186226E-3</v>
      </c>
      <c r="AB614" s="9">
        <f t="shared" si="125"/>
        <v>0.32766428571428569</v>
      </c>
      <c r="AC614" s="9">
        <f t="shared" si="129"/>
        <v>0.36739964285714288</v>
      </c>
      <c r="AD614" s="9">
        <f t="shared" si="130"/>
        <v>0.89184704472261123</v>
      </c>
      <c r="AE614" s="5" t="s">
        <v>87</v>
      </c>
      <c r="AF614" s="11" t="str">
        <f t="shared" si="131"/>
        <v/>
      </c>
      <c r="AG614" s="11" t="str">
        <f t="shared" si="132"/>
        <v/>
      </c>
      <c r="AH614" s="11">
        <f t="shared" si="133"/>
        <v>0.66200390971684198</v>
      </c>
      <c r="AI614" s="5" t="s">
        <v>51</v>
      </c>
      <c r="AJ614" s="5" t="s">
        <v>86</v>
      </c>
      <c r="AK614" s="5" t="s">
        <v>52</v>
      </c>
      <c r="AL614" s="5" t="s">
        <v>88</v>
      </c>
      <c r="AM614" s="5" t="s">
        <v>89</v>
      </c>
      <c r="AN614" s="12">
        <f t="shared" si="126"/>
        <v>0.24321999999999999</v>
      </c>
      <c r="AO614" s="12"/>
      <c r="AP614" s="12"/>
      <c r="AQ614" s="12"/>
      <c r="AR614" s="12"/>
      <c r="AS614" s="13" t="s">
        <v>90</v>
      </c>
    </row>
    <row r="615" spans="1:45" ht="21" customHeight="1">
      <c r="A615" s="4">
        <v>43023</v>
      </c>
      <c r="B615" s="5" t="s">
        <v>85</v>
      </c>
      <c r="C615" s="5" t="s">
        <v>86</v>
      </c>
      <c r="D615" s="4">
        <v>43159</v>
      </c>
      <c r="E615" s="5">
        <f t="shared" si="117"/>
        <v>-136</v>
      </c>
      <c r="F615" s="5" t="str">
        <f t="shared" si="118"/>
        <v>개봉전</v>
      </c>
      <c r="G615" s="5" t="str">
        <f t="shared" si="119"/>
        <v>일</v>
      </c>
      <c r="H615" s="5">
        <f t="shared" si="120"/>
        <v>1</v>
      </c>
      <c r="I615" s="5"/>
      <c r="J615" s="5"/>
      <c r="K615" s="5"/>
      <c r="L615" s="14" t="str">
        <f t="shared" si="121"/>
        <v/>
      </c>
      <c r="M615" s="14" t="str">
        <f t="shared" si="122"/>
        <v/>
      </c>
      <c r="N615" s="11" t="str">
        <f t="shared" si="124"/>
        <v/>
      </c>
      <c r="O615" s="11" t="str">
        <f t="shared" si="127"/>
        <v/>
      </c>
      <c r="P615" s="11" t="str">
        <f t="shared" si="128"/>
        <v/>
      </c>
      <c r="Q615" s="6"/>
      <c r="R615" s="6"/>
      <c r="S615" s="6"/>
      <c r="T615" s="6"/>
      <c r="U615" s="6"/>
      <c r="V615" s="6"/>
      <c r="W615" s="6"/>
      <c r="X615" s="5"/>
      <c r="Y615" s="5"/>
      <c r="Z615" s="9">
        <v>0.32584000000000002</v>
      </c>
      <c r="AA615" s="14">
        <f t="shared" si="123"/>
        <v>0.33969245950168592</v>
      </c>
      <c r="AB615" s="9">
        <f t="shared" si="125"/>
        <v>0.32454714285714287</v>
      </c>
      <c r="AC615" s="9">
        <f t="shared" si="129"/>
        <v>0.36577500000000007</v>
      </c>
      <c r="AD615" s="9">
        <f t="shared" si="130"/>
        <v>0.8872862903619515</v>
      </c>
      <c r="AE615" s="5" t="s">
        <v>87</v>
      </c>
      <c r="AF615" s="11" t="str">
        <f t="shared" si="131"/>
        <v/>
      </c>
      <c r="AG615" s="11" t="str">
        <f t="shared" si="132"/>
        <v/>
      </c>
      <c r="AH615" s="11">
        <f t="shared" si="133"/>
        <v>0.89082085981819414</v>
      </c>
      <c r="AI615" s="5" t="s">
        <v>51</v>
      </c>
      <c r="AJ615" s="5" t="s">
        <v>86</v>
      </c>
      <c r="AK615" s="5" t="s">
        <v>52</v>
      </c>
      <c r="AL615" s="5" t="s">
        <v>88</v>
      </c>
      <c r="AM615" s="5" t="s">
        <v>89</v>
      </c>
      <c r="AN615" s="12">
        <f t="shared" si="126"/>
        <v>0.32584000000000002</v>
      </c>
      <c r="AO615" s="12"/>
      <c r="AP615" s="12"/>
      <c r="AQ615" s="12"/>
      <c r="AR615" s="12"/>
      <c r="AS615" s="13" t="s">
        <v>90</v>
      </c>
    </row>
    <row r="616" spans="1:45" ht="21" customHeight="1">
      <c r="A616" s="4">
        <v>43024</v>
      </c>
      <c r="B616" s="5" t="s">
        <v>85</v>
      </c>
      <c r="C616" s="5" t="s">
        <v>86</v>
      </c>
      <c r="D616" s="4">
        <v>43159</v>
      </c>
      <c r="E616" s="5">
        <f t="shared" si="117"/>
        <v>-135</v>
      </c>
      <c r="F616" s="5" t="str">
        <f t="shared" si="118"/>
        <v>개봉전</v>
      </c>
      <c r="G616" s="5" t="str">
        <f t="shared" si="119"/>
        <v>월</v>
      </c>
      <c r="H616" s="5">
        <f t="shared" si="120"/>
        <v>0</v>
      </c>
      <c r="I616" s="5"/>
      <c r="J616" s="5"/>
      <c r="K616" s="5"/>
      <c r="L616" s="14" t="str">
        <f t="shared" si="121"/>
        <v/>
      </c>
      <c r="M616" s="14" t="str">
        <f t="shared" si="122"/>
        <v/>
      </c>
      <c r="N616" s="11" t="str">
        <f t="shared" si="124"/>
        <v/>
      </c>
      <c r="O616" s="11" t="str">
        <f t="shared" si="127"/>
        <v/>
      </c>
      <c r="P616" s="11" t="str">
        <f t="shared" si="128"/>
        <v/>
      </c>
      <c r="Q616" s="6"/>
      <c r="R616" s="6"/>
      <c r="S616" s="6"/>
      <c r="T616" s="6"/>
      <c r="U616" s="6"/>
      <c r="V616" s="6"/>
      <c r="W616" s="6"/>
      <c r="X616" s="5"/>
      <c r="Y616" s="5"/>
      <c r="Z616" s="9">
        <v>0.29821999999999999</v>
      </c>
      <c r="AA616" s="14">
        <f t="shared" si="123"/>
        <v>-8.4765529094034009E-2</v>
      </c>
      <c r="AB616" s="9">
        <f t="shared" si="125"/>
        <v>0.29490571428571438</v>
      </c>
      <c r="AC616" s="9">
        <f t="shared" si="129"/>
        <v>0.36695214285714289</v>
      </c>
      <c r="AD616" s="9">
        <f t="shared" si="130"/>
        <v>0.80366260294744563</v>
      </c>
      <c r="AE616" s="5" t="s">
        <v>87</v>
      </c>
      <c r="AF616" s="11" t="str">
        <f t="shared" si="131"/>
        <v/>
      </c>
      <c r="AG616" s="11" t="str">
        <f t="shared" si="132"/>
        <v/>
      </c>
      <c r="AH616" s="11">
        <f t="shared" si="133"/>
        <v>0.81269453198451325</v>
      </c>
      <c r="AI616" s="5" t="s">
        <v>51</v>
      </c>
      <c r="AJ616" s="5" t="s">
        <v>86</v>
      </c>
      <c r="AK616" s="5" t="s">
        <v>52</v>
      </c>
      <c r="AL616" s="5" t="s">
        <v>88</v>
      </c>
      <c r="AM616" s="5" t="s">
        <v>89</v>
      </c>
      <c r="AN616" s="12">
        <f t="shared" si="126"/>
        <v>0.29821999999999999</v>
      </c>
      <c r="AO616" s="12"/>
      <c r="AP616" s="12"/>
      <c r="AQ616" s="12"/>
      <c r="AR616" s="12"/>
      <c r="AS616" s="13" t="s">
        <v>90</v>
      </c>
    </row>
    <row r="617" spans="1:45" ht="21" customHeight="1">
      <c r="A617" s="4">
        <v>43025</v>
      </c>
      <c r="B617" s="5" t="s">
        <v>85</v>
      </c>
      <c r="C617" s="5" t="s">
        <v>86</v>
      </c>
      <c r="D617" s="4">
        <v>43159</v>
      </c>
      <c r="E617" s="5">
        <f t="shared" si="117"/>
        <v>-134</v>
      </c>
      <c r="F617" s="5" t="str">
        <f t="shared" si="118"/>
        <v>개봉전</v>
      </c>
      <c r="G617" s="5" t="str">
        <f t="shared" si="119"/>
        <v>화</v>
      </c>
      <c r="H617" s="5">
        <f t="shared" si="120"/>
        <v>0</v>
      </c>
      <c r="I617" s="5"/>
      <c r="J617" s="5"/>
      <c r="K617" s="5"/>
      <c r="L617" s="14" t="str">
        <f t="shared" si="121"/>
        <v/>
      </c>
      <c r="M617" s="14" t="str">
        <f t="shared" si="122"/>
        <v/>
      </c>
      <c r="N617" s="11" t="str">
        <f t="shared" si="124"/>
        <v/>
      </c>
      <c r="O617" s="11" t="str">
        <f t="shared" si="127"/>
        <v/>
      </c>
      <c r="P617" s="11" t="str">
        <f t="shared" si="128"/>
        <v/>
      </c>
      <c r="Q617" s="6"/>
      <c r="R617" s="6"/>
      <c r="S617" s="6"/>
      <c r="T617" s="6"/>
      <c r="U617" s="6"/>
      <c r="V617" s="6"/>
      <c r="W617" s="6"/>
      <c r="X617" s="5"/>
      <c r="Y617" s="5"/>
      <c r="Z617" s="9">
        <v>0.28150999999999998</v>
      </c>
      <c r="AA617" s="14">
        <f t="shared" si="123"/>
        <v>-5.6032459258265721E-2</v>
      </c>
      <c r="AB617" s="9">
        <f t="shared" si="125"/>
        <v>0.28598714285714288</v>
      </c>
      <c r="AC617" s="9">
        <f t="shared" si="129"/>
        <v>0.36817892857142859</v>
      </c>
      <c r="AD617" s="9">
        <f t="shared" si="130"/>
        <v>0.77676129909661551</v>
      </c>
      <c r="AE617" s="5" t="s">
        <v>87</v>
      </c>
      <c r="AF617" s="11" t="str">
        <f t="shared" si="131"/>
        <v/>
      </c>
      <c r="AG617" s="11" t="str">
        <f t="shared" si="132"/>
        <v/>
      </c>
      <c r="AH617" s="11">
        <f t="shared" si="133"/>
        <v>0.76460106256565852</v>
      </c>
      <c r="AI617" s="5" t="s">
        <v>51</v>
      </c>
      <c r="AJ617" s="5" t="s">
        <v>86</v>
      </c>
      <c r="AK617" s="5" t="s">
        <v>52</v>
      </c>
      <c r="AL617" s="5" t="s">
        <v>88</v>
      </c>
      <c r="AM617" s="5" t="s">
        <v>89</v>
      </c>
      <c r="AN617" s="12">
        <f t="shared" si="126"/>
        <v>0.28150999999999998</v>
      </c>
      <c r="AO617" s="12"/>
      <c r="AP617" s="12"/>
      <c r="AQ617" s="12"/>
      <c r="AR617" s="12"/>
      <c r="AS617" s="13" t="s">
        <v>90</v>
      </c>
    </row>
    <row r="618" spans="1:45" ht="21" customHeight="1">
      <c r="A618" s="4">
        <v>43026</v>
      </c>
      <c r="B618" s="5" t="s">
        <v>85</v>
      </c>
      <c r="C618" s="5" t="s">
        <v>86</v>
      </c>
      <c r="D618" s="4">
        <v>43159</v>
      </c>
      <c r="E618" s="5">
        <f t="shared" si="117"/>
        <v>-133</v>
      </c>
      <c r="F618" s="5" t="str">
        <f t="shared" si="118"/>
        <v>개봉전</v>
      </c>
      <c r="G618" s="5" t="str">
        <f t="shared" si="119"/>
        <v>수</v>
      </c>
      <c r="H618" s="5">
        <f t="shared" si="120"/>
        <v>0</v>
      </c>
      <c r="I618" s="5"/>
      <c r="J618" s="5"/>
      <c r="K618" s="5"/>
      <c r="L618" s="14" t="str">
        <f t="shared" si="121"/>
        <v/>
      </c>
      <c r="M618" s="14" t="str">
        <f t="shared" si="122"/>
        <v/>
      </c>
      <c r="N618" s="11" t="str">
        <f t="shared" si="124"/>
        <v/>
      </c>
      <c r="O618" s="11" t="str">
        <f t="shared" si="127"/>
        <v/>
      </c>
      <c r="P618" s="11" t="str">
        <f t="shared" si="128"/>
        <v/>
      </c>
      <c r="Q618" s="6"/>
      <c r="R618" s="6"/>
      <c r="S618" s="6"/>
      <c r="T618" s="6"/>
      <c r="U618" s="6"/>
      <c r="V618" s="6"/>
      <c r="W618" s="6"/>
      <c r="X618" s="5"/>
      <c r="Y618" s="5"/>
      <c r="Z618" s="9">
        <v>0.29637000000000002</v>
      </c>
      <c r="AA618" s="14">
        <f t="shared" si="123"/>
        <v>5.2786757131185524E-2</v>
      </c>
      <c r="AB618" s="9">
        <f t="shared" si="125"/>
        <v>0.27902571428571427</v>
      </c>
      <c r="AC618" s="9">
        <f t="shared" si="129"/>
        <v>0.36833642857142862</v>
      </c>
      <c r="AD618" s="9">
        <f t="shared" si="130"/>
        <v>0.75752951009461444</v>
      </c>
      <c r="AE618" s="5" t="s">
        <v>87</v>
      </c>
      <c r="AF618" s="11" t="str">
        <f t="shared" si="131"/>
        <v/>
      </c>
      <c r="AG618" s="11" t="str">
        <f t="shared" si="132"/>
        <v/>
      </c>
      <c r="AH618" s="11">
        <f t="shared" si="133"/>
        <v>0.80461767289609065</v>
      </c>
      <c r="AI618" s="5" t="s">
        <v>51</v>
      </c>
      <c r="AJ618" s="5" t="s">
        <v>86</v>
      </c>
      <c r="AK618" s="5" t="s">
        <v>52</v>
      </c>
      <c r="AL618" s="5" t="s">
        <v>88</v>
      </c>
      <c r="AM618" s="5" t="s">
        <v>89</v>
      </c>
      <c r="AN618" s="12">
        <f t="shared" si="126"/>
        <v>0.29637000000000002</v>
      </c>
      <c r="AO618" s="12"/>
      <c r="AP618" s="12"/>
      <c r="AQ618" s="12"/>
      <c r="AR618" s="12"/>
      <c r="AS618" s="13" t="s">
        <v>90</v>
      </c>
    </row>
    <row r="619" spans="1:45" ht="21" customHeight="1">
      <c r="A619" s="4">
        <v>43027</v>
      </c>
      <c r="B619" s="5" t="s">
        <v>85</v>
      </c>
      <c r="C619" s="5" t="s">
        <v>86</v>
      </c>
      <c r="D619" s="4">
        <v>43159</v>
      </c>
      <c r="E619" s="5">
        <f t="shared" si="117"/>
        <v>-132</v>
      </c>
      <c r="F619" s="5" t="str">
        <f t="shared" si="118"/>
        <v>개봉전</v>
      </c>
      <c r="G619" s="5" t="str">
        <f t="shared" si="119"/>
        <v>목</v>
      </c>
      <c r="H619" s="5">
        <f t="shared" si="120"/>
        <v>0</v>
      </c>
      <c r="I619" s="5"/>
      <c r="J619" s="5"/>
      <c r="K619" s="5"/>
      <c r="L619" s="14" t="str">
        <f t="shared" si="121"/>
        <v/>
      </c>
      <c r="M619" s="14" t="str">
        <f t="shared" si="122"/>
        <v/>
      </c>
      <c r="N619" s="11" t="str">
        <f t="shared" si="124"/>
        <v/>
      </c>
      <c r="O619" s="11" t="str">
        <f t="shared" si="127"/>
        <v/>
      </c>
      <c r="P619" s="11" t="str">
        <f t="shared" si="128"/>
        <v/>
      </c>
      <c r="Q619" s="6"/>
      <c r="R619" s="6"/>
      <c r="S619" s="6"/>
      <c r="T619" s="6"/>
      <c r="U619" s="6"/>
      <c r="V619" s="6"/>
      <c r="W619" s="6"/>
      <c r="X619" s="5"/>
      <c r="Y619" s="5"/>
      <c r="Z619" s="9">
        <v>0.27826000000000001</v>
      </c>
      <c r="AA619" s="14">
        <f t="shared" si="123"/>
        <v>-6.1106049870094825E-2</v>
      </c>
      <c r="AB619" s="9">
        <f t="shared" si="125"/>
        <v>0.28104714285714283</v>
      </c>
      <c r="AC619" s="9">
        <f t="shared" si="129"/>
        <v>0.37044178571428571</v>
      </c>
      <c r="AD619" s="9">
        <f t="shared" si="130"/>
        <v>0.75868099576085302</v>
      </c>
      <c r="AE619" s="5" t="s">
        <v>87</v>
      </c>
      <c r="AF619" s="11" t="str">
        <f t="shared" si="131"/>
        <v/>
      </c>
      <c r="AG619" s="11" t="str">
        <f t="shared" si="132"/>
        <v/>
      </c>
      <c r="AH619" s="11">
        <f t="shared" si="133"/>
        <v>0.7511571608031723</v>
      </c>
      <c r="AI619" s="5" t="s">
        <v>51</v>
      </c>
      <c r="AJ619" s="5" t="s">
        <v>86</v>
      </c>
      <c r="AK619" s="5" t="s">
        <v>52</v>
      </c>
      <c r="AL619" s="5" t="s">
        <v>88</v>
      </c>
      <c r="AM619" s="5" t="s">
        <v>89</v>
      </c>
      <c r="AN619" s="12">
        <f t="shared" si="126"/>
        <v>0.27826000000000001</v>
      </c>
      <c r="AO619" s="12"/>
      <c r="AP619" s="12"/>
      <c r="AQ619" s="12"/>
      <c r="AR619" s="12"/>
      <c r="AS619" s="13" t="s">
        <v>90</v>
      </c>
    </row>
    <row r="620" spans="1:45" ht="21" customHeight="1">
      <c r="A620" s="4">
        <v>43028</v>
      </c>
      <c r="B620" s="5" t="s">
        <v>85</v>
      </c>
      <c r="C620" s="5" t="s">
        <v>86</v>
      </c>
      <c r="D620" s="4">
        <v>43159</v>
      </c>
      <c r="E620" s="5">
        <f t="shared" si="117"/>
        <v>-131</v>
      </c>
      <c r="F620" s="5" t="str">
        <f t="shared" si="118"/>
        <v>개봉전</v>
      </c>
      <c r="G620" s="5" t="str">
        <f t="shared" si="119"/>
        <v>금</v>
      </c>
      <c r="H620" s="5">
        <f t="shared" si="120"/>
        <v>0</v>
      </c>
      <c r="I620" s="5"/>
      <c r="J620" s="5"/>
      <c r="K620" s="5"/>
      <c r="L620" s="14" t="str">
        <f t="shared" si="121"/>
        <v/>
      </c>
      <c r="M620" s="14" t="str">
        <f t="shared" si="122"/>
        <v/>
      </c>
      <c r="N620" s="11" t="str">
        <f t="shared" si="124"/>
        <v/>
      </c>
      <c r="O620" s="11" t="str">
        <f t="shared" si="127"/>
        <v/>
      </c>
      <c r="P620" s="11" t="str">
        <f t="shared" si="128"/>
        <v/>
      </c>
      <c r="Q620" s="6"/>
      <c r="R620" s="6"/>
      <c r="S620" s="6"/>
      <c r="T620" s="6"/>
      <c r="U620" s="6"/>
      <c r="V620" s="6"/>
      <c r="W620" s="6"/>
      <c r="X620" s="5"/>
      <c r="Y620" s="5"/>
      <c r="Z620" s="9">
        <v>0.28545999999999999</v>
      </c>
      <c r="AA620" s="14">
        <f t="shared" si="123"/>
        <v>2.5875080859627531E-2</v>
      </c>
      <c r="AB620" s="9">
        <f t="shared" si="125"/>
        <v>0.28698285714285715</v>
      </c>
      <c r="AC620" s="9">
        <f t="shared" si="129"/>
        <v>0.36164750000000001</v>
      </c>
      <c r="AD620" s="9">
        <f t="shared" si="130"/>
        <v>0.79354304161609612</v>
      </c>
      <c r="AE620" s="5" t="s">
        <v>87</v>
      </c>
      <c r="AF620" s="11" t="str">
        <f t="shared" si="131"/>
        <v/>
      </c>
      <c r="AG620" s="11" t="str">
        <f t="shared" si="132"/>
        <v/>
      </c>
      <c r="AH620" s="11">
        <f t="shared" si="133"/>
        <v>0.78933215354730779</v>
      </c>
      <c r="AI620" s="5" t="s">
        <v>51</v>
      </c>
      <c r="AJ620" s="5" t="s">
        <v>86</v>
      </c>
      <c r="AK620" s="5" t="s">
        <v>52</v>
      </c>
      <c r="AL620" s="5" t="s">
        <v>88</v>
      </c>
      <c r="AM620" s="5" t="s">
        <v>89</v>
      </c>
      <c r="AN620" s="12">
        <f t="shared" si="126"/>
        <v>0.28545999999999999</v>
      </c>
      <c r="AO620" s="12"/>
      <c r="AP620" s="12"/>
      <c r="AQ620" s="12"/>
      <c r="AR620" s="12"/>
      <c r="AS620" s="13" t="s">
        <v>90</v>
      </c>
    </row>
    <row r="621" spans="1:45" ht="21" customHeight="1">
      <c r="A621" s="4">
        <v>43029</v>
      </c>
      <c r="B621" s="5" t="s">
        <v>85</v>
      </c>
      <c r="C621" s="5" t="s">
        <v>86</v>
      </c>
      <c r="D621" s="4">
        <v>43159</v>
      </c>
      <c r="E621" s="5">
        <f t="shared" si="117"/>
        <v>-130</v>
      </c>
      <c r="F621" s="5" t="str">
        <f t="shared" si="118"/>
        <v>개봉전</v>
      </c>
      <c r="G621" s="5" t="str">
        <f t="shared" si="119"/>
        <v>토</v>
      </c>
      <c r="H621" s="5">
        <f t="shared" si="120"/>
        <v>1</v>
      </c>
      <c r="I621" s="5"/>
      <c r="J621" s="5"/>
      <c r="K621" s="5"/>
      <c r="L621" s="14" t="str">
        <f t="shared" si="121"/>
        <v/>
      </c>
      <c r="M621" s="14" t="str">
        <f t="shared" si="122"/>
        <v/>
      </c>
      <c r="N621" s="11" t="str">
        <f t="shared" si="124"/>
        <v/>
      </c>
      <c r="O621" s="11" t="str">
        <f t="shared" si="127"/>
        <v/>
      </c>
      <c r="P621" s="11" t="str">
        <f t="shared" si="128"/>
        <v/>
      </c>
      <c r="Q621" s="6"/>
      <c r="R621" s="6"/>
      <c r="S621" s="6"/>
      <c r="T621" s="6"/>
      <c r="U621" s="6"/>
      <c r="V621" s="6"/>
      <c r="W621" s="6"/>
      <c r="X621" s="5"/>
      <c r="Y621" s="5"/>
      <c r="Z621" s="9">
        <v>0.31122</v>
      </c>
      <c r="AA621" s="14">
        <f t="shared" si="123"/>
        <v>9.0240313879352607E-2</v>
      </c>
      <c r="AB621" s="9">
        <f t="shared" si="125"/>
        <v>0.29669714285714288</v>
      </c>
      <c r="AC621" s="9">
        <f t="shared" si="129"/>
        <v>0.35955892857142857</v>
      </c>
      <c r="AD621" s="9">
        <f t="shared" si="130"/>
        <v>0.82516972679821021</v>
      </c>
      <c r="AE621" s="5" t="s">
        <v>87</v>
      </c>
      <c r="AF621" s="11" t="str">
        <f t="shared" si="131"/>
        <v/>
      </c>
      <c r="AG621" s="11" t="str">
        <f t="shared" si="132"/>
        <v/>
      </c>
      <c r="AH621" s="11">
        <f t="shared" si="133"/>
        <v>0.86556048333027069</v>
      </c>
      <c r="AI621" s="5" t="s">
        <v>51</v>
      </c>
      <c r="AJ621" s="5" t="s">
        <v>86</v>
      </c>
      <c r="AK621" s="5" t="s">
        <v>52</v>
      </c>
      <c r="AL621" s="5" t="s">
        <v>88</v>
      </c>
      <c r="AM621" s="5" t="s">
        <v>89</v>
      </c>
      <c r="AN621" s="12">
        <f t="shared" si="126"/>
        <v>0.31122</v>
      </c>
      <c r="AO621" s="12"/>
      <c r="AP621" s="12"/>
      <c r="AQ621" s="12"/>
      <c r="AR621" s="12"/>
      <c r="AS621" s="13" t="s">
        <v>90</v>
      </c>
    </row>
    <row r="622" spans="1:45" ht="21" customHeight="1">
      <c r="A622" s="4">
        <v>43030</v>
      </c>
      <c r="B622" s="5" t="s">
        <v>85</v>
      </c>
      <c r="C622" s="5" t="s">
        <v>86</v>
      </c>
      <c r="D622" s="4">
        <v>43159</v>
      </c>
      <c r="E622" s="5">
        <f t="shared" si="117"/>
        <v>-129</v>
      </c>
      <c r="F622" s="5" t="str">
        <f t="shared" si="118"/>
        <v>개봉전</v>
      </c>
      <c r="G622" s="5" t="str">
        <f t="shared" si="119"/>
        <v>일</v>
      </c>
      <c r="H622" s="5">
        <f t="shared" si="120"/>
        <v>1</v>
      </c>
      <c r="I622" s="5"/>
      <c r="J622" s="5"/>
      <c r="K622" s="5"/>
      <c r="L622" s="14" t="str">
        <f t="shared" si="121"/>
        <v/>
      </c>
      <c r="M622" s="14" t="str">
        <f t="shared" si="122"/>
        <v/>
      </c>
      <c r="N622" s="11" t="str">
        <f t="shared" si="124"/>
        <v/>
      </c>
      <c r="O622" s="11" t="str">
        <f t="shared" si="127"/>
        <v/>
      </c>
      <c r="P622" s="11" t="str">
        <f t="shared" si="128"/>
        <v/>
      </c>
      <c r="Q622" s="6"/>
      <c r="R622" s="6"/>
      <c r="S622" s="6"/>
      <c r="T622" s="6"/>
      <c r="U622" s="6"/>
      <c r="V622" s="6"/>
      <c r="W622" s="6"/>
      <c r="X622" s="5"/>
      <c r="Y622" s="5"/>
      <c r="Z622" s="9">
        <v>0.35532000000000002</v>
      </c>
      <c r="AA622" s="14">
        <f t="shared" si="123"/>
        <v>0.14170040485829971</v>
      </c>
      <c r="AB622" s="9">
        <f t="shared" si="125"/>
        <v>0.30090857142857141</v>
      </c>
      <c r="AC622" s="9">
        <f t="shared" si="129"/>
        <v>0.36087678571428577</v>
      </c>
      <c r="AD622" s="9">
        <f t="shared" si="130"/>
        <v>0.83382634555719926</v>
      </c>
      <c r="AE622" s="5" t="s">
        <v>87</v>
      </c>
      <c r="AF622" s="11" t="str">
        <f t="shared" si="131"/>
        <v/>
      </c>
      <c r="AG622" s="11" t="str">
        <f t="shared" si="132"/>
        <v/>
      </c>
      <c r="AH622" s="11">
        <f t="shared" si="133"/>
        <v>0.98460198623392425</v>
      </c>
      <c r="AI622" s="5" t="s">
        <v>51</v>
      </c>
      <c r="AJ622" s="5" t="s">
        <v>86</v>
      </c>
      <c r="AK622" s="5" t="s">
        <v>52</v>
      </c>
      <c r="AL622" s="5" t="s">
        <v>88</v>
      </c>
      <c r="AM622" s="5" t="s">
        <v>89</v>
      </c>
      <c r="AN622" s="12">
        <f t="shared" si="126"/>
        <v>0.35532000000000002</v>
      </c>
      <c r="AO622" s="12"/>
      <c r="AP622" s="12"/>
      <c r="AQ622" s="12"/>
      <c r="AR622" s="12"/>
      <c r="AS622" s="13" t="s">
        <v>90</v>
      </c>
    </row>
    <row r="623" spans="1:45" ht="21" customHeight="1">
      <c r="A623" s="4">
        <v>43031</v>
      </c>
      <c r="B623" s="5" t="s">
        <v>85</v>
      </c>
      <c r="C623" s="5" t="s">
        <v>86</v>
      </c>
      <c r="D623" s="4">
        <v>43159</v>
      </c>
      <c r="E623" s="5">
        <f t="shared" si="117"/>
        <v>-128</v>
      </c>
      <c r="F623" s="5" t="str">
        <f t="shared" si="118"/>
        <v>개봉전</v>
      </c>
      <c r="G623" s="5" t="str">
        <f t="shared" si="119"/>
        <v>월</v>
      </c>
      <c r="H623" s="5">
        <f t="shared" si="120"/>
        <v>0</v>
      </c>
      <c r="I623" s="5"/>
      <c r="J623" s="5"/>
      <c r="K623" s="5"/>
      <c r="L623" s="14" t="str">
        <f t="shared" si="121"/>
        <v/>
      </c>
      <c r="M623" s="14" t="str">
        <f t="shared" si="122"/>
        <v/>
      </c>
      <c r="N623" s="11" t="str">
        <f t="shared" si="124"/>
        <v/>
      </c>
      <c r="O623" s="11" t="str">
        <f t="shared" si="127"/>
        <v/>
      </c>
      <c r="P623" s="11" t="str">
        <f t="shared" si="128"/>
        <v/>
      </c>
      <c r="Q623" s="6"/>
      <c r="R623" s="6"/>
      <c r="S623" s="6"/>
      <c r="T623" s="6"/>
      <c r="U623" s="6"/>
      <c r="V623" s="6"/>
      <c r="W623" s="6"/>
      <c r="X623" s="5"/>
      <c r="Y623" s="5"/>
      <c r="Z623" s="9">
        <v>0.23857999999999999</v>
      </c>
      <c r="AA623" s="14">
        <f t="shared" si="123"/>
        <v>-0.3285489136552967</v>
      </c>
      <c r="AB623" s="9">
        <f t="shared" si="125"/>
        <v>0.29238857142857144</v>
      </c>
      <c r="AC623" s="9">
        <f t="shared" si="129"/>
        <v>0.36329714285714293</v>
      </c>
      <c r="AD623" s="9">
        <f t="shared" si="130"/>
        <v>0.80481935291064366</v>
      </c>
      <c r="AE623" s="5" t="s">
        <v>87</v>
      </c>
      <c r="AF623" s="11" t="str">
        <f t="shared" si="131"/>
        <v/>
      </c>
      <c r="AG623" s="11" t="str">
        <f t="shared" si="132"/>
        <v/>
      </c>
      <c r="AH623" s="11">
        <f t="shared" si="133"/>
        <v>0.65670761438885117</v>
      </c>
      <c r="AI623" s="5" t="s">
        <v>51</v>
      </c>
      <c r="AJ623" s="5" t="s">
        <v>86</v>
      </c>
      <c r="AK623" s="5" t="s">
        <v>52</v>
      </c>
      <c r="AL623" s="5" t="s">
        <v>88</v>
      </c>
      <c r="AM623" s="5" t="s">
        <v>89</v>
      </c>
      <c r="AN623" s="12">
        <f t="shared" si="126"/>
        <v>0.23857999999999999</v>
      </c>
      <c r="AO623" s="12"/>
      <c r="AP623" s="12"/>
      <c r="AQ623" s="12"/>
      <c r="AR623" s="12"/>
      <c r="AS623" s="13" t="s">
        <v>90</v>
      </c>
    </row>
    <row r="624" spans="1:45" ht="21" customHeight="1">
      <c r="A624" s="4">
        <v>43032</v>
      </c>
      <c r="B624" s="5" t="s">
        <v>85</v>
      </c>
      <c r="C624" s="5" t="s">
        <v>86</v>
      </c>
      <c r="D624" s="4">
        <v>43159</v>
      </c>
      <c r="E624" s="5">
        <f t="shared" si="117"/>
        <v>-127</v>
      </c>
      <c r="F624" s="5" t="str">
        <f t="shared" si="118"/>
        <v>개봉전</v>
      </c>
      <c r="G624" s="5" t="str">
        <f t="shared" si="119"/>
        <v>화</v>
      </c>
      <c r="H624" s="5">
        <f t="shared" si="120"/>
        <v>0</v>
      </c>
      <c r="I624" s="5"/>
      <c r="J624" s="5"/>
      <c r="K624" s="5"/>
      <c r="L624" s="14" t="str">
        <f t="shared" si="121"/>
        <v/>
      </c>
      <c r="M624" s="14" t="str">
        <f t="shared" si="122"/>
        <v/>
      </c>
      <c r="N624" s="11" t="str">
        <f t="shared" si="124"/>
        <v/>
      </c>
      <c r="O624" s="11" t="str">
        <f t="shared" si="127"/>
        <v/>
      </c>
      <c r="P624" s="11" t="str">
        <f t="shared" si="128"/>
        <v/>
      </c>
      <c r="Q624" s="6"/>
      <c r="R624" s="6"/>
      <c r="S624" s="6"/>
      <c r="T624" s="6"/>
      <c r="U624" s="6"/>
      <c r="V624" s="6"/>
      <c r="W624" s="6"/>
      <c r="X624" s="5"/>
      <c r="Y624" s="5"/>
      <c r="Z624" s="9">
        <v>0.32306000000000001</v>
      </c>
      <c r="AA624" s="14">
        <f t="shared" si="123"/>
        <v>0.35409506245284605</v>
      </c>
      <c r="AB624" s="9">
        <f t="shared" si="125"/>
        <v>0.29832428571428571</v>
      </c>
      <c r="AC624" s="9">
        <f t="shared" si="129"/>
        <v>0.36290785714285728</v>
      </c>
      <c r="AD624" s="9">
        <f t="shared" si="130"/>
        <v>0.82203865207815408</v>
      </c>
      <c r="AE624" s="5" t="s">
        <v>87</v>
      </c>
      <c r="AF624" s="11" t="str">
        <f t="shared" si="131"/>
        <v/>
      </c>
      <c r="AG624" s="11" t="str">
        <f t="shared" si="132"/>
        <v/>
      </c>
      <c r="AH624" s="11">
        <f t="shared" si="133"/>
        <v>0.89019841715035863</v>
      </c>
      <c r="AI624" s="5" t="s">
        <v>51</v>
      </c>
      <c r="AJ624" s="5" t="s">
        <v>86</v>
      </c>
      <c r="AK624" s="5" t="s">
        <v>52</v>
      </c>
      <c r="AL624" s="5" t="s">
        <v>88</v>
      </c>
      <c r="AM624" s="5" t="s">
        <v>89</v>
      </c>
      <c r="AN624" s="12">
        <f t="shared" si="126"/>
        <v>0.32306000000000001</v>
      </c>
      <c r="AO624" s="12"/>
      <c r="AP624" s="12"/>
      <c r="AQ624" s="12"/>
      <c r="AR624" s="12"/>
      <c r="AS624" s="13" t="s">
        <v>90</v>
      </c>
    </row>
    <row r="625" spans="1:45" ht="21" customHeight="1">
      <c r="A625" s="4">
        <v>43033</v>
      </c>
      <c r="B625" s="5" t="s">
        <v>85</v>
      </c>
      <c r="C625" s="5" t="s">
        <v>86</v>
      </c>
      <c r="D625" s="4">
        <v>43159</v>
      </c>
      <c r="E625" s="5">
        <f t="shared" si="117"/>
        <v>-126</v>
      </c>
      <c r="F625" s="5" t="str">
        <f t="shared" si="118"/>
        <v>개봉전</v>
      </c>
      <c r="G625" s="5" t="str">
        <f t="shared" si="119"/>
        <v>수</v>
      </c>
      <c r="H625" s="5">
        <f t="shared" si="120"/>
        <v>0</v>
      </c>
      <c r="I625" s="5"/>
      <c r="J625" s="5"/>
      <c r="K625" s="5"/>
      <c r="L625" s="14" t="str">
        <f t="shared" si="121"/>
        <v/>
      </c>
      <c r="M625" s="14" t="str">
        <f t="shared" si="122"/>
        <v/>
      </c>
      <c r="N625" s="11" t="str">
        <f t="shared" si="124"/>
        <v/>
      </c>
      <c r="O625" s="11" t="str">
        <f t="shared" si="127"/>
        <v/>
      </c>
      <c r="P625" s="11" t="str">
        <f t="shared" si="128"/>
        <v/>
      </c>
      <c r="Q625" s="6"/>
      <c r="R625" s="6"/>
      <c r="S625" s="6"/>
      <c r="T625" s="6"/>
      <c r="U625" s="6"/>
      <c r="V625" s="6"/>
      <c r="W625" s="6"/>
      <c r="X625" s="5"/>
      <c r="Y625" s="5"/>
      <c r="Z625" s="9">
        <v>0.41426000000000002</v>
      </c>
      <c r="AA625" s="14">
        <f t="shared" si="123"/>
        <v>0.28230050145483809</v>
      </c>
      <c r="AB625" s="9">
        <f t="shared" si="125"/>
        <v>0.31516571428571433</v>
      </c>
      <c r="AC625" s="9">
        <f t="shared" si="129"/>
        <v>0.36435857142857148</v>
      </c>
      <c r="AD625" s="9">
        <f t="shared" si="130"/>
        <v>0.86498778675637422</v>
      </c>
      <c r="AE625" s="5" t="s">
        <v>87</v>
      </c>
      <c r="AF625" s="11" t="str">
        <f t="shared" si="131"/>
        <v/>
      </c>
      <c r="AG625" s="11" t="str">
        <f t="shared" si="132"/>
        <v/>
      </c>
      <c r="AH625" s="11">
        <f t="shared" si="133"/>
        <v>1.1369569223410219</v>
      </c>
      <c r="AI625" s="5" t="s">
        <v>51</v>
      </c>
      <c r="AJ625" s="5" t="s">
        <v>86</v>
      </c>
      <c r="AK625" s="5" t="s">
        <v>52</v>
      </c>
      <c r="AL625" s="5" t="s">
        <v>88</v>
      </c>
      <c r="AM625" s="5" t="s">
        <v>89</v>
      </c>
      <c r="AN625" s="12">
        <f t="shared" si="126"/>
        <v>0.41426000000000002</v>
      </c>
      <c r="AO625" s="12"/>
      <c r="AP625" s="12"/>
      <c r="AQ625" s="12"/>
      <c r="AR625" s="12"/>
      <c r="AS625" s="13" t="s">
        <v>90</v>
      </c>
    </row>
    <row r="626" spans="1:45" ht="21" customHeight="1">
      <c r="A626" s="4">
        <v>43034</v>
      </c>
      <c r="B626" s="5" t="s">
        <v>85</v>
      </c>
      <c r="C626" s="5" t="s">
        <v>86</v>
      </c>
      <c r="D626" s="4">
        <v>43159</v>
      </c>
      <c r="E626" s="5">
        <f t="shared" si="117"/>
        <v>-125</v>
      </c>
      <c r="F626" s="5" t="str">
        <f t="shared" si="118"/>
        <v>개봉전</v>
      </c>
      <c r="G626" s="5" t="str">
        <f t="shared" si="119"/>
        <v>목</v>
      </c>
      <c r="H626" s="5">
        <f t="shared" si="120"/>
        <v>0</v>
      </c>
      <c r="I626" s="5"/>
      <c r="J626" s="5"/>
      <c r="K626" s="5"/>
      <c r="L626" s="14" t="str">
        <f t="shared" si="121"/>
        <v/>
      </c>
      <c r="M626" s="14" t="str">
        <f t="shared" si="122"/>
        <v/>
      </c>
      <c r="N626" s="11" t="str">
        <f t="shared" si="124"/>
        <v/>
      </c>
      <c r="O626" s="11" t="str">
        <f t="shared" si="127"/>
        <v/>
      </c>
      <c r="P626" s="11" t="str">
        <f t="shared" si="128"/>
        <v/>
      </c>
      <c r="Q626" s="6"/>
      <c r="R626" s="6"/>
      <c r="S626" s="6"/>
      <c r="T626" s="6"/>
      <c r="U626" s="6"/>
      <c r="V626" s="6"/>
      <c r="W626" s="6"/>
      <c r="X626" s="5"/>
      <c r="Y626" s="5"/>
      <c r="Z626" s="9">
        <v>0.41843999999999998</v>
      </c>
      <c r="AA626" s="14">
        <f t="shared" si="123"/>
        <v>1.0090281465745976E-2</v>
      </c>
      <c r="AB626" s="9">
        <f t="shared" si="125"/>
        <v>0.33519142857142858</v>
      </c>
      <c r="AC626" s="9">
        <f t="shared" si="129"/>
        <v>0.36861035714285723</v>
      </c>
      <c r="AD626" s="9">
        <f t="shared" si="130"/>
        <v>0.90933806409981877</v>
      </c>
      <c r="AE626" s="5" t="s">
        <v>87</v>
      </c>
      <c r="AF626" s="11" t="str">
        <f t="shared" si="131"/>
        <v/>
      </c>
      <c r="AG626" s="11" t="str">
        <f t="shared" si="132"/>
        <v/>
      </c>
      <c r="AH626" s="11">
        <f t="shared" si="133"/>
        <v>1.1351824274374118</v>
      </c>
      <c r="AI626" s="5" t="s">
        <v>51</v>
      </c>
      <c r="AJ626" s="5" t="s">
        <v>86</v>
      </c>
      <c r="AK626" s="5" t="s">
        <v>52</v>
      </c>
      <c r="AL626" s="5" t="s">
        <v>88</v>
      </c>
      <c r="AM626" s="5" t="s">
        <v>89</v>
      </c>
      <c r="AN626" s="12">
        <f t="shared" si="126"/>
        <v>0.41843999999999998</v>
      </c>
      <c r="AO626" s="12"/>
      <c r="AP626" s="12"/>
      <c r="AQ626" s="12"/>
      <c r="AR626" s="12"/>
      <c r="AS626" s="13" t="s">
        <v>90</v>
      </c>
    </row>
    <row r="627" spans="1:45" ht="21" customHeight="1">
      <c r="A627" s="4">
        <v>43035</v>
      </c>
      <c r="B627" s="5" t="s">
        <v>85</v>
      </c>
      <c r="C627" s="5" t="s">
        <v>86</v>
      </c>
      <c r="D627" s="4">
        <v>43159</v>
      </c>
      <c r="E627" s="5">
        <f t="shared" si="117"/>
        <v>-124</v>
      </c>
      <c r="F627" s="5" t="str">
        <f t="shared" si="118"/>
        <v>개봉전</v>
      </c>
      <c r="G627" s="5" t="str">
        <f t="shared" si="119"/>
        <v>금</v>
      </c>
      <c r="H627" s="5">
        <f t="shared" si="120"/>
        <v>0</v>
      </c>
      <c r="I627" s="5"/>
      <c r="J627" s="5"/>
      <c r="K627" s="5"/>
      <c r="L627" s="14" t="str">
        <f t="shared" si="121"/>
        <v/>
      </c>
      <c r="M627" s="14" t="str">
        <f t="shared" si="122"/>
        <v/>
      </c>
      <c r="N627" s="11" t="str">
        <f t="shared" si="124"/>
        <v/>
      </c>
      <c r="O627" s="11" t="str">
        <f t="shared" si="127"/>
        <v/>
      </c>
      <c r="P627" s="11" t="str">
        <f t="shared" si="128"/>
        <v/>
      </c>
      <c r="Q627" s="6"/>
      <c r="R627" s="6"/>
      <c r="S627" s="6"/>
      <c r="T627" s="6"/>
      <c r="U627" s="6"/>
      <c r="V627" s="6"/>
      <c r="W627" s="6"/>
      <c r="X627" s="5"/>
      <c r="Y627" s="5"/>
      <c r="Z627" s="9">
        <v>0.33279999999999998</v>
      </c>
      <c r="AA627" s="14">
        <f t="shared" si="123"/>
        <v>-0.20466494598986718</v>
      </c>
      <c r="AB627" s="9">
        <f t="shared" si="125"/>
        <v>0.34195428571428571</v>
      </c>
      <c r="AC627" s="9">
        <f t="shared" si="129"/>
        <v>0.37391500000000011</v>
      </c>
      <c r="AD627" s="9">
        <f t="shared" si="130"/>
        <v>0.91452411835386549</v>
      </c>
      <c r="AE627" s="5" t="s">
        <v>87</v>
      </c>
      <c r="AF627" s="11" t="str">
        <f t="shared" si="131"/>
        <v/>
      </c>
      <c r="AG627" s="11" t="str">
        <f t="shared" si="132"/>
        <v/>
      </c>
      <c r="AH627" s="11">
        <f t="shared" si="133"/>
        <v>0.89004185443215678</v>
      </c>
      <c r="AI627" s="5" t="s">
        <v>51</v>
      </c>
      <c r="AJ627" s="5" t="s">
        <v>86</v>
      </c>
      <c r="AK627" s="5" t="s">
        <v>52</v>
      </c>
      <c r="AL627" s="5" t="s">
        <v>88</v>
      </c>
      <c r="AM627" s="5" t="s">
        <v>89</v>
      </c>
      <c r="AN627" s="12">
        <f t="shared" si="126"/>
        <v>0.33279999999999998</v>
      </c>
      <c r="AO627" s="12"/>
      <c r="AP627" s="12"/>
      <c r="AQ627" s="12"/>
      <c r="AR627" s="12"/>
      <c r="AS627" s="13" t="s">
        <v>90</v>
      </c>
    </row>
    <row r="628" spans="1:45" ht="21" customHeight="1">
      <c r="A628" s="4">
        <v>43036</v>
      </c>
      <c r="B628" s="5" t="s">
        <v>85</v>
      </c>
      <c r="C628" s="5" t="s">
        <v>86</v>
      </c>
      <c r="D628" s="4">
        <v>43159</v>
      </c>
      <c r="E628" s="5">
        <f t="shared" si="117"/>
        <v>-123</v>
      </c>
      <c r="F628" s="5" t="str">
        <f t="shared" si="118"/>
        <v>개봉전</v>
      </c>
      <c r="G628" s="5" t="str">
        <f t="shared" si="119"/>
        <v>토</v>
      </c>
      <c r="H628" s="5">
        <f t="shared" si="120"/>
        <v>1</v>
      </c>
      <c r="I628" s="5"/>
      <c r="J628" s="5"/>
      <c r="K628" s="5"/>
      <c r="L628" s="14" t="str">
        <f t="shared" si="121"/>
        <v/>
      </c>
      <c r="M628" s="14" t="str">
        <f t="shared" si="122"/>
        <v/>
      </c>
      <c r="N628" s="11" t="str">
        <f t="shared" si="124"/>
        <v/>
      </c>
      <c r="O628" s="11" t="str">
        <f t="shared" si="127"/>
        <v/>
      </c>
      <c r="P628" s="11" t="str">
        <f t="shared" si="128"/>
        <v/>
      </c>
      <c r="Q628" s="6"/>
      <c r="R628" s="6"/>
      <c r="S628" s="6"/>
      <c r="T628" s="6"/>
      <c r="U628" s="6"/>
      <c r="V628" s="6"/>
      <c r="W628" s="6"/>
      <c r="X628" s="5"/>
      <c r="Y628" s="5"/>
      <c r="Z628" s="9">
        <v>0.31492999999999999</v>
      </c>
      <c r="AA628" s="14">
        <f t="shared" si="123"/>
        <v>-5.3695913461538458E-2</v>
      </c>
      <c r="AB628" s="9">
        <f t="shared" si="125"/>
        <v>0.34248428571428574</v>
      </c>
      <c r="AC628" s="9">
        <f t="shared" si="129"/>
        <v>0.37515821428571439</v>
      </c>
      <c r="AD628" s="9">
        <f t="shared" si="130"/>
        <v>0.91290626906933536</v>
      </c>
      <c r="AE628" s="5" t="s">
        <v>87</v>
      </c>
      <c r="AF628" s="11" t="str">
        <f t="shared" si="131"/>
        <v/>
      </c>
      <c r="AG628" s="11" t="str">
        <f t="shared" si="132"/>
        <v/>
      </c>
      <c r="AH628" s="11">
        <f t="shared" si="133"/>
        <v>0.83945916151566502</v>
      </c>
      <c r="AI628" s="5" t="s">
        <v>51</v>
      </c>
      <c r="AJ628" s="5" t="s">
        <v>86</v>
      </c>
      <c r="AK628" s="5" t="s">
        <v>52</v>
      </c>
      <c r="AL628" s="5" t="s">
        <v>88</v>
      </c>
      <c r="AM628" s="5" t="s">
        <v>89</v>
      </c>
      <c r="AN628" s="12">
        <f t="shared" si="126"/>
        <v>0.31492999999999999</v>
      </c>
      <c r="AO628" s="12"/>
      <c r="AP628" s="12"/>
      <c r="AQ628" s="12"/>
      <c r="AR628" s="12"/>
      <c r="AS628" s="13" t="s">
        <v>90</v>
      </c>
    </row>
    <row r="629" spans="1:45" ht="21" customHeight="1">
      <c r="A629" s="4">
        <v>43037</v>
      </c>
      <c r="B629" s="5" t="s">
        <v>85</v>
      </c>
      <c r="C629" s="5" t="s">
        <v>86</v>
      </c>
      <c r="D629" s="4">
        <v>43159</v>
      </c>
      <c r="E629" s="5">
        <f t="shared" si="117"/>
        <v>-122</v>
      </c>
      <c r="F629" s="5" t="str">
        <f t="shared" si="118"/>
        <v>개봉전</v>
      </c>
      <c r="G629" s="5" t="str">
        <f t="shared" si="119"/>
        <v>일</v>
      </c>
      <c r="H629" s="5">
        <f t="shared" si="120"/>
        <v>1</v>
      </c>
      <c r="I629" s="5"/>
      <c r="J629" s="5"/>
      <c r="K629" s="5"/>
      <c r="L629" s="14" t="str">
        <f t="shared" si="121"/>
        <v/>
      </c>
      <c r="M629" s="14" t="str">
        <f t="shared" si="122"/>
        <v/>
      </c>
      <c r="N629" s="11" t="str">
        <f t="shared" si="124"/>
        <v/>
      </c>
      <c r="O629" s="11" t="str">
        <f t="shared" si="127"/>
        <v/>
      </c>
      <c r="P629" s="11" t="str">
        <f t="shared" si="128"/>
        <v/>
      </c>
      <c r="Q629" s="6"/>
      <c r="R629" s="6"/>
      <c r="S629" s="6"/>
      <c r="T629" s="6"/>
      <c r="U629" s="6"/>
      <c r="V629" s="6"/>
      <c r="W629" s="6"/>
      <c r="X629" s="5"/>
      <c r="Y629" s="5"/>
      <c r="Z629" s="9">
        <v>0.31284000000000001</v>
      </c>
      <c r="AA629" s="14">
        <f t="shared" si="123"/>
        <v>-6.6363953894515992E-3</v>
      </c>
      <c r="AB629" s="9">
        <f t="shared" si="125"/>
        <v>0.33641571428571426</v>
      </c>
      <c r="AC629" s="9">
        <f t="shared" si="129"/>
        <v>0.37581285714285728</v>
      </c>
      <c r="AD629" s="9">
        <f t="shared" si="130"/>
        <v>0.89516818781384311</v>
      </c>
      <c r="AE629" s="5" t="s">
        <v>87</v>
      </c>
      <c r="AF629" s="11" t="str">
        <f t="shared" si="131"/>
        <v/>
      </c>
      <c r="AG629" s="11" t="str">
        <f t="shared" si="132"/>
        <v/>
      </c>
      <c r="AH629" s="11">
        <f t="shared" si="133"/>
        <v>0.83243559674458001</v>
      </c>
      <c r="AI629" s="5" t="s">
        <v>51</v>
      </c>
      <c r="AJ629" s="5" t="s">
        <v>86</v>
      </c>
      <c r="AK629" s="5" t="s">
        <v>52</v>
      </c>
      <c r="AL629" s="5" t="s">
        <v>88</v>
      </c>
      <c r="AM629" s="5" t="s">
        <v>89</v>
      </c>
      <c r="AN629" s="12">
        <f t="shared" si="126"/>
        <v>0.31284000000000001</v>
      </c>
      <c r="AO629" s="12"/>
      <c r="AP629" s="12"/>
      <c r="AQ629" s="12"/>
      <c r="AR629" s="12"/>
      <c r="AS629" s="13" t="s">
        <v>90</v>
      </c>
    </row>
    <row r="630" spans="1:45" ht="21" customHeight="1">
      <c r="A630" s="4">
        <v>43038</v>
      </c>
      <c r="B630" s="5" t="s">
        <v>85</v>
      </c>
      <c r="C630" s="5" t="s">
        <v>86</v>
      </c>
      <c r="D630" s="4">
        <v>43159</v>
      </c>
      <c r="E630" s="5">
        <f t="shared" si="117"/>
        <v>-121</v>
      </c>
      <c r="F630" s="5" t="str">
        <f t="shared" si="118"/>
        <v>개봉전</v>
      </c>
      <c r="G630" s="5" t="str">
        <f t="shared" si="119"/>
        <v>월</v>
      </c>
      <c r="H630" s="5">
        <f t="shared" si="120"/>
        <v>0</v>
      </c>
      <c r="I630" s="5"/>
      <c r="J630" s="5"/>
      <c r="K630" s="5"/>
      <c r="L630" s="14" t="str">
        <f t="shared" si="121"/>
        <v/>
      </c>
      <c r="M630" s="14" t="str">
        <f t="shared" si="122"/>
        <v/>
      </c>
      <c r="N630" s="11" t="str">
        <f t="shared" si="124"/>
        <v/>
      </c>
      <c r="O630" s="11" t="str">
        <f t="shared" si="127"/>
        <v/>
      </c>
      <c r="P630" s="11" t="str">
        <f t="shared" si="128"/>
        <v/>
      </c>
      <c r="Q630" s="6"/>
      <c r="R630" s="6"/>
      <c r="S630" s="6"/>
      <c r="T630" s="6"/>
      <c r="U630" s="6"/>
      <c r="V630" s="6"/>
      <c r="W630" s="6"/>
      <c r="X630" s="5"/>
      <c r="Y630" s="5"/>
      <c r="Z630" s="9">
        <v>0.30008000000000001</v>
      </c>
      <c r="AA630" s="14">
        <f t="shared" si="123"/>
        <v>-4.0787623066104062E-2</v>
      </c>
      <c r="AB630" s="9">
        <f t="shared" si="125"/>
        <v>0.34520142857142849</v>
      </c>
      <c r="AC630" s="9">
        <f t="shared" si="129"/>
        <v>0.37385642857142859</v>
      </c>
      <c r="AD630" s="9">
        <f t="shared" si="130"/>
        <v>0.92335292960055304</v>
      </c>
      <c r="AE630" s="5" t="s">
        <v>87</v>
      </c>
      <c r="AF630" s="11" t="str">
        <f t="shared" si="131"/>
        <v/>
      </c>
      <c r="AG630" s="11" t="str">
        <f t="shared" si="132"/>
        <v/>
      </c>
      <c r="AH630" s="11">
        <f t="shared" si="133"/>
        <v>0.80266106736925369</v>
      </c>
      <c r="AI630" s="5" t="s">
        <v>51</v>
      </c>
      <c r="AJ630" s="5" t="s">
        <v>86</v>
      </c>
      <c r="AK630" s="5" t="s">
        <v>52</v>
      </c>
      <c r="AL630" s="5" t="s">
        <v>88</v>
      </c>
      <c r="AM630" s="5" t="s">
        <v>89</v>
      </c>
      <c r="AN630" s="12">
        <f t="shared" si="126"/>
        <v>0.30008000000000001</v>
      </c>
      <c r="AO630" s="12"/>
      <c r="AP630" s="12"/>
      <c r="AQ630" s="12"/>
      <c r="AR630" s="12"/>
      <c r="AS630" s="13" t="s">
        <v>90</v>
      </c>
    </row>
    <row r="631" spans="1:45" ht="21" customHeight="1">
      <c r="A631" s="4">
        <v>43039</v>
      </c>
      <c r="B631" s="5" t="s">
        <v>85</v>
      </c>
      <c r="C631" s="5" t="s">
        <v>86</v>
      </c>
      <c r="D631" s="4">
        <v>43159</v>
      </c>
      <c r="E631" s="5">
        <f t="shared" si="117"/>
        <v>-120</v>
      </c>
      <c r="F631" s="5" t="str">
        <f t="shared" si="118"/>
        <v>개봉전</v>
      </c>
      <c r="G631" s="5" t="str">
        <f t="shared" si="119"/>
        <v>화</v>
      </c>
      <c r="H631" s="5">
        <f t="shared" si="120"/>
        <v>0</v>
      </c>
      <c r="I631" s="5"/>
      <c r="J631" s="5"/>
      <c r="K631" s="5"/>
      <c r="L631" s="14" t="str">
        <f t="shared" si="121"/>
        <v/>
      </c>
      <c r="M631" s="14" t="str">
        <f t="shared" si="122"/>
        <v/>
      </c>
      <c r="N631" s="11" t="str">
        <f t="shared" si="124"/>
        <v/>
      </c>
      <c r="O631" s="11" t="str">
        <f t="shared" si="127"/>
        <v/>
      </c>
      <c r="P631" s="11" t="str">
        <f t="shared" si="128"/>
        <v/>
      </c>
      <c r="Q631" s="6"/>
      <c r="R631" s="6"/>
      <c r="S631" s="6"/>
      <c r="T631" s="6"/>
      <c r="U631" s="6"/>
      <c r="V631" s="6"/>
      <c r="W631" s="6"/>
      <c r="X631" s="5"/>
      <c r="Y631" s="5"/>
      <c r="Z631" s="9">
        <v>0.22303000000000001</v>
      </c>
      <c r="AA631" s="14">
        <f t="shared" si="123"/>
        <v>-0.25676486270327914</v>
      </c>
      <c r="AB631" s="9">
        <f t="shared" si="125"/>
        <v>0.33091142857142858</v>
      </c>
      <c r="AC631" s="9">
        <f t="shared" si="129"/>
        <v>0.37056571428571428</v>
      </c>
      <c r="AD631" s="9">
        <f t="shared" si="130"/>
        <v>0.89298986877207054</v>
      </c>
      <c r="AE631" s="5" t="s">
        <v>87</v>
      </c>
      <c r="AF631" s="11" t="str">
        <f t="shared" si="131"/>
        <v/>
      </c>
      <c r="AG631" s="11" t="str">
        <f t="shared" si="132"/>
        <v/>
      </c>
      <c r="AH631" s="11">
        <f t="shared" si="133"/>
        <v>0.60186355996237417</v>
      </c>
      <c r="AI631" s="5" t="s">
        <v>51</v>
      </c>
      <c r="AJ631" s="5" t="s">
        <v>86</v>
      </c>
      <c r="AK631" s="5" t="s">
        <v>52</v>
      </c>
      <c r="AL631" s="5" t="s">
        <v>88</v>
      </c>
      <c r="AM631" s="5" t="s">
        <v>89</v>
      </c>
      <c r="AN631" s="12">
        <f t="shared" si="126"/>
        <v>0.22303000000000001</v>
      </c>
      <c r="AO631" s="12"/>
      <c r="AP631" s="12"/>
      <c r="AQ631" s="12"/>
      <c r="AR631" s="12"/>
      <c r="AS631" s="13" t="s">
        <v>90</v>
      </c>
    </row>
    <row r="632" spans="1:45" ht="21" customHeight="1">
      <c r="A632" s="4">
        <v>43040</v>
      </c>
      <c r="B632" s="5" t="s">
        <v>85</v>
      </c>
      <c r="C632" s="5" t="s">
        <v>86</v>
      </c>
      <c r="D632" s="4">
        <v>43159</v>
      </c>
      <c r="E632" s="5">
        <f t="shared" si="117"/>
        <v>-119</v>
      </c>
      <c r="F632" s="5" t="str">
        <f t="shared" si="118"/>
        <v>개봉전</v>
      </c>
      <c r="G632" s="5" t="str">
        <f t="shared" si="119"/>
        <v>수</v>
      </c>
      <c r="H632" s="5">
        <f t="shared" si="120"/>
        <v>0</v>
      </c>
      <c r="I632" s="5"/>
      <c r="J632" s="5"/>
      <c r="K632" s="5"/>
      <c r="L632" s="14" t="str">
        <f t="shared" si="121"/>
        <v/>
      </c>
      <c r="M632" s="14" t="str">
        <f t="shared" si="122"/>
        <v/>
      </c>
      <c r="N632" s="11" t="str">
        <f t="shared" si="124"/>
        <v/>
      </c>
      <c r="O632" s="11" t="str">
        <f t="shared" si="127"/>
        <v/>
      </c>
      <c r="P632" s="11" t="str">
        <f t="shared" si="128"/>
        <v/>
      </c>
      <c r="Q632" s="6"/>
      <c r="R632" s="6"/>
      <c r="S632" s="6"/>
      <c r="T632" s="6"/>
      <c r="U632" s="6"/>
      <c r="V632" s="6"/>
      <c r="W632" s="6"/>
      <c r="X632" s="5"/>
      <c r="Y632" s="5"/>
      <c r="Z632" s="9">
        <v>0.23788000000000001</v>
      </c>
      <c r="AA632" s="14">
        <f t="shared" si="123"/>
        <v>6.6582970900775695E-2</v>
      </c>
      <c r="AB632" s="9">
        <f t="shared" si="125"/>
        <v>0.30571428571428572</v>
      </c>
      <c r="AC632" s="9">
        <f t="shared" si="129"/>
        <v>0.36644642857142851</v>
      </c>
      <c r="AD632" s="9">
        <f t="shared" si="130"/>
        <v>0.83426733589981006</v>
      </c>
      <c r="AE632" s="5" t="s">
        <v>87</v>
      </c>
      <c r="AF632" s="11" t="str">
        <f t="shared" si="131"/>
        <v/>
      </c>
      <c r="AG632" s="11" t="str">
        <f t="shared" si="132"/>
        <v/>
      </c>
      <c r="AH632" s="11">
        <f t="shared" si="133"/>
        <v>0.64915355002192887</v>
      </c>
      <c r="AI632" s="5" t="s">
        <v>51</v>
      </c>
      <c r="AJ632" s="5" t="s">
        <v>86</v>
      </c>
      <c r="AK632" s="5" t="s">
        <v>52</v>
      </c>
      <c r="AL632" s="5" t="s">
        <v>88</v>
      </c>
      <c r="AM632" s="5" t="s">
        <v>89</v>
      </c>
      <c r="AN632" s="12">
        <f t="shared" si="126"/>
        <v>0.23788000000000001</v>
      </c>
      <c r="AO632" s="12"/>
      <c r="AP632" s="12"/>
      <c r="AQ632" s="12"/>
      <c r="AR632" s="12"/>
      <c r="AS632" s="13" t="s">
        <v>90</v>
      </c>
    </row>
    <row r="633" spans="1:45" ht="21" customHeight="1">
      <c r="A633" s="4">
        <v>43041</v>
      </c>
      <c r="B633" s="5" t="s">
        <v>85</v>
      </c>
      <c r="C633" s="5" t="s">
        <v>86</v>
      </c>
      <c r="D633" s="4">
        <v>43159</v>
      </c>
      <c r="E633" s="5">
        <f t="shared" si="117"/>
        <v>-118</v>
      </c>
      <c r="F633" s="5" t="str">
        <f t="shared" si="118"/>
        <v>개봉전</v>
      </c>
      <c r="G633" s="5" t="str">
        <f t="shared" si="119"/>
        <v>목</v>
      </c>
      <c r="H633" s="5">
        <f t="shared" si="120"/>
        <v>0</v>
      </c>
      <c r="I633" s="5"/>
      <c r="J633" s="5"/>
      <c r="K633" s="5"/>
      <c r="L633" s="14" t="str">
        <f t="shared" si="121"/>
        <v/>
      </c>
      <c r="M633" s="14" t="str">
        <f t="shared" si="122"/>
        <v/>
      </c>
      <c r="N633" s="11" t="str">
        <f t="shared" si="124"/>
        <v/>
      </c>
      <c r="O633" s="11" t="str">
        <f t="shared" si="127"/>
        <v/>
      </c>
      <c r="P633" s="11" t="str">
        <f t="shared" si="128"/>
        <v/>
      </c>
      <c r="Q633" s="6"/>
      <c r="R633" s="6"/>
      <c r="S633" s="6"/>
      <c r="T633" s="6"/>
      <c r="U633" s="6"/>
      <c r="V633" s="6"/>
      <c r="W633" s="6"/>
      <c r="X633" s="5"/>
      <c r="Y633" s="5"/>
      <c r="Z633" s="9">
        <v>0.23091999999999999</v>
      </c>
      <c r="AA633" s="14">
        <f t="shared" si="123"/>
        <v>-2.9258449638473238E-2</v>
      </c>
      <c r="AB633" s="9">
        <f t="shared" si="125"/>
        <v>0.27892571428571433</v>
      </c>
      <c r="AC633" s="9">
        <f t="shared" si="129"/>
        <v>0.33707964285714281</v>
      </c>
      <c r="AD633" s="9">
        <f t="shared" si="130"/>
        <v>0.82747718587065611</v>
      </c>
      <c r="AE633" s="5" t="s">
        <v>87</v>
      </c>
      <c r="AF633" s="11" t="str">
        <f t="shared" si="131"/>
        <v/>
      </c>
      <c r="AG633" s="11" t="str">
        <f t="shared" si="132"/>
        <v/>
      </c>
      <c r="AH633" s="11">
        <f t="shared" si="133"/>
        <v>0.68506065226212975</v>
      </c>
      <c r="AI633" s="5" t="s">
        <v>51</v>
      </c>
      <c r="AJ633" s="5" t="s">
        <v>86</v>
      </c>
      <c r="AK633" s="5" t="s">
        <v>52</v>
      </c>
      <c r="AL633" s="5" t="s">
        <v>88</v>
      </c>
      <c r="AM633" s="5" t="s">
        <v>89</v>
      </c>
      <c r="AN633" s="12">
        <f t="shared" si="126"/>
        <v>0.23091999999999999</v>
      </c>
      <c r="AO633" s="12"/>
      <c r="AP633" s="12"/>
      <c r="AQ633" s="12"/>
      <c r="AR633" s="12"/>
      <c r="AS633" s="13" t="s">
        <v>90</v>
      </c>
    </row>
    <row r="634" spans="1:45" ht="21" customHeight="1">
      <c r="A634" s="4">
        <v>43042</v>
      </c>
      <c r="B634" s="5" t="s">
        <v>85</v>
      </c>
      <c r="C634" s="5" t="s">
        <v>86</v>
      </c>
      <c r="D634" s="4">
        <v>43159</v>
      </c>
      <c r="E634" s="5">
        <f t="shared" si="117"/>
        <v>-117</v>
      </c>
      <c r="F634" s="5" t="str">
        <f t="shared" si="118"/>
        <v>개봉전</v>
      </c>
      <c r="G634" s="5" t="str">
        <f t="shared" si="119"/>
        <v>금</v>
      </c>
      <c r="H634" s="5">
        <f t="shared" si="120"/>
        <v>0</v>
      </c>
      <c r="I634" s="5"/>
      <c r="J634" s="5"/>
      <c r="K634" s="5"/>
      <c r="L634" s="14" t="str">
        <f t="shared" si="121"/>
        <v/>
      </c>
      <c r="M634" s="14" t="str">
        <f t="shared" si="122"/>
        <v/>
      </c>
      <c r="N634" s="11" t="str">
        <f t="shared" si="124"/>
        <v/>
      </c>
      <c r="O634" s="11" t="str">
        <f t="shared" si="127"/>
        <v/>
      </c>
      <c r="P634" s="11" t="str">
        <f t="shared" si="128"/>
        <v/>
      </c>
      <c r="Q634" s="6"/>
      <c r="R634" s="6"/>
      <c r="S634" s="6"/>
      <c r="T634" s="6"/>
      <c r="U634" s="6"/>
      <c r="V634" s="6"/>
      <c r="W634" s="6"/>
      <c r="X634" s="5"/>
      <c r="Y634" s="5"/>
      <c r="Z634" s="9">
        <v>0.25691000000000003</v>
      </c>
      <c r="AA634" s="14">
        <f t="shared" si="123"/>
        <v>0.11254980079681287</v>
      </c>
      <c r="AB634" s="9">
        <f t="shared" si="125"/>
        <v>0.26808428571428572</v>
      </c>
      <c r="AC634" s="9">
        <f t="shared" si="129"/>
        <v>0.32619678571428568</v>
      </c>
      <c r="AD634" s="9">
        <f t="shared" si="130"/>
        <v>0.82184833651027933</v>
      </c>
      <c r="AE634" s="5" t="s">
        <v>87</v>
      </c>
      <c r="AF634" s="11" t="str">
        <f t="shared" si="131"/>
        <v/>
      </c>
      <c r="AG634" s="11" t="str">
        <f t="shared" si="132"/>
        <v/>
      </c>
      <c r="AH634" s="11">
        <f t="shared" si="133"/>
        <v>0.78759206482502364</v>
      </c>
      <c r="AI634" s="5" t="s">
        <v>51</v>
      </c>
      <c r="AJ634" s="5" t="s">
        <v>86</v>
      </c>
      <c r="AK634" s="5" t="s">
        <v>52</v>
      </c>
      <c r="AL634" s="5" t="s">
        <v>88</v>
      </c>
      <c r="AM634" s="5" t="s">
        <v>89</v>
      </c>
      <c r="AN634" s="12">
        <f t="shared" si="126"/>
        <v>0.25691000000000003</v>
      </c>
      <c r="AO634" s="12"/>
      <c r="AP634" s="12"/>
      <c r="AQ634" s="12"/>
      <c r="AR634" s="12"/>
      <c r="AS634" s="13" t="s">
        <v>90</v>
      </c>
    </row>
    <row r="635" spans="1:45" ht="21" customHeight="1">
      <c r="A635" s="4">
        <v>43043</v>
      </c>
      <c r="B635" s="5" t="s">
        <v>85</v>
      </c>
      <c r="C635" s="5" t="s">
        <v>86</v>
      </c>
      <c r="D635" s="4">
        <v>43159</v>
      </c>
      <c r="E635" s="5">
        <f t="shared" ref="E635:E698" si="134">A635-D635</f>
        <v>-116</v>
      </c>
      <c r="F635" s="5" t="str">
        <f t="shared" ref="F635:F698" si="135">IF(E635&lt;0,"개봉전","개봉후")</f>
        <v>개봉전</v>
      </c>
      <c r="G635" s="5" t="str">
        <f t="shared" ref="G635:G698" si="136">CHOOSE(WEEKDAY(A635,2),"월","화","수","목","금","토","일")</f>
        <v>토</v>
      </c>
      <c r="H635" s="5">
        <f t="shared" ref="H635:H698" si="137">IF(WEEKDAY(A635,2)&gt;5,1,0)</f>
        <v>1</v>
      </c>
      <c r="I635" s="5"/>
      <c r="J635" s="5"/>
      <c r="K635" s="5"/>
      <c r="L635" s="14" t="str">
        <f t="shared" ref="L635:L698" si="138">IF(COUNT(I635:J635)=2,IFERROR(J635/I635,""),"")</f>
        <v/>
      </c>
      <c r="M635" s="14" t="str">
        <f t="shared" si="122"/>
        <v/>
      </c>
      <c r="N635" s="11" t="str">
        <f t="shared" si="124"/>
        <v/>
      </c>
      <c r="O635" s="11" t="str">
        <f t="shared" si="127"/>
        <v/>
      </c>
      <c r="P635" s="11" t="str">
        <f t="shared" si="128"/>
        <v/>
      </c>
      <c r="Q635" s="6"/>
      <c r="R635" s="6"/>
      <c r="S635" s="6"/>
      <c r="T635" s="6"/>
      <c r="U635" s="6"/>
      <c r="V635" s="6"/>
      <c r="W635" s="6"/>
      <c r="X635" s="5"/>
      <c r="Y635" s="5"/>
      <c r="Z635" s="9">
        <v>0.30425999999999997</v>
      </c>
      <c r="AA635" s="14">
        <f t="shared" si="123"/>
        <v>0.18430578801915054</v>
      </c>
      <c r="AB635" s="9">
        <f t="shared" si="125"/>
        <v>0.26656000000000002</v>
      </c>
      <c r="AC635" s="9">
        <f t="shared" si="129"/>
        <v>0.3107299999999999</v>
      </c>
      <c r="AD635" s="9">
        <f t="shared" si="130"/>
        <v>0.85785086731245808</v>
      </c>
      <c r="AE635" s="5" t="s">
        <v>87</v>
      </c>
      <c r="AF635" s="11" t="str">
        <f t="shared" si="131"/>
        <v/>
      </c>
      <c r="AG635" s="11" t="str">
        <f t="shared" si="132"/>
        <v/>
      </c>
      <c r="AH635" s="11">
        <f t="shared" si="133"/>
        <v>0.97917806455765477</v>
      </c>
      <c r="AI635" s="5" t="s">
        <v>51</v>
      </c>
      <c r="AJ635" s="5" t="s">
        <v>86</v>
      </c>
      <c r="AK635" s="5" t="s">
        <v>52</v>
      </c>
      <c r="AL635" s="5" t="s">
        <v>88</v>
      </c>
      <c r="AM635" s="5" t="s">
        <v>89</v>
      </c>
      <c r="AN635" s="12">
        <f t="shared" si="126"/>
        <v>0.30425999999999997</v>
      </c>
      <c r="AO635" s="12"/>
      <c r="AP635" s="12"/>
      <c r="AQ635" s="12"/>
      <c r="AR635" s="12"/>
      <c r="AS635" s="13" t="s">
        <v>90</v>
      </c>
    </row>
    <row r="636" spans="1:45" ht="21" customHeight="1">
      <c r="A636" s="4">
        <v>43044</v>
      </c>
      <c r="B636" s="5" t="s">
        <v>85</v>
      </c>
      <c r="C636" s="5" t="s">
        <v>86</v>
      </c>
      <c r="D636" s="4">
        <v>43159</v>
      </c>
      <c r="E636" s="5">
        <f t="shared" si="134"/>
        <v>-115</v>
      </c>
      <c r="F636" s="5" t="str">
        <f t="shared" si="135"/>
        <v>개봉전</v>
      </c>
      <c r="G636" s="5" t="str">
        <f t="shared" si="136"/>
        <v>일</v>
      </c>
      <c r="H636" s="5">
        <f t="shared" si="137"/>
        <v>1</v>
      </c>
      <c r="I636" s="5"/>
      <c r="J636" s="5"/>
      <c r="K636" s="5"/>
      <c r="L636" s="14" t="str">
        <f t="shared" si="138"/>
        <v/>
      </c>
      <c r="M636" s="14" t="str">
        <f t="shared" ref="M636:M699" si="139">IF(AND(COUNT(I635:I636)=2,A636=A635+1),IFERROR(I636/I635-1,""),"")</f>
        <v/>
      </c>
      <c r="N636" s="11" t="str">
        <f t="shared" si="124"/>
        <v/>
      </c>
      <c r="O636" s="11" t="str">
        <f t="shared" si="127"/>
        <v/>
      </c>
      <c r="P636" s="11" t="str">
        <f t="shared" si="128"/>
        <v/>
      </c>
      <c r="Q636" s="6"/>
      <c r="R636" s="6"/>
      <c r="S636" s="6"/>
      <c r="T636" s="6"/>
      <c r="U636" s="6"/>
      <c r="V636" s="6"/>
      <c r="W636" s="6"/>
      <c r="X636" s="5"/>
      <c r="Y636" s="5"/>
      <c r="Z636" s="9">
        <v>0.31168000000000001</v>
      </c>
      <c r="AA636" s="14">
        <f t="shared" ref="AA636:AA699" si="140">IF(AND(COUNT(Z635:Z636)=2,A636=A635+1),IFERROR(Z636/Z635-1,""),"")</f>
        <v>2.4387037402221923E-2</v>
      </c>
      <c r="AB636" s="9">
        <f t="shared" si="125"/>
        <v>0.26639428571428569</v>
      </c>
      <c r="AC636" s="9">
        <f t="shared" si="129"/>
        <v>0.3083514285714285</v>
      </c>
      <c r="AD636" s="9">
        <f t="shared" si="130"/>
        <v>0.86393076545314729</v>
      </c>
      <c r="AE636" s="5" t="s">
        <v>87</v>
      </c>
      <c r="AF636" s="11" t="str">
        <f t="shared" si="131"/>
        <v/>
      </c>
      <c r="AG636" s="11" t="str">
        <f t="shared" si="132"/>
        <v/>
      </c>
      <c r="AH636" s="11">
        <f t="shared" si="133"/>
        <v>1.0107947332820626</v>
      </c>
      <c r="AI636" s="5" t="s">
        <v>51</v>
      </c>
      <c r="AJ636" s="5" t="s">
        <v>86</v>
      </c>
      <c r="AK636" s="5" t="s">
        <v>52</v>
      </c>
      <c r="AL636" s="5" t="s">
        <v>88</v>
      </c>
      <c r="AM636" s="5" t="s">
        <v>89</v>
      </c>
      <c r="AN636" s="12">
        <f t="shared" si="126"/>
        <v>0.31168000000000001</v>
      </c>
      <c r="AO636" s="12"/>
      <c r="AP636" s="12"/>
      <c r="AQ636" s="12"/>
      <c r="AR636" s="12"/>
      <c r="AS636" s="13" t="s">
        <v>90</v>
      </c>
    </row>
    <row r="637" spans="1:45" ht="21" customHeight="1">
      <c r="A637" s="4">
        <v>43045</v>
      </c>
      <c r="B637" s="5" t="s">
        <v>85</v>
      </c>
      <c r="C637" s="5" t="s">
        <v>86</v>
      </c>
      <c r="D637" s="4">
        <v>43159</v>
      </c>
      <c r="E637" s="5">
        <f t="shared" si="134"/>
        <v>-114</v>
      </c>
      <c r="F637" s="5" t="str">
        <f t="shared" si="135"/>
        <v>개봉전</v>
      </c>
      <c r="G637" s="5" t="str">
        <f t="shared" si="136"/>
        <v>월</v>
      </c>
      <c r="H637" s="5">
        <f t="shared" si="137"/>
        <v>0</v>
      </c>
      <c r="I637" s="5"/>
      <c r="J637" s="5"/>
      <c r="K637" s="5"/>
      <c r="L637" s="14" t="str">
        <f t="shared" si="138"/>
        <v/>
      </c>
      <c r="M637" s="14" t="str">
        <f t="shared" si="139"/>
        <v/>
      </c>
      <c r="N637" s="11" t="str">
        <f t="shared" si="124"/>
        <v/>
      </c>
      <c r="O637" s="11" t="str">
        <f t="shared" si="127"/>
        <v/>
      </c>
      <c r="P637" s="11" t="str">
        <f t="shared" si="128"/>
        <v/>
      </c>
      <c r="Q637" s="6"/>
      <c r="R637" s="6"/>
      <c r="S637" s="6"/>
      <c r="T637" s="6"/>
      <c r="U637" s="6"/>
      <c r="V637" s="6"/>
      <c r="W637" s="6"/>
      <c r="X637" s="5"/>
      <c r="Y637" s="5"/>
      <c r="Z637" s="9">
        <v>0.26039000000000001</v>
      </c>
      <c r="AA637" s="14">
        <f t="shared" si="140"/>
        <v>-0.16455980492813138</v>
      </c>
      <c r="AB637" s="9">
        <f t="shared" si="125"/>
        <v>0.26072428571428574</v>
      </c>
      <c r="AC637" s="9">
        <f t="shared" si="129"/>
        <v>0.30706642857142857</v>
      </c>
      <c r="AD637" s="9">
        <f t="shared" si="130"/>
        <v>0.84908105040091375</v>
      </c>
      <c r="AE637" s="5" t="s">
        <v>87</v>
      </c>
      <c r="AF637" s="11" t="str">
        <f t="shared" si="131"/>
        <v/>
      </c>
      <c r="AG637" s="11" t="str">
        <f t="shared" si="132"/>
        <v/>
      </c>
      <c r="AH637" s="11">
        <f t="shared" si="133"/>
        <v>0.84799240741300741</v>
      </c>
      <c r="AI637" s="5" t="s">
        <v>51</v>
      </c>
      <c r="AJ637" s="5" t="s">
        <v>86</v>
      </c>
      <c r="AK637" s="5" t="s">
        <v>52</v>
      </c>
      <c r="AL637" s="5" t="s">
        <v>88</v>
      </c>
      <c r="AM637" s="5" t="s">
        <v>89</v>
      </c>
      <c r="AN637" s="12">
        <f t="shared" si="126"/>
        <v>0.26039000000000001</v>
      </c>
      <c r="AO637" s="12"/>
      <c r="AP637" s="12"/>
      <c r="AQ637" s="12"/>
      <c r="AR637" s="12"/>
      <c r="AS637" s="13" t="s">
        <v>90</v>
      </c>
    </row>
    <row r="638" spans="1:45" ht="21" customHeight="1">
      <c r="A638" s="4">
        <v>43046</v>
      </c>
      <c r="B638" s="5" t="s">
        <v>85</v>
      </c>
      <c r="C638" s="5" t="s">
        <v>86</v>
      </c>
      <c r="D638" s="4">
        <v>43159</v>
      </c>
      <c r="E638" s="5">
        <f t="shared" si="134"/>
        <v>-113</v>
      </c>
      <c r="F638" s="5" t="str">
        <f t="shared" si="135"/>
        <v>개봉전</v>
      </c>
      <c r="G638" s="5" t="str">
        <f t="shared" si="136"/>
        <v>화</v>
      </c>
      <c r="H638" s="5">
        <f t="shared" si="137"/>
        <v>0</v>
      </c>
      <c r="I638" s="5"/>
      <c r="J638" s="5"/>
      <c r="K638" s="5"/>
      <c r="L638" s="14" t="str">
        <f t="shared" si="138"/>
        <v/>
      </c>
      <c r="M638" s="14" t="str">
        <f t="shared" si="139"/>
        <v/>
      </c>
      <c r="N638" s="11" t="str">
        <f t="shared" si="124"/>
        <v/>
      </c>
      <c r="O638" s="11" t="str">
        <f t="shared" si="127"/>
        <v/>
      </c>
      <c r="P638" s="11" t="str">
        <f t="shared" si="128"/>
        <v/>
      </c>
      <c r="Q638" s="6"/>
      <c r="R638" s="6"/>
      <c r="S638" s="6"/>
      <c r="T638" s="6"/>
      <c r="U638" s="6"/>
      <c r="V638" s="6"/>
      <c r="W638" s="6"/>
      <c r="X638" s="5"/>
      <c r="Y638" s="5"/>
      <c r="Z638" s="9">
        <v>0.24554000000000001</v>
      </c>
      <c r="AA638" s="14">
        <f t="shared" si="140"/>
        <v>-5.7029839855601172E-2</v>
      </c>
      <c r="AB638" s="9">
        <f t="shared" si="125"/>
        <v>0.26394000000000001</v>
      </c>
      <c r="AC638" s="9">
        <f t="shared" si="129"/>
        <v>0.29830499999999999</v>
      </c>
      <c r="AD638" s="9">
        <f t="shared" si="130"/>
        <v>0.88479911499974861</v>
      </c>
      <c r="AE638" s="5" t="s">
        <v>87</v>
      </c>
      <c r="AF638" s="11" t="str">
        <f t="shared" si="131"/>
        <v/>
      </c>
      <c r="AG638" s="11" t="str">
        <f t="shared" si="132"/>
        <v/>
      </c>
      <c r="AH638" s="11">
        <f t="shared" si="133"/>
        <v>0.8231172792946817</v>
      </c>
      <c r="AI638" s="5" t="s">
        <v>51</v>
      </c>
      <c r="AJ638" s="5" t="s">
        <v>86</v>
      </c>
      <c r="AK638" s="5" t="s">
        <v>52</v>
      </c>
      <c r="AL638" s="5" t="s">
        <v>88</v>
      </c>
      <c r="AM638" s="5" t="s">
        <v>89</v>
      </c>
      <c r="AN638" s="12">
        <f t="shared" si="126"/>
        <v>0.24554000000000001</v>
      </c>
      <c r="AO638" s="12"/>
      <c r="AP638" s="12"/>
      <c r="AQ638" s="12"/>
      <c r="AR638" s="12"/>
      <c r="AS638" s="13" t="s">
        <v>90</v>
      </c>
    </row>
    <row r="639" spans="1:45" ht="21" customHeight="1">
      <c r="A639" s="4">
        <v>43047</v>
      </c>
      <c r="B639" s="5" t="s">
        <v>85</v>
      </c>
      <c r="C639" s="5" t="s">
        <v>86</v>
      </c>
      <c r="D639" s="4">
        <v>43159</v>
      </c>
      <c r="E639" s="5">
        <f t="shared" si="134"/>
        <v>-112</v>
      </c>
      <c r="F639" s="5" t="str">
        <f t="shared" si="135"/>
        <v>개봉전</v>
      </c>
      <c r="G639" s="5" t="str">
        <f t="shared" si="136"/>
        <v>수</v>
      </c>
      <c r="H639" s="5">
        <f t="shared" si="137"/>
        <v>0</v>
      </c>
      <c r="I639" s="5"/>
      <c r="J639" s="5"/>
      <c r="K639" s="5"/>
      <c r="L639" s="14" t="str">
        <f t="shared" si="138"/>
        <v/>
      </c>
      <c r="M639" s="14" t="str">
        <f t="shared" si="139"/>
        <v/>
      </c>
      <c r="N639" s="11" t="str">
        <f t="shared" si="124"/>
        <v/>
      </c>
      <c r="O639" s="11" t="str">
        <f t="shared" si="127"/>
        <v/>
      </c>
      <c r="P639" s="11" t="str">
        <f t="shared" si="128"/>
        <v/>
      </c>
      <c r="Q639" s="6"/>
      <c r="R639" s="6"/>
      <c r="S639" s="6"/>
      <c r="T639" s="6"/>
      <c r="U639" s="6"/>
      <c r="V639" s="6"/>
      <c r="W639" s="6"/>
      <c r="X639" s="5"/>
      <c r="Y639" s="5"/>
      <c r="Z639" s="9">
        <v>0.22650999999999999</v>
      </c>
      <c r="AA639" s="14">
        <f t="shared" si="140"/>
        <v>-7.7502647226521226E-2</v>
      </c>
      <c r="AB639" s="9">
        <f t="shared" si="125"/>
        <v>0.26231571428571432</v>
      </c>
      <c r="AC639" s="9">
        <f t="shared" si="129"/>
        <v>0.29479071428571429</v>
      </c>
      <c r="AD639" s="9">
        <f t="shared" si="130"/>
        <v>0.88983709992803617</v>
      </c>
      <c r="AE639" s="5" t="s">
        <v>87</v>
      </c>
      <c r="AF639" s="11" t="str">
        <f t="shared" si="131"/>
        <v/>
      </c>
      <c r="AG639" s="11" t="str">
        <f t="shared" si="132"/>
        <v/>
      </c>
      <c r="AH639" s="11">
        <f t="shared" si="133"/>
        <v>0.76837562726098652</v>
      </c>
      <c r="AI639" s="5" t="s">
        <v>51</v>
      </c>
      <c r="AJ639" s="5" t="s">
        <v>86</v>
      </c>
      <c r="AK639" s="5" t="s">
        <v>52</v>
      </c>
      <c r="AL639" s="5" t="s">
        <v>88</v>
      </c>
      <c r="AM639" s="5" t="s">
        <v>89</v>
      </c>
      <c r="AN639" s="12">
        <f t="shared" si="126"/>
        <v>0.22650999999999999</v>
      </c>
      <c r="AO639" s="12"/>
      <c r="AP639" s="12"/>
      <c r="AQ639" s="12"/>
      <c r="AR639" s="12"/>
      <c r="AS639" s="13" t="s">
        <v>90</v>
      </c>
    </row>
    <row r="640" spans="1:45" ht="21" customHeight="1">
      <c r="A640" s="4">
        <v>43048</v>
      </c>
      <c r="B640" s="5" t="s">
        <v>85</v>
      </c>
      <c r="C640" s="5" t="s">
        <v>86</v>
      </c>
      <c r="D640" s="4">
        <v>43159</v>
      </c>
      <c r="E640" s="5">
        <f t="shared" si="134"/>
        <v>-111</v>
      </c>
      <c r="F640" s="5" t="str">
        <f t="shared" si="135"/>
        <v>개봉전</v>
      </c>
      <c r="G640" s="5" t="str">
        <f t="shared" si="136"/>
        <v>목</v>
      </c>
      <c r="H640" s="5">
        <f t="shared" si="137"/>
        <v>0</v>
      </c>
      <c r="I640" s="5"/>
      <c r="J640" s="5"/>
      <c r="K640" s="5"/>
      <c r="L640" s="14" t="str">
        <f t="shared" si="138"/>
        <v/>
      </c>
      <c r="M640" s="14" t="str">
        <f t="shared" si="139"/>
        <v/>
      </c>
      <c r="N640" s="11" t="str">
        <f t="shared" si="124"/>
        <v/>
      </c>
      <c r="O640" s="11" t="str">
        <f t="shared" si="127"/>
        <v/>
      </c>
      <c r="P640" s="11" t="str">
        <f t="shared" si="128"/>
        <v/>
      </c>
      <c r="Q640" s="6"/>
      <c r="R640" s="6"/>
      <c r="S640" s="6"/>
      <c r="T640" s="6"/>
      <c r="U640" s="6"/>
      <c r="V640" s="6"/>
      <c r="W640" s="6"/>
      <c r="X640" s="5"/>
      <c r="Y640" s="5"/>
      <c r="Z640" s="9">
        <v>0.23022000000000001</v>
      </c>
      <c r="AA640" s="14">
        <f t="shared" si="140"/>
        <v>1.6378967815990464E-2</v>
      </c>
      <c r="AB640" s="9">
        <f t="shared" si="125"/>
        <v>0.26221571428571427</v>
      </c>
      <c r="AC640" s="9">
        <f t="shared" si="129"/>
        <v>0.29055535714285713</v>
      </c>
      <c r="AD640" s="9">
        <f t="shared" si="130"/>
        <v>0.90246387767268343</v>
      </c>
      <c r="AE640" s="5" t="s">
        <v>87</v>
      </c>
      <c r="AF640" s="11" t="str">
        <f t="shared" si="131"/>
        <v/>
      </c>
      <c r="AG640" s="11" t="str">
        <f t="shared" si="132"/>
        <v/>
      </c>
      <c r="AH640" s="11">
        <f t="shared" si="133"/>
        <v>0.79234470933126844</v>
      </c>
      <c r="AI640" s="5" t="s">
        <v>51</v>
      </c>
      <c r="AJ640" s="5" t="s">
        <v>86</v>
      </c>
      <c r="AK640" s="5" t="s">
        <v>52</v>
      </c>
      <c r="AL640" s="5" t="s">
        <v>88</v>
      </c>
      <c r="AM640" s="5" t="s">
        <v>89</v>
      </c>
      <c r="AN640" s="12">
        <f t="shared" si="126"/>
        <v>0.23022000000000001</v>
      </c>
      <c r="AO640" s="12"/>
      <c r="AP640" s="12"/>
      <c r="AQ640" s="12"/>
      <c r="AR640" s="12"/>
      <c r="AS640" s="13" t="s">
        <v>90</v>
      </c>
    </row>
    <row r="641" spans="1:45" ht="21" customHeight="1">
      <c r="A641" s="4">
        <v>43049</v>
      </c>
      <c r="B641" s="5" t="s">
        <v>85</v>
      </c>
      <c r="C641" s="5" t="s">
        <v>86</v>
      </c>
      <c r="D641" s="4">
        <v>43159</v>
      </c>
      <c r="E641" s="5">
        <f t="shared" si="134"/>
        <v>-110</v>
      </c>
      <c r="F641" s="5" t="str">
        <f t="shared" si="135"/>
        <v>개봉전</v>
      </c>
      <c r="G641" s="5" t="str">
        <f t="shared" si="136"/>
        <v>금</v>
      </c>
      <c r="H641" s="5">
        <f t="shared" si="137"/>
        <v>0</v>
      </c>
      <c r="I641" s="5"/>
      <c r="J641" s="5"/>
      <c r="K641" s="5"/>
      <c r="L641" s="14" t="str">
        <f t="shared" si="138"/>
        <v/>
      </c>
      <c r="M641" s="14" t="str">
        <f t="shared" si="139"/>
        <v/>
      </c>
      <c r="N641" s="11" t="str">
        <f t="shared" ref="N641:N704" si="141">IF(COUNT(I635:I641)=7,AVERAGE(I635:I641),"")</f>
        <v/>
      </c>
      <c r="O641" s="11" t="str">
        <f t="shared" si="127"/>
        <v/>
      </c>
      <c r="P641" s="11" t="str">
        <f t="shared" si="128"/>
        <v/>
      </c>
      <c r="Q641" s="6"/>
      <c r="R641" s="6"/>
      <c r="S641" s="6"/>
      <c r="T641" s="6"/>
      <c r="U641" s="6"/>
      <c r="V641" s="6"/>
      <c r="W641" s="6"/>
      <c r="X641" s="5"/>
      <c r="Y641" s="5"/>
      <c r="Z641" s="9">
        <v>0.29032999999999998</v>
      </c>
      <c r="AA641" s="14">
        <f t="shared" si="140"/>
        <v>0.26109808009729818</v>
      </c>
      <c r="AB641" s="9">
        <f t="shared" ref="AB641:AB704" si="142">IF(COUNT(Z635:Z641)=7,AVERAGE(Z635:Z641),"")</f>
        <v>0.26699000000000001</v>
      </c>
      <c r="AC641" s="9">
        <f t="shared" si="129"/>
        <v>0.28934499999999996</v>
      </c>
      <c r="AD641" s="9">
        <f t="shared" si="130"/>
        <v>0.92273929046639835</v>
      </c>
      <c r="AE641" s="5" t="s">
        <v>87</v>
      </c>
      <c r="AF641" s="11" t="str">
        <f t="shared" si="131"/>
        <v/>
      </c>
      <c r="AG641" s="11" t="str">
        <f t="shared" si="132"/>
        <v/>
      </c>
      <c r="AH641" s="11">
        <f t="shared" si="133"/>
        <v>1.0034042406124177</v>
      </c>
      <c r="AI641" s="5" t="s">
        <v>51</v>
      </c>
      <c r="AJ641" s="5" t="s">
        <v>86</v>
      </c>
      <c r="AK641" s="5" t="s">
        <v>52</v>
      </c>
      <c r="AL641" s="5" t="s">
        <v>88</v>
      </c>
      <c r="AM641" s="5" t="s">
        <v>89</v>
      </c>
      <c r="AN641" s="12">
        <f t="shared" si="126"/>
        <v>0.29032999999999998</v>
      </c>
      <c r="AO641" s="12"/>
      <c r="AP641" s="12"/>
      <c r="AQ641" s="12"/>
      <c r="AR641" s="12"/>
      <c r="AS641" s="13" t="s">
        <v>90</v>
      </c>
    </row>
    <row r="642" spans="1:45" ht="21" customHeight="1">
      <c r="A642" s="4">
        <v>43050</v>
      </c>
      <c r="B642" s="5" t="s">
        <v>85</v>
      </c>
      <c r="C642" s="5" t="s">
        <v>86</v>
      </c>
      <c r="D642" s="4">
        <v>43159</v>
      </c>
      <c r="E642" s="5">
        <f t="shared" si="134"/>
        <v>-109</v>
      </c>
      <c r="F642" s="5" t="str">
        <f t="shared" si="135"/>
        <v>개봉전</v>
      </c>
      <c r="G642" s="5" t="str">
        <f t="shared" si="136"/>
        <v>토</v>
      </c>
      <c r="H642" s="5">
        <f t="shared" si="137"/>
        <v>1</v>
      </c>
      <c r="I642" s="5"/>
      <c r="J642" s="5"/>
      <c r="K642" s="5"/>
      <c r="L642" s="14" t="str">
        <f t="shared" si="138"/>
        <v/>
      </c>
      <c r="M642" s="14" t="str">
        <f t="shared" si="139"/>
        <v/>
      </c>
      <c r="N642" s="11" t="str">
        <f t="shared" si="141"/>
        <v/>
      </c>
      <c r="O642" s="11" t="str">
        <f t="shared" si="127"/>
        <v/>
      </c>
      <c r="P642" s="11" t="str">
        <f t="shared" si="128"/>
        <v/>
      </c>
      <c r="Q642" s="6"/>
      <c r="R642" s="6"/>
      <c r="S642" s="6"/>
      <c r="T642" s="6"/>
      <c r="U642" s="6"/>
      <c r="V642" s="6"/>
      <c r="W642" s="6"/>
      <c r="X642" s="5"/>
      <c r="Y642" s="5"/>
      <c r="Z642" s="9">
        <v>0.30124000000000001</v>
      </c>
      <c r="AA642" s="14">
        <f t="shared" si="140"/>
        <v>3.7577928564047847E-2</v>
      </c>
      <c r="AB642" s="9">
        <f t="shared" si="142"/>
        <v>0.26655857142857142</v>
      </c>
      <c r="AC642" s="9">
        <f t="shared" si="129"/>
        <v>0.29100285714285717</v>
      </c>
      <c r="AD642" s="9">
        <f t="shared" si="130"/>
        <v>0.91599984290777692</v>
      </c>
      <c r="AE642" s="5" t="s">
        <v>87</v>
      </c>
      <c r="AF642" s="11" t="str">
        <f t="shared" si="131"/>
        <v/>
      </c>
      <c r="AG642" s="11" t="str">
        <f t="shared" si="132"/>
        <v/>
      </c>
      <c r="AH642" s="11">
        <f t="shared" si="133"/>
        <v>1.0351788396775681</v>
      </c>
      <c r="AI642" s="5" t="s">
        <v>51</v>
      </c>
      <c r="AJ642" s="5" t="s">
        <v>86</v>
      </c>
      <c r="AK642" s="5" t="s">
        <v>52</v>
      </c>
      <c r="AL642" s="5" t="s">
        <v>88</v>
      </c>
      <c r="AM642" s="5" t="s">
        <v>89</v>
      </c>
      <c r="AN642" s="12">
        <f t="shared" ref="AN642:AN705" si="143">IF(ISNUMBER(Z642),Z642,"")</f>
        <v>0.30124000000000001</v>
      </c>
      <c r="AO642" s="12"/>
      <c r="AP642" s="12"/>
      <c r="AQ642" s="12"/>
      <c r="AR642" s="12"/>
      <c r="AS642" s="13" t="s">
        <v>90</v>
      </c>
    </row>
    <row r="643" spans="1:45" ht="21" customHeight="1">
      <c r="A643" s="4">
        <v>43051</v>
      </c>
      <c r="B643" s="5" t="s">
        <v>85</v>
      </c>
      <c r="C643" s="5" t="s">
        <v>86</v>
      </c>
      <c r="D643" s="4">
        <v>43159</v>
      </c>
      <c r="E643" s="5">
        <f t="shared" si="134"/>
        <v>-108</v>
      </c>
      <c r="F643" s="5" t="str">
        <f t="shared" si="135"/>
        <v>개봉전</v>
      </c>
      <c r="G643" s="5" t="str">
        <f t="shared" si="136"/>
        <v>일</v>
      </c>
      <c r="H643" s="5">
        <f t="shared" si="137"/>
        <v>1</v>
      </c>
      <c r="I643" s="5"/>
      <c r="J643" s="5"/>
      <c r="K643" s="5"/>
      <c r="L643" s="14" t="str">
        <f t="shared" si="138"/>
        <v/>
      </c>
      <c r="M643" s="14" t="str">
        <f t="shared" si="139"/>
        <v/>
      </c>
      <c r="N643" s="11" t="str">
        <f t="shared" si="141"/>
        <v/>
      </c>
      <c r="O643" s="11" t="str">
        <f t="shared" si="127"/>
        <v/>
      </c>
      <c r="P643" s="11" t="str">
        <f t="shared" si="128"/>
        <v/>
      </c>
      <c r="Q643" s="6"/>
      <c r="R643" s="6"/>
      <c r="S643" s="6"/>
      <c r="T643" s="6"/>
      <c r="U643" s="6"/>
      <c r="V643" s="6"/>
      <c r="W643" s="6"/>
      <c r="X643" s="5"/>
      <c r="Y643" s="5"/>
      <c r="Z643" s="9">
        <v>0.27710000000000001</v>
      </c>
      <c r="AA643" s="14">
        <f t="shared" si="140"/>
        <v>-8.0135440180586937E-2</v>
      </c>
      <c r="AB643" s="9">
        <f t="shared" si="142"/>
        <v>0.26161857142857142</v>
      </c>
      <c r="AC643" s="9">
        <f t="shared" si="129"/>
        <v>0.29307500000000003</v>
      </c>
      <c r="AD643" s="9">
        <f t="shared" si="130"/>
        <v>0.89266764967524148</v>
      </c>
      <c r="AE643" s="5" t="s">
        <v>87</v>
      </c>
      <c r="AF643" s="11" t="str">
        <f t="shared" si="131"/>
        <v/>
      </c>
      <c r="AG643" s="11" t="str">
        <f t="shared" si="132"/>
        <v/>
      </c>
      <c r="AH643" s="11">
        <f t="shared" si="133"/>
        <v>0.94549176831868975</v>
      </c>
      <c r="AI643" s="5" t="s">
        <v>51</v>
      </c>
      <c r="AJ643" s="5" t="s">
        <v>86</v>
      </c>
      <c r="AK643" s="5" t="s">
        <v>52</v>
      </c>
      <c r="AL643" s="5" t="s">
        <v>88</v>
      </c>
      <c r="AM643" s="5" t="s">
        <v>89</v>
      </c>
      <c r="AN643" s="12">
        <f t="shared" si="143"/>
        <v>0.27710000000000001</v>
      </c>
      <c r="AO643" s="12"/>
      <c r="AP643" s="12"/>
      <c r="AQ643" s="12"/>
      <c r="AR643" s="12"/>
      <c r="AS643" s="13" t="s">
        <v>90</v>
      </c>
    </row>
    <row r="644" spans="1:45" ht="21" customHeight="1">
      <c r="A644" s="4">
        <v>43052</v>
      </c>
      <c r="B644" s="5" t="s">
        <v>85</v>
      </c>
      <c r="C644" s="5" t="s">
        <v>86</v>
      </c>
      <c r="D644" s="4">
        <v>43159</v>
      </c>
      <c r="E644" s="5">
        <f t="shared" si="134"/>
        <v>-107</v>
      </c>
      <c r="F644" s="5" t="str">
        <f t="shared" si="135"/>
        <v>개봉전</v>
      </c>
      <c r="G644" s="5" t="str">
        <f t="shared" si="136"/>
        <v>월</v>
      </c>
      <c r="H644" s="5">
        <f t="shared" si="137"/>
        <v>0</v>
      </c>
      <c r="I644" s="5"/>
      <c r="J644" s="5"/>
      <c r="K644" s="5"/>
      <c r="L644" s="14" t="str">
        <f t="shared" si="138"/>
        <v/>
      </c>
      <c r="M644" s="14" t="str">
        <f t="shared" si="139"/>
        <v/>
      </c>
      <c r="N644" s="11" t="str">
        <f t="shared" si="141"/>
        <v/>
      </c>
      <c r="O644" s="11" t="str">
        <f t="shared" si="127"/>
        <v/>
      </c>
      <c r="P644" s="11" t="str">
        <f t="shared" si="128"/>
        <v/>
      </c>
      <c r="Q644" s="6"/>
      <c r="R644" s="6"/>
      <c r="S644" s="6"/>
      <c r="T644" s="6"/>
      <c r="U644" s="6"/>
      <c r="V644" s="6"/>
      <c r="W644" s="6"/>
      <c r="X644" s="5"/>
      <c r="Y644" s="5"/>
      <c r="Z644" s="9">
        <v>0.26479999999999998</v>
      </c>
      <c r="AA644" s="14">
        <f t="shared" si="140"/>
        <v>-4.4388307470227484E-2</v>
      </c>
      <c r="AB644" s="9">
        <f t="shared" si="142"/>
        <v>0.26224857142857139</v>
      </c>
      <c r="AC644" s="9">
        <f t="shared" si="129"/>
        <v>0.29133428571428582</v>
      </c>
      <c r="AD644" s="9">
        <f t="shared" si="130"/>
        <v>0.90016377847735007</v>
      </c>
      <c r="AE644" s="5" t="s">
        <v>87</v>
      </c>
      <c r="AF644" s="11" t="str">
        <f t="shared" si="131"/>
        <v/>
      </c>
      <c r="AG644" s="11" t="str">
        <f t="shared" si="132"/>
        <v/>
      </c>
      <c r="AH644" s="11">
        <f t="shared" si="133"/>
        <v>0.90892151382309927</v>
      </c>
      <c r="AI644" s="5" t="s">
        <v>51</v>
      </c>
      <c r="AJ644" s="5" t="s">
        <v>86</v>
      </c>
      <c r="AK644" s="5" t="s">
        <v>52</v>
      </c>
      <c r="AL644" s="5" t="s">
        <v>88</v>
      </c>
      <c r="AM644" s="5" t="s">
        <v>89</v>
      </c>
      <c r="AN644" s="12">
        <f t="shared" si="143"/>
        <v>0.26479999999999998</v>
      </c>
      <c r="AO644" s="12"/>
      <c r="AP644" s="12"/>
      <c r="AQ644" s="12"/>
      <c r="AR644" s="12"/>
      <c r="AS644" s="13" t="s">
        <v>90</v>
      </c>
    </row>
    <row r="645" spans="1:45" ht="21" customHeight="1">
      <c r="A645" s="4">
        <v>43053</v>
      </c>
      <c r="B645" s="5" t="s">
        <v>85</v>
      </c>
      <c r="C645" s="5" t="s">
        <v>86</v>
      </c>
      <c r="D645" s="4">
        <v>43159</v>
      </c>
      <c r="E645" s="5">
        <f t="shared" si="134"/>
        <v>-106</v>
      </c>
      <c r="F645" s="5" t="str">
        <f t="shared" si="135"/>
        <v>개봉전</v>
      </c>
      <c r="G645" s="5" t="str">
        <f t="shared" si="136"/>
        <v>화</v>
      </c>
      <c r="H645" s="5">
        <f t="shared" si="137"/>
        <v>0</v>
      </c>
      <c r="I645" s="5"/>
      <c r="J645" s="5"/>
      <c r="K645" s="5"/>
      <c r="L645" s="14" t="str">
        <f t="shared" si="138"/>
        <v/>
      </c>
      <c r="M645" s="14" t="str">
        <f t="shared" si="139"/>
        <v/>
      </c>
      <c r="N645" s="11" t="str">
        <f t="shared" si="141"/>
        <v/>
      </c>
      <c r="O645" s="11" t="str">
        <f t="shared" si="127"/>
        <v/>
      </c>
      <c r="P645" s="11" t="str">
        <f t="shared" si="128"/>
        <v/>
      </c>
      <c r="Q645" s="6"/>
      <c r="R645" s="6"/>
      <c r="S645" s="6"/>
      <c r="T645" s="6"/>
      <c r="U645" s="6"/>
      <c r="V645" s="6"/>
      <c r="W645" s="6"/>
      <c r="X645" s="5"/>
      <c r="Y645" s="5"/>
      <c r="Z645" s="9">
        <v>0.24274999999999999</v>
      </c>
      <c r="AA645" s="14">
        <f t="shared" si="140"/>
        <v>-8.3270392749244637E-2</v>
      </c>
      <c r="AB645" s="9">
        <f t="shared" si="142"/>
        <v>0.26185000000000003</v>
      </c>
      <c r="AC645" s="9">
        <f t="shared" si="129"/>
        <v>0.29014071428571431</v>
      </c>
      <c r="AD645" s="9">
        <f t="shared" si="130"/>
        <v>0.90249312525695657</v>
      </c>
      <c r="AE645" s="5" t="s">
        <v>87</v>
      </c>
      <c r="AF645" s="11" t="str">
        <f t="shared" si="131"/>
        <v/>
      </c>
      <c r="AG645" s="11" t="str">
        <f t="shared" si="132"/>
        <v/>
      </c>
      <c r="AH645" s="11">
        <f t="shared" si="133"/>
        <v>0.83666299849580372</v>
      </c>
      <c r="AI645" s="5" t="s">
        <v>51</v>
      </c>
      <c r="AJ645" s="5" t="s">
        <v>86</v>
      </c>
      <c r="AK645" s="5" t="s">
        <v>52</v>
      </c>
      <c r="AL645" s="5" t="s">
        <v>88</v>
      </c>
      <c r="AM645" s="5" t="s">
        <v>89</v>
      </c>
      <c r="AN645" s="12">
        <f t="shared" si="143"/>
        <v>0.24274999999999999</v>
      </c>
      <c r="AO645" s="12"/>
      <c r="AP645" s="12"/>
      <c r="AQ645" s="12"/>
      <c r="AR645" s="12"/>
      <c r="AS645" s="13" t="s">
        <v>90</v>
      </c>
    </row>
    <row r="646" spans="1:45" ht="21" customHeight="1">
      <c r="A646" s="4">
        <v>43054</v>
      </c>
      <c r="B646" s="5" t="s">
        <v>85</v>
      </c>
      <c r="C646" s="5" t="s">
        <v>86</v>
      </c>
      <c r="D646" s="4">
        <v>43159</v>
      </c>
      <c r="E646" s="5">
        <f t="shared" si="134"/>
        <v>-105</v>
      </c>
      <c r="F646" s="5" t="str">
        <f t="shared" si="135"/>
        <v>개봉전</v>
      </c>
      <c r="G646" s="5" t="str">
        <f t="shared" si="136"/>
        <v>수</v>
      </c>
      <c r="H646" s="5">
        <f t="shared" si="137"/>
        <v>0</v>
      </c>
      <c r="I646" s="5"/>
      <c r="J646" s="5"/>
      <c r="K646" s="5"/>
      <c r="L646" s="14" t="str">
        <f t="shared" si="138"/>
        <v/>
      </c>
      <c r="M646" s="14" t="str">
        <f t="shared" si="139"/>
        <v/>
      </c>
      <c r="N646" s="11" t="str">
        <f t="shared" si="141"/>
        <v/>
      </c>
      <c r="O646" s="11" t="str">
        <f t="shared" si="127"/>
        <v/>
      </c>
      <c r="P646" s="11" t="str">
        <f t="shared" si="128"/>
        <v/>
      </c>
      <c r="Q646" s="6"/>
      <c r="R646" s="6"/>
      <c r="S646" s="6"/>
      <c r="T646" s="6"/>
      <c r="U646" s="6"/>
      <c r="V646" s="6"/>
      <c r="W646" s="6"/>
      <c r="X646" s="5"/>
      <c r="Y646" s="5"/>
      <c r="Z646" s="9">
        <v>0.32422000000000001</v>
      </c>
      <c r="AA646" s="14">
        <f t="shared" si="140"/>
        <v>0.33561277033985593</v>
      </c>
      <c r="AB646" s="9">
        <f t="shared" si="142"/>
        <v>0.2758085714285714</v>
      </c>
      <c r="AC646" s="9">
        <f t="shared" si="129"/>
        <v>0.28875642857142864</v>
      </c>
      <c r="AD646" s="9">
        <f t="shared" si="130"/>
        <v>0.95515993459638471</v>
      </c>
      <c r="AE646" s="5" t="s">
        <v>87</v>
      </c>
      <c r="AF646" s="11" t="str">
        <f t="shared" si="131"/>
        <v/>
      </c>
      <c r="AG646" s="11" t="str">
        <f t="shared" si="132"/>
        <v/>
      </c>
      <c r="AH646" s="11">
        <f t="shared" si="133"/>
        <v>1.1228148291070821</v>
      </c>
      <c r="AI646" s="5" t="s">
        <v>51</v>
      </c>
      <c r="AJ646" s="5" t="s">
        <v>86</v>
      </c>
      <c r="AK646" s="5" t="s">
        <v>52</v>
      </c>
      <c r="AL646" s="5" t="s">
        <v>88</v>
      </c>
      <c r="AM646" s="5" t="s">
        <v>89</v>
      </c>
      <c r="AN646" s="12">
        <f t="shared" si="143"/>
        <v>0.32422000000000001</v>
      </c>
      <c r="AO646" s="12"/>
      <c r="AP646" s="12"/>
      <c r="AQ646" s="12"/>
      <c r="AR646" s="12"/>
      <c r="AS646" s="13" t="s">
        <v>90</v>
      </c>
    </row>
    <row r="647" spans="1:45" ht="21" customHeight="1">
      <c r="A647" s="4">
        <v>43055</v>
      </c>
      <c r="B647" s="5" t="s">
        <v>85</v>
      </c>
      <c r="C647" s="5" t="s">
        <v>86</v>
      </c>
      <c r="D647" s="4">
        <v>43159</v>
      </c>
      <c r="E647" s="5">
        <f t="shared" si="134"/>
        <v>-104</v>
      </c>
      <c r="F647" s="5" t="str">
        <f t="shared" si="135"/>
        <v>개봉전</v>
      </c>
      <c r="G647" s="5" t="str">
        <f t="shared" si="136"/>
        <v>목</v>
      </c>
      <c r="H647" s="5">
        <f t="shared" si="137"/>
        <v>0</v>
      </c>
      <c r="I647" s="5"/>
      <c r="J647" s="5"/>
      <c r="K647" s="5"/>
      <c r="L647" s="14" t="str">
        <f t="shared" si="138"/>
        <v/>
      </c>
      <c r="M647" s="14" t="str">
        <f t="shared" si="139"/>
        <v/>
      </c>
      <c r="N647" s="11" t="str">
        <f t="shared" si="141"/>
        <v/>
      </c>
      <c r="O647" s="11" t="str">
        <f t="shared" si="127"/>
        <v/>
      </c>
      <c r="P647" s="11" t="str">
        <f t="shared" si="128"/>
        <v/>
      </c>
      <c r="Q647" s="6"/>
      <c r="R647" s="6"/>
      <c r="S647" s="6"/>
      <c r="T647" s="6"/>
      <c r="U647" s="6"/>
      <c r="V647" s="6"/>
      <c r="W647" s="6"/>
      <c r="X647" s="5"/>
      <c r="Y647" s="5"/>
      <c r="Z647" s="9">
        <v>0.25389</v>
      </c>
      <c r="AA647" s="14">
        <f t="shared" si="140"/>
        <v>-0.21692060946271052</v>
      </c>
      <c r="AB647" s="9">
        <f t="shared" si="142"/>
        <v>0.27918999999999999</v>
      </c>
      <c r="AC647" s="9">
        <f t="shared" si="129"/>
        <v>0.28975107142857143</v>
      </c>
      <c r="AD647" s="9">
        <f t="shared" si="130"/>
        <v>0.96355122562100715</v>
      </c>
      <c r="AE647" s="5" t="s">
        <v>87</v>
      </c>
      <c r="AF647" s="11" t="str">
        <f t="shared" si="131"/>
        <v/>
      </c>
      <c r="AG647" s="11" t="str">
        <f t="shared" si="132"/>
        <v/>
      </c>
      <c r="AH647" s="11">
        <f t="shared" si="133"/>
        <v>0.87623489621017059</v>
      </c>
      <c r="AI647" s="5" t="s">
        <v>51</v>
      </c>
      <c r="AJ647" s="5" t="s">
        <v>86</v>
      </c>
      <c r="AK647" s="5" t="s">
        <v>52</v>
      </c>
      <c r="AL647" s="5" t="s">
        <v>88</v>
      </c>
      <c r="AM647" s="5" t="s">
        <v>89</v>
      </c>
      <c r="AN647" s="12">
        <f t="shared" si="143"/>
        <v>0.25389</v>
      </c>
      <c r="AO647" s="12"/>
      <c r="AP647" s="12"/>
      <c r="AQ647" s="12"/>
      <c r="AR647" s="12"/>
      <c r="AS647" s="13" t="s">
        <v>90</v>
      </c>
    </row>
    <row r="648" spans="1:45" ht="21" customHeight="1">
      <c r="A648" s="4">
        <v>43056</v>
      </c>
      <c r="B648" s="5" t="s">
        <v>85</v>
      </c>
      <c r="C648" s="5" t="s">
        <v>86</v>
      </c>
      <c r="D648" s="4">
        <v>43159</v>
      </c>
      <c r="E648" s="5">
        <f t="shared" si="134"/>
        <v>-103</v>
      </c>
      <c r="F648" s="5" t="str">
        <f t="shared" si="135"/>
        <v>개봉전</v>
      </c>
      <c r="G648" s="5" t="str">
        <f t="shared" si="136"/>
        <v>금</v>
      </c>
      <c r="H648" s="5">
        <f t="shared" si="137"/>
        <v>0</v>
      </c>
      <c r="I648" s="5"/>
      <c r="J648" s="5"/>
      <c r="K648" s="5"/>
      <c r="L648" s="14" t="str">
        <f t="shared" si="138"/>
        <v/>
      </c>
      <c r="M648" s="14" t="str">
        <f t="shared" si="139"/>
        <v/>
      </c>
      <c r="N648" s="11" t="str">
        <f t="shared" si="141"/>
        <v/>
      </c>
      <c r="O648" s="11" t="str">
        <f t="shared" si="127"/>
        <v/>
      </c>
      <c r="P648" s="11" t="str">
        <f t="shared" si="128"/>
        <v/>
      </c>
      <c r="Q648" s="6"/>
      <c r="R648" s="6"/>
      <c r="S648" s="6"/>
      <c r="T648" s="6"/>
      <c r="U648" s="6"/>
      <c r="V648" s="6"/>
      <c r="W648" s="6"/>
      <c r="X648" s="5"/>
      <c r="Y648" s="5"/>
      <c r="Z648" s="9">
        <v>0.24693000000000001</v>
      </c>
      <c r="AA648" s="14">
        <f t="shared" si="140"/>
        <v>-2.7413446768285499E-2</v>
      </c>
      <c r="AB648" s="9">
        <f t="shared" si="142"/>
        <v>0.27299000000000001</v>
      </c>
      <c r="AC648" s="9">
        <f t="shared" si="129"/>
        <v>0.28888071428571432</v>
      </c>
      <c r="AD648" s="9">
        <f t="shared" si="130"/>
        <v>0.94499212477715711</v>
      </c>
      <c r="AE648" s="5" t="s">
        <v>87</v>
      </c>
      <c r="AF648" s="11" t="str">
        <f t="shared" si="131"/>
        <v/>
      </c>
      <c r="AG648" s="11" t="str">
        <f t="shared" si="132"/>
        <v/>
      </c>
      <c r="AH648" s="11">
        <f t="shared" si="133"/>
        <v>0.85478187981692877</v>
      </c>
      <c r="AI648" s="5" t="s">
        <v>51</v>
      </c>
      <c r="AJ648" s="5" t="s">
        <v>86</v>
      </c>
      <c r="AK648" s="5" t="s">
        <v>52</v>
      </c>
      <c r="AL648" s="5" t="s">
        <v>88</v>
      </c>
      <c r="AM648" s="5" t="s">
        <v>89</v>
      </c>
      <c r="AN648" s="12">
        <f t="shared" si="143"/>
        <v>0.24693000000000001</v>
      </c>
      <c r="AO648" s="12"/>
      <c r="AP648" s="12"/>
      <c r="AQ648" s="12"/>
      <c r="AR648" s="12"/>
      <c r="AS648" s="13" t="s">
        <v>90</v>
      </c>
    </row>
    <row r="649" spans="1:45" ht="21" customHeight="1">
      <c r="A649" s="4">
        <v>43057</v>
      </c>
      <c r="B649" s="5" t="s">
        <v>85</v>
      </c>
      <c r="C649" s="5" t="s">
        <v>86</v>
      </c>
      <c r="D649" s="4">
        <v>43159</v>
      </c>
      <c r="E649" s="5">
        <f t="shared" si="134"/>
        <v>-102</v>
      </c>
      <c r="F649" s="5" t="str">
        <f t="shared" si="135"/>
        <v>개봉전</v>
      </c>
      <c r="G649" s="5" t="str">
        <f t="shared" si="136"/>
        <v>토</v>
      </c>
      <c r="H649" s="5">
        <f t="shared" si="137"/>
        <v>1</v>
      </c>
      <c r="I649" s="5"/>
      <c r="J649" s="5"/>
      <c r="K649" s="5"/>
      <c r="L649" s="14" t="str">
        <f t="shared" si="138"/>
        <v/>
      </c>
      <c r="M649" s="14" t="str">
        <f t="shared" si="139"/>
        <v/>
      </c>
      <c r="N649" s="11" t="str">
        <f t="shared" si="141"/>
        <v/>
      </c>
      <c r="O649" s="11" t="str">
        <f t="shared" si="127"/>
        <v/>
      </c>
      <c r="P649" s="11" t="str">
        <f t="shared" si="128"/>
        <v/>
      </c>
      <c r="Q649" s="6"/>
      <c r="R649" s="6"/>
      <c r="S649" s="6"/>
      <c r="T649" s="6"/>
      <c r="U649" s="6"/>
      <c r="V649" s="6"/>
      <c r="W649" s="6"/>
      <c r="X649" s="5"/>
      <c r="Y649" s="5"/>
      <c r="Z649" s="9">
        <v>0.24113000000000001</v>
      </c>
      <c r="AA649" s="14">
        <f t="shared" si="140"/>
        <v>-2.3488438018871793E-2</v>
      </c>
      <c r="AB649" s="9">
        <f t="shared" si="142"/>
        <v>0.26440285714285716</v>
      </c>
      <c r="AC649" s="9">
        <f t="shared" si="129"/>
        <v>0.28750464285714289</v>
      </c>
      <c r="AD649" s="9">
        <f t="shared" si="130"/>
        <v>0.91964726035480171</v>
      </c>
      <c r="AE649" s="5" t="s">
        <v>87</v>
      </c>
      <c r="AF649" s="11" t="str">
        <f t="shared" si="131"/>
        <v/>
      </c>
      <c r="AG649" s="11" t="str">
        <f t="shared" si="132"/>
        <v/>
      </c>
      <c r="AH649" s="11">
        <f t="shared" si="133"/>
        <v>0.83869949926274479</v>
      </c>
      <c r="AI649" s="5" t="s">
        <v>51</v>
      </c>
      <c r="AJ649" s="5" t="s">
        <v>86</v>
      </c>
      <c r="AK649" s="5" t="s">
        <v>52</v>
      </c>
      <c r="AL649" s="5" t="s">
        <v>88</v>
      </c>
      <c r="AM649" s="5" t="s">
        <v>89</v>
      </c>
      <c r="AN649" s="12">
        <f t="shared" si="143"/>
        <v>0.24113000000000001</v>
      </c>
      <c r="AO649" s="12"/>
      <c r="AP649" s="12"/>
      <c r="AQ649" s="12"/>
      <c r="AR649" s="12"/>
      <c r="AS649" s="13" t="s">
        <v>90</v>
      </c>
    </row>
    <row r="650" spans="1:45" ht="21" customHeight="1">
      <c r="A650" s="4">
        <v>43058</v>
      </c>
      <c r="B650" s="5" t="s">
        <v>85</v>
      </c>
      <c r="C650" s="5" t="s">
        <v>86</v>
      </c>
      <c r="D650" s="4">
        <v>43159</v>
      </c>
      <c r="E650" s="5">
        <f t="shared" si="134"/>
        <v>-101</v>
      </c>
      <c r="F650" s="5" t="str">
        <f t="shared" si="135"/>
        <v>개봉전</v>
      </c>
      <c r="G650" s="5" t="str">
        <f t="shared" si="136"/>
        <v>일</v>
      </c>
      <c r="H650" s="5">
        <f t="shared" si="137"/>
        <v>1</v>
      </c>
      <c r="I650" s="5"/>
      <c r="J650" s="5"/>
      <c r="K650" s="5"/>
      <c r="L650" s="14" t="str">
        <f t="shared" si="138"/>
        <v/>
      </c>
      <c r="M650" s="14" t="str">
        <f t="shared" si="139"/>
        <v/>
      </c>
      <c r="N650" s="11" t="str">
        <f t="shared" si="141"/>
        <v/>
      </c>
      <c r="O650" s="11" t="str">
        <f t="shared" si="127"/>
        <v/>
      </c>
      <c r="P650" s="11" t="str">
        <f t="shared" si="128"/>
        <v/>
      </c>
      <c r="Q650" s="6"/>
      <c r="R650" s="6"/>
      <c r="S650" s="6"/>
      <c r="T650" s="6"/>
      <c r="U650" s="6"/>
      <c r="V650" s="6"/>
      <c r="W650" s="6"/>
      <c r="X650" s="5"/>
      <c r="Y650" s="5"/>
      <c r="Z650" s="9">
        <v>0.30958999999999998</v>
      </c>
      <c r="AA650" s="14">
        <f t="shared" si="140"/>
        <v>0.28391324181976518</v>
      </c>
      <c r="AB650" s="9">
        <f t="shared" si="142"/>
        <v>0.26904428571428574</v>
      </c>
      <c r="AC650" s="9">
        <f t="shared" si="129"/>
        <v>0.28500142857142857</v>
      </c>
      <c r="AD650" s="9">
        <f t="shared" si="130"/>
        <v>0.94401030571275335</v>
      </c>
      <c r="AE650" s="5" t="s">
        <v>87</v>
      </c>
      <c r="AF650" s="11" t="str">
        <f t="shared" si="131"/>
        <v/>
      </c>
      <c r="AG650" s="11" t="str">
        <f t="shared" si="132"/>
        <v/>
      </c>
      <c r="AH650" s="11">
        <f t="shared" si="133"/>
        <v>1.0862752567656302</v>
      </c>
      <c r="AI650" s="5" t="s">
        <v>51</v>
      </c>
      <c r="AJ650" s="5" t="s">
        <v>86</v>
      </c>
      <c r="AK650" s="5" t="s">
        <v>52</v>
      </c>
      <c r="AL650" s="5" t="s">
        <v>88</v>
      </c>
      <c r="AM650" s="5" t="s">
        <v>89</v>
      </c>
      <c r="AN650" s="12">
        <f t="shared" si="143"/>
        <v>0.30958999999999998</v>
      </c>
      <c r="AO650" s="12"/>
      <c r="AP650" s="12"/>
      <c r="AQ650" s="12"/>
      <c r="AR650" s="12"/>
      <c r="AS650" s="13" t="s">
        <v>90</v>
      </c>
    </row>
    <row r="651" spans="1:45" ht="21" customHeight="1">
      <c r="A651" s="4">
        <v>43059</v>
      </c>
      <c r="B651" s="5" t="s">
        <v>85</v>
      </c>
      <c r="C651" s="5" t="s">
        <v>86</v>
      </c>
      <c r="D651" s="4">
        <v>43159</v>
      </c>
      <c r="E651" s="5">
        <f t="shared" si="134"/>
        <v>-100</v>
      </c>
      <c r="F651" s="5" t="str">
        <f t="shared" si="135"/>
        <v>개봉전</v>
      </c>
      <c r="G651" s="5" t="str">
        <f t="shared" si="136"/>
        <v>월</v>
      </c>
      <c r="H651" s="5">
        <f t="shared" si="137"/>
        <v>0</v>
      </c>
      <c r="I651" s="5"/>
      <c r="J651" s="5"/>
      <c r="K651" s="5"/>
      <c r="L651" s="14" t="str">
        <f t="shared" si="138"/>
        <v/>
      </c>
      <c r="M651" s="14" t="str">
        <f t="shared" si="139"/>
        <v/>
      </c>
      <c r="N651" s="11" t="str">
        <f t="shared" si="141"/>
        <v/>
      </c>
      <c r="O651" s="11" t="str">
        <f t="shared" si="127"/>
        <v/>
      </c>
      <c r="P651" s="11" t="str">
        <f t="shared" si="128"/>
        <v/>
      </c>
      <c r="Q651" s="6"/>
      <c r="R651" s="6"/>
      <c r="S651" s="6"/>
      <c r="T651" s="6"/>
      <c r="U651" s="6"/>
      <c r="V651" s="6"/>
      <c r="W651" s="6"/>
      <c r="X651" s="5"/>
      <c r="Y651" s="5"/>
      <c r="Z651" s="9">
        <v>0.23091999999999999</v>
      </c>
      <c r="AA651" s="14">
        <f t="shared" si="140"/>
        <v>-0.25411027487967952</v>
      </c>
      <c r="AB651" s="9">
        <f t="shared" si="142"/>
        <v>0.26420428571428572</v>
      </c>
      <c r="AC651" s="9">
        <f t="shared" si="129"/>
        <v>0.28336821428571429</v>
      </c>
      <c r="AD651" s="9">
        <f t="shared" si="130"/>
        <v>0.93237093080557731</v>
      </c>
      <c r="AE651" s="5" t="s">
        <v>87</v>
      </c>
      <c r="AF651" s="11" t="str">
        <f t="shared" si="131"/>
        <v/>
      </c>
      <c r="AG651" s="11" t="str">
        <f t="shared" si="132"/>
        <v/>
      </c>
      <c r="AH651" s="11">
        <f t="shared" si="133"/>
        <v>0.81491144157462958</v>
      </c>
      <c r="AI651" s="5" t="s">
        <v>51</v>
      </c>
      <c r="AJ651" s="5" t="s">
        <v>86</v>
      </c>
      <c r="AK651" s="5" t="s">
        <v>52</v>
      </c>
      <c r="AL651" s="5" t="s">
        <v>88</v>
      </c>
      <c r="AM651" s="5" t="s">
        <v>89</v>
      </c>
      <c r="AN651" s="12">
        <f t="shared" si="143"/>
        <v>0.23091999999999999</v>
      </c>
      <c r="AO651" s="12"/>
      <c r="AP651" s="12"/>
      <c r="AQ651" s="12"/>
      <c r="AR651" s="12"/>
      <c r="AS651" s="13" t="s">
        <v>90</v>
      </c>
    </row>
    <row r="652" spans="1:45" ht="21" customHeight="1">
      <c r="A652" s="4">
        <v>43060</v>
      </c>
      <c r="B652" s="5" t="s">
        <v>85</v>
      </c>
      <c r="C652" s="5" t="s">
        <v>86</v>
      </c>
      <c r="D652" s="4">
        <v>43159</v>
      </c>
      <c r="E652" s="5">
        <f t="shared" si="134"/>
        <v>-99</v>
      </c>
      <c r="F652" s="5" t="str">
        <f t="shared" si="135"/>
        <v>개봉전</v>
      </c>
      <c r="G652" s="5" t="str">
        <f t="shared" si="136"/>
        <v>화</v>
      </c>
      <c r="H652" s="5">
        <f t="shared" si="137"/>
        <v>0</v>
      </c>
      <c r="I652" s="5"/>
      <c r="J652" s="5"/>
      <c r="K652" s="5"/>
      <c r="L652" s="14" t="str">
        <f t="shared" si="138"/>
        <v/>
      </c>
      <c r="M652" s="14" t="str">
        <f t="shared" si="139"/>
        <v/>
      </c>
      <c r="N652" s="11" t="str">
        <f t="shared" si="141"/>
        <v/>
      </c>
      <c r="O652" s="11" t="str">
        <f t="shared" si="127"/>
        <v/>
      </c>
      <c r="P652" s="11" t="str">
        <f t="shared" si="128"/>
        <v/>
      </c>
      <c r="Q652" s="6"/>
      <c r="R652" s="6"/>
      <c r="S652" s="6"/>
      <c r="T652" s="6"/>
      <c r="U652" s="6"/>
      <c r="V652" s="6"/>
      <c r="W652" s="6"/>
      <c r="X652" s="5"/>
      <c r="Y652" s="5"/>
      <c r="Z652" s="9">
        <v>0.22650999999999999</v>
      </c>
      <c r="AA652" s="14">
        <f t="shared" si="140"/>
        <v>-1.9097522951671553E-2</v>
      </c>
      <c r="AB652" s="9">
        <f t="shared" si="142"/>
        <v>0.26188428571428574</v>
      </c>
      <c r="AC652" s="9">
        <f t="shared" si="129"/>
        <v>0.28309464285714286</v>
      </c>
      <c r="AD652" s="9">
        <f t="shared" si="130"/>
        <v>0.92507679789066</v>
      </c>
      <c r="AE652" s="5" t="s">
        <v>87</v>
      </c>
      <c r="AF652" s="11" t="str">
        <f t="shared" si="131"/>
        <v/>
      </c>
      <c r="AG652" s="11" t="str">
        <f t="shared" si="132"/>
        <v/>
      </c>
      <c r="AH652" s="11">
        <f t="shared" si="133"/>
        <v>0.80012111043126666</v>
      </c>
      <c r="AI652" s="5" t="s">
        <v>51</v>
      </c>
      <c r="AJ652" s="5" t="s">
        <v>86</v>
      </c>
      <c r="AK652" s="5" t="s">
        <v>52</v>
      </c>
      <c r="AL652" s="5" t="s">
        <v>88</v>
      </c>
      <c r="AM652" s="5" t="s">
        <v>89</v>
      </c>
      <c r="AN652" s="12">
        <f t="shared" si="143"/>
        <v>0.22650999999999999</v>
      </c>
      <c r="AO652" s="12"/>
      <c r="AP652" s="12"/>
      <c r="AQ652" s="12"/>
      <c r="AR652" s="12"/>
      <c r="AS652" s="13" t="s">
        <v>90</v>
      </c>
    </row>
    <row r="653" spans="1:45" ht="21" customHeight="1">
      <c r="A653" s="4">
        <v>43061</v>
      </c>
      <c r="B653" s="5" t="s">
        <v>85</v>
      </c>
      <c r="C653" s="5" t="s">
        <v>86</v>
      </c>
      <c r="D653" s="4">
        <v>43159</v>
      </c>
      <c r="E653" s="5">
        <f t="shared" si="134"/>
        <v>-98</v>
      </c>
      <c r="F653" s="5" t="str">
        <f t="shared" si="135"/>
        <v>개봉전</v>
      </c>
      <c r="G653" s="5" t="str">
        <f t="shared" si="136"/>
        <v>수</v>
      </c>
      <c r="H653" s="5">
        <f t="shared" si="137"/>
        <v>0</v>
      </c>
      <c r="I653" s="5"/>
      <c r="J653" s="5"/>
      <c r="K653" s="5"/>
      <c r="L653" s="14" t="str">
        <f t="shared" si="138"/>
        <v/>
      </c>
      <c r="M653" s="14" t="str">
        <f t="shared" si="139"/>
        <v/>
      </c>
      <c r="N653" s="11" t="str">
        <f t="shared" si="141"/>
        <v/>
      </c>
      <c r="O653" s="11" t="str">
        <f t="shared" si="127"/>
        <v/>
      </c>
      <c r="P653" s="11" t="str">
        <f t="shared" si="128"/>
        <v/>
      </c>
      <c r="Q653" s="6"/>
      <c r="R653" s="6"/>
      <c r="S653" s="6"/>
      <c r="T653" s="6"/>
      <c r="U653" s="6"/>
      <c r="V653" s="6"/>
      <c r="W653" s="6"/>
      <c r="X653" s="5"/>
      <c r="Y653" s="5"/>
      <c r="Z653" s="9">
        <v>0.22999</v>
      </c>
      <c r="AA653" s="14">
        <f t="shared" si="140"/>
        <v>1.5363560107721552E-2</v>
      </c>
      <c r="AB653" s="9">
        <f t="shared" si="142"/>
        <v>0.24842285714285714</v>
      </c>
      <c r="AC653" s="9">
        <f t="shared" si="129"/>
        <v>0.27964642857142863</v>
      </c>
      <c r="AD653" s="9">
        <f t="shared" si="130"/>
        <v>0.88834625355997987</v>
      </c>
      <c r="AE653" s="5" t="s">
        <v>87</v>
      </c>
      <c r="AF653" s="11" t="str">
        <f t="shared" si="131"/>
        <v/>
      </c>
      <c r="AG653" s="11" t="str">
        <f t="shared" si="132"/>
        <v/>
      </c>
      <c r="AH653" s="11">
        <f t="shared" si="133"/>
        <v>0.82243138657232973</v>
      </c>
      <c r="AI653" s="5" t="s">
        <v>51</v>
      </c>
      <c r="AJ653" s="5" t="s">
        <v>86</v>
      </c>
      <c r="AK653" s="5" t="s">
        <v>52</v>
      </c>
      <c r="AL653" s="5" t="s">
        <v>88</v>
      </c>
      <c r="AM653" s="5" t="s">
        <v>89</v>
      </c>
      <c r="AN653" s="12">
        <f t="shared" si="143"/>
        <v>0.22999</v>
      </c>
      <c r="AO653" s="12"/>
      <c r="AP653" s="12"/>
      <c r="AQ653" s="12"/>
      <c r="AR653" s="12"/>
      <c r="AS653" s="13" t="s">
        <v>90</v>
      </c>
    </row>
    <row r="654" spans="1:45" ht="21" customHeight="1">
      <c r="A654" s="4">
        <v>43062</v>
      </c>
      <c r="B654" s="5" t="s">
        <v>85</v>
      </c>
      <c r="C654" s="5" t="s">
        <v>86</v>
      </c>
      <c r="D654" s="4">
        <v>43159</v>
      </c>
      <c r="E654" s="5">
        <f t="shared" si="134"/>
        <v>-97</v>
      </c>
      <c r="F654" s="5" t="str">
        <f t="shared" si="135"/>
        <v>개봉전</v>
      </c>
      <c r="G654" s="5" t="str">
        <f t="shared" si="136"/>
        <v>목</v>
      </c>
      <c r="H654" s="5">
        <f t="shared" si="137"/>
        <v>0</v>
      </c>
      <c r="I654" s="5"/>
      <c r="J654" s="5"/>
      <c r="K654" s="5"/>
      <c r="L654" s="14" t="str">
        <f t="shared" si="138"/>
        <v/>
      </c>
      <c r="M654" s="14" t="str">
        <f t="shared" si="139"/>
        <v/>
      </c>
      <c r="N654" s="11" t="str">
        <f t="shared" si="141"/>
        <v/>
      </c>
      <c r="O654" s="11" t="str">
        <f t="shared" si="127"/>
        <v/>
      </c>
      <c r="P654" s="11" t="str">
        <f t="shared" si="128"/>
        <v/>
      </c>
      <c r="Q654" s="6"/>
      <c r="R654" s="6"/>
      <c r="S654" s="6"/>
      <c r="T654" s="6"/>
      <c r="U654" s="6"/>
      <c r="V654" s="6"/>
      <c r="W654" s="6"/>
      <c r="X654" s="5"/>
      <c r="Y654" s="5"/>
      <c r="Z654" s="9">
        <v>0.31145</v>
      </c>
      <c r="AA654" s="14">
        <f t="shared" si="140"/>
        <v>0.35418931257880781</v>
      </c>
      <c r="AB654" s="9">
        <f t="shared" si="142"/>
        <v>0.25664571428571425</v>
      </c>
      <c r="AC654" s="9">
        <f t="shared" si="129"/>
        <v>0.27306535714285718</v>
      </c>
      <c r="AD654" s="9">
        <f t="shared" si="130"/>
        <v>0.93986918359419425</v>
      </c>
      <c r="AE654" s="5" t="s">
        <v>87</v>
      </c>
      <c r="AF654" s="11" t="str">
        <f t="shared" si="131"/>
        <v/>
      </c>
      <c r="AG654" s="11" t="str">
        <f t="shared" si="132"/>
        <v/>
      </c>
      <c r="AH654" s="11">
        <f t="shared" si="133"/>
        <v>1.1405694345806798</v>
      </c>
      <c r="AI654" s="5" t="s">
        <v>51</v>
      </c>
      <c r="AJ654" s="5" t="s">
        <v>86</v>
      </c>
      <c r="AK654" s="5" t="s">
        <v>52</v>
      </c>
      <c r="AL654" s="5" t="s">
        <v>88</v>
      </c>
      <c r="AM654" s="5" t="s">
        <v>89</v>
      </c>
      <c r="AN654" s="12">
        <f t="shared" si="143"/>
        <v>0.31145</v>
      </c>
      <c r="AO654" s="12"/>
      <c r="AP654" s="12"/>
      <c r="AQ654" s="12"/>
      <c r="AR654" s="12"/>
      <c r="AS654" s="13" t="s">
        <v>90</v>
      </c>
    </row>
    <row r="655" spans="1:45" ht="21" customHeight="1">
      <c r="A655" s="4">
        <v>43063</v>
      </c>
      <c r="B655" s="5" t="s">
        <v>85</v>
      </c>
      <c r="C655" s="5" t="s">
        <v>86</v>
      </c>
      <c r="D655" s="4">
        <v>43159</v>
      </c>
      <c r="E655" s="5">
        <f t="shared" si="134"/>
        <v>-96</v>
      </c>
      <c r="F655" s="5" t="str">
        <f t="shared" si="135"/>
        <v>개봉전</v>
      </c>
      <c r="G655" s="5" t="str">
        <f t="shared" si="136"/>
        <v>금</v>
      </c>
      <c r="H655" s="5">
        <f t="shared" si="137"/>
        <v>0</v>
      </c>
      <c r="I655" s="5"/>
      <c r="J655" s="5"/>
      <c r="K655" s="5"/>
      <c r="L655" s="14" t="str">
        <f t="shared" si="138"/>
        <v/>
      </c>
      <c r="M655" s="14" t="str">
        <f t="shared" si="139"/>
        <v/>
      </c>
      <c r="N655" s="11" t="str">
        <f t="shared" si="141"/>
        <v/>
      </c>
      <c r="O655" s="11" t="str">
        <f t="shared" si="127"/>
        <v/>
      </c>
      <c r="P655" s="11" t="str">
        <f t="shared" si="128"/>
        <v/>
      </c>
      <c r="Q655" s="6"/>
      <c r="R655" s="6"/>
      <c r="S655" s="6"/>
      <c r="T655" s="6"/>
      <c r="U655" s="6"/>
      <c r="V655" s="6"/>
      <c r="W655" s="6"/>
      <c r="X655" s="5"/>
      <c r="Y655" s="5"/>
      <c r="Z655" s="9">
        <v>0.23022000000000001</v>
      </c>
      <c r="AA655" s="14">
        <f t="shared" si="140"/>
        <v>-0.26081232942687427</v>
      </c>
      <c r="AB655" s="9">
        <f t="shared" si="142"/>
        <v>0.25425857142857144</v>
      </c>
      <c r="AC655" s="9">
        <f t="shared" si="129"/>
        <v>0.26924428571428577</v>
      </c>
      <c r="AD655" s="9">
        <f t="shared" si="130"/>
        <v>0.94434156979057771</v>
      </c>
      <c r="AE655" s="5" t="s">
        <v>87</v>
      </c>
      <c r="AF655" s="11" t="str">
        <f t="shared" si="131"/>
        <v/>
      </c>
      <c r="AG655" s="11" t="str">
        <f t="shared" si="132"/>
        <v/>
      </c>
      <c r="AH655" s="11">
        <f t="shared" si="133"/>
        <v>0.85505992964434829</v>
      </c>
      <c r="AI655" s="5" t="s">
        <v>51</v>
      </c>
      <c r="AJ655" s="5" t="s">
        <v>86</v>
      </c>
      <c r="AK655" s="5" t="s">
        <v>52</v>
      </c>
      <c r="AL655" s="5" t="s">
        <v>88</v>
      </c>
      <c r="AM655" s="5" t="s">
        <v>89</v>
      </c>
      <c r="AN655" s="12">
        <f t="shared" si="143"/>
        <v>0.23022000000000001</v>
      </c>
      <c r="AO655" s="12"/>
      <c r="AP655" s="12"/>
      <c r="AQ655" s="12"/>
      <c r="AR655" s="12"/>
      <c r="AS655" s="13" t="s">
        <v>90</v>
      </c>
    </row>
    <row r="656" spans="1:45" ht="21" customHeight="1">
      <c r="A656" s="4">
        <v>43064</v>
      </c>
      <c r="B656" s="5" t="s">
        <v>85</v>
      </c>
      <c r="C656" s="5" t="s">
        <v>86</v>
      </c>
      <c r="D656" s="4">
        <v>43159</v>
      </c>
      <c r="E656" s="5">
        <f t="shared" si="134"/>
        <v>-95</v>
      </c>
      <c r="F656" s="5" t="str">
        <f t="shared" si="135"/>
        <v>개봉전</v>
      </c>
      <c r="G656" s="5" t="str">
        <f t="shared" si="136"/>
        <v>토</v>
      </c>
      <c r="H656" s="5">
        <f t="shared" si="137"/>
        <v>1</v>
      </c>
      <c r="I656" s="5"/>
      <c r="J656" s="5"/>
      <c r="K656" s="5"/>
      <c r="L656" s="14" t="str">
        <f t="shared" si="138"/>
        <v/>
      </c>
      <c r="M656" s="14" t="str">
        <f t="shared" si="139"/>
        <v/>
      </c>
      <c r="N656" s="11" t="str">
        <f t="shared" si="141"/>
        <v/>
      </c>
      <c r="O656" s="11" t="str">
        <f t="shared" si="127"/>
        <v/>
      </c>
      <c r="P656" s="11" t="str">
        <f t="shared" si="128"/>
        <v/>
      </c>
      <c r="Q656" s="6"/>
      <c r="R656" s="6"/>
      <c r="S656" s="6"/>
      <c r="T656" s="6"/>
      <c r="U656" s="6"/>
      <c r="V656" s="6"/>
      <c r="W656" s="6"/>
      <c r="X656" s="5"/>
      <c r="Y656" s="5"/>
      <c r="Z656" s="9">
        <v>0.23185</v>
      </c>
      <c r="AA656" s="14">
        <f t="shared" si="140"/>
        <v>7.0801841716618963E-3</v>
      </c>
      <c r="AB656" s="9">
        <f t="shared" si="142"/>
        <v>0.25293285714285713</v>
      </c>
      <c r="AC656" s="9">
        <f t="shared" si="129"/>
        <v>0.26558071428571434</v>
      </c>
      <c r="AD656" s="9">
        <f t="shared" si="130"/>
        <v>0.95237659791346696</v>
      </c>
      <c r="AE656" s="5" t="s">
        <v>87</v>
      </c>
      <c r="AF656" s="11" t="str">
        <f t="shared" si="131"/>
        <v/>
      </c>
      <c r="AG656" s="11" t="str">
        <f t="shared" si="132"/>
        <v/>
      </c>
      <c r="AH656" s="11">
        <f t="shared" si="133"/>
        <v>0.8729926064984278</v>
      </c>
      <c r="AI656" s="5" t="s">
        <v>51</v>
      </c>
      <c r="AJ656" s="5" t="s">
        <v>86</v>
      </c>
      <c r="AK656" s="5" t="s">
        <v>52</v>
      </c>
      <c r="AL656" s="5" t="s">
        <v>88</v>
      </c>
      <c r="AM656" s="5" t="s">
        <v>89</v>
      </c>
      <c r="AN656" s="12">
        <f t="shared" si="143"/>
        <v>0.23185</v>
      </c>
      <c r="AO656" s="12"/>
      <c r="AP656" s="12"/>
      <c r="AQ656" s="12"/>
      <c r="AR656" s="12"/>
      <c r="AS656" s="13" t="s">
        <v>90</v>
      </c>
    </row>
    <row r="657" spans="1:45" ht="21" customHeight="1">
      <c r="A657" s="4">
        <v>43065</v>
      </c>
      <c r="B657" s="5" t="s">
        <v>85</v>
      </c>
      <c r="C657" s="5" t="s">
        <v>86</v>
      </c>
      <c r="D657" s="4">
        <v>43159</v>
      </c>
      <c r="E657" s="5">
        <f t="shared" si="134"/>
        <v>-94</v>
      </c>
      <c r="F657" s="5" t="str">
        <f t="shared" si="135"/>
        <v>개봉전</v>
      </c>
      <c r="G657" s="5" t="str">
        <f t="shared" si="136"/>
        <v>일</v>
      </c>
      <c r="H657" s="5">
        <f t="shared" si="137"/>
        <v>1</v>
      </c>
      <c r="I657" s="5"/>
      <c r="J657" s="5"/>
      <c r="K657" s="5"/>
      <c r="L657" s="14" t="str">
        <f t="shared" si="138"/>
        <v/>
      </c>
      <c r="M657" s="14" t="str">
        <f t="shared" si="139"/>
        <v/>
      </c>
      <c r="N657" s="11" t="str">
        <f t="shared" si="141"/>
        <v/>
      </c>
      <c r="O657" s="11" t="str">
        <f t="shared" si="127"/>
        <v/>
      </c>
      <c r="P657" s="11" t="str">
        <f t="shared" si="128"/>
        <v/>
      </c>
      <c r="Q657" s="6"/>
      <c r="R657" s="6"/>
      <c r="S657" s="6"/>
      <c r="T657" s="6"/>
      <c r="U657" s="6"/>
      <c r="V657" s="6"/>
      <c r="W657" s="6"/>
      <c r="X657" s="5"/>
      <c r="Y657" s="5"/>
      <c r="Z657" s="9">
        <v>0.27037</v>
      </c>
      <c r="AA657" s="14">
        <f t="shared" si="140"/>
        <v>0.16614190209186974</v>
      </c>
      <c r="AB657" s="9">
        <f t="shared" si="142"/>
        <v>0.24732999999999999</v>
      </c>
      <c r="AC657" s="9">
        <f t="shared" si="129"/>
        <v>0.26261357142857145</v>
      </c>
      <c r="AD657" s="9">
        <f t="shared" si="130"/>
        <v>0.94180205026940711</v>
      </c>
      <c r="AE657" s="5" t="s">
        <v>87</v>
      </c>
      <c r="AF657" s="11" t="str">
        <f t="shared" si="131"/>
        <v/>
      </c>
      <c r="AG657" s="11" t="str">
        <f t="shared" si="132"/>
        <v/>
      </c>
      <c r="AH657" s="11">
        <f t="shared" si="133"/>
        <v>1.029535520686288</v>
      </c>
      <c r="AI657" s="5" t="s">
        <v>51</v>
      </c>
      <c r="AJ657" s="5" t="s">
        <v>86</v>
      </c>
      <c r="AK657" s="5" t="s">
        <v>52</v>
      </c>
      <c r="AL657" s="5" t="s">
        <v>88</v>
      </c>
      <c r="AM657" s="5" t="s">
        <v>89</v>
      </c>
      <c r="AN657" s="12">
        <f t="shared" si="143"/>
        <v>0.27037</v>
      </c>
      <c r="AO657" s="12"/>
      <c r="AP657" s="12"/>
      <c r="AQ657" s="12"/>
      <c r="AR657" s="12"/>
      <c r="AS657" s="13" t="s">
        <v>90</v>
      </c>
    </row>
    <row r="658" spans="1:45" ht="21" customHeight="1">
      <c r="A658" s="4">
        <v>43066</v>
      </c>
      <c r="B658" s="5" t="s">
        <v>85</v>
      </c>
      <c r="C658" s="5" t="s">
        <v>86</v>
      </c>
      <c r="D658" s="4">
        <v>43159</v>
      </c>
      <c r="E658" s="5">
        <f t="shared" si="134"/>
        <v>-93</v>
      </c>
      <c r="F658" s="5" t="str">
        <f t="shared" si="135"/>
        <v>개봉전</v>
      </c>
      <c r="G658" s="5" t="str">
        <f t="shared" si="136"/>
        <v>월</v>
      </c>
      <c r="H658" s="5">
        <f t="shared" si="137"/>
        <v>0</v>
      </c>
      <c r="I658" s="5"/>
      <c r="J658" s="5"/>
      <c r="K658" s="5"/>
      <c r="L658" s="14" t="str">
        <f t="shared" si="138"/>
        <v/>
      </c>
      <c r="M658" s="14" t="str">
        <f t="shared" si="139"/>
        <v/>
      </c>
      <c r="N658" s="11" t="str">
        <f t="shared" si="141"/>
        <v/>
      </c>
      <c r="O658" s="11" t="str">
        <f t="shared" si="127"/>
        <v/>
      </c>
      <c r="P658" s="11" t="str">
        <f t="shared" si="128"/>
        <v/>
      </c>
      <c r="Q658" s="6"/>
      <c r="R658" s="6"/>
      <c r="S658" s="6"/>
      <c r="T658" s="6"/>
      <c r="U658" s="6"/>
      <c r="V658" s="6"/>
      <c r="W658" s="6"/>
      <c r="X658" s="5"/>
      <c r="Y658" s="5"/>
      <c r="Z658" s="9">
        <v>0.37458000000000002</v>
      </c>
      <c r="AA658" s="14">
        <f t="shared" si="140"/>
        <v>0.38543477456818453</v>
      </c>
      <c r="AB658" s="9">
        <f t="shared" si="142"/>
        <v>0.26785285714285717</v>
      </c>
      <c r="AC658" s="9">
        <f t="shared" si="129"/>
        <v>0.26109678571428574</v>
      </c>
      <c r="AD658" s="9">
        <f t="shared" si="130"/>
        <v>1.0258757357356536</v>
      </c>
      <c r="AE658" s="5" t="s">
        <v>87</v>
      </c>
      <c r="AF658" s="11" t="str">
        <f t="shared" si="131"/>
        <v/>
      </c>
      <c r="AG658" s="11" t="str">
        <f t="shared" si="132"/>
        <v/>
      </c>
      <c r="AH658" s="11">
        <f t="shared" si="133"/>
        <v>1.4346404111228594</v>
      </c>
      <c r="AI658" s="5" t="s">
        <v>51</v>
      </c>
      <c r="AJ658" s="5" t="s">
        <v>86</v>
      </c>
      <c r="AK658" s="5" t="s">
        <v>52</v>
      </c>
      <c r="AL658" s="5" t="s">
        <v>88</v>
      </c>
      <c r="AM658" s="5" t="s">
        <v>89</v>
      </c>
      <c r="AN658" s="12">
        <f t="shared" si="143"/>
        <v>0.37458000000000002</v>
      </c>
      <c r="AO658" s="12"/>
      <c r="AP658" s="12"/>
      <c r="AQ658" s="12"/>
      <c r="AR658" s="12"/>
      <c r="AS658" s="13" t="s">
        <v>90</v>
      </c>
    </row>
    <row r="659" spans="1:45" ht="21" customHeight="1">
      <c r="A659" s="4">
        <v>43067</v>
      </c>
      <c r="B659" s="5" t="s">
        <v>85</v>
      </c>
      <c r="C659" s="5" t="s">
        <v>86</v>
      </c>
      <c r="D659" s="4">
        <v>43159</v>
      </c>
      <c r="E659" s="5">
        <f t="shared" si="134"/>
        <v>-92</v>
      </c>
      <c r="F659" s="5" t="str">
        <f t="shared" si="135"/>
        <v>개봉전</v>
      </c>
      <c r="G659" s="5" t="str">
        <f t="shared" si="136"/>
        <v>화</v>
      </c>
      <c r="H659" s="5">
        <f t="shared" si="137"/>
        <v>0</v>
      </c>
      <c r="I659" s="5"/>
      <c r="J659" s="5"/>
      <c r="K659" s="5"/>
      <c r="L659" s="14" t="str">
        <f t="shared" si="138"/>
        <v/>
      </c>
      <c r="M659" s="14" t="str">
        <f t="shared" si="139"/>
        <v/>
      </c>
      <c r="N659" s="11" t="str">
        <f t="shared" si="141"/>
        <v/>
      </c>
      <c r="O659" s="11" t="str">
        <f t="shared" si="127"/>
        <v/>
      </c>
      <c r="P659" s="11" t="str">
        <f t="shared" si="128"/>
        <v/>
      </c>
      <c r="Q659" s="6"/>
      <c r="R659" s="6"/>
      <c r="S659" s="6"/>
      <c r="T659" s="6"/>
      <c r="U659" s="6"/>
      <c r="V659" s="6"/>
      <c r="W659" s="6"/>
      <c r="X659" s="5"/>
      <c r="Y659" s="5"/>
      <c r="Z659" s="9">
        <v>0.38664999999999999</v>
      </c>
      <c r="AA659" s="14">
        <f t="shared" si="140"/>
        <v>3.2222756153558629E-2</v>
      </c>
      <c r="AB659" s="9">
        <f t="shared" si="142"/>
        <v>0.29072999999999999</v>
      </c>
      <c r="AC659" s="9">
        <f t="shared" si="129"/>
        <v>0.26375750000000003</v>
      </c>
      <c r="AD659" s="9">
        <f t="shared" si="130"/>
        <v>1.1022624949053579</v>
      </c>
      <c r="AE659" s="5" t="s">
        <v>87</v>
      </c>
      <c r="AF659" s="11" t="str">
        <f t="shared" si="131"/>
        <v/>
      </c>
      <c r="AG659" s="11" t="str">
        <f t="shared" si="132"/>
        <v/>
      </c>
      <c r="AH659" s="11">
        <f t="shared" si="133"/>
        <v>1.4659298787712196</v>
      </c>
      <c r="AI659" s="5" t="s">
        <v>51</v>
      </c>
      <c r="AJ659" s="5" t="s">
        <v>86</v>
      </c>
      <c r="AK659" s="5" t="s">
        <v>52</v>
      </c>
      <c r="AL659" s="5" t="s">
        <v>88</v>
      </c>
      <c r="AM659" s="5" t="s">
        <v>89</v>
      </c>
      <c r="AN659" s="12">
        <f t="shared" si="143"/>
        <v>0.38664999999999999</v>
      </c>
      <c r="AO659" s="12"/>
      <c r="AP659" s="12"/>
      <c r="AQ659" s="12"/>
      <c r="AR659" s="12"/>
      <c r="AS659" s="13" t="s">
        <v>90</v>
      </c>
    </row>
    <row r="660" spans="1:45" ht="21" customHeight="1">
      <c r="A660" s="4">
        <v>43068</v>
      </c>
      <c r="B660" s="5" t="s">
        <v>85</v>
      </c>
      <c r="C660" s="5" t="s">
        <v>86</v>
      </c>
      <c r="D660" s="4">
        <v>43159</v>
      </c>
      <c r="E660" s="5">
        <f t="shared" si="134"/>
        <v>-91</v>
      </c>
      <c r="F660" s="5" t="str">
        <f t="shared" si="135"/>
        <v>개봉전</v>
      </c>
      <c r="G660" s="5" t="str">
        <f t="shared" si="136"/>
        <v>수</v>
      </c>
      <c r="H660" s="5">
        <f t="shared" si="137"/>
        <v>0</v>
      </c>
      <c r="I660" s="5"/>
      <c r="J660" s="5"/>
      <c r="K660" s="5"/>
      <c r="L660" s="14" t="str">
        <f t="shared" si="138"/>
        <v/>
      </c>
      <c r="M660" s="14" t="str">
        <f t="shared" si="139"/>
        <v/>
      </c>
      <c r="N660" s="11" t="str">
        <f t="shared" si="141"/>
        <v/>
      </c>
      <c r="O660" s="11" t="str">
        <f t="shared" si="127"/>
        <v/>
      </c>
      <c r="P660" s="11" t="str">
        <f t="shared" si="128"/>
        <v/>
      </c>
      <c r="Q660" s="6"/>
      <c r="R660" s="6"/>
      <c r="S660" s="6"/>
      <c r="T660" s="6"/>
      <c r="U660" s="6"/>
      <c r="V660" s="6"/>
      <c r="W660" s="6"/>
      <c r="X660" s="5"/>
      <c r="Y660" s="5"/>
      <c r="Z660" s="9">
        <v>0.23649000000000001</v>
      </c>
      <c r="AA660" s="14">
        <f t="shared" si="140"/>
        <v>-0.38836156730893567</v>
      </c>
      <c r="AB660" s="9">
        <f t="shared" si="142"/>
        <v>0.29165857142857143</v>
      </c>
      <c r="AC660" s="9">
        <f t="shared" si="129"/>
        <v>0.26960107142857143</v>
      </c>
      <c r="AD660" s="9">
        <f t="shared" si="130"/>
        <v>1.0818153276732951</v>
      </c>
      <c r="AE660" s="5" t="s">
        <v>87</v>
      </c>
      <c r="AF660" s="11" t="str">
        <f t="shared" si="131"/>
        <v/>
      </c>
      <c r="AG660" s="11" t="str">
        <f t="shared" si="132"/>
        <v/>
      </c>
      <c r="AH660" s="11">
        <f t="shared" si="133"/>
        <v>0.8771849412425502</v>
      </c>
      <c r="AI660" s="5" t="s">
        <v>51</v>
      </c>
      <c r="AJ660" s="5" t="s">
        <v>86</v>
      </c>
      <c r="AK660" s="5" t="s">
        <v>52</v>
      </c>
      <c r="AL660" s="5" t="s">
        <v>88</v>
      </c>
      <c r="AM660" s="5" t="s">
        <v>89</v>
      </c>
      <c r="AN660" s="12">
        <f t="shared" si="143"/>
        <v>0.23649000000000001</v>
      </c>
      <c r="AO660" s="12"/>
      <c r="AP660" s="12"/>
      <c r="AQ660" s="12"/>
      <c r="AR660" s="12"/>
      <c r="AS660" s="13" t="s">
        <v>90</v>
      </c>
    </row>
    <row r="661" spans="1:45" ht="21" customHeight="1">
      <c r="A661" s="4">
        <v>43069</v>
      </c>
      <c r="B661" s="5" t="s">
        <v>85</v>
      </c>
      <c r="C661" s="5" t="s">
        <v>86</v>
      </c>
      <c r="D661" s="4">
        <v>43159</v>
      </c>
      <c r="E661" s="5">
        <f t="shared" si="134"/>
        <v>-90</v>
      </c>
      <c r="F661" s="5" t="str">
        <f t="shared" si="135"/>
        <v>개봉전</v>
      </c>
      <c r="G661" s="5" t="str">
        <f t="shared" si="136"/>
        <v>목</v>
      </c>
      <c r="H661" s="5">
        <f t="shared" si="137"/>
        <v>0</v>
      </c>
      <c r="I661" s="5"/>
      <c r="J661" s="5"/>
      <c r="K661" s="5"/>
      <c r="L661" s="14" t="str">
        <f t="shared" si="138"/>
        <v/>
      </c>
      <c r="M661" s="14" t="str">
        <f t="shared" si="139"/>
        <v/>
      </c>
      <c r="N661" s="11" t="str">
        <f t="shared" si="141"/>
        <v/>
      </c>
      <c r="O661" s="11" t="str">
        <f t="shared" si="127"/>
        <v/>
      </c>
      <c r="P661" s="11" t="str">
        <f t="shared" si="128"/>
        <v/>
      </c>
      <c r="Q661" s="6"/>
      <c r="R661" s="6"/>
      <c r="S661" s="6"/>
      <c r="T661" s="6"/>
      <c r="U661" s="6"/>
      <c r="V661" s="6"/>
      <c r="W661" s="6"/>
      <c r="X661" s="5"/>
      <c r="Y661" s="5"/>
      <c r="Z661" s="9">
        <v>0.24182999999999999</v>
      </c>
      <c r="AA661" s="14">
        <f t="shared" si="140"/>
        <v>2.258023595078007E-2</v>
      </c>
      <c r="AB661" s="9">
        <f t="shared" si="142"/>
        <v>0.28171285714285715</v>
      </c>
      <c r="AC661" s="9">
        <f t="shared" si="129"/>
        <v>0.26955142857142855</v>
      </c>
      <c r="AD661" s="9">
        <f t="shared" si="130"/>
        <v>1.0451172848012042</v>
      </c>
      <c r="AE661" s="5" t="s">
        <v>87</v>
      </c>
      <c r="AF661" s="11" t="str">
        <f t="shared" si="131"/>
        <v/>
      </c>
      <c r="AG661" s="11" t="str">
        <f t="shared" si="132"/>
        <v/>
      </c>
      <c r="AH661" s="11">
        <f t="shared" si="133"/>
        <v>0.8971571817728925</v>
      </c>
      <c r="AI661" s="5" t="s">
        <v>51</v>
      </c>
      <c r="AJ661" s="5" t="s">
        <v>86</v>
      </c>
      <c r="AK661" s="5" t="s">
        <v>52</v>
      </c>
      <c r="AL661" s="5" t="s">
        <v>88</v>
      </c>
      <c r="AM661" s="5" t="s">
        <v>89</v>
      </c>
      <c r="AN661" s="12">
        <f t="shared" si="143"/>
        <v>0.24182999999999999</v>
      </c>
      <c r="AO661" s="12"/>
      <c r="AP661" s="12"/>
      <c r="AQ661" s="12"/>
      <c r="AR661" s="12"/>
      <c r="AS661" s="13" t="s">
        <v>90</v>
      </c>
    </row>
    <row r="662" spans="1:45" ht="21" customHeight="1">
      <c r="A662" s="4">
        <v>43070</v>
      </c>
      <c r="B662" s="5" t="s">
        <v>85</v>
      </c>
      <c r="C662" s="5" t="s">
        <v>86</v>
      </c>
      <c r="D662" s="4">
        <v>43159</v>
      </c>
      <c r="E662" s="5">
        <f t="shared" si="134"/>
        <v>-89</v>
      </c>
      <c r="F662" s="5" t="str">
        <f t="shared" si="135"/>
        <v>개봉전</v>
      </c>
      <c r="G662" s="5" t="str">
        <f t="shared" si="136"/>
        <v>금</v>
      </c>
      <c r="H662" s="5">
        <f t="shared" si="137"/>
        <v>0</v>
      </c>
      <c r="I662" s="5"/>
      <c r="J662" s="5"/>
      <c r="K662" s="5"/>
      <c r="L662" s="14" t="str">
        <f t="shared" si="138"/>
        <v/>
      </c>
      <c r="M662" s="14" t="str">
        <f t="shared" si="139"/>
        <v/>
      </c>
      <c r="N662" s="11" t="str">
        <f t="shared" si="141"/>
        <v/>
      </c>
      <c r="O662" s="11" t="str">
        <f t="shared" si="127"/>
        <v/>
      </c>
      <c r="P662" s="11" t="str">
        <f t="shared" si="128"/>
        <v/>
      </c>
      <c r="Q662" s="6"/>
      <c r="R662" s="6"/>
      <c r="S662" s="6"/>
      <c r="T662" s="6"/>
      <c r="U662" s="6"/>
      <c r="V662" s="6"/>
      <c r="W662" s="6"/>
      <c r="X662" s="5"/>
      <c r="Y662" s="5"/>
      <c r="Z662" s="9">
        <v>0.21931</v>
      </c>
      <c r="AA662" s="14">
        <f t="shared" si="140"/>
        <v>-9.312326841169416E-2</v>
      </c>
      <c r="AB662" s="9">
        <f t="shared" si="142"/>
        <v>0.28015428571428569</v>
      </c>
      <c r="AC662" s="9">
        <f t="shared" si="129"/>
        <v>0.26994107142857143</v>
      </c>
      <c r="AD662" s="9">
        <f t="shared" si="130"/>
        <v>1.0378349772106346</v>
      </c>
      <c r="AE662" s="5" t="s">
        <v>87</v>
      </c>
      <c r="AF662" s="11" t="str">
        <f t="shared" si="131"/>
        <v/>
      </c>
      <c r="AG662" s="11" t="str">
        <f t="shared" si="132"/>
        <v/>
      </c>
      <c r="AH662" s="11">
        <f t="shared" si="133"/>
        <v>0.81243657676609315</v>
      </c>
      <c r="AI662" s="5" t="s">
        <v>51</v>
      </c>
      <c r="AJ662" s="5" t="s">
        <v>86</v>
      </c>
      <c r="AK662" s="5" t="s">
        <v>52</v>
      </c>
      <c r="AL662" s="5" t="s">
        <v>88</v>
      </c>
      <c r="AM662" s="5" t="s">
        <v>89</v>
      </c>
      <c r="AN662" s="12">
        <f t="shared" si="143"/>
        <v>0.21931</v>
      </c>
      <c r="AO662" s="12"/>
      <c r="AP662" s="12"/>
      <c r="AQ662" s="12"/>
      <c r="AR662" s="12"/>
      <c r="AS662" s="13" t="s">
        <v>90</v>
      </c>
    </row>
    <row r="663" spans="1:45" ht="21" customHeight="1">
      <c r="A663" s="4">
        <v>43071</v>
      </c>
      <c r="B663" s="5" t="s">
        <v>85</v>
      </c>
      <c r="C663" s="5" t="s">
        <v>86</v>
      </c>
      <c r="D663" s="4">
        <v>43159</v>
      </c>
      <c r="E663" s="5">
        <f t="shared" si="134"/>
        <v>-88</v>
      </c>
      <c r="F663" s="5" t="str">
        <f t="shared" si="135"/>
        <v>개봉전</v>
      </c>
      <c r="G663" s="5" t="str">
        <f t="shared" si="136"/>
        <v>토</v>
      </c>
      <c r="H663" s="5">
        <f t="shared" si="137"/>
        <v>1</v>
      </c>
      <c r="I663" s="5"/>
      <c r="J663" s="5"/>
      <c r="K663" s="5"/>
      <c r="L663" s="14" t="str">
        <f t="shared" si="138"/>
        <v/>
      </c>
      <c r="M663" s="14" t="str">
        <f t="shared" si="139"/>
        <v/>
      </c>
      <c r="N663" s="11" t="str">
        <f t="shared" si="141"/>
        <v/>
      </c>
      <c r="O663" s="11" t="str">
        <f t="shared" ref="O663:O726" si="144">IF(COUNT(I635:I662)=28,AVERAGE(I635:I662),"")</f>
        <v/>
      </c>
      <c r="P663" s="11" t="str">
        <f t="shared" ref="P663:P726" si="145">IF(COUNT(I663,O663)=2,IFERROR(I663/O663,""),"")</f>
        <v/>
      </c>
      <c r="Q663" s="6"/>
      <c r="R663" s="6"/>
      <c r="S663" s="6"/>
      <c r="T663" s="6"/>
      <c r="U663" s="6"/>
      <c r="V663" s="6"/>
      <c r="W663" s="6"/>
      <c r="X663" s="5"/>
      <c r="Y663" s="5"/>
      <c r="Z663" s="9">
        <v>0.48296</v>
      </c>
      <c r="AA663" s="14">
        <f t="shared" si="140"/>
        <v>1.202179563175414</v>
      </c>
      <c r="AB663" s="9">
        <f t="shared" si="142"/>
        <v>0.3160271428571429</v>
      </c>
      <c r="AC663" s="9">
        <f t="shared" ref="AC663:AC726" si="146">IF(COUNT(Z635:Z662)=28,AVERAGE(Z635:Z662),"")</f>
        <v>0.26859821428571429</v>
      </c>
      <c r="AD663" s="9">
        <f t="shared" ref="AD663:AD726" si="147">IF(COUNT(AB663:AC663)=2,IFERROR(AB663/AC663,""),"")</f>
        <v>1.17657946348436</v>
      </c>
      <c r="AE663" s="5" t="s">
        <v>87</v>
      </c>
      <c r="AF663" s="11" t="str">
        <f t="shared" ref="AF663:AF726" si="148">IF(COUNT(J656,J649,J642,J635)=4,AVERAGE(J656,J649,J642,J635),"")</f>
        <v/>
      </c>
      <c r="AG663" s="11" t="str">
        <f t="shared" ref="AG663:AG726" si="149">IF(COUNT(J663,AF663)=2,IFERROR(J663/AF663,""),"")</f>
        <v/>
      </c>
      <c r="AH663" s="11">
        <f t="shared" ref="AH663:AH726" si="150">IF(COUNT(Z663,AC663)=2,IFERROR(Z663/AC663,""),"")</f>
        <v>1.7980759897616594</v>
      </c>
      <c r="AI663" s="5" t="s">
        <v>51</v>
      </c>
      <c r="AJ663" s="5" t="s">
        <v>86</v>
      </c>
      <c r="AK663" s="5" t="s">
        <v>52</v>
      </c>
      <c r="AL663" s="5" t="s">
        <v>88</v>
      </c>
      <c r="AM663" s="5" t="s">
        <v>89</v>
      </c>
      <c r="AN663" s="12">
        <f t="shared" si="143"/>
        <v>0.48296</v>
      </c>
      <c r="AO663" s="12"/>
      <c r="AP663" s="12"/>
      <c r="AQ663" s="12"/>
      <c r="AR663" s="12"/>
      <c r="AS663" s="13" t="s">
        <v>90</v>
      </c>
    </row>
    <row r="664" spans="1:45" ht="21" customHeight="1">
      <c r="A664" s="4">
        <v>43072</v>
      </c>
      <c r="B664" s="5" t="s">
        <v>85</v>
      </c>
      <c r="C664" s="5" t="s">
        <v>86</v>
      </c>
      <c r="D664" s="4">
        <v>43159</v>
      </c>
      <c r="E664" s="5">
        <f t="shared" si="134"/>
        <v>-87</v>
      </c>
      <c r="F664" s="5" t="str">
        <f t="shared" si="135"/>
        <v>개봉전</v>
      </c>
      <c r="G664" s="5" t="str">
        <f t="shared" si="136"/>
        <v>일</v>
      </c>
      <c r="H664" s="5">
        <f t="shared" si="137"/>
        <v>1</v>
      </c>
      <c r="I664" s="5"/>
      <c r="J664" s="5"/>
      <c r="K664" s="5"/>
      <c r="L664" s="14" t="str">
        <f t="shared" si="138"/>
        <v/>
      </c>
      <c r="M664" s="14" t="str">
        <f t="shared" si="139"/>
        <v/>
      </c>
      <c r="N664" s="11" t="str">
        <f t="shared" si="141"/>
        <v/>
      </c>
      <c r="O664" s="11" t="str">
        <f t="shared" si="144"/>
        <v/>
      </c>
      <c r="P664" s="11" t="str">
        <f t="shared" si="145"/>
        <v/>
      </c>
      <c r="Q664" s="6"/>
      <c r="R664" s="6"/>
      <c r="S664" s="6"/>
      <c r="T664" s="6"/>
      <c r="U664" s="6"/>
      <c r="V664" s="6"/>
      <c r="W664" s="6"/>
      <c r="X664" s="5"/>
      <c r="Y664" s="5"/>
      <c r="Z664" s="9">
        <v>0.28337000000000001</v>
      </c>
      <c r="AA664" s="14">
        <f t="shared" si="140"/>
        <v>-0.41326403842968362</v>
      </c>
      <c r="AB664" s="9">
        <f t="shared" si="142"/>
        <v>0.31788428571428573</v>
      </c>
      <c r="AC664" s="9">
        <f t="shared" si="146"/>
        <v>0.27498035714285718</v>
      </c>
      <c r="AD664" s="9">
        <f t="shared" si="147"/>
        <v>1.1560254303878847</v>
      </c>
      <c r="AE664" s="5" t="s">
        <v>87</v>
      </c>
      <c r="AF664" s="11" t="str">
        <f t="shared" si="148"/>
        <v/>
      </c>
      <c r="AG664" s="11" t="str">
        <f t="shared" si="149"/>
        <v/>
      </c>
      <c r="AH664" s="11">
        <f t="shared" si="150"/>
        <v>1.0305099714914701</v>
      </c>
      <c r="AI664" s="5" t="s">
        <v>51</v>
      </c>
      <c r="AJ664" s="5" t="s">
        <v>86</v>
      </c>
      <c r="AK664" s="5" t="s">
        <v>52</v>
      </c>
      <c r="AL664" s="5" t="s">
        <v>88</v>
      </c>
      <c r="AM664" s="5" t="s">
        <v>89</v>
      </c>
      <c r="AN664" s="12">
        <f t="shared" si="143"/>
        <v>0.28337000000000001</v>
      </c>
      <c r="AO664" s="12"/>
      <c r="AP664" s="12"/>
      <c r="AQ664" s="12"/>
      <c r="AR664" s="12"/>
      <c r="AS664" s="13" t="s">
        <v>90</v>
      </c>
    </row>
    <row r="665" spans="1:45" ht="21" customHeight="1">
      <c r="A665" s="4">
        <v>43073</v>
      </c>
      <c r="B665" s="5" t="s">
        <v>85</v>
      </c>
      <c r="C665" s="5" t="s">
        <v>86</v>
      </c>
      <c r="D665" s="4">
        <v>43159</v>
      </c>
      <c r="E665" s="5">
        <f t="shared" si="134"/>
        <v>-86</v>
      </c>
      <c r="F665" s="5" t="str">
        <f t="shared" si="135"/>
        <v>개봉전</v>
      </c>
      <c r="G665" s="5" t="str">
        <f t="shared" si="136"/>
        <v>월</v>
      </c>
      <c r="H665" s="5">
        <f t="shared" si="137"/>
        <v>0</v>
      </c>
      <c r="I665" s="5"/>
      <c r="J665" s="5"/>
      <c r="K665" s="5"/>
      <c r="L665" s="14" t="str">
        <f t="shared" si="138"/>
        <v/>
      </c>
      <c r="M665" s="14" t="str">
        <f t="shared" si="139"/>
        <v/>
      </c>
      <c r="N665" s="11" t="str">
        <f t="shared" si="141"/>
        <v/>
      </c>
      <c r="O665" s="11" t="str">
        <f t="shared" si="144"/>
        <v/>
      </c>
      <c r="P665" s="11" t="str">
        <f t="shared" si="145"/>
        <v/>
      </c>
      <c r="Q665" s="6"/>
      <c r="R665" s="6"/>
      <c r="S665" s="6"/>
      <c r="T665" s="6"/>
      <c r="U665" s="6"/>
      <c r="V665" s="6"/>
      <c r="W665" s="6"/>
      <c r="X665" s="5"/>
      <c r="Y665" s="5"/>
      <c r="Z665" s="9">
        <v>0.22697000000000001</v>
      </c>
      <c r="AA665" s="14">
        <f t="shared" si="140"/>
        <v>-0.19903306630906592</v>
      </c>
      <c r="AB665" s="9">
        <f t="shared" si="142"/>
        <v>0.29679714285714287</v>
      </c>
      <c r="AC665" s="9">
        <f t="shared" si="146"/>
        <v>0.27396928571428569</v>
      </c>
      <c r="AD665" s="9">
        <f t="shared" si="147"/>
        <v>1.0833226873711079</v>
      </c>
      <c r="AE665" s="5" t="s">
        <v>87</v>
      </c>
      <c r="AF665" s="11" t="str">
        <f t="shared" si="148"/>
        <v/>
      </c>
      <c r="AG665" s="11" t="str">
        <f t="shared" si="149"/>
        <v/>
      </c>
      <c r="AH665" s="11">
        <f t="shared" si="150"/>
        <v>0.8284505301689189</v>
      </c>
      <c r="AI665" s="5" t="s">
        <v>51</v>
      </c>
      <c r="AJ665" s="5" t="s">
        <v>86</v>
      </c>
      <c r="AK665" s="5" t="s">
        <v>52</v>
      </c>
      <c r="AL665" s="5" t="s">
        <v>88</v>
      </c>
      <c r="AM665" s="5" t="s">
        <v>89</v>
      </c>
      <c r="AN665" s="12">
        <f t="shared" si="143"/>
        <v>0.22697000000000001</v>
      </c>
      <c r="AO665" s="12"/>
      <c r="AP665" s="12"/>
      <c r="AQ665" s="12"/>
      <c r="AR665" s="12"/>
      <c r="AS665" s="13" t="s">
        <v>90</v>
      </c>
    </row>
    <row r="666" spans="1:45" ht="21" customHeight="1">
      <c r="A666" s="4">
        <v>43074</v>
      </c>
      <c r="B666" s="5" t="s">
        <v>85</v>
      </c>
      <c r="C666" s="5" t="s">
        <v>86</v>
      </c>
      <c r="D666" s="4">
        <v>43159</v>
      </c>
      <c r="E666" s="5">
        <f t="shared" si="134"/>
        <v>-85</v>
      </c>
      <c r="F666" s="5" t="str">
        <f t="shared" si="135"/>
        <v>개봉전</v>
      </c>
      <c r="G666" s="5" t="str">
        <f t="shared" si="136"/>
        <v>화</v>
      </c>
      <c r="H666" s="5">
        <f t="shared" si="137"/>
        <v>0</v>
      </c>
      <c r="I666" s="5"/>
      <c r="J666" s="5"/>
      <c r="K666" s="5"/>
      <c r="L666" s="14" t="str">
        <f t="shared" si="138"/>
        <v/>
      </c>
      <c r="M666" s="14" t="str">
        <f t="shared" si="139"/>
        <v/>
      </c>
      <c r="N666" s="11" t="str">
        <f t="shared" si="141"/>
        <v/>
      </c>
      <c r="O666" s="11" t="str">
        <f t="shared" si="144"/>
        <v/>
      </c>
      <c r="P666" s="11" t="str">
        <f t="shared" si="145"/>
        <v/>
      </c>
      <c r="Q666" s="6"/>
      <c r="R666" s="6"/>
      <c r="S666" s="6"/>
      <c r="T666" s="6"/>
      <c r="U666" s="6"/>
      <c r="V666" s="6"/>
      <c r="W666" s="6"/>
      <c r="X666" s="5"/>
      <c r="Y666" s="5"/>
      <c r="Z666" s="9">
        <v>0.21908</v>
      </c>
      <c r="AA666" s="14">
        <f t="shared" si="140"/>
        <v>-3.4762303388113036E-2</v>
      </c>
      <c r="AB666" s="9">
        <f t="shared" si="142"/>
        <v>0.27285857142857145</v>
      </c>
      <c r="AC666" s="9">
        <f t="shared" si="146"/>
        <v>0.27277571428571423</v>
      </c>
      <c r="AD666" s="9">
        <f t="shared" si="147"/>
        <v>1.0003037555710346</v>
      </c>
      <c r="AE666" s="5" t="s">
        <v>87</v>
      </c>
      <c r="AF666" s="11" t="str">
        <f t="shared" si="148"/>
        <v/>
      </c>
      <c r="AG666" s="11" t="str">
        <f t="shared" si="149"/>
        <v/>
      </c>
      <c r="AH666" s="11">
        <f t="shared" si="150"/>
        <v>0.80315067847472821</v>
      </c>
      <c r="AI666" s="5" t="s">
        <v>51</v>
      </c>
      <c r="AJ666" s="5" t="s">
        <v>86</v>
      </c>
      <c r="AK666" s="5" t="s">
        <v>52</v>
      </c>
      <c r="AL666" s="5" t="s">
        <v>88</v>
      </c>
      <c r="AM666" s="5" t="s">
        <v>89</v>
      </c>
      <c r="AN666" s="12">
        <f t="shared" si="143"/>
        <v>0.21908</v>
      </c>
      <c r="AO666" s="12"/>
      <c r="AP666" s="12"/>
      <c r="AQ666" s="12"/>
      <c r="AR666" s="12"/>
      <c r="AS666" s="13" t="s">
        <v>90</v>
      </c>
    </row>
    <row r="667" spans="1:45" ht="21" customHeight="1">
      <c r="A667" s="4">
        <v>43075</v>
      </c>
      <c r="B667" s="5" t="s">
        <v>85</v>
      </c>
      <c r="C667" s="5" t="s">
        <v>86</v>
      </c>
      <c r="D667" s="4">
        <v>43159</v>
      </c>
      <c r="E667" s="5">
        <f t="shared" si="134"/>
        <v>-84</v>
      </c>
      <c r="F667" s="5" t="str">
        <f t="shared" si="135"/>
        <v>개봉전</v>
      </c>
      <c r="G667" s="5" t="str">
        <f t="shared" si="136"/>
        <v>수</v>
      </c>
      <c r="H667" s="5">
        <f t="shared" si="137"/>
        <v>0</v>
      </c>
      <c r="I667" s="5"/>
      <c r="J667" s="5"/>
      <c r="K667" s="5"/>
      <c r="L667" s="14" t="str">
        <f t="shared" si="138"/>
        <v/>
      </c>
      <c r="M667" s="14" t="str">
        <f t="shared" si="139"/>
        <v/>
      </c>
      <c r="N667" s="11" t="str">
        <f t="shared" si="141"/>
        <v/>
      </c>
      <c r="O667" s="11" t="str">
        <f t="shared" si="144"/>
        <v/>
      </c>
      <c r="P667" s="11" t="str">
        <f t="shared" si="145"/>
        <v/>
      </c>
      <c r="Q667" s="6"/>
      <c r="R667" s="6"/>
      <c r="S667" s="6"/>
      <c r="T667" s="6"/>
      <c r="U667" s="6"/>
      <c r="V667" s="6"/>
      <c r="W667" s="6"/>
      <c r="X667" s="5"/>
      <c r="Y667" s="5"/>
      <c r="Z667" s="9">
        <v>0.27548</v>
      </c>
      <c r="AA667" s="14">
        <f t="shared" si="140"/>
        <v>0.25744020449151006</v>
      </c>
      <c r="AB667" s="9">
        <f t="shared" si="142"/>
        <v>0.27842857142857141</v>
      </c>
      <c r="AC667" s="9">
        <f t="shared" si="146"/>
        <v>0.27183071428571426</v>
      </c>
      <c r="AD667" s="9">
        <f t="shared" si="147"/>
        <v>1.0242719339504891</v>
      </c>
      <c r="AE667" s="5" t="s">
        <v>87</v>
      </c>
      <c r="AF667" s="11" t="str">
        <f t="shared" si="148"/>
        <v/>
      </c>
      <c r="AG667" s="11" t="str">
        <f t="shared" si="149"/>
        <v/>
      </c>
      <c r="AH667" s="11">
        <f t="shared" si="150"/>
        <v>1.0134248468716087</v>
      </c>
      <c r="AI667" s="5" t="s">
        <v>51</v>
      </c>
      <c r="AJ667" s="5" t="s">
        <v>86</v>
      </c>
      <c r="AK667" s="5" t="s">
        <v>52</v>
      </c>
      <c r="AL667" s="5" t="s">
        <v>88</v>
      </c>
      <c r="AM667" s="5" t="s">
        <v>89</v>
      </c>
      <c r="AN667" s="12">
        <f t="shared" si="143"/>
        <v>0.27548</v>
      </c>
      <c r="AO667" s="12"/>
      <c r="AP667" s="12"/>
      <c r="AQ667" s="12"/>
      <c r="AR667" s="12"/>
      <c r="AS667" s="13" t="s">
        <v>90</v>
      </c>
    </row>
    <row r="668" spans="1:45" ht="21" customHeight="1">
      <c r="A668" s="4">
        <v>43076</v>
      </c>
      <c r="B668" s="5" t="s">
        <v>85</v>
      </c>
      <c r="C668" s="5" t="s">
        <v>86</v>
      </c>
      <c r="D668" s="4">
        <v>43159</v>
      </c>
      <c r="E668" s="5">
        <f t="shared" si="134"/>
        <v>-83</v>
      </c>
      <c r="F668" s="5" t="str">
        <f t="shared" si="135"/>
        <v>개봉전</v>
      </c>
      <c r="G668" s="5" t="str">
        <f t="shared" si="136"/>
        <v>목</v>
      </c>
      <c r="H668" s="5">
        <f t="shared" si="137"/>
        <v>0</v>
      </c>
      <c r="I668" s="5"/>
      <c r="J668" s="5"/>
      <c r="K668" s="5"/>
      <c r="L668" s="14" t="str">
        <f t="shared" si="138"/>
        <v/>
      </c>
      <c r="M668" s="14" t="str">
        <f t="shared" si="139"/>
        <v/>
      </c>
      <c r="N668" s="11" t="str">
        <f t="shared" si="141"/>
        <v/>
      </c>
      <c r="O668" s="11" t="str">
        <f t="shared" si="144"/>
        <v/>
      </c>
      <c r="P668" s="11" t="str">
        <f t="shared" si="145"/>
        <v/>
      </c>
      <c r="Q668" s="6"/>
      <c r="R668" s="6"/>
      <c r="S668" s="6"/>
      <c r="T668" s="6"/>
      <c r="U668" s="6"/>
      <c r="V668" s="6"/>
      <c r="W668" s="6"/>
      <c r="X668" s="5"/>
      <c r="Y668" s="5"/>
      <c r="Z668" s="9">
        <v>0.27989000000000003</v>
      </c>
      <c r="AA668" s="14">
        <f t="shared" si="140"/>
        <v>1.6008421664004846E-2</v>
      </c>
      <c r="AB668" s="9">
        <f t="shared" si="142"/>
        <v>0.28386571428571428</v>
      </c>
      <c r="AC668" s="9">
        <f t="shared" si="146"/>
        <v>0.27357964285714281</v>
      </c>
      <c r="AD668" s="9">
        <f t="shared" si="147"/>
        <v>1.0375980877858759</v>
      </c>
      <c r="AE668" s="5" t="s">
        <v>87</v>
      </c>
      <c r="AF668" s="11" t="str">
        <f t="shared" si="148"/>
        <v/>
      </c>
      <c r="AG668" s="11" t="str">
        <f t="shared" si="149"/>
        <v/>
      </c>
      <c r="AH668" s="11">
        <f t="shared" si="150"/>
        <v>1.0230658870556109</v>
      </c>
      <c r="AI668" s="5" t="s">
        <v>51</v>
      </c>
      <c r="AJ668" s="5" t="s">
        <v>86</v>
      </c>
      <c r="AK668" s="5" t="s">
        <v>52</v>
      </c>
      <c r="AL668" s="5" t="s">
        <v>88</v>
      </c>
      <c r="AM668" s="5" t="s">
        <v>89</v>
      </c>
      <c r="AN668" s="12">
        <f t="shared" si="143"/>
        <v>0.27989000000000003</v>
      </c>
      <c r="AO668" s="12"/>
      <c r="AP668" s="12"/>
      <c r="AQ668" s="12"/>
      <c r="AR668" s="12"/>
      <c r="AS668" s="13" t="s">
        <v>90</v>
      </c>
    </row>
    <row r="669" spans="1:45" ht="21" customHeight="1">
      <c r="A669" s="4">
        <v>43077</v>
      </c>
      <c r="B669" s="5" t="s">
        <v>85</v>
      </c>
      <c r="C669" s="5" t="s">
        <v>86</v>
      </c>
      <c r="D669" s="4">
        <v>43159</v>
      </c>
      <c r="E669" s="5">
        <f t="shared" si="134"/>
        <v>-82</v>
      </c>
      <c r="F669" s="5" t="str">
        <f t="shared" si="135"/>
        <v>개봉전</v>
      </c>
      <c r="G669" s="5" t="str">
        <f t="shared" si="136"/>
        <v>금</v>
      </c>
      <c r="H669" s="5">
        <f t="shared" si="137"/>
        <v>0</v>
      </c>
      <c r="I669" s="5"/>
      <c r="J669" s="5"/>
      <c r="K669" s="5"/>
      <c r="L669" s="14" t="str">
        <f t="shared" si="138"/>
        <v/>
      </c>
      <c r="M669" s="14" t="str">
        <f t="shared" si="139"/>
        <v/>
      </c>
      <c r="N669" s="11" t="str">
        <f t="shared" si="141"/>
        <v/>
      </c>
      <c r="O669" s="11" t="str">
        <f t="shared" si="144"/>
        <v/>
      </c>
      <c r="P669" s="11" t="str">
        <f t="shared" si="145"/>
        <v/>
      </c>
      <c r="Q669" s="6"/>
      <c r="R669" s="6"/>
      <c r="S669" s="6"/>
      <c r="T669" s="6"/>
      <c r="U669" s="6"/>
      <c r="V669" s="6"/>
      <c r="W669" s="6"/>
      <c r="X669" s="5"/>
      <c r="Y669" s="5"/>
      <c r="Z669" s="9">
        <v>0.27571000000000001</v>
      </c>
      <c r="AA669" s="14">
        <f t="shared" si="140"/>
        <v>-1.4934438529422334E-2</v>
      </c>
      <c r="AB669" s="9">
        <f t="shared" si="142"/>
        <v>0.29192285714285715</v>
      </c>
      <c r="AC669" s="9">
        <f t="shared" si="146"/>
        <v>0.27535357142857142</v>
      </c>
      <c r="AD669" s="9">
        <f t="shared" si="147"/>
        <v>1.0601745807338616</v>
      </c>
      <c r="AE669" s="5" t="s">
        <v>87</v>
      </c>
      <c r="AF669" s="11" t="str">
        <f t="shared" si="148"/>
        <v/>
      </c>
      <c r="AG669" s="11" t="str">
        <f t="shared" si="149"/>
        <v/>
      </c>
      <c r="AH669" s="11">
        <f t="shared" si="150"/>
        <v>1.0012944396165968</v>
      </c>
      <c r="AI669" s="5" t="s">
        <v>51</v>
      </c>
      <c r="AJ669" s="5" t="s">
        <v>86</v>
      </c>
      <c r="AK669" s="5" t="s">
        <v>52</v>
      </c>
      <c r="AL669" s="5" t="s">
        <v>88</v>
      </c>
      <c r="AM669" s="5" t="s">
        <v>89</v>
      </c>
      <c r="AN669" s="12">
        <f t="shared" si="143"/>
        <v>0.27571000000000001</v>
      </c>
      <c r="AO669" s="12"/>
      <c r="AP669" s="12"/>
      <c r="AQ669" s="12"/>
      <c r="AR669" s="12"/>
      <c r="AS669" s="13" t="s">
        <v>90</v>
      </c>
    </row>
    <row r="670" spans="1:45" ht="21" customHeight="1">
      <c r="A670" s="4">
        <v>43078</v>
      </c>
      <c r="B670" s="5" t="s">
        <v>85</v>
      </c>
      <c r="C670" s="5" t="s">
        <v>86</v>
      </c>
      <c r="D670" s="4">
        <v>43159</v>
      </c>
      <c r="E670" s="5">
        <f t="shared" si="134"/>
        <v>-81</v>
      </c>
      <c r="F670" s="5" t="str">
        <f t="shared" si="135"/>
        <v>개봉전</v>
      </c>
      <c r="G670" s="5" t="str">
        <f t="shared" si="136"/>
        <v>토</v>
      </c>
      <c r="H670" s="5">
        <f t="shared" si="137"/>
        <v>1</v>
      </c>
      <c r="I670" s="5"/>
      <c r="J670" s="5"/>
      <c r="K670" s="5"/>
      <c r="L670" s="14" t="str">
        <f t="shared" si="138"/>
        <v/>
      </c>
      <c r="M670" s="14" t="str">
        <f t="shared" si="139"/>
        <v/>
      </c>
      <c r="N670" s="11" t="str">
        <f t="shared" si="141"/>
        <v/>
      </c>
      <c r="O670" s="11" t="str">
        <f t="shared" si="144"/>
        <v/>
      </c>
      <c r="P670" s="11" t="str">
        <f t="shared" si="145"/>
        <v/>
      </c>
      <c r="Q670" s="6"/>
      <c r="R670" s="6"/>
      <c r="S670" s="6"/>
      <c r="T670" s="6"/>
      <c r="U670" s="6"/>
      <c r="V670" s="6"/>
      <c r="W670" s="6"/>
      <c r="X670" s="5"/>
      <c r="Y670" s="5"/>
      <c r="Z670" s="9">
        <v>0.24693000000000001</v>
      </c>
      <c r="AA670" s="14">
        <f t="shared" si="140"/>
        <v>-0.10438504225454281</v>
      </c>
      <c r="AB670" s="9">
        <f t="shared" si="142"/>
        <v>0.25820428571428572</v>
      </c>
      <c r="AC670" s="9">
        <f t="shared" si="146"/>
        <v>0.27483142857142856</v>
      </c>
      <c r="AD670" s="9">
        <f t="shared" si="147"/>
        <v>0.93950057697705613</v>
      </c>
      <c r="AE670" s="5" t="s">
        <v>87</v>
      </c>
      <c r="AF670" s="11" t="str">
        <f t="shared" si="148"/>
        <v/>
      </c>
      <c r="AG670" s="11" t="str">
        <f t="shared" si="149"/>
        <v/>
      </c>
      <c r="AH670" s="11">
        <f t="shared" si="150"/>
        <v>0.89847802808994615</v>
      </c>
      <c r="AI670" s="5" t="s">
        <v>51</v>
      </c>
      <c r="AJ670" s="5" t="s">
        <v>86</v>
      </c>
      <c r="AK670" s="5" t="s">
        <v>52</v>
      </c>
      <c r="AL670" s="5" t="s">
        <v>88</v>
      </c>
      <c r="AM670" s="5" t="s">
        <v>89</v>
      </c>
      <c r="AN670" s="12">
        <f t="shared" si="143"/>
        <v>0.24693000000000001</v>
      </c>
      <c r="AO670" s="12"/>
      <c r="AP670" s="12"/>
      <c r="AQ670" s="12"/>
      <c r="AR670" s="12"/>
      <c r="AS670" s="13" t="s">
        <v>90</v>
      </c>
    </row>
    <row r="671" spans="1:45" ht="21" customHeight="1">
      <c r="A671" s="4">
        <v>43079</v>
      </c>
      <c r="B671" s="5" t="s">
        <v>85</v>
      </c>
      <c r="C671" s="5" t="s">
        <v>86</v>
      </c>
      <c r="D671" s="4">
        <v>43159</v>
      </c>
      <c r="E671" s="5">
        <f t="shared" si="134"/>
        <v>-80</v>
      </c>
      <c r="F671" s="5" t="str">
        <f t="shared" si="135"/>
        <v>개봉전</v>
      </c>
      <c r="G671" s="5" t="str">
        <f t="shared" si="136"/>
        <v>일</v>
      </c>
      <c r="H671" s="5">
        <f t="shared" si="137"/>
        <v>1</v>
      </c>
      <c r="I671" s="5"/>
      <c r="J671" s="5"/>
      <c r="K671" s="5"/>
      <c r="L671" s="14" t="str">
        <f t="shared" si="138"/>
        <v/>
      </c>
      <c r="M671" s="14" t="str">
        <f t="shared" si="139"/>
        <v/>
      </c>
      <c r="N671" s="11" t="str">
        <f t="shared" si="141"/>
        <v/>
      </c>
      <c r="O671" s="11" t="str">
        <f t="shared" si="144"/>
        <v/>
      </c>
      <c r="P671" s="11" t="str">
        <f t="shared" si="145"/>
        <v/>
      </c>
      <c r="Q671" s="6"/>
      <c r="R671" s="6"/>
      <c r="S671" s="6"/>
      <c r="T671" s="6"/>
      <c r="U671" s="6"/>
      <c r="V671" s="6"/>
      <c r="W671" s="6"/>
      <c r="X671" s="5"/>
      <c r="Y671" s="5"/>
      <c r="Z671" s="9">
        <v>0.27617000000000003</v>
      </c>
      <c r="AA671" s="14">
        <f t="shared" si="140"/>
        <v>0.11841412546065699</v>
      </c>
      <c r="AB671" s="9">
        <f t="shared" si="142"/>
        <v>0.25717571428571434</v>
      </c>
      <c r="AC671" s="9">
        <f t="shared" si="146"/>
        <v>0.27289178571428574</v>
      </c>
      <c r="AD671" s="9">
        <f t="shared" si="147"/>
        <v>0.94240914438873613</v>
      </c>
      <c r="AE671" s="5" t="s">
        <v>87</v>
      </c>
      <c r="AF671" s="11" t="str">
        <f t="shared" si="148"/>
        <v/>
      </c>
      <c r="AG671" s="11" t="str">
        <f t="shared" si="149"/>
        <v/>
      </c>
      <c r="AH671" s="11">
        <f t="shared" si="150"/>
        <v>1.0120128727111872</v>
      </c>
      <c r="AI671" s="5" t="s">
        <v>51</v>
      </c>
      <c r="AJ671" s="5" t="s">
        <v>86</v>
      </c>
      <c r="AK671" s="5" t="s">
        <v>52</v>
      </c>
      <c r="AL671" s="5" t="s">
        <v>88</v>
      </c>
      <c r="AM671" s="5" t="s">
        <v>89</v>
      </c>
      <c r="AN671" s="12">
        <f t="shared" si="143"/>
        <v>0.27617000000000003</v>
      </c>
      <c r="AO671" s="12"/>
      <c r="AP671" s="12"/>
      <c r="AQ671" s="12"/>
      <c r="AR671" s="12"/>
      <c r="AS671" s="13" t="s">
        <v>90</v>
      </c>
    </row>
    <row r="672" spans="1:45" ht="21" customHeight="1">
      <c r="A672" s="4">
        <v>43080</v>
      </c>
      <c r="B672" s="5" t="s">
        <v>85</v>
      </c>
      <c r="C672" s="5" t="s">
        <v>86</v>
      </c>
      <c r="D672" s="4">
        <v>43159</v>
      </c>
      <c r="E672" s="5">
        <f t="shared" si="134"/>
        <v>-79</v>
      </c>
      <c r="F672" s="5" t="str">
        <f t="shared" si="135"/>
        <v>개봉전</v>
      </c>
      <c r="G672" s="5" t="str">
        <f t="shared" si="136"/>
        <v>월</v>
      </c>
      <c r="H672" s="5">
        <f t="shared" si="137"/>
        <v>0</v>
      </c>
      <c r="I672" s="5"/>
      <c r="J672" s="5"/>
      <c r="K672" s="5"/>
      <c r="L672" s="14" t="str">
        <f t="shared" si="138"/>
        <v/>
      </c>
      <c r="M672" s="14" t="str">
        <f t="shared" si="139"/>
        <v/>
      </c>
      <c r="N672" s="11" t="str">
        <f t="shared" si="141"/>
        <v/>
      </c>
      <c r="O672" s="11" t="str">
        <f t="shared" si="144"/>
        <v/>
      </c>
      <c r="P672" s="11" t="str">
        <f t="shared" si="145"/>
        <v/>
      </c>
      <c r="Q672" s="6"/>
      <c r="R672" s="6"/>
      <c r="S672" s="6"/>
      <c r="T672" s="6"/>
      <c r="U672" s="6"/>
      <c r="V672" s="6"/>
      <c r="W672" s="6"/>
      <c r="X672" s="5"/>
      <c r="Y672" s="5"/>
      <c r="Z672" s="9">
        <v>0.25064999999999998</v>
      </c>
      <c r="AA672" s="14">
        <f t="shared" si="140"/>
        <v>-9.2406850852735811E-2</v>
      </c>
      <c r="AB672" s="9">
        <f t="shared" si="142"/>
        <v>0.26055857142857147</v>
      </c>
      <c r="AC672" s="9">
        <f t="shared" si="146"/>
        <v>0.27285857142857145</v>
      </c>
      <c r="AD672" s="9">
        <f t="shared" si="147"/>
        <v>0.95492170198061799</v>
      </c>
      <c r="AE672" s="5" t="s">
        <v>87</v>
      </c>
      <c r="AF672" s="11" t="str">
        <f t="shared" si="148"/>
        <v/>
      </c>
      <c r="AG672" s="11" t="str">
        <f t="shared" si="149"/>
        <v/>
      </c>
      <c r="AH672" s="11">
        <f t="shared" si="150"/>
        <v>0.91860775598033506</v>
      </c>
      <c r="AI672" s="5" t="s">
        <v>51</v>
      </c>
      <c r="AJ672" s="5" t="s">
        <v>86</v>
      </c>
      <c r="AK672" s="5" t="s">
        <v>52</v>
      </c>
      <c r="AL672" s="5" t="s">
        <v>88</v>
      </c>
      <c r="AM672" s="5" t="s">
        <v>89</v>
      </c>
      <c r="AN672" s="12">
        <f t="shared" si="143"/>
        <v>0.25064999999999998</v>
      </c>
      <c r="AO672" s="12"/>
      <c r="AP672" s="12"/>
      <c r="AQ672" s="12"/>
      <c r="AR672" s="12"/>
      <c r="AS672" s="13" t="s">
        <v>90</v>
      </c>
    </row>
    <row r="673" spans="1:45" ht="21" customHeight="1">
      <c r="A673" s="4">
        <v>43081</v>
      </c>
      <c r="B673" s="5" t="s">
        <v>85</v>
      </c>
      <c r="C673" s="5" t="s">
        <v>86</v>
      </c>
      <c r="D673" s="4">
        <v>43159</v>
      </c>
      <c r="E673" s="5">
        <f t="shared" si="134"/>
        <v>-78</v>
      </c>
      <c r="F673" s="5" t="str">
        <f t="shared" si="135"/>
        <v>개봉전</v>
      </c>
      <c r="G673" s="5" t="str">
        <f t="shared" si="136"/>
        <v>화</v>
      </c>
      <c r="H673" s="5">
        <f t="shared" si="137"/>
        <v>0</v>
      </c>
      <c r="I673" s="5"/>
      <c r="J673" s="5"/>
      <c r="K673" s="5"/>
      <c r="L673" s="14" t="str">
        <f t="shared" si="138"/>
        <v/>
      </c>
      <c r="M673" s="14" t="str">
        <f t="shared" si="139"/>
        <v/>
      </c>
      <c r="N673" s="11" t="str">
        <f t="shared" si="141"/>
        <v/>
      </c>
      <c r="O673" s="11" t="str">
        <f t="shared" si="144"/>
        <v/>
      </c>
      <c r="P673" s="11" t="str">
        <f t="shared" si="145"/>
        <v/>
      </c>
      <c r="Q673" s="6"/>
      <c r="R673" s="6"/>
      <c r="S673" s="6"/>
      <c r="T673" s="6"/>
      <c r="U673" s="6"/>
      <c r="V673" s="6"/>
      <c r="W673" s="6"/>
      <c r="X673" s="5"/>
      <c r="Y673" s="5"/>
      <c r="Z673" s="9">
        <v>0.32839000000000002</v>
      </c>
      <c r="AA673" s="14">
        <f t="shared" si="140"/>
        <v>0.31015360063834052</v>
      </c>
      <c r="AB673" s="9">
        <f t="shared" si="142"/>
        <v>0.27617428571428576</v>
      </c>
      <c r="AC673" s="9">
        <f t="shared" si="146"/>
        <v>0.2723532142857143</v>
      </c>
      <c r="AD673" s="9">
        <f t="shared" si="147"/>
        <v>1.0140298378287651</v>
      </c>
      <c r="AE673" s="5" t="s">
        <v>87</v>
      </c>
      <c r="AF673" s="11" t="str">
        <f t="shared" si="148"/>
        <v/>
      </c>
      <c r="AG673" s="11" t="str">
        <f t="shared" si="149"/>
        <v/>
      </c>
      <c r="AH673" s="11">
        <f t="shared" si="150"/>
        <v>1.2057504107717263</v>
      </c>
      <c r="AI673" s="5" t="s">
        <v>51</v>
      </c>
      <c r="AJ673" s="5" t="s">
        <v>86</v>
      </c>
      <c r="AK673" s="5" t="s">
        <v>52</v>
      </c>
      <c r="AL673" s="5" t="s">
        <v>88</v>
      </c>
      <c r="AM673" s="5" t="s">
        <v>89</v>
      </c>
      <c r="AN673" s="12">
        <f t="shared" si="143"/>
        <v>0.32839000000000002</v>
      </c>
      <c r="AO673" s="12"/>
      <c r="AP673" s="12"/>
      <c r="AQ673" s="12"/>
      <c r="AR673" s="12"/>
      <c r="AS673" s="13" t="s">
        <v>90</v>
      </c>
    </row>
    <row r="674" spans="1:45" ht="21" customHeight="1">
      <c r="A674" s="4">
        <v>43082</v>
      </c>
      <c r="B674" s="5" t="s">
        <v>85</v>
      </c>
      <c r="C674" s="5" t="s">
        <v>86</v>
      </c>
      <c r="D674" s="4">
        <v>43159</v>
      </c>
      <c r="E674" s="5">
        <f t="shared" si="134"/>
        <v>-77</v>
      </c>
      <c r="F674" s="5" t="str">
        <f t="shared" si="135"/>
        <v>개봉전</v>
      </c>
      <c r="G674" s="5" t="str">
        <f t="shared" si="136"/>
        <v>수</v>
      </c>
      <c r="H674" s="5">
        <f t="shared" si="137"/>
        <v>0</v>
      </c>
      <c r="I674" s="5"/>
      <c r="J674" s="5"/>
      <c r="K674" s="5"/>
      <c r="L674" s="14" t="str">
        <f t="shared" si="138"/>
        <v/>
      </c>
      <c r="M674" s="14" t="str">
        <f t="shared" si="139"/>
        <v/>
      </c>
      <c r="N674" s="11" t="str">
        <f t="shared" si="141"/>
        <v/>
      </c>
      <c r="O674" s="11" t="str">
        <f t="shared" si="144"/>
        <v/>
      </c>
      <c r="P674" s="11" t="str">
        <f t="shared" si="145"/>
        <v/>
      </c>
      <c r="Q674" s="6"/>
      <c r="R674" s="6"/>
      <c r="S674" s="6"/>
      <c r="T674" s="6"/>
      <c r="U674" s="6"/>
      <c r="V674" s="6"/>
      <c r="W674" s="6"/>
      <c r="X674" s="5"/>
      <c r="Y674" s="5"/>
      <c r="Z674" s="9">
        <v>0.2467</v>
      </c>
      <c r="AA674" s="14">
        <f t="shared" si="140"/>
        <v>-0.2487590974146594</v>
      </c>
      <c r="AB674" s="9">
        <f t="shared" si="142"/>
        <v>0.27206285714285711</v>
      </c>
      <c r="AC674" s="9">
        <f t="shared" si="146"/>
        <v>0.27541178571428576</v>
      </c>
      <c r="AD674" s="9">
        <f t="shared" si="147"/>
        <v>0.98784028590954032</v>
      </c>
      <c r="AE674" s="5" t="s">
        <v>87</v>
      </c>
      <c r="AF674" s="11" t="str">
        <f t="shared" si="148"/>
        <v/>
      </c>
      <c r="AG674" s="11" t="str">
        <f t="shared" si="149"/>
        <v/>
      </c>
      <c r="AH674" s="11">
        <f t="shared" si="150"/>
        <v>0.89574961129633146</v>
      </c>
      <c r="AI674" s="5" t="s">
        <v>51</v>
      </c>
      <c r="AJ674" s="5" t="s">
        <v>86</v>
      </c>
      <c r="AK674" s="5" t="s">
        <v>52</v>
      </c>
      <c r="AL674" s="5" t="s">
        <v>88</v>
      </c>
      <c r="AM674" s="5" t="s">
        <v>89</v>
      </c>
      <c r="AN674" s="12">
        <f t="shared" si="143"/>
        <v>0.2467</v>
      </c>
      <c r="AO674" s="12"/>
      <c r="AP674" s="12"/>
      <c r="AQ674" s="12"/>
      <c r="AR674" s="12"/>
      <c r="AS674" s="13" t="s">
        <v>90</v>
      </c>
    </row>
    <row r="675" spans="1:45" ht="21" customHeight="1">
      <c r="A675" s="4">
        <v>43083</v>
      </c>
      <c r="B675" s="5" t="s">
        <v>85</v>
      </c>
      <c r="C675" s="5" t="s">
        <v>86</v>
      </c>
      <c r="D675" s="4">
        <v>43159</v>
      </c>
      <c r="E675" s="5">
        <f t="shared" si="134"/>
        <v>-76</v>
      </c>
      <c r="F675" s="5" t="str">
        <f t="shared" si="135"/>
        <v>개봉전</v>
      </c>
      <c r="G675" s="5" t="str">
        <f t="shared" si="136"/>
        <v>목</v>
      </c>
      <c r="H675" s="5">
        <f t="shared" si="137"/>
        <v>0</v>
      </c>
      <c r="I675" s="5"/>
      <c r="J675" s="5"/>
      <c r="K675" s="5"/>
      <c r="L675" s="14" t="str">
        <f t="shared" si="138"/>
        <v/>
      </c>
      <c r="M675" s="14" t="str">
        <f t="shared" si="139"/>
        <v/>
      </c>
      <c r="N675" s="11" t="str">
        <f t="shared" si="141"/>
        <v/>
      </c>
      <c r="O675" s="11" t="str">
        <f t="shared" si="144"/>
        <v/>
      </c>
      <c r="P675" s="11" t="str">
        <f t="shared" si="145"/>
        <v/>
      </c>
      <c r="Q675" s="6"/>
      <c r="R675" s="6"/>
      <c r="S675" s="6"/>
      <c r="T675" s="6"/>
      <c r="U675" s="6"/>
      <c r="V675" s="6"/>
      <c r="W675" s="6"/>
      <c r="X675" s="5"/>
      <c r="Y675" s="5"/>
      <c r="Z675" s="9">
        <v>0.22674</v>
      </c>
      <c r="AA675" s="14">
        <f t="shared" si="140"/>
        <v>-8.0907985407377425E-2</v>
      </c>
      <c r="AB675" s="9">
        <f t="shared" si="142"/>
        <v>0.26446999999999998</v>
      </c>
      <c r="AC675" s="9">
        <f t="shared" si="146"/>
        <v>0.27264321428571431</v>
      </c>
      <c r="AD675" s="9">
        <f t="shared" si="147"/>
        <v>0.97002230806614076</v>
      </c>
      <c r="AE675" s="5" t="s">
        <v>87</v>
      </c>
      <c r="AF675" s="11" t="str">
        <f t="shared" si="148"/>
        <v/>
      </c>
      <c r="AG675" s="11" t="str">
        <f t="shared" si="149"/>
        <v/>
      </c>
      <c r="AH675" s="11">
        <f t="shared" si="150"/>
        <v>0.83163632219501926</v>
      </c>
      <c r="AI675" s="5" t="s">
        <v>51</v>
      </c>
      <c r="AJ675" s="5" t="s">
        <v>86</v>
      </c>
      <c r="AK675" s="5" t="s">
        <v>52</v>
      </c>
      <c r="AL675" s="5" t="s">
        <v>88</v>
      </c>
      <c r="AM675" s="5" t="s">
        <v>89</v>
      </c>
      <c r="AN675" s="12">
        <f t="shared" si="143"/>
        <v>0.22674</v>
      </c>
      <c r="AO675" s="12"/>
      <c r="AP675" s="12"/>
      <c r="AQ675" s="12"/>
      <c r="AR675" s="12"/>
      <c r="AS675" s="13" t="s">
        <v>90</v>
      </c>
    </row>
    <row r="676" spans="1:45" ht="21" customHeight="1">
      <c r="A676" s="4">
        <v>43084</v>
      </c>
      <c r="B676" s="5" t="s">
        <v>85</v>
      </c>
      <c r="C676" s="5" t="s">
        <v>86</v>
      </c>
      <c r="D676" s="4">
        <v>43159</v>
      </c>
      <c r="E676" s="5">
        <f t="shared" si="134"/>
        <v>-75</v>
      </c>
      <c r="F676" s="5" t="str">
        <f t="shared" si="135"/>
        <v>개봉전</v>
      </c>
      <c r="G676" s="5" t="str">
        <f t="shared" si="136"/>
        <v>금</v>
      </c>
      <c r="H676" s="5">
        <f t="shared" si="137"/>
        <v>0</v>
      </c>
      <c r="I676" s="5"/>
      <c r="J676" s="5"/>
      <c r="K676" s="5"/>
      <c r="L676" s="14" t="str">
        <f t="shared" si="138"/>
        <v/>
      </c>
      <c r="M676" s="14" t="str">
        <f t="shared" si="139"/>
        <v/>
      </c>
      <c r="N676" s="11" t="str">
        <f t="shared" si="141"/>
        <v/>
      </c>
      <c r="O676" s="11" t="str">
        <f t="shared" si="144"/>
        <v/>
      </c>
      <c r="P676" s="11" t="str">
        <f t="shared" si="145"/>
        <v/>
      </c>
      <c r="Q676" s="6"/>
      <c r="R676" s="6"/>
      <c r="S676" s="6"/>
      <c r="T676" s="6"/>
      <c r="U676" s="6"/>
      <c r="V676" s="6"/>
      <c r="W676" s="6"/>
      <c r="X676" s="5"/>
      <c r="Y676" s="5"/>
      <c r="Z676" s="9">
        <v>0.27895999999999999</v>
      </c>
      <c r="AA676" s="14">
        <f t="shared" si="140"/>
        <v>0.23030784158066497</v>
      </c>
      <c r="AB676" s="9">
        <f t="shared" si="142"/>
        <v>0.26493428571428568</v>
      </c>
      <c r="AC676" s="9">
        <f t="shared" si="146"/>
        <v>0.27167357142857135</v>
      </c>
      <c r="AD676" s="9">
        <f t="shared" si="147"/>
        <v>0.97519344381255879</v>
      </c>
      <c r="AE676" s="5" t="s">
        <v>87</v>
      </c>
      <c r="AF676" s="11" t="str">
        <f t="shared" si="148"/>
        <v/>
      </c>
      <c r="AG676" s="11" t="str">
        <f t="shared" si="149"/>
        <v/>
      </c>
      <c r="AH676" s="11">
        <f t="shared" si="150"/>
        <v>1.0268205277867613</v>
      </c>
      <c r="AI676" s="5" t="s">
        <v>51</v>
      </c>
      <c r="AJ676" s="5" t="s">
        <v>86</v>
      </c>
      <c r="AK676" s="5" t="s">
        <v>52</v>
      </c>
      <c r="AL676" s="5" t="s">
        <v>88</v>
      </c>
      <c r="AM676" s="5" t="s">
        <v>89</v>
      </c>
      <c r="AN676" s="12">
        <f t="shared" si="143"/>
        <v>0.27895999999999999</v>
      </c>
      <c r="AO676" s="12"/>
      <c r="AP676" s="12"/>
      <c r="AQ676" s="12"/>
      <c r="AR676" s="12"/>
      <c r="AS676" s="13" t="s">
        <v>90</v>
      </c>
    </row>
    <row r="677" spans="1:45" ht="21" customHeight="1">
      <c r="A677" s="4">
        <v>43085</v>
      </c>
      <c r="B677" s="5" t="s">
        <v>85</v>
      </c>
      <c r="C677" s="5" t="s">
        <v>86</v>
      </c>
      <c r="D677" s="4">
        <v>43159</v>
      </c>
      <c r="E677" s="5">
        <f t="shared" si="134"/>
        <v>-74</v>
      </c>
      <c r="F677" s="5" t="str">
        <f t="shared" si="135"/>
        <v>개봉전</v>
      </c>
      <c r="G677" s="5" t="str">
        <f t="shared" si="136"/>
        <v>토</v>
      </c>
      <c r="H677" s="5">
        <f t="shared" si="137"/>
        <v>1</v>
      </c>
      <c r="I677" s="5"/>
      <c r="J677" s="5"/>
      <c r="K677" s="5"/>
      <c r="L677" s="14" t="str">
        <f t="shared" si="138"/>
        <v/>
      </c>
      <c r="M677" s="14" t="str">
        <f t="shared" si="139"/>
        <v/>
      </c>
      <c r="N677" s="11" t="str">
        <f t="shared" si="141"/>
        <v/>
      </c>
      <c r="O677" s="11" t="str">
        <f t="shared" si="144"/>
        <v/>
      </c>
      <c r="P677" s="11" t="str">
        <f t="shared" si="145"/>
        <v/>
      </c>
      <c r="Q677" s="6"/>
      <c r="R677" s="6"/>
      <c r="S677" s="6"/>
      <c r="T677" s="6"/>
      <c r="U677" s="6"/>
      <c r="V677" s="6"/>
      <c r="W677" s="6"/>
      <c r="X677" s="5"/>
      <c r="Y677" s="5"/>
      <c r="Z677" s="9">
        <v>0.28034999999999999</v>
      </c>
      <c r="AA677" s="14">
        <f t="shared" si="140"/>
        <v>4.9827932320045676E-3</v>
      </c>
      <c r="AB677" s="9">
        <f t="shared" si="142"/>
        <v>0.26970857142857135</v>
      </c>
      <c r="AC677" s="9">
        <f t="shared" si="146"/>
        <v>0.27281749999999999</v>
      </c>
      <c r="AD677" s="9">
        <f t="shared" si="147"/>
        <v>0.98860436529391027</v>
      </c>
      <c r="AE677" s="5" t="s">
        <v>87</v>
      </c>
      <c r="AF677" s="11" t="str">
        <f t="shared" si="148"/>
        <v/>
      </c>
      <c r="AG677" s="11" t="str">
        <f t="shared" si="149"/>
        <v/>
      </c>
      <c r="AH677" s="11">
        <f t="shared" si="150"/>
        <v>1.0276100323476316</v>
      </c>
      <c r="AI677" s="5" t="s">
        <v>51</v>
      </c>
      <c r="AJ677" s="5" t="s">
        <v>86</v>
      </c>
      <c r="AK677" s="5" t="s">
        <v>52</v>
      </c>
      <c r="AL677" s="5" t="s">
        <v>88</v>
      </c>
      <c r="AM677" s="5" t="s">
        <v>89</v>
      </c>
      <c r="AN677" s="12">
        <f t="shared" si="143"/>
        <v>0.28034999999999999</v>
      </c>
      <c r="AO677" s="12"/>
      <c r="AP677" s="12"/>
      <c r="AQ677" s="12"/>
      <c r="AR677" s="12"/>
      <c r="AS677" s="13" t="s">
        <v>90</v>
      </c>
    </row>
    <row r="678" spans="1:45" ht="21" customHeight="1">
      <c r="A678" s="4">
        <v>43086</v>
      </c>
      <c r="B678" s="5" t="s">
        <v>85</v>
      </c>
      <c r="C678" s="5" t="s">
        <v>86</v>
      </c>
      <c r="D678" s="4">
        <v>43159</v>
      </c>
      <c r="E678" s="5">
        <f t="shared" si="134"/>
        <v>-73</v>
      </c>
      <c r="F678" s="5" t="str">
        <f t="shared" si="135"/>
        <v>개봉전</v>
      </c>
      <c r="G678" s="5" t="str">
        <f t="shared" si="136"/>
        <v>일</v>
      </c>
      <c r="H678" s="5">
        <f t="shared" si="137"/>
        <v>1</v>
      </c>
      <c r="I678" s="5"/>
      <c r="J678" s="5"/>
      <c r="K678" s="5"/>
      <c r="L678" s="14" t="str">
        <f t="shared" si="138"/>
        <v/>
      </c>
      <c r="M678" s="14" t="str">
        <f t="shared" si="139"/>
        <v/>
      </c>
      <c r="N678" s="11" t="str">
        <f t="shared" si="141"/>
        <v/>
      </c>
      <c r="O678" s="11" t="str">
        <f t="shared" si="144"/>
        <v/>
      </c>
      <c r="P678" s="11" t="str">
        <f t="shared" si="145"/>
        <v/>
      </c>
      <c r="Q678" s="6"/>
      <c r="R678" s="6"/>
      <c r="S678" s="6"/>
      <c r="T678" s="6"/>
      <c r="U678" s="6"/>
      <c r="V678" s="6"/>
      <c r="W678" s="6"/>
      <c r="X678" s="5"/>
      <c r="Y678" s="5"/>
      <c r="Z678" s="9">
        <v>0.27664</v>
      </c>
      <c r="AA678" s="14">
        <f t="shared" si="140"/>
        <v>-1.323345817727839E-2</v>
      </c>
      <c r="AB678" s="9">
        <f t="shared" si="142"/>
        <v>0.26977571428571429</v>
      </c>
      <c r="AC678" s="9">
        <f t="shared" si="146"/>
        <v>0.27421821428571425</v>
      </c>
      <c r="AD678" s="9">
        <f t="shared" si="147"/>
        <v>0.98379939854990373</v>
      </c>
      <c r="AE678" s="5" t="s">
        <v>87</v>
      </c>
      <c r="AF678" s="11" t="str">
        <f t="shared" si="148"/>
        <v/>
      </c>
      <c r="AG678" s="11" t="str">
        <f t="shared" si="149"/>
        <v/>
      </c>
      <c r="AH678" s="11">
        <f t="shared" si="150"/>
        <v>1.0088316004850153</v>
      </c>
      <c r="AI678" s="5" t="s">
        <v>51</v>
      </c>
      <c r="AJ678" s="5" t="s">
        <v>86</v>
      </c>
      <c r="AK678" s="5" t="s">
        <v>52</v>
      </c>
      <c r="AL678" s="5" t="s">
        <v>88</v>
      </c>
      <c r="AM678" s="5" t="s">
        <v>89</v>
      </c>
      <c r="AN678" s="12">
        <f t="shared" si="143"/>
        <v>0.27664</v>
      </c>
      <c r="AO678" s="12"/>
      <c r="AP678" s="12"/>
      <c r="AQ678" s="12"/>
      <c r="AR678" s="12"/>
      <c r="AS678" s="13" t="s">
        <v>90</v>
      </c>
    </row>
    <row r="679" spans="1:45" ht="21" customHeight="1">
      <c r="A679" s="4">
        <v>43087</v>
      </c>
      <c r="B679" s="5" t="s">
        <v>85</v>
      </c>
      <c r="C679" s="5" t="s">
        <v>86</v>
      </c>
      <c r="D679" s="4">
        <v>43159</v>
      </c>
      <c r="E679" s="5">
        <f t="shared" si="134"/>
        <v>-72</v>
      </c>
      <c r="F679" s="5" t="str">
        <f t="shared" si="135"/>
        <v>개봉전</v>
      </c>
      <c r="G679" s="5" t="str">
        <f t="shared" si="136"/>
        <v>월</v>
      </c>
      <c r="H679" s="5">
        <f t="shared" si="137"/>
        <v>0</v>
      </c>
      <c r="I679" s="5"/>
      <c r="J679" s="5"/>
      <c r="K679" s="5"/>
      <c r="L679" s="14" t="str">
        <f t="shared" si="138"/>
        <v/>
      </c>
      <c r="M679" s="14" t="str">
        <f t="shared" si="139"/>
        <v/>
      </c>
      <c r="N679" s="11" t="str">
        <f t="shared" si="141"/>
        <v/>
      </c>
      <c r="O679" s="11" t="str">
        <f t="shared" si="144"/>
        <v/>
      </c>
      <c r="P679" s="11" t="str">
        <f t="shared" si="145"/>
        <v/>
      </c>
      <c r="Q679" s="6"/>
      <c r="R679" s="6"/>
      <c r="S679" s="6"/>
      <c r="T679" s="6"/>
      <c r="U679" s="6"/>
      <c r="V679" s="6"/>
      <c r="W679" s="6"/>
      <c r="X679" s="5"/>
      <c r="Y679" s="5"/>
      <c r="Z679" s="9">
        <v>0.36901</v>
      </c>
      <c r="AA679" s="14">
        <f t="shared" si="140"/>
        <v>0.33389965297860047</v>
      </c>
      <c r="AB679" s="9">
        <f t="shared" si="142"/>
        <v>0.28668428571428567</v>
      </c>
      <c r="AC679" s="9">
        <f t="shared" si="146"/>
        <v>0.27304142857142855</v>
      </c>
      <c r="AD679" s="9">
        <f t="shared" si="147"/>
        <v>1.0499662531588612</v>
      </c>
      <c r="AE679" s="5" t="s">
        <v>87</v>
      </c>
      <c r="AF679" s="11" t="str">
        <f t="shared" si="148"/>
        <v/>
      </c>
      <c r="AG679" s="11" t="str">
        <f t="shared" si="149"/>
        <v/>
      </c>
      <c r="AH679" s="11">
        <f t="shared" si="150"/>
        <v>1.3514798905451293</v>
      </c>
      <c r="AI679" s="5" t="s">
        <v>51</v>
      </c>
      <c r="AJ679" s="5" t="s">
        <v>86</v>
      </c>
      <c r="AK679" s="5" t="s">
        <v>52</v>
      </c>
      <c r="AL679" s="5" t="s">
        <v>88</v>
      </c>
      <c r="AM679" s="5" t="s">
        <v>89</v>
      </c>
      <c r="AN679" s="12">
        <f t="shared" si="143"/>
        <v>0.36901</v>
      </c>
      <c r="AO679" s="12"/>
      <c r="AP679" s="12"/>
      <c r="AQ679" s="12"/>
      <c r="AR679" s="12"/>
      <c r="AS679" s="13" t="s">
        <v>90</v>
      </c>
    </row>
    <row r="680" spans="1:45" ht="21" customHeight="1">
      <c r="A680" s="4">
        <v>43088</v>
      </c>
      <c r="B680" s="5" t="s">
        <v>85</v>
      </c>
      <c r="C680" s="5" t="s">
        <v>86</v>
      </c>
      <c r="D680" s="4">
        <v>43159</v>
      </c>
      <c r="E680" s="5">
        <f t="shared" si="134"/>
        <v>-71</v>
      </c>
      <c r="F680" s="5" t="str">
        <f t="shared" si="135"/>
        <v>개봉전</v>
      </c>
      <c r="G680" s="5" t="str">
        <f t="shared" si="136"/>
        <v>화</v>
      </c>
      <c r="H680" s="5">
        <f t="shared" si="137"/>
        <v>0</v>
      </c>
      <c r="I680" s="5"/>
      <c r="J680" s="5"/>
      <c r="K680" s="5"/>
      <c r="L680" s="14" t="str">
        <f t="shared" si="138"/>
        <v/>
      </c>
      <c r="M680" s="14" t="str">
        <f t="shared" si="139"/>
        <v/>
      </c>
      <c r="N680" s="11" t="str">
        <f t="shared" si="141"/>
        <v/>
      </c>
      <c r="O680" s="11" t="str">
        <f t="shared" si="144"/>
        <v/>
      </c>
      <c r="P680" s="11" t="str">
        <f t="shared" si="145"/>
        <v/>
      </c>
      <c r="Q680" s="6"/>
      <c r="R680" s="6"/>
      <c r="S680" s="6"/>
      <c r="T680" s="6"/>
      <c r="U680" s="6"/>
      <c r="V680" s="6"/>
      <c r="W680" s="6"/>
      <c r="X680" s="5"/>
      <c r="Y680" s="5"/>
      <c r="Z680" s="9">
        <v>0.27664</v>
      </c>
      <c r="AA680" s="14">
        <f t="shared" si="140"/>
        <v>-0.25031841955502565</v>
      </c>
      <c r="AB680" s="9">
        <f t="shared" si="142"/>
        <v>0.27929142857142858</v>
      </c>
      <c r="AC680" s="9">
        <f t="shared" si="146"/>
        <v>0.27797321428571425</v>
      </c>
      <c r="AD680" s="9">
        <f t="shared" si="147"/>
        <v>1.004742234927569</v>
      </c>
      <c r="AE680" s="5" t="s">
        <v>87</v>
      </c>
      <c r="AF680" s="11" t="str">
        <f t="shared" si="148"/>
        <v/>
      </c>
      <c r="AG680" s="11" t="str">
        <f t="shared" si="149"/>
        <v/>
      </c>
      <c r="AH680" s="11">
        <f t="shared" si="150"/>
        <v>0.99520380303857658</v>
      </c>
      <c r="AI680" s="5" t="s">
        <v>51</v>
      </c>
      <c r="AJ680" s="5" t="s">
        <v>86</v>
      </c>
      <c r="AK680" s="5" t="s">
        <v>52</v>
      </c>
      <c r="AL680" s="5" t="s">
        <v>88</v>
      </c>
      <c r="AM680" s="5" t="s">
        <v>89</v>
      </c>
      <c r="AN680" s="12">
        <f t="shared" si="143"/>
        <v>0.27664</v>
      </c>
      <c r="AO680" s="12"/>
      <c r="AP680" s="12"/>
      <c r="AQ680" s="12"/>
      <c r="AR680" s="12"/>
      <c r="AS680" s="13" t="s">
        <v>90</v>
      </c>
    </row>
    <row r="681" spans="1:45" ht="21" customHeight="1">
      <c r="A681" s="4">
        <v>43089</v>
      </c>
      <c r="B681" s="5" t="s">
        <v>85</v>
      </c>
      <c r="C681" s="5" t="s">
        <v>86</v>
      </c>
      <c r="D681" s="4">
        <v>43159</v>
      </c>
      <c r="E681" s="5">
        <f t="shared" si="134"/>
        <v>-70</v>
      </c>
      <c r="F681" s="5" t="str">
        <f t="shared" si="135"/>
        <v>개봉전</v>
      </c>
      <c r="G681" s="5" t="str">
        <f t="shared" si="136"/>
        <v>수</v>
      </c>
      <c r="H681" s="5">
        <f t="shared" si="137"/>
        <v>0</v>
      </c>
      <c r="I681" s="5"/>
      <c r="J681" s="5"/>
      <c r="K681" s="5"/>
      <c r="L681" s="14" t="str">
        <f t="shared" si="138"/>
        <v/>
      </c>
      <c r="M681" s="14" t="str">
        <f t="shared" si="139"/>
        <v/>
      </c>
      <c r="N681" s="11" t="str">
        <f t="shared" si="141"/>
        <v/>
      </c>
      <c r="O681" s="11" t="str">
        <f t="shared" si="144"/>
        <v/>
      </c>
      <c r="P681" s="11" t="str">
        <f t="shared" si="145"/>
        <v/>
      </c>
      <c r="Q681" s="6"/>
      <c r="R681" s="6"/>
      <c r="S681" s="6"/>
      <c r="T681" s="6"/>
      <c r="U681" s="6"/>
      <c r="V681" s="6"/>
      <c r="W681" s="6"/>
      <c r="X681" s="5"/>
      <c r="Y681" s="5"/>
      <c r="Z681" s="9">
        <v>0.27060000000000001</v>
      </c>
      <c r="AA681" s="14">
        <f t="shared" si="140"/>
        <v>-2.1833429728166487E-2</v>
      </c>
      <c r="AB681" s="9">
        <f t="shared" si="142"/>
        <v>0.28270571428571428</v>
      </c>
      <c r="AC681" s="9">
        <f t="shared" si="146"/>
        <v>0.27976357142857144</v>
      </c>
      <c r="AD681" s="9">
        <f t="shared" si="147"/>
        <v>1.0105165330929942</v>
      </c>
      <c r="AE681" s="5" t="s">
        <v>87</v>
      </c>
      <c r="AF681" s="11" t="str">
        <f t="shared" si="148"/>
        <v/>
      </c>
      <c r="AG681" s="11" t="str">
        <f t="shared" si="149"/>
        <v/>
      </c>
      <c r="AH681" s="11">
        <f t="shared" si="150"/>
        <v>0.96724530151735266</v>
      </c>
      <c r="AI681" s="5" t="s">
        <v>51</v>
      </c>
      <c r="AJ681" s="5" t="s">
        <v>86</v>
      </c>
      <c r="AK681" s="5" t="s">
        <v>52</v>
      </c>
      <c r="AL681" s="5" t="s">
        <v>88</v>
      </c>
      <c r="AM681" s="5" t="s">
        <v>89</v>
      </c>
      <c r="AN681" s="12">
        <f t="shared" si="143"/>
        <v>0.27060000000000001</v>
      </c>
      <c r="AO681" s="12"/>
      <c r="AP681" s="12"/>
      <c r="AQ681" s="12"/>
      <c r="AR681" s="12"/>
      <c r="AS681" s="13" t="s">
        <v>90</v>
      </c>
    </row>
    <row r="682" spans="1:45" ht="21" customHeight="1">
      <c r="A682" s="4">
        <v>43090</v>
      </c>
      <c r="B682" s="5" t="s">
        <v>85</v>
      </c>
      <c r="C682" s="5" t="s">
        <v>86</v>
      </c>
      <c r="D682" s="4">
        <v>43159</v>
      </c>
      <c r="E682" s="5">
        <f t="shared" si="134"/>
        <v>-69</v>
      </c>
      <c r="F682" s="5" t="str">
        <f t="shared" si="135"/>
        <v>개봉전</v>
      </c>
      <c r="G682" s="5" t="str">
        <f t="shared" si="136"/>
        <v>목</v>
      </c>
      <c r="H682" s="5">
        <f t="shared" si="137"/>
        <v>0</v>
      </c>
      <c r="I682" s="5"/>
      <c r="J682" s="5"/>
      <c r="K682" s="5"/>
      <c r="L682" s="14" t="str">
        <f t="shared" si="138"/>
        <v/>
      </c>
      <c r="M682" s="14" t="str">
        <f t="shared" si="139"/>
        <v/>
      </c>
      <c r="N682" s="11" t="str">
        <f t="shared" si="141"/>
        <v/>
      </c>
      <c r="O682" s="11" t="str">
        <f t="shared" si="144"/>
        <v/>
      </c>
      <c r="P682" s="11" t="str">
        <f t="shared" si="145"/>
        <v/>
      </c>
      <c r="Q682" s="6"/>
      <c r="R682" s="6"/>
      <c r="S682" s="6"/>
      <c r="T682" s="6"/>
      <c r="U682" s="6"/>
      <c r="V682" s="6"/>
      <c r="W682" s="6"/>
      <c r="X682" s="5"/>
      <c r="Y682" s="5"/>
      <c r="Z682" s="9">
        <v>0.26689000000000002</v>
      </c>
      <c r="AA682" s="14">
        <f t="shared" si="140"/>
        <v>-1.3710273466370992E-2</v>
      </c>
      <c r="AB682" s="9">
        <f t="shared" si="142"/>
        <v>0.28844142857142857</v>
      </c>
      <c r="AC682" s="9">
        <f t="shared" si="146"/>
        <v>0.28121392857142852</v>
      </c>
      <c r="AD682" s="9">
        <f t="shared" si="147"/>
        <v>1.0257010740425123</v>
      </c>
      <c r="AE682" s="5" t="s">
        <v>87</v>
      </c>
      <c r="AF682" s="11" t="str">
        <f t="shared" si="148"/>
        <v/>
      </c>
      <c r="AG682" s="11" t="str">
        <f t="shared" si="149"/>
        <v/>
      </c>
      <c r="AH682" s="11">
        <f t="shared" si="150"/>
        <v>0.94906394343909528</v>
      </c>
      <c r="AI682" s="5" t="s">
        <v>51</v>
      </c>
      <c r="AJ682" s="5" t="s">
        <v>86</v>
      </c>
      <c r="AK682" s="5" t="s">
        <v>52</v>
      </c>
      <c r="AL682" s="5" t="s">
        <v>88</v>
      </c>
      <c r="AM682" s="5" t="s">
        <v>89</v>
      </c>
      <c r="AN682" s="12">
        <f t="shared" si="143"/>
        <v>0.26689000000000002</v>
      </c>
      <c r="AO682" s="12"/>
      <c r="AP682" s="12"/>
      <c r="AQ682" s="12"/>
      <c r="AR682" s="12"/>
      <c r="AS682" s="13" t="s">
        <v>90</v>
      </c>
    </row>
    <row r="683" spans="1:45" ht="21" customHeight="1">
      <c r="A683" s="4">
        <v>43091</v>
      </c>
      <c r="B683" s="5" t="s">
        <v>85</v>
      </c>
      <c r="C683" s="5" t="s">
        <v>86</v>
      </c>
      <c r="D683" s="4">
        <v>43159</v>
      </c>
      <c r="E683" s="5">
        <f t="shared" si="134"/>
        <v>-68</v>
      </c>
      <c r="F683" s="5" t="str">
        <f t="shared" si="135"/>
        <v>개봉전</v>
      </c>
      <c r="G683" s="5" t="str">
        <f t="shared" si="136"/>
        <v>금</v>
      </c>
      <c r="H683" s="5">
        <f t="shared" si="137"/>
        <v>0</v>
      </c>
      <c r="I683" s="5"/>
      <c r="J683" s="5"/>
      <c r="K683" s="5"/>
      <c r="L683" s="14" t="str">
        <f t="shared" si="138"/>
        <v/>
      </c>
      <c r="M683" s="14" t="str">
        <f t="shared" si="139"/>
        <v/>
      </c>
      <c r="N683" s="11" t="str">
        <f t="shared" si="141"/>
        <v/>
      </c>
      <c r="O683" s="11" t="str">
        <f t="shared" si="144"/>
        <v/>
      </c>
      <c r="P683" s="11" t="str">
        <f t="shared" si="145"/>
        <v/>
      </c>
      <c r="Q683" s="6"/>
      <c r="R683" s="6"/>
      <c r="S683" s="6"/>
      <c r="T683" s="6"/>
      <c r="U683" s="6"/>
      <c r="V683" s="6"/>
      <c r="W683" s="6"/>
      <c r="X683" s="5"/>
      <c r="Y683" s="5"/>
      <c r="Z683" s="9">
        <v>0.39430999999999999</v>
      </c>
      <c r="AA683" s="14">
        <f t="shared" si="140"/>
        <v>0.47742515643148842</v>
      </c>
      <c r="AB683" s="9">
        <f t="shared" si="142"/>
        <v>0.30492000000000002</v>
      </c>
      <c r="AC683" s="9">
        <f t="shared" si="146"/>
        <v>0.27962249999999994</v>
      </c>
      <c r="AD683" s="9">
        <f t="shared" si="147"/>
        <v>1.090470187484913</v>
      </c>
      <c r="AE683" s="5" t="s">
        <v>87</v>
      </c>
      <c r="AF683" s="11" t="str">
        <f t="shared" si="148"/>
        <v/>
      </c>
      <c r="AG683" s="11" t="str">
        <f t="shared" si="149"/>
        <v/>
      </c>
      <c r="AH683" s="11">
        <f t="shared" si="150"/>
        <v>1.4101511859739473</v>
      </c>
      <c r="AI683" s="5" t="s">
        <v>51</v>
      </c>
      <c r="AJ683" s="5" t="s">
        <v>86</v>
      </c>
      <c r="AK683" s="5" t="s">
        <v>52</v>
      </c>
      <c r="AL683" s="5" t="s">
        <v>88</v>
      </c>
      <c r="AM683" s="5" t="s">
        <v>89</v>
      </c>
      <c r="AN683" s="12">
        <f t="shared" si="143"/>
        <v>0.39430999999999999</v>
      </c>
      <c r="AO683" s="12"/>
      <c r="AP683" s="12"/>
      <c r="AQ683" s="12"/>
      <c r="AR683" s="12"/>
      <c r="AS683" s="13" t="s">
        <v>90</v>
      </c>
    </row>
    <row r="684" spans="1:45" ht="21" customHeight="1">
      <c r="A684" s="4">
        <v>43092</v>
      </c>
      <c r="B684" s="5" t="s">
        <v>85</v>
      </c>
      <c r="C684" s="5" t="s">
        <v>86</v>
      </c>
      <c r="D684" s="4">
        <v>43159</v>
      </c>
      <c r="E684" s="5">
        <f t="shared" si="134"/>
        <v>-67</v>
      </c>
      <c r="F684" s="5" t="str">
        <f t="shared" si="135"/>
        <v>개봉전</v>
      </c>
      <c r="G684" s="5" t="str">
        <f t="shared" si="136"/>
        <v>토</v>
      </c>
      <c r="H684" s="5">
        <f t="shared" si="137"/>
        <v>1</v>
      </c>
      <c r="I684" s="5"/>
      <c r="J684" s="5"/>
      <c r="K684" s="5"/>
      <c r="L684" s="14" t="str">
        <f t="shared" si="138"/>
        <v/>
      </c>
      <c r="M684" s="14" t="str">
        <f t="shared" si="139"/>
        <v/>
      </c>
      <c r="N684" s="11" t="str">
        <f t="shared" si="141"/>
        <v/>
      </c>
      <c r="O684" s="11" t="str">
        <f t="shared" si="144"/>
        <v/>
      </c>
      <c r="P684" s="11" t="str">
        <f t="shared" si="145"/>
        <v/>
      </c>
      <c r="Q684" s="6"/>
      <c r="R684" s="6"/>
      <c r="S684" s="6"/>
      <c r="T684" s="6"/>
      <c r="U684" s="6"/>
      <c r="V684" s="6"/>
      <c r="W684" s="6"/>
      <c r="X684" s="5"/>
      <c r="Y684" s="5"/>
      <c r="Z684" s="9">
        <v>0.43701000000000001</v>
      </c>
      <c r="AA684" s="14">
        <f t="shared" si="140"/>
        <v>0.10829043138647254</v>
      </c>
      <c r="AB684" s="9">
        <f t="shared" si="142"/>
        <v>0.32730000000000004</v>
      </c>
      <c r="AC684" s="9">
        <f t="shared" si="146"/>
        <v>0.28548285714285709</v>
      </c>
      <c r="AD684" s="9">
        <f t="shared" si="147"/>
        <v>1.1464786477046411</v>
      </c>
      <c r="AE684" s="5" t="s">
        <v>87</v>
      </c>
      <c r="AF684" s="11" t="str">
        <f t="shared" si="148"/>
        <v/>
      </c>
      <c r="AG684" s="11" t="str">
        <f t="shared" si="149"/>
        <v/>
      </c>
      <c r="AH684" s="11">
        <f t="shared" si="150"/>
        <v>1.5307749276914304</v>
      </c>
      <c r="AI684" s="5" t="s">
        <v>51</v>
      </c>
      <c r="AJ684" s="5" t="s">
        <v>86</v>
      </c>
      <c r="AK684" s="5" t="s">
        <v>52</v>
      </c>
      <c r="AL684" s="5" t="s">
        <v>88</v>
      </c>
      <c r="AM684" s="5" t="s">
        <v>89</v>
      </c>
      <c r="AN684" s="12">
        <f t="shared" si="143"/>
        <v>0.43701000000000001</v>
      </c>
      <c r="AO684" s="12"/>
      <c r="AP684" s="12"/>
      <c r="AQ684" s="12"/>
      <c r="AR684" s="12"/>
      <c r="AS684" s="13" t="s">
        <v>90</v>
      </c>
    </row>
    <row r="685" spans="1:45" ht="21" customHeight="1">
      <c r="A685" s="4">
        <v>43093</v>
      </c>
      <c r="B685" s="5" t="s">
        <v>85</v>
      </c>
      <c r="C685" s="5" t="s">
        <v>86</v>
      </c>
      <c r="D685" s="4">
        <v>43159</v>
      </c>
      <c r="E685" s="5">
        <f t="shared" si="134"/>
        <v>-66</v>
      </c>
      <c r="F685" s="5" t="str">
        <f t="shared" si="135"/>
        <v>개봉전</v>
      </c>
      <c r="G685" s="5" t="str">
        <f t="shared" si="136"/>
        <v>일</v>
      </c>
      <c r="H685" s="5">
        <f t="shared" si="137"/>
        <v>1</v>
      </c>
      <c r="I685" s="5"/>
      <c r="J685" s="5"/>
      <c r="K685" s="5"/>
      <c r="L685" s="14" t="str">
        <f t="shared" si="138"/>
        <v/>
      </c>
      <c r="M685" s="14" t="str">
        <f t="shared" si="139"/>
        <v/>
      </c>
      <c r="N685" s="11" t="str">
        <f t="shared" si="141"/>
        <v/>
      </c>
      <c r="O685" s="11" t="str">
        <f t="shared" si="144"/>
        <v/>
      </c>
      <c r="P685" s="11" t="str">
        <f t="shared" si="145"/>
        <v/>
      </c>
      <c r="Q685" s="6"/>
      <c r="R685" s="6"/>
      <c r="S685" s="6"/>
      <c r="T685" s="6"/>
      <c r="U685" s="6"/>
      <c r="V685" s="6"/>
      <c r="W685" s="6"/>
      <c r="X685" s="5"/>
      <c r="Y685" s="5"/>
      <c r="Z685" s="9">
        <v>0.57696000000000003</v>
      </c>
      <c r="AA685" s="14">
        <f t="shared" si="140"/>
        <v>0.32024438800027455</v>
      </c>
      <c r="AB685" s="9">
        <f t="shared" si="142"/>
        <v>0.37020285714285717</v>
      </c>
      <c r="AC685" s="9">
        <f t="shared" si="146"/>
        <v>0.29280999999999996</v>
      </c>
      <c r="AD685" s="9">
        <f t="shared" si="147"/>
        <v>1.2643108402816066</v>
      </c>
      <c r="AE685" s="5" t="s">
        <v>87</v>
      </c>
      <c r="AF685" s="11" t="str">
        <f t="shared" si="148"/>
        <v/>
      </c>
      <c r="AG685" s="11" t="str">
        <f t="shared" si="149"/>
        <v/>
      </c>
      <c r="AH685" s="11">
        <f t="shared" si="150"/>
        <v>1.9704245073597217</v>
      </c>
      <c r="AI685" s="5" t="s">
        <v>51</v>
      </c>
      <c r="AJ685" s="5" t="s">
        <v>86</v>
      </c>
      <c r="AK685" s="5" t="s">
        <v>52</v>
      </c>
      <c r="AL685" s="5" t="s">
        <v>88</v>
      </c>
      <c r="AM685" s="5" t="s">
        <v>89</v>
      </c>
      <c r="AN685" s="12">
        <f t="shared" si="143"/>
        <v>0.57696000000000003</v>
      </c>
      <c r="AO685" s="12"/>
      <c r="AP685" s="12"/>
      <c r="AQ685" s="12"/>
      <c r="AR685" s="12"/>
      <c r="AS685" s="13" t="s">
        <v>90</v>
      </c>
    </row>
    <row r="686" spans="1:45" ht="21" customHeight="1">
      <c r="A686" s="4">
        <v>43094</v>
      </c>
      <c r="B686" s="5" t="s">
        <v>85</v>
      </c>
      <c r="C686" s="5" t="s">
        <v>86</v>
      </c>
      <c r="D686" s="4">
        <v>43159</v>
      </c>
      <c r="E686" s="5">
        <f t="shared" si="134"/>
        <v>-65</v>
      </c>
      <c r="F686" s="5" t="str">
        <f t="shared" si="135"/>
        <v>개봉전</v>
      </c>
      <c r="G686" s="5" t="str">
        <f t="shared" si="136"/>
        <v>월</v>
      </c>
      <c r="H686" s="5">
        <f t="shared" si="137"/>
        <v>0</v>
      </c>
      <c r="I686" s="5"/>
      <c r="J686" s="5"/>
      <c r="K686" s="5"/>
      <c r="L686" s="14" t="str">
        <f t="shared" si="138"/>
        <v/>
      </c>
      <c r="M686" s="14" t="str">
        <f t="shared" si="139"/>
        <v/>
      </c>
      <c r="N686" s="11" t="str">
        <f t="shared" si="141"/>
        <v/>
      </c>
      <c r="O686" s="11" t="str">
        <f t="shared" si="144"/>
        <v/>
      </c>
      <c r="P686" s="11" t="str">
        <f t="shared" si="145"/>
        <v/>
      </c>
      <c r="Q686" s="6"/>
      <c r="R686" s="6"/>
      <c r="S686" s="6"/>
      <c r="T686" s="6"/>
      <c r="U686" s="6"/>
      <c r="V686" s="6"/>
      <c r="W686" s="6"/>
      <c r="X686" s="5"/>
      <c r="Y686" s="5"/>
      <c r="Z686" s="9">
        <v>0.50524000000000002</v>
      </c>
      <c r="AA686" s="14">
        <f t="shared" si="140"/>
        <v>-0.12430671103716029</v>
      </c>
      <c r="AB686" s="9">
        <f t="shared" si="142"/>
        <v>0.38966428571428574</v>
      </c>
      <c r="AC686" s="9">
        <f t="shared" si="146"/>
        <v>0.30375964285714285</v>
      </c>
      <c r="AD686" s="9">
        <f t="shared" si="147"/>
        <v>1.2828046611101118</v>
      </c>
      <c r="AE686" s="5" t="s">
        <v>87</v>
      </c>
      <c r="AF686" s="11" t="str">
        <f t="shared" si="148"/>
        <v/>
      </c>
      <c r="AG686" s="11" t="str">
        <f t="shared" si="149"/>
        <v/>
      </c>
      <c r="AH686" s="11">
        <f t="shared" si="150"/>
        <v>1.6632887609681999</v>
      </c>
      <c r="AI686" s="5" t="s">
        <v>51</v>
      </c>
      <c r="AJ686" s="5" t="s">
        <v>86</v>
      </c>
      <c r="AK686" s="5" t="s">
        <v>52</v>
      </c>
      <c r="AL686" s="5" t="s">
        <v>88</v>
      </c>
      <c r="AM686" s="5" t="s">
        <v>89</v>
      </c>
      <c r="AN686" s="12">
        <f t="shared" si="143"/>
        <v>0.50524000000000002</v>
      </c>
      <c r="AO686" s="12"/>
      <c r="AP686" s="12"/>
      <c r="AQ686" s="12"/>
      <c r="AR686" s="12"/>
      <c r="AS686" s="13" t="s">
        <v>90</v>
      </c>
    </row>
    <row r="687" spans="1:45" ht="21" customHeight="1">
      <c r="A687" s="4">
        <v>43095</v>
      </c>
      <c r="B687" s="5" t="s">
        <v>85</v>
      </c>
      <c r="C687" s="5" t="s">
        <v>86</v>
      </c>
      <c r="D687" s="4">
        <v>43159</v>
      </c>
      <c r="E687" s="5">
        <f t="shared" si="134"/>
        <v>-64</v>
      </c>
      <c r="F687" s="5" t="str">
        <f t="shared" si="135"/>
        <v>개봉전</v>
      </c>
      <c r="G687" s="5" t="str">
        <f t="shared" si="136"/>
        <v>화</v>
      </c>
      <c r="H687" s="5">
        <f t="shared" si="137"/>
        <v>0</v>
      </c>
      <c r="I687" s="5"/>
      <c r="J687" s="5"/>
      <c r="K687" s="5"/>
      <c r="L687" s="14" t="str">
        <f t="shared" si="138"/>
        <v/>
      </c>
      <c r="M687" s="14" t="str">
        <f t="shared" si="139"/>
        <v/>
      </c>
      <c r="N687" s="11" t="str">
        <f t="shared" si="141"/>
        <v/>
      </c>
      <c r="O687" s="11" t="str">
        <f t="shared" si="144"/>
        <v/>
      </c>
      <c r="P687" s="11" t="str">
        <f t="shared" si="145"/>
        <v/>
      </c>
      <c r="Q687" s="6"/>
      <c r="R687" s="6"/>
      <c r="S687" s="6"/>
      <c r="T687" s="6"/>
      <c r="U687" s="6"/>
      <c r="V687" s="6"/>
      <c r="W687" s="6"/>
      <c r="X687" s="5"/>
      <c r="Y687" s="5"/>
      <c r="Z687" s="9">
        <v>0.44745000000000001</v>
      </c>
      <c r="AA687" s="14">
        <f t="shared" si="140"/>
        <v>-0.11438128414218984</v>
      </c>
      <c r="AB687" s="9">
        <f t="shared" si="142"/>
        <v>0.41406571428571431</v>
      </c>
      <c r="AC687" s="9">
        <f t="shared" si="146"/>
        <v>0.30842607142857142</v>
      </c>
      <c r="AD687" s="9">
        <f t="shared" si="147"/>
        <v>1.3425120398150518</v>
      </c>
      <c r="AE687" s="5" t="s">
        <v>87</v>
      </c>
      <c r="AF687" s="11" t="str">
        <f t="shared" si="148"/>
        <v/>
      </c>
      <c r="AG687" s="11" t="str">
        <f t="shared" si="149"/>
        <v/>
      </c>
      <c r="AH687" s="11">
        <f t="shared" si="150"/>
        <v>1.4507528430638044</v>
      </c>
      <c r="AI687" s="5" t="s">
        <v>51</v>
      </c>
      <c r="AJ687" s="5" t="s">
        <v>86</v>
      </c>
      <c r="AK687" s="5" t="s">
        <v>52</v>
      </c>
      <c r="AL687" s="5" t="s">
        <v>88</v>
      </c>
      <c r="AM687" s="5" t="s">
        <v>89</v>
      </c>
      <c r="AN687" s="12">
        <f t="shared" si="143"/>
        <v>0.44745000000000001</v>
      </c>
      <c r="AO687" s="12"/>
      <c r="AP687" s="12"/>
      <c r="AQ687" s="12"/>
      <c r="AR687" s="12"/>
      <c r="AS687" s="13" t="s">
        <v>90</v>
      </c>
    </row>
    <row r="688" spans="1:45" ht="21" customHeight="1">
      <c r="A688" s="4">
        <v>43096</v>
      </c>
      <c r="B688" s="5" t="s">
        <v>85</v>
      </c>
      <c r="C688" s="5" t="s">
        <v>86</v>
      </c>
      <c r="D688" s="4">
        <v>43159</v>
      </c>
      <c r="E688" s="5">
        <f t="shared" si="134"/>
        <v>-63</v>
      </c>
      <c r="F688" s="5" t="str">
        <f t="shared" si="135"/>
        <v>개봉전</v>
      </c>
      <c r="G688" s="5" t="str">
        <f t="shared" si="136"/>
        <v>수</v>
      </c>
      <c r="H688" s="5">
        <f t="shared" si="137"/>
        <v>0</v>
      </c>
      <c r="I688" s="5"/>
      <c r="J688" s="5"/>
      <c r="K688" s="5"/>
      <c r="L688" s="14" t="str">
        <f t="shared" si="138"/>
        <v/>
      </c>
      <c r="M688" s="14" t="str">
        <f t="shared" si="139"/>
        <v/>
      </c>
      <c r="N688" s="11" t="str">
        <f t="shared" si="141"/>
        <v/>
      </c>
      <c r="O688" s="11" t="str">
        <f t="shared" si="144"/>
        <v/>
      </c>
      <c r="P688" s="11" t="str">
        <f t="shared" si="145"/>
        <v/>
      </c>
      <c r="Q688" s="6"/>
      <c r="R688" s="6"/>
      <c r="S688" s="6"/>
      <c r="T688" s="6"/>
      <c r="U688" s="6"/>
      <c r="V688" s="6"/>
      <c r="W688" s="6"/>
      <c r="X688" s="5"/>
      <c r="Y688" s="5"/>
      <c r="Z688" s="9">
        <v>0.88748000000000005</v>
      </c>
      <c r="AA688" s="14">
        <f t="shared" si="140"/>
        <v>0.98341714158006477</v>
      </c>
      <c r="AB688" s="9">
        <f t="shared" si="142"/>
        <v>0.50219142857142862</v>
      </c>
      <c r="AC688" s="9">
        <f t="shared" si="146"/>
        <v>0.31059750000000003</v>
      </c>
      <c r="AD688" s="9">
        <f t="shared" si="147"/>
        <v>1.6168559906999527</v>
      </c>
      <c r="AE688" s="5" t="s">
        <v>87</v>
      </c>
      <c r="AF688" s="11" t="str">
        <f t="shared" si="148"/>
        <v/>
      </c>
      <c r="AG688" s="11" t="str">
        <f t="shared" si="149"/>
        <v/>
      </c>
      <c r="AH688" s="11">
        <f t="shared" si="150"/>
        <v>2.8573314337687843</v>
      </c>
      <c r="AI688" s="5" t="s">
        <v>51</v>
      </c>
      <c r="AJ688" s="5" t="s">
        <v>86</v>
      </c>
      <c r="AK688" s="5" t="s">
        <v>52</v>
      </c>
      <c r="AL688" s="5" t="s">
        <v>88</v>
      </c>
      <c r="AM688" s="5" t="s">
        <v>89</v>
      </c>
      <c r="AN688" s="12">
        <f t="shared" si="143"/>
        <v>0.88748000000000005</v>
      </c>
      <c r="AO688" s="12"/>
      <c r="AP688" s="12"/>
      <c r="AQ688" s="12"/>
      <c r="AR688" s="12"/>
      <c r="AS688" s="13" t="s">
        <v>90</v>
      </c>
    </row>
    <row r="689" spans="1:45" ht="21" customHeight="1">
      <c r="A689" s="4">
        <v>43097</v>
      </c>
      <c r="B689" s="5" t="s">
        <v>85</v>
      </c>
      <c r="C689" s="5" t="s">
        <v>86</v>
      </c>
      <c r="D689" s="4">
        <v>43159</v>
      </c>
      <c r="E689" s="5">
        <f t="shared" si="134"/>
        <v>-62</v>
      </c>
      <c r="F689" s="5" t="str">
        <f t="shared" si="135"/>
        <v>개봉전</v>
      </c>
      <c r="G689" s="5" t="str">
        <f t="shared" si="136"/>
        <v>목</v>
      </c>
      <c r="H689" s="5">
        <f t="shared" si="137"/>
        <v>0</v>
      </c>
      <c r="I689" s="5"/>
      <c r="J689" s="5"/>
      <c r="K689" s="5"/>
      <c r="L689" s="14" t="str">
        <f t="shared" si="138"/>
        <v/>
      </c>
      <c r="M689" s="14" t="str">
        <f t="shared" si="139"/>
        <v/>
      </c>
      <c r="N689" s="11" t="str">
        <f t="shared" si="141"/>
        <v/>
      </c>
      <c r="O689" s="11" t="str">
        <f t="shared" si="144"/>
        <v/>
      </c>
      <c r="P689" s="11" t="str">
        <f t="shared" si="145"/>
        <v/>
      </c>
      <c r="Q689" s="6"/>
      <c r="R689" s="6"/>
      <c r="S689" s="6"/>
      <c r="T689" s="6"/>
      <c r="U689" s="6"/>
      <c r="V689" s="6"/>
      <c r="W689" s="6"/>
      <c r="X689" s="5"/>
      <c r="Y689" s="5"/>
      <c r="Z689" s="9">
        <v>1.0680400000000001</v>
      </c>
      <c r="AA689" s="14">
        <f t="shared" si="140"/>
        <v>0.20345247216838702</v>
      </c>
      <c r="AB689" s="9">
        <f t="shared" si="142"/>
        <v>0.61664142857142856</v>
      </c>
      <c r="AC689" s="9">
        <f t="shared" si="146"/>
        <v>0.3338471428571429</v>
      </c>
      <c r="AD689" s="9">
        <f t="shared" si="147"/>
        <v>1.8470771482243795</v>
      </c>
      <c r="AE689" s="5" t="s">
        <v>87</v>
      </c>
      <c r="AF689" s="11" t="str">
        <f t="shared" si="148"/>
        <v/>
      </c>
      <c r="AG689" s="11" t="str">
        <f t="shared" si="149"/>
        <v/>
      </c>
      <c r="AH689" s="11">
        <f t="shared" si="150"/>
        <v>3.199188679164545</v>
      </c>
      <c r="AI689" s="5" t="s">
        <v>51</v>
      </c>
      <c r="AJ689" s="5" t="s">
        <v>86</v>
      </c>
      <c r="AK689" s="5" t="s">
        <v>52</v>
      </c>
      <c r="AL689" s="5" t="s">
        <v>88</v>
      </c>
      <c r="AM689" s="5" t="s">
        <v>89</v>
      </c>
      <c r="AN689" s="12">
        <f t="shared" si="143"/>
        <v>1.0680400000000001</v>
      </c>
      <c r="AO689" s="12"/>
      <c r="AP689" s="12"/>
      <c r="AQ689" s="12"/>
      <c r="AR689" s="12"/>
      <c r="AS689" s="13" t="s">
        <v>90</v>
      </c>
    </row>
    <row r="690" spans="1:45" ht="21" customHeight="1">
      <c r="A690" s="4">
        <v>43098</v>
      </c>
      <c r="B690" s="5" t="s">
        <v>85</v>
      </c>
      <c r="C690" s="5" t="s">
        <v>86</v>
      </c>
      <c r="D690" s="4">
        <v>43159</v>
      </c>
      <c r="E690" s="5">
        <f t="shared" si="134"/>
        <v>-61</v>
      </c>
      <c r="F690" s="5" t="str">
        <f t="shared" si="135"/>
        <v>개봉전</v>
      </c>
      <c r="G690" s="5" t="str">
        <f t="shared" si="136"/>
        <v>금</v>
      </c>
      <c r="H690" s="5">
        <f t="shared" si="137"/>
        <v>0</v>
      </c>
      <c r="I690" s="5"/>
      <c r="J690" s="5"/>
      <c r="K690" s="5"/>
      <c r="L690" s="14" t="str">
        <f t="shared" si="138"/>
        <v/>
      </c>
      <c r="M690" s="14" t="str">
        <f t="shared" si="139"/>
        <v/>
      </c>
      <c r="N690" s="11" t="str">
        <f t="shared" si="141"/>
        <v/>
      </c>
      <c r="O690" s="11" t="str">
        <f t="shared" si="144"/>
        <v/>
      </c>
      <c r="P690" s="11" t="str">
        <f t="shared" si="145"/>
        <v/>
      </c>
      <c r="Q690" s="6"/>
      <c r="R690" s="6"/>
      <c r="S690" s="6"/>
      <c r="T690" s="6"/>
      <c r="U690" s="6"/>
      <c r="V690" s="6"/>
      <c r="W690" s="6"/>
      <c r="X690" s="5"/>
      <c r="Y690" s="5"/>
      <c r="Z690" s="9">
        <v>0.46486</v>
      </c>
      <c r="AA690" s="14">
        <f t="shared" si="140"/>
        <v>-0.56475412905883682</v>
      </c>
      <c r="AB690" s="9">
        <f t="shared" si="142"/>
        <v>0.62671999999999994</v>
      </c>
      <c r="AC690" s="9">
        <f t="shared" si="146"/>
        <v>0.36335464285714286</v>
      </c>
      <c r="AD690" s="9">
        <f t="shared" si="147"/>
        <v>1.7248162706053607</v>
      </c>
      <c r="AE690" s="5" t="s">
        <v>87</v>
      </c>
      <c r="AF690" s="11" t="str">
        <f t="shared" si="148"/>
        <v/>
      </c>
      <c r="AG690" s="11" t="str">
        <f t="shared" si="149"/>
        <v/>
      </c>
      <c r="AH690" s="11">
        <f t="shared" si="150"/>
        <v>1.2793561583380266</v>
      </c>
      <c r="AI690" s="5" t="s">
        <v>51</v>
      </c>
      <c r="AJ690" s="5" t="s">
        <v>86</v>
      </c>
      <c r="AK690" s="5" t="s">
        <v>52</v>
      </c>
      <c r="AL690" s="5" t="s">
        <v>88</v>
      </c>
      <c r="AM690" s="5" t="s">
        <v>89</v>
      </c>
      <c r="AN690" s="12">
        <f t="shared" si="143"/>
        <v>0.46486</v>
      </c>
      <c r="AO690" s="12"/>
      <c r="AP690" s="12"/>
      <c r="AQ690" s="12"/>
      <c r="AR690" s="12"/>
      <c r="AS690" s="13" t="s">
        <v>90</v>
      </c>
    </row>
    <row r="691" spans="1:45" ht="21" customHeight="1">
      <c r="A691" s="4">
        <v>43099</v>
      </c>
      <c r="B691" s="5" t="s">
        <v>85</v>
      </c>
      <c r="C691" s="5" t="s">
        <v>86</v>
      </c>
      <c r="D691" s="4">
        <v>43159</v>
      </c>
      <c r="E691" s="5">
        <f t="shared" si="134"/>
        <v>-60</v>
      </c>
      <c r="F691" s="5" t="str">
        <f t="shared" si="135"/>
        <v>개봉전</v>
      </c>
      <c r="G691" s="5" t="str">
        <f t="shared" si="136"/>
        <v>토</v>
      </c>
      <c r="H691" s="5">
        <f t="shared" si="137"/>
        <v>1</v>
      </c>
      <c r="I691" s="5"/>
      <c r="J691" s="5"/>
      <c r="K691" s="5"/>
      <c r="L691" s="14" t="str">
        <f t="shared" si="138"/>
        <v/>
      </c>
      <c r="M691" s="14" t="str">
        <f t="shared" si="139"/>
        <v/>
      </c>
      <c r="N691" s="11" t="str">
        <f t="shared" si="141"/>
        <v/>
      </c>
      <c r="O691" s="11" t="str">
        <f t="shared" si="144"/>
        <v/>
      </c>
      <c r="P691" s="11" t="str">
        <f t="shared" si="145"/>
        <v/>
      </c>
      <c r="Q691" s="6"/>
      <c r="R691" s="6"/>
      <c r="S691" s="6"/>
      <c r="T691" s="6"/>
      <c r="U691" s="6"/>
      <c r="V691" s="6"/>
      <c r="W691" s="6"/>
      <c r="X691" s="5"/>
      <c r="Y691" s="5"/>
      <c r="Z691" s="9">
        <v>0.57371000000000005</v>
      </c>
      <c r="AA691" s="14">
        <f t="shared" si="140"/>
        <v>0.23415652024265388</v>
      </c>
      <c r="AB691" s="9">
        <f t="shared" si="142"/>
        <v>0.64624857142857139</v>
      </c>
      <c r="AC691" s="9">
        <f t="shared" si="146"/>
        <v>0.37212428571428563</v>
      </c>
      <c r="AD691" s="9">
        <f t="shared" si="147"/>
        <v>1.7366471263441172</v>
      </c>
      <c r="AE691" s="5" t="s">
        <v>87</v>
      </c>
      <c r="AF691" s="11" t="str">
        <f t="shared" si="148"/>
        <v/>
      </c>
      <c r="AG691" s="11" t="str">
        <f t="shared" si="149"/>
        <v/>
      </c>
      <c r="AH691" s="11">
        <f t="shared" si="150"/>
        <v>1.5417160933175174</v>
      </c>
      <c r="AI691" s="5" t="s">
        <v>51</v>
      </c>
      <c r="AJ691" s="5" t="s">
        <v>86</v>
      </c>
      <c r="AK691" s="5" t="s">
        <v>52</v>
      </c>
      <c r="AL691" s="5" t="s">
        <v>88</v>
      </c>
      <c r="AM691" s="5" t="s">
        <v>89</v>
      </c>
      <c r="AN691" s="12">
        <f t="shared" si="143"/>
        <v>0.57371000000000005</v>
      </c>
      <c r="AO691" s="12"/>
      <c r="AP691" s="12"/>
      <c r="AQ691" s="12"/>
      <c r="AR691" s="12"/>
      <c r="AS691" s="13" t="s">
        <v>90</v>
      </c>
    </row>
    <row r="692" spans="1:45" ht="21" customHeight="1">
      <c r="A692" s="4">
        <v>43100</v>
      </c>
      <c r="B692" s="5" t="s">
        <v>85</v>
      </c>
      <c r="C692" s="5" t="s">
        <v>86</v>
      </c>
      <c r="D692" s="4">
        <v>43159</v>
      </c>
      <c r="E692" s="5">
        <f t="shared" si="134"/>
        <v>-59</v>
      </c>
      <c r="F692" s="5" t="str">
        <f t="shared" si="135"/>
        <v>개봉전</v>
      </c>
      <c r="G692" s="5" t="str">
        <f t="shared" si="136"/>
        <v>일</v>
      </c>
      <c r="H692" s="5">
        <f t="shared" si="137"/>
        <v>1</v>
      </c>
      <c r="I692" s="5"/>
      <c r="J692" s="5"/>
      <c r="K692" s="5"/>
      <c r="L692" s="14" t="str">
        <f t="shared" si="138"/>
        <v/>
      </c>
      <c r="M692" s="14" t="str">
        <f t="shared" si="139"/>
        <v/>
      </c>
      <c r="N692" s="11" t="str">
        <f t="shared" si="141"/>
        <v/>
      </c>
      <c r="O692" s="11" t="str">
        <f t="shared" si="144"/>
        <v/>
      </c>
      <c r="P692" s="11" t="str">
        <f t="shared" si="145"/>
        <v/>
      </c>
      <c r="Q692" s="6"/>
      <c r="R692" s="6"/>
      <c r="S692" s="6"/>
      <c r="T692" s="6"/>
      <c r="U692" s="6"/>
      <c r="V692" s="6"/>
      <c r="W692" s="6"/>
      <c r="X692" s="5"/>
      <c r="Y692" s="5"/>
      <c r="Z692" s="9">
        <v>0.63729999999999998</v>
      </c>
      <c r="AA692" s="14">
        <f t="shared" si="140"/>
        <v>0.11083997141412905</v>
      </c>
      <c r="AB692" s="9">
        <f t="shared" si="142"/>
        <v>0.65486857142857147</v>
      </c>
      <c r="AC692" s="9">
        <f t="shared" si="146"/>
        <v>0.37536535714285713</v>
      </c>
      <c r="AD692" s="9">
        <f t="shared" si="147"/>
        <v>1.7446164356060716</v>
      </c>
      <c r="AE692" s="5" t="s">
        <v>87</v>
      </c>
      <c r="AF692" s="11" t="str">
        <f t="shared" si="148"/>
        <v/>
      </c>
      <c r="AG692" s="11" t="str">
        <f t="shared" si="149"/>
        <v/>
      </c>
      <c r="AH692" s="11">
        <f t="shared" si="150"/>
        <v>1.6978125121905039</v>
      </c>
      <c r="AI692" s="5" t="s">
        <v>51</v>
      </c>
      <c r="AJ692" s="5" t="s">
        <v>86</v>
      </c>
      <c r="AK692" s="5" t="s">
        <v>52</v>
      </c>
      <c r="AL692" s="5" t="s">
        <v>88</v>
      </c>
      <c r="AM692" s="5" t="s">
        <v>89</v>
      </c>
      <c r="AN692" s="12">
        <f t="shared" si="143"/>
        <v>0.63729999999999998</v>
      </c>
      <c r="AO692" s="12"/>
      <c r="AP692" s="12"/>
      <c r="AQ692" s="12"/>
      <c r="AR692" s="12"/>
      <c r="AS692" s="13" t="s">
        <v>90</v>
      </c>
    </row>
    <row r="693" spans="1:45" ht="21" customHeight="1">
      <c r="A693" s="4">
        <v>43101</v>
      </c>
      <c r="B693" s="5" t="s">
        <v>85</v>
      </c>
      <c r="C693" s="5" t="s">
        <v>86</v>
      </c>
      <c r="D693" s="4">
        <v>43159</v>
      </c>
      <c r="E693" s="5">
        <f t="shared" si="134"/>
        <v>-58</v>
      </c>
      <c r="F693" s="5" t="str">
        <f t="shared" si="135"/>
        <v>개봉전</v>
      </c>
      <c r="G693" s="5" t="str">
        <f t="shared" si="136"/>
        <v>월</v>
      </c>
      <c r="H693" s="5">
        <f t="shared" si="137"/>
        <v>0</v>
      </c>
      <c r="I693" s="5"/>
      <c r="J693" s="5"/>
      <c r="K693" s="5"/>
      <c r="L693" s="14" t="str">
        <f t="shared" si="138"/>
        <v/>
      </c>
      <c r="M693" s="14" t="str">
        <f t="shared" si="139"/>
        <v/>
      </c>
      <c r="N693" s="11" t="str">
        <f t="shared" si="141"/>
        <v/>
      </c>
      <c r="O693" s="11" t="str">
        <f t="shared" si="144"/>
        <v/>
      </c>
      <c r="P693" s="11" t="str">
        <f t="shared" si="145"/>
        <v/>
      </c>
      <c r="Q693" s="6"/>
      <c r="R693" s="6"/>
      <c r="S693" s="6"/>
      <c r="T693" s="6"/>
      <c r="U693" s="6"/>
      <c r="V693" s="6"/>
      <c r="W693" s="6"/>
      <c r="X693" s="5"/>
      <c r="Y693" s="5"/>
      <c r="Z693" s="9">
        <v>0.70784999999999998</v>
      </c>
      <c r="AA693" s="14">
        <f t="shared" si="140"/>
        <v>0.1107013965165542</v>
      </c>
      <c r="AB693" s="9">
        <f t="shared" si="142"/>
        <v>0.683812857142857</v>
      </c>
      <c r="AC693" s="9">
        <f t="shared" si="146"/>
        <v>0.38800571428571423</v>
      </c>
      <c r="AD693" s="9">
        <f t="shared" si="147"/>
        <v>1.762378315488726</v>
      </c>
      <c r="AE693" s="5" t="s">
        <v>87</v>
      </c>
      <c r="AF693" s="11" t="str">
        <f t="shared" si="148"/>
        <v/>
      </c>
      <c r="AG693" s="11" t="str">
        <f t="shared" si="149"/>
        <v/>
      </c>
      <c r="AH693" s="11">
        <f t="shared" si="150"/>
        <v>1.8243288022267716</v>
      </c>
      <c r="AI693" s="5" t="s">
        <v>51</v>
      </c>
      <c r="AJ693" s="5" t="s">
        <v>86</v>
      </c>
      <c r="AK693" s="5" t="s">
        <v>52</v>
      </c>
      <c r="AL693" s="5" t="s">
        <v>88</v>
      </c>
      <c r="AM693" s="5" t="s">
        <v>89</v>
      </c>
      <c r="AN693" s="12">
        <f t="shared" si="143"/>
        <v>0.70784999999999998</v>
      </c>
      <c r="AO693" s="12"/>
      <c r="AP693" s="12"/>
      <c r="AQ693" s="12"/>
      <c r="AR693" s="12"/>
      <c r="AS693" s="13" t="s">
        <v>90</v>
      </c>
    </row>
    <row r="694" spans="1:45" ht="21" customHeight="1">
      <c r="A694" s="4">
        <v>43102</v>
      </c>
      <c r="B694" s="5" t="s">
        <v>85</v>
      </c>
      <c r="C694" s="5" t="s">
        <v>86</v>
      </c>
      <c r="D694" s="4">
        <v>43159</v>
      </c>
      <c r="E694" s="5">
        <f t="shared" si="134"/>
        <v>-57</v>
      </c>
      <c r="F694" s="5" t="str">
        <f t="shared" si="135"/>
        <v>개봉전</v>
      </c>
      <c r="G694" s="5" t="str">
        <f t="shared" si="136"/>
        <v>화</v>
      </c>
      <c r="H694" s="5">
        <f t="shared" si="137"/>
        <v>0</v>
      </c>
      <c r="I694" s="5"/>
      <c r="J694" s="5"/>
      <c r="K694" s="5"/>
      <c r="L694" s="14" t="str">
        <f t="shared" si="138"/>
        <v/>
      </c>
      <c r="M694" s="14" t="str">
        <f t="shared" si="139"/>
        <v/>
      </c>
      <c r="N694" s="11" t="str">
        <f t="shared" si="141"/>
        <v/>
      </c>
      <c r="O694" s="11" t="str">
        <f t="shared" si="144"/>
        <v/>
      </c>
      <c r="P694" s="11" t="str">
        <f t="shared" si="145"/>
        <v/>
      </c>
      <c r="Q694" s="6"/>
      <c r="R694" s="6"/>
      <c r="S694" s="6"/>
      <c r="T694" s="6"/>
      <c r="U694" s="6"/>
      <c r="V694" s="6"/>
      <c r="W694" s="6"/>
      <c r="X694" s="5"/>
      <c r="Y694" s="5"/>
      <c r="Z694" s="9">
        <v>0.77307000000000003</v>
      </c>
      <c r="AA694" s="14">
        <f t="shared" si="140"/>
        <v>9.2138164865437577E-2</v>
      </c>
      <c r="AB694" s="9">
        <f t="shared" si="142"/>
        <v>0.73033000000000003</v>
      </c>
      <c r="AC694" s="9">
        <f t="shared" si="146"/>
        <v>0.40518000000000004</v>
      </c>
      <c r="AD694" s="9">
        <f t="shared" si="147"/>
        <v>1.8024828471296708</v>
      </c>
      <c r="AE694" s="5" t="s">
        <v>87</v>
      </c>
      <c r="AF694" s="11" t="str">
        <f t="shared" si="148"/>
        <v/>
      </c>
      <c r="AG694" s="11" t="str">
        <f t="shared" si="149"/>
        <v/>
      </c>
      <c r="AH694" s="11">
        <f t="shared" si="150"/>
        <v>1.9079668295572336</v>
      </c>
      <c r="AI694" s="5" t="s">
        <v>51</v>
      </c>
      <c r="AJ694" s="5" t="s">
        <v>86</v>
      </c>
      <c r="AK694" s="5" t="s">
        <v>52</v>
      </c>
      <c r="AL694" s="5" t="s">
        <v>88</v>
      </c>
      <c r="AM694" s="5" t="s">
        <v>89</v>
      </c>
      <c r="AN694" s="12">
        <f t="shared" si="143"/>
        <v>0.77307000000000003</v>
      </c>
      <c r="AO694" s="12"/>
      <c r="AP694" s="12"/>
      <c r="AQ694" s="12"/>
      <c r="AR694" s="12"/>
      <c r="AS694" s="13" t="s">
        <v>90</v>
      </c>
    </row>
    <row r="695" spans="1:45" ht="21" customHeight="1">
      <c r="A695" s="4">
        <v>43103</v>
      </c>
      <c r="B695" s="5" t="s">
        <v>85</v>
      </c>
      <c r="C695" s="5" t="s">
        <v>86</v>
      </c>
      <c r="D695" s="4">
        <v>43159</v>
      </c>
      <c r="E695" s="5">
        <f t="shared" si="134"/>
        <v>-56</v>
      </c>
      <c r="F695" s="5" t="str">
        <f t="shared" si="135"/>
        <v>개봉전</v>
      </c>
      <c r="G695" s="5" t="str">
        <f t="shared" si="136"/>
        <v>수</v>
      </c>
      <c r="H695" s="5">
        <f t="shared" si="137"/>
        <v>0</v>
      </c>
      <c r="I695" s="5"/>
      <c r="J695" s="5"/>
      <c r="K695" s="5"/>
      <c r="L695" s="14" t="str">
        <f t="shared" si="138"/>
        <v/>
      </c>
      <c r="M695" s="14" t="str">
        <f t="shared" si="139"/>
        <v/>
      </c>
      <c r="N695" s="11" t="str">
        <f t="shared" si="141"/>
        <v/>
      </c>
      <c r="O695" s="11" t="str">
        <f t="shared" si="144"/>
        <v/>
      </c>
      <c r="P695" s="11" t="str">
        <f t="shared" si="145"/>
        <v/>
      </c>
      <c r="Q695" s="6"/>
      <c r="R695" s="6"/>
      <c r="S695" s="6"/>
      <c r="T695" s="6"/>
      <c r="U695" s="6"/>
      <c r="V695" s="6"/>
      <c r="W695" s="6"/>
      <c r="X695" s="5"/>
      <c r="Y695" s="5"/>
      <c r="Z695" s="9">
        <v>0.82272999999999996</v>
      </c>
      <c r="AA695" s="14">
        <f t="shared" si="140"/>
        <v>6.4237391180617331E-2</v>
      </c>
      <c r="AB695" s="9">
        <f t="shared" si="142"/>
        <v>0.72108000000000005</v>
      </c>
      <c r="AC695" s="9">
        <f t="shared" si="146"/>
        <v>0.42496535714285716</v>
      </c>
      <c r="AD695" s="9">
        <f t="shared" si="147"/>
        <v>1.6967971338840226</v>
      </c>
      <c r="AE695" s="5" t="s">
        <v>87</v>
      </c>
      <c r="AF695" s="11" t="str">
        <f t="shared" si="148"/>
        <v/>
      </c>
      <c r="AG695" s="11" t="str">
        <f t="shared" si="149"/>
        <v/>
      </c>
      <c r="AH695" s="11">
        <f t="shared" si="150"/>
        <v>1.9359931019587309</v>
      </c>
      <c r="AI695" s="5" t="s">
        <v>51</v>
      </c>
      <c r="AJ695" s="5" t="s">
        <v>86</v>
      </c>
      <c r="AK695" s="5" t="s">
        <v>52</v>
      </c>
      <c r="AL695" s="5" t="s">
        <v>88</v>
      </c>
      <c r="AM695" s="5" t="s">
        <v>89</v>
      </c>
      <c r="AN695" s="12">
        <f t="shared" si="143"/>
        <v>0.82272999999999996</v>
      </c>
      <c r="AO695" s="12"/>
      <c r="AP695" s="12"/>
      <c r="AQ695" s="12"/>
      <c r="AR695" s="12"/>
      <c r="AS695" s="13" t="s">
        <v>90</v>
      </c>
    </row>
    <row r="696" spans="1:45" ht="21" customHeight="1">
      <c r="A696" s="4">
        <v>43104</v>
      </c>
      <c r="B696" s="5" t="s">
        <v>85</v>
      </c>
      <c r="C696" s="5" t="s">
        <v>86</v>
      </c>
      <c r="D696" s="4">
        <v>43159</v>
      </c>
      <c r="E696" s="5">
        <f t="shared" si="134"/>
        <v>-55</v>
      </c>
      <c r="F696" s="5" t="str">
        <f t="shared" si="135"/>
        <v>개봉전</v>
      </c>
      <c r="G696" s="5" t="str">
        <f t="shared" si="136"/>
        <v>목</v>
      </c>
      <c r="H696" s="5">
        <f t="shared" si="137"/>
        <v>0</v>
      </c>
      <c r="I696" s="5"/>
      <c r="J696" s="5"/>
      <c r="K696" s="5"/>
      <c r="L696" s="14" t="str">
        <f t="shared" si="138"/>
        <v/>
      </c>
      <c r="M696" s="14" t="str">
        <f t="shared" si="139"/>
        <v/>
      </c>
      <c r="N696" s="11" t="str">
        <f t="shared" si="141"/>
        <v/>
      </c>
      <c r="O696" s="11" t="str">
        <f t="shared" si="144"/>
        <v/>
      </c>
      <c r="P696" s="11" t="str">
        <f t="shared" si="145"/>
        <v/>
      </c>
      <c r="Q696" s="6"/>
      <c r="R696" s="6"/>
      <c r="S696" s="6"/>
      <c r="T696" s="6"/>
      <c r="U696" s="6"/>
      <c r="V696" s="6"/>
      <c r="W696" s="6"/>
      <c r="X696" s="5"/>
      <c r="Y696" s="5"/>
      <c r="Z696" s="9">
        <v>0.60272000000000003</v>
      </c>
      <c r="AA696" s="14">
        <f t="shared" si="140"/>
        <v>-0.26741458315607791</v>
      </c>
      <c r="AB696" s="9">
        <f t="shared" si="142"/>
        <v>0.65460571428571424</v>
      </c>
      <c r="AC696" s="9">
        <f t="shared" si="146"/>
        <v>0.44451000000000002</v>
      </c>
      <c r="AD696" s="9">
        <f t="shared" si="147"/>
        <v>1.472645641910675</v>
      </c>
      <c r="AE696" s="5" t="s">
        <v>87</v>
      </c>
      <c r="AF696" s="11" t="str">
        <f t="shared" si="148"/>
        <v/>
      </c>
      <c r="AG696" s="11" t="str">
        <f t="shared" si="149"/>
        <v/>
      </c>
      <c r="AH696" s="11">
        <f t="shared" si="150"/>
        <v>1.3559200017997346</v>
      </c>
      <c r="AI696" s="5" t="s">
        <v>51</v>
      </c>
      <c r="AJ696" s="5" t="s">
        <v>86</v>
      </c>
      <c r="AK696" s="5" t="s">
        <v>52</v>
      </c>
      <c r="AL696" s="5" t="s">
        <v>88</v>
      </c>
      <c r="AM696" s="5" t="s">
        <v>89</v>
      </c>
      <c r="AN696" s="12">
        <f t="shared" si="143"/>
        <v>0.60272000000000003</v>
      </c>
      <c r="AO696" s="12"/>
      <c r="AP696" s="12"/>
      <c r="AQ696" s="12"/>
      <c r="AR696" s="12"/>
      <c r="AS696" s="13" t="s">
        <v>90</v>
      </c>
    </row>
    <row r="697" spans="1:45" ht="21" customHeight="1">
      <c r="A697" s="4">
        <v>43105</v>
      </c>
      <c r="B697" s="5" t="s">
        <v>85</v>
      </c>
      <c r="C697" s="5" t="s">
        <v>86</v>
      </c>
      <c r="D697" s="4">
        <v>43159</v>
      </c>
      <c r="E697" s="5">
        <f t="shared" si="134"/>
        <v>-54</v>
      </c>
      <c r="F697" s="5" t="str">
        <f t="shared" si="135"/>
        <v>개봉전</v>
      </c>
      <c r="G697" s="5" t="str">
        <f t="shared" si="136"/>
        <v>금</v>
      </c>
      <c r="H697" s="5">
        <f t="shared" si="137"/>
        <v>0</v>
      </c>
      <c r="I697" s="5"/>
      <c r="J697" s="5"/>
      <c r="K697" s="5"/>
      <c r="L697" s="14" t="str">
        <f t="shared" si="138"/>
        <v/>
      </c>
      <c r="M697" s="14" t="str">
        <f t="shared" si="139"/>
        <v/>
      </c>
      <c r="N697" s="11" t="str">
        <f t="shared" si="141"/>
        <v/>
      </c>
      <c r="O697" s="11" t="str">
        <f t="shared" si="144"/>
        <v/>
      </c>
      <c r="P697" s="11" t="str">
        <f t="shared" si="145"/>
        <v/>
      </c>
      <c r="Q697" s="6"/>
      <c r="R697" s="6"/>
      <c r="S697" s="6"/>
      <c r="T697" s="6"/>
      <c r="U697" s="6"/>
      <c r="V697" s="6"/>
      <c r="W697" s="6"/>
      <c r="X697" s="5"/>
      <c r="Y697" s="5"/>
      <c r="Z697" s="9">
        <v>0.40753</v>
      </c>
      <c r="AA697" s="14">
        <f t="shared" si="140"/>
        <v>-0.32384855322537831</v>
      </c>
      <c r="AB697" s="9">
        <f t="shared" si="142"/>
        <v>0.64641571428571432</v>
      </c>
      <c r="AC697" s="9">
        <f t="shared" si="146"/>
        <v>0.45603964285714282</v>
      </c>
      <c r="AD697" s="9">
        <f t="shared" si="147"/>
        <v>1.4174550927981671</v>
      </c>
      <c r="AE697" s="5" t="s">
        <v>87</v>
      </c>
      <c r="AF697" s="11" t="str">
        <f t="shared" si="148"/>
        <v/>
      </c>
      <c r="AG697" s="11" t="str">
        <f t="shared" si="149"/>
        <v/>
      </c>
      <c r="AH697" s="11">
        <f t="shared" si="150"/>
        <v>0.89362845178716455</v>
      </c>
      <c r="AI697" s="5" t="s">
        <v>51</v>
      </c>
      <c r="AJ697" s="5" t="s">
        <v>86</v>
      </c>
      <c r="AK697" s="5" t="s">
        <v>52</v>
      </c>
      <c r="AL697" s="5" t="s">
        <v>88</v>
      </c>
      <c r="AM697" s="5" t="s">
        <v>89</v>
      </c>
      <c r="AN697" s="12">
        <f t="shared" si="143"/>
        <v>0.40753</v>
      </c>
      <c r="AO697" s="12"/>
      <c r="AP697" s="12"/>
      <c r="AQ697" s="12"/>
      <c r="AR697" s="12"/>
      <c r="AS697" s="13" t="s">
        <v>90</v>
      </c>
    </row>
    <row r="698" spans="1:45" ht="21" customHeight="1">
      <c r="A698" s="4">
        <v>43106</v>
      </c>
      <c r="B698" s="5" t="s">
        <v>85</v>
      </c>
      <c r="C698" s="5" t="s">
        <v>86</v>
      </c>
      <c r="D698" s="4">
        <v>43159</v>
      </c>
      <c r="E698" s="5">
        <f t="shared" si="134"/>
        <v>-53</v>
      </c>
      <c r="F698" s="5" t="str">
        <f t="shared" si="135"/>
        <v>개봉전</v>
      </c>
      <c r="G698" s="5" t="str">
        <f t="shared" si="136"/>
        <v>토</v>
      </c>
      <c r="H698" s="5">
        <f t="shared" si="137"/>
        <v>1</v>
      </c>
      <c r="I698" s="5"/>
      <c r="J698" s="5"/>
      <c r="K698" s="5"/>
      <c r="L698" s="14" t="str">
        <f t="shared" si="138"/>
        <v/>
      </c>
      <c r="M698" s="14" t="str">
        <f t="shared" si="139"/>
        <v/>
      </c>
      <c r="N698" s="11" t="str">
        <f t="shared" si="141"/>
        <v/>
      </c>
      <c r="O698" s="11" t="str">
        <f t="shared" si="144"/>
        <v/>
      </c>
      <c r="P698" s="11" t="str">
        <f t="shared" si="145"/>
        <v/>
      </c>
      <c r="Q698" s="6"/>
      <c r="R698" s="6"/>
      <c r="S698" s="6"/>
      <c r="T698" s="6"/>
      <c r="U698" s="6"/>
      <c r="V698" s="6"/>
      <c r="W698" s="6"/>
      <c r="X698" s="5"/>
      <c r="Y698" s="5"/>
      <c r="Z698" s="9">
        <v>0.44303999999999999</v>
      </c>
      <c r="AA698" s="14">
        <f t="shared" si="140"/>
        <v>8.7134689470713678E-2</v>
      </c>
      <c r="AB698" s="9">
        <f t="shared" si="142"/>
        <v>0.62774857142857143</v>
      </c>
      <c r="AC698" s="9">
        <f t="shared" si="146"/>
        <v>0.46074749999999998</v>
      </c>
      <c r="AD698" s="9">
        <f t="shared" si="147"/>
        <v>1.3624568151288319</v>
      </c>
      <c r="AE698" s="5" t="s">
        <v>87</v>
      </c>
      <c r="AF698" s="11" t="str">
        <f t="shared" si="148"/>
        <v/>
      </c>
      <c r="AG698" s="11" t="str">
        <f t="shared" si="149"/>
        <v/>
      </c>
      <c r="AH698" s="11">
        <f t="shared" si="150"/>
        <v>0.96156788696628848</v>
      </c>
      <c r="AI698" s="5" t="s">
        <v>51</v>
      </c>
      <c r="AJ698" s="5" t="s">
        <v>86</v>
      </c>
      <c r="AK698" s="5" t="s">
        <v>52</v>
      </c>
      <c r="AL698" s="5" t="s">
        <v>88</v>
      </c>
      <c r="AM698" s="5" t="s">
        <v>89</v>
      </c>
      <c r="AN698" s="12">
        <f t="shared" si="143"/>
        <v>0.44303999999999999</v>
      </c>
      <c r="AO698" s="12"/>
      <c r="AP698" s="12"/>
      <c r="AQ698" s="12"/>
      <c r="AR698" s="12"/>
      <c r="AS698" s="13" t="s">
        <v>90</v>
      </c>
    </row>
    <row r="699" spans="1:45" ht="21" customHeight="1">
      <c r="A699" s="4">
        <v>43107</v>
      </c>
      <c r="B699" s="5" t="s">
        <v>85</v>
      </c>
      <c r="C699" s="5" t="s">
        <v>86</v>
      </c>
      <c r="D699" s="4">
        <v>43159</v>
      </c>
      <c r="E699" s="5">
        <f t="shared" ref="E699:E762" si="151">A699-D699</f>
        <v>-52</v>
      </c>
      <c r="F699" s="5" t="str">
        <f t="shared" ref="F699:F762" si="152">IF(E699&lt;0,"개봉전","개봉후")</f>
        <v>개봉전</v>
      </c>
      <c r="G699" s="5" t="str">
        <f t="shared" ref="G699:G762" si="153">CHOOSE(WEEKDAY(A699,2),"월","화","수","목","금","토","일")</f>
        <v>일</v>
      </c>
      <c r="H699" s="5">
        <f t="shared" ref="H699:H762" si="154">IF(WEEKDAY(A699,2)&gt;5,1,0)</f>
        <v>1</v>
      </c>
      <c r="I699" s="5"/>
      <c r="J699" s="5"/>
      <c r="K699" s="5"/>
      <c r="L699" s="14" t="str">
        <f t="shared" ref="L699:L762" si="155">IF(COUNT(I699:J699)=2,IFERROR(J699/I699,""),"")</f>
        <v/>
      </c>
      <c r="M699" s="14" t="str">
        <f t="shared" si="139"/>
        <v/>
      </c>
      <c r="N699" s="11" t="str">
        <f t="shared" si="141"/>
        <v/>
      </c>
      <c r="O699" s="11" t="str">
        <f t="shared" si="144"/>
        <v/>
      </c>
      <c r="P699" s="11" t="str">
        <f t="shared" si="145"/>
        <v/>
      </c>
      <c r="Q699" s="6"/>
      <c r="R699" s="6"/>
      <c r="S699" s="6"/>
      <c r="T699" s="6"/>
      <c r="U699" s="6"/>
      <c r="V699" s="6"/>
      <c r="W699" s="6"/>
      <c r="X699" s="5"/>
      <c r="Y699" s="5"/>
      <c r="Z699" s="9">
        <v>0.54446000000000006</v>
      </c>
      <c r="AA699" s="14">
        <f t="shared" si="140"/>
        <v>0.22891838208739634</v>
      </c>
      <c r="AB699" s="9">
        <f t="shared" si="142"/>
        <v>0.6144857142857143</v>
      </c>
      <c r="AC699" s="9">
        <f t="shared" si="146"/>
        <v>0.46775142857142854</v>
      </c>
      <c r="AD699" s="9">
        <f t="shared" si="147"/>
        <v>1.313701416503271</v>
      </c>
      <c r="AE699" s="5" t="s">
        <v>87</v>
      </c>
      <c r="AF699" s="11" t="str">
        <f t="shared" si="148"/>
        <v/>
      </c>
      <c r="AG699" s="11" t="str">
        <f t="shared" si="149"/>
        <v/>
      </c>
      <c r="AH699" s="11">
        <f t="shared" si="150"/>
        <v>1.1639943071106145</v>
      </c>
      <c r="AI699" s="5" t="s">
        <v>51</v>
      </c>
      <c r="AJ699" s="5" t="s">
        <v>86</v>
      </c>
      <c r="AK699" s="5" t="s">
        <v>52</v>
      </c>
      <c r="AL699" s="5" t="s">
        <v>88</v>
      </c>
      <c r="AM699" s="5" t="s">
        <v>89</v>
      </c>
      <c r="AN699" s="12">
        <f t="shared" si="143"/>
        <v>0.54446000000000006</v>
      </c>
      <c r="AO699" s="12"/>
      <c r="AP699" s="12"/>
      <c r="AQ699" s="12"/>
      <c r="AR699" s="12"/>
      <c r="AS699" s="13" t="s">
        <v>90</v>
      </c>
    </row>
    <row r="700" spans="1:45" ht="21" customHeight="1">
      <c r="A700" s="4">
        <v>43108</v>
      </c>
      <c r="B700" s="5" t="s">
        <v>85</v>
      </c>
      <c r="C700" s="5" t="s">
        <v>86</v>
      </c>
      <c r="D700" s="4">
        <v>43159</v>
      </c>
      <c r="E700" s="5">
        <f t="shared" si="151"/>
        <v>-51</v>
      </c>
      <c r="F700" s="5" t="str">
        <f t="shared" si="152"/>
        <v>개봉전</v>
      </c>
      <c r="G700" s="5" t="str">
        <f t="shared" si="153"/>
        <v>월</v>
      </c>
      <c r="H700" s="5">
        <f t="shared" si="154"/>
        <v>0</v>
      </c>
      <c r="I700" s="5"/>
      <c r="J700" s="5"/>
      <c r="K700" s="5"/>
      <c r="L700" s="14" t="str">
        <f t="shared" si="155"/>
        <v/>
      </c>
      <c r="M700" s="14" t="str">
        <f t="shared" ref="M700:M763" si="156">IF(AND(COUNT(I699:I700)=2,A700=A699+1),IFERROR(I700/I699-1,""),"")</f>
        <v/>
      </c>
      <c r="N700" s="11" t="str">
        <f t="shared" si="141"/>
        <v/>
      </c>
      <c r="O700" s="11" t="str">
        <f t="shared" si="144"/>
        <v/>
      </c>
      <c r="P700" s="11" t="str">
        <f t="shared" si="145"/>
        <v/>
      </c>
      <c r="Q700" s="6"/>
      <c r="R700" s="6"/>
      <c r="S700" s="6"/>
      <c r="T700" s="6"/>
      <c r="U700" s="6"/>
      <c r="V700" s="6"/>
      <c r="W700" s="6"/>
      <c r="X700" s="5"/>
      <c r="Y700" s="5"/>
      <c r="Z700" s="9">
        <v>1.1991700000000001</v>
      </c>
      <c r="AA700" s="14">
        <f t="shared" ref="AA700:AA763" si="157">IF(AND(COUNT(Z699:Z700)=2,A700=A699+1),IFERROR(Z700/Z699-1,""),"")</f>
        <v>1.2024942144510158</v>
      </c>
      <c r="AB700" s="9">
        <f t="shared" si="142"/>
        <v>0.68467428571428568</v>
      </c>
      <c r="AC700" s="9">
        <f t="shared" si="146"/>
        <v>0.47733321428571429</v>
      </c>
      <c r="AD700" s="9">
        <f t="shared" si="147"/>
        <v>1.4343738613262822</v>
      </c>
      <c r="AE700" s="5" t="s">
        <v>87</v>
      </c>
      <c r="AF700" s="11" t="str">
        <f t="shared" si="148"/>
        <v/>
      </c>
      <c r="AG700" s="11" t="str">
        <f t="shared" si="149"/>
        <v/>
      </c>
      <c r="AH700" s="11">
        <f t="shared" si="150"/>
        <v>2.512228280184627</v>
      </c>
      <c r="AI700" s="5" t="s">
        <v>51</v>
      </c>
      <c r="AJ700" s="5" t="s">
        <v>86</v>
      </c>
      <c r="AK700" s="5" t="s">
        <v>52</v>
      </c>
      <c r="AL700" s="5" t="s">
        <v>88</v>
      </c>
      <c r="AM700" s="5" t="s">
        <v>89</v>
      </c>
      <c r="AN700" s="12">
        <f t="shared" si="143"/>
        <v>1.1991700000000001</v>
      </c>
      <c r="AO700" s="12"/>
      <c r="AP700" s="12"/>
      <c r="AQ700" s="12"/>
      <c r="AR700" s="12"/>
      <c r="AS700" s="13" t="s">
        <v>90</v>
      </c>
    </row>
    <row r="701" spans="1:45" ht="21" customHeight="1">
      <c r="A701" s="4">
        <v>43109</v>
      </c>
      <c r="B701" s="5" t="s">
        <v>85</v>
      </c>
      <c r="C701" s="5" t="s">
        <v>86</v>
      </c>
      <c r="D701" s="4">
        <v>43159</v>
      </c>
      <c r="E701" s="5">
        <f t="shared" si="151"/>
        <v>-50</v>
      </c>
      <c r="F701" s="5" t="str">
        <f t="shared" si="152"/>
        <v>개봉전</v>
      </c>
      <c r="G701" s="5" t="str">
        <f t="shared" si="153"/>
        <v>화</v>
      </c>
      <c r="H701" s="5">
        <f t="shared" si="154"/>
        <v>0</v>
      </c>
      <c r="I701" s="5"/>
      <c r="J701" s="5"/>
      <c r="K701" s="5"/>
      <c r="L701" s="14" t="str">
        <f t="shared" si="155"/>
        <v/>
      </c>
      <c r="M701" s="14" t="str">
        <f t="shared" si="156"/>
        <v/>
      </c>
      <c r="N701" s="11" t="str">
        <f t="shared" si="141"/>
        <v/>
      </c>
      <c r="O701" s="11" t="str">
        <f t="shared" si="144"/>
        <v/>
      </c>
      <c r="P701" s="11" t="str">
        <f t="shared" si="145"/>
        <v/>
      </c>
      <c r="Q701" s="6"/>
      <c r="R701" s="6"/>
      <c r="S701" s="6"/>
      <c r="T701" s="6"/>
      <c r="U701" s="6"/>
      <c r="V701" s="6"/>
      <c r="W701" s="6"/>
      <c r="X701" s="5"/>
      <c r="Y701" s="5"/>
      <c r="Z701" s="9">
        <v>4.8988199999999997</v>
      </c>
      <c r="AA701" s="14">
        <f t="shared" si="157"/>
        <v>3.0851755797760116</v>
      </c>
      <c r="AB701" s="9">
        <f t="shared" si="142"/>
        <v>1.2740671428571428</v>
      </c>
      <c r="AC701" s="9">
        <f t="shared" si="146"/>
        <v>0.51120892857142863</v>
      </c>
      <c r="AD701" s="9">
        <f t="shared" si="147"/>
        <v>2.4922630878484822</v>
      </c>
      <c r="AE701" s="5" t="s">
        <v>87</v>
      </c>
      <c r="AF701" s="11" t="str">
        <f t="shared" si="148"/>
        <v/>
      </c>
      <c r="AG701" s="11" t="str">
        <f t="shared" si="149"/>
        <v/>
      </c>
      <c r="AH701" s="11">
        <f t="shared" si="150"/>
        <v>9.5828138481261131</v>
      </c>
      <c r="AI701" s="5" t="s">
        <v>51</v>
      </c>
      <c r="AJ701" s="5" t="s">
        <v>86</v>
      </c>
      <c r="AK701" s="5" t="s">
        <v>52</v>
      </c>
      <c r="AL701" s="5" t="s">
        <v>88</v>
      </c>
      <c r="AM701" s="5" t="s">
        <v>89</v>
      </c>
      <c r="AN701" s="12">
        <f t="shared" si="143"/>
        <v>4.8988199999999997</v>
      </c>
      <c r="AO701" s="12"/>
      <c r="AP701" s="12"/>
      <c r="AQ701" s="12"/>
      <c r="AR701" s="12"/>
      <c r="AS701" s="13" t="s">
        <v>90</v>
      </c>
    </row>
    <row r="702" spans="1:45" ht="21" customHeight="1">
      <c r="A702" s="4">
        <v>43110</v>
      </c>
      <c r="B702" s="5" t="s">
        <v>85</v>
      </c>
      <c r="C702" s="5" t="s">
        <v>86</v>
      </c>
      <c r="D702" s="4">
        <v>43159</v>
      </c>
      <c r="E702" s="5">
        <f t="shared" si="151"/>
        <v>-49</v>
      </c>
      <c r="F702" s="5" t="str">
        <f t="shared" si="152"/>
        <v>개봉전</v>
      </c>
      <c r="G702" s="5" t="str">
        <f t="shared" si="153"/>
        <v>수</v>
      </c>
      <c r="H702" s="5">
        <f t="shared" si="154"/>
        <v>0</v>
      </c>
      <c r="I702" s="5"/>
      <c r="J702" s="5"/>
      <c r="K702" s="5"/>
      <c r="L702" s="14" t="str">
        <f t="shared" si="155"/>
        <v/>
      </c>
      <c r="M702" s="14" t="str">
        <f t="shared" si="156"/>
        <v/>
      </c>
      <c r="N702" s="11" t="str">
        <f t="shared" si="141"/>
        <v/>
      </c>
      <c r="O702" s="11" t="str">
        <f t="shared" si="144"/>
        <v/>
      </c>
      <c r="P702" s="11" t="str">
        <f t="shared" si="145"/>
        <v/>
      </c>
      <c r="Q702" s="6"/>
      <c r="R702" s="6"/>
      <c r="S702" s="6"/>
      <c r="T702" s="6"/>
      <c r="U702" s="6"/>
      <c r="V702" s="6"/>
      <c r="W702" s="6"/>
      <c r="X702" s="5"/>
      <c r="Y702" s="5"/>
      <c r="Z702" s="9">
        <v>3.4891399999999999</v>
      </c>
      <c r="AA702" s="14">
        <f t="shared" si="157"/>
        <v>-0.28775909300607083</v>
      </c>
      <c r="AB702" s="9">
        <f t="shared" si="142"/>
        <v>1.6549828571428569</v>
      </c>
      <c r="AC702" s="9">
        <f t="shared" si="146"/>
        <v>0.67443857142857144</v>
      </c>
      <c r="AD702" s="9">
        <f t="shared" si="147"/>
        <v>2.4538674495400401</v>
      </c>
      <c r="AE702" s="5" t="s">
        <v>87</v>
      </c>
      <c r="AF702" s="11" t="str">
        <f t="shared" si="148"/>
        <v/>
      </c>
      <c r="AG702" s="11" t="str">
        <f t="shared" si="149"/>
        <v/>
      </c>
      <c r="AH702" s="11">
        <f t="shared" si="150"/>
        <v>5.1733992505936151</v>
      </c>
      <c r="AI702" s="5" t="s">
        <v>51</v>
      </c>
      <c r="AJ702" s="5" t="s">
        <v>86</v>
      </c>
      <c r="AK702" s="5" t="s">
        <v>52</v>
      </c>
      <c r="AL702" s="5" t="s">
        <v>88</v>
      </c>
      <c r="AM702" s="5" t="s">
        <v>89</v>
      </c>
      <c r="AN702" s="12">
        <f t="shared" si="143"/>
        <v>3.4891399999999999</v>
      </c>
      <c r="AO702" s="12"/>
      <c r="AP702" s="12"/>
      <c r="AQ702" s="12"/>
      <c r="AR702" s="12"/>
      <c r="AS702" s="13" t="s">
        <v>90</v>
      </c>
    </row>
    <row r="703" spans="1:45" ht="21" customHeight="1">
      <c r="A703" s="4">
        <v>43111</v>
      </c>
      <c r="B703" s="5" t="s">
        <v>85</v>
      </c>
      <c r="C703" s="5" t="s">
        <v>86</v>
      </c>
      <c r="D703" s="4">
        <v>43159</v>
      </c>
      <c r="E703" s="5">
        <f t="shared" si="151"/>
        <v>-48</v>
      </c>
      <c r="F703" s="5" t="str">
        <f t="shared" si="152"/>
        <v>개봉전</v>
      </c>
      <c r="G703" s="5" t="str">
        <f t="shared" si="153"/>
        <v>목</v>
      </c>
      <c r="H703" s="5">
        <f t="shared" si="154"/>
        <v>0</v>
      </c>
      <c r="I703" s="5"/>
      <c r="J703" s="5"/>
      <c r="K703" s="5"/>
      <c r="L703" s="14" t="str">
        <f t="shared" si="155"/>
        <v/>
      </c>
      <c r="M703" s="14" t="str">
        <f t="shared" si="156"/>
        <v/>
      </c>
      <c r="N703" s="11" t="str">
        <f t="shared" si="141"/>
        <v/>
      </c>
      <c r="O703" s="11" t="str">
        <f t="shared" si="144"/>
        <v/>
      </c>
      <c r="P703" s="11" t="str">
        <f t="shared" si="145"/>
        <v/>
      </c>
      <c r="Q703" s="6"/>
      <c r="R703" s="6"/>
      <c r="S703" s="6"/>
      <c r="T703" s="6"/>
      <c r="U703" s="6"/>
      <c r="V703" s="6"/>
      <c r="W703" s="6"/>
      <c r="X703" s="5"/>
      <c r="Y703" s="5"/>
      <c r="Z703" s="9">
        <v>0.99424000000000001</v>
      </c>
      <c r="AA703" s="14">
        <f t="shared" si="157"/>
        <v>-0.71504726092962734</v>
      </c>
      <c r="AB703" s="9">
        <f t="shared" si="142"/>
        <v>1.7109142857142856</v>
      </c>
      <c r="AC703" s="9">
        <f t="shared" si="146"/>
        <v>0.79023999999999994</v>
      </c>
      <c r="AD703" s="9">
        <f t="shared" si="147"/>
        <v>2.1650565470164578</v>
      </c>
      <c r="AE703" s="5" t="s">
        <v>87</v>
      </c>
      <c r="AF703" s="11" t="str">
        <f t="shared" si="148"/>
        <v/>
      </c>
      <c r="AG703" s="11" t="str">
        <f t="shared" si="149"/>
        <v/>
      </c>
      <c r="AH703" s="11">
        <f t="shared" si="150"/>
        <v>1.2581494229601136</v>
      </c>
      <c r="AI703" s="5" t="s">
        <v>51</v>
      </c>
      <c r="AJ703" s="5" t="s">
        <v>86</v>
      </c>
      <c r="AK703" s="5" t="s">
        <v>52</v>
      </c>
      <c r="AL703" s="5" t="s">
        <v>88</v>
      </c>
      <c r="AM703" s="5" t="s">
        <v>89</v>
      </c>
      <c r="AN703" s="12">
        <f t="shared" si="143"/>
        <v>0.99424000000000001</v>
      </c>
      <c r="AO703" s="12"/>
      <c r="AP703" s="12"/>
      <c r="AQ703" s="12"/>
      <c r="AR703" s="12"/>
      <c r="AS703" s="13" t="s">
        <v>90</v>
      </c>
    </row>
    <row r="704" spans="1:45" ht="21" customHeight="1">
      <c r="A704" s="4">
        <v>43112</v>
      </c>
      <c r="B704" s="5" t="s">
        <v>85</v>
      </c>
      <c r="C704" s="5" t="s">
        <v>86</v>
      </c>
      <c r="D704" s="4">
        <v>43159</v>
      </c>
      <c r="E704" s="5">
        <f t="shared" si="151"/>
        <v>-47</v>
      </c>
      <c r="F704" s="5" t="str">
        <f t="shared" si="152"/>
        <v>개봉전</v>
      </c>
      <c r="G704" s="5" t="str">
        <f t="shared" si="153"/>
        <v>금</v>
      </c>
      <c r="H704" s="5">
        <f t="shared" si="154"/>
        <v>0</v>
      </c>
      <c r="I704" s="5"/>
      <c r="J704" s="5"/>
      <c r="K704" s="5"/>
      <c r="L704" s="14" t="str">
        <f t="shared" si="155"/>
        <v/>
      </c>
      <c r="M704" s="14" t="str">
        <f t="shared" si="156"/>
        <v/>
      </c>
      <c r="N704" s="11" t="str">
        <f t="shared" si="141"/>
        <v/>
      </c>
      <c r="O704" s="11" t="str">
        <f t="shared" si="144"/>
        <v/>
      </c>
      <c r="P704" s="11" t="str">
        <f t="shared" si="145"/>
        <v/>
      </c>
      <c r="Q704" s="6"/>
      <c r="R704" s="6"/>
      <c r="S704" s="6"/>
      <c r="T704" s="6"/>
      <c r="U704" s="6"/>
      <c r="V704" s="6"/>
      <c r="W704" s="6"/>
      <c r="X704" s="5"/>
      <c r="Y704" s="5"/>
      <c r="Z704" s="9">
        <v>0.75983999999999996</v>
      </c>
      <c r="AA704" s="14">
        <f t="shared" si="157"/>
        <v>-0.23575796588348896</v>
      </c>
      <c r="AB704" s="9">
        <f t="shared" si="142"/>
        <v>1.7612442857142856</v>
      </c>
      <c r="AC704" s="9">
        <f t="shared" si="146"/>
        <v>0.81765071428571434</v>
      </c>
      <c r="AD704" s="9">
        <f t="shared" si="147"/>
        <v>2.1540301438529021</v>
      </c>
      <c r="AE704" s="5" t="s">
        <v>87</v>
      </c>
      <c r="AF704" s="11" t="str">
        <f t="shared" si="148"/>
        <v/>
      </c>
      <c r="AG704" s="11" t="str">
        <f t="shared" si="149"/>
        <v/>
      </c>
      <c r="AH704" s="11">
        <f t="shared" si="150"/>
        <v>0.92929656480980782</v>
      </c>
      <c r="AI704" s="5" t="s">
        <v>51</v>
      </c>
      <c r="AJ704" s="5" t="s">
        <v>86</v>
      </c>
      <c r="AK704" s="5" t="s">
        <v>52</v>
      </c>
      <c r="AL704" s="5" t="s">
        <v>88</v>
      </c>
      <c r="AM704" s="5" t="s">
        <v>89</v>
      </c>
      <c r="AN704" s="12">
        <f t="shared" si="143"/>
        <v>0.75983999999999996</v>
      </c>
      <c r="AO704" s="12"/>
      <c r="AP704" s="12"/>
      <c r="AQ704" s="12"/>
      <c r="AR704" s="12"/>
      <c r="AS704" s="13" t="s">
        <v>90</v>
      </c>
    </row>
    <row r="705" spans="1:45" ht="21" customHeight="1">
      <c r="A705" s="4">
        <v>43113</v>
      </c>
      <c r="B705" s="5" t="s">
        <v>85</v>
      </c>
      <c r="C705" s="5" t="s">
        <v>86</v>
      </c>
      <c r="D705" s="4">
        <v>43159</v>
      </c>
      <c r="E705" s="5">
        <f t="shared" si="151"/>
        <v>-46</v>
      </c>
      <c r="F705" s="5" t="str">
        <f t="shared" si="152"/>
        <v>개봉전</v>
      </c>
      <c r="G705" s="5" t="str">
        <f t="shared" si="153"/>
        <v>토</v>
      </c>
      <c r="H705" s="5">
        <f t="shared" si="154"/>
        <v>1</v>
      </c>
      <c r="I705" s="5"/>
      <c r="J705" s="5"/>
      <c r="K705" s="5"/>
      <c r="L705" s="14" t="str">
        <f t="shared" si="155"/>
        <v/>
      </c>
      <c r="M705" s="14" t="str">
        <f t="shared" si="156"/>
        <v/>
      </c>
      <c r="N705" s="11" t="str">
        <f t="shared" ref="N705:N768" si="158">IF(COUNT(I699:I705)=7,AVERAGE(I699:I705),"")</f>
        <v/>
      </c>
      <c r="O705" s="11" t="str">
        <f t="shared" si="144"/>
        <v/>
      </c>
      <c r="P705" s="11" t="str">
        <f t="shared" si="145"/>
        <v/>
      </c>
      <c r="Q705" s="6"/>
      <c r="R705" s="6"/>
      <c r="S705" s="6"/>
      <c r="T705" s="6"/>
      <c r="U705" s="6"/>
      <c r="V705" s="6"/>
      <c r="W705" s="6"/>
      <c r="X705" s="5"/>
      <c r="Y705" s="5"/>
      <c r="Z705" s="9">
        <v>0.84501000000000004</v>
      </c>
      <c r="AA705" s="14">
        <f t="shared" si="157"/>
        <v>0.11208938723941886</v>
      </c>
      <c r="AB705" s="9">
        <f t="shared" ref="AB705:AB768" si="159">IF(COUNT(Z699:Z705)=7,AVERAGE(Z699:Z705),"")</f>
        <v>1.8186685714285713</v>
      </c>
      <c r="AC705" s="9">
        <f t="shared" si="146"/>
        <v>0.83482500000000015</v>
      </c>
      <c r="AD705" s="9">
        <f t="shared" si="147"/>
        <v>2.1785027657635685</v>
      </c>
      <c r="AE705" s="5" t="s">
        <v>87</v>
      </c>
      <c r="AF705" s="11" t="str">
        <f t="shared" si="148"/>
        <v/>
      </c>
      <c r="AG705" s="11" t="str">
        <f t="shared" si="149"/>
        <v/>
      </c>
      <c r="AH705" s="11">
        <f t="shared" si="150"/>
        <v>1.0122001617105381</v>
      </c>
      <c r="AI705" s="5" t="s">
        <v>51</v>
      </c>
      <c r="AJ705" s="5" t="s">
        <v>86</v>
      </c>
      <c r="AK705" s="5" t="s">
        <v>52</v>
      </c>
      <c r="AL705" s="5" t="s">
        <v>88</v>
      </c>
      <c r="AM705" s="5" t="s">
        <v>89</v>
      </c>
      <c r="AN705" s="12">
        <f t="shared" si="143"/>
        <v>0.84501000000000004</v>
      </c>
      <c r="AO705" s="12"/>
      <c r="AP705" s="12"/>
      <c r="AQ705" s="12"/>
      <c r="AR705" s="12"/>
      <c r="AS705" s="13" t="s">
        <v>90</v>
      </c>
    </row>
    <row r="706" spans="1:45" ht="21" customHeight="1">
      <c r="A706" s="4">
        <v>43114</v>
      </c>
      <c r="B706" s="5" t="s">
        <v>85</v>
      </c>
      <c r="C706" s="5" t="s">
        <v>86</v>
      </c>
      <c r="D706" s="4">
        <v>43159</v>
      </c>
      <c r="E706" s="5">
        <f t="shared" si="151"/>
        <v>-45</v>
      </c>
      <c r="F706" s="5" t="str">
        <f t="shared" si="152"/>
        <v>개봉전</v>
      </c>
      <c r="G706" s="5" t="str">
        <f t="shared" si="153"/>
        <v>일</v>
      </c>
      <c r="H706" s="5">
        <f t="shared" si="154"/>
        <v>1</v>
      </c>
      <c r="I706" s="5"/>
      <c r="J706" s="5"/>
      <c r="K706" s="5"/>
      <c r="L706" s="14" t="str">
        <f t="shared" si="155"/>
        <v/>
      </c>
      <c r="M706" s="14" t="str">
        <f t="shared" si="156"/>
        <v/>
      </c>
      <c r="N706" s="11" t="str">
        <f t="shared" si="158"/>
        <v/>
      </c>
      <c r="O706" s="11" t="str">
        <f t="shared" si="144"/>
        <v/>
      </c>
      <c r="P706" s="11" t="str">
        <f t="shared" si="145"/>
        <v/>
      </c>
      <c r="Q706" s="6"/>
      <c r="R706" s="6"/>
      <c r="S706" s="6"/>
      <c r="T706" s="6"/>
      <c r="U706" s="6"/>
      <c r="V706" s="6"/>
      <c r="W706" s="6"/>
      <c r="X706" s="5"/>
      <c r="Y706" s="5"/>
      <c r="Z706" s="9">
        <v>1.0165200000000001</v>
      </c>
      <c r="AA706" s="14">
        <f t="shared" si="157"/>
        <v>0.20296801221287319</v>
      </c>
      <c r="AB706" s="9">
        <f t="shared" si="159"/>
        <v>1.8861057142857141</v>
      </c>
      <c r="AC706" s="9">
        <f t="shared" si="146"/>
        <v>0.85499142857142851</v>
      </c>
      <c r="AD706" s="9">
        <f t="shared" si="147"/>
        <v>2.205993710880978</v>
      </c>
      <c r="AE706" s="5" t="s">
        <v>87</v>
      </c>
      <c r="AF706" s="11" t="str">
        <f t="shared" si="148"/>
        <v/>
      </c>
      <c r="AG706" s="11" t="str">
        <f t="shared" si="149"/>
        <v/>
      </c>
      <c r="AH706" s="11">
        <f t="shared" si="150"/>
        <v>1.1889241997413509</v>
      </c>
      <c r="AI706" s="5" t="s">
        <v>51</v>
      </c>
      <c r="AJ706" s="5" t="s">
        <v>86</v>
      </c>
      <c r="AK706" s="5" t="s">
        <v>52</v>
      </c>
      <c r="AL706" s="5" t="s">
        <v>88</v>
      </c>
      <c r="AM706" s="5" t="s">
        <v>89</v>
      </c>
      <c r="AN706" s="12">
        <f t="shared" ref="AN706:AN769" si="160">IF(ISNUMBER(Z706),Z706,"")</f>
        <v>1.0165200000000001</v>
      </c>
      <c r="AO706" s="12"/>
      <c r="AP706" s="12"/>
      <c r="AQ706" s="12"/>
      <c r="AR706" s="12"/>
      <c r="AS706" s="13" t="s">
        <v>90</v>
      </c>
    </row>
    <row r="707" spans="1:45" ht="21" customHeight="1">
      <c r="A707" s="4">
        <v>43115</v>
      </c>
      <c r="B707" s="5" t="s">
        <v>85</v>
      </c>
      <c r="C707" s="5" t="s">
        <v>86</v>
      </c>
      <c r="D707" s="4">
        <v>43159</v>
      </c>
      <c r="E707" s="5">
        <f t="shared" si="151"/>
        <v>-44</v>
      </c>
      <c r="F707" s="5" t="str">
        <f t="shared" si="152"/>
        <v>개봉전</v>
      </c>
      <c r="G707" s="5" t="str">
        <f t="shared" si="153"/>
        <v>월</v>
      </c>
      <c r="H707" s="5">
        <f t="shared" si="154"/>
        <v>0</v>
      </c>
      <c r="I707" s="5"/>
      <c r="J707" s="5"/>
      <c r="K707" s="5"/>
      <c r="L707" s="14" t="str">
        <f t="shared" si="155"/>
        <v/>
      </c>
      <c r="M707" s="14" t="str">
        <f t="shared" si="156"/>
        <v/>
      </c>
      <c r="N707" s="11" t="str">
        <f t="shared" si="158"/>
        <v/>
      </c>
      <c r="O707" s="11" t="str">
        <f t="shared" si="144"/>
        <v/>
      </c>
      <c r="P707" s="11" t="str">
        <f t="shared" si="145"/>
        <v/>
      </c>
      <c r="Q707" s="6"/>
      <c r="R707" s="6"/>
      <c r="S707" s="6"/>
      <c r="T707" s="6"/>
      <c r="U707" s="6"/>
      <c r="V707" s="6"/>
      <c r="W707" s="6"/>
      <c r="X707" s="5"/>
      <c r="Y707" s="5"/>
      <c r="Z707" s="9">
        <v>1.6844600000000001</v>
      </c>
      <c r="AA707" s="14">
        <f t="shared" si="157"/>
        <v>0.65708495651831722</v>
      </c>
      <c r="AB707" s="9">
        <f t="shared" si="159"/>
        <v>1.955432857142857</v>
      </c>
      <c r="AC707" s="9">
        <f t="shared" si="146"/>
        <v>0.8814157142857143</v>
      </c>
      <c r="AD707" s="9">
        <f t="shared" si="147"/>
        <v>2.2185137222423017</v>
      </c>
      <c r="AE707" s="5" t="s">
        <v>87</v>
      </c>
      <c r="AF707" s="11" t="str">
        <f t="shared" si="148"/>
        <v/>
      </c>
      <c r="AG707" s="11" t="str">
        <f t="shared" si="149"/>
        <v/>
      </c>
      <c r="AH707" s="11">
        <f t="shared" si="150"/>
        <v>1.9110846025306691</v>
      </c>
      <c r="AI707" s="5" t="s">
        <v>51</v>
      </c>
      <c r="AJ707" s="5" t="s">
        <v>86</v>
      </c>
      <c r="AK707" s="5" t="s">
        <v>52</v>
      </c>
      <c r="AL707" s="5" t="s">
        <v>88</v>
      </c>
      <c r="AM707" s="5" t="s">
        <v>89</v>
      </c>
      <c r="AN707" s="12">
        <f t="shared" si="160"/>
        <v>1.6844600000000001</v>
      </c>
      <c r="AO707" s="12"/>
      <c r="AP707" s="12"/>
      <c r="AQ707" s="12"/>
      <c r="AR707" s="12"/>
      <c r="AS707" s="13" t="s">
        <v>90</v>
      </c>
    </row>
    <row r="708" spans="1:45" ht="21" customHeight="1">
      <c r="A708" s="4">
        <v>43116</v>
      </c>
      <c r="B708" s="5" t="s">
        <v>85</v>
      </c>
      <c r="C708" s="5" t="s">
        <v>86</v>
      </c>
      <c r="D708" s="4">
        <v>43159</v>
      </c>
      <c r="E708" s="5">
        <f t="shared" si="151"/>
        <v>-43</v>
      </c>
      <c r="F708" s="5" t="str">
        <f t="shared" si="152"/>
        <v>개봉전</v>
      </c>
      <c r="G708" s="5" t="str">
        <f t="shared" si="153"/>
        <v>화</v>
      </c>
      <c r="H708" s="5">
        <f t="shared" si="154"/>
        <v>0</v>
      </c>
      <c r="I708" s="5"/>
      <c r="J708" s="5"/>
      <c r="K708" s="5"/>
      <c r="L708" s="14" t="str">
        <f t="shared" si="155"/>
        <v/>
      </c>
      <c r="M708" s="14" t="str">
        <f t="shared" si="156"/>
        <v/>
      </c>
      <c r="N708" s="11" t="str">
        <f t="shared" si="158"/>
        <v/>
      </c>
      <c r="O708" s="11" t="str">
        <f t="shared" si="144"/>
        <v/>
      </c>
      <c r="P708" s="11" t="str">
        <f t="shared" si="145"/>
        <v/>
      </c>
      <c r="Q708" s="6"/>
      <c r="R708" s="6"/>
      <c r="S708" s="6"/>
      <c r="T708" s="6"/>
      <c r="U708" s="6"/>
      <c r="V708" s="6"/>
      <c r="W708" s="6"/>
      <c r="X708" s="5"/>
      <c r="Y708" s="5"/>
      <c r="Z708" s="9">
        <v>1.05969</v>
      </c>
      <c r="AA708" s="14">
        <f t="shared" si="157"/>
        <v>-0.37090224760457358</v>
      </c>
      <c r="AB708" s="9">
        <f t="shared" si="159"/>
        <v>1.4069857142857143</v>
      </c>
      <c r="AC708" s="9">
        <f t="shared" si="146"/>
        <v>0.9283960714285715</v>
      </c>
      <c r="AD708" s="9">
        <f t="shared" si="147"/>
        <v>1.5155015812601533</v>
      </c>
      <c r="AE708" s="5" t="s">
        <v>87</v>
      </c>
      <c r="AF708" s="11" t="str">
        <f t="shared" si="148"/>
        <v/>
      </c>
      <c r="AG708" s="11" t="str">
        <f t="shared" si="149"/>
        <v/>
      </c>
      <c r="AH708" s="11">
        <f t="shared" si="150"/>
        <v>1.1414201681933009</v>
      </c>
      <c r="AI708" s="5" t="s">
        <v>51</v>
      </c>
      <c r="AJ708" s="5" t="s">
        <v>86</v>
      </c>
      <c r="AK708" s="5" t="s">
        <v>52</v>
      </c>
      <c r="AL708" s="5" t="s">
        <v>88</v>
      </c>
      <c r="AM708" s="5" t="s">
        <v>89</v>
      </c>
      <c r="AN708" s="12">
        <f t="shared" si="160"/>
        <v>1.05969</v>
      </c>
      <c r="AO708" s="12"/>
      <c r="AP708" s="12"/>
      <c r="AQ708" s="12"/>
      <c r="AR708" s="12"/>
      <c r="AS708" s="13" t="s">
        <v>90</v>
      </c>
    </row>
    <row r="709" spans="1:45" ht="21" customHeight="1">
      <c r="A709" s="4">
        <v>43117</v>
      </c>
      <c r="B709" s="5" t="s">
        <v>85</v>
      </c>
      <c r="C709" s="5" t="s">
        <v>86</v>
      </c>
      <c r="D709" s="4">
        <v>43159</v>
      </c>
      <c r="E709" s="5">
        <f t="shared" si="151"/>
        <v>-42</v>
      </c>
      <c r="F709" s="5" t="str">
        <f t="shared" si="152"/>
        <v>개봉전</v>
      </c>
      <c r="G709" s="5" t="str">
        <f t="shared" si="153"/>
        <v>수</v>
      </c>
      <c r="H709" s="5">
        <f t="shared" si="154"/>
        <v>0</v>
      </c>
      <c r="I709" s="5"/>
      <c r="J709" s="5"/>
      <c r="K709" s="5"/>
      <c r="L709" s="14" t="str">
        <f t="shared" si="155"/>
        <v/>
      </c>
      <c r="M709" s="14" t="str">
        <f t="shared" si="156"/>
        <v/>
      </c>
      <c r="N709" s="11" t="str">
        <f t="shared" si="158"/>
        <v/>
      </c>
      <c r="O709" s="11" t="str">
        <f t="shared" si="144"/>
        <v/>
      </c>
      <c r="P709" s="11" t="str">
        <f t="shared" si="145"/>
        <v/>
      </c>
      <c r="Q709" s="6"/>
      <c r="R709" s="6"/>
      <c r="S709" s="6"/>
      <c r="T709" s="6"/>
      <c r="U709" s="6"/>
      <c r="V709" s="6"/>
      <c r="W709" s="6"/>
      <c r="X709" s="5"/>
      <c r="Y709" s="5"/>
      <c r="Z709" s="9">
        <v>1.2265600000000001</v>
      </c>
      <c r="AA709" s="14">
        <f t="shared" si="157"/>
        <v>0.15747058101897737</v>
      </c>
      <c r="AB709" s="9">
        <f t="shared" si="159"/>
        <v>1.0837600000000001</v>
      </c>
      <c r="AC709" s="9">
        <f t="shared" si="146"/>
        <v>0.95636214285714283</v>
      </c>
      <c r="AD709" s="9">
        <f t="shared" si="147"/>
        <v>1.1332108951555262</v>
      </c>
      <c r="AE709" s="5" t="s">
        <v>87</v>
      </c>
      <c r="AF709" s="11" t="str">
        <f t="shared" si="148"/>
        <v/>
      </c>
      <c r="AG709" s="11" t="str">
        <f t="shared" si="149"/>
        <v/>
      </c>
      <c r="AH709" s="11">
        <f t="shared" si="150"/>
        <v>1.2825267176883832</v>
      </c>
      <c r="AI709" s="5" t="s">
        <v>51</v>
      </c>
      <c r="AJ709" s="5" t="s">
        <v>86</v>
      </c>
      <c r="AK709" s="5" t="s">
        <v>52</v>
      </c>
      <c r="AL709" s="5" t="s">
        <v>88</v>
      </c>
      <c r="AM709" s="5" t="s">
        <v>89</v>
      </c>
      <c r="AN709" s="12">
        <f t="shared" si="160"/>
        <v>1.2265600000000001</v>
      </c>
      <c r="AO709" s="12"/>
      <c r="AP709" s="12"/>
      <c r="AQ709" s="12"/>
      <c r="AR709" s="12"/>
      <c r="AS709" s="13" t="s">
        <v>90</v>
      </c>
    </row>
    <row r="710" spans="1:45" ht="21" customHeight="1">
      <c r="A710" s="4">
        <v>43118</v>
      </c>
      <c r="B710" s="5" t="s">
        <v>85</v>
      </c>
      <c r="C710" s="5" t="s">
        <v>86</v>
      </c>
      <c r="D710" s="4">
        <v>43159</v>
      </c>
      <c r="E710" s="5">
        <f t="shared" si="151"/>
        <v>-41</v>
      </c>
      <c r="F710" s="5" t="str">
        <f t="shared" si="152"/>
        <v>개봉전</v>
      </c>
      <c r="G710" s="5" t="str">
        <f t="shared" si="153"/>
        <v>목</v>
      </c>
      <c r="H710" s="5">
        <f t="shared" si="154"/>
        <v>0</v>
      </c>
      <c r="I710" s="5"/>
      <c r="J710" s="5"/>
      <c r="K710" s="5"/>
      <c r="L710" s="14" t="str">
        <f t="shared" si="155"/>
        <v/>
      </c>
      <c r="M710" s="14" t="str">
        <f t="shared" si="156"/>
        <v/>
      </c>
      <c r="N710" s="11" t="str">
        <f t="shared" si="158"/>
        <v/>
      </c>
      <c r="O710" s="11" t="str">
        <f t="shared" si="144"/>
        <v/>
      </c>
      <c r="P710" s="11" t="str">
        <f t="shared" si="145"/>
        <v/>
      </c>
      <c r="Q710" s="6"/>
      <c r="R710" s="6"/>
      <c r="S710" s="6"/>
      <c r="T710" s="6"/>
      <c r="U710" s="6"/>
      <c r="V710" s="6"/>
      <c r="W710" s="6"/>
      <c r="X710" s="5"/>
      <c r="Y710" s="5"/>
      <c r="Z710" s="9">
        <v>0.79278999999999999</v>
      </c>
      <c r="AA710" s="14">
        <f t="shared" si="157"/>
        <v>-0.35364759979128624</v>
      </c>
      <c r="AB710" s="9">
        <f t="shared" si="159"/>
        <v>1.0549814285714285</v>
      </c>
      <c r="AC710" s="9">
        <f t="shared" si="146"/>
        <v>0.99050357142857137</v>
      </c>
      <c r="AD710" s="9">
        <f t="shared" si="147"/>
        <v>1.0650960370085922</v>
      </c>
      <c r="AE710" s="5" t="s">
        <v>87</v>
      </c>
      <c r="AF710" s="11" t="str">
        <f t="shared" si="148"/>
        <v/>
      </c>
      <c r="AG710" s="11" t="str">
        <f t="shared" si="149"/>
        <v/>
      </c>
      <c r="AH710" s="11">
        <f t="shared" si="150"/>
        <v>0.80039085457974124</v>
      </c>
      <c r="AI710" s="5" t="s">
        <v>51</v>
      </c>
      <c r="AJ710" s="5" t="s">
        <v>86</v>
      </c>
      <c r="AK710" s="5" t="s">
        <v>52</v>
      </c>
      <c r="AL710" s="5" t="s">
        <v>88</v>
      </c>
      <c r="AM710" s="5" t="s">
        <v>89</v>
      </c>
      <c r="AN710" s="12">
        <f t="shared" si="160"/>
        <v>0.79278999999999999</v>
      </c>
      <c r="AO710" s="12"/>
      <c r="AP710" s="12"/>
      <c r="AQ710" s="12"/>
      <c r="AR710" s="12"/>
      <c r="AS710" s="13" t="s">
        <v>90</v>
      </c>
    </row>
    <row r="711" spans="1:45" ht="21" customHeight="1">
      <c r="A711" s="4">
        <v>43119</v>
      </c>
      <c r="B711" s="5" t="s">
        <v>85</v>
      </c>
      <c r="C711" s="5" t="s">
        <v>86</v>
      </c>
      <c r="D711" s="4">
        <v>43159</v>
      </c>
      <c r="E711" s="5">
        <f t="shared" si="151"/>
        <v>-40</v>
      </c>
      <c r="F711" s="5" t="str">
        <f t="shared" si="152"/>
        <v>개봉전</v>
      </c>
      <c r="G711" s="5" t="str">
        <f t="shared" si="153"/>
        <v>금</v>
      </c>
      <c r="H711" s="5">
        <f t="shared" si="154"/>
        <v>0</v>
      </c>
      <c r="I711" s="5"/>
      <c r="J711" s="5"/>
      <c r="K711" s="5"/>
      <c r="L711" s="14" t="str">
        <f t="shared" si="155"/>
        <v/>
      </c>
      <c r="M711" s="14" t="str">
        <f t="shared" si="156"/>
        <v/>
      </c>
      <c r="N711" s="11" t="str">
        <f t="shared" si="158"/>
        <v/>
      </c>
      <c r="O711" s="11" t="str">
        <f t="shared" si="144"/>
        <v/>
      </c>
      <c r="P711" s="11" t="str">
        <f t="shared" si="145"/>
        <v/>
      </c>
      <c r="Q711" s="6"/>
      <c r="R711" s="6"/>
      <c r="S711" s="6"/>
      <c r="T711" s="6"/>
      <c r="U711" s="6"/>
      <c r="V711" s="6"/>
      <c r="W711" s="6"/>
      <c r="X711" s="5"/>
      <c r="Y711" s="5"/>
      <c r="Z711" s="9">
        <v>0.75727999999999995</v>
      </c>
      <c r="AA711" s="14">
        <f t="shared" si="157"/>
        <v>-4.4791180514385909E-2</v>
      </c>
      <c r="AB711" s="9">
        <f t="shared" si="159"/>
        <v>1.0546157142857144</v>
      </c>
      <c r="AC711" s="9">
        <f t="shared" si="146"/>
        <v>1.0092857142857141</v>
      </c>
      <c r="AD711" s="9">
        <f t="shared" si="147"/>
        <v>1.0449129511677286</v>
      </c>
      <c r="AE711" s="5" t="s">
        <v>87</v>
      </c>
      <c r="AF711" s="11" t="str">
        <f t="shared" si="148"/>
        <v/>
      </c>
      <c r="AG711" s="11" t="str">
        <f t="shared" si="149"/>
        <v/>
      </c>
      <c r="AH711" s="11">
        <f t="shared" si="150"/>
        <v>0.75031280962491165</v>
      </c>
      <c r="AI711" s="5" t="s">
        <v>51</v>
      </c>
      <c r="AJ711" s="5" t="s">
        <v>86</v>
      </c>
      <c r="AK711" s="5" t="s">
        <v>52</v>
      </c>
      <c r="AL711" s="5" t="s">
        <v>88</v>
      </c>
      <c r="AM711" s="5" t="s">
        <v>89</v>
      </c>
      <c r="AN711" s="12">
        <f t="shared" si="160"/>
        <v>0.75727999999999995</v>
      </c>
      <c r="AO711" s="12"/>
      <c r="AP711" s="12"/>
      <c r="AQ711" s="12"/>
      <c r="AR711" s="12"/>
      <c r="AS711" s="13" t="s">
        <v>90</v>
      </c>
    </row>
    <row r="712" spans="1:45" ht="21" customHeight="1">
      <c r="A712" s="4">
        <v>43120</v>
      </c>
      <c r="B712" s="5" t="s">
        <v>85</v>
      </c>
      <c r="C712" s="5" t="s">
        <v>86</v>
      </c>
      <c r="D712" s="4">
        <v>43159</v>
      </c>
      <c r="E712" s="5">
        <f t="shared" si="151"/>
        <v>-39</v>
      </c>
      <c r="F712" s="5" t="str">
        <f t="shared" si="152"/>
        <v>개봉전</v>
      </c>
      <c r="G712" s="5" t="str">
        <f t="shared" si="153"/>
        <v>토</v>
      </c>
      <c r="H712" s="5">
        <f t="shared" si="154"/>
        <v>1</v>
      </c>
      <c r="I712" s="5"/>
      <c r="J712" s="5"/>
      <c r="K712" s="5"/>
      <c r="L712" s="14" t="str">
        <f t="shared" si="155"/>
        <v/>
      </c>
      <c r="M712" s="14" t="str">
        <f t="shared" si="156"/>
        <v/>
      </c>
      <c r="N712" s="11" t="str">
        <f t="shared" si="158"/>
        <v/>
      </c>
      <c r="O712" s="11" t="str">
        <f t="shared" si="144"/>
        <v/>
      </c>
      <c r="P712" s="11" t="str">
        <f t="shared" si="145"/>
        <v/>
      </c>
      <c r="Q712" s="6"/>
      <c r="R712" s="6"/>
      <c r="S712" s="6"/>
      <c r="T712" s="6"/>
      <c r="U712" s="6"/>
      <c r="V712" s="6"/>
      <c r="W712" s="6"/>
      <c r="X712" s="5"/>
      <c r="Y712" s="5"/>
      <c r="Z712" s="9">
        <v>0.84153</v>
      </c>
      <c r="AA712" s="14">
        <f t="shared" si="157"/>
        <v>0.11125343334037607</v>
      </c>
      <c r="AB712" s="9">
        <f t="shared" si="159"/>
        <v>1.0541185714285715</v>
      </c>
      <c r="AC712" s="9">
        <f t="shared" si="146"/>
        <v>1.0222489285714287</v>
      </c>
      <c r="AD712" s="9">
        <f t="shared" si="147"/>
        <v>1.0311760100366942</v>
      </c>
      <c r="AE712" s="5" t="s">
        <v>87</v>
      </c>
      <c r="AF712" s="11" t="str">
        <f t="shared" si="148"/>
        <v/>
      </c>
      <c r="AG712" s="11" t="str">
        <f t="shared" si="149"/>
        <v/>
      </c>
      <c r="AH712" s="11">
        <f t="shared" si="150"/>
        <v>0.82321436245085666</v>
      </c>
      <c r="AI712" s="5" t="s">
        <v>51</v>
      </c>
      <c r="AJ712" s="5" t="s">
        <v>86</v>
      </c>
      <c r="AK712" s="5" t="s">
        <v>52</v>
      </c>
      <c r="AL712" s="5" t="s">
        <v>88</v>
      </c>
      <c r="AM712" s="5" t="s">
        <v>89</v>
      </c>
      <c r="AN712" s="12">
        <f t="shared" si="160"/>
        <v>0.84153</v>
      </c>
      <c r="AO712" s="12"/>
      <c r="AP712" s="12"/>
      <c r="AQ712" s="12"/>
      <c r="AR712" s="12"/>
      <c r="AS712" s="13" t="s">
        <v>90</v>
      </c>
    </row>
    <row r="713" spans="1:45" ht="21" customHeight="1">
      <c r="A713" s="4">
        <v>43121</v>
      </c>
      <c r="B713" s="5" t="s">
        <v>85</v>
      </c>
      <c r="C713" s="5" t="s">
        <v>86</v>
      </c>
      <c r="D713" s="4">
        <v>43159</v>
      </c>
      <c r="E713" s="5">
        <f t="shared" si="151"/>
        <v>-38</v>
      </c>
      <c r="F713" s="5" t="str">
        <f t="shared" si="152"/>
        <v>개봉전</v>
      </c>
      <c r="G713" s="5" t="str">
        <f t="shared" si="153"/>
        <v>일</v>
      </c>
      <c r="H713" s="5">
        <f t="shared" si="154"/>
        <v>1</v>
      </c>
      <c r="I713" s="5"/>
      <c r="J713" s="5"/>
      <c r="K713" s="5"/>
      <c r="L713" s="14" t="str">
        <f t="shared" si="155"/>
        <v/>
      </c>
      <c r="M713" s="14" t="str">
        <f t="shared" si="156"/>
        <v/>
      </c>
      <c r="N713" s="11" t="str">
        <f t="shared" si="158"/>
        <v/>
      </c>
      <c r="O713" s="11" t="str">
        <f t="shared" si="144"/>
        <v/>
      </c>
      <c r="P713" s="11" t="str">
        <f t="shared" si="145"/>
        <v/>
      </c>
      <c r="Q713" s="6"/>
      <c r="R713" s="6"/>
      <c r="S713" s="6"/>
      <c r="T713" s="6"/>
      <c r="U713" s="6"/>
      <c r="V713" s="6"/>
      <c r="W713" s="6"/>
      <c r="X713" s="5"/>
      <c r="Y713" s="5"/>
      <c r="Z713" s="9">
        <v>0.75124999999999997</v>
      </c>
      <c r="AA713" s="14">
        <f t="shared" si="157"/>
        <v>-0.10728078618706405</v>
      </c>
      <c r="AB713" s="9">
        <f t="shared" si="159"/>
        <v>1.0162228571428571</v>
      </c>
      <c r="AC713" s="9">
        <f t="shared" si="146"/>
        <v>1.0366960714285713</v>
      </c>
      <c r="AD713" s="9">
        <f t="shared" si="147"/>
        <v>0.98025147885676644</v>
      </c>
      <c r="AE713" s="5" t="s">
        <v>87</v>
      </c>
      <c r="AF713" s="11" t="str">
        <f t="shared" si="148"/>
        <v/>
      </c>
      <c r="AG713" s="11" t="str">
        <f t="shared" si="149"/>
        <v/>
      </c>
      <c r="AH713" s="11">
        <f t="shared" si="150"/>
        <v>0.7246579018716397</v>
      </c>
      <c r="AI713" s="5" t="s">
        <v>51</v>
      </c>
      <c r="AJ713" s="5" t="s">
        <v>86</v>
      </c>
      <c r="AK713" s="5" t="s">
        <v>52</v>
      </c>
      <c r="AL713" s="5" t="s">
        <v>88</v>
      </c>
      <c r="AM713" s="5" t="s">
        <v>89</v>
      </c>
      <c r="AN713" s="12">
        <f t="shared" si="160"/>
        <v>0.75124999999999997</v>
      </c>
      <c r="AO713" s="12"/>
      <c r="AP713" s="12"/>
      <c r="AQ713" s="12"/>
      <c r="AR713" s="12"/>
      <c r="AS713" s="13" t="s">
        <v>90</v>
      </c>
    </row>
    <row r="714" spans="1:45" ht="21" customHeight="1">
      <c r="A714" s="4">
        <v>43122</v>
      </c>
      <c r="B714" s="5" t="s">
        <v>85</v>
      </c>
      <c r="C714" s="5" t="s">
        <v>86</v>
      </c>
      <c r="D714" s="4">
        <v>43159</v>
      </c>
      <c r="E714" s="5">
        <f t="shared" si="151"/>
        <v>-37</v>
      </c>
      <c r="F714" s="5" t="str">
        <f t="shared" si="152"/>
        <v>개봉전</v>
      </c>
      <c r="G714" s="5" t="str">
        <f t="shared" si="153"/>
        <v>월</v>
      </c>
      <c r="H714" s="5">
        <f t="shared" si="154"/>
        <v>0</v>
      </c>
      <c r="I714" s="5"/>
      <c r="J714" s="5"/>
      <c r="K714" s="5"/>
      <c r="L714" s="14" t="str">
        <f t="shared" si="155"/>
        <v/>
      </c>
      <c r="M714" s="14" t="str">
        <f t="shared" si="156"/>
        <v/>
      </c>
      <c r="N714" s="11" t="str">
        <f t="shared" si="158"/>
        <v/>
      </c>
      <c r="O714" s="11" t="str">
        <f t="shared" si="144"/>
        <v/>
      </c>
      <c r="P714" s="11" t="str">
        <f t="shared" si="145"/>
        <v/>
      </c>
      <c r="Q714" s="6"/>
      <c r="R714" s="6"/>
      <c r="S714" s="6"/>
      <c r="T714" s="6"/>
      <c r="U714" s="6"/>
      <c r="V714" s="6"/>
      <c r="W714" s="6"/>
      <c r="X714" s="5"/>
      <c r="Y714" s="5"/>
      <c r="Z714" s="9">
        <v>0.95316000000000001</v>
      </c>
      <c r="AA714" s="14">
        <f t="shared" si="157"/>
        <v>0.26876539101497499</v>
      </c>
      <c r="AB714" s="9">
        <f t="shared" si="159"/>
        <v>0.91175142857142843</v>
      </c>
      <c r="AC714" s="9">
        <f t="shared" si="146"/>
        <v>1.0429207142857142</v>
      </c>
      <c r="AD714" s="9">
        <f t="shared" si="147"/>
        <v>0.8742288997451525</v>
      </c>
      <c r="AE714" s="5" t="s">
        <v>87</v>
      </c>
      <c r="AF714" s="11" t="str">
        <f t="shared" si="148"/>
        <v/>
      </c>
      <c r="AG714" s="11" t="str">
        <f t="shared" si="149"/>
        <v/>
      </c>
      <c r="AH714" s="11">
        <f t="shared" si="150"/>
        <v>0.91393332872174238</v>
      </c>
      <c r="AI714" s="5" t="s">
        <v>51</v>
      </c>
      <c r="AJ714" s="5" t="s">
        <v>86</v>
      </c>
      <c r="AK714" s="5" t="s">
        <v>52</v>
      </c>
      <c r="AL714" s="5" t="s">
        <v>88</v>
      </c>
      <c r="AM714" s="5" t="s">
        <v>89</v>
      </c>
      <c r="AN714" s="12">
        <f t="shared" si="160"/>
        <v>0.95316000000000001</v>
      </c>
      <c r="AO714" s="12"/>
      <c r="AP714" s="12"/>
      <c r="AQ714" s="12"/>
      <c r="AR714" s="12"/>
      <c r="AS714" s="13" t="s">
        <v>90</v>
      </c>
    </row>
    <row r="715" spans="1:45" ht="21" customHeight="1">
      <c r="A715" s="4">
        <v>43123</v>
      </c>
      <c r="B715" s="5" t="s">
        <v>85</v>
      </c>
      <c r="C715" s="5" t="s">
        <v>86</v>
      </c>
      <c r="D715" s="4">
        <v>43159</v>
      </c>
      <c r="E715" s="5">
        <f t="shared" si="151"/>
        <v>-36</v>
      </c>
      <c r="F715" s="5" t="str">
        <f t="shared" si="152"/>
        <v>개봉전</v>
      </c>
      <c r="G715" s="5" t="str">
        <f t="shared" si="153"/>
        <v>화</v>
      </c>
      <c r="H715" s="5">
        <f t="shared" si="154"/>
        <v>0</v>
      </c>
      <c r="I715" s="5"/>
      <c r="J715" s="5"/>
      <c r="K715" s="5"/>
      <c r="L715" s="14" t="str">
        <f t="shared" si="155"/>
        <v/>
      </c>
      <c r="M715" s="14" t="str">
        <f t="shared" si="156"/>
        <v/>
      </c>
      <c r="N715" s="11" t="str">
        <f t="shared" si="158"/>
        <v/>
      </c>
      <c r="O715" s="11" t="str">
        <f t="shared" si="144"/>
        <v/>
      </c>
      <c r="P715" s="11" t="str">
        <f t="shared" si="145"/>
        <v/>
      </c>
      <c r="Q715" s="6"/>
      <c r="R715" s="6"/>
      <c r="S715" s="6"/>
      <c r="T715" s="6"/>
      <c r="U715" s="6"/>
      <c r="V715" s="6"/>
      <c r="W715" s="6"/>
      <c r="X715" s="5"/>
      <c r="Y715" s="5"/>
      <c r="Z715" s="9">
        <v>1.2739</v>
      </c>
      <c r="AA715" s="14">
        <f t="shared" si="157"/>
        <v>0.33650174157539126</v>
      </c>
      <c r="AB715" s="9">
        <f t="shared" si="159"/>
        <v>0.94235285714285733</v>
      </c>
      <c r="AC715" s="9">
        <f t="shared" si="146"/>
        <v>1.058917857142857</v>
      </c>
      <c r="AD715" s="9">
        <f t="shared" si="147"/>
        <v>0.88992064000647586</v>
      </c>
      <c r="AE715" s="5" t="s">
        <v>87</v>
      </c>
      <c r="AF715" s="11" t="str">
        <f t="shared" si="148"/>
        <v/>
      </c>
      <c r="AG715" s="11" t="str">
        <f t="shared" si="149"/>
        <v/>
      </c>
      <c r="AH715" s="11">
        <f t="shared" si="150"/>
        <v>1.203020603918421</v>
      </c>
      <c r="AI715" s="5" t="s">
        <v>51</v>
      </c>
      <c r="AJ715" s="5" t="s">
        <v>86</v>
      </c>
      <c r="AK715" s="5" t="s">
        <v>52</v>
      </c>
      <c r="AL715" s="5" t="s">
        <v>88</v>
      </c>
      <c r="AM715" s="5" t="s">
        <v>89</v>
      </c>
      <c r="AN715" s="12">
        <f t="shared" si="160"/>
        <v>1.2739</v>
      </c>
      <c r="AO715" s="12"/>
      <c r="AP715" s="12"/>
      <c r="AQ715" s="12"/>
      <c r="AR715" s="12"/>
      <c r="AS715" s="13" t="s">
        <v>90</v>
      </c>
    </row>
    <row r="716" spans="1:45" ht="21" customHeight="1">
      <c r="A716" s="4">
        <v>43124</v>
      </c>
      <c r="B716" s="5" t="s">
        <v>85</v>
      </c>
      <c r="C716" s="5" t="s">
        <v>86</v>
      </c>
      <c r="D716" s="4">
        <v>43159</v>
      </c>
      <c r="E716" s="5">
        <f t="shared" si="151"/>
        <v>-35</v>
      </c>
      <c r="F716" s="5" t="str">
        <f t="shared" si="152"/>
        <v>개봉전</v>
      </c>
      <c r="G716" s="5" t="str">
        <f t="shared" si="153"/>
        <v>수</v>
      </c>
      <c r="H716" s="5">
        <f t="shared" si="154"/>
        <v>0</v>
      </c>
      <c r="I716" s="5"/>
      <c r="J716" s="5"/>
      <c r="K716" s="5"/>
      <c r="L716" s="14" t="str">
        <f t="shared" si="155"/>
        <v/>
      </c>
      <c r="M716" s="14" t="str">
        <f t="shared" si="156"/>
        <v/>
      </c>
      <c r="N716" s="11" t="str">
        <f t="shared" si="158"/>
        <v/>
      </c>
      <c r="O716" s="11" t="str">
        <f t="shared" si="144"/>
        <v/>
      </c>
      <c r="P716" s="11" t="str">
        <f t="shared" si="145"/>
        <v/>
      </c>
      <c r="Q716" s="6"/>
      <c r="R716" s="6"/>
      <c r="S716" s="6"/>
      <c r="T716" s="6"/>
      <c r="U716" s="6"/>
      <c r="V716" s="6"/>
      <c r="W716" s="6"/>
      <c r="X716" s="5"/>
      <c r="Y716" s="5"/>
      <c r="Z716" s="9">
        <v>0.98936999999999997</v>
      </c>
      <c r="AA716" s="14">
        <f t="shared" si="157"/>
        <v>-0.22335348143496359</v>
      </c>
      <c r="AB716" s="9">
        <f t="shared" si="159"/>
        <v>0.9084685714285714</v>
      </c>
      <c r="AC716" s="9">
        <f t="shared" si="146"/>
        <v>1.0884339285714286</v>
      </c>
      <c r="AD716" s="9">
        <f t="shared" si="147"/>
        <v>0.83465660852830814</v>
      </c>
      <c r="AE716" s="5" t="s">
        <v>87</v>
      </c>
      <c r="AF716" s="11" t="str">
        <f t="shared" si="148"/>
        <v/>
      </c>
      <c r="AG716" s="11" t="str">
        <f t="shared" si="149"/>
        <v/>
      </c>
      <c r="AH716" s="11">
        <f t="shared" si="150"/>
        <v>0.90898489474556332</v>
      </c>
      <c r="AI716" s="5" t="s">
        <v>51</v>
      </c>
      <c r="AJ716" s="5" t="s">
        <v>86</v>
      </c>
      <c r="AK716" s="5" t="s">
        <v>52</v>
      </c>
      <c r="AL716" s="5" t="s">
        <v>88</v>
      </c>
      <c r="AM716" s="5" t="s">
        <v>89</v>
      </c>
      <c r="AN716" s="12">
        <f t="shared" si="160"/>
        <v>0.98936999999999997</v>
      </c>
      <c r="AO716" s="12"/>
      <c r="AP716" s="12"/>
      <c r="AQ716" s="12"/>
      <c r="AR716" s="12"/>
      <c r="AS716" s="13" t="s">
        <v>90</v>
      </c>
    </row>
    <row r="717" spans="1:45" ht="21" customHeight="1">
      <c r="A717" s="4">
        <v>43125</v>
      </c>
      <c r="B717" s="5" t="s">
        <v>85</v>
      </c>
      <c r="C717" s="5" t="s">
        <v>86</v>
      </c>
      <c r="D717" s="4">
        <v>43159</v>
      </c>
      <c r="E717" s="5">
        <f t="shared" si="151"/>
        <v>-34</v>
      </c>
      <c r="F717" s="5" t="str">
        <f t="shared" si="152"/>
        <v>개봉전</v>
      </c>
      <c r="G717" s="5" t="str">
        <f t="shared" si="153"/>
        <v>목</v>
      </c>
      <c r="H717" s="5">
        <f t="shared" si="154"/>
        <v>0</v>
      </c>
      <c r="I717" s="5"/>
      <c r="J717" s="5"/>
      <c r="K717" s="5"/>
      <c r="L717" s="14" t="str">
        <f t="shared" si="155"/>
        <v/>
      </c>
      <c r="M717" s="14" t="str">
        <f t="shared" si="156"/>
        <v/>
      </c>
      <c r="N717" s="11" t="str">
        <f t="shared" si="158"/>
        <v/>
      </c>
      <c r="O717" s="11" t="str">
        <f t="shared" si="144"/>
        <v/>
      </c>
      <c r="P717" s="11" t="str">
        <f t="shared" si="145"/>
        <v/>
      </c>
      <c r="Q717" s="6"/>
      <c r="R717" s="6"/>
      <c r="S717" s="6"/>
      <c r="T717" s="6"/>
      <c r="U717" s="6"/>
      <c r="V717" s="6"/>
      <c r="W717" s="6"/>
      <c r="X717" s="5"/>
      <c r="Y717" s="5"/>
      <c r="Z717" s="9">
        <v>0.9889</v>
      </c>
      <c r="AA717" s="14">
        <f t="shared" si="157"/>
        <v>-4.7504977915235891E-4</v>
      </c>
      <c r="AB717" s="9">
        <f t="shared" si="159"/>
        <v>0.93648428571428577</v>
      </c>
      <c r="AC717" s="9">
        <f t="shared" si="146"/>
        <v>1.0920728571428573</v>
      </c>
      <c r="AD717" s="9">
        <f t="shared" si="147"/>
        <v>0.85752912874729703</v>
      </c>
      <c r="AE717" s="5" t="s">
        <v>87</v>
      </c>
      <c r="AF717" s="11" t="str">
        <f t="shared" si="148"/>
        <v/>
      </c>
      <c r="AG717" s="11" t="str">
        <f t="shared" si="149"/>
        <v/>
      </c>
      <c r="AH717" s="11">
        <f t="shared" si="150"/>
        <v>0.90552566482351371</v>
      </c>
      <c r="AI717" s="5" t="s">
        <v>51</v>
      </c>
      <c r="AJ717" s="5" t="s">
        <v>86</v>
      </c>
      <c r="AK717" s="5" t="s">
        <v>52</v>
      </c>
      <c r="AL717" s="5" t="s">
        <v>88</v>
      </c>
      <c r="AM717" s="5" t="s">
        <v>89</v>
      </c>
      <c r="AN717" s="12">
        <f t="shared" si="160"/>
        <v>0.9889</v>
      </c>
      <c r="AO717" s="12"/>
      <c r="AP717" s="12"/>
      <c r="AQ717" s="12"/>
      <c r="AR717" s="12"/>
      <c r="AS717" s="13" t="s">
        <v>90</v>
      </c>
    </row>
    <row r="718" spans="1:45" ht="21" customHeight="1">
      <c r="A718" s="4">
        <v>43126</v>
      </c>
      <c r="B718" s="5" t="s">
        <v>85</v>
      </c>
      <c r="C718" s="5" t="s">
        <v>86</v>
      </c>
      <c r="D718" s="4">
        <v>43159</v>
      </c>
      <c r="E718" s="5">
        <f t="shared" si="151"/>
        <v>-33</v>
      </c>
      <c r="F718" s="5" t="str">
        <f t="shared" si="152"/>
        <v>개봉전</v>
      </c>
      <c r="G718" s="5" t="str">
        <f t="shared" si="153"/>
        <v>금</v>
      </c>
      <c r="H718" s="5">
        <f t="shared" si="154"/>
        <v>0</v>
      </c>
      <c r="I718" s="5"/>
      <c r="J718" s="5"/>
      <c r="K718" s="5"/>
      <c r="L718" s="14" t="str">
        <f t="shared" si="155"/>
        <v/>
      </c>
      <c r="M718" s="14" t="str">
        <f t="shared" si="156"/>
        <v/>
      </c>
      <c r="N718" s="11" t="str">
        <f t="shared" si="158"/>
        <v/>
      </c>
      <c r="O718" s="11" t="str">
        <f t="shared" si="144"/>
        <v/>
      </c>
      <c r="P718" s="11" t="str">
        <f t="shared" si="145"/>
        <v/>
      </c>
      <c r="Q718" s="6"/>
      <c r="R718" s="6"/>
      <c r="S718" s="6"/>
      <c r="T718" s="6"/>
      <c r="U718" s="6"/>
      <c r="V718" s="6"/>
      <c r="W718" s="6"/>
      <c r="X718" s="5"/>
      <c r="Y718" s="5"/>
      <c r="Z718" s="9">
        <v>0.98519000000000001</v>
      </c>
      <c r="AA718" s="14">
        <f t="shared" si="157"/>
        <v>-3.7516432399635757E-3</v>
      </c>
      <c r="AB718" s="9">
        <f t="shared" si="159"/>
        <v>0.96904285714285721</v>
      </c>
      <c r="AC718" s="9">
        <f t="shared" si="146"/>
        <v>1.0892464285714287</v>
      </c>
      <c r="AD718" s="9">
        <f t="shared" si="147"/>
        <v>0.88964520031869998</v>
      </c>
      <c r="AE718" s="5" t="s">
        <v>87</v>
      </c>
      <c r="AF718" s="11" t="str">
        <f t="shared" si="148"/>
        <v/>
      </c>
      <c r="AG718" s="11" t="str">
        <f t="shared" si="149"/>
        <v/>
      </c>
      <c r="AH718" s="11">
        <f t="shared" si="150"/>
        <v>0.9044693415172349</v>
      </c>
      <c r="AI718" s="5" t="s">
        <v>51</v>
      </c>
      <c r="AJ718" s="5" t="s">
        <v>86</v>
      </c>
      <c r="AK718" s="5" t="s">
        <v>52</v>
      </c>
      <c r="AL718" s="5" t="s">
        <v>88</v>
      </c>
      <c r="AM718" s="5" t="s">
        <v>89</v>
      </c>
      <c r="AN718" s="12">
        <f t="shared" si="160"/>
        <v>0.98519000000000001</v>
      </c>
      <c r="AO718" s="12"/>
      <c r="AP718" s="12"/>
      <c r="AQ718" s="12"/>
      <c r="AR718" s="12"/>
      <c r="AS718" s="13" t="s">
        <v>90</v>
      </c>
    </row>
    <row r="719" spans="1:45" ht="21" customHeight="1">
      <c r="A719" s="4">
        <v>43127</v>
      </c>
      <c r="B719" s="5" t="s">
        <v>85</v>
      </c>
      <c r="C719" s="5" t="s">
        <v>86</v>
      </c>
      <c r="D719" s="4">
        <v>43159</v>
      </c>
      <c r="E719" s="5">
        <f t="shared" si="151"/>
        <v>-32</v>
      </c>
      <c r="F719" s="5" t="str">
        <f t="shared" si="152"/>
        <v>개봉전</v>
      </c>
      <c r="G719" s="5" t="str">
        <f t="shared" si="153"/>
        <v>토</v>
      </c>
      <c r="H719" s="5">
        <f t="shared" si="154"/>
        <v>1</v>
      </c>
      <c r="I719" s="5"/>
      <c r="J719" s="5"/>
      <c r="K719" s="5"/>
      <c r="L719" s="14" t="str">
        <f t="shared" si="155"/>
        <v/>
      </c>
      <c r="M719" s="14" t="str">
        <f t="shared" si="156"/>
        <v/>
      </c>
      <c r="N719" s="11" t="str">
        <f t="shared" si="158"/>
        <v/>
      </c>
      <c r="O719" s="11" t="str">
        <f t="shared" si="144"/>
        <v/>
      </c>
      <c r="P719" s="11" t="str">
        <f t="shared" si="145"/>
        <v/>
      </c>
      <c r="Q719" s="6"/>
      <c r="R719" s="6"/>
      <c r="S719" s="6"/>
      <c r="T719" s="6"/>
      <c r="U719" s="6"/>
      <c r="V719" s="6"/>
      <c r="W719" s="6"/>
      <c r="X719" s="5"/>
      <c r="Y719" s="5"/>
      <c r="Z719" s="9">
        <v>0.84548000000000001</v>
      </c>
      <c r="AA719" s="14">
        <f t="shared" si="157"/>
        <v>-0.14181020919822573</v>
      </c>
      <c r="AB719" s="9">
        <f t="shared" si="159"/>
        <v>0.96960714285714289</v>
      </c>
      <c r="AC719" s="9">
        <f t="shared" si="146"/>
        <v>1.1078296428571428</v>
      </c>
      <c r="AD719" s="9">
        <f t="shared" si="147"/>
        <v>0.87523126782966576</v>
      </c>
      <c r="AE719" s="5" t="s">
        <v>87</v>
      </c>
      <c r="AF719" s="11" t="str">
        <f t="shared" si="148"/>
        <v/>
      </c>
      <c r="AG719" s="11" t="str">
        <f t="shared" si="149"/>
        <v/>
      </c>
      <c r="AH719" s="11">
        <f t="shared" si="150"/>
        <v>0.76318593337100893</v>
      </c>
      <c r="AI719" s="5" t="s">
        <v>51</v>
      </c>
      <c r="AJ719" s="5" t="s">
        <v>86</v>
      </c>
      <c r="AK719" s="5" t="s">
        <v>52</v>
      </c>
      <c r="AL719" s="5" t="s">
        <v>88</v>
      </c>
      <c r="AM719" s="5" t="s">
        <v>89</v>
      </c>
      <c r="AN719" s="12">
        <f t="shared" si="160"/>
        <v>0.84548000000000001</v>
      </c>
      <c r="AO719" s="12"/>
      <c r="AP719" s="12"/>
      <c r="AQ719" s="12"/>
      <c r="AR719" s="12"/>
      <c r="AS719" s="13" t="s">
        <v>90</v>
      </c>
    </row>
    <row r="720" spans="1:45" ht="21" customHeight="1">
      <c r="A720" s="4">
        <v>43128</v>
      </c>
      <c r="B720" s="5" t="s">
        <v>85</v>
      </c>
      <c r="C720" s="5" t="s">
        <v>86</v>
      </c>
      <c r="D720" s="4">
        <v>43159</v>
      </c>
      <c r="E720" s="5">
        <f t="shared" si="151"/>
        <v>-31</v>
      </c>
      <c r="F720" s="5" t="str">
        <f t="shared" si="152"/>
        <v>개봉전</v>
      </c>
      <c r="G720" s="5" t="str">
        <f t="shared" si="153"/>
        <v>일</v>
      </c>
      <c r="H720" s="5">
        <f t="shared" si="154"/>
        <v>1</v>
      </c>
      <c r="I720" s="5"/>
      <c r="J720" s="5"/>
      <c r="K720" s="5"/>
      <c r="L720" s="14" t="str">
        <f t="shared" si="155"/>
        <v/>
      </c>
      <c r="M720" s="14" t="str">
        <f t="shared" si="156"/>
        <v/>
      </c>
      <c r="N720" s="11" t="str">
        <f t="shared" si="158"/>
        <v/>
      </c>
      <c r="O720" s="11" t="str">
        <f t="shared" si="144"/>
        <v/>
      </c>
      <c r="P720" s="11" t="str">
        <f t="shared" si="145"/>
        <v/>
      </c>
      <c r="Q720" s="6"/>
      <c r="R720" s="6"/>
      <c r="S720" s="6"/>
      <c r="T720" s="6"/>
      <c r="U720" s="6"/>
      <c r="V720" s="6"/>
      <c r="W720" s="6"/>
      <c r="X720" s="5"/>
      <c r="Y720" s="5"/>
      <c r="Z720" s="9">
        <v>0.93203999999999998</v>
      </c>
      <c r="AA720" s="14">
        <f t="shared" si="157"/>
        <v>0.10237971329895434</v>
      </c>
      <c r="AB720" s="9">
        <f t="shared" si="159"/>
        <v>0.99543428571428572</v>
      </c>
      <c r="AC720" s="9">
        <f t="shared" si="146"/>
        <v>1.1175357142857141</v>
      </c>
      <c r="AD720" s="9">
        <f t="shared" si="147"/>
        <v>0.89074046850532118</v>
      </c>
      <c r="AE720" s="5" t="s">
        <v>87</v>
      </c>
      <c r="AF720" s="11" t="str">
        <f t="shared" si="148"/>
        <v/>
      </c>
      <c r="AG720" s="11" t="str">
        <f t="shared" si="149"/>
        <v/>
      </c>
      <c r="AH720" s="11">
        <f t="shared" si="150"/>
        <v>0.8340136141382507</v>
      </c>
      <c r="AI720" s="5" t="s">
        <v>51</v>
      </c>
      <c r="AJ720" s="5" t="s">
        <v>86</v>
      </c>
      <c r="AK720" s="5" t="s">
        <v>52</v>
      </c>
      <c r="AL720" s="5" t="s">
        <v>88</v>
      </c>
      <c r="AM720" s="5" t="s">
        <v>89</v>
      </c>
      <c r="AN720" s="12">
        <f t="shared" si="160"/>
        <v>0.93203999999999998</v>
      </c>
      <c r="AO720" s="12"/>
      <c r="AP720" s="12"/>
      <c r="AQ720" s="12"/>
      <c r="AR720" s="12"/>
      <c r="AS720" s="13" t="s">
        <v>90</v>
      </c>
    </row>
    <row r="721" spans="1:45" ht="21" customHeight="1">
      <c r="A721" s="4">
        <v>43129</v>
      </c>
      <c r="B721" s="5" t="s">
        <v>85</v>
      </c>
      <c r="C721" s="5" t="s">
        <v>86</v>
      </c>
      <c r="D721" s="4">
        <v>43159</v>
      </c>
      <c r="E721" s="5">
        <f t="shared" si="151"/>
        <v>-30</v>
      </c>
      <c r="F721" s="5" t="str">
        <f t="shared" si="152"/>
        <v>개봉전</v>
      </c>
      <c r="G721" s="5" t="str">
        <f t="shared" si="153"/>
        <v>월</v>
      </c>
      <c r="H721" s="5">
        <f t="shared" si="154"/>
        <v>0</v>
      </c>
      <c r="I721" s="5"/>
      <c r="J721" s="5"/>
      <c r="K721" s="5"/>
      <c r="L721" s="14" t="str">
        <f t="shared" si="155"/>
        <v/>
      </c>
      <c r="M721" s="14" t="str">
        <f t="shared" si="156"/>
        <v/>
      </c>
      <c r="N721" s="11" t="str">
        <f t="shared" si="158"/>
        <v/>
      </c>
      <c r="O721" s="11" t="str">
        <f t="shared" si="144"/>
        <v/>
      </c>
      <c r="P721" s="11" t="str">
        <f t="shared" si="145"/>
        <v/>
      </c>
      <c r="Q721" s="6"/>
      <c r="R721" s="6"/>
      <c r="S721" s="6"/>
      <c r="T721" s="6"/>
      <c r="U721" s="6"/>
      <c r="V721" s="6"/>
      <c r="W721" s="6"/>
      <c r="X721" s="5"/>
      <c r="Y721" s="5"/>
      <c r="Z721" s="9">
        <v>1.0606199999999999</v>
      </c>
      <c r="AA721" s="14">
        <f t="shared" si="157"/>
        <v>0.13795545255568431</v>
      </c>
      <c r="AB721" s="9">
        <f t="shared" si="159"/>
        <v>1.0107857142857142</v>
      </c>
      <c r="AC721" s="9">
        <f t="shared" si="146"/>
        <v>1.1280621428571429</v>
      </c>
      <c r="AD721" s="9">
        <f t="shared" si="147"/>
        <v>0.89603726238486092</v>
      </c>
      <c r="AE721" s="5" t="s">
        <v>87</v>
      </c>
      <c r="AF721" s="11" t="str">
        <f t="shared" si="148"/>
        <v/>
      </c>
      <c r="AG721" s="11" t="str">
        <f t="shared" si="149"/>
        <v/>
      </c>
      <c r="AH721" s="11">
        <f t="shared" si="150"/>
        <v>0.94021415993419799</v>
      </c>
      <c r="AI721" s="5" t="s">
        <v>51</v>
      </c>
      <c r="AJ721" s="5" t="s">
        <v>86</v>
      </c>
      <c r="AK721" s="5" t="s">
        <v>52</v>
      </c>
      <c r="AL721" s="5" t="s">
        <v>88</v>
      </c>
      <c r="AM721" s="5" t="s">
        <v>89</v>
      </c>
      <c r="AN721" s="12">
        <f t="shared" si="160"/>
        <v>1.0606199999999999</v>
      </c>
      <c r="AO721" s="12"/>
      <c r="AP721" s="12"/>
      <c r="AQ721" s="12"/>
      <c r="AR721" s="12"/>
      <c r="AS721" s="13" t="s">
        <v>90</v>
      </c>
    </row>
    <row r="722" spans="1:45" ht="21" customHeight="1">
      <c r="A722" s="4">
        <v>43130</v>
      </c>
      <c r="B722" s="5" t="s">
        <v>85</v>
      </c>
      <c r="C722" s="5" t="s">
        <v>86</v>
      </c>
      <c r="D722" s="4">
        <v>43159</v>
      </c>
      <c r="E722" s="5">
        <f t="shared" si="151"/>
        <v>-29</v>
      </c>
      <c r="F722" s="5" t="str">
        <f t="shared" si="152"/>
        <v>개봉전</v>
      </c>
      <c r="G722" s="5" t="str">
        <f t="shared" si="153"/>
        <v>화</v>
      </c>
      <c r="H722" s="5">
        <f t="shared" si="154"/>
        <v>0</v>
      </c>
      <c r="I722" s="5"/>
      <c r="J722" s="5"/>
      <c r="K722" s="5"/>
      <c r="L722" s="14" t="str">
        <f t="shared" si="155"/>
        <v/>
      </c>
      <c r="M722" s="14" t="str">
        <f t="shared" si="156"/>
        <v/>
      </c>
      <c r="N722" s="11" t="str">
        <f t="shared" si="158"/>
        <v/>
      </c>
      <c r="O722" s="11" t="str">
        <f t="shared" si="144"/>
        <v/>
      </c>
      <c r="P722" s="11" t="str">
        <f t="shared" si="145"/>
        <v/>
      </c>
      <c r="Q722" s="6"/>
      <c r="R722" s="6"/>
      <c r="S722" s="6"/>
      <c r="T722" s="6"/>
      <c r="U722" s="6"/>
      <c r="V722" s="6"/>
      <c r="W722" s="6"/>
      <c r="X722" s="5"/>
      <c r="Y722" s="5"/>
      <c r="Z722" s="9">
        <v>3.1103800000000001</v>
      </c>
      <c r="AA722" s="14">
        <f t="shared" si="157"/>
        <v>1.9326054571854203</v>
      </c>
      <c r="AB722" s="9">
        <f t="shared" si="159"/>
        <v>1.2731399999999999</v>
      </c>
      <c r="AC722" s="9">
        <f t="shared" si="146"/>
        <v>1.1406610714285714</v>
      </c>
      <c r="AD722" s="9">
        <f t="shared" si="147"/>
        <v>1.1161422370674148</v>
      </c>
      <c r="AE722" s="5" t="s">
        <v>87</v>
      </c>
      <c r="AF722" s="11" t="str">
        <f t="shared" si="148"/>
        <v/>
      </c>
      <c r="AG722" s="11" t="str">
        <f t="shared" si="149"/>
        <v/>
      </c>
      <c r="AH722" s="11">
        <f t="shared" si="150"/>
        <v>2.7268222593978244</v>
      </c>
      <c r="AI722" s="5" t="s">
        <v>51</v>
      </c>
      <c r="AJ722" s="5" t="s">
        <v>86</v>
      </c>
      <c r="AK722" s="5" t="s">
        <v>52</v>
      </c>
      <c r="AL722" s="5" t="s">
        <v>88</v>
      </c>
      <c r="AM722" s="5" t="s">
        <v>89</v>
      </c>
      <c r="AN722" s="12">
        <f t="shared" si="160"/>
        <v>3.1103800000000001</v>
      </c>
      <c r="AO722" s="12"/>
      <c r="AP722" s="12"/>
      <c r="AQ722" s="12"/>
      <c r="AR722" s="12"/>
      <c r="AS722" s="13" t="s">
        <v>90</v>
      </c>
    </row>
    <row r="723" spans="1:45" ht="21" customHeight="1">
      <c r="A723" s="4">
        <v>43131</v>
      </c>
      <c r="B723" s="5" t="s">
        <v>85</v>
      </c>
      <c r="C723" s="5" t="s">
        <v>86</v>
      </c>
      <c r="D723" s="4">
        <v>43159</v>
      </c>
      <c r="E723" s="5">
        <f t="shared" si="151"/>
        <v>-28</v>
      </c>
      <c r="F723" s="5" t="str">
        <f t="shared" si="152"/>
        <v>개봉전</v>
      </c>
      <c r="G723" s="5" t="str">
        <f t="shared" si="153"/>
        <v>수</v>
      </c>
      <c r="H723" s="5">
        <f t="shared" si="154"/>
        <v>0</v>
      </c>
      <c r="I723" s="5"/>
      <c r="J723" s="5"/>
      <c r="K723" s="5"/>
      <c r="L723" s="14" t="str">
        <f t="shared" si="155"/>
        <v/>
      </c>
      <c r="M723" s="14" t="str">
        <f t="shared" si="156"/>
        <v/>
      </c>
      <c r="N723" s="11" t="str">
        <f t="shared" si="158"/>
        <v/>
      </c>
      <c r="O723" s="11" t="str">
        <f t="shared" si="144"/>
        <v/>
      </c>
      <c r="P723" s="11" t="str">
        <f t="shared" si="145"/>
        <v/>
      </c>
      <c r="Q723" s="6"/>
      <c r="R723" s="6"/>
      <c r="S723" s="6"/>
      <c r="T723" s="6"/>
      <c r="U723" s="6"/>
      <c r="V723" s="6"/>
      <c r="W723" s="6"/>
      <c r="X723" s="5"/>
      <c r="Y723" s="5"/>
      <c r="Z723" s="9">
        <v>1.89171</v>
      </c>
      <c r="AA723" s="14">
        <f t="shared" si="157"/>
        <v>-0.39180743188935119</v>
      </c>
      <c r="AB723" s="9">
        <f t="shared" si="159"/>
        <v>1.4020457142857143</v>
      </c>
      <c r="AC723" s="9">
        <f t="shared" si="146"/>
        <v>1.2241364285714287</v>
      </c>
      <c r="AD723" s="9">
        <f t="shared" si="147"/>
        <v>1.145334524454849</v>
      </c>
      <c r="AE723" s="5" t="s">
        <v>87</v>
      </c>
      <c r="AF723" s="11" t="str">
        <f t="shared" si="148"/>
        <v/>
      </c>
      <c r="AG723" s="11" t="str">
        <f t="shared" si="149"/>
        <v/>
      </c>
      <c r="AH723" s="11">
        <f t="shared" si="150"/>
        <v>1.5453424600782708</v>
      </c>
      <c r="AI723" s="5" t="s">
        <v>51</v>
      </c>
      <c r="AJ723" s="5" t="s">
        <v>86</v>
      </c>
      <c r="AK723" s="5" t="s">
        <v>52</v>
      </c>
      <c r="AL723" s="5" t="s">
        <v>88</v>
      </c>
      <c r="AM723" s="5" t="s">
        <v>89</v>
      </c>
      <c r="AN723" s="12">
        <f t="shared" si="160"/>
        <v>1.89171</v>
      </c>
      <c r="AO723" s="12"/>
      <c r="AP723" s="12"/>
      <c r="AQ723" s="12"/>
      <c r="AR723" s="12"/>
      <c r="AS723" s="13" t="s">
        <v>90</v>
      </c>
    </row>
    <row r="724" spans="1:45" ht="21" customHeight="1">
      <c r="A724" s="4">
        <v>43132</v>
      </c>
      <c r="B724" s="5" t="s">
        <v>85</v>
      </c>
      <c r="C724" s="5" t="s">
        <v>86</v>
      </c>
      <c r="D724" s="4">
        <v>43159</v>
      </c>
      <c r="E724" s="5">
        <f t="shared" si="151"/>
        <v>-27</v>
      </c>
      <c r="F724" s="5" t="str">
        <f t="shared" si="152"/>
        <v>개봉전</v>
      </c>
      <c r="G724" s="5" t="str">
        <f t="shared" si="153"/>
        <v>목</v>
      </c>
      <c r="H724" s="5">
        <f t="shared" si="154"/>
        <v>0</v>
      </c>
      <c r="I724" s="5"/>
      <c r="J724" s="5"/>
      <c r="K724" s="5"/>
      <c r="L724" s="14" t="str">
        <f t="shared" si="155"/>
        <v/>
      </c>
      <c r="M724" s="14" t="str">
        <f t="shared" si="156"/>
        <v/>
      </c>
      <c r="N724" s="11" t="str">
        <f t="shared" si="158"/>
        <v/>
      </c>
      <c r="O724" s="11" t="str">
        <f t="shared" si="144"/>
        <v/>
      </c>
      <c r="P724" s="11" t="str">
        <f t="shared" si="145"/>
        <v/>
      </c>
      <c r="Q724" s="6"/>
      <c r="R724" s="6"/>
      <c r="S724" s="6"/>
      <c r="T724" s="6"/>
      <c r="U724" s="6"/>
      <c r="V724" s="6"/>
      <c r="W724" s="6"/>
      <c r="X724" s="5"/>
      <c r="Y724" s="5"/>
      <c r="Z724" s="9">
        <v>7.2115299999999998</v>
      </c>
      <c r="AA724" s="14">
        <f t="shared" si="157"/>
        <v>2.8121752277040351</v>
      </c>
      <c r="AB724" s="9">
        <f t="shared" si="159"/>
        <v>2.2909928571428573</v>
      </c>
      <c r="AC724" s="9">
        <f t="shared" si="146"/>
        <v>1.2623142857142859</v>
      </c>
      <c r="AD724" s="9">
        <f t="shared" si="147"/>
        <v>1.8149147823725129</v>
      </c>
      <c r="AE724" s="5" t="s">
        <v>87</v>
      </c>
      <c r="AF724" s="11" t="str">
        <f t="shared" si="148"/>
        <v/>
      </c>
      <c r="AG724" s="11" t="str">
        <f t="shared" si="149"/>
        <v/>
      </c>
      <c r="AH724" s="11">
        <f t="shared" si="150"/>
        <v>5.7129433466874886</v>
      </c>
      <c r="AI724" s="5" t="s">
        <v>51</v>
      </c>
      <c r="AJ724" s="5" t="s">
        <v>86</v>
      </c>
      <c r="AK724" s="5" t="s">
        <v>52</v>
      </c>
      <c r="AL724" s="5" t="s">
        <v>88</v>
      </c>
      <c r="AM724" s="5" t="s">
        <v>89</v>
      </c>
      <c r="AN724" s="12">
        <f t="shared" si="160"/>
        <v>7.2115299999999998</v>
      </c>
      <c r="AO724" s="12"/>
      <c r="AP724" s="12"/>
      <c r="AQ724" s="12"/>
      <c r="AR724" s="12"/>
      <c r="AS724" s="13" t="s">
        <v>90</v>
      </c>
    </row>
    <row r="725" spans="1:45" ht="21" customHeight="1">
      <c r="A725" s="4">
        <v>43133</v>
      </c>
      <c r="B725" s="5" t="s">
        <v>85</v>
      </c>
      <c r="C725" s="5" t="s">
        <v>86</v>
      </c>
      <c r="D725" s="4">
        <v>43159</v>
      </c>
      <c r="E725" s="5">
        <f t="shared" si="151"/>
        <v>-26</v>
      </c>
      <c r="F725" s="5" t="str">
        <f t="shared" si="152"/>
        <v>개봉전</v>
      </c>
      <c r="G725" s="5" t="str">
        <f t="shared" si="153"/>
        <v>금</v>
      </c>
      <c r="H725" s="5">
        <f t="shared" si="154"/>
        <v>0</v>
      </c>
      <c r="I725" s="5"/>
      <c r="J725" s="5"/>
      <c r="K725" s="5"/>
      <c r="L725" s="14" t="str">
        <f t="shared" si="155"/>
        <v/>
      </c>
      <c r="M725" s="14" t="str">
        <f t="shared" si="156"/>
        <v/>
      </c>
      <c r="N725" s="11" t="str">
        <f t="shared" si="158"/>
        <v/>
      </c>
      <c r="O725" s="11" t="str">
        <f t="shared" si="144"/>
        <v/>
      </c>
      <c r="P725" s="11" t="str">
        <f t="shared" si="145"/>
        <v/>
      </c>
      <c r="Q725" s="6"/>
      <c r="R725" s="6"/>
      <c r="S725" s="6"/>
      <c r="T725" s="6"/>
      <c r="U725" s="6"/>
      <c r="V725" s="6"/>
      <c r="W725" s="6"/>
      <c r="X725" s="5"/>
      <c r="Y725" s="5"/>
      <c r="Z725" s="9">
        <v>2.2751100000000002</v>
      </c>
      <c r="AA725" s="14">
        <f t="shared" si="157"/>
        <v>-0.68451770983411286</v>
      </c>
      <c r="AB725" s="9">
        <f t="shared" si="159"/>
        <v>2.4752671428571427</v>
      </c>
      <c r="AC725" s="9">
        <f t="shared" si="146"/>
        <v>1.4983432142857147</v>
      </c>
      <c r="AD725" s="9">
        <f t="shared" si="147"/>
        <v>1.6520027716327623</v>
      </c>
      <c r="AE725" s="5" t="s">
        <v>87</v>
      </c>
      <c r="AF725" s="11" t="str">
        <f t="shared" si="148"/>
        <v/>
      </c>
      <c r="AG725" s="11" t="str">
        <f t="shared" si="149"/>
        <v/>
      </c>
      <c r="AH725" s="11">
        <f t="shared" si="150"/>
        <v>1.5184171278705214</v>
      </c>
      <c r="AI725" s="5" t="s">
        <v>51</v>
      </c>
      <c r="AJ725" s="5" t="s">
        <v>86</v>
      </c>
      <c r="AK725" s="5" t="s">
        <v>52</v>
      </c>
      <c r="AL725" s="5" t="s">
        <v>88</v>
      </c>
      <c r="AM725" s="5" t="s">
        <v>89</v>
      </c>
      <c r="AN725" s="12">
        <f t="shared" si="160"/>
        <v>2.2751100000000002</v>
      </c>
      <c r="AO725" s="12"/>
      <c r="AP725" s="12"/>
      <c r="AQ725" s="12"/>
      <c r="AR725" s="12"/>
      <c r="AS725" s="13" t="s">
        <v>90</v>
      </c>
    </row>
    <row r="726" spans="1:45" ht="21" customHeight="1">
      <c r="A726" s="4">
        <v>43134</v>
      </c>
      <c r="B726" s="5" t="s">
        <v>85</v>
      </c>
      <c r="C726" s="5" t="s">
        <v>86</v>
      </c>
      <c r="D726" s="4">
        <v>43159</v>
      </c>
      <c r="E726" s="5">
        <f t="shared" si="151"/>
        <v>-25</v>
      </c>
      <c r="F726" s="5" t="str">
        <f t="shared" si="152"/>
        <v>개봉전</v>
      </c>
      <c r="G726" s="5" t="str">
        <f t="shared" si="153"/>
        <v>토</v>
      </c>
      <c r="H726" s="5">
        <f t="shared" si="154"/>
        <v>1</v>
      </c>
      <c r="I726" s="5"/>
      <c r="J726" s="5"/>
      <c r="K726" s="5"/>
      <c r="L726" s="14" t="str">
        <f t="shared" si="155"/>
        <v/>
      </c>
      <c r="M726" s="14" t="str">
        <f t="shared" si="156"/>
        <v/>
      </c>
      <c r="N726" s="11" t="str">
        <f t="shared" si="158"/>
        <v/>
      </c>
      <c r="O726" s="11" t="str">
        <f t="shared" si="144"/>
        <v/>
      </c>
      <c r="P726" s="11" t="str">
        <f t="shared" si="145"/>
        <v/>
      </c>
      <c r="Q726" s="6"/>
      <c r="R726" s="6"/>
      <c r="S726" s="6"/>
      <c r="T726" s="6"/>
      <c r="U726" s="6"/>
      <c r="V726" s="6"/>
      <c r="W726" s="6"/>
      <c r="X726" s="5"/>
      <c r="Y726" s="5"/>
      <c r="Z726" s="9">
        <v>2.0270100000000002</v>
      </c>
      <c r="AA726" s="14">
        <f t="shared" si="157"/>
        <v>-0.10904967232353602</v>
      </c>
      <c r="AB726" s="9">
        <f t="shared" si="159"/>
        <v>2.6440571428571431</v>
      </c>
      <c r="AC726" s="9">
        <f t="shared" si="146"/>
        <v>1.5650425000000001</v>
      </c>
      <c r="AD726" s="9">
        <f t="shared" si="147"/>
        <v>1.6894475024525806</v>
      </c>
      <c r="AE726" s="5" t="s">
        <v>87</v>
      </c>
      <c r="AF726" s="11" t="str">
        <f t="shared" si="148"/>
        <v/>
      </c>
      <c r="AG726" s="11" t="str">
        <f t="shared" si="149"/>
        <v/>
      </c>
      <c r="AH726" s="11">
        <f t="shared" si="150"/>
        <v>1.2951788849184607</v>
      </c>
      <c r="AI726" s="5" t="s">
        <v>51</v>
      </c>
      <c r="AJ726" s="5" t="s">
        <v>86</v>
      </c>
      <c r="AK726" s="5" t="s">
        <v>52</v>
      </c>
      <c r="AL726" s="5" t="s">
        <v>88</v>
      </c>
      <c r="AM726" s="5" t="s">
        <v>89</v>
      </c>
      <c r="AN726" s="12">
        <f t="shared" si="160"/>
        <v>2.0270100000000002</v>
      </c>
      <c r="AO726" s="12"/>
      <c r="AP726" s="12"/>
      <c r="AQ726" s="12"/>
      <c r="AR726" s="12"/>
      <c r="AS726" s="13" t="s">
        <v>90</v>
      </c>
    </row>
    <row r="727" spans="1:45" ht="21" customHeight="1">
      <c r="A727" s="4">
        <v>43135</v>
      </c>
      <c r="B727" s="5" t="s">
        <v>85</v>
      </c>
      <c r="C727" s="5" t="s">
        <v>86</v>
      </c>
      <c r="D727" s="4">
        <v>43159</v>
      </c>
      <c r="E727" s="5">
        <f t="shared" si="151"/>
        <v>-24</v>
      </c>
      <c r="F727" s="5" t="str">
        <f t="shared" si="152"/>
        <v>개봉전</v>
      </c>
      <c r="G727" s="5" t="str">
        <f t="shared" si="153"/>
        <v>일</v>
      </c>
      <c r="H727" s="5">
        <f t="shared" si="154"/>
        <v>1</v>
      </c>
      <c r="I727" s="5"/>
      <c r="J727" s="5"/>
      <c r="K727" s="5"/>
      <c r="L727" s="14" t="str">
        <f t="shared" si="155"/>
        <v/>
      </c>
      <c r="M727" s="14" t="str">
        <f t="shared" si="156"/>
        <v/>
      </c>
      <c r="N727" s="11" t="str">
        <f t="shared" si="158"/>
        <v/>
      </c>
      <c r="O727" s="11" t="str">
        <f t="shared" ref="O727:O790" si="161">IF(COUNT(I699:I726)=28,AVERAGE(I699:I726),"")</f>
        <v/>
      </c>
      <c r="P727" s="11" t="str">
        <f t="shared" ref="P727:P790" si="162">IF(COUNT(I727,O727)=2,IFERROR(I727/O727,""),"")</f>
        <v/>
      </c>
      <c r="Q727" s="6"/>
      <c r="R727" s="6"/>
      <c r="S727" s="6"/>
      <c r="T727" s="6"/>
      <c r="U727" s="6"/>
      <c r="V727" s="6"/>
      <c r="W727" s="6"/>
      <c r="X727" s="5"/>
      <c r="Y727" s="5"/>
      <c r="Z727" s="9">
        <v>1.9107400000000001</v>
      </c>
      <c r="AA727" s="14">
        <f t="shared" si="157"/>
        <v>-5.736034849359406E-2</v>
      </c>
      <c r="AB727" s="9">
        <f t="shared" si="159"/>
        <v>2.7838714285714281</v>
      </c>
      <c r="AC727" s="9">
        <f t="shared" ref="AC727:AC790" si="163">IF(COUNT(Z699:Z726)=28,AVERAGE(Z699:Z726),"")</f>
        <v>1.6216128571428572</v>
      </c>
      <c r="AD727" s="9">
        <f t="shared" ref="AD727:AD790" si="164">IF(COUNT(AB727:AC727)=2,IFERROR(AB727/AC727,""),"")</f>
        <v>1.7167299928025799</v>
      </c>
      <c r="AE727" s="5" t="s">
        <v>87</v>
      </c>
      <c r="AF727" s="11" t="str">
        <f t="shared" ref="AF727:AF790" si="165">IF(COUNT(J720,J713,J706,J699)=4,AVERAGE(J720,J713,J706,J699),"")</f>
        <v/>
      </c>
      <c r="AG727" s="11" t="str">
        <f t="shared" ref="AG727:AG790" si="166">IF(COUNT(J727,AF727)=2,IFERROR(J727/AF727,""),"")</f>
        <v/>
      </c>
      <c r="AH727" s="11">
        <f t="shared" ref="AH727:AH790" si="167">IF(COUNT(Z727,AC727)=2,IFERROR(Z727/AC727,""),"")</f>
        <v>1.1782960350761895</v>
      </c>
      <c r="AI727" s="5" t="s">
        <v>51</v>
      </c>
      <c r="AJ727" s="5" t="s">
        <v>86</v>
      </c>
      <c r="AK727" s="5" t="s">
        <v>52</v>
      </c>
      <c r="AL727" s="5" t="s">
        <v>88</v>
      </c>
      <c r="AM727" s="5" t="s">
        <v>89</v>
      </c>
      <c r="AN727" s="12">
        <f t="shared" si="160"/>
        <v>1.9107400000000001</v>
      </c>
      <c r="AO727" s="12"/>
      <c r="AP727" s="12"/>
      <c r="AQ727" s="12"/>
      <c r="AR727" s="12"/>
      <c r="AS727" s="13" t="s">
        <v>90</v>
      </c>
    </row>
    <row r="728" spans="1:45" ht="21" customHeight="1">
      <c r="A728" s="4">
        <v>43136</v>
      </c>
      <c r="B728" s="5" t="s">
        <v>85</v>
      </c>
      <c r="C728" s="5" t="s">
        <v>86</v>
      </c>
      <c r="D728" s="4">
        <v>43159</v>
      </c>
      <c r="E728" s="5">
        <f t="shared" si="151"/>
        <v>-23</v>
      </c>
      <c r="F728" s="5" t="str">
        <f t="shared" si="152"/>
        <v>개봉전</v>
      </c>
      <c r="G728" s="5" t="str">
        <f t="shared" si="153"/>
        <v>월</v>
      </c>
      <c r="H728" s="5">
        <f t="shared" si="154"/>
        <v>0</v>
      </c>
      <c r="I728" s="5"/>
      <c r="J728" s="5"/>
      <c r="K728" s="5"/>
      <c r="L728" s="14" t="str">
        <f t="shared" si="155"/>
        <v/>
      </c>
      <c r="M728" s="14" t="str">
        <f t="shared" si="156"/>
        <v/>
      </c>
      <c r="N728" s="11" t="str">
        <f t="shared" si="158"/>
        <v/>
      </c>
      <c r="O728" s="11" t="str">
        <f t="shared" si="161"/>
        <v/>
      </c>
      <c r="P728" s="11" t="str">
        <f t="shared" si="162"/>
        <v/>
      </c>
      <c r="Q728" s="6"/>
      <c r="R728" s="6"/>
      <c r="S728" s="6"/>
      <c r="T728" s="6"/>
      <c r="U728" s="6"/>
      <c r="V728" s="6"/>
      <c r="W728" s="6"/>
      <c r="X728" s="5"/>
      <c r="Y728" s="5"/>
      <c r="Z728" s="9">
        <v>1.7192700000000001</v>
      </c>
      <c r="AA728" s="14">
        <f t="shared" si="157"/>
        <v>-0.10020724954729587</v>
      </c>
      <c r="AB728" s="9">
        <f t="shared" si="159"/>
        <v>2.8779642857142855</v>
      </c>
      <c r="AC728" s="9">
        <f t="shared" si="163"/>
        <v>1.6704085714285715</v>
      </c>
      <c r="AD728" s="9">
        <f t="shared" si="164"/>
        <v>1.722910391469666</v>
      </c>
      <c r="AE728" s="5" t="s">
        <v>87</v>
      </c>
      <c r="AF728" s="11" t="str">
        <f t="shared" si="165"/>
        <v/>
      </c>
      <c r="AG728" s="11" t="str">
        <f t="shared" si="166"/>
        <v/>
      </c>
      <c r="AH728" s="11">
        <f t="shared" si="167"/>
        <v>1.0292511840559111</v>
      </c>
      <c r="AI728" s="5" t="s">
        <v>51</v>
      </c>
      <c r="AJ728" s="5" t="s">
        <v>86</v>
      </c>
      <c r="AK728" s="5" t="s">
        <v>52</v>
      </c>
      <c r="AL728" s="5" t="s">
        <v>88</v>
      </c>
      <c r="AM728" s="5" t="s">
        <v>89</v>
      </c>
      <c r="AN728" s="12">
        <f t="shared" si="160"/>
        <v>1.7192700000000001</v>
      </c>
      <c r="AO728" s="12"/>
      <c r="AP728" s="12"/>
      <c r="AQ728" s="12"/>
      <c r="AR728" s="12"/>
      <c r="AS728" s="13" t="s">
        <v>90</v>
      </c>
    </row>
    <row r="729" spans="1:45" ht="21" customHeight="1">
      <c r="A729" s="4">
        <v>43137</v>
      </c>
      <c r="B729" s="5" t="s">
        <v>85</v>
      </c>
      <c r="C729" s="5" t="s">
        <v>86</v>
      </c>
      <c r="D729" s="4">
        <v>43159</v>
      </c>
      <c r="E729" s="5">
        <f t="shared" si="151"/>
        <v>-22</v>
      </c>
      <c r="F729" s="5" t="str">
        <f t="shared" si="152"/>
        <v>개봉전</v>
      </c>
      <c r="G729" s="5" t="str">
        <f t="shared" si="153"/>
        <v>화</v>
      </c>
      <c r="H729" s="5">
        <f t="shared" si="154"/>
        <v>0</v>
      </c>
      <c r="I729" s="5"/>
      <c r="J729" s="5"/>
      <c r="K729" s="5"/>
      <c r="L729" s="14" t="str">
        <f t="shared" si="155"/>
        <v/>
      </c>
      <c r="M729" s="14" t="str">
        <f t="shared" si="156"/>
        <v/>
      </c>
      <c r="N729" s="11" t="str">
        <f t="shared" si="158"/>
        <v/>
      </c>
      <c r="O729" s="11" t="str">
        <f t="shared" si="161"/>
        <v/>
      </c>
      <c r="P729" s="11" t="str">
        <f t="shared" si="162"/>
        <v/>
      </c>
      <c r="Q729" s="6"/>
      <c r="R729" s="6"/>
      <c r="S729" s="6"/>
      <c r="T729" s="6"/>
      <c r="U729" s="6"/>
      <c r="V729" s="6"/>
      <c r="W729" s="6"/>
      <c r="X729" s="5"/>
      <c r="Y729" s="5"/>
      <c r="Z729" s="9">
        <v>4.4457899999999997</v>
      </c>
      <c r="AA729" s="14">
        <f t="shared" si="157"/>
        <v>1.5858591146242298</v>
      </c>
      <c r="AB729" s="9">
        <f t="shared" si="159"/>
        <v>3.0687371428571426</v>
      </c>
      <c r="AC729" s="9">
        <f t="shared" si="163"/>
        <v>1.688983571428571</v>
      </c>
      <c r="AD729" s="9">
        <f t="shared" si="164"/>
        <v>1.8169135536715448</v>
      </c>
      <c r="AE729" s="5" t="s">
        <v>87</v>
      </c>
      <c r="AF729" s="11" t="str">
        <f t="shared" si="165"/>
        <v/>
      </c>
      <c r="AG729" s="11" t="str">
        <f t="shared" si="166"/>
        <v/>
      </c>
      <c r="AH729" s="11">
        <f t="shared" si="167"/>
        <v>2.6322280898443995</v>
      </c>
      <c r="AI729" s="5" t="s">
        <v>51</v>
      </c>
      <c r="AJ729" s="5" t="s">
        <v>86</v>
      </c>
      <c r="AK729" s="5" t="s">
        <v>52</v>
      </c>
      <c r="AL729" s="5" t="s">
        <v>88</v>
      </c>
      <c r="AM729" s="5" t="s">
        <v>89</v>
      </c>
      <c r="AN729" s="12">
        <f t="shared" si="160"/>
        <v>4.4457899999999997</v>
      </c>
      <c r="AO729" s="12"/>
      <c r="AP729" s="12"/>
      <c r="AQ729" s="12"/>
      <c r="AR729" s="12"/>
      <c r="AS729" s="13" t="s">
        <v>90</v>
      </c>
    </row>
    <row r="730" spans="1:45" ht="21" customHeight="1">
      <c r="A730" s="4">
        <v>43138</v>
      </c>
      <c r="B730" s="5" t="s">
        <v>85</v>
      </c>
      <c r="C730" s="5" t="s">
        <v>86</v>
      </c>
      <c r="D730" s="4">
        <v>43159</v>
      </c>
      <c r="E730" s="5">
        <f t="shared" si="151"/>
        <v>-21</v>
      </c>
      <c r="F730" s="5" t="str">
        <f t="shared" si="152"/>
        <v>개봉전</v>
      </c>
      <c r="G730" s="5" t="str">
        <f t="shared" si="153"/>
        <v>수</v>
      </c>
      <c r="H730" s="5">
        <f t="shared" si="154"/>
        <v>0</v>
      </c>
      <c r="I730" s="5"/>
      <c r="J730" s="5"/>
      <c r="K730" s="5"/>
      <c r="L730" s="14" t="str">
        <f t="shared" si="155"/>
        <v/>
      </c>
      <c r="M730" s="14" t="str">
        <f t="shared" si="156"/>
        <v/>
      </c>
      <c r="N730" s="11" t="str">
        <f t="shared" si="158"/>
        <v/>
      </c>
      <c r="O730" s="11" t="str">
        <f t="shared" si="161"/>
        <v/>
      </c>
      <c r="P730" s="11" t="str">
        <f t="shared" si="162"/>
        <v/>
      </c>
      <c r="Q730" s="6"/>
      <c r="R730" s="6"/>
      <c r="S730" s="6"/>
      <c r="T730" s="6"/>
      <c r="U730" s="6"/>
      <c r="V730" s="6"/>
      <c r="W730" s="6"/>
      <c r="X730" s="5"/>
      <c r="Y730" s="5"/>
      <c r="Z730" s="9">
        <v>2.0718100000000002</v>
      </c>
      <c r="AA730" s="14">
        <f t="shared" si="157"/>
        <v>-0.53398383639353186</v>
      </c>
      <c r="AB730" s="9">
        <f t="shared" si="159"/>
        <v>3.0944657142857142</v>
      </c>
      <c r="AC730" s="9">
        <f t="shared" si="163"/>
        <v>1.6728039285714282</v>
      </c>
      <c r="AD730" s="9">
        <f t="shared" si="164"/>
        <v>1.8498675555648549</v>
      </c>
      <c r="AE730" s="5" t="s">
        <v>87</v>
      </c>
      <c r="AF730" s="11" t="str">
        <f t="shared" si="165"/>
        <v/>
      </c>
      <c r="AG730" s="11" t="str">
        <f t="shared" si="166"/>
        <v/>
      </c>
      <c r="AH730" s="11">
        <f t="shared" si="167"/>
        <v>1.238525307487365</v>
      </c>
      <c r="AI730" s="5" t="s">
        <v>51</v>
      </c>
      <c r="AJ730" s="5" t="s">
        <v>86</v>
      </c>
      <c r="AK730" s="5" t="s">
        <v>52</v>
      </c>
      <c r="AL730" s="5" t="s">
        <v>88</v>
      </c>
      <c r="AM730" s="5" t="s">
        <v>89</v>
      </c>
      <c r="AN730" s="12">
        <f t="shared" si="160"/>
        <v>2.0718100000000002</v>
      </c>
      <c r="AO730" s="12"/>
      <c r="AP730" s="12"/>
      <c r="AQ730" s="12"/>
      <c r="AR730" s="12"/>
      <c r="AS730" s="13" t="s">
        <v>90</v>
      </c>
    </row>
    <row r="731" spans="1:45" ht="21" customHeight="1">
      <c r="A731" s="4">
        <v>43139</v>
      </c>
      <c r="B731" s="5" t="s">
        <v>85</v>
      </c>
      <c r="C731" s="5" t="s">
        <v>86</v>
      </c>
      <c r="D731" s="4">
        <v>43159</v>
      </c>
      <c r="E731" s="5">
        <f t="shared" si="151"/>
        <v>-20</v>
      </c>
      <c r="F731" s="5" t="str">
        <f t="shared" si="152"/>
        <v>개봉전</v>
      </c>
      <c r="G731" s="5" t="str">
        <f t="shared" si="153"/>
        <v>목</v>
      </c>
      <c r="H731" s="5">
        <f t="shared" si="154"/>
        <v>0</v>
      </c>
      <c r="I731" s="5"/>
      <c r="J731" s="5"/>
      <c r="K731" s="5"/>
      <c r="L731" s="14" t="str">
        <f t="shared" si="155"/>
        <v/>
      </c>
      <c r="M731" s="14" t="str">
        <f t="shared" si="156"/>
        <v/>
      </c>
      <c r="N731" s="11" t="str">
        <f t="shared" si="158"/>
        <v/>
      </c>
      <c r="O731" s="11" t="str">
        <f t="shared" si="161"/>
        <v/>
      </c>
      <c r="P731" s="11" t="str">
        <f t="shared" si="162"/>
        <v/>
      </c>
      <c r="Q731" s="6"/>
      <c r="R731" s="6"/>
      <c r="S731" s="6"/>
      <c r="T731" s="6"/>
      <c r="U731" s="6"/>
      <c r="V731" s="6"/>
      <c r="W731" s="6"/>
      <c r="X731" s="5"/>
      <c r="Y731" s="5"/>
      <c r="Z731" s="9">
        <v>2.4958200000000001</v>
      </c>
      <c r="AA731" s="14">
        <f t="shared" si="157"/>
        <v>0.20465679767932388</v>
      </c>
      <c r="AB731" s="9">
        <f t="shared" si="159"/>
        <v>2.4207928571428567</v>
      </c>
      <c r="AC731" s="9">
        <f t="shared" si="163"/>
        <v>1.6221849999999998</v>
      </c>
      <c r="AD731" s="9">
        <f t="shared" si="164"/>
        <v>1.4923038106891984</v>
      </c>
      <c r="AE731" s="5" t="s">
        <v>87</v>
      </c>
      <c r="AF731" s="11" t="str">
        <f t="shared" si="165"/>
        <v/>
      </c>
      <c r="AG731" s="11" t="str">
        <f t="shared" si="166"/>
        <v/>
      </c>
      <c r="AH731" s="11">
        <f t="shared" si="167"/>
        <v>1.5385544805308893</v>
      </c>
      <c r="AI731" s="5" t="s">
        <v>51</v>
      </c>
      <c r="AJ731" s="5" t="s">
        <v>86</v>
      </c>
      <c r="AK731" s="5" t="s">
        <v>52</v>
      </c>
      <c r="AL731" s="5" t="s">
        <v>88</v>
      </c>
      <c r="AM731" s="5" t="s">
        <v>89</v>
      </c>
      <c r="AN731" s="12">
        <f t="shared" si="160"/>
        <v>2.4958200000000001</v>
      </c>
      <c r="AO731" s="12"/>
      <c r="AP731" s="12"/>
      <c r="AQ731" s="12"/>
      <c r="AR731" s="12"/>
      <c r="AS731" s="13" t="s">
        <v>90</v>
      </c>
    </row>
    <row r="732" spans="1:45" ht="21" customHeight="1">
      <c r="A732" s="4">
        <v>43140</v>
      </c>
      <c r="B732" s="5" t="s">
        <v>85</v>
      </c>
      <c r="C732" s="5" t="s">
        <v>86</v>
      </c>
      <c r="D732" s="4">
        <v>43159</v>
      </c>
      <c r="E732" s="5">
        <f t="shared" si="151"/>
        <v>-19</v>
      </c>
      <c r="F732" s="5" t="str">
        <f t="shared" si="152"/>
        <v>개봉전</v>
      </c>
      <c r="G732" s="5" t="str">
        <f t="shared" si="153"/>
        <v>금</v>
      </c>
      <c r="H732" s="5">
        <f t="shared" si="154"/>
        <v>0</v>
      </c>
      <c r="I732" s="5"/>
      <c r="J732" s="5"/>
      <c r="K732" s="5"/>
      <c r="L732" s="14" t="str">
        <f t="shared" si="155"/>
        <v/>
      </c>
      <c r="M732" s="14" t="str">
        <f t="shared" si="156"/>
        <v/>
      </c>
      <c r="N732" s="11" t="str">
        <f t="shared" si="158"/>
        <v/>
      </c>
      <c r="O732" s="11" t="str">
        <f t="shared" si="161"/>
        <v/>
      </c>
      <c r="P732" s="11" t="str">
        <f t="shared" si="162"/>
        <v/>
      </c>
      <c r="Q732" s="6"/>
      <c r="R732" s="6"/>
      <c r="S732" s="6"/>
      <c r="T732" s="6"/>
      <c r="U732" s="6"/>
      <c r="V732" s="6"/>
      <c r="W732" s="6"/>
      <c r="X732" s="5"/>
      <c r="Y732" s="5"/>
      <c r="Z732" s="9">
        <v>1.95994</v>
      </c>
      <c r="AA732" s="14">
        <f t="shared" si="157"/>
        <v>-0.21471099678662731</v>
      </c>
      <c r="AB732" s="9">
        <f t="shared" si="159"/>
        <v>2.3757685714285719</v>
      </c>
      <c r="AC732" s="9">
        <f t="shared" si="163"/>
        <v>1.675812857142857</v>
      </c>
      <c r="AD732" s="9">
        <f t="shared" si="164"/>
        <v>1.4176813128639496</v>
      </c>
      <c r="AE732" s="5" t="s">
        <v>87</v>
      </c>
      <c r="AF732" s="11" t="str">
        <f t="shared" si="165"/>
        <v/>
      </c>
      <c r="AG732" s="11" t="str">
        <f t="shared" si="166"/>
        <v/>
      </c>
      <c r="AH732" s="11">
        <f t="shared" si="167"/>
        <v>1.1695458664409342</v>
      </c>
      <c r="AI732" s="5" t="s">
        <v>51</v>
      </c>
      <c r="AJ732" s="5" t="s">
        <v>86</v>
      </c>
      <c r="AK732" s="5" t="s">
        <v>52</v>
      </c>
      <c r="AL732" s="5" t="s">
        <v>88</v>
      </c>
      <c r="AM732" s="5" t="s">
        <v>89</v>
      </c>
      <c r="AN732" s="12">
        <f t="shared" si="160"/>
        <v>1.95994</v>
      </c>
      <c r="AO732" s="12"/>
      <c r="AP732" s="12"/>
      <c r="AQ732" s="12"/>
      <c r="AR732" s="12"/>
      <c r="AS732" s="13" t="s">
        <v>90</v>
      </c>
    </row>
    <row r="733" spans="1:45" ht="21" customHeight="1">
      <c r="A733" s="4">
        <v>43141</v>
      </c>
      <c r="B733" s="5" t="s">
        <v>85</v>
      </c>
      <c r="C733" s="5" t="s">
        <v>86</v>
      </c>
      <c r="D733" s="4">
        <v>43159</v>
      </c>
      <c r="E733" s="5">
        <f t="shared" si="151"/>
        <v>-18</v>
      </c>
      <c r="F733" s="5" t="str">
        <f t="shared" si="152"/>
        <v>개봉전</v>
      </c>
      <c r="G733" s="5" t="str">
        <f t="shared" si="153"/>
        <v>토</v>
      </c>
      <c r="H733" s="5">
        <f t="shared" si="154"/>
        <v>1</v>
      </c>
      <c r="I733" s="5"/>
      <c r="J733" s="5"/>
      <c r="K733" s="5"/>
      <c r="L733" s="14" t="str">
        <f t="shared" si="155"/>
        <v/>
      </c>
      <c r="M733" s="14" t="str">
        <f t="shared" si="156"/>
        <v/>
      </c>
      <c r="N733" s="11" t="str">
        <f t="shared" si="158"/>
        <v/>
      </c>
      <c r="O733" s="11" t="str">
        <f t="shared" si="161"/>
        <v/>
      </c>
      <c r="P733" s="11" t="str">
        <f t="shared" si="162"/>
        <v/>
      </c>
      <c r="Q733" s="6"/>
      <c r="R733" s="6"/>
      <c r="S733" s="6"/>
      <c r="T733" s="6"/>
      <c r="U733" s="6"/>
      <c r="V733" s="6"/>
      <c r="W733" s="6"/>
      <c r="X733" s="5"/>
      <c r="Y733" s="5"/>
      <c r="Z733" s="9">
        <v>3.0379700000000001</v>
      </c>
      <c r="AA733" s="14">
        <f t="shared" si="157"/>
        <v>0.55003214384113797</v>
      </c>
      <c r="AB733" s="9">
        <f t="shared" si="159"/>
        <v>2.5201914285714286</v>
      </c>
      <c r="AC733" s="9">
        <f t="shared" si="163"/>
        <v>1.7186735714285715</v>
      </c>
      <c r="AD733" s="9">
        <f t="shared" si="164"/>
        <v>1.4663584001449623</v>
      </c>
      <c r="AE733" s="5" t="s">
        <v>87</v>
      </c>
      <c r="AF733" s="11" t="str">
        <f t="shared" si="165"/>
        <v/>
      </c>
      <c r="AG733" s="11" t="str">
        <f t="shared" si="166"/>
        <v/>
      </c>
      <c r="AH733" s="11">
        <f t="shared" si="167"/>
        <v>1.7676247837306427</v>
      </c>
      <c r="AI733" s="5" t="s">
        <v>51</v>
      </c>
      <c r="AJ733" s="5" t="s">
        <v>86</v>
      </c>
      <c r="AK733" s="5" t="s">
        <v>52</v>
      </c>
      <c r="AL733" s="5" t="s">
        <v>88</v>
      </c>
      <c r="AM733" s="5" t="s">
        <v>89</v>
      </c>
      <c r="AN733" s="12">
        <f t="shared" si="160"/>
        <v>3.0379700000000001</v>
      </c>
      <c r="AO733" s="12"/>
      <c r="AP733" s="12"/>
      <c r="AQ733" s="12"/>
      <c r="AR733" s="12"/>
      <c r="AS733" s="13" t="s">
        <v>90</v>
      </c>
    </row>
    <row r="734" spans="1:45" ht="21" customHeight="1">
      <c r="A734" s="4">
        <v>43142</v>
      </c>
      <c r="B734" s="5" t="s">
        <v>85</v>
      </c>
      <c r="C734" s="5" t="s">
        <v>86</v>
      </c>
      <c r="D734" s="4">
        <v>43159</v>
      </c>
      <c r="E734" s="5">
        <f t="shared" si="151"/>
        <v>-17</v>
      </c>
      <c r="F734" s="5" t="str">
        <f t="shared" si="152"/>
        <v>개봉전</v>
      </c>
      <c r="G734" s="5" t="str">
        <f t="shared" si="153"/>
        <v>일</v>
      </c>
      <c r="H734" s="5">
        <f t="shared" si="154"/>
        <v>1</v>
      </c>
      <c r="I734" s="5"/>
      <c r="J734" s="5"/>
      <c r="K734" s="5"/>
      <c r="L734" s="14" t="str">
        <f t="shared" si="155"/>
        <v/>
      </c>
      <c r="M734" s="14" t="str">
        <f t="shared" si="156"/>
        <v/>
      </c>
      <c r="N734" s="11" t="str">
        <f t="shared" si="158"/>
        <v/>
      </c>
      <c r="O734" s="11" t="str">
        <f t="shared" si="161"/>
        <v/>
      </c>
      <c r="P734" s="11" t="str">
        <f t="shared" si="162"/>
        <v/>
      </c>
      <c r="Q734" s="6"/>
      <c r="R734" s="6"/>
      <c r="S734" s="6"/>
      <c r="T734" s="6"/>
      <c r="U734" s="6"/>
      <c r="V734" s="6"/>
      <c r="W734" s="6"/>
      <c r="X734" s="5"/>
      <c r="Y734" s="5"/>
      <c r="Z734" s="9">
        <v>1.63062</v>
      </c>
      <c r="AA734" s="14">
        <f t="shared" si="157"/>
        <v>-0.46325342251569301</v>
      </c>
      <c r="AB734" s="9">
        <f t="shared" si="159"/>
        <v>2.4801742857142854</v>
      </c>
      <c r="AC734" s="9">
        <f t="shared" si="163"/>
        <v>1.7969935714285714</v>
      </c>
      <c r="AD734" s="9">
        <f t="shared" si="164"/>
        <v>1.38017983210847</v>
      </c>
      <c r="AE734" s="5" t="s">
        <v>87</v>
      </c>
      <c r="AF734" s="11" t="str">
        <f t="shared" si="165"/>
        <v/>
      </c>
      <c r="AG734" s="11" t="str">
        <f t="shared" si="166"/>
        <v/>
      </c>
      <c r="AH734" s="11">
        <f t="shared" si="167"/>
        <v>0.90741560010350619</v>
      </c>
      <c r="AI734" s="5" t="s">
        <v>51</v>
      </c>
      <c r="AJ734" s="5" t="s">
        <v>86</v>
      </c>
      <c r="AK734" s="5" t="s">
        <v>52</v>
      </c>
      <c r="AL734" s="5" t="s">
        <v>88</v>
      </c>
      <c r="AM734" s="5" t="s">
        <v>89</v>
      </c>
      <c r="AN734" s="12">
        <f t="shared" si="160"/>
        <v>1.63062</v>
      </c>
      <c r="AO734" s="12"/>
      <c r="AP734" s="12"/>
      <c r="AQ734" s="12"/>
      <c r="AR734" s="12"/>
      <c r="AS734" s="13" t="s">
        <v>90</v>
      </c>
    </row>
    <row r="735" spans="1:45" ht="21" customHeight="1">
      <c r="A735" s="4">
        <v>43143</v>
      </c>
      <c r="B735" s="5" t="s">
        <v>85</v>
      </c>
      <c r="C735" s="5" t="s">
        <v>86</v>
      </c>
      <c r="D735" s="4">
        <v>43159</v>
      </c>
      <c r="E735" s="5">
        <f t="shared" si="151"/>
        <v>-16</v>
      </c>
      <c r="F735" s="5" t="str">
        <f t="shared" si="152"/>
        <v>개봉전</v>
      </c>
      <c r="G735" s="5" t="str">
        <f t="shared" si="153"/>
        <v>월</v>
      </c>
      <c r="H735" s="5">
        <f t="shared" si="154"/>
        <v>0</v>
      </c>
      <c r="I735" s="5"/>
      <c r="J735" s="5"/>
      <c r="K735" s="5"/>
      <c r="L735" s="14" t="str">
        <f t="shared" si="155"/>
        <v/>
      </c>
      <c r="M735" s="14" t="str">
        <f t="shared" si="156"/>
        <v/>
      </c>
      <c r="N735" s="11" t="str">
        <f t="shared" si="158"/>
        <v/>
      </c>
      <c r="O735" s="11" t="str">
        <f t="shared" si="161"/>
        <v/>
      </c>
      <c r="P735" s="11" t="str">
        <f t="shared" si="162"/>
        <v/>
      </c>
      <c r="Q735" s="6"/>
      <c r="R735" s="6"/>
      <c r="S735" s="6"/>
      <c r="T735" s="6"/>
      <c r="U735" s="6"/>
      <c r="V735" s="6"/>
      <c r="W735" s="6"/>
      <c r="X735" s="5"/>
      <c r="Y735" s="5"/>
      <c r="Z735" s="9">
        <v>2.48631</v>
      </c>
      <c r="AA735" s="14">
        <f t="shared" si="157"/>
        <v>0.52476358685653324</v>
      </c>
      <c r="AB735" s="9">
        <f t="shared" si="159"/>
        <v>2.5897514285714287</v>
      </c>
      <c r="AC735" s="9">
        <f t="shared" si="163"/>
        <v>1.8189257142857147</v>
      </c>
      <c r="AD735" s="9">
        <f t="shared" si="164"/>
        <v>1.4237807559878355</v>
      </c>
      <c r="AE735" s="5" t="s">
        <v>87</v>
      </c>
      <c r="AF735" s="11" t="str">
        <f t="shared" si="165"/>
        <v/>
      </c>
      <c r="AG735" s="11" t="str">
        <f t="shared" si="166"/>
        <v/>
      </c>
      <c r="AH735" s="11">
        <f t="shared" si="167"/>
        <v>1.3669112380306112</v>
      </c>
      <c r="AI735" s="5" t="s">
        <v>51</v>
      </c>
      <c r="AJ735" s="5" t="s">
        <v>86</v>
      </c>
      <c r="AK735" s="5" t="s">
        <v>52</v>
      </c>
      <c r="AL735" s="5" t="s">
        <v>88</v>
      </c>
      <c r="AM735" s="5" t="s">
        <v>89</v>
      </c>
      <c r="AN735" s="12">
        <f t="shared" si="160"/>
        <v>2.48631</v>
      </c>
      <c r="AO735" s="12"/>
      <c r="AP735" s="12"/>
      <c r="AQ735" s="12"/>
      <c r="AR735" s="12"/>
      <c r="AS735" s="13" t="s">
        <v>90</v>
      </c>
    </row>
    <row r="736" spans="1:45" ht="21" customHeight="1">
      <c r="A736" s="4">
        <v>43144</v>
      </c>
      <c r="B736" s="5" t="s">
        <v>85</v>
      </c>
      <c r="C736" s="5" t="s">
        <v>86</v>
      </c>
      <c r="D736" s="4">
        <v>43159</v>
      </c>
      <c r="E736" s="5">
        <f t="shared" si="151"/>
        <v>-15</v>
      </c>
      <c r="F736" s="5" t="str">
        <f t="shared" si="152"/>
        <v>개봉전</v>
      </c>
      <c r="G736" s="5" t="str">
        <f t="shared" si="153"/>
        <v>화</v>
      </c>
      <c r="H736" s="5">
        <f t="shared" si="154"/>
        <v>0</v>
      </c>
      <c r="I736" s="5"/>
      <c r="J736" s="5"/>
      <c r="K736" s="5"/>
      <c r="L736" s="14" t="str">
        <f t="shared" si="155"/>
        <v/>
      </c>
      <c r="M736" s="14" t="str">
        <f t="shared" si="156"/>
        <v/>
      </c>
      <c r="N736" s="11" t="str">
        <f t="shared" si="158"/>
        <v/>
      </c>
      <c r="O736" s="11" t="str">
        <f t="shared" si="161"/>
        <v/>
      </c>
      <c r="P736" s="11" t="str">
        <f t="shared" si="162"/>
        <v/>
      </c>
      <c r="Q736" s="6">
        <v>15</v>
      </c>
      <c r="R736" s="6">
        <v>15</v>
      </c>
      <c r="S736" s="6">
        <v>3238</v>
      </c>
      <c r="T736" s="6">
        <v>21524000</v>
      </c>
      <c r="U736" s="6">
        <v>3239</v>
      </c>
      <c r="V736" s="6">
        <v>3239</v>
      </c>
      <c r="W736" s="6">
        <v>10</v>
      </c>
      <c r="X736" s="5"/>
      <c r="Y736" s="5" t="s">
        <v>91</v>
      </c>
      <c r="Z736" s="9">
        <v>10.82043</v>
      </c>
      <c r="AA736" s="14">
        <f t="shared" si="157"/>
        <v>3.3520035715578507</v>
      </c>
      <c r="AB736" s="9">
        <f t="shared" si="159"/>
        <v>3.5004142857142857</v>
      </c>
      <c r="AC736" s="9">
        <f t="shared" si="163"/>
        <v>1.8475632142857148</v>
      </c>
      <c r="AD736" s="9">
        <f t="shared" si="164"/>
        <v>1.894611377109269</v>
      </c>
      <c r="AE736" s="5" t="s">
        <v>87</v>
      </c>
      <c r="AF736" s="11" t="str">
        <f t="shared" si="165"/>
        <v/>
      </c>
      <c r="AG736" s="11" t="str">
        <f t="shared" si="166"/>
        <v/>
      </c>
      <c r="AH736" s="11">
        <f t="shared" si="167"/>
        <v>5.8565952798444734</v>
      </c>
      <c r="AI736" s="5" t="s">
        <v>51</v>
      </c>
      <c r="AJ736" s="5" t="s">
        <v>86</v>
      </c>
      <c r="AK736" s="5" t="s">
        <v>52</v>
      </c>
      <c r="AL736" s="5" t="s">
        <v>88</v>
      </c>
      <c r="AM736" s="5" t="s">
        <v>89</v>
      </c>
      <c r="AN736" s="12">
        <f t="shared" si="160"/>
        <v>10.82043</v>
      </c>
      <c r="AO736" s="12"/>
      <c r="AP736" s="12"/>
      <c r="AQ736" s="12"/>
      <c r="AR736" s="12"/>
      <c r="AS736" s="13" t="s">
        <v>90</v>
      </c>
    </row>
    <row r="737" spans="1:45" ht="21" customHeight="1">
      <c r="A737" s="4">
        <v>43145</v>
      </c>
      <c r="B737" s="5" t="s">
        <v>85</v>
      </c>
      <c r="C737" s="5" t="s">
        <v>86</v>
      </c>
      <c r="D737" s="4">
        <v>43159</v>
      </c>
      <c r="E737" s="5">
        <f t="shared" si="151"/>
        <v>-14</v>
      </c>
      <c r="F737" s="5" t="str">
        <f t="shared" si="152"/>
        <v>개봉전</v>
      </c>
      <c r="G737" s="5" t="str">
        <f t="shared" si="153"/>
        <v>수</v>
      </c>
      <c r="H737" s="5">
        <f t="shared" si="154"/>
        <v>0</v>
      </c>
      <c r="I737" s="5"/>
      <c r="J737" s="5"/>
      <c r="K737" s="5"/>
      <c r="L737" s="14" t="str">
        <f t="shared" si="155"/>
        <v/>
      </c>
      <c r="M737" s="14" t="str">
        <f t="shared" si="156"/>
        <v/>
      </c>
      <c r="N737" s="11" t="str">
        <f t="shared" si="158"/>
        <v/>
      </c>
      <c r="O737" s="11" t="str">
        <f t="shared" si="161"/>
        <v/>
      </c>
      <c r="P737" s="11" t="str">
        <f t="shared" si="162"/>
        <v/>
      </c>
      <c r="Q737" s="6"/>
      <c r="R737" s="6"/>
      <c r="S737" s="6"/>
      <c r="T737" s="6"/>
      <c r="U737" s="6"/>
      <c r="V737" s="6"/>
      <c r="W737" s="6"/>
      <c r="X737" s="5"/>
      <c r="Y737" s="5"/>
      <c r="Z737" s="9">
        <v>3.5116499999999999</v>
      </c>
      <c r="AA737" s="14">
        <f t="shared" si="157"/>
        <v>-0.67546114156276604</v>
      </c>
      <c r="AB737" s="9">
        <f t="shared" si="159"/>
        <v>3.7061057142857137</v>
      </c>
      <c r="AC737" s="9">
        <f t="shared" si="163"/>
        <v>2.196161071428572</v>
      </c>
      <c r="AD737" s="9">
        <f t="shared" si="164"/>
        <v>1.6875382058725519</v>
      </c>
      <c r="AE737" s="5" t="s">
        <v>87</v>
      </c>
      <c r="AF737" s="11" t="str">
        <f t="shared" si="165"/>
        <v/>
      </c>
      <c r="AG737" s="11" t="str">
        <f t="shared" si="166"/>
        <v/>
      </c>
      <c r="AH737" s="11">
        <f t="shared" si="167"/>
        <v>1.5989947393593134</v>
      </c>
      <c r="AI737" s="5" t="s">
        <v>51</v>
      </c>
      <c r="AJ737" s="5" t="s">
        <v>86</v>
      </c>
      <c r="AK737" s="5" t="s">
        <v>52</v>
      </c>
      <c r="AL737" s="5" t="s">
        <v>88</v>
      </c>
      <c r="AM737" s="5" t="s">
        <v>89</v>
      </c>
      <c r="AN737" s="12">
        <f t="shared" si="160"/>
        <v>3.5116499999999999</v>
      </c>
      <c r="AO737" s="12"/>
      <c r="AP737" s="12"/>
      <c r="AQ737" s="12"/>
      <c r="AR737" s="12"/>
      <c r="AS737" s="13" t="s">
        <v>90</v>
      </c>
    </row>
    <row r="738" spans="1:45" ht="21" customHeight="1">
      <c r="A738" s="4">
        <v>43146</v>
      </c>
      <c r="B738" s="5" t="s">
        <v>85</v>
      </c>
      <c r="C738" s="5" t="s">
        <v>86</v>
      </c>
      <c r="D738" s="4">
        <v>43159</v>
      </c>
      <c r="E738" s="5">
        <f t="shared" si="151"/>
        <v>-13</v>
      </c>
      <c r="F738" s="5" t="str">
        <f t="shared" si="152"/>
        <v>개봉전</v>
      </c>
      <c r="G738" s="5" t="str">
        <f t="shared" si="153"/>
        <v>목</v>
      </c>
      <c r="H738" s="5">
        <f t="shared" si="154"/>
        <v>0</v>
      </c>
      <c r="I738" s="5"/>
      <c r="J738" s="5"/>
      <c r="K738" s="5"/>
      <c r="L738" s="14" t="str">
        <f t="shared" si="155"/>
        <v/>
      </c>
      <c r="M738" s="14" t="str">
        <f t="shared" si="156"/>
        <v/>
      </c>
      <c r="N738" s="11" t="str">
        <f t="shared" si="158"/>
        <v/>
      </c>
      <c r="O738" s="11" t="str">
        <f t="shared" si="161"/>
        <v/>
      </c>
      <c r="P738" s="11" t="str">
        <f t="shared" si="162"/>
        <v/>
      </c>
      <c r="Q738" s="6"/>
      <c r="R738" s="6"/>
      <c r="S738" s="6"/>
      <c r="T738" s="6"/>
      <c r="U738" s="6"/>
      <c r="V738" s="6"/>
      <c r="W738" s="6"/>
      <c r="X738" s="5"/>
      <c r="Y738" s="5"/>
      <c r="Z738" s="9">
        <v>2.8307199999999999</v>
      </c>
      <c r="AA738" s="14">
        <f t="shared" si="157"/>
        <v>-0.19390599860464452</v>
      </c>
      <c r="AB738" s="9">
        <f t="shared" si="159"/>
        <v>3.753948571428571</v>
      </c>
      <c r="AC738" s="9">
        <f t="shared" si="163"/>
        <v>2.2777714285714294</v>
      </c>
      <c r="AD738" s="9">
        <f t="shared" si="164"/>
        <v>1.6480795765284355</v>
      </c>
      <c r="AE738" s="5" t="s">
        <v>87</v>
      </c>
      <c r="AF738" s="11" t="str">
        <f t="shared" si="165"/>
        <v/>
      </c>
      <c r="AG738" s="11" t="str">
        <f t="shared" si="166"/>
        <v/>
      </c>
      <c r="AH738" s="11">
        <f t="shared" si="167"/>
        <v>1.2427585860866506</v>
      </c>
      <c r="AI738" s="5" t="s">
        <v>51</v>
      </c>
      <c r="AJ738" s="5" t="s">
        <v>86</v>
      </c>
      <c r="AK738" s="5" t="s">
        <v>52</v>
      </c>
      <c r="AL738" s="5" t="s">
        <v>88</v>
      </c>
      <c r="AM738" s="5" t="s">
        <v>89</v>
      </c>
      <c r="AN738" s="12">
        <f t="shared" si="160"/>
        <v>2.8307199999999999</v>
      </c>
      <c r="AO738" s="12"/>
      <c r="AP738" s="12"/>
      <c r="AQ738" s="12"/>
      <c r="AR738" s="12"/>
      <c r="AS738" s="13" t="s">
        <v>90</v>
      </c>
    </row>
    <row r="739" spans="1:45" ht="21" customHeight="1">
      <c r="A739" s="4">
        <v>43147</v>
      </c>
      <c r="B739" s="5" t="s">
        <v>85</v>
      </c>
      <c r="C739" s="5" t="s">
        <v>86</v>
      </c>
      <c r="D739" s="4">
        <v>43159</v>
      </c>
      <c r="E739" s="5">
        <f t="shared" si="151"/>
        <v>-12</v>
      </c>
      <c r="F739" s="5" t="str">
        <f t="shared" si="152"/>
        <v>개봉전</v>
      </c>
      <c r="G739" s="5" t="str">
        <f t="shared" si="153"/>
        <v>금</v>
      </c>
      <c r="H739" s="5">
        <f t="shared" si="154"/>
        <v>0</v>
      </c>
      <c r="I739" s="5"/>
      <c r="J739" s="5"/>
      <c r="K739" s="5"/>
      <c r="L739" s="14" t="str">
        <f t="shared" si="155"/>
        <v/>
      </c>
      <c r="M739" s="14" t="str">
        <f t="shared" si="156"/>
        <v/>
      </c>
      <c r="N739" s="11" t="str">
        <f t="shared" si="158"/>
        <v/>
      </c>
      <c r="O739" s="11" t="str">
        <f t="shared" si="161"/>
        <v/>
      </c>
      <c r="P739" s="11" t="str">
        <f t="shared" si="162"/>
        <v/>
      </c>
      <c r="Q739" s="6"/>
      <c r="R739" s="6"/>
      <c r="S739" s="6"/>
      <c r="T739" s="6"/>
      <c r="U739" s="6"/>
      <c r="V739" s="6"/>
      <c r="W739" s="6"/>
      <c r="X739" s="5"/>
      <c r="Y739" s="5"/>
      <c r="Z739" s="9">
        <v>3.11456</v>
      </c>
      <c r="AA739" s="14">
        <f t="shared" si="157"/>
        <v>0.1002713090662446</v>
      </c>
      <c r="AB739" s="9">
        <f t="shared" si="159"/>
        <v>3.9188942857142854</v>
      </c>
      <c r="AC739" s="9">
        <f t="shared" si="163"/>
        <v>2.3505546428571438</v>
      </c>
      <c r="AD739" s="9">
        <f t="shared" si="164"/>
        <v>1.6672210950819655</v>
      </c>
      <c r="AE739" s="5" t="s">
        <v>87</v>
      </c>
      <c r="AF739" s="11" t="str">
        <f t="shared" si="165"/>
        <v/>
      </c>
      <c r="AG739" s="11" t="str">
        <f t="shared" si="166"/>
        <v/>
      </c>
      <c r="AH739" s="11">
        <f t="shared" si="167"/>
        <v>1.3250319491463485</v>
      </c>
      <c r="AI739" s="5" t="s">
        <v>51</v>
      </c>
      <c r="AJ739" s="5" t="s">
        <v>86</v>
      </c>
      <c r="AK739" s="5" t="s">
        <v>52</v>
      </c>
      <c r="AL739" s="5" t="s">
        <v>88</v>
      </c>
      <c r="AM739" s="5" t="s">
        <v>89</v>
      </c>
      <c r="AN739" s="12">
        <f t="shared" si="160"/>
        <v>3.11456</v>
      </c>
      <c r="AO739" s="12"/>
      <c r="AP739" s="12"/>
      <c r="AQ739" s="12"/>
      <c r="AR739" s="12"/>
      <c r="AS739" s="13" t="s">
        <v>90</v>
      </c>
    </row>
    <row r="740" spans="1:45" ht="21" customHeight="1">
      <c r="A740" s="4">
        <v>43148</v>
      </c>
      <c r="B740" s="5" t="s">
        <v>85</v>
      </c>
      <c r="C740" s="5" t="s">
        <v>86</v>
      </c>
      <c r="D740" s="4">
        <v>43159</v>
      </c>
      <c r="E740" s="5">
        <f t="shared" si="151"/>
        <v>-11</v>
      </c>
      <c r="F740" s="5" t="str">
        <f t="shared" si="152"/>
        <v>개봉전</v>
      </c>
      <c r="G740" s="5" t="str">
        <f t="shared" si="153"/>
        <v>토</v>
      </c>
      <c r="H740" s="5">
        <f t="shared" si="154"/>
        <v>1</v>
      </c>
      <c r="I740" s="5"/>
      <c r="J740" s="5"/>
      <c r="K740" s="5"/>
      <c r="L740" s="14" t="str">
        <f t="shared" si="155"/>
        <v/>
      </c>
      <c r="M740" s="14" t="str">
        <f t="shared" si="156"/>
        <v/>
      </c>
      <c r="N740" s="11" t="str">
        <f t="shared" si="158"/>
        <v/>
      </c>
      <c r="O740" s="11" t="str">
        <f t="shared" si="161"/>
        <v/>
      </c>
      <c r="P740" s="11" t="str">
        <f t="shared" si="162"/>
        <v/>
      </c>
      <c r="Q740" s="6"/>
      <c r="R740" s="6"/>
      <c r="S740" s="6"/>
      <c r="T740" s="6"/>
      <c r="U740" s="6"/>
      <c r="V740" s="6"/>
      <c r="W740" s="6"/>
      <c r="X740" s="5"/>
      <c r="Y740" s="5"/>
      <c r="Z740" s="9">
        <v>11.63017</v>
      </c>
      <c r="AA740" s="14">
        <f t="shared" si="157"/>
        <v>2.7341293794308021</v>
      </c>
      <c r="AB740" s="9">
        <f t="shared" si="159"/>
        <v>5.1463514285714291</v>
      </c>
      <c r="AC740" s="9">
        <f t="shared" si="163"/>
        <v>2.4347432142857151</v>
      </c>
      <c r="AD740" s="9">
        <f t="shared" si="164"/>
        <v>2.1137142505934547</v>
      </c>
      <c r="AE740" s="5" t="s">
        <v>87</v>
      </c>
      <c r="AF740" s="11" t="str">
        <f t="shared" si="165"/>
        <v/>
      </c>
      <c r="AG740" s="11" t="str">
        <f t="shared" si="166"/>
        <v/>
      </c>
      <c r="AH740" s="11">
        <f t="shared" si="167"/>
        <v>4.7767542514383647</v>
      </c>
      <c r="AI740" s="5" t="s">
        <v>51</v>
      </c>
      <c r="AJ740" s="5" t="s">
        <v>86</v>
      </c>
      <c r="AK740" s="5" t="s">
        <v>52</v>
      </c>
      <c r="AL740" s="5" t="s">
        <v>88</v>
      </c>
      <c r="AM740" s="5" t="s">
        <v>89</v>
      </c>
      <c r="AN740" s="12">
        <f t="shared" si="160"/>
        <v>11.63017</v>
      </c>
      <c r="AO740" s="12"/>
      <c r="AP740" s="12"/>
      <c r="AQ740" s="12"/>
      <c r="AR740" s="12"/>
      <c r="AS740" s="13" t="s">
        <v>90</v>
      </c>
    </row>
    <row r="741" spans="1:45" ht="21" customHeight="1">
      <c r="A741" s="4">
        <v>43149</v>
      </c>
      <c r="B741" s="5" t="s">
        <v>85</v>
      </c>
      <c r="C741" s="5" t="s">
        <v>86</v>
      </c>
      <c r="D741" s="4">
        <v>43159</v>
      </c>
      <c r="E741" s="5">
        <f t="shared" si="151"/>
        <v>-10</v>
      </c>
      <c r="F741" s="5" t="str">
        <f t="shared" si="152"/>
        <v>개봉전</v>
      </c>
      <c r="G741" s="5" t="str">
        <f t="shared" si="153"/>
        <v>일</v>
      </c>
      <c r="H741" s="5">
        <f t="shared" si="154"/>
        <v>1</v>
      </c>
      <c r="I741" s="5"/>
      <c r="J741" s="5"/>
      <c r="K741" s="5"/>
      <c r="L741" s="14" t="str">
        <f t="shared" si="155"/>
        <v/>
      </c>
      <c r="M741" s="14" t="str">
        <f t="shared" si="156"/>
        <v/>
      </c>
      <c r="N741" s="11" t="str">
        <f t="shared" si="158"/>
        <v/>
      </c>
      <c r="O741" s="11" t="str">
        <f t="shared" si="161"/>
        <v/>
      </c>
      <c r="P741" s="11" t="str">
        <f t="shared" si="162"/>
        <v/>
      </c>
      <c r="Q741" s="6"/>
      <c r="R741" s="6"/>
      <c r="S741" s="6"/>
      <c r="T741" s="6"/>
      <c r="U741" s="6"/>
      <c r="V741" s="6"/>
      <c r="W741" s="6"/>
      <c r="X741" s="5"/>
      <c r="Y741" s="5"/>
      <c r="Z741" s="9">
        <v>3.7481499999999999</v>
      </c>
      <c r="AA741" s="14">
        <f t="shared" si="157"/>
        <v>-0.67772182177904539</v>
      </c>
      <c r="AB741" s="9">
        <f t="shared" si="159"/>
        <v>5.4488557142857141</v>
      </c>
      <c r="AC741" s="9">
        <f t="shared" si="163"/>
        <v>2.8200517857142864</v>
      </c>
      <c r="AD741" s="9">
        <f t="shared" si="164"/>
        <v>1.9321828563178609</v>
      </c>
      <c r="AE741" s="5" t="s">
        <v>87</v>
      </c>
      <c r="AF741" s="11" t="str">
        <f t="shared" si="165"/>
        <v/>
      </c>
      <c r="AG741" s="11" t="str">
        <f t="shared" si="166"/>
        <v/>
      </c>
      <c r="AH741" s="11">
        <f t="shared" si="167"/>
        <v>1.3291067983174065</v>
      </c>
      <c r="AI741" s="5" t="s">
        <v>51</v>
      </c>
      <c r="AJ741" s="5" t="s">
        <v>86</v>
      </c>
      <c r="AK741" s="5" t="s">
        <v>52</v>
      </c>
      <c r="AL741" s="5" t="s">
        <v>88</v>
      </c>
      <c r="AM741" s="5" t="s">
        <v>89</v>
      </c>
      <c r="AN741" s="12">
        <f t="shared" si="160"/>
        <v>3.7481499999999999</v>
      </c>
      <c r="AO741" s="12"/>
      <c r="AP741" s="12"/>
      <c r="AQ741" s="12"/>
      <c r="AR741" s="12"/>
      <c r="AS741" s="13" t="s">
        <v>90</v>
      </c>
    </row>
    <row r="742" spans="1:45" ht="21" customHeight="1">
      <c r="A742" s="4">
        <v>43150</v>
      </c>
      <c r="B742" s="5" t="s">
        <v>85</v>
      </c>
      <c r="C742" s="5" t="s">
        <v>86</v>
      </c>
      <c r="D742" s="4">
        <v>43159</v>
      </c>
      <c r="E742" s="5">
        <f t="shared" si="151"/>
        <v>-9</v>
      </c>
      <c r="F742" s="5" t="str">
        <f t="shared" si="152"/>
        <v>개봉전</v>
      </c>
      <c r="G742" s="5" t="str">
        <f t="shared" si="153"/>
        <v>월</v>
      </c>
      <c r="H742" s="5">
        <f t="shared" si="154"/>
        <v>0</v>
      </c>
      <c r="I742" s="5"/>
      <c r="J742" s="5"/>
      <c r="K742" s="5"/>
      <c r="L742" s="14" t="str">
        <f t="shared" si="155"/>
        <v/>
      </c>
      <c r="M742" s="14" t="str">
        <f t="shared" si="156"/>
        <v/>
      </c>
      <c r="N742" s="11" t="str">
        <f t="shared" si="158"/>
        <v/>
      </c>
      <c r="O742" s="11" t="str">
        <f t="shared" si="161"/>
        <v/>
      </c>
      <c r="P742" s="11" t="str">
        <f t="shared" si="162"/>
        <v/>
      </c>
      <c r="Q742" s="6"/>
      <c r="R742" s="6"/>
      <c r="S742" s="6"/>
      <c r="T742" s="6"/>
      <c r="U742" s="6"/>
      <c r="V742" s="6"/>
      <c r="W742" s="6"/>
      <c r="X742" s="5"/>
      <c r="Y742" s="5"/>
      <c r="Z742" s="9">
        <v>6.0652699999999999</v>
      </c>
      <c r="AA742" s="14">
        <f t="shared" si="157"/>
        <v>0.61820364713258535</v>
      </c>
      <c r="AB742" s="9">
        <f t="shared" si="159"/>
        <v>5.9601357142857143</v>
      </c>
      <c r="AC742" s="9">
        <f t="shared" si="163"/>
        <v>2.9270839285714287</v>
      </c>
      <c r="AD742" s="9">
        <f t="shared" si="164"/>
        <v>2.0362025345800641</v>
      </c>
      <c r="AE742" s="5" t="s">
        <v>87</v>
      </c>
      <c r="AF742" s="11" t="str">
        <f t="shared" si="165"/>
        <v/>
      </c>
      <c r="AG742" s="11" t="str">
        <f t="shared" si="166"/>
        <v/>
      </c>
      <c r="AH742" s="11">
        <f t="shared" si="167"/>
        <v>2.0721202903669971</v>
      </c>
      <c r="AI742" s="5" t="s">
        <v>51</v>
      </c>
      <c r="AJ742" s="5" t="s">
        <v>86</v>
      </c>
      <c r="AK742" s="5" t="s">
        <v>52</v>
      </c>
      <c r="AL742" s="5" t="s">
        <v>88</v>
      </c>
      <c r="AM742" s="5" t="s">
        <v>89</v>
      </c>
      <c r="AN742" s="12">
        <f t="shared" si="160"/>
        <v>6.0652699999999999</v>
      </c>
      <c r="AO742" s="12"/>
      <c r="AP742" s="12"/>
      <c r="AQ742" s="12"/>
      <c r="AR742" s="12"/>
      <c r="AS742" s="13" t="s">
        <v>90</v>
      </c>
    </row>
    <row r="743" spans="1:45" ht="21" customHeight="1">
      <c r="A743" s="4">
        <v>43151</v>
      </c>
      <c r="B743" s="5" t="s">
        <v>85</v>
      </c>
      <c r="C743" s="5" t="s">
        <v>86</v>
      </c>
      <c r="D743" s="4">
        <v>43159</v>
      </c>
      <c r="E743" s="5">
        <f t="shared" si="151"/>
        <v>-8</v>
      </c>
      <c r="F743" s="5" t="str">
        <f t="shared" si="152"/>
        <v>개봉전</v>
      </c>
      <c r="G743" s="5" t="str">
        <f t="shared" si="153"/>
        <v>화</v>
      </c>
      <c r="H743" s="5">
        <f t="shared" si="154"/>
        <v>0</v>
      </c>
      <c r="I743" s="5"/>
      <c r="J743" s="5"/>
      <c r="K743" s="5"/>
      <c r="L743" s="14" t="str">
        <f t="shared" si="155"/>
        <v/>
      </c>
      <c r="M743" s="14" t="str">
        <f t="shared" si="156"/>
        <v/>
      </c>
      <c r="N743" s="11" t="str">
        <f t="shared" si="158"/>
        <v/>
      </c>
      <c r="O743" s="11" t="str">
        <f t="shared" si="161"/>
        <v/>
      </c>
      <c r="P743" s="11" t="str">
        <f t="shared" si="162"/>
        <v/>
      </c>
      <c r="Q743" s="6">
        <v>35</v>
      </c>
      <c r="R743" s="6">
        <v>40</v>
      </c>
      <c r="S743" s="6">
        <v>8477</v>
      </c>
      <c r="T743" s="6">
        <v>46692700</v>
      </c>
      <c r="U743" s="6">
        <v>6846</v>
      </c>
      <c r="V743" s="6">
        <v>10085</v>
      </c>
      <c r="W743" s="6">
        <v>8</v>
      </c>
      <c r="X743" s="5"/>
      <c r="Y743" s="5" t="s">
        <v>91</v>
      </c>
      <c r="Z743" s="9">
        <v>6.74458</v>
      </c>
      <c r="AA743" s="14">
        <f t="shared" si="157"/>
        <v>0.11199996043045068</v>
      </c>
      <c r="AB743" s="9">
        <f t="shared" si="159"/>
        <v>5.3778714285714289</v>
      </c>
      <c r="AC743" s="9">
        <f t="shared" si="163"/>
        <v>3.1096592857142862</v>
      </c>
      <c r="AD743" s="9">
        <f t="shared" si="164"/>
        <v>1.7294085732405684</v>
      </c>
      <c r="AE743" s="5" t="s">
        <v>87</v>
      </c>
      <c r="AF743" s="11" t="str">
        <f t="shared" si="165"/>
        <v/>
      </c>
      <c r="AG743" s="11" t="str">
        <f t="shared" si="166"/>
        <v/>
      </c>
      <c r="AH743" s="11">
        <f t="shared" si="167"/>
        <v>2.1689128551749923</v>
      </c>
      <c r="AI743" s="5" t="s">
        <v>51</v>
      </c>
      <c r="AJ743" s="5" t="s">
        <v>86</v>
      </c>
      <c r="AK743" s="5" t="s">
        <v>52</v>
      </c>
      <c r="AL743" s="5" t="s">
        <v>88</v>
      </c>
      <c r="AM743" s="5" t="s">
        <v>89</v>
      </c>
      <c r="AN743" s="12">
        <f t="shared" si="160"/>
        <v>6.74458</v>
      </c>
      <c r="AO743" s="12"/>
      <c r="AP743" s="12"/>
      <c r="AQ743" s="12"/>
      <c r="AR743" s="12"/>
      <c r="AS743" s="13" t="s">
        <v>90</v>
      </c>
    </row>
    <row r="744" spans="1:45" ht="21" customHeight="1">
      <c r="A744" s="4">
        <v>43152</v>
      </c>
      <c r="B744" s="5" t="s">
        <v>85</v>
      </c>
      <c r="C744" s="5" t="s">
        <v>86</v>
      </c>
      <c r="D744" s="4">
        <v>43159</v>
      </c>
      <c r="E744" s="5">
        <f t="shared" si="151"/>
        <v>-7</v>
      </c>
      <c r="F744" s="5" t="str">
        <f t="shared" si="152"/>
        <v>개봉전</v>
      </c>
      <c r="G744" s="5" t="str">
        <f t="shared" si="153"/>
        <v>수</v>
      </c>
      <c r="H744" s="5">
        <f t="shared" si="154"/>
        <v>0</v>
      </c>
      <c r="I744" s="5"/>
      <c r="J744" s="5"/>
      <c r="K744" s="5"/>
      <c r="L744" s="14" t="str">
        <f t="shared" si="155"/>
        <v/>
      </c>
      <c r="M744" s="14" t="str">
        <f t="shared" si="156"/>
        <v/>
      </c>
      <c r="N744" s="11" t="str">
        <f t="shared" si="158"/>
        <v/>
      </c>
      <c r="O744" s="11" t="str">
        <f t="shared" si="161"/>
        <v/>
      </c>
      <c r="P744" s="11" t="str">
        <f t="shared" si="162"/>
        <v/>
      </c>
      <c r="Q744" s="6">
        <v>12</v>
      </c>
      <c r="R744" s="6">
        <v>12</v>
      </c>
      <c r="S744" s="6">
        <v>2740</v>
      </c>
      <c r="T744" s="6">
        <v>21636000</v>
      </c>
      <c r="U744" s="6">
        <v>2740</v>
      </c>
      <c r="V744" s="6">
        <v>12825</v>
      </c>
      <c r="W744" s="6">
        <v>10</v>
      </c>
      <c r="X744" s="5"/>
      <c r="Y744" s="5" t="s">
        <v>91</v>
      </c>
      <c r="Z744" s="9">
        <v>5.2724700000000002</v>
      </c>
      <c r="AA744" s="14">
        <f t="shared" si="157"/>
        <v>-0.21826562958701656</v>
      </c>
      <c r="AB744" s="9">
        <f t="shared" si="159"/>
        <v>5.6294171428571422</v>
      </c>
      <c r="AC744" s="9">
        <f t="shared" si="163"/>
        <v>3.3050407142857146</v>
      </c>
      <c r="AD744" s="9">
        <f t="shared" si="164"/>
        <v>1.7032822374999916</v>
      </c>
      <c r="AE744" s="5" t="s">
        <v>87</v>
      </c>
      <c r="AF744" s="11" t="str">
        <f t="shared" si="165"/>
        <v/>
      </c>
      <c r="AG744" s="11" t="str">
        <f t="shared" si="166"/>
        <v/>
      </c>
      <c r="AH744" s="11">
        <f t="shared" si="167"/>
        <v>1.5952814067343453</v>
      </c>
      <c r="AI744" s="5" t="s">
        <v>51</v>
      </c>
      <c r="AJ744" s="5" t="s">
        <v>86</v>
      </c>
      <c r="AK744" s="5" t="s">
        <v>52</v>
      </c>
      <c r="AL744" s="5" t="s">
        <v>88</v>
      </c>
      <c r="AM744" s="5" t="s">
        <v>89</v>
      </c>
      <c r="AN744" s="12">
        <f t="shared" si="160"/>
        <v>5.2724700000000002</v>
      </c>
      <c r="AO744" s="12"/>
      <c r="AP744" s="12"/>
      <c r="AQ744" s="12"/>
      <c r="AR744" s="12"/>
      <c r="AS744" s="13" t="s">
        <v>90</v>
      </c>
    </row>
    <row r="745" spans="1:45" ht="21" customHeight="1">
      <c r="A745" s="4">
        <v>43153</v>
      </c>
      <c r="B745" s="5" t="s">
        <v>85</v>
      </c>
      <c r="C745" s="5" t="s">
        <v>86</v>
      </c>
      <c r="D745" s="4">
        <v>43159</v>
      </c>
      <c r="E745" s="5">
        <f t="shared" si="151"/>
        <v>-6</v>
      </c>
      <c r="F745" s="5" t="str">
        <f t="shared" si="152"/>
        <v>개봉전</v>
      </c>
      <c r="G745" s="5" t="str">
        <f t="shared" si="153"/>
        <v>목</v>
      </c>
      <c r="H745" s="5">
        <f t="shared" si="154"/>
        <v>0</v>
      </c>
      <c r="I745" s="5"/>
      <c r="J745" s="5"/>
      <c r="K745" s="5"/>
      <c r="L745" s="14" t="str">
        <f t="shared" si="155"/>
        <v/>
      </c>
      <c r="M745" s="14" t="str">
        <f t="shared" si="156"/>
        <v/>
      </c>
      <c r="N745" s="11" t="str">
        <f t="shared" si="158"/>
        <v/>
      </c>
      <c r="O745" s="11" t="str">
        <f t="shared" si="161"/>
        <v/>
      </c>
      <c r="P745" s="11" t="str">
        <f t="shared" si="162"/>
        <v/>
      </c>
      <c r="Q745" s="6"/>
      <c r="R745" s="6"/>
      <c r="S745" s="6"/>
      <c r="T745" s="6"/>
      <c r="U745" s="6"/>
      <c r="V745" s="6"/>
      <c r="W745" s="6"/>
      <c r="X745" s="5"/>
      <c r="Y745" s="5"/>
      <c r="Z745" s="9">
        <v>4.6980700000000004</v>
      </c>
      <c r="AA745" s="14">
        <f t="shared" si="157"/>
        <v>-0.10894324671358957</v>
      </c>
      <c r="AB745" s="9">
        <f t="shared" si="159"/>
        <v>5.8961814285714285</v>
      </c>
      <c r="AC745" s="9">
        <f t="shared" si="163"/>
        <v>3.4580085714285715</v>
      </c>
      <c r="AD745" s="9">
        <f t="shared" si="164"/>
        <v>1.7050800502023047</v>
      </c>
      <c r="AE745" s="5" t="s">
        <v>87</v>
      </c>
      <c r="AF745" s="11" t="str">
        <f t="shared" si="165"/>
        <v/>
      </c>
      <c r="AG745" s="11" t="str">
        <f t="shared" si="166"/>
        <v/>
      </c>
      <c r="AH745" s="11">
        <f t="shared" si="167"/>
        <v>1.3586056549475627</v>
      </c>
      <c r="AI745" s="5" t="s">
        <v>51</v>
      </c>
      <c r="AJ745" s="5" t="s">
        <v>86</v>
      </c>
      <c r="AK745" s="5" t="s">
        <v>52</v>
      </c>
      <c r="AL745" s="5" t="s">
        <v>88</v>
      </c>
      <c r="AM745" s="5" t="s">
        <v>89</v>
      </c>
      <c r="AN745" s="12">
        <f t="shared" si="160"/>
        <v>4.6980700000000004</v>
      </c>
      <c r="AO745" s="12"/>
      <c r="AP745" s="12"/>
      <c r="AQ745" s="12"/>
      <c r="AR745" s="12"/>
      <c r="AS745" s="13" t="s">
        <v>90</v>
      </c>
    </row>
    <row r="746" spans="1:45" ht="21" customHeight="1">
      <c r="A746" s="4">
        <v>43154</v>
      </c>
      <c r="B746" s="5" t="s">
        <v>85</v>
      </c>
      <c r="C746" s="5" t="s">
        <v>86</v>
      </c>
      <c r="D746" s="4">
        <v>43159</v>
      </c>
      <c r="E746" s="5">
        <f t="shared" si="151"/>
        <v>-5</v>
      </c>
      <c r="F746" s="5" t="str">
        <f t="shared" si="152"/>
        <v>개봉전</v>
      </c>
      <c r="G746" s="5" t="str">
        <f t="shared" si="153"/>
        <v>금</v>
      </c>
      <c r="H746" s="5">
        <f t="shared" si="154"/>
        <v>0</v>
      </c>
      <c r="I746" s="5"/>
      <c r="J746" s="5"/>
      <c r="K746" s="5"/>
      <c r="L746" s="14" t="str">
        <f t="shared" si="155"/>
        <v/>
      </c>
      <c r="M746" s="14" t="str">
        <f t="shared" si="156"/>
        <v/>
      </c>
      <c r="N746" s="11" t="str">
        <f t="shared" si="158"/>
        <v/>
      </c>
      <c r="O746" s="11" t="str">
        <f t="shared" si="161"/>
        <v/>
      </c>
      <c r="P746" s="11" t="str">
        <f t="shared" si="162"/>
        <v/>
      </c>
      <c r="Q746" s="6"/>
      <c r="R746" s="6"/>
      <c r="S746" s="6"/>
      <c r="T746" s="6"/>
      <c r="U746" s="6"/>
      <c r="V746" s="6"/>
      <c r="W746" s="6"/>
      <c r="X746" s="5"/>
      <c r="Y746" s="5"/>
      <c r="Z746" s="9">
        <v>5.8700900000000003</v>
      </c>
      <c r="AA746" s="14">
        <f t="shared" si="157"/>
        <v>0.24946839872543403</v>
      </c>
      <c r="AB746" s="9">
        <f t="shared" si="159"/>
        <v>6.2898285714285711</v>
      </c>
      <c r="AC746" s="9">
        <f t="shared" si="163"/>
        <v>3.5904789285714287</v>
      </c>
      <c r="AD746" s="9">
        <f t="shared" si="164"/>
        <v>1.7518076826400297</v>
      </c>
      <c r="AE746" s="5" t="s">
        <v>87</v>
      </c>
      <c r="AF746" s="11" t="str">
        <f t="shared" si="165"/>
        <v/>
      </c>
      <c r="AG746" s="11" t="str">
        <f t="shared" si="166"/>
        <v/>
      </c>
      <c r="AH746" s="11">
        <f t="shared" si="167"/>
        <v>1.6349044561405011</v>
      </c>
      <c r="AI746" s="5" t="s">
        <v>51</v>
      </c>
      <c r="AJ746" s="5" t="s">
        <v>86</v>
      </c>
      <c r="AK746" s="5" t="s">
        <v>52</v>
      </c>
      <c r="AL746" s="5" t="s">
        <v>88</v>
      </c>
      <c r="AM746" s="5" t="s">
        <v>89</v>
      </c>
      <c r="AN746" s="12">
        <f t="shared" si="160"/>
        <v>5.8700900000000003</v>
      </c>
      <c r="AO746" s="12"/>
      <c r="AP746" s="12"/>
      <c r="AQ746" s="12"/>
      <c r="AR746" s="12"/>
      <c r="AS746" s="13" t="s">
        <v>90</v>
      </c>
    </row>
    <row r="747" spans="1:45" ht="21" customHeight="1">
      <c r="A747" s="4">
        <v>43155</v>
      </c>
      <c r="B747" s="5" t="s">
        <v>85</v>
      </c>
      <c r="C747" s="5" t="s">
        <v>86</v>
      </c>
      <c r="D747" s="4">
        <v>43159</v>
      </c>
      <c r="E747" s="5">
        <f t="shared" si="151"/>
        <v>-4</v>
      </c>
      <c r="F747" s="5" t="str">
        <f t="shared" si="152"/>
        <v>개봉전</v>
      </c>
      <c r="G747" s="5" t="str">
        <f t="shared" si="153"/>
        <v>토</v>
      </c>
      <c r="H747" s="5">
        <f t="shared" si="154"/>
        <v>1</v>
      </c>
      <c r="I747" s="5"/>
      <c r="J747" s="5"/>
      <c r="K747" s="5"/>
      <c r="L747" s="14" t="str">
        <f t="shared" si="155"/>
        <v/>
      </c>
      <c r="M747" s="14" t="str">
        <f t="shared" si="156"/>
        <v/>
      </c>
      <c r="N747" s="11" t="str">
        <f t="shared" si="158"/>
        <v/>
      </c>
      <c r="O747" s="11" t="str">
        <f t="shared" si="161"/>
        <v/>
      </c>
      <c r="P747" s="11" t="str">
        <f t="shared" si="162"/>
        <v/>
      </c>
      <c r="Q747" s="6">
        <v>2</v>
      </c>
      <c r="R747" s="6">
        <v>5</v>
      </c>
      <c r="S747" s="6">
        <v>1332</v>
      </c>
      <c r="T747" s="6">
        <v>6420000</v>
      </c>
      <c r="U747" s="6">
        <v>1212</v>
      </c>
      <c r="V747" s="6">
        <v>14037</v>
      </c>
      <c r="W747" s="6">
        <v>17</v>
      </c>
      <c r="X747" s="5"/>
      <c r="Y747" s="5" t="s">
        <v>91</v>
      </c>
      <c r="Z747" s="9">
        <v>4.4727100000000002</v>
      </c>
      <c r="AA747" s="14">
        <f t="shared" si="157"/>
        <v>-0.2380508646375098</v>
      </c>
      <c r="AB747" s="9">
        <f t="shared" si="159"/>
        <v>5.2673342857142851</v>
      </c>
      <c r="AC747" s="9">
        <f t="shared" si="163"/>
        <v>3.7649396428571431</v>
      </c>
      <c r="AD747" s="9">
        <f t="shared" si="164"/>
        <v>1.3990487990179312</v>
      </c>
      <c r="AE747" s="5" t="s">
        <v>87</v>
      </c>
      <c r="AF747" s="11" t="str">
        <f t="shared" si="165"/>
        <v/>
      </c>
      <c r="AG747" s="11" t="str">
        <f t="shared" si="166"/>
        <v/>
      </c>
      <c r="AH747" s="11">
        <f t="shared" si="167"/>
        <v>1.1879898283324783</v>
      </c>
      <c r="AI747" s="5" t="s">
        <v>51</v>
      </c>
      <c r="AJ747" s="5" t="s">
        <v>86</v>
      </c>
      <c r="AK747" s="5" t="s">
        <v>52</v>
      </c>
      <c r="AL747" s="5" t="s">
        <v>88</v>
      </c>
      <c r="AM747" s="5" t="s">
        <v>89</v>
      </c>
      <c r="AN747" s="12">
        <f t="shared" si="160"/>
        <v>4.4727100000000002</v>
      </c>
      <c r="AO747" s="12"/>
      <c r="AP747" s="12"/>
      <c r="AQ747" s="12"/>
      <c r="AR747" s="12"/>
      <c r="AS747" s="13" t="s">
        <v>90</v>
      </c>
    </row>
    <row r="748" spans="1:45" ht="21" customHeight="1">
      <c r="A748" s="4">
        <v>43156</v>
      </c>
      <c r="B748" s="5" t="s">
        <v>85</v>
      </c>
      <c r="C748" s="5" t="s">
        <v>86</v>
      </c>
      <c r="D748" s="4">
        <v>43159</v>
      </c>
      <c r="E748" s="5">
        <f t="shared" si="151"/>
        <v>-3</v>
      </c>
      <c r="F748" s="5" t="str">
        <f t="shared" si="152"/>
        <v>개봉전</v>
      </c>
      <c r="G748" s="5" t="str">
        <f t="shared" si="153"/>
        <v>일</v>
      </c>
      <c r="H748" s="5">
        <f t="shared" si="154"/>
        <v>1</v>
      </c>
      <c r="I748" s="5"/>
      <c r="J748" s="5"/>
      <c r="K748" s="5"/>
      <c r="L748" s="14" t="str">
        <f t="shared" si="155"/>
        <v/>
      </c>
      <c r="M748" s="14" t="str">
        <f t="shared" si="156"/>
        <v/>
      </c>
      <c r="N748" s="11" t="str">
        <f t="shared" si="158"/>
        <v/>
      </c>
      <c r="O748" s="11" t="str">
        <f t="shared" si="161"/>
        <v/>
      </c>
      <c r="P748" s="11" t="str">
        <f t="shared" si="162"/>
        <v/>
      </c>
      <c r="Q748" s="6">
        <v>2</v>
      </c>
      <c r="R748" s="6">
        <v>2</v>
      </c>
      <c r="S748" s="6">
        <v>207</v>
      </c>
      <c r="T748" s="6">
        <v>1559000</v>
      </c>
      <c r="U748" s="6">
        <v>207</v>
      </c>
      <c r="V748" s="6">
        <v>14244</v>
      </c>
      <c r="W748" s="6">
        <v>34</v>
      </c>
      <c r="X748" s="5"/>
      <c r="Y748" s="5" t="s">
        <v>91</v>
      </c>
      <c r="Z748" s="9">
        <v>23.63935</v>
      </c>
      <c r="AA748" s="14">
        <f t="shared" si="157"/>
        <v>4.2852409389385855</v>
      </c>
      <c r="AB748" s="9">
        <f t="shared" si="159"/>
        <v>8.1089342857142874</v>
      </c>
      <c r="AC748" s="9">
        <f t="shared" si="163"/>
        <v>3.8944835714285722</v>
      </c>
      <c r="AD748" s="9">
        <f t="shared" si="164"/>
        <v>2.0821590685873077</v>
      </c>
      <c r="AE748" s="5" t="s">
        <v>87</v>
      </c>
      <c r="AF748" s="11" t="str">
        <f t="shared" si="165"/>
        <v/>
      </c>
      <c r="AG748" s="11" t="str">
        <f t="shared" si="166"/>
        <v/>
      </c>
      <c r="AH748" s="11">
        <f t="shared" si="167"/>
        <v>6.0699575608502636</v>
      </c>
      <c r="AI748" s="5" t="s">
        <v>51</v>
      </c>
      <c r="AJ748" s="5" t="s">
        <v>86</v>
      </c>
      <c r="AK748" s="5" t="s">
        <v>52</v>
      </c>
      <c r="AL748" s="5" t="s">
        <v>88</v>
      </c>
      <c r="AM748" s="5" t="s">
        <v>89</v>
      </c>
      <c r="AN748" s="12">
        <f t="shared" si="160"/>
        <v>23.63935</v>
      </c>
      <c r="AO748" s="12"/>
      <c r="AP748" s="12"/>
      <c r="AQ748" s="12"/>
      <c r="AR748" s="12"/>
      <c r="AS748" s="13" t="s">
        <v>90</v>
      </c>
    </row>
    <row r="749" spans="1:45" ht="21" customHeight="1">
      <c r="A749" s="4">
        <v>43157</v>
      </c>
      <c r="B749" s="5" t="s">
        <v>85</v>
      </c>
      <c r="C749" s="5" t="s">
        <v>86</v>
      </c>
      <c r="D749" s="4">
        <v>43159</v>
      </c>
      <c r="E749" s="5">
        <f t="shared" si="151"/>
        <v>-2</v>
      </c>
      <c r="F749" s="5" t="str">
        <f t="shared" si="152"/>
        <v>개봉전</v>
      </c>
      <c r="G749" s="5" t="str">
        <f t="shared" si="153"/>
        <v>월</v>
      </c>
      <c r="H749" s="5">
        <f t="shared" si="154"/>
        <v>0</v>
      </c>
      <c r="I749" s="5"/>
      <c r="J749" s="5"/>
      <c r="K749" s="5"/>
      <c r="L749" s="14" t="str">
        <f t="shared" si="155"/>
        <v/>
      </c>
      <c r="M749" s="14" t="str">
        <f t="shared" si="156"/>
        <v/>
      </c>
      <c r="N749" s="11" t="str">
        <f t="shared" si="158"/>
        <v/>
      </c>
      <c r="O749" s="11" t="str">
        <f t="shared" si="161"/>
        <v/>
      </c>
      <c r="P749" s="11" t="str">
        <f t="shared" si="162"/>
        <v/>
      </c>
      <c r="Q749" s="6"/>
      <c r="R749" s="6"/>
      <c r="S749" s="6"/>
      <c r="T749" s="6"/>
      <c r="U749" s="6"/>
      <c r="V749" s="6"/>
      <c r="W749" s="6"/>
      <c r="X749" s="5"/>
      <c r="Y749" s="5"/>
      <c r="Z749" s="9">
        <v>16.259550000000001</v>
      </c>
      <c r="AA749" s="14">
        <f t="shared" si="157"/>
        <v>-0.31218286458807032</v>
      </c>
      <c r="AB749" s="9">
        <f t="shared" si="159"/>
        <v>9.5652600000000003</v>
      </c>
      <c r="AC749" s="9">
        <f t="shared" si="163"/>
        <v>4.7054589285714297</v>
      </c>
      <c r="AD749" s="9">
        <f t="shared" si="164"/>
        <v>2.0328006566840866</v>
      </c>
      <c r="AE749" s="5" t="s">
        <v>87</v>
      </c>
      <c r="AF749" s="11" t="str">
        <f t="shared" si="165"/>
        <v/>
      </c>
      <c r="AG749" s="11" t="str">
        <f t="shared" si="166"/>
        <v/>
      </c>
      <c r="AH749" s="11">
        <f t="shared" si="167"/>
        <v>3.4554652897451548</v>
      </c>
      <c r="AI749" s="5" t="s">
        <v>51</v>
      </c>
      <c r="AJ749" s="5" t="s">
        <v>86</v>
      </c>
      <c r="AK749" s="5" t="s">
        <v>52</v>
      </c>
      <c r="AL749" s="5" t="s">
        <v>88</v>
      </c>
      <c r="AM749" s="5" t="s">
        <v>89</v>
      </c>
      <c r="AN749" s="12">
        <f t="shared" si="160"/>
        <v>16.259550000000001</v>
      </c>
      <c r="AO749" s="12"/>
      <c r="AP749" s="12"/>
      <c r="AQ749" s="12"/>
      <c r="AR749" s="12"/>
      <c r="AS749" s="13" t="s">
        <v>90</v>
      </c>
    </row>
    <row r="750" spans="1:45" ht="21" customHeight="1">
      <c r="A750" s="4">
        <v>43158</v>
      </c>
      <c r="B750" s="5" t="s">
        <v>85</v>
      </c>
      <c r="C750" s="5" t="s">
        <v>86</v>
      </c>
      <c r="D750" s="4">
        <v>43159</v>
      </c>
      <c r="E750" s="5">
        <f t="shared" si="151"/>
        <v>-1</v>
      </c>
      <c r="F750" s="5" t="str">
        <f t="shared" si="152"/>
        <v>개봉전</v>
      </c>
      <c r="G750" s="5" t="str">
        <f t="shared" si="153"/>
        <v>화</v>
      </c>
      <c r="H750" s="5">
        <f t="shared" si="154"/>
        <v>0</v>
      </c>
      <c r="I750" s="5"/>
      <c r="J750" s="5"/>
      <c r="K750" s="5"/>
      <c r="L750" s="14" t="str">
        <f t="shared" si="155"/>
        <v/>
      </c>
      <c r="M750" s="14" t="str">
        <f t="shared" si="156"/>
        <v/>
      </c>
      <c r="N750" s="11" t="str">
        <f t="shared" si="158"/>
        <v/>
      </c>
      <c r="O750" s="11" t="str">
        <f t="shared" si="161"/>
        <v/>
      </c>
      <c r="P750" s="11" t="str">
        <f t="shared" si="162"/>
        <v/>
      </c>
      <c r="Q750" s="6">
        <v>10</v>
      </c>
      <c r="R750" s="6">
        <v>10</v>
      </c>
      <c r="S750" s="6">
        <v>1750</v>
      </c>
      <c r="T750" s="6">
        <v>12106000</v>
      </c>
      <c r="U750" s="6">
        <v>1354</v>
      </c>
      <c r="V750" s="6">
        <v>15598</v>
      </c>
      <c r="W750" s="6">
        <v>17</v>
      </c>
      <c r="X750" s="5"/>
      <c r="Y750" s="5" t="s">
        <v>91</v>
      </c>
      <c r="Z750" s="9">
        <v>25.7773</v>
      </c>
      <c r="AA750" s="14">
        <f t="shared" si="157"/>
        <v>0.58536367857659033</v>
      </c>
      <c r="AB750" s="9">
        <f t="shared" si="159"/>
        <v>12.284220000000001</v>
      </c>
      <c r="AC750" s="9">
        <f t="shared" si="163"/>
        <v>5.248277857142857</v>
      </c>
      <c r="AD750" s="9">
        <f t="shared" si="164"/>
        <v>2.340619215364387</v>
      </c>
      <c r="AE750" s="5" t="s">
        <v>87</v>
      </c>
      <c r="AF750" s="11" t="str">
        <f t="shared" si="165"/>
        <v/>
      </c>
      <c r="AG750" s="11" t="str">
        <f t="shared" si="166"/>
        <v/>
      </c>
      <c r="AH750" s="11">
        <f t="shared" si="167"/>
        <v>4.9115730343654223</v>
      </c>
      <c r="AI750" s="5" t="s">
        <v>51</v>
      </c>
      <c r="AJ750" s="5" t="s">
        <v>86</v>
      </c>
      <c r="AK750" s="5" t="s">
        <v>52</v>
      </c>
      <c r="AL750" s="5" t="s">
        <v>88</v>
      </c>
      <c r="AM750" s="5" t="s">
        <v>89</v>
      </c>
      <c r="AN750" s="12">
        <f t="shared" si="160"/>
        <v>25.7773</v>
      </c>
      <c r="AO750" s="12"/>
      <c r="AP750" s="12"/>
      <c r="AQ750" s="12"/>
      <c r="AR750" s="12"/>
      <c r="AS750" s="13" t="s">
        <v>90</v>
      </c>
    </row>
    <row r="751" spans="1:45" ht="21" customHeight="1">
      <c r="A751" s="4">
        <v>43159</v>
      </c>
      <c r="B751" s="5" t="s">
        <v>85</v>
      </c>
      <c r="C751" s="5" t="s">
        <v>86</v>
      </c>
      <c r="D751" s="4">
        <v>43159</v>
      </c>
      <c r="E751" s="5">
        <f t="shared" si="151"/>
        <v>0</v>
      </c>
      <c r="F751" s="5" t="str">
        <f t="shared" si="152"/>
        <v>개봉후</v>
      </c>
      <c r="G751" s="5" t="str">
        <f t="shared" si="153"/>
        <v>수</v>
      </c>
      <c r="H751" s="5">
        <f t="shared" si="154"/>
        <v>0</v>
      </c>
      <c r="I751" s="5"/>
      <c r="J751" s="5"/>
      <c r="K751" s="5"/>
      <c r="L751" s="14" t="str">
        <f t="shared" si="155"/>
        <v/>
      </c>
      <c r="M751" s="14" t="str">
        <f t="shared" si="156"/>
        <v/>
      </c>
      <c r="N751" s="11" t="str">
        <f t="shared" si="158"/>
        <v/>
      </c>
      <c r="O751" s="11" t="str">
        <f t="shared" si="161"/>
        <v/>
      </c>
      <c r="P751" s="11" t="str">
        <f t="shared" si="162"/>
        <v/>
      </c>
      <c r="Q751" s="6">
        <v>831</v>
      </c>
      <c r="R751" s="6">
        <v>4188</v>
      </c>
      <c r="S751" s="6">
        <v>761215</v>
      </c>
      <c r="T751" s="6">
        <v>779250900</v>
      </c>
      <c r="U751" s="6">
        <v>131350</v>
      </c>
      <c r="V751" s="6">
        <v>146948</v>
      </c>
      <c r="W751" s="6">
        <v>2</v>
      </c>
      <c r="X751" s="5"/>
      <c r="Y751" s="5" t="s">
        <v>91</v>
      </c>
      <c r="Z751" s="9">
        <v>100</v>
      </c>
      <c r="AA751" s="14">
        <f t="shared" si="157"/>
        <v>2.8793822471709603</v>
      </c>
      <c r="AB751" s="9">
        <f t="shared" si="159"/>
        <v>25.816724285714287</v>
      </c>
      <c r="AC751" s="9">
        <f t="shared" si="163"/>
        <v>6.057810714285714</v>
      </c>
      <c r="AD751" s="9">
        <f t="shared" si="164"/>
        <v>4.2617251517668748</v>
      </c>
      <c r="AE751" s="5" t="s">
        <v>87</v>
      </c>
      <c r="AF751" s="11" t="str">
        <f t="shared" si="165"/>
        <v/>
      </c>
      <c r="AG751" s="11" t="str">
        <f t="shared" si="166"/>
        <v/>
      </c>
      <c r="AH751" s="11">
        <f t="shared" si="167"/>
        <v>16.507613842105854</v>
      </c>
      <c r="AI751" s="5" t="s">
        <v>51</v>
      </c>
      <c r="AJ751" s="5" t="s">
        <v>86</v>
      </c>
      <c r="AK751" s="5" t="s">
        <v>52</v>
      </c>
      <c r="AL751" s="5" t="s">
        <v>88</v>
      </c>
      <c r="AM751" s="5" t="s">
        <v>89</v>
      </c>
      <c r="AN751" s="12">
        <f t="shared" si="160"/>
        <v>100</v>
      </c>
      <c r="AO751" s="12"/>
      <c r="AP751" s="12"/>
      <c r="AQ751" s="12"/>
      <c r="AR751" s="12"/>
      <c r="AS751" s="13" t="s">
        <v>90</v>
      </c>
    </row>
    <row r="752" spans="1:45" ht="21" customHeight="1">
      <c r="A752" s="4">
        <v>43160</v>
      </c>
      <c r="B752" s="5" t="s">
        <v>85</v>
      </c>
      <c r="C752" s="5" t="s">
        <v>86</v>
      </c>
      <c r="D752" s="4">
        <v>43159</v>
      </c>
      <c r="E752" s="5">
        <f t="shared" si="151"/>
        <v>1</v>
      </c>
      <c r="F752" s="5" t="str">
        <f t="shared" si="152"/>
        <v>개봉후</v>
      </c>
      <c r="G752" s="5" t="str">
        <f t="shared" si="153"/>
        <v>목</v>
      </c>
      <c r="H752" s="5">
        <f t="shared" si="154"/>
        <v>0</v>
      </c>
      <c r="I752" s="5"/>
      <c r="J752" s="5"/>
      <c r="K752" s="5"/>
      <c r="L752" s="14" t="str">
        <f t="shared" si="155"/>
        <v/>
      </c>
      <c r="M752" s="14" t="str">
        <f t="shared" si="156"/>
        <v/>
      </c>
      <c r="N752" s="11" t="str">
        <f t="shared" si="158"/>
        <v/>
      </c>
      <c r="O752" s="11" t="str">
        <f t="shared" si="161"/>
        <v/>
      </c>
      <c r="P752" s="11" t="str">
        <f t="shared" si="162"/>
        <v/>
      </c>
      <c r="Q752" s="6">
        <v>884</v>
      </c>
      <c r="R752" s="6">
        <v>4274</v>
      </c>
      <c r="S752" s="6">
        <v>782367</v>
      </c>
      <c r="T752" s="6">
        <v>1385057900</v>
      </c>
      <c r="U752" s="6">
        <v>167097</v>
      </c>
      <c r="V752" s="6">
        <v>314045</v>
      </c>
      <c r="W752" s="6">
        <v>2</v>
      </c>
      <c r="X752" s="5"/>
      <c r="Y752" s="5" t="s">
        <v>91</v>
      </c>
      <c r="Z752" s="9">
        <v>58.485320000000002</v>
      </c>
      <c r="AA752" s="14">
        <f t="shared" si="157"/>
        <v>-0.41514680000000004</v>
      </c>
      <c r="AB752" s="9">
        <f t="shared" si="159"/>
        <v>33.500617142857145</v>
      </c>
      <c r="AC752" s="9">
        <f t="shared" si="163"/>
        <v>9.5616782142857151</v>
      </c>
      <c r="AD752" s="9">
        <f t="shared" si="164"/>
        <v>3.5036336082514503</v>
      </c>
      <c r="AE752" s="5" t="s">
        <v>87</v>
      </c>
      <c r="AF752" s="11" t="str">
        <f t="shared" si="165"/>
        <v/>
      </c>
      <c r="AG752" s="11" t="str">
        <f t="shared" si="166"/>
        <v/>
      </c>
      <c r="AH752" s="11">
        <f t="shared" si="167"/>
        <v>6.1166375493184306</v>
      </c>
      <c r="AI752" s="5" t="s">
        <v>51</v>
      </c>
      <c r="AJ752" s="5" t="s">
        <v>86</v>
      </c>
      <c r="AK752" s="5" t="s">
        <v>52</v>
      </c>
      <c r="AL752" s="5" t="s">
        <v>88</v>
      </c>
      <c r="AM752" s="5" t="s">
        <v>89</v>
      </c>
      <c r="AN752" s="12">
        <f t="shared" si="160"/>
        <v>58.485320000000002</v>
      </c>
      <c r="AO752" s="12"/>
      <c r="AP752" s="12"/>
      <c r="AQ752" s="12"/>
      <c r="AR752" s="12"/>
      <c r="AS752" s="13" t="s">
        <v>90</v>
      </c>
    </row>
    <row r="753" spans="1:45" ht="21" customHeight="1">
      <c r="A753" s="4">
        <v>43161</v>
      </c>
      <c r="B753" s="5" t="s">
        <v>85</v>
      </c>
      <c r="C753" s="5" t="s">
        <v>86</v>
      </c>
      <c r="D753" s="4">
        <v>43159</v>
      </c>
      <c r="E753" s="5">
        <f t="shared" si="151"/>
        <v>2</v>
      </c>
      <c r="F753" s="5" t="str">
        <f t="shared" si="152"/>
        <v>개봉후</v>
      </c>
      <c r="G753" s="5" t="str">
        <f t="shared" si="153"/>
        <v>금</v>
      </c>
      <c r="H753" s="5">
        <f t="shared" si="154"/>
        <v>0</v>
      </c>
      <c r="I753" s="5"/>
      <c r="J753" s="5"/>
      <c r="K753" s="5"/>
      <c r="L753" s="14" t="str">
        <f t="shared" si="155"/>
        <v/>
      </c>
      <c r="M753" s="14" t="str">
        <f t="shared" si="156"/>
        <v/>
      </c>
      <c r="N753" s="11" t="str">
        <f t="shared" si="158"/>
        <v/>
      </c>
      <c r="O753" s="11" t="str">
        <f t="shared" si="161"/>
        <v/>
      </c>
      <c r="P753" s="11" t="str">
        <f t="shared" si="162"/>
        <v/>
      </c>
      <c r="Q753" s="6">
        <v>830</v>
      </c>
      <c r="R753" s="6">
        <v>4101</v>
      </c>
      <c r="S753" s="6">
        <v>746023</v>
      </c>
      <c r="T753" s="6">
        <v>658080114</v>
      </c>
      <c r="U753" s="6">
        <v>78782</v>
      </c>
      <c r="V753" s="6">
        <v>392827</v>
      </c>
      <c r="W753" s="6">
        <v>2</v>
      </c>
      <c r="X753" s="5"/>
      <c r="Y753" s="5" t="s">
        <v>91</v>
      </c>
      <c r="Z753" s="9">
        <v>50.684530000000002</v>
      </c>
      <c r="AA753" s="14">
        <f t="shared" si="157"/>
        <v>-0.13338030808414825</v>
      </c>
      <c r="AB753" s="9">
        <f t="shared" si="159"/>
        <v>39.902679999999997</v>
      </c>
      <c r="AC753" s="9">
        <f t="shared" si="163"/>
        <v>11.392884999999998</v>
      </c>
      <c r="AD753" s="9">
        <f t="shared" si="164"/>
        <v>3.5024210285630026</v>
      </c>
      <c r="AE753" s="5" t="s">
        <v>87</v>
      </c>
      <c r="AF753" s="11" t="str">
        <f t="shared" si="165"/>
        <v/>
      </c>
      <c r="AG753" s="11" t="str">
        <f t="shared" si="166"/>
        <v/>
      </c>
      <c r="AH753" s="11">
        <f t="shared" si="167"/>
        <v>4.4487879935591392</v>
      </c>
      <c r="AI753" s="5" t="s">
        <v>51</v>
      </c>
      <c r="AJ753" s="5" t="s">
        <v>86</v>
      </c>
      <c r="AK753" s="5" t="s">
        <v>52</v>
      </c>
      <c r="AL753" s="5" t="s">
        <v>88</v>
      </c>
      <c r="AM753" s="5" t="s">
        <v>89</v>
      </c>
      <c r="AN753" s="12">
        <f t="shared" si="160"/>
        <v>50.684530000000002</v>
      </c>
      <c r="AO753" s="12"/>
      <c r="AP753" s="12"/>
      <c r="AQ753" s="12"/>
      <c r="AR753" s="12"/>
      <c r="AS753" s="13" t="s">
        <v>90</v>
      </c>
    </row>
    <row r="754" spans="1:45" ht="21" customHeight="1">
      <c r="A754" s="4">
        <v>43162</v>
      </c>
      <c r="B754" s="5" t="s">
        <v>85</v>
      </c>
      <c r="C754" s="5" t="s">
        <v>86</v>
      </c>
      <c r="D754" s="4">
        <v>43159</v>
      </c>
      <c r="E754" s="5">
        <f t="shared" si="151"/>
        <v>3</v>
      </c>
      <c r="F754" s="5" t="str">
        <f t="shared" si="152"/>
        <v>개봉후</v>
      </c>
      <c r="G754" s="5" t="str">
        <f t="shared" si="153"/>
        <v>토</v>
      </c>
      <c r="H754" s="5">
        <f t="shared" si="154"/>
        <v>1</v>
      </c>
      <c r="I754" s="5"/>
      <c r="J754" s="5"/>
      <c r="K754" s="5"/>
      <c r="L754" s="14" t="str">
        <f t="shared" si="155"/>
        <v/>
      </c>
      <c r="M754" s="14" t="str">
        <f t="shared" si="156"/>
        <v/>
      </c>
      <c r="N754" s="11" t="str">
        <f t="shared" si="158"/>
        <v/>
      </c>
      <c r="O754" s="11" t="str">
        <f t="shared" si="161"/>
        <v/>
      </c>
      <c r="P754" s="11" t="str">
        <f t="shared" si="162"/>
        <v/>
      </c>
      <c r="Q754" s="6">
        <v>830</v>
      </c>
      <c r="R754" s="6">
        <v>3950</v>
      </c>
      <c r="S754" s="6">
        <v>688338</v>
      </c>
      <c r="T754" s="6">
        <v>1292433216</v>
      </c>
      <c r="U754" s="6">
        <v>154014</v>
      </c>
      <c r="V754" s="6">
        <v>546841</v>
      </c>
      <c r="W754" s="6">
        <v>2</v>
      </c>
      <c r="X754" s="5"/>
      <c r="Y754" s="5" t="s">
        <v>91</v>
      </c>
      <c r="Z754" s="9">
        <v>38.850580000000001</v>
      </c>
      <c r="AA754" s="14">
        <f t="shared" si="157"/>
        <v>-0.23348248469503419</v>
      </c>
      <c r="AB754" s="9">
        <f t="shared" si="159"/>
        <v>44.813804285714284</v>
      </c>
      <c r="AC754" s="9">
        <f t="shared" si="163"/>
        <v>13.121792857142859</v>
      </c>
      <c r="AD754" s="9">
        <f t="shared" si="164"/>
        <v>3.4152196101251402</v>
      </c>
      <c r="AE754" s="5" t="s">
        <v>87</v>
      </c>
      <c r="AF754" s="11" t="str">
        <f t="shared" si="165"/>
        <v/>
      </c>
      <c r="AG754" s="11" t="str">
        <f t="shared" si="166"/>
        <v/>
      </c>
      <c r="AH754" s="11">
        <f t="shared" si="167"/>
        <v>2.9607676651328676</v>
      </c>
      <c r="AI754" s="5" t="s">
        <v>51</v>
      </c>
      <c r="AJ754" s="5" t="s">
        <v>86</v>
      </c>
      <c r="AK754" s="5" t="s">
        <v>52</v>
      </c>
      <c r="AL754" s="5" t="s">
        <v>88</v>
      </c>
      <c r="AM754" s="5" t="s">
        <v>89</v>
      </c>
      <c r="AN754" s="12">
        <f t="shared" si="160"/>
        <v>38.850580000000001</v>
      </c>
      <c r="AO754" s="12"/>
      <c r="AP754" s="12"/>
      <c r="AQ754" s="12"/>
      <c r="AR754" s="12"/>
      <c r="AS754" s="13" t="s">
        <v>90</v>
      </c>
    </row>
    <row r="755" spans="1:45" ht="21" customHeight="1">
      <c r="A755" s="4">
        <v>43163</v>
      </c>
      <c r="B755" s="5" t="s">
        <v>85</v>
      </c>
      <c r="C755" s="5" t="s">
        <v>86</v>
      </c>
      <c r="D755" s="4">
        <v>43159</v>
      </c>
      <c r="E755" s="5">
        <f t="shared" si="151"/>
        <v>4</v>
      </c>
      <c r="F755" s="5" t="str">
        <f t="shared" si="152"/>
        <v>개봉후</v>
      </c>
      <c r="G755" s="5" t="str">
        <f t="shared" si="153"/>
        <v>일</v>
      </c>
      <c r="H755" s="5">
        <f t="shared" si="154"/>
        <v>1</v>
      </c>
      <c r="I755" s="5"/>
      <c r="J755" s="5"/>
      <c r="K755" s="5"/>
      <c r="L755" s="14" t="str">
        <f t="shared" si="155"/>
        <v/>
      </c>
      <c r="M755" s="14" t="str">
        <f t="shared" si="156"/>
        <v/>
      </c>
      <c r="N755" s="11" t="str">
        <f t="shared" si="158"/>
        <v/>
      </c>
      <c r="O755" s="11" t="str">
        <f t="shared" si="161"/>
        <v/>
      </c>
      <c r="P755" s="11" t="str">
        <f t="shared" si="162"/>
        <v/>
      </c>
      <c r="Q755" s="6">
        <v>833</v>
      </c>
      <c r="R755" s="6">
        <v>3861</v>
      </c>
      <c r="S755" s="6">
        <v>667081</v>
      </c>
      <c r="T755" s="6">
        <v>1167919900</v>
      </c>
      <c r="U755" s="6">
        <v>139732</v>
      </c>
      <c r="V755" s="6">
        <v>686573</v>
      </c>
      <c r="W755" s="6">
        <v>2</v>
      </c>
      <c r="X755" s="5"/>
      <c r="Y755" s="5" t="s">
        <v>91</v>
      </c>
      <c r="Z755" s="9">
        <v>40.778260000000003</v>
      </c>
      <c r="AA755" s="14">
        <f t="shared" si="157"/>
        <v>4.9617792063850752E-2</v>
      </c>
      <c r="AB755" s="9">
        <f t="shared" si="159"/>
        <v>47.262219999999999</v>
      </c>
      <c r="AC755" s="9">
        <f t="shared" si="163"/>
        <v>14.436920357142856</v>
      </c>
      <c r="AD755" s="9">
        <f t="shared" si="164"/>
        <v>3.2737051137513822</v>
      </c>
      <c r="AE755" s="5" t="s">
        <v>87</v>
      </c>
      <c r="AF755" s="11" t="str">
        <f t="shared" si="165"/>
        <v/>
      </c>
      <c r="AG755" s="11" t="str">
        <f t="shared" si="166"/>
        <v/>
      </c>
      <c r="AH755" s="11">
        <f t="shared" si="167"/>
        <v>2.8245816276062246</v>
      </c>
      <c r="AI755" s="5" t="s">
        <v>51</v>
      </c>
      <c r="AJ755" s="5" t="s">
        <v>86</v>
      </c>
      <c r="AK755" s="5" t="s">
        <v>52</v>
      </c>
      <c r="AL755" s="5" t="s">
        <v>88</v>
      </c>
      <c r="AM755" s="5" t="s">
        <v>89</v>
      </c>
      <c r="AN755" s="12">
        <f t="shared" si="160"/>
        <v>40.778260000000003</v>
      </c>
      <c r="AO755" s="12"/>
      <c r="AP755" s="12"/>
      <c r="AQ755" s="12"/>
      <c r="AR755" s="12"/>
      <c r="AS755" s="13" t="s">
        <v>90</v>
      </c>
    </row>
    <row r="756" spans="1:45" ht="21" customHeight="1">
      <c r="A756" s="4">
        <v>43164</v>
      </c>
      <c r="B756" s="5" t="s">
        <v>85</v>
      </c>
      <c r="C756" s="5" t="s">
        <v>86</v>
      </c>
      <c r="D756" s="4">
        <v>43159</v>
      </c>
      <c r="E756" s="5">
        <f t="shared" si="151"/>
        <v>5</v>
      </c>
      <c r="F756" s="5" t="str">
        <f t="shared" si="152"/>
        <v>개봉후</v>
      </c>
      <c r="G756" s="5" t="str">
        <f t="shared" si="153"/>
        <v>월</v>
      </c>
      <c r="H756" s="5">
        <f t="shared" si="154"/>
        <v>0</v>
      </c>
      <c r="I756" s="5"/>
      <c r="J756" s="5"/>
      <c r="K756" s="5"/>
      <c r="L756" s="14" t="str">
        <f t="shared" si="155"/>
        <v/>
      </c>
      <c r="M756" s="14" t="str">
        <f t="shared" si="156"/>
        <v/>
      </c>
      <c r="N756" s="11" t="str">
        <f t="shared" si="158"/>
        <v/>
      </c>
      <c r="O756" s="11" t="str">
        <f t="shared" si="161"/>
        <v/>
      </c>
      <c r="P756" s="11" t="str">
        <f t="shared" si="162"/>
        <v/>
      </c>
      <c r="Q756" s="6">
        <v>751</v>
      </c>
      <c r="R756" s="6">
        <v>3710</v>
      </c>
      <c r="S756" s="6">
        <v>625077</v>
      </c>
      <c r="T756" s="6">
        <v>385233100</v>
      </c>
      <c r="U756" s="6">
        <v>50835</v>
      </c>
      <c r="V756" s="6">
        <v>737408</v>
      </c>
      <c r="W756" s="6">
        <v>2</v>
      </c>
      <c r="X756" s="5"/>
      <c r="Y756" s="5" t="s">
        <v>91</v>
      </c>
      <c r="Z756" s="9">
        <v>23.94407</v>
      </c>
      <c r="AA756" s="14">
        <f t="shared" si="157"/>
        <v>-0.41282266580280769</v>
      </c>
      <c r="AB756" s="9">
        <f t="shared" si="159"/>
        <v>48.360008571428573</v>
      </c>
      <c r="AC756" s="9">
        <f t="shared" si="163"/>
        <v>15.82504607142857</v>
      </c>
      <c r="AD756" s="9">
        <f t="shared" si="164"/>
        <v>3.0559158155463733</v>
      </c>
      <c r="AE756" s="5" t="s">
        <v>87</v>
      </c>
      <c r="AF756" s="11" t="str">
        <f t="shared" si="165"/>
        <v/>
      </c>
      <c r="AG756" s="11" t="str">
        <f t="shared" si="166"/>
        <v/>
      </c>
      <c r="AH756" s="11">
        <f t="shared" si="167"/>
        <v>1.513048991574816</v>
      </c>
      <c r="AI756" s="5" t="s">
        <v>51</v>
      </c>
      <c r="AJ756" s="5" t="s">
        <v>86</v>
      </c>
      <c r="AK756" s="5" t="s">
        <v>52</v>
      </c>
      <c r="AL756" s="5" t="s">
        <v>88</v>
      </c>
      <c r="AM756" s="5" t="s">
        <v>89</v>
      </c>
      <c r="AN756" s="12">
        <f t="shared" si="160"/>
        <v>23.94407</v>
      </c>
      <c r="AO756" s="12"/>
      <c r="AP756" s="12"/>
      <c r="AQ756" s="12"/>
      <c r="AR756" s="12"/>
      <c r="AS756" s="13" t="s">
        <v>90</v>
      </c>
    </row>
    <row r="757" spans="1:45" ht="21" customHeight="1">
      <c r="A757" s="4">
        <v>43165</v>
      </c>
      <c r="B757" s="5" t="s">
        <v>85</v>
      </c>
      <c r="C757" s="5" t="s">
        <v>86</v>
      </c>
      <c r="D757" s="4">
        <v>43159</v>
      </c>
      <c r="E757" s="5">
        <f t="shared" si="151"/>
        <v>6</v>
      </c>
      <c r="F757" s="5" t="str">
        <f t="shared" si="152"/>
        <v>개봉후</v>
      </c>
      <c r="G757" s="5" t="str">
        <f t="shared" si="153"/>
        <v>화</v>
      </c>
      <c r="H757" s="5">
        <f t="shared" si="154"/>
        <v>0</v>
      </c>
      <c r="I757" s="5"/>
      <c r="J757" s="5"/>
      <c r="K757" s="5"/>
      <c r="L757" s="14" t="str">
        <f t="shared" si="155"/>
        <v/>
      </c>
      <c r="M757" s="14" t="str">
        <f t="shared" si="156"/>
        <v/>
      </c>
      <c r="N757" s="11" t="str">
        <f t="shared" si="158"/>
        <v/>
      </c>
      <c r="O757" s="11" t="str">
        <f t="shared" si="161"/>
        <v/>
      </c>
      <c r="P757" s="11" t="str">
        <f t="shared" si="162"/>
        <v/>
      </c>
      <c r="Q757" s="6">
        <v>766</v>
      </c>
      <c r="R757" s="6">
        <v>3711</v>
      </c>
      <c r="S757" s="6">
        <v>623848</v>
      </c>
      <c r="T757" s="6">
        <v>359487700</v>
      </c>
      <c r="U757" s="6">
        <v>47876</v>
      </c>
      <c r="V757" s="6">
        <v>785284</v>
      </c>
      <c r="W757" s="6">
        <v>2</v>
      </c>
      <c r="X757" s="5"/>
      <c r="Y757" s="5" t="s">
        <v>91</v>
      </c>
      <c r="Z757" s="9">
        <v>17.50328</v>
      </c>
      <c r="AA757" s="14">
        <f t="shared" si="157"/>
        <v>-0.2689931160408402</v>
      </c>
      <c r="AB757" s="9">
        <f t="shared" si="159"/>
        <v>47.178005714285725</v>
      </c>
      <c r="AC757" s="9">
        <f t="shared" si="163"/>
        <v>16.61878892857143</v>
      </c>
      <c r="AD757" s="9">
        <f t="shared" si="164"/>
        <v>2.8388353638198112</v>
      </c>
      <c r="AE757" s="5" t="s">
        <v>87</v>
      </c>
      <c r="AF757" s="11" t="str">
        <f t="shared" si="165"/>
        <v/>
      </c>
      <c r="AG757" s="11" t="str">
        <f t="shared" si="166"/>
        <v/>
      </c>
      <c r="AH757" s="11">
        <f t="shared" si="167"/>
        <v>1.0532223542419468</v>
      </c>
      <c r="AI757" s="5" t="s">
        <v>51</v>
      </c>
      <c r="AJ757" s="5" t="s">
        <v>86</v>
      </c>
      <c r="AK757" s="5" t="s">
        <v>52</v>
      </c>
      <c r="AL757" s="5" t="s">
        <v>88</v>
      </c>
      <c r="AM757" s="5" t="s">
        <v>89</v>
      </c>
      <c r="AN757" s="12">
        <f t="shared" si="160"/>
        <v>17.50328</v>
      </c>
      <c r="AO757" s="12"/>
      <c r="AP757" s="12"/>
      <c r="AQ757" s="12"/>
      <c r="AR757" s="12"/>
      <c r="AS757" s="13" t="s">
        <v>90</v>
      </c>
    </row>
    <row r="758" spans="1:45" ht="21" customHeight="1">
      <c r="A758" s="4">
        <v>43166</v>
      </c>
      <c r="B758" s="5" t="s">
        <v>85</v>
      </c>
      <c r="C758" s="5" t="s">
        <v>86</v>
      </c>
      <c r="D758" s="4">
        <v>43159</v>
      </c>
      <c r="E758" s="5">
        <f t="shared" si="151"/>
        <v>7</v>
      </c>
      <c r="F758" s="5" t="str">
        <f t="shared" si="152"/>
        <v>개봉후</v>
      </c>
      <c r="G758" s="5" t="str">
        <f t="shared" si="153"/>
        <v>수</v>
      </c>
      <c r="H758" s="5">
        <f t="shared" si="154"/>
        <v>0</v>
      </c>
      <c r="I758" s="5"/>
      <c r="J758" s="5"/>
      <c r="K758" s="5"/>
      <c r="L758" s="14" t="str">
        <f t="shared" si="155"/>
        <v/>
      </c>
      <c r="M758" s="14" t="str">
        <f t="shared" si="156"/>
        <v/>
      </c>
      <c r="N758" s="11" t="str">
        <f t="shared" si="158"/>
        <v/>
      </c>
      <c r="O758" s="11" t="str">
        <f t="shared" si="161"/>
        <v/>
      </c>
      <c r="P758" s="11" t="str">
        <f t="shared" si="162"/>
        <v/>
      </c>
      <c r="Q758" s="6">
        <v>666</v>
      </c>
      <c r="R758" s="6">
        <v>3095</v>
      </c>
      <c r="S758" s="6">
        <v>507066</v>
      </c>
      <c r="T758" s="6">
        <v>303065600</v>
      </c>
      <c r="U758" s="6">
        <v>40047</v>
      </c>
      <c r="V758" s="6">
        <v>825331</v>
      </c>
      <c r="W758" s="6">
        <v>3</v>
      </c>
      <c r="X758" s="5"/>
      <c r="Y758" s="5" t="s">
        <v>91</v>
      </c>
      <c r="Z758" s="9">
        <v>16.753419999999998</v>
      </c>
      <c r="AA758" s="14">
        <f t="shared" si="157"/>
        <v>-4.2841113208495929E-2</v>
      </c>
      <c r="AB758" s="9">
        <f t="shared" si="159"/>
        <v>35.285637142857148</v>
      </c>
      <c r="AC758" s="9">
        <f t="shared" si="163"/>
        <v>17.085127857142858</v>
      </c>
      <c r="AD758" s="9">
        <f t="shared" si="164"/>
        <v>2.0652837624568972</v>
      </c>
      <c r="AE758" s="5" t="s">
        <v>87</v>
      </c>
      <c r="AF758" s="11" t="str">
        <f t="shared" si="165"/>
        <v/>
      </c>
      <c r="AG758" s="11" t="str">
        <f t="shared" si="166"/>
        <v/>
      </c>
      <c r="AH758" s="11">
        <f t="shared" si="167"/>
        <v>0.98058499415887124</v>
      </c>
      <c r="AI758" s="5" t="s">
        <v>51</v>
      </c>
      <c r="AJ758" s="5" t="s">
        <v>86</v>
      </c>
      <c r="AK758" s="5" t="s">
        <v>52</v>
      </c>
      <c r="AL758" s="5" t="s">
        <v>88</v>
      </c>
      <c r="AM758" s="5" t="s">
        <v>89</v>
      </c>
      <c r="AN758" s="12">
        <f t="shared" si="160"/>
        <v>16.753419999999998</v>
      </c>
      <c r="AO758" s="12"/>
      <c r="AP758" s="12"/>
      <c r="AQ758" s="12"/>
      <c r="AR758" s="12"/>
      <c r="AS758" s="13" t="s">
        <v>90</v>
      </c>
    </row>
    <row r="759" spans="1:45" ht="21" customHeight="1">
      <c r="A759" s="4">
        <v>43167</v>
      </c>
      <c r="B759" s="5" t="s">
        <v>85</v>
      </c>
      <c r="C759" s="5" t="s">
        <v>86</v>
      </c>
      <c r="D759" s="4">
        <v>43159</v>
      </c>
      <c r="E759" s="5">
        <f t="shared" si="151"/>
        <v>8</v>
      </c>
      <c r="F759" s="5" t="str">
        <f t="shared" si="152"/>
        <v>개봉후</v>
      </c>
      <c r="G759" s="5" t="str">
        <f t="shared" si="153"/>
        <v>목</v>
      </c>
      <c r="H759" s="5">
        <f t="shared" si="154"/>
        <v>0</v>
      </c>
      <c r="I759" s="5"/>
      <c r="J759" s="5"/>
      <c r="K759" s="5"/>
      <c r="L759" s="14" t="str">
        <f t="shared" si="155"/>
        <v/>
      </c>
      <c r="M759" s="14" t="str">
        <f t="shared" si="156"/>
        <v/>
      </c>
      <c r="N759" s="11" t="str">
        <f t="shared" si="158"/>
        <v/>
      </c>
      <c r="O759" s="11" t="str">
        <f t="shared" si="161"/>
        <v/>
      </c>
      <c r="P759" s="11" t="str">
        <f t="shared" si="162"/>
        <v/>
      </c>
      <c r="Q759" s="6">
        <v>579</v>
      </c>
      <c r="R759" s="6">
        <v>2390</v>
      </c>
      <c r="S759" s="6">
        <v>353463</v>
      </c>
      <c r="T759" s="6">
        <v>265183900</v>
      </c>
      <c r="U759" s="6">
        <v>35210</v>
      </c>
      <c r="V759" s="6">
        <v>860541</v>
      </c>
      <c r="W759" s="6">
        <v>3</v>
      </c>
      <c r="X759" s="5"/>
      <c r="Y759" s="5" t="s">
        <v>91</v>
      </c>
      <c r="Z759" s="9">
        <v>16.433150000000001</v>
      </c>
      <c r="AA759" s="14">
        <f t="shared" si="157"/>
        <v>-1.911669378550751E-2</v>
      </c>
      <c r="AB759" s="9">
        <f t="shared" si="159"/>
        <v>29.278184285714293</v>
      </c>
      <c r="AC759" s="9">
        <f t="shared" si="163"/>
        <v>17.609471071428572</v>
      </c>
      <c r="AD759" s="9">
        <f t="shared" si="164"/>
        <v>1.6626384839700408</v>
      </c>
      <c r="AE759" s="5" t="s">
        <v>87</v>
      </c>
      <c r="AF759" s="11" t="str">
        <f t="shared" si="165"/>
        <v/>
      </c>
      <c r="AG759" s="11" t="str">
        <f t="shared" si="166"/>
        <v/>
      </c>
      <c r="AH759" s="11">
        <f t="shared" si="167"/>
        <v>0.93319952276493101</v>
      </c>
      <c r="AI759" s="5" t="s">
        <v>51</v>
      </c>
      <c r="AJ759" s="5" t="s">
        <v>86</v>
      </c>
      <c r="AK759" s="5" t="s">
        <v>52</v>
      </c>
      <c r="AL759" s="5" t="s">
        <v>88</v>
      </c>
      <c r="AM759" s="5" t="s">
        <v>89</v>
      </c>
      <c r="AN759" s="12">
        <f t="shared" si="160"/>
        <v>16.433150000000001</v>
      </c>
      <c r="AO759" s="12"/>
      <c r="AP759" s="12"/>
      <c r="AQ759" s="12"/>
      <c r="AR759" s="12"/>
      <c r="AS759" s="13" t="s">
        <v>90</v>
      </c>
    </row>
    <row r="760" spans="1:45" ht="21" customHeight="1">
      <c r="A760" s="4">
        <v>43168</v>
      </c>
      <c r="B760" s="5" t="s">
        <v>85</v>
      </c>
      <c r="C760" s="5" t="s">
        <v>86</v>
      </c>
      <c r="D760" s="4">
        <v>43159</v>
      </c>
      <c r="E760" s="5">
        <f t="shared" si="151"/>
        <v>9</v>
      </c>
      <c r="F760" s="5" t="str">
        <f t="shared" si="152"/>
        <v>개봉후</v>
      </c>
      <c r="G760" s="5" t="str">
        <f t="shared" si="153"/>
        <v>금</v>
      </c>
      <c r="H760" s="5">
        <f t="shared" si="154"/>
        <v>0</v>
      </c>
      <c r="I760" s="5"/>
      <c r="J760" s="5"/>
      <c r="K760" s="5"/>
      <c r="L760" s="14" t="str">
        <f t="shared" si="155"/>
        <v/>
      </c>
      <c r="M760" s="14" t="str">
        <f t="shared" si="156"/>
        <v/>
      </c>
      <c r="N760" s="11" t="str">
        <f t="shared" si="158"/>
        <v/>
      </c>
      <c r="O760" s="11" t="str">
        <f t="shared" si="161"/>
        <v/>
      </c>
      <c r="P760" s="11" t="str">
        <f t="shared" si="162"/>
        <v/>
      </c>
      <c r="Q760" s="6">
        <v>622</v>
      </c>
      <c r="R760" s="6">
        <v>2552</v>
      </c>
      <c r="S760" s="6">
        <v>381358</v>
      </c>
      <c r="T760" s="6">
        <v>407934330</v>
      </c>
      <c r="U760" s="6">
        <v>48732</v>
      </c>
      <c r="V760" s="6">
        <v>909273</v>
      </c>
      <c r="W760" s="6">
        <v>3</v>
      </c>
      <c r="X760" s="5"/>
      <c r="Y760" s="5" t="s">
        <v>91</v>
      </c>
      <c r="Z760" s="9">
        <v>16.94303</v>
      </c>
      <c r="AA760" s="14">
        <f t="shared" si="157"/>
        <v>3.1027526676260964E-2</v>
      </c>
      <c r="AB760" s="9">
        <f t="shared" si="159"/>
        <v>24.45797</v>
      </c>
      <c r="AC760" s="9">
        <f t="shared" si="163"/>
        <v>18.107232857142858</v>
      </c>
      <c r="AD760" s="9">
        <f t="shared" si="164"/>
        <v>1.3507293020949875</v>
      </c>
      <c r="AE760" s="5" t="s">
        <v>87</v>
      </c>
      <c r="AF760" s="11" t="str">
        <f t="shared" si="165"/>
        <v/>
      </c>
      <c r="AG760" s="11" t="str">
        <f t="shared" si="166"/>
        <v/>
      </c>
      <c r="AH760" s="11">
        <f t="shared" si="167"/>
        <v>0.93570509274786251</v>
      </c>
      <c r="AI760" s="5" t="s">
        <v>51</v>
      </c>
      <c r="AJ760" s="5" t="s">
        <v>86</v>
      </c>
      <c r="AK760" s="5" t="s">
        <v>52</v>
      </c>
      <c r="AL760" s="5" t="s">
        <v>88</v>
      </c>
      <c r="AM760" s="5" t="s">
        <v>89</v>
      </c>
      <c r="AN760" s="12">
        <f t="shared" si="160"/>
        <v>16.94303</v>
      </c>
      <c r="AO760" s="12"/>
      <c r="AP760" s="12"/>
      <c r="AQ760" s="12"/>
      <c r="AR760" s="12"/>
      <c r="AS760" s="13" t="s">
        <v>90</v>
      </c>
    </row>
    <row r="761" spans="1:45" ht="21" customHeight="1">
      <c r="A761" s="4">
        <v>43169</v>
      </c>
      <c r="B761" s="5" t="s">
        <v>85</v>
      </c>
      <c r="C761" s="5" t="s">
        <v>86</v>
      </c>
      <c r="D761" s="4">
        <v>43159</v>
      </c>
      <c r="E761" s="5">
        <f t="shared" si="151"/>
        <v>10</v>
      </c>
      <c r="F761" s="5" t="str">
        <f t="shared" si="152"/>
        <v>개봉후</v>
      </c>
      <c r="G761" s="5" t="str">
        <f t="shared" si="153"/>
        <v>토</v>
      </c>
      <c r="H761" s="5">
        <f t="shared" si="154"/>
        <v>1</v>
      </c>
      <c r="I761" s="5"/>
      <c r="J761" s="5"/>
      <c r="K761" s="5"/>
      <c r="L761" s="14" t="str">
        <f t="shared" si="155"/>
        <v/>
      </c>
      <c r="M761" s="14" t="str">
        <f t="shared" si="156"/>
        <v/>
      </c>
      <c r="N761" s="11" t="str">
        <f t="shared" si="158"/>
        <v/>
      </c>
      <c r="O761" s="11" t="str">
        <f t="shared" si="161"/>
        <v/>
      </c>
      <c r="P761" s="11" t="str">
        <f t="shared" si="162"/>
        <v/>
      </c>
      <c r="Q761" s="6">
        <v>699</v>
      </c>
      <c r="R761" s="6">
        <v>2874</v>
      </c>
      <c r="S761" s="6">
        <v>447386</v>
      </c>
      <c r="T761" s="6">
        <v>966023320</v>
      </c>
      <c r="U761" s="6">
        <v>114883</v>
      </c>
      <c r="V761" s="6">
        <v>1024156</v>
      </c>
      <c r="W761" s="6">
        <v>3</v>
      </c>
      <c r="X761" s="5"/>
      <c r="Y761" s="5" t="s">
        <v>91</v>
      </c>
      <c r="Z761" s="9">
        <v>25.299910000000001</v>
      </c>
      <c r="AA761" s="14">
        <f t="shared" si="157"/>
        <v>0.49323409095067405</v>
      </c>
      <c r="AB761" s="9">
        <f t="shared" si="159"/>
        <v>22.522160000000003</v>
      </c>
      <c r="AC761" s="9">
        <f t="shared" si="163"/>
        <v>18.642343214285717</v>
      </c>
      <c r="AD761" s="9">
        <f t="shared" si="164"/>
        <v>1.2081185149912466</v>
      </c>
      <c r="AE761" s="5" t="s">
        <v>87</v>
      </c>
      <c r="AF761" s="11" t="str">
        <f t="shared" si="165"/>
        <v/>
      </c>
      <c r="AG761" s="11" t="str">
        <f t="shared" si="166"/>
        <v/>
      </c>
      <c r="AH761" s="11">
        <f t="shared" si="167"/>
        <v>1.3571207068332782</v>
      </c>
      <c r="AI761" s="5" t="s">
        <v>51</v>
      </c>
      <c r="AJ761" s="5" t="s">
        <v>86</v>
      </c>
      <c r="AK761" s="5" t="s">
        <v>52</v>
      </c>
      <c r="AL761" s="5" t="s">
        <v>88</v>
      </c>
      <c r="AM761" s="5" t="s">
        <v>89</v>
      </c>
      <c r="AN761" s="12">
        <f t="shared" si="160"/>
        <v>25.299910000000001</v>
      </c>
      <c r="AO761" s="12"/>
      <c r="AP761" s="12"/>
      <c r="AQ761" s="12"/>
      <c r="AR761" s="12"/>
      <c r="AS761" s="13" t="s">
        <v>90</v>
      </c>
    </row>
    <row r="762" spans="1:45" ht="21" customHeight="1">
      <c r="A762" s="4">
        <v>43170</v>
      </c>
      <c r="B762" s="5" t="s">
        <v>85</v>
      </c>
      <c r="C762" s="5" t="s">
        <v>86</v>
      </c>
      <c r="D762" s="4">
        <v>43159</v>
      </c>
      <c r="E762" s="5">
        <f t="shared" si="151"/>
        <v>11</v>
      </c>
      <c r="F762" s="5" t="str">
        <f t="shared" si="152"/>
        <v>개봉후</v>
      </c>
      <c r="G762" s="5" t="str">
        <f t="shared" si="153"/>
        <v>일</v>
      </c>
      <c r="H762" s="5">
        <f t="shared" si="154"/>
        <v>1</v>
      </c>
      <c r="I762" s="5"/>
      <c r="J762" s="5"/>
      <c r="K762" s="5"/>
      <c r="L762" s="14" t="str">
        <f t="shared" si="155"/>
        <v/>
      </c>
      <c r="M762" s="14" t="str">
        <f t="shared" si="156"/>
        <v/>
      </c>
      <c r="N762" s="11" t="str">
        <f t="shared" si="158"/>
        <v/>
      </c>
      <c r="O762" s="11" t="str">
        <f t="shared" si="161"/>
        <v/>
      </c>
      <c r="P762" s="11" t="str">
        <f t="shared" si="162"/>
        <v/>
      </c>
      <c r="Q762" s="6">
        <v>694</v>
      </c>
      <c r="R762" s="6">
        <v>2800</v>
      </c>
      <c r="S762" s="6">
        <v>436289</v>
      </c>
      <c r="T762" s="6">
        <v>830372600</v>
      </c>
      <c r="U762" s="6">
        <v>99324</v>
      </c>
      <c r="V762" s="6">
        <v>1123480</v>
      </c>
      <c r="W762" s="6">
        <v>3</v>
      </c>
      <c r="X762" s="5"/>
      <c r="Y762" s="5" t="s">
        <v>91</v>
      </c>
      <c r="Z762" s="9">
        <v>28.408429999999999</v>
      </c>
      <c r="AA762" s="14">
        <f t="shared" si="157"/>
        <v>0.1228668402377715</v>
      </c>
      <c r="AB762" s="9">
        <f t="shared" si="159"/>
        <v>20.755041428571428</v>
      </c>
      <c r="AC762" s="9">
        <f t="shared" si="163"/>
        <v>19.437412499999997</v>
      </c>
      <c r="AD762" s="9">
        <f t="shared" si="164"/>
        <v>1.0677882886197652</v>
      </c>
      <c r="AE762" s="5" t="s">
        <v>87</v>
      </c>
      <c r="AF762" s="11" t="str">
        <f t="shared" si="165"/>
        <v/>
      </c>
      <c r="AG762" s="11" t="str">
        <f t="shared" si="166"/>
        <v/>
      </c>
      <c r="AH762" s="11">
        <f t="shared" si="167"/>
        <v>1.4615335245882137</v>
      </c>
      <c r="AI762" s="5" t="s">
        <v>51</v>
      </c>
      <c r="AJ762" s="5" t="s">
        <v>86</v>
      </c>
      <c r="AK762" s="5" t="s">
        <v>52</v>
      </c>
      <c r="AL762" s="5" t="s">
        <v>88</v>
      </c>
      <c r="AM762" s="5" t="s">
        <v>89</v>
      </c>
      <c r="AN762" s="12">
        <f t="shared" si="160"/>
        <v>28.408429999999999</v>
      </c>
      <c r="AO762" s="12"/>
      <c r="AP762" s="12"/>
      <c r="AQ762" s="12"/>
      <c r="AR762" s="12"/>
      <c r="AS762" s="13" t="s">
        <v>90</v>
      </c>
    </row>
    <row r="763" spans="1:45" ht="21" customHeight="1">
      <c r="A763" s="4">
        <v>43171</v>
      </c>
      <c r="B763" s="5" t="s">
        <v>85</v>
      </c>
      <c r="C763" s="5" t="s">
        <v>86</v>
      </c>
      <c r="D763" s="4">
        <v>43159</v>
      </c>
      <c r="E763" s="5">
        <f t="shared" ref="E763:E826" si="168">A763-D763</f>
        <v>12</v>
      </c>
      <c r="F763" s="5" t="str">
        <f t="shared" ref="F763:F826" si="169">IF(E763&lt;0,"개봉전","개봉후")</f>
        <v>개봉후</v>
      </c>
      <c r="G763" s="5" t="str">
        <f t="shared" ref="G763:G826" si="170">CHOOSE(WEEKDAY(A763,2),"월","화","수","목","금","토","일")</f>
        <v>월</v>
      </c>
      <c r="H763" s="5">
        <f t="shared" ref="H763:H826" si="171">IF(WEEKDAY(A763,2)&gt;5,1,0)</f>
        <v>0</v>
      </c>
      <c r="I763" s="5"/>
      <c r="J763" s="5"/>
      <c r="K763" s="5"/>
      <c r="L763" s="14" t="str">
        <f t="shared" ref="L763:L826" si="172">IF(COUNT(I763:J763)=2,IFERROR(J763/I763,""),"")</f>
        <v/>
      </c>
      <c r="M763" s="14" t="str">
        <f t="shared" si="156"/>
        <v/>
      </c>
      <c r="N763" s="11" t="str">
        <f t="shared" si="158"/>
        <v/>
      </c>
      <c r="O763" s="11" t="str">
        <f t="shared" si="161"/>
        <v/>
      </c>
      <c r="P763" s="11" t="str">
        <f t="shared" si="162"/>
        <v/>
      </c>
      <c r="Q763" s="6">
        <v>640</v>
      </c>
      <c r="R763" s="6">
        <v>2625</v>
      </c>
      <c r="S763" s="6">
        <v>396136</v>
      </c>
      <c r="T763" s="6">
        <v>226544100</v>
      </c>
      <c r="U763" s="6">
        <v>30094</v>
      </c>
      <c r="V763" s="6">
        <v>1153574</v>
      </c>
      <c r="W763" s="6">
        <v>2</v>
      </c>
      <c r="X763" s="5"/>
      <c r="Y763" s="5" t="s">
        <v>91</v>
      </c>
      <c r="Z763" s="9">
        <v>17.135660000000001</v>
      </c>
      <c r="AA763" s="14">
        <f t="shared" si="157"/>
        <v>-0.39681073540494838</v>
      </c>
      <c r="AB763" s="9">
        <f t="shared" si="159"/>
        <v>19.782411428571429</v>
      </c>
      <c r="AC763" s="9">
        <f t="shared" si="163"/>
        <v>20.393762857142853</v>
      </c>
      <c r="AD763" s="9">
        <f t="shared" si="164"/>
        <v>0.97002262736632239</v>
      </c>
      <c r="AE763" s="5" t="s">
        <v>87</v>
      </c>
      <c r="AF763" s="11" t="str">
        <f t="shared" si="165"/>
        <v/>
      </c>
      <c r="AG763" s="11" t="str">
        <f t="shared" si="166"/>
        <v/>
      </c>
      <c r="AH763" s="11">
        <f t="shared" si="167"/>
        <v>0.84024023031131245</v>
      </c>
      <c r="AI763" s="5" t="s">
        <v>51</v>
      </c>
      <c r="AJ763" s="5" t="s">
        <v>86</v>
      </c>
      <c r="AK763" s="5" t="s">
        <v>52</v>
      </c>
      <c r="AL763" s="5" t="s">
        <v>88</v>
      </c>
      <c r="AM763" s="5" t="s">
        <v>89</v>
      </c>
      <c r="AN763" s="12">
        <f t="shared" si="160"/>
        <v>17.135660000000001</v>
      </c>
      <c r="AO763" s="12"/>
      <c r="AP763" s="12"/>
      <c r="AQ763" s="12"/>
      <c r="AR763" s="12"/>
      <c r="AS763" s="13" t="s">
        <v>90</v>
      </c>
    </row>
    <row r="764" spans="1:45" ht="21" customHeight="1">
      <c r="A764" s="4">
        <v>43172</v>
      </c>
      <c r="B764" s="5" t="s">
        <v>85</v>
      </c>
      <c r="C764" s="5" t="s">
        <v>86</v>
      </c>
      <c r="D764" s="4">
        <v>43159</v>
      </c>
      <c r="E764" s="5">
        <f t="shared" si="168"/>
        <v>13</v>
      </c>
      <c r="F764" s="5" t="str">
        <f t="shared" si="169"/>
        <v>개봉후</v>
      </c>
      <c r="G764" s="5" t="str">
        <f t="shared" si="170"/>
        <v>화</v>
      </c>
      <c r="H764" s="5">
        <f t="shared" si="171"/>
        <v>0</v>
      </c>
      <c r="I764" s="5"/>
      <c r="J764" s="5"/>
      <c r="K764" s="5"/>
      <c r="L764" s="14" t="str">
        <f t="shared" si="172"/>
        <v/>
      </c>
      <c r="M764" s="14" t="str">
        <f t="shared" ref="M764:M827" si="173">IF(AND(COUNT(I763:I764)=2,A764=A763+1),IFERROR(I764/I763-1,""),"")</f>
        <v/>
      </c>
      <c r="N764" s="11" t="str">
        <f t="shared" si="158"/>
        <v/>
      </c>
      <c r="O764" s="11" t="str">
        <f t="shared" si="161"/>
        <v/>
      </c>
      <c r="P764" s="11" t="str">
        <f t="shared" si="162"/>
        <v/>
      </c>
      <c r="Q764" s="6">
        <v>655</v>
      </c>
      <c r="R764" s="6">
        <v>2633</v>
      </c>
      <c r="S764" s="6">
        <v>393671</v>
      </c>
      <c r="T764" s="6">
        <v>225956300</v>
      </c>
      <c r="U764" s="6">
        <v>30183</v>
      </c>
      <c r="V764" s="6">
        <v>1183757</v>
      </c>
      <c r="W764" s="6">
        <v>2</v>
      </c>
      <c r="X764" s="5"/>
      <c r="Y764" s="5" t="s">
        <v>91</v>
      </c>
      <c r="Z764" s="9">
        <v>14.689970000000001</v>
      </c>
      <c r="AA764" s="14">
        <f t="shared" ref="AA764:AA827" si="174">IF(AND(COUNT(Z763:Z764)=2,A764=A763+1),IFERROR(Z764/Z763-1,""),"")</f>
        <v>-0.14272517078420088</v>
      </c>
      <c r="AB764" s="9">
        <f t="shared" si="159"/>
        <v>19.380509999999997</v>
      </c>
      <c r="AC764" s="9">
        <f t="shared" si="163"/>
        <v>20.916953928571427</v>
      </c>
      <c r="AD764" s="9">
        <f t="shared" si="164"/>
        <v>0.92654552217219688</v>
      </c>
      <c r="AE764" s="5" t="s">
        <v>87</v>
      </c>
      <c r="AF764" s="11" t="str">
        <f t="shared" si="165"/>
        <v/>
      </c>
      <c r="AG764" s="11" t="str">
        <f t="shared" si="166"/>
        <v/>
      </c>
      <c r="AH764" s="11">
        <f t="shared" si="167"/>
        <v>0.7022996775804099</v>
      </c>
      <c r="AI764" s="5" t="s">
        <v>51</v>
      </c>
      <c r="AJ764" s="5" t="s">
        <v>86</v>
      </c>
      <c r="AK764" s="5" t="s">
        <v>52</v>
      </c>
      <c r="AL764" s="5" t="s">
        <v>88</v>
      </c>
      <c r="AM764" s="5" t="s">
        <v>89</v>
      </c>
      <c r="AN764" s="12">
        <f t="shared" si="160"/>
        <v>14.689970000000001</v>
      </c>
      <c r="AO764" s="12"/>
      <c r="AP764" s="12"/>
      <c r="AQ764" s="12"/>
      <c r="AR764" s="12"/>
      <c r="AS764" s="13" t="s">
        <v>90</v>
      </c>
    </row>
    <row r="765" spans="1:45" ht="21" customHeight="1">
      <c r="A765" s="4">
        <v>43173</v>
      </c>
      <c r="B765" s="5" t="s">
        <v>85</v>
      </c>
      <c r="C765" s="5" t="s">
        <v>86</v>
      </c>
      <c r="D765" s="4">
        <v>43159</v>
      </c>
      <c r="E765" s="5">
        <f t="shared" si="168"/>
        <v>14</v>
      </c>
      <c r="F765" s="5" t="str">
        <f t="shared" si="169"/>
        <v>개봉후</v>
      </c>
      <c r="G765" s="5" t="str">
        <f t="shared" si="170"/>
        <v>수</v>
      </c>
      <c r="H765" s="5">
        <f t="shared" si="171"/>
        <v>0</v>
      </c>
      <c r="I765" s="5"/>
      <c r="J765" s="5"/>
      <c r="K765" s="5"/>
      <c r="L765" s="14" t="str">
        <f t="shared" si="172"/>
        <v/>
      </c>
      <c r="M765" s="14" t="str">
        <f t="shared" si="173"/>
        <v/>
      </c>
      <c r="N765" s="11" t="str">
        <f t="shared" si="158"/>
        <v/>
      </c>
      <c r="O765" s="11" t="str">
        <f t="shared" si="161"/>
        <v/>
      </c>
      <c r="P765" s="11" t="str">
        <f t="shared" si="162"/>
        <v/>
      </c>
      <c r="Q765" s="6">
        <v>510</v>
      </c>
      <c r="R765" s="6">
        <v>1838</v>
      </c>
      <c r="S765" s="6">
        <v>252176</v>
      </c>
      <c r="T765" s="6">
        <v>172606900</v>
      </c>
      <c r="U765" s="6">
        <v>22905</v>
      </c>
      <c r="V765" s="6">
        <v>1206662</v>
      </c>
      <c r="W765" s="6">
        <v>4</v>
      </c>
      <c r="X765" s="5"/>
      <c r="Y765" s="5" t="s">
        <v>91</v>
      </c>
      <c r="Z765" s="9">
        <v>10.272019999999999</v>
      </c>
      <c r="AA765" s="14">
        <f t="shared" si="174"/>
        <v>-0.30074601922263977</v>
      </c>
      <c r="AB765" s="9">
        <f t="shared" si="159"/>
        <v>18.454595714285716</v>
      </c>
      <c r="AC765" s="9">
        <f t="shared" si="163"/>
        <v>21.055151785714287</v>
      </c>
      <c r="AD765" s="9">
        <f t="shared" si="164"/>
        <v>0.87648837216205577</v>
      </c>
      <c r="AE765" s="5" t="s">
        <v>87</v>
      </c>
      <c r="AF765" s="11" t="str">
        <f t="shared" si="165"/>
        <v/>
      </c>
      <c r="AG765" s="11" t="str">
        <f t="shared" si="166"/>
        <v/>
      </c>
      <c r="AH765" s="11">
        <f t="shared" si="167"/>
        <v>0.48786254806148982</v>
      </c>
      <c r="AI765" s="5" t="s">
        <v>51</v>
      </c>
      <c r="AJ765" s="5" t="s">
        <v>86</v>
      </c>
      <c r="AK765" s="5" t="s">
        <v>52</v>
      </c>
      <c r="AL765" s="5" t="s">
        <v>88</v>
      </c>
      <c r="AM765" s="5" t="s">
        <v>89</v>
      </c>
      <c r="AN765" s="12">
        <f t="shared" si="160"/>
        <v>10.272019999999999</v>
      </c>
      <c r="AO765" s="12"/>
      <c r="AP765" s="12"/>
      <c r="AQ765" s="12"/>
      <c r="AR765" s="12"/>
      <c r="AS765" s="13" t="s">
        <v>90</v>
      </c>
    </row>
    <row r="766" spans="1:45" ht="21" customHeight="1">
      <c r="A766" s="4">
        <v>43174</v>
      </c>
      <c r="B766" s="5" t="s">
        <v>85</v>
      </c>
      <c r="C766" s="5" t="s">
        <v>86</v>
      </c>
      <c r="D766" s="4">
        <v>43159</v>
      </c>
      <c r="E766" s="5">
        <f t="shared" si="168"/>
        <v>15</v>
      </c>
      <c r="F766" s="5" t="str">
        <f t="shared" si="169"/>
        <v>개봉후</v>
      </c>
      <c r="G766" s="5" t="str">
        <f t="shared" si="170"/>
        <v>목</v>
      </c>
      <c r="H766" s="5">
        <f t="shared" si="171"/>
        <v>0</v>
      </c>
      <c r="I766" s="5"/>
      <c r="J766" s="5"/>
      <c r="K766" s="5"/>
      <c r="L766" s="14" t="str">
        <f t="shared" si="172"/>
        <v/>
      </c>
      <c r="M766" s="14" t="str">
        <f t="shared" si="173"/>
        <v/>
      </c>
      <c r="N766" s="11" t="str">
        <f t="shared" si="158"/>
        <v/>
      </c>
      <c r="O766" s="11" t="str">
        <f t="shared" si="161"/>
        <v/>
      </c>
      <c r="P766" s="11" t="str">
        <f t="shared" si="162"/>
        <v/>
      </c>
      <c r="Q766" s="6">
        <v>521</v>
      </c>
      <c r="R766" s="6">
        <v>1758</v>
      </c>
      <c r="S766" s="6">
        <v>243851</v>
      </c>
      <c r="T766" s="6">
        <v>145160300</v>
      </c>
      <c r="U766" s="6">
        <v>19352</v>
      </c>
      <c r="V766" s="6">
        <v>1226014</v>
      </c>
      <c r="W766" s="6">
        <v>4</v>
      </c>
      <c r="X766" s="5"/>
      <c r="Y766" s="5" t="s">
        <v>91</v>
      </c>
      <c r="Z766" s="9">
        <v>9.8914000000000009</v>
      </c>
      <c r="AA766" s="14">
        <f t="shared" si="174"/>
        <v>-3.7054055580109768E-2</v>
      </c>
      <c r="AB766" s="9">
        <f t="shared" si="159"/>
        <v>17.520060000000001</v>
      </c>
      <c r="AC766" s="9">
        <f t="shared" si="163"/>
        <v>21.29659357142857</v>
      </c>
      <c r="AD766" s="9">
        <f t="shared" si="164"/>
        <v>0.82266959461088873</v>
      </c>
      <c r="AE766" s="5" t="s">
        <v>87</v>
      </c>
      <c r="AF766" s="11" t="str">
        <f t="shared" si="165"/>
        <v/>
      </c>
      <c r="AG766" s="11" t="str">
        <f t="shared" si="166"/>
        <v/>
      </c>
      <c r="AH766" s="11">
        <f t="shared" si="167"/>
        <v>0.4644592557407991</v>
      </c>
      <c r="AI766" s="5" t="s">
        <v>51</v>
      </c>
      <c r="AJ766" s="5" t="s">
        <v>86</v>
      </c>
      <c r="AK766" s="5" t="s">
        <v>52</v>
      </c>
      <c r="AL766" s="5" t="s">
        <v>88</v>
      </c>
      <c r="AM766" s="5" t="s">
        <v>89</v>
      </c>
      <c r="AN766" s="12">
        <f t="shared" si="160"/>
        <v>9.8914000000000009</v>
      </c>
      <c r="AO766" s="12"/>
      <c r="AP766" s="12"/>
      <c r="AQ766" s="12"/>
      <c r="AR766" s="12"/>
      <c r="AS766" s="13" t="s">
        <v>90</v>
      </c>
    </row>
    <row r="767" spans="1:45" ht="21" customHeight="1">
      <c r="A767" s="4">
        <v>43175</v>
      </c>
      <c r="B767" s="5" t="s">
        <v>85</v>
      </c>
      <c r="C767" s="5" t="s">
        <v>86</v>
      </c>
      <c r="D767" s="4">
        <v>43159</v>
      </c>
      <c r="E767" s="5">
        <f t="shared" si="168"/>
        <v>16</v>
      </c>
      <c r="F767" s="5" t="str">
        <f t="shared" si="169"/>
        <v>개봉후</v>
      </c>
      <c r="G767" s="5" t="str">
        <f t="shared" si="170"/>
        <v>금</v>
      </c>
      <c r="H767" s="5">
        <f t="shared" si="171"/>
        <v>0</v>
      </c>
      <c r="I767" s="5"/>
      <c r="J767" s="5"/>
      <c r="K767" s="5"/>
      <c r="L767" s="14" t="str">
        <f t="shared" si="172"/>
        <v/>
      </c>
      <c r="M767" s="14" t="str">
        <f t="shared" si="173"/>
        <v/>
      </c>
      <c r="N767" s="11" t="str">
        <f t="shared" si="158"/>
        <v/>
      </c>
      <c r="O767" s="11" t="str">
        <f t="shared" si="161"/>
        <v/>
      </c>
      <c r="P767" s="11" t="str">
        <f t="shared" si="162"/>
        <v/>
      </c>
      <c r="Q767" s="6">
        <v>538</v>
      </c>
      <c r="R767" s="6">
        <v>1896</v>
      </c>
      <c r="S767" s="6">
        <v>264749</v>
      </c>
      <c r="T767" s="6">
        <v>222310818</v>
      </c>
      <c r="U767" s="6">
        <v>26541</v>
      </c>
      <c r="V767" s="6">
        <v>1252555</v>
      </c>
      <c r="W767" s="6">
        <v>3</v>
      </c>
      <c r="X767" s="5"/>
      <c r="Y767" s="5" t="s">
        <v>91</v>
      </c>
      <c r="Z767" s="9">
        <v>11.214740000000001</v>
      </c>
      <c r="AA767" s="14">
        <f t="shared" si="174"/>
        <v>0.13378692601653963</v>
      </c>
      <c r="AB767" s="9">
        <f t="shared" si="159"/>
        <v>16.701732857142858</v>
      </c>
      <c r="AC767" s="9">
        <f t="shared" si="163"/>
        <v>21.548760714285713</v>
      </c>
      <c r="AD767" s="9">
        <f t="shared" si="164"/>
        <v>0.77506697849544881</v>
      </c>
      <c r="AE767" s="5" t="s">
        <v>87</v>
      </c>
      <c r="AF767" s="11" t="str">
        <f t="shared" si="165"/>
        <v/>
      </c>
      <c r="AG767" s="11" t="str">
        <f t="shared" si="166"/>
        <v/>
      </c>
      <c r="AH767" s="11">
        <f t="shared" si="167"/>
        <v>0.52043549736784667</v>
      </c>
      <c r="AI767" s="5" t="s">
        <v>51</v>
      </c>
      <c r="AJ767" s="5" t="s">
        <v>86</v>
      </c>
      <c r="AK767" s="5" t="s">
        <v>52</v>
      </c>
      <c r="AL767" s="5" t="s">
        <v>88</v>
      </c>
      <c r="AM767" s="5" t="s">
        <v>89</v>
      </c>
      <c r="AN767" s="12">
        <f t="shared" si="160"/>
        <v>11.214740000000001</v>
      </c>
      <c r="AO767" s="12"/>
      <c r="AP767" s="12"/>
      <c r="AQ767" s="12"/>
      <c r="AR767" s="12"/>
      <c r="AS767" s="13" t="s">
        <v>90</v>
      </c>
    </row>
    <row r="768" spans="1:45" ht="21" customHeight="1">
      <c r="A768" s="4">
        <v>43176</v>
      </c>
      <c r="B768" s="5" t="s">
        <v>85</v>
      </c>
      <c r="C768" s="5" t="s">
        <v>86</v>
      </c>
      <c r="D768" s="4">
        <v>43159</v>
      </c>
      <c r="E768" s="5">
        <f t="shared" si="168"/>
        <v>17</v>
      </c>
      <c r="F768" s="5" t="str">
        <f t="shared" si="169"/>
        <v>개봉후</v>
      </c>
      <c r="G768" s="5" t="str">
        <f t="shared" si="170"/>
        <v>토</v>
      </c>
      <c r="H768" s="5">
        <f t="shared" si="171"/>
        <v>1</v>
      </c>
      <c r="I768" s="5"/>
      <c r="J768" s="5"/>
      <c r="K768" s="5"/>
      <c r="L768" s="14" t="str">
        <f t="shared" si="172"/>
        <v/>
      </c>
      <c r="M768" s="14" t="str">
        <f t="shared" si="173"/>
        <v/>
      </c>
      <c r="N768" s="11" t="str">
        <f t="shared" si="158"/>
        <v/>
      </c>
      <c r="O768" s="11" t="str">
        <f t="shared" si="161"/>
        <v/>
      </c>
      <c r="P768" s="11" t="str">
        <f t="shared" si="162"/>
        <v/>
      </c>
      <c r="Q768" s="6">
        <v>584</v>
      </c>
      <c r="R768" s="6">
        <v>2026</v>
      </c>
      <c r="S768" s="6">
        <v>283848</v>
      </c>
      <c r="T768" s="6">
        <v>464907224</v>
      </c>
      <c r="U768" s="6">
        <v>55314</v>
      </c>
      <c r="V768" s="6">
        <v>1307869</v>
      </c>
      <c r="W768" s="6">
        <v>3</v>
      </c>
      <c r="X768" s="5"/>
      <c r="Y768" s="5" t="s">
        <v>91</v>
      </c>
      <c r="Z768" s="9">
        <v>16.25375</v>
      </c>
      <c r="AA768" s="14">
        <f t="shared" si="174"/>
        <v>0.44932026957379301</v>
      </c>
      <c r="AB768" s="9">
        <f t="shared" si="159"/>
        <v>15.409424285714286</v>
      </c>
      <c r="AC768" s="9">
        <f t="shared" si="163"/>
        <v>21.838052857142856</v>
      </c>
      <c r="AD768" s="9">
        <f t="shared" si="164"/>
        <v>0.70562262975172374</v>
      </c>
      <c r="AE768" s="5" t="s">
        <v>87</v>
      </c>
      <c r="AF768" s="11" t="str">
        <f t="shared" si="165"/>
        <v/>
      </c>
      <c r="AG768" s="11" t="str">
        <f t="shared" si="166"/>
        <v/>
      </c>
      <c r="AH768" s="11">
        <f t="shared" si="167"/>
        <v>0.74428567905419618</v>
      </c>
      <c r="AI768" s="5" t="s">
        <v>51</v>
      </c>
      <c r="AJ768" s="5" t="s">
        <v>86</v>
      </c>
      <c r="AK768" s="5" t="s">
        <v>52</v>
      </c>
      <c r="AL768" s="5" t="s">
        <v>88</v>
      </c>
      <c r="AM768" s="5" t="s">
        <v>89</v>
      </c>
      <c r="AN768" s="12">
        <f t="shared" si="160"/>
        <v>16.25375</v>
      </c>
      <c r="AO768" s="12"/>
      <c r="AP768" s="12"/>
      <c r="AQ768" s="12"/>
      <c r="AR768" s="12"/>
      <c r="AS768" s="13" t="s">
        <v>90</v>
      </c>
    </row>
    <row r="769" spans="1:45" ht="21" customHeight="1">
      <c r="A769" s="4">
        <v>43177</v>
      </c>
      <c r="B769" s="5" t="s">
        <v>85</v>
      </c>
      <c r="C769" s="5" t="s">
        <v>86</v>
      </c>
      <c r="D769" s="4">
        <v>43159</v>
      </c>
      <c r="E769" s="5">
        <f t="shared" si="168"/>
        <v>18</v>
      </c>
      <c r="F769" s="5" t="str">
        <f t="shared" si="169"/>
        <v>개봉후</v>
      </c>
      <c r="G769" s="5" t="str">
        <f t="shared" si="170"/>
        <v>일</v>
      </c>
      <c r="H769" s="5">
        <f t="shared" si="171"/>
        <v>1</v>
      </c>
      <c r="I769" s="5"/>
      <c r="J769" s="5"/>
      <c r="K769" s="5"/>
      <c r="L769" s="14" t="str">
        <f t="shared" si="172"/>
        <v/>
      </c>
      <c r="M769" s="14" t="str">
        <f t="shared" si="173"/>
        <v/>
      </c>
      <c r="N769" s="11" t="str">
        <f t="shared" ref="N769:N832" si="175">IF(COUNT(I763:I769)=7,AVERAGE(I763:I769),"")</f>
        <v/>
      </c>
      <c r="O769" s="11" t="str">
        <f t="shared" si="161"/>
        <v/>
      </c>
      <c r="P769" s="11" t="str">
        <f t="shared" si="162"/>
        <v/>
      </c>
      <c r="Q769" s="6">
        <v>588</v>
      </c>
      <c r="R769" s="6">
        <v>1953</v>
      </c>
      <c r="S769" s="6">
        <v>277233</v>
      </c>
      <c r="T769" s="6">
        <v>383090300</v>
      </c>
      <c r="U769" s="6">
        <v>45707</v>
      </c>
      <c r="V769" s="6">
        <v>1353576</v>
      </c>
      <c r="W769" s="6">
        <v>3</v>
      </c>
      <c r="X769" s="5"/>
      <c r="Y769" s="5" t="s">
        <v>91</v>
      </c>
      <c r="Z769" s="9">
        <v>18.23319</v>
      </c>
      <c r="AA769" s="14">
        <f t="shared" si="174"/>
        <v>0.12178358840267633</v>
      </c>
      <c r="AB769" s="9">
        <f t="shared" ref="AB769:AB832" si="176">IF(COUNT(Z763:Z769)=7,AVERAGE(Z763:Z769),"")</f>
        <v>13.955818571428571</v>
      </c>
      <c r="AC769" s="9">
        <f t="shared" si="163"/>
        <v>22.003180714285715</v>
      </c>
      <c r="AD769" s="9">
        <f t="shared" si="164"/>
        <v>0.6342636890841723</v>
      </c>
      <c r="AE769" s="5" t="s">
        <v>87</v>
      </c>
      <c r="AF769" s="11" t="str">
        <f t="shared" si="165"/>
        <v/>
      </c>
      <c r="AG769" s="11" t="str">
        <f t="shared" si="166"/>
        <v/>
      </c>
      <c r="AH769" s="11">
        <f t="shared" si="167"/>
        <v>0.8286615574702787</v>
      </c>
      <c r="AI769" s="5" t="s">
        <v>51</v>
      </c>
      <c r="AJ769" s="5" t="s">
        <v>86</v>
      </c>
      <c r="AK769" s="5" t="s">
        <v>52</v>
      </c>
      <c r="AL769" s="5" t="s">
        <v>88</v>
      </c>
      <c r="AM769" s="5" t="s">
        <v>89</v>
      </c>
      <c r="AN769" s="12">
        <f t="shared" si="160"/>
        <v>18.23319</v>
      </c>
      <c r="AO769" s="12"/>
      <c r="AP769" s="12"/>
      <c r="AQ769" s="12"/>
      <c r="AR769" s="12"/>
      <c r="AS769" s="13" t="s">
        <v>90</v>
      </c>
    </row>
    <row r="770" spans="1:45" ht="21" customHeight="1">
      <c r="A770" s="4">
        <v>43178</v>
      </c>
      <c r="B770" s="5" t="s">
        <v>85</v>
      </c>
      <c r="C770" s="5" t="s">
        <v>86</v>
      </c>
      <c r="D770" s="4">
        <v>43159</v>
      </c>
      <c r="E770" s="5">
        <f t="shared" si="168"/>
        <v>19</v>
      </c>
      <c r="F770" s="5" t="str">
        <f t="shared" si="169"/>
        <v>개봉후</v>
      </c>
      <c r="G770" s="5" t="str">
        <f t="shared" si="170"/>
        <v>월</v>
      </c>
      <c r="H770" s="5">
        <f t="shared" si="171"/>
        <v>0</v>
      </c>
      <c r="I770" s="5"/>
      <c r="J770" s="5"/>
      <c r="K770" s="5"/>
      <c r="L770" s="14" t="str">
        <f t="shared" si="172"/>
        <v/>
      </c>
      <c r="M770" s="14" t="str">
        <f t="shared" si="173"/>
        <v/>
      </c>
      <c r="N770" s="11" t="str">
        <f t="shared" si="175"/>
        <v/>
      </c>
      <c r="O770" s="11" t="str">
        <f t="shared" si="161"/>
        <v/>
      </c>
      <c r="P770" s="11" t="str">
        <f t="shared" si="162"/>
        <v/>
      </c>
      <c r="Q770" s="6">
        <v>546</v>
      </c>
      <c r="R770" s="6">
        <v>1784</v>
      </c>
      <c r="S770" s="6">
        <v>251702</v>
      </c>
      <c r="T770" s="6">
        <v>112879100</v>
      </c>
      <c r="U770" s="6">
        <v>15005</v>
      </c>
      <c r="V770" s="6">
        <v>1368581</v>
      </c>
      <c r="W770" s="6">
        <v>3</v>
      </c>
      <c r="X770" s="5"/>
      <c r="Y770" s="5" t="s">
        <v>91</v>
      </c>
      <c r="Z770" s="9">
        <v>8.9442699999999995</v>
      </c>
      <c r="AA770" s="14">
        <f t="shared" si="174"/>
        <v>-0.5094511711883658</v>
      </c>
      <c r="AB770" s="9">
        <f t="shared" si="176"/>
        <v>12.78562</v>
      </c>
      <c r="AC770" s="9">
        <f t="shared" si="163"/>
        <v>22.520503571428574</v>
      </c>
      <c r="AD770" s="9">
        <f t="shared" si="164"/>
        <v>0.56773242034520599</v>
      </c>
      <c r="AE770" s="5" t="s">
        <v>87</v>
      </c>
      <c r="AF770" s="11" t="str">
        <f t="shared" si="165"/>
        <v/>
      </c>
      <c r="AG770" s="11" t="str">
        <f t="shared" si="166"/>
        <v/>
      </c>
      <c r="AH770" s="11">
        <f t="shared" si="167"/>
        <v>0.39716119009645334</v>
      </c>
      <c r="AI770" s="5" t="s">
        <v>51</v>
      </c>
      <c r="AJ770" s="5" t="s">
        <v>86</v>
      </c>
      <c r="AK770" s="5" t="s">
        <v>52</v>
      </c>
      <c r="AL770" s="5" t="s">
        <v>88</v>
      </c>
      <c r="AM770" s="5" t="s">
        <v>89</v>
      </c>
      <c r="AN770" s="12">
        <f t="shared" ref="AN770:AN833" si="177">IF(ISNUMBER(Z770),Z770,"")</f>
        <v>8.9442699999999995</v>
      </c>
      <c r="AO770" s="12"/>
      <c r="AP770" s="12"/>
      <c r="AQ770" s="12"/>
      <c r="AR770" s="12"/>
      <c r="AS770" s="13" t="s">
        <v>90</v>
      </c>
    </row>
    <row r="771" spans="1:45" ht="21" customHeight="1">
      <c r="A771" s="4">
        <v>43179</v>
      </c>
      <c r="B771" s="5" t="s">
        <v>85</v>
      </c>
      <c r="C771" s="5" t="s">
        <v>86</v>
      </c>
      <c r="D771" s="4">
        <v>43159</v>
      </c>
      <c r="E771" s="5">
        <f t="shared" si="168"/>
        <v>20</v>
      </c>
      <c r="F771" s="5" t="str">
        <f t="shared" si="169"/>
        <v>개봉후</v>
      </c>
      <c r="G771" s="5" t="str">
        <f t="shared" si="170"/>
        <v>화</v>
      </c>
      <c r="H771" s="5">
        <f t="shared" si="171"/>
        <v>0</v>
      </c>
      <c r="I771" s="5"/>
      <c r="J771" s="5"/>
      <c r="K771" s="5"/>
      <c r="L771" s="14" t="str">
        <f t="shared" si="172"/>
        <v/>
      </c>
      <c r="M771" s="14" t="str">
        <f t="shared" si="173"/>
        <v/>
      </c>
      <c r="N771" s="11" t="str">
        <f t="shared" si="175"/>
        <v/>
      </c>
      <c r="O771" s="11" t="str">
        <f t="shared" si="161"/>
        <v/>
      </c>
      <c r="P771" s="11" t="str">
        <f t="shared" si="162"/>
        <v/>
      </c>
      <c r="Q771" s="6">
        <v>528</v>
      </c>
      <c r="R771" s="6">
        <v>1762</v>
      </c>
      <c r="S771" s="6">
        <v>248907</v>
      </c>
      <c r="T771" s="6">
        <v>107330500</v>
      </c>
      <c r="U771" s="6">
        <v>14371</v>
      </c>
      <c r="V771" s="6">
        <v>1382952</v>
      </c>
      <c r="W771" s="6">
        <v>3</v>
      </c>
      <c r="X771" s="5"/>
      <c r="Y771" s="5" t="s">
        <v>91</v>
      </c>
      <c r="Z771" s="9">
        <v>7.9173</v>
      </c>
      <c r="AA771" s="14">
        <f t="shared" si="174"/>
        <v>-0.11481876106155109</v>
      </c>
      <c r="AB771" s="9">
        <f t="shared" si="176"/>
        <v>11.818095714285716</v>
      </c>
      <c r="AC771" s="9">
        <f t="shared" si="163"/>
        <v>22.623325000000001</v>
      </c>
      <c r="AD771" s="9">
        <f t="shared" si="164"/>
        <v>0.5223854457417606</v>
      </c>
      <c r="AE771" s="5" t="s">
        <v>87</v>
      </c>
      <c r="AF771" s="11" t="str">
        <f t="shared" si="165"/>
        <v/>
      </c>
      <c r="AG771" s="11" t="str">
        <f t="shared" si="166"/>
        <v/>
      </c>
      <c r="AH771" s="11">
        <f t="shared" si="167"/>
        <v>0.34996182037786222</v>
      </c>
      <c r="AI771" s="5" t="s">
        <v>51</v>
      </c>
      <c r="AJ771" s="5" t="s">
        <v>86</v>
      </c>
      <c r="AK771" s="5" t="s">
        <v>52</v>
      </c>
      <c r="AL771" s="5" t="s">
        <v>88</v>
      </c>
      <c r="AM771" s="5" t="s">
        <v>89</v>
      </c>
      <c r="AN771" s="12">
        <f t="shared" si="177"/>
        <v>7.9173</v>
      </c>
      <c r="AO771" s="12"/>
      <c r="AP771" s="12"/>
      <c r="AQ771" s="12"/>
      <c r="AR771" s="12"/>
      <c r="AS771" s="13" t="s">
        <v>90</v>
      </c>
    </row>
    <row r="772" spans="1:45" ht="21" customHeight="1">
      <c r="A772" s="4">
        <v>43180</v>
      </c>
      <c r="B772" s="5" t="s">
        <v>85</v>
      </c>
      <c r="C772" s="5" t="s">
        <v>86</v>
      </c>
      <c r="D772" s="4">
        <v>43159</v>
      </c>
      <c r="E772" s="5">
        <f t="shared" si="168"/>
        <v>21</v>
      </c>
      <c r="F772" s="5" t="str">
        <f t="shared" si="169"/>
        <v>개봉후</v>
      </c>
      <c r="G772" s="5" t="str">
        <f t="shared" si="170"/>
        <v>수</v>
      </c>
      <c r="H772" s="5">
        <f t="shared" si="171"/>
        <v>0</v>
      </c>
      <c r="I772" s="5"/>
      <c r="J772" s="5"/>
      <c r="K772" s="5"/>
      <c r="L772" s="14" t="str">
        <f t="shared" si="172"/>
        <v/>
      </c>
      <c r="M772" s="14" t="str">
        <f t="shared" si="173"/>
        <v/>
      </c>
      <c r="N772" s="11" t="str">
        <f t="shared" si="175"/>
        <v/>
      </c>
      <c r="O772" s="11" t="str">
        <f t="shared" si="161"/>
        <v/>
      </c>
      <c r="P772" s="11" t="str">
        <f t="shared" si="162"/>
        <v/>
      </c>
      <c r="Q772" s="6">
        <v>514</v>
      </c>
      <c r="R772" s="6">
        <v>1236</v>
      </c>
      <c r="S772" s="6">
        <v>162452</v>
      </c>
      <c r="T772" s="6">
        <v>93969300</v>
      </c>
      <c r="U772" s="6">
        <v>12838</v>
      </c>
      <c r="V772" s="6">
        <v>1395790</v>
      </c>
      <c r="W772" s="6">
        <v>4</v>
      </c>
      <c r="X772" s="5"/>
      <c r="Y772" s="5" t="s">
        <v>91</v>
      </c>
      <c r="Z772" s="9">
        <v>9.2668700000000008</v>
      </c>
      <c r="AA772" s="14">
        <f t="shared" si="174"/>
        <v>0.17045836333093356</v>
      </c>
      <c r="AB772" s="9">
        <f t="shared" si="176"/>
        <v>11.674502857142857</v>
      </c>
      <c r="AC772" s="9">
        <f t="shared" si="163"/>
        <v>22.665207857142857</v>
      </c>
      <c r="AD772" s="9">
        <f t="shared" si="164"/>
        <v>0.51508474710341912</v>
      </c>
      <c r="AE772" s="5" t="s">
        <v>87</v>
      </c>
      <c r="AF772" s="11" t="str">
        <f t="shared" si="165"/>
        <v/>
      </c>
      <c r="AG772" s="11" t="str">
        <f t="shared" si="166"/>
        <v/>
      </c>
      <c r="AH772" s="11">
        <f t="shared" si="167"/>
        <v>0.4088588138440381</v>
      </c>
      <c r="AI772" s="5" t="s">
        <v>51</v>
      </c>
      <c r="AJ772" s="5" t="s">
        <v>86</v>
      </c>
      <c r="AK772" s="5" t="s">
        <v>52</v>
      </c>
      <c r="AL772" s="5" t="s">
        <v>88</v>
      </c>
      <c r="AM772" s="5" t="s">
        <v>89</v>
      </c>
      <c r="AN772" s="12">
        <f t="shared" si="177"/>
        <v>9.2668700000000008</v>
      </c>
      <c r="AO772" s="12"/>
      <c r="AP772" s="12"/>
      <c r="AQ772" s="12"/>
      <c r="AR772" s="12"/>
      <c r="AS772" s="13" t="s">
        <v>90</v>
      </c>
    </row>
    <row r="773" spans="1:45" ht="21" customHeight="1">
      <c r="A773" s="4">
        <v>43181</v>
      </c>
      <c r="B773" s="5" t="s">
        <v>85</v>
      </c>
      <c r="C773" s="5" t="s">
        <v>86</v>
      </c>
      <c r="D773" s="4">
        <v>43159</v>
      </c>
      <c r="E773" s="5">
        <f t="shared" si="168"/>
        <v>22</v>
      </c>
      <c r="F773" s="5" t="str">
        <f t="shared" si="169"/>
        <v>개봉후</v>
      </c>
      <c r="G773" s="5" t="str">
        <f t="shared" si="170"/>
        <v>목</v>
      </c>
      <c r="H773" s="5">
        <f t="shared" si="171"/>
        <v>0</v>
      </c>
      <c r="I773" s="5"/>
      <c r="J773" s="5"/>
      <c r="K773" s="5"/>
      <c r="L773" s="14" t="str">
        <f t="shared" si="172"/>
        <v/>
      </c>
      <c r="M773" s="14" t="str">
        <f t="shared" si="173"/>
        <v/>
      </c>
      <c r="N773" s="11" t="str">
        <f t="shared" si="175"/>
        <v/>
      </c>
      <c r="O773" s="11" t="str">
        <f t="shared" si="161"/>
        <v/>
      </c>
      <c r="P773" s="11" t="str">
        <f t="shared" si="162"/>
        <v/>
      </c>
      <c r="Q773" s="6">
        <v>430</v>
      </c>
      <c r="R773" s="6">
        <v>941</v>
      </c>
      <c r="S773" s="6">
        <v>123948</v>
      </c>
      <c r="T773" s="6">
        <v>76009000</v>
      </c>
      <c r="U773" s="6">
        <v>10268</v>
      </c>
      <c r="V773" s="6">
        <v>1406058</v>
      </c>
      <c r="W773" s="6">
        <v>5</v>
      </c>
      <c r="X773" s="5"/>
      <c r="Y773" s="5" t="s">
        <v>91</v>
      </c>
      <c r="Z773" s="9">
        <v>6.3126699999999998</v>
      </c>
      <c r="AA773" s="14">
        <f t="shared" si="174"/>
        <v>-0.31879156608434145</v>
      </c>
      <c r="AB773" s="9">
        <f t="shared" si="176"/>
        <v>11.163255714285713</v>
      </c>
      <c r="AC773" s="9">
        <f t="shared" si="163"/>
        <v>22.807865</v>
      </c>
      <c r="AD773" s="9">
        <f t="shared" si="164"/>
        <v>0.48944764072769253</v>
      </c>
      <c r="AE773" s="5" t="s">
        <v>87</v>
      </c>
      <c r="AF773" s="11" t="str">
        <f t="shared" si="165"/>
        <v/>
      </c>
      <c r="AG773" s="11" t="str">
        <f t="shared" si="166"/>
        <v/>
      </c>
      <c r="AH773" s="11">
        <f t="shared" si="167"/>
        <v>0.27677601564197263</v>
      </c>
      <c r="AI773" s="5" t="s">
        <v>51</v>
      </c>
      <c r="AJ773" s="5" t="s">
        <v>86</v>
      </c>
      <c r="AK773" s="5" t="s">
        <v>52</v>
      </c>
      <c r="AL773" s="5" t="s">
        <v>88</v>
      </c>
      <c r="AM773" s="5" t="s">
        <v>89</v>
      </c>
      <c r="AN773" s="12">
        <f t="shared" si="177"/>
        <v>6.3126699999999998</v>
      </c>
      <c r="AO773" s="12"/>
      <c r="AP773" s="12"/>
      <c r="AQ773" s="12"/>
      <c r="AR773" s="12"/>
      <c r="AS773" s="13" t="s">
        <v>90</v>
      </c>
    </row>
    <row r="774" spans="1:45" ht="21" customHeight="1">
      <c r="A774" s="4">
        <v>43182</v>
      </c>
      <c r="B774" s="5" t="s">
        <v>85</v>
      </c>
      <c r="C774" s="5" t="s">
        <v>86</v>
      </c>
      <c r="D774" s="4">
        <v>43159</v>
      </c>
      <c r="E774" s="5">
        <f t="shared" si="168"/>
        <v>23</v>
      </c>
      <c r="F774" s="5" t="str">
        <f t="shared" si="169"/>
        <v>개봉후</v>
      </c>
      <c r="G774" s="5" t="str">
        <f t="shared" si="170"/>
        <v>금</v>
      </c>
      <c r="H774" s="5">
        <f t="shared" si="171"/>
        <v>0</v>
      </c>
      <c r="I774" s="5"/>
      <c r="J774" s="5"/>
      <c r="K774" s="5"/>
      <c r="L774" s="14" t="str">
        <f t="shared" si="172"/>
        <v/>
      </c>
      <c r="M774" s="14" t="str">
        <f t="shared" si="173"/>
        <v/>
      </c>
      <c r="N774" s="11" t="str">
        <f t="shared" si="175"/>
        <v/>
      </c>
      <c r="O774" s="11" t="str">
        <f t="shared" si="161"/>
        <v/>
      </c>
      <c r="P774" s="11" t="str">
        <f t="shared" si="162"/>
        <v/>
      </c>
      <c r="Q774" s="6">
        <v>459</v>
      </c>
      <c r="R774" s="6">
        <v>989</v>
      </c>
      <c r="S774" s="6">
        <v>129747</v>
      </c>
      <c r="T774" s="6">
        <v>106478776</v>
      </c>
      <c r="U774" s="6">
        <v>12799</v>
      </c>
      <c r="V774" s="6">
        <v>1418857</v>
      </c>
      <c r="W774" s="6">
        <v>5</v>
      </c>
      <c r="X774" s="5"/>
      <c r="Y774" s="5" t="s">
        <v>91</v>
      </c>
      <c r="Z774" s="9">
        <v>6.8831300000000004</v>
      </c>
      <c r="AA774" s="14">
        <f t="shared" si="174"/>
        <v>9.0367467331572859E-2</v>
      </c>
      <c r="AB774" s="9">
        <f t="shared" si="176"/>
        <v>10.544454285714284</v>
      </c>
      <c r="AC774" s="9">
        <f t="shared" si="163"/>
        <v>22.865529285714285</v>
      </c>
      <c r="AD774" s="9">
        <f t="shared" si="164"/>
        <v>0.46115067593480774</v>
      </c>
      <c r="AE774" s="5" t="s">
        <v>87</v>
      </c>
      <c r="AF774" s="11" t="str">
        <f t="shared" si="165"/>
        <v/>
      </c>
      <c r="AG774" s="11" t="str">
        <f t="shared" si="166"/>
        <v/>
      </c>
      <c r="AH774" s="11">
        <f t="shared" si="167"/>
        <v>0.30102648899977047</v>
      </c>
      <c r="AI774" s="5" t="s">
        <v>51</v>
      </c>
      <c r="AJ774" s="5" t="s">
        <v>86</v>
      </c>
      <c r="AK774" s="5" t="s">
        <v>52</v>
      </c>
      <c r="AL774" s="5" t="s">
        <v>88</v>
      </c>
      <c r="AM774" s="5" t="s">
        <v>89</v>
      </c>
      <c r="AN774" s="12">
        <f t="shared" si="177"/>
        <v>6.8831300000000004</v>
      </c>
      <c r="AO774" s="12"/>
      <c r="AP774" s="12"/>
      <c r="AQ774" s="12"/>
      <c r="AR774" s="12"/>
      <c r="AS774" s="13" t="s">
        <v>90</v>
      </c>
    </row>
    <row r="775" spans="1:45" ht="21" customHeight="1">
      <c r="A775" s="4">
        <v>43183</v>
      </c>
      <c r="B775" s="5" t="s">
        <v>85</v>
      </c>
      <c r="C775" s="5" t="s">
        <v>86</v>
      </c>
      <c r="D775" s="4">
        <v>43159</v>
      </c>
      <c r="E775" s="5">
        <f t="shared" si="168"/>
        <v>24</v>
      </c>
      <c r="F775" s="5" t="str">
        <f t="shared" si="169"/>
        <v>개봉후</v>
      </c>
      <c r="G775" s="5" t="str">
        <f t="shared" si="170"/>
        <v>토</v>
      </c>
      <c r="H775" s="5">
        <f t="shared" si="171"/>
        <v>1</v>
      </c>
      <c r="I775" s="5"/>
      <c r="J775" s="5"/>
      <c r="K775" s="5"/>
      <c r="L775" s="14" t="str">
        <f t="shared" si="172"/>
        <v/>
      </c>
      <c r="M775" s="14" t="str">
        <f t="shared" si="173"/>
        <v/>
      </c>
      <c r="N775" s="11" t="str">
        <f t="shared" si="175"/>
        <v/>
      </c>
      <c r="O775" s="11" t="str">
        <f t="shared" si="161"/>
        <v/>
      </c>
      <c r="P775" s="11" t="str">
        <f t="shared" si="162"/>
        <v/>
      </c>
      <c r="Q775" s="6">
        <v>466</v>
      </c>
      <c r="R775" s="6">
        <v>954</v>
      </c>
      <c r="S775" s="6">
        <v>124435</v>
      </c>
      <c r="T775" s="6">
        <v>211182487</v>
      </c>
      <c r="U775" s="6">
        <v>25371</v>
      </c>
      <c r="V775" s="6">
        <v>1444228</v>
      </c>
      <c r="W775" s="6">
        <v>4</v>
      </c>
      <c r="X775" s="5"/>
      <c r="Y775" s="5" t="s">
        <v>91</v>
      </c>
      <c r="Z775" s="9">
        <v>8.8895</v>
      </c>
      <c r="AA775" s="14">
        <f t="shared" si="174"/>
        <v>0.29149093508331236</v>
      </c>
      <c r="AB775" s="9">
        <f t="shared" si="176"/>
        <v>9.4924185714285727</v>
      </c>
      <c r="AC775" s="9">
        <f t="shared" si="163"/>
        <v>22.901709285714286</v>
      </c>
      <c r="AD775" s="9">
        <f t="shared" si="164"/>
        <v>0.41448515711225925</v>
      </c>
      <c r="AE775" s="5" t="s">
        <v>87</v>
      </c>
      <c r="AF775" s="11" t="str">
        <f t="shared" si="165"/>
        <v/>
      </c>
      <c r="AG775" s="11" t="str">
        <f t="shared" si="166"/>
        <v/>
      </c>
      <c r="AH775" s="11">
        <f t="shared" si="167"/>
        <v>0.38815880024925148</v>
      </c>
      <c r="AI775" s="5" t="s">
        <v>51</v>
      </c>
      <c r="AJ775" s="5" t="s">
        <v>86</v>
      </c>
      <c r="AK775" s="5" t="s">
        <v>52</v>
      </c>
      <c r="AL775" s="5" t="s">
        <v>88</v>
      </c>
      <c r="AM775" s="5" t="s">
        <v>89</v>
      </c>
      <c r="AN775" s="12">
        <f t="shared" si="177"/>
        <v>8.8895</v>
      </c>
      <c r="AO775" s="12"/>
      <c r="AP775" s="12"/>
      <c r="AQ775" s="12"/>
      <c r="AR775" s="12"/>
      <c r="AS775" s="13" t="s">
        <v>90</v>
      </c>
    </row>
    <row r="776" spans="1:45" ht="21" customHeight="1">
      <c r="A776" s="4">
        <v>43184</v>
      </c>
      <c r="B776" s="5" t="s">
        <v>85</v>
      </c>
      <c r="C776" s="5" t="s">
        <v>86</v>
      </c>
      <c r="D776" s="4">
        <v>43159</v>
      </c>
      <c r="E776" s="5">
        <f t="shared" si="168"/>
        <v>25</v>
      </c>
      <c r="F776" s="5" t="str">
        <f t="shared" si="169"/>
        <v>개봉후</v>
      </c>
      <c r="G776" s="5" t="str">
        <f t="shared" si="170"/>
        <v>일</v>
      </c>
      <c r="H776" s="5">
        <f t="shared" si="171"/>
        <v>1</v>
      </c>
      <c r="I776" s="5"/>
      <c r="J776" s="5"/>
      <c r="K776" s="5"/>
      <c r="L776" s="14" t="str">
        <f t="shared" si="172"/>
        <v/>
      </c>
      <c r="M776" s="14" t="str">
        <f t="shared" si="173"/>
        <v/>
      </c>
      <c r="N776" s="11" t="str">
        <f t="shared" si="175"/>
        <v/>
      </c>
      <c r="O776" s="11" t="str">
        <f t="shared" si="161"/>
        <v/>
      </c>
      <c r="P776" s="11" t="str">
        <f t="shared" si="162"/>
        <v/>
      </c>
      <c r="Q776" s="6">
        <v>458</v>
      </c>
      <c r="R776" s="6">
        <v>929</v>
      </c>
      <c r="S776" s="6">
        <v>120650</v>
      </c>
      <c r="T776" s="6">
        <v>181230800</v>
      </c>
      <c r="U776" s="6">
        <v>22029</v>
      </c>
      <c r="V776" s="6">
        <v>1466257</v>
      </c>
      <c r="W776" s="6">
        <v>6</v>
      </c>
      <c r="X776" s="5"/>
      <c r="Y776" s="5" t="s">
        <v>91</v>
      </c>
      <c r="Z776" s="9">
        <v>7.8467500000000001</v>
      </c>
      <c r="AA776" s="14">
        <f t="shared" si="174"/>
        <v>-0.11730131053490067</v>
      </c>
      <c r="AB776" s="9">
        <f t="shared" si="176"/>
        <v>8.008641428571428</v>
      </c>
      <c r="AC776" s="9">
        <f t="shared" si="163"/>
        <v>23.059451785714288</v>
      </c>
      <c r="AD776" s="9">
        <f t="shared" si="164"/>
        <v>0.3473040687607723</v>
      </c>
      <c r="AE776" s="5" t="s">
        <v>87</v>
      </c>
      <c r="AF776" s="11" t="str">
        <f t="shared" si="165"/>
        <v/>
      </c>
      <c r="AG776" s="11" t="str">
        <f t="shared" si="166"/>
        <v/>
      </c>
      <c r="AH776" s="11">
        <f t="shared" si="167"/>
        <v>0.34028345829371326</v>
      </c>
      <c r="AI776" s="5" t="s">
        <v>51</v>
      </c>
      <c r="AJ776" s="5" t="s">
        <v>86</v>
      </c>
      <c r="AK776" s="5" t="s">
        <v>52</v>
      </c>
      <c r="AL776" s="5" t="s">
        <v>88</v>
      </c>
      <c r="AM776" s="5" t="s">
        <v>89</v>
      </c>
      <c r="AN776" s="12">
        <f t="shared" si="177"/>
        <v>7.8467500000000001</v>
      </c>
      <c r="AO776" s="12"/>
      <c r="AP776" s="12"/>
      <c r="AQ776" s="12"/>
      <c r="AR776" s="12"/>
      <c r="AS776" s="13" t="s">
        <v>90</v>
      </c>
    </row>
    <row r="777" spans="1:45" ht="21" customHeight="1">
      <c r="A777" s="4">
        <v>43185</v>
      </c>
      <c r="B777" s="5" t="s">
        <v>85</v>
      </c>
      <c r="C777" s="5" t="s">
        <v>86</v>
      </c>
      <c r="D777" s="4">
        <v>43159</v>
      </c>
      <c r="E777" s="5">
        <f t="shared" si="168"/>
        <v>26</v>
      </c>
      <c r="F777" s="5" t="str">
        <f t="shared" si="169"/>
        <v>개봉후</v>
      </c>
      <c r="G777" s="5" t="str">
        <f t="shared" si="170"/>
        <v>월</v>
      </c>
      <c r="H777" s="5">
        <f t="shared" si="171"/>
        <v>0</v>
      </c>
      <c r="I777" s="5"/>
      <c r="J777" s="5"/>
      <c r="K777" s="5"/>
      <c r="L777" s="14" t="str">
        <f t="shared" si="172"/>
        <v/>
      </c>
      <c r="M777" s="14" t="str">
        <f t="shared" si="173"/>
        <v/>
      </c>
      <c r="N777" s="11" t="str">
        <f t="shared" si="175"/>
        <v/>
      </c>
      <c r="O777" s="11" t="str">
        <f t="shared" si="161"/>
        <v/>
      </c>
      <c r="P777" s="11" t="str">
        <f t="shared" si="162"/>
        <v/>
      </c>
      <c r="Q777" s="6">
        <v>448</v>
      </c>
      <c r="R777" s="6">
        <v>974</v>
      </c>
      <c r="S777" s="6">
        <v>128034</v>
      </c>
      <c r="T777" s="6">
        <v>57450800</v>
      </c>
      <c r="U777" s="6">
        <v>7874</v>
      </c>
      <c r="V777" s="6">
        <v>1474131</v>
      </c>
      <c r="W777" s="6">
        <v>5</v>
      </c>
      <c r="X777" s="5"/>
      <c r="Y777" s="5" t="s">
        <v>91</v>
      </c>
      <c r="Z777" s="9">
        <v>5.20749</v>
      </c>
      <c r="AA777" s="14">
        <f t="shared" si="174"/>
        <v>-0.33635071845031383</v>
      </c>
      <c r="AB777" s="9">
        <f t="shared" si="176"/>
        <v>7.4748157142857155</v>
      </c>
      <c r="AC777" s="9">
        <f t="shared" si="163"/>
        <v>22.495430357142862</v>
      </c>
      <c r="AD777" s="9">
        <f t="shared" si="164"/>
        <v>0.33228151653974802</v>
      </c>
      <c r="AE777" s="5" t="s">
        <v>87</v>
      </c>
      <c r="AF777" s="11" t="str">
        <f t="shared" si="165"/>
        <v/>
      </c>
      <c r="AG777" s="11" t="str">
        <f t="shared" si="166"/>
        <v/>
      </c>
      <c r="AH777" s="11">
        <f t="shared" si="167"/>
        <v>0.23149101472275196</v>
      </c>
      <c r="AI777" s="5" t="s">
        <v>51</v>
      </c>
      <c r="AJ777" s="5" t="s">
        <v>86</v>
      </c>
      <c r="AK777" s="5" t="s">
        <v>52</v>
      </c>
      <c r="AL777" s="5" t="s">
        <v>88</v>
      </c>
      <c r="AM777" s="5" t="s">
        <v>89</v>
      </c>
      <c r="AN777" s="12">
        <f t="shared" si="177"/>
        <v>5.20749</v>
      </c>
      <c r="AO777" s="12"/>
      <c r="AP777" s="12"/>
      <c r="AQ777" s="12"/>
      <c r="AR777" s="12"/>
      <c r="AS777" s="13" t="s">
        <v>90</v>
      </c>
    </row>
    <row r="778" spans="1:45" ht="21" customHeight="1">
      <c r="A778" s="4">
        <v>43186</v>
      </c>
      <c r="B778" s="5" t="s">
        <v>85</v>
      </c>
      <c r="C778" s="5" t="s">
        <v>86</v>
      </c>
      <c r="D778" s="4">
        <v>43159</v>
      </c>
      <c r="E778" s="5">
        <f t="shared" si="168"/>
        <v>27</v>
      </c>
      <c r="F778" s="5" t="str">
        <f t="shared" si="169"/>
        <v>개봉후</v>
      </c>
      <c r="G778" s="5" t="str">
        <f t="shared" si="170"/>
        <v>화</v>
      </c>
      <c r="H778" s="5">
        <f t="shared" si="171"/>
        <v>0</v>
      </c>
      <c r="I778" s="5"/>
      <c r="J778" s="5"/>
      <c r="K778" s="5"/>
      <c r="L778" s="14" t="str">
        <f t="shared" si="172"/>
        <v/>
      </c>
      <c r="M778" s="14" t="str">
        <f t="shared" si="173"/>
        <v/>
      </c>
      <c r="N778" s="11" t="str">
        <f t="shared" si="175"/>
        <v/>
      </c>
      <c r="O778" s="11" t="str">
        <f t="shared" si="161"/>
        <v/>
      </c>
      <c r="P778" s="11" t="str">
        <f t="shared" si="162"/>
        <v/>
      </c>
      <c r="Q778" s="6">
        <v>458</v>
      </c>
      <c r="R778" s="6">
        <v>999</v>
      </c>
      <c r="S778" s="6">
        <v>131915</v>
      </c>
      <c r="T778" s="6">
        <v>61363300</v>
      </c>
      <c r="U778" s="6">
        <v>8590</v>
      </c>
      <c r="V778" s="6">
        <v>1482721</v>
      </c>
      <c r="W778" s="6">
        <v>5</v>
      </c>
      <c r="X778" s="5"/>
      <c r="Y778" s="5" t="s">
        <v>91</v>
      </c>
      <c r="Z778" s="9">
        <v>4.7166300000000003</v>
      </c>
      <c r="AA778" s="14">
        <f t="shared" si="174"/>
        <v>-9.4260382641157214E-2</v>
      </c>
      <c r="AB778" s="9">
        <f t="shared" si="176"/>
        <v>7.0175771428571432</v>
      </c>
      <c r="AC778" s="9">
        <f t="shared" si="163"/>
        <v>22.100713928571434</v>
      </c>
      <c r="AD778" s="9">
        <f t="shared" si="164"/>
        <v>0.31752716973477207</v>
      </c>
      <c r="AE778" s="5" t="s">
        <v>87</v>
      </c>
      <c r="AF778" s="11" t="str">
        <f t="shared" si="165"/>
        <v/>
      </c>
      <c r="AG778" s="11" t="str">
        <f t="shared" si="166"/>
        <v/>
      </c>
      <c r="AH778" s="11">
        <f t="shared" si="167"/>
        <v>0.21341527768034768</v>
      </c>
      <c r="AI778" s="5" t="s">
        <v>51</v>
      </c>
      <c r="AJ778" s="5" t="s">
        <v>86</v>
      </c>
      <c r="AK778" s="5" t="s">
        <v>52</v>
      </c>
      <c r="AL778" s="5" t="s">
        <v>88</v>
      </c>
      <c r="AM778" s="5" t="s">
        <v>89</v>
      </c>
      <c r="AN778" s="12">
        <f t="shared" si="177"/>
        <v>4.7166300000000003</v>
      </c>
      <c r="AO778" s="12"/>
      <c r="AP778" s="12"/>
      <c r="AQ778" s="12"/>
      <c r="AR778" s="12"/>
      <c r="AS778" s="13" t="s">
        <v>90</v>
      </c>
    </row>
    <row r="779" spans="1:45" ht="21" customHeight="1">
      <c r="A779" s="4">
        <v>43187</v>
      </c>
      <c r="B779" s="5" t="s">
        <v>85</v>
      </c>
      <c r="C779" s="5" t="s">
        <v>86</v>
      </c>
      <c r="D779" s="4">
        <v>43159</v>
      </c>
      <c r="E779" s="5">
        <f t="shared" si="168"/>
        <v>28</v>
      </c>
      <c r="F779" s="5" t="str">
        <f t="shared" si="169"/>
        <v>개봉후</v>
      </c>
      <c r="G779" s="5" t="str">
        <f t="shared" si="170"/>
        <v>수</v>
      </c>
      <c r="H779" s="5">
        <f t="shared" si="171"/>
        <v>0</v>
      </c>
      <c r="I779" s="5"/>
      <c r="J779" s="5"/>
      <c r="K779" s="5"/>
      <c r="L779" s="14" t="str">
        <f t="shared" si="172"/>
        <v/>
      </c>
      <c r="M779" s="14" t="str">
        <f t="shared" si="173"/>
        <v/>
      </c>
      <c r="N779" s="11" t="str">
        <f t="shared" si="175"/>
        <v/>
      </c>
      <c r="O779" s="11" t="str">
        <f t="shared" si="161"/>
        <v/>
      </c>
      <c r="P779" s="11" t="str">
        <f t="shared" si="162"/>
        <v/>
      </c>
      <c r="Q779" s="6">
        <v>126</v>
      </c>
      <c r="R779" s="6">
        <v>170</v>
      </c>
      <c r="S779" s="6">
        <v>20388</v>
      </c>
      <c r="T779" s="6">
        <v>16493000</v>
      </c>
      <c r="U779" s="6">
        <v>2808</v>
      </c>
      <c r="V779" s="6">
        <v>1485529</v>
      </c>
      <c r="W779" s="6">
        <v>9</v>
      </c>
      <c r="X779" s="5"/>
      <c r="Y779" s="5" t="s">
        <v>91</v>
      </c>
      <c r="Z779" s="9">
        <v>4.0361599999999997</v>
      </c>
      <c r="AA779" s="14">
        <f t="shared" si="174"/>
        <v>-0.14427037948704913</v>
      </c>
      <c r="AB779" s="9">
        <f t="shared" si="176"/>
        <v>6.2703328571428569</v>
      </c>
      <c r="AC779" s="9">
        <f t="shared" si="163"/>
        <v>21.34854714285715</v>
      </c>
      <c r="AD779" s="9">
        <f t="shared" si="164"/>
        <v>0.29371239247260911</v>
      </c>
      <c r="AE779" s="5" t="s">
        <v>87</v>
      </c>
      <c r="AF779" s="11" t="str">
        <f t="shared" si="165"/>
        <v/>
      </c>
      <c r="AG779" s="11" t="str">
        <f t="shared" si="166"/>
        <v/>
      </c>
      <c r="AH779" s="11">
        <f t="shared" si="167"/>
        <v>0.18906017224457489</v>
      </c>
      <c r="AI779" s="5" t="s">
        <v>51</v>
      </c>
      <c r="AJ779" s="5" t="s">
        <v>86</v>
      </c>
      <c r="AK779" s="5" t="s">
        <v>52</v>
      </c>
      <c r="AL779" s="5" t="s">
        <v>88</v>
      </c>
      <c r="AM779" s="5" t="s">
        <v>89</v>
      </c>
      <c r="AN779" s="12">
        <f t="shared" si="177"/>
        <v>4.0361599999999997</v>
      </c>
      <c r="AO779" s="12"/>
      <c r="AP779" s="12"/>
      <c r="AQ779" s="12"/>
      <c r="AR779" s="12"/>
      <c r="AS779" s="13" t="s">
        <v>90</v>
      </c>
    </row>
    <row r="780" spans="1:45" ht="21" customHeight="1">
      <c r="A780" s="4">
        <v>43188</v>
      </c>
      <c r="B780" s="5" t="s">
        <v>85</v>
      </c>
      <c r="C780" s="5" t="s">
        <v>86</v>
      </c>
      <c r="D780" s="4">
        <v>43159</v>
      </c>
      <c r="E780" s="5">
        <f t="shared" si="168"/>
        <v>29</v>
      </c>
      <c r="F780" s="5" t="str">
        <f t="shared" si="169"/>
        <v>개봉후</v>
      </c>
      <c r="G780" s="5" t="str">
        <f t="shared" si="170"/>
        <v>목</v>
      </c>
      <c r="H780" s="5">
        <f t="shared" si="171"/>
        <v>0</v>
      </c>
      <c r="I780" s="5"/>
      <c r="J780" s="5"/>
      <c r="K780" s="5"/>
      <c r="L780" s="14" t="str">
        <f t="shared" si="172"/>
        <v/>
      </c>
      <c r="M780" s="14" t="str">
        <f t="shared" si="173"/>
        <v/>
      </c>
      <c r="N780" s="11" t="str">
        <f t="shared" si="175"/>
        <v/>
      </c>
      <c r="O780" s="11" t="str">
        <f t="shared" si="161"/>
        <v/>
      </c>
      <c r="P780" s="11" t="str">
        <f t="shared" si="162"/>
        <v/>
      </c>
      <c r="Q780" s="6">
        <v>114</v>
      </c>
      <c r="R780" s="6">
        <v>153</v>
      </c>
      <c r="S780" s="6">
        <v>18544</v>
      </c>
      <c r="T780" s="6">
        <v>13376800</v>
      </c>
      <c r="U780" s="6">
        <v>1960</v>
      </c>
      <c r="V780" s="6">
        <v>1487489</v>
      </c>
      <c r="W780" s="6">
        <v>8</v>
      </c>
      <c r="X780" s="5"/>
      <c r="Y780" s="5" t="s">
        <v>91</v>
      </c>
      <c r="Z780" s="9">
        <v>3.5880100000000001</v>
      </c>
      <c r="AA780" s="14">
        <f t="shared" si="174"/>
        <v>-0.11103375485610079</v>
      </c>
      <c r="AB780" s="9">
        <f t="shared" si="176"/>
        <v>5.8810957142857143</v>
      </c>
      <c r="AC780" s="9">
        <f t="shared" si="163"/>
        <v>17.921267142857143</v>
      </c>
      <c r="AD780" s="9">
        <f t="shared" si="164"/>
        <v>0.32816294000894547</v>
      </c>
      <c r="AE780" s="5" t="s">
        <v>87</v>
      </c>
      <c r="AF780" s="11" t="str">
        <f t="shared" si="165"/>
        <v/>
      </c>
      <c r="AG780" s="11" t="str">
        <f t="shared" si="166"/>
        <v/>
      </c>
      <c r="AH780" s="11">
        <f t="shared" si="167"/>
        <v>0.20020961527991443</v>
      </c>
      <c r="AI780" s="5" t="s">
        <v>51</v>
      </c>
      <c r="AJ780" s="5" t="s">
        <v>86</v>
      </c>
      <c r="AK780" s="5" t="s">
        <v>52</v>
      </c>
      <c r="AL780" s="5" t="s">
        <v>88</v>
      </c>
      <c r="AM780" s="5" t="s">
        <v>89</v>
      </c>
      <c r="AN780" s="12">
        <f t="shared" si="177"/>
        <v>3.5880100000000001</v>
      </c>
      <c r="AO780" s="12"/>
      <c r="AP780" s="12"/>
      <c r="AQ780" s="12"/>
      <c r="AR780" s="12"/>
      <c r="AS780" s="13" t="s">
        <v>90</v>
      </c>
    </row>
    <row r="781" spans="1:45" ht="21" customHeight="1">
      <c r="A781" s="4">
        <v>43189</v>
      </c>
      <c r="B781" s="5" t="s">
        <v>85</v>
      </c>
      <c r="C781" s="5" t="s">
        <v>86</v>
      </c>
      <c r="D781" s="4">
        <v>43159</v>
      </c>
      <c r="E781" s="5">
        <f t="shared" si="168"/>
        <v>30</v>
      </c>
      <c r="F781" s="5" t="str">
        <f t="shared" si="169"/>
        <v>개봉후</v>
      </c>
      <c r="G781" s="5" t="str">
        <f t="shared" si="170"/>
        <v>금</v>
      </c>
      <c r="H781" s="5">
        <f t="shared" si="171"/>
        <v>0</v>
      </c>
      <c r="I781" s="5"/>
      <c r="J781" s="5"/>
      <c r="K781" s="5"/>
      <c r="L781" s="14" t="str">
        <f t="shared" si="172"/>
        <v/>
      </c>
      <c r="M781" s="14" t="str">
        <f t="shared" si="173"/>
        <v/>
      </c>
      <c r="N781" s="11" t="str">
        <f t="shared" si="175"/>
        <v/>
      </c>
      <c r="O781" s="11" t="str">
        <f t="shared" si="161"/>
        <v/>
      </c>
      <c r="P781" s="11" t="str">
        <f t="shared" si="162"/>
        <v/>
      </c>
      <c r="Q781" s="6">
        <v>124</v>
      </c>
      <c r="R781" s="6">
        <v>167</v>
      </c>
      <c r="S781" s="6">
        <v>20206</v>
      </c>
      <c r="T781" s="6">
        <v>17562900</v>
      </c>
      <c r="U781" s="6">
        <v>2407</v>
      </c>
      <c r="V781" s="6">
        <v>1489896</v>
      </c>
      <c r="W781" s="6">
        <v>7</v>
      </c>
      <c r="X781" s="5"/>
      <c r="Y781" s="5" t="s">
        <v>91</v>
      </c>
      <c r="Z781" s="9">
        <v>4.1218000000000004</v>
      </c>
      <c r="AA781" s="14">
        <f t="shared" si="174"/>
        <v>0.14877048837656526</v>
      </c>
      <c r="AB781" s="9">
        <f t="shared" si="176"/>
        <v>5.4866200000000003</v>
      </c>
      <c r="AC781" s="9">
        <f t="shared" si="163"/>
        <v>15.96064892857143</v>
      </c>
      <c r="AD781" s="9">
        <f t="shared" si="164"/>
        <v>0.34375920581639435</v>
      </c>
      <c r="AE781" s="5" t="s">
        <v>87</v>
      </c>
      <c r="AF781" s="11" t="str">
        <f t="shared" si="165"/>
        <v/>
      </c>
      <c r="AG781" s="11" t="str">
        <f t="shared" si="166"/>
        <v/>
      </c>
      <c r="AH781" s="11">
        <f t="shared" si="167"/>
        <v>0.25824764509552589</v>
      </c>
      <c r="AI781" s="5" t="s">
        <v>51</v>
      </c>
      <c r="AJ781" s="5" t="s">
        <v>86</v>
      </c>
      <c r="AK781" s="5" t="s">
        <v>52</v>
      </c>
      <c r="AL781" s="5" t="s">
        <v>88</v>
      </c>
      <c r="AM781" s="5" t="s">
        <v>89</v>
      </c>
      <c r="AN781" s="12">
        <f t="shared" si="177"/>
        <v>4.1218000000000004</v>
      </c>
      <c r="AO781" s="12"/>
      <c r="AP781" s="12"/>
      <c r="AQ781" s="12"/>
      <c r="AR781" s="12"/>
      <c r="AS781" s="13" t="s">
        <v>90</v>
      </c>
    </row>
    <row r="782" spans="1:45" ht="21" customHeight="1">
      <c r="A782" s="4">
        <v>43190</v>
      </c>
      <c r="B782" s="5" t="s">
        <v>85</v>
      </c>
      <c r="C782" s="5" t="s">
        <v>86</v>
      </c>
      <c r="D782" s="4">
        <v>43159</v>
      </c>
      <c r="E782" s="5">
        <f t="shared" si="168"/>
        <v>31</v>
      </c>
      <c r="F782" s="5" t="str">
        <f t="shared" si="169"/>
        <v>개봉후</v>
      </c>
      <c r="G782" s="5" t="str">
        <f t="shared" si="170"/>
        <v>토</v>
      </c>
      <c r="H782" s="5">
        <f t="shared" si="171"/>
        <v>1</v>
      </c>
      <c r="I782" s="5"/>
      <c r="J782" s="5"/>
      <c r="K782" s="5"/>
      <c r="L782" s="14" t="str">
        <f t="shared" si="172"/>
        <v/>
      </c>
      <c r="M782" s="14" t="str">
        <f t="shared" si="173"/>
        <v/>
      </c>
      <c r="N782" s="11" t="str">
        <f t="shared" si="175"/>
        <v/>
      </c>
      <c r="O782" s="11" t="str">
        <f t="shared" si="161"/>
        <v/>
      </c>
      <c r="P782" s="11" t="str">
        <f t="shared" si="162"/>
        <v/>
      </c>
      <c r="Q782" s="6">
        <v>92</v>
      </c>
      <c r="R782" s="6">
        <v>129</v>
      </c>
      <c r="S782" s="6">
        <v>14818</v>
      </c>
      <c r="T782" s="6">
        <v>28178300</v>
      </c>
      <c r="U782" s="6">
        <v>3561</v>
      </c>
      <c r="V782" s="6">
        <v>1493457</v>
      </c>
      <c r="W782" s="6">
        <v>9</v>
      </c>
      <c r="X782" s="5"/>
      <c r="Y782" s="5" t="s">
        <v>91</v>
      </c>
      <c r="Z782" s="9">
        <v>5.2861700000000003</v>
      </c>
      <c r="AA782" s="14">
        <f t="shared" si="174"/>
        <v>0.28249065942064133</v>
      </c>
      <c r="AB782" s="9">
        <f t="shared" si="176"/>
        <v>4.9718585714285712</v>
      </c>
      <c r="AC782" s="9">
        <f t="shared" si="163"/>
        <v>14.297694285714288</v>
      </c>
      <c r="AD782" s="9">
        <f t="shared" si="164"/>
        <v>0.34773848650521666</v>
      </c>
      <c r="AE782" s="5" t="s">
        <v>87</v>
      </c>
      <c r="AF782" s="11" t="str">
        <f t="shared" si="165"/>
        <v/>
      </c>
      <c r="AG782" s="11" t="str">
        <f t="shared" si="166"/>
        <v/>
      </c>
      <c r="AH782" s="11">
        <f t="shared" si="167"/>
        <v>0.36972185125553708</v>
      </c>
      <c r="AI782" s="5" t="s">
        <v>51</v>
      </c>
      <c r="AJ782" s="5" t="s">
        <v>86</v>
      </c>
      <c r="AK782" s="5" t="s">
        <v>52</v>
      </c>
      <c r="AL782" s="5" t="s">
        <v>88</v>
      </c>
      <c r="AM782" s="5" t="s">
        <v>89</v>
      </c>
      <c r="AN782" s="12">
        <f t="shared" si="177"/>
        <v>5.2861700000000003</v>
      </c>
      <c r="AO782" s="12"/>
      <c r="AP782" s="12"/>
      <c r="AQ782" s="12"/>
      <c r="AR782" s="12"/>
      <c r="AS782" s="13" t="s">
        <v>90</v>
      </c>
    </row>
    <row r="783" spans="1:45" ht="21" customHeight="1">
      <c r="A783" s="4">
        <v>43191</v>
      </c>
      <c r="B783" s="5" t="s">
        <v>85</v>
      </c>
      <c r="C783" s="5" t="s">
        <v>86</v>
      </c>
      <c r="D783" s="4">
        <v>43159</v>
      </c>
      <c r="E783" s="5">
        <f t="shared" si="168"/>
        <v>32</v>
      </c>
      <c r="F783" s="5" t="str">
        <f t="shared" si="169"/>
        <v>개봉후</v>
      </c>
      <c r="G783" s="5" t="str">
        <f t="shared" si="170"/>
        <v>일</v>
      </c>
      <c r="H783" s="5">
        <f t="shared" si="171"/>
        <v>1</v>
      </c>
      <c r="I783" s="5"/>
      <c r="J783" s="5"/>
      <c r="K783" s="5"/>
      <c r="L783" s="14" t="str">
        <f t="shared" si="172"/>
        <v/>
      </c>
      <c r="M783" s="14" t="str">
        <f t="shared" si="173"/>
        <v/>
      </c>
      <c r="N783" s="11" t="str">
        <f t="shared" si="175"/>
        <v/>
      </c>
      <c r="O783" s="11" t="str">
        <f t="shared" si="161"/>
        <v/>
      </c>
      <c r="P783" s="11" t="str">
        <f t="shared" si="162"/>
        <v/>
      </c>
      <c r="Q783" s="6">
        <v>88</v>
      </c>
      <c r="R783" s="6">
        <v>126</v>
      </c>
      <c r="S783" s="6">
        <v>14495</v>
      </c>
      <c r="T783" s="6">
        <v>21765300</v>
      </c>
      <c r="U783" s="6">
        <v>2747</v>
      </c>
      <c r="V783" s="6">
        <v>1496204</v>
      </c>
      <c r="W783" s="6">
        <v>10</v>
      </c>
      <c r="X783" s="5"/>
      <c r="Y783" s="5" t="s">
        <v>91</v>
      </c>
      <c r="Z783" s="9">
        <v>3.9556300000000002</v>
      </c>
      <c r="AA783" s="14">
        <f t="shared" si="174"/>
        <v>-0.25170208298257524</v>
      </c>
      <c r="AB783" s="9">
        <f t="shared" si="176"/>
        <v>4.4159842857142859</v>
      </c>
      <c r="AC783" s="9">
        <f t="shared" si="163"/>
        <v>13.098965357142859</v>
      </c>
      <c r="AD783" s="9">
        <f t="shared" si="164"/>
        <v>0.33712466330833157</v>
      </c>
      <c r="AE783" s="5" t="s">
        <v>87</v>
      </c>
      <c r="AF783" s="11" t="str">
        <f t="shared" si="165"/>
        <v/>
      </c>
      <c r="AG783" s="11" t="str">
        <f t="shared" si="166"/>
        <v/>
      </c>
      <c r="AH783" s="11">
        <f t="shared" si="167"/>
        <v>0.30198033906876448</v>
      </c>
      <c r="AI783" s="5" t="s">
        <v>51</v>
      </c>
      <c r="AJ783" s="5" t="s">
        <v>86</v>
      </c>
      <c r="AK783" s="5" t="s">
        <v>52</v>
      </c>
      <c r="AL783" s="5" t="s">
        <v>88</v>
      </c>
      <c r="AM783" s="5" t="s">
        <v>89</v>
      </c>
      <c r="AN783" s="12">
        <f t="shared" si="177"/>
        <v>3.9556300000000002</v>
      </c>
      <c r="AO783" s="12"/>
      <c r="AP783" s="12"/>
      <c r="AQ783" s="12"/>
      <c r="AR783" s="12"/>
      <c r="AS783" s="13" t="s">
        <v>90</v>
      </c>
    </row>
    <row r="784" spans="1:45" ht="21" customHeight="1">
      <c r="A784" s="4">
        <v>43192</v>
      </c>
      <c r="B784" s="5" t="s">
        <v>85</v>
      </c>
      <c r="C784" s="5" t="s">
        <v>86</v>
      </c>
      <c r="D784" s="4">
        <v>43159</v>
      </c>
      <c r="E784" s="5">
        <f t="shared" si="168"/>
        <v>33</v>
      </c>
      <c r="F784" s="5" t="str">
        <f t="shared" si="169"/>
        <v>개봉후</v>
      </c>
      <c r="G784" s="5" t="str">
        <f t="shared" si="170"/>
        <v>월</v>
      </c>
      <c r="H784" s="5">
        <f t="shared" si="171"/>
        <v>0</v>
      </c>
      <c r="I784" s="5"/>
      <c r="J784" s="5"/>
      <c r="K784" s="5"/>
      <c r="L784" s="14" t="str">
        <f t="shared" si="172"/>
        <v/>
      </c>
      <c r="M784" s="14" t="str">
        <f t="shared" si="173"/>
        <v/>
      </c>
      <c r="N784" s="11" t="str">
        <f t="shared" si="175"/>
        <v/>
      </c>
      <c r="O784" s="11" t="str">
        <f t="shared" si="161"/>
        <v/>
      </c>
      <c r="P784" s="11" t="str">
        <f t="shared" si="162"/>
        <v/>
      </c>
      <c r="Q784" s="6">
        <v>112</v>
      </c>
      <c r="R784" s="6">
        <v>166</v>
      </c>
      <c r="S784" s="6">
        <v>20679</v>
      </c>
      <c r="T784" s="6">
        <v>11350700</v>
      </c>
      <c r="U784" s="6">
        <v>1626</v>
      </c>
      <c r="V784" s="6">
        <v>1497830</v>
      </c>
      <c r="W784" s="6">
        <v>9</v>
      </c>
      <c r="X784" s="5"/>
      <c r="Y784" s="5" t="s">
        <v>91</v>
      </c>
      <c r="Z784" s="9">
        <v>2.79637</v>
      </c>
      <c r="AA784" s="14">
        <f t="shared" si="174"/>
        <v>-0.29306583274977693</v>
      </c>
      <c r="AB784" s="9">
        <f t="shared" si="176"/>
        <v>4.0715385714285715</v>
      </c>
      <c r="AC784" s="9">
        <f t="shared" si="163"/>
        <v>11.783871428571429</v>
      </c>
      <c r="AD784" s="9">
        <f t="shared" si="164"/>
        <v>0.34551790522396836</v>
      </c>
      <c r="AE784" s="5" t="s">
        <v>87</v>
      </c>
      <c r="AF784" s="11" t="str">
        <f t="shared" si="165"/>
        <v/>
      </c>
      <c r="AG784" s="11" t="str">
        <f t="shared" si="166"/>
        <v/>
      </c>
      <c r="AH784" s="11">
        <f t="shared" si="167"/>
        <v>0.23730486342712981</v>
      </c>
      <c r="AI784" s="5" t="s">
        <v>51</v>
      </c>
      <c r="AJ784" s="5" t="s">
        <v>86</v>
      </c>
      <c r="AK784" s="5" t="s">
        <v>52</v>
      </c>
      <c r="AL784" s="5" t="s">
        <v>88</v>
      </c>
      <c r="AM784" s="5" t="s">
        <v>89</v>
      </c>
      <c r="AN784" s="12">
        <f t="shared" si="177"/>
        <v>2.79637</v>
      </c>
      <c r="AO784" s="12"/>
      <c r="AP784" s="12"/>
      <c r="AQ784" s="12"/>
      <c r="AR784" s="12"/>
      <c r="AS784" s="13" t="s">
        <v>90</v>
      </c>
    </row>
    <row r="785" spans="1:45" ht="21" customHeight="1">
      <c r="A785" s="4">
        <v>43193</v>
      </c>
      <c r="B785" s="5" t="s">
        <v>85</v>
      </c>
      <c r="C785" s="5" t="s">
        <v>86</v>
      </c>
      <c r="D785" s="4">
        <v>43159</v>
      </c>
      <c r="E785" s="5">
        <f t="shared" si="168"/>
        <v>34</v>
      </c>
      <c r="F785" s="5" t="str">
        <f t="shared" si="169"/>
        <v>개봉후</v>
      </c>
      <c r="G785" s="5" t="str">
        <f t="shared" si="170"/>
        <v>화</v>
      </c>
      <c r="H785" s="5">
        <f t="shared" si="171"/>
        <v>0</v>
      </c>
      <c r="I785" s="5"/>
      <c r="J785" s="5"/>
      <c r="K785" s="5"/>
      <c r="L785" s="14" t="str">
        <f t="shared" si="172"/>
        <v/>
      </c>
      <c r="M785" s="14" t="str">
        <f t="shared" si="173"/>
        <v/>
      </c>
      <c r="N785" s="11" t="str">
        <f t="shared" si="175"/>
        <v/>
      </c>
      <c r="O785" s="11" t="str">
        <f t="shared" si="161"/>
        <v/>
      </c>
      <c r="P785" s="11" t="str">
        <f t="shared" si="162"/>
        <v/>
      </c>
      <c r="Q785" s="6">
        <v>105</v>
      </c>
      <c r="R785" s="6">
        <v>151</v>
      </c>
      <c r="S785" s="6">
        <v>18787</v>
      </c>
      <c r="T785" s="6">
        <v>9955600</v>
      </c>
      <c r="U785" s="6">
        <v>1423</v>
      </c>
      <c r="V785" s="6">
        <v>1499253</v>
      </c>
      <c r="W785" s="6">
        <v>12</v>
      </c>
      <c r="X785" s="5"/>
      <c r="Y785" s="5" t="s">
        <v>91</v>
      </c>
      <c r="Z785" s="9">
        <v>2.6870599999999998</v>
      </c>
      <c r="AA785" s="14">
        <f t="shared" si="174"/>
        <v>-3.9089963059251942E-2</v>
      </c>
      <c r="AB785" s="9">
        <f t="shared" si="176"/>
        <v>3.7815999999999996</v>
      </c>
      <c r="AC785" s="9">
        <f t="shared" si="163"/>
        <v>11.028596428571431</v>
      </c>
      <c r="AD785" s="9">
        <f t="shared" si="164"/>
        <v>0.34289041443235058</v>
      </c>
      <c r="AE785" s="5" t="s">
        <v>87</v>
      </c>
      <c r="AF785" s="11" t="str">
        <f t="shared" si="165"/>
        <v/>
      </c>
      <c r="AG785" s="11" t="str">
        <f t="shared" si="166"/>
        <v/>
      </c>
      <c r="AH785" s="11">
        <f t="shared" si="167"/>
        <v>0.24364478448397292</v>
      </c>
      <c r="AI785" s="5" t="s">
        <v>51</v>
      </c>
      <c r="AJ785" s="5" t="s">
        <v>86</v>
      </c>
      <c r="AK785" s="5" t="s">
        <v>52</v>
      </c>
      <c r="AL785" s="5" t="s">
        <v>88</v>
      </c>
      <c r="AM785" s="5" t="s">
        <v>89</v>
      </c>
      <c r="AN785" s="12">
        <f t="shared" si="177"/>
        <v>2.6870599999999998</v>
      </c>
      <c r="AO785" s="12"/>
      <c r="AP785" s="12"/>
      <c r="AQ785" s="12"/>
      <c r="AR785" s="12"/>
      <c r="AS785" s="13" t="s">
        <v>90</v>
      </c>
    </row>
    <row r="786" spans="1:45" ht="21" customHeight="1">
      <c r="A786" s="4">
        <v>43194</v>
      </c>
      <c r="B786" s="5" t="s">
        <v>85</v>
      </c>
      <c r="C786" s="5" t="s">
        <v>86</v>
      </c>
      <c r="D786" s="4">
        <v>43159</v>
      </c>
      <c r="E786" s="5">
        <f t="shared" si="168"/>
        <v>35</v>
      </c>
      <c r="F786" s="5" t="str">
        <f t="shared" si="169"/>
        <v>개봉후</v>
      </c>
      <c r="G786" s="5" t="str">
        <f t="shared" si="170"/>
        <v>수</v>
      </c>
      <c r="H786" s="5">
        <f t="shared" si="171"/>
        <v>0</v>
      </c>
      <c r="I786" s="5"/>
      <c r="J786" s="5"/>
      <c r="K786" s="5"/>
      <c r="L786" s="14" t="str">
        <f t="shared" si="172"/>
        <v/>
      </c>
      <c r="M786" s="14" t="str">
        <f t="shared" si="173"/>
        <v/>
      </c>
      <c r="N786" s="11" t="str">
        <f t="shared" si="175"/>
        <v/>
      </c>
      <c r="O786" s="11" t="str">
        <f t="shared" si="161"/>
        <v/>
      </c>
      <c r="P786" s="11" t="str">
        <f t="shared" si="162"/>
        <v/>
      </c>
      <c r="Q786" s="6">
        <v>94</v>
      </c>
      <c r="R786" s="6">
        <v>135</v>
      </c>
      <c r="S786" s="6">
        <v>16482</v>
      </c>
      <c r="T786" s="6">
        <v>8643100</v>
      </c>
      <c r="U786" s="6">
        <v>1251</v>
      </c>
      <c r="V786" s="6">
        <v>1500504</v>
      </c>
      <c r="W786" s="6">
        <v>10</v>
      </c>
      <c r="X786" s="5"/>
      <c r="Y786" s="5" t="s">
        <v>91</v>
      </c>
      <c r="Z786" s="9">
        <v>10.323539999999999</v>
      </c>
      <c r="AA786" s="14">
        <f t="shared" si="174"/>
        <v>2.8419462163107636</v>
      </c>
      <c r="AB786" s="9">
        <f t="shared" si="176"/>
        <v>4.6797971428571428</v>
      </c>
      <c r="AC786" s="9">
        <f t="shared" si="163"/>
        <v>10.499445714285715</v>
      </c>
      <c r="AD786" s="9">
        <f t="shared" si="164"/>
        <v>0.44571849507157651</v>
      </c>
      <c r="AE786" s="5" t="s">
        <v>87</v>
      </c>
      <c r="AF786" s="11" t="str">
        <f t="shared" si="165"/>
        <v/>
      </c>
      <c r="AG786" s="11" t="str">
        <f t="shared" si="166"/>
        <v/>
      </c>
      <c r="AH786" s="11">
        <f t="shared" si="167"/>
        <v>0.98324619041114003</v>
      </c>
      <c r="AI786" s="5" t="s">
        <v>51</v>
      </c>
      <c r="AJ786" s="5" t="s">
        <v>86</v>
      </c>
      <c r="AK786" s="5" t="s">
        <v>52</v>
      </c>
      <c r="AL786" s="5" t="s">
        <v>88</v>
      </c>
      <c r="AM786" s="5" t="s">
        <v>89</v>
      </c>
      <c r="AN786" s="12">
        <f t="shared" si="177"/>
        <v>10.323539999999999</v>
      </c>
      <c r="AO786" s="12"/>
      <c r="AP786" s="12"/>
      <c r="AQ786" s="12"/>
      <c r="AR786" s="12"/>
      <c r="AS786" s="13" t="s">
        <v>90</v>
      </c>
    </row>
    <row r="787" spans="1:45" ht="21" customHeight="1">
      <c r="A787" s="4">
        <v>43195</v>
      </c>
      <c r="B787" s="5" t="s">
        <v>85</v>
      </c>
      <c r="C787" s="5" t="s">
        <v>86</v>
      </c>
      <c r="D787" s="4">
        <v>43159</v>
      </c>
      <c r="E787" s="5">
        <f t="shared" si="168"/>
        <v>36</v>
      </c>
      <c r="F787" s="5" t="str">
        <f t="shared" si="169"/>
        <v>개봉후</v>
      </c>
      <c r="G787" s="5" t="str">
        <f t="shared" si="170"/>
        <v>목</v>
      </c>
      <c r="H787" s="5">
        <f t="shared" si="171"/>
        <v>0</v>
      </c>
      <c r="I787" s="5"/>
      <c r="J787" s="5"/>
      <c r="K787" s="5"/>
      <c r="L787" s="14" t="str">
        <f t="shared" si="172"/>
        <v/>
      </c>
      <c r="M787" s="14" t="str">
        <f t="shared" si="173"/>
        <v/>
      </c>
      <c r="N787" s="11" t="str">
        <f t="shared" si="175"/>
        <v/>
      </c>
      <c r="O787" s="11" t="str">
        <f t="shared" si="161"/>
        <v/>
      </c>
      <c r="P787" s="11" t="str">
        <f t="shared" si="162"/>
        <v/>
      </c>
      <c r="Q787" s="6">
        <v>23</v>
      </c>
      <c r="R787" s="6">
        <v>30</v>
      </c>
      <c r="S787" s="6">
        <v>3799</v>
      </c>
      <c r="T787" s="6">
        <v>3569400</v>
      </c>
      <c r="U787" s="6">
        <v>535</v>
      </c>
      <c r="V787" s="6">
        <v>1501039</v>
      </c>
      <c r="W787" s="6">
        <v>17</v>
      </c>
      <c r="X787" s="5"/>
      <c r="Y787" s="5" t="s">
        <v>91</v>
      </c>
      <c r="Z787" s="9">
        <v>11.149990000000001</v>
      </c>
      <c r="AA787" s="14">
        <f t="shared" si="174"/>
        <v>8.0054903647392317E-2</v>
      </c>
      <c r="AB787" s="9">
        <f t="shared" si="176"/>
        <v>5.7600800000000003</v>
      </c>
      <c r="AC787" s="9">
        <f t="shared" si="163"/>
        <v>10.269807142857145</v>
      </c>
      <c r="AD787" s="9">
        <f t="shared" si="164"/>
        <v>0.56087518683408288</v>
      </c>
      <c r="AE787" s="5" t="s">
        <v>87</v>
      </c>
      <c r="AF787" s="11" t="str">
        <f t="shared" si="165"/>
        <v/>
      </c>
      <c r="AG787" s="11" t="str">
        <f t="shared" si="166"/>
        <v/>
      </c>
      <c r="AH787" s="11">
        <f t="shared" si="167"/>
        <v>1.0857058798572514</v>
      </c>
      <c r="AI787" s="5" t="s">
        <v>51</v>
      </c>
      <c r="AJ787" s="5" t="s">
        <v>86</v>
      </c>
      <c r="AK787" s="5" t="s">
        <v>52</v>
      </c>
      <c r="AL787" s="5" t="s">
        <v>88</v>
      </c>
      <c r="AM787" s="5" t="s">
        <v>89</v>
      </c>
      <c r="AN787" s="12">
        <f t="shared" si="177"/>
        <v>11.149990000000001</v>
      </c>
      <c r="AO787" s="12"/>
      <c r="AP787" s="12"/>
      <c r="AQ787" s="12"/>
      <c r="AR787" s="12"/>
      <c r="AS787" s="13" t="s">
        <v>90</v>
      </c>
    </row>
    <row r="788" spans="1:45" ht="21" customHeight="1">
      <c r="A788" s="4">
        <v>43196</v>
      </c>
      <c r="B788" s="5" t="s">
        <v>85</v>
      </c>
      <c r="C788" s="5" t="s">
        <v>86</v>
      </c>
      <c r="D788" s="4">
        <v>43159</v>
      </c>
      <c r="E788" s="5">
        <f t="shared" si="168"/>
        <v>37</v>
      </c>
      <c r="F788" s="5" t="str">
        <f t="shared" si="169"/>
        <v>개봉후</v>
      </c>
      <c r="G788" s="5" t="str">
        <f t="shared" si="170"/>
        <v>금</v>
      </c>
      <c r="H788" s="5">
        <f t="shared" si="171"/>
        <v>0</v>
      </c>
      <c r="I788" s="5"/>
      <c r="J788" s="5"/>
      <c r="K788" s="5"/>
      <c r="L788" s="14" t="str">
        <f t="shared" si="172"/>
        <v/>
      </c>
      <c r="M788" s="14" t="str">
        <f t="shared" si="173"/>
        <v/>
      </c>
      <c r="N788" s="11" t="str">
        <f t="shared" si="175"/>
        <v/>
      </c>
      <c r="O788" s="11" t="str">
        <f t="shared" si="161"/>
        <v/>
      </c>
      <c r="P788" s="11" t="str">
        <f t="shared" si="162"/>
        <v/>
      </c>
      <c r="Q788" s="6">
        <v>24</v>
      </c>
      <c r="R788" s="6">
        <v>31</v>
      </c>
      <c r="S788" s="6">
        <v>3860</v>
      </c>
      <c r="T788" s="6">
        <v>3406900</v>
      </c>
      <c r="U788" s="6">
        <v>436</v>
      </c>
      <c r="V788" s="6">
        <v>1501475</v>
      </c>
      <c r="W788" s="6">
        <v>17</v>
      </c>
      <c r="X788" s="5"/>
      <c r="Y788" s="5" t="s">
        <v>91</v>
      </c>
      <c r="Z788" s="9">
        <v>9.8150499999999994</v>
      </c>
      <c r="AA788" s="14">
        <f t="shared" si="174"/>
        <v>-0.11972566791539729</v>
      </c>
      <c r="AB788" s="9">
        <f t="shared" si="176"/>
        <v>6.5734014285714286</v>
      </c>
      <c r="AC788" s="9">
        <f t="shared" si="163"/>
        <v>10.081122857142859</v>
      </c>
      <c r="AD788" s="9">
        <f t="shared" si="164"/>
        <v>0.65205052271671538</v>
      </c>
      <c r="AE788" s="5" t="s">
        <v>87</v>
      </c>
      <c r="AF788" s="11" t="str">
        <f t="shared" si="165"/>
        <v/>
      </c>
      <c r="AG788" s="11" t="str">
        <f t="shared" si="166"/>
        <v/>
      </c>
      <c r="AH788" s="11">
        <f t="shared" si="167"/>
        <v>0.97360682327620518</v>
      </c>
      <c r="AI788" s="5" t="s">
        <v>51</v>
      </c>
      <c r="AJ788" s="5" t="s">
        <v>86</v>
      </c>
      <c r="AK788" s="5" t="s">
        <v>52</v>
      </c>
      <c r="AL788" s="5" t="s">
        <v>88</v>
      </c>
      <c r="AM788" s="5" t="s">
        <v>89</v>
      </c>
      <c r="AN788" s="12">
        <f t="shared" si="177"/>
        <v>9.8150499999999994</v>
      </c>
      <c r="AO788" s="12"/>
      <c r="AP788" s="12"/>
      <c r="AQ788" s="12"/>
      <c r="AR788" s="12"/>
      <c r="AS788" s="13" t="s">
        <v>90</v>
      </c>
    </row>
    <row r="789" spans="1:45" ht="21" customHeight="1">
      <c r="A789" s="4">
        <v>43197</v>
      </c>
      <c r="B789" s="5" t="s">
        <v>85</v>
      </c>
      <c r="C789" s="5" t="s">
        <v>86</v>
      </c>
      <c r="D789" s="4">
        <v>43159</v>
      </c>
      <c r="E789" s="5">
        <f t="shared" si="168"/>
        <v>38</v>
      </c>
      <c r="F789" s="5" t="str">
        <f t="shared" si="169"/>
        <v>개봉후</v>
      </c>
      <c r="G789" s="5" t="str">
        <f t="shared" si="170"/>
        <v>토</v>
      </c>
      <c r="H789" s="5">
        <f t="shared" si="171"/>
        <v>1</v>
      </c>
      <c r="I789" s="5"/>
      <c r="J789" s="5"/>
      <c r="K789" s="5"/>
      <c r="L789" s="14" t="str">
        <f t="shared" si="172"/>
        <v/>
      </c>
      <c r="M789" s="14" t="str">
        <f t="shared" si="173"/>
        <v/>
      </c>
      <c r="N789" s="11" t="str">
        <f t="shared" si="175"/>
        <v/>
      </c>
      <c r="O789" s="11" t="str">
        <f t="shared" si="161"/>
        <v/>
      </c>
      <c r="P789" s="11" t="str">
        <f t="shared" si="162"/>
        <v/>
      </c>
      <c r="Q789" s="6">
        <v>23</v>
      </c>
      <c r="R789" s="6">
        <v>29</v>
      </c>
      <c r="S789" s="6">
        <v>3729</v>
      </c>
      <c r="T789" s="6">
        <v>3520700</v>
      </c>
      <c r="U789" s="6">
        <v>411</v>
      </c>
      <c r="V789" s="6">
        <v>1501886</v>
      </c>
      <c r="W789" s="6">
        <v>22</v>
      </c>
      <c r="X789" s="5"/>
      <c r="Y789" s="5" t="s">
        <v>91</v>
      </c>
      <c r="Z789" s="9">
        <v>11.75179</v>
      </c>
      <c r="AA789" s="14">
        <f t="shared" si="174"/>
        <v>0.19732349809730976</v>
      </c>
      <c r="AB789" s="9">
        <f t="shared" si="176"/>
        <v>7.4970614285714285</v>
      </c>
      <c r="AC789" s="9">
        <f t="shared" si="163"/>
        <v>9.8265521428571425</v>
      </c>
      <c r="AD789" s="9">
        <f t="shared" si="164"/>
        <v>0.76293915908450094</v>
      </c>
      <c r="AE789" s="5" t="s">
        <v>87</v>
      </c>
      <c r="AF789" s="11" t="str">
        <f t="shared" si="165"/>
        <v/>
      </c>
      <c r="AG789" s="11" t="str">
        <f t="shared" si="166"/>
        <v/>
      </c>
      <c r="AH789" s="11">
        <f t="shared" si="167"/>
        <v>1.1959220110120008</v>
      </c>
      <c r="AI789" s="5" t="s">
        <v>51</v>
      </c>
      <c r="AJ789" s="5" t="s">
        <v>86</v>
      </c>
      <c r="AK789" s="5" t="s">
        <v>52</v>
      </c>
      <c r="AL789" s="5" t="s">
        <v>88</v>
      </c>
      <c r="AM789" s="5" t="s">
        <v>89</v>
      </c>
      <c r="AN789" s="12">
        <f t="shared" si="177"/>
        <v>11.75179</v>
      </c>
      <c r="AO789" s="12"/>
      <c r="AP789" s="12"/>
      <c r="AQ789" s="12"/>
      <c r="AR789" s="12"/>
      <c r="AS789" s="13" t="s">
        <v>90</v>
      </c>
    </row>
    <row r="790" spans="1:45" ht="21" customHeight="1">
      <c r="A790" s="4">
        <v>43198</v>
      </c>
      <c r="B790" s="5" t="s">
        <v>85</v>
      </c>
      <c r="C790" s="5" t="s">
        <v>86</v>
      </c>
      <c r="D790" s="4">
        <v>43159</v>
      </c>
      <c r="E790" s="5">
        <f t="shared" si="168"/>
        <v>39</v>
      </c>
      <c r="F790" s="5" t="str">
        <f t="shared" si="169"/>
        <v>개봉후</v>
      </c>
      <c r="G790" s="5" t="str">
        <f t="shared" si="170"/>
        <v>일</v>
      </c>
      <c r="H790" s="5">
        <f t="shared" si="171"/>
        <v>1</v>
      </c>
      <c r="I790" s="5"/>
      <c r="J790" s="5"/>
      <c r="K790" s="5"/>
      <c r="L790" s="14" t="str">
        <f t="shared" si="172"/>
        <v/>
      </c>
      <c r="M790" s="14" t="str">
        <f t="shared" si="173"/>
        <v/>
      </c>
      <c r="N790" s="11" t="str">
        <f t="shared" si="175"/>
        <v/>
      </c>
      <c r="O790" s="11" t="str">
        <f t="shared" si="161"/>
        <v/>
      </c>
      <c r="P790" s="11" t="str">
        <f t="shared" si="162"/>
        <v/>
      </c>
      <c r="Q790" s="6">
        <v>18</v>
      </c>
      <c r="R790" s="6">
        <v>25</v>
      </c>
      <c r="S790" s="6">
        <v>3020</v>
      </c>
      <c r="T790" s="6">
        <v>4806400</v>
      </c>
      <c r="U790" s="6">
        <v>565</v>
      </c>
      <c r="V790" s="6">
        <v>1502451</v>
      </c>
      <c r="W790" s="6">
        <v>17</v>
      </c>
      <c r="X790" s="5"/>
      <c r="Y790" s="5" t="s">
        <v>91</v>
      </c>
      <c r="Z790" s="9">
        <v>11.9718</v>
      </c>
      <c r="AA790" s="14">
        <f t="shared" si="174"/>
        <v>1.8721403292604855E-2</v>
      </c>
      <c r="AB790" s="9">
        <f t="shared" si="176"/>
        <v>8.6422285714285714</v>
      </c>
      <c r="AC790" s="9">
        <f t="shared" si="163"/>
        <v>9.3426907142857178</v>
      </c>
      <c r="AD790" s="9">
        <f t="shared" si="164"/>
        <v>0.92502565221536404</v>
      </c>
      <c r="AE790" s="5" t="s">
        <v>87</v>
      </c>
      <c r="AF790" s="11" t="str">
        <f t="shared" si="165"/>
        <v/>
      </c>
      <c r="AG790" s="11" t="str">
        <f t="shared" si="166"/>
        <v/>
      </c>
      <c r="AH790" s="11">
        <f t="shared" si="167"/>
        <v>1.28140814740813</v>
      </c>
      <c r="AI790" s="5" t="s">
        <v>51</v>
      </c>
      <c r="AJ790" s="5" t="s">
        <v>86</v>
      </c>
      <c r="AK790" s="5" t="s">
        <v>52</v>
      </c>
      <c r="AL790" s="5" t="s">
        <v>88</v>
      </c>
      <c r="AM790" s="5" t="s">
        <v>89</v>
      </c>
      <c r="AN790" s="12">
        <f t="shared" si="177"/>
        <v>11.9718</v>
      </c>
      <c r="AO790" s="12"/>
      <c r="AP790" s="12"/>
      <c r="AQ790" s="12"/>
      <c r="AR790" s="12"/>
      <c r="AS790" s="13" t="s">
        <v>90</v>
      </c>
    </row>
    <row r="791" spans="1:45" ht="21" customHeight="1">
      <c r="A791" s="4">
        <v>43199</v>
      </c>
      <c r="B791" s="5" t="s">
        <v>85</v>
      </c>
      <c r="C791" s="5" t="s">
        <v>86</v>
      </c>
      <c r="D791" s="4">
        <v>43159</v>
      </c>
      <c r="E791" s="5">
        <f t="shared" si="168"/>
        <v>40</v>
      </c>
      <c r="F791" s="5" t="str">
        <f t="shared" si="169"/>
        <v>개봉후</v>
      </c>
      <c r="G791" s="5" t="str">
        <f t="shared" si="170"/>
        <v>월</v>
      </c>
      <c r="H791" s="5">
        <f t="shared" si="171"/>
        <v>0</v>
      </c>
      <c r="I791" s="5"/>
      <c r="J791" s="5"/>
      <c r="K791" s="5"/>
      <c r="L791" s="14" t="str">
        <f t="shared" si="172"/>
        <v/>
      </c>
      <c r="M791" s="14" t="str">
        <f t="shared" si="173"/>
        <v/>
      </c>
      <c r="N791" s="11" t="str">
        <f t="shared" si="175"/>
        <v/>
      </c>
      <c r="O791" s="11" t="str">
        <f t="shared" ref="O791:O854" si="178">IF(COUNT(I763:I790)=28,AVERAGE(I763:I790),"")</f>
        <v/>
      </c>
      <c r="P791" s="11" t="str">
        <f t="shared" ref="P791:P854" si="179">IF(COUNT(I791,O791)=2,IFERROR(I791/O791,""),"")</f>
        <v/>
      </c>
      <c r="Q791" s="6">
        <v>25</v>
      </c>
      <c r="R791" s="6">
        <v>32</v>
      </c>
      <c r="S791" s="6">
        <v>4447</v>
      </c>
      <c r="T791" s="6">
        <v>1608600</v>
      </c>
      <c r="U791" s="6">
        <v>218</v>
      </c>
      <c r="V791" s="6">
        <v>1502669</v>
      </c>
      <c r="W791" s="6">
        <v>23</v>
      </c>
      <c r="X791" s="5"/>
      <c r="Y791" s="5" t="s">
        <v>91</v>
      </c>
      <c r="Z791" s="9">
        <v>7.2618900000000002</v>
      </c>
      <c r="AA791" s="14">
        <f t="shared" si="174"/>
        <v>-0.39341703002054829</v>
      </c>
      <c r="AB791" s="9">
        <f t="shared" si="176"/>
        <v>9.2801599999999986</v>
      </c>
      <c r="AC791" s="9">
        <f t="shared" ref="AC791:AC854" si="180">IF(COUNT(Z763:Z790)=28,AVERAGE(Z763:Z790),"")</f>
        <v>8.7556682142857163</v>
      </c>
      <c r="AD791" s="9">
        <f t="shared" ref="AD791:AD854" si="181">IF(COUNT(AB791:AC791)=2,IFERROR(AB791/AC791,""),"")</f>
        <v>1.0599031133750048</v>
      </c>
      <c r="AE791" s="5" t="s">
        <v>87</v>
      </c>
      <c r="AF791" s="11" t="str">
        <f t="shared" ref="AF791:AF854" si="182">IF(COUNT(J784,J777,J770,J763)=4,AVERAGE(J784,J777,J770,J763),"")</f>
        <v/>
      </c>
      <c r="AG791" s="11" t="str">
        <f t="shared" ref="AG791:AG854" si="183">IF(COUNT(J791,AF791)=2,IFERROR(J791/AF791,""),"")</f>
        <v/>
      </c>
      <c r="AH791" s="11">
        <f t="shared" ref="AH791:AH854" si="184">IF(COUNT(Z791,AC791)=2,IFERROR(Z791/AC791,""),"")</f>
        <v>0.82939300830878071</v>
      </c>
      <c r="AI791" s="5" t="s">
        <v>51</v>
      </c>
      <c r="AJ791" s="5" t="s">
        <v>86</v>
      </c>
      <c r="AK791" s="5" t="s">
        <v>52</v>
      </c>
      <c r="AL791" s="5" t="s">
        <v>88</v>
      </c>
      <c r="AM791" s="5" t="s">
        <v>89</v>
      </c>
      <c r="AN791" s="12">
        <f t="shared" si="177"/>
        <v>7.2618900000000002</v>
      </c>
      <c r="AO791" s="12"/>
      <c r="AP791" s="12"/>
      <c r="AQ791" s="12"/>
      <c r="AR791" s="12"/>
      <c r="AS791" s="13" t="s">
        <v>90</v>
      </c>
    </row>
    <row r="792" spans="1:45" ht="21" customHeight="1">
      <c r="A792" s="4">
        <v>43200</v>
      </c>
      <c r="B792" s="5" t="s">
        <v>85</v>
      </c>
      <c r="C792" s="5" t="s">
        <v>86</v>
      </c>
      <c r="D792" s="4">
        <v>43159</v>
      </c>
      <c r="E792" s="5">
        <f t="shared" si="168"/>
        <v>41</v>
      </c>
      <c r="F792" s="5" t="str">
        <f t="shared" si="169"/>
        <v>개봉후</v>
      </c>
      <c r="G792" s="5" t="str">
        <f t="shared" si="170"/>
        <v>화</v>
      </c>
      <c r="H792" s="5">
        <f t="shared" si="171"/>
        <v>0</v>
      </c>
      <c r="I792" s="5"/>
      <c r="J792" s="5"/>
      <c r="K792" s="5"/>
      <c r="L792" s="14" t="str">
        <f t="shared" si="172"/>
        <v/>
      </c>
      <c r="M792" s="14" t="str">
        <f t="shared" si="173"/>
        <v/>
      </c>
      <c r="N792" s="11" t="str">
        <f t="shared" si="175"/>
        <v/>
      </c>
      <c r="O792" s="11" t="str">
        <f t="shared" si="178"/>
        <v/>
      </c>
      <c r="P792" s="11" t="str">
        <f t="shared" si="179"/>
        <v/>
      </c>
      <c r="Q792" s="6">
        <v>25</v>
      </c>
      <c r="R792" s="6">
        <v>32</v>
      </c>
      <c r="S792" s="6">
        <v>4391</v>
      </c>
      <c r="T792" s="6">
        <v>1341700</v>
      </c>
      <c r="U792" s="6">
        <v>186</v>
      </c>
      <c r="V792" s="6">
        <v>1502855</v>
      </c>
      <c r="W792" s="6">
        <v>25</v>
      </c>
      <c r="X792" s="5"/>
      <c r="Y792" s="5" t="s">
        <v>91</v>
      </c>
      <c r="Z792" s="9">
        <v>5.6628400000000001</v>
      </c>
      <c r="AA792" s="14">
        <f t="shared" si="174"/>
        <v>-0.22019749679491152</v>
      </c>
      <c r="AB792" s="9">
        <f t="shared" si="176"/>
        <v>9.705271428571427</v>
      </c>
      <c r="AC792" s="9">
        <f t="shared" si="180"/>
        <v>8.4030335714285744</v>
      </c>
      <c r="AD792" s="9">
        <f t="shared" si="181"/>
        <v>1.1549723496964992</v>
      </c>
      <c r="AE792" s="5" t="s">
        <v>87</v>
      </c>
      <c r="AF792" s="11" t="str">
        <f t="shared" si="182"/>
        <v/>
      </c>
      <c r="AG792" s="11" t="str">
        <f t="shared" si="183"/>
        <v/>
      </c>
      <c r="AH792" s="11">
        <f t="shared" si="184"/>
        <v>0.67390424563510076</v>
      </c>
      <c r="AI792" s="5" t="s">
        <v>51</v>
      </c>
      <c r="AJ792" s="5" t="s">
        <v>86</v>
      </c>
      <c r="AK792" s="5" t="s">
        <v>52</v>
      </c>
      <c r="AL792" s="5" t="s">
        <v>88</v>
      </c>
      <c r="AM792" s="5" t="s">
        <v>89</v>
      </c>
      <c r="AN792" s="12">
        <f t="shared" si="177"/>
        <v>5.6628400000000001</v>
      </c>
      <c r="AO792" s="12"/>
      <c r="AP792" s="12"/>
      <c r="AQ792" s="12"/>
      <c r="AR792" s="12"/>
      <c r="AS792" s="13" t="s">
        <v>90</v>
      </c>
    </row>
    <row r="793" spans="1:45" ht="21" customHeight="1">
      <c r="A793" s="4">
        <v>43201</v>
      </c>
      <c r="B793" s="5" t="s">
        <v>85</v>
      </c>
      <c r="C793" s="5" t="s">
        <v>86</v>
      </c>
      <c r="D793" s="4">
        <v>43159</v>
      </c>
      <c r="E793" s="5">
        <f t="shared" si="168"/>
        <v>42</v>
      </c>
      <c r="F793" s="5" t="str">
        <f t="shared" si="169"/>
        <v>개봉후</v>
      </c>
      <c r="G793" s="5" t="str">
        <f t="shared" si="170"/>
        <v>수</v>
      </c>
      <c r="H793" s="5">
        <f t="shared" si="171"/>
        <v>0</v>
      </c>
      <c r="I793" s="5"/>
      <c r="J793" s="5"/>
      <c r="K793" s="5"/>
      <c r="L793" s="14" t="str">
        <f t="shared" si="172"/>
        <v/>
      </c>
      <c r="M793" s="14" t="str">
        <f t="shared" si="173"/>
        <v/>
      </c>
      <c r="N793" s="11" t="str">
        <f t="shared" si="175"/>
        <v/>
      </c>
      <c r="O793" s="11" t="str">
        <f t="shared" si="178"/>
        <v/>
      </c>
      <c r="P793" s="11" t="str">
        <f t="shared" si="179"/>
        <v/>
      </c>
      <c r="Q793" s="6">
        <v>26</v>
      </c>
      <c r="R793" s="6">
        <v>28</v>
      </c>
      <c r="S793" s="6">
        <v>3843</v>
      </c>
      <c r="T793" s="6">
        <v>1558100</v>
      </c>
      <c r="U793" s="6">
        <v>206</v>
      </c>
      <c r="V793" s="6">
        <v>1503061</v>
      </c>
      <c r="W793" s="6">
        <v>29</v>
      </c>
      <c r="X793" s="5"/>
      <c r="Y793" s="5" t="s">
        <v>91</v>
      </c>
      <c r="Z793" s="9">
        <v>5.4219299999999997</v>
      </c>
      <c r="AA793" s="14">
        <f t="shared" si="174"/>
        <v>-4.2542257948308682E-2</v>
      </c>
      <c r="AB793" s="9">
        <f t="shared" si="176"/>
        <v>9.0050414285714293</v>
      </c>
      <c r="AC793" s="9">
        <f t="shared" si="180"/>
        <v>8.0806360714285734</v>
      </c>
      <c r="AD793" s="9">
        <f t="shared" si="181"/>
        <v>1.1143975980320855</v>
      </c>
      <c r="AE793" s="5" t="s">
        <v>87</v>
      </c>
      <c r="AF793" s="11" t="str">
        <f t="shared" si="182"/>
        <v/>
      </c>
      <c r="AG793" s="11" t="str">
        <f t="shared" si="183"/>
        <v/>
      </c>
      <c r="AH793" s="11">
        <f t="shared" si="184"/>
        <v>0.67097812004809887</v>
      </c>
      <c r="AI793" s="5" t="s">
        <v>51</v>
      </c>
      <c r="AJ793" s="5" t="s">
        <v>86</v>
      </c>
      <c r="AK793" s="5" t="s">
        <v>52</v>
      </c>
      <c r="AL793" s="5" t="s">
        <v>88</v>
      </c>
      <c r="AM793" s="5" t="s">
        <v>89</v>
      </c>
      <c r="AN793" s="12">
        <f t="shared" si="177"/>
        <v>5.4219299999999997</v>
      </c>
      <c r="AO793" s="12"/>
      <c r="AP793" s="12"/>
      <c r="AQ793" s="12"/>
      <c r="AR793" s="12"/>
      <c r="AS793" s="13" t="s">
        <v>90</v>
      </c>
    </row>
    <row r="794" spans="1:45" ht="21" customHeight="1">
      <c r="A794" s="4">
        <v>43202</v>
      </c>
      <c r="B794" s="5" t="s">
        <v>85</v>
      </c>
      <c r="C794" s="5" t="s">
        <v>86</v>
      </c>
      <c r="D794" s="4">
        <v>43159</v>
      </c>
      <c r="E794" s="5">
        <f t="shared" si="168"/>
        <v>43</v>
      </c>
      <c r="F794" s="5" t="str">
        <f t="shared" si="169"/>
        <v>개봉후</v>
      </c>
      <c r="G794" s="5" t="str">
        <f t="shared" si="170"/>
        <v>목</v>
      </c>
      <c r="H794" s="5">
        <f t="shared" si="171"/>
        <v>0</v>
      </c>
      <c r="I794" s="5"/>
      <c r="J794" s="5"/>
      <c r="K794" s="5"/>
      <c r="L794" s="14" t="str">
        <f t="shared" si="172"/>
        <v/>
      </c>
      <c r="M794" s="14" t="str">
        <f t="shared" si="173"/>
        <v/>
      </c>
      <c r="N794" s="11" t="str">
        <f t="shared" si="175"/>
        <v/>
      </c>
      <c r="O794" s="11" t="str">
        <f t="shared" si="178"/>
        <v/>
      </c>
      <c r="P794" s="11" t="str">
        <f t="shared" si="179"/>
        <v/>
      </c>
      <c r="Q794" s="6">
        <v>3</v>
      </c>
      <c r="R794" s="6">
        <v>4</v>
      </c>
      <c r="S794" s="6">
        <v>245</v>
      </c>
      <c r="T794" s="6">
        <v>181500</v>
      </c>
      <c r="U794" s="6">
        <v>24</v>
      </c>
      <c r="V794" s="6">
        <v>1503085</v>
      </c>
      <c r="W794" s="6">
        <v>62</v>
      </c>
      <c r="X794" s="5"/>
      <c r="Y794" s="5" t="s">
        <v>91</v>
      </c>
      <c r="Z794" s="9">
        <v>4.3441400000000003</v>
      </c>
      <c r="AA794" s="14">
        <f t="shared" si="174"/>
        <v>-0.19878345902658268</v>
      </c>
      <c r="AB794" s="9">
        <f t="shared" si="176"/>
        <v>8.0327771428571442</v>
      </c>
      <c r="AC794" s="9">
        <f t="shared" si="180"/>
        <v>7.907418571428571</v>
      </c>
      <c r="AD794" s="9">
        <f t="shared" si="181"/>
        <v>1.0158532864165715</v>
      </c>
      <c r="AE794" s="5" t="s">
        <v>87</v>
      </c>
      <c r="AF794" s="11" t="str">
        <f t="shared" si="182"/>
        <v/>
      </c>
      <c r="AG794" s="11" t="str">
        <f t="shared" si="183"/>
        <v/>
      </c>
      <c r="AH794" s="11">
        <f t="shared" si="184"/>
        <v>0.5493752431035378</v>
      </c>
      <c r="AI794" s="5" t="s">
        <v>51</v>
      </c>
      <c r="AJ794" s="5" t="s">
        <v>86</v>
      </c>
      <c r="AK794" s="5" t="s">
        <v>52</v>
      </c>
      <c r="AL794" s="5" t="s">
        <v>88</v>
      </c>
      <c r="AM794" s="5" t="s">
        <v>89</v>
      </c>
      <c r="AN794" s="12">
        <f t="shared" si="177"/>
        <v>4.3441400000000003</v>
      </c>
      <c r="AO794" s="12"/>
      <c r="AP794" s="12"/>
      <c r="AQ794" s="12"/>
      <c r="AR794" s="12"/>
      <c r="AS794" s="13" t="s">
        <v>90</v>
      </c>
    </row>
    <row r="795" spans="1:45" ht="21" customHeight="1">
      <c r="A795" s="4">
        <v>43203</v>
      </c>
      <c r="B795" s="5" t="s">
        <v>85</v>
      </c>
      <c r="C795" s="5" t="s">
        <v>86</v>
      </c>
      <c r="D795" s="4">
        <v>43159</v>
      </c>
      <c r="E795" s="5">
        <f t="shared" si="168"/>
        <v>44</v>
      </c>
      <c r="F795" s="5" t="str">
        <f t="shared" si="169"/>
        <v>개봉후</v>
      </c>
      <c r="G795" s="5" t="str">
        <f t="shared" si="170"/>
        <v>금</v>
      </c>
      <c r="H795" s="5">
        <f t="shared" si="171"/>
        <v>0</v>
      </c>
      <c r="I795" s="5"/>
      <c r="J795" s="5"/>
      <c r="K795" s="5"/>
      <c r="L795" s="14" t="str">
        <f t="shared" si="172"/>
        <v/>
      </c>
      <c r="M795" s="14" t="str">
        <f t="shared" si="173"/>
        <v/>
      </c>
      <c r="N795" s="11" t="str">
        <f t="shared" si="175"/>
        <v/>
      </c>
      <c r="O795" s="11" t="str">
        <f t="shared" si="178"/>
        <v/>
      </c>
      <c r="P795" s="11" t="str">
        <f t="shared" si="179"/>
        <v/>
      </c>
      <c r="Q795" s="6">
        <v>5</v>
      </c>
      <c r="R795" s="6">
        <v>7</v>
      </c>
      <c r="S795" s="6">
        <v>799</v>
      </c>
      <c r="T795" s="6">
        <v>1083100</v>
      </c>
      <c r="U795" s="6">
        <v>152</v>
      </c>
      <c r="V795" s="6">
        <v>1503237</v>
      </c>
      <c r="W795" s="6">
        <v>36</v>
      </c>
      <c r="X795" s="5"/>
      <c r="Y795" s="5" t="s">
        <v>91</v>
      </c>
      <c r="Z795" s="9">
        <v>4.6173000000000002</v>
      </c>
      <c r="AA795" s="14">
        <f t="shared" si="174"/>
        <v>6.2880109757051939E-2</v>
      </c>
      <c r="AB795" s="9">
        <f t="shared" si="176"/>
        <v>7.290241428571429</v>
      </c>
      <c r="AC795" s="9">
        <f t="shared" si="180"/>
        <v>7.7093021428571413</v>
      </c>
      <c r="AD795" s="9">
        <f t="shared" si="181"/>
        <v>0.94564219866852894</v>
      </c>
      <c r="AE795" s="5" t="s">
        <v>87</v>
      </c>
      <c r="AF795" s="11" t="str">
        <f t="shared" si="182"/>
        <v/>
      </c>
      <c r="AG795" s="11" t="str">
        <f t="shared" si="183"/>
        <v/>
      </c>
      <c r="AH795" s="11">
        <f t="shared" si="184"/>
        <v>0.59892580605081647</v>
      </c>
      <c r="AI795" s="5" t="s">
        <v>51</v>
      </c>
      <c r="AJ795" s="5" t="s">
        <v>86</v>
      </c>
      <c r="AK795" s="5" t="s">
        <v>52</v>
      </c>
      <c r="AL795" s="5" t="s">
        <v>88</v>
      </c>
      <c r="AM795" s="5" t="s">
        <v>89</v>
      </c>
      <c r="AN795" s="12">
        <f t="shared" si="177"/>
        <v>4.6173000000000002</v>
      </c>
      <c r="AO795" s="12"/>
      <c r="AP795" s="12"/>
      <c r="AQ795" s="12"/>
      <c r="AR795" s="12"/>
      <c r="AS795" s="13" t="s">
        <v>90</v>
      </c>
    </row>
    <row r="796" spans="1:45" ht="21" customHeight="1">
      <c r="A796" s="4">
        <v>43204</v>
      </c>
      <c r="B796" s="5" t="s">
        <v>85</v>
      </c>
      <c r="C796" s="5" t="s">
        <v>86</v>
      </c>
      <c r="D796" s="4">
        <v>43159</v>
      </c>
      <c r="E796" s="5">
        <f t="shared" si="168"/>
        <v>45</v>
      </c>
      <c r="F796" s="5" t="str">
        <f t="shared" si="169"/>
        <v>개봉후</v>
      </c>
      <c r="G796" s="5" t="str">
        <f t="shared" si="170"/>
        <v>토</v>
      </c>
      <c r="H796" s="5">
        <f t="shared" si="171"/>
        <v>1</v>
      </c>
      <c r="I796" s="5"/>
      <c r="J796" s="5"/>
      <c r="K796" s="5"/>
      <c r="L796" s="14" t="str">
        <f t="shared" si="172"/>
        <v/>
      </c>
      <c r="M796" s="14" t="str">
        <f t="shared" si="173"/>
        <v/>
      </c>
      <c r="N796" s="11" t="str">
        <f t="shared" si="175"/>
        <v/>
      </c>
      <c r="O796" s="11" t="str">
        <f t="shared" si="178"/>
        <v/>
      </c>
      <c r="P796" s="11" t="str">
        <f t="shared" si="179"/>
        <v/>
      </c>
      <c r="Q796" s="6">
        <v>7</v>
      </c>
      <c r="R796" s="6">
        <v>9</v>
      </c>
      <c r="S796" s="6">
        <v>820</v>
      </c>
      <c r="T796" s="6">
        <v>1532600</v>
      </c>
      <c r="U796" s="6">
        <v>170</v>
      </c>
      <c r="V796" s="6">
        <v>1503407</v>
      </c>
      <c r="W796" s="6">
        <v>40</v>
      </c>
      <c r="X796" s="5"/>
      <c r="Y796" s="5" t="s">
        <v>91</v>
      </c>
      <c r="Z796" s="9">
        <v>16.367470000000001</v>
      </c>
      <c r="AA796" s="14">
        <f t="shared" si="174"/>
        <v>2.5448140688281029</v>
      </c>
      <c r="AB796" s="9">
        <f t="shared" si="176"/>
        <v>7.9496242857142851</v>
      </c>
      <c r="AC796" s="9">
        <f t="shared" si="180"/>
        <v>7.473679285714284</v>
      </c>
      <c r="AD796" s="9">
        <f t="shared" si="181"/>
        <v>1.0636828236541747</v>
      </c>
      <c r="AE796" s="5" t="s">
        <v>87</v>
      </c>
      <c r="AF796" s="11" t="str">
        <f t="shared" si="182"/>
        <v/>
      </c>
      <c r="AG796" s="11" t="str">
        <f t="shared" si="183"/>
        <v/>
      </c>
      <c r="AH796" s="11">
        <f t="shared" si="184"/>
        <v>2.1900150346678555</v>
      </c>
      <c r="AI796" s="5" t="s">
        <v>51</v>
      </c>
      <c r="AJ796" s="5" t="s">
        <v>86</v>
      </c>
      <c r="AK796" s="5" t="s">
        <v>52</v>
      </c>
      <c r="AL796" s="5" t="s">
        <v>88</v>
      </c>
      <c r="AM796" s="5" t="s">
        <v>89</v>
      </c>
      <c r="AN796" s="12">
        <f t="shared" si="177"/>
        <v>16.367470000000001</v>
      </c>
      <c r="AO796" s="12"/>
      <c r="AP796" s="12"/>
      <c r="AQ796" s="12"/>
      <c r="AR796" s="12"/>
      <c r="AS796" s="13" t="s">
        <v>90</v>
      </c>
    </row>
    <row r="797" spans="1:45" ht="21" customHeight="1">
      <c r="A797" s="4">
        <v>43205</v>
      </c>
      <c r="B797" s="5" t="s">
        <v>85</v>
      </c>
      <c r="C797" s="5" t="s">
        <v>86</v>
      </c>
      <c r="D797" s="4">
        <v>43159</v>
      </c>
      <c r="E797" s="5">
        <f t="shared" si="168"/>
        <v>46</v>
      </c>
      <c r="F797" s="5" t="str">
        <f t="shared" si="169"/>
        <v>개봉후</v>
      </c>
      <c r="G797" s="5" t="str">
        <f t="shared" si="170"/>
        <v>일</v>
      </c>
      <c r="H797" s="5">
        <f t="shared" si="171"/>
        <v>1</v>
      </c>
      <c r="I797" s="5"/>
      <c r="J797" s="5"/>
      <c r="K797" s="5"/>
      <c r="L797" s="14" t="str">
        <f t="shared" si="172"/>
        <v/>
      </c>
      <c r="M797" s="14" t="str">
        <f t="shared" si="173"/>
        <v/>
      </c>
      <c r="N797" s="11" t="str">
        <f t="shared" si="175"/>
        <v/>
      </c>
      <c r="O797" s="11" t="str">
        <f t="shared" si="178"/>
        <v/>
      </c>
      <c r="P797" s="11" t="str">
        <f t="shared" si="179"/>
        <v/>
      </c>
      <c r="Q797" s="6">
        <v>4</v>
      </c>
      <c r="R797" s="6">
        <v>6</v>
      </c>
      <c r="S797" s="6">
        <v>696</v>
      </c>
      <c r="T797" s="6">
        <v>958700</v>
      </c>
      <c r="U797" s="6">
        <v>107</v>
      </c>
      <c r="V797" s="6">
        <v>1503514</v>
      </c>
      <c r="W797" s="6">
        <v>44</v>
      </c>
      <c r="X797" s="5"/>
      <c r="Y797" s="5" t="s">
        <v>91</v>
      </c>
      <c r="Z797" s="9">
        <v>6.9905900000000001</v>
      </c>
      <c r="AA797" s="14">
        <f t="shared" si="174"/>
        <v>-0.57289733844021096</v>
      </c>
      <c r="AB797" s="9">
        <f t="shared" si="176"/>
        <v>7.2380228571428571</v>
      </c>
      <c r="AC797" s="9">
        <f t="shared" si="180"/>
        <v>7.477740714285714</v>
      </c>
      <c r="AD797" s="9">
        <f t="shared" si="181"/>
        <v>0.96794247536760769</v>
      </c>
      <c r="AE797" s="5" t="s">
        <v>87</v>
      </c>
      <c r="AF797" s="11" t="str">
        <f t="shared" si="182"/>
        <v/>
      </c>
      <c r="AG797" s="11" t="str">
        <f t="shared" si="183"/>
        <v/>
      </c>
      <c r="AH797" s="11">
        <f t="shared" si="184"/>
        <v>0.93485322199591037</v>
      </c>
      <c r="AI797" s="5" t="s">
        <v>51</v>
      </c>
      <c r="AJ797" s="5" t="s">
        <v>86</v>
      </c>
      <c r="AK797" s="5" t="s">
        <v>52</v>
      </c>
      <c r="AL797" s="5" t="s">
        <v>88</v>
      </c>
      <c r="AM797" s="5" t="s">
        <v>89</v>
      </c>
      <c r="AN797" s="12">
        <f t="shared" si="177"/>
        <v>6.9905900000000001</v>
      </c>
      <c r="AO797" s="12"/>
      <c r="AP797" s="12"/>
      <c r="AQ797" s="12"/>
      <c r="AR797" s="12"/>
      <c r="AS797" s="13" t="s">
        <v>90</v>
      </c>
    </row>
    <row r="798" spans="1:45" ht="21" customHeight="1">
      <c r="A798" s="4">
        <v>43206</v>
      </c>
      <c r="B798" s="5" t="s">
        <v>85</v>
      </c>
      <c r="C798" s="5" t="s">
        <v>86</v>
      </c>
      <c r="D798" s="4">
        <v>43159</v>
      </c>
      <c r="E798" s="5">
        <f t="shared" si="168"/>
        <v>47</v>
      </c>
      <c r="F798" s="5" t="str">
        <f t="shared" si="169"/>
        <v>개봉후</v>
      </c>
      <c r="G798" s="5" t="str">
        <f t="shared" si="170"/>
        <v>월</v>
      </c>
      <c r="H798" s="5">
        <f t="shared" si="171"/>
        <v>0</v>
      </c>
      <c r="I798" s="5"/>
      <c r="J798" s="5"/>
      <c r="K798" s="5"/>
      <c r="L798" s="14" t="str">
        <f t="shared" si="172"/>
        <v/>
      </c>
      <c r="M798" s="14" t="str">
        <f t="shared" si="173"/>
        <v/>
      </c>
      <c r="N798" s="11" t="str">
        <f t="shared" si="175"/>
        <v/>
      </c>
      <c r="O798" s="11" t="str">
        <f t="shared" si="178"/>
        <v/>
      </c>
      <c r="P798" s="11" t="str">
        <f t="shared" si="179"/>
        <v/>
      </c>
      <c r="Q798" s="6">
        <v>5</v>
      </c>
      <c r="R798" s="6">
        <v>8</v>
      </c>
      <c r="S798" s="6">
        <v>1338</v>
      </c>
      <c r="T798" s="6">
        <v>534000</v>
      </c>
      <c r="U798" s="6">
        <v>76</v>
      </c>
      <c r="V798" s="6">
        <v>1503590</v>
      </c>
      <c r="W798" s="6">
        <v>39</v>
      </c>
      <c r="X798" s="5"/>
      <c r="Y798" s="5" t="s">
        <v>91</v>
      </c>
      <c r="Z798" s="9">
        <v>4.1730900000000002</v>
      </c>
      <c r="AA798" s="14">
        <f t="shared" si="174"/>
        <v>-0.40304180333848783</v>
      </c>
      <c r="AB798" s="9">
        <f t="shared" si="176"/>
        <v>6.7967657142857139</v>
      </c>
      <c r="AC798" s="9">
        <f t="shared" si="180"/>
        <v>7.0762192857142852</v>
      </c>
      <c r="AD798" s="9">
        <f t="shared" si="181"/>
        <v>0.96050806791802767</v>
      </c>
      <c r="AE798" s="5" t="s">
        <v>87</v>
      </c>
      <c r="AF798" s="11" t="str">
        <f t="shared" si="182"/>
        <v/>
      </c>
      <c r="AG798" s="11" t="str">
        <f t="shared" si="183"/>
        <v/>
      </c>
      <c r="AH798" s="11">
        <f t="shared" si="184"/>
        <v>0.58973440922397324</v>
      </c>
      <c r="AI798" s="5" t="s">
        <v>51</v>
      </c>
      <c r="AJ798" s="5" t="s">
        <v>86</v>
      </c>
      <c r="AK798" s="5" t="s">
        <v>52</v>
      </c>
      <c r="AL798" s="5" t="s">
        <v>88</v>
      </c>
      <c r="AM798" s="5" t="s">
        <v>89</v>
      </c>
      <c r="AN798" s="12">
        <f t="shared" si="177"/>
        <v>4.1730900000000002</v>
      </c>
      <c r="AO798" s="12"/>
      <c r="AP798" s="12"/>
      <c r="AQ798" s="12"/>
      <c r="AR798" s="12"/>
      <c r="AS798" s="13" t="s">
        <v>90</v>
      </c>
    </row>
    <row r="799" spans="1:45" ht="21" customHeight="1">
      <c r="A799" s="4">
        <v>43207</v>
      </c>
      <c r="B799" s="5" t="s">
        <v>85</v>
      </c>
      <c r="C799" s="5" t="s">
        <v>86</v>
      </c>
      <c r="D799" s="4">
        <v>43159</v>
      </c>
      <c r="E799" s="5">
        <f t="shared" si="168"/>
        <v>48</v>
      </c>
      <c r="F799" s="5" t="str">
        <f t="shared" si="169"/>
        <v>개봉후</v>
      </c>
      <c r="G799" s="5" t="str">
        <f t="shared" si="170"/>
        <v>화</v>
      </c>
      <c r="H799" s="5">
        <f t="shared" si="171"/>
        <v>0</v>
      </c>
      <c r="I799" s="5"/>
      <c r="J799" s="5"/>
      <c r="K799" s="5"/>
      <c r="L799" s="14" t="str">
        <f t="shared" si="172"/>
        <v/>
      </c>
      <c r="M799" s="14" t="str">
        <f t="shared" si="173"/>
        <v/>
      </c>
      <c r="N799" s="11" t="str">
        <f t="shared" si="175"/>
        <v/>
      </c>
      <c r="O799" s="11" t="str">
        <f t="shared" si="178"/>
        <v/>
      </c>
      <c r="P799" s="11" t="str">
        <f t="shared" si="179"/>
        <v/>
      </c>
      <c r="Q799" s="6">
        <v>4</v>
      </c>
      <c r="R799" s="6">
        <v>6</v>
      </c>
      <c r="S799" s="6">
        <v>1044</v>
      </c>
      <c r="T799" s="6">
        <v>395000</v>
      </c>
      <c r="U799" s="6">
        <v>46</v>
      </c>
      <c r="V799" s="6">
        <v>1503636</v>
      </c>
      <c r="W799" s="6">
        <v>56</v>
      </c>
      <c r="X799" s="5"/>
      <c r="Y799" s="5" t="s">
        <v>91</v>
      </c>
      <c r="Z799" s="9">
        <v>3.4478300000000002</v>
      </c>
      <c r="AA799" s="14">
        <f t="shared" si="174"/>
        <v>-0.1737944784320492</v>
      </c>
      <c r="AB799" s="9">
        <f t="shared" si="176"/>
        <v>6.4803357142857152</v>
      </c>
      <c r="AC799" s="9">
        <f t="shared" si="180"/>
        <v>6.9058199999999994</v>
      </c>
      <c r="AD799" s="9">
        <f t="shared" si="181"/>
        <v>0.93838757950333429</v>
      </c>
      <c r="AE799" s="5" t="s">
        <v>87</v>
      </c>
      <c r="AF799" s="11" t="str">
        <f t="shared" si="182"/>
        <v/>
      </c>
      <c r="AG799" s="11" t="str">
        <f t="shared" si="183"/>
        <v/>
      </c>
      <c r="AH799" s="11">
        <f t="shared" si="184"/>
        <v>0.4992643885881764</v>
      </c>
      <c r="AI799" s="5" t="s">
        <v>51</v>
      </c>
      <c r="AJ799" s="5" t="s">
        <v>86</v>
      </c>
      <c r="AK799" s="5" t="s">
        <v>52</v>
      </c>
      <c r="AL799" s="5" t="s">
        <v>88</v>
      </c>
      <c r="AM799" s="5" t="s">
        <v>89</v>
      </c>
      <c r="AN799" s="12">
        <f t="shared" si="177"/>
        <v>3.4478300000000002</v>
      </c>
      <c r="AO799" s="12"/>
      <c r="AP799" s="12"/>
      <c r="AQ799" s="12"/>
      <c r="AR799" s="12"/>
      <c r="AS799" s="13" t="s">
        <v>90</v>
      </c>
    </row>
    <row r="800" spans="1:45" ht="21" customHeight="1">
      <c r="A800" s="4">
        <v>43208</v>
      </c>
      <c r="B800" s="5" t="s">
        <v>85</v>
      </c>
      <c r="C800" s="5" t="s">
        <v>86</v>
      </c>
      <c r="D800" s="4">
        <v>43159</v>
      </c>
      <c r="E800" s="5">
        <f t="shared" si="168"/>
        <v>49</v>
      </c>
      <c r="F800" s="5" t="str">
        <f t="shared" si="169"/>
        <v>개봉후</v>
      </c>
      <c r="G800" s="5" t="str">
        <f t="shared" si="170"/>
        <v>수</v>
      </c>
      <c r="H800" s="5">
        <f t="shared" si="171"/>
        <v>0</v>
      </c>
      <c r="I800" s="5"/>
      <c r="J800" s="5"/>
      <c r="K800" s="5"/>
      <c r="L800" s="14" t="str">
        <f t="shared" si="172"/>
        <v/>
      </c>
      <c r="M800" s="14" t="str">
        <f t="shared" si="173"/>
        <v/>
      </c>
      <c r="N800" s="11" t="str">
        <f t="shared" si="175"/>
        <v/>
      </c>
      <c r="O800" s="11" t="str">
        <f t="shared" si="178"/>
        <v/>
      </c>
      <c r="P800" s="11" t="str">
        <f t="shared" si="179"/>
        <v/>
      </c>
      <c r="Q800" s="6">
        <v>5</v>
      </c>
      <c r="R800" s="6">
        <v>7</v>
      </c>
      <c r="S800" s="6">
        <v>1218</v>
      </c>
      <c r="T800" s="6">
        <v>535600</v>
      </c>
      <c r="U800" s="6">
        <v>75</v>
      </c>
      <c r="V800" s="6">
        <v>1503711</v>
      </c>
      <c r="W800" s="6">
        <v>50</v>
      </c>
      <c r="X800" s="5"/>
      <c r="Y800" s="5" t="s">
        <v>91</v>
      </c>
      <c r="Z800" s="9">
        <v>3.3531399999999998</v>
      </c>
      <c r="AA800" s="14">
        <f t="shared" si="174"/>
        <v>-2.7463651050080862E-2</v>
      </c>
      <c r="AB800" s="9">
        <f t="shared" si="176"/>
        <v>6.1847942857142852</v>
      </c>
      <c r="AC800" s="9">
        <f t="shared" si="180"/>
        <v>6.7461960714285709</v>
      </c>
      <c r="AD800" s="9">
        <f t="shared" si="181"/>
        <v>0.91678246825764087</v>
      </c>
      <c r="AE800" s="5" t="s">
        <v>87</v>
      </c>
      <c r="AF800" s="11" t="str">
        <f t="shared" si="182"/>
        <v/>
      </c>
      <c r="AG800" s="11" t="str">
        <f t="shared" si="183"/>
        <v/>
      </c>
      <c r="AH800" s="11">
        <f t="shared" si="184"/>
        <v>0.49704158676934818</v>
      </c>
      <c r="AI800" s="5" t="s">
        <v>51</v>
      </c>
      <c r="AJ800" s="5" t="s">
        <v>86</v>
      </c>
      <c r="AK800" s="5" t="s">
        <v>52</v>
      </c>
      <c r="AL800" s="5" t="s">
        <v>88</v>
      </c>
      <c r="AM800" s="5" t="s">
        <v>89</v>
      </c>
      <c r="AN800" s="12">
        <f t="shared" si="177"/>
        <v>3.3531399999999998</v>
      </c>
      <c r="AO800" s="12"/>
      <c r="AP800" s="12"/>
      <c r="AQ800" s="12"/>
      <c r="AR800" s="12"/>
      <c r="AS800" s="13" t="s">
        <v>90</v>
      </c>
    </row>
    <row r="801" spans="1:45" ht="21" customHeight="1">
      <c r="A801" s="4">
        <v>43209</v>
      </c>
      <c r="B801" s="5" t="s">
        <v>85</v>
      </c>
      <c r="C801" s="5" t="s">
        <v>86</v>
      </c>
      <c r="D801" s="4">
        <v>43159</v>
      </c>
      <c r="E801" s="5">
        <f t="shared" si="168"/>
        <v>50</v>
      </c>
      <c r="F801" s="5" t="str">
        <f t="shared" si="169"/>
        <v>개봉후</v>
      </c>
      <c r="G801" s="5" t="str">
        <f t="shared" si="170"/>
        <v>목</v>
      </c>
      <c r="H801" s="5">
        <f t="shared" si="171"/>
        <v>0</v>
      </c>
      <c r="I801" s="5"/>
      <c r="J801" s="5"/>
      <c r="K801" s="5"/>
      <c r="L801" s="14" t="str">
        <f t="shared" si="172"/>
        <v/>
      </c>
      <c r="M801" s="14" t="str">
        <f t="shared" si="173"/>
        <v/>
      </c>
      <c r="N801" s="11" t="str">
        <f t="shared" si="175"/>
        <v/>
      </c>
      <c r="O801" s="11" t="str">
        <f t="shared" si="178"/>
        <v/>
      </c>
      <c r="P801" s="11" t="str">
        <f t="shared" si="179"/>
        <v/>
      </c>
      <c r="Q801" s="6">
        <v>1</v>
      </c>
      <c r="R801" s="6">
        <v>3</v>
      </c>
      <c r="S801" s="6">
        <v>600</v>
      </c>
      <c r="T801" s="6">
        <v>247500</v>
      </c>
      <c r="U801" s="6">
        <v>30</v>
      </c>
      <c r="V801" s="6">
        <v>1503741</v>
      </c>
      <c r="W801" s="6">
        <v>77</v>
      </c>
      <c r="X801" s="5"/>
      <c r="Y801" s="5" t="s">
        <v>91</v>
      </c>
      <c r="Z801" s="9">
        <v>3.0802100000000001</v>
      </c>
      <c r="AA801" s="14">
        <f t="shared" si="174"/>
        <v>-8.1395348837209225E-2</v>
      </c>
      <c r="AB801" s="9">
        <f t="shared" si="176"/>
        <v>6.004232857142858</v>
      </c>
      <c r="AC801" s="9">
        <f t="shared" si="180"/>
        <v>6.5349914285714288</v>
      </c>
      <c r="AD801" s="9">
        <f t="shared" si="181"/>
        <v>0.91878205545793712</v>
      </c>
      <c r="AE801" s="5" t="s">
        <v>87</v>
      </c>
      <c r="AF801" s="11" t="str">
        <f t="shared" si="182"/>
        <v/>
      </c>
      <c r="AG801" s="11" t="str">
        <f t="shared" si="183"/>
        <v/>
      </c>
      <c r="AH801" s="11">
        <f t="shared" si="184"/>
        <v>0.47134109258860107</v>
      </c>
      <c r="AI801" s="5" t="s">
        <v>51</v>
      </c>
      <c r="AJ801" s="5" t="s">
        <v>86</v>
      </c>
      <c r="AK801" s="5" t="s">
        <v>52</v>
      </c>
      <c r="AL801" s="5" t="s">
        <v>88</v>
      </c>
      <c r="AM801" s="5" t="s">
        <v>89</v>
      </c>
      <c r="AN801" s="12">
        <f t="shared" si="177"/>
        <v>3.0802100000000001</v>
      </c>
      <c r="AO801" s="12"/>
      <c r="AP801" s="12"/>
      <c r="AQ801" s="12"/>
      <c r="AR801" s="12"/>
      <c r="AS801" s="13" t="s">
        <v>90</v>
      </c>
    </row>
    <row r="802" spans="1:45" ht="21" customHeight="1">
      <c r="A802" s="4">
        <v>43210</v>
      </c>
      <c r="B802" s="5" t="s">
        <v>85</v>
      </c>
      <c r="C802" s="5" t="s">
        <v>86</v>
      </c>
      <c r="D802" s="4">
        <v>43159</v>
      </c>
      <c r="E802" s="5">
        <f t="shared" si="168"/>
        <v>51</v>
      </c>
      <c r="F802" s="5" t="str">
        <f t="shared" si="169"/>
        <v>개봉후</v>
      </c>
      <c r="G802" s="5" t="str">
        <f t="shared" si="170"/>
        <v>금</v>
      </c>
      <c r="H802" s="5">
        <f t="shared" si="171"/>
        <v>0</v>
      </c>
      <c r="I802" s="5"/>
      <c r="J802" s="5"/>
      <c r="K802" s="5"/>
      <c r="L802" s="14" t="str">
        <f t="shared" si="172"/>
        <v/>
      </c>
      <c r="M802" s="14" t="str">
        <f t="shared" si="173"/>
        <v/>
      </c>
      <c r="N802" s="11" t="str">
        <f t="shared" si="175"/>
        <v/>
      </c>
      <c r="O802" s="11" t="str">
        <f t="shared" si="178"/>
        <v/>
      </c>
      <c r="P802" s="11" t="str">
        <f t="shared" si="179"/>
        <v/>
      </c>
      <c r="Q802" s="6">
        <v>3</v>
      </c>
      <c r="R802" s="6">
        <v>5</v>
      </c>
      <c r="S802" s="6">
        <v>965</v>
      </c>
      <c r="T802" s="6">
        <v>361500</v>
      </c>
      <c r="U802" s="6">
        <v>35</v>
      </c>
      <c r="V802" s="6">
        <v>1503776</v>
      </c>
      <c r="W802" s="6">
        <v>81</v>
      </c>
      <c r="X802" s="5"/>
      <c r="Y802" s="5" t="s">
        <v>91</v>
      </c>
      <c r="Z802" s="9">
        <v>3.0781200000000002</v>
      </c>
      <c r="AA802" s="14">
        <f t="shared" si="174"/>
        <v>-6.7852516549193886E-4</v>
      </c>
      <c r="AB802" s="9">
        <f t="shared" si="176"/>
        <v>5.7843500000000008</v>
      </c>
      <c r="AC802" s="9">
        <f t="shared" si="180"/>
        <v>6.4195464285714285</v>
      </c>
      <c r="AD802" s="9">
        <f t="shared" si="181"/>
        <v>0.90105275572984977</v>
      </c>
      <c r="AE802" s="5" t="s">
        <v>87</v>
      </c>
      <c r="AF802" s="11" t="str">
        <f t="shared" si="182"/>
        <v/>
      </c>
      <c r="AG802" s="11" t="str">
        <f t="shared" si="183"/>
        <v/>
      </c>
      <c r="AH802" s="11">
        <f t="shared" si="184"/>
        <v>0.47949181990494438</v>
      </c>
      <c r="AI802" s="5" t="s">
        <v>51</v>
      </c>
      <c r="AJ802" s="5" t="s">
        <v>86</v>
      </c>
      <c r="AK802" s="5" t="s">
        <v>52</v>
      </c>
      <c r="AL802" s="5" t="s">
        <v>88</v>
      </c>
      <c r="AM802" s="5" t="s">
        <v>89</v>
      </c>
      <c r="AN802" s="12">
        <f t="shared" si="177"/>
        <v>3.0781200000000002</v>
      </c>
      <c r="AO802" s="12"/>
      <c r="AP802" s="12"/>
      <c r="AQ802" s="12"/>
      <c r="AR802" s="12"/>
      <c r="AS802" s="13" t="s">
        <v>90</v>
      </c>
    </row>
    <row r="803" spans="1:45" ht="21" customHeight="1">
      <c r="A803" s="4">
        <v>43211</v>
      </c>
      <c r="B803" s="5" t="s">
        <v>85</v>
      </c>
      <c r="C803" s="5" t="s">
        <v>86</v>
      </c>
      <c r="D803" s="4">
        <v>43159</v>
      </c>
      <c r="E803" s="5">
        <f t="shared" si="168"/>
        <v>52</v>
      </c>
      <c r="F803" s="5" t="str">
        <f t="shared" si="169"/>
        <v>개봉후</v>
      </c>
      <c r="G803" s="5" t="str">
        <f t="shared" si="170"/>
        <v>토</v>
      </c>
      <c r="H803" s="5">
        <f t="shared" si="171"/>
        <v>1</v>
      </c>
      <c r="I803" s="5"/>
      <c r="J803" s="5"/>
      <c r="K803" s="5"/>
      <c r="L803" s="14" t="str">
        <f t="shared" si="172"/>
        <v/>
      </c>
      <c r="M803" s="14" t="str">
        <f t="shared" si="173"/>
        <v/>
      </c>
      <c r="N803" s="11" t="str">
        <f t="shared" si="175"/>
        <v/>
      </c>
      <c r="O803" s="11" t="str">
        <f t="shared" si="178"/>
        <v/>
      </c>
      <c r="P803" s="11" t="str">
        <f t="shared" si="179"/>
        <v/>
      </c>
      <c r="Q803" s="6">
        <v>2</v>
      </c>
      <c r="R803" s="6">
        <v>4</v>
      </c>
      <c r="S803" s="6">
        <v>427</v>
      </c>
      <c r="T803" s="6">
        <v>464000</v>
      </c>
      <c r="U803" s="6">
        <v>51</v>
      </c>
      <c r="V803" s="6">
        <v>1503827</v>
      </c>
      <c r="W803" s="6">
        <v>76</v>
      </c>
      <c r="X803" s="5"/>
      <c r="Y803" s="5" t="s">
        <v>91</v>
      </c>
      <c r="Z803" s="9">
        <v>3.6755</v>
      </c>
      <c r="AA803" s="14">
        <f t="shared" si="174"/>
        <v>0.1940730056008213</v>
      </c>
      <c r="AB803" s="9">
        <f t="shared" si="176"/>
        <v>3.9712114285714284</v>
      </c>
      <c r="AC803" s="9">
        <f t="shared" si="180"/>
        <v>6.2836532142857147</v>
      </c>
      <c r="AD803" s="9">
        <f t="shared" si="181"/>
        <v>0.63199086473183896</v>
      </c>
      <c r="AE803" s="5" t="s">
        <v>87</v>
      </c>
      <c r="AF803" s="11" t="str">
        <f t="shared" si="182"/>
        <v/>
      </c>
      <c r="AG803" s="11" t="str">
        <f t="shared" si="183"/>
        <v/>
      </c>
      <c r="AH803" s="11">
        <f t="shared" si="184"/>
        <v>0.58493043372346687</v>
      </c>
      <c r="AI803" s="5" t="s">
        <v>51</v>
      </c>
      <c r="AJ803" s="5" t="s">
        <v>86</v>
      </c>
      <c r="AK803" s="5" t="s">
        <v>52</v>
      </c>
      <c r="AL803" s="5" t="s">
        <v>88</v>
      </c>
      <c r="AM803" s="5" t="s">
        <v>89</v>
      </c>
      <c r="AN803" s="12">
        <f t="shared" si="177"/>
        <v>3.6755</v>
      </c>
      <c r="AO803" s="12"/>
      <c r="AP803" s="12"/>
      <c r="AQ803" s="12"/>
      <c r="AR803" s="12"/>
      <c r="AS803" s="13" t="s">
        <v>90</v>
      </c>
    </row>
    <row r="804" spans="1:45" ht="21" customHeight="1">
      <c r="A804" s="4">
        <v>43212</v>
      </c>
      <c r="B804" s="5" t="s">
        <v>85</v>
      </c>
      <c r="C804" s="5" t="s">
        <v>86</v>
      </c>
      <c r="D804" s="4">
        <v>43159</v>
      </c>
      <c r="E804" s="5">
        <f t="shared" si="168"/>
        <v>53</v>
      </c>
      <c r="F804" s="5" t="str">
        <f t="shared" si="169"/>
        <v>개봉후</v>
      </c>
      <c r="G804" s="5" t="str">
        <f t="shared" si="170"/>
        <v>일</v>
      </c>
      <c r="H804" s="5">
        <f t="shared" si="171"/>
        <v>1</v>
      </c>
      <c r="I804" s="5"/>
      <c r="J804" s="5"/>
      <c r="K804" s="5"/>
      <c r="L804" s="14" t="str">
        <f t="shared" si="172"/>
        <v/>
      </c>
      <c r="M804" s="14" t="str">
        <f t="shared" si="173"/>
        <v/>
      </c>
      <c r="N804" s="11" t="str">
        <f t="shared" si="175"/>
        <v/>
      </c>
      <c r="O804" s="11" t="str">
        <f t="shared" si="178"/>
        <v/>
      </c>
      <c r="P804" s="11" t="str">
        <f t="shared" si="179"/>
        <v/>
      </c>
      <c r="Q804" s="6">
        <v>4</v>
      </c>
      <c r="R804" s="6">
        <v>4</v>
      </c>
      <c r="S804" s="6">
        <v>492</v>
      </c>
      <c r="T804" s="6">
        <v>344900</v>
      </c>
      <c r="U804" s="6">
        <v>40</v>
      </c>
      <c r="V804" s="6">
        <v>1503867</v>
      </c>
      <c r="W804" s="6">
        <v>77</v>
      </c>
      <c r="X804" s="5"/>
      <c r="Y804" s="5" t="s">
        <v>91</v>
      </c>
      <c r="Z804" s="9">
        <v>4.5040399999999998</v>
      </c>
      <c r="AA804" s="14">
        <f t="shared" si="174"/>
        <v>0.2254223915113589</v>
      </c>
      <c r="AB804" s="9">
        <f t="shared" si="176"/>
        <v>3.61599</v>
      </c>
      <c r="AC804" s="9">
        <f t="shared" si="180"/>
        <v>6.097438928571429</v>
      </c>
      <c r="AD804" s="9">
        <f t="shared" si="181"/>
        <v>0.59303423000370936</v>
      </c>
      <c r="AE804" s="5" t="s">
        <v>87</v>
      </c>
      <c r="AF804" s="11" t="str">
        <f t="shared" si="182"/>
        <v/>
      </c>
      <c r="AG804" s="11" t="str">
        <f t="shared" si="183"/>
        <v/>
      </c>
      <c r="AH804" s="11">
        <f t="shared" si="184"/>
        <v>0.73867734515468986</v>
      </c>
      <c r="AI804" s="5" t="s">
        <v>51</v>
      </c>
      <c r="AJ804" s="5" t="s">
        <v>86</v>
      </c>
      <c r="AK804" s="5" t="s">
        <v>52</v>
      </c>
      <c r="AL804" s="5" t="s">
        <v>88</v>
      </c>
      <c r="AM804" s="5" t="s">
        <v>89</v>
      </c>
      <c r="AN804" s="12">
        <f t="shared" si="177"/>
        <v>4.5040399999999998</v>
      </c>
      <c r="AO804" s="12"/>
      <c r="AP804" s="12"/>
      <c r="AQ804" s="12"/>
      <c r="AR804" s="12"/>
      <c r="AS804" s="13" t="s">
        <v>90</v>
      </c>
    </row>
    <row r="805" spans="1:45" ht="21" customHeight="1">
      <c r="A805" s="4">
        <v>43213</v>
      </c>
      <c r="B805" s="5" t="s">
        <v>85</v>
      </c>
      <c r="C805" s="5" t="s">
        <v>86</v>
      </c>
      <c r="D805" s="4">
        <v>43159</v>
      </c>
      <c r="E805" s="5">
        <f t="shared" si="168"/>
        <v>54</v>
      </c>
      <c r="F805" s="5" t="str">
        <f t="shared" si="169"/>
        <v>개봉후</v>
      </c>
      <c r="G805" s="5" t="str">
        <f t="shared" si="170"/>
        <v>월</v>
      </c>
      <c r="H805" s="5">
        <f t="shared" si="171"/>
        <v>0</v>
      </c>
      <c r="I805" s="5"/>
      <c r="J805" s="5"/>
      <c r="K805" s="5"/>
      <c r="L805" s="14" t="str">
        <f t="shared" si="172"/>
        <v/>
      </c>
      <c r="M805" s="14" t="str">
        <f t="shared" si="173"/>
        <v/>
      </c>
      <c r="N805" s="11" t="str">
        <f t="shared" si="175"/>
        <v/>
      </c>
      <c r="O805" s="11" t="str">
        <f t="shared" si="178"/>
        <v/>
      </c>
      <c r="P805" s="11" t="str">
        <f t="shared" si="179"/>
        <v/>
      </c>
      <c r="Q805" s="6">
        <v>4</v>
      </c>
      <c r="R805" s="6">
        <v>5</v>
      </c>
      <c r="S805" s="6">
        <v>806</v>
      </c>
      <c r="T805" s="6">
        <v>181500</v>
      </c>
      <c r="U805" s="6">
        <v>23</v>
      </c>
      <c r="V805" s="6">
        <v>1503890</v>
      </c>
      <c r="W805" s="6">
        <v>67</v>
      </c>
      <c r="X805" s="5"/>
      <c r="Y805" s="5" t="s">
        <v>91</v>
      </c>
      <c r="Z805" s="9">
        <v>3.0943700000000001</v>
      </c>
      <c r="AA805" s="14">
        <f t="shared" si="174"/>
        <v>-0.31297901439596443</v>
      </c>
      <c r="AB805" s="9">
        <f t="shared" si="176"/>
        <v>3.4618871428571434</v>
      </c>
      <c r="AC805" s="9">
        <f t="shared" si="180"/>
        <v>5.9780564285714295</v>
      </c>
      <c r="AD805" s="9">
        <f t="shared" si="181"/>
        <v>0.57909910758142968</v>
      </c>
      <c r="AE805" s="5" t="s">
        <v>87</v>
      </c>
      <c r="AF805" s="11" t="str">
        <f t="shared" si="182"/>
        <v/>
      </c>
      <c r="AG805" s="11" t="str">
        <f t="shared" si="183"/>
        <v/>
      </c>
      <c r="AH805" s="11">
        <f t="shared" si="184"/>
        <v>0.51762141039867349</v>
      </c>
      <c r="AI805" s="5" t="s">
        <v>51</v>
      </c>
      <c r="AJ805" s="5" t="s">
        <v>86</v>
      </c>
      <c r="AK805" s="5" t="s">
        <v>52</v>
      </c>
      <c r="AL805" s="5" t="s">
        <v>88</v>
      </c>
      <c r="AM805" s="5" t="s">
        <v>89</v>
      </c>
      <c r="AN805" s="12">
        <f t="shared" si="177"/>
        <v>3.0943700000000001</v>
      </c>
      <c r="AO805" s="12"/>
      <c r="AP805" s="12"/>
      <c r="AQ805" s="12"/>
      <c r="AR805" s="12"/>
      <c r="AS805" s="13" t="s">
        <v>90</v>
      </c>
    </row>
    <row r="806" spans="1:45" ht="21" customHeight="1">
      <c r="A806" s="4">
        <v>43214</v>
      </c>
      <c r="B806" s="5" t="s">
        <v>85</v>
      </c>
      <c r="C806" s="5" t="s">
        <v>86</v>
      </c>
      <c r="D806" s="4">
        <v>43159</v>
      </c>
      <c r="E806" s="5">
        <f t="shared" si="168"/>
        <v>55</v>
      </c>
      <c r="F806" s="5" t="str">
        <f t="shared" si="169"/>
        <v>개봉후</v>
      </c>
      <c r="G806" s="5" t="str">
        <f t="shared" si="170"/>
        <v>화</v>
      </c>
      <c r="H806" s="5">
        <f t="shared" si="171"/>
        <v>0</v>
      </c>
      <c r="I806" s="5"/>
      <c r="J806" s="5"/>
      <c r="K806" s="5"/>
      <c r="L806" s="14" t="str">
        <f t="shared" si="172"/>
        <v/>
      </c>
      <c r="M806" s="14" t="str">
        <f t="shared" si="173"/>
        <v/>
      </c>
      <c r="N806" s="11" t="str">
        <f t="shared" si="175"/>
        <v/>
      </c>
      <c r="O806" s="11" t="str">
        <f t="shared" si="178"/>
        <v/>
      </c>
      <c r="P806" s="11" t="str">
        <f t="shared" si="179"/>
        <v/>
      </c>
      <c r="Q806" s="6">
        <v>4</v>
      </c>
      <c r="R806" s="6">
        <v>6</v>
      </c>
      <c r="S806" s="6">
        <v>997</v>
      </c>
      <c r="T806" s="6">
        <v>339500</v>
      </c>
      <c r="U806" s="6">
        <v>40</v>
      </c>
      <c r="V806" s="6">
        <v>1503930</v>
      </c>
      <c r="W806" s="6">
        <v>71</v>
      </c>
      <c r="X806" s="5"/>
      <c r="Y806" s="5" t="s">
        <v>91</v>
      </c>
      <c r="Z806" s="9">
        <v>2.63415</v>
      </c>
      <c r="AA806" s="14">
        <f t="shared" si="174"/>
        <v>-0.14872817407097405</v>
      </c>
      <c r="AB806" s="9">
        <f t="shared" si="176"/>
        <v>3.345647142857143</v>
      </c>
      <c r="AC806" s="9">
        <f t="shared" si="180"/>
        <v>5.9025878571428576</v>
      </c>
      <c r="AD806" s="9">
        <f t="shared" si="181"/>
        <v>0.56681022355448696</v>
      </c>
      <c r="AE806" s="5" t="s">
        <v>87</v>
      </c>
      <c r="AF806" s="11" t="str">
        <f t="shared" si="182"/>
        <v/>
      </c>
      <c r="AG806" s="11" t="str">
        <f t="shared" si="183"/>
        <v/>
      </c>
      <c r="AH806" s="11">
        <f t="shared" si="184"/>
        <v>0.44627035865503539</v>
      </c>
      <c r="AI806" s="5" t="s">
        <v>51</v>
      </c>
      <c r="AJ806" s="5" t="s">
        <v>86</v>
      </c>
      <c r="AK806" s="5" t="s">
        <v>52</v>
      </c>
      <c r="AL806" s="5" t="s">
        <v>88</v>
      </c>
      <c r="AM806" s="5" t="s">
        <v>89</v>
      </c>
      <c r="AN806" s="12">
        <f t="shared" si="177"/>
        <v>2.63415</v>
      </c>
      <c r="AO806" s="12"/>
      <c r="AP806" s="12"/>
      <c r="AQ806" s="12"/>
      <c r="AR806" s="12"/>
      <c r="AS806" s="13" t="s">
        <v>90</v>
      </c>
    </row>
    <row r="807" spans="1:45" ht="21" customHeight="1">
      <c r="A807" s="4">
        <v>43215</v>
      </c>
      <c r="B807" s="5" t="s">
        <v>85</v>
      </c>
      <c r="C807" s="5" t="s">
        <v>86</v>
      </c>
      <c r="D807" s="4">
        <v>43159</v>
      </c>
      <c r="E807" s="5">
        <f t="shared" si="168"/>
        <v>56</v>
      </c>
      <c r="F807" s="5" t="str">
        <f t="shared" si="169"/>
        <v>개봉후</v>
      </c>
      <c r="G807" s="5" t="str">
        <f t="shared" si="170"/>
        <v>수</v>
      </c>
      <c r="H807" s="5">
        <f t="shared" si="171"/>
        <v>0</v>
      </c>
      <c r="I807" s="5"/>
      <c r="J807" s="5"/>
      <c r="K807" s="5"/>
      <c r="L807" s="14" t="str">
        <f t="shared" si="172"/>
        <v/>
      </c>
      <c r="M807" s="14" t="str">
        <f t="shared" si="173"/>
        <v/>
      </c>
      <c r="N807" s="11" t="str">
        <f t="shared" si="175"/>
        <v/>
      </c>
      <c r="O807" s="11" t="str">
        <f t="shared" si="178"/>
        <v/>
      </c>
      <c r="P807" s="11" t="str">
        <f t="shared" si="179"/>
        <v/>
      </c>
      <c r="Q807" s="6">
        <v>3</v>
      </c>
      <c r="R807" s="6">
        <v>3</v>
      </c>
      <c r="S807" s="6">
        <v>220</v>
      </c>
      <c r="T807" s="6">
        <v>684000</v>
      </c>
      <c r="U807" s="6">
        <v>130</v>
      </c>
      <c r="V807" s="6">
        <v>1504060</v>
      </c>
      <c r="W807" s="6">
        <v>33</v>
      </c>
      <c r="X807" s="5"/>
      <c r="Y807" s="5" t="s">
        <v>91</v>
      </c>
      <c r="Z807" s="9">
        <v>2.3944000000000001</v>
      </c>
      <c r="AA807" s="14">
        <f t="shared" si="174"/>
        <v>-9.1016077292485176E-2</v>
      </c>
      <c r="AB807" s="9">
        <f t="shared" si="176"/>
        <v>3.2086842857142854</v>
      </c>
      <c r="AC807" s="9">
        <f t="shared" si="180"/>
        <v>5.8282135714285719</v>
      </c>
      <c r="AD807" s="9">
        <f t="shared" si="181"/>
        <v>0.5505433605666229</v>
      </c>
      <c r="AE807" s="5" t="s">
        <v>87</v>
      </c>
      <c r="AF807" s="11" t="str">
        <f t="shared" si="182"/>
        <v/>
      </c>
      <c r="AG807" s="11" t="str">
        <f t="shared" si="183"/>
        <v/>
      </c>
      <c r="AH807" s="11">
        <f t="shared" si="184"/>
        <v>0.410829145269826</v>
      </c>
      <c r="AI807" s="5" t="s">
        <v>51</v>
      </c>
      <c r="AJ807" s="5" t="s">
        <v>86</v>
      </c>
      <c r="AK807" s="5" t="s">
        <v>52</v>
      </c>
      <c r="AL807" s="5" t="s">
        <v>88</v>
      </c>
      <c r="AM807" s="5" t="s">
        <v>89</v>
      </c>
      <c r="AN807" s="12">
        <f t="shared" si="177"/>
        <v>2.3944000000000001</v>
      </c>
      <c r="AO807" s="12"/>
      <c r="AP807" s="12"/>
      <c r="AQ807" s="12"/>
      <c r="AR807" s="12"/>
      <c r="AS807" s="13" t="s">
        <v>90</v>
      </c>
    </row>
    <row r="808" spans="1:45" ht="21" customHeight="1">
      <c r="A808" s="4">
        <v>43216</v>
      </c>
      <c r="B808" s="5" t="s">
        <v>85</v>
      </c>
      <c r="C808" s="5" t="s">
        <v>86</v>
      </c>
      <c r="D808" s="4">
        <v>43159</v>
      </c>
      <c r="E808" s="5">
        <f t="shared" si="168"/>
        <v>57</v>
      </c>
      <c r="F808" s="5" t="str">
        <f t="shared" si="169"/>
        <v>개봉후</v>
      </c>
      <c r="G808" s="5" t="str">
        <f t="shared" si="170"/>
        <v>목</v>
      </c>
      <c r="H808" s="5">
        <f t="shared" si="171"/>
        <v>0</v>
      </c>
      <c r="I808" s="5"/>
      <c r="J808" s="5"/>
      <c r="K808" s="5"/>
      <c r="L808" s="14" t="str">
        <f t="shared" si="172"/>
        <v/>
      </c>
      <c r="M808" s="14" t="str">
        <f t="shared" si="173"/>
        <v/>
      </c>
      <c r="N808" s="11" t="str">
        <f t="shared" si="175"/>
        <v/>
      </c>
      <c r="O808" s="11" t="str">
        <f t="shared" si="178"/>
        <v/>
      </c>
      <c r="P808" s="11" t="str">
        <f t="shared" si="179"/>
        <v/>
      </c>
      <c r="Q808" s="6"/>
      <c r="R808" s="6"/>
      <c r="S808" s="6"/>
      <c r="T808" s="6"/>
      <c r="U808" s="6"/>
      <c r="V808" s="6"/>
      <c r="W808" s="6"/>
      <c r="X808" s="5"/>
      <c r="Y808" s="5"/>
      <c r="Z808" s="9">
        <v>2.5053399999999999</v>
      </c>
      <c r="AA808" s="14">
        <f t="shared" si="174"/>
        <v>4.6333110591379789E-2</v>
      </c>
      <c r="AB808" s="9">
        <f t="shared" si="176"/>
        <v>3.12656</v>
      </c>
      <c r="AC808" s="9">
        <f t="shared" si="180"/>
        <v>5.7695792857142862</v>
      </c>
      <c r="AD808" s="9">
        <f t="shared" si="181"/>
        <v>0.5419043304841118</v>
      </c>
      <c r="AE808" s="5" t="s">
        <v>87</v>
      </c>
      <c r="AF808" s="11" t="str">
        <f t="shared" si="182"/>
        <v/>
      </c>
      <c r="AG808" s="11" t="str">
        <f t="shared" si="183"/>
        <v/>
      </c>
      <c r="AH808" s="11">
        <f t="shared" si="184"/>
        <v>0.43423270154261057</v>
      </c>
      <c r="AI808" s="5" t="s">
        <v>51</v>
      </c>
      <c r="AJ808" s="5" t="s">
        <v>86</v>
      </c>
      <c r="AK808" s="5" t="s">
        <v>52</v>
      </c>
      <c r="AL808" s="5" t="s">
        <v>88</v>
      </c>
      <c r="AM808" s="5" t="s">
        <v>89</v>
      </c>
      <c r="AN808" s="12">
        <f t="shared" si="177"/>
        <v>2.5053399999999999</v>
      </c>
      <c r="AO808" s="12"/>
      <c r="AP808" s="12"/>
      <c r="AQ808" s="12"/>
      <c r="AR808" s="12"/>
      <c r="AS808" s="13" t="s">
        <v>90</v>
      </c>
    </row>
    <row r="809" spans="1:45" ht="21" customHeight="1">
      <c r="A809" s="4">
        <v>43217</v>
      </c>
      <c r="B809" s="5" t="s">
        <v>85</v>
      </c>
      <c r="C809" s="5" t="s">
        <v>86</v>
      </c>
      <c r="D809" s="4">
        <v>43159</v>
      </c>
      <c r="E809" s="5">
        <f t="shared" si="168"/>
        <v>58</v>
      </c>
      <c r="F809" s="5" t="str">
        <f t="shared" si="169"/>
        <v>개봉후</v>
      </c>
      <c r="G809" s="5" t="str">
        <f t="shared" si="170"/>
        <v>금</v>
      </c>
      <c r="H809" s="5">
        <f t="shared" si="171"/>
        <v>0</v>
      </c>
      <c r="I809" s="5"/>
      <c r="J809" s="5"/>
      <c r="K809" s="5"/>
      <c r="L809" s="14" t="str">
        <f t="shared" si="172"/>
        <v/>
      </c>
      <c r="M809" s="14" t="str">
        <f t="shared" si="173"/>
        <v/>
      </c>
      <c r="N809" s="11" t="str">
        <f t="shared" si="175"/>
        <v/>
      </c>
      <c r="O809" s="11" t="str">
        <f t="shared" si="178"/>
        <v/>
      </c>
      <c r="P809" s="11" t="str">
        <f t="shared" si="179"/>
        <v/>
      </c>
      <c r="Q809" s="6">
        <v>1</v>
      </c>
      <c r="R809" s="6">
        <v>1</v>
      </c>
      <c r="S809" s="6">
        <v>135</v>
      </c>
      <c r="T809" s="6">
        <v>540000</v>
      </c>
      <c r="U809" s="6">
        <v>90</v>
      </c>
      <c r="V809" s="6">
        <v>1504150</v>
      </c>
      <c r="W809" s="6">
        <v>44</v>
      </c>
      <c r="X809" s="5"/>
      <c r="Y809" s="5" t="s">
        <v>91</v>
      </c>
      <c r="Z809" s="9">
        <v>2.5204200000000001</v>
      </c>
      <c r="AA809" s="14">
        <f t="shared" si="174"/>
        <v>6.0191431103164827E-3</v>
      </c>
      <c r="AB809" s="9">
        <f t="shared" si="176"/>
        <v>3.0468885714285716</v>
      </c>
      <c r="AC809" s="9">
        <f t="shared" si="180"/>
        <v>5.7309124999999996</v>
      </c>
      <c r="AD809" s="9">
        <f t="shared" si="181"/>
        <v>0.53165853979249755</v>
      </c>
      <c r="AE809" s="5" t="s">
        <v>87</v>
      </c>
      <c r="AF809" s="11" t="str">
        <f t="shared" si="182"/>
        <v/>
      </c>
      <c r="AG809" s="11" t="str">
        <f t="shared" si="183"/>
        <v/>
      </c>
      <c r="AH809" s="11">
        <f t="shared" si="184"/>
        <v>0.43979383736883093</v>
      </c>
      <c r="AI809" s="5" t="s">
        <v>51</v>
      </c>
      <c r="AJ809" s="5" t="s">
        <v>86</v>
      </c>
      <c r="AK809" s="5" t="s">
        <v>52</v>
      </c>
      <c r="AL809" s="5" t="s">
        <v>88</v>
      </c>
      <c r="AM809" s="5" t="s">
        <v>89</v>
      </c>
      <c r="AN809" s="12">
        <f t="shared" si="177"/>
        <v>2.5204200000000001</v>
      </c>
      <c r="AO809" s="12"/>
      <c r="AP809" s="12"/>
      <c r="AQ809" s="12"/>
      <c r="AR809" s="12"/>
      <c r="AS809" s="13" t="s">
        <v>90</v>
      </c>
    </row>
    <row r="810" spans="1:45" ht="21" customHeight="1">
      <c r="A810" s="4">
        <v>43218</v>
      </c>
      <c r="B810" s="5" t="s">
        <v>85</v>
      </c>
      <c r="C810" s="5" t="s">
        <v>86</v>
      </c>
      <c r="D810" s="4">
        <v>43159</v>
      </c>
      <c r="E810" s="5">
        <f t="shared" si="168"/>
        <v>59</v>
      </c>
      <c r="F810" s="5" t="str">
        <f t="shared" si="169"/>
        <v>개봉후</v>
      </c>
      <c r="G810" s="5" t="str">
        <f t="shared" si="170"/>
        <v>토</v>
      </c>
      <c r="H810" s="5">
        <f t="shared" si="171"/>
        <v>1</v>
      </c>
      <c r="I810" s="5"/>
      <c r="J810" s="5"/>
      <c r="K810" s="5"/>
      <c r="L810" s="14" t="str">
        <f t="shared" si="172"/>
        <v/>
      </c>
      <c r="M810" s="14" t="str">
        <f t="shared" si="173"/>
        <v/>
      </c>
      <c r="N810" s="11" t="str">
        <f t="shared" si="175"/>
        <v/>
      </c>
      <c r="O810" s="11" t="str">
        <f t="shared" si="178"/>
        <v/>
      </c>
      <c r="P810" s="11" t="str">
        <f t="shared" si="179"/>
        <v/>
      </c>
      <c r="Q810" s="6">
        <v>1</v>
      </c>
      <c r="R810" s="6">
        <v>1</v>
      </c>
      <c r="S810" s="6">
        <v>40</v>
      </c>
      <c r="T810" s="6">
        <v>84000</v>
      </c>
      <c r="U810" s="6">
        <v>14</v>
      </c>
      <c r="V810" s="6">
        <v>1504164</v>
      </c>
      <c r="W810" s="6">
        <v>75</v>
      </c>
      <c r="X810" s="5"/>
      <c r="Y810" s="5" t="s">
        <v>91</v>
      </c>
      <c r="Z810" s="9">
        <v>3.5852200000000001</v>
      </c>
      <c r="AA810" s="14">
        <f t="shared" si="174"/>
        <v>0.42246927099451681</v>
      </c>
      <c r="AB810" s="9">
        <f t="shared" si="176"/>
        <v>3.0339914285714289</v>
      </c>
      <c r="AC810" s="9">
        <f t="shared" si="180"/>
        <v>5.6737203571428561</v>
      </c>
      <c r="AD810" s="9">
        <f t="shared" si="181"/>
        <v>0.53474461862608813</v>
      </c>
      <c r="AE810" s="5" t="s">
        <v>87</v>
      </c>
      <c r="AF810" s="11" t="str">
        <f t="shared" si="182"/>
        <v/>
      </c>
      <c r="AG810" s="11" t="str">
        <f t="shared" si="183"/>
        <v/>
      </c>
      <c r="AH810" s="11">
        <f t="shared" si="184"/>
        <v>0.63189931373449415</v>
      </c>
      <c r="AI810" s="5" t="s">
        <v>51</v>
      </c>
      <c r="AJ810" s="5" t="s">
        <v>86</v>
      </c>
      <c r="AK810" s="5" t="s">
        <v>52</v>
      </c>
      <c r="AL810" s="5" t="s">
        <v>88</v>
      </c>
      <c r="AM810" s="5" t="s">
        <v>89</v>
      </c>
      <c r="AN810" s="12">
        <f t="shared" si="177"/>
        <v>3.5852200000000001</v>
      </c>
      <c r="AO810" s="12"/>
      <c r="AP810" s="12"/>
      <c r="AQ810" s="12"/>
      <c r="AR810" s="12"/>
      <c r="AS810" s="13" t="s">
        <v>90</v>
      </c>
    </row>
    <row r="811" spans="1:45" ht="21" customHeight="1">
      <c r="A811" s="4">
        <v>43219</v>
      </c>
      <c r="B811" s="5" t="s">
        <v>85</v>
      </c>
      <c r="C811" s="5" t="s">
        <v>86</v>
      </c>
      <c r="D811" s="4">
        <v>43159</v>
      </c>
      <c r="E811" s="5">
        <f t="shared" si="168"/>
        <v>60</v>
      </c>
      <c r="F811" s="5" t="str">
        <f t="shared" si="169"/>
        <v>개봉후</v>
      </c>
      <c r="G811" s="5" t="str">
        <f t="shared" si="170"/>
        <v>일</v>
      </c>
      <c r="H811" s="5">
        <f t="shared" si="171"/>
        <v>1</v>
      </c>
      <c r="I811" s="5"/>
      <c r="J811" s="5"/>
      <c r="K811" s="5"/>
      <c r="L811" s="14" t="str">
        <f t="shared" si="172"/>
        <v/>
      </c>
      <c r="M811" s="14" t="str">
        <f t="shared" si="173"/>
        <v/>
      </c>
      <c r="N811" s="11" t="str">
        <f t="shared" si="175"/>
        <v/>
      </c>
      <c r="O811" s="11" t="str">
        <f t="shared" si="178"/>
        <v/>
      </c>
      <c r="P811" s="11" t="str">
        <f t="shared" si="179"/>
        <v/>
      </c>
      <c r="Q811" s="6">
        <v>1</v>
      </c>
      <c r="R811" s="6">
        <v>1</v>
      </c>
      <c r="S811" s="6">
        <v>40</v>
      </c>
      <c r="T811" s="6">
        <v>54000</v>
      </c>
      <c r="U811" s="6">
        <v>9</v>
      </c>
      <c r="V811" s="6">
        <v>1504173</v>
      </c>
      <c r="W811" s="6">
        <v>77</v>
      </c>
      <c r="X811" s="5"/>
      <c r="Y811" s="5" t="s">
        <v>91</v>
      </c>
      <c r="Z811" s="9">
        <v>5.1408800000000001</v>
      </c>
      <c r="AA811" s="14">
        <f t="shared" si="174"/>
        <v>0.43390921617083467</v>
      </c>
      <c r="AB811" s="9">
        <f t="shared" si="176"/>
        <v>3.1249685714285715</v>
      </c>
      <c r="AC811" s="9">
        <f t="shared" si="180"/>
        <v>5.6129721428571413</v>
      </c>
      <c r="AD811" s="9">
        <f t="shared" si="181"/>
        <v>0.55674043837992138</v>
      </c>
      <c r="AE811" s="5" t="s">
        <v>87</v>
      </c>
      <c r="AF811" s="11" t="str">
        <f t="shared" si="182"/>
        <v/>
      </c>
      <c r="AG811" s="11" t="str">
        <f t="shared" si="183"/>
        <v/>
      </c>
      <c r="AH811" s="11">
        <f t="shared" si="184"/>
        <v>0.9158926624180902</v>
      </c>
      <c r="AI811" s="5" t="s">
        <v>51</v>
      </c>
      <c r="AJ811" s="5" t="s">
        <v>86</v>
      </c>
      <c r="AK811" s="5" t="s">
        <v>52</v>
      </c>
      <c r="AL811" s="5" t="s">
        <v>88</v>
      </c>
      <c r="AM811" s="5" t="s">
        <v>89</v>
      </c>
      <c r="AN811" s="12">
        <f t="shared" si="177"/>
        <v>5.1408800000000001</v>
      </c>
      <c r="AO811" s="12"/>
      <c r="AP811" s="12"/>
      <c r="AQ811" s="12"/>
      <c r="AR811" s="12"/>
      <c r="AS811" s="13" t="s">
        <v>90</v>
      </c>
    </row>
    <row r="812" spans="1:45" ht="21" customHeight="1">
      <c r="A812" s="4">
        <v>43220</v>
      </c>
      <c r="B812" s="5" t="s">
        <v>85</v>
      </c>
      <c r="C812" s="5" t="s">
        <v>86</v>
      </c>
      <c r="D812" s="4">
        <v>43159</v>
      </c>
      <c r="E812" s="5">
        <f t="shared" si="168"/>
        <v>61</v>
      </c>
      <c r="F812" s="5" t="str">
        <f t="shared" si="169"/>
        <v>개봉후</v>
      </c>
      <c r="G812" s="5" t="str">
        <f t="shared" si="170"/>
        <v>월</v>
      </c>
      <c r="H812" s="5">
        <f t="shared" si="171"/>
        <v>0</v>
      </c>
      <c r="I812" s="5"/>
      <c r="J812" s="5"/>
      <c r="K812" s="5"/>
      <c r="L812" s="14" t="str">
        <f t="shared" si="172"/>
        <v/>
      </c>
      <c r="M812" s="14" t="str">
        <f t="shared" si="173"/>
        <v/>
      </c>
      <c r="N812" s="11" t="str">
        <f t="shared" si="175"/>
        <v/>
      </c>
      <c r="O812" s="11" t="str">
        <f t="shared" si="178"/>
        <v/>
      </c>
      <c r="P812" s="11" t="str">
        <f t="shared" si="179"/>
        <v/>
      </c>
      <c r="Q812" s="6">
        <v>2</v>
      </c>
      <c r="R812" s="6">
        <v>2</v>
      </c>
      <c r="S812" s="6">
        <v>99</v>
      </c>
      <c r="T812" s="6">
        <v>272000</v>
      </c>
      <c r="U812" s="6">
        <v>33</v>
      </c>
      <c r="V812" s="6">
        <v>1504206</v>
      </c>
      <c r="W812" s="6">
        <v>61</v>
      </c>
      <c r="X812" s="5"/>
      <c r="Y812" s="5" t="s">
        <v>91</v>
      </c>
      <c r="Z812" s="9">
        <v>4.25502</v>
      </c>
      <c r="AA812" s="14">
        <f t="shared" si="174"/>
        <v>-0.17231680179268916</v>
      </c>
      <c r="AB812" s="9">
        <f t="shared" si="176"/>
        <v>3.2907757142857141</v>
      </c>
      <c r="AC812" s="9">
        <f t="shared" si="180"/>
        <v>5.6553024999999995</v>
      </c>
      <c r="AD812" s="9">
        <f t="shared" si="181"/>
        <v>0.58189207638065599</v>
      </c>
      <c r="AE812" s="5" t="s">
        <v>87</v>
      </c>
      <c r="AF812" s="11" t="str">
        <f t="shared" si="182"/>
        <v/>
      </c>
      <c r="AG812" s="11" t="str">
        <f t="shared" si="183"/>
        <v/>
      </c>
      <c r="AH812" s="11">
        <f t="shared" si="184"/>
        <v>0.75239476579723197</v>
      </c>
      <c r="AI812" s="5" t="s">
        <v>51</v>
      </c>
      <c r="AJ812" s="5" t="s">
        <v>86</v>
      </c>
      <c r="AK812" s="5" t="s">
        <v>52</v>
      </c>
      <c r="AL812" s="5" t="s">
        <v>88</v>
      </c>
      <c r="AM812" s="5" t="s">
        <v>89</v>
      </c>
      <c r="AN812" s="12">
        <f t="shared" si="177"/>
        <v>4.25502</v>
      </c>
      <c r="AO812" s="12"/>
      <c r="AP812" s="12"/>
      <c r="AQ812" s="12"/>
      <c r="AR812" s="12"/>
      <c r="AS812" s="13" t="s">
        <v>90</v>
      </c>
    </row>
    <row r="813" spans="1:45" ht="21" customHeight="1">
      <c r="A813" s="4">
        <v>43221</v>
      </c>
      <c r="B813" s="5" t="s">
        <v>85</v>
      </c>
      <c r="C813" s="5" t="s">
        <v>86</v>
      </c>
      <c r="D813" s="4">
        <v>43159</v>
      </c>
      <c r="E813" s="5">
        <f t="shared" si="168"/>
        <v>62</v>
      </c>
      <c r="F813" s="5" t="str">
        <f t="shared" si="169"/>
        <v>개봉후</v>
      </c>
      <c r="G813" s="5" t="str">
        <f t="shared" si="170"/>
        <v>화</v>
      </c>
      <c r="H813" s="5">
        <f t="shared" si="171"/>
        <v>0</v>
      </c>
      <c r="I813" s="5"/>
      <c r="J813" s="5"/>
      <c r="K813" s="5"/>
      <c r="L813" s="14" t="str">
        <f t="shared" si="172"/>
        <v/>
      </c>
      <c r="M813" s="14" t="str">
        <f t="shared" si="173"/>
        <v/>
      </c>
      <c r="N813" s="11" t="str">
        <f t="shared" si="175"/>
        <v/>
      </c>
      <c r="O813" s="11" t="str">
        <f t="shared" si="178"/>
        <v/>
      </c>
      <c r="P813" s="11" t="str">
        <f t="shared" si="179"/>
        <v/>
      </c>
      <c r="Q813" s="6">
        <v>1</v>
      </c>
      <c r="R813" s="6">
        <v>1</v>
      </c>
      <c r="S813" s="6">
        <v>40</v>
      </c>
      <c r="T813" s="6">
        <v>308000</v>
      </c>
      <c r="U813" s="6">
        <v>39</v>
      </c>
      <c r="V813" s="6">
        <v>1504245</v>
      </c>
      <c r="W813" s="6">
        <v>68</v>
      </c>
      <c r="X813" s="5"/>
      <c r="Y813" s="5" t="s">
        <v>91</v>
      </c>
      <c r="Z813" s="9">
        <v>6.0610900000000001</v>
      </c>
      <c r="AA813" s="14">
        <f t="shared" si="174"/>
        <v>0.42445628927713619</v>
      </c>
      <c r="AB813" s="9">
        <f t="shared" si="176"/>
        <v>3.7803385714285715</v>
      </c>
      <c r="AC813" s="9">
        <f t="shared" si="180"/>
        <v>5.7073971428571415</v>
      </c>
      <c r="AD813" s="9">
        <f t="shared" si="181"/>
        <v>0.66235772223415346</v>
      </c>
      <c r="AE813" s="5" t="s">
        <v>87</v>
      </c>
      <c r="AF813" s="11" t="str">
        <f t="shared" si="182"/>
        <v/>
      </c>
      <c r="AG813" s="11" t="str">
        <f t="shared" si="183"/>
        <v/>
      </c>
      <c r="AH813" s="11">
        <f t="shared" si="184"/>
        <v>1.0619709559874431</v>
      </c>
      <c r="AI813" s="5" t="s">
        <v>51</v>
      </c>
      <c r="AJ813" s="5" t="s">
        <v>86</v>
      </c>
      <c r="AK813" s="5" t="s">
        <v>52</v>
      </c>
      <c r="AL813" s="5" t="s">
        <v>88</v>
      </c>
      <c r="AM813" s="5" t="s">
        <v>89</v>
      </c>
      <c r="AN813" s="12">
        <f t="shared" si="177"/>
        <v>6.0610900000000001</v>
      </c>
      <c r="AO813" s="12"/>
      <c r="AP813" s="12"/>
      <c r="AQ813" s="12"/>
      <c r="AR813" s="12"/>
      <c r="AS813" s="13" t="s">
        <v>90</v>
      </c>
    </row>
    <row r="814" spans="1:45" ht="21" customHeight="1">
      <c r="A814" s="4">
        <v>43222</v>
      </c>
      <c r="B814" s="5" t="s">
        <v>85</v>
      </c>
      <c r="C814" s="5" t="s">
        <v>86</v>
      </c>
      <c r="D814" s="4">
        <v>43159</v>
      </c>
      <c r="E814" s="5">
        <f t="shared" si="168"/>
        <v>63</v>
      </c>
      <c r="F814" s="5" t="str">
        <f t="shared" si="169"/>
        <v>개봉후</v>
      </c>
      <c r="G814" s="5" t="str">
        <f t="shared" si="170"/>
        <v>수</v>
      </c>
      <c r="H814" s="5">
        <f t="shared" si="171"/>
        <v>0</v>
      </c>
      <c r="I814" s="5"/>
      <c r="J814" s="5"/>
      <c r="K814" s="5"/>
      <c r="L814" s="14" t="str">
        <f t="shared" si="172"/>
        <v/>
      </c>
      <c r="M814" s="14" t="str">
        <f t="shared" si="173"/>
        <v/>
      </c>
      <c r="N814" s="11" t="str">
        <f t="shared" si="175"/>
        <v/>
      </c>
      <c r="O814" s="11" t="str">
        <f t="shared" si="178"/>
        <v/>
      </c>
      <c r="P814" s="11" t="str">
        <f t="shared" si="179"/>
        <v/>
      </c>
      <c r="Q814" s="6"/>
      <c r="R814" s="6"/>
      <c r="S814" s="6"/>
      <c r="T814" s="6"/>
      <c r="U814" s="6"/>
      <c r="V814" s="6"/>
      <c r="W814" s="6"/>
      <c r="X814" s="5"/>
      <c r="Y814" s="5"/>
      <c r="Z814" s="9">
        <v>3.1164200000000002</v>
      </c>
      <c r="AA814" s="14">
        <f t="shared" si="174"/>
        <v>-0.48583175633425668</v>
      </c>
      <c r="AB814" s="9">
        <f t="shared" si="176"/>
        <v>3.8834842857142862</v>
      </c>
      <c r="AC814" s="9">
        <f t="shared" si="180"/>
        <v>5.827898214285713</v>
      </c>
      <c r="AD814" s="9">
        <f t="shared" si="181"/>
        <v>0.66636103496022692</v>
      </c>
      <c r="AE814" s="5" t="s">
        <v>87</v>
      </c>
      <c r="AF814" s="11" t="str">
        <f t="shared" si="182"/>
        <v/>
      </c>
      <c r="AG814" s="11" t="str">
        <f t="shared" si="183"/>
        <v/>
      </c>
      <c r="AH814" s="11">
        <f t="shared" si="184"/>
        <v>0.5347416659338412</v>
      </c>
      <c r="AI814" s="5" t="s">
        <v>51</v>
      </c>
      <c r="AJ814" s="5" t="s">
        <v>86</v>
      </c>
      <c r="AK814" s="5" t="s">
        <v>52</v>
      </c>
      <c r="AL814" s="5" t="s">
        <v>88</v>
      </c>
      <c r="AM814" s="5" t="s">
        <v>89</v>
      </c>
      <c r="AN814" s="12">
        <f t="shared" si="177"/>
        <v>3.1164200000000002</v>
      </c>
      <c r="AO814" s="12"/>
      <c r="AP814" s="12"/>
      <c r="AQ814" s="12"/>
      <c r="AR814" s="12"/>
      <c r="AS814" s="13" t="s">
        <v>90</v>
      </c>
    </row>
    <row r="815" spans="1:45" ht="21" customHeight="1">
      <c r="A815" s="4">
        <v>43223</v>
      </c>
      <c r="B815" s="5" t="s">
        <v>85</v>
      </c>
      <c r="C815" s="5" t="s">
        <v>86</v>
      </c>
      <c r="D815" s="4">
        <v>43159</v>
      </c>
      <c r="E815" s="5">
        <f t="shared" si="168"/>
        <v>64</v>
      </c>
      <c r="F815" s="5" t="str">
        <f t="shared" si="169"/>
        <v>개봉후</v>
      </c>
      <c r="G815" s="5" t="str">
        <f t="shared" si="170"/>
        <v>목</v>
      </c>
      <c r="H815" s="5">
        <f t="shared" si="171"/>
        <v>0</v>
      </c>
      <c r="I815" s="5"/>
      <c r="J815" s="5"/>
      <c r="K815" s="5"/>
      <c r="L815" s="14" t="str">
        <f t="shared" si="172"/>
        <v/>
      </c>
      <c r="M815" s="14" t="str">
        <f t="shared" si="173"/>
        <v/>
      </c>
      <c r="N815" s="11" t="str">
        <f t="shared" si="175"/>
        <v/>
      </c>
      <c r="O815" s="11" t="str">
        <f t="shared" si="178"/>
        <v/>
      </c>
      <c r="P815" s="11" t="str">
        <f t="shared" si="179"/>
        <v/>
      </c>
      <c r="Q815" s="6"/>
      <c r="R815" s="6"/>
      <c r="S815" s="6"/>
      <c r="T815" s="6"/>
      <c r="U815" s="6"/>
      <c r="V815" s="6"/>
      <c r="W815" s="6"/>
      <c r="X815" s="5"/>
      <c r="Y815" s="5"/>
      <c r="Z815" s="9">
        <v>2.7088800000000002</v>
      </c>
      <c r="AA815" s="14">
        <f t="shared" si="174"/>
        <v>-0.13077184718362733</v>
      </c>
      <c r="AB815" s="9">
        <f t="shared" si="176"/>
        <v>3.9125614285714287</v>
      </c>
      <c r="AC815" s="9">
        <f t="shared" si="180"/>
        <v>5.5705010714285716</v>
      </c>
      <c r="AD815" s="9">
        <f t="shared" si="181"/>
        <v>0.70237154223687115</v>
      </c>
      <c r="AE815" s="5" t="s">
        <v>87</v>
      </c>
      <c r="AF815" s="11" t="str">
        <f t="shared" si="182"/>
        <v/>
      </c>
      <c r="AG815" s="11" t="str">
        <f t="shared" si="183"/>
        <v/>
      </c>
      <c r="AH815" s="11">
        <f t="shared" si="184"/>
        <v>0.48629018561615678</v>
      </c>
      <c r="AI815" s="5" t="s">
        <v>51</v>
      </c>
      <c r="AJ815" s="5" t="s">
        <v>86</v>
      </c>
      <c r="AK815" s="5" t="s">
        <v>52</v>
      </c>
      <c r="AL815" s="5" t="s">
        <v>88</v>
      </c>
      <c r="AM815" s="5" t="s">
        <v>89</v>
      </c>
      <c r="AN815" s="12">
        <f t="shared" si="177"/>
        <v>2.7088800000000002</v>
      </c>
      <c r="AO815" s="12"/>
      <c r="AP815" s="12"/>
      <c r="AQ815" s="12"/>
      <c r="AR815" s="12"/>
      <c r="AS815" s="13" t="s">
        <v>90</v>
      </c>
    </row>
    <row r="816" spans="1:45" ht="21" customHeight="1">
      <c r="A816" s="4">
        <v>43224</v>
      </c>
      <c r="B816" s="5" t="s">
        <v>85</v>
      </c>
      <c r="C816" s="5" t="s">
        <v>86</v>
      </c>
      <c r="D816" s="4">
        <v>43159</v>
      </c>
      <c r="E816" s="5">
        <f t="shared" si="168"/>
        <v>65</v>
      </c>
      <c r="F816" s="5" t="str">
        <f t="shared" si="169"/>
        <v>개봉후</v>
      </c>
      <c r="G816" s="5" t="str">
        <f t="shared" si="170"/>
        <v>금</v>
      </c>
      <c r="H816" s="5">
        <f t="shared" si="171"/>
        <v>0</v>
      </c>
      <c r="I816" s="5"/>
      <c r="J816" s="5"/>
      <c r="K816" s="5"/>
      <c r="L816" s="14" t="str">
        <f t="shared" si="172"/>
        <v/>
      </c>
      <c r="M816" s="14" t="str">
        <f t="shared" si="173"/>
        <v/>
      </c>
      <c r="N816" s="11" t="str">
        <f t="shared" si="175"/>
        <v/>
      </c>
      <c r="O816" s="11" t="str">
        <f t="shared" si="178"/>
        <v/>
      </c>
      <c r="P816" s="11" t="str">
        <f t="shared" si="179"/>
        <v/>
      </c>
      <c r="Q816" s="6"/>
      <c r="R816" s="6"/>
      <c r="S816" s="6"/>
      <c r="T816" s="6"/>
      <c r="U816" s="6"/>
      <c r="V816" s="6"/>
      <c r="W816" s="6"/>
      <c r="X816" s="5"/>
      <c r="Y816" s="5"/>
      <c r="Z816" s="9">
        <v>2.7195499999999999</v>
      </c>
      <c r="AA816" s="14">
        <f t="shared" si="174"/>
        <v>3.9388972564307068E-3</v>
      </c>
      <c r="AB816" s="9">
        <f t="shared" si="176"/>
        <v>3.9410085714285716</v>
      </c>
      <c r="AC816" s="9">
        <f t="shared" si="180"/>
        <v>5.2690328571428582</v>
      </c>
      <c r="AD816" s="9">
        <f t="shared" si="181"/>
        <v>0.74795672721722029</v>
      </c>
      <c r="AE816" s="5" t="s">
        <v>87</v>
      </c>
      <c r="AF816" s="11" t="str">
        <f t="shared" si="182"/>
        <v/>
      </c>
      <c r="AG816" s="11" t="str">
        <f t="shared" si="183"/>
        <v/>
      </c>
      <c r="AH816" s="11">
        <f t="shared" si="184"/>
        <v>0.51613836423762227</v>
      </c>
      <c r="AI816" s="5" t="s">
        <v>51</v>
      </c>
      <c r="AJ816" s="5" t="s">
        <v>86</v>
      </c>
      <c r="AK816" s="5" t="s">
        <v>52</v>
      </c>
      <c r="AL816" s="5" t="s">
        <v>88</v>
      </c>
      <c r="AM816" s="5" t="s">
        <v>89</v>
      </c>
      <c r="AN816" s="12">
        <f t="shared" si="177"/>
        <v>2.7195499999999999</v>
      </c>
      <c r="AO816" s="12"/>
      <c r="AP816" s="12"/>
      <c r="AQ816" s="12"/>
      <c r="AR816" s="12"/>
      <c r="AS816" s="13" t="s">
        <v>90</v>
      </c>
    </row>
    <row r="817" spans="1:45" ht="21" customHeight="1">
      <c r="A817" s="4">
        <v>43225</v>
      </c>
      <c r="B817" s="5" t="s">
        <v>85</v>
      </c>
      <c r="C817" s="5" t="s">
        <v>86</v>
      </c>
      <c r="D817" s="4">
        <v>43159</v>
      </c>
      <c r="E817" s="5">
        <f t="shared" si="168"/>
        <v>66</v>
      </c>
      <c r="F817" s="5" t="str">
        <f t="shared" si="169"/>
        <v>개봉후</v>
      </c>
      <c r="G817" s="5" t="str">
        <f t="shared" si="170"/>
        <v>토</v>
      </c>
      <c r="H817" s="5">
        <f t="shared" si="171"/>
        <v>1</v>
      </c>
      <c r="I817" s="5"/>
      <c r="J817" s="5"/>
      <c r="K817" s="5"/>
      <c r="L817" s="14" t="str">
        <f t="shared" si="172"/>
        <v/>
      </c>
      <c r="M817" s="14" t="str">
        <f t="shared" si="173"/>
        <v/>
      </c>
      <c r="N817" s="11" t="str">
        <f t="shared" si="175"/>
        <v/>
      </c>
      <c r="O817" s="11" t="str">
        <f t="shared" si="178"/>
        <v/>
      </c>
      <c r="P817" s="11" t="str">
        <f t="shared" si="179"/>
        <v/>
      </c>
      <c r="Q817" s="6"/>
      <c r="R817" s="6"/>
      <c r="S817" s="6"/>
      <c r="T817" s="6"/>
      <c r="U817" s="6"/>
      <c r="V817" s="6"/>
      <c r="W817" s="6"/>
      <c r="X817" s="5"/>
      <c r="Y817" s="5"/>
      <c r="Z817" s="9">
        <v>3.6599599999999999</v>
      </c>
      <c r="AA817" s="14">
        <f t="shared" si="174"/>
        <v>0.34579617951499331</v>
      </c>
      <c r="AB817" s="9">
        <f t="shared" si="176"/>
        <v>3.951685714285714</v>
      </c>
      <c r="AC817" s="9">
        <f t="shared" si="180"/>
        <v>5.0156221428571426</v>
      </c>
      <c r="AD817" s="9">
        <f t="shared" si="181"/>
        <v>0.78787548218986081</v>
      </c>
      <c r="AE817" s="5" t="s">
        <v>87</v>
      </c>
      <c r="AF817" s="11" t="str">
        <f t="shared" si="182"/>
        <v/>
      </c>
      <c r="AG817" s="11" t="str">
        <f t="shared" si="183"/>
        <v/>
      </c>
      <c r="AH817" s="11">
        <f t="shared" si="184"/>
        <v>0.72971206676966871</v>
      </c>
      <c r="AI817" s="5" t="s">
        <v>51</v>
      </c>
      <c r="AJ817" s="5" t="s">
        <v>86</v>
      </c>
      <c r="AK817" s="5" t="s">
        <v>52</v>
      </c>
      <c r="AL817" s="5" t="s">
        <v>88</v>
      </c>
      <c r="AM817" s="5" t="s">
        <v>89</v>
      </c>
      <c r="AN817" s="12">
        <f t="shared" si="177"/>
        <v>3.6599599999999999</v>
      </c>
      <c r="AO817" s="12"/>
      <c r="AP817" s="12"/>
      <c r="AQ817" s="12"/>
      <c r="AR817" s="12"/>
      <c r="AS817" s="13" t="s">
        <v>90</v>
      </c>
    </row>
    <row r="818" spans="1:45" ht="21" customHeight="1">
      <c r="A818" s="4">
        <v>43226</v>
      </c>
      <c r="B818" s="5" t="s">
        <v>85</v>
      </c>
      <c r="C818" s="5" t="s">
        <v>86</v>
      </c>
      <c r="D818" s="4">
        <v>43159</v>
      </c>
      <c r="E818" s="5">
        <f t="shared" si="168"/>
        <v>67</v>
      </c>
      <c r="F818" s="5" t="str">
        <f t="shared" si="169"/>
        <v>개봉후</v>
      </c>
      <c r="G818" s="5" t="str">
        <f t="shared" si="170"/>
        <v>일</v>
      </c>
      <c r="H818" s="5">
        <f t="shared" si="171"/>
        <v>1</v>
      </c>
      <c r="I818" s="5"/>
      <c r="J818" s="5"/>
      <c r="K818" s="5"/>
      <c r="L818" s="14" t="str">
        <f t="shared" si="172"/>
        <v/>
      </c>
      <c r="M818" s="14" t="str">
        <f t="shared" si="173"/>
        <v/>
      </c>
      <c r="N818" s="11" t="str">
        <f t="shared" si="175"/>
        <v/>
      </c>
      <c r="O818" s="11" t="str">
        <f t="shared" si="178"/>
        <v/>
      </c>
      <c r="P818" s="11" t="str">
        <f t="shared" si="179"/>
        <v/>
      </c>
      <c r="Q818" s="6"/>
      <c r="R818" s="6"/>
      <c r="S818" s="6"/>
      <c r="T818" s="6"/>
      <c r="U818" s="6"/>
      <c r="V818" s="6"/>
      <c r="W818" s="6"/>
      <c r="X818" s="5"/>
      <c r="Y818" s="5"/>
      <c r="Z818" s="9">
        <v>4.4690000000000003</v>
      </c>
      <c r="AA818" s="14">
        <f t="shared" si="174"/>
        <v>0.2210515961923083</v>
      </c>
      <c r="AB818" s="9">
        <f t="shared" si="176"/>
        <v>3.8557028571428567</v>
      </c>
      <c r="AC818" s="9">
        <f t="shared" si="180"/>
        <v>4.7266282142857152</v>
      </c>
      <c r="AD818" s="9">
        <f t="shared" si="181"/>
        <v>0.81574066804946022</v>
      </c>
      <c r="AE818" s="5" t="s">
        <v>87</v>
      </c>
      <c r="AF818" s="11" t="str">
        <f t="shared" si="182"/>
        <v/>
      </c>
      <c r="AG818" s="11" t="str">
        <f t="shared" si="183"/>
        <v/>
      </c>
      <c r="AH818" s="11">
        <f t="shared" si="184"/>
        <v>0.94549429263188889</v>
      </c>
      <c r="AI818" s="5" t="s">
        <v>51</v>
      </c>
      <c r="AJ818" s="5" t="s">
        <v>86</v>
      </c>
      <c r="AK818" s="5" t="s">
        <v>52</v>
      </c>
      <c r="AL818" s="5" t="s">
        <v>88</v>
      </c>
      <c r="AM818" s="5" t="s">
        <v>89</v>
      </c>
      <c r="AN818" s="12">
        <f t="shared" si="177"/>
        <v>4.4690000000000003</v>
      </c>
      <c r="AO818" s="12"/>
      <c r="AP818" s="12"/>
      <c r="AQ818" s="12"/>
      <c r="AR818" s="12"/>
      <c r="AS818" s="13" t="s">
        <v>90</v>
      </c>
    </row>
    <row r="819" spans="1:45" ht="21" customHeight="1">
      <c r="A819" s="4">
        <v>43227</v>
      </c>
      <c r="B819" s="5" t="s">
        <v>85</v>
      </c>
      <c r="C819" s="5" t="s">
        <v>86</v>
      </c>
      <c r="D819" s="4">
        <v>43159</v>
      </c>
      <c r="E819" s="5">
        <f t="shared" si="168"/>
        <v>68</v>
      </c>
      <c r="F819" s="5" t="str">
        <f t="shared" si="169"/>
        <v>개봉후</v>
      </c>
      <c r="G819" s="5" t="str">
        <f t="shared" si="170"/>
        <v>월</v>
      </c>
      <c r="H819" s="5">
        <f t="shared" si="171"/>
        <v>0</v>
      </c>
      <c r="I819" s="5"/>
      <c r="J819" s="5"/>
      <c r="K819" s="5"/>
      <c r="L819" s="14" t="str">
        <f t="shared" si="172"/>
        <v/>
      </c>
      <c r="M819" s="14" t="str">
        <f t="shared" si="173"/>
        <v/>
      </c>
      <c r="N819" s="11" t="str">
        <f t="shared" si="175"/>
        <v/>
      </c>
      <c r="O819" s="11" t="str">
        <f t="shared" si="178"/>
        <v/>
      </c>
      <c r="P819" s="11" t="str">
        <f t="shared" si="179"/>
        <v/>
      </c>
      <c r="Q819" s="6">
        <v>1</v>
      </c>
      <c r="R819" s="6">
        <v>1</v>
      </c>
      <c r="S819" s="6">
        <v>59</v>
      </c>
      <c r="T819" s="6">
        <v>139000</v>
      </c>
      <c r="U819" s="6">
        <v>14</v>
      </c>
      <c r="V819" s="6">
        <v>1504259</v>
      </c>
      <c r="W819" s="6">
        <v>70</v>
      </c>
      <c r="X819" s="5"/>
      <c r="Y819" s="5" t="s">
        <v>91</v>
      </c>
      <c r="Z819" s="9">
        <v>3.7734399999999999</v>
      </c>
      <c r="AA819" s="14">
        <f t="shared" si="174"/>
        <v>-0.15564108301633484</v>
      </c>
      <c r="AB819" s="9">
        <f t="shared" si="176"/>
        <v>3.786905714285715</v>
      </c>
      <c r="AC819" s="9">
        <f t="shared" si="180"/>
        <v>4.4586710714285713</v>
      </c>
      <c r="AD819" s="9">
        <f t="shared" si="181"/>
        <v>0.84933507173301737</v>
      </c>
      <c r="AE819" s="5" t="s">
        <v>87</v>
      </c>
      <c r="AF819" s="11" t="str">
        <f t="shared" si="182"/>
        <v/>
      </c>
      <c r="AG819" s="11" t="str">
        <f t="shared" si="183"/>
        <v/>
      </c>
      <c r="AH819" s="11">
        <f t="shared" si="184"/>
        <v>0.84631495339058027</v>
      </c>
      <c r="AI819" s="5" t="s">
        <v>51</v>
      </c>
      <c r="AJ819" s="5" t="s">
        <v>86</v>
      </c>
      <c r="AK819" s="5" t="s">
        <v>52</v>
      </c>
      <c r="AL819" s="5" t="s">
        <v>88</v>
      </c>
      <c r="AM819" s="5" t="s">
        <v>89</v>
      </c>
      <c r="AN819" s="12">
        <f t="shared" si="177"/>
        <v>3.7734399999999999</v>
      </c>
      <c r="AO819" s="12"/>
      <c r="AP819" s="12"/>
      <c r="AQ819" s="12"/>
      <c r="AR819" s="12"/>
      <c r="AS819" s="13" t="s">
        <v>90</v>
      </c>
    </row>
    <row r="820" spans="1:45" ht="21" customHeight="1">
      <c r="A820" s="4">
        <v>43228</v>
      </c>
      <c r="B820" s="5" t="s">
        <v>85</v>
      </c>
      <c r="C820" s="5" t="s">
        <v>86</v>
      </c>
      <c r="D820" s="4">
        <v>43159</v>
      </c>
      <c r="E820" s="5">
        <f t="shared" si="168"/>
        <v>69</v>
      </c>
      <c r="F820" s="5" t="str">
        <f t="shared" si="169"/>
        <v>개봉후</v>
      </c>
      <c r="G820" s="5" t="str">
        <f t="shared" si="170"/>
        <v>화</v>
      </c>
      <c r="H820" s="5">
        <f t="shared" si="171"/>
        <v>0</v>
      </c>
      <c r="I820" s="5"/>
      <c r="J820" s="5"/>
      <c r="K820" s="5"/>
      <c r="L820" s="14" t="str">
        <f t="shared" si="172"/>
        <v/>
      </c>
      <c r="M820" s="14" t="str">
        <f t="shared" si="173"/>
        <v/>
      </c>
      <c r="N820" s="11" t="str">
        <f t="shared" si="175"/>
        <v/>
      </c>
      <c r="O820" s="11" t="str">
        <f t="shared" si="178"/>
        <v/>
      </c>
      <c r="P820" s="11" t="str">
        <f t="shared" si="179"/>
        <v/>
      </c>
      <c r="Q820" s="6">
        <v>1</v>
      </c>
      <c r="R820" s="6">
        <v>1</v>
      </c>
      <c r="S820" s="6">
        <v>59</v>
      </c>
      <c r="T820" s="6">
        <v>20000</v>
      </c>
      <c r="U820" s="6">
        <v>2</v>
      </c>
      <c r="V820" s="6">
        <v>1504261</v>
      </c>
      <c r="W820" s="6">
        <v>89</v>
      </c>
      <c r="X820" s="5"/>
      <c r="Y820" s="5" t="s">
        <v>91</v>
      </c>
      <c r="Z820" s="9">
        <v>2.3064399999999998</v>
      </c>
      <c r="AA820" s="14">
        <f t="shared" si="174"/>
        <v>-0.38876992876526462</v>
      </c>
      <c r="AB820" s="9">
        <f t="shared" si="176"/>
        <v>3.2505271428571425</v>
      </c>
      <c r="AC820" s="9">
        <f t="shared" si="180"/>
        <v>4.3340835714285726</v>
      </c>
      <c r="AD820" s="9">
        <f t="shared" si="181"/>
        <v>0.74999180087007988</v>
      </c>
      <c r="AE820" s="5" t="s">
        <v>87</v>
      </c>
      <c r="AF820" s="11" t="str">
        <f t="shared" si="182"/>
        <v/>
      </c>
      <c r="AG820" s="11" t="str">
        <f t="shared" si="183"/>
        <v/>
      </c>
      <c r="AH820" s="11">
        <f t="shared" si="184"/>
        <v>0.53216325019772659</v>
      </c>
      <c r="AI820" s="5" t="s">
        <v>51</v>
      </c>
      <c r="AJ820" s="5" t="s">
        <v>86</v>
      </c>
      <c r="AK820" s="5" t="s">
        <v>52</v>
      </c>
      <c r="AL820" s="5" t="s">
        <v>88</v>
      </c>
      <c r="AM820" s="5" t="s">
        <v>89</v>
      </c>
      <c r="AN820" s="12">
        <f t="shared" si="177"/>
        <v>2.3064399999999998</v>
      </c>
      <c r="AO820" s="12"/>
      <c r="AP820" s="12"/>
      <c r="AQ820" s="12"/>
      <c r="AR820" s="12"/>
      <c r="AS820" s="13" t="s">
        <v>90</v>
      </c>
    </row>
    <row r="821" spans="1:45" ht="21" customHeight="1">
      <c r="A821" s="4">
        <v>43229</v>
      </c>
      <c r="B821" s="5" t="s">
        <v>85</v>
      </c>
      <c r="C821" s="5" t="s">
        <v>86</v>
      </c>
      <c r="D821" s="4">
        <v>43159</v>
      </c>
      <c r="E821" s="5">
        <f t="shared" si="168"/>
        <v>70</v>
      </c>
      <c r="F821" s="5" t="str">
        <f t="shared" si="169"/>
        <v>개봉후</v>
      </c>
      <c r="G821" s="5" t="str">
        <f t="shared" si="170"/>
        <v>수</v>
      </c>
      <c r="H821" s="5">
        <f t="shared" si="171"/>
        <v>0</v>
      </c>
      <c r="I821" s="5"/>
      <c r="J821" s="5"/>
      <c r="K821" s="5"/>
      <c r="L821" s="14" t="str">
        <f t="shared" si="172"/>
        <v/>
      </c>
      <c r="M821" s="14" t="str">
        <f t="shared" si="173"/>
        <v/>
      </c>
      <c r="N821" s="11" t="str">
        <f t="shared" si="175"/>
        <v/>
      </c>
      <c r="O821" s="11" t="str">
        <f t="shared" si="178"/>
        <v/>
      </c>
      <c r="P821" s="11" t="str">
        <f t="shared" si="179"/>
        <v/>
      </c>
      <c r="Q821" s="6">
        <v>1</v>
      </c>
      <c r="R821" s="6">
        <v>1</v>
      </c>
      <c r="S821" s="6">
        <v>59</v>
      </c>
      <c r="T821" s="6">
        <v>60000</v>
      </c>
      <c r="U821" s="6">
        <v>6</v>
      </c>
      <c r="V821" s="6">
        <v>1504267</v>
      </c>
      <c r="W821" s="6">
        <v>88</v>
      </c>
      <c r="X821" s="5"/>
      <c r="Y821" s="5" t="s">
        <v>91</v>
      </c>
      <c r="Z821" s="9">
        <v>5.4033699999999998</v>
      </c>
      <c r="AA821" s="14">
        <f t="shared" si="174"/>
        <v>1.3427316557118329</v>
      </c>
      <c r="AB821" s="9">
        <f t="shared" si="176"/>
        <v>3.5772342857142858</v>
      </c>
      <c r="AC821" s="9">
        <f t="shared" si="180"/>
        <v>4.2142121428571429</v>
      </c>
      <c r="AD821" s="9">
        <f t="shared" si="181"/>
        <v>0.84885007314534477</v>
      </c>
      <c r="AE821" s="5" t="s">
        <v>87</v>
      </c>
      <c r="AF821" s="11" t="str">
        <f t="shared" si="182"/>
        <v/>
      </c>
      <c r="AG821" s="11" t="str">
        <f t="shared" si="183"/>
        <v/>
      </c>
      <c r="AH821" s="11">
        <f t="shared" si="184"/>
        <v>1.2821779770053612</v>
      </c>
      <c r="AI821" s="5" t="s">
        <v>51</v>
      </c>
      <c r="AJ821" s="5" t="s">
        <v>86</v>
      </c>
      <c r="AK821" s="5" t="s">
        <v>52</v>
      </c>
      <c r="AL821" s="5" t="s">
        <v>88</v>
      </c>
      <c r="AM821" s="5" t="s">
        <v>89</v>
      </c>
      <c r="AN821" s="12">
        <f t="shared" si="177"/>
        <v>5.4033699999999998</v>
      </c>
      <c r="AO821" s="12"/>
      <c r="AP821" s="12"/>
      <c r="AQ821" s="12"/>
      <c r="AR821" s="12"/>
      <c r="AS821" s="13" t="s">
        <v>90</v>
      </c>
    </row>
    <row r="822" spans="1:45" ht="21" customHeight="1">
      <c r="A822" s="4">
        <v>43230</v>
      </c>
      <c r="B822" s="5" t="s">
        <v>85</v>
      </c>
      <c r="C822" s="5" t="s">
        <v>86</v>
      </c>
      <c r="D822" s="4">
        <v>43159</v>
      </c>
      <c r="E822" s="5">
        <f t="shared" si="168"/>
        <v>71</v>
      </c>
      <c r="F822" s="5" t="str">
        <f t="shared" si="169"/>
        <v>개봉후</v>
      </c>
      <c r="G822" s="5" t="str">
        <f t="shared" si="170"/>
        <v>목</v>
      </c>
      <c r="H822" s="5">
        <f t="shared" si="171"/>
        <v>0</v>
      </c>
      <c r="I822" s="5"/>
      <c r="J822" s="5"/>
      <c r="K822" s="5"/>
      <c r="L822" s="14" t="str">
        <f t="shared" si="172"/>
        <v/>
      </c>
      <c r="M822" s="14" t="str">
        <f t="shared" si="173"/>
        <v/>
      </c>
      <c r="N822" s="11" t="str">
        <f t="shared" si="175"/>
        <v/>
      </c>
      <c r="O822" s="11" t="str">
        <f t="shared" si="178"/>
        <v/>
      </c>
      <c r="P822" s="11" t="str">
        <f t="shared" si="179"/>
        <v/>
      </c>
      <c r="Q822" s="6">
        <v>1</v>
      </c>
      <c r="R822" s="6">
        <v>1</v>
      </c>
      <c r="S822" s="6">
        <v>32</v>
      </c>
      <c r="T822" s="6">
        <v>288000</v>
      </c>
      <c r="U822" s="6">
        <v>32</v>
      </c>
      <c r="V822" s="6">
        <v>1504299</v>
      </c>
      <c r="W822" s="6">
        <v>46</v>
      </c>
      <c r="X822" s="5"/>
      <c r="Y822" s="5" t="s">
        <v>91</v>
      </c>
      <c r="Z822" s="9">
        <v>1.89473</v>
      </c>
      <c r="AA822" s="14">
        <f t="shared" si="174"/>
        <v>-0.64934291007278788</v>
      </c>
      <c r="AB822" s="9">
        <f t="shared" si="176"/>
        <v>3.4609271428571424</v>
      </c>
      <c r="AC822" s="9">
        <f t="shared" si="180"/>
        <v>4.2135492857142847</v>
      </c>
      <c r="AD822" s="9">
        <f t="shared" si="181"/>
        <v>0.82138048191133073</v>
      </c>
      <c r="AE822" s="5" t="s">
        <v>87</v>
      </c>
      <c r="AF822" s="11" t="str">
        <f t="shared" si="182"/>
        <v/>
      </c>
      <c r="AG822" s="11" t="str">
        <f t="shared" si="183"/>
        <v/>
      </c>
      <c r="AH822" s="11">
        <f t="shared" si="184"/>
        <v>0.44967552804566369</v>
      </c>
      <c r="AI822" s="5" t="s">
        <v>51</v>
      </c>
      <c r="AJ822" s="5" t="s">
        <v>86</v>
      </c>
      <c r="AK822" s="5" t="s">
        <v>52</v>
      </c>
      <c r="AL822" s="5" t="s">
        <v>88</v>
      </c>
      <c r="AM822" s="5" t="s">
        <v>89</v>
      </c>
      <c r="AN822" s="12">
        <f t="shared" si="177"/>
        <v>1.89473</v>
      </c>
      <c r="AO822" s="12"/>
      <c r="AP822" s="12"/>
      <c r="AQ822" s="12"/>
      <c r="AR822" s="12"/>
      <c r="AS822" s="13" t="s">
        <v>90</v>
      </c>
    </row>
    <row r="823" spans="1:45" ht="21" customHeight="1">
      <c r="A823" s="4">
        <v>43231</v>
      </c>
      <c r="B823" s="5" t="s">
        <v>85</v>
      </c>
      <c r="C823" s="5" t="s">
        <v>86</v>
      </c>
      <c r="D823" s="4">
        <v>43159</v>
      </c>
      <c r="E823" s="5">
        <f t="shared" si="168"/>
        <v>72</v>
      </c>
      <c r="F823" s="5" t="str">
        <f t="shared" si="169"/>
        <v>개봉후</v>
      </c>
      <c r="G823" s="5" t="str">
        <f t="shared" si="170"/>
        <v>금</v>
      </c>
      <c r="H823" s="5">
        <f t="shared" si="171"/>
        <v>0</v>
      </c>
      <c r="I823" s="5"/>
      <c r="J823" s="5"/>
      <c r="K823" s="5"/>
      <c r="L823" s="14" t="str">
        <f t="shared" si="172"/>
        <v/>
      </c>
      <c r="M823" s="14" t="str">
        <f t="shared" si="173"/>
        <v/>
      </c>
      <c r="N823" s="11" t="str">
        <f t="shared" si="175"/>
        <v/>
      </c>
      <c r="O823" s="11" t="str">
        <f t="shared" si="178"/>
        <v/>
      </c>
      <c r="P823" s="11" t="str">
        <f t="shared" si="179"/>
        <v/>
      </c>
      <c r="Q823" s="6"/>
      <c r="R823" s="6"/>
      <c r="S823" s="6"/>
      <c r="T823" s="6"/>
      <c r="U823" s="6"/>
      <c r="V823" s="6"/>
      <c r="W823" s="6"/>
      <c r="X823" s="5"/>
      <c r="Y823" s="5"/>
      <c r="Z823" s="9">
        <v>1.8910100000000001</v>
      </c>
      <c r="AA823" s="14">
        <f t="shared" si="174"/>
        <v>-1.9633404231736984E-3</v>
      </c>
      <c r="AB823" s="9">
        <f t="shared" si="176"/>
        <v>3.3425642857142859</v>
      </c>
      <c r="AC823" s="9">
        <f t="shared" si="180"/>
        <v>4.1260703571428552</v>
      </c>
      <c r="AD823" s="9">
        <f t="shared" si="181"/>
        <v>0.81010840736823575</v>
      </c>
      <c r="AE823" s="5" t="s">
        <v>87</v>
      </c>
      <c r="AF823" s="11" t="str">
        <f t="shared" si="182"/>
        <v/>
      </c>
      <c r="AG823" s="11" t="str">
        <f t="shared" si="183"/>
        <v/>
      </c>
      <c r="AH823" s="11">
        <f t="shared" si="184"/>
        <v>0.45830774473498115</v>
      </c>
      <c r="AI823" s="5" t="s">
        <v>51</v>
      </c>
      <c r="AJ823" s="5" t="s">
        <v>86</v>
      </c>
      <c r="AK823" s="5" t="s">
        <v>52</v>
      </c>
      <c r="AL823" s="5" t="s">
        <v>88</v>
      </c>
      <c r="AM823" s="5" t="s">
        <v>89</v>
      </c>
      <c r="AN823" s="12">
        <f t="shared" si="177"/>
        <v>1.8910100000000001</v>
      </c>
      <c r="AO823" s="12"/>
      <c r="AP823" s="12"/>
      <c r="AQ823" s="12"/>
      <c r="AR823" s="12"/>
      <c r="AS823" s="13" t="s">
        <v>90</v>
      </c>
    </row>
    <row r="824" spans="1:45" ht="21" customHeight="1">
      <c r="A824" s="4">
        <v>43232</v>
      </c>
      <c r="B824" s="5" t="s">
        <v>85</v>
      </c>
      <c r="C824" s="5" t="s">
        <v>86</v>
      </c>
      <c r="D824" s="4">
        <v>43159</v>
      </c>
      <c r="E824" s="5">
        <f t="shared" si="168"/>
        <v>73</v>
      </c>
      <c r="F824" s="5" t="str">
        <f t="shared" si="169"/>
        <v>개봉후</v>
      </c>
      <c r="G824" s="5" t="str">
        <f t="shared" si="170"/>
        <v>토</v>
      </c>
      <c r="H824" s="5">
        <f t="shared" si="171"/>
        <v>1</v>
      </c>
      <c r="I824" s="5"/>
      <c r="J824" s="5"/>
      <c r="K824" s="5"/>
      <c r="L824" s="14" t="str">
        <f t="shared" si="172"/>
        <v/>
      </c>
      <c r="M824" s="14" t="str">
        <f t="shared" si="173"/>
        <v/>
      </c>
      <c r="N824" s="11" t="str">
        <f t="shared" si="175"/>
        <v/>
      </c>
      <c r="O824" s="11" t="str">
        <f t="shared" si="178"/>
        <v/>
      </c>
      <c r="P824" s="11" t="str">
        <f t="shared" si="179"/>
        <v/>
      </c>
      <c r="Q824" s="6"/>
      <c r="R824" s="6"/>
      <c r="S824" s="6"/>
      <c r="T824" s="6"/>
      <c r="U824" s="6"/>
      <c r="V824" s="6"/>
      <c r="W824" s="6"/>
      <c r="X824" s="5"/>
      <c r="Y824" s="5"/>
      <c r="Z824" s="9">
        <v>4.0206099999999996</v>
      </c>
      <c r="AA824" s="14">
        <f t="shared" si="174"/>
        <v>1.1261706706997843</v>
      </c>
      <c r="AB824" s="9">
        <f t="shared" si="176"/>
        <v>3.3940857142857146</v>
      </c>
      <c r="AC824" s="9">
        <f t="shared" si="180"/>
        <v>4.0287028571428554</v>
      </c>
      <c r="AD824" s="9">
        <f t="shared" si="181"/>
        <v>0.84247606106467499</v>
      </c>
      <c r="AE824" s="5" t="s">
        <v>87</v>
      </c>
      <c r="AF824" s="11" t="str">
        <f t="shared" si="182"/>
        <v/>
      </c>
      <c r="AG824" s="11" t="str">
        <f t="shared" si="183"/>
        <v/>
      </c>
      <c r="AH824" s="11">
        <f t="shared" si="184"/>
        <v>0.99799120028708321</v>
      </c>
      <c r="AI824" s="5" t="s">
        <v>51</v>
      </c>
      <c r="AJ824" s="5" t="s">
        <v>86</v>
      </c>
      <c r="AK824" s="5" t="s">
        <v>52</v>
      </c>
      <c r="AL824" s="5" t="s">
        <v>88</v>
      </c>
      <c r="AM824" s="5" t="s">
        <v>89</v>
      </c>
      <c r="AN824" s="12">
        <f t="shared" si="177"/>
        <v>4.0206099999999996</v>
      </c>
      <c r="AO824" s="12"/>
      <c r="AP824" s="12"/>
      <c r="AQ824" s="12"/>
      <c r="AR824" s="12"/>
      <c r="AS824" s="13" t="s">
        <v>90</v>
      </c>
    </row>
    <row r="825" spans="1:45" ht="21" customHeight="1">
      <c r="A825" s="4">
        <v>43233</v>
      </c>
      <c r="B825" s="5" t="s">
        <v>85</v>
      </c>
      <c r="C825" s="5" t="s">
        <v>86</v>
      </c>
      <c r="D825" s="4">
        <v>43159</v>
      </c>
      <c r="E825" s="5">
        <f t="shared" si="168"/>
        <v>74</v>
      </c>
      <c r="F825" s="5" t="str">
        <f t="shared" si="169"/>
        <v>개봉후</v>
      </c>
      <c r="G825" s="5" t="str">
        <f t="shared" si="170"/>
        <v>일</v>
      </c>
      <c r="H825" s="5">
        <f t="shared" si="171"/>
        <v>1</v>
      </c>
      <c r="I825" s="5"/>
      <c r="J825" s="5"/>
      <c r="K825" s="5"/>
      <c r="L825" s="14" t="str">
        <f t="shared" si="172"/>
        <v/>
      </c>
      <c r="M825" s="14" t="str">
        <f t="shared" si="173"/>
        <v/>
      </c>
      <c r="N825" s="11" t="str">
        <f t="shared" si="175"/>
        <v/>
      </c>
      <c r="O825" s="11" t="str">
        <f t="shared" si="178"/>
        <v/>
      </c>
      <c r="P825" s="11" t="str">
        <f t="shared" si="179"/>
        <v/>
      </c>
      <c r="Q825" s="6"/>
      <c r="R825" s="6"/>
      <c r="S825" s="6"/>
      <c r="T825" s="6"/>
      <c r="U825" s="6"/>
      <c r="V825" s="6"/>
      <c r="W825" s="6"/>
      <c r="X825" s="5"/>
      <c r="Y825" s="5"/>
      <c r="Z825" s="9">
        <v>2.8504499999999999</v>
      </c>
      <c r="AA825" s="14">
        <f t="shared" si="174"/>
        <v>-0.29104041426549698</v>
      </c>
      <c r="AB825" s="9">
        <f t="shared" si="176"/>
        <v>3.162864285714285</v>
      </c>
      <c r="AC825" s="9">
        <f t="shared" si="180"/>
        <v>3.5877435714285704</v>
      </c>
      <c r="AD825" s="9">
        <f t="shared" si="181"/>
        <v>0.88157479004412054</v>
      </c>
      <c r="AE825" s="5" t="s">
        <v>87</v>
      </c>
      <c r="AF825" s="11" t="str">
        <f t="shared" si="182"/>
        <v/>
      </c>
      <c r="AG825" s="11" t="str">
        <f t="shared" si="183"/>
        <v/>
      </c>
      <c r="AH825" s="11">
        <f t="shared" si="184"/>
        <v>0.79449658071995533</v>
      </c>
      <c r="AI825" s="5" t="s">
        <v>51</v>
      </c>
      <c r="AJ825" s="5" t="s">
        <v>86</v>
      </c>
      <c r="AK825" s="5" t="s">
        <v>52</v>
      </c>
      <c r="AL825" s="5" t="s">
        <v>88</v>
      </c>
      <c r="AM825" s="5" t="s">
        <v>89</v>
      </c>
      <c r="AN825" s="12">
        <f t="shared" si="177"/>
        <v>2.8504499999999999</v>
      </c>
      <c r="AO825" s="12"/>
      <c r="AP825" s="12"/>
      <c r="AQ825" s="12"/>
      <c r="AR825" s="12"/>
      <c r="AS825" s="13" t="s">
        <v>90</v>
      </c>
    </row>
    <row r="826" spans="1:45" ht="21" customHeight="1">
      <c r="A826" s="4">
        <v>43234</v>
      </c>
      <c r="B826" s="5" t="s">
        <v>85</v>
      </c>
      <c r="C826" s="5" t="s">
        <v>86</v>
      </c>
      <c r="D826" s="4">
        <v>43159</v>
      </c>
      <c r="E826" s="5">
        <f t="shared" si="168"/>
        <v>75</v>
      </c>
      <c r="F826" s="5" t="str">
        <f t="shared" si="169"/>
        <v>개봉후</v>
      </c>
      <c r="G826" s="5" t="str">
        <f t="shared" si="170"/>
        <v>월</v>
      </c>
      <c r="H826" s="5">
        <f t="shared" si="171"/>
        <v>0</v>
      </c>
      <c r="I826" s="5"/>
      <c r="J826" s="5"/>
      <c r="K826" s="5"/>
      <c r="L826" s="14" t="str">
        <f t="shared" si="172"/>
        <v/>
      </c>
      <c r="M826" s="14" t="str">
        <f t="shared" si="173"/>
        <v/>
      </c>
      <c r="N826" s="11" t="str">
        <f t="shared" si="175"/>
        <v/>
      </c>
      <c r="O826" s="11" t="str">
        <f t="shared" si="178"/>
        <v/>
      </c>
      <c r="P826" s="11" t="str">
        <f t="shared" si="179"/>
        <v/>
      </c>
      <c r="Q826" s="6">
        <v>1</v>
      </c>
      <c r="R826" s="6">
        <v>1</v>
      </c>
      <c r="S826" s="6">
        <v>59</v>
      </c>
      <c r="T826" s="6">
        <v>10000</v>
      </c>
      <c r="U826" s="6">
        <v>1</v>
      </c>
      <c r="V826" s="6">
        <v>1504300</v>
      </c>
      <c r="W826" s="6">
        <v>92</v>
      </c>
      <c r="X826" s="5"/>
      <c r="Y826" s="5" t="s">
        <v>91</v>
      </c>
      <c r="Z826" s="9">
        <v>1.8554999999999999</v>
      </c>
      <c r="AA826" s="14">
        <f t="shared" si="174"/>
        <v>-0.34905014997631956</v>
      </c>
      <c r="AB826" s="9">
        <f t="shared" si="176"/>
        <v>2.8888728571428568</v>
      </c>
      <c r="AC826" s="9">
        <f t="shared" si="180"/>
        <v>3.4398814285714274</v>
      </c>
      <c r="AD826" s="9">
        <f t="shared" si="181"/>
        <v>0.8398175684627005</v>
      </c>
      <c r="AE826" s="5" t="s">
        <v>87</v>
      </c>
      <c r="AF826" s="11" t="str">
        <f t="shared" si="182"/>
        <v/>
      </c>
      <c r="AG826" s="11" t="str">
        <f t="shared" si="183"/>
        <v/>
      </c>
      <c r="AH826" s="11">
        <f t="shared" si="184"/>
        <v>0.53940812743960875</v>
      </c>
      <c r="AI826" s="5" t="s">
        <v>51</v>
      </c>
      <c r="AJ826" s="5" t="s">
        <v>86</v>
      </c>
      <c r="AK826" s="5" t="s">
        <v>52</v>
      </c>
      <c r="AL826" s="5" t="s">
        <v>88</v>
      </c>
      <c r="AM826" s="5" t="s">
        <v>89</v>
      </c>
      <c r="AN826" s="12">
        <f t="shared" si="177"/>
        <v>1.8554999999999999</v>
      </c>
      <c r="AO826" s="12"/>
      <c r="AP826" s="12"/>
      <c r="AQ826" s="12"/>
      <c r="AR826" s="12"/>
      <c r="AS826" s="13" t="s">
        <v>90</v>
      </c>
    </row>
    <row r="827" spans="1:45" ht="21" customHeight="1">
      <c r="A827" s="4">
        <v>43235</v>
      </c>
      <c r="B827" s="5" t="s">
        <v>85</v>
      </c>
      <c r="C827" s="5" t="s">
        <v>86</v>
      </c>
      <c r="D827" s="4">
        <v>43159</v>
      </c>
      <c r="E827" s="5">
        <f t="shared" ref="E827:E890" si="185">A827-D827</f>
        <v>76</v>
      </c>
      <c r="F827" s="5" t="str">
        <f t="shared" ref="F827:F890" si="186">IF(E827&lt;0,"개봉전","개봉후")</f>
        <v>개봉후</v>
      </c>
      <c r="G827" s="5" t="str">
        <f t="shared" ref="G827:G890" si="187">CHOOSE(WEEKDAY(A827,2),"월","화","수","목","금","토","일")</f>
        <v>화</v>
      </c>
      <c r="H827" s="5">
        <f t="shared" ref="H827:H890" si="188">IF(WEEKDAY(A827,2)&gt;5,1,0)</f>
        <v>0</v>
      </c>
      <c r="I827" s="5"/>
      <c r="J827" s="5"/>
      <c r="K827" s="5"/>
      <c r="L827" s="14" t="str">
        <f t="shared" ref="L827:L890" si="189">IF(COUNT(I827:J827)=2,IFERROR(J827/I827,""),"")</f>
        <v/>
      </c>
      <c r="M827" s="14" t="str">
        <f t="shared" si="173"/>
        <v/>
      </c>
      <c r="N827" s="11" t="str">
        <f t="shared" si="175"/>
        <v/>
      </c>
      <c r="O827" s="11" t="str">
        <f t="shared" si="178"/>
        <v/>
      </c>
      <c r="P827" s="11" t="str">
        <f t="shared" si="179"/>
        <v/>
      </c>
      <c r="Q827" s="6">
        <v>1</v>
      </c>
      <c r="R827" s="6">
        <v>1</v>
      </c>
      <c r="S827" s="6">
        <v>154</v>
      </c>
      <c r="T827" s="6">
        <v>315000</v>
      </c>
      <c r="U827" s="6">
        <v>45</v>
      </c>
      <c r="V827" s="6">
        <v>1504345</v>
      </c>
      <c r="W827" s="6">
        <v>50</v>
      </c>
      <c r="X827" s="5"/>
      <c r="Y827" s="5" t="s">
        <v>91</v>
      </c>
      <c r="Z827" s="9">
        <v>1.6004400000000001</v>
      </c>
      <c r="AA827" s="14">
        <f t="shared" si="174"/>
        <v>-0.13746160064672586</v>
      </c>
      <c r="AB827" s="9">
        <f t="shared" si="176"/>
        <v>2.7880157142857138</v>
      </c>
      <c r="AC827" s="9">
        <f t="shared" si="180"/>
        <v>3.3571103571428567</v>
      </c>
      <c r="AD827" s="9">
        <f t="shared" si="181"/>
        <v>0.8304808057184383</v>
      </c>
      <c r="AE827" s="5" t="s">
        <v>87</v>
      </c>
      <c r="AF827" s="11" t="str">
        <f t="shared" si="182"/>
        <v/>
      </c>
      <c r="AG827" s="11" t="str">
        <f t="shared" si="183"/>
        <v/>
      </c>
      <c r="AH827" s="11">
        <f t="shared" si="184"/>
        <v>0.47673142367654847</v>
      </c>
      <c r="AI827" s="5" t="s">
        <v>51</v>
      </c>
      <c r="AJ827" s="5" t="s">
        <v>86</v>
      </c>
      <c r="AK827" s="5" t="s">
        <v>52</v>
      </c>
      <c r="AL827" s="5" t="s">
        <v>88</v>
      </c>
      <c r="AM827" s="5" t="s">
        <v>89</v>
      </c>
      <c r="AN827" s="12">
        <f t="shared" si="177"/>
        <v>1.6004400000000001</v>
      </c>
      <c r="AO827" s="12"/>
      <c r="AP827" s="12"/>
      <c r="AQ827" s="12"/>
      <c r="AR827" s="12"/>
      <c r="AS827" s="13" t="s">
        <v>90</v>
      </c>
    </row>
    <row r="828" spans="1:45" ht="21" customHeight="1">
      <c r="A828" s="4">
        <v>43236</v>
      </c>
      <c r="B828" s="5" t="s">
        <v>85</v>
      </c>
      <c r="C828" s="5" t="s">
        <v>86</v>
      </c>
      <c r="D828" s="4">
        <v>43159</v>
      </c>
      <c r="E828" s="5">
        <f t="shared" si="185"/>
        <v>77</v>
      </c>
      <c r="F828" s="5" t="str">
        <f t="shared" si="186"/>
        <v>개봉후</v>
      </c>
      <c r="G828" s="5" t="str">
        <f t="shared" si="187"/>
        <v>수</v>
      </c>
      <c r="H828" s="5">
        <f t="shared" si="188"/>
        <v>0</v>
      </c>
      <c r="I828" s="5"/>
      <c r="J828" s="5"/>
      <c r="K828" s="5"/>
      <c r="L828" s="14" t="str">
        <f t="shared" si="189"/>
        <v/>
      </c>
      <c r="M828" s="14" t="str">
        <f t="shared" ref="M828:M891" si="190">IF(AND(COUNT(I827:I828)=2,A828=A827+1),IFERROR(I828/I827-1,""),"")</f>
        <v/>
      </c>
      <c r="N828" s="11" t="str">
        <f t="shared" si="175"/>
        <v/>
      </c>
      <c r="O828" s="11" t="str">
        <f t="shared" si="178"/>
        <v/>
      </c>
      <c r="P828" s="11" t="str">
        <f t="shared" si="179"/>
        <v/>
      </c>
      <c r="Q828" s="6">
        <v>1</v>
      </c>
      <c r="R828" s="6">
        <v>1</v>
      </c>
      <c r="S828" s="6">
        <v>59</v>
      </c>
      <c r="T828" s="6">
        <v>20000</v>
      </c>
      <c r="U828" s="6">
        <v>2</v>
      </c>
      <c r="V828" s="6">
        <v>1504347</v>
      </c>
      <c r="W828" s="6">
        <v>97</v>
      </c>
      <c r="X828" s="5"/>
      <c r="Y828" s="5" t="s">
        <v>91</v>
      </c>
      <c r="Z828" s="9">
        <v>1.5839700000000001</v>
      </c>
      <c r="AA828" s="14">
        <f t="shared" ref="AA828:AA891" si="191">IF(AND(COUNT(Z827:Z828)=2,A828=A827+1),IFERROR(Z828/Z827-1,""),"")</f>
        <v>-1.0290919997000825E-2</v>
      </c>
      <c r="AB828" s="9">
        <f t="shared" si="176"/>
        <v>2.2423871428571429</v>
      </c>
      <c r="AC828" s="9">
        <f t="shared" si="180"/>
        <v>3.2911321428571427</v>
      </c>
      <c r="AD828" s="9">
        <f t="shared" si="181"/>
        <v>0.68134217816925791</v>
      </c>
      <c r="AE828" s="5" t="s">
        <v>87</v>
      </c>
      <c r="AF828" s="11" t="str">
        <f t="shared" si="182"/>
        <v/>
      </c>
      <c r="AG828" s="11" t="str">
        <f t="shared" si="183"/>
        <v/>
      </c>
      <c r="AH828" s="11">
        <f t="shared" si="184"/>
        <v>0.48128423024208999</v>
      </c>
      <c r="AI828" s="5" t="s">
        <v>51</v>
      </c>
      <c r="AJ828" s="5" t="s">
        <v>86</v>
      </c>
      <c r="AK828" s="5" t="s">
        <v>52</v>
      </c>
      <c r="AL828" s="5" t="s">
        <v>88</v>
      </c>
      <c r="AM828" s="5" t="s">
        <v>89</v>
      </c>
      <c r="AN828" s="12">
        <f t="shared" si="177"/>
        <v>1.5839700000000001</v>
      </c>
      <c r="AO828" s="12"/>
      <c r="AP828" s="12"/>
      <c r="AQ828" s="12"/>
      <c r="AR828" s="12"/>
      <c r="AS828" s="13" t="s">
        <v>90</v>
      </c>
    </row>
    <row r="829" spans="1:45" ht="21" customHeight="1">
      <c r="A829" s="4">
        <v>43237</v>
      </c>
      <c r="B829" s="5" t="s">
        <v>85</v>
      </c>
      <c r="C829" s="5" t="s">
        <v>86</v>
      </c>
      <c r="D829" s="4">
        <v>43159</v>
      </c>
      <c r="E829" s="5">
        <f t="shared" si="185"/>
        <v>78</v>
      </c>
      <c r="F829" s="5" t="str">
        <f t="shared" si="186"/>
        <v>개봉후</v>
      </c>
      <c r="G829" s="5" t="str">
        <f t="shared" si="187"/>
        <v>목</v>
      </c>
      <c r="H829" s="5">
        <f t="shared" si="188"/>
        <v>0</v>
      </c>
      <c r="I829" s="5"/>
      <c r="J829" s="5"/>
      <c r="K829" s="5"/>
      <c r="L829" s="14" t="str">
        <f t="shared" si="189"/>
        <v/>
      </c>
      <c r="M829" s="14" t="str">
        <f t="shared" si="190"/>
        <v/>
      </c>
      <c r="N829" s="11" t="str">
        <f t="shared" si="175"/>
        <v/>
      </c>
      <c r="O829" s="11" t="str">
        <f t="shared" si="178"/>
        <v/>
      </c>
      <c r="P829" s="11" t="str">
        <f t="shared" si="179"/>
        <v/>
      </c>
      <c r="Q829" s="6"/>
      <c r="R829" s="6"/>
      <c r="S829" s="6"/>
      <c r="T829" s="6"/>
      <c r="U829" s="6"/>
      <c r="V829" s="6"/>
      <c r="W829" s="6"/>
      <c r="X829" s="5"/>
      <c r="Y829" s="5"/>
      <c r="Z829" s="9">
        <v>1.6183099999999999</v>
      </c>
      <c r="AA829" s="14">
        <f t="shared" si="191"/>
        <v>2.167970352973847E-2</v>
      </c>
      <c r="AB829" s="9">
        <f t="shared" si="176"/>
        <v>2.2028985714285714</v>
      </c>
      <c r="AC829" s="9">
        <f t="shared" si="180"/>
        <v>3.2279474999999995</v>
      </c>
      <c r="AD829" s="9">
        <f t="shared" si="181"/>
        <v>0.68244560093637574</v>
      </c>
      <c r="AE829" s="5" t="s">
        <v>87</v>
      </c>
      <c r="AF829" s="11" t="str">
        <f t="shared" si="182"/>
        <v/>
      </c>
      <c r="AG829" s="11" t="str">
        <f t="shared" si="183"/>
        <v/>
      </c>
      <c r="AH829" s="11">
        <f t="shared" si="184"/>
        <v>0.50134334588775065</v>
      </c>
      <c r="AI829" s="5" t="s">
        <v>51</v>
      </c>
      <c r="AJ829" s="5" t="s">
        <v>86</v>
      </c>
      <c r="AK829" s="5" t="s">
        <v>52</v>
      </c>
      <c r="AL829" s="5" t="s">
        <v>88</v>
      </c>
      <c r="AM829" s="5" t="s">
        <v>89</v>
      </c>
      <c r="AN829" s="12">
        <f t="shared" si="177"/>
        <v>1.6183099999999999</v>
      </c>
      <c r="AO829" s="12"/>
      <c r="AP829" s="12"/>
      <c r="AQ829" s="12"/>
      <c r="AR829" s="12"/>
      <c r="AS829" s="13" t="s">
        <v>90</v>
      </c>
    </row>
    <row r="830" spans="1:45" ht="21" customHeight="1">
      <c r="A830" s="4">
        <v>43238</v>
      </c>
      <c r="B830" s="5" t="s">
        <v>85</v>
      </c>
      <c r="C830" s="5" t="s">
        <v>86</v>
      </c>
      <c r="D830" s="4">
        <v>43159</v>
      </c>
      <c r="E830" s="5">
        <f t="shared" si="185"/>
        <v>79</v>
      </c>
      <c r="F830" s="5" t="str">
        <f t="shared" si="186"/>
        <v>개봉후</v>
      </c>
      <c r="G830" s="5" t="str">
        <f t="shared" si="187"/>
        <v>금</v>
      </c>
      <c r="H830" s="5">
        <f t="shared" si="188"/>
        <v>0</v>
      </c>
      <c r="I830" s="5"/>
      <c r="J830" s="5"/>
      <c r="K830" s="5"/>
      <c r="L830" s="14" t="str">
        <f t="shared" si="189"/>
        <v/>
      </c>
      <c r="M830" s="14" t="str">
        <f t="shared" si="190"/>
        <v/>
      </c>
      <c r="N830" s="11" t="str">
        <f t="shared" si="175"/>
        <v/>
      </c>
      <c r="O830" s="11" t="str">
        <f t="shared" si="178"/>
        <v/>
      </c>
      <c r="P830" s="11" t="str">
        <f t="shared" si="179"/>
        <v/>
      </c>
      <c r="Q830" s="6"/>
      <c r="R830" s="6"/>
      <c r="S830" s="6"/>
      <c r="T830" s="6"/>
      <c r="U830" s="6"/>
      <c r="V830" s="6"/>
      <c r="W830" s="6"/>
      <c r="X830" s="5"/>
      <c r="Y830" s="5"/>
      <c r="Z830" s="9">
        <v>1.8452900000000001</v>
      </c>
      <c r="AA830" s="14">
        <f t="shared" si="191"/>
        <v>0.14025742904635097</v>
      </c>
      <c r="AB830" s="9">
        <f t="shared" si="176"/>
        <v>2.196367142857143</v>
      </c>
      <c r="AC830" s="9">
        <f t="shared" si="180"/>
        <v>3.1757367857142853</v>
      </c>
      <c r="AD830" s="9">
        <f t="shared" si="181"/>
        <v>0.69160868518362961</v>
      </c>
      <c r="AE830" s="5" t="s">
        <v>87</v>
      </c>
      <c r="AF830" s="11" t="str">
        <f t="shared" si="182"/>
        <v/>
      </c>
      <c r="AG830" s="11" t="str">
        <f t="shared" si="183"/>
        <v/>
      </c>
      <c r="AH830" s="11">
        <f t="shared" si="184"/>
        <v>0.58105886114392136</v>
      </c>
      <c r="AI830" s="5" t="s">
        <v>51</v>
      </c>
      <c r="AJ830" s="5" t="s">
        <v>86</v>
      </c>
      <c r="AK830" s="5" t="s">
        <v>52</v>
      </c>
      <c r="AL830" s="5" t="s">
        <v>88</v>
      </c>
      <c r="AM830" s="5" t="s">
        <v>89</v>
      </c>
      <c r="AN830" s="12">
        <f t="shared" si="177"/>
        <v>1.8452900000000001</v>
      </c>
      <c r="AO830" s="12"/>
      <c r="AP830" s="12"/>
      <c r="AQ830" s="12"/>
      <c r="AR830" s="12"/>
      <c r="AS830" s="13" t="s">
        <v>90</v>
      </c>
    </row>
    <row r="831" spans="1:45" ht="21" customHeight="1">
      <c r="A831" s="4">
        <v>43239</v>
      </c>
      <c r="B831" s="5" t="s">
        <v>85</v>
      </c>
      <c r="C831" s="5" t="s">
        <v>86</v>
      </c>
      <c r="D831" s="4">
        <v>43159</v>
      </c>
      <c r="E831" s="5">
        <f t="shared" si="185"/>
        <v>80</v>
      </c>
      <c r="F831" s="5" t="str">
        <f t="shared" si="186"/>
        <v>개봉후</v>
      </c>
      <c r="G831" s="5" t="str">
        <f t="shared" si="187"/>
        <v>토</v>
      </c>
      <c r="H831" s="5">
        <f t="shared" si="188"/>
        <v>1</v>
      </c>
      <c r="I831" s="5"/>
      <c r="J831" s="5"/>
      <c r="K831" s="5"/>
      <c r="L831" s="14" t="str">
        <f t="shared" si="189"/>
        <v/>
      </c>
      <c r="M831" s="14" t="str">
        <f t="shared" si="190"/>
        <v/>
      </c>
      <c r="N831" s="11" t="str">
        <f t="shared" si="175"/>
        <v/>
      </c>
      <c r="O831" s="11" t="str">
        <f t="shared" si="178"/>
        <v/>
      </c>
      <c r="P831" s="11" t="str">
        <f t="shared" si="179"/>
        <v/>
      </c>
      <c r="Q831" s="6">
        <v>1</v>
      </c>
      <c r="R831" s="6">
        <v>1</v>
      </c>
      <c r="S831" s="6">
        <v>103</v>
      </c>
      <c r="T831" s="6">
        <v>110000</v>
      </c>
      <c r="U831" s="6">
        <v>22</v>
      </c>
      <c r="V831" s="6">
        <v>1504369</v>
      </c>
      <c r="W831" s="6">
        <v>72</v>
      </c>
      <c r="X831" s="5"/>
      <c r="Y831" s="5" t="s">
        <v>91</v>
      </c>
      <c r="Z831" s="9">
        <v>4.5421100000000001</v>
      </c>
      <c r="AA831" s="14">
        <f t="shared" si="191"/>
        <v>1.4614613421196667</v>
      </c>
      <c r="AB831" s="9">
        <f t="shared" si="176"/>
        <v>2.2708671428571425</v>
      </c>
      <c r="AC831" s="9">
        <f t="shared" si="180"/>
        <v>3.1317071428571426</v>
      </c>
      <c r="AD831" s="9">
        <f t="shared" si="181"/>
        <v>0.72512116850918829</v>
      </c>
      <c r="AE831" s="5" t="s">
        <v>87</v>
      </c>
      <c r="AF831" s="11" t="str">
        <f t="shared" si="182"/>
        <v/>
      </c>
      <c r="AG831" s="11" t="str">
        <f t="shared" si="183"/>
        <v/>
      </c>
      <c r="AH831" s="11">
        <f t="shared" si="184"/>
        <v>1.4503623080975918</v>
      </c>
      <c r="AI831" s="5" t="s">
        <v>51</v>
      </c>
      <c r="AJ831" s="5" t="s">
        <v>86</v>
      </c>
      <c r="AK831" s="5" t="s">
        <v>52</v>
      </c>
      <c r="AL831" s="5" t="s">
        <v>88</v>
      </c>
      <c r="AM831" s="5" t="s">
        <v>89</v>
      </c>
      <c r="AN831" s="12">
        <f t="shared" si="177"/>
        <v>4.5421100000000001</v>
      </c>
      <c r="AO831" s="12"/>
      <c r="AP831" s="12"/>
      <c r="AQ831" s="12"/>
      <c r="AR831" s="12"/>
      <c r="AS831" s="13" t="s">
        <v>90</v>
      </c>
    </row>
    <row r="832" spans="1:45" ht="21" customHeight="1">
      <c r="A832" s="4">
        <v>43240</v>
      </c>
      <c r="B832" s="5" t="s">
        <v>85</v>
      </c>
      <c r="C832" s="5" t="s">
        <v>86</v>
      </c>
      <c r="D832" s="4">
        <v>43159</v>
      </c>
      <c r="E832" s="5">
        <f t="shared" si="185"/>
        <v>81</v>
      </c>
      <c r="F832" s="5" t="str">
        <f t="shared" si="186"/>
        <v>개봉후</v>
      </c>
      <c r="G832" s="5" t="str">
        <f t="shared" si="187"/>
        <v>일</v>
      </c>
      <c r="H832" s="5">
        <f t="shared" si="188"/>
        <v>1</v>
      </c>
      <c r="I832" s="5"/>
      <c r="J832" s="5"/>
      <c r="K832" s="5"/>
      <c r="L832" s="14" t="str">
        <f t="shared" si="189"/>
        <v/>
      </c>
      <c r="M832" s="14" t="str">
        <f t="shared" si="190"/>
        <v/>
      </c>
      <c r="N832" s="11" t="str">
        <f t="shared" si="175"/>
        <v/>
      </c>
      <c r="O832" s="11" t="str">
        <f t="shared" si="178"/>
        <v/>
      </c>
      <c r="P832" s="11" t="str">
        <f t="shared" si="179"/>
        <v/>
      </c>
      <c r="Q832" s="6"/>
      <c r="R832" s="6"/>
      <c r="S832" s="6"/>
      <c r="T832" s="6"/>
      <c r="U832" s="6"/>
      <c r="V832" s="6"/>
      <c r="W832" s="6"/>
      <c r="X832" s="5"/>
      <c r="Y832" s="5"/>
      <c r="Z832" s="9">
        <v>4.0389499999999998</v>
      </c>
      <c r="AA832" s="14">
        <f t="shared" si="191"/>
        <v>-0.11077670950285223</v>
      </c>
      <c r="AB832" s="9">
        <f t="shared" si="176"/>
        <v>2.4406528571428572</v>
      </c>
      <c r="AC832" s="9">
        <f t="shared" si="180"/>
        <v>3.1626574999999995</v>
      </c>
      <c r="AD832" s="9">
        <f t="shared" si="181"/>
        <v>0.77170950605396182</v>
      </c>
      <c r="AE832" s="5" t="s">
        <v>87</v>
      </c>
      <c r="AF832" s="11" t="str">
        <f t="shared" si="182"/>
        <v/>
      </c>
      <c r="AG832" s="11" t="str">
        <f t="shared" si="183"/>
        <v/>
      </c>
      <c r="AH832" s="11">
        <f t="shared" si="184"/>
        <v>1.2770747385703323</v>
      </c>
      <c r="AI832" s="5" t="s">
        <v>51</v>
      </c>
      <c r="AJ832" s="5" t="s">
        <v>86</v>
      </c>
      <c r="AK832" s="5" t="s">
        <v>52</v>
      </c>
      <c r="AL832" s="5" t="s">
        <v>88</v>
      </c>
      <c r="AM832" s="5" t="s">
        <v>89</v>
      </c>
      <c r="AN832" s="12">
        <f t="shared" si="177"/>
        <v>4.0389499999999998</v>
      </c>
      <c r="AO832" s="12"/>
      <c r="AP832" s="12"/>
      <c r="AQ832" s="12"/>
      <c r="AR832" s="12"/>
      <c r="AS832" s="13" t="s">
        <v>90</v>
      </c>
    </row>
    <row r="833" spans="1:45" ht="21" customHeight="1">
      <c r="A833" s="4">
        <v>43241</v>
      </c>
      <c r="B833" s="5" t="s">
        <v>85</v>
      </c>
      <c r="C833" s="5" t="s">
        <v>86</v>
      </c>
      <c r="D833" s="4">
        <v>43159</v>
      </c>
      <c r="E833" s="5">
        <f t="shared" si="185"/>
        <v>82</v>
      </c>
      <c r="F833" s="5" t="str">
        <f t="shared" si="186"/>
        <v>개봉후</v>
      </c>
      <c r="G833" s="5" t="str">
        <f t="shared" si="187"/>
        <v>월</v>
      </c>
      <c r="H833" s="5">
        <f t="shared" si="188"/>
        <v>0</v>
      </c>
      <c r="I833" s="5"/>
      <c r="J833" s="5"/>
      <c r="K833" s="5"/>
      <c r="L833" s="14" t="str">
        <f t="shared" si="189"/>
        <v/>
      </c>
      <c r="M833" s="14" t="str">
        <f t="shared" si="190"/>
        <v/>
      </c>
      <c r="N833" s="11" t="str">
        <f t="shared" ref="N833:N896" si="192">IF(COUNT(I827:I833)=7,AVERAGE(I827:I833),"")</f>
        <v/>
      </c>
      <c r="O833" s="11" t="str">
        <f t="shared" si="178"/>
        <v/>
      </c>
      <c r="P833" s="11" t="str">
        <f t="shared" si="179"/>
        <v/>
      </c>
      <c r="Q833" s="6">
        <v>1</v>
      </c>
      <c r="R833" s="6">
        <v>1</v>
      </c>
      <c r="S833" s="6">
        <v>59</v>
      </c>
      <c r="T833" s="6">
        <v>30000</v>
      </c>
      <c r="U833" s="6">
        <v>3</v>
      </c>
      <c r="V833" s="6">
        <v>1504372</v>
      </c>
      <c r="W833" s="6">
        <v>94</v>
      </c>
      <c r="X833" s="5"/>
      <c r="Y833" s="5" t="s">
        <v>91</v>
      </c>
      <c r="Z833" s="9">
        <v>2.80125</v>
      </c>
      <c r="AA833" s="14">
        <f t="shared" si="191"/>
        <v>-0.30644103046583882</v>
      </c>
      <c r="AB833" s="9">
        <f t="shared" ref="AB833:AB896" si="193">IF(COUNT(Z827:Z833)=7,AVERAGE(Z827:Z833),"")</f>
        <v>2.5757599999999998</v>
      </c>
      <c r="AC833" s="9">
        <f t="shared" si="180"/>
        <v>3.1460471428571428</v>
      </c>
      <c r="AD833" s="9">
        <f t="shared" si="181"/>
        <v>0.81872899007507371</v>
      </c>
      <c r="AE833" s="5" t="s">
        <v>87</v>
      </c>
      <c r="AF833" s="11" t="str">
        <f t="shared" si="182"/>
        <v/>
      </c>
      <c r="AG833" s="11" t="str">
        <f t="shared" si="183"/>
        <v/>
      </c>
      <c r="AH833" s="11">
        <f t="shared" si="184"/>
        <v>0.89040305907685524</v>
      </c>
      <c r="AI833" s="5" t="s">
        <v>51</v>
      </c>
      <c r="AJ833" s="5" t="s">
        <v>86</v>
      </c>
      <c r="AK833" s="5" t="s">
        <v>52</v>
      </c>
      <c r="AL833" s="5" t="s">
        <v>88</v>
      </c>
      <c r="AM833" s="5" t="s">
        <v>89</v>
      </c>
      <c r="AN833" s="12">
        <f t="shared" si="177"/>
        <v>2.80125</v>
      </c>
      <c r="AO833" s="12"/>
      <c r="AP833" s="12"/>
      <c r="AQ833" s="12"/>
      <c r="AR833" s="12"/>
      <c r="AS833" s="13" t="s">
        <v>90</v>
      </c>
    </row>
    <row r="834" spans="1:45" ht="21" customHeight="1">
      <c r="A834" s="4">
        <v>43242</v>
      </c>
      <c r="B834" s="5" t="s">
        <v>85</v>
      </c>
      <c r="C834" s="5" t="s">
        <v>86</v>
      </c>
      <c r="D834" s="4">
        <v>43159</v>
      </c>
      <c r="E834" s="5">
        <f t="shared" si="185"/>
        <v>83</v>
      </c>
      <c r="F834" s="5" t="str">
        <f t="shared" si="186"/>
        <v>개봉후</v>
      </c>
      <c r="G834" s="5" t="str">
        <f t="shared" si="187"/>
        <v>화</v>
      </c>
      <c r="H834" s="5">
        <f t="shared" si="188"/>
        <v>0</v>
      </c>
      <c r="I834" s="5"/>
      <c r="J834" s="5"/>
      <c r="K834" s="5"/>
      <c r="L834" s="14" t="str">
        <f t="shared" si="189"/>
        <v/>
      </c>
      <c r="M834" s="14" t="str">
        <f t="shared" si="190"/>
        <v/>
      </c>
      <c r="N834" s="11" t="str">
        <f t="shared" si="192"/>
        <v/>
      </c>
      <c r="O834" s="11" t="str">
        <f t="shared" si="178"/>
        <v/>
      </c>
      <c r="P834" s="11" t="str">
        <f t="shared" si="179"/>
        <v/>
      </c>
      <c r="Q834" s="6">
        <v>2</v>
      </c>
      <c r="R834" s="6">
        <v>2</v>
      </c>
      <c r="S834" s="6">
        <v>261</v>
      </c>
      <c r="T834" s="6">
        <v>292000</v>
      </c>
      <c r="U834" s="6">
        <v>47</v>
      </c>
      <c r="V834" s="6">
        <v>1504419</v>
      </c>
      <c r="W834" s="6">
        <v>51</v>
      </c>
      <c r="X834" s="5"/>
      <c r="Y834" s="5" t="s">
        <v>91</v>
      </c>
      <c r="Z834" s="9">
        <v>3.47777</v>
      </c>
      <c r="AA834" s="14">
        <f t="shared" si="191"/>
        <v>0.24150647032574746</v>
      </c>
      <c r="AB834" s="9">
        <f t="shared" si="193"/>
        <v>2.84395</v>
      </c>
      <c r="AC834" s="9">
        <f t="shared" si="180"/>
        <v>3.1355785714285713</v>
      </c>
      <c r="AD834" s="9">
        <f t="shared" si="181"/>
        <v>0.90699369676591923</v>
      </c>
      <c r="AE834" s="5" t="s">
        <v>87</v>
      </c>
      <c r="AF834" s="11" t="str">
        <f t="shared" si="182"/>
        <v/>
      </c>
      <c r="AG834" s="11" t="str">
        <f t="shared" si="183"/>
        <v/>
      </c>
      <c r="AH834" s="11">
        <f t="shared" si="184"/>
        <v>1.1091318303070066</v>
      </c>
      <c r="AI834" s="5" t="s">
        <v>51</v>
      </c>
      <c r="AJ834" s="5" t="s">
        <v>86</v>
      </c>
      <c r="AK834" s="5" t="s">
        <v>52</v>
      </c>
      <c r="AL834" s="5" t="s">
        <v>88</v>
      </c>
      <c r="AM834" s="5" t="s">
        <v>89</v>
      </c>
      <c r="AN834" s="12">
        <f t="shared" ref="AN834:AN897" si="194">IF(ISNUMBER(Z834),Z834,"")</f>
        <v>3.47777</v>
      </c>
      <c r="AO834" s="12"/>
      <c r="AP834" s="12"/>
      <c r="AQ834" s="12"/>
      <c r="AR834" s="12"/>
      <c r="AS834" s="13" t="s">
        <v>90</v>
      </c>
    </row>
    <row r="835" spans="1:45" ht="21" customHeight="1">
      <c r="A835" s="4">
        <v>43243</v>
      </c>
      <c r="B835" s="5" t="s">
        <v>85</v>
      </c>
      <c r="C835" s="5" t="s">
        <v>86</v>
      </c>
      <c r="D835" s="4">
        <v>43159</v>
      </c>
      <c r="E835" s="5">
        <f t="shared" si="185"/>
        <v>84</v>
      </c>
      <c r="F835" s="5" t="str">
        <f t="shared" si="186"/>
        <v>개봉후</v>
      </c>
      <c r="G835" s="5" t="str">
        <f t="shared" si="187"/>
        <v>수</v>
      </c>
      <c r="H835" s="5">
        <f t="shared" si="188"/>
        <v>0</v>
      </c>
      <c r="I835" s="5"/>
      <c r="J835" s="5"/>
      <c r="K835" s="5"/>
      <c r="L835" s="14" t="str">
        <f t="shared" si="189"/>
        <v/>
      </c>
      <c r="M835" s="14" t="str">
        <f t="shared" si="190"/>
        <v/>
      </c>
      <c r="N835" s="11" t="str">
        <f t="shared" si="192"/>
        <v/>
      </c>
      <c r="O835" s="11" t="str">
        <f t="shared" si="178"/>
        <v/>
      </c>
      <c r="P835" s="11" t="str">
        <f t="shared" si="179"/>
        <v/>
      </c>
      <c r="Q835" s="6">
        <v>1</v>
      </c>
      <c r="R835" s="6">
        <v>1</v>
      </c>
      <c r="S835" s="6">
        <v>59</v>
      </c>
      <c r="T835" s="6">
        <v>60000</v>
      </c>
      <c r="U835" s="6">
        <v>6</v>
      </c>
      <c r="V835" s="6">
        <v>1504425</v>
      </c>
      <c r="W835" s="6">
        <v>82</v>
      </c>
      <c r="X835" s="5"/>
      <c r="Y835" s="5" t="s">
        <v>91</v>
      </c>
      <c r="Z835" s="9">
        <v>1.8708199999999999</v>
      </c>
      <c r="AA835" s="14">
        <f t="shared" si="191"/>
        <v>-0.4620633336879667</v>
      </c>
      <c r="AB835" s="9">
        <f t="shared" si="193"/>
        <v>2.8849285714285711</v>
      </c>
      <c r="AC835" s="9">
        <f t="shared" si="180"/>
        <v>3.165707857142857</v>
      </c>
      <c r="AD835" s="9">
        <f t="shared" si="181"/>
        <v>0.9113060022008167</v>
      </c>
      <c r="AE835" s="5" t="s">
        <v>87</v>
      </c>
      <c r="AF835" s="11" t="str">
        <f t="shared" si="182"/>
        <v/>
      </c>
      <c r="AG835" s="11" t="str">
        <f t="shared" si="183"/>
        <v/>
      </c>
      <c r="AH835" s="11">
        <f t="shared" si="184"/>
        <v>0.59096419645256504</v>
      </c>
      <c r="AI835" s="5" t="s">
        <v>51</v>
      </c>
      <c r="AJ835" s="5" t="s">
        <v>86</v>
      </c>
      <c r="AK835" s="5" t="s">
        <v>52</v>
      </c>
      <c r="AL835" s="5" t="s">
        <v>88</v>
      </c>
      <c r="AM835" s="5" t="s">
        <v>89</v>
      </c>
      <c r="AN835" s="12">
        <f t="shared" si="194"/>
        <v>1.8708199999999999</v>
      </c>
      <c r="AO835" s="12"/>
      <c r="AP835" s="12"/>
      <c r="AQ835" s="12"/>
      <c r="AR835" s="12"/>
      <c r="AS835" s="13" t="s">
        <v>90</v>
      </c>
    </row>
    <row r="836" spans="1:45" ht="21" customHeight="1">
      <c r="A836" s="4">
        <v>43244</v>
      </c>
      <c r="B836" s="5" t="s">
        <v>85</v>
      </c>
      <c r="C836" s="5" t="s">
        <v>86</v>
      </c>
      <c r="D836" s="4">
        <v>43159</v>
      </c>
      <c r="E836" s="5">
        <f t="shared" si="185"/>
        <v>85</v>
      </c>
      <c r="F836" s="5" t="str">
        <f t="shared" si="186"/>
        <v>개봉후</v>
      </c>
      <c r="G836" s="5" t="str">
        <f t="shared" si="187"/>
        <v>목</v>
      </c>
      <c r="H836" s="5">
        <f t="shared" si="188"/>
        <v>0</v>
      </c>
      <c r="I836" s="5"/>
      <c r="J836" s="5"/>
      <c r="K836" s="5"/>
      <c r="L836" s="14" t="str">
        <f t="shared" si="189"/>
        <v/>
      </c>
      <c r="M836" s="14" t="str">
        <f t="shared" si="190"/>
        <v/>
      </c>
      <c r="N836" s="11" t="str">
        <f t="shared" si="192"/>
        <v/>
      </c>
      <c r="O836" s="11" t="str">
        <f t="shared" si="178"/>
        <v/>
      </c>
      <c r="P836" s="11" t="str">
        <f t="shared" si="179"/>
        <v/>
      </c>
      <c r="Q836" s="6"/>
      <c r="R836" s="6"/>
      <c r="S836" s="6"/>
      <c r="T836" s="6"/>
      <c r="U836" s="6"/>
      <c r="V836" s="6"/>
      <c r="W836" s="6"/>
      <c r="X836" s="5"/>
      <c r="Y836" s="5"/>
      <c r="Z836" s="9">
        <v>1.6289899999999999</v>
      </c>
      <c r="AA836" s="14">
        <f t="shared" si="191"/>
        <v>-0.12926417292951753</v>
      </c>
      <c r="AB836" s="9">
        <f t="shared" si="193"/>
        <v>2.8864542857142856</v>
      </c>
      <c r="AC836" s="9">
        <f t="shared" si="180"/>
        <v>3.1470085714285716</v>
      </c>
      <c r="AD836" s="9">
        <f t="shared" si="181"/>
        <v>0.91720572734379036</v>
      </c>
      <c r="AE836" s="5" t="s">
        <v>87</v>
      </c>
      <c r="AF836" s="11" t="str">
        <f t="shared" si="182"/>
        <v/>
      </c>
      <c r="AG836" s="11" t="str">
        <f t="shared" si="183"/>
        <v/>
      </c>
      <c r="AH836" s="11">
        <f t="shared" si="184"/>
        <v>0.517631256167989</v>
      </c>
      <c r="AI836" s="5" t="s">
        <v>51</v>
      </c>
      <c r="AJ836" s="5" t="s">
        <v>86</v>
      </c>
      <c r="AK836" s="5" t="s">
        <v>52</v>
      </c>
      <c r="AL836" s="5" t="s">
        <v>88</v>
      </c>
      <c r="AM836" s="5" t="s">
        <v>89</v>
      </c>
      <c r="AN836" s="12">
        <f t="shared" si="194"/>
        <v>1.6289899999999999</v>
      </c>
      <c r="AO836" s="12"/>
      <c r="AP836" s="12"/>
      <c r="AQ836" s="12"/>
      <c r="AR836" s="12"/>
      <c r="AS836" s="13" t="s">
        <v>90</v>
      </c>
    </row>
    <row r="837" spans="1:45" ht="21" customHeight="1">
      <c r="A837" s="4">
        <v>43245</v>
      </c>
      <c r="B837" s="5" t="s">
        <v>85</v>
      </c>
      <c r="C837" s="5" t="s">
        <v>86</v>
      </c>
      <c r="D837" s="4">
        <v>43159</v>
      </c>
      <c r="E837" s="5">
        <f t="shared" si="185"/>
        <v>86</v>
      </c>
      <c r="F837" s="5" t="str">
        <f t="shared" si="186"/>
        <v>개봉후</v>
      </c>
      <c r="G837" s="5" t="str">
        <f t="shared" si="187"/>
        <v>금</v>
      </c>
      <c r="H837" s="5">
        <f t="shared" si="188"/>
        <v>0</v>
      </c>
      <c r="I837" s="5"/>
      <c r="J837" s="5"/>
      <c r="K837" s="5"/>
      <c r="L837" s="14" t="str">
        <f t="shared" si="189"/>
        <v/>
      </c>
      <c r="M837" s="14" t="str">
        <f t="shared" si="190"/>
        <v/>
      </c>
      <c r="N837" s="11" t="str">
        <f t="shared" si="192"/>
        <v/>
      </c>
      <c r="O837" s="11" t="str">
        <f t="shared" si="178"/>
        <v/>
      </c>
      <c r="P837" s="11" t="str">
        <f t="shared" si="179"/>
        <v/>
      </c>
      <c r="Q837" s="6"/>
      <c r="R837" s="6"/>
      <c r="S837" s="6"/>
      <c r="T837" s="6"/>
      <c r="U837" s="6"/>
      <c r="V837" s="6"/>
      <c r="W837" s="6"/>
      <c r="X837" s="5"/>
      <c r="Y837" s="5"/>
      <c r="Z837" s="9">
        <v>1.67564</v>
      </c>
      <c r="AA837" s="14">
        <f t="shared" si="191"/>
        <v>2.8637376533926062E-2</v>
      </c>
      <c r="AB837" s="9">
        <f t="shared" si="193"/>
        <v>2.8622185714285715</v>
      </c>
      <c r="AC837" s="9">
        <f t="shared" si="180"/>
        <v>3.115710357142857</v>
      </c>
      <c r="AD837" s="9">
        <f t="shared" si="181"/>
        <v>0.9186407731600762</v>
      </c>
      <c r="AE837" s="5" t="s">
        <v>87</v>
      </c>
      <c r="AF837" s="11" t="str">
        <f t="shared" si="182"/>
        <v/>
      </c>
      <c r="AG837" s="11" t="str">
        <f t="shared" si="183"/>
        <v/>
      </c>
      <c r="AH837" s="11">
        <f t="shared" si="184"/>
        <v>0.53780352084350402</v>
      </c>
      <c r="AI837" s="5" t="s">
        <v>51</v>
      </c>
      <c r="AJ837" s="5" t="s">
        <v>86</v>
      </c>
      <c r="AK837" s="5" t="s">
        <v>52</v>
      </c>
      <c r="AL837" s="5" t="s">
        <v>88</v>
      </c>
      <c r="AM837" s="5" t="s">
        <v>89</v>
      </c>
      <c r="AN837" s="12">
        <f t="shared" si="194"/>
        <v>1.67564</v>
      </c>
      <c r="AO837" s="12"/>
      <c r="AP837" s="12"/>
      <c r="AQ837" s="12"/>
      <c r="AR837" s="12"/>
      <c r="AS837" s="13" t="s">
        <v>90</v>
      </c>
    </row>
    <row r="838" spans="1:45" ht="21" customHeight="1">
      <c r="A838" s="4">
        <v>43246</v>
      </c>
      <c r="B838" s="5" t="s">
        <v>85</v>
      </c>
      <c r="C838" s="5" t="s">
        <v>86</v>
      </c>
      <c r="D838" s="4">
        <v>43159</v>
      </c>
      <c r="E838" s="5">
        <f t="shared" si="185"/>
        <v>87</v>
      </c>
      <c r="F838" s="5" t="str">
        <f t="shared" si="186"/>
        <v>개봉후</v>
      </c>
      <c r="G838" s="5" t="str">
        <f t="shared" si="187"/>
        <v>토</v>
      </c>
      <c r="H838" s="5">
        <f t="shared" si="188"/>
        <v>1</v>
      </c>
      <c r="I838" s="5"/>
      <c r="J838" s="5"/>
      <c r="K838" s="5"/>
      <c r="L838" s="14" t="str">
        <f t="shared" si="189"/>
        <v/>
      </c>
      <c r="M838" s="14" t="str">
        <f t="shared" si="190"/>
        <v/>
      </c>
      <c r="N838" s="11" t="str">
        <f t="shared" si="192"/>
        <v/>
      </c>
      <c r="O838" s="11" t="str">
        <f t="shared" si="178"/>
        <v/>
      </c>
      <c r="P838" s="11" t="str">
        <f t="shared" si="179"/>
        <v/>
      </c>
      <c r="Q838" s="6"/>
      <c r="R838" s="6"/>
      <c r="S838" s="6"/>
      <c r="T838" s="6"/>
      <c r="U838" s="6"/>
      <c r="V838" s="6"/>
      <c r="W838" s="6"/>
      <c r="X838" s="5"/>
      <c r="Y838" s="5"/>
      <c r="Z838" s="9">
        <v>2.1391100000000001</v>
      </c>
      <c r="AA838" s="14">
        <f t="shared" si="191"/>
        <v>0.27659282423432252</v>
      </c>
      <c r="AB838" s="9">
        <f t="shared" si="193"/>
        <v>2.5189328571428571</v>
      </c>
      <c r="AC838" s="9">
        <f t="shared" si="180"/>
        <v>3.0855396428571429</v>
      </c>
      <c r="AD838" s="9">
        <f t="shared" si="181"/>
        <v>0.81636703743996619</v>
      </c>
      <c r="AE838" s="5" t="s">
        <v>87</v>
      </c>
      <c r="AF838" s="11" t="str">
        <f t="shared" si="182"/>
        <v/>
      </c>
      <c r="AG838" s="11" t="str">
        <f t="shared" si="183"/>
        <v/>
      </c>
      <c r="AH838" s="11">
        <f t="shared" si="184"/>
        <v>0.69326932971090616</v>
      </c>
      <c r="AI838" s="5" t="s">
        <v>51</v>
      </c>
      <c r="AJ838" s="5" t="s">
        <v>86</v>
      </c>
      <c r="AK838" s="5" t="s">
        <v>52</v>
      </c>
      <c r="AL838" s="5" t="s">
        <v>88</v>
      </c>
      <c r="AM838" s="5" t="s">
        <v>89</v>
      </c>
      <c r="AN838" s="12">
        <f t="shared" si="194"/>
        <v>2.1391100000000001</v>
      </c>
      <c r="AO838" s="12"/>
      <c r="AP838" s="12"/>
      <c r="AQ838" s="12"/>
      <c r="AR838" s="12"/>
      <c r="AS838" s="13" t="s">
        <v>90</v>
      </c>
    </row>
    <row r="839" spans="1:45" ht="21" customHeight="1">
      <c r="A839" s="4">
        <v>43247</v>
      </c>
      <c r="B839" s="5" t="s">
        <v>85</v>
      </c>
      <c r="C839" s="5" t="s">
        <v>86</v>
      </c>
      <c r="D839" s="4">
        <v>43159</v>
      </c>
      <c r="E839" s="5">
        <f t="shared" si="185"/>
        <v>88</v>
      </c>
      <c r="F839" s="5" t="str">
        <f t="shared" si="186"/>
        <v>개봉후</v>
      </c>
      <c r="G839" s="5" t="str">
        <f t="shared" si="187"/>
        <v>일</v>
      </c>
      <c r="H839" s="5">
        <f t="shared" si="188"/>
        <v>1</v>
      </c>
      <c r="I839" s="5"/>
      <c r="J839" s="5"/>
      <c r="K839" s="5"/>
      <c r="L839" s="14" t="str">
        <f t="shared" si="189"/>
        <v/>
      </c>
      <c r="M839" s="14" t="str">
        <f t="shared" si="190"/>
        <v/>
      </c>
      <c r="N839" s="11" t="str">
        <f t="shared" si="192"/>
        <v/>
      </c>
      <c r="O839" s="11" t="str">
        <f t="shared" si="178"/>
        <v/>
      </c>
      <c r="P839" s="11" t="str">
        <f t="shared" si="179"/>
        <v/>
      </c>
      <c r="Q839" s="6"/>
      <c r="R839" s="6"/>
      <c r="S839" s="6"/>
      <c r="T839" s="6"/>
      <c r="U839" s="6"/>
      <c r="V839" s="6"/>
      <c r="W839" s="6"/>
      <c r="X839" s="5"/>
      <c r="Y839" s="5"/>
      <c r="Z839" s="9">
        <v>2.4173800000000001</v>
      </c>
      <c r="AA839" s="14">
        <f t="shared" si="191"/>
        <v>0.13008681180490944</v>
      </c>
      <c r="AB839" s="9">
        <f t="shared" si="193"/>
        <v>2.28728</v>
      </c>
      <c r="AC839" s="9">
        <f t="shared" si="180"/>
        <v>3.0338928571428574</v>
      </c>
      <c r="AD839" s="9">
        <f t="shared" si="181"/>
        <v>0.75390928674851965</v>
      </c>
      <c r="AE839" s="5" t="s">
        <v>87</v>
      </c>
      <c r="AF839" s="11" t="str">
        <f t="shared" si="182"/>
        <v/>
      </c>
      <c r="AG839" s="11" t="str">
        <f t="shared" si="183"/>
        <v/>
      </c>
      <c r="AH839" s="11">
        <f t="shared" si="184"/>
        <v>0.79679148665669985</v>
      </c>
      <c r="AI839" s="5" t="s">
        <v>51</v>
      </c>
      <c r="AJ839" s="5" t="s">
        <v>86</v>
      </c>
      <c r="AK839" s="5" t="s">
        <v>52</v>
      </c>
      <c r="AL839" s="5" t="s">
        <v>88</v>
      </c>
      <c r="AM839" s="5" t="s">
        <v>89</v>
      </c>
      <c r="AN839" s="12">
        <f t="shared" si="194"/>
        <v>2.4173800000000001</v>
      </c>
      <c r="AO839" s="12"/>
      <c r="AP839" s="12"/>
      <c r="AQ839" s="12"/>
      <c r="AR839" s="12"/>
      <c r="AS839" s="13" t="s">
        <v>90</v>
      </c>
    </row>
    <row r="840" spans="1:45" ht="21" customHeight="1">
      <c r="A840" s="4">
        <v>43248</v>
      </c>
      <c r="B840" s="5" t="s">
        <v>85</v>
      </c>
      <c r="C840" s="5" t="s">
        <v>86</v>
      </c>
      <c r="D840" s="4">
        <v>43159</v>
      </c>
      <c r="E840" s="5">
        <f t="shared" si="185"/>
        <v>89</v>
      </c>
      <c r="F840" s="5" t="str">
        <f t="shared" si="186"/>
        <v>개봉후</v>
      </c>
      <c r="G840" s="5" t="str">
        <f t="shared" si="187"/>
        <v>월</v>
      </c>
      <c r="H840" s="5">
        <f t="shared" si="188"/>
        <v>0</v>
      </c>
      <c r="I840" s="5"/>
      <c r="J840" s="5"/>
      <c r="K840" s="5"/>
      <c r="L840" s="14" t="str">
        <f t="shared" si="189"/>
        <v/>
      </c>
      <c r="M840" s="14" t="str">
        <f t="shared" si="190"/>
        <v/>
      </c>
      <c r="N840" s="11" t="str">
        <f t="shared" si="192"/>
        <v/>
      </c>
      <c r="O840" s="11" t="str">
        <f t="shared" si="178"/>
        <v/>
      </c>
      <c r="P840" s="11" t="str">
        <f t="shared" si="179"/>
        <v/>
      </c>
      <c r="Q840" s="6"/>
      <c r="R840" s="6"/>
      <c r="S840" s="6"/>
      <c r="T840" s="6"/>
      <c r="U840" s="6"/>
      <c r="V840" s="6"/>
      <c r="W840" s="6"/>
      <c r="X840" s="5"/>
      <c r="Y840" s="5"/>
      <c r="Z840" s="9">
        <v>1.6519699999999999</v>
      </c>
      <c r="AA840" s="14">
        <f t="shared" si="191"/>
        <v>-0.31662791948307678</v>
      </c>
      <c r="AB840" s="9">
        <f t="shared" si="193"/>
        <v>2.123097142857143</v>
      </c>
      <c r="AC840" s="9">
        <f t="shared" si="180"/>
        <v>2.9366249999999998</v>
      </c>
      <c r="AD840" s="9">
        <f t="shared" si="181"/>
        <v>0.72297182747444533</v>
      </c>
      <c r="AE840" s="5" t="s">
        <v>87</v>
      </c>
      <c r="AF840" s="11" t="str">
        <f t="shared" si="182"/>
        <v/>
      </c>
      <c r="AG840" s="11" t="str">
        <f t="shared" si="183"/>
        <v/>
      </c>
      <c r="AH840" s="11">
        <f t="shared" si="184"/>
        <v>0.56254033116247393</v>
      </c>
      <c r="AI840" s="5" t="s">
        <v>51</v>
      </c>
      <c r="AJ840" s="5" t="s">
        <v>86</v>
      </c>
      <c r="AK840" s="5" t="s">
        <v>52</v>
      </c>
      <c r="AL840" s="5" t="s">
        <v>88</v>
      </c>
      <c r="AM840" s="5" t="s">
        <v>89</v>
      </c>
      <c r="AN840" s="12">
        <f t="shared" si="194"/>
        <v>1.6519699999999999</v>
      </c>
      <c r="AO840" s="12"/>
      <c r="AP840" s="12"/>
      <c r="AQ840" s="12"/>
      <c r="AR840" s="12"/>
      <c r="AS840" s="13" t="s">
        <v>90</v>
      </c>
    </row>
    <row r="841" spans="1:45" ht="21" customHeight="1">
      <c r="A841" s="4">
        <v>43249</v>
      </c>
      <c r="B841" s="5" t="s">
        <v>85</v>
      </c>
      <c r="C841" s="5" t="s">
        <v>86</v>
      </c>
      <c r="D841" s="4">
        <v>43159</v>
      </c>
      <c r="E841" s="5">
        <f t="shared" si="185"/>
        <v>90</v>
      </c>
      <c r="F841" s="5" t="str">
        <f t="shared" si="186"/>
        <v>개봉후</v>
      </c>
      <c r="G841" s="5" t="str">
        <f t="shared" si="187"/>
        <v>화</v>
      </c>
      <c r="H841" s="5">
        <f t="shared" si="188"/>
        <v>0</v>
      </c>
      <c r="I841" s="5"/>
      <c r="J841" s="5"/>
      <c r="K841" s="5"/>
      <c r="L841" s="14" t="str">
        <f t="shared" si="189"/>
        <v/>
      </c>
      <c r="M841" s="14" t="str">
        <f t="shared" si="190"/>
        <v/>
      </c>
      <c r="N841" s="11" t="str">
        <f t="shared" si="192"/>
        <v/>
      </c>
      <c r="O841" s="11" t="str">
        <f t="shared" si="178"/>
        <v/>
      </c>
      <c r="P841" s="11" t="str">
        <f t="shared" si="179"/>
        <v/>
      </c>
      <c r="Q841" s="6">
        <v>1</v>
      </c>
      <c r="R841" s="6">
        <v>1</v>
      </c>
      <c r="S841" s="6">
        <v>59</v>
      </c>
      <c r="T841" s="6">
        <v>10000</v>
      </c>
      <c r="U841" s="6">
        <v>1</v>
      </c>
      <c r="V841" s="6">
        <v>1504426</v>
      </c>
      <c r="W841" s="6">
        <v>94</v>
      </c>
      <c r="X841" s="5"/>
      <c r="Y841" s="5" t="s">
        <v>91</v>
      </c>
      <c r="Z841" s="9">
        <v>1.4161699999999999</v>
      </c>
      <c r="AA841" s="14">
        <f t="shared" si="191"/>
        <v>-0.14273866958843084</v>
      </c>
      <c r="AB841" s="9">
        <f t="shared" si="193"/>
        <v>1.8285828571428571</v>
      </c>
      <c r="AC841" s="9">
        <f t="shared" si="180"/>
        <v>2.8436589285714291</v>
      </c>
      <c r="AD841" s="9">
        <f t="shared" si="181"/>
        <v>0.64303874095810898</v>
      </c>
      <c r="AE841" s="5" t="s">
        <v>87</v>
      </c>
      <c r="AF841" s="11" t="str">
        <f t="shared" si="182"/>
        <v/>
      </c>
      <c r="AG841" s="11" t="str">
        <f t="shared" si="183"/>
        <v/>
      </c>
      <c r="AH841" s="11">
        <f t="shared" si="184"/>
        <v>0.49800979497616554</v>
      </c>
      <c r="AI841" s="5" t="s">
        <v>51</v>
      </c>
      <c r="AJ841" s="5" t="s">
        <v>86</v>
      </c>
      <c r="AK841" s="5" t="s">
        <v>52</v>
      </c>
      <c r="AL841" s="5" t="s">
        <v>88</v>
      </c>
      <c r="AM841" s="5" t="s">
        <v>89</v>
      </c>
      <c r="AN841" s="12">
        <f t="shared" si="194"/>
        <v>1.4161699999999999</v>
      </c>
      <c r="AO841" s="12"/>
      <c r="AP841" s="12"/>
      <c r="AQ841" s="12"/>
      <c r="AR841" s="12"/>
      <c r="AS841" s="13" t="s">
        <v>90</v>
      </c>
    </row>
    <row r="842" spans="1:45" ht="21" customHeight="1">
      <c r="A842" s="4">
        <v>43250</v>
      </c>
      <c r="B842" s="5" t="s">
        <v>85</v>
      </c>
      <c r="C842" s="5" t="s">
        <v>86</v>
      </c>
      <c r="D842" s="4">
        <v>43159</v>
      </c>
      <c r="E842" s="5">
        <f t="shared" si="185"/>
        <v>91</v>
      </c>
      <c r="F842" s="5" t="str">
        <f t="shared" si="186"/>
        <v>개봉후</v>
      </c>
      <c r="G842" s="5" t="str">
        <f t="shared" si="187"/>
        <v>수</v>
      </c>
      <c r="H842" s="5">
        <f t="shared" si="188"/>
        <v>0</v>
      </c>
      <c r="I842" s="5"/>
      <c r="J842" s="5"/>
      <c r="K842" s="5"/>
      <c r="L842" s="14" t="str">
        <f t="shared" si="189"/>
        <v/>
      </c>
      <c r="M842" s="14" t="str">
        <f t="shared" si="190"/>
        <v/>
      </c>
      <c r="N842" s="11" t="str">
        <f t="shared" si="192"/>
        <v/>
      </c>
      <c r="O842" s="11" t="str">
        <f t="shared" si="178"/>
        <v/>
      </c>
      <c r="P842" s="11" t="str">
        <f t="shared" si="179"/>
        <v/>
      </c>
      <c r="Q842" s="6">
        <v>1</v>
      </c>
      <c r="R842" s="6">
        <v>1</v>
      </c>
      <c r="S842" s="6">
        <v>64</v>
      </c>
      <c r="T842" s="6">
        <v>450000</v>
      </c>
      <c r="U842" s="6">
        <v>50</v>
      </c>
      <c r="V842" s="6">
        <v>1504476</v>
      </c>
      <c r="W842" s="6">
        <v>50</v>
      </c>
      <c r="X842" s="5"/>
      <c r="Y842" s="5" t="s">
        <v>91</v>
      </c>
      <c r="Z842" s="9">
        <v>1.4092100000000001</v>
      </c>
      <c r="AA842" s="14">
        <f t="shared" si="191"/>
        <v>-4.9146641999193719E-3</v>
      </c>
      <c r="AB842" s="9">
        <f t="shared" si="193"/>
        <v>1.7626385714285713</v>
      </c>
      <c r="AC842" s="9">
        <f t="shared" si="180"/>
        <v>2.6777689285714286</v>
      </c>
      <c r="AD842" s="9">
        <f t="shared" si="181"/>
        <v>0.65824894471717055</v>
      </c>
      <c r="AE842" s="5" t="s">
        <v>87</v>
      </c>
      <c r="AF842" s="11" t="str">
        <f t="shared" si="182"/>
        <v/>
      </c>
      <c r="AG842" s="11" t="str">
        <f t="shared" si="183"/>
        <v/>
      </c>
      <c r="AH842" s="11">
        <f t="shared" si="184"/>
        <v>0.52626273498206733</v>
      </c>
      <c r="AI842" s="5" t="s">
        <v>51</v>
      </c>
      <c r="AJ842" s="5" t="s">
        <v>86</v>
      </c>
      <c r="AK842" s="5" t="s">
        <v>52</v>
      </c>
      <c r="AL842" s="5" t="s">
        <v>88</v>
      </c>
      <c r="AM842" s="5" t="s">
        <v>89</v>
      </c>
      <c r="AN842" s="12">
        <f t="shared" si="194"/>
        <v>1.4092100000000001</v>
      </c>
      <c r="AO842" s="12"/>
      <c r="AP842" s="12"/>
      <c r="AQ842" s="12"/>
      <c r="AR842" s="12"/>
      <c r="AS842" s="13" t="s">
        <v>90</v>
      </c>
    </row>
    <row r="843" spans="1:45" ht="21" customHeight="1">
      <c r="A843" s="4">
        <v>43251</v>
      </c>
      <c r="B843" s="5" t="s">
        <v>85</v>
      </c>
      <c r="C843" s="5" t="s">
        <v>86</v>
      </c>
      <c r="D843" s="4">
        <v>43159</v>
      </c>
      <c r="E843" s="5">
        <f t="shared" si="185"/>
        <v>92</v>
      </c>
      <c r="F843" s="5" t="str">
        <f t="shared" si="186"/>
        <v>개봉후</v>
      </c>
      <c r="G843" s="5" t="str">
        <f t="shared" si="187"/>
        <v>목</v>
      </c>
      <c r="H843" s="5">
        <f t="shared" si="188"/>
        <v>0</v>
      </c>
      <c r="I843" s="5"/>
      <c r="J843" s="5"/>
      <c r="K843" s="5"/>
      <c r="L843" s="14" t="str">
        <f t="shared" si="189"/>
        <v/>
      </c>
      <c r="M843" s="14" t="str">
        <f t="shared" si="190"/>
        <v/>
      </c>
      <c r="N843" s="11" t="str">
        <f t="shared" si="192"/>
        <v/>
      </c>
      <c r="O843" s="11" t="str">
        <f t="shared" si="178"/>
        <v/>
      </c>
      <c r="P843" s="11" t="str">
        <f t="shared" si="179"/>
        <v/>
      </c>
      <c r="Q843" s="6">
        <v>1</v>
      </c>
      <c r="R843" s="6">
        <v>1</v>
      </c>
      <c r="S843" s="6">
        <v>90</v>
      </c>
      <c r="T843" s="6">
        <v>490000</v>
      </c>
      <c r="U843" s="6">
        <v>70</v>
      </c>
      <c r="V843" s="6">
        <v>1504546</v>
      </c>
      <c r="W843" s="6">
        <v>52</v>
      </c>
      <c r="X843" s="5"/>
      <c r="Y843" s="5" t="s">
        <v>91</v>
      </c>
      <c r="Z843" s="9">
        <v>1.59487</v>
      </c>
      <c r="AA843" s="14">
        <f t="shared" si="191"/>
        <v>0.13174757488238087</v>
      </c>
      <c r="AB843" s="9">
        <f t="shared" si="193"/>
        <v>1.7577642857142857</v>
      </c>
      <c r="AC843" s="9">
        <f t="shared" si="180"/>
        <v>2.6167971428571426</v>
      </c>
      <c r="AD843" s="9">
        <f t="shared" si="181"/>
        <v>0.67172355736947786</v>
      </c>
      <c r="AE843" s="5" t="s">
        <v>87</v>
      </c>
      <c r="AF843" s="11" t="str">
        <f t="shared" si="182"/>
        <v/>
      </c>
      <c r="AG843" s="11" t="str">
        <f t="shared" si="183"/>
        <v/>
      </c>
      <c r="AH843" s="11">
        <f t="shared" si="184"/>
        <v>0.60947406808104565</v>
      </c>
      <c r="AI843" s="5" t="s">
        <v>51</v>
      </c>
      <c r="AJ843" s="5" t="s">
        <v>86</v>
      </c>
      <c r="AK843" s="5" t="s">
        <v>52</v>
      </c>
      <c r="AL843" s="5" t="s">
        <v>88</v>
      </c>
      <c r="AM843" s="5" t="s">
        <v>89</v>
      </c>
      <c r="AN843" s="12">
        <f t="shared" si="194"/>
        <v>1.59487</v>
      </c>
      <c r="AO843" s="12"/>
      <c r="AP843" s="12"/>
      <c r="AQ843" s="12"/>
      <c r="AR843" s="12"/>
      <c r="AS843" s="13" t="s">
        <v>90</v>
      </c>
    </row>
    <row r="844" spans="1:45" ht="21" customHeight="1">
      <c r="A844" s="4">
        <v>43252</v>
      </c>
      <c r="B844" s="5" t="s">
        <v>85</v>
      </c>
      <c r="C844" s="5" t="s">
        <v>86</v>
      </c>
      <c r="D844" s="4">
        <v>43159</v>
      </c>
      <c r="E844" s="5">
        <f t="shared" si="185"/>
        <v>93</v>
      </c>
      <c r="F844" s="5" t="str">
        <f t="shared" si="186"/>
        <v>개봉후</v>
      </c>
      <c r="G844" s="5" t="str">
        <f t="shared" si="187"/>
        <v>금</v>
      </c>
      <c r="H844" s="5">
        <f t="shared" si="188"/>
        <v>0</v>
      </c>
      <c r="I844" s="5"/>
      <c r="J844" s="5"/>
      <c r="K844" s="5"/>
      <c r="L844" s="14" t="str">
        <f t="shared" si="189"/>
        <v/>
      </c>
      <c r="M844" s="14" t="str">
        <f t="shared" si="190"/>
        <v/>
      </c>
      <c r="N844" s="11" t="str">
        <f t="shared" si="192"/>
        <v/>
      </c>
      <c r="O844" s="11" t="str">
        <f t="shared" si="178"/>
        <v/>
      </c>
      <c r="P844" s="11" t="str">
        <f t="shared" si="179"/>
        <v/>
      </c>
      <c r="Q844" s="6"/>
      <c r="R844" s="6"/>
      <c r="S844" s="6"/>
      <c r="T844" s="6"/>
      <c r="U844" s="6"/>
      <c r="V844" s="6"/>
      <c r="W844" s="6"/>
      <c r="X844" s="5"/>
      <c r="Y844" s="5"/>
      <c r="Z844" s="9">
        <v>1.8464499999999999</v>
      </c>
      <c r="AA844" s="14">
        <f t="shared" si="191"/>
        <v>0.15774326434129415</v>
      </c>
      <c r="AB844" s="9">
        <f t="shared" si="193"/>
        <v>1.7821657142857146</v>
      </c>
      <c r="AC844" s="9">
        <f t="shared" si="180"/>
        <v>2.5770110714285717</v>
      </c>
      <c r="AD844" s="9">
        <f t="shared" si="181"/>
        <v>0.69156308020739976</v>
      </c>
      <c r="AE844" s="5" t="s">
        <v>87</v>
      </c>
      <c r="AF844" s="11" t="str">
        <f t="shared" si="182"/>
        <v/>
      </c>
      <c r="AG844" s="11" t="str">
        <f t="shared" si="183"/>
        <v/>
      </c>
      <c r="AH844" s="11">
        <f t="shared" si="184"/>
        <v>0.71650836912253402</v>
      </c>
      <c r="AI844" s="5" t="s">
        <v>51</v>
      </c>
      <c r="AJ844" s="5" t="s">
        <v>86</v>
      </c>
      <c r="AK844" s="5" t="s">
        <v>52</v>
      </c>
      <c r="AL844" s="5" t="s">
        <v>88</v>
      </c>
      <c r="AM844" s="5" t="s">
        <v>89</v>
      </c>
      <c r="AN844" s="12">
        <f t="shared" si="194"/>
        <v>1.8464499999999999</v>
      </c>
      <c r="AO844" s="12"/>
      <c r="AP844" s="12"/>
      <c r="AQ844" s="12"/>
      <c r="AR844" s="12"/>
      <c r="AS844" s="13" t="s">
        <v>90</v>
      </c>
    </row>
    <row r="845" spans="1:45" ht="21" customHeight="1">
      <c r="A845" s="4">
        <v>43253</v>
      </c>
      <c r="B845" s="5" t="s">
        <v>85</v>
      </c>
      <c r="C845" s="5" t="s">
        <v>86</v>
      </c>
      <c r="D845" s="4">
        <v>43159</v>
      </c>
      <c r="E845" s="5">
        <f t="shared" si="185"/>
        <v>94</v>
      </c>
      <c r="F845" s="5" t="str">
        <f t="shared" si="186"/>
        <v>개봉후</v>
      </c>
      <c r="G845" s="5" t="str">
        <f t="shared" si="187"/>
        <v>토</v>
      </c>
      <c r="H845" s="5">
        <f t="shared" si="188"/>
        <v>1</v>
      </c>
      <c r="I845" s="5"/>
      <c r="J845" s="5"/>
      <c r="K845" s="5"/>
      <c r="L845" s="14" t="str">
        <f t="shared" si="189"/>
        <v/>
      </c>
      <c r="M845" s="14" t="str">
        <f t="shared" si="190"/>
        <v/>
      </c>
      <c r="N845" s="11" t="str">
        <f t="shared" si="192"/>
        <v/>
      </c>
      <c r="O845" s="11" t="str">
        <f t="shared" si="178"/>
        <v/>
      </c>
      <c r="P845" s="11" t="str">
        <f t="shared" si="179"/>
        <v/>
      </c>
      <c r="Q845" s="6"/>
      <c r="R845" s="6"/>
      <c r="S845" s="6"/>
      <c r="T845" s="6"/>
      <c r="U845" s="6"/>
      <c r="V845" s="6"/>
      <c r="W845" s="6"/>
      <c r="X845" s="5"/>
      <c r="Y845" s="5"/>
      <c r="Z845" s="9">
        <v>2.3124799999999999</v>
      </c>
      <c r="AA845" s="14">
        <f t="shared" si="191"/>
        <v>0.25239242871456025</v>
      </c>
      <c r="AB845" s="9">
        <f t="shared" si="193"/>
        <v>1.8069328571428573</v>
      </c>
      <c r="AC845" s="9">
        <f t="shared" si="180"/>
        <v>2.5458289285714288</v>
      </c>
      <c r="AD845" s="9">
        <f t="shared" si="181"/>
        <v>0.709762088435692</v>
      </c>
      <c r="AE845" s="5" t="s">
        <v>87</v>
      </c>
      <c r="AF845" s="11" t="str">
        <f t="shared" si="182"/>
        <v/>
      </c>
      <c r="AG845" s="11" t="str">
        <f t="shared" si="183"/>
        <v/>
      </c>
      <c r="AH845" s="11">
        <f t="shared" si="184"/>
        <v>0.90834068780011434</v>
      </c>
      <c r="AI845" s="5" t="s">
        <v>51</v>
      </c>
      <c r="AJ845" s="5" t="s">
        <v>86</v>
      </c>
      <c r="AK845" s="5" t="s">
        <v>52</v>
      </c>
      <c r="AL845" s="5" t="s">
        <v>88</v>
      </c>
      <c r="AM845" s="5" t="s">
        <v>89</v>
      </c>
      <c r="AN845" s="12">
        <f t="shared" si="194"/>
        <v>2.3124799999999999</v>
      </c>
      <c r="AO845" s="12"/>
      <c r="AP845" s="12"/>
      <c r="AQ845" s="12"/>
      <c r="AR845" s="12"/>
      <c r="AS845" s="13" t="s">
        <v>90</v>
      </c>
    </row>
    <row r="846" spans="1:45" ht="21" customHeight="1">
      <c r="A846" s="4">
        <v>43254</v>
      </c>
      <c r="B846" s="5" t="s">
        <v>85</v>
      </c>
      <c r="C846" s="5" t="s">
        <v>86</v>
      </c>
      <c r="D846" s="4">
        <v>43159</v>
      </c>
      <c r="E846" s="5">
        <f t="shared" si="185"/>
        <v>95</v>
      </c>
      <c r="F846" s="5" t="str">
        <f t="shared" si="186"/>
        <v>개봉후</v>
      </c>
      <c r="G846" s="5" t="str">
        <f t="shared" si="187"/>
        <v>일</v>
      </c>
      <c r="H846" s="5">
        <f t="shared" si="188"/>
        <v>1</v>
      </c>
      <c r="I846" s="5"/>
      <c r="J846" s="5"/>
      <c r="K846" s="5"/>
      <c r="L846" s="14" t="str">
        <f t="shared" si="189"/>
        <v/>
      </c>
      <c r="M846" s="14" t="str">
        <f t="shared" si="190"/>
        <v/>
      </c>
      <c r="N846" s="11" t="str">
        <f t="shared" si="192"/>
        <v/>
      </c>
      <c r="O846" s="11" t="str">
        <f t="shared" si="178"/>
        <v/>
      </c>
      <c r="P846" s="11" t="str">
        <f t="shared" si="179"/>
        <v/>
      </c>
      <c r="Q846" s="6"/>
      <c r="R846" s="6"/>
      <c r="S846" s="6"/>
      <c r="T846" s="6"/>
      <c r="U846" s="6"/>
      <c r="V846" s="6"/>
      <c r="W846" s="6"/>
      <c r="X846" s="5"/>
      <c r="Y846" s="5"/>
      <c r="Z846" s="9">
        <v>2.8402400000000001</v>
      </c>
      <c r="AA846" s="14">
        <f t="shared" si="191"/>
        <v>0.22822251435688101</v>
      </c>
      <c r="AB846" s="9">
        <f t="shared" si="193"/>
        <v>1.8673414285714285</v>
      </c>
      <c r="AC846" s="9">
        <f t="shared" si="180"/>
        <v>2.4977046428571432</v>
      </c>
      <c r="AD846" s="9">
        <f t="shared" si="181"/>
        <v>0.74762299614231509</v>
      </c>
      <c r="AE846" s="5" t="s">
        <v>87</v>
      </c>
      <c r="AF846" s="11" t="str">
        <f t="shared" si="182"/>
        <v/>
      </c>
      <c r="AG846" s="11" t="str">
        <f t="shared" si="183"/>
        <v/>
      </c>
      <c r="AH846" s="11">
        <f t="shared" si="184"/>
        <v>1.1371400570209247</v>
      </c>
      <c r="AI846" s="5" t="s">
        <v>51</v>
      </c>
      <c r="AJ846" s="5" t="s">
        <v>86</v>
      </c>
      <c r="AK846" s="5" t="s">
        <v>52</v>
      </c>
      <c r="AL846" s="5" t="s">
        <v>88</v>
      </c>
      <c r="AM846" s="5" t="s">
        <v>89</v>
      </c>
      <c r="AN846" s="12">
        <f t="shared" si="194"/>
        <v>2.8402400000000001</v>
      </c>
      <c r="AO846" s="12"/>
      <c r="AP846" s="12"/>
      <c r="AQ846" s="12"/>
      <c r="AR846" s="12"/>
      <c r="AS846" s="13" t="s">
        <v>90</v>
      </c>
    </row>
    <row r="847" spans="1:45" ht="21" customHeight="1">
      <c r="A847" s="4">
        <v>43255</v>
      </c>
      <c r="B847" s="5" t="s">
        <v>85</v>
      </c>
      <c r="C847" s="5" t="s">
        <v>86</v>
      </c>
      <c r="D847" s="4">
        <v>43159</v>
      </c>
      <c r="E847" s="5">
        <f t="shared" si="185"/>
        <v>96</v>
      </c>
      <c r="F847" s="5" t="str">
        <f t="shared" si="186"/>
        <v>개봉후</v>
      </c>
      <c r="G847" s="5" t="str">
        <f t="shared" si="187"/>
        <v>월</v>
      </c>
      <c r="H847" s="5">
        <f t="shared" si="188"/>
        <v>0</v>
      </c>
      <c r="I847" s="5"/>
      <c r="J847" s="5"/>
      <c r="K847" s="5"/>
      <c r="L847" s="14" t="str">
        <f t="shared" si="189"/>
        <v/>
      </c>
      <c r="M847" s="14" t="str">
        <f t="shared" si="190"/>
        <v/>
      </c>
      <c r="N847" s="11" t="str">
        <f t="shared" si="192"/>
        <v/>
      </c>
      <c r="O847" s="11" t="str">
        <f t="shared" si="178"/>
        <v/>
      </c>
      <c r="P847" s="11" t="str">
        <f t="shared" si="179"/>
        <v/>
      </c>
      <c r="Q847" s="6">
        <v>1</v>
      </c>
      <c r="R847" s="6">
        <v>1</v>
      </c>
      <c r="S847" s="6">
        <v>114</v>
      </c>
      <c r="T847" s="6">
        <v>800000</v>
      </c>
      <c r="U847" s="6">
        <v>114</v>
      </c>
      <c r="V847" s="6">
        <v>1504660</v>
      </c>
      <c r="W847" s="6">
        <v>35</v>
      </c>
      <c r="X847" s="5"/>
      <c r="Y847" s="5" t="s">
        <v>91</v>
      </c>
      <c r="Z847" s="9">
        <v>1.94509</v>
      </c>
      <c r="AA847" s="14">
        <f t="shared" si="191"/>
        <v>-0.3151670281384672</v>
      </c>
      <c r="AB847" s="9">
        <f t="shared" si="193"/>
        <v>1.9092157142857145</v>
      </c>
      <c r="AC847" s="9">
        <f t="shared" si="180"/>
        <v>2.4395346428571427</v>
      </c>
      <c r="AD847" s="9">
        <f t="shared" si="181"/>
        <v>0.78261471706328078</v>
      </c>
      <c r="AE847" s="5" t="s">
        <v>87</v>
      </c>
      <c r="AF847" s="11" t="str">
        <f t="shared" si="182"/>
        <v/>
      </c>
      <c r="AG847" s="11" t="str">
        <f t="shared" si="183"/>
        <v/>
      </c>
      <c r="AH847" s="11">
        <f t="shared" si="184"/>
        <v>0.79732009778797097</v>
      </c>
      <c r="AI847" s="5" t="s">
        <v>51</v>
      </c>
      <c r="AJ847" s="5" t="s">
        <v>86</v>
      </c>
      <c r="AK847" s="5" t="s">
        <v>52</v>
      </c>
      <c r="AL847" s="5" t="s">
        <v>88</v>
      </c>
      <c r="AM847" s="5" t="s">
        <v>89</v>
      </c>
      <c r="AN847" s="12">
        <f t="shared" si="194"/>
        <v>1.94509</v>
      </c>
      <c r="AO847" s="12"/>
      <c r="AP847" s="12"/>
      <c r="AQ847" s="12"/>
      <c r="AR847" s="12"/>
      <c r="AS847" s="13" t="s">
        <v>90</v>
      </c>
    </row>
    <row r="848" spans="1:45" ht="21" customHeight="1">
      <c r="A848" s="4">
        <v>43256</v>
      </c>
      <c r="B848" s="5" t="s">
        <v>85</v>
      </c>
      <c r="C848" s="5" t="s">
        <v>86</v>
      </c>
      <c r="D848" s="4">
        <v>43159</v>
      </c>
      <c r="E848" s="5">
        <f t="shared" si="185"/>
        <v>97</v>
      </c>
      <c r="F848" s="5" t="str">
        <f t="shared" si="186"/>
        <v>개봉후</v>
      </c>
      <c r="G848" s="5" t="str">
        <f t="shared" si="187"/>
        <v>화</v>
      </c>
      <c r="H848" s="5">
        <f t="shared" si="188"/>
        <v>0</v>
      </c>
      <c r="I848" s="5"/>
      <c r="J848" s="5"/>
      <c r="K848" s="5"/>
      <c r="L848" s="14" t="str">
        <f t="shared" si="189"/>
        <v/>
      </c>
      <c r="M848" s="14" t="str">
        <f t="shared" si="190"/>
        <v/>
      </c>
      <c r="N848" s="11" t="str">
        <f t="shared" si="192"/>
        <v/>
      </c>
      <c r="O848" s="11" t="str">
        <f t="shared" si="178"/>
        <v/>
      </c>
      <c r="P848" s="11" t="str">
        <f t="shared" si="179"/>
        <v/>
      </c>
      <c r="Q848" s="6"/>
      <c r="R848" s="6"/>
      <c r="S848" s="6"/>
      <c r="T848" s="6"/>
      <c r="U848" s="6"/>
      <c r="V848" s="6"/>
      <c r="W848" s="6"/>
      <c r="X848" s="5"/>
      <c r="Y848" s="5"/>
      <c r="Z848" s="9">
        <v>1.7858799999999999</v>
      </c>
      <c r="AA848" s="14">
        <f t="shared" si="191"/>
        <v>-8.1852253623225679E-2</v>
      </c>
      <c r="AB848" s="9">
        <f t="shared" si="193"/>
        <v>1.9620314285714286</v>
      </c>
      <c r="AC848" s="9">
        <f t="shared" si="180"/>
        <v>2.3742364285714284</v>
      </c>
      <c r="AD848" s="9">
        <f t="shared" si="181"/>
        <v>0.82638418186177764</v>
      </c>
      <c r="AE848" s="5" t="s">
        <v>87</v>
      </c>
      <c r="AF848" s="11" t="str">
        <f t="shared" si="182"/>
        <v/>
      </c>
      <c r="AG848" s="11" t="str">
        <f t="shared" si="183"/>
        <v/>
      </c>
      <c r="AH848" s="11">
        <f t="shared" si="184"/>
        <v>0.75219130601688189</v>
      </c>
      <c r="AI848" s="5" t="s">
        <v>51</v>
      </c>
      <c r="AJ848" s="5" t="s">
        <v>86</v>
      </c>
      <c r="AK848" s="5" t="s">
        <v>52</v>
      </c>
      <c r="AL848" s="5" t="s">
        <v>88</v>
      </c>
      <c r="AM848" s="5" t="s">
        <v>89</v>
      </c>
      <c r="AN848" s="12">
        <f t="shared" si="194"/>
        <v>1.7858799999999999</v>
      </c>
      <c r="AO848" s="12"/>
      <c r="AP848" s="12"/>
      <c r="AQ848" s="12"/>
      <c r="AR848" s="12"/>
      <c r="AS848" s="13" t="s">
        <v>90</v>
      </c>
    </row>
    <row r="849" spans="1:45" ht="21" customHeight="1">
      <c r="A849" s="4">
        <v>43257</v>
      </c>
      <c r="B849" s="5" t="s">
        <v>85</v>
      </c>
      <c r="C849" s="5" t="s">
        <v>86</v>
      </c>
      <c r="D849" s="4">
        <v>43159</v>
      </c>
      <c r="E849" s="5">
        <f t="shared" si="185"/>
        <v>98</v>
      </c>
      <c r="F849" s="5" t="str">
        <f t="shared" si="186"/>
        <v>개봉후</v>
      </c>
      <c r="G849" s="5" t="str">
        <f t="shared" si="187"/>
        <v>수</v>
      </c>
      <c r="H849" s="5">
        <f t="shared" si="188"/>
        <v>0</v>
      </c>
      <c r="I849" s="5"/>
      <c r="J849" s="5"/>
      <c r="K849" s="5"/>
      <c r="L849" s="14" t="str">
        <f t="shared" si="189"/>
        <v/>
      </c>
      <c r="M849" s="14" t="str">
        <f t="shared" si="190"/>
        <v/>
      </c>
      <c r="N849" s="11" t="str">
        <f t="shared" si="192"/>
        <v/>
      </c>
      <c r="O849" s="11" t="str">
        <f t="shared" si="178"/>
        <v/>
      </c>
      <c r="P849" s="11" t="str">
        <f t="shared" si="179"/>
        <v/>
      </c>
      <c r="Q849" s="6"/>
      <c r="R849" s="6"/>
      <c r="S849" s="6"/>
      <c r="T849" s="6"/>
      <c r="U849" s="6"/>
      <c r="V849" s="6"/>
      <c r="W849" s="6"/>
      <c r="X849" s="5"/>
      <c r="Y849" s="5"/>
      <c r="Z849" s="9">
        <v>2.3287200000000001</v>
      </c>
      <c r="AA849" s="14">
        <f t="shared" si="191"/>
        <v>0.30396219230855381</v>
      </c>
      <c r="AB849" s="9">
        <f t="shared" si="193"/>
        <v>2.0933900000000003</v>
      </c>
      <c r="AC849" s="9">
        <f t="shared" si="180"/>
        <v>2.3556450000000004</v>
      </c>
      <c r="AD849" s="9">
        <f t="shared" si="181"/>
        <v>0.88866955759462907</v>
      </c>
      <c r="AE849" s="5" t="s">
        <v>87</v>
      </c>
      <c r="AF849" s="11" t="str">
        <f t="shared" si="182"/>
        <v/>
      </c>
      <c r="AG849" s="11" t="str">
        <f t="shared" si="183"/>
        <v/>
      </c>
      <c r="AH849" s="11">
        <f t="shared" si="184"/>
        <v>0.98857000948784712</v>
      </c>
      <c r="AI849" s="5" t="s">
        <v>51</v>
      </c>
      <c r="AJ849" s="5" t="s">
        <v>86</v>
      </c>
      <c r="AK849" s="5" t="s">
        <v>52</v>
      </c>
      <c r="AL849" s="5" t="s">
        <v>88</v>
      </c>
      <c r="AM849" s="5" t="s">
        <v>89</v>
      </c>
      <c r="AN849" s="12">
        <f t="shared" si="194"/>
        <v>2.3287200000000001</v>
      </c>
      <c r="AO849" s="12"/>
      <c r="AP849" s="12"/>
      <c r="AQ849" s="12"/>
      <c r="AR849" s="12"/>
      <c r="AS849" s="13" t="s">
        <v>90</v>
      </c>
    </row>
    <row r="850" spans="1:45" ht="21" customHeight="1">
      <c r="A850" s="4">
        <v>43258</v>
      </c>
      <c r="B850" s="5" t="s">
        <v>85</v>
      </c>
      <c r="C850" s="5" t="s">
        <v>86</v>
      </c>
      <c r="D850" s="4">
        <v>43159</v>
      </c>
      <c r="E850" s="5">
        <f t="shared" si="185"/>
        <v>99</v>
      </c>
      <c r="F850" s="5" t="str">
        <f t="shared" si="186"/>
        <v>개봉후</v>
      </c>
      <c r="G850" s="5" t="str">
        <f t="shared" si="187"/>
        <v>목</v>
      </c>
      <c r="H850" s="5">
        <f t="shared" si="188"/>
        <v>0</v>
      </c>
      <c r="I850" s="5"/>
      <c r="J850" s="5"/>
      <c r="K850" s="5"/>
      <c r="L850" s="14" t="str">
        <f t="shared" si="189"/>
        <v/>
      </c>
      <c r="M850" s="14" t="str">
        <f t="shared" si="190"/>
        <v/>
      </c>
      <c r="N850" s="11" t="str">
        <f t="shared" si="192"/>
        <v/>
      </c>
      <c r="O850" s="11" t="str">
        <f t="shared" si="178"/>
        <v/>
      </c>
      <c r="P850" s="11" t="str">
        <f t="shared" si="179"/>
        <v/>
      </c>
      <c r="Q850" s="6"/>
      <c r="R850" s="6"/>
      <c r="S850" s="6"/>
      <c r="T850" s="6"/>
      <c r="U850" s="6"/>
      <c r="V850" s="6"/>
      <c r="W850" s="6"/>
      <c r="X850" s="5"/>
      <c r="Y850" s="5"/>
      <c r="Z850" s="9">
        <v>1.4621200000000001</v>
      </c>
      <c r="AA850" s="14">
        <f t="shared" si="191"/>
        <v>-0.37213576557078565</v>
      </c>
      <c r="AB850" s="9">
        <f t="shared" si="193"/>
        <v>2.0744257142857143</v>
      </c>
      <c r="AC850" s="9">
        <f t="shared" si="180"/>
        <v>2.2458360714285717</v>
      </c>
      <c r="AD850" s="9">
        <f t="shared" si="181"/>
        <v>0.92367637187614338</v>
      </c>
      <c r="AE850" s="5" t="s">
        <v>87</v>
      </c>
      <c r="AF850" s="11" t="str">
        <f t="shared" si="182"/>
        <v/>
      </c>
      <c r="AG850" s="11" t="str">
        <f t="shared" si="183"/>
        <v/>
      </c>
      <c r="AH850" s="11">
        <f t="shared" si="184"/>
        <v>0.65103594095803641</v>
      </c>
      <c r="AI850" s="5" t="s">
        <v>51</v>
      </c>
      <c r="AJ850" s="5" t="s">
        <v>86</v>
      </c>
      <c r="AK850" s="5" t="s">
        <v>52</v>
      </c>
      <c r="AL850" s="5" t="s">
        <v>88</v>
      </c>
      <c r="AM850" s="5" t="s">
        <v>89</v>
      </c>
      <c r="AN850" s="12">
        <f t="shared" si="194"/>
        <v>1.4621200000000001</v>
      </c>
      <c r="AO850" s="12"/>
      <c r="AP850" s="12"/>
      <c r="AQ850" s="12"/>
      <c r="AR850" s="12"/>
      <c r="AS850" s="13" t="s">
        <v>90</v>
      </c>
    </row>
    <row r="851" spans="1:45" ht="21" customHeight="1">
      <c r="A851" s="4">
        <v>43259</v>
      </c>
      <c r="B851" s="5" t="s">
        <v>85</v>
      </c>
      <c r="C851" s="5" t="s">
        <v>86</v>
      </c>
      <c r="D851" s="4">
        <v>43159</v>
      </c>
      <c r="E851" s="5">
        <f t="shared" si="185"/>
        <v>100</v>
      </c>
      <c r="F851" s="5" t="str">
        <f t="shared" si="186"/>
        <v>개봉후</v>
      </c>
      <c r="G851" s="5" t="str">
        <f t="shared" si="187"/>
        <v>금</v>
      </c>
      <c r="H851" s="5">
        <f t="shared" si="188"/>
        <v>0</v>
      </c>
      <c r="I851" s="5"/>
      <c r="J851" s="5"/>
      <c r="K851" s="5"/>
      <c r="L851" s="14" t="str">
        <f t="shared" si="189"/>
        <v/>
      </c>
      <c r="M851" s="14" t="str">
        <f t="shared" si="190"/>
        <v/>
      </c>
      <c r="N851" s="11" t="str">
        <f t="shared" si="192"/>
        <v/>
      </c>
      <c r="O851" s="11" t="str">
        <f t="shared" si="178"/>
        <v/>
      </c>
      <c r="P851" s="11" t="str">
        <f t="shared" si="179"/>
        <v/>
      </c>
      <c r="Q851" s="6"/>
      <c r="R851" s="6"/>
      <c r="S851" s="6"/>
      <c r="T851" s="6"/>
      <c r="U851" s="6"/>
      <c r="V851" s="6"/>
      <c r="W851" s="6"/>
      <c r="X851" s="5"/>
      <c r="Y851" s="5"/>
      <c r="Z851" s="9">
        <v>1.3797299999999999</v>
      </c>
      <c r="AA851" s="14">
        <f t="shared" si="191"/>
        <v>-5.6349684020463586E-2</v>
      </c>
      <c r="AB851" s="9">
        <f t="shared" si="193"/>
        <v>2.0077514285714289</v>
      </c>
      <c r="AC851" s="9">
        <f t="shared" si="180"/>
        <v>2.2303857142857146</v>
      </c>
      <c r="AD851" s="9">
        <f t="shared" si="181"/>
        <v>0.90018126268998955</v>
      </c>
      <c r="AE851" s="5" t="s">
        <v>87</v>
      </c>
      <c r="AF851" s="11" t="str">
        <f t="shared" si="182"/>
        <v/>
      </c>
      <c r="AG851" s="11" t="str">
        <f t="shared" si="183"/>
        <v/>
      </c>
      <c r="AH851" s="11">
        <f t="shared" si="184"/>
        <v>0.61860600664843346</v>
      </c>
      <c r="AI851" s="5" t="s">
        <v>51</v>
      </c>
      <c r="AJ851" s="5" t="s">
        <v>86</v>
      </c>
      <c r="AK851" s="5" t="s">
        <v>52</v>
      </c>
      <c r="AL851" s="5" t="s">
        <v>88</v>
      </c>
      <c r="AM851" s="5" t="s">
        <v>89</v>
      </c>
      <c r="AN851" s="12">
        <f t="shared" si="194"/>
        <v>1.3797299999999999</v>
      </c>
      <c r="AO851" s="12"/>
      <c r="AP851" s="12"/>
      <c r="AQ851" s="12"/>
      <c r="AR851" s="12"/>
      <c r="AS851" s="13" t="s">
        <v>90</v>
      </c>
    </row>
    <row r="852" spans="1:45" ht="21" customHeight="1">
      <c r="A852" s="4">
        <v>43260</v>
      </c>
      <c r="B852" s="5" t="s">
        <v>85</v>
      </c>
      <c r="C852" s="5" t="s">
        <v>86</v>
      </c>
      <c r="D852" s="4">
        <v>43159</v>
      </c>
      <c r="E852" s="5">
        <f t="shared" si="185"/>
        <v>101</v>
      </c>
      <c r="F852" s="5" t="str">
        <f t="shared" si="186"/>
        <v>개봉후</v>
      </c>
      <c r="G852" s="5" t="str">
        <f t="shared" si="187"/>
        <v>토</v>
      </c>
      <c r="H852" s="5">
        <f t="shared" si="188"/>
        <v>1</v>
      </c>
      <c r="I852" s="5"/>
      <c r="J852" s="5"/>
      <c r="K852" s="5"/>
      <c r="L852" s="14" t="str">
        <f t="shared" si="189"/>
        <v/>
      </c>
      <c r="M852" s="14" t="str">
        <f t="shared" si="190"/>
        <v/>
      </c>
      <c r="N852" s="11" t="str">
        <f t="shared" si="192"/>
        <v/>
      </c>
      <c r="O852" s="11" t="str">
        <f t="shared" si="178"/>
        <v/>
      </c>
      <c r="P852" s="11" t="str">
        <f t="shared" si="179"/>
        <v/>
      </c>
      <c r="Q852" s="6"/>
      <c r="R852" s="6"/>
      <c r="S852" s="6"/>
      <c r="T852" s="6"/>
      <c r="U852" s="6"/>
      <c r="V852" s="6"/>
      <c r="W852" s="6"/>
      <c r="X852" s="5"/>
      <c r="Y852" s="5"/>
      <c r="Z852" s="9">
        <v>1.7508300000000001</v>
      </c>
      <c r="AA852" s="14">
        <f t="shared" si="191"/>
        <v>0.26896566719575588</v>
      </c>
      <c r="AB852" s="9">
        <f t="shared" si="193"/>
        <v>1.9275157142857144</v>
      </c>
      <c r="AC852" s="9">
        <f t="shared" si="180"/>
        <v>2.2121257142857145</v>
      </c>
      <c r="AD852" s="9">
        <f t="shared" si="181"/>
        <v>0.87134094678163476</v>
      </c>
      <c r="AE852" s="5" t="s">
        <v>87</v>
      </c>
      <c r="AF852" s="11" t="str">
        <f t="shared" si="182"/>
        <v/>
      </c>
      <c r="AG852" s="11" t="str">
        <f t="shared" si="183"/>
        <v/>
      </c>
      <c r="AH852" s="11">
        <f t="shared" si="184"/>
        <v>0.79146948507188941</v>
      </c>
      <c r="AI852" s="5" t="s">
        <v>51</v>
      </c>
      <c r="AJ852" s="5" t="s">
        <v>86</v>
      </c>
      <c r="AK852" s="5" t="s">
        <v>52</v>
      </c>
      <c r="AL852" s="5" t="s">
        <v>88</v>
      </c>
      <c r="AM852" s="5" t="s">
        <v>89</v>
      </c>
      <c r="AN852" s="12">
        <f t="shared" si="194"/>
        <v>1.7508300000000001</v>
      </c>
      <c r="AO852" s="12"/>
      <c r="AP852" s="12"/>
      <c r="AQ852" s="12"/>
      <c r="AR852" s="12"/>
      <c r="AS852" s="13" t="s">
        <v>90</v>
      </c>
    </row>
    <row r="853" spans="1:45" ht="21" customHeight="1">
      <c r="A853" s="4">
        <v>43261</v>
      </c>
      <c r="B853" s="5" t="s">
        <v>85</v>
      </c>
      <c r="C853" s="5" t="s">
        <v>86</v>
      </c>
      <c r="D853" s="4">
        <v>43159</v>
      </c>
      <c r="E853" s="5">
        <f t="shared" si="185"/>
        <v>102</v>
      </c>
      <c r="F853" s="5" t="str">
        <f t="shared" si="186"/>
        <v>개봉후</v>
      </c>
      <c r="G853" s="5" t="str">
        <f t="shared" si="187"/>
        <v>일</v>
      </c>
      <c r="H853" s="5">
        <f t="shared" si="188"/>
        <v>1</v>
      </c>
      <c r="I853" s="5"/>
      <c r="J853" s="5"/>
      <c r="K853" s="5"/>
      <c r="L853" s="14" t="str">
        <f t="shared" si="189"/>
        <v/>
      </c>
      <c r="M853" s="14" t="str">
        <f t="shared" si="190"/>
        <v/>
      </c>
      <c r="N853" s="11" t="str">
        <f t="shared" si="192"/>
        <v/>
      </c>
      <c r="O853" s="11" t="str">
        <f t="shared" si="178"/>
        <v/>
      </c>
      <c r="P853" s="11" t="str">
        <f t="shared" si="179"/>
        <v/>
      </c>
      <c r="Q853" s="6"/>
      <c r="R853" s="6"/>
      <c r="S853" s="6"/>
      <c r="T853" s="6"/>
      <c r="U853" s="6"/>
      <c r="V853" s="6"/>
      <c r="W853" s="6"/>
      <c r="X853" s="5"/>
      <c r="Y853" s="5"/>
      <c r="Z853" s="9">
        <v>2.5211199999999998</v>
      </c>
      <c r="AA853" s="14">
        <f t="shared" si="191"/>
        <v>0.43995704894250132</v>
      </c>
      <c r="AB853" s="9">
        <f t="shared" si="193"/>
        <v>1.8819271428571429</v>
      </c>
      <c r="AC853" s="9">
        <f t="shared" si="180"/>
        <v>2.1310621428571426</v>
      </c>
      <c r="AD853" s="9">
        <f t="shared" si="181"/>
        <v>0.88309350769753658</v>
      </c>
      <c r="AE853" s="5" t="s">
        <v>87</v>
      </c>
      <c r="AF853" s="11" t="str">
        <f t="shared" si="182"/>
        <v/>
      </c>
      <c r="AG853" s="11" t="str">
        <f t="shared" si="183"/>
        <v/>
      </c>
      <c r="AH853" s="11">
        <f t="shared" si="184"/>
        <v>1.1830344828048522</v>
      </c>
      <c r="AI853" s="5" t="s">
        <v>51</v>
      </c>
      <c r="AJ853" s="5" t="s">
        <v>86</v>
      </c>
      <c r="AK853" s="5" t="s">
        <v>52</v>
      </c>
      <c r="AL853" s="5" t="s">
        <v>88</v>
      </c>
      <c r="AM853" s="5" t="s">
        <v>89</v>
      </c>
      <c r="AN853" s="12">
        <f t="shared" si="194"/>
        <v>2.5211199999999998</v>
      </c>
      <c r="AO853" s="12"/>
      <c r="AP853" s="12"/>
      <c r="AQ853" s="12"/>
      <c r="AR853" s="12"/>
      <c r="AS853" s="13" t="s">
        <v>90</v>
      </c>
    </row>
    <row r="854" spans="1:45" ht="21" customHeight="1">
      <c r="A854" s="4">
        <v>43262</v>
      </c>
      <c r="B854" s="5" t="s">
        <v>85</v>
      </c>
      <c r="C854" s="5" t="s">
        <v>86</v>
      </c>
      <c r="D854" s="4">
        <v>43159</v>
      </c>
      <c r="E854" s="5">
        <f t="shared" si="185"/>
        <v>103</v>
      </c>
      <c r="F854" s="5" t="str">
        <f t="shared" si="186"/>
        <v>개봉후</v>
      </c>
      <c r="G854" s="5" t="str">
        <f t="shared" si="187"/>
        <v>월</v>
      </c>
      <c r="H854" s="5">
        <f t="shared" si="188"/>
        <v>0</v>
      </c>
      <c r="I854" s="5"/>
      <c r="J854" s="5"/>
      <c r="K854" s="5"/>
      <c r="L854" s="14" t="str">
        <f t="shared" si="189"/>
        <v/>
      </c>
      <c r="M854" s="14" t="str">
        <f t="shared" si="190"/>
        <v/>
      </c>
      <c r="N854" s="11" t="str">
        <f t="shared" si="192"/>
        <v/>
      </c>
      <c r="O854" s="11" t="str">
        <f t="shared" si="178"/>
        <v/>
      </c>
      <c r="P854" s="11" t="str">
        <f t="shared" si="179"/>
        <v/>
      </c>
      <c r="Q854" s="6"/>
      <c r="R854" s="6"/>
      <c r="S854" s="6"/>
      <c r="T854" s="6"/>
      <c r="U854" s="6"/>
      <c r="V854" s="6"/>
      <c r="W854" s="6"/>
      <c r="X854" s="5"/>
      <c r="Y854" s="5"/>
      <c r="Z854" s="9">
        <v>1.51109</v>
      </c>
      <c r="AA854" s="14">
        <f t="shared" si="191"/>
        <v>-0.40062749888938243</v>
      </c>
      <c r="AB854" s="9">
        <f t="shared" si="193"/>
        <v>1.8199271428571429</v>
      </c>
      <c r="AC854" s="9">
        <f t="shared" si="180"/>
        <v>2.119300357142857</v>
      </c>
      <c r="AD854" s="9">
        <f t="shared" si="181"/>
        <v>0.85873960088917489</v>
      </c>
      <c r="AE854" s="5" t="s">
        <v>87</v>
      </c>
      <c r="AF854" s="11" t="str">
        <f t="shared" si="182"/>
        <v/>
      </c>
      <c r="AG854" s="11" t="str">
        <f t="shared" si="183"/>
        <v/>
      </c>
      <c r="AH854" s="11">
        <f t="shared" si="184"/>
        <v>0.7130136107923758</v>
      </c>
      <c r="AI854" s="5" t="s">
        <v>51</v>
      </c>
      <c r="AJ854" s="5" t="s">
        <v>86</v>
      </c>
      <c r="AK854" s="5" t="s">
        <v>52</v>
      </c>
      <c r="AL854" s="5" t="s">
        <v>88</v>
      </c>
      <c r="AM854" s="5" t="s">
        <v>89</v>
      </c>
      <c r="AN854" s="12">
        <f t="shared" si="194"/>
        <v>1.51109</v>
      </c>
      <c r="AO854" s="12"/>
      <c r="AP854" s="12"/>
      <c r="AQ854" s="12"/>
      <c r="AR854" s="12"/>
      <c r="AS854" s="13" t="s">
        <v>90</v>
      </c>
    </row>
    <row r="855" spans="1:45" ht="21" customHeight="1">
      <c r="A855" s="4">
        <v>43263</v>
      </c>
      <c r="B855" s="5" t="s">
        <v>85</v>
      </c>
      <c r="C855" s="5" t="s">
        <v>86</v>
      </c>
      <c r="D855" s="4">
        <v>43159</v>
      </c>
      <c r="E855" s="5">
        <f t="shared" si="185"/>
        <v>104</v>
      </c>
      <c r="F855" s="5" t="str">
        <f t="shared" si="186"/>
        <v>개봉후</v>
      </c>
      <c r="G855" s="5" t="str">
        <f t="shared" si="187"/>
        <v>화</v>
      </c>
      <c r="H855" s="5">
        <f t="shared" si="188"/>
        <v>0</v>
      </c>
      <c r="I855" s="5"/>
      <c r="J855" s="5"/>
      <c r="K855" s="5"/>
      <c r="L855" s="14" t="str">
        <f t="shared" si="189"/>
        <v/>
      </c>
      <c r="M855" s="14" t="str">
        <f t="shared" si="190"/>
        <v/>
      </c>
      <c r="N855" s="11" t="str">
        <f t="shared" si="192"/>
        <v/>
      </c>
      <c r="O855" s="11" t="str">
        <f t="shared" ref="O855:O918" si="195">IF(COUNT(I827:I854)=28,AVERAGE(I827:I854),"")</f>
        <v/>
      </c>
      <c r="P855" s="11" t="str">
        <f t="shared" ref="P855:P918" si="196">IF(COUNT(I855,O855)=2,IFERROR(I855/O855,""),"")</f>
        <v/>
      </c>
      <c r="Q855" s="6"/>
      <c r="R855" s="6"/>
      <c r="S855" s="6"/>
      <c r="T855" s="6"/>
      <c r="U855" s="6"/>
      <c r="V855" s="6"/>
      <c r="W855" s="6"/>
      <c r="X855" s="5"/>
      <c r="Y855" s="5"/>
      <c r="Z855" s="9">
        <v>1.40201</v>
      </c>
      <c r="AA855" s="14">
        <f t="shared" si="191"/>
        <v>-7.2186302602757046E-2</v>
      </c>
      <c r="AB855" s="9">
        <f t="shared" si="193"/>
        <v>1.7650885714285713</v>
      </c>
      <c r="AC855" s="9">
        <f t="shared" ref="AC855:AC918" si="197">IF(COUNT(Z827:Z854)=28,AVERAGE(Z827:Z854),"")</f>
        <v>2.1070000000000002</v>
      </c>
      <c r="AD855" s="9">
        <f t="shared" ref="AD855:AD918" si="198">IF(COUNT(AB855:AC855)=2,IFERROR(AB855/AC855,""),"")</f>
        <v>0.8377259475218658</v>
      </c>
      <c r="AE855" s="5" t="s">
        <v>87</v>
      </c>
      <c r="AF855" s="11" t="str">
        <f t="shared" ref="AF855:AF918" si="199">IF(COUNT(J848,J841,J834,J827)=4,AVERAGE(J848,J841,J834,J827),"")</f>
        <v/>
      </c>
      <c r="AG855" s="11" t="str">
        <f t="shared" ref="AG855:AG918" si="200">IF(COUNT(J855,AF855)=2,IFERROR(J855/AF855,""),"")</f>
        <v/>
      </c>
      <c r="AH855" s="11">
        <f t="shared" ref="AH855:AH918" si="201">IF(COUNT(Z855,AC855)=2,IFERROR(Z855/AC855,""),"")</f>
        <v>0.6654057902230659</v>
      </c>
      <c r="AI855" s="5" t="s">
        <v>51</v>
      </c>
      <c r="AJ855" s="5" t="s">
        <v>86</v>
      </c>
      <c r="AK855" s="5" t="s">
        <v>52</v>
      </c>
      <c r="AL855" s="5" t="s">
        <v>88</v>
      </c>
      <c r="AM855" s="5" t="s">
        <v>89</v>
      </c>
      <c r="AN855" s="12">
        <f t="shared" si="194"/>
        <v>1.40201</v>
      </c>
      <c r="AO855" s="12"/>
      <c r="AP855" s="12"/>
      <c r="AQ855" s="12"/>
      <c r="AR855" s="12"/>
      <c r="AS855" s="13" t="s">
        <v>90</v>
      </c>
    </row>
    <row r="856" spans="1:45" ht="21" customHeight="1">
      <c r="A856" s="4">
        <v>43264</v>
      </c>
      <c r="B856" s="5" t="s">
        <v>85</v>
      </c>
      <c r="C856" s="5" t="s">
        <v>86</v>
      </c>
      <c r="D856" s="4">
        <v>43159</v>
      </c>
      <c r="E856" s="5">
        <f t="shared" si="185"/>
        <v>105</v>
      </c>
      <c r="F856" s="5" t="str">
        <f t="shared" si="186"/>
        <v>개봉후</v>
      </c>
      <c r="G856" s="5" t="str">
        <f t="shared" si="187"/>
        <v>수</v>
      </c>
      <c r="H856" s="5">
        <f t="shared" si="188"/>
        <v>0</v>
      </c>
      <c r="I856" s="5"/>
      <c r="J856" s="5"/>
      <c r="K856" s="5"/>
      <c r="L856" s="14" t="str">
        <f t="shared" si="189"/>
        <v/>
      </c>
      <c r="M856" s="14" t="str">
        <f t="shared" si="190"/>
        <v/>
      </c>
      <c r="N856" s="11" t="str">
        <f t="shared" si="192"/>
        <v/>
      </c>
      <c r="O856" s="11" t="str">
        <f t="shared" si="195"/>
        <v/>
      </c>
      <c r="P856" s="11" t="str">
        <f t="shared" si="196"/>
        <v/>
      </c>
      <c r="Q856" s="6"/>
      <c r="R856" s="6"/>
      <c r="S856" s="6"/>
      <c r="T856" s="6"/>
      <c r="U856" s="6"/>
      <c r="V856" s="6"/>
      <c r="W856" s="6"/>
      <c r="X856" s="5"/>
      <c r="Y856" s="5"/>
      <c r="Z856" s="9">
        <v>1.81535</v>
      </c>
      <c r="AA856" s="14">
        <f t="shared" si="191"/>
        <v>0.29481958045948331</v>
      </c>
      <c r="AB856" s="9">
        <f t="shared" si="193"/>
        <v>1.6917500000000001</v>
      </c>
      <c r="AC856" s="9">
        <f t="shared" si="197"/>
        <v>2.099913214285714</v>
      </c>
      <c r="AD856" s="9">
        <f t="shared" si="198"/>
        <v>0.80562853192742501</v>
      </c>
      <c r="AE856" s="5" t="s">
        <v>87</v>
      </c>
      <c r="AF856" s="11" t="str">
        <f t="shared" si="199"/>
        <v/>
      </c>
      <c r="AG856" s="11" t="str">
        <f t="shared" si="200"/>
        <v/>
      </c>
      <c r="AH856" s="11">
        <f t="shared" si="201"/>
        <v>0.86448810724660918</v>
      </c>
      <c r="AI856" s="5" t="s">
        <v>51</v>
      </c>
      <c r="AJ856" s="5" t="s">
        <v>86</v>
      </c>
      <c r="AK856" s="5" t="s">
        <v>52</v>
      </c>
      <c r="AL856" s="5" t="s">
        <v>88</v>
      </c>
      <c r="AM856" s="5" t="s">
        <v>89</v>
      </c>
      <c r="AN856" s="12">
        <f t="shared" si="194"/>
        <v>1.81535</v>
      </c>
      <c r="AO856" s="12"/>
      <c r="AP856" s="12"/>
      <c r="AQ856" s="12"/>
      <c r="AR856" s="12"/>
      <c r="AS856" s="13" t="s">
        <v>90</v>
      </c>
    </row>
    <row r="857" spans="1:45" ht="21" customHeight="1">
      <c r="A857" s="4">
        <v>43265</v>
      </c>
      <c r="B857" s="5" t="s">
        <v>85</v>
      </c>
      <c r="C857" s="5" t="s">
        <v>86</v>
      </c>
      <c r="D857" s="4">
        <v>43159</v>
      </c>
      <c r="E857" s="5">
        <f t="shared" si="185"/>
        <v>106</v>
      </c>
      <c r="F857" s="5" t="str">
        <f t="shared" si="186"/>
        <v>개봉후</v>
      </c>
      <c r="G857" s="5" t="str">
        <f t="shared" si="187"/>
        <v>목</v>
      </c>
      <c r="H857" s="5">
        <f t="shared" si="188"/>
        <v>0</v>
      </c>
      <c r="I857" s="5"/>
      <c r="J857" s="5"/>
      <c r="K857" s="5"/>
      <c r="L857" s="14" t="str">
        <f t="shared" si="189"/>
        <v/>
      </c>
      <c r="M857" s="14" t="str">
        <f t="shared" si="190"/>
        <v/>
      </c>
      <c r="N857" s="11" t="str">
        <f t="shared" si="192"/>
        <v/>
      </c>
      <c r="O857" s="11" t="str">
        <f t="shared" si="195"/>
        <v/>
      </c>
      <c r="P857" s="11" t="str">
        <f t="shared" si="196"/>
        <v/>
      </c>
      <c r="Q857" s="6"/>
      <c r="R857" s="6"/>
      <c r="S857" s="6"/>
      <c r="T857" s="6"/>
      <c r="U857" s="6"/>
      <c r="V857" s="6"/>
      <c r="W857" s="6"/>
      <c r="X857" s="5"/>
      <c r="Y857" s="5"/>
      <c r="Z857" s="9">
        <v>1.36697</v>
      </c>
      <c r="AA857" s="14">
        <f t="shared" si="191"/>
        <v>-0.24699369267634341</v>
      </c>
      <c r="AB857" s="9">
        <f t="shared" si="193"/>
        <v>1.6781571428571431</v>
      </c>
      <c r="AC857" s="9">
        <f t="shared" si="197"/>
        <v>2.1081767857142859</v>
      </c>
      <c r="AD857" s="9">
        <f t="shared" si="198"/>
        <v>0.79602296839093367</v>
      </c>
      <c r="AE857" s="5" t="s">
        <v>87</v>
      </c>
      <c r="AF857" s="11" t="str">
        <f t="shared" si="199"/>
        <v/>
      </c>
      <c r="AG857" s="11" t="str">
        <f t="shared" si="200"/>
        <v/>
      </c>
      <c r="AH857" s="11">
        <f t="shared" si="201"/>
        <v>0.64841336327344457</v>
      </c>
      <c r="AI857" s="5" t="s">
        <v>51</v>
      </c>
      <c r="AJ857" s="5" t="s">
        <v>86</v>
      </c>
      <c r="AK857" s="5" t="s">
        <v>52</v>
      </c>
      <c r="AL857" s="5" t="s">
        <v>88</v>
      </c>
      <c r="AM857" s="5" t="s">
        <v>89</v>
      </c>
      <c r="AN857" s="12">
        <f t="shared" si="194"/>
        <v>1.36697</v>
      </c>
      <c r="AO857" s="12"/>
      <c r="AP857" s="12"/>
      <c r="AQ857" s="12"/>
      <c r="AR857" s="12"/>
      <c r="AS857" s="13" t="s">
        <v>90</v>
      </c>
    </row>
    <row r="858" spans="1:45" ht="21" customHeight="1">
      <c r="A858" s="4">
        <v>43266</v>
      </c>
      <c r="B858" s="5" t="s">
        <v>85</v>
      </c>
      <c r="C858" s="5" t="s">
        <v>86</v>
      </c>
      <c r="D858" s="4">
        <v>43159</v>
      </c>
      <c r="E858" s="5">
        <f t="shared" si="185"/>
        <v>107</v>
      </c>
      <c r="F858" s="5" t="str">
        <f t="shared" si="186"/>
        <v>개봉후</v>
      </c>
      <c r="G858" s="5" t="str">
        <f t="shared" si="187"/>
        <v>금</v>
      </c>
      <c r="H858" s="5">
        <f t="shared" si="188"/>
        <v>0</v>
      </c>
      <c r="I858" s="5"/>
      <c r="J858" s="5"/>
      <c r="K858" s="5"/>
      <c r="L858" s="14" t="str">
        <f t="shared" si="189"/>
        <v/>
      </c>
      <c r="M858" s="14" t="str">
        <f t="shared" si="190"/>
        <v/>
      </c>
      <c r="N858" s="11" t="str">
        <f t="shared" si="192"/>
        <v/>
      </c>
      <c r="O858" s="11" t="str">
        <f t="shared" si="195"/>
        <v/>
      </c>
      <c r="P858" s="11" t="str">
        <f t="shared" si="196"/>
        <v/>
      </c>
      <c r="Q858" s="6"/>
      <c r="R858" s="6"/>
      <c r="S858" s="6"/>
      <c r="T858" s="6"/>
      <c r="U858" s="6"/>
      <c r="V858" s="6"/>
      <c r="W858" s="6"/>
      <c r="X858" s="5"/>
      <c r="Y858" s="5"/>
      <c r="Z858" s="9">
        <v>1.1638900000000001</v>
      </c>
      <c r="AA858" s="14">
        <f t="shared" si="191"/>
        <v>-0.1485621484012084</v>
      </c>
      <c r="AB858" s="9">
        <f t="shared" si="193"/>
        <v>1.6473228571428573</v>
      </c>
      <c r="AC858" s="9">
        <f t="shared" si="197"/>
        <v>2.0992003571428568</v>
      </c>
      <c r="AD858" s="9">
        <f t="shared" si="198"/>
        <v>0.78473827023589449</v>
      </c>
      <c r="AE858" s="5" t="s">
        <v>87</v>
      </c>
      <c r="AF858" s="11" t="str">
        <f t="shared" si="199"/>
        <v/>
      </c>
      <c r="AG858" s="11" t="str">
        <f t="shared" si="200"/>
        <v/>
      </c>
      <c r="AH858" s="11">
        <f t="shared" si="201"/>
        <v>0.55444445597566838</v>
      </c>
      <c r="AI858" s="5" t="s">
        <v>51</v>
      </c>
      <c r="AJ858" s="5" t="s">
        <v>86</v>
      </c>
      <c r="AK858" s="5" t="s">
        <v>52</v>
      </c>
      <c r="AL858" s="5" t="s">
        <v>88</v>
      </c>
      <c r="AM858" s="5" t="s">
        <v>89</v>
      </c>
      <c r="AN858" s="12">
        <f t="shared" si="194"/>
        <v>1.1638900000000001</v>
      </c>
      <c r="AO858" s="12"/>
      <c r="AP858" s="12"/>
      <c r="AQ858" s="12"/>
      <c r="AR858" s="12"/>
      <c r="AS858" s="13" t="s">
        <v>90</v>
      </c>
    </row>
    <row r="859" spans="1:45" ht="21" customHeight="1">
      <c r="A859" s="4">
        <v>43267</v>
      </c>
      <c r="B859" s="5" t="s">
        <v>85</v>
      </c>
      <c r="C859" s="5" t="s">
        <v>86</v>
      </c>
      <c r="D859" s="4">
        <v>43159</v>
      </c>
      <c r="E859" s="5">
        <f t="shared" si="185"/>
        <v>108</v>
      </c>
      <c r="F859" s="5" t="str">
        <f t="shared" si="186"/>
        <v>개봉후</v>
      </c>
      <c r="G859" s="5" t="str">
        <f t="shared" si="187"/>
        <v>토</v>
      </c>
      <c r="H859" s="5">
        <f t="shared" si="188"/>
        <v>1</v>
      </c>
      <c r="I859" s="5"/>
      <c r="J859" s="5"/>
      <c r="K859" s="5"/>
      <c r="L859" s="14" t="str">
        <f t="shared" si="189"/>
        <v/>
      </c>
      <c r="M859" s="14" t="str">
        <f t="shared" si="190"/>
        <v/>
      </c>
      <c r="N859" s="11" t="str">
        <f t="shared" si="192"/>
        <v/>
      </c>
      <c r="O859" s="11" t="str">
        <f t="shared" si="195"/>
        <v/>
      </c>
      <c r="P859" s="11" t="str">
        <f t="shared" si="196"/>
        <v/>
      </c>
      <c r="Q859" s="6"/>
      <c r="R859" s="6"/>
      <c r="S859" s="6"/>
      <c r="T859" s="6"/>
      <c r="U859" s="6"/>
      <c r="V859" s="6"/>
      <c r="W859" s="6"/>
      <c r="X859" s="5"/>
      <c r="Y859" s="5"/>
      <c r="Z859" s="9">
        <v>1.3089500000000001</v>
      </c>
      <c r="AA859" s="14">
        <f t="shared" si="191"/>
        <v>0.1246337712326766</v>
      </c>
      <c r="AB859" s="9">
        <f t="shared" si="193"/>
        <v>1.5841971428571429</v>
      </c>
      <c r="AC859" s="9">
        <f t="shared" si="197"/>
        <v>2.0748646428571429</v>
      </c>
      <c r="AD859" s="9">
        <f t="shared" si="198"/>
        <v>0.76351830868140969</v>
      </c>
      <c r="AE859" s="5" t="s">
        <v>87</v>
      </c>
      <c r="AF859" s="11" t="str">
        <f t="shared" si="199"/>
        <v/>
      </c>
      <c r="AG859" s="11" t="str">
        <f t="shared" si="200"/>
        <v/>
      </c>
      <c r="AH859" s="11">
        <f t="shared" si="201"/>
        <v>0.63086042962182909</v>
      </c>
      <c r="AI859" s="5" t="s">
        <v>51</v>
      </c>
      <c r="AJ859" s="5" t="s">
        <v>86</v>
      </c>
      <c r="AK859" s="5" t="s">
        <v>52</v>
      </c>
      <c r="AL859" s="5" t="s">
        <v>88</v>
      </c>
      <c r="AM859" s="5" t="s">
        <v>89</v>
      </c>
      <c r="AN859" s="12">
        <f t="shared" si="194"/>
        <v>1.3089500000000001</v>
      </c>
      <c r="AO859" s="12"/>
      <c r="AP859" s="12"/>
      <c r="AQ859" s="12"/>
      <c r="AR859" s="12"/>
      <c r="AS859" s="13" t="s">
        <v>90</v>
      </c>
    </row>
    <row r="860" spans="1:45" ht="21" customHeight="1">
      <c r="A860" s="4">
        <v>43268</v>
      </c>
      <c r="B860" s="5" t="s">
        <v>85</v>
      </c>
      <c r="C860" s="5" t="s">
        <v>86</v>
      </c>
      <c r="D860" s="4">
        <v>43159</v>
      </c>
      <c r="E860" s="5">
        <f t="shared" si="185"/>
        <v>109</v>
      </c>
      <c r="F860" s="5" t="str">
        <f t="shared" si="186"/>
        <v>개봉후</v>
      </c>
      <c r="G860" s="5" t="str">
        <f t="shared" si="187"/>
        <v>일</v>
      </c>
      <c r="H860" s="5">
        <f t="shared" si="188"/>
        <v>1</v>
      </c>
      <c r="I860" s="5"/>
      <c r="J860" s="5"/>
      <c r="K860" s="5"/>
      <c r="L860" s="14" t="str">
        <f t="shared" si="189"/>
        <v/>
      </c>
      <c r="M860" s="14" t="str">
        <f t="shared" si="190"/>
        <v/>
      </c>
      <c r="N860" s="11" t="str">
        <f t="shared" si="192"/>
        <v/>
      </c>
      <c r="O860" s="11" t="str">
        <f t="shared" si="195"/>
        <v/>
      </c>
      <c r="P860" s="11" t="str">
        <f t="shared" si="196"/>
        <v/>
      </c>
      <c r="Q860" s="6"/>
      <c r="R860" s="6"/>
      <c r="S860" s="6"/>
      <c r="T860" s="6"/>
      <c r="U860" s="6"/>
      <c r="V860" s="6"/>
      <c r="W860" s="6"/>
      <c r="X860" s="5"/>
      <c r="Y860" s="5"/>
      <c r="Z860" s="9">
        <v>1.5120199999999999</v>
      </c>
      <c r="AA860" s="14">
        <f t="shared" si="191"/>
        <v>0.15513961572252555</v>
      </c>
      <c r="AB860" s="9">
        <f t="shared" si="193"/>
        <v>1.44004</v>
      </c>
      <c r="AC860" s="9">
        <f t="shared" si="197"/>
        <v>1.9593946428571434</v>
      </c>
      <c r="AD860" s="9">
        <f t="shared" si="198"/>
        <v>0.7349412765057719</v>
      </c>
      <c r="AE860" s="5" t="s">
        <v>87</v>
      </c>
      <c r="AF860" s="11" t="str">
        <f t="shared" si="199"/>
        <v/>
      </c>
      <c r="AG860" s="11" t="str">
        <f t="shared" si="200"/>
        <v/>
      </c>
      <c r="AH860" s="11">
        <f t="shared" si="201"/>
        <v>0.77167711237344605</v>
      </c>
      <c r="AI860" s="5" t="s">
        <v>51</v>
      </c>
      <c r="AJ860" s="5" t="s">
        <v>86</v>
      </c>
      <c r="AK860" s="5" t="s">
        <v>52</v>
      </c>
      <c r="AL860" s="5" t="s">
        <v>88</v>
      </c>
      <c r="AM860" s="5" t="s">
        <v>89</v>
      </c>
      <c r="AN860" s="12">
        <f t="shared" si="194"/>
        <v>1.5120199999999999</v>
      </c>
      <c r="AO860" s="12"/>
      <c r="AP860" s="12"/>
      <c r="AQ860" s="12"/>
      <c r="AR860" s="12"/>
      <c r="AS860" s="13" t="s">
        <v>90</v>
      </c>
    </row>
    <row r="861" spans="1:45" ht="21" customHeight="1">
      <c r="A861" s="4">
        <v>43269</v>
      </c>
      <c r="B861" s="5" t="s">
        <v>85</v>
      </c>
      <c r="C861" s="5" t="s">
        <v>86</v>
      </c>
      <c r="D861" s="4">
        <v>43159</v>
      </c>
      <c r="E861" s="5">
        <f t="shared" si="185"/>
        <v>110</v>
      </c>
      <c r="F861" s="5" t="str">
        <f t="shared" si="186"/>
        <v>개봉후</v>
      </c>
      <c r="G861" s="5" t="str">
        <f t="shared" si="187"/>
        <v>월</v>
      </c>
      <c r="H861" s="5">
        <f t="shared" si="188"/>
        <v>0</v>
      </c>
      <c r="I861" s="5"/>
      <c r="J861" s="5"/>
      <c r="K861" s="5"/>
      <c r="L861" s="14" t="str">
        <f t="shared" si="189"/>
        <v/>
      </c>
      <c r="M861" s="14" t="str">
        <f t="shared" si="190"/>
        <v/>
      </c>
      <c r="N861" s="11" t="str">
        <f t="shared" si="192"/>
        <v/>
      </c>
      <c r="O861" s="11" t="str">
        <f t="shared" si="195"/>
        <v/>
      </c>
      <c r="P861" s="11" t="str">
        <f t="shared" si="196"/>
        <v/>
      </c>
      <c r="Q861" s="6"/>
      <c r="R861" s="6"/>
      <c r="S861" s="6"/>
      <c r="T861" s="6"/>
      <c r="U861" s="6"/>
      <c r="V861" s="6"/>
      <c r="W861" s="6"/>
      <c r="X861" s="5"/>
      <c r="Y861" s="5"/>
      <c r="Z861" s="9">
        <v>0.98287000000000002</v>
      </c>
      <c r="AA861" s="14">
        <f t="shared" si="191"/>
        <v>-0.34996230208595125</v>
      </c>
      <c r="AB861" s="9">
        <f t="shared" si="193"/>
        <v>1.3645800000000001</v>
      </c>
      <c r="AC861" s="9">
        <f t="shared" si="197"/>
        <v>1.8691471428571433</v>
      </c>
      <c r="AD861" s="9">
        <f t="shared" si="198"/>
        <v>0.73005488370173399</v>
      </c>
      <c r="AE861" s="5" t="s">
        <v>87</v>
      </c>
      <c r="AF861" s="11" t="str">
        <f t="shared" si="199"/>
        <v/>
      </c>
      <c r="AG861" s="11" t="str">
        <f t="shared" si="200"/>
        <v/>
      </c>
      <c r="AH861" s="11">
        <f t="shared" si="201"/>
        <v>0.52583875151616122</v>
      </c>
      <c r="AI861" s="5" t="s">
        <v>51</v>
      </c>
      <c r="AJ861" s="5" t="s">
        <v>86</v>
      </c>
      <c r="AK861" s="5" t="s">
        <v>52</v>
      </c>
      <c r="AL861" s="5" t="s">
        <v>88</v>
      </c>
      <c r="AM861" s="5" t="s">
        <v>89</v>
      </c>
      <c r="AN861" s="12">
        <f t="shared" si="194"/>
        <v>0.98287000000000002</v>
      </c>
      <c r="AO861" s="12"/>
      <c r="AP861" s="12"/>
      <c r="AQ861" s="12"/>
      <c r="AR861" s="12"/>
      <c r="AS861" s="13" t="s">
        <v>90</v>
      </c>
    </row>
    <row r="862" spans="1:45" ht="21" customHeight="1">
      <c r="A862" s="4">
        <v>43270</v>
      </c>
      <c r="B862" s="5" t="s">
        <v>85</v>
      </c>
      <c r="C862" s="5" t="s">
        <v>86</v>
      </c>
      <c r="D862" s="4">
        <v>43159</v>
      </c>
      <c r="E862" s="5">
        <f t="shared" si="185"/>
        <v>111</v>
      </c>
      <c r="F862" s="5" t="str">
        <f t="shared" si="186"/>
        <v>개봉후</v>
      </c>
      <c r="G862" s="5" t="str">
        <f t="shared" si="187"/>
        <v>화</v>
      </c>
      <c r="H862" s="5">
        <f t="shared" si="188"/>
        <v>0</v>
      </c>
      <c r="I862" s="5"/>
      <c r="J862" s="5"/>
      <c r="K862" s="5"/>
      <c r="L862" s="14" t="str">
        <f t="shared" si="189"/>
        <v/>
      </c>
      <c r="M862" s="14" t="str">
        <f t="shared" si="190"/>
        <v/>
      </c>
      <c r="N862" s="11" t="str">
        <f t="shared" si="192"/>
        <v/>
      </c>
      <c r="O862" s="11" t="str">
        <f t="shared" si="195"/>
        <v/>
      </c>
      <c r="P862" s="11" t="str">
        <f t="shared" si="196"/>
        <v/>
      </c>
      <c r="Q862" s="6"/>
      <c r="R862" s="6"/>
      <c r="S862" s="6"/>
      <c r="T862" s="6"/>
      <c r="U862" s="6"/>
      <c r="V862" s="6"/>
      <c r="W862" s="6"/>
      <c r="X862" s="5"/>
      <c r="Y862" s="5"/>
      <c r="Z862" s="9">
        <v>1.05505</v>
      </c>
      <c r="AA862" s="14">
        <f t="shared" si="191"/>
        <v>7.3437992816954401E-2</v>
      </c>
      <c r="AB862" s="9">
        <f t="shared" si="193"/>
        <v>1.3150142857142857</v>
      </c>
      <c r="AC862" s="9">
        <f t="shared" si="197"/>
        <v>1.8042050000000007</v>
      </c>
      <c r="AD862" s="9">
        <f t="shared" si="198"/>
        <v>0.72886079226822076</v>
      </c>
      <c r="AE862" s="5" t="s">
        <v>87</v>
      </c>
      <c r="AF862" s="11" t="str">
        <f t="shared" si="199"/>
        <v/>
      </c>
      <c r="AG862" s="11" t="str">
        <f t="shared" si="200"/>
        <v/>
      </c>
      <c r="AH862" s="11">
        <f t="shared" si="201"/>
        <v>0.58477279466579446</v>
      </c>
      <c r="AI862" s="5" t="s">
        <v>51</v>
      </c>
      <c r="AJ862" s="5" t="s">
        <v>86</v>
      </c>
      <c r="AK862" s="5" t="s">
        <v>52</v>
      </c>
      <c r="AL862" s="5" t="s">
        <v>88</v>
      </c>
      <c r="AM862" s="5" t="s">
        <v>89</v>
      </c>
      <c r="AN862" s="12">
        <f t="shared" si="194"/>
        <v>1.05505</v>
      </c>
      <c r="AO862" s="12"/>
      <c r="AP862" s="12"/>
      <c r="AQ862" s="12"/>
      <c r="AR862" s="12"/>
      <c r="AS862" s="13" t="s">
        <v>90</v>
      </c>
    </row>
    <row r="863" spans="1:45" ht="21" customHeight="1">
      <c r="A863" s="4">
        <v>43271</v>
      </c>
      <c r="B863" s="5" t="s">
        <v>85</v>
      </c>
      <c r="C863" s="5" t="s">
        <v>86</v>
      </c>
      <c r="D863" s="4">
        <v>43159</v>
      </c>
      <c r="E863" s="5">
        <f t="shared" si="185"/>
        <v>112</v>
      </c>
      <c r="F863" s="5" t="str">
        <f t="shared" si="186"/>
        <v>개봉후</v>
      </c>
      <c r="G863" s="5" t="str">
        <f t="shared" si="187"/>
        <v>수</v>
      </c>
      <c r="H863" s="5">
        <f t="shared" si="188"/>
        <v>0</v>
      </c>
      <c r="I863" s="5"/>
      <c r="J863" s="5"/>
      <c r="K863" s="5"/>
      <c r="L863" s="14" t="str">
        <f t="shared" si="189"/>
        <v/>
      </c>
      <c r="M863" s="14" t="str">
        <f t="shared" si="190"/>
        <v/>
      </c>
      <c r="N863" s="11" t="str">
        <f t="shared" si="192"/>
        <v/>
      </c>
      <c r="O863" s="11" t="str">
        <f t="shared" si="195"/>
        <v/>
      </c>
      <c r="P863" s="11" t="str">
        <f t="shared" si="196"/>
        <v/>
      </c>
      <c r="Q863" s="6"/>
      <c r="R863" s="6"/>
      <c r="S863" s="6"/>
      <c r="T863" s="6"/>
      <c r="U863" s="6"/>
      <c r="V863" s="6"/>
      <c r="W863" s="6"/>
      <c r="X863" s="5"/>
      <c r="Y863" s="5"/>
      <c r="Z863" s="9">
        <v>1.11052</v>
      </c>
      <c r="AA863" s="14">
        <f t="shared" si="191"/>
        <v>5.2575707312449538E-2</v>
      </c>
      <c r="AB863" s="9">
        <f t="shared" si="193"/>
        <v>1.2143242857142855</v>
      </c>
      <c r="AC863" s="9">
        <f t="shared" si="197"/>
        <v>1.7176792857142862</v>
      </c>
      <c r="AD863" s="9">
        <f t="shared" si="198"/>
        <v>0.70695635431693316</v>
      </c>
      <c r="AE863" s="5" t="s">
        <v>87</v>
      </c>
      <c r="AF863" s="11" t="str">
        <f t="shared" si="199"/>
        <v/>
      </c>
      <c r="AG863" s="11" t="str">
        <f t="shared" si="200"/>
        <v/>
      </c>
      <c r="AH863" s="11">
        <f t="shared" si="201"/>
        <v>0.64652348621541256</v>
      </c>
      <c r="AI863" s="5" t="s">
        <v>51</v>
      </c>
      <c r="AJ863" s="5" t="s">
        <v>86</v>
      </c>
      <c r="AK863" s="5" t="s">
        <v>52</v>
      </c>
      <c r="AL863" s="5" t="s">
        <v>88</v>
      </c>
      <c r="AM863" s="5" t="s">
        <v>89</v>
      </c>
      <c r="AN863" s="12">
        <f t="shared" si="194"/>
        <v>1.11052</v>
      </c>
      <c r="AO863" s="12"/>
      <c r="AP863" s="12"/>
      <c r="AQ863" s="12"/>
      <c r="AR863" s="12"/>
      <c r="AS863" s="13" t="s">
        <v>90</v>
      </c>
    </row>
    <row r="864" spans="1:45" ht="21" customHeight="1">
      <c r="A864" s="4">
        <v>43272</v>
      </c>
      <c r="B864" s="5" t="s">
        <v>85</v>
      </c>
      <c r="C864" s="5" t="s">
        <v>86</v>
      </c>
      <c r="D864" s="4">
        <v>43159</v>
      </c>
      <c r="E864" s="5">
        <f t="shared" si="185"/>
        <v>113</v>
      </c>
      <c r="F864" s="5" t="str">
        <f t="shared" si="186"/>
        <v>개봉후</v>
      </c>
      <c r="G864" s="5" t="str">
        <f t="shared" si="187"/>
        <v>목</v>
      </c>
      <c r="H864" s="5">
        <f t="shared" si="188"/>
        <v>0</v>
      </c>
      <c r="I864" s="5"/>
      <c r="J864" s="5"/>
      <c r="K864" s="5"/>
      <c r="L864" s="14" t="str">
        <f t="shared" si="189"/>
        <v/>
      </c>
      <c r="M864" s="14" t="str">
        <f t="shared" si="190"/>
        <v/>
      </c>
      <c r="N864" s="11" t="str">
        <f t="shared" si="192"/>
        <v/>
      </c>
      <c r="O864" s="11" t="str">
        <f t="shared" si="195"/>
        <v/>
      </c>
      <c r="P864" s="11" t="str">
        <f t="shared" si="196"/>
        <v/>
      </c>
      <c r="Q864" s="6"/>
      <c r="R864" s="6"/>
      <c r="S864" s="6"/>
      <c r="T864" s="6"/>
      <c r="U864" s="6"/>
      <c r="V864" s="6"/>
      <c r="W864" s="6"/>
      <c r="X864" s="5"/>
      <c r="Y864" s="5"/>
      <c r="Z864" s="9">
        <v>1.09613</v>
      </c>
      <c r="AA864" s="14">
        <f t="shared" si="191"/>
        <v>-1.295789359939481E-2</v>
      </c>
      <c r="AB864" s="9">
        <f t="shared" si="193"/>
        <v>1.1756328571428571</v>
      </c>
      <c r="AC864" s="9">
        <f t="shared" si="197"/>
        <v>1.6905257142857144</v>
      </c>
      <c r="AD864" s="9">
        <f t="shared" si="198"/>
        <v>0.69542441573542635</v>
      </c>
      <c r="AE864" s="5" t="s">
        <v>87</v>
      </c>
      <c r="AF864" s="11" t="str">
        <f t="shared" si="199"/>
        <v/>
      </c>
      <c r="AG864" s="11" t="str">
        <f t="shared" si="200"/>
        <v/>
      </c>
      <c r="AH864" s="11">
        <f t="shared" si="201"/>
        <v>0.64839593431629039</v>
      </c>
      <c r="AI864" s="5" t="s">
        <v>51</v>
      </c>
      <c r="AJ864" s="5" t="s">
        <v>86</v>
      </c>
      <c r="AK864" s="5" t="s">
        <v>52</v>
      </c>
      <c r="AL864" s="5" t="s">
        <v>88</v>
      </c>
      <c r="AM864" s="5" t="s">
        <v>89</v>
      </c>
      <c r="AN864" s="12">
        <f t="shared" si="194"/>
        <v>1.09613</v>
      </c>
      <c r="AO864" s="12"/>
      <c r="AP864" s="12"/>
      <c r="AQ864" s="12"/>
      <c r="AR864" s="12"/>
      <c r="AS864" s="13" t="s">
        <v>90</v>
      </c>
    </row>
    <row r="865" spans="1:45" ht="21" customHeight="1">
      <c r="A865" s="4">
        <v>43273</v>
      </c>
      <c r="B865" s="5" t="s">
        <v>85</v>
      </c>
      <c r="C865" s="5" t="s">
        <v>86</v>
      </c>
      <c r="D865" s="4">
        <v>43159</v>
      </c>
      <c r="E865" s="5">
        <f t="shared" si="185"/>
        <v>114</v>
      </c>
      <c r="F865" s="5" t="str">
        <f t="shared" si="186"/>
        <v>개봉후</v>
      </c>
      <c r="G865" s="5" t="str">
        <f t="shared" si="187"/>
        <v>금</v>
      </c>
      <c r="H865" s="5">
        <f t="shared" si="188"/>
        <v>0</v>
      </c>
      <c r="I865" s="5"/>
      <c r="J865" s="5"/>
      <c r="K865" s="5"/>
      <c r="L865" s="14" t="str">
        <f t="shared" si="189"/>
        <v/>
      </c>
      <c r="M865" s="14" t="str">
        <f t="shared" si="190"/>
        <v/>
      </c>
      <c r="N865" s="11" t="str">
        <f t="shared" si="192"/>
        <v/>
      </c>
      <c r="O865" s="11" t="str">
        <f t="shared" si="195"/>
        <v/>
      </c>
      <c r="P865" s="11" t="str">
        <f t="shared" si="196"/>
        <v/>
      </c>
      <c r="Q865" s="6"/>
      <c r="R865" s="6"/>
      <c r="S865" s="6"/>
      <c r="T865" s="6"/>
      <c r="U865" s="6"/>
      <c r="V865" s="6"/>
      <c r="W865" s="6"/>
      <c r="X865" s="5"/>
      <c r="Y865" s="5"/>
      <c r="Z865" s="9">
        <v>1.1107499999999999</v>
      </c>
      <c r="AA865" s="14">
        <f t="shared" si="191"/>
        <v>1.3337834016038164E-2</v>
      </c>
      <c r="AB865" s="9">
        <f t="shared" si="193"/>
        <v>1.1680414285714285</v>
      </c>
      <c r="AC865" s="9">
        <f t="shared" si="197"/>
        <v>1.6714950000000004</v>
      </c>
      <c r="AD865" s="9">
        <f t="shared" si="198"/>
        <v>0.69880043229051125</v>
      </c>
      <c r="AE865" s="5" t="s">
        <v>87</v>
      </c>
      <c r="AF865" s="11" t="str">
        <f t="shared" si="199"/>
        <v/>
      </c>
      <c r="AG865" s="11" t="str">
        <f t="shared" si="200"/>
        <v/>
      </c>
      <c r="AH865" s="11">
        <f t="shared" si="201"/>
        <v>0.66452487144741657</v>
      </c>
      <c r="AI865" s="5" t="s">
        <v>51</v>
      </c>
      <c r="AJ865" s="5" t="s">
        <v>86</v>
      </c>
      <c r="AK865" s="5" t="s">
        <v>52</v>
      </c>
      <c r="AL865" s="5" t="s">
        <v>88</v>
      </c>
      <c r="AM865" s="5" t="s">
        <v>89</v>
      </c>
      <c r="AN865" s="12">
        <f t="shared" si="194"/>
        <v>1.1107499999999999</v>
      </c>
      <c r="AO865" s="12"/>
      <c r="AP865" s="12"/>
      <c r="AQ865" s="12"/>
      <c r="AR865" s="12"/>
      <c r="AS865" s="13" t="s">
        <v>90</v>
      </c>
    </row>
    <row r="866" spans="1:45" ht="21" customHeight="1">
      <c r="A866" s="4">
        <v>43274</v>
      </c>
      <c r="B866" s="5" t="s">
        <v>85</v>
      </c>
      <c r="C866" s="5" t="s">
        <v>86</v>
      </c>
      <c r="D866" s="4">
        <v>43159</v>
      </c>
      <c r="E866" s="5">
        <f t="shared" si="185"/>
        <v>115</v>
      </c>
      <c r="F866" s="5" t="str">
        <f t="shared" si="186"/>
        <v>개봉후</v>
      </c>
      <c r="G866" s="5" t="str">
        <f t="shared" si="187"/>
        <v>토</v>
      </c>
      <c r="H866" s="5">
        <f t="shared" si="188"/>
        <v>1</v>
      </c>
      <c r="I866" s="5"/>
      <c r="J866" s="5"/>
      <c r="K866" s="5"/>
      <c r="L866" s="14" t="str">
        <f t="shared" si="189"/>
        <v/>
      </c>
      <c r="M866" s="14" t="str">
        <f t="shared" si="190"/>
        <v/>
      </c>
      <c r="N866" s="11" t="str">
        <f t="shared" si="192"/>
        <v/>
      </c>
      <c r="O866" s="11" t="str">
        <f t="shared" si="195"/>
        <v/>
      </c>
      <c r="P866" s="11" t="str">
        <f t="shared" si="196"/>
        <v/>
      </c>
      <c r="Q866" s="6">
        <v>1</v>
      </c>
      <c r="R866" s="6">
        <v>1</v>
      </c>
      <c r="S866" s="6">
        <v>413</v>
      </c>
      <c r="T866" s="6">
        <v>384000</v>
      </c>
      <c r="U866" s="6">
        <v>60</v>
      </c>
      <c r="V866" s="6">
        <v>1504720</v>
      </c>
      <c r="W866" s="6">
        <v>53</v>
      </c>
      <c r="X866" s="5"/>
      <c r="Y866" s="5" t="s">
        <v>91</v>
      </c>
      <c r="Z866" s="9">
        <v>1.2430399999999999</v>
      </c>
      <c r="AA866" s="14">
        <f t="shared" si="191"/>
        <v>0.11909970740490672</v>
      </c>
      <c r="AB866" s="9">
        <f t="shared" si="193"/>
        <v>1.1586257142857141</v>
      </c>
      <c r="AC866" s="9">
        <f t="shared" si="197"/>
        <v>1.6513203571428576</v>
      </c>
      <c r="AD866" s="9">
        <f t="shared" si="198"/>
        <v>0.70163594197457113</v>
      </c>
      <c r="AE866" s="5" t="s">
        <v>87</v>
      </c>
      <c r="AF866" s="11" t="str">
        <f t="shared" si="199"/>
        <v/>
      </c>
      <c r="AG866" s="11" t="str">
        <f t="shared" si="200"/>
        <v/>
      </c>
      <c r="AH866" s="11">
        <f t="shared" si="201"/>
        <v>0.75275520865662238</v>
      </c>
      <c r="AI866" s="5" t="s">
        <v>51</v>
      </c>
      <c r="AJ866" s="5" t="s">
        <v>86</v>
      </c>
      <c r="AK866" s="5" t="s">
        <v>52</v>
      </c>
      <c r="AL866" s="5" t="s">
        <v>88</v>
      </c>
      <c r="AM866" s="5" t="s">
        <v>89</v>
      </c>
      <c r="AN866" s="12">
        <f t="shared" si="194"/>
        <v>1.2430399999999999</v>
      </c>
      <c r="AO866" s="12"/>
      <c r="AP866" s="12"/>
      <c r="AQ866" s="12"/>
      <c r="AR866" s="12"/>
      <c r="AS866" s="13" t="s">
        <v>90</v>
      </c>
    </row>
    <row r="867" spans="1:45" ht="21" customHeight="1">
      <c r="A867" s="4">
        <v>43275</v>
      </c>
      <c r="B867" s="5" t="s">
        <v>85</v>
      </c>
      <c r="C867" s="5" t="s">
        <v>86</v>
      </c>
      <c r="D867" s="4">
        <v>43159</v>
      </c>
      <c r="E867" s="5">
        <f t="shared" si="185"/>
        <v>116</v>
      </c>
      <c r="F867" s="5" t="str">
        <f t="shared" si="186"/>
        <v>개봉후</v>
      </c>
      <c r="G867" s="5" t="str">
        <f t="shared" si="187"/>
        <v>일</v>
      </c>
      <c r="H867" s="5">
        <f t="shared" si="188"/>
        <v>1</v>
      </c>
      <c r="I867" s="5"/>
      <c r="J867" s="5"/>
      <c r="K867" s="5"/>
      <c r="L867" s="14" t="str">
        <f t="shared" si="189"/>
        <v/>
      </c>
      <c r="M867" s="14" t="str">
        <f t="shared" si="190"/>
        <v/>
      </c>
      <c r="N867" s="11" t="str">
        <f t="shared" si="192"/>
        <v/>
      </c>
      <c r="O867" s="11" t="str">
        <f t="shared" si="195"/>
        <v/>
      </c>
      <c r="P867" s="11" t="str">
        <f t="shared" si="196"/>
        <v/>
      </c>
      <c r="Q867" s="6">
        <v>1</v>
      </c>
      <c r="R867" s="6">
        <v>1</v>
      </c>
      <c r="S867" s="6">
        <v>841</v>
      </c>
      <c r="T867" s="6">
        <v>317000</v>
      </c>
      <c r="U867" s="6">
        <v>49</v>
      </c>
      <c r="V867" s="6">
        <v>1504769</v>
      </c>
      <c r="W867" s="6">
        <v>45</v>
      </c>
      <c r="X867" s="5"/>
      <c r="Y867" s="5" t="s">
        <v>91</v>
      </c>
      <c r="Z867" s="9">
        <v>1.42893</v>
      </c>
      <c r="AA867" s="14">
        <f t="shared" si="191"/>
        <v>0.14954466469301075</v>
      </c>
      <c r="AB867" s="9">
        <f t="shared" si="193"/>
        <v>1.1467557142857141</v>
      </c>
      <c r="AC867" s="9">
        <f t="shared" si="197"/>
        <v>1.6193178571428575</v>
      </c>
      <c r="AD867" s="9">
        <f t="shared" si="198"/>
        <v>0.70817209186407826</v>
      </c>
      <c r="AE867" s="5" t="s">
        <v>87</v>
      </c>
      <c r="AF867" s="11" t="str">
        <f t="shared" si="199"/>
        <v/>
      </c>
      <c r="AG867" s="11" t="str">
        <f t="shared" si="200"/>
        <v/>
      </c>
      <c r="AH867" s="11">
        <f t="shared" si="201"/>
        <v>0.8824271242961651</v>
      </c>
      <c r="AI867" s="5" t="s">
        <v>51</v>
      </c>
      <c r="AJ867" s="5" t="s">
        <v>86</v>
      </c>
      <c r="AK867" s="5" t="s">
        <v>52</v>
      </c>
      <c r="AL867" s="5" t="s">
        <v>88</v>
      </c>
      <c r="AM867" s="5" t="s">
        <v>89</v>
      </c>
      <c r="AN867" s="12">
        <f t="shared" si="194"/>
        <v>1.42893</v>
      </c>
      <c r="AO867" s="12"/>
      <c r="AP867" s="12"/>
      <c r="AQ867" s="12"/>
      <c r="AR867" s="12"/>
      <c r="AS867" s="13" t="s">
        <v>90</v>
      </c>
    </row>
    <row r="868" spans="1:45" ht="21" customHeight="1">
      <c r="A868" s="4">
        <v>43276</v>
      </c>
      <c r="B868" s="5" t="s">
        <v>85</v>
      </c>
      <c r="C868" s="5" t="s">
        <v>86</v>
      </c>
      <c r="D868" s="4">
        <v>43159</v>
      </c>
      <c r="E868" s="5">
        <f t="shared" si="185"/>
        <v>117</v>
      </c>
      <c r="F868" s="5" t="str">
        <f t="shared" si="186"/>
        <v>개봉후</v>
      </c>
      <c r="G868" s="5" t="str">
        <f t="shared" si="187"/>
        <v>월</v>
      </c>
      <c r="H868" s="5">
        <f t="shared" si="188"/>
        <v>0</v>
      </c>
      <c r="I868" s="5"/>
      <c r="J868" s="5"/>
      <c r="K868" s="5"/>
      <c r="L868" s="14" t="str">
        <f t="shared" si="189"/>
        <v/>
      </c>
      <c r="M868" s="14" t="str">
        <f t="shared" si="190"/>
        <v/>
      </c>
      <c r="N868" s="11" t="str">
        <f t="shared" si="192"/>
        <v/>
      </c>
      <c r="O868" s="11" t="str">
        <f t="shared" si="195"/>
        <v/>
      </c>
      <c r="P868" s="11" t="str">
        <f t="shared" si="196"/>
        <v/>
      </c>
      <c r="Q868" s="6"/>
      <c r="R868" s="6"/>
      <c r="S868" s="6"/>
      <c r="T868" s="6"/>
      <c r="U868" s="6"/>
      <c r="V868" s="6"/>
      <c r="W868" s="6"/>
      <c r="X868" s="5"/>
      <c r="Y868" s="5"/>
      <c r="Z868" s="9">
        <v>1.2845800000000001</v>
      </c>
      <c r="AA868" s="14">
        <f t="shared" si="191"/>
        <v>-0.10101964406933861</v>
      </c>
      <c r="AB868" s="9">
        <f t="shared" si="193"/>
        <v>1.1898571428571429</v>
      </c>
      <c r="AC868" s="9">
        <f t="shared" si="197"/>
        <v>1.5840160714285718</v>
      </c>
      <c r="AD868" s="9">
        <f t="shared" si="198"/>
        <v>0.75116481727615936</v>
      </c>
      <c r="AE868" s="5" t="s">
        <v>87</v>
      </c>
      <c r="AF868" s="11" t="str">
        <f t="shared" si="199"/>
        <v/>
      </c>
      <c r="AG868" s="11" t="str">
        <f t="shared" si="200"/>
        <v/>
      </c>
      <c r="AH868" s="11">
        <f t="shared" si="201"/>
        <v>0.81096399409728193</v>
      </c>
      <c r="AI868" s="5" t="s">
        <v>51</v>
      </c>
      <c r="AJ868" s="5" t="s">
        <v>86</v>
      </c>
      <c r="AK868" s="5" t="s">
        <v>52</v>
      </c>
      <c r="AL868" s="5" t="s">
        <v>88</v>
      </c>
      <c r="AM868" s="5" t="s">
        <v>89</v>
      </c>
      <c r="AN868" s="12">
        <f t="shared" si="194"/>
        <v>1.2845800000000001</v>
      </c>
      <c r="AO868" s="12"/>
      <c r="AP868" s="12"/>
      <c r="AQ868" s="12"/>
      <c r="AR868" s="12"/>
      <c r="AS868" s="13" t="s">
        <v>90</v>
      </c>
    </row>
    <row r="869" spans="1:45" ht="21" customHeight="1">
      <c r="A869" s="4">
        <v>43277</v>
      </c>
      <c r="B869" s="5" t="s">
        <v>85</v>
      </c>
      <c r="C869" s="5" t="s">
        <v>86</v>
      </c>
      <c r="D869" s="4">
        <v>43159</v>
      </c>
      <c r="E869" s="5">
        <f t="shared" si="185"/>
        <v>118</v>
      </c>
      <c r="F869" s="5" t="str">
        <f t="shared" si="186"/>
        <v>개봉후</v>
      </c>
      <c r="G869" s="5" t="str">
        <f t="shared" si="187"/>
        <v>화</v>
      </c>
      <c r="H869" s="5">
        <f t="shared" si="188"/>
        <v>0</v>
      </c>
      <c r="I869" s="5"/>
      <c r="J869" s="5"/>
      <c r="K869" s="5"/>
      <c r="L869" s="14" t="str">
        <f t="shared" si="189"/>
        <v/>
      </c>
      <c r="M869" s="14" t="str">
        <f t="shared" si="190"/>
        <v/>
      </c>
      <c r="N869" s="11" t="str">
        <f t="shared" si="192"/>
        <v/>
      </c>
      <c r="O869" s="11" t="str">
        <f t="shared" si="195"/>
        <v/>
      </c>
      <c r="P869" s="11" t="str">
        <f t="shared" si="196"/>
        <v/>
      </c>
      <c r="Q869" s="6"/>
      <c r="R869" s="6"/>
      <c r="S869" s="6"/>
      <c r="T869" s="6"/>
      <c r="U869" s="6"/>
      <c r="V869" s="6"/>
      <c r="W869" s="6"/>
      <c r="X869" s="5"/>
      <c r="Y869" s="5"/>
      <c r="Z869" s="9">
        <v>1.54637</v>
      </c>
      <c r="AA869" s="14">
        <f t="shared" si="191"/>
        <v>0.20379423624842352</v>
      </c>
      <c r="AB869" s="9">
        <f t="shared" si="193"/>
        <v>1.2600457142857144</v>
      </c>
      <c r="AC869" s="9">
        <f t="shared" si="197"/>
        <v>1.5708950000000002</v>
      </c>
      <c r="AD869" s="9">
        <f t="shared" si="198"/>
        <v>0.80211962880123389</v>
      </c>
      <c r="AE869" s="5" t="s">
        <v>87</v>
      </c>
      <c r="AF869" s="11" t="str">
        <f t="shared" si="199"/>
        <v/>
      </c>
      <c r="AG869" s="11" t="str">
        <f t="shared" si="200"/>
        <v/>
      </c>
      <c r="AH869" s="11">
        <f t="shared" si="201"/>
        <v>0.98438788079406958</v>
      </c>
      <c r="AI869" s="5" t="s">
        <v>51</v>
      </c>
      <c r="AJ869" s="5" t="s">
        <v>86</v>
      </c>
      <c r="AK869" s="5" t="s">
        <v>52</v>
      </c>
      <c r="AL869" s="5" t="s">
        <v>88</v>
      </c>
      <c r="AM869" s="5" t="s">
        <v>89</v>
      </c>
      <c r="AN869" s="12">
        <f t="shared" si="194"/>
        <v>1.54637</v>
      </c>
      <c r="AO869" s="12"/>
      <c r="AP869" s="12"/>
      <c r="AQ869" s="12"/>
      <c r="AR869" s="12"/>
      <c r="AS869" s="13" t="s">
        <v>90</v>
      </c>
    </row>
    <row r="870" spans="1:45" ht="21" customHeight="1">
      <c r="A870" s="4">
        <v>43278</v>
      </c>
      <c r="B870" s="5" t="s">
        <v>85</v>
      </c>
      <c r="C870" s="5" t="s">
        <v>86</v>
      </c>
      <c r="D870" s="4">
        <v>43159</v>
      </c>
      <c r="E870" s="5">
        <f t="shared" si="185"/>
        <v>119</v>
      </c>
      <c r="F870" s="5" t="str">
        <f t="shared" si="186"/>
        <v>개봉후</v>
      </c>
      <c r="G870" s="5" t="str">
        <f t="shared" si="187"/>
        <v>수</v>
      </c>
      <c r="H870" s="5">
        <f t="shared" si="188"/>
        <v>0</v>
      </c>
      <c r="I870" s="5"/>
      <c r="J870" s="5"/>
      <c r="K870" s="5"/>
      <c r="L870" s="14" t="str">
        <f t="shared" si="189"/>
        <v/>
      </c>
      <c r="M870" s="14" t="str">
        <f t="shared" si="190"/>
        <v/>
      </c>
      <c r="N870" s="11" t="str">
        <f t="shared" si="192"/>
        <v/>
      </c>
      <c r="O870" s="11" t="str">
        <f t="shared" si="195"/>
        <v/>
      </c>
      <c r="P870" s="11" t="str">
        <f t="shared" si="196"/>
        <v/>
      </c>
      <c r="Q870" s="6">
        <v>1</v>
      </c>
      <c r="R870" s="6">
        <v>1</v>
      </c>
      <c r="S870" s="6">
        <v>97</v>
      </c>
      <c r="T870" s="6">
        <v>1261000</v>
      </c>
      <c r="U870" s="6">
        <v>97</v>
      </c>
      <c r="V870" s="6">
        <v>1504866</v>
      </c>
      <c r="W870" s="6">
        <v>39</v>
      </c>
      <c r="X870" s="5"/>
      <c r="Y870" s="5" t="s">
        <v>91</v>
      </c>
      <c r="Z870" s="9">
        <v>1.44797</v>
      </c>
      <c r="AA870" s="14">
        <f t="shared" si="191"/>
        <v>-6.3632895102724518E-2</v>
      </c>
      <c r="AB870" s="9">
        <f t="shared" si="193"/>
        <v>1.3082528571428571</v>
      </c>
      <c r="AC870" s="9">
        <f t="shared" si="197"/>
        <v>1.5755450000000002</v>
      </c>
      <c r="AD870" s="9">
        <f t="shared" si="198"/>
        <v>0.83034940743860497</v>
      </c>
      <c r="AE870" s="5" t="s">
        <v>87</v>
      </c>
      <c r="AF870" s="11" t="str">
        <f t="shared" si="199"/>
        <v/>
      </c>
      <c r="AG870" s="11" t="str">
        <f t="shared" si="200"/>
        <v/>
      </c>
      <c r="AH870" s="11">
        <f t="shared" si="201"/>
        <v>0.91902801887600782</v>
      </c>
      <c r="AI870" s="5" t="s">
        <v>51</v>
      </c>
      <c r="AJ870" s="5" t="s">
        <v>86</v>
      </c>
      <c r="AK870" s="5" t="s">
        <v>52</v>
      </c>
      <c r="AL870" s="5" t="s">
        <v>88</v>
      </c>
      <c r="AM870" s="5" t="s">
        <v>89</v>
      </c>
      <c r="AN870" s="12">
        <f t="shared" si="194"/>
        <v>1.44797</v>
      </c>
      <c r="AO870" s="12"/>
      <c r="AP870" s="12"/>
      <c r="AQ870" s="12"/>
      <c r="AR870" s="12"/>
      <c r="AS870" s="13" t="s">
        <v>90</v>
      </c>
    </row>
    <row r="871" spans="1:45" ht="21" customHeight="1">
      <c r="A871" s="4">
        <v>43279</v>
      </c>
      <c r="B871" s="5" t="s">
        <v>85</v>
      </c>
      <c r="C871" s="5" t="s">
        <v>86</v>
      </c>
      <c r="D871" s="4">
        <v>43159</v>
      </c>
      <c r="E871" s="5">
        <f t="shared" si="185"/>
        <v>120</v>
      </c>
      <c r="F871" s="5" t="str">
        <f t="shared" si="186"/>
        <v>개봉후</v>
      </c>
      <c r="G871" s="5" t="str">
        <f t="shared" si="187"/>
        <v>목</v>
      </c>
      <c r="H871" s="5">
        <f t="shared" si="188"/>
        <v>0</v>
      </c>
      <c r="I871" s="5"/>
      <c r="J871" s="5"/>
      <c r="K871" s="5"/>
      <c r="L871" s="14" t="str">
        <f t="shared" si="189"/>
        <v/>
      </c>
      <c r="M871" s="14" t="str">
        <f t="shared" si="190"/>
        <v/>
      </c>
      <c r="N871" s="11" t="str">
        <f t="shared" si="192"/>
        <v/>
      </c>
      <c r="O871" s="11" t="str">
        <f t="shared" si="195"/>
        <v/>
      </c>
      <c r="P871" s="11" t="str">
        <f t="shared" si="196"/>
        <v/>
      </c>
      <c r="Q871" s="6"/>
      <c r="R871" s="6"/>
      <c r="S871" s="6"/>
      <c r="T871" s="6"/>
      <c r="U871" s="6"/>
      <c r="V871" s="6"/>
      <c r="W871" s="6"/>
      <c r="X871" s="5"/>
      <c r="Y871" s="5"/>
      <c r="Z871" s="9">
        <v>1.1836199999999999</v>
      </c>
      <c r="AA871" s="14">
        <f t="shared" si="191"/>
        <v>-0.18256593713958169</v>
      </c>
      <c r="AB871" s="9">
        <f t="shared" si="193"/>
        <v>1.3207514285714286</v>
      </c>
      <c r="AC871" s="9">
        <f t="shared" si="197"/>
        <v>1.5769292857142858</v>
      </c>
      <c r="AD871" s="9">
        <f t="shared" si="198"/>
        <v>0.83754638875463661</v>
      </c>
      <c r="AE871" s="5" t="s">
        <v>87</v>
      </c>
      <c r="AF871" s="11" t="str">
        <f t="shared" si="199"/>
        <v/>
      </c>
      <c r="AG871" s="11" t="str">
        <f t="shared" si="200"/>
        <v/>
      </c>
      <c r="AH871" s="11">
        <f t="shared" si="201"/>
        <v>0.75058533741661559</v>
      </c>
      <c r="AI871" s="5" t="s">
        <v>51</v>
      </c>
      <c r="AJ871" s="5" t="s">
        <v>86</v>
      </c>
      <c r="AK871" s="5" t="s">
        <v>52</v>
      </c>
      <c r="AL871" s="5" t="s">
        <v>88</v>
      </c>
      <c r="AM871" s="5" t="s">
        <v>89</v>
      </c>
      <c r="AN871" s="12">
        <f t="shared" si="194"/>
        <v>1.1836199999999999</v>
      </c>
      <c r="AO871" s="12"/>
      <c r="AP871" s="12"/>
      <c r="AQ871" s="12"/>
      <c r="AR871" s="12"/>
      <c r="AS871" s="13" t="s">
        <v>90</v>
      </c>
    </row>
    <row r="872" spans="1:45" ht="21" customHeight="1">
      <c r="A872" s="4">
        <v>43280</v>
      </c>
      <c r="B872" s="5" t="s">
        <v>85</v>
      </c>
      <c r="C872" s="5" t="s">
        <v>86</v>
      </c>
      <c r="D872" s="4">
        <v>43159</v>
      </c>
      <c r="E872" s="5">
        <f t="shared" si="185"/>
        <v>121</v>
      </c>
      <c r="F872" s="5" t="str">
        <f t="shared" si="186"/>
        <v>개봉후</v>
      </c>
      <c r="G872" s="5" t="str">
        <f t="shared" si="187"/>
        <v>금</v>
      </c>
      <c r="H872" s="5">
        <f t="shared" si="188"/>
        <v>0</v>
      </c>
      <c r="I872" s="5"/>
      <c r="J872" s="5"/>
      <c r="K872" s="5"/>
      <c r="L872" s="14" t="str">
        <f t="shared" si="189"/>
        <v/>
      </c>
      <c r="M872" s="14" t="str">
        <f t="shared" si="190"/>
        <v/>
      </c>
      <c r="N872" s="11" t="str">
        <f t="shared" si="192"/>
        <v/>
      </c>
      <c r="O872" s="11" t="str">
        <f t="shared" si="195"/>
        <v/>
      </c>
      <c r="P872" s="11" t="str">
        <f t="shared" si="196"/>
        <v/>
      </c>
      <c r="Q872" s="6"/>
      <c r="R872" s="6"/>
      <c r="S872" s="6"/>
      <c r="T872" s="6"/>
      <c r="U872" s="6"/>
      <c r="V872" s="6"/>
      <c r="W872" s="6"/>
      <c r="X872" s="5"/>
      <c r="Y872" s="5"/>
      <c r="Z872" s="9">
        <v>1.20729</v>
      </c>
      <c r="AA872" s="14">
        <f t="shared" si="191"/>
        <v>1.9997972322198132E-2</v>
      </c>
      <c r="AB872" s="9">
        <f t="shared" si="193"/>
        <v>1.334542857142857</v>
      </c>
      <c r="AC872" s="9">
        <f t="shared" si="197"/>
        <v>1.5622417857142856</v>
      </c>
      <c r="AD872" s="9">
        <f t="shared" si="198"/>
        <v>0.85424859925423102</v>
      </c>
      <c r="AE872" s="5" t="s">
        <v>87</v>
      </c>
      <c r="AF872" s="11" t="str">
        <f t="shared" si="199"/>
        <v/>
      </c>
      <c r="AG872" s="11" t="str">
        <f t="shared" si="200"/>
        <v/>
      </c>
      <c r="AH872" s="11">
        <f t="shared" si="201"/>
        <v>0.77279330961436599</v>
      </c>
      <c r="AI872" s="5" t="s">
        <v>51</v>
      </c>
      <c r="AJ872" s="5" t="s">
        <v>86</v>
      </c>
      <c r="AK872" s="5" t="s">
        <v>52</v>
      </c>
      <c r="AL872" s="5" t="s">
        <v>88</v>
      </c>
      <c r="AM872" s="5" t="s">
        <v>89</v>
      </c>
      <c r="AN872" s="12">
        <f t="shared" si="194"/>
        <v>1.20729</v>
      </c>
      <c r="AO872" s="12"/>
      <c r="AP872" s="12"/>
      <c r="AQ872" s="12"/>
      <c r="AR872" s="12"/>
      <c r="AS872" s="13" t="s">
        <v>90</v>
      </c>
    </row>
    <row r="873" spans="1:45" ht="21" customHeight="1">
      <c r="A873" s="4">
        <v>43281</v>
      </c>
      <c r="B873" s="5" t="s">
        <v>85</v>
      </c>
      <c r="C873" s="5" t="s">
        <v>86</v>
      </c>
      <c r="D873" s="4">
        <v>43159</v>
      </c>
      <c r="E873" s="5">
        <f t="shared" si="185"/>
        <v>122</v>
      </c>
      <c r="F873" s="5" t="str">
        <f t="shared" si="186"/>
        <v>개봉후</v>
      </c>
      <c r="G873" s="5" t="str">
        <f t="shared" si="187"/>
        <v>토</v>
      </c>
      <c r="H873" s="5">
        <f t="shared" si="188"/>
        <v>1</v>
      </c>
      <c r="I873" s="5"/>
      <c r="J873" s="5"/>
      <c r="K873" s="5"/>
      <c r="L873" s="14" t="str">
        <f t="shared" si="189"/>
        <v/>
      </c>
      <c r="M873" s="14" t="str">
        <f t="shared" si="190"/>
        <v/>
      </c>
      <c r="N873" s="11" t="str">
        <f t="shared" si="192"/>
        <v/>
      </c>
      <c r="O873" s="11" t="str">
        <f t="shared" si="195"/>
        <v/>
      </c>
      <c r="P873" s="11" t="str">
        <f t="shared" si="196"/>
        <v/>
      </c>
      <c r="Q873" s="6"/>
      <c r="R873" s="6"/>
      <c r="S873" s="6"/>
      <c r="T873" s="6"/>
      <c r="U873" s="6"/>
      <c r="V873" s="6"/>
      <c r="W873" s="6"/>
      <c r="X873" s="5"/>
      <c r="Y873" s="5"/>
      <c r="Z873" s="9">
        <v>1.61646</v>
      </c>
      <c r="AA873" s="14">
        <f t="shared" si="191"/>
        <v>0.33891608478493152</v>
      </c>
      <c r="AB873" s="9">
        <f t="shared" si="193"/>
        <v>1.3878885714285716</v>
      </c>
      <c r="AC873" s="9">
        <f t="shared" si="197"/>
        <v>1.5394146428571429</v>
      </c>
      <c r="AD873" s="9">
        <f t="shared" si="198"/>
        <v>0.9015690333129871</v>
      </c>
      <c r="AE873" s="5" t="s">
        <v>87</v>
      </c>
      <c r="AF873" s="11" t="str">
        <f t="shared" si="199"/>
        <v/>
      </c>
      <c r="AG873" s="11" t="str">
        <f t="shared" si="200"/>
        <v/>
      </c>
      <c r="AH873" s="11">
        <f t="shared" si="201"/>
        <v>1.0500484762181173</v>
      </c>
      <c r="AI873" s="5" t="s">
        <v>51</v>
      </c>
      <c r="AJ873" s="5" t="s">
        <v>86</v>
      </c>
      <c r="AK873" s="5" t="s">
        <v>52</v>
      </c>
      <c r="AL873" s="5" t="s">
        <v>88</v>
      </c>
      <c r="AM873" s="5" t="s">
        <v>89</v>
      </c>
      <c r="AN873" s="12">
        <f t="shared" si="194"/>
        <v>1.61646</v>
      </c>
      <c r="AO873" s="12"/>
      <c r="AP873" s="12"/>
      <c r="AQ873" s="12"/>
      <c r="AR873" s="12"/>
      <c r="AS873" s="13" t="s">
        <v>90</v>
      </c>
    </row>
    <row r="874" spans="1:45" ht="21" customHeight="1">
      <c r="A874" s="4">
        <v>43282</v>
      </c>
      <c r="B874" s="5" t="s">
        <v>85</v>
      </c>
      <c r="C874" s="5" t="s">
        <v>86</v>
      </c>
      <c r="D874" s="4">
        <v>43159</v>
      </c>
      <c r="E874" s="5">
        <f t="shared" si="185"/>
        <v>123</v>
      </c>
      <c r="F874" s="5" t="str">
        <f t="shared" si="186"/>
        <v>개봉후</v>
      </c>
      <c r="G874" s="5" t="str">
        <f t="shared" si="187"/>
        <v>일</v>
      </c>
      <c r="H874" s="5">
        <f t="shared" si="188"/>
        <v>1</v>
      </c>
      <c r="I874" s="5"/>
      <c r="J874" s="5"/>
      <c r="K874" s="5"/>
      <c r="L874" s="14" t="str">
        <f t="shared" si="189"/>
        <v/>
      </c>
      <c r="M874" s="14" t="str">
        <f t="shared" si="190"/>
        <v/>
      </c>
      <c r="N874" s="11" t="str">
        <f t="shared" si="192"/>
        <v/>
      </c>
      <c r="O874" s="11" t="str">
        <f t="shared" si="195"/>
        <v/>
      </c>
      <c r="P874" s="11" t="str">
        <f t="shared" si="196"/>
        <v/>
      </c>
      <c r="Q874" s="6"/>
      <c r="R874" s="6"/>
      <c r="S874" s="6"/>
      <c r="T874" s="6"/>
      <c r="U874" s="6"/>
      <c r="V874" s="6"/>
      <c r="W874" s="6"/>
      <c r="X874" s="5"/>
      <c r="Y874" s="5"/>
      <c r="Z874" s="9">
        <v>2.3001800000000001</v>
      </c>
      <c r="AA874" s="14">
        <f t="shared" si="191"/>
        <v>0.42297365848830171</v>
      </c>
      <c r="AB874" s="9">
        <f t="shared" si="193"/>
        <v>1.5123528571428575</v>
      </c>
      <c r="AC874" s="9">
        <f t="shared" si="197"/>
        <v>1.5145567857142856</v>
      </c>
      <c r="AD874" s="9">
        <f t="shared" si="198"/>
        <v>0.9985448359597896</v>
      </c>
      <c r="AE874" s="5" t="s">
        <v>87</v>
      </c>
      <c r="AF874" s="11" t="str">
        <f t="shared" si="199"/>
        <v/>
      </c>
      <c r="AG874" s="11" t="str">
        <f t="shared" si="200"/>
        <v/>
      </c>
      <c r="AH874" s="11">
        <f t="shared" si="201"/>
        <v>1.5187149281531915</v>
      </c>
      <c r="AI874" s="5" t="s">
        <v>51</v>
      </c>
      <c r="AJ874" s="5" t="s">
        <v>86</v>
      </c>
      <c r="AK874" s="5" t="s">
        <v>52</v>
      </c>
      <c r="AL874" s="5" t="s">
        <v>88</v>
      </c>
      <c r="AM874" s="5" t="s">
        <v>89</v>
      </c>
      <c r="AN874" s="12">
        <f t="shared" si="194"/>
        <v>2.3001800000000001</v>
      </c>
      <c r="AO874" s="12"/>
      <c r="AP874" s="12"/>
      <c r="AQ874" s="12"/>
      <c r="AR874" s="12"/>
      <c r="AS874" s="13" t="s">
        <v>90</v>
      </c>
    </row>
    <row r="875" spans="1:45" ht="21" customHeight="1">
      <c r="A875" s="4">
        <v>43283</v>
      </c>
      <c r="B875" s="5" t="s">
        <v>85</v>
      </c>
      <c r="C875" s="5" t="s">
        <v>86</v>
      </c>
      <c r="D875" s="4">
        <v>43159</v>
      </c>
      <c r="E875" s="5">
        <f t="shared" si="185"/>
        <v>124</v>
      </c>
      <c r="F875" s="5" t="str">
        <f t="shared" si="186"/>
        <v>개봉후</v>
      </c>
      <c r="G875" s="5" t="str">
        <f t="shared" si="187"/>
        <v>월</v>
      </c>
      <c r="H875" s="5">
        <f t="shared" si="188"/>
        <v>0</v>
      </c>
      <c r="I875" s="5"/>
      <c r="J875" s="5"/>
      <c r="K875" s="5"/>
      <c r="L875" s="14" t="str">
        <f t="shared" si="189"/>
        <v/>
      </c>
      <c r="M875" s="14" t="str">
        <f t="shared" si="190"/>
        <v/>
      </c>
      <c r="N875" s="11" t="str">
        <f t="shared" si="192"/>
        <v/>
      </c>
      <c r="O875" s="11" t="str">
        <f t="shared" si="195"/>
        <v/>
      </c>
      <c r="P875" s="11" t="str">
        <f t="shared" si="196"/>
        <v/>
      </c>
      <c r="Q875" s="6"/>
      <c r="R875" s="6"/>
      <c r="S875" s="6"/>
      <c r="T875" s="6"/>
      <c r="U875" s="6"/>
      <c r="V875" s="6"/>
      <c r="W875" s="6"/>
      <c r="X875" s="5"/>
      <c r="Y875" s="5"/>
      <c r="Z875" s="9">
        <v>1.38994</v>
      </c>
      <c r="AA875" s="14">
        <f t="shared" si="191"/>
        <v>-0.39572555191332859</v>
      </c>
      <c r="AB875" s="9">
        <f t="shared" si="193"/>
        <v>1.5274042857142855</v>
      </c>
      <c r="AC875" s="9">
        <f t="shared" si="197"/>
        <v>1.4952689285714282</v>
      </c>
      <c r="AD875" s="9">
        <f t="shared" si="198"/>
        <v>1.0214913561893908</v>
      </c>
      <c r="AE875" s="5" t="s">
        <v>87</v>
      </c>
      <c r="AF875" s="11" t="str">
        <f t="shared" si="199"/>
        <v/>
      </c>
      <c r="AG875" s="11" t="str">
        <f t="shared" si="200"/>
        <v/>
      </c>
      <c r="AH875" s="11">
        <f t="shared" si="201"/>
        <v>0.92955853856198367</v>
      </c>
      <c r="AI875" s="5" t="s">
        <v>51</v>
      </c>
      <c r="AJ875" s="5" t="s">
        <v>86</v>
      </c>
      <c r="AK875" s="5" t="s">
        <v>52</v>
      </c>
      <c r="AL875" s="5" t="s">
        <v>88</v>
      </c>
      <c r="AM875" s="5" t="s">
        <v>89</v>
      </c>
      <c r="AN875" s="12">
        <f t="shared" si="194"/>
        <v>1.38994</v>
      </c>
      <c r="AO875" s="12"/>
      <c r="AP875" s="12"/>
      <c r="AQ875" s="12"/>
      <c r="AR875" s="12"/>
      <c r="AS875" s="13" t="s">
        <v>90</v>
      </c>
    </row>
    <row r="876" spans="1:45" ht="21" customHeight="1">
      <c r="A876" s="4">
        <v>43284</v>
      </c>
      <c r="B876" s="5" t="s">
        <v>85</v>
      </c>
      <c r="C876" s="5" t="s">
        <v>86</v>
      </c>
      <c r="D876" s="4">
        <v>43159</v>
      </c>
      <c r="E876" s="5">
        <f t="shared" si="185"/>
        <v>125</v>
      </c>
      <c r="F876" s="5" t="str">
        <f t="shared" si="186"/>
        <v>개봉후</v>
      </c>
      <c r="G876" s="5" t="str">
        <f t="shared" si="187"/>
        <v>화</v>
      </c>
      <c r="H876" s="5">
        <f t="shared" si="188"/>
        <v>0</v>
      </c>
      <c r="I876" s="5"/>
      <c r="J876" s="5"/>
      <c r="K876" s="5"/>
      <c r="L876" s="14" t="str">
        <f t="shared" si="189"/>
        <v/>
      </c>
      <c r="M876" s="14" t="str">
        <f t="shared" si="190"/>
        <v/>
      </c>
      <c r="N876" s="11" t="str">
        <f t="shared" si="192"/>
        <v/>
      </c>
      <c r="O876" s="11" t="str">
        <f t="shared" si="195"/>
        <v/>
      </c>
      <c r="P876" s="11" t="str">
        <f t="shared" si="196"/>
        <v/>
      </c>
      <c r="Q876" s="6">
        <v>1</v>
      </c>
      <c r="R876" s="6">
        <v>1</v>
      </c>
      <c r="S876" s="6">
        <v>72</v>
      </c>
      <c r="T876" s="6">
        <v>0</v>
      </c>
      <c r="U876" s="6">
        <v>0</v>
      </c>
      <c r="V876" s="6">
        <v>1504866</v>
      </c>
      <c r="W876" s="6">
        <v>118</v>
      </c>
      <c r="X876" s="5"/>
      <c r="Y876" s="5" t="s">
        <v>91</v>
      </c>
      <c r="Z876" s="9">
        <v>1.19964</v>
      </c>
      <c r="AA876" s="14">
        <f t="shared" si="191"/>
        <v>-0.13691238470725353</v>
      </c>
      <c r="AB876" s="9">
        <f t="shared" si="193"/>
        <v>1.4778714285714287</v>
      </c>
      <c r="AC876" s="9">
        <f t="shared" si="197"/>
        <v>1.4754421428571427</v>
      </c>
      <c r="AD876" s="9">
        <f t="shared" si="198"/>
        <v>1.0016464798203348</v>
      </c>
      <c r="AE876" s="5" t="s">
        <v>87</v>
      </c>
      <c r="AF876" s="11" t="str">
        <f t="shared" si="199"/>
        <v/>
      </c>
      <c r="AG876" s="11" t="str">
        <f t="shared" si="200"/>
        <v/>
      </c>
      <c r="AH876" s="11">
        <f t="shared" si="201"/>
        <v>0.81307152964801366</v>
      </c>
      <c r="AI876" s="5" t="s">
        <v>51</v>
      </c>
      <c r="AJ876" s="5" t="s">
        <v>86</v>
      </c>
      <c r="AK876" s="5" t="s">
        <v>52</v>
      </c>
      <c r="AL876" s="5" t="s">
        <v>88</v>
      </c>
      <c r="AM876" s="5" t="s">
        <v>89</v>
      </c>
      <c r="AN876" s="12">
        <f t="shared" si="194"/>
        <v>1.19964</v>
      </c>
      <c r="AO876" s="12"/>
      <c r="AP876" s="12"/>
      <c r="AQ876" s="12"/>
      <c r="AR876" s="12"/>
      <c r="AS876" s="13" t="s">
        <v>90</v>
      </c>
    </row>
    <row r="877" spans="1:45" ht="21" customHeight="1">
      <c r="A877" s="4">
        <v>43285</v>
      </c>
      <c r="B877" s="5" t="s">
        <v>85</v>
      </c>
      <c r="C877" s="5" t="s">
        <v>86</v>
      </c>
      <c r="D877" s="4">
        <v>43159</v>
      </c>
      <c r="E877" s="5">
        <f t="shared" si="185"/>
        <v>126</v>
      </c>
      <c r="F877" s="5" t="str">
        <f t="shared" si="186"/>
        <v>개봉후</v>
      </c>
      <c r="G877" s="5" t="str">
        <f t="shared" si="187"/>
        <v>수</v>
      </c>
      <c r="H877" s="5">
        <f t="shared" si="188"/>
        <v>0</v>
      </c>
      <c r="I877" s="5"/>
      <c r="J877" s="5"/>
      <c r="K877" s="5"/>
      <c r="L877" s="14" t="str">
        <f t="shared" si="189"/>
        <v/>
      </c>
      <c r="M877" s="14" t="str">
        <f t="shared" si="190"/>
        <v/>
      </c>
      <c r="N877" s="11" t="str">
        <f t="shared" si="192"/>
        <v/>
      </c>
      <c r="O877" s="11" t="str">
        <f t="shared" si="195"/>
        <v/>
      </c>
      <c r="P877" s="11" t="str">
        <f t="shared" si="196"/>
        <v/>
      </c>
      <c r="Q877" s="6">
        <v>1</v>
      </c>
      <c r="R877" s="6">
        <v>1</v>
      </c>
      <c r="S877" s="6">
        <v>158</v>
      </c>
      <c r="T877" s="6">
        <v>1264000</v>
      </c>
      <c r="U877" s="6">
        <v>158</v>
      </c>
      <c r="V877" s="6">
        <v>1505024</v>
      </c>
      <c r="W877" s="6">
        <v>32</v>
      </c>
      <c r="X877" s="5"/>
      <c r="Y877" s="5" t="s">
        <v>91</v>
      </c>
      <c r="Z877" s="9">
        <v>1.2769200000000001</v>
      </c>
      <c r="AA877" s="14">
        <f t="shared" si="191"/>
        <v>6.4419325797739235E-2</v>
      </c>
      <c r="AB877" s="9">
        <f t="shared" si="193"/>
        <v>1.4534357142857144</v>
      </c>
      <c r="AC877" s="9">
        <f t="shared" si="197"/>
        <v>1.4545050000000004</v>
      </c>
      <c r="AD877" s="9">
        <f t="shared" si="198"/>
        <v>0.99926484562494733</v>
      </c>
      <c r="AE877" s="5" t="s">
        <v>87</v>
      </c>
      <c r="AF877" s="11" t="str">
        <f t="shared" si="199"/>
        <v/>
      </c>
      <c r="AG877" s="11" t="str">
        <f t="shared" si="200"/>
        <v/>
      </c>
      <c r="AH877" s="11">
        <f t="shared" si="201"/>
        <v>0.87790691678612287</v>
      </c>
      <c r="AI877" s="5" t="s">
        <v>51</v>
      </c>
      <c r="AJ877" s="5" t="s">
        <v>86</v>
      </c>
      <c r="AK877" s="5" t="s">
        <v>52</v>
      </c>
      <c r="AL877" s="5" t="s">
        <v>88</v>
      </c>
      <c r="AM877" s="5" t="s">
        <v>89</v>
      </c>
      <c r="AN877" s="12">
        <f t="shared" si="194"/>
        <v>1.2769200000000001</v>
      </c>
      <c r="AO877" s="12"/>
      <c r="AP877" s="12"/>
      <c r="AQ877" s="12"/>
      <c r="AR877" s="12"/>
      <c r="AS877" s="13" t="s">
        <v>90</v>
      </c>
    </row>
    <row r="878" spans="1:45" ht="21" customHeight="1">
      <c r="A878" s="4">
        <v>43286</v>
      </c>
      <c r="B878" s="5" t="s">
        <v>85</v>
      </c>
      <c r="C878" s="5" t="s">
        <v>86</v>
      </c>
      <c r="D878" s="4">
        <v>43159</v>
      </c>
      <c r="E878" s="5">
        <f t="shared" si="185"/>
        <v>127</v>
      </c>
      <c r="F878" s="5" t="str">
        <f t="shared" si="186"/>
        <v>개봉후</v>
      </c>
      <c r="G878" s="5" t="str">
        <f t="shared" si="187"/>
        <v>목</v>
      </c>
      <c r="H878" s="5">
        <f t="shared" si="188"/>
        <v>0</v>
      </c>
      <c r="I878" s="5"/>
      <c r="J878" s="5"/>
      <c r="K878" s="5"/>
      <c r="L878" s="14" t="str">
        <f t="shared" si="189"/>
        <v/>
      </c>
      <c r="M878" s="14" t="str">
        <f t="shared" si="190"/>
        <v/>
      </c>
      <c r="N878" s="11" t="str">
        <f t="shared" si="192"/>
        <v/>
      </c>
      <c r="O878" s="11" t="str">
        <f t="shared" si="195"/>
        <v/>
      </c>
      <c r="P878" s="11" t="str">
        <f t="shared" si="196"/>
        <v/>
      </c>
      <c r="Q878" s="6">
        <v>1</v>
      </c>
      <c r="R878" s="6">
        <v>1</v>
      </c>
      <c r="S878" s="6">
        <v>72</v>
      </c>
      <c r="T878" s="6">
        <v>0</v>
      </c>
      <c r="U878" s="6">
        <v>0</v>
      </c>
      <c r="V878" s="6">
        <v>1505024</v>
      </c>
      <c r="W878" s="6">
        <v>108</v>
      </c>
      <c r="X878" s="5"/>
      <c r="Y878" s="5" t="s">
        <v>91</v>
      </c>
      <c r="Z878" s="9">
        <v>1.17805</v>
      </c>
      <c r="AA878" s="14">
        <f t="shared" si="191"/>
        <v>-7.7428499827710384E-2</v>
      </c>
      <c r="AB878" s="9">
        <f t="shared" si="193"/>
        <v>1.4526400000000002</v>
      </c>
      <c r="AC878" s="9">
        <f t="shared" si="197"/>
        <v>1.4169407142857142</v>
      </c>
      <c r="AD878" s="9">
        <f t="shared" si="198"/>
        <v>1.0251946220151364</v>
      </c>
      <c r="AE878" s="5" t="s">
        <v>87</v>
      </c>
      <c r="AF878" s="11" t="str">
        <f t="shared" si="199"/>
        <v/>
      </c>
      <c r="AG878" s="11" t="str">
        <f t="shared" si="200"/>
        <v/>
      </c>
      <c r="AH878" s="11">
        <f t="shared" si="201"/>
        <v>0.83140387464542576</v>
      </c>
      <c r="AI878" s="5" t="s">
        <v>51</v>
      </c>
      <c r="AJ878" s="5" t="s">
        <v>86</v>
      </c>
      <c r="AK878" s="5" t="s">
        <v>52</v>
      </c>
      <c r="AL878" s="5" t="s">
        <v>88</v>
      </c>
      <c r="AM878" s="5" t="s">
        <v>89</v>
      </c>
      <c r="AN878" s="12">
        <f t="shared" si="194"/>
        <v>1.17805</v>
      </c>
      <c r="AO878" s="12"/>
      <c r="AP878" s="12"/>
      <c r="AQ878" s="12"/>
      <c r="AR878" s="12"/>
      <c r="AS878" s="13" t="s">
        <v>90</v>
      </c>
    </row>
    <row r="879" spans="1:45" ht="21" customHeight="1">
      <c r="A879" s="4">
        <v>43287</v>
      </c>
      <c r="B879" s="5" t="s">
        <v>85</v>
      </c>
      <c r="C879" s="5" t="s">
        <v>86</v>
      </c>
      <c r="D879" s="4">
        <v>43159</v>
      </c>
      <c r="E879" s="5">
        <f t="shared" si="185"/>
        <v>128</v>
      </c>
      <c r="F879" s="5" t="str">
        <f t="shared" si="186"/>
        <v>개봉후</v>
      </c>
      <c r="G879" s="5" t="str">
        <f t="shared" si="187"/>
        <v>금</v>
      </c>
      <c r="H879" s="5">
        <f t="shared" si="188"/>
        <v>0</v>
      </c>
      <c r="I879" s="5"/>
      <c r="J879" s="5"/>
      <c r="K879" s="5"/>
      <c r="L879" s="14" t="str">
        <f t="shared" si="189"/>
        <v/>
      </c>
      <c r="M879" s="14" t="str">
        <f t="shared" si="190"/>
        <v/>
      </c>
      <c r="N879" s="11" t="str">
        <f t="shared" si="192"/>
        <v/>
      </c>
      <c r="O879" s="11" t="str">
        <f t="shared" si="195"/>
        <v/>
      </c>
      <c r="P879" s="11" t="str">
        <f t="shared" si="196"/>
        <v/>
      </c>
      <c r="Q879" s="6">
        <v>1</v>
      </c>
      <c r="R879" s="6">
        <v>1</v>
      </c>
      <c r="S879" s="6">
        <v>123</v>
      </c>
      <c r="T879" s="6">
        <v>0</v>
      </c>
      <c r="U879" s="6">
        <v>0</v>
      </c>
      <c r="V879" s="6">
        <v>1505024</v>
      </c>
      <c r="W879" s="6">
        <v>103</v>
      </c>
      <c r="X879" s="5"/>
      <c r="Y879" s="5" t="s">
        <v>91</v>
      </c>
      <c r="Z879" s="9">
        <v>1.1255999999999999</v>
      </c>
      <c r="AA879" s="14">
        <f t="shared" si="191"/>
        <v>-4.4522728237341491E-2</v>
      </c>
      <c r="AB879" s="9">
        <f t="shared" si="193"/>
        <v>1.4409700000000003</v>
      </c>
      <c r="AC879" s="9">
        <f t="shared" si="197"/>
        <v>1.4067953571428571</v>
      </c>
      <c r="AD879" s="9">
        <f t="shared" si="198"/>
        <v>1.0242925473727398</v>
      </c>
      <c r="AE879" s="5" t="s">
        <v>87</v>
      </c>
      <c r="AF879" s="11" t="str">
        <f t="shared" si="199"/>
        <v/>
      </c>
      <c r="AG879" s="11" t="str">
        <f t="shared" si="200"/>
        <v/>
      </c>
      <c r="AH879" s="11">
        <f t="shared" si="201"/>
        <v>0.80011637391670576</v>
      </c>
      <c r="AI879" s="5" t="s">
        <v>51</v>
      </c>
      <c r="AJ879" s="5" t="s">
        <v>86</v>
      </c>
      <c r="AK879" s="5" t="s">
        <v>52</v>
      </c>
      <c r="AL879" s="5" t="s">
        <v>88</v>
      </c>
      <c r="AM879" s="5" t="s">
        <v>89</v>
      </c>
      <c r="AN879" s="12">
        <f t="shared" si="194"/>
        <v>1.1255999999999999</v>
      </c>
      <c r="AO879" s="12"/>
      <c r="AP879" s="12"/>
      <c r="AQ879" s="12"/>
      <c r="AR879" s="12"/>
      <c r="AS879" s="13" t="s">
        <v>90</v>
      </c>
    </row>
    <row r="880" spans="1:45" ht="21" customHeight="1">
      <c r="A880" s="4">
        <v>43288</v>
      </c>
      <c r="B880" s="5" t="s">
        <v>85</v>
      </c>
      <c r="C880" s="5" t="s">
        <v>86</v>
      </c>
      <c r="D880" s="4">
        <v>43159</v>
      </c>
      <c r="E880" s="5">
        <f t="shared" si="185"/>
        <v>129</v>
      </c>
      <c r="F880" s="5" t="str">
        <f t="shared" si="186"/>
        <v>개봉후</v>
      </c>
      <c r="G880" s="5" t="str">
        <f t="shared" si="187"/>
        <v>토</v>
      </c>
      <c r="H880" s="5">
        <f t="shared" si="188"/>
        <v>1</v>
      </c>
      <c r="I880" s="5"/>
      <c r="J880" s="5"/>
      <c r="K880" s="5"/>
      <c r="L880" s="14" t="str">
        <f t="shared" si="189"/>
        <v/>
      </c>
      <c r="M880" s="14" t="str">
        <f t="shared" si="190"/>
        <v/>
      </c>
      <c r="N880" s="11" t="str">
        <f t="shared" si="192"/>
        <v/>
      </c>
      <c r="O880" s="11" t="str">
        <f t="shared" si="195"/>
        <v/>
      </c>
      <c r="P880" s="11" t="str">
        <f t="shared" si="196"/>
        <v/>
      </c>
      <c r="Q880" s="6">
        <v>1</v>
      </c>
      <c r="R880" s="6">
        <v>1</v>
      </c>
      <c r="S880" s="6">
        <v>83</v>
      </c>
      <c r="T880" s="6">
        <v>913000</v>
      </c>
      <c r="U880" s="6">
        <v>83</v>
      </c>
      <c r="V880" s="6">
        <v>1505107</v>
      </c>
      <c r="W880" s="6">
        <v>41</v>
      </c>
      <c r="X880" s="5"/>
      <c r="Y880" s="5" t="s">
        <v>91</v>
      </c>
      <c r="Z880" s="9">
        <v>1.3245</v>
      </c>
      <c r="AA880" s="14">
        <f t="shared" si="191"/>
        <v>0.17670575692963753</v>
      </c>
      <c r="AB880" s="9">
        <f t="shared" si="193"/>
        <v>1.3992614285714287</v>
      </c>
      <c r="AC880" s="9">
        <f t="shared" si="197"/>
        <v>1.3977192857142859</v>
      </c>
      <c r="AD880" s="9">
        <f t="shared" si="198"/>
        <v>1.001103328023663</v>
      </c>
      <c r="AE880" s="5" t="s">
        <v>87</v>
      </c>
      <c r="AF880" s="11" t="str">
        <f t="shared" si="199"/>
        <v/>
      </c>
      <c r="AG880" s="11" t="str">
        <f t="shared" si="200"/>
        <v/>
      </c>
      <c r="AH880" s="11">
        <f t="shared" si="201"/>
        <v>0.94761517104139537</v>
      </c>
      <c r="AI880" s="5" t="s">
        <v>51</v>
      </c>
      <c r="AJ880" s="5" t="s">
        <v>86</v>
      </c>
      <c r="AK880" s="5" t="s">
        <v>52</v>
      </c>
      <c r="AL880" s="5" t="s">
        <v>88</v>
      </c>
      <c r="AM880" s="5" t="s">
        <v>89</v>
      </c>
      <c r="AN880" s="12">
        <f t="shared" si="194"/>
        <v>1.3245</v>
      </c>
      <c r="AO880" s="12"/>
      <c r="AP880" s="12"/>
      <c r="AQ880" s="12"/>
      <c r="AR880" s="12"/>
      <c r="AS880" s="13" t="s">
        <v>90</v>
      </c>
    </row>
    <row r="881" spans="1:45" ht="21" customHeight="1">
      <c r="A881" s="4">
        <v>43289</v>
      </c>
      <c r="B881" s="5" t="s">
        <v>85</v>
      </c>
      <c r="C881" s="5" t="s">
        <v>86</v>
      </c>
      <c r="D881" s="4">
        <v>43159</v>
      </c>
      <c r="E881" s="5">
        <f t="shared" si="185"/>
        <v>130</v>
      </c>
      <c r="F881" s="5" t="str">
        <f t="shared" si="186"/>
        <v>개봉후</v>
      </c>
      <c r="G881" s="5" t="str">
        <f t="shared" si="187"/>
        <v>일</v>
      </c>
      <c r="H881" s="5">
        <f t="shared" si="188"/>
        <v>1</v>
      </c>
      <c r="I881" s="5"/>
      <c r="J881" s="5"/>
      <c r="K881" s="5"/>
      <c r="L881" s="14" t="str">
        <f t="shared" si="189"/>
        <v/>
      </c>
      <c r="M881" s="14" t="str">
        <f t="shared" si="190"/>
        <v/>
      </c>
      <c r="N881" s="11" t="str">
        <f t="shared" si="192"/>
        <v/>
      </c>
      <c r="O881" s="11" t="str">
        <f t="shared" si="195"/>
        <v/>
      </c>
      <c r="P881" s="11" t="str">
        <f t="shared" si="196"/>
        <v/>
      </c>
      <c r="Q881" s="6"/>
      <c r="R881" s="6"/>
      <c r="S881" s="6"/>
      <c r="T881" s="6"/>
      <c r="U881" s="6"/>
      <c r="V881" s="6"/>
      <c r="W881" s="6"/>
      <c r="X881" s="5"/>
      <c r="Y881" s="5"/>
      <c r="Z881" s="9">
        <v>1.5883799999999999</v>
      </c>
      <c r="AA881" s="14">
        <f t="shared" si="191"/>
        <v>0.19922989807474512</v>
      </c>
      <c r="AB881" s="9">
        <f t="shared" si="193"/>
        <v>1.2975757142857145</v>
      </c>
      <c r="AC881" s="9">
        <f t="shared" si="197"/>
        <v>1.3824932142857143</v>
      </c>
      <c r="AD881" s="9">
        <f t="shared" si="198"/>
        <v>0.9385765520419761</v>
      </c>
      <c r="AE881" s="5" t="s">
        <v>87</v>
      </c>
      <c r="AF881" s="11" t="str">
        <f t="shared" si="199"/>
        <v/>
      </c>
      <c r="AG881" s="11" t="str">
        <f t="shared" si="200"/>
        <v/>
      </c>
      <c r="AH881" s="11">
        <f t="shared" si="201"/>
        <v>1.1489242649343925</v>
      </c>
      <c r="AI881" s="5" t="s">
        <v>51</v>
      </c>
      <c r="AJ881" s="5" t="s">
        <v>86</v>
      </c>
      <c r="AK881" s="5" t="s">
        <v>52</v>
      </c>
      <c r="AL881" s="5" t="s">
        <v>88</v>
      </c>
      <c r="AM881" s="5" t="s">
        <v>89</v>
      </c>
      <c r="AN881" s="12">
        <f t="shared" si="194"/>
        <v>1.5883799999999999</v>
      </c>
      <c r="AO881" s="12"/>
      <c r="AP881" s="12"/>
      <c r="AQ881" s="12"/>
      <c r="AR881" s="12"/>
      <c r="AS881" s="13" t="s">
        <v>90</v>
      </c>
    </row>
    <row r="882" spans="1:45" ht="21" customHeight="1">
      <c r="A882" s="4">
        <v>43290</v>
      </c>
      <c r="B882" s="5" t="s">
        <v>85</v>
      </c>
      <c r="C882" s="5" t="s">
        <v>86</v>
      </c>
      <c r="D882" s="4">
        <v>43159</v>
      </c>
      <c r="E882" s="5">
        <f t="shared" si="185"/>
        <v>131</v>
      </c>
      <c r="F882" s="5" t="str">
        <f t="shared" si="186"/>
        <v>개봉후</v>
      </c>
      <c r="G882" s="5" t="str">
        <f t="shared" si="187"/>
        <v>월</v>
      </c>
      <c r="H882" s="5">
        <f t="shared" si="188"/>
        <v>0</v>
      </c>
      <c r="I882" s="5"/>
      <c r="J882" s="5"/>
      <c r="K882" s="5"/>
      <c r="L882" s="14" t="str">
        <f t="shared" si="189"/>
        <v/>
      </c>
      <c r="M882" s="14" t="str">
        <f t="shared" si="190"/>
        <v/>
      </c>
      <c r="N882" s="11" t="str">
        <f t="shared" si="192"/>
        <v/>
      </c>
      <c r="O882" s="11" t="str">
        <f t="shared" si="195"/>
        <v/>
      </c>
      <c r="P882" s="11" t="str">
        <f t="shared" si="196"/>
        <v/>
      </c>
      <c r="Q882" s="6"/>
      <c r="R882" s="6"/>
      <c r="S882" s="6"/>
      <c r="T882" s="6"/>
      <c r="U882" s="6"/>
      <c r="V882" s="6"/>
      <c r="W882" s="6"/>
      <c r="X882" s="5"/>
      <c r="Y882" s="5"/>
      <c r="Z882" s="9">
        <v>1.4010800000000001</v>
      </c>
      <c r="AA882" s="14">
        <f t="shared" si="191"/>
        <v>-0.11791888590891342</v>
      </c>
      <c r="AB882" s="9">
        <f t="shared" si="193"/>
        <v>1.299167142857143</v>
      </c>
      <c r="AC882" s="9">
        <f t="shared" si="197"/>
        <v>1.3491810714285715</v>
      </c>
      <c r="AD882" s="9">
        <f t="shared" si="198"/>
        <v>0.96293015842679175</v>
      </c>
      <c r="AE882" s="5" t="s">
        <v>87</v>
      </c>
      <c r="AF882" s="11" t="str">
        <f t="shared" si="199"/>
        <v/>
      </c>
      <c r="AG882" s="11" t="str">
        <f t="shared" si="200"/>
        <v/>
      </c>
      <c r="AH882" s="11">
        <f t="shared" si="201"/>
        <v>1.0384669853961677</v>
      </c>
      <c r="AI882" s="5" t="s">
        <v>51</v>
      </c>
      <c r="AJ882" s="5" t="s">
        <v>86</v>
      </c>
      <c r="AK882" s="5" t="s">
        <v>52</v>
      </c>
      <c r="AL882" s="5" t="s">
        <v>88</v>
      </c>
      <c r="AM882" s="5" t="s">
        <v>89</v>
      </c>
      <c r="AN882" s="12">
        <f t="shared" si="194"/>
        <v>1.4010800000000001</v>
      </c>
      <c r="AO882" s="12"/>
      <c r="AP882" s="12"/>
      <c r="AQ882" s="12"/>
      <c r="AR882" s="12"/>
      <c r="AS882" s="13" t="s">
        <v>90</v>
      </c>
    </row>
    <row r="883" spans="1:45" ht="21" customHeight="1">
      <c r="A883" s="4">
        <v>43291</v>
      </c>
      <c r="B883" s="5" t="s">
        <v>85</v>
      </c>
      <c r="C883" s="5" t="s">
        <v>86</v>
      </c>
      <c r="D883" s="4">
        <v>43159</v>
      </c>
      <c r="E883" s="5">
        <f t="shared" si="185"/>
        <v>132</v>
      </c>
      <c r="F883" s="5" t="str">
        <f t="shared" si="186"/>
        <v>개봉후</v>
      </c>
      <c r="G883" s="5" t="str">
        <f t="shared" si="187"/>
        <v>화</v>
      </c>
      <c r="H883" s="5">
        <f t="shared" si="188"/>
        <v>0</v>
      </c>
      <c r="I883" s="5"/>
      <c r="J883" s="5"/>
      <c r="K883" s="5"/>
      <c r="L883" s="14" t="str">
        <f t="shared" si="189"/>
        <v/>
      </c>
      <c r="M883" s="14" t="str">
        <f t="shared" si="190"/>
        <v/>
      </c>
      <c r="N883" s="11" t="str">
        <f t="shared" si="192"/>
        <v/>
      </c>
      <c r="O883" s="11" t="str">
        <f t="shared" si="195"/>
        <v/>
      </c>
      <c r="P883" s="11" t="str">
        <f t="shared" si="196"/>
        <v/>
      </c>
      <c r="Q883" s="6">
        <v>2</v>
      </c>
      <c r="R883" s="6">
        <v>3</v>
      </c>
      <c r="S883" s="6">
        <v>141</v>
      </c>
      <c r="T883" s="6">
        <v>725000</v>
      </c>
      <c r="U883" s="6">
        <v>141</v>
      </c>
      <c r="V883" s="6">
        <v>1505248</v>
      </c>
      <c r="W883" s="6">
        <v>37</v>
      </c>
      <c r="X883" s="5"/>
      <c r="Y883" s="5" t="s">
        <v>91</v>
      </c>
      <c r="Z883" s="9">
        <v>1.1687700000000001</v>
      </c>
      <c r="AA883" s="14">
        <f t="shared" si="191"/>
        <v>-0.16580780540725726</v>
      </c>
      <c r="AB883" s="9">
        <f t="shared" si="193"/>
        <v>1.2947571428571429</v>
      </c>
      <c r="AC883" s="9">
        <f t="shared" si="197"/>
        <v>1.3452521428571429</v>
      </c>
      <c r="AD883" s="9">
        <f t="shared" si="198"/>
        <v>0.96246428577117515</v>
      </c>
      <c r="AE883" s="5" t="s">
        <v>87</v>
      </c>
      <c r="AF883" s="11" t="str">
        <f t="shared" si="199"/>
        <v/>
      </c>
      <c r="AG883" s="11" t="str">
        <f t="shared" si="200"/>
        <v/>
      </c>
      <c r="AH883" s="11">
        <f t="shared" si="201"/>
        <v>0.86881110445041376</v>
      </c>
      <c r="AI883" s="5" t="s">
        <v>51</v>
      </c>
      <c r="AJ883" s="5" t="s">
        <v>86</v>
      </c>
      <c r="AK883" s="5" t="s">
        <v>52</v>
      </c>
      <c r="AL883" s="5" t="s">
        <v>88</v>
      </c>
      <c r="AM883" s="5" t="s">
        <v>89</v>
      </c>
      <c r="AN883" s="12">
        <f t="shared" si="194"/>
        <v>1.1687700000000001</v>
      </c>
      <c r="AO883" s="12"/>
      <c r="AP883" s="12"/>
      <c r="AQ883" s="12"/>
      <c r="AR883" s="12"/>
      <c r="AS883" s="13" t="s">
        <v>90</v>
      </c>
    </row>
    <row r="884" spans="1:45" ht="21" customHeight="1">
      <c r="A884" s="4">
        <v>43292</v>
      </c>
      <c r="B884" s="5" t="s">
        <v>85</v>
      </c>
      <c r="C884" s="5" t="s">
        <v>86</v>
      </c>
      <c r="D884" s="4">
        <v>43159</v>
      </c>
      <c r="E884" s="5">
        <f t="shared" si="185"/>
        <v>133</v>
      </c>
      <c r="F884" s="5" t="str">
        <f t="shared" si="186"/>
        <v>개봉후</v>
      </c>
      <c r="G884" s="5" t="str">
        <f t="shared" si="187"/>
        <v>수</v>
      </c>
      <c r="H884" s="5">
        <f t="shared" si="188"/>
        <v>0</v>
      </c>
      <c r="I884" s="5"/>
      <c r="J884" s="5"/>
      <c r="K884" s="5"/>
      <c r="L884" s="14" t="str">
        <f t="shared" si="189"/>
        <v/>
      </c>
      <c r="M884" s="14" t="str">
        <f t="shared" si="190"/>
        <v/>
      </c>
      <c r="N884" s="11" t="str">
        <f t="shared" si="192"/>
        <v/>
      </c>
      <c r="O884" s="11" t="str">
        <f t="shared" si="195"/>
        <v/>
      </c>
      <c r="P884" s="11" t="str">
        <f t="shared" si="196"/>
        <v/>
      </c>
      <c r="Q884" s="6"/>
      <c r="R884" s="6"/>
      <c r="S884" s="6"/>
      <c r="T884" s="6"/>
      <c r="U884" s="6"/>
      <c r="V884" s="6"/>
      <c r="W884" s="6"/>
      <c r="X884" s="5"/>
      <c r="Y884" s="5"/>
      <c r="Z884" s="9">
        <v>1.1717900000000001</v>
      </c>
      <c r="AA884" s="14">
        <f t="shared" si="191"/>
        <v>2.5839130025582246E-3</v>
      </c>
      <c r="AB884" s="9">
        <f t="shared" si="193"/>
        <v>1.2797385714285716</v>
      </c>
      <c r="AC884" s="9">
        <f t="shared" si="197"/>
        <v>1.3369221428571429</v>
      </c>
      <c r="AD884" s="9">
        <f t="shared" si="198"/>
        <v>0.95722744833415352</v>
      </c>
      <c r="AE884" s="5" t="s">
        <v>87</v>
      </c>
      <c r="AF884" s="11" t="str">
        <f t="shared" si="199"/>
        <v/>
      </c>
      <c r="AG884" s="11" t="str">
        <f t="shared" si="200"/>
        <v/>
      </c>
      <c r="AH884" s="11">
        <f t="shared" si="201"/>
        <v>0.87648335115144538</v>
      </c>
      <c r="AI884" s="5" t="s">
        <v>51</v>
      </c>
      <c r="AJ884" s="5" t="s">
        <v>86</v>
      </c>
      <c r="AK884" s="5" t="s">
        <v>52</v>
      </c>
      <c r="AL884" s="5" t="s">
        <v>88</v>
      </c>
      <c r="AM884" s="5" t="s">
        <v>89</v>
      </c>
      <c r="AN884" s="12">
        <f t="shared" si="194"/>
        <v>1.1717900000000001</v>
      </c>
      <c r="AO884" s="12"/>
      <c r="AP884" s="12"/>
      <c r="AQ884" s="12"/>
      <c r="AR884" s="12"/>
      <c r="AS884" s="13" t="s">
        <v>90</v>
      </c>
    </row>
    <row r="885" spans="1:45" ht="21" customHeight="1">
      <c r="A885" s="4">
        <v>43293</v>
      </c>
      <c r="B885" s="5" t="s">
        <v>85</v>
      </c>
      <c r="C885" s="5" t="s">
        <v>86</v>
      </c>
      <c r="D885" s="4">
        <v>43159</v>
      </c>
      <c r="E885" s="5">
        <f t="shared" si="185"/>
        <v>134</v>
      </c>
      <c r="F885" s="5" t="str">
        <f t="shared" si="186"/>
        <v>개봉후</v>
      </c>
      <c r="G885" s="5" t="str">
        <f t="shared" si="187"/>
        <v>목</v>
      </c>
      <c r="H885" s="5">
        <f t="shared" si="188"/>
        <v>0</v>
      </c>
      <c r="I885" s="5"/>
      <c r="J885" s="5"/>
      <c r="K885" s="5"/>
      <c r="L885" s="14" t="str">
        <f t="shared" si="189"/>
        <v/>
      </c>
      <c r="M885" s="14" t="str">
        <f t="shared" si="190"/>
        <v/>
      </c>
      <c r="N885" s="11" t="str">
        <f t="shared" si="192"/>
        <v/>
      </c>
      <c r="O885" s="11" t="str">
        <f t="shared" si="195"/>
        <v/>
      </c>
      <c r="P885" s="11" t="str">
        <f t="shared" si="196"/>
        <v/>
      </c>
      <c r="Q885" s="6"/>
      <c r="R885" s="6"/>
      <c r="S885" s="6"/>
      <c r="T885" s="6"/>
      <c r="U885" s="6"/>
      <c r="V885" s="6"/>
      <c r="W885" s="6"/>
      <c r="X885" s="5"/>
      <c r="Y885" s="5"/>
      <c r="Z885" s="9">
        <v>1.1156200000000001</v>
      </c>
      <c r="AA885" s="14">
        <f t="shared" si="191"/>
        <v>-4.793521023391567E-2</v>
      </c>
      <c r="AB885" s="9">
        <f t="shared" si="193"/>
        <v>1.2708200000000001</v>
      </c>
      <c r="AC885" s="9">
        <f t="shared" si="197"/>
        <v>1.3139378571428573</v>
      </c>
      <c r="AD885" s="9">
        <f t="shared" si="198"/>
        <v>0.96718424930946389</v>
      </c>
      <c r="AE885" s="5" t="s">
        <v>87</v>
      </c>
      <c r="AF885" s="11" t="str">
        <f t="shared" si="199"/>
        <v/>
      </c>
      <c r="AG885" s="11" t="str">
        <f t="shared" si="200"/>
        <v/>
      </c>
      <c r="AH885" s="11">
        <f t="shared" si="201"/>
        <v>0.84906602997641223</v>
      </c>
      <c r="AI885" s="5" t="s">
        <v>51</v>
      </c>
      <c r="AJ885" s="5" t="s">
        <v>86</v>
      </c>
      <c r="AK885" s="5" t="s">
        <v>52</v>
      </c>
      <c r="AL885" s="5" t="s">
        <v>88</v>
      </c>
      <c r="AM885" s="5" t="s">
        <v>89</v>
      </c>
      <c r="AN885" s="12">
        <f t="shared" si="194"/>
        <v>1.1156200000000001</v>
      </c>
      <c r="AO885" s="12"/>
      <c r="AP885" s="12"/>
      <c r="AQ885" s="12"/>
      <c r="AR885" s="12"/>
      <c r="AS885" s="13" t="s">
        <v>90</v>
      </c>
    </row>
    <row r="886" spans="1:45" ht="21" customHeight="1">
      <c r="A886" s="4">
        <v>43294</v>
      </c>
      <c r="B886" s="5" t="s">
        <v>85</v>
      </c>
      <c r="C886" s="5" t="s">
        <v>86</v>
      </c>
      <c r="D886" s="4">
        <v>43159</v>
      </c>
      <c r="E886" s="5">
        <f t="shared" si="185"/>
        <v>135</v>
      </c>
      <c r="F886" s="5" t="str">
        <f t="shared" si="186"/>
        <v>개봉후</v>
      </c>
      <c r="G886" s="5" t="str">
        <f t="shared" si="187"/>
        <v>금</v>
      </c>
      <c r="H886" s="5">
        <f t="shared" si="188"/>
        <v>0</v>
      </c>
      <c r="I886" s="5"/>
      <c r="J886" s="5"/>
      <c r="K886" s="5"/>
      <c r="L886" s="14" t="str">
        <f t="shared" si="189"/>
        <v/>
      </c>
      <c r="M886" s="14" t="str">
        <f t="shared" si="190"/>
        <v/>
      </c>
      <c r="N886" s="11" t="str">
        <f t="shared" si="192"/>
        <v/>
      </c>
      <c r="O886" s="11" t="str">
        <f t="shared" si="195"/>
        <v/>
      </c>
      <c r="P886" s="11" t="str">
        <f t="shared" si="196"/>
        <v/>
      </c>
      <c r="Q886" s="6"/>
      <c r="R886" s="6"/>
      <c r="S886" s="6"/>
      <c r="T886" s="6"/>
      <c r="U886" s="6"/>
      <c r="V886" s="6"/>
      <c r="W886" s="6"/>
      <c r="X886" s="5"/>
      <c r="Y886" s="5"/>
      <c r="Z886" s="9">
        <v>1.2370000000000001</v>
      </c>
      <c r="AA886" s="14">
        <f t="shared" si="191"/>
        <v>0.10880048762123318</v>
      </c>
      <c r="AB886" s="9">
        <f t="shared" si="193"/>
        <v>1.2867342857142856</v>
      </c>
      <c r="AC886" s="9">
        <f t="shared" si="197"/>
        <v>1.3049610714285715</v>
      </c>
      <c r="AD886" s="9">
        <f t="shared" si="198"/>
        <v>0.9860326977460464</v>
      </c>
      <c r="AE886" s="5" t="s">
        <v>87</v>
      </c>
      <c r="AF886" s="11" t="str">
        <f t="shared" si="199"/>
        <v/>
      </c>
      <c r="AG886" s="11" t="str">
        <f t="shared" si="200"/>
        <v/>
      </c>
      <c r="AH886" s="11">
        <f t="shared" si="201"/>
        <v>0.94792099709597244</v>
      </c>
      <c r="AI886" s="5" t="s">
        <v>51</v>
      </c>
      <c r="AJ886" s="5" t="s">
        <v>86</v>
      </c>
      <c r="AK886" s="5" t="s">
        <v>52</v>
      </c>
      <c r="AL886" s="5" t="s">
        <v>88</v>
      </c>
      <c r="AM886" s="5" t="s">
        <v>89</v>
      </c>
      <c r="AN886" s="12">
        <f t="shared" si="194"/>
        <v>1.2370000000000001</v>
      </c>
      <c r="AO886" s="12"/>
      <c r="AP886" s="12"/>
      <c r="AQ886" s="12"/>
      <c r="AR886" s="12"/>
      <c r="AS886" s="13" t="s">
        <v>90</v>
      </c>
    </row>
    <row r="887" spans="1:45" ht="21" customHeight="1">
      <c r="A887" s="4">
        <v>43295</v>
      </c>
      <c r="B887" s="5" t="s">
        <v>85</v>
      </c>
      <c r="C887" s="5" t="s">
        <v>86</v>
      </c>
      <c r="D887" s="4">
        <v>43159</v>
      </c>
      <c r="E887" s="5">
        <f t="shared" si="185"/>
        <v>136</v>
      </c>
      <c r="F887" s="5" t="str">
        <f t="shared" si="186"/>
        <v>개봉후</v>
      </c>
      <c r="G887" s="5" t="str">
        <f t="shared" si="187"/>
        <v>토</v>
      </c>
      <c r="H887" s="5">
        <f t="shared" si="188"/>
        <v>1</v>
      </c>
      <c r="I887" s="5"/>
      <c r="J887" s="5"/>
      <c r="K887" s="5"/>
      <c r="L887" s="14" t="str">
        <f t="shared" si="189"/>
        <v/>
      </c>
      <c r="M887" s="14" t="str">
        <f t="shared" si="190"/>
        <v/>
      </c>
      <c r="N887" s="11" t="str">
        <f t="shared" si="192"/>
        <v/>
      </c>
      <c r="O887" s="11" t="str">
        <f t="shared" si="195"/>
        <v/>
      </c>
      <c r="P887" s="11" t="str">
        <f t="shared" si="196"/>
        <v/>
      </c>
      <c r="Q887" s="6"/>
      <c r="R887" s="6"/>
      <c r="S887" s="6"/>
      <c r="T887" s="6"/>
      <c r="U887" s="6"/>
      <c r="V887" s="6"/>
      <c r="W887" s="6"/>
      <c r="X887" s="5"/>
      <c r="Y887" s="5"/>
      <c r="Z887" s="9">
        <v>1.4379900000000001</v>
      </c>
      <c r="AA887" s="14">
        <f t="shared" si="191"/>
        <v>0.16248181083265956</v>
      </c>
      <c r="AB887" s="9">
        <f t="shared" si="193"/>
        <v>1.3029471428571431</v>
      </c>
      <c r="AC887" s="9">
        <f t="shared" si="197"/>
        <v>1.307572142857143</v>
      </c>
      <c r="AD887" s="9">
        <f t="shared" si="198"/>
        <v>0.99646291026826717</v>
      </c>
      <c r="AE887" s="5" t="s">
        <v>87</v>
      </c>
      <c r="AF887" s="11" t="str">
        <f t="shared" si="199"/>
        <v/>
      </c>
      <c r="AG887" s="11" t="str">
        <f t="shared" si="200"/>
        <v/>
      </c>
      <c r="AH887" s="11">
        <f t="shared" si="201"/>
        <v>1.0997404677480238</v>
      </c>
      <c r="AI887" s="5" t="s">
        <v>51</v>
      </c>
      <c r="AJ887" s="5" t="s">
        <v>86</v>
      </c>
      <c r="AK887" s="5" t="s">
        <v>52</v>
      </c>
      <c r="AL887" s="5" t="s">
        <v>88</v>
      </c>
      <c r="AM887" s="5" t="s">
        <v>89</v>
      </c>
      <c r="AN887" s="12">
        <f t="shared" si="194"/>
        <v>1.4379900000000001</v>
      </c>
      <c r="AO887" s="12"/>
      <c r="AP887" s="12"/>
      <c r="AQ887" s="12"/>
      <c r="AR887" s="12"/>
      <c r="AS887" s="13" t="s">
        <v>90</v>
      </c>
    </row>
    <row r="888" spans="1:45" ht="21" customHeight="1">
      <c r="A888" s="4">
        <v>43296</v>
      </c>
      <c r="B888" s="5" t="s">
        <v>85</v>
      </c>
      <c r="C888" s="5" t="s">
        <v>86</v>
      </c>
      <c r="D888" s="4">
        <v>43159</v>
      </c>
      <c r="E888" s="5">
        <f t="shared" si="185"/>
        <v>137</v>
      </c>
      <c r="F888" s="5" t="str">
        <f t="shared" si="186"/>
        <v>개봉후</v>
      </c>
      <c r="G888" s="5" t="str">
        <f t="shared" si="187"/>
        <v>일</v>
      </c>
      <c r="H888" s="5">
        <f t="shared" si="188"/>
        <v>1</v>
      </c>
      <c r="I888" s="5"/>
      <c r="J888" s="5"/>
      <c r="K888" s="5"/>
      <c r="L888" s="14" t="str">
        <f t="shared" si="189"/>
        <v/>
      </c>
      <c r="M888" s="14" t="str">
        <f t="shared" si="190"/>
        <v/>
      </c>
      <c r="N888" s="11" t="str">
        <f t="shared" si="192"/>
        <v/>
      </c>
      <c r="O888" s="11" t="str">
        <f t="shared" si="195"/>
        <v/>
      </c>
      <c r="P888" s="11" t="str">
        <f t="shared" si="196"/>
        <v/>
      </c>
      <c r="Q888" s="6"/>
      <c r="R888" s="6"/>
      <c r="S888" s="6"/>
      <c r="T888" s="6"/>
      <c r="U888" s="6"/>
      <c r="V888" s="6"/>
      <c r="W888" s="6"/>
      <c r="X888" s="5"/>
      <c r="Y888" s="5"/>
      <c r="Z888" s="9">
        <v>1.67726</v>
      </c>
      <c r="AA888" s="14">
        <f t="shared" si="191"/>
        <v>0.16639197769108249</v>
      </c>
      <c r="AB888" s="9">
        <f t="shared" si="193"/>
        <v>1.3156442857142856</v>
      </c>
      <c r="AC888" s="9">
        <f t="shared" si="197"/>
        <v>1.3121807142857143</v>
      </c>
      <c r="AD888" s="9">
        <f t="shared" si="198"/>
        <v>1.002639553676459</v>
      </c>
      <c r="AE888" s="5" t="s">
        <v>87</v>
      </c>
      <c r="AF888" s="11" t="str">
        <f t="shared" si="199"/>
        <v/>
      </c>
      <c r="AG888" s="11" t="str">
        <f t="shared" si="200"/>
        <v/>
      </c>
      <c r="AH888" s="11">
        <f t="shared" si="201"/>
        <v>1.2782233283416429</v>
      </c>
      <c r="AI888" s="5" t="s">
        <v>51</v>
      </c>
      <c r="AJ888" s="5" t="s">
        <v>86</v>
      </c>
      <c r="AK888" s="5" t="s">
        <v>52</v>
      </c>
      <c r="AL888" s="5" t="s">
        <v>88</v>
      </c>
      <c r="AM888" s="5" t="s">
        <v>89</v>
      </c>
      <c r="AN888" s="12">
        <f t="shared" si="194"/>
        <v>1.67726</v>
      </c>
      <c r="AO888" s="12"/>
      <c r="AP888" s="12"/>
      <c r="AQ888" s="12"/>
      <c r="AR888" s="12"/>
      <c r="AS888" s="13" t="s">
        <v>90</v>
      </c>
    </row>
    <row r="889" spans="1:45" ht="21" customHeight="1">
      <c r="A889" s="4">
        <v>43297</v>
      </c>
      <c r="B889" s="5" t="s">
        <v>85</v>
      </c>
      <c r="C889" s="5" t="s">
        <v>86</v>
      </c>
      <c r="D889" s="4">
        <v>43159</v>
      </c>
      <c r="E889" s="5">
        <f t="shared" si="185"/>
        <v>138</v>
      </c>
      <c r="F889" s="5" t="str">
        <f t="shared" si="186"/>
        <v>개봉후</v>
      </c>
      <c r="G889" s="5" t="str">
        <f t="shared" si="187"/>
        <v>월</v>
      </c>
      <c r="H889" s="5">
        <f t="shared" si="188"/>
        <v>0</v>
      </c>
      <c r="I889" s="5"/>
      <c r="J889" s="5"/>
      <c r="K889" s="5"/>
      <c r="L889" s="14" t="str">
        <f t="shared" si="189"/>
        <v/>
      </c>
      <c r="M889" s="14" t="str">
        <f t="shared" si="190"/>
        <v/>
      </c>
      <c r="N889" s="11" t="str">
        <f t="shared" si="192"/>
        <v/>
      </c>
      <c r="O889" s="11" t="str">
        <f t="shared" si="195"/>
        <v/>
      </c>
      <c r="P889" s="11" t="str">
        <f t="shared" si="196"/>
        <v/>
      </c>
      <c r="Q889" s="6"/>
      <c r="R889" s="6"/>
      <c r="S889" s="6"/>
      <c r="T889" s="6"/>
      <c r="U889" s="6"/>
      <c r="V889" s="6"/>
      <c r="W889" s="6"/>
      <c r="X889" s="5"/>
      <c r="Y889" s="5"/>
      <c r="Z889" s="9">
        <v>1.2367699999999999</v>
      </c>
      <c r="AA889" s="14">
        <f t="shared" si="191"/>
        <v>-0.26262475704422694</v>
      </c>
      <c r="AB889" s="9">
        <f t="shared" si="193"/>
        <v>1.2921714285714285</v>
      </c>
      <c r="AC889" s="9">
        <f t="shared" si="197"/>
        <v>1.3180821428571428</v>
      </c>
      <c r="AD889" s="9">
        <f t="shared" si="198"/>
        <v>0.98034210961272195</v>
      </c>
      <c r="AE889" s="5" t="s">
        <v>87</v>
      </c>
      <c r="AF889" s="11" t="str">
        <f t="shared" si="199"/>
        <v/>
      </c>
      <c r="AG889" s="11" t="str">
        <f t="shared" si="200"/>
        <v/>
      </c>
      <c r="AH889" s="11">
        <f t="shared" si="201"/>
        <v>0.9383102613916865</v>
      </c>
      <c r="AI889" s="5" t="s">
        <v>51</v>
      </c>
      <c r="AJ889" s="5" t="s">
        <v>86</v>
      </c>
      <c r="AK889" s="5" t="s">
        <v>52</v>
      </c>
      <c r="AL889" s="5" t="s">
        <v>88</v>
      </c>
      <c r="AM889" s="5" t="s">
        <v>89</v>
      </c>
      <c r="AN889" s="12">
        <f t="shared" si="194"/>
        <v>1.2367699999999999</v>
      </c>
      <c r="AO889" s="12"/>
      <c r="AP889" s="12"/>
      <c r="AQ889" s="12"/>
      <c r="AR889" s="12"/>
      <c r="AS889" s="13" t="s">
        <v>90</v>
      </c>
    </row>
    <row r="890" spans="1:45" ht="21" customHeight="1">
      <c r="A890" s="4">
        <v>43298</v>
      </c>
      <c r="B890" s="5" t="s">
        <v>85</v>
      </c>
      <c r="C890" s="5" t="s">
        <v>86</v>
      </c>
      <c r="D890" s="4">
        <v>43159</v>
      </c>
      <c r="E890" s="5">
        <f t="shared" si="185"/>
        <v>139</v>
      </c>
      <c r="F890" s="5" t="str">
        <f t="shared" si="186"/>
        <v>개봉후</v>
      </c>
      <c r="G890" s="5" t="str">
        <f t="shared" si="187"/>
        <v>화</v>
      </c>
      <c r="H890" s="5">
        <f t="shared" si="188"/>
        <v>0</v>
      </c>
      <c r="I890" s="5"/>
      <c r="J890" s="5"/>
      <c r="K890" s="5"/>
      <c r="L890" s="14" t="str">
        <f t="shared" si="189"/>
        <v/>
      </c>
      <c r="M890" s="14" t="str">
        <f t="shared" si="190"/>
        <v/>
      </c>
      <c r="N890" s="11" t="str">
        <f t="shared" si="192"/>
        <v/>
      </c>
      <c r="O890" s="11" t="str">
        <f t="shared" si="195"/>
        <v/>
      </c>
      <c r="P890" s="11" t="str">
        <f t="shared" si="196"/>
        <v/>
      </c>
      <c r="Q890" s="6"/>
      <c r="R890" s="6"/>
      <c r="S890" s="6"/>
      <c r="T890" s="6"/>
      <c r="U890" s="6"/>
      <c r="V890" s="6"/>
      <c r="W890" s="6"/>
      <c r="X890" s="5"/>
      <c r="Y890" s="5"/>
      <c r="Z890" s="9">
        <v>1.14927</v>
      </c>
      <c r="AA890" s="14">
        <f t="shared" si="191"/>
        <v>-7.0748805355886679E-2</v>
      </c>
      <c r="AB890" s="9">
        <f t="shared" si="193"/>
        <v>1.2893857142857144</v>
      </c>
      <c r="AC890" s="9">
        <f t="shared" si="197"/>
        <v>1.3271499999999998</v>
      </c>
      <c r="AD890" s="9">
        <f t="shared" si="198"/>
        <v>0.97154482483947902</v>
      </c>
      <c r="AE890" s="5" t="s">
        <v>87</v>
      </c>
      <c r="AF890" s="11" t="str">
        <f t="shared" si="199"/>
        <v/>
      </c>
      <c r="AG890" s="11" t="str">
        <f t="shared" si="200"/>
        <v/>
      </c>
      <c r="AH890" s="11">
        <f t="shared" si="201"/>
        <v>0.86596842858757495</v>
      </c>
      <c r="AI890" s="5" t="s">
        <v>51</v>
      </c>
      <c r="AJ890" s="5" t="s">
        <v>86</v>
      </c>
      <c r="AK890" s="5" t="s">
        <v>52</v>
      </c>
      <c r="AL890" s="5" t="s">
        <v>88</v>
      </c>
      <c r="AM890" s="5" t="s">
        <v>89</v>
      </c>
      <c r="AN890" s="12">
        <f t="shared" si="194"/>
        <v>1.14927</v>
      </c>
      <c r="AO890" s="12"/>
      <c r="AP890" s="12"/>
      <c r="AQ890" s="12"/>
      <c r="AR890" s="12"/>
      <c r="AS890" s="13" t="s">
        <v>90</v>
      </c>
    </row>
    <row r="891" spans="1:45" ht="21" customHeight="1">
      <c r="A891" s="4">
        <v>43299</v>
      </c>
      <c r="B891" s="5" t="s">
        <v>85</v>
      </c>
      <c r="C891" s="5" t="s">
        <v>86</v>
      </c>
      <c r="D891" s="4">
        <v>43159</v>
      </c>
      <c r="E891" s="5">
        <f t="shared" ref="E891:E954" si="202">A891-D891</f>
        <v>140</v>
      </c>
      <c r="F891" s="5" t="str">
        <f t="shared" ref="F891:F954" si="203">IF(E891&lt;0,"개봉전","개봉후")</f>
        <v>개봉후</v>
      </c>
      <c r="G891" s="5" t="str">
        <f t="shared" ref="G891:G954" si="204">CHOOSE(WEEKDAY(A891,2),"월","화","수","목","금","토","일")</f>
        <v>수</v>
      </c>
      <c r="H891" s="5">
        <f t="shared" ref="H891:H954" si="205">IF(WEEKDAY(A891,2)&gt;5,1,0)</f>
        <v>0</v>
      </c>
      <c r="I891" s="5"/>
      <c r="J891" s="5"/>
      <c r="K891" s="5"/>
      <c r="L891" s="14" t="str">
        <f t="shared" ref="L891:L954" si="206">IF(COUNT(I891:J891)=2,IFERROR(J891/I891,""),"")</f>
        <v/>
      </c>
      <c r="M891" s="14" t="str">
        <f t="shared" si="190"/>
        <v/>
      </c>
      <c r="N891" s="11" t="str">
        <f t="shared" si="192"/>
        <v/>
      </c>
      <c r="O891" s="11" t="str">
        <f t="shared" si="195"/>
        <v/>
      </c>
      <c r="P891" s="11" t="str">
        <f t="shared" si="196"/>
        <v/>
      </c>
      <c r="Q891" s="6"/>
      <c r="R891" s="6"/>
      <c r="S891" s="6"/>
      <c r="T891" s="6"/>
      <c r="U891" s="6"/>
      <c r="V891" s="6"/>
      <c r="W891" s="6"/>
      <c r="X891" s="5"/>
      <c r="Y891" s="5"/>
      <c r="Z891" s="9">
        <v>1.1532199999999999</v>
      </c>
      <c r="AA891" s="14">
        <f t="shared" si="191"/>
        <v>3.4369643338814093E-3</v>
      </c>
      <c r="AB891" s="9">
        <f t="shared" si="193"/>
        <v>1.2867328571428569</v>
      </c>
      <c r="AC891" s="9">
        <f t="shared" si="197"/>
        <v>1.3305149999999999</v>
      </c>
      <c r="AD891" s="9">
        <f t="shared" si="198"/>
        <v>0.96709383745606547</v>
      </c>
      <c r="AE891" s="5" t="s">
        <v>87</v>
      </c>
      <c r="AF891" s="11" t="str">
        <f t="shared" si="199"/>
        <v/>
      </c>
      <c r="AG891" s="11" t="str">
        <f t="shared" si="200"/>
        <v/>
      </c>
      <c r="AH891" s="11">
        <f t="shared" si="201"/>
        <v>0.8667470866544158</v>
      </c>
      <c r="AI891" s="5" t="s">
        <v>51</v>
      </c>
      <c r="AJ891" s="5" t="s">
        <v>86</v>
      </c>
      <c r="AK891" s="5" t="s">
        <v>52</v>
      </c>
      <c r="AL891" s="5" t="s">
        <v>88</v>
      </c>
      <c r="AM891" s="5" t="s">
        <v>89</v>
      </c>
      <c r="AN891" s="12">
        <f t="shared" si="194"/>
        <v>1.1532199999999999</v>
      </c>
      <c r="AO891" s="12"/>
      <c r="AP891" s="12"/>
      <c r="AQ891" s="12"/>
      <c r="AR891" s="12"/>
      <c r="AS891" s="13" t="s">
        <v>90</v>
      </c>
    </row>
    <row r="892" spans="1:45" ht="21" customHeight="1">
      <c r="A892" s="4">
        <v>43300</v>
      </c>
      <c r="B892" s="5" t="s">
        <v>85</v>
      </c>
      <c r="C892" s="5" t="s">
        <v>86</v>
      </c>
      <c r="D892" s="4">
        <v>43159</v>
      </c>
      <c r="E892" s="5">
        <f t="shared" si="202"/>
        <v>141</v>
      </c>
      <c r="F892" s="5" t="str">
        <f t="shared" si="203"/>
        <v>개봉후</v>
      </c>
      <c r="G892" s="5" t="str">
        <f t="shared" si="204"/>
        <v>목</v>
      </c>
      <c r="H892" s="5">
        <f t="shared" si="205"/>
        <v>0</v>
      </c>
      <c r="I892" s="5"/>
      <c r="J892" s="5"/>
      <c r="K892" s="5"/>
      <c r="L892" s="14" t="str">
        <f t="shared" si="206"/>
        <v/>
      </c>
      <c r="M892" s="14" t="str">
        <f t="shared" ref="M892:M955" si="207">IF(AND(COUNT(I891:I892)=2,A892=A891+1),IFERROR(I892/I891-1,""),"")</f>
        <v/>
      </c>
      <c r="N892" s="11" t="str">
        <f t="shared" si="192"/>
        <v/>
      </c>
      <c r="O892" s="11" t="str">
        <f t="shared" si="195"/>
        <v/>
      </c>
      <c r="P892" s="11" t="str">
        <f t="shared" si="196"/>
        <v/>
      </c>
      <c r="Q892" s="6">
        <v>1</v>
      </c>
      <c r="R892" s="6">
        <v>1</v>
      </c>
      <c r="S892" s="6">
        <v>273</v>
      </c>
      <c r="T892" s="6">
        <v>1188000</v>
      </c>
      <c r="U892" s="6">
        <v>198</v>
      </c>
      <c r="V892" s="6">
        <v>1505446</v>
      </c>
      <c r="W892" s="6">
        <v>34</v>
      </c>
      <c r="X892" s="5"/>
      <c r="Y892" s="5" t="s">
        <v>91</v>
      </c>
      <c r="Z892" s="9">
        <v>3.5729199999999999</v>
      </c>
      <c r="AA892" s="14">
        <f t="shared" ref="AA892:AA955" si="208">IF(AND(COUNT(Z891:Z892)=2,A892=A891+1),IFERROR(Z892/Z891-1,""),"")</f>
        <v>2.0982119630252685</v>
      </c>
      <c r="AB892" s="9">
        <f t="shared" si="193"/>
        <v>1.6377757142857143</v>
      </c>
      <c r="AC892" s="9">
        <f t="shared" si="197"/>
        <v>1.3320399999999997</v>
      </c>
      <c r="AD892" s="9">
        <f t="shared" si="198"/>
        <v>1.2295244244059598</v>
      </c>
      <c r="AE892" s="5" t="s">
        <v>87</v>
      </c>
      <c r="AF892" s="11" t="str">
        <f t="shared" si="199"/>
        <v/>
      </c>
      <c r="AG892" s="11" t="str">
        <f t="shared" si="200"/>
        <v/>
      </c>
      <c r="AH892" s="11">
        <f t="shared" si="201"/>
        <v>2.6822918230683768</v>
      </c>
      <c r="AI892" s="5" t="s">
        <v>51</v>
      </c>
      <c r="AJ892" s="5" t="s">
        <v>86</v>
      </c>
      <c r="AK892" s="5" t="s">
        <v>52</v>
      </c>
      <c r="AL892" s="5" t="s">
        <v>88</v>
      </c>
      <c r="AM892" s="5" t="s">
        <v>89</v>
      </c>
      <c r="AN892" s="12">
        <f t="shared" si="194"/>
        <v>3.5729199999999999</v>
      </c>
      <c r="AO892" s="12"/>
      <c r="AP892" s="12"/>
      <c r="AQ892" s="12"/>
      <c r="AR892" s="12"/>
      <c r="AS892" s="13" t="s">
        <v>90</v>
      </c>
    </row>
    <row r="893" spans="1:45" ht="21" customHeight="1">
      <c r="A893" s="4">
        <v>43301</v>
      </c>
      <c r="B893" s="5" t="s">
        <v>85</v>
      </c>
      <c r="C893" s="5" t="s">
        <v>86</v>
      </c>
      <c r="D893" s="4">
        <v>43159</v>
      </c>
      <c r="E893" s="5">
        <f t="shared" si="202"/>
        <v>142</v>
      </c>
      <c r="F893" s="5" t="str">
        <f t="shared" si="203"/>
        <v>개봉후</v>
      </c>
      <c r="G893" s="5" t="str">
        <f t="shared" si="204"/>
        <v>금</v>
      </c>
      <c r="H893" s="5">
        <f t="shared" si="205"/>
        <v>0</v>
      </c>
      <c r="I893" s="5"/>
      <c r="J893" s="5"/>
      <c r="K893" s="5"/>
      <c r="L893" s="14" t="str">
        <f t="shared" si="206"/>
        <v/>
      </c>
      <c r="M893" s="14" t="str">
        <f t="shared" si="207"/>
        <v/>
      </c>
      <c r="N893" s="11" t="str">
        <f t="shared" si="192"/>
        <v/>
      </c>
      <c r="O893" s="11" t="str">
        <f t="shared" si="195"/>
        <v/>
      </c>
      <c r="P893" s="11" t="str">
        <f t="shared" si="196"/>
        <v/>
      </c>
      <c r="Q893" s="6"/>
      <c r="R893" s="6"/>
      <c r="S893" s="6"/>
      <c r="T893" s="6"/>
      <c r="U893" s="6"/>
      <c r="V893" s="6"/>
      <c r="W893" s="6"/>
      <c r="X893" s="5"/>
      <c r="Y893" s="5"/>
      <c r="Z893" s="9">
        <v>1.1592499999999999</v>
      </c>
      <c r="AA893" s="14">
        <f t="shared" si="208"/>
        <v>-0.6755454922024563</v>
      </c>
      <c r="AB893" s="9">
        <f t="shared" si="193"/>
        <v>1.6266685714285711</v>
      </c>
      <c r="AC893" s="9">
        <f t="shared" si="197"/>
        <v>1.4204967857142852</v>
      </c>
      <c r="AD893" s="9">
        <f t="shared" si="198"/>
        <v>1.145140621075474</v>
      </c>
      <c r="AE893" s="5" t="s">
        <v>87</v>
      </c>
      <c r="AF893" s="11" t="str">
        <f t="shared" si="199"/>
        <v/>
      </c>
      <c r="AG893" s="11" t="str">
        <f t="shared" si="200"/>
        <v/>
      </c>
      <c r="AH893" s="11">
        <f t="shared" si="201"/>
        <v>0.81608773188253325</v>
      </c>
      <c r="AI893" s="5" t="s">
        <v>51</v>
      </c>
      <c r="AJ893" s="5" t="s">
        <v>86</v>
      </c>
      <c r="AK893" s="5" t="s">
        <v>52</v>
      </c>
      <c r="AL893" s="5" t="s">
        <v>88</v>
      </c>
      <c r="AM893" s="5" t="s">
        <v>89</v>
      </c>
      <c r="AN893" s="12">
        <f t="shared" si="194"/>
        <v>1.1592499999999999</v>
      </c>
      <c r="AO893" s="12"/>
      <c r="AP893" s="12"/>
      <c r="AQ893" s="12"/>
      <c r="AR893" s="12"/>
      <c r="AS893" s="13" t="s">
        <v>90</v>
      </c>
    </row>
    <row r="894" spans="1:45" ht="21" customHeight="1">
      <c r="A894" s="4">
        <v>43302</v>
      </c>
      <c r="B894" s="5" t="s">
        <v>85</v>
      </c>
      <c r="C894" s="5" t="s">
        <v>86</v>
      </c>
      <c r="D894" s="4">
        <v>43159</v>
      </c>
      <c r="E894" s="5">
        <f t="shared" si="202"/>
        <v>143</v>
      </c>
      <c r="F894" s="5" t="str">
        <f t="shared" si="203"/>
        <v>개봉후</v>
      </c>
      <c r="G894" s="5" t="str">
        <f t="shared" si="204"/>
        <v>토</v>
      </c>
      <c r="H894" s="5">
        <f t="shared" si="205"/>
        <v>1</v>
      </c>
      <c r="I894" s="5"/>
      <c r="J894" s="5"/>
      <c r="K894" s="5"/>
      <c r="L894" s="14" t="str">
        <f t="shared" si="206"/>
        <v/>
      </c>
      <c r="M894" s="14" t="str">
        <f t="shared" si="207"/>
        <v/>
      </c>
      <c r="N894" s="11" t="str">
        <f t="shared" si="192"/>
        <v/>
      </c>
      <c r="O894" s="11" t="str">
        <f t="shared" si="195"/>
        <v/>
      </c>
      <c r="P894" s="11" t="str">
        <f t="shared" si="196"/>
        <v/>
      </c>
      <c r="Q894" s="6"/>
      <c r="R894" s="6"/>
      <c r="S894" s="6"/>
      <c r="T894" s="6"/>
      <c r="U894" s="6"/>
      <c r="V894" s="6"/>
      <c r="W894" s="6"/>
      <c r="X894" s="5"/>
      <c r="Y894" s="5"/>
      <c r="Z894" s="9">
        <v>1.6275999999999999</v>
      </c>
      <c r="AA894" s="14">
        <f t="shared" si="208"/>
        <v>0.40401121414707797</v>
      </c>
      <c r="AB894" s="9">
        <f t="shared" si="193"/>
        <v>1.653755714285714</v>
      </c>
      <c r="AC894" s="9">
        <f t="shared" si="197"/>
        <v>1.4222289285714287</v>
      </c>
      <c r="AD894" s="9">
        <f t="shared" si="198"/>
        <v>1.1627915035780101</v>
      </c>
      <c r="AE894" s="5" t="s">
        <v>87</v>
      </c>
      <c r="AF894" s="11" t="str">
        <f t="shared" si="199"/>
        <v/>
      </c>
      <c r="AG894" s="11" t="str">
        <f t="shared" si="200"/>
        <v/>
      </c>
      <c r="AH894" s="11">
        <f t="shared" si="201"/>
        <v>1.1444008536901709</v>
      </c>
      <c r="AI894" s="5" t="s">
        <v>51</v>
      </c>
      <c r="AJ894" s="5" t="s">
        <v>86</v>
      </c>
      <c r="AK894" s="5" t="s">
        <v>52</v>
      </c>
      <c r="AL894" s="5" t="s">
        <v>88</v>
      </c>
      <c r="AM894" s="5" t="s">
        <v>89</v>
      </c>
      <c r="AN894" s="12">
        <f t="shared" si="194"/>
        <v>1.6275999999999999</v>
      </c>
      <c r="AO894" s="12"/>
      <c r="AP894" s="12"/>
      <c r="AQ894" s="12"/>
      <c r="AR894" s="12"/>
      <c r="AS894" s="13" t="s">
        <v>90</v>
      </c>
    </row>
    <row r="895" spans="1:45" ht="21" customHeight="1">
      <c r="A895" s="4">
        <v>43303</v>
      </c>
      <c r="B895" s="5" t="s">
        <v>85</v>
      </c>
      <c r="C895" s="5" t="s">
        <v>86</v>
      </c>
      <c r="D895" s="4">
        <v>43159</v>
      </c>
      <c r="E895" s="5">
        <f t="shared" si="202"/>
        <v>144</v>
      </c>
      <c r="F895" s="5" t="str">
        <f t="shared" si="203"/>
        <v>개봉후</v>
      </c>
      <c r="G895" s="5" t="str">
        <f t="shared" si="204"/>
        <v>일</v>
      </c>
      <c r="H895" s="5">
        <f t="shared" si="205"/>
        <v>1</v>
      </c>
      <c r="I895" s="5"/>
      <c r="J895" s="5"/>
      <c r="K895" s="5"/>
      <c r="L895" s="14" t="str">
        <f t="shared" si="206"/>
        <v/>
      </c>
      <c r="M895" s="14" t="str">
        <f t="shared" si="207"/>
        <v/>
      </c>
      <c r="N895" s="11" t="str">
        <f t="shared" si="192"/>
        <v/>
      </c>
      <c r="O895" s="11" t="str">
        <f t="shared" si="195"/>
        <v/>
      </c>
      <c r="P895" s="11" t="str">
        <f t="shared" si="196"/>
        <v/>
      </c>
      <c r="Q895" s="6"/>
      <c r="R895" s="6"/>
      <c r="S895" s="6"/>
      <c r="T895" s="6"/>
      <c r="U895" s="6"/>
      <c r="V895" s="6"/>
      <c r="W895" s="6"/>
      <c r="X895" s="5"/>
      <c r="Y895" s="5"/>
      <c r="Z895" s="9">
        <v>1.6127400000000001</v>
      </c>
      <c r="AA895" s="14">
        <f t="shared" si="208"/>
        <v>-9.1300073728187714E-3</v>
      </c>
      <c r="AB895" s="9">
        <f t="shared" si="193"/>
        <v>1.6445385714285712</v>
      </c>
      <c r="AC895" s="9">
        <f t="shared" si="197"/>
        <v>1.4359632142857142</v>
      </c>
      <c r="AD895" s="9">
        <f t="shared" si="198"/>
        <v>1.145251184060873</v>
      </c>
      <c r="AE895" s="5" t="s">
        <v>87</v>
      </c>
      <c r="AF895" s="11" t="str">
        <f t="shared" si="199"/>
        <v/>
      </c>
      <c r="AG895" s="11" t="str">
        <f t="shared" si="200"/>
        <v/>
      </c>
      <c r="AH895" s="11">
        <f t="shared" si="201"/>
        <v>1.1231067648221194</v>
      </c>
      <c r="AI895" s="5" t="s">
        <v>51</v>
      </c>
      <c r="AJ895" s="5" t="s">
        <v>86</v>
      </c>
      <c r="AK895" s="5" t="s">
        <v>52</v>
      </c>
      <c r="AL895" s="5" t="s">
        <v>88</v>
      </c>
      <c r="AM895" s="5" t="s">
        <v>89</v>
      </c>
      <c r="AN895" s="12">
        <f t="shared" si="194"/>
        <v>1.6127400000000001</v>
      </c>
      <c r="AO895" s="12"/>
      <c r="AP895" s="12"/>
      <c r="AQ895" s="12"/>
      <c r="AR895" s="12"/>
      <c r="AS895" s="13" t="s">
        <v>90</v>
      </c>
    </row>
    <row r="896" spans="1:45" ht="21" customHeight="1">
      <c r="A896" s="4">
        <v>43304</v>
      </c>
      <c r="B896" s="5" t="s">
        <v>85</v>
      </c>
      <c r="C896" s="5" t="s">
        <v>86</v>
      </c>
      <c r="D896" s="4">
        <v>43159</v>
      </c>
      <c r="E896" s="5">
        <f t="shared" si="202"/>
        <v>145</v>
      </c>
      <c r="F896" s="5" t="str">
        <f t="shared" si="203"/>
        <v>개봉후</v>
      </c>
      <c r="G896" s="5" t="str">
        <f t="shared" si="204"/>
        <v>월</v>
      </c>
      <c r="H896" s="5">
        <f t="shared" si="205"/>
        <v>0</v>
      </c>
      <c r="I896" s="5"/>
      <c r="J896" s="5"/>
      <c r="K896" s="5"/>
      <c r="L896" s="14" t="str">
        <f t="shared" si="206"/>
        <v/>
      </c>
      <c r="M896" s="14" t="str">
        <f t="shared" si="207"/>
        <v/>
      </c>
      <c r="N896" s="11" t="str">
        <f t="shared" si="192"/>
        <v/>
      </c>
      <c r="O896" s="11" t="str">
        <f t="shared" si="195"/>
        <v/>
      </c>
      <c r="P896" s="11" t="str">
        <f t="shared" si="196"/>
        <v/>
      </c>
      <c r="Q896" s="6"/>
      <c r="R896" s="6"/>
      <c r="S896" s="6"/>
      <c r="T896" s="6"/>
      <c r="U896" s="6"/>
      <c r="V896" s="6"/>
      <c r="W896" s="6"/>
      <c r="X896" s="5"/>
      <c r="Y896" s="5"/>
      <c r="Z896" s="9">
        <v>1.22377</v>
      </c>
      <c r="AA896" s="14">
        <f t="shared" si="208"/>
        <v>-0.24118580800376999</v>
      </c>
      <c r="AB896" s="9">
        <f t="shared" si="193"/>
        <v>1.6426814285714286</v>
      </c>
      <c r="AC896" s="9">
        <f t="shared" si="197"/>
        <v>1.4425278571428575</v>
      </c>
      <c r="AD896" s="9">
        <f t="shared" si="198"/>
        <v>1.1387519627003981</v>
      </c>
      <c r="AE896" s="5" t="s">
        <v>87</v>
      </c>
      <c r="AF896" s="11" t="str">
        <f t="shared" si="199"/>
        <v/>
      </c>
      <c r="AG896" s="11" t="str">
        <f t="shared" si="200"/>
        <v/>
      </c>
      <c r="AH896" s="11">
        <f t="shared" si="201"/>
        <v>0.84835103456778982</v>
      </c>
      <c r="AI896" s="5" t="s">
        <v>51</v>
      </c>
      <c r="AJ896" s="5" t="s">
        <v>86</v>
      </c>
      <c r="AK896" s="5" t="s">
        <v>52</v>
      </c>
      <c r="AL896" s="5" t="s">
        <v>88</v>
      </c>
      <c r="AM896" s="5" t="s">
        <v>89</v>
      </c>
      <c r="AN896" s="12">
        <f t="shared" si="194"/>
        <v>1.22377</v>
      </c>
      <c r="AO896" s="12"/>
      <c r="AP896" s="12"/>
      <c r="AQ896" s="12"/>
      <c r="AR896" s="12"/>
      <c r="AS896" s="13" t="s">
        <v>90</v>
      </c>
    </row>
    <row r="897" spans="1:45" ht="21" customHeight="1">
      <c r="A897" s="4">
        <v>43305</v>
      </c>
      <c r="B897" s="5" t="s">
        <v>85</v>
      </c>
      <c r="C897" s="5" t="s">
        <v>86</v>
      </c>
      <c r="D897" s="4">
        <v>43159</v>
      </c>
      <c r="E897" s="5">
        <f t="shared" si="202"/>
        <v>146</v>
      </c>
      <c r="F897" s="5" t="str">
        <f t="shared" si="203"/>
        <v>개봉후</v>
      </c>
      <c r="G897" s="5" t="str">
        <f t="shared" si="204"/>
        <v>화</v>
      </c>
      <c r="H897" s="5">
        <f t="shared" si="205"/>
        <v>0</v>
      </c>
      <c r="I897" s="5"/>
      <c r="J897" s="5"/>
      <c r="K897" s="5"/>
      <c r="L897" s="14" t="str">
        <f t="shared" si="206"/>
        <v/>
      </c>
      <c r="M897" s="14" t="str">
        <f t="shared" si="207"/>
        <v/>
      </c>
      <c r="N897" s="11" t="str">
        <f t="shared" ref="N897:N960" si="209">IF(COUNT(I891:I897)=7,AVERAGE(I891:I897),"")</f>
        <v/>
      </c>
      <c r="O897" s="11" t="str">
        <f t="shared" si="195"/>
        <v/>
      </c>
      <c r="P897" s="11" t="str">
        <f t="shared" si="196"/>
        <v/>
      </c>
      <c r="Q897" s="6"/>
      <c r="R897" s="6"/>
      <c r="S897" s="6"/>
      <c r="T897" s="6"/>
      <c r="U897" s="6"/>
      <c r="V897" s="6"/>
      <c r="W897" s="6"/>
      <c r="X897" s="5"/>
      <c r="Y897" s="5"/>
      <c r="Z897" s="9">
        <v>1.1411500000000001</v>
      </c>
      <c r="AA897" s="14">
        <f t="shared" si="208"/>
        <v>-6.7512686207375494E-2</v>
      </c>
      <c r="AB897" s="9">
        <f t="shared" ref="AB897:AB960" si="210">IF(COUNT(Z891:Z897)=7,AVERAGE(Z891:Z897),"")</f>
        <v>1.6415214285714286</v>
      </c>
      <c r="AC897" s="9">
        <f t="shared" si="197"/>
        <v>1.4403560714285715</v>
      </c>
      <c r="AD897" s="9">
        <f t="shared" si="198"/>
        <v>1.139663629801857</v>
      </c>
      <c r="AE897" s="5" t="s">
        <v>87</v>
      </c>
      <c r="AF897" s="11" t="str">
        <f t="shared" si="199"/>
        <v/>
      </c>
      <c r="AG897" s="11" t="str">
        <f t="shared" si="200"/>
        <v/>
      </c>
      <c r="AH897" s="11">
        <f t="shared" si="201"/>
        <v>0.79226937188398605</v>
      </c>
      <c r="AI897" s="5" t="s">
        <v>51</v>
      </c>
      <c r="AJ897" s="5" t="s">
        <v>86</v>
      </c>
      <c r="AK897" s="5" t="s">
        <v>52</v>
      </c>
      <c r="AL897" s="5" t="s">
        <v>88</v>
      </c>
      <c r="AM897" s="5" t="s">
        <v>89</v>
      </c>
      <c r="AN897" s="12">
        <f t="shared" si="194"/>
        <v>1.1411500000000001</v>
      </c>
      <c r="AO897" s="12"/>
      <c r="AP897" s="12"/>
      <c r="AQ897" s="12"/>
      <c r="AR897" s="12"/>
      <c r="AS897" s="13" t="s">
        <v>90</v>
      </c>
    </row>
    <row r="898" spans="1:45" ht="21" customHeight="1">
      <c r="A898" s="4">
        <v>43306</v>
      </c>
      <c r="B898" s="5" t="s">
        <v>85</v>
      </c>
      <c r="C898" s="5" t="s">
        <v>86</v>
      </c>
      <c r="D898" s="4">
        <v>43159</v>
      </c>
      <c r="E898" s="5">
        <f t="shared" si="202"/>
        <v>147</v>
      </c>
      <c r="F898" s="5" t="str">
        <f t="shared" si="203"/>
        <v>개봉후</v>
      </c>
      <c r="G898" s="5" t="str">
        <f t="shared" si="204"/>
        <v>수</v>
      </c>
      <c r="H898" s="5">
        <f t="shared" si="205"/>
        <v>0</v>
      </c>
      <c r="I898" s="5"/>
      <c r="J898" s="5"/>
      <c r="K898" s="5"/>
      <c r="L898" s="14" t="str">
        <f t="shared" si="206"/>
        <v/>
      </c>
      <c r="M898" s="14" t="str">
        <f t="shared" si="207"/>
        <v/>
      </c>
      <c r="N898" s="11" t="str">
        <f t="shared" si="209"/>
        <v/>
      </c>
      <c r="O898" s="11" t="str">
        <f t="shared" si="195"/>
        <v/>
      </c>
      <c r="P898" s="11" t="str">
        <f t="shared" si="196"/>
        <v/>
      </c>
      <c r="Q898" s="6"/>
      <c r="R898" s="6"/>
      <c r="S898" s="6"/>
      <c r="T898" s="6"/>
      <c r="U898" s="6"/>
      <c r="V898" s="6"/>
      <c r="W898" s="6"/>
      <c r="X898" s="5"/>
      <c r="Y898" s="5"/>
      <c r="Z898" s="9">
        <v>1.12351</v>
      </c>
      <c r="AA898" s="14">
        <f t="shared" si="208"/>
        <v>-1.5458090522718404E-2</v>
      </c>
      <c r="AB898" s="9">
        <f t="shared" si="210"/>
        <v>1.6372771428571427</v>
      </c>
      <c r="AC898" s="9">
        <f t="shared" si="197"/>
        <v>1.4258839285714289</v>
      </c>
      <c r="AD898" s="9">
        <f t="shared" si="198"/>
        <v>1.148254153125567</v>
      </c>
      <c r="AE898" s="5" t="s">
        <v>87</v>
      </c>
      <c r="AF898" s="11" t="str">
        <f t="shared" si="199"/>
        <v/>
      </c>
      <c r="AG898" s="11" t="str">
        <f t="shared" si="200"/>
        <v/>
      </c>
      <c r="AH898" s="11">
        <f t="shared" si="201"/>
        <v>0.787939310828496</v>
      </c>
      <c r="AI898" s="5" t="s">
        <v>51</v>
      </c>
      <c r="AJ898" s="5" t="s">
        <v>86</v>
      </c>
      <c r="AK898" s="5" t="s">
        <v>52</v>
      </c>
      <c r="AL898" s="5" t="s">
        <v>88</v>
      </c>
      <c r="AM898" s="5" t="s">
        <v>89</v>
      </c>
      <c r="AN898" s="12">
        <f t="shared" ref="AN898:AN961" si="211">IF(ISNUMBER(Z898),Z898,"")</f>
        <v>1.12351</v>
      </c>
      <c r="AO898" s="12"/>
      <c r="AP898" s="12"/>
      <c r="AQ898" s="12"/>
      <c r="AR898" s="12"/>
      <c r="AS898" s="13" t="s">
        <v>90</v>
      </c>
    </row>
    <row r="899" spans="1:45" ht="21" customHeight="1">
      <c r="A899" s="4">
        <v>43307</v>
      </c>
      <c r="B899" s="5" t="s">
        <v>85</v>
      </c>
      <c r="C899" s="5" t="s">
        <v>86</v>
      </c>
      <c r="D899" s="4">
        <v>43159</v>
      </c>
      <c r="E899" s="5">
        <f t="shared" si="202"/>
        <v>148</v>
      </c>
      <c r="F899" s="5" t="str">
        <f t="shared" si="203"/>
        <v>개봉후</v>
      </c>
      <c r="G899" s="5" t="str">
        <f t="shared" si="204"/>
        <v>목</v>
      </c>
      <c r="H899" s="5">
        <f t="shared" si="205"/>
        <v>0</v>
      </c>
      <c r="I899" s="5"/>
      <c r="J899" s="5"/>
      <c r="K899" s="5"/>
      <c r="L899" s="14" t="str">
        <f t="shared" si="206"/>
        <v/>
      </c>
      <c r="M899" s="14" t="str">
        <f t="shared" si="207"/>
        <v/>
      </c>
      <c r="N899" s="11" t="str">
        <f t="shared" si="209"/>
        <v/>
      </c>
      <c r="O899" s="11" t="str">
        <f t="shared" si="195"/>
        <v/>
      </c>
      <c r="P899" s="11" t="str">
        <f t="shared" si="196"/>
        <v/>
      </c>
      <c r="Q899" s="6"/>
      <c r="R899" s="6"/>
      <c r="S899" s="6"/>
      <c r="T899" s="6"/>
      <c r="U899" s="6"/>
      <c r="V899" s="6"/>
      <c r="W899" s="6"/>
      <c r="X899" s="5"/>
      <c r="Y899" s="5"/>
      <c r="Z899" s="9">
        <v>1.4830099999999999</v>
      </c>
      <c r="AA899" s="14">
        <f t="shared" si="208"/>
        <v>0.31997935042856751</v>
      </c>
      <c r="AB899" s="9">
        <f t="shared" si="210"/>
        <v>1.3387185714285714</v>
      </c>
      <c r="AC899" s="9">
        <f t="shared" si="197"/>
        <v>1.4142960714285719</v>
      </c>
      <c r="AD899" s="9">
        <f t="shared" si="198"/>
        <v>0.94656175497704653</v>
      </c>
      <c r="AE899" s="5" t="s">
        <v>87</v>
      </c>
      <c r="AF899" s="11" t="str">
        <f t="shared" si="199"/>
        <v/>
      </c>
      <c r="AG899" s="11" t="str">
        <f t="shared" si="200"/>
        <v/>
      </c>
      <c r="AH899" s="11">
        <f t="shared" si="201"/>
        <v>1.0485852502595305</v>
      </c>
      <c r="AI899" s="5" t="s">
        <v>51</v>
      </c>
      <c r="AJ899" s="5" t="s">
        <v>86</v>
      </c>
      <c r="AK899" s="5" t="s">
        <v>52</v>
      </c>
      <c r="AL899" s="5" t="s">
        <v>88</v>
      </c>
      <c r="AM899" s="5" t="s">
        <v>89</v>
      </c>
      <c r="AN899" s="12">
        <f t="shared" si="211"/>
        <v>1.4830099999999999</v>
      </c>
      <c r="AO899" s="12"/>
      <c r="AP899" s="12"/>
      <c r="AQ899" s="12"/>
      <c r="AR899" s="12"/>
      <c r="AS899" s="13" t="s">
        <v>90</v>
      </c>
    </row>
    <row r="900" spans="1:45" ht="21" customHeight="1">
      <c r="A900" s="4">
        <v>43308</v>
      </c>
      <c r="B900" s="5" t="s">
        <v>85</v>
      </c>
      <c r="C900" s="5" t="s">
        <v>86</v>
      </c>
      <c r="D900" s="4">
        <v>43159</v>
      </c>
      <c r="E900" s="5">
        <f t="shared" si="202"/>
        <v>149</v>
      </c>
      <c r="F900" s="5" t="str">
        <f t="shared" si="203"/>
        <v>개봉후</v>
      </c>
      <c r="G900" s="5" t="str">
        <f t="shared" si="204"/>
        <v>금</v>
      </c>
      <c r="H900" s="5">
        <f t="shared" si="205"/>
        <v>0</v>
      </c>
      <c r="I900" s="5"/>
      <c r="J900" s="5"/>
      <c r="K900" s="5"/>
      <c r="L900" s="14" t="str">
        <f t="shared" si="206"/>
        <v/>
      </c>
      <c r="M900" s="14" t="str">
        <f t="shared" si="207"/>
        <v/>
      </c>
      <c r="N900" s="11" t="str">
        <f t="shared" si="209"/>
        <v/>
      </c>
      <c r="O900" s="11" t="str">
        <f t="shared" si="195"/>
        <v/>
      </c>
      <c r="P900" s="11" t="str">
        <f t="shared" si="196"/>
        <v/>
      </c>
      <c r="Q900" s="6">
        <v>1</v>
      </c>
      <c r="R900" s="6">
        <v>1</v>
      </c>
      <c r="S900" s="6">
        <v>123</v>
      </c>
      <c r="T900" s="6">
        <v>440000</v>
      </c>
      <c r="U900" s="6">
        <v>44</v>
      </c>
      <c r="V900" s="6">
        <v>1505490</v>
      </c>
      <c r="W900" s="6">
        <v>50</v>
      </c>
      <c r="X900" s="5"/>
      <c r="Y900" s="5" t="s">
        <v>91</v>
      </c>
      <c r="Z900" s="9">
        <v>1.26416</v>
      </c>
      <c r="AA900" s="14">
        <f t="shared" si="208"/>
        <v>-0.1475714931119817</v>
      </c>
      <c r="AB900" s="9">
        <f t="shared" si="210"/>
        <v>1.3537057142857143</v>
      </c>
      <c r="AC900" s="9">
        <f t="shared" si="197"/>
        <v>1.4249885714285717</v>
      </c>
      <c r="AD900" s="9">
        <f t="shared" si="198"/>
        <v>0.94997654116524222</v>
      </c>
      <c r="AE900" s="5" t="s">
        <v>87</v>
      </c>
      <c r="AF900" s="11" t="str">
        <f t="shared" si="199"/>
        <v/>
      </c>
      <c r="AG900" s="11" t="str">
        <f t="shared" si="200"/>
        <v/>
      </c>
      <c r="AH900" s="11">
        <f t="shared" si="201"/>
        <v>0.88713693944412564</v>
      </c>
      <c r="AI900" s="5" t="s">
        <v>51</v>
      </c>
      <c r="AJ900" s="5" t="s">
        <v>86</v>
      </c>
      <c r="AK900" s="5" t="s">
        <v>52</v>
      </c>
      <c r="AL900" s="5" t="s">
        <v>88</v>
      </c>
      <c r="AM900" s="5" t="s">
        <v>89</v>
      </c>
      <c r="AN900" s="12">
        <f t="shared" si="211"/>
        <v>1.26416</v>
      </c>
      <c r="AO900" s="12"/>
      <c r="AP900" s="12"/>
      <c r="AQ900" s="12"/>
      <c r="AR900" s="12"/>
      <c r="AS900" s="13" t="s">
        <v>90</v>
      </c>
    </row>
    <row r="901" spans="1:45" ht="21" customHeight="1">
      <c r="A901" s="4">
        <v>43309</v>
      </c>
      <c r="B901" s="5" t="s">
        <v>85</v>
      </c>
      <c r="C901" s="5" t="s">
        <v>86</v>
      </c>
      <c r="D901" s="4">
        <v>43159</v>
      </c>
      <c r="E901" s="5">
        <f t="shared" si="202"/>
        <v>150</v>
      </c>
      <c r="F901" s="5" t="str">
        <f t="shared" si="203"/>
        <v>개봉후</v>
      </c>
      <c r="G901" s="5" t="str">
        <f t="shared" si="204"/>
        <v>토</v>
      </c>
      <c r="H901" s="5">
        <f t="shared" si="205"/>
        <v>1</v>
      </c>
      <c r="I901" s="5"/>
      <c r="J901" s="5"/>
      <c r="K901" s="5"/>
      <c r="L901" s="14" t="str">
        <f t="shared" si="206"/>
        <v/>
      </c>
      <c r="M901" s="14" t="str">
        <f t="shared" si="207"/>
        <v/>
      </c>
      <c r="N901" s="11" t="str">
        <f t="shared" si="209"/>
        <v/>
      </c>
      <c r="O901" s="11" t="str">
        <f t="shared" si="195"/>
        <v/>
      </c>
      <c r="P901" s="11" t="str">
        <f t="shared" si="196"/>
        <v/>
      </c>
      <c r="Q901" s="6"/>
      <c r="R901" s="6"/>
      <c r="S901" s="6"/>
      <c r="T901" s="6"/>
      <c r="U901" s="6"/>
      <c r="V901" s="6"/>
      <c r="W901" s="6"/>
      <c r="X901" s="5"/>
      <c r="Y901" s="5"/>
      <c r="Z901" s="9">
        <v>1.4785999999999999</v>
      </c>
      <c r="AA901" s="14">
        <f t="shared" si="208"/>
        <v>0.16963042652828753</v>
      </c>
      <c r="AB901" s="9">
        <f t="shared" si="210"/>
        <v>1.3324200000000002</v>
      </c>
      <c r="AC901" s="9">
        <f t="shared" si="197"/>
        <v>1.4270196428571431</v>
      </c>
      <c r="AD901" s="9">
        <f t="shared" si="198"/>
        <v>0.93370824057632595</v>
      </c>
      <c r="AE901" s="5" t="s">
        <v>87</v>
      </c>
      <c r="AF901" s="11" t="str">
        <f t="shared" si="199"/>
        <v/>
      </c>
      <c r="AG901" s="11" t="str">
        <f t="shared" si="200"/>
        <v/>
      </c>
      <c r="AH901" s="11">
        <f t="shared" si="201"/>
        <v>1.0361455130635651</v>
      </c>
      <c r="AI901" s="5" t="s">
        <v>51</v>
      </c>
      <c r="AJ901" s="5" t="s">
        <v>86</v>
      </c>
      <c r="AK901" s="5" t="s">
        <v>52</v>
      </c>
      <c r="AL901" s="5" t="s">
        <v>88</v>
      </c>
      <c r="AM901" s="5" t="s">
        <v>89</v>
      </c>
      <c r="AN901" s="12">
        <f t="shared" si="211"/>
        <v>1.4785999999999999</v>
      </c>
      <c r="AO901" s="12"/>
      <c r="AP901" s="12"/>
      <c r="AQ901" s="12"/>
      <c r="AR901" s="12"/>
      <c r="AS901" s="13" t="s">
        <v>90</v>
      </c>
    </row>
    <row r="902" spans="1:45" ht="21" customHeight="1">
      <c r="A902" s="4">
        <v>43310</v>
      </c>
      <c r="B902" s="5" t="s">
        <v>85</v>
      </c>
      <c r="C902" s="5" t="s">
        <v>86</v>
      </c>
      <c r="D902" s="4">
        <v>43159</v>
      </c>
      <c r="E902" s="5">
        <f t="shared" si="202"/>
        <v>151</v>
      </c>
      <c r="F902" s="5" t="str">
        <f t="shared" si="203"/>
        <v>개봉후</v>
      </c>
      <c r="G902" s="5" t="str">
        <f t="shared" si="204"/>
        <v>일</v>
      </c>
      <c r="H902" s="5">
        <f t="shared" si="205"/>
        <v>1</v>
      </c>
      <c r="I902" s="5"/>
      <c r="J902" s="5"/>
      <c r="K902" s="5"/>
      <c r="L902" s="14" t="str">
        <f t="shared" si="206"/>
        <v/>
      </c>
      <c r="M902" s="14" t="str">
        <f t="shared" si="207"/>
        <v/>
      </c>
      <c r="N902" s="11" t="str">
        <f t="shared" si="209"/>
        <v/>
      </c>
      <c r="O902" s="11" t="str">
        <f t="shared" si="195"/>
        <v/>
      </c>
      <c r="P902" s="11" t="str">
        <f t="shared" si="196"/>
        <v/>
      </c>
      <c r="Q902" s="6"/>
      <c r="R902" s="6"/>
      <c r="S902" s="6"/>
      <c r="T902" s="6"/>
      <c r="U902" s="6"/>
      <c r="V902" s="6"/>
      <c r="W902" s="6"/>
      <c r="X902" s="5"/>
      <c r="Y902" s="5"/>
      <c r="Z902" s="9">
        <v>1.8362400000000001</v>
      </c>
      <c r="AA902" s="14">
        <f t="shared" si="208"/>
        <v>0.24187745164344654</v>
      </c>
      <c r="AB902" s="9">
        <f t="shared" si="210"/>
        <v>1.3643485714285715</v>
      </c>
      <c r="AC902" s="9">
        <f t="shared" si="197"/>
        <v>1.4220960714285718</v>
      </c>
      <c r="AD902" s="9">
        <f t="shared" si="198"/>
        <v>0.95939268720291881</v>
      </c>
      <c r="AE902" s="5" t="s">
        <v>87</v>
      </c>
      <c r="AF902" s="11" t="str">
        <f t="shared" si="199"/>
        <v/>
      </c>
      <c r="AG902" s="11" t="str">
        <f t="shared" si="200"/>
        <v/>
      </c>
      <c r="AH902" s="11">
        <f t="shared" si="201"/>
        <v>1.2912207809950551</v>
      </c>
      <c r="AI902" s="5" t="s">
        <v>51</v>
      </c>
      <c r="AJ902" s="5" t="s">
        <v>86</v>
      </c>
      <c r="AK902" s="5" t="s">
        <v>52</v>
      </c>
      <c r="AL902" s="5" t="s">
        <v>88</v>
      </c>
      <c r="AM902" s="5" t="s">
        <v>89</v>
      </c>
      <c r="AN902" s="12">
        <f t="shared" si="211"/>
        <v>1.8362400000000001</v>
      </c>
      <c r="AO902" s="12"/>
      <c r="AP902" s="12"/>
      <c r="AQ902" s="12"/>
      <c r="AR902" s="12"/>
      <c r="AS902" s="13" t="s">
        <v>90</v>
      </c>
    </row>
    <row r="903" spans="1:45" ht="21" customHeight="1">
      <c r="A903" s="4">
        <v>43311</v>
      </c>
      <c r="B903" s="5" t="s">
        <v>85</v>
      </c>
      <c r="C903" s="5" t="s">
        <v>86</v>
      </c>
      <c r="D903" s="4">
        <v>43159</v>
      </c>
      <c r="E903" s="5">
        <f t="shared" si="202"/>
        <v>152</v>
      </c>
      <c r="F903" s="5" t="str">
        <f t="shared" si="203"/>
        <v>개봉후</v>
      </c>
      <c r="G903" s="5" t="str">
        <f t="shared" si="204"/>
        <v>월</v>
      </c>
      <c r="H903" s="5">
        <f t="shared" si="205"/>
        <v>0</v>
      </c>
      <c r="I903" s="5"/>
      <c r="J903" s="5"/>
      <c r="K903" s="5"/>
      <c r="L903" s="14" t="str">
        <f t="shared" si="206"/>
        <v/>
      </c>
      <c r="M903" s="14" t="str">
        <f t="shared" si="207"/>
        <v/>
      </c>
      <c r="N903" s="11" t="str">
        <f t="shared" si="209"/>
        <v/>
      </c>
      <c r="O903" s="11" t="str">
        <f t="shared" si="195"/>
        <v/>
      </c>
      <c r="P903" s="11" t="str">
        <f t="shared" si="196"/>
        <v/>
      </c>
      <c r="Q903" s="6"/>
      <c r="R903" s="6"/>
      <c r="S903" s="6"/>
      <c r="T903" s="6"/>
      <c r="U903" s="6"/>
      <c r="V903" s="6"/>
      <c r="W903" s="6"/>
      <c r="X903" s="5"/>
      <c r="Y903" s="5"/>
      <c r="Z903" s="9">
        <v>1.6872400000000001</v>
      </c>
      <c r="AA903" s="14">
        <f t="shared" si="208"/>
        <v>-8.1144077026968131E-2</v>
      </c>
      <c r="AB903" s="9">
        <f t="shared" si="210"/>
        <v>1.4305585714285713</v>
      </c>
      <c r="AC903" s="9">
        <f t="shared" si="197"/>
        <v>1.4055267857142861</v>
      </c>
      <c r="AD903" s="9">
        <f t="shared" si="198"/>
        <v>1.0178095401444549</v>
      </c>
      <c r="AE903" s="5" t="s">
        <v>87</v>
      </c>
      <c r="AF903" s="11" t="str">
        <f t="shared" si="199"/>
        <v/>
      </c>
      <c r="AG903" s="11" t="str">
        <f t="shared" si="200"/>
        <v/>
      </c>
      <c r="AH903" s="11">
        <f t="shared" si="201"/>
        <v>1.2004324763846801</v>
      </c>
      <c r="AI903" s="5" t="s">
        <v>51</v>
      </c>
      <c r="AJ903" s="5" t="s">
        <v>86</v>
      </c>
      <c r="AK903" s="5" t="s">
        <v>52</v>
      </c>
      <c r="AL903" s="5" t="s">
        <v>88</v>
      </c>
      <c r="AM903" s="5" t="s">
        <v>89</v>
      </c>
      <c r="AN903" s="12">
        <f t="shared" si="211"/>
        <v>1.6872400000000001</v>
      </c>
      <c r="AO903" s="12"/>
      <c r="AP903" s="12"/>
      <c r="AQ903" s="12"/>
      <c r="AR903" s="12"/>
      <c r="AS903" s="13" t="s">
        <v>90</v>
      </c>
    </row>
    <row r="904" spans="1:45" ht="21" customHeight="1">
      <c r="A904" s="4">
        <v>43312</v>
      </c>
      <c r="B904" s="5" t="s">
        <v>85</v>
      </c>
      <c r="C904" s="5" t="s">
        <v>86</v>
      </c>
      <c r="D904" s="4">
        <v>43159</v>
      </c>
      <c r="E904" s="5">
        <f t="shared" si="202"/>
        <v>153</v>
      </c>
      <c r="F904" s="5" t="str">
        <f t="shared" si="203"/>
        <v>개봉후</v>
      </c>
      <c r="G904" s="5" t="str">
        <f t="shared" si="204"/>
        <v>화</v>
      </c>
      <c r="H904" s="5">
        <f t="shared" si="205"/>
        <v>0</v>
      </c>
      <c r="I904" s="5"/>
      <c r="J904" s="5"/>
      <c r="K904" s="5"/>
      <c r="L904" s="14" t="str">
        <f t="shared" si="206"/>
        <v/>
      </c>
      <c r="M904" s="14" t="str">
        <f t="shared" si="207"/>
        <v/>
      </c>
      <c r="N904" s="11" t="str">
        <f t="shared" si="209"/>
        <v/>
      </c>
      <c r="O904" s="11" t="str">
        <f t="shared" si="195"/>
        <v/>
      </c>
      <c r="P904" s="11" t="str">
        <f t="shared" si="196"/>
        <v/>
      </c>
      <c r="Q904" s="6"/>
      <c r="R904" s="6"/>
      <c r="S904" s="6"/>
      <c r="T904" s="6"/>
      <c r="U904" s="6"/>
      <c r="V904" s="6"/>
      <c r="W904" s="6"/>
      <c r="X904" s="5"/>
      <c r="Y904" s="5"/>
      <c r="Z904" s="9">
        <v>1.4417</v>
      </c>
      <c r="AA904" s="14">
        <f t="shared" si="208"/>
        <v>-0.14552760721651936</v>
      </c>
      <c r="AB904" s="9">
        <f t="shared" si="210"/>
        <v>1.4734942857142859</v>
      </c>
      <c r="AC904" s="9">
        <f t="shared" si="197"/>
        <v>1.4161446428571429</v>
      </c>
      <c r="AD904" s="9">
        <f t="shared" si="198"/>
        <v>1.0404970234830231</v>
      </c>
      <c r="AE904" s="5" t="s">
        <v>87</v>
      </c>
      <c r="AF904" s="11" t="str">
        <f t="shared" si="199"/>
        <v/>
      </c>
      <c r="AG904" s="11" t="str">
        <f t="shared" si="200"/>
        <v/>
      </c>
      <c r="AH904" s="11">
        <f t="shared" si="201"/>
        <v>1.0180457252525406</v>
      </c>
      <c r="AI904" s="5" t="s">
        <v>51</v>
      </c>
      <c r="AJ904" s="5" t="s">
        <v>86</v>
      </c>
      <c r="AK904" s="5" t="s">
        <v>52</v>
      </c>
      <c r="AL904" s="5" t="s">
        <v>88</v>
      </c>
      <c r="AM904" s="5" t="s">
        <v>89</v>
      </c>
      <c r="AN904" s="12">
        <f t="shared" si="211"/>
        <v>1.4417</v>
      </c>
      <c r="AO904" s="12"/>
      <c r="AP904" s="12"/>
      <c r="AQ904" s="12"/>
      <c r="AR904" s="12"/>
      <c r="AS904" s="13" t="s">
        <v>90</v>
      </c>
    </row>
    <row r="905" spans="1:45" ht="21" customHeight="1">
      <c r="A905" s="4">
        <v>43313</v>
      </c>
      <c r="B905" s="5" t="s">
        <v>85</v>
      </c>
      <c r="C905" s="5" t="s">
        <v>86</v>
      </c>
      <c r="D905" s="4">
        <v>43159</v>
      </c>
      <c r="E905" s="5">
        <f t="shared" si="202"/>
        <v>154</v>
      </c>
      <c r="F905" s="5" t="str">
        <f t="shared" si="203"/>
        <v>개봉후</v>
      </c>
      <c r="G905" s="5" t="str">
        <f t="shared" si="204"/>
        <v>수</v>
      </c>
      <c r="H905" s="5">
        <f t="shared" si="205"/>
        <v>0</v>
      </c>
      <c r="I905" s="5">
        <v>32088</v>
      </c>
      <c r="J905" s="5">
        <v>23642</v>
      </c>
      <c r="K905" s="5">
        <v>8446</v>
      </c>
      <c r="L905" s="14">
        <f t="shared" si="206"/>
        <v>0.73678633757167789</v>
      </c>
      <c r="M905" s="14" t="str">
        <f t="shared" si="207"/>
        <v/>
      </c>
      <c r="N905" s="11" t="str">
        <f t="shared" si="209"/>
        <v/>
      </c>
      <c r="O905" s="11" t="str">
        <f t="shared" si="195"/>
        <v/>
      </c>
      <c r="P905" s="11" t="str">
        <f t="shared" si="196"/>
        <v/>
      </c>
      <c r="Q905" s="6"/>
      <c r="R905" s="6"/>
      <c r="S905" s="6"/>
      <c r="T905" s="6"/>
      <c r="U905" s="6"/>
      <c r="V905" s="6"/>
      <c r="W905" s="6"/>
      <c r="X905" s="5" t="s">
        <v>92</v>
      </c>
      <c r="Y905" s="5"/>
      <c r="Z905" s="9">
        <v>1.67842</v>
      </c>
      <c r="AA905" s="14">
        <f t="shared" si="208"/>
        <v>0.16419504751335223</v>
      </c>
      <c r="AB905" s="9">
        <f t="shared" si="210"/>
        <v>1.5527671428571428</v>
      </c>
      <c r="AC905" s="9">
        <f t="shared" si="197"/>
        <v>1.4247896428571427</v>
      </c>
      <c r="AD905" s="9">
        <f t="shared" si="198"/>
        <v>1.0898220313725511</v>
      </c>
      <c r="AE905" s="5" t="s">
        <v>87</v>
      </c>
      <c r="AF905" s="11" t="str">
        <f t="shared" si="199"/>
        <v/>
      </c>
      <c r="AG905" s="11" t="str">
        <f t="shared" si="200"/>
        <v/>
      </c>
      <c r="AH905" s="11">
        <f t="shared" si="201"/>
        <v>1.1780124935736129</v>
      </c>
      <c r="AI905" s="5" t="s">
        <v>51</v>
      </c>
      <c r="AJ905" s="5" t="s">
        <v>86</v>
      </c>
      <c r="AK905" s="5" t="s">
        <v>52</v>
      </c>
      <c r="AL905" s="5" t="s">
        <v>88</v>
      </c>
      <c r="AM905" s="5" t="s">
        <v>89</v>
      </c>
      <c r="AN905" s="12">
        <f t="shared" si="211"/>
        <v>1.67842</v>
      </c>
      <c r="AO905" s="12"/>
      <c r="AP905" s="12"/>
      <c r="AQ905" s="12"/>
      <c r="AR905" s="12"/>
      <c r="AS905" s="13" t="s">
        <v>90</v>
      </c>
    </row>
    <row r="906" spans="1:45" ht="21" customHeight="1">
      <c r="A906" s="4">
        <v>43314</v>
      </c>
      <c r="B906" s="5" t="s">
        <v>85</v>
      </c>
      <c r="C906" s="5" t="s">
        <v>86</v>
      </c>
      <c r="D906" s="4">
        <v>43159</v>
      </c>
      <c r="E906" s="5">
        <f t="shared" si="202"/>
        <v>155</v>
      </c>
      <c r="F906" s="5" t="str">
        <f t="shared" si="203"/>
        <v>개봉후</v>
      </c>
      <c r="G906" s="5" t="str">
        <f t="shared" si="204"/>
        <v>목</v>
      </c>
      <c r="H906" s="5">
        <f t="shared" si="205"/>
        <v>0</v>
      </c>
      <c r="I906" s="5">
        <v>33632</v>
      </c>
      <c r="J906" s="5">
        <v>25067</v>
      </c>
      <c r="K906" s="5">
        <v>8564</v>
      </c>
      <c r="L906" s="14">
        <f t="shared" si="206"/>
        <v>0.74533182683158894</v>
      </c>
      <c r="M906" s="14">
        <f t="shared" si="207"/>
        <v>4.8117676389927588E-2</v>
      </c>
      <c r="N906" s="11" t="str">
        <f t="shared" si="209"/>
        <v/>
      </c>
      <c r="O906" s="11" t="str">
        <f t="shared" si="195"/>
        <v/>
      </c>
      <c r="P906" s="11" t="str">
        <f t="shared" si="196"/>
        <v/>
      </c>
      <c r="Q906" s="6"/>
      <c r="R906" s="6"/>
      <c r="S906" s="6"/>
      <c r="T906" s="6"/>
      <c r="U906" s="6"/>
      <c r="V906" s="6"/>
      <c r="W906" s="6"/>
      <c r="X906" s="5" t="s">
        <v>92</v>
      </c>
      <c r="Y906" s="5"/>
      <c r="Z906" s="9">
        <v>1.8483099999999999</v>
      </c>
      <c r="AA906" s="14">
        <f t="shared" si="208"/>
        <v>0.1012201951835654</v>
      </c>
      <c r="AB906" s="9">
        <f t="shared" si="210"/>
        <v>1.6049528571428571</v>
      </c>
      <c r="AC906" s="9">
        <f t="shared" si="197"/>
        <v>1.4391289285714284</v>
      </c>
      <c r="AD906" s="9">
        <f t="shared" si="198"/>
        <v>1.1152252069145996</v>
      </c>
      <c r="AE906" s="5" t="s">
        <v>87</v>
      </c>
      <c r="AF906" s="11" t="str">
        <f t="shared" si="199"/>
        <v/>
      </c>
      <c r="AG906" s="11" t="str">
        <f t="shared" si="200"/>
        <v/>
      </c>
      <c r="AH906" s="11">
        <f t="shared" si="201"/>
        <v>1.2843255133747822</v>
      </c>
      <c r="AI906" s="5" t="s">
        <v>51</v>
      </c>
      <c r="AJ906" s="5" t="s">
        <v>86</v>
      </c>
      <c r="AK906" s="5" t="s">
        <v>52</v>
      </c>
      <c r="AL906" s="5" t="s">
        <v>88</v>
      </c>
      <c r="AM906" s="5" t="s">
        <v>89</v>
      </c>
      <c r="AN906" s="12">
        <f t="shared" si="211"/>
        <v>1.8483099999999999</v>
      </c>
      <c r="AO906" s="12"/>
      <c r="AP906" s="12"/>
      <c r="AQ906" s="12"/>
      <c r="AR906" s="12"/>
      <c r="AS906" s="13" t="s">
        <v>90</v>
      </c>
    </row>
    <row r="907" spans="1:45" ht="21" customHeight="1">
      <c r="A907" s="4">
        <v>43315</v>
      </c>
      <c r="B907" s="5" t="s">
        <v>85</v>
      </c>
      <c r="C907" s="5" t="s">
        <v>86</v>
      </c>
      <c r="D907" s="4">
        <v>43159</v>
      </c>
      <c r="E907" s="5">
        <f t="shared" si="202"/>
        <v>156</v>
      </c>
      <c r="F907" s="5" t="str">
        <f t="shared" si="203"/>
        <v>개봉후</v>
      </c>
      <c r="G907" s="5" t="str">
        <f t="shared" si="204"/>
        <v>금</v>
      </c>
      <c r="H907" s="5">
        <f t="shared" si="205"/>
        <v>0</v>
      </c>
      <c r="I907" s="5">
        <v>36190</v>
      </c>
      <c r="J907" s="5">
        <v>27808</v>
      </c>
      <c r="K907" s="5">
        <v>8382</v>
      </c>
      <c r="L907" s="14">
        <f t="shared" si="206"/>
        <v>0.76838905775075983</v>
      </c>
      <c r="M907" s="14">
        <f t="shared" si="207"/>
        <v>7.6058515699333862E-2</v>
      </c>
      <c r="N907" s="11" t="str">
        <f t="shared" si="209"/>
        <v/>
      </c>
      <c r="O907" s="11" t="str">
        <f t="shared" si="195"/>
        <v/>
      </c>
      <c r="P907" s="11" t="str">
        <f t="shared" si="196"/>
        <v/>
      </c>
      <c r="Q907" s="6"/>
      <c r="R907" s="6"/>
      <c r="S907" s="6"/>
      <c r="T907" s="6"/>
      <c r="U907" s="6"/>
      <c r="V907" s="6"/>
      <c r="W907" s="6"/>
      <c r="X907" s="5" t="s">
        <v>92</v>
      </c>
      <c r="Y907" s="5"/>
      <c r="Z907" s="9">
        <v>1.87662</v>
      </c>
      <c r="AA907" s="14">
        <f t="shared" si="208"/>
        <v>1.5316694710302947E-2</v>
      </c>
      <c r="AB907" s="9">
        <f t="shared" si="210"/>
        <v>1.6924471428571428</v>
      </c>
      <c r="AC907" s="9">
        <f t="shared" si="197"/>
        <v>1.4630667857142856</v>
      </c>
      <c r="AD907" s="9">
        <f t="shared" si="198"/>
        <v>1.1567805102149669</v>
      </c>
      <c r="AE907" s="5" t="s">
        <v>87</v>
      </c>
      <c r="AF907" s="11" t="str">
        <f t="shared" si="199"/>
        <v/>
      </c>
      <c r="AG907" s="11" t="str">
        <f t="shared" si="200"/>
        <v/>
      </c>
      <c r="AH907" s="11">
        <f t="shared" si="201"/>
        <v>1.282661884148927</v>
      </c>
      <c r="AI907" s="5" t="s">
        <v>51</v>
      </c>
      <c r="AJ907" s="5" t="s">
        <v>86</v>
      </c>
      <c r="AK907" s="5" t="s">
        <v>52</v>
      </c>
      <c r="AL907" s="5" t="s">
        <v>88</v>
      </c>
      <c r="AM907" s="5" t="s">
        <v>89</v>
      </c>
      <c r="AN907" s="12">
        <f t="shared" si="211"/>
        <v>1.87662</v>
      </c>
      <c r="AO907" s="12"/>
      <c r="AP907" s="12"/>
      <c r="AQ907" s="12"/>
      <c r="AR907" s="12"/>
      <c r="AS907" s="13" t="s">
        <v>90</v>
      </c>
    </row>
    <row r="908" spans="1:45" ht="21" customHeight="1">
      <c r="A908" s="4">
        <v>43316</v>
      </c>
      <c r="B908" s="5" t="s">
        <v>85</v>
      </c>
      <c r="C908" s="5" t="s">
        <v>86</v>
      </c>
      <c r="D908" s="4">
        <v>43159</v>
      </c>
      <c r="E908" s="5">
        <f t="shared" si="202"/>
        <v>157</v>
      </c>
      <c r="F908" s="5" t="str">
        <f t="shared" si="203"/>
        <v>개봉후</v>
      </c>
      <c r="G908" s="5" t="str">
        <f t="shared" si="204"/>
        <v>토</v>
      </c>
      <c r="H908" s="5">
        <f t="shared" si="205"/>
        <v>1</v>
      </c>
      <c r="I908" s="5">
        <v>40761</v>
      </c>
      <c r="J908" s="5">
        <v>33530</v>
      </c>
      <c r="K908" s="5">
        <v>7231</v>
      </c>
      <c r="L908" s="14">
        <f t="shared" si="206"/>
        <v>0.82260003434655671</v>
      </c>
      <c r="M908" s="14">
        <f t="shared" si="207"/>
        <v>0.12630560928433265</v>
      </c>
      <c r="N908" s="11" t="str">
        <f t="shared" si="209"/>
        <v/>
      </c>
      <c r="O908" s="11" t="str">
        <f t="shared" si="195"/>
        <v/>
      </c>
      <c r="P908" s="11" t="str">
        <f t="shared" si="196"/>
        <v/>
      </c>
      <c r="Q908" s="6"/>
      <c r="R908" s="6"/>
      <c r="S908" s="6"/>
      <c r="T908" s="6"/>
      <c r="U908" s="6"/>
      <c r="V908" s="6"/>
      <c r="W908" s="6"/>
      <c r="X908" s="5" t="s">
        <v>92</v>
      </c>
      <c r="Y908" s="5"/>
      <c r="Z908" s="9">
        <v>2.0739000000000001</v>
      </c>
      <c r="AA908" s="14">
        <f t="shared" si="208"/>
        <v>0.10512517185152026</v>
      </c>
      <c r="AB908" s="9">
        <f t="shared" si="210"/>
        <v>1.77749</v>
      </c>
      <c r="AC908" s="9">
        <f t="shared" si="197"/>
        <v>1.4898889285714285</v>
      </c>
      <c r="AD908" s="9">
        <f t="shared" si="198"/>
        <v>1.19303524303945</v>
      </c>
      <c r="AE908" s="5" t="s">
        <v>87</v>
      </c>
      <c r="AF908" s="11" t="str">
        <f t="shared" si="199"/>
        <v/>
      </c>
      <c r="AG908" s="11" t="str">
        <f t="shared" si="200"/>
        <v/>
      </c>
      <c r="AH908" s="11">
        <f t="shared" si="201"/>
        <v>1.3919829594200335</v>
      </c>
      <c r="AI908" s="5" t="s">
        <v>51</v>
      </c>
      <c r="AJ908" s="5" t="s">
        <v>86</v>
      </c>
      <c r="AK908" s="5" t="s">
        <v>52</v>
      </c>
      <c r="AL908" s="5" t="s">
        <v>88</v>
      </c>
      <c r="AM908" s="5" t="s">
        <v>89</v>
      </c>
      <c r="AN908" s="12">
        <f t="shared" si="211"/>
        <v>2.0739000000000001</v>
      </c>
      <c r="AO908" s="12"/>
      <c r="AP908" s="12"/>
      <c r="AQ908" s="12"/>
      <c r="AR908" s="12"/>
      <c r="AS908" s="13" t="s">
        <v>90</v>
      </c>
    </row>
    <row r="909" spans="1:45" ht="21" customHeight="1">
      <c r="A909" s="4">
        <v>43317</v>
      </c>
      <c r="B909" s="5" t="s">
        <v>85</v>
      </c>
      <c r="C909" s="5" t="s">
        <v>86</v>
      </c>
      <c r="D909" s="4">
        <v>43159</v>
      </c>
      <c r="E909" s="5">
        <f t="shared" si="202"/>
        <v>158</v>
      </c>
      <c r="F909" s="5" t="str">
        <f t="shared" si="203"/>
        <v>개봉후</v>
      </c>
      <c r="G909" s="5" t="str">
        <f t="shared" si="204"/>
        <v>일</v>
      </c>
      <c r="H909" s="5">
        <f t="shared" si="205"/>
        <v>1</v>
      </c>
      <c r="I909" s="5">
        <v>53543</v>
      </c>
      <c r="J909" s="5">
        <v>46400</v>
      </c>
      <c r="K909" s="5">
        <v>7144</v>
      </c>
      <c r="L909" s="14">
        <f t="shared" si="206"/>
        <v>0.86659320546103136</v>
      </c>
      <c r="M909" s="14">
        <f t="shared" si="207"/>
        <v>0.31358406319766452</v>
      </c>
      <c r="N909" s="11" t="str">
        <f t="shared" si="209"/>
        <v/>
      </c>
      <c r="O909" s="11" t="str">
        <f t="shared" si="195"/>
        <v/>
      </c>
      <c r="P909" s="11" t="str">
        <f t="shared" si="196"/>
        <v/>
      </c>
      <c r="Q909" s="6"/>
      <c r="R909" s="6"/>
      <c r="S909" s="6"/>
      <c r="T909" s="6"/>
      <c r="U909" s="6"/>
      <c r="V909" s="6"/>
      <c r="W909" s="6"/>
      <c r="X909" s="5" t="s">
        <v>92</v>
      </c>
      <c r="Y909" s="5"/>
      <c r="Z909" s="9">
        <v>2.3140999999999998</v>
      </c>
      <c r="AA909" s="14">
        <f t="shared" si="208"/>
        <v>0.11582043492936012</v>
      </c>
      <c r="AB909" s="9">
        <f t="shared" si="210"/>
        <v>1.8457557142857142</v>
      </c>
      <c r="AC909" s="9">
        <f t="shared" si="197"/>
        <v>1.5166532142857145</v>
      </c>
      <c r="AD909" s="9">
        <f t="shared" si="198"/>
        <v>1.2169925840001561</v>
      </c>
      <c r="AE909" s="5" t="s">
        <v>87</v>
      </c>
      <c r="AF909" s="11" t="str">
        <f t="shared" si="199"/>
        <v/>
      </c>
      <c r="AG909" s="11" t="str">
        <f t="shared" si="200"/>
        <v/>
      </c>
      <c r="AH909" s="11">
        <f t="shared" si="201"/>
        <v>1.5257937531157062</v>
      </c>
      <c r="AI909" s="5" t="s">
        <v>51</v>
      </c>
      <c r="AJ909" s="5" t="s">
        <v>86</v>
      </c>
      <c r="AK909" s="5" t="s">
        <v>52</v>
      </c>
      <c r="AL909" s="5" t="s">
        <v>88</v>
      </c>
      <c r="AM909" s="5" t="s">
        <v>89</v>
      </c>
      <c r="AN909" s="12">
        <f t="shared" si="211"/>
        <v>2.3140999999999998</v>
      </c>
      <c r="AO909" s="12"/>
      <c r="AP909" s="12"/>
      <c r="AQ909" s="12"/>
      <c r="AR909" s="12"/>
      <c r="AS909" s="13" t="s">
        <v>90</v>
      </c>
    </row>
    <row r="910" spans="1:45" ht="21" customHeight="1">
      <c r="A910" s="4">
        <v>43318</v>
      </c>
      <c r="B910" s="5" t="s">
        <v>85</v>
      </c>
      <c r="C910" s="5" t="s">
        <v>86</v>
      </c>
      <c r="D910" s="4">
        <v>43159</v>
      </c>
      <c r="E910" s="5">
        <f t="shared" si="202"/>
        <v>159</v>
      </c>
      <c r="F910" s="5" t="str">
        <f t="shared" si="203"/>
        <v>개봉후</v>
      </c>
      <c r="G910" s="5" t="str">
        <f t="shared" si="204"/>
        <v>월</v>
      </c>
      <c r="H910" s="5">
        <f t="shared" si="205"/>
        <v>0</v>
      </c>
      <c r="I910" s="5">
        <v>29407</v>
      </c>
      <c r="J910" s="5">
        <v>20996</v>
      </c>
      <c r="K910" s="5">
        <v>8410</v>
      </c>
      <c r="L910" s="14">
        <f t="shared" si="206"/>
        <v>0.7139796647056823</v>
      </c>
      <c r="M910" s="14">
        <f t="shared" si="207"/>
        <v>-0.45077787946136749</v>
      </c>
      <c r="N910" s="11" t="str">
        <f t="shared" si="209"/>
        <v/>
      </c>
      <c r="O910" s="11" t="str">
        <f t="shared" si="195"/>
        <v/>
      </c>
      <c r="P910" s="11" t="str">
        <f t="shared" si="196"/>
        <v/>
      </c>
      <c r="Q910" s="6"/>
      <c r="R910" s="6"/>
      <c r="S910" s="6"/>
      <c r="T910" s="6"/>
      <c r="U910" s="6"/>
      <c r="V910" s="6"/>
      <c r="W910" s="6"/>
      <c r="X910" s="5" t="s">
        <v>92</v>
      </c>
      <c r="Y910" s="5"/>
      <c r="Z910" s="9">
        <v>1.7782199999999999</v>
      </c>
      <c r="AA910" s="14">
        <f t="shared" si="208"/>
        <v>-0.23157166933148954</v>
      </c>
      <c r="AB910" s="9">
        <f t="shared" si="210"/>
        <v>1.8587528571428569</v>
      </c>
      <c r="AC910" s="9">
        <f t="shared" si="197"/>
        <v>1.5425717857142855</v>
      </c>
      <c r="AD910" s="9">
        <f t="shared" si="198"/>
        <v>1.2049700859024619</v>
      </c>
      <c r="AE910" s="5" t="s">
        <v>87</v>
      </c>
      <c r="AF910" s="11" t="str">
        <f t="shared" si="199"/>
        <v/>
      </c>
      <c r="AG910" s="11" t="str">
        <f t="shared" si="200"/>
        <v/>
      </c>
      <c r="AH910" s="11">
        <f t="shared" si="201"/>
        <v>1.1527632078247807</v>
      </c>
      <c r="AI910" s="5" t="s">
        <v>51</v>
      </c>
      <c r="AJ910" s="5" t="s">
        <v>86</v>
      </c>
      <c r="AK910" s="5" t="s">
        <v>52</v>
      </c>
      <c r="AL910" s="5" t="s">
        <v>88</v>
      </c>
      <c r="AM910" s="5" t="s">
        <v>89</v>
      </c>
      <c r="AN910" s="12">
        <f t="shared" si="211"/>
        <v>1.7782199999999999</v>
      </c>
      <c r="AO910" s="12"/>
      <c r="AP910" s="12"/>
      <c r="AQ910" s="12"/>
      <c r="AR910" s="12"/>
      <c r="AS910" s="13" t="s">
        <v>90</v>
      </c>
    </row>
    <row r="911" spans="1:45" ht="21" customHeight="1">
      <c r="A911" s="4">
        <v>43319</v>
      </c>
      <c r="B911" s="5" t="s">
        <v>85</v>
      </c>
      <c r="C911" s="5" t="s">
        <v>86</v>
      </c>
      <c r="D911" s="4">
        <v>43159</v>
      </c>
      <c r="E911" s="5">
        <f t="shared" si="202"/>
        <v>160</v>
      </c>
      <c r="F911" s="5" t="str">
        <f t="shared" si="203"/>
        <v>개봉후</v>
      </c>
      <c r="G911" s="5" t="str">
        <f t="shared" si="204"/>
        <v>화</v>
      </c>
      <c r="H911" s="5">
        <f t="shared" si="205"/>
        <v>0</v>
      </c>
      <c r="I911" s="5">
        <v>23866</v>
      </c>
      <c r="J911" s="5">
        <v>15208</v>
      </c>
      <c r="K911" s="5">
        <v>8659</v>
      </c>
      <c r="L911" s="14">
        <f t="shared" si="206"/>
        <v>0.63722450347775073</v>
      </c>
      <c r="M911" s="14">
        <f t="shared" si="207"/>
        <v>-0.18842452477301319</v>
      </c>
      <c r="N911" s="11">
        <f t="shared" si="209"/>
        <v>35641</v>
      </c>
      <c r="O911" s="11" t="str">
        <f t="shared" si="195"/>
        <v/>
      </c>
      <c r="P911" s="11" t="str">
        <f t="shared" si="196"/>
        <v/>
      </c>
      <c r="Q911" s="6"/>
      <c r="R911" s="6"/>
      <c r="S911" s="6"/>
      <c r="T911" s="6"/>
      <c r="U911" s="6"/>
      <c r="V911" s="6"/>
      <c r="W911" s="6"/>
      <c r="X911" s="5" t="s">
        <v>92</v>
      </c>
      <c r="Y911" s="5"/>
      <c r="Z911" s="9">
        <v>1.6352599999999999</v>
      </c>
      <c r="AA911" s="14">
        <f t="shared" si="208"/>
        <v>-8.0395001743316374E-2</v>
      </c>
      <c r="AB911" s="9">
        <f t="shared" si="210"/>
        <v>1.8864042857142855</v>
      </c>
      <c r="AC911" s="9">
        <f t="shared" si="197"/>
        <v>1.5560410714285715</v>
      </c>
      <c r="AD911" s="9">
        <f t="shared" si="198"/>
        <v>1.212310086379927</v>
      </c>
      <c r="AE911" s="5" t="s">
        <v>87</v>
      </c>
      <c r="AF911" s="11" t="str">
        <f t="shared" si="199"/>
        <v/>
      </c>
      <c r="AG911" s="11" t="str">
        <f t="shared" si="200"/>
        <v/>
      </c>
      <c r="AH911" s="11">
        <f t="shared" si="201"/>
        <v>1.0509105640114622</v>
      </c>
      <c r="AI911" s="5" t="s">
        <v>51</v>
      </c>
      <c r="AJ911" s="5" t="s">
        <v>86</v>
      </c>
      <c r="AK911" s="5" t="s">
        <v>52</v>
      </c>
      <c r="AL911" s="5" t="s">
        <v>88</v>
      </c>
      <c r="AM911" s="5" t="s">
        <v>89</v>
      </c>
      <c r="AN911" s="12">
        <f t="shared" si="211"/>
        <v>1.6352599999999999</v>
      </c>
      <c r="AO911" s="12"/>
      <c r="AP911" s="12"/>
      <c r="AQ911" s="12"/>
      <c r="AR911" s="12"/>
      <c r="AS911" s="13" t="s">
        <v>90</v>
      </c>
    </row>
    <row r="912" spans="1:45" ht="21" customHeight="1">
      <c r="A912" s="4">
        <v>43320</v>
      </c>
      <c r="B912" s="5" t="s">
        <v>85</v>
      </c>
      <c r="C912" s="5" t="s">
        <v>86</v>
      </c>
      <c r="D912" s="4">
        <v>43159</v>
      </c>
      <c r="E912" s="5">
        <f t="shared" si="202"/>
        <v>161</v>
      </c>
      <c r="F912" s="5" t="str">
        <f t="shared" si="203"/>
        <v>개봉후</v>
      </c>
      <c r="G912" s="5" t="str">
        <f t="shared" si="204"/>
        <v>수</v>
      </c>
      <c r="H912" s="5">
        <f t="shared" si="205"/>
        <v>0</v>
      </c>
      <c r="I912" s="5">
        <v>29166</v>
      </c>
      <c r="J912" s="5">
        <v>20279</v>
      </c>
      <c r="K912" s="5">
        <v>8886</v>
      </c>
      <c r="L912" s="14">
        <f t="shared" si="206"/>
        <v>0.69529589247754231</v>
      </c>
      <c r="M912" s="14">
        <f t="shared" si="207"/>
        <v>0.22207324226933722</v>
      </c>
      <c r="N912" s="11">
        <f t="shared" si="209"/>
        <v>35223.571428571428</v>
      </c>
      <c r="O912" s="11" t="str">
        <f t="shared" si="195"/>
        <v/>
      </c>
      <c r="P912" s="11" t="str">
        <f t="shared" si="196"/>
        <v/>
      </c>
      <c r="Q912" s="6"/>
      <c r="R912" s="6"/>
      <c r="S912" s="6"/>
      <c r="T912" s="6"/>
      <c r="U912" s="6"/>
      <c r="V912" s="6"/>
      <c r="W912" s="6"/>
      <c r="X912" s="5" t="s">
        <v>92</v>
      </c>
      <c r="Y912" s="5"/>
      <c r="Z912" s="9">
        <v>1.6768000000000001</v>
      </c>
      <c r="AA912" s="14">
        <f t="shared" si="208"/>
        <v>2.5402688257524897E-2</v>
      </c>
      <c r="AB912" s="9">
        <f t="shared" si="210"/>
        <v>1.8861728571428569</v>
      </c>
      <c r="AC912" s="9">
        <f t="shared" si="197"/>
        <v>1.5727014285714289</v>
      </c>
      <c r="AD912" s="9">
        <f t="shared" si="198"/>
        <v>1.1993203686831844</v>
      </c>
      <c r="AE912" s="5" t="s">
        <v>87</v>
      </c>
      <c r="AF912" s="11" t="str">
        <f t="shared" si="199"/>
        <v/>
      </c>
      <c r="AG912" s="11" t="str">
        <f t="shared" si="200"/>
        <v/>
      </c>
      <c r="AH912" s="11">
        <f t="shared" si="201"/>
        <v>1.0661909308005968</v>
      </c>
      <c r="AI912" s="5" t="s">
        <v>51</v>
      </c>
      <c r="AJ912" s="5" t="s">
        <v>86</v>
      </c>
      <c r="AK912" s="5" t="s">
        <v>52</v>
      </c>
      <c r="AL912" s="5" t="s">
        <v>88</v>
      </c>
      <c r="AM912" s="5" t="s">
        <v>89</v>
      </c>
      <c r="AN912" s="12">
        <f t="shared" si="211"/>
        <v>1.6768000000000001</v>
      </c>
      <c r="AO912" s="12"/>
      <c r="AP912" s="12"/>
      <c r="AQ912" s="12"/>
      <c r="AR912" s="12"/>
      <c r="AS912" s="13" t="s">
        <v>90</v>
      </c>
    </row>
    <row r="913" spans="1:45" ht="21" customHeight="1">
      <c r="A913" s="4">
        <v>43321</v>
      </c>
      <c r="B913" s="5" t="s">
        <v>85</v>
      </c>
      <c r="C913" s="5" t="s">
        <v>86</v>
      </c>
      <c r="D913" s="4">
        <v>43159</v>
      </c>
      <c r="E913" s="5">
        <f t="shared" si="202"/>
        <v>162</v>
      </c>
      <c r="F913" s="5" t="str">
        <f t="shared" si="203"/>
        <v>개봉후</v>
      </c>
      <c r="G913" s="5" t="str">
        <f t="shared" si="204"/>
        <v>목</v>
      </c>
      <c r="H913" s="5">
        <f t="shared" si="205"/>
        <v>0</v>
      </c>
      <c r="I913" s="5">
        <v>23664</v>
      </c>
      <c r="J913" s="5">
        <v>14998</v>
      </c>
      <c r="K913" s="5">
        <v>8666</v>
      </c>
      <c r="L913" s="14">
        <f t="shared" si="206"/>
        <v>0.63378972278566603</v>
      </c>
      <c r="M913" s="14">
        <f t="shared" si="207"/>
        <v>-0.18864431186998565</v>
      </c>
      <c r="N913" s="11">
        <f t="shared" si="209"/>
        <v>33799.571428571428</v>
      </c>
      <c r="O913" s="11" t="str">
        <f t="shared" si="195"/>
        <v/>
      </c>
      <c r="P913" s="11" t="str">
        <f t="shared" si="196"/>
        <v/>
      </c>
      <c r="Q913" s="6"/>
      <c r="R913" s="6"/>
      <c r="S913" s="6"/>
      <c r="T913" s="6"/>
      <c r="U913" s="6"/>
      <c r="V913" s="6"/>
      <c r="W913" s="6"/>
      <c r="X913" s="5" t="s">
        <v>92</v>
      </c>
      <c r="Y913" s="5"/>
      <c r="Z913" s="9">
        <v>1.70767</v>
      </c>
      <c r="AA913" s="14">
        <f t="shared" si="208"/>
        <v>1.8410066793893121E-2</v>
      </c>
      <c r="AB913" s="9">
        <f t="shared" si="210"/>
        <v>1.8660814285714287</v>
      </c>
      <c r="AC913" s="9">
        <f t="shared" si="197"/>
        <v>1.5907375000000001</v>
      </c>
      <c r="AD913" s="9">
        <f t="shared" si="198"/>
        <v>1.173091995738724</v>
      </c>
      <c r="AE913" s="5" t="s">
        <v>87</v>
      </c>
      <c r="AF913" s="11" t="str">
        <f t="shared" si="199"/>
        <v/>
      </c>
      <c r="AG913" s="11" t="str">
        <f t="shared" si="200"/>
        <v/>
      </c>
      <c r="AH913" s="11">
        <f t="shared" si="201"/>
        <v>1.0735083569727877</v>
      </c>
      <c r="AI913" s="5" t="s">
        <v>51</v>
      </c>
      <c r="AJ913" s="5" t="s">
        <v>86</v>
      </c>
      <c r="AK913" s="5" t="s">
        <v>52</v>
      </c>
      <c r="AL913" s="5" t="s">
        <v>88</v>
      </c>
      <c r="AM913" s="5" t="s">
        <v>89</v>
      </c>
      <c r="AN913" s="12">
        <f t="shared" si="211"/>
        <v>1.70767</v>
      </c>
      <c r="AO913" s="12"/>
      <c r="AP913" s="12"/>
      <c r="AQ913" s="12"/>
      <c r="AR913" s="12"/>
      <c r="AS913" s="13" t="s">
        <v>90</v>
      </c>
    </row>
    <row r="914" spans="1:45" ht="21" customHeight="1">
      <c r="A914" s="4">
        <v>43322</v>
      </c>
      <c r="B914" s="5" t="s">
        <v>85</v>
      </c>
      <c r="C914" s="5" t="s">
        <v>86</v>
      </c>
      <c r="D914" s="4">
        <v>43159</v>
      </c>
      <c r="E914" s="5">
        <f t="shared" si="202"/>
        <v>163</v>
      </c>
      <c r="F914" s="5" t="str">
        <f t="shared" si="203"/>
        <v>개봉후</v>
      </c>
      <c r="G914" s="5" t="str">
        <f t="shared" si="204"/>
        <v>금</v>
      </c>
      <c r="H914" s="5">
        <f t="shared" si="205"/>
        <v>0</v>
      </c>
      <c r="I914" s="5">
        <v>25406</v>
      </c>
      <c r="J914" s="5">
        <v>16380</v>
      </c>
      <c r="K914" s="5">
        <v>9026</v>
      </c>
      <c r="L914" s="14">
        <f t="shared" si="206"/>
        <v>0.64472959143509412</v>
      </c>
      <c r="M914" s="14">
        <f t="shared" si="207"/>
        <v>7.3613928329952616E-2</v>
      </c>
      <c r="N914" s="11">
        <f t="shared" si="209"/>
        <v>32259</v>
      </c>
      <c r="O914" s="11" t="str">
        <f t="shared" si="195"/>
        <v/>
      </c>
      <c r="P914" s="11" t="str">
        <f t="shared" si="196"/>
        <v/>
      </c>
      <c r="Q914" s="6"/>
      <c r="R914" s="6"/>
      <c r="S914" s="6"/>
      <c r="T914" s="6"/>
      <c r="U914" s="6"/>
      <c r="V914" s="6"/>
      <c r="W914" s="6"/>
      <c r="X914" s="5" t="s">
        <v>92</v>
      </c>
      <c r="Y914" s="5"/>
      <c r="Z914" s="9">
        <v>1.6779599999999999</v>
      </c>
      <c r="AA914" s="14">
        <f t="shared" si="208"/>
        <v>-1.7397975018592637E-2</v>
      </c>
      <c r="AB914" s="9">
        <f t="shared" si="210"/>
        <v>1.8377014285714286</v>
      </c>
      <c r="AC914" s="9">
        <f t="shared" si="197"/>
        <v>1.6118821428571428</v>
      </c>
      <c r="AD914" s="9">
        <f t="shared" si="198"/>
        <v>1.1400966483281523</v>
      </c>
      <c r="AE914" s="5" t="s">
        <v>87</v>
      </c>
      <c r="AF914" s="11" t="str">
        <f t="shared" si="199"/>
        <v/>
      </c>
      <c r="AG914" s="11" t="str">
        <f t="shared" si="200"/>
        <v/>
      </c>
      <c r="AH914" s="11">
        <f t="shared" si="201"/>
        <v>1.0409942237003325</v>
      </c>
      <c r="AI914" s="5" t="s">
        <v>51</v>
      </c>
      <c r="AJ914" s="5" t="s">
        <v>86</v>
      </c>
      <c r="AK914" s="5" t="s">
        <v>52</v>
      </c>
      <c r="AL914" s="5" t="s">
        <v>88</v>
      </c>
      <c r="AM914" s="5" t="s">
        <v>89</v>
      </c>
      <c r="AN914" s="12">
        <f t="shared" si="211"/>
        <v>1.6779599999999999</v>
      </c>
      <c r="AO914" s="12"/>
      <c r="AP914" s="12"/>
      <c r="AQ914" s="12"/>
      <c r="AR914" s="12"/>
      <c r="AS914" s="13" t="s">
        <v>90</v>
      </c>
    </row>
    <row r="915" spans="1:45" ht="21" customHeight="1">
      <c r="A915" s="4">
        <v>43323</v>
      </c>
      <c r="B915" s="5" t="s">
        <v>85</v>
      </c>
      <c r="C915" s="5" t="s">
        <v>86</v>
      </c>
      <c r="D915" s="4">
        <v>43159</v>
      </c>
      <c r="E915" s="5">
        <f t="shared" si="202"/>
        <v>164</v>
      </c>
      <c r="F915" s="5" t="str">
        <f t="shared" si="203"/>
        <v>개봉후</v>
      </c>
      <c r="G915" s="5" t="str">
        <f t="shared" si="204"/>
        <v>토</v>
      </c>
      <c r="H915" s="5">
        <f t="shared" si="205"/>
        <v>1</v>
      </c>
      <c r="I915" s="5">
        <v>34324</v>
      </c>
      <c r="J915" s="5">
        <v>26890</v>
      </c>
      <c r="K915" s="5">
        <v>7434</v>
      </c>
      <c r="L915" s="14">
        <f t="shared" si="206"/>
        <v>0.78341685118284587</v>
      </c>
      <c r="M915" s="14">
        <f t="shared" si="207"/>
        <v>0.35101944422577347</v>
      </c>
      <c r="N915" s="11">
        <f t="shared" si="209"/>
        <v>31339.428571428572</v>
      </c>
      <c r="O915" s="11" t="str">
        <f t="shared" si="195"/>
        <v/>
      </c>
      <c r="P915" s="11" t="str">
        <f t="shared" si="196"/>
        <v/>
      </c>
      <c r="Q915" s="6">
        <v>1</v>
      </c>
      <c r="R915" s="6">
        <v>1</v>
      </c>
      <c r="S915" s="6">
        <v>202</v>
      </c>
      <c r="T915" s="6">
        <v>543000</v>
      </c>
      <c r="U915" s="6">
        <v>70</v>
      </c>
      <c r="V915" s="6">
        <v>1505560</v>
      </c>
      <c r="W915" s="6">
        <v>40</v>
      </c>
      <c r="X915" s="5" t="s">
        <v>92</v>
      </c>
      <c r="Y915" s="5" t="s">
        <v>91</v>
      </c>
      <c r="Z915" s="9">
        <v>1.96319</v>
      </c>
      <c r="AA915" s="14">
        <f t="shared" si="208"/>
        <v>0.16998617368709623</v>
      </c>
      <c r="AB915" s="9">
        <f t="shared" si="210"/>
        <v>1.8218857142857143</v>
      </c>
      <c r="AC915" s="9">
        <f t="shared" si="197"/>
        <v>1.6276307142857145</v>
      </c>
      <c r="AD915" s="9">
        <f t="shared" si="198"/>
        <v>1.1193483253265153</v>
      </c>
      <c r="AE915" s="5" t="s">
        <v>87</v>
      </c>
      <c r="AF915" s="11" t="str">
        <f t="shared" si="199"/>
        <v/>
      </c>
      <c r="AG915" s="11" t="str">
        <f t="shared" si="200"/>
        <v/>
      </c>
      <c r="AH915" s="11">
        <f t="shared" si="201"/>
        <v>1.2061642624270246</v>
      </c>
      <c r="AI915" s="5" t="s">
        <v>51</v>
      </c>
      <c r="AJ915" s="5" t="s">
        <v>86</v>
      </c>
      <c r="AK915" s="5" t="s">
        <v>52</v>
      </c>
      <c r="AL915" s="5" t="s">
        <v>88</v>
      </c>
      <c r="AM915" s="5" t="s">
        <v>89</v>
      </c>
      <c r="AN915" s="12">
        <f t="shared" si="211"/>
        <v>1.96319</v>
      </c>
      <c r="AO915" s="12"/>
      <c r="AP915" s="12"/>
      <c r="AQ915" s="12"/>
      <c r="AR915" s="12"/>
      <c r="AS915" s="13" t="s">
        <v>90</v>
      </c>
    </row>
    <row r="916" spans="1:45" ht="21" customHeight="1">
      <c r="A916" s="4">
        <v>43324</v>
      </c>
      <c r="B916" s="5" t="s">
        <v>85</v>
      </c>
      <c r="C916" s="5" t="s">
        <v>86</v>
      </c>
      <c r="D916" s="4">
        <v>43159</v>
      </c>
      <c r="E916" s="5">
        <f t="shared" si="202"/>
        <v>165</v>
      </c>
      <c r="F916" s="5" t="str">
        <f t="shared" si="203"/>
        <v>개봉후</v>
      </c>
      <c r="G916" s="5" t="str">
        <f t="shared" si="204"/>
        <v>일</v>
      </c>
      <c r="H916" s="5">
        <f t="shared" si="205"/>
        <v>1</v>
      </c>
      <c r="I916" s="5">
        <v>37622</v>
      </c>
      <c r="J916" s="5">
        <v>30401</v>
      </c>
      <c r="K916" s="5">
        <v>7220</v>
      </c>
      <c r="L916" s="14">
        <f t="shared" si="206"/>
        <v>0.80806443038647602</v>
      </c>
      <c r="M916" s="14">
        <f t="shared" si="207"/>
        <v>9.60843724507634E-2</v>
      </c>
      <c r="N916" s="11">
        <f t="shared" si="209"/>
        <v>29065</v>
      </c>
      <c r="O916" s="11" t="str">
        <f t="shared" si="195"/>
        <v/>
      </c>
      <c r="P916" s="11" t="str">
        <f t="shared" si="196"/>
        <v/>
      </c>
      <c r="Q916" s="6"/>
      <c r="R916" s="6"/>
      <c r="S916" s="6"/>
      <c r="T916" s="6"/>
      <c r="U916" s="6"/>
      <c r="V916" s="6"/>
      <c r="W916" s="6"/>
      <c r="X916" s="5" t="s">
        <v>92</v>
      </c>
      <c r="Y916" s="5"/>
      <c r="Z916" s="9">
        <v>2.33731</v>
      </c>
      <c r="AA916" s="14">
        <f t="shared" si="208"/>
        <v>0.19056739286569302</v>
      </c>
      <c r="AB916" s="9">
        <f t="shared" si="210"/>
        <v>1.8252014285714286</v>
      </c>
      <c r="AC916" s="9">
        <f t="shared" si="197"/>
        <v>1.6463878571428572</v>
      </c>
      <c r="AD916" s="9">
        <f t="shared" si="198"/>
        <v>1.1086096272228858</v>
      </c>
      <c r="AE916" s="5" t="s">
        <v>87</v>
      </c>
      <c r="AF916" s="11" t="str">
        <f t="shared" si="199"/>
        <v/>
      </c>
      <c r="AG916" s="11" t="str">
        <f t="shared" si="200"/>
        <v/>
      </c>
      <c r="AH916" s="11">
        <f t="shared" si="201"/>
        <v>1.4196594015557</v>
      </c>
      <c r="AI916" s="5" t="s">
        <v>51</v>
      </c>
      <c r="AJ916" s="5" t="s">
        <v>86</v>
      </c>
      <c r="AK916" s="5" t="s">
        <v>52</v>
      </c>
      <c r="AL916" s="5" t="s">
        <v>88</v>
      </c>
      <c r="AM916" s="5" t="s">
        <v>89</v>
      </c>
      <c r="AN916" s="12">
        <f t="shared" si="211"/>
        <v>2.33731</v>
      </c>
      <c r="AO916" s="12"/>
      <c r="AP916" s="12"/>
      <c r="AQ916" s="12"/>
      <c r="AR916" s="12"/>
      <c r="AS916" s="13" t="s">
        <v>90</v>
      </c>
    </row>
    <row r="917" spans="1:45" ht="21" customHeight="1">
      <c r="A917" s="4">
        <v>43325</v>
      </c>
      <c r="B917" s="5" t="s">
        <v>85</v>
      </c>
      <c r="C917" s="5" t="s">
        <v>86</v>
      </c>
      <c r="D917" s="4">
        <v>43159</v>
      </c>
      <c r="E917" s="5">
        <f t="shared" si="202"/>
        <v>166</v>
      </c>
      <c r="F917" s="5" t="str">
        <f t="shared" si="203"/>
        <v>개봉후</v>
      </c>
      <c r="G917" s="5" t="str">
        <f t="shared" si="204"/>
        <v>월</v>
      </c>
      <c r="H917" s="5">
        <f t="shared" si="205"/>
        <v>0</v>
      </c>
      <c r="I917" s="5">
        <v>23142</v>
      </c>
      <c r="J917" s="5">
        <v>14336</v>
      </c>
      <c r="K917" s="5">
        <v>8806</v>
      </c>
      <c r="L917" s="14">
        <f t="shared" si="206"/>
        <v>0.61947973381730193</v>
      </c>
      <c r="M917" s="14">
        <f t="shared" si="207"/>
        <v>-0.38488118653979053</v>
      </c>
      <c r="N917" s="11">
        <f t="shared" si="209"/>
        <v>28170</v>
      </c>
      <c r="O917" s="11" t="str">
        <f t="shared" si="195"/>
        <v/>
      </c>
      <c r="P917" s="11" t="str">
        <f t="shared" si="196"/>
        <v/>
      </c>
      <c r="Q917" s="6"/>
      <c r="R917" s="6"/>
      <c r="S917" s="6"/>
      <c r="T917" s="6"/>
      <c r="U917" s="6"/>
      <c r="V917" s="6"/>
      <c r="W917" s="6"/>
      <c r="X917" s="5" t="s">
        <v>92</v>
      </c>
      <c r="Y917" s="5"/>
      <c r="Z917" s="9">
        <v>1.65429</v>
      </c>
      <c r="AA917" s="14">
        <f t="shared" si="208"/>
        <v>-0.29222482255242133</v>
      </c>
      <c r="AB917" s="9">
        <f t="shared" si="210"/>
        <v>1.8074971428571427</v>
      </c>
      <c r="AC917" s="9">
        <f t="shared" si="197"/>
        <v>1.6699610714285715</v>
      </c>
      <c r="AD917" s="9">
        <f t="shared" si="198"/>
        <v>1.0823588488268865</v>
      </c>
      <c r="AE917" s="5" t="s">
        <v>87</v>
      </c>
      <c r="AF917" s="11" t="str">
        <f t="shared" si="199"/>
        <v/>
      </c>
      <c r="AG917" s="11" t="str">
        <f t="shared" si="200"/>
        <v/>
      </c>
      <c r="AH917" s="11">
        <f t="shared" si="201"/>
        <v>0.99061590614494643</v>
      </c>
      <c r="AI917" s="5" t="s">
        <v>51</v>
      </c>
      <c r="AJ917" s="5" t="s">
        <v>86</v>
      </c>
      <c r="AK917" s="5" t="s">
        <v>52</v>
      </c>
      <c r="AL917" s="5" t="s">
        <v>88</v>
      </c>
      <c r="AM917" s="5" t="s">
        <v>89</v>
      </c>
      <c r="AN917" s="12">
        <f t="shared" si="211"/>
        <v>1.65429</v>
      </c>
      <c r="AO917" s="12"/>
      <c r="AP917" s="12"/>
      <c r="AQ917" s="12"/>
      <c r="AR917" s="12"/>
      <c r="AS917" s="13" t="s">
        <v>90</v>
      </c>
    </row>
    <row r="918" spans="1:45" ht="21" customHeight="1">
      <c r="A918" s="4">
        <v>43326</v>
      </c>
      <c r="B918" s="5" t="s">
        <v>85</v>
      </c>
      <c r="C918" s="5" t="s">
        <v>86</v>
      </c>
      <c r="D918" s="4">
        <v>43159</v>
      </c>
      <c r="E918" s="5">
        <f t="shared" si="202"/>
        <v>167</v>
      </c>
      <c r="F918" s="5" t="str">
        <f t="shared" si="203"/>
        <v>개봉후</v>
      </c>
      <c r="G918" s="5" t="str">
        <f t="shared" si="204"/>
        <v>화</v>
      </c>
      <c r="H918" s="5">
        <f t="shared" si="205"/>
        <v>0</v>
      </c>
      <c r="I918" s="5">
        <v>24384</v>
      </c>
      <c r="J918" s="5">
        <v>15582</v>
      </c>
      <c r="K918" s="5">
        <v>8802</v>
      </c>
      <c r="L918" s="14">
        <f t="shared" si="206"/>
        <v>0.63902559055118113</v>
      </c>
      <c r="M918" s="14">
        <f t="shared" si="207"/>
        <v>5.3668654394607218E-2</v>
      </c>
      <c r="N918" s="11">
        <f t="shared" si="209"/>
        <v>28244</v>
      </c>
      <c r="O918" s="11" t="str">
        <f t="shared" si="195"/>
        <v/>
      </c>
      <c r="P918" s="11" t="str">
        <f t="shared" si="196"/>
        <v/>
      </c>
      <c r="Q918" s="6"/>
      <c r="R918" s="6"/>
      <c r="S918" s="6"/>
      <c r="T918" s="6"/>
      <c r="U918" s="6"/>
      <c r="V918" s="6"/>
      <c r="W918" s="6"/>
      <c r="X918" s="5" t="s">
        <v>92</v>
      </c>
      <c r="Y918" s="5"/>
      <c r="Z918" s="9">
        <v>1.5565800000000001</v>
      </c>
      <c r="AA918" s="14">
        <f t="shared" si="208"/>
        <v>-5.9064613822243928E-2</v>
      </c>
      <c r="AB918" s="9">
        <f t="shared" si="210"/>
        <v>1.796257142857143</v>
      </c>
      <c r="AC918" s="9">
        <f t="shared" si="197"/>
        <v>1.6848724999999998</v>
      </c>
      <c r="AD918" s="9">
        <f t="shared" si="198"/>
        <v>1.0661086478989616</v>
      </c>
      <c r="AE918" s="5" t="s">
        <v>87</v>
      </c>
      <c r="AF918" s="11" t="str">
        <f t="shared" si="199"/>
        <v/>
      </c>
      <c r="AG918" s="11" t="str">
        <f t="shared" si="200"/>
        <v/>
      </c>
      <c r="AH918" s="11">
        <f t="shared" si="201"/>
        <v>0.92385625618555722</v>
      </c>
      <c r="AI918" s="5" t="s">
        <v>51</v>
      </c>
      <c r="AJ918" s="5" t="s">
        <v>86</v>
      </c>
      <c r="AK918" s="5" t="s">
        <v>52</v>
      </c>
      <c r="AL918" s="5" t="s">
        <v>88</v>
      </c>
      <c r="AM918" s="5" t="s">
        <v>89</v>
      </c>
      <c r="AN918" s="12">
        <f t="shared" si="211"/>
        <v>1.5565800000000001</v>
      </c>
      <c r="AO918" s="12"/>
      <c r="AP918" s="12"/>
      <c r="AQ918" s="12"/>
      <c r="AR918" s="12"/>
      <c r="AS918" s="13" t="s">
        <v>90</v>
      </c>
    </row>
    <row r="919" spans="1:45" ht="21" customHeight="1">
      <c r="A919" s="4">
        <v>43327</v>
      </c>
      <c r="B919" s="5" t="s">
        <v>85</v>
      </c>
      <c r="C919" s="5" t="s">
        <v>86</v>
      </c>
      <c r="D919" s="4">
        <v>43159</v>
      </c>
      <c r="E919" s="5">
        <f t="shared" si="202"/>
        <v>168</v>
      </c>
      <c r="F919" s="5" t="str">
        <f t="shared" si="203"/>
        <v>개봉후</v>
      </c>
      <c r="G919" s="5" t="str">
        <f t="shared" si="204"/>
        <v>수</v>
      </c>
      <c r="H919" s="5">
        <f t="shared" si="205"/>
        <v>0</v>
      </c>
      <c r="I919" s="5">
        <v>30964</v>
      </c>
      <c r="J919" s="5">
        <v>23576</v>
      </c>
      <c r="K919" s="5">
        <v>7388</v>
      </c>
      <c r="L919" s="14">
        <f t="shared" si="206"/>
        <v>0.76140033587391809</v>
      </c>
      <c r="M919" s="14">
        <f t="shared" si="207"/>
        <v>0.26984908136482932</v>
      </c>
      <c r="N919" s="11">
        <f t="shared" si="209"/>
        <v>28500.857142857141</v>
      </c>
      <c r="O919" s="11" t="str">
        <f t="shared" ref="O919:O982" si="212">IF(COUNT(I891:I918)=28,AVERAGE(I891:I918),"")</f>
        <v/>
      </c>
      <c r="P919" s="11" t="str">
        <f t="shared" ref="P919:P982" si="213">IF(COUNT(I919,O919)=2,IFERROR(I919/O919,""),"")</f>
        <v/>
      </c>
      <c r="Q919" s="6"/>
      <c r="R919" s="6"/>
      <c r="S919" s="6"/>
      <c r="T919" s="6"/>
      <c r="U919" s="6"/>
      <c r="V919" s="6"/>
      <c r="W919" s="6"/>
      <c r="X919" s="5" t="s">
        <v>92</v>
      </c>
      <c r="Y919" s="5"/>
      <c r="Z919" s="9">
        <v>2.0372300000000001</v>
      </c>
      <c r="AA919" s="14">
        <f t="shared" si="208"/>
        <v>0.30878592812447803</v>
      </c>
      <c r="AB919" s="9">
        <f t="shared" si="210"/>
        <v>1.8477471428571428</v>
      </c>
      <c r="AC919" s="9">
        <f t="shared" ref="AC919:AC982" si="214">IF(COUNT(Z891:Z918)=28,AVERAGE(Z891:Z918),"")</f>
        <v>1.6994192857142856</v>
      </c>
      <c r="AD919" s="9">
        <f t="shared" ref="AD919:AD982" si="215">IF(COUNT(AB919:AC919)=2,IFERROR(AB919/AC919,""),"")</f>
        <v>1.0872814957378298</v>
      </c>
      <c r="AE919" s="5" t="s">
        <v>87</v>
      </c>
      <c r="AF919" s="11" t="str">
        <f t="shared" ref="AF919:AF982" si="216">IF(COUNT(J912,J905,J898,J891)=4,AVERAGE(J912,J905,J898,J891),"")</f>
        <v/>
      </c>
      <c r="AG919" s="11" t="str">
        <f t="shared" ref="AG919:AG982" si="217">IF(COUNT(J919,AF919)=2,IFERROR(J919/AF919,""),"")</f>
        <v/>
      </c>
      <c r="AH919" s="11">
        <f t="shared" ref="AH919:AH982" si="218">IF(COUNT(Z919,AC919)=2,IFERROR(Z919/AC919,""),"")</f>
        <v>1.1987800874836658</v>
      </c>
      <c r="AI919" s="5" t="s">
        <v>51</v>
      </c>
      <c r="AJ919" s="5" t="s">
        <v>86</v>
      </c>
      <c r="AK919" s="5" t="s">
        <v>52</v>
      </c>
      <c r="AL919" s="5" t="s">
        <v>88</v>
      </c>
      <c r="AM919" s="5" t="s">
        <v>89</v>
      </c>
      <c r="AN919" s="12">
        <f t="shared" si="211"/>
        <v>2.0372300000000001</v>
      </c>
      <c r="AO919" s="12"/>
      <c r="AP919" s="12"/>
      <c r="AQ919" s="12"/>
      <c r="AR919" s="12"/>
      <c r="AS919" s="13" t="s">
        <v>90</v>
      </c>
    </row>
    <row r="920" spans="1:45" ht="21" customHeight="1">
      <c r="A920" s="4">
        <v>43328</v>
      </c>
      <c r="B920" s="5" t="s">
        <v>85</v>
      </c>
      <c r="C920" s="5" t="s">
        <v>86</v>
      </c>
      <c r="D920" s="4">
        <v>43159</v>
      </c>
      <c r="E920" s="5">
        <f t="shared" si="202"/>
        <v>169</v>
      </c>
      <c r="F920" s="5" t="str">
        <f t="shared" si="203"/>
        <v>개봉후</v>
      </c>
      <c r="G920" s="5" t="str">
        <f t="shared" si="204"/>
        <v>목</v>
      </c>
      <c r="H920" s="5">
        <f t="shared" si="205"/>
        <v>0</v>
      </c>
      <c r="I920" s="5">
        <v>22477</v>
      </c>
      <c r="J920" s="5">
        <v>13314</v>
      </c>
      <c r="K920" s="5">
        <v>9163</v>
      </c>
      <c r="L920" s="14">
        <f t="shared" si="206"/>
        <v>0.59233883525381503</v>
      </c>
      <c r="M920" s="14">
        <f t="shared" si="207"/>
        <v>-0.27409249450975326</v>
      </c>
      <c r="N920" s="11">
        <f t="shared" si="209"/>
        <v>28331.285714285714</v>
      </c>
      <c r="O920" s="11" t="str">
        <f t="shared" si="212"/>
        <v/>
      </c>
      <c r="P920" s="11" t="str">
        <f t="shared" si="213"/>
        <v/>
      </c>
      <c r="Q920" s="6"/>
      <c r="R920" s="6"/>
      <c r="S920" s="6"/>
      <c r="T920" s="6"/>
      <c r="U920" s="6"/>
      <c r="V920" s="6"/>
      <c r="W920" s="6"/>
      <c r="X920" s="5" t="s">
        <v>92</v>
      </c>
      <c r="Y920" s="5"/>
      <c r="Z920" s="9">
        <v>1.3853</v>
      </c>
      <c r="AA920" s="14">
        <f t="shared" si="208"/>
        <v>-0.32000805014652256</v>
      </c>
      <c r="AB920" s="9">
        <f t="shared" si="210"/>
        <v>1.8016942857142857</v>
      </c>
      <c r="AC920" s="9">
        <f t="shared" si="214"/>
        <v>1.7309910714285714</v>
      </c>
      <c r="AD920" s="9">
        <f t="shared" si="215"/>
        <v>1.0408455106746237</v>
      </c>
      <c r="AE920" s="5" t="s">
        <v>87</v>
      </c>
      <c r="AF920" s="11" t="str">
        <f t="shared" si="216"/>
        <v/>
      </c>
      <c r="AG920" s="11" t="str">
        <f t="shared" si="217"/>
        <v/>
      </c>
      <c r="AH920" s="11">
        <f t="shared" si="218"/>
        <v>0.80029297832063584</v>
      </c>
      <c r="AI920" s="5" t="s">
        <v>51</v>
      </c>
      <c r="AJ920" s="5" t="s">
        <v>86</v>
      </c>
      <c r="AK920" s="5" t="s">
        <v>52</v>
      </c>
      <c r="AL920" s="5" t="s">
        <v>88</v>
      </c>
      <c r="AM920" s="5" t="s">
        <v>89</v>
      </c>
      <c r="AN920" s="12">
        <f t="shared" si="211"/>
        <v>1.3853</v>
      </c>
      <c r="AO920" s="12"/>
      <c r="AP920" s="12"/>
      <c r="AQ920" s="12"/>
      <c r="AR920" s="12"/>
      <c r="AS920" s="13" t="s">
        <v>90</v>
      </c>
    </row>
    <row r="921" spans="1:45" ht="21" customHeight="1">
      <c r="A921" s="4">
        <v>43329</v>
      </c>
      <c r="B921" s="5" t="s">
        <v>85</v>
      </c>
      <c r="C921" s="5" t="s">
        <v>86</v>
      </c>
      <c r="D921" s="4">
        <v>43159</v>
      </c>
      <c r="E921" s="5">
        <f t="shared" si="202"/>
        <v>170</v>
      </c>
      <c r="F921" s="5" t="str">
        <f t="shared" si="203"/>
        <v>개봉후</v>
      </c>
      <c r="G921" s="5" t="str">
        <f t="shared" si="204"/>
        <v>금</v>
      </c>
      <c r="H921" s="5">
        <f t="shared" si="205"/>
        <v>0</v>
      </c>
      <c r="I921" s="5">
        <v>25102</v>
      </c>
      <c r="J921" s="5">
        <v>16286</v>
      </c>
      <c r="K921" s="5">
        <v>8816</v>
      </c>
      <c r="L921" s="14">
        <f t="shared" si="206"/>
        <v>0.6487929248665445</v>
      </c>
      <c r="M921" s="14">
        <f t="shared" si="207"/>
        <v>0.11678604796013703</v>
      </c>
      <c r="N921" s="11">
        <f t="shared" si="209"/>
        <v>28287.857142857141</v>
      </c>
      <c r="O921" s="11" t="str">
        <f t="shared" si="212"/>
        <v/>
      </c>
      <c r="P921" s="11" t="str">
        <f t="shared" si="213"/>
        <v/>
      </c>
      <c r="Q921" s="6"/>
      <c r="R921" s="6"/>
      <c r="S921" s="6"/>
      <c r="T921" s="6"/>
      <c r="U921" s="6"/>
      <c r="V921" s="6"/>
      <c r="W921" s="6"/>
      <c r="X921" s="5" t="s">
        <v>92</v>
      </c>
      <c r="Y921" s="5"/>
      <c r="Z921" s="9">
        <v>1.2931699999999999</v>
      </c>
      <c r="AA921" s="14">
        <f t="shared" si="208"/>
        <v>-6.6505450083014561E-2</v>
      </c>
      <c r="AB921" s="9">
        <f t="shared" si="210"/>
        <v>1.746724285714286</v>
      </c>
      <c r="AC921" s="9">
        <f t="shared" si="214"/>
        <v>1.6528617857142858</v>
      </c>
      <c r="AD921" s="9">
        <f t="shared" si="215"/>
        <v>1.0567878698698556</v>
      </c>
      <c r="AE921" s="5" t="s">
        <v>87</v>
      </c>
      <c r="AF921" s="11" t="str">
        <f t="shared" si="216"/>
        <v/>
      </c>
      <c r="AG921" s="11" t="str">
        <f t="shared" si="217"/>
        <v/>
      </c>
      <c r="AH921" s="11">
        <f t="shared" si="218"/>
        <v>0.78238241768119487</v>
      </c>
      <c r="AI921" s="5" t="s">
        <v>51</v>
      </c>
      <c r="AJ921" s="5" t="s">
        <v>86</v>
      </c>
      <c r="AK921" s="5" t="s">
        <v>52</v>
      </c>
      <c r="AL921" s="5" t="s">
        <v>88</v>
      </c>
      <c r="AM921" s="5" t="s">
        <v>89</v>
      </c>
      <c r="AN921" s="12">
        <f t="shared" si="211"/>
        <v>1.2931699999999999</v>
      </c>
      <c r="AO921" s="12"/>
      <c r="AP921" s="12"/>
      <c r="AQ921" s="12"/>
      <c r="AR921" s="12"/>
      <c r="AS921" s="13" t="s">
        <v>90</v>
      </c>
    </row>
    <row r="922" spans="1:45" ht="21" customHeight="1">
      <c r="A922" s="4">
        <v>43330</v>
      </c>
      <c r="B922" s="5" t="s">
        <v>85</v>
      </c>
      <c r="C922" s="5" t="s">
        <v>86</v>
      </c>
      <c r="D922" s="4">
        <v>43159</v>
      </c>
      <c r="E922" s="5">
        <f t="shared" si="202"/>
        <v>171</v>
      </c>
      <c r="F922" s="5" t="str">
        <f t="shared" si="203"/>
        <v>개봉후</v>
      </c>
      <c r="G922" s="5" t="str">
        <f t="shared" si="204"/>
        <v>토</v>
      </c>
      <c r="H922" s="5">
        <f t="shared" si="205"/>
        <v>1</v>
      </c>
      <c r="I922" s="5">
        <v>35112</v>
      </c>
      <c r="J922" s="5">
        <v>26747</v>
      </c>
      <c r="K922" s="5">
        <v>8365</v>
      </c>
      <c r="L922" s="14">
        <f t="shared" si="206"/>
        <v>0.76176236044657097</v>
      </c>
      <c r="M922" s="14">
        <f t="shared" si="207"/>
        <v>0.39877300613496924</v>
      </c>
      <c r="N922" s="11">
        <f t="shared" si="209"/>
        <v>28400.428571428572</v>
      </c>
      <c r="O922" s="11" t="str">
        <f t="shared" si="212"/>
        <v/>
      </c>
      <c r="P922" s="11" t="str">
        <f t="shared" si="213"/>
        <v/>
      </c>
      <c r="Q922" s="6"/>
      <c r="R922" s="6"/>
      <c r="S922" s="6"/>
      <c r="T922" s="6"/>
      <c r="U922" s="6"/>
      <c r="V922" s="6"/>
      <c r="W922" s="6"/>
      <c r="X922" s="5" t="s">
        <v>92</v>
      </c>
      <c r="Y922" s="5"/>
      <c r="Z922" s="9">
        <v>1.5287299999999999</v>
      </c>
      <c r="AA922" s="14">
        <f t="shared" si="208"/>
        <v>0.1821570249851141</v>
      </c>
      <c r="AB922" s="9">
        <f t="shared" si="210"/>
        <v>1.6846585714285713</v>
      </c>
      <c r="AC922" s="9">
        <f t="shared" si="214"/>
        <v>1.657644642857143</v>
      </c>
      <c r="AD922" s="9">
        <f t="shared" si="215"/>
        <v>1.0162965739899879</v>
      </c>
      <c r="AE922" s="5" t="s">
        <v>87</v>
      </c>
      <c r="AF922" s="11" t="str">
        <f t="shared" si="216"/>
        <v/>
      </c>
      <c r="AG922" s="11" t="str">
        <f t="shared" si="217"/>
        <v/>
      </c>
      <c r="AH922" s="11">
        <f t="shared" si="218"/>
        <v>0.92223022985496839</v>
      </c>
      <c r="AI922" s="5" t="s">
        <v>51</v>
      </c>
      <c r="AJ922" s="5" t="s">
        <v>86</v>
      </c>
      <c r="AK922" s="5" t="s">
        <v>52</v>
      </c>
      <c r="AL922" s="5" t="s">
        <v>88</v>
      </c>
      <c r="AM922" s="5" t="s">
        <v>89</v>
      </c>
      <c r="AN922" s="12">
        <f t="shared" si="211"/>
        <v>1.5287299999999999</v>
      </c>
      <c r="AO922" s="12"/>
      <c r="AP922" s="12"/>
      <c r="AQ922" s="12"/>
      <c r="AR922" s="12"/>
      <c r="AS922" s="13" t="s">
        <v>90</v>
      </c>
    </row>
    <row r="923" spans="1:45" ht="21" customHeight="1">
      <c r="A923" s="4">
        <v>43331</v>
      </c>
      <c r="B923" s="5" t="s">
        <v>85</v>
      </c>
      <c r="C923" s="5" t="s">
        <v>86</v>
      </c>
      <c r="D923" s="4">
        <v>43159</v>
      </c>
      <c r="E923" s="5">
        <f t="shared" si="202"/>
        <v>172</v>
      </c>
      <c r="F923" s="5" t="str">
        <f t="shared" si="203"/>
        <v>개봉후</v>
      </c>
      <c r="G923" s="5" t="str">
        <f t="shared" si="204"/>
        <v>일</v>
      </c>
      <c r="H923" s="5">
        <f t="shared" si="205"/>
        <v>1</v>
      </c>
      <c r="I923" s="5">
        <v>36816</v>
      </c>
      <c r="J923" s="5">
        <v>29526</v>
      </c>
      <c r="K923" s="5">
        <v>7290</v>
      </c>
      <c r="L923" s="14">
        <f t="shared" si="206"/>
        <v>0.80198826597131678</v>
      </c>
      <c r="M923" s="14">
        <f t="shared" si="207"/>
        <v>4.8530416951469535E-2</v>
      </c>
      <c r="N923" s="11">
        <f t="shared" si="209"/>
        <v>28285.285714285714</v>
      </c>
      <c r="O923" s="11" t="str">
        <f t="shared" si="212"/>
        <v/>
      </c>
      <c r="P923" s="11" t="str">
        <f t="shared" si="213"/>
        <v/>
      </c>
      <c r="Q923" s="6"/>
      <c r="R923" s="6"/>
      <c r="S923" s="6"/>
      <c r="T923" s="6"/>
      <c r="U923" s="6"/>
      <c r="V923" s="6"/>
      <c r="W923" s="6"/>
      <c r="X923" s="5" t="s">
        <v>92</v>
      </c>
      <c r="Y923" s="5"/>
      <c r="Z923" s="9">
        <v>1.59859</v>
      </c>
      <c r="AA923" s="14">
        <f t="shared" si="208"/>
        <v>4.5698063098127184E-2</v>
      </c>
      <c r="AB923" s="9">
        <f t="shared" si="210"/>
        <v>1.5791271428571427</v>
      </c>
      <c r="AC923" s="9">
        <f t="shared" si="214"/>
        <v>1.6541135714285715</v>
      </c>
      <c r="AD923" s="9">
        <f t="shared" si="215"/>
        <v>0.95466669890951505</v>
      </c>
      <c r="AE923" s="5" t="s">
        <v>87</v>
      </c>
      <c r="AF923" s="11" t="str">
        <f t="shared" si="216"/>
        <v/>
      </c>
      <c r="AG923" s="11" t="str">
        <f t="shared" si="217"/>
        <v/>
      </c>
      <c r="AH923" s="11">
        <f t="shared" si="218"/>
        <v>0.96643303556199056</v>
      </c>
      <c r="AI923" s="5" t="s">
        <v>51</v>
      </c>
      <c r="AJ923" s="5" t="s">
        <v>86</v>
      </c>
      <c r="AK923" s="5" t="s">
        <v>52</v>
      </c>
      <c r="AL923" s="5" t="s">
        <v>88</v>
      </c>
      <c r="AM923" s="5" t="s">
        <v>89</v>
      </c>
      <c r="AN923" s="12">
        <f t="shared" si="211"/>
        <v>1.59859</v>
      </c>
      <c r="AO923" s="12"/>
      <c r="AP923" s="12"/>
      <c r="AQ923" s="12"/>
      <c r="AR923" s="12"/>
      <c r="AS923" s="13" t="s">
        <v>90</v>
      </c>
    </row>
    <row r="924" spans="1:45" ht="21" customHeight="1">
      <c r="A924" s="4">
        <v>43332</v>
      </c>
      <c r="B924" s="5" t="s">
        <v>85</v>
      </c>
      <c r="C924" s="5" t="s">
        <v>86</v>
      </c>
      <c r="D924" s="4">
        <v>43159</v>
      </c>
      <c r="E924" s="5">
        <f t="shared" si="202"/>
        <v>173</v>
      </c>
      <c r="F924" s="5" t="str">
        <f t="shared" si="203"/>
        <v>개봉후</v>
      </c>
      <c r="G924" s="5" t="str">
        <f t="shared" si="204"/>
        <v>월</v>
      </c>
      <c r="H924" s="5">
        <f t="shared" si="205"/>
        <v>0</v>
      </c>
      <c r="I924" s="5">
        <v>20867</v>
      </c>
      <c r="J924" s="5">
        <v>12068</v>
      </c>
      <c r="K924" s="5">
        <v>8799</v>
      </c>
      <c r="L924" s="14">
        <f t="shared" si="206"/>
        <v>0.57832941965783291</v>
      </c>
      <c r="M924" s="14">
        <f t="shared" si="207"/>
        <v>-0.43320838765754022</v>
      </c>
      <c r="N924" s="11">
        <f t="shared" si="209"/>
        <v>27960.285714285714</v>
      </c>
      <c r="O924" s="11" t="str">
        <f t="shared" si="212"/>
        <v/>
      </c>
      <c r="P924" s="11" t="str">
        <f t="shared" si="213"/>
        <v/>
      </c>
      <c r="Q924" s="6"/>
      <c r="R924" s="6"/>
      <c r="S924" s="6"/>
      <c r="T924" s="6"/>
      <c r="U924" s="6"/>
      <c r="V924" s="6"/>
      <c r="W924" s="6"/>
      <c r="X924" s="5" t="s">
        <v>92</v>
      </c>
      <c r="Y924" s="5"/>
      <c r="Z924" s="9">
        <v>1.2748299999999999</v>
      </c>
      <c r="AA924" s="14">
        <f t="shared" si="208"/>
        <v>-0.20252847822143272</v>
      </c>
      <c r="AB924" s="9">
        <f t="shared" si="210"/>
        <v>1.5249185714285713</v>
      </c>
      <c r="AC924" s="9">
        <f t="shared" si="214"/>
        <v>1.6536082142857145</v>
      </c>
      <c r="AD924" s="9">
        <f t="shared" si="215"/>
        <v>0.92217646130118469</v>
      </c>
      <c r="AE924" s="5" t="s">
        <v>87</v>
      </c>
      <c r="AF924" s="11" t="str">
        <f t="shared" si="216"/>
        <v/>
      </c>
      <c r="AG924" s="11" t="str">
        <f t="shared" si="217"/>
        <v/>
      </c>
      <c r="AH924" s="11">
        <f t="shared" si="218"/>
        <v>0.77093835709486358</v>
      </c>
      <c r="AI924" s="5" t="s">
        <v>51</v>
      </c>
      <c r="AJ924" s="5" t="s">
        <v>86</v>
      </c>
      <c r="AK924" s="5" t="s">
        <v>52</v>
      </c>
      <c r="AL924" s="5" t="s">
        <v>88</v>
      </c>
      <c r="AM924" s="5" t="s">
        <v>89</v>
      </c>
      <c r="AN924" s="12">
        <f t="shared" si="211"/>
        <v>1.2748299999999999</v>
      </c>
      <c r="AO924" s="12"/>
      <c r="AP924" s="12"/>
      <c r="AQ924" s="12"/>
      <c r="AR924" s="12"/>
      <c r="AS924" s="13" t="s">
        <v>90</v>
      </c>
    </row>
    <row r="925" spans="1:45" ht="21" customHeight="1">
      <c r="A925" s="4">
        <v>43333</v>
      </c>
      <c r="B925" s="5" t="s">
        <v>85</v>
      </c>
      <c r="C925" s="5" t="s">
        <v>86</v>
      </c>
      <c r="D925" s="4">
        <v>43159</v>
      </c>
      <c r="E925" s="5">
        <f t="shared" si="202"/>
        <v>174</v>
      </c>
      <c r="F925" s="5" t="str">
        <f t="shared" si="203"/>
        <v>개봉후</v>
      </c>
      <c r="G925" s="5" t="str">
        <f t="shared" si="204"/>
        <v>화</v>
      </c>
      <c r="H925" s="5">
        <f t="shared" si="205"/>
        <v>0</v>
      </c>
      <c r="I925" s="5">
        <v>27240</v>
      </c>
      <c r="J925" s="5">
        <v>18417</v>
      </c>
      <c r="K925" s="5">
        <v>8824</v>
      </c>
      <c r="L925" s="14">
        <f t="shared" si="206"/>
        <v>0.67610132158590308</v>
      </c>
      <c r="M925" s="14">
        <f t="shared" si="207"/>
        <v>0.30541045670196953</v>
      </c>
      <c r="N925" s="11">
        <f t="shared" si="209"/>
        <v>28368.285714285714</v>
      </c>
      <c r="O925" s="11" t="str">
        <f t="shared" si="212"/>
        <v/>
      </c>
      <c r="P925" s="11" t="str">
        <f t="shared" si="213"/>
        <v/>
      </c>
      <c r="Q925" s="6"/>
      <c r="R925" s="6"/>
      <c r="S925" s="6"/>
      <c r="T925" s="6"/>
      <c r="U925" s="6"/>
      <c r="V925" s="6"/>
      <c r="W925" s="6"/>
      <c r="X925" s="5" t="s">
        <v>92</v>
      </c>
      <c r="Y925" s="5"/>
      <c r="Z925" s="9">
        <v>1.1852499999999999</v>
      </c>
      <c r="AA925" s="14">
        <f t="shared" si="208"/>
        <v>-7.0268192621761316E-2</v>
      </c>
      <c r="AB925" s="9">
        <f t="shared" si="210"/>
        <v>1.4718714285714285</v>
      </c>
      <c r="AC925" s="9">
        <f t="shared" si="214"/>
        <v>1.655431785714286</v>
      </c>
      <c r="AD925" s="9">
        <f t="shared" si="215"/>
        <v>0.88911632679346264</v>
      </c>
      <c r="AE925" s="5" t="s">
        <v>87</v>
      </c>
      <c r="AF925" s="11" t="str">
        <f t="shared" si="216"/>
        <v/>
      </c>
      <c r="AG925" s="11" t="str">
        <f t="shared" si="217"/>
        <v/>
      </c>
      <c r="AH925" s="11">
        <f t="shared" si="218"/>
        <v>0.71597634540319521</v>
      </c>
      <c r="AI925" s="5" t="s">
        <v>51</v>
      </c>
      <c r="AJ925" s="5" t="s">
        <v>86</v>
      </c>
      <c r="AK925" s="5" t="s">
        <v>52</v>
      </c>
      <c r="AL925" s="5" t="s">
        <v>88</v>
      </c>
      <c r="AM925" s="5" t="s">
        <v>89</v>
      </c>
      <c r="AN925" s="12">
        <f t="shared" si="211"/>
        <v>1.1852499999999999</v>
      </c>
      <c r="AO925" s="12"/>
      <c r="AP925" s="12"/>
      <c r="AQ925" s="12"/>
      <c r="AR925" s="12"/>
      <c r="AS925" s="13" t="s">
        <v>90</v>
      </c>
    </row>
    <row r="926" spans="1:45" ht="21" customHeight="1">
      <c r="A926" s="4">
        <v>43334</v>
      </c>
      <c r="B926" s="5" t="s">
        <v>85</v>
      </c>
      <c r="C926" s="5" t="s">
        <v>86</v>
      </c>
      <c r="D926" s="4">
        <v>43159</v>
      </c>
      <c r="E926" s="5">
        <f t="shared" si="202"/>
        <v>175</v>
      </c>
      <c r="F926" s="5" t="str">
        <f t="shared" si="203"/>
        <v>개봉후</v>
      </c>
      <c r="G926" s="5" t="str">
        <f t="shared" si="204"/>
        <v>수</v>
      </c>
      <c r="H926" s="5">
        <f t="shared" si="205"/>
        <v>0</v>
      </c>
      <c r="I926" s="5">
        <v>21704</v>
      </c>
      <c r="J926" s="5">
        <v>12806</v>
      </c>
      <c r="K926" s="5">
        <v>8897</v>
      </c>
      <c r="L926" s="14">
        <f t="shared" si="206"/>
        <v>0.59002948765204566</v>
      </c>
      <c r="M926" s="14">
        <f t="shared" si="207"/>
        <v>-0.20323054331864909</v>
      </c>
      <c r="N926" s="11">
        <f t="shared" si="209"/>
        <v>27045.428571428572</v>
      </c>
      <c r="O926" s="11" t="str">
        <f t="shared" si="212"/>
        <v/>
      </c>
      <c r="P926" s="11" t="str">
        <f t="shared" si="213"/>
        <v/>
      </c>
      <c r="Q926" s="6"/>
      <c r="R926" s="6"/>
      <c r="S926" s="6"/>
      <c r="T926" s="6"/>
      <c r="U926" s="6"/>
      <c r="V926" s="6"/>
      <c r="W926" s="6"/>
      <c r="X926" s="5" t="s">
        <v>92</v>
      </c>
      <c r="Y926" s="5"/>
      <c r="Z926" s="9">
        <v>1.50691</v>
      </c>
      <c r="AA926" s="14">
        <f t="shared" si="208"/>
        <v>0.27138578358996002</v>
      </c>
      <c r="AB926" s="9">
        <f t="shared" si="210"/>
        <v>1.3961114285714284</v>
      </c>
      <c r="AC926" s="9">
        <f t="shared" si="214"/>
        <v>1.6570067857142858</v>
      </c>
      <c r="AD926" s="9">
        <f t="shared" si="215"/>
        <v>0.8425502180243678</v>
      </c>
      <c r="AE926" s="5" t="s">
        <v>87</v>
      </c>
      <c r="AF926" s="11" t="str">
        <f t="shared" si="216"/>
        <v/>
      </c>
      <c r="AG926" s="11" t="str">
        <f t="shared" si="217"/>
        <v/>
      </c>
      <c r="AH926" s="11">
        <f t="shared" si="218"/>
        <v>0.90941691548379289</v>
      </c>
      <c r="AI926" s="5" t="s">
        <v>51</v>
      </c>
      <c r="AJ926" s="5" t="s">
        <v>86</v>
      </c>
      <c r="AK926" s="5" t="s">
        <v>52</v>
      </c>
      <c r="AL926" s="5" t="s">
        <v>88</v>
      </c>
      <c r="AM926" s="5" t="s">
        <v>89</v>
      </c>
      <c r="AN926" s="12">
        <f t="shared" si="211"/>
        <v>1.50691</v>
      </c>
      <c r="AO926" s="12"/>
      <c r="AP926" s="12"/>
      <c r="AQ926" s="12"/>
      <c r="AR926" s="12"/>
      <c r="AS926" s="13" t="s">
        <v>90</v>
      </c>
    </row>
    <row r="927" spans="1:45" ht="21" customHeight="1">
      <c r="A927" s="4">
        <v>43335</v>
      </c>
      <c r="B927" s="5" t="s">
        <v>85</v>
      </c>
      <c r="C927" s="5" t="s">
        <v>86</v>
      </c>
      <c r="D927" s="4">
        <v>43159</v>
      </c>
      <c r="E927" s="5">
        <f t="shared" si="202"/>
        <v>176</v>
      </c>
      <c r="F927" s="5" t="str">
        <f t="shared" si="203"/>
        <v>개봉후</v>
      </c>
      <c r="G927" s="5" t="str">
        <f t="shared" si="204"/>
        <v>목</v>
      </c>
      <c r="H927" s="5">
        <f t="shared" si="205"/>
        <v>0</v>
      </c>
      <c r="I927" s="5">
        <v>17888</v>
      </c>
      <c r="J927" s="5">
        <v>8998</v>
      </c>
      <c r="K927" s="5">
        <v>8890</v>
      </c>
      <c r="L927" s="14">
        <f t="shared" si="206"/>
        <v>0.50301878354203933</v>
      </c>
      <c r="M927" s="14">
        <f t="shared" si="207"/>
        <v>-0.17582012532252123</v>
      </c>
      <c r="N927" s="11">
        <f t="shared" si="209"/>
        <v>26389.857142857141</v>
      </c>
      <c r="O927" s="11" t="str">
        <f t="shared" si="212"/>
        <v/>
      </c>
      <c r="P927" s="11" t="str">
        <f t="shared" si="213"/>
        <v/>
      </c>
      <c r="Q927" s="6"/>
      <c r="R927" s="6"/>
      <c r="S927" s="6"/>
      <c r="T927" s="6"/>
      <c r="U927" s="6"/>
      <c r="V927" s="6"/>
      <c r="W927" s="6"/>
      <c r="X927" s="5" t="s">
        <v>92</v>
      </c>
      <c r="Y927" s="5"/>
      <c r="Z927" s="9">
        <v>1.2882899999999999</v>
      </c>
      <c r="AA927" s="14">
        <f t="shared" si="208"/>
        <v>-0.14507833911779733</v>
      </c>
      <c r="AB927" s="9">
        <f t="shared" si="210"/>
        <v>1.3822528571428572</v>
      </c>
      <c r="AC927" s="9">
        <f t="shared" si="214"/>
        <v>1.6706996428571426</v>
      </c>
      <c r="AD927" s="9">
        <f t="shared" si="215"/>
        <v>0.82734970528813967</v>
      </c>
      <c r="AE927" s="5" t="s">
        <v>87</v>
      </c>
      <c r="AF927" s="11" t="str">
        <f t="shared" si="216"/>
        <v/>
      </c>
      <c r="AG927" s="11" t="str">
        <f t="shared" si="217"/>
        <v/>
      </c>
      <c r="AH927" s="11">
        <f t="shared" si="218"/>
        <v>0.7711080836749532</v>
      </c>
      <c r="AI927" s="5" t="s">
        <v>51</v>
      </c>
      <c r="AJ927" s="5" t="s">
        <v>86</v>
      </c>
      <c r="AK927" s="5" t="s">
        <v>52</v>
      </c>
      <c r="AL927" s="5" t="s">
        <v>88</v>
      </c>
      <c r="AM927" s="5" t="s">
        <v>89</v>
      </c>
      <c r="AN927" s="12">
        <f t="shared" si="211"/>
        <v>1.2882899999999999</v>
      </c>
      <c r="AO927" s="12"/>
      <c r="AP927" s="12"/>
      <c r="AQ927" s="12"/>
      <c r="AR927" s="12"/>
      <c r="AS927" s="13" t="s">
        <v>90</v>
      </c>
    </row>
    <row r="928" spans="1:45" ht="21" customHeight="1">
      <c r="A928" s="4">
        <v>43336</v>
      </c>
      <c r="B928" s="5" t="s">
        <v>85</v>
      </c>
      <c r="C928" s="5" t="s">
        <v>86</v>
      </c>
      <c r="D928" s="4">
        <v>43159</v>
      </c>
      <c r="E928" s="5">
        <f t="shared" si="202"/>
        <v>177</v>
      </c>
      <c r="F928" s="5" t="str">
        <f t="shared" si="203"/>
        <v>개봉후</v>
      </c>
      <c r="G928" s="5" t="str">
        <f t="shared" si="204"/>
        <v>금</v>
      </c>
      <c r="H928" s="5">
        <f t="shared" si="205"/>
        <v>0</v>
      </c>
      <c r="I928" s="5">
        <v>20692</v>
      </c>
      <c r="J928" s="5">
        <v>11900</v>
      </c>
      <c r="K928" s="5">
        <v>8792</v>
      </c>
      <c r="L928" s="14">
        <f t="shared" si="206"/>
        <v>0.57510148849797027</v>
      </c>
      <c r="M928" s="14">
        <f t="shared" si="207"/>
        <v>0.1567531305903398</v>
      </c>
      <c r="N928" s="11">
        <f t="shared" si="209"/>
        <v>25759.857142857141</v>
      </c>
      <c r="O928" s="11" t="str">
        <f t="shared" si="212"/>
        <v/>
      </c>
      <c r="P928" s="11" t="str">
        <f t="shared" si="213"/>
        <v/>
      </c>
      <c r="Q928" s="6"/>
      <c r="R928" s="6"/>
      <c r="S928" s="6"/>
      <c r="T928" s="6"/>
      <c r="U928" s="6"/>
      <c r="V928" s="6"/>
      <c r="W928" s="6"/>
      <c r="X928" s="5" t="s">
        <v>92</v>
      </c>
      <c r="Y928" s="5"/>
      <c r="Z928" s="9">
        <v>1.3662700000000001</v>
      </c>
      <c r="AA928" s="14">
        <f t="shared" si="208"/>
        <v>6.0529849645654554E-2</v>
      </c>
      <c r="AB928" s="9">
        <f t="shared" si="210"/>
        <v>1.3926957142857144</v>
      </c>
      <c r="AC928" s="9">
        <f t="shared" si="214"/>
        <v>1.6637453571428569</v>
      </c>
      <c r="AD928" s="9">
        <f t="shared" si="215"/>
        <v>0.83708465860267522</v>
      </c>
      <c r="AE928" s="5" t="s">
        <v>87</v>
      </c>
      <c r="AF928" s="11" t="str">
        <f t="shared" si="216"/>
        <v/>
      </c>
      <c r="AG928" s="11" t="str">
        <f t="shared" si="217"/>
        <v/>
      </c>
      <c r="AH928" s="11">
        <f t="shared" si="218"/>
        <v>0.82120139006505777</v>
      </c>
      <c r="AI928" s="5" t="s">
        <v>51</v>
      </c>
      <c r="AJ928" s="5" t="s">
        <v>86</v>
      </c>
      <c r="AK928" s="5" t="s">
        <v>52</v>
      </c>
      <c r="AL928" s="5" t="s">
        <v>88</v>
      </c>
      <c r="AM928" s="5" t="s">
        <v>89</v>
      </c>
      <c r="AN928" s="12">
        <f t="shared" si="211"/>
        <v>1.3662700000000001</v>
      </c>
      <c r="AO928" s="12"/>
      <c r="AP928" s="12"/>
      <c r="AQ928" s="12"/>
      <c r="AR928" s="12"/>
      <c r="AS928" s="13" t="s">
        <v>90</v>
      </c>
    </row>
    <row r="929" spans="1:45" ht="21" customHeight="1">
      <c r="A929" s="4">
        <v>43337</v>
      </c>
      <c r="B929" s="5" t="s">
        <v>85</v>
      </c>
      <c r="C929" s="5" t="s">
        <v>86</v>
      </c>
      <c r="D929" s="4">
        <v>43159</v>
      </c>
      <c r="E929" s="5">
        <f t="shared" si="202"/>
        <v>178</v>
      </c>
      <c r="F929" s="5" t="str">
        <f t="shared" si="203"/>
        <v>개봉후</v>
      </c>
      <c r="G929" s="5" t="str">
        <f t="shared" si="204"/>
        <v>토</v>
      </c>
      <c r="H929" s="5">
        <f t="shared" si="205"/>
        <v>1</v>
      </c>
      <c r="I929" s="5">
        <v>31398</v>
      </c>
      <c r="J929" s="5">
        <v>23765</v>
      </c>
      <c r="K929" s="5">
        <v>7634</v>
      </c>
      <c r="L929" s="14">
        <f t="shared" si="206"/>
        <v>0.75689534365246192</v>
      </c>
      <c r="M929" s="14">
        <f t="shared" si="207"/>
        <v>0.51739802822346803</v>
      </c>
      <c r="N929" s="11">
        <f t="shared" si="209"/>
        <v>25229.285714285714</v>
      </c>
      <c r="O929" s="11" t="str">
        <f t="shared" si="212"/>
        <v/>
      </c>
      <c r="P929" s="11" t="str">
        <f t="shared" si="213"/>
        <v/>
      </c>
      <c r="Q929" s="6"/>
      <c r="R929" s="6"/>
      <c r="S929" s="6"/>
      <c r="T929" s="6"/>
      <c r="U929" s="6"/>
      <c r="V929" s="6"/>
      <c r="W929" s="6"/>
      <c r="X929" s="5" t="s">
        <v>92</v>
      </c>
      <c r="Y929" s="5"/>
      <c r="Z929" s="9">
        <v>1.44286</v>
      </c>
      <c r="AA929" s="14">
        <f t="shared" si="208"/>
        <v>5.6057733830062739E-2</v>
      </c>
      <c r="AB929" s="9">
        <f t="shared" si="210"/>
        <v>1.3804285714285711</v>
      </c>
      <c r="AC929" s="9">
        <f t="shared" si="214"/>
        <v>1.6673921428571425</v>
      </c>
      <c r="AD929" s="9">
        <f t="shared" si="215"/>
        <v>0.8278967712197276</v>
      </c>
      <c r="AE929" s="5" t="s">
        <v>87</v>
      </c>
      <c r="AF929" s="11" t="str">
        <f t="shared" si="216"/>
        <v/>
      </c>
      <c r="AG929" s="11" t="str">
        <f t="shared" si="217"/>
        <v/>
      </c>
      <c r="AH929" s="11">
        <f t="shared" si="218"/>
        <v>0.8653393301515756</v>
      </c>
      <c r="AI929" s="5" t="s">
        <v>51</v>
      </c>
      <c r="AJ929" s="5" t="s">
        <v>86</v>
      </c>
      <c r="AK929" s="5" t="s">
        <v>52</v>
      </c>
      <c r="AL929" s="5" t="s">
        <v>88</v>
      </c>
      <c r="AM929" s="5" t="s">
        <v>89</v>
      </c>
      <c r="AN929" s="12">
        <f t="shared" si="211"/>
        <v>1.44286</v>
      </c>
      <c r="AO929" s="12"/>
      <c r="AP929" s="12"/>
      <c r="AQ929" s="12"/>
      <c r="AR929" s="12"/>
      <c r="AS929" s="13" t="s">
        <v>90</v>
      </c>
    </row>
    <row r="930" spans="1:45" ht="21" customHeight="1">
      <c r="A930" s="4">
        <v>43338</v>
      </c>
      <c r="B930" s="5" t="s">
        <v>85</v>
      </c>
      <c r="C930" s="5" t="s">
        <v>86</v>
      </c>
      <c r="D930" s="4">
        <v>43159</v>
      </c>
      <c r="E930" s="5">
        <f t="shared" si="202"/>
        <v>179</v>
      </c>
      <c r="F930" s="5" t="str">
        <f t="shared" si="203"/>
        <v>개봉후</v>
      </c>
      <c r="G930" s="5" t="str">
        <f t="shared" si="204"/>
        <v>일</v>
      </c>
      <c r="H930" s="5">
        <f t="shared" si="205"/>
        <v>1</v>
      </c>
      <c r="I930" s="5">
        <v>28140</v>
      </c>
      <c r="J930" s="5">
        <v>21718</v>
      </c>
      <c r="K930" s="5">
        <v>6422</v>
      </c>
      <c r="L930" s="14">
        <f t="shared" si="206"/>
        <v>0.77178393745557927</v>
      </c>
      <c r="M930" s="14">
        <f t="shared" si="207"/>
        <v>-0.10376457099178293</v>
      </c>
      <c r="N930" s="11">
        <f t="shared" si="209"/>
        <v>23989.857142857141</v>
      </c>
      <c r="O930" s="11" t="str">
        <f t="shared" si="212"/>
        <v/>
      </c>
      <c r="P930" s="11" t="str">
        <f t="shared" si="213"/>
        <v/>
      </c>
      <c r="Q930" s="6"/>
      <c r="R930" s="6"/>
      <c r="S930" s="6"/>
      <c r="T930" s="6"/>
      <c r="U930" s="6"/>
      <c r="V930" s="6"/>
      <c r="W930" s="6"/>
      <c r="X930" s="5" t="s">
        <v>92</v>
      </c>
      <c r="Y930" s="5"/>
      <c r="Z930" s="9">
        <v>1.71834</v>
      </c>
      <c r="AA930" s="14">
        <f t="shared" si="208"/>
        <v>0.19092635460127805</v>
      </c>
      <c r="AB930" s="9">
        <f t="shared" si="210"/>
        <v>1.3975357142857141</v>
      </c>
      <c r="AC930" s="9">
        <f t="shared" si="214"/>
        <v>1.6661157142857141</v>
      </c>
      <c r="AD930" s="9">
        <f t="shared" si="215"/>
        <v>0.8387987114597597</v>
      </c>
      <c r="AE930" s="5" t="s">
        <v>87</v>
      </c>
      <c r="AF930" s="11" t="str">
        <f t="shared" si="216"/>
        <v/>
      </c>
      <c r="AG930" s="11" t="str">
        <f t="shared" si="217"/>
        <v/>
      </c>
      <c r="AH930" s="11">
        <f t="shared" si="218"/>
        <v>1.0313449331679072</v>
      </c>
      <c r="AI930" s="5" t="s">
        <v>51</v>
      </c>
      <c r="AJ930" s="5" t="s">
        <v>86</v>
      </c>
      <c r="AK930" s="5" t="s">
        <v>52</v>
      </c>
      <c r="AL930" s="5" t="s">
        <v>88</v>
      </c>
      <c r="AM930" s="5" t="s">
        <v>89</v>
      </c>
      <c r="AN930" s="12">
        <f t="shared" si="211"/>
        <v>1.71834</v>
      </c>
      <c r="AO930" s="12"/>
      <c r="AP930" s="12"/>
      <c r="AQ930" s="12"/>
      <c r="AR930" s="12"/>
      <c r="AS930" s="13" t="s">
        <v>90</v>
      </c>
    </row>
    <row r="931" spans="1:45" ht="21" customHeight="1">
      <c r="A931" s="4">
        <v>43339</v>
      </c>
      <c r="B931" s="5" t="s">
        <v>85</v>
      </c>
      <c r="C931" s="5" t="s">
        <v>86</v>
      </c>
      <c r="D931" s="4">
        <v>43159</v>
      </c>
      <c r="E931" s="5">
        <f t="shared" si="202"/>
        <v>180</v>
      </c>
      <c r="F931" s="5" t="str">
        <f t="shared" si="203"/>
        <v>개봉후</v>
      </c>
      <c r="G931" s="5" t="str">
        <f t="shared" si="204"/>
        <v>월</v>
      </c>
      <c r="H931" s="5">
        <f t="shared" si="205"/>
        <v>0</v>
      </c>
      <c r="I931" s="5">
        <v>22197</v>
      </c>
      <c r="J931" s="5">
        <v>13570</v>
      </c>
      <c r="K931" s="5">
        <v>8628</v>
      </c>
      <c r="L931" s="14">
        <f t="shared" si="206"/>
        <v>0.61134387529846379</v>
      </c>
      <c r="M931" s="14">
        <f t="shared" si="207"/>
        <v>-0.21119402985074631</v>
      </c>
      <c r="N931" s="11">
        <f t="shared" si="209"/>
        <v>24179.857142857141</v>
      </c>
      <c r="O931" s="11" t="str">
        <f t="shared" si="212"/>
        <v/>
      </c>
      <c r="P931" s="11" t="str">
        <f t="shared" si="213"/>
        <v/>
      </c>
      <c r="Q931" s="6"/>
      <c r="R931" s="6"/>
      <c r="S931" s="6"/>
      <c r="T931" s="6"/>
      <c r="U931" s="6"/>
      <c r="V931" s="6"/>
      <c r="W931" s="6"/>
      <c r="X931" s="5" t="s">
        <v>92</v>
      </c>
      <c r="Y931" s="5"/>
      <c r="Z931" s="9">
        <v>1.1878</v>
      </c>
      <c r="AA931" s="14">
        <f t="shared" si="208"/>
        <v>-0.30875146944143772</v>
      </c>
      <c r="AB931" s="9">
        <f t="shared" si="210"/>
        <v>1.3851028571428567</v>
      </c>
      <c r="AC931" s="9">
        <f t="shared" si="214"/>
        <v>1.6619049999999995</v>
      </c>
      <c r="AD931" s="9">
        <f t="shared" si="215"/>
        <v>0.8334428605382721</v>
      </c>
      <c r="AE931" s="5" t="s">
        <v>87</v>
      </c>
      <c r="AF931" s="11" t="str">
        <f t="shared" si="216"/>
        <v/>
      </c>
      <c r="AG931" s="11" t="str">
        <f t="shared" si="217"/>
        <v/>
      </c>
      <c r="AH931" s="11">
        <f t="shared" si="218"/>
        <v>0.71472196064155313</v>
      </c>
      <c r="AI931" s="5" t="s">
        <v>51</v>
      </c>
      <c r="AJ931" s="5" t="s">
        <v>86</v>
      </c>
      <c r="AK931" s="5" t="s">
        <v>52</v>
      </c>
      <c r="AL931" s="5" t="s">
        <v>88</v>
      </c>
      <c r="AM931" s="5" t="s">
        <v>89</v>
      </c>
      <c r="AN931" s="12">
        <f t="shared" si="211"/>
        <v>1.1878</v>
      </c>
      <c r="AO931" s="12"/>
      <c r="AP931" s="12"/>
      <c r="AQ931" s="12"/>
      <c r="AR931" s="12"/>
      <c r="AS931" s="13" t="s">
        <v>90</v>
      </c>
    </row>
    <row r="932" spans="1:45" ht="21" customHeight="1">
      <c r="A932" s="4">
        <v>43340</v>
      </c>
      <c r="B932" s="5" t="s">
        <v>85</v>
      </c>
      <c r="C932" s="5" t="s">
        <v>86</v>
      </c>
      <c r="D932" s="4">
        <v>43159</v>
      </c>
      <c r="E932" s="5">
        <f t="shared" si="202"/>
        <v>181</v>
      </c>
      <c r="F932" s="5" t="str">
        <f t="shared" si="203"/>
        <v>개봉후</v>
      </c>
      <c r="G932" s="5" t="str">
        <f t="shared" si="204"/>
        <v>화</v>
      </c>
      <c r="H932" s="5">
        <f t="shared" si="205"/>
        <v>0</v>
      </c>
      <c r="I932" s="5">
        <v>20321</v>
      </c>
      <c r="J932" s="5">
        <v>11602</v>
      </c>
      <c r="K932" s="5">
        <v>8718</v>
      </c>
      <c r="L932" s="14">
        <f t="shared" si="206"/>
        <v>0.57093646966192613</v>
      </c>
      <c r="M932" s="14">
        <f t="shared" si="207"/>
        <v>-8.4515925575528228E-2</v>
      </c>
      <c r="N932" s="11">
        <f t="shared" si="209"/>
        <v>23191.428571428572</v>
      </c>
      <c r="O932" s="11" t="str">
        <f t="shared" si="212"/>
        <v/>
      </c>
      <c r="P932" s="11" t="str">
        <f t="shared" si="213"/>
        <v/>
      </c>
      <c r="Q932" s="6"/>
      <c r="R932" s="6"/>
      <c r="S932" s="6"/>
      <c r="T932" s="6"/>
      <c r="U932" s="6"/>
      <c r="V932" s="6"/>
      <c r="W932" s="6"/>
      <c r="X932" s="5" t="s">
        <v>92</v>
      </c>
      <c r="Y932" s="5"/>
      <c r="Z932" s="9">
        <v>1.25116</v>
      </c>
      <c r="AA932" s="14">
        <f t="shared" si="208"/>
        <v>5.3342313520794882E-2</v>
      </c>
      <c r="AB932" s="9">
        <f t="shared" si="210"/>
        <v>1.3945185714285713</v>
      </c>
      <c r="AC932" s="9">
        <f t="shared" si="214"/>
        <v>1.6440678571428573</v>
      </c>
      <c r="AD932" s="9">
        <f t="shared" si="215"/>
        <v>0.84821229572119661</v>
      </c>
      <c r="AE932" s="5" t="s">
        <v>87</v>
      </c>
      <c r="AF932" s="11" t="str">
        <f t="shared" si="216"/>
        <v/>
      </c>
      <c r="AG932" s="11" t="str">
        <f t="shared" si="217"/>
        <v/>
      </c>
      <c r="AH932" s="11">
        <f t="shared" si="218"/>
        <v>0.7610148173411333</v>
      </c>
      <c r="AI932" s="5" t="s">
        <v>51</v>
      </c>
      <c r="AJ932" s="5" t="s">
        <v>86</v>
      </c>
      <c r="AK932" s="5" t="s">
        <v>52</v>
      </c>
      <c r="AL932" s="5" t="s">
        <v>88</v>
      </c>
      <c r="AM932" s="5" t="s">
        <v>89</v>
      </c>
      <c r="AN932" s="12">
        <f t="shared" si="211"/>
        <v>1.25116</v>
      </c>
      <c r="AO932" s="12"/>
      <c r="AP932" s="12"/>
      <c r="AQ932" s="12"/>
      <c r="AR932" s="12"/>
      <c r="AS932" s="13" t="s">
        <v>90</v>
      </c>
    </row>
    <row r="933" spans="1:45" ht="21" customHeight="1">
      <c r="A933" s="4">
        <v>43341</v>
      </c>
      <c r="B933" s="5" t="s">
        <v>85</v>
      </c>
      <c r="C933" s="5" t="s">
        <v>86</v>
      </c>
      <c r="D933" s="4">
        <v>43159</v>
      </c>
      <c r="E933" s="5">
        <f t="shared" si="202"/>
        <v>182</v>
      </c>
      <c r="F933" s="5" t="str">
        <f t="shared" si="203"/>
        <v>개봉후</v>
      </c>
      <c r="G933" s="5" t="str">
        <f t="shared" si="204"/>
        <v>수</v>
      </c>
      <c r="H933" s="5">
        <f t="shared" si="205"/>
        <v>0</v>
      </c>
      <c r="I933" s="5">
        <v>21500</v>
      </c>
      <c r="J933" s="5">
        <v>12866</v>
      </c>
      <c r="K933" s="5">
        <v>8634</v>
      </c>
      <c r="L933" s="14">
        <f t="shared" si="206"/>
        <v>0.59841860465116281</v>
      </c>
      <c r="M933" s="14">
        <f t="shared" si="207"/>
        <v>5.8018798287485795E-2</v>
      </c>
      <c r="N933" s="11">
        <f t="shared" si="209"/>
        <v>23162.285714285714</v>
      </c>
      <c r="O933" s="11">
        <f t="shared" si="212"/>
        <v>28861.178571428572</v>
      </c>
      <c r="P933" s="11">
        <f t="shared" si="213"/>
        <v>0.74494532324068541</v>
      </c>
      <c r="Q933" s="6"/>
      <c r="R933" s="6"/>
      <c r="S933" s="6"/>
      <c r="T933" s="6"/>
      <c r="U933" s="6"/>
      <c r="V933" s="6"/>
      <c r="W933" s="6"/>
      <c r="X933" s="5" t="s">
        <v>92</v>
      </c>
      <c r="Y933" s="5"/>
      <c r="Z933" s="9">
        <v>1.07176</v>
      </c>
      <c r="AA933" s="14">
        <f t="shared" si="208"/>
        <v>-0.1433869369225359</v>
      </c>
      <c r="AB933" s="9">
        <f t="shared" si="210"/>
        <v>1.3323542857142854</v>
      </c>
      <c r="AC933" s="9">
        <f t="shared" si="214"/>
        <v>1.6372628571428574</v>
      </c>
      <c r="AD933" s="9">
        <f t="shared" si="215"/>
        <v>0.81376932231843357</v>
      </c>
      <c r="AE933" s="5" t="s">
        <v>87</v>
      </c>
      <c r="AF933" s="11">
        <f t="shared" si="216"/>
        <v>20075.75</v>
      </c>
      <c r="AG933" s="11">
        <f t="shared" si="217"/>
        <v>0.64087269466894137</v>
      </c>
      <c r="AH933" s="11">
        <f t="shared" si="218"/>
        <v>0.6546047235630198</v>
      </c>
      <c r="AI933" s="5" t="s">
        <v>51</v>
      </c>
      <c r="AJ933" s="5" t="s">
        <v>86</v>
      </c>
      <c r="AK933" s="5" t="s">
        <v>52</v>
      </c>
      <c r="AL933" s="5" t="s">
        <v>88</v>
      </c>
      <c r="AM933" s="5" t="s">
        <v>89</v>
      </c>
      <c r="AN933" s="12">
        <f t="shared" si="211"/>
        <v>1.07176</v>
      </c>
      <c r="AO933" s="12"/>
      <c r="AP933" s="12"/>
      <c r="AQ933" s="12"/>
      <c r="AR933" s="12"/>
      <c r="AS933" s="13" t="s">
        <v>90</v>
      </c>
    </row>
    <row r="934" spans="1:45" ht="21" customHeight="1">
      <c r="A934" s="4">
        <v>43342</v>
      </c>
      <c r="B934" s="5" t="s">
        <v>85</v>
      </c>
      <c r="C934" s="5" t="s">
        <v>86</v>
      </c>
      <c r="D934" s="4">
        <v>43159</v>
      </c>
      <c r="E934" s="5">
        <f t="shared" si="202"/>
        <v>183</v>
      </c>
      <c r="F934" s="5" t="str">
        <f t="shared" si="203"/>
        <v>개봉후</v>
      </c>
      <c r="G934" s="5" t="str">
        <f t="shared" si="204"/>
        <v>목</v>
      </c>
      <c r="H934" s="5">
        <f t="shared" si="205"/>
        <v>0</v>
      </c>
      <c r="I934" s="5">
        <v>20958</v>
      </c>
      <c r="J934" s="5">
        <v>12232</v>
      </c>
      <c r="K934" s="5">
        <v>8726</v>
      </c>
      <c r="L934" s="14">
        <f t="shared" si="206"/>
        <v>0.5836434774310526</v>
      </c>
      <c r="M934" s="14">
        <f t="shared" si="207"/>
        <v>-2.5209302325581384E-2</v>
      </c>
      <c r="N934" s="11">
        <f t="shared" si="209"/>
        <v>23600.857142857141</v>
      </c>
      <c r="O934" s="11">
        <f t="shared" si="212"/>
        <v>28483.035714285714</v>
      </c>
      <c r="P934" s="11">
        <f t="shared" si="213"/>
        <v>0.73580640105325856</v>
      </c>
      <c r="Q934" s="6"/>
      <c r="R934" s="6"/>
      <c r="S934" s="6"/>
      <c r="T934" s="6"/>
      <c r="U934" s="6"/>
      <c r="V934" s="6"/>
      <c r="W934" s="6"/>
      <c r="X934" s="5" t="s">
        <v>92</v>
      </c>
      <c r="Y934" s="5"/>
      <c r="Z934" s="9">
        <v>1.1181700000000001</v>
      </c>
      <c r="AA934" s="14">
        <f t="shared" si="208"/>
        <v>4.3302605060834498E-2</v>
      </c>
      <c r="AB934" s="9">
        <f t="shared" si="210"/>
        <v>1.3080514285714284</v>
      </c>
      <c r="AC934" s="9">
        <f t="shared" si="214"/>
        <v>1.6155964285714286</v>
      </c>
      <c r="AD934" s="9">
        <f t="shared" si="215"/>
        <v>0.80963996047457032</v>
      </c>
      <c r="AE934" s="5" t="s">
        <v>87</v>
      </c>
      <c r="AF934" s="11">
        <f t="shared" si="216"/>
        <v>15594.25</v>
      </c>
      <c r="AG934" s="11">
        <f t="shared" si="217"/>
        <v>0.78439168283181304</v>
      </c>
      <c r="AH934" s="11">
        <f t="shared" si="218"/>
        <v>0.69210972506836266</v>
      </c>
      <c r="AI934" s="5" t="s">
        <v>51</v>
      </c>
      <c r="AJ934" s="5" t="s">
        <v>86</v>
      </c>
      <c r="AK934" s="5" t="s">
        <v>52</v>
      </c>
      <c r="AL934" s="5" t="s">
        <v>88</v>
      </c>
      <c r="AM934" s="5" t="s">
        <v>89</v>
      </c>
      <c r="AN934" s="12">
        <f t="shared" si="211"/>
        <v>1.1181700000000001</v>
      </c>
      <c r="AO934" s="12"/>
      <c r="AP934" s="12"/>
      <c r="AQ934" s="12"/>
      <c r="AR934" s="12"/>
      <c r="AS934" s="13" t="s">
        <v>90</v>
      </c>
    </row>
    <row r="935" spans="1:45" ht="21" customHeight="1">
      <c r="A935" s="4">
        <v>43343</v>
      </c>
      <c r="B935" s="5" t="s">
        <v>85</v>
      </c>
      <c r="C935" s="5" t="s">
        <v>86</v>
      </c>
      <c r="D935" s="4">
        <v>43159</v>
      </c>
      <c r="E935" s="5">
        <f t="shared" si="202"/>
        <v>184</v>
      </c>
      <c r="F935" s="5" t="str">
        <f t="shared" si="203"/>
        <v>개봉후</v>
      </c>
      <c r="G935" s="5" t="str">
        <f t="shared" si="204"/>
        <v>금</v>
      </c>
      <c r="H935" s="5">
        <f t="shared" si="205"/>
        <v>0</v>
      </c>
      <c r="I935" s="5">
        <v>20786</v>
      </c>
      <c r="J935" s="5">
        <v>12383</v>
      </c>
      <c r="K935" s="5">
        <v>8404</v>
      </c>
      <c r="L935" s="14">
        <f t="shared" si="206"/>
        <v>0.59573751563552391</v>
      </c>
      <c r="M935" s="14">
        <f t="shared" si="207"/>
        <v>-8.206889970417075E-3</v>
      </c>
      <c r="N935" s="11">
        <f t="shared" si="209"/>
        <v>23614.285714285714</v>
      </c>
      <c r="O935" s="11">
        <f t="shared" si="212"/>
        <v>28030.392857142859</v>
      </c>
      <c r="P935" s="11">
        <f t="shared" si="213"/>
        <v>0.74155221819173311</v>
      </c>
      <c r="Q935" s="6"/>
      <c r="R935" s="6"/>
      <c r="S935" s="6"/>
      <c r="T935" s="6"/>
      <c r="U935" s="6"/>
      <c r="V935" s="6"/>
      <c r="W935" s="6"/>
      <c r="X935" s="5" t="s">
        <v>92</v>
      </c>
      <c r="Y935" s="5"/>
      <c r="Z935" s="9">
        <v>1.1748000000000001</v>
      </c>
      <c r="AA935" s="14">
        <f t="shared" si="208"/>
        <v>5.0645250722161972E-2</v>
      </c>
      <c r="AB935" s="9">
        <f t="shared" si="210"/>
        <v>1.2806985714285715</v>
      </c>
      <c r="AC935" s="9">
        <f t="shared" si="214"/>
        <v>1.58952</v>
      </c>
      <c r="AD935" s="9">
        <f t="shared" si="215"/>
        <v>0.8057140340659894</v>
      </c>
      <c r="AE935" s="5" t="s">
        <v>87</v>
      </c>
      <c r="AF935" s="11">
        <f t="shared" si="216"/>
        <v>18093.5</v>
      </c>
      <c r="AG935" s="11">
        <f t="shared" si="217"/>
        <v>0.68438942161549732</v>
      </c>
      <c r="AH935" s="11">
        <f t="shared" si="218"/>
        <v>0.73909104635361622</v>
      </c>
      <c r="AI935" s="5" t="s">
        <v>51</v>
      </c>
      <c r="AJ935" s="5" t="s">
        <v>86</v>
      </c>
      <c r="AK935" s="5" t="s">
        <v>52</v>
      </c>
      <c r="AL935" s="5" t="s">
        <v>88</v>
      </c>
      <c r="AM935" s="5" t="s">
        <v>89</v>
      </c>
      <c r="AN935" s="12">
        <f t="shared" si="211"/>
        <v>1.1748000000000001</v>
      </c>
      <c r="AO935" s="12"/>
      <c r="AP935" s="12"/>
      <c r="AQ935" s="12"/>
      <c r="AR935" s="12"/>
      <c r="AS935" s="13" t="s">
        <v>90</v>
      </c>
    </row>
    <row r="936" spans="1:45" ht="21" customHeight="1">
      <c r="A936" s="4">
        <v>43344</v>
      </c>
      <c r="B936" s="5" t="s">
        <v>85</v>
      </c>
      <c r="C936" s="5" t="s">
        <v>86</v>
      </c>
      <c r="D936" s="4">
        <v>43159</v>
      </c>
      <c r="E936" s="5">
        <f t="shared" si="202"/>
        <v>185</v>
      </c>
      <c r="F936" s="5" t="str">
        <f t="shared" si="203"/>
        <v>개봉후</v>
      </c>
      <c r="G936" s="5" t="str">
        <f t="shared" si="204"/>
        <v>토</v>
      </c>
      <c r="H936" s="5">
        <f t="shared" si="205"/>
        <v>1</v>
      </c>
      <c r="I936" s="5">
        <v>29939</v>
      </c>
      <c r="J936" s="5">
        <v>22320</v>
      </c>
      <c r="K936" s="5">
        <v>7620</v>
      </c>
      <c r="L936" s="14">
        <f t="shared" si="206"/>
        <v>0.74551588229399779</v>
      </c>
      <c r="M936" s="14">
        <f t="shared" si="207"/>
        <v>0.44034446261907045</v>
      </c>
      <c r="N936" s="11">
        <f t="shared" si="209"/>
        <v>23405.857142857141</v>
      </c>
      <c r="O936" s="11">
        <f t="shared" si="212"/>
        <v>27480.25</v>
      </c>
      <c r="P936" s="11">
        <f t="shared" si="213"/>
        <v>1.0894733490415844</v>
      </c>
      <c r="Q936" s="6"/>
      <c r="R936" s="6"/>
      <c r="S936" s="6"/>
      <c r="T936" s="6"/>
      <c r="U936" s="6"/>
      <c r="V936" s="6"/>
      <c r="W936" s="6"/>
      <c r="X936" s="5" t="s">
        <v>93</v>
      </c>
      <c r="Y936" s="5"/>
      <c r="Z936" s="9"/>
      <c r="AA936" s="14" t="str">
        <f t="shared" si="208"/>
        <v/>
      </c>
      <c r="AB936" s="9" t="str">
        <f t="shared" si="210"/>
        <v/>
      </c>
      <c r="AC936" s="9">
        <f t="shared" si="214"/>
        <v>1.5644549999999999</v>
      </c>
      <c r="AD936" s="9" t="str">
        <f t="shared" si="215"/>
        <v/>
      </c>
      <c r="AE936" s="5"/>
      <c r="AF936" s="11">
        <f t="shared" si="216"/>
        <v>27733</v>
      </c>
      <c r="AG936" s="11">
        <f t="shared" si="217"/>
        <v>0.8048173655933365</v>
      </c>
      <c r="AH936" s="11" t="str">
        <f t="shared" si="218"/>
        <v/>
      </c>
      <c r="AI936" s="5" t="s">
        <v>51</v>
      </c>
      <c r="AJ936" s="5" t="s">
        <v>86</v>
      </c>
      <c r="AK936" s="5" t="s">
        <v>52</v>
      </c>
      <c r="AL936" s="5" t="s">
        <v>88</v>
      </c>
      <c r="AM936" s="5" t="s">
        <v>89</v>
      </c>
      <c r="AN936" s="12" t="str">
        <f t="shared" si="211"/>
        <v/>
      </c>
      <c r="AO936" s="12"/>
      <c r="AP936" s="12"/>
      <c r="AQ936" s="12"/>
      <c r="AR936" s="12"/>
      <c r="AS936" s="13" t="s">
        <v>90</v>
      </c>
    </row>
    <row r="937" spans="1:45" ht="21" customHeight="1">
      <c r="A937" s="4">
        <v>43345</v>
      </c>
      <c r="B937" s="5" t="s">
        <v>85</v>
      </c>
      <c r="C937" s="5" t="s">
        <v>86</v>
      </c>
      <c r="D937" s="4">
        <v>43159</v>
      </c>
      <c r="E937" s="5">
        <f t="shared" si="202"/>
        <v>186</v>
      </c>
      <c r="F937" s="5" t="str">
        <f t="shared" si="203"/>
        <v>개봉후</v>
      </c>
      <c r="G937" s="5" t="str">
        <f t="shared" si="204"/>
        <v>일</v>
      </c>
      <c r="H937" s="5">
        <f t="shared" si="205"/>
        <v>1</v>
      </c>
      <c r="I937" s="5">
        <v>36120</v>
      </c>
      <c r="J937" s="5">
        <v>28490</v>
      </c>
      <c r="K937" s="5">
        <v>7630</v>
      </c>
      <c r="L937" s="14">
        <f t="shared" si="206"/>
        <v>0.78875968992248058</v>
      </c>
      <c r="M937" s="14">
        <f t="shared" si="207"/>
        <v>0.20645312134673843</v>
      </c>
      <c r="N937" s="11">
        <f t="shared" si="209"/>
        <v>24545.857142857141</v>
      </c>
      <c r="O937" s="11">
        <f t="shared" si="212"/>
        <v>27093.75</v>
      </c>
      <c r="P937" s="11">
        <f t="shared" si="213"/>
        <v>1.3331487889273357</v>
      </c>
      <c r="Q937" s="6"/>
      <c r="R937" s="6"/>
      <c r="S937" s="6"/>
      <c r="T937" s="6"/>
      <c r="U937" s="6"/>
      <c r="V937" s="6"/>
      <c r="W937" s="6"/>
      <c r="X937" s="5" t="s">
        <v>93</v>
      </c>
      <c r="Y937" s="5"/>
      <c r="Z937" s="9"/>
      <c r="AA937" s="14" t="str">
        <f t="shared" si="208"/>
        <v/>
      </c>
      <c r="AB937" s="9" t="str">
        <f t="shared" si="210"/>
        <v/>
      </c>
      <c r="AC937" s="9" t="str">
        <f t="shared" si="214"/>
        <v/>
      </c>
      <c r="AD937" s="9" t="str">
        <f t="shared" si="215"/>
        <v/>
      </c>
      <c r="AE937" s="5"/>
      <c r="AF937" s="11">
        <f t="shared" si="216"/>
        <v>32011.25</v>
      </c>
      <c r="AG937" s="11">
        <f t="shared" si="217"/>
        <v>0.88999960951228085</v>
      </c>
      <c r="AH937" s="11" t="str">
        <f t="shared" si="218"/>
        <v/>
      </c>
      <c r="AI937" s="5" t="s">
        <v>51</v>
      </c>
      <c r="AJ937" s="5" t="s">
        <v>86</v>
      </c>
      <c r="AK937" s="5" t="s">
        <v>52</v>
      </c>
      <c r="AL937" s="5" t="s">
        <v>88</v>
      </c>
      <c r="AM937" s="5" t="s">
        <v>89</v>
      </c>
      <c r="AN937" s="12" t="str">
        <f t="shared" si="211"/>
        <v/>
      </c>
      <c r="AO937" s="12"/>
      <c r="AP937" s="12"/>
      <c r="AQ937" s="12"/>
      <c r="AR937" s="12"/>
      <c r="AS937" s="13" t="s">
        <v>90</v>
      </c>
    </row>
    <row r="938" spans="1:45" ht="21" customHeight="1">
      <c r="A938" s="4">
        <v>43346</v>
      </c>
      <c r="B938" s="5" t="s">
        <v>85</v>
      </c>
      <c r="C938" s="5" t="s">
        <v>86</v>
      </c>
      <c r="D938" s="4">
        <v>43159</v>
      </c>
      <c r="E938" s="5">
        <f t="shared" si="202"/>
        <v>187</v>
      </c>
      <c r="F938" s="5" t="str">
        <f t="shared" si="203"/>
        <v>개봉후</v>
      </c>
      <c r="G938" s="5" t="str">
        <f t="shared" si="204"/>
        <v>월</v>
      </c>
      <c r="H938" s="5">
        <f t="shared" si="205"/>
        <v>0</v>
      </c>
      <c r="I938" s="5">
        <v>19778</v>
      </c>
      <c r="J938" s="5">
        <v>10146</v>
      </c>
      <c r="K938" s="5">
        <v>9632</v>
      </c>
      <c r="L938" s="14">
        <f t="shared" si="206"/>
        <v>0.51299423601981997</v>
      </c>
      <c r="M938" s="14">
        <f t="shared" si="207"/>
        <v>-0.45243632336655593</v>
      </c>
      <c r="N938" s="11">
        <f t="shared" si="209"/>
        <v>24200.285714285714</v>
      </c>
      <c r="O938" s="11">
        <f t="shared" si="212"/>
        <v>26471.5</v>
      </c>
      <c r="P938" s="11">
        <f t="shared" si="213"/>
        <v>0.74714315395803033</v>
      </c>
      <c r="Q938" s="6"/>
      <c r="R938" s="6"/>
      <c r="S938" s="6"/>
      <c r="T938" s="6"/>
      <c r="U938" s="6"/>
      <c r="V938" s="6"/>
      <c r="W938" s="6"/>
      <c r="X938" s="5" t="s">
        <v>93</v>
      </c>
      <c r="Y938" s="5"/>
      <c r="Z938" s="9"/>
      <c r="AA938" s="14" t="str">
        <f t="shared" si="208"/>
        <v/>
      </c>
      <c r="AB938" s="9" t="str">
        <f t="shared" si="210"/>
        <v/>
      </c>
      <c r="AC938" s="9" t="str">
        <f t="shared" si="214"/>
        <v/>
      </c>
      <c r="AD938" s="9" t="str">
        <f t="shared" si="215"/>
        <v/>
      </c>
      <c r="AE938" s="5"/>
      <c r="AF938" s="11">
        <f t="shared" si="216"/>
        <v>15242.5</v>
      </c>
      <c r="AG938" s="11">
        <f t="shared" si="217"/>
        <v>0.6656388387731671</v>
      </c>
      <c r="AH938" s="11" t="str">
        <f t="shared" si="218"/>
        <v/>
      </c>
      <c r="AI938" s="5" t="s">
        <v>51</v>
      </c>
      <c r="AJ938" s="5" t="s">
        <v>86</v>
      </c>
      <c r="AK938" s="5" t="s">
        <v>52</v>
      </c>
      <c r="AL938" s="5" t="s">
        <v>88</v>
      </c>
      <c r="AM938" s="5" t="s">
        <v>89</v>
      </c>
      <c r="AN938" s="12" t="str">
        <f t="shared" si="211"/>
        <v/>
      </c>
      <c r="AO938" s="12"/>
      <c r="AP938" s="12"/>
      <c r="AQ938" s="12"/>
      <c r="AR938" s="12"/>
      <c r="AS938" s="13" t="s">
        <v>90</v>
      </c>
    </row>
    <row r="939" spans="1:45" ht="21" customHeight="1">
      <c r="A939" s="4">
        <v>43347</v>
      </c>
      <c r="B939" s="5" t="s">
        <v>85</v>
      </c>
      <c r="C939" s="5" t="s">
        <v>86</v>
      </c>
      <c r="D939" s="4">
        <v>43159</v>
      </c>
      <c r="E939" s="5">
        <f t="shared" si="202"/>
        <v>188</v>
      </c>
      <c r="F939" s="5" t="str">
        <f t="shared" si="203"/>
        <v>개봉후</v>
      </c>
      <c r="G939" s="5" t="str">
        <f t="shared" si="204"/>
        <v>화</v>
      </c>
      <c r="H939" s="5">
        <f t="shared" si="205"/>
        <v>0</v>
      </c>
      <c r="I939" s="5">
        <v>19428</v>
      </c>
      <c r="J939" s="5">
        <v>10314</v>
      </c>
      <c r="K939" s="5">
        <v>9114</v>
      </c>
      <c r="L939" s="14">
        <f t="shared" si="206"/>
        <v>0.53088326127239038</v>
      </c>
      <c r="M939" s="14">
        <f t="shared" si="207"/>
        <v>-1.7696430377186823E-2</v>
      </c>
      <c r="N939" s="11">
        <f t="shared" si="209"/>
        <v>24072.714285714286</v>
      </c>
      <c r="O939" s="11">
        <f t="shared" si="212"/>
        <v>26127.607142857141</v>
      </c>
      <c r="P939" s="11">
        <f t="shared" si="213"/>
        <v>0.74358129674003826</v>
      </c>
      <c r="Q939" s="6"/>
      <c r="R939" s="6"/>
      <c r="S939" s="6"/>
      <c r="T939" s="6"/>
      <c r="U939" s="6"/>
      <c r="V939" s="6"/>
      <c r="W939" s="6"/>
      <c r="X939" s="5" t="s">
        <v>93</v>
      </c>
      <c r="Y939" s="5"/>
      <c r="Z939" s="9"/>
      <c r="AA939" s="14" t="str">
        <f t="shared" si="208"/>
        <v/>
      </c>
      <c r="AB939" s="9" t="str">
        <f t="shared" si="210"/>
        <v/>
      </c>
      <c r="AC939" s="9" t="str">
        <f t="shared" si="214"/>
        <v/>
      </c>
      <c r="AD939" s="9" t="str">
        <f t="shared" si="215"/>
        <v/>
      </c>
      <c r="AE939" s="5"/>
      <c r="AF939" s="11">
        <f t="shared" si="216"/>
        <v>15202.25</v>
      </c>
      <c r="AG939" s="11">
        <f t="shared" si="217"/>
        <v>0.67845220279892782</v>
      </c>
      <c r="AH939" s="11" t="str">
        <f t="shared" si="218"/>
        <v/>
      </c>
      <c r="AI939" s="5" t="s">
        <v>51</v>
      </c>
      <c r="AJ939" s="5" t="s">
        <v>86</v>
      </c>
      <c r="AK939" s="5" t="s">
        <v>52</v>
      </c>
      <c r="AL939" s="5" t="s">
        <v>88</v>
      </c>
      <c r="AM939" s="5" t="s">
        <v>89</v>
      </c>
      <c r="AN939" s="12" t="str">
        <f t="shared" si="211"/>
        <v/>
      </c>
      <c r="AO939" s="12"/>
      <c r="AP939" s="12"/>
      <c r="AQ939" s="12"/>
      <c r="AR939" s="12"/>
      <c r="AS939" s="13" t="s">
        <v>90</v>
      </c>
    </row>
    <row r="940" spans="1:45" ht="21" customHeight="1">
      <c r="A940" s="4">
        <v>43348</v>
      </c>
      <c r="B940" s="5" t="s">
        <v>85</v>
      </c>
      <c r="C940" s="5" t="s">
        <v>86</v>
      </c>
      <c r="D940" s="4">
        <v>43159</v>
      </c>
      <c r="E940" s="5">
        <f t="shared" si="202"/>
        <v>189</v>
      </c>
      <c r="F940" s="5" t="str">
        <f t="shared" si="203"/>
        <v>개봉후</v>
      </c>
      <c r="G940" s="5" t="str">
        <f t="shared" si="204"/>
        <v>수</v>
      </c>
      <c r="H940" s="5">
        <f t="shared" si="205"/>
        <v>0</v>
      </c>
      <c r="I940" s="5">
        <v>21287</v>
      </c>
      <c r="J940" s="5">
        <v>12022</v>
      </c>
      <c r="K940" s="5">
        <v>9264</v>
      </c>
      <c r="L940" s="14">
        <f t="shared" si="206"/>
        <v>0.56475783341945784</v>
      </c>
      <c r="M940" s="14">
        <f t="shared" si="207"/>
        <v>9.5686637842289368E-2</v>
      </c>
      <c r="N940" s="11">
        <f t="shared" si="209"/>
        <v>24042.285714285714</v>
      </c>
      <c r="O940" s="11">
        <f t="shared" si="212"/>
        <v>25969.107142857141</v>
      </c>
      <c r="P940" s="11">
        <f t="shared" si="213"/>
        <v>0.81970473158354373</v>
      </c>
      <c r="Q940" s="6"/>
      <c r="R940" s="6"/>
      <c r="S940" s="6"/>
      <c r="T940" s="6"/>
      <c r="U940" s="6"/>
      <c r="V940" s="6"/>
      <c r="W940" s="6"/>
      <c r="X940" s="5" t="s">
        <v>93</v>
      </c>
      <c r="Y940" s="5"/>
      <c r="Z940" s="9"/>
      <c r="AA940" s="14" t="str">
        <f t="shared" si="208"/>
        <v/>
      </c>
      <c r="AB940" s="9" t="str">
        <f t="shared" si="210"/>
        <v/>
      </c>
      <c r="AC940" s="9" t="str">
        <f t="shared" si="214"/>
        <v/>
      </c>
      <c r="AD940" s="9" t="str">
        <f t="shared" si="215"/>
        <v/>
      </c>
      <c r="AE940" s="5"/>
      <c r="AF940" s="11">
        <f t="shared" si="216"/>
        <v>17381.75</v>
      </c>
      <c r="AG940" s="11">
        <f t="shared" si="217"/>
        <v>0.69164497245674339</v>
      </c>
      <c r="AH940" s="11" t="str">
        <f t="shared" si="218"/>
        <v/>
      </c>
      <c r="AI940" s="5" t="s">
        <v>51</v>
      </c>
      <c r="AJ940" s="5" t="s">
        <v>86</v>
      </c>
      <c r="AK940" s="5" t="s">
        <v>52</v>
      </c>
      <c r="AL940" s="5" t="s">
        <v>88</v>
      </c>
      <c r="AM940" s="5" t="s">
        <v>89</v>
      </c>
      <c r="AN940" s="12" t="str">
        <f t="shared" si="211"/>
        <v/>
      </c>
      <c r="AO940" s="12"/>
      <c r="AP940" s="12"/>
      <c r="AQ940" s="12"/>
      <c r="AR940" s="12"/>
      <c r="AS940" s="13" t="s">
        <v>90</v>
      </c>
    </row>
    <row r="941" spans="1:45" ht="21" customHeight="1">
      <c r="A941" s="4">
        <v>43349</v>
      </c>
      <c r="B941" s="5" t="s">
        <v>85</v>
      </c>
      <c r="C941" s="5" t="s">
        <v>86</v>
      </c>
      <c r="D941" s="4">
        <v>43159</v>
      </c>
      <c r="E941" s="5">
        <f t="shared" si="202"/>
        <v>190</v>
      </c>
      <c r="F941" s="5" t="str">
        <f t="shared" si="203"/>
        <v>개봉후</v>
      </c>
      <c r="G941" s="5" t="str">
        <f t="shared" si="204"/>
        <v>목</v>
      </c>
      <c r="H941" s="5">
        <f t="shared" si="205"/>
        <v>0</v>
      </c>
      <c r="I941" s="5">
        <v>21434</v>
      </c>
      <c r="J941" s="5">
        <v>12236</v>
      </c>
      <c r="K941" s="5">
        <v>9198</v>
      </c>
      <c r="L941" s="14">
        <f t="shared" si="206"/>
        <v>0.57086871325930766</v>
      </c>
      <c r="M941" s="14">
        <f t="shared" si="207"/>
        <v>6.9056231502795384E-3</v>
      </c>
      <c r="N941" s="11">
        <f t="shared" si="209"/>
        <v>24110.285714285714</v>
      </c>
      <c r="O941" s="11">
        <f t="shared" si="212"/>
        <v>25687.714285714286</v>
      </c>
      <c r="P941" s="11">
        <f t="shared" si="213"/>
        <v>0.8344066646645979</v>
      </c>
      <c r="Q941" s="6"/>
      <c r="R941" s="6"/>
      <c r="S941" s="6"/>
      <c r="T941" s="6"/>
      <c r="U941" s="6"/>
      <c r="V941" s="6"/>
      <c r="W941" s="6"/>
      <c r="X941" s="5" t="s">
        <v>93</v>
      </c>
      <c r="Y941" s="5"/>
      <c r="Z941" s="9"/>
      <c r="AA941" s="14" t="str">
        <f t="shared" si="208"/>
        <v/>
      </c>
      <c r="AB941" s="9" t="str">
        <f t="shared" si="210"/>
        <v/>
      </c>
      <c r="AC941" s="9" t="str">
        <f t="shared" si="214"/>
        <v/>
      </c>
      <c r="AD941" s="9" t="str">
        <f t="shared" si="215"/>
        <v/>
      </c>
      <c r="AE941" s="5"/>
      <c r="AF941" s="11">
        <f t="shared" si="216"/>
        <v>12385.5</v>
      </c>
      <c r="AG941" s="11">
        <f t="shared" si="217"/>
        <v>0.9879294336118849</v>
      </c>
      <c r="AH941" s="11" t="str">
        <f t="shared" si="218"/>
        <v/>
      </c>
      <c r="AI941" s="5" t="s">
        <v>51</v>
      </c>
      <c r="AJ941" s="5" t="s">
        <v>86</v>
      </c>
      <c r="AK941" s="5" t="s">
        <v>52</v>
      </c>
      <c r="AL941" s="5" t="s">
        <v>88</v>
      </c>
      <c r="AM941" s="5" t="s">
        <v>89</v>
      </c>
      <c r="AN941" s="12" t="str">
        <f t="shared" si="211"/>
        <v/>
      </c>
      <c r="AO941" s="12"/>
      <c r="AP941" s="12"/>
      <c r="AQ941" s="12"/>
      <c r="AR941" s="12"/>
      <c r="AS941" s="13" t="s">
        <v>90</v>
      </c>
    </row>
    <row r="942" spans="1:45" ht="21" customHeight="1">
      <c r="A942" s="4">
        <v>43350</v>
      </c>
      <c r="B942" s="5" t="s">
        <v>85</v>
      </c>
      <c r="C942" s="5" t="s">
        <v>86</v>
      </c>
      <c r="D942" s="4">
        <v>43159</v>
      </c>
      <c r="E942" s="5">
        <f t="shared" si="202"/>
        <v>191</v>
      </c>
      <c r="F942" s="5" t="str">
        <f t="shared" si="203"/>
        <v>개봉후</v>
      </c>
      <c r="G942" s="5" t="str">
        <f t="shared" si="204"/>
        <v>금</v>
      </c>
      <c r="H942" s="5">
        <f t="shared" si="205"/>
        <v>0</v>
      </c>
      <c r="I942" s="5">
        <v>22169</v>
      </c>
      <c r="J942" s="5">
        <v>13024</v>
      </c>
      <c r="K942" s="5">
        <v>9146</v>
      </c>
      <c r="L942" s="14">
        <f t="shared" si="206"/>
        <v>0.58748703144029957</v>
      </c>
      <c r="M942" s="14">
        <f t="shared" si="207"/>
        <v>3.4291312867406942E-2</v>
      </c>
      <c r="N942" s="11">
        <f t="shared" si="209"/>
        <v>24307.857142857141</v>
      </c>
      <c r="O942" s="11">
        <f t="shared" si="212"/>
        <v>25608.071428571428</v>
      </c>
      <c r="P942" s="11">
        <f t="shared" si="213"/>
        <v>0.86570361465274626</v>
      </c>
      <c r="Q942" s="6"/>
      <c r="R942" s="6"/>
      <c r="S942" s="6"/>
      <c r="T942" s="6"/>
      <c r="U942" s="6"/>
      <c r="V942" s="6"/>
      <c r="W942" s="6"/>
      <c r="X942" s="5" t="s">
        <v>93</v>
      </c>
      <c r="Y942" s="5"/>
      <c r="Z942" s="9"/>
      <c r="AA942" s="14" t="str">
        <f t="shared" si="208"/>
        <v/>
      </c>
      <c r="AB942" s="9" t="str">
        <f t="shared" si="210"/>
        <v/>
      </c>
      <c r="AC942" s="9" t="str">
        <f t="shared" si="214"/>
        <v/>
      </c>
      <c r="AD942" s="9" t="str">
        <f t="shared" si="215"/>
        <v/>
      </c>
      <c r="AE942" s="5"/>
      <c r="AF942" s="11">
        <f t="shared" si="216"/>
        <v>14237.25</v>
      </c>
      <c r="AG942" s="11">
        <f t="shared" si="217"/>
        <v>0.91478340269363811</v>
      </c>
      <c r="AH942" s="11" t="str">
        <f t="shared" si="218"/>
        <v/>
      </c>
      <c r="AI942" s="5" t="s">
        <v>51</v>
      </c>
      <c r="AJ942" s="5" t="s">
        <v>86</v>
      </c>
      <c r="AK942" s="5" t="s">
        <v>52</v>
      </c>
      <c r="AL942" s="5" t="s">
        <v>88</v>
      </c>
      <c r="AM942" s="5" t="s">
        <v>89</v>
      </c>
      <c r="AN942" s="12" t="str">
        <f t="shared" si="211"/>
        <v/>
      </c>
      <c r="AO942" s="12"/>
      <c r="AP942" s="12"/>
      <c r="AQ942" s="12"/>
      <c r="AR942" s="12"/>
      <c r="AS942" s="13" t="s">
        <v>90</v>
      </c>
    </row>
    <row r="943" spans="1:45" ht="21" customHeight="1">
      <c r="A943" s="4">
        <v>43351</v>
      </c>
      <c r="B943" s="5" t="s">
        <v>85</v>
      </c>
      <c r="C943" s="5" t="s">
        <v>86</v>
      </c>
      <c r="D943" s="4">
        <v>43159</v>
      </c>
      <c r="E943" s="5">
        <f t="shared" si="202"/>
        <v>192</v>
      </c>
      <c r="F943" s="5" t="str">
        <f t="shared" si="203"/>
        <v>개봉후</v>
      </c>
      <c r="G943" s="5" t="str">
        <f t="shared" si="204"/>
        <v>토</v>
      </c>
      <c r="H943" s="5">
        <f t="shared" si="205"/>
        <v>1</v>
      </c>
      <c r="I943" s="5">
        <v>36102</v>
      </c>
      <c r="J943" s="5">
        <v>27710</v>
      </c>
      <c r="K943" s="5">
        <v>8393</v>
      </c>
      <c r="L943" s="14">
        <f t="shared" si="206"/>
        <v>0.76754750429339091</v>
      </c>
      <c r="M943" s="14">
        <f t="shared" si="207"/>
        <v>0.62849023411069505</v>
      </c>
      <c r="N943" s="11">
        <f t="shared" si="209"/>
        <v>25188.285714285714</v>
      </c>
      <c r="O943" s="11">
        <f t="shared" si="212"/>
        <v>25492.464285714286</v>
      </c>
      <c r="P943" s="11">
        <f t="shared" si="213"/>
        <v>1.4161832138068813</v>
      </c>
      <c r="Q943" s="6"/>
      <c r="R943" s="6"/>
      <c r="S943" s="6"/>
      <c r="T943" s="6"/>
      <c r="U943" s="6"/>
      <c r="V943" s="6"/>
      <c r="W943" s="6"/>
      <c r="X943" s="5" t="s">
        <v>93</v>
      </c>
      <c r="Y943" s="5"/>
      <c r="Z943" s="9"/>
      <c r="AA943" s="14" t="str">
        <f t="shared" si="208"/>
        <v/>
      </c>
      <c r="AB943" s="9" t="str">
        <f t="shared" si="210"/>
        <v/>
      </c>
      <c r="AC943" s="9" t="str">
        <f t="shared" si="214"/>
        <v/>
      </c>
      <c r="AD943" s="9" t="str">
        <f t="shared" si="215"/>
        <v/>
      </c>
      <c r="AE943" s="5"/>
      <c r="AF943" s="11">
        <f t="shared" si="216"/>
        <v>24930.5</v>
      </c>
      <c r="AG943" s="11">
        <f t="shared" si="217"/>
        <v>1.111489942038868</v>
      </c>
      <c r="AH943" s="11" t="str">
        <f t="shared" si="218"/>
        <v/>
      </c>
      <c r="AI943" s="5" t="s">
        <v>51</v>
      </c>
      <c r="AJ943" s="5" t="s">
        <v>86</v>
      </c>
      <c r="AK943" s="5" t="s">
        <v>52</v>
      </c>
      <c r="AL943" s="5" t="s">
        <v>88</v>
      </c>
      <c r="AM943" s="5" t="s">
        <v>89</v>
      </c>
      <c r="AN943" s="12" t="str">
        <f t="shared" si="211"/>
        <v/>
      </c>
      <c r="AO943" s="12"/>
      <c r="AP943" s="12"/>
      <c r="AQ943" s="12"/>
      <c r="AR943" s="12"/>
      <c r="AS943" s="13" t="s">
        <v>90</v>
      </c>
    </row>
    <row r="944" spans="1:45" ht="21" customHeight="1">
      <c r="A944" s="4">
        <v>43352</v>
      </c>
      <c r="B944" s="5" t="s">
        <v>85</v>
      </c>
      <c r="C944" s="5" t="s">
        <v>86</v>
      </c>
      <c r="D944" s="4">
        <v>43159</v>
      </c>
      <c r="E944" s="5">
        <f t="shared" si="202"/>
        <v>193</v>
      </c>
      <c r="F944" s="5" t="str">
        <f t="shared" si="203"/>
        <v>개봉후</v>
      </c>
      <c r="G944" s="5" t="str">
        <f t="shared" si="204"/>
        <v>일</v>
      </c>
      <c r="H944" s="5">
        <f t="shared" si="205"/>
        <v>1</v>
      </c>
      <c r="I944" s="5">
        <v>44320</v>
      </c>
      <c r="J944" s="5">
        <v>36694</v>
      </c>
      <c r="K944" s="5">
        <v>7626</v>
      </c>
      <c r="L944" s="14">
        <f t="shared" si="206"/>
        <v>0.82793321299638989</v>
      </c>
      <c r="M944" s="14">
        <f t="shared" si="207"/>
        <v>0.22763281812641956</v>
      </c>
      <c r="N944" s="11">
        <f t="shared" si="209"/>
        <v>26359.714285714286</v>
      </c>
      <c r="O944" s="11">
        <f t="shared" si="212"/>
        <v>25555.964285714286</v>
      </c>
      <c r="P944" s="11">
        <f t="shared" si="213"/>
        <v>1.73423313260673</v>
      </c>
      <c r="Q944" s="6"/>
      <c r="R944" s="6"/>
      <c r="S944" s="6"/>
      <c r="T944" s="6"/>
      <c r="U944" s="6"/>
      <c r="V944" s="6"/>
      <c r="W944" s="6"/>
      <c r="X944" s="5" t="s">
        <v>93</v>
      </c>
      <c r="Y944" s="5"/>
      <c r="Z944" s="9"/>
      <c r="AA944" s="14" t="str">
        <f t="shared" si="208"/>
        <v/>
      </c>
      <c r="AB944" s="9" t="str">
        <f t="shared" si="210"/>
        <v/>
      </c>
      <c r="AC944" s="9" t="str">
        <f t="shared" si="214"/>
        <v/>
      </c>
      <c r="AD944" s="9" t="str">
        <f t="shared" si="215"/>
        <v/>
      </c>
      <c r="AE944" s="5"/>
      <c r="AF944" s="11">
        <f t="shared" si="216"/>
        <v>27533.75</v>
      </c>
      <c r="AG944" s="11">
        <f t="shared" si="217"/>
        <v>1.3326916965542288</v>
      </c>
      <c r="AH944" s="11" t="str">
        <f t="shared" si="218"/>
        <v/>
      </c>
      <c r="AI944" s="5" t="s">
        <v>51</v>
      </c>
      <c r="AJ944" s="5" t="s">
        <v>86</v>
      </c>
      <c r="AK944" s="5" t="s">
        <v>52</v>
      </c>
      <c r="AL944" s="5" t="s">
        <v>88</v>
      </c>
      <c r="AM944" s="5" t="s">
        <v>89</v>
      </c>
      <c r="AN944" s="12" t="str">
        <f t="shared" si="211"/>
        <v/>
      </c>
      <c r="AO944" s="12"/>
      <c r="AP944" s="12"/>
      <c r="AQ944" s="12"/>
      <c r="AR944" s="12"/>
      <c r="AS944" s="13" t="s">
        <v>90</v>
      </c>
    </row>
    <row r="945" spans="1:45" ht="21" customHeight="1">
      <c r="A945" s="4">
        <v>43353</v>
      </c>
      <c r="B945" s="5" t="s">
        <v>85</v>
      </c>
      <c r="C945" s="5" t="s">
        <v>86</v>
      </c>
      <c r="D945" s="4">
        <v>43159</v>
      </c>
      <c r="E945" s="5">
        <f t="shared" si="202"/>
        <v>194</v>
      </c>
      <c r="F945" s="5" t="str">
        <f t="shared" si="203"/>
        <v>개봉후</v>
      </c>
      <c r="G945" s="5" t="str">
        <f t="shared" si="204"/>
        <v>월</v>
      </c>
      <c r="H945" s="5">
        <f t="shared" si="205"/>
        <v>0</v>
      </c>
      <c r="I945" s="5">
        <v>21276</v>
      </c>
      <c r="J945" s="5">
        <v>11952</v>
      </c>
      <c r="K945" s="5">
        <v>9324</v>
      </c>
      <c r="L945" s="14">
        <f t="shared" si="206"/>
        <v>0.56175972927241957</v>
      </c>
      <c r="M945" s="14">
        <f t="shared" si="207"/>
        <v>-0.51994584837545132</v>
      </c>
      <c r="N945" s="11">
        <f t="shared" si="209"/>
        <v>26573.714285714286</v>
      </c>
      <c r="O945" s="11">
        <f t="shared" si="212"/>
        <v>25795.178571428572</v>
      </c>
      <c r="P945" s="11">
        <f t="shared" si="213"/>
        <v>0.82480529999376961</v>
      </c>
      <c r="Q945" s="6"/>
      <c r="R945" s="6"/>
      <c r="S945" s="6"/>
      <c r="T945" s="6"/>
      <c r="U945" s="6"/>
      <c r="V945" s="6"/>
      <c r="W945" s="6"/>
      <c r="X945" s="5" t="s">
        <v>93</v>
      </c>
      <c r="Y945" s="5"/>
      <c r="Z945" s="9"/>
      <c r="AA945" s="14" t="str">
        <f t="shared" si="208"/>
        <v/>
      </c>
      <c r="AB945" s="9" t="str">
        <f t="shared" si="210"/>
        <v/>
      </c>
      <c r="AC945" s="9" t="str">
        <f t="shared" si="214"/>
        <v/>
      </c>
      <c r="AD945" s="9" t="str">
        <f t="shared" si="215"/>
        <v/>
      </c>
      <c r="AE945" s="5"/>
      <c r="AF945" s="11">
        <f t="shared" si="216"/>
        <v>12530</v>
      </c>
      <c r="AG945" s="11">
        <f t="shared" si="217"/>
        <v>0.95387071029529125</v>
      </c>
      <c r="AH945" s="11" t="str">
        <f t="shared" si="218"/>
        <v/>
      </c>
      <c r="AI945" s="5" t="s">
        <v>51</v>
      </c>
      <c r="AJ945" s="5" t="s">
        <v>86</v>
      </c>
      <c r="AK945" s="5" t="s">
        <v>52</v>
      </c>
      <c r="AL945" s="5" t="s">
        <v>88</v>
      </c>
      <c r="AM945" s="5" t="s">
        <v>89</v>
      </c>
      <c r="AN945" s="12" t="str">
        <f t="shared" si="211"/>
        <v/>
      </c>
      <c r="AO945" s="12"/>
      <c r="AP945" s="12"/>
      <c r="AQ945" s="12"/>
      <c r="AR945" s="12"/>
      <c r="AS945" s="13" t="s">
        <v>90</v>
      </c>
    </row>
    <row r="946" spans="1:45" ht="21" customHeight="1">
      <c r="A946" s="4">
        <v>43354</v>
      </c>
      <c r="B946" s="5" t="s">
        <v>85</v>
      </c>
      <c r="C946" s="5" t="s">
        <v>86</v>
      </c>
      <c r="D946" s="4">
        <v>43159</v>
      </c>
      <c r="E946" s="5">
        <f t="shared" si="202"/>
        <v>195</v>
      </c>
      <c r="F946" s="5" t="str">
        <f t="shared" si="203"/>
        <v>개봉후</v>
      </c>
      <c r="G946" s="5" t="str">
        <f t="shared" si="204"/>
        <v>화</v>
      </c>
      <c r="H946" s="5">
        <f t="shared" si="205"/>
        <v>0</v>
      </c>
      <c r="I946" s="5">
        <v>22494</v>
      </c>
      <c r="J946" s="5">
        <v>13072</v>
      </c>
      <c r="K946" s="5">
        <v>9422</v>
      </c>
      <c r="L946" s="14">
        <f t="shared" si="206"/>
        <v>0.58113274651018054</v>
      </c>
      <c r="M946" s="14">
        <f t="shared" si="207"/>
        <v>5.7247602932882113E-2</v>
      </c>
      <c r="N946" s="11">
        <f t="shared" si="209"/>
        <v>27011.714285714286</v>
      </c>
      <c r="O946" s="11">
        <f t="shared" si="212"/>
        <v>25728.535714285714</v>
      </c>
      <c r="P946" s="11">
        <f t="shared" si="213"/>
        <v>0.87428216863155006</v>
      </c>
      <c r="Q946" s="6"/>
      <c r="R946" s="6"/>
      <c r="S946" s="6"/>
      <c r="T946" s="6"/>
      <c r="U946" s="6"/>
      <c r="V946" s="6"/>
      <c r="W946" s="6"/>
      <c r="X946" s="5" t="s">
        <v>93</v>
      </c>
      <c r="Y946" s="5"/>
      <c r="Z946" s="9"/>
      <c r="AA946" s="14" t="str">
        <f t="shared" si="208"/>
        <v/>
      </c>
      <c r="AB946" s="9" t="str">
        <f t="shared" si="210"/>
        <v/>
      </c>
      <c r="AC946" s="9" t="str">
        <f t="shared" si="214"/>
        <v/>
      </c>
      <c r="AD946" s="9" t="str">
        <f t="shared" si="215"/>
        <v/>
      </c>
      <c r="AE946" s="5"/>
      <c r="AF946" s="11">
        <f t="shared" si="216"/>
        <v>13978.75</v>
      </c>
      <c r="AG946" s="11">
        <f t="shared" si="217"/>
        <v>0.9351336850576768</v>
      </c>
      <c r="AH946" s="11" t="str">
        <f t="shared" si="218"/>
        <v/>
      </c>
      <c r="AI946" s="5" t="s">
        <v>51</v>
      </c>
      <c r="AJ946" s="5" t="s">
        <v>86</v>
      </c>
      <c r="AK946" s="5" t="s">
        <v>52</v>
      </c>
      <c r="AL946" s="5" t="s">
        <v>88</v>
      </c>
      <c r="AM946" s="5" t="s">
        <v>89</v>
      </c>
      <c r="AN946" s="12" t="str">
        <f t="shared" si="211"/>
        <v/>
      </c>
      <c r="AO946" s="12"/>
      <c r="AP946" s="12"/>
      <c r="AQ946" s="12"/>
      <c r="AR946" s="12"/>
      <c r="AS946" s="13" t="s">
        <v>90</v>
      </c>
    </row>
    <row r="947" spans="1:45" ht="21" customHeight="1">
      <c r="A947" s="4">
        <v>43355</v>
      </c>
      <c r="B947" s="5" t="s">
        <v>85</v>
      </c>
      <c r="C947" s="5" t="s">
        <v>86</v>
      </c>
      <c r="D947" s="4">
        <v>43159</v>
      </c>
      <c r="E947" s="5">
        <f t="shared" si="202"/>
        <v>196</v>
      </c>
      <c r="F947" s="5" t="str">
        <f t="shared" si="203"/>
        <v>개봉후</v>
      </c>
      <c r="G947" s="5" t="str">
        <f t="shared" si="204"/>
        <v>수</v>
      </c>
      <c r="H947" s="5">
        <f t="shared" si="205"/>
        <v>0</v>
      </c>
      <c r="I947" s="5">
        <v>23082</v>
      </c>
      <c r="J947" s="5">
        <v>13706</v>
      </c>
      <c r="K947" s="5">
        <v>9376</v>
      </c>
      <c r="L947" s="14">
        <f t="shared" si="206"/>
        <v>0.59379603153972793</v>
      </c>
      <c r="M947" s="14">
        <f t="shared" si="207"/>
        <v>2.6140304081088361E-2</v>
      </c>
      <c r="N947" s="11">
        <f t="shared" si="209"/>
        <v>27268.142857142859</v>
      </c>
      <c r="O947" s="11">
        <f t="shared" si="212"/>
        <v>25661.035714285714</v>
      </c>
      <c r="P947" s="11">
        <f t="shared" si="213"/>
        <v>0.89949603971557768</v>
      </c>
      <c r="Q947" s="6"/>
      <c r="R947" s="6"/>
      <c r="S947" s="6"/>
      <c r="T947" s="6"/>
      <c r="U947" s="6"/>
      <c r="V947" s="6"/>
      <c r="W947" s="6"/>
      <c r="X947" s="5" t="s">
        <v>93</v>
      </c>
      <c r="Y947" s="5"/>
      <c r="Z947" s="9"/>
      <c r="AA947" s="14" t="str">
        <f t="shared" si="208"/>
        <v/>
      </c>
      <c r="AB947" s="9" t="str">
        <f t="shared" si="210"/>
        <v/>
      </c>
      <c r="AC947" s="9" t="str">
        <f t="shared" si="214"/>
        <v/>
      </c>
      <c r="AD947" s="9" t="str">
        <f t="shared" si="215"/>
        <v/>
      </c>
      <c r="AE947" s="5"/>
      <c r="AF947" s="11">
        <f t="shared" si="216"/>
        <v>15317.5</v>
      </c>
      <c r="AG947" s="11">
        <f t="shared" si="217"/>
        <v>0.89479353680430884</v>
      </c>
      <c r="AH947" s="11" t="str">
        <f t="shared" si="218"/>
        <v/>
      </c>
      <c r="AI947" s="5" t="s">
        <v>51</v>
      </c>
      <c r="AJ947" s="5" t="s">
        <v>86</v>
      </c>
      <c r="AK947" s="5" t="s">
        <v>52</v>
      </c>
      <c r="AL947" s="5" t="s">
        <v>88</v>
      </c>
      <c r="AM947" s="5" t="s">
        <v>89</v>
      </c>
      <c r="AN947" s="12" t="str">
        <f t="shared" si="211"/>
        <v/>
      </c>
      <c r="AO947" s="12"/>
      <c r="AP947" s="12"/>
      <c r="AQ947" s="12"/>
      <c r="AR947" s="12"/>
      <c r="AS947" s="13" t="s">
        <v>90</v>
      </c>
    </row>
    <row r="948" spans="1:45" ht="21" customHeight="1">
      <c r="A948" s="4">
        <v>43356</v>
      </c>
      <c r="B948" s="5" t="s">
        <v>85</v>
      </c>
      <c r="C948" s="5" t="s">
        <v>86</v>
      </c>
      <c r="D948" s="4">
        <v>43159</v>
      </c>
      <c r="E948" s="5">
        <f t="shared" si="202"/>
        <v>197</v>
      </c>
      <c r="F948" s="5" t="str">
        <f t="shared" si="203"/>
        <v>개봉후</v>
      </c>
      <c r="G948" s="5" t="str">
        <f t="shared" si="204"/>
        <v>목</v>
      </c>
      <c r="H948" s="5">
        <f t="shared" si="205"/>
        <v>0</v>
      </c>
      <c r="I948" s="5">
        <v>23268</v>
      </c>
      <c r="J948" s="5">
        <v>13622</v>
      </c>
      <c r="K948" s="5">
        <v>9646</v>
      </c>
      <c r="L948" s="14">
        <f t="shared" si="206"/>
        <v>0.585439229843562</v>
      </c>
      <c r="M948" s="14">
        <f t="shared" si="207"/>
        <v>8.0582271900182523E-3</v>
      </c>
      <c r="N948" s="11">
        <f t="shared" si="209"/>
        <v>27530.142857142859</v>
      </c>
      <c r="O948" s="11">
        <f t="shared" si="212"/>
        <v>25379.535714285714</v>
      </c>
      <c r="P948" s="11">
        <f t="shared" si="213"/>
        <v>0.91680164136741216</v>
      </c>
      <c r="Q948" s="6"/>
      <c r="R948" s="6"/>
      <c r="S948" s="6"/>
      <c r="T948" s="6"/>
      <c r="U948" s="6"/>
      <c r="V948" s="6"/>
      <c r="W948" s="6"/>
      <c r="X948" s="5" t="s">
        <v>93</v>
      </c>
      <c r="Y948" s="5"/>
      <c r="Z948" s="9"/>
      <c r="AA948" s="14" t="str">
        <f t="shared" si="208"/>
        <v/>
      </c>
      <c r="AB948" s="9" t="str">
        <f t="shared" si="210"/>
        <v/>
      </c>
      <c r="AC948" s="9" t="str">
        <f t="shared" si="214"/>
        <v/>
      </c>
      <c r="AD948" s="9" t="str">
        <f t="shared" si="215"/>
        <v/>
      </c>
      <c r="AE948" s="5"/>
      <c r="AF948" s="11">
        <f t="shared" si="216"/>
        <v>11695</v>
      </c>
      <c r="AG948" s="11">
        <f t="shared" si="217"/>
        <v>1.1647712697734074</v>
      </c>
      <c r="AH948" s="11" t="str">
        <f t="shared" si="218"/>
        <v/>
      </c>
      <c r="AI948" s="5" t="s">
        <v>51</v>
      </c>
      <c r="AJ948" s="5" t="s">
        <v>86</v>
      </c>
      <c r="AK948" s="5" t="s">
        <v>52</v>
      </c>
      <c r="AL948" s="5" t="s">
        <v>88</v>
      </c>
      <c r="AM948" s="5" t="s">
        <v>89</v>
      </c>
      <c r="AN948" s="12" t="str">
        <f t="shared" si="211"/>
        <v/>
      </c>
      <c r="AO948" s="12"/>
      <c r="AP948" s="12"/>
      <c r="AQ948" s="12"/>
      <c r="AR948" s="12"/>
      <c r="AS948" s="13" t="s">
        <v>90</v>
      </c>
    </row>
    <row r="949" spans="1:45" ht="21" customHeight="1">
      <c r="A949" s="4">
        <v>43357</v>
      </c>
      <c r="B949" s="5" t="s">
        <v>85</v>
      </c>
      <c r="C949" s="5" t="s">
        <v>86</v>
      </c>
      <c r="D949" s="4">
        <v>43159</v>
      </c>
      <c r="E949" s="5">
        <f t="shared" si="202"/>
        <v>198</v>
      </c>
      <c r="F949" s="5" t="str">
        <f t="shared" si="203"/>
        <v>개봉후</v>
      </c>
      <c r="G949" s="5" t="str">
        <f t="shared" si="204"/>
        <v>금</v>
      </c>
      <c r="H949" s="5">
        <f t="shared" si="205"/>
        <v>0</v>
      </c>
      <c r="I949" s="5">
        <v>27930</v>
      </c>
      <c r="J949" s="5">
        <v>19016</v>
      </c>
      <c r="K949" s="5">
        <v>8914</v>
      </c>
      <c r="L949" s="14">
        <f t="shared" si="206"/>
        <v>0.68084496956677409</v>
      </c>
      <c r="M949" s="14">
        <f t="shared" si="207"/>
        <v>0.20036101083032487</v>
      </c>
      <c r="N949" s="11">
        <f t="shared" si="209"/>
        <v>28353.142857142859</v>
      </c>
      <c r="O949" s="11">
        <f t="shared" si="212"/>
        <v>25407.785714285714</v>
      </c>
      <c r="P949" s="11">
        <f t="shared" si="213"/>
        <v>1.0992693465726198</v>
      </c>
      <c r="Q949" s="6"/>
      <c r="R949" s="6"/>
      <c r="S949" s="6"/>
      <c r="T949" s="6"/>
      <c r="U949" s="6"/>
      <c r="V949" s="6"/>
      <c r="W949" s="6"/>
      <c r="X949" s="5" t="s">
        <v>93</v>
      </c>
      <c r="Y949" s="5"/>
      <c r="Z949" s="9"/>
      <c r="AA949" s="14" t="str">
        <f t="shared" si="208"/>
        <v/>
      </c>
      <c r="AB949" s="9" t="str">
        <f t="shared" si="210"/>
        <v/>
      </c>
      <c r="AC949" s="9" t="str">
        <f t="shared" si="214"/>
        <v/>
      </c>
      <c r="AD949" s="9" t="str">
        <f t="shared" si="215"/>
        <v/>
      </c>
      <c r="AE949" s="5"/>
      <c r="AF949" s="11">
        <f t="shared" si="216"/>
        <v>13398.25</v>
      </c>
      <c r="AG949" s="11">
        <f t="shared" si="217"/>
        <v>1.4192898326273953</v>
      </c>
      <c r="AH949" s="11" t="str">
        <f t="shared" si="218"/>
        <v/>
      </c>
      <c r="AI949" s="5" t="s">
        <v>51</v>
      </c>
      <c r="AJ949" s="5" t="s">
        <v>86</v>
      </c>
      <c r="AK949" s="5" t="s">
        <v>52</v>
      </c>
      <c r="AL949" s="5" t="s">
        <v>88</v>
      </c>
      <c r="AM949" s="5" t="s">
        <v>89</v>
      </c>
      <c r="AN949" s="12" t="str">
        <f t="shared" si="211"/>
        <v/>
      </c>
      <c r="AO949" s="12"/>
      <c r="AP949" s="12"/>
      <c r="AQ949" s="12"/>
      <c r="AR949" s="12"/>
      <c r="AS949" s="13" t="s">
        <v>90</v>
      </c>
    </row>
    <row r="950" spans="1:45" ht="21" customHeight="1">
      <c r="A950" s="4">
        <v>43358</v>
      </c>
      <c r="B950" s="5" t="s">
        <v>85</v>
      </c>
      <c r="C950" s="5" t="s">
        <v>86</v>
      </c>
      <c r="D950" s="4">
        <v>43159</v>
      </c>
      <c r="E950" s="5">
        <f t="shared" si="202"/>
        <v>199</v>
      </c>
      <c r="F950" s="5" t="str">
        <f t="shared" si="203"/>
        <v>개봉후</v>
      </c>
      <c r="G950" s="5" t="str">
        <f t="shared" si="204"/>
        <v>토</v>
      </c>
      <c r="H950" s="5">
        <f t="shared" si="205"/>
        <v>1</v>
      </c>
      <c r="I950" s="5">
        <v>34370</v>
      </c>
      <c r="J950" s="5">
        <v>26540</v>
      </c>
      <c r="K950" s="5">
        <v>7830</v>
      </c>
      <c r="L950" s="14">
        <f t="shared" si="206"/>
        <v>0.77218504509746877</v>
      </c>
      <c r="M950" s="14">
        <f t="shared" si="207"/>
        <v>0.23057644110275688</v>
      </c>
      <c r="N950" s="11">
        <f t="shared" si="209"/>
        <v>28105.714285714286</v>
      </c>
      <c r="O950" s="11">
        <f t="shared" si="212"/>
        <v>25508.785714285714</v>
      </c>
      <c r="P950" s="11">
        <f t="shared" si="213"/>
        <v>1.3473789142676333</v>
      </c>
      <c r="Q950" s="6"/>
      <c r="R950" s="6"/>
      <c r="S950" s="6"/>
      <c r="T950" s="6"/>
      <c r="U950" s="6"/>
      <c r="V950" s="6"/>
      <c r="W950" s="6"/>
      <c r="X950" s="5" t="s">
        <v>93</v>
      </c>
      <c r="Y950" s="5"/>
      <c r="Z950" s="9"/>
      <c r="AA950" s="14" t="str">
        <f t="shared" si="208"/>
        <v/>
      </c>
      <c r="AB950" s="9" t="str">
        <f t="shared" si="210"/>
        <v/>
      </c>
      <c r="AC950" s="9" t="str">
        <f t="shared" si="214"/>
        <v/>
      </c>
      <c r="AD950" s="9" t="str">
        <f t="shared" si="215"/>
        <v/>
      </c>
      <c r="AE950" s="5"/>
      <c r="AF950" s="11">
        <f t="shared" si="216"/>
        <v>25135.5</v>
      </c>
      <c r="AG950" s="11">
        <f t="shared" si="217"/>
        <v>1.0558771458693879</v>
      </c>
      <c r="AH950" s="11" t="str">
        <f t="shared" si="218"/>
        <v/>
      </c>
      <c r="AI950" s="5" t="s">
        <v>51</v>
      </c>
      <c r="AJ950" s="5" t="s">
        <v>86</v>
      </c>
      <c r="AK950" s="5" t="s">
        <v>52</v>
      </c>
      <c r="AL950" s="5" t="s">
        <v>88</v>
      </c>
      <c r="AM950" s="5" t="s">
        <v>89</v>
      </c>
      <c r="AN950" s="12" t="str">
        <f t="shared" si="211"/>
        <v/>
      </c>
      <c r="AO950" s="12"/>
      <c r="AP950" s="12"/>
      <c r="AQ950" s="12"/>
      <c r="AR950" s="12"/>
      <c r="AS950" s="13" t="s">
        <v>90</v>
      </c>
    </row>
    <row r="951" spans="1:45" ht="21" customHeight="1">
      <c r="A951" s="4">
        <v>43359</v>
      </c>
      <c r="B951" s="5" t="s">
        <v>85</v>
      </c>
      <c r="C951" s="5" t="s">
        <v>86</v>
      </c>
      <c r="D951" s="4">
        <v>43159</v>
      </c>
      <c r="E951" s="5">
        <f t="shared" si="202"/>
        <v>200</v>
      </c>
      <c r="F951" s="5" t="str">
        <f t="shared" si="203"/>
        <v>개봉후</v>
      </c>
      <c r="G951" s="5" t="str">
        <f t="shared" si="204"/>
        <v>일</v>
      </c>
      <c r="H951" s="5">
        <f t="shared" si="205"/>
        <v>1</v>
      </c>
      <c r="I951" s="5">
        <v>42238</v>
      </c>
      <c r="J951" s="5">
        <v>34716</v>
      </c>
      <c r="K951" s="5">
        <v>7522</v>
      </c>
      <c r="L951" s="14">
        <f t="shared" si="206"/>
        <v>0.82191391637861644</v>
      </c>
      <c r="M951" s="14">
        <f t="shared" si="207"/>
        <v>0.22892057026476587</v>
      </c>
      <c r="N951" s="11">
        <f t="shared" si="209"/>
        <v>27808.285714285714</v>
      </c>
      <c r="O951" s="11">
        <f t="shared" si="212"/>
        <v>25482.285714285714</v>
      </c>
      <c r="P951" s="11">
        <f t="shared" si="213"/>
        <v>1.6575436157330583</v>
      </c>
      <c r="Q951" s="6"/>
      <c r="R951" s="6"/>
      <c r="S951" s="6"/>
      <c r="T951" s="6"/>
      <c r="U951" s="6"/>
      <c r="V951" s="6"/>
      <c r="W951" s="6"/>
      <c r="X951" s="5" t="s">
        <v>93</v>
      </c>
      <c r="Y951" s="5"/>
      <c r="Z951" s="9"/>
      <c r="AA951" s="14" t="str">
        <f t="shared" si="208"/>
        <v/>
      </c>
      <c r="AB951" s="9" t="str">
        <f t="shared" si="210"/>
        <v/>
      </c>
      <c r="AC951" s="9" t="str">
        <f t="shared" si="214"/>
        <v/>
      </c>
      <c r="AD951" s="9" t="str">
        <f t="shared" si="215"/>
        <v/>
      </c>
      <c r="AE951" s="5"/>
      <c r="AF951" s="11">
        <f t="shared" si="216"/>
        <v>29107</v>
      </c>
      <c r="AG951" s="11">
        <f t="shared" si="217"/>
        <v>1.1927027862713437</v>
      </c>
      <c r="AH951" s="11" t="str">
        <f t="shared" si="218"/>
        <v/>
      </c>
      <c r="AI951" s="5" t="s">
        <v>51</v>
      </c>
      <c r="AJ951" s="5" t="s">
        <v>86</v>
      </c>
      <c r="AK951" s="5" t="s">
        <v>52</v>
      </c>
      <c r="AL951" s="5" t="s">
        <v>88</v>
      </c>
      <c r="AM951" s="5" t="s">
        <v>89</v>
      </c>
      <c r="AN951" s="12" t="str">
        <f t="shared" si="211"/>
        <v/>
      </c>
      <c r="AO951" s="12"/>
      <c r="AP951" s="12"/>
      <c r="AQ951" s="12"/>
      <c r="AR951" s="12"/>
      <c r="AS951" s="13" t="s">
        <v>90</v>
      </c>
    </row>
    <row r="952" spans="1:45" ht="21" customHeight="1">
      <c r="A952" s="4">
        <v>43360</v>
      </c>
      <c r="B952" s="5" t="s">
        <v>85</v>
      </c>
      <c r="C952" s="5" t="s">
        <v>86</v>
      </c>
      <c r="D952" s="4">
        <v>43159</v>
      </c>
      <c r="E952" s="5">
        <f t="shared" si="202"/>
        <v>201</v>
      </c>
      <c r="F952" s="5" t="str">
        <f t="shared" si="203"/>
        <v>개봉후</v>
      </c>
      <c r="G952" s="5" t="str">
        <f t="shared" si="204"/>
        <v>월</v>
      </c>
      <c r="H952" s="5">
        <f t="shared" si="205"/>
        <v>0</v>
      </c>
      <c r="I952" s="5">
        <v>26740</v>
      </c>
      <c r="J952" s="5">
        <v>17224</v>
      </c>
      <c r="K952" s="5">
        <v>9516</v>
      </c>
      <c r="L952" s="14">
        <f t="shared" si="206"/>
        <v>0.64412864622288701</v>
      </c>
      <c r="M952" s="14">
        <f t="shared" si="207"/>
        <v>-0.36692078223400726</v>
      </c>
      <c r="N952" s="11">
        <f t="shared" si="209"/>
        <v>28588.857142857141</v>
      </c>
      <c r="O952" s="11">
        <f t="shared" si="212"/>
        <v>25675.928571428572</v>
      </c>
      <c r="P952" s="11">
        <f t="shared" si="213"/>
        <v>1.0414423737630853</v>
      </c>
      <c r="Q952" s="6">
        <v>1</v>
      </c>
      <c r="R952" s="6">
        <v>1</v>
      </c>
      <c r="S952" s="6">
        <v>160</v>
      </c>
      <c r="T952" s="6">
        <v>972000</v>
      </c>
      <c r="U952" s="6">
        <v>162</v>
      </c>
      <c r="V952" s="6">
        <v>1505722</v>
      </c>
      <c r="W952" s="6">
        <v>34</v>
      </c>
      <c r="X952" s="5" t="s">
        <v>93</v>
      </c>
      <c r="Y952" s="5" t="s">
        <v>91</v>
      </c>
      <c r="Z952" s="9"/>
      <c r="AA952" s="14" t="str">
        <f t="shared" si="208"/>
        <v/>
      </c>
      <c r="AB952" s="9" t="str">
        <f t="shared" si="210"/>
        <v/>
      </c>
      <c r="AC952" s="9" t="str">
        <f t="shared" si="214"/>
        <v/>
      </c>
      <c r="AD952" s="9" t="str">
        <f t="shared" si="215"/>
        <v/>
      </c>
      <c r="AE952" s="5"/>
      <c r="AF952" s="11">
        <f t="shared" si="216"/>
        <v>11934</v>
      </c>
      <c r="AG952" s="11">
        <f t="shared" si="217"/>
        <v>1.4432713256242669</v>
      </c>
      <c r="AH952" s="11" t="str">
        <f t="shared" si="218"/>
        <v/>
      </c>
      <c r="AI952" s="5" t="s">
        <v>51</v>
      </c>
      <c r="AJ952" s="5" t="s">
        <v>86</v>
      </c>
      <c r="AK952" s="5" t="s">
        <v>52</v>
      </c>
      <c r="AL952" s="5" t="s">
        <v>88</v>
      </c>
      <c r="AM952" s="5" t="s">
        <v>89</v>
      </c>
      <c r="AN952" s="12" t="str">
        <f t="shared" si="211"/>
        <v/>
      </c>
      <c r="AO952" s="12"/>
      <c r="AP952" s="12"/>
      <c r="AQ952" s="12"/>
      <c r="AR952" s="12"/>
      <c r="AS952" s="13" t="s">
        <v>90</v>
      </c>
    </row>
    <row r="953" spans="1:45" ht="21" customHeight="1">
      <c r="A953" s="4">
        <v>43361</v>
      </c>
      <c r="B953" s="5" t="s">
        <v>85</v>
      </c>
      <c r="C953" s="5" t="s">
        <v>86</v>
      </c>
      <c r="D953" s="4">
        <v>43159</v>
      </c>
      <c r="E953" s="5">
        <f t="shared" si="202"/>
        <v>202</v>
      </c>
      <c r="F953" s="5" t="str">
        <f t="shared" si="203"/>
        <v>개봉후</v>
      </c>
      <c r="G953" s="5" t="str">
        <f t="shared" si="204"/>
        <v>화</v>
      </c>
      <c r="H953" s="5">
        <f t="shared" si="205"/>
        <v>0</v>
      </c>
      <c r="I953" s="5">
        <v>28354</v>
      </c>
      <c r="J953" s="5">
        <v>18588</v>
      </c>
      <c r="K953" s="5">
        <v>9765</v>
      </c>
      <c r="L953" s="14">
        <f t="shared" si="206"/>
        <v>0.65556887917048745</v>
      </c>
      <c r="M953" s="14">
        <f t="shared" si="207"/>
        <v>6.0359012715033744E-2</v>
      </c>
      <c r="N953" s="11">
        <f t="shared" si="209"/>
        <v>29426</v>
      </c>
      <c r="O953" s="11">
        <f t="shared" si="212"/>
        <v>25885.678571428572</v>
      </c>
      <c r="P953" s="11">
        <f t="shared" si="213"/>
        <v>1.0953547121339846</v>
      </c>
      <c r="Q953" s="6"/>
      <c r="R953" s="6"/>
      <c r="S953" s="6"/>
      <c r="T953" s="6"/>
      <c r="U953" s="6"/>
      <c r="V953" s="6"/>
      <c r="W953" s="6"/>
      <c r="X953" s="5" t="s">
        <v>93</v>
      </c>
      <c r="Y953" s="5"/>
      <c r="Z953" s="9"/>
      <c r="AA953" s="14" t="str">
        <f t="shared" si="208"/>
        <v/>
      </c>
      <c r="AB953" s="9" t="str">
        <f t="shared" si="210"/>
        <v/>
      </c>
      <c r="AC953" s="9" t="str">
        <f t="shared" si="214"/>
        <v/>
      </c>
      <c r="AD953" s="9" t="str">
        <f t="shared" si="215"/>
        <v/>
      </c>
      <c r="AE953" s="5"/>
      <c r="AF953" s="11">
        <f t="shared" si="216"/>
        <v>13351.25</v>
      </c>
      <c r="AG953" s="11">
        <f t="shared" si="217"/>
        <v>1.3922291920232188</v>
      </c>
      <c r="AH953" s="11" t="str">
        <f t="shared" si="218"/>
        <v/>
      </c>
      <c r="AI953" s="5" t="s">
        <v>51</v>
      </c>
      <c r="AJ953" s="5" t="s">
        <v>86</v>
      </c>
      <c r="AK953" s="5" t="s">
        <v>52</v>
      </c>
      <c r="AL953" s="5" t="s">
        <v>88</v>
      </c>
      <c r="AM953" s="5" t="s">
        <v>89</v>
      </c>
      <c r="AN953" s="12" t="str">
        <f t="shared" si="211"/>
        <v/>
      </c>
      <c r="AO953" s="12"/>
      <c r="AP953" s="12"/>
      <c r="AQ953" s="12"/>
      <c r="AR953" s="12"/>
      <c r="AS953" s="13" t="s">
        <v>90</v>
      </c>
    </row>
    <row r="954" spans="1:45" ht="21" customHeight="1">
      <c r="A954" s="4">
        <v>43362</v>
      </c>
      <c r="B954" s="5" t="s">
        <v>85</v>
      </c>
      <c r="C954" s="5" t="s">
        <v>86</v>
      </c>
      <c r="D954" s="4">
        <v>43159</v>
      </c>
      <c r="E954" s="5">
        <f t="shared" si="202"/>
        <v>203</v>
      </c>
      <c r="F954" s="5" t="str">
        <f t="shared" si="203"/>
        <v>개봉후</v>
      </c>
      <c r="G954" s="5" t="str">
        <f t="shared" si="204"/>
        <v>수</v>
      </c>
      <c r="H954" s="5">
        <f t="shared" si="205"/>
        <v>0</v>
      </c>
      <c r="I954" s="5">
        <v>23716</v>
      </c>
      <c r="J954" s="5">
        <v>14200</v>
      </c>
      <c r="K954" s="5">
        <v>9516</v>
      </c>
      <c r="L954" s="14">
        <f t="shared" si="206"/>
        <v>0.59875189745319612</v>
      </c>
      <c r="M954" s="14">
        <f t="shared" si="207"/>
        <v>-0.16357480426042181</v>
      </c>
      <c r="N954" s="11">
        <f t="shared" si="209"/>
        <v>29516.571428571428</v>
      </c>
      <c r="O954" s="11">
        <f t="shared" si="212"/>
        <v>25925.464285714286</v>
      </c>
      <c r="P954" s="11">
        <f t="shared" si="213"/>
        <v>0.9147762886186086</v>
      </c>
      <c r="Q954" s="6"/>
      <c r="R954" s="6"/>
      <c r="S954" s="6"/>
      <c r="T954" s="6"/>
      <c r="U954" s="6"/>
      <c r="V954" s="6"/>
      <c r="W954" s="6"/>
      <c r="X954" s="5" t="s">
        <v>93</v>
      </c>
      <c r="Y954" s="5"/>
      <c r="Z954" s="9"/>
      <c r="AA954" s="14" t="str">
        <f t="shared" si="208"/>
        <v/>
      </c>
      <c r="AB954" s="9" t="str">
        <f t="shared" si="210"/>
        <v/>
      </c>
      <c r="AC954" s="9" t="str">
        <f t="shared" si="214"/>
        <v/>
      </c>
      <c r="AD954" s="9" t="str">
        <f t="shared" si="215"/>
        <v/>
      </c>
      <c r="AE954" s="5"/>
      <c r="AF954" s="11">
        <f t="shared" si="216"/>
        <v>12850</v>
      </c>
      <c r="AG954" s="11">
        <f t="shared" si="217"/>
        <v>1.1050583657587549</v>
      </c>
      <c r="AH954" s="11" t="str">
        <f t="shared" si="218"/>
        <v/>
      </c>
      <c r="AI954" s="5" t="s">
        <v>51</v>
      </c>
      <c r="AJ954" s="5" t="s">
        <v>86</v>
      </c>
      <c r="AK954" s="5" t="s">
        <v>52</v>
      </c>
      <c r="AL954" s="5" t="s">
        <v>88</v>
      </c>
      <c r="AM954" s="5" t="s">
        <v>89</v>
      </c>
      <c r="AN954" s="12" t="str">
        <f t="shared" si="211"/>
        <v/>
      </c>
      <c r="AO954" s="12"/>
      <c r="AP954" s="12"/>
      <c r="AQ954" s="12"/>
      <c r="AR954" s="12"/>
      <c r="AS954" s="13" t="s">
        <v>90</v>
      </c>
    </row>
    <row r="955" spans="1:45" ht="21" customHeight="1">
      <c r="A955" s="4">
        <v>43363</v>
      </c>
      <c r="B955" s="5" t="s">
        <v>85</v>
      </c>
      <c r="C955" s="5" t="s">
        <v>86</v>
      </c>
      <c r="D955" s="4">
        <v>43159</v>
      </c>
      <c r="E955" s="5">
        <f t="shared" ref="E955:E1018" si="219">A955-D955</f>
        <v>204</v>
      </c>
      <c r="F955" s="5" t="str">
        <f t="shared" ref="F955:F1018" si="220">IF(E955&lt;0,"개봉전","개봉후")</f>
        <v>개봉후</v>
      </c>
      <c r="G955" s="5" t="str">
        <f t="shared" ref="G955:G1018" si="221">CHOOSE(WEEKDAY(A955,2),"월","화","수","목","금","토","일")</f>
        <v>목</v>
      </c>
      <c r="H955" s="5">
        <f t="shared" ref="H955:H1018" si="222">IF(WEEKDAY(A955,2)&gt;5,1,0)</f>
        <v>0</v>
      </c>
      <c r="I955" s="5">
        <v>25994</v>
      </c>
      <c r="J955" s="5">
        <v>16552</v>
      </c>
      <c r="K955" s="5">
        <v>9443</v>
      </c>
      <c r="L955" s="14">
        <f t="shared" ref="L955:L1018" si="223">IF(COUNT(I955:J955)=2,IFERROR(J955/I955,""),"")</f>
        <v>0.63676232976840808</v>
      </c>
      <c r="M955" s="14">
        <f t="shared" si="207"/>
        <v>9.6053297351998745E-2</v>
      </c>
      <c r="N955" s="11">
        <f t="shared" si="209"/>
        <v>29906</v>
      </c>
      <c r="O955" s="11">
        <f t="shared" si="212"/>
        <v>25997.321428571428</v>
      </c>
      <c r="P955" s="11">
        <f t="shared" si="213"/>
        <v>0.99987223958512217</v>
      </c>
      <c r="Q955" s="6"/>
      <c r="R955" s="6"/>
      <c r="S955" s="6"/>
      <c r="T955" s="6"/>
      <c r="U955" s="6"/>
      <c r="V955" s="6"/>
      <c r="W955" s="6"/>
      <c r="X955" s="5" t="s">
        <v>93</v>
      </c>
      <c r="Y955" s="5"/>
      <c r="Z955" s="9"/>
      <c r="AA955" s="14" t="str">
        <f t="shared" si="208"/>
        <v/>
      </c>
      <c r="AB955" s="9" t="str">
        <f t="shared" si="210"/>
        <v/>
      </c>
      <c r="AC955" s="9" t="str">
        <f t="shared" si="214"/>
        <v/>
      </c>
      <c r="AD955" s="9" t="str">
        <f t="shared" si="215"/>
        <v/>
      </c>
      <c r="AE955" s="5"/>
      <c r="AF955" s="11">
        <f t="shared" si="216"/>
        <v>11772</v>
      </c>
      <c r="AG955" s="11">
        <f t="shared" si="217"/>
        <v>1.4060482500849474</v>
      </c>
      <c r="AH955" s="11" t="str">
        <f t="shared" si="218"/>
        <v/>
      </c>
      <c r="AI955" s="5" t="s">
        <v>51</v>
      </c>
      <c r="AJ955" s="5" t="s">
        <v>86</v>
      </c>
      <c r="AK955" s="5" t="s">
        <v>52</v>
      </c>
      <c r="AL955" s="5" t="s">
        <v>88</v>
      </c>
      <c r="AM955" s="5" t="s">
        <v>89</v>
      </c>
      <c r="AN955" s="12" t="str">
        <f t="shared" si="211"/>
        <v/>
      </c>
      <c r="AO955" s="12"/>
      <c r="AP955" s="12"/>
      <c r="AQ955" s="12"/>
      <c r="AR955" s="12"/>
      <c r="AS955" s="13" t="s">
        <v>90</v>
      </c>
    </row>
    <row r="956" spans="1:45" ht="21" customHeight="1">
      <c r="A956" s="4">
        <v>43364</v>
      </c>
      <c r="B956" s="5" t="s">
        <v>85</v>
      </c>
      <c r="C956" s="5" t="s">
        <v>86</v>
      </c>
      <c r="D956" s="4">
        <v>43159</v>
      </c>
      <c r="E956" s="5">
        <f t="shared" si="219"/>
        <v>205</v>
      </c>
      <c r="F956" s="5" t="str">
        <f t="shared" si="220"/>
        <v>개봉후</v>
      </c>
      <c r="G956" s="5" t="str">
        <f t="shared" si="221"/>
        <v>금</v>
      </c>
      <c r="H956" s="5">
        <f t="shared" si="222"/>
        <v>0</v>
      </c>
      <c r="I956" s="5">
        <v>29806</v>
      </c>
      <c r="J956" s="5">
        <v>20699</v>
      </c>
      <c r="K956" s="5">
        <v>9107</v>
      </c>
      <c r="L956" s="14">
        <f t="shared" si="223"/>
        <v>0.69445749178017846</v>
      </c>
      <c r="M956" s="14">
        <f t="shared" ref="M956:M1019" si="224">IF(AND(COUNT(I955:I956)=2,A956=A955+1),IFERROR(I956/I955-1,""),"")</f>
        <v>0.14664922674463332</v>
      </c>
      <c r="N956" s="11">
        <f t="shared" si="209"/>
        <v>30174</v>
      </c>
      <c r="O956" s="11">
        <f t="shared" si="212"/>
        <v>26286.821428571428</v>
      </c>
      <c r="P956" s="11">
        <f t="shared" si="213"/>
        <v>1.1338761546728331</v>
      </c>
      <c r="Q956" s="6"/>
      <c r="R956" s="6"/>
      <c r="S956" s="6"/>
      <c r="T956" s="6"/>
      <c r="U956" s="6"/>
      <c r="V956" s="6"/>
      <c r="W956" s="6"/>
      <c r="X956" s="5" t="s">
        <v>93</v>
      </c>
      <c r="Y956" s="5"/>
      <c r="Z956" s="9"/>
      <c r="AA956" s="14" t="str">
        <f t="shared" ref="AA956:AA1019" si="225">IF(AND(COUNT(Z955:Z956)=2,A956=A955+1),IFERROR(Z956/Z955-1,""),"")</f>
        <v/>
      </c>
      <c r="AB956" s="9" t="str">
        <f t="shared" si="210"/>
        <v/>
      </c>
      <c r="AC956" s="9" t="str">
        <f t="shared" si="214"/>
        <v/>
      </c>
      <c r="AD956" s="9" t="str">
        <f t="shared" si="215"/>
        <v/>
      </c>
      <c r="AE956" s="5"/>
      <c r="AF956" s="11">
        <f t="shared" si="216"/>
        <v>14080.75</v>
      </c>
      <c r="AG956" s="11">
        <f t="shared" si="217"/>
        <v>1.4700211281359303</v>
      </c>
      <c r="AH956" s="11" t="str">
        <f t="shared" si="218"/>
        <v/>
      </c>
      <c r="AI956" s="5" t="s">
        <v>51</v>
      </c>
      <c r="AJ956" s="5" t="s">
        <v>86</v>
      </c>
      <c r="AK956" s="5" t="s">
        <v>52</v>
      </c>
      <c r="AL956" s="5" t="s">
        <v>88</v>
      </c>
      <c r="AM956" s="5" t="s">
        <v>89</v>
      </c>
      <c r="AN956" s="12" t="str">
        <f t="shared" si="211"/>
        <v/>
      </c>
      <c r="AO956" s="12"/>
      <c r="AP956" s="12"/>
      <c r="AQ956" s="12"/>
      <c r="AR956" s="12"/>
      <c r="AS956" s="13" t="s">
        <v>90</v>
      </c>
    </row>
    <row r="957" spans="1:45" ht="21" customHeight="1">
      <c r="A957" s="4">
        <v>43365</v>
      </c>
      <c r="B957" s="5" t="s">
        <v>85</v>
      </c>
      <c r="C957" s="5" t="s">
        <v>86</v>
      </c>
      <c r="D957" s="4">
        <v>43159</v>
      </c>
      <c r="E957" s="5">
        <f t="shared" si="219"/>
        <v>206</v>
      </c>
      <c r="F957" s="5" t="str">
        <f t="shared" si="220"/>
        <v>개봉후</v>
      </c>
      <c r="G957" s="5" t="str">
        <f t="shared" si="221"/>
        <v>토</v>
      </c>
      <c r="H957" s="5">
        <f t="shared" si="222"/>
        <v>1</v>
      </c>
      <c r="I957" s="5">
        <v>49637</v>
      </c>
      <c r="J957" s="5">
        <v>41388</v>
      </c>
      <c r="K957" s="5">
        <v>8250</v>
      </c>
      <c r="L957" s="14">
        <f t="shared" si="223"/>
        <v>0.83381348590768978</v>
      </c>
      <c r="M957" s="14">
        <f t="shared" si="224"/>
        <v>0.66533583842179422</v>
      </c>
      <c r="N957" s="11">
        <f t="shared" si="209"/>
        <v>32355</v>
      </c>
      <c r="O957" s="11">
        <f t="shared" si="212"/>
        <v>26612.321428571428</v>
      </c>
      <c r="P957" s="11">
        <f t="shared" si="213"/>
        <v>1.8651886545571668</v>
      </c>
      <c r="Q957" s="6"/>
      <c r="R957" s="6"/>
      <c r="S957" s="6"/>
      <c r="T957" s="6"/>
      <c r="U957" s="6"/>
      <c r="V957" s="6"/>
      <c r="W957" s="6"/>
      <c r="X957" s="5" t="s">
        <v>93</v>
      </c>
      <c r="Y957" s="5"/>
      <c r="Z957" s="9"/>
      <c r="AA957" s="14" t="str">
        <f t="shared" si="225"/>
        <v/>
      </c>
      <c r="AB957" s="9" t="str">
        <f t="shared" si="210"/>
        <v/>
      </c>
      <c r="AC957" s="9" t="str">
        <f t="shared" si="214"/>
        <v/>
      </c>
      <c r="AD957" s="9" t="str">
        <f t="shared" si="215"/>
        <v/>
      </c>
      <c r="AE957" s="5"/>
      <c r="AF957" s="11">
        <f t="shared" si="216"/>
        <v>25083.75</v>
      </c>
      <c r="AG957" s="11">
        <f t="shared" si="217"/>
        <v>1.6499925250411123</v>
      </c>
      <c r="AH957" s="11" t="str">
        <f t="shared" si="218"/>
        <v/>
      </c>
      <c r="AI957" s="5" t="s">
        <v>51</v>
      </c>
      <c r="AJ957" s="5" t="s">
        <v>86</v>
      </c>
      <c r="AK957" s="5" t="s">
        <v>52</v>
      </c>
      <c r="AL957" s="5" t="s">
        <v>88</v>
      </c>
      <c r="AM957" s="5" t="s">
        <v>89</v>
      </c>
      <c r="AN957" s="12" t="str">
        <f t="shared" si="211"/>
        <v/>
      </c>
      <c r="AO957" s="12"/>
      <c r="AP957" s="12"/>
      <c r="AQ957" s="12"/>
      <c r="AR957" s="12"/>
      <c r="AS957" s="13" t="s">
        <v>90</v>
      </c>
    </row>
    <row r="958" spans="1:45" ht="21" customHeight="1">
      <c r="A958" s="4">
        <v>43366</v>
      </c>
      <c r="B958" s="5" t="s">
        <v>85</v>
      </c>
      <c r="C958" s="5" t="s">
        <v>86</v>
      </c>
      <c r="D958" s="4">
        <v>43159</v>
      </c>
      <c r="E958" s="5">
        <f t="shared" si="219"/>
        <v>207</v>
      </c>
      <c r="F958" s="5" t="str">
        <f t="shared" si="220"/>
        <v>개봉후</v>
      </c>
      <c r="G958" s="5" t="str">
        <f t="shared" si="221"/>
        <v>일</v>
      </c>
      <c r="H958" s="5">
        <f t="shared" si="222"/>
        <v>1</v>
      </c>
      <c r="I958" s="5">
        <v>57701</v>
      </c>
      <c r="J958" s="5">
        <v>50407</v>
      </c>
      <c r="K958" s="5">
        <v>7294</v>
      </c>
      <c r="L958" s="14">
        <f t="shared" si="223"/>
        <v>0.87358971248331918</v>
      </c>
      <c r="M958" s="14">
        <f t="shared" si="224"/>
        <v>0.16245945564800457</v>
      </c>
      <c r="N958" s="11">
        <f t="shared" si="209"/>
        <v>34564</v>
      </c>
      <c r="O958" s="11">
        <f t="shared" si="212"/>
        <v>27263.714285714286</v>
      </c>
      <c r="P958" s="11">
        <f t="shared" si="213"/>
        <v>2.1164027540530062</v>
      </c>
      <c r="Q958" s="6"/>
      <c r="R958" s="6"/>
      <c r="S958" s="6"/>
      <c r="T958" s="6"/>
      <c r="U958" s="6"/>
      <c r="V958" s="6"/>
      <c r="W958" s="6"/>
      <c r="X958" s="5" t="s">
        <v>93</v>
      </c>
      <c r="Y958" s="5"/>
      <c r="Z958" s="9"/>
      <c r="AA958" s="14" t="str">
        <f t="shared" si="225"/>
        <v/>
      </c>
      <c r="AB958" s="9" t="str">
        <f t="shared" si="210"/>
        <v/>
      </c>
      <c r="AC958" s="9" t="str">
        <f t="shared" si="214"/>
        <v/>
      </c>
      <c r="AD958" s="9" t="str">
        <f t="shared" si="215"/>
        <v/>
      </c>
      <c r="AE958" s="5"/>
      <c r="AF958" s="11">
        <f t="shared" si="216"/>
        <v>30404.5</v>
      </c>
      <c r="AG958" s="11">
        <f t="shared" si="217"/>
        <v>1.6578795901922412</v>
      </c>
      <c r="AH958" s="11" t="str">
        <f t="shared" si="218"/>
        <v/>
      </c>
      <c r="AI958" s="5" t="s">
        <v>51</v>
      </c>
      <c r="AJ958" s="5" t="s">
        <v>86</v>
      </c>
      <c r="AK958" s="5" t="s">
        <v>52</v>
      </c>
      <c r="AL958" s="5" t="s">
        <v>88</v>
      </c>
      <c r="AM958" s="5" t="s">
        <v>89</v>
      </c>
      <c r="AN958" s="12" t="str">
        <f t="shared" si="211"/>
        <v/>
      </c>
      <c r="AO958" s="12"/>
      <c r="AP958" s="12"/>
      <c r="AQ958" s="12"/>
      <c r="AR958" s="12"/>
      <c r="AS958" s="13" t="s">
        <v>90</v>
      </c>
    </row>
    <row r="959" spans="1:45" ht="21" customHeight="1">
      <c r="A959" s="4">
        <v>43367</v>
      </c>
      <c r="B959" s="5" t="s">
        <v>85</v>
      </c>
      <c r="C959" s="5" t="s">
        <v>86</v>
      </c>
      <c r="D959" s="4">
        <v>43159</v>
      </c>
      <c r="E959" s="5">
        <f t="shared" si="219"/>
        <v>208</v>
      </c>
      <c r="F959" s="5" t="str">
        <f t="shared" si="220"/>
        <v>개봉후</v>
      </c>
      <c r="G959" s="5" t="str">
        <f t="shared" si="221"/>
        <v>월</v>
      </c>
      <c r="H959" s="5">
        <f t="shared" si="222"/>
        <v>0</v>
      </c>
      <c r="I959" s="5">
        <v>104853</v>
      </c>
      <c r="J959" s="5">
        <v>98368</v>
      </c>
      <c r="K959" s="5">
        <v>6486</v>
      </c>
      <c r="L959" s="14">
        <f t="shared" si="223"/>
        <v>0.93815150734838293</v>
      </c>
      <c r="M959" s="14">
        <f t="shared" si="224"/>
        <v>0.81717821181608641</v>
      </c>
      <c r="N959" s="11">
        <f t="shared" si="209"/>
        <v>45723</v>
      </c>
      <c r="O959" s="11">
        <f t="shared" si="212"/>
        <v>28319.464285714286</v>
      </c>
      <c r="P959" s="11">
        <f t="shared" si="213"/>
        <v>3.702506479011785</v>
      </c>
      <c r="Q959" s="6"/>
      <c r="R959" s="6"/>
      <c r="S959" s="6"/>
      <c r="T959" s="6"/>
      <c r="U959" s="6"/>
      <c r="V959" s="6"/>
      <c r="W959" s="6"/>
      <c r="X959" s="5" t="s">
        <v>93</v>
      </c>
      <c r="Y959" s="5"/>
      <c r="Z959" s="9"/>
      <c r="AA959" s="14" t="str">
        <f t="shared" si="225"/>
        <v/>
      </c>
      <c r="AB959" s="9" t="str">
        <f t="shared" si="210"/>
        <v/>
      </c>
      <c r="AC959" s="9" t="str">
        <f t="shared" si="214"/>
        <v/>
      </c>
      <c r="AD959" s="9" t="str">
        <f t="shared" si="215"/>
        <v/>
      </c>
      <c r="AE959" s="5"/>
      <c r="AF959" s="11">
        <f t="shared" si="216"/>
        <v>13223</v>
      </c>
      <c r="AG959" s="11">
        <f t="shared" si="217"/>
        <v>7.4391590410648112</v>
      </c>
      <c r="AH959" s="11" t="str">
        <f t="shared" si="218"/>
        <v/>
      </c>
      <c r="AI959" s="5" t="s">
        <v>51</v>
      </c>
      <c r="AJ959" s="5" t="s">
        <v>86</v>
      </c>
      <c r="AK959" s="5" t="s">
        <v>52</v>
      </c>
      <c r="AL959" s="5" t="s">
        <v>88</v>
      </c>
      <c r="AM959" s="5" t="s">
        <v>89</v>
      </c>
      <c r="AN959" s="12" t="str">
        <f t="shared" si="211"/>
        <v/>
      </c>
      <c r="AO959" s="12"/>
      <c r="AP959" s="12"/>
      <c r="AQ959" s="12"/>
      <c r="AR959" s="12"/>
      <c r="AS959" s="13" t="s">
        <v>90</v>
      </c>
    </row>
    <row r="960" spans="1:45" ht="21" customHeight="1">
      <c r="A960" s="4">
        <v>43368</v>
      </c>
      <c r="B960" s="5" t="s">
        <v>85</v>
      </c>
      <c r="C960" s="5" t="s">
        <v>86</v>
      </c>
      <c r="D960" s="4">
        <v>43159</v>
      </c>
      <c r="E960" s="5">
        <f t="shared" si="219"/>
        <v>209</v>
      </c>
      <c r="F960" s="5" t="str">
        <f t="shared" si="220"/>
        <v>개봉후</v>
      </c>
      <c r="G960" s="5" t="str">
        <f t="shared" si="221"/>
        <v>화</v>
      </c>
      <c r="H960" s="5">
        <f t="shared" si="222"/>
        <v>0</v>
      </c>
      <c r="I960" s="5">
        <v>61912</v>
      </c>
      <c r="J960" s="5">
        <v>55514</v>
      </c>
      <c r="K960" s="5">
        <v>6398</v>
      </c>
      <c r="L960" s="14">
        <f t="shared" si="223"/>
        <v>0.89665977516474993</v>
      </c>
      <c r="M960" s="14">
        <f t="shared" si="224"/>
        <v>-0.40953525411766944</v>
      </c>
      <c r="N960" s="11">
        <f t="shared" si="209"/>
        <v>50517</v>
      </c>
      <c r="O960" s="11">
        <f t="shared" si="212"/>
        <v>31271.464285714286</v>
      </c>
      <c r="P960" s="11">
        <f t="shared" si="213"/>
        <v>1.9798241436453361</v>
      </c>
      <c r="Q960" s="6"/>
      <c r="R960" s="6"/>
      <c r="S960" s="6"/>
      <c r="T960" s="6"/>
      <c r="U960" s="6"/>
      <c r="V960" s="6"/>
      <c r="W960" s="6"/>
      <c r="X960" s="5" t="s">
        <v>93</v>
      </c>
      <c r="Y960" s="5"/>
      <c r="Z960" s="9"/>
      <c r="AA960" s="14" t="str">
        <f t="shared" si="225"/>
        <v/>
      </c>
      <c r="AB960" s="9" t="str">
        <f t="shared" si="210"/>
        <v/>
      </c>
      <c r="AC960" s="9" t="str">
        <f t="shared" si="214"/>
        <v/>
      </c>
      <c r="AD960" s="9" t="str">
        <f t="shared" si="215"/>
        <v/>
      </c>
      <c r="AE960" s="5"/>
      <c r="AF960" s="11">
        <f t="shared" si="216"/>
        <v>13394</v>
      </c>
      <c r="AG960" s="11">
        <f t="shared" si="217"/>
        <v>4.1446916529789455</v>
      </c>
      <c r="AH960" s="11" t="str">
        <f t="shared" si="218"/>
        <v/>
      </c>
      <c r="AI960" s="5" t="s">
        <v>51</v>
      </c>
      <c r="AJ960" s="5" t="s">
        <v>86</v>
      </c>
      <c r="AK960" s="5" t="s">
        <v>52</v>
      </c>
      <c r="AL960" s="5" t="s">
        <v>88</v>
      </c>
      <c r="AM960" s="5" t="s">
        <v>89</v>
      </c>
      <c r="AN960" s="12" t="str">
        <f t="shared" si="211"/>
        <v/>
      </c>
      <c r="AO960" s="12"/>
      <c r="AP960" s="12"/>
      <c r="AQ960" s="12"/>
      <c r="AR960" s="12"/>
      <c r="AS960" s="13" t="s">
        <v>90</v>
      </c>
    </row>
    <row r="961" spans="1:45" ht="21" customHeight="1">
      <c r="A961" s="4">
        <v>43369</v>
      </c>
      <c r="B961" s="5" t="s">
        <v>85</v>
      </c>
      <c r="C961" s="5" t="s">
        <v>86</v>
      </c>
      <c r="D961" s="4">
        <v>43159</v>
      </c>
      <c r="E961" s="5">
        <f t="shared" si="219"/>
        <v>210</v>
      </c>
      <c r="F961" s="5" t="str">
        <f t="shared" si="220"/>
        <v>개봉후</v>
      </c>
      <c r="G961" s="5" t="str">
        <f t="shared" si="221"/>
        <v>수</v>
      </c>
      <c r="H961" s="5">
        <f t="shared" si="222"/>
        <v>0</v>
      </c>
      <c r="I961" s="5">
        <v>34296</v>
      </c>
      <c r="J961" s="5">
        <v>27128</v>
      </c>
      <c r="K961" s="5">
        <v>7168</v>
      </c>
      <c r="L961" s="14">
        <f t="shared" si="223"/>
        <v>0.7909960345229764</v>
      </c>
      <c r="M961" s="14">
        <f t="shared" si="224"/>
        <v>-0.44605246155834088</v>
      </c>
      <c r="N961" s="11">
        <f t="shared" ref="N961:N1024" si="226">IF(COUNT(I955:I961)=7,AVERAGE(I955:I961),"")</f>
        <v>52028.428571428572</v>
      </c>
      <c r="O961" s="11">
        <f t="shared" si="212"/>
        <v>32756.857142857141</v>
      </c>
      <c r="P961" s="11">
        <f t="shared" si="213"/>
        <v>1.0469868904220709</v>
      </c>
      <c r="Q961" s="6"/>
      <c r="R961" s="6"/>
      <c r="S961" s="6"/>
      <c r="T961" s="6"/>
      <c r="U961" s="6"/>
      <c r="V961" s="6"/>
      <c r="W961" s="6"/>
      <c r="X961" s="5" t="s">
        <v>93</v>
      </c>
      <c r="Y961" s="5"/>
      <c r="Z961" s="9"/>
      <c r="AA961" s="14" t="str">
        <f t="shared" si="225"/>
        <v/>
      </c>
      <c r="AB961" s="9" t="str">
        <f t="shared" ref="AB961:AB1024" si="227">IF(COUNT(Z955:Z961)=7,AVERAGE(Z955:Z961),"")</f>
        <v/>
      </c>
      <c r="AC961" s="9" t="str">
        <f t="shared" si="214"/>
        <v/>
      </c>
      <c r="AD961" s="9" t="str">
        <f t="shared" si="215"/>
        <v/>
      </c>
      <c r="AE961" s="5"/>
      <c r="AF961" s="11">
        <f t="shared" si="216"/>
        <v>13198.5</v>
      </c>
      <c r="AG961" s="11">
        <f t="shared" si="217"/>
        <v>2.055385081638065</v>
      </c>
      <c r="AH961" s="11" t="str">
        <f t="shared" si="218"/>
        <v/>
      </c>
      <c r="AI961" s="5" t="s">
        <v>51</v>
      </c>
      <c r="AJ961" s="5" t="s">
        <v>86</v>
      </c>
      <c r="AK961" s="5" t="s">
        <v>52</v>
      </c>
      <c r="AL961" s="5" t="s">
        <v>88</v>
      </c>
      <c r="AM961" s="5" t="s">
        <v>89</v>
      </c>
      <c r="AN961" s="12" t="str">
        <f t="shared" si="211"/>
        <v/>
      </c>
      <c r="AO961" s="12"/>
      <c r="AP961" s="12"/>
      <c r="AQ961" s="12"/>
      <c r="AR961" s="12"/>
      <c r="AS961" s="13" t="s">
        <v>90</v>
      </c>
    </row>
    <row r="962" spans="1:45" ht="21" customHeight="1">
      <c r="A962" s="4">
        <v>43370</v>
      </c>
      <c r="B962" s="5" t="s">
        <v>85</v>
      </c>
      <c r="C962" s="5" t="s">
        <v>86</v>
      </c>
      <c r="D962" s="4">
        <v>43159</v>
      </c>
      <c r="E962" s="5">
        <f t="shared" si="219"/>
        <v>211</v>
      </c>
      <c r="F962" s="5" t="str">
        <f t="shared" si="220"/>
        <v>개봉후</v>
      </c>
      <c r="G962" s="5" t="str">
        <f t="shared" si="221"/>
        <v>목</v>
      </c>
      <c r="H962" s="5">
        <f t="shared" si="222"/>
        <v>0</v>
      </c>
      <c r="I962" s="5">
        <v>25480</v>
      </c>
      <c r="J962" s="5">
        <v>16306</v>
      </c>
      <c r="K962" s="5">
        <v>9174</v>
      </c>
      <c r="L962" s="14">
        <f t="shared" si="223"/>
        <v>0.6399529042386185</v>
      </c>
      <c r="M962" s="14">
        <f t="shared" si="224"/>
        <v>-0.25705621646839283</v>
      </c>
      <c r="N962" s="11">
        <f t="shared" si="226"/>
        <v>51955</v>
      </c>
      <c r="O962" s="11">
        <f t="shared" si="212"/>
        <v>33213.857142857145</v>
      </c>
      <c r="P962" s="11">
        <f t="shared" si="213"/>
        <v>0.767149683651832</v>
      </c>
      <c r="Q962" s="6"/>
      <c r="R962" s="6"/>
      <c r="S962" s="6"/>
      <c r="T962" s="6"/>
      <c r="U962" s="6"/>
      <c r="V962" s="6"/>
      <c r="W962" s="6"/>
      <c r="X962" s="5" t="s">
        <v>93</v>
      </c>
      <c r="Y962" s="5"/>
      <c r="Z962" s="9"/>
      <c r="AA962" s="14" t="str">
        <f t="shared" si="225"/>
        <v/>
      </c>
      <c r="AB962" s="9" t="str">
        <f t="shared" si="227"/>
        <v/>
      </c>
      <c r="AC962" s="9" t="str">
        <f t="shared" si="214"/>
        <v/>
      </c>
      <c r="AD962" s="9" t="str">
        <f t="shared" si="215"/>
        <v/>
      </c>
      <c r="AE962" s="5"/>
      <c r="AF962" s="11">
        <f t="shared" si="216"/>
        <v>13660.5</v>
      </c>
      <c r="AG962" s="11">
        <f t="shared" si="217"/>
        <v>1.1936605541524834</v>
      </c>
      <c r="AH962" s="11" t="str">
        <f t="shared" si="218"/>
        <v/>
      </c>
      <c r="AI962" s="5" t="s">
        <v>51</v>
      </c>
      <c r="AJ962" s="5" t="s">
        <v>86</v>
      </c>
      <c r="AK962" s="5" t="s">
        <v>52</v>
      </c>
      <c r="AL962" s="5" t="s">
        <v>88</v>
      </c>
      <c r="AM962" s="5" t="s">
        <v>89</v>
      </c>
      <c r="AN962" s="12" t="str">
        <f t="shared" ref="AN962:AN1025" si="228">IF(ISNUMBER(Z962),Z962,"")</f>
        <v/>
      </c>
      <c r="AO962" s="12"/>
      <c r="AP962" s="12"/>
      <c r="AQ962" s="12"/>
      <c r="AR962" s="12"/>
      <c r="AS962" s="13" t="s">
        <v>90</v>
      </c>
    </row>
    <row r="963" spans="1:45" ht="21" customHeight="1">
      <c r="A963" s="4">
        <v>43371</v>
      </c>
      <c r="B963" s="5" t="s">
        <v>85</v>
      </c>
      <c r="C963" s="5" t="s">
        <v>86</v>
      </c>
      <c r="D963" s="4">
        <v>43159</v>
      </c>
      <c r="E963" s="5">
        <f t="shared" si="219"/>
        <v>212</v>
      </c>
      <c r="F963" s="5" t="str">
        <f t="shared" si="220"/>
        <v>개봉후</v>
      </c>
      <c r="G963" s="5" t="str">
        <f t="shared" si="221"/>
        <v>금</v>
      </c>
      <c r="H963" s="5">
        <f t="shared" si="222"/>
        <v>0</v>
      </c>
      <c r="I963" s="5">
        <v>24006</v>
      </c>
      <c r="J963" s="5">
        <v>14564</v>
      </c>
      <c r="K963" s="5">
        <v>9443</v>
      </c>
      <c r="L963" s="14">
        <f t="shared" si="223"/>
        <v>0.60668166291760395</v>
      </c>
      <c r="M963" s="14">
        <f t="shared" si="224"/>
        <v>-5.7849293563579263E-2</v>
      </c>
      <c r="N963" s="11">
        <f t="shared" si="226"/>
        <v>51126.428571428572</v>
      </c>
      <c r="O963" s="11">
        <f t="shared" si="212"/>
        <v>33375.357142857145</v>
      </c>
      <c r="P963" s="11">
        <f t="shared" si="213"/>
        <v>0.71927320199890843</v>
      </c>
      <c r="Q963" s="6"/>
      <c r="R963" s="6"/>
      <c r="S963" s="6"/>
      <c r="T963" s="6"/>
      <c r="U963" s="6"/>
      <c r="V963" s="6"/>
      <c r="W963" s="6"/>
      <c r="X963" s="5" t="s">
        <v>93</v>
      </c>
      <c r="Y963" s="5"/>
      <c r="Z963" s="9"/>
      <c r="AA963" s="14" t="str">
        <f t="shared" si="225"/>
        <v/>
      </c>
      <c r="AB963" s="9" t="str">
        <f t="shared" si="227"/>
        <v/>
      </c>
      <c r="AC963" s="9" t="str">
        <f t="shared" si="214"/>
        <v/>
      </c>
      <c r="AD963" s="9" t="str">
        <f t="shared" si="215"/>
        <v/>
      </c>
      <c r="AE963" s="5"/>
      <c r="AF963" s="11">
        <f t="shared" si="216"/>
        <v>16280.5</v>
      </c>
      <c r="AG963" s="11">
        <f t="shared" si="217"/>
        <v>0.89456712017444184</v>
      </c>
      <c r="AH963" s="11" t="str">
        <f t="shared" si="218"/>
        <v/>
      </c>
      <c r="AI963" s="5" t="s">
        <v>51</v>
      </c>
      <c r="AJ963" s="5" t="s">
        <v>86</v>
      </c>
      <c r="AK963" s="5" t="s">
        <v>52</v>
      </c>
      <c r="AL963" s="5" t="s">
        <v>88</v>
      </c>
      <c r="AM963" s="5" t="s">
        <v>89</v>
      </c>
      <c r="AN963" s="12" t="str">
        <f t="shared" si="228"/>
        <v/>
      </c>
      <c r="AO963" s="12"/>
      <c r="AP963" s="12"/>
      <c r="AQ963" s="12"/>
      <c r="AR963" s="12"/>
      <c r="AS963" s="13" t="s">
        <v>90</v>
      </c>
    </row>
    <row r="964" spans="1:45" ht="21" customHeight="1">
      <c r="A964" s="4">
        <v>43372</v>
      </c>
      <c r="B964" s="5" t="s">
        <v>85</v>
      </c>
      <c r="C964" s="5" t="s">
        <v>86</v>
      </c>
      <c r="D964" s="4">
        <v>43159</v>
      </c>
      <c r="E964" s="5">
        <f t="shared" si="219"/>
        <v>213</v>
      </c>
      <c r="F964" s="5" t="str">
        <f t="shared" si="220"/>
        <v>개봉후</v>
      </c>
      <c r="G964" s="5" t="str">
        <f t="shared" si="221"/>
        <v>토</v>
      </c>
      <c r="H964" s="5">
        <f t="shared" si="222"/>
        <v>1</v>
      </c>
      <c r="I964" s="5">
        <v>29676</v>
      </c>
      <c r="J964" s="5">
        <v>21903</v>
      </c>
      <c r="K964" s="5">
        <v>7774</v>
      </c>
      <c r="L964" s="14">
        <f t="shared" si="223"/>
        <v>0.738071168621108</v>
      </c>
      <c r="M964" s="14">
        <f t="shared" si="224"/>
        <v>0.23619095226193454</v>
      </c>
      <c r="N964" s="11">
        <f t="shared" si="226"/>
        <v>48274.857142857145</v>
      </c>
      <c r="O964" s="11">
        <f t="shared" si="212"/>
        <v>33490.357142857145</v>
      </c>
      <c r="P964" s="11">
        <f t="shared" si="213"/>
        <v>0.8861058087082635</v>
      </c>
      <c r="Q964" s="6"/>
      <c r="R964" s="6"/>
      <c r="S964" s="6"/>
      <c r="T964" s="6"/>
      <c r="U964" s="6"/>
      <c r="V964" s="6"/>
      <c r="W964" s="6"/>
      <c r="X964" s="5" t="s">
        <v>93</v>
      </c>
      <c r="Y964" s="5"/>
      <c r="Z964" s="9"/>
      <c r="AA964" s="14" t="str">
        <f t="shared" si="225"/>
        <v/>
      </c>
      <c r="AB964" s="9" t="str">
        <f t="shared" si="227"/>
        <v/>
      </c>
      <c r="AC964" s="9" t="str">
        <f t="shared" si="214"/>
        <v/>
      </c>
      <c r="AD964" s="9" t="str">
        <f t="shared" si="215"/>
        <v/>
      </c>
      <c r="AE964" s="5"/>
      <c r="AF964" s="11">
        <f t="shared" si="216"/>
        <v>29489.5</v>
      </c>
      <c r="AG964" s="11">
        <f t="shared" si="217"/>
        <v>0.74273894097899251</v>
      </c>
      <c r="AH964" s="11" t="str">
        <f t="shared" si="218"/>
        <v/>
      </c>
      <c r="AI964" s="5" t="s">
        <v>51</v>
      </c>
      <c r="AJ964" s="5" t="s">
        <v>86</v>
      </c>
      <c r="AK964" s="5" t="s">
        <v>52</v>
      </c>
      <c r="AL964" s="5" t="s">
        <v>88</v>
      </c>
      <c r="AM964" s="5" t="s">
        <v>89</v>
      </c>
      <c r="AN964" s="12" t="str">
        <f t="shared" si="228"/>
        <v/>
      </c>
      <c r="AO964" s="12"/>
      <c r="AP964" s="12"/>
      <c r="AQ964" s="12"/>
      <c r="AR964" s="12"/>
      <c r="AS964" s="13" t="s">
        <v>90</v>
      </c>
    </row>
    <row r="965" spans="1:45" ht="21" customHeight="1">
      <c r="A965" s="4">
        <v>43373</v>
      </c>
      <c r="B965" s="5" t="s">
        <v>85</v>
      </c>
      <c r="C965" s="5" t="s">
        <v>86</v>
      </c>
      <c r="D965" s="4">
        <v>43159</v>
      </c>
      <c r="E965" s="5">
        <f t="shared" si="219"/>
        <v>214</v>
      </c>
      <c r="F965" s="5" t="str">
        <f t="shared" si="220"/>
        <v>개봉후</v>
      </c>
      <c r="G965" s="5" t="str">
        <f t="shared" si="221"/>
        <v>일</v>
      </c>
      <c r="H965" s="5">
        <f t="shared" si="222"/>
        <v>1</v>
      </c>
      <c r="I965" s="5">
        <v>33775</v>
      </c>
      <c r="J965" s="5">
        <v>26246</v>
      </c>
      <c r="K965" s="5">
        <v>7528</v>
      </c>
      <c r="L965" s="14">
        <f t="shared" si="223"/>
        <v>0.77708364174685418</v>
      </c>
      <c r="M965" s="14">
        <f t="shared" si="224"/>
        <v>0.13812508424315939</v>
      </c>
      <c r="N965" s="11">
        <f t="shared" si="226"/>
        <v>44856.857142857145</v>
      </c>
      <c r="O965" s="11">
        <f t="shared" si="212"/>
        <v>33480.964285714283</v>
      </c>
      <c r="P965" s="11">
        <f t="shared" si="213"/>
        <v>1.008782175799255</v>
      </c>
      <c r="Q965" s="6"/>
      <c r="R965" s="6"/>
      <c r="S965" s="6"/>
      <c r="T965" s="6"/>
      <c r="U965" s="6"/>
      <c r="V965" s="6"/>
      <c r="W965" s="6"/>
      <c r="X965" s="5" t="s">
        <v>93</v>
      </c>
      <c r="Y965" s="5"/>
      <c r="Z965" s="9"/>
      <c r="AA965" s="14" t="str">
        <f t="shared" si="225"/>
        <v/>
      </c>
      <c r="AB965" s="9" t="str">
        <f t="shared" si="227"/>
        <v/>
      </c>
      <c r="AC965" s="9" t="str">
        <f t="shared" si="214"/>
        <v/>
      </c>
      <c r="AD965" s="9" t="str">
        <f t="shared" si="215"/>
        <v/>
      </c>
      <c r="AE965" s="5"/>
      <c r="AF965" s="11">
        <f t="shared" si="216"/>
        <v>37576.75</v>
      </c>
      <c r="AG965" s="11">
        <f t="shared" si="217"/>
        <v>0.69846381073403097</v>
      </c>
      <c r="AH965" s="11" t="str">
        <f t="shared" si="218"/>
        <v/>
      </c>
      <c r="AI965" s="5" t="s">
        <v>51</v>
      </c>
      <c r="AJ965" s="5" t="s">
        <v>86</v>
      </c>
      <c r="AK965" s="5" t="s">
        <v>52</v>
      </c>
      <c r="AL965" s="5" t="s">
        <v>88</v>
      </c>
      <c r="AM965" s="5" t="s">
        <v>89</v>
      </c>
      <c r="AN965" s="12" t="str">
        <f t="shared" si="228"/>
        <v/>
      </c>
      <c r="AO965" s="12"/>
      <c r="AP965" s="12"/>
      <c r="AQ965" s="12"/>
      <c r="AR965" s="12"/>
      <c r="AS965" s="13" t="s">
        <v>90</v>
      </c>
    </row>
    <row r="966" spans="1:45" ht="21" customHeight="1">
      <c r="A966" s="4">
        <v>43374</v>
      </c>
      <c r="B966" s="5" t="s">
        <v>85</v>
      </c>
      <c r="C966" s="5" t="s">
        <v>86</v>
      </c>
      <c r="D966" s="4">
        <v>43159</v>
      </c>
      <c r="E966" s="5">
        <f t="shared" si="219"/>
        <v>215</v>
      </c>
      <c r="F966" s="5" t="str">
        <f t="shared" si="220"/>
        <v>개봉후</v>
      </c>
      <c r="G966" s="5" t="str">
        <f t="shared" si="221"/>
        <v>월</v>
      </c>
      <c r="H966" s="5">
        <f t="shared" si="222"/>
        <v>0</v>
      </c>
      <c r="I966" s="5">
        <v>23964</v>
      </c>
      <c r="J966" s="5">
        <v>14896</v>
      </c>
      <c r="K966" s="5">
        <v>9068</v>
      </c>
      <c r="L966" s="14">
        <f t="shared" si="223"/>
        <v>0.62159906526456354</v>
      </c>
      <c r="M966" s="14">
        <f t="shared" si="224"/>
        <v>-0.29048112509252411</v>
      </c>
      <c r="N966" s="11">
        <f t="shared" si="226"/>
        <v>33301.285714285717</v>
      </c>
      <c r="O966" s="11">
        <f t="shared" si="212"/>
        <v>33397.214285714283</v>
      </c>
      <c r="P966" s="11">
        <f t="shared" si="213"/>
        <v>0.71754487649739829</v>
      </c>
      <c r="Q966" s="6"/>
      <c r="R966" s="6"/>
      <c r="S966" s="6"/>
      <c r="T966" s="6"/>
      <c r="U966" s="6"/>
      <c r="V966" s="6"/>
      <c r="W966" s="6"/>
      <c r="X966" s="5" t="s">
        <v>94</v>
      </c>
      <c r="Y966" s="5"/>
      <c r="Z966" s="9"/>
      <c r="AA966" s="14" t="str">
        <f t="shared" si="225"/>
        <v/>
      </c>
      <c r="AB966" s="9" t="str">
        <f t="shared" si="227"/>
        <v/>
      </c>
      <c r="AC966" s="9" t="str">
        <f t="shared" si="214"/>
        <v/>
      </c>
      <c r="AD966" s="9" t="str">
        <f t="shared" si="215"/>
        <v/>
      </c>
      <c r="AE966" s="5"/>
      <c r="AF966" s="11">
        <f t="shared" si="216"/>
        <v>34422.5</v>
      </c>
      <c r="AG966" s="11">
        <f t="shared" si="217"/>
        <v>0.43274021352313169</v>
      </c>
      <c r="AH966" s="11" t="str">
        <f t="shared" si="218"/>
        <v/>
      </c>
      <c r="AI966" s="5" t="s">
        <v>51</v>
      </c>
      <c r="AJ966" s="5" t="s">
        <v>86</v>
      </c>
      <c r="AK966" s="5" t="s">
        <v>52</v>
      </c>
      <c r="AL966" s="5" t="s">
        <v>88</v>
      </c>
      <c r="AM966" s="5" t="s">
        <v>89</v>
      </c>
      <c r="AN966" s="12" t="str">
        <f t="shared" si="228"/>
        <v/>
      </c>
      <c r="AO966" s="12"/>
      <c r="AP966" s="12"/>
      <c r="AQ966" s="12"/>
      <c r="AR966" s="12"/>
      <c r="AS966" s="13" t="s">
        <v>90</v>
      </c>
    </row>
    <row r="967" spans="1:45" ht="21" customHeight="1">
      <c r="A967" s="4">
        <v>43375</v>
      </c>
      <c r="B967" s="5" t="s">
        <v>85</v>
      </c>
      <c r="C967" s="5" t="s">
        <v>86</v>
      </c>
      <c r="D967" s="4">
        <v>43159</v>
      </c>
      <c r="E967" s="5">
        <f t="shared" si="219"/>
        <v>216</v>
      </c>
      <c r="F967" s="5" t="str">
        <f t="shared" si="220"/>
        <v>개봉후</v>
      </c>
      <c r="G967" s="5" t="str">
        <f t="shared" si="221"/>
        <v>화</v>
      </c>
      <c r="H967" s="5">
        <f t="shared" si="222"/>
        <v>0</v>
      </c>
      <c r="I967" s="5">
        <v>22516</v>
      </c>
      <c r="J967" s="5">
        <v>13090</v>
      </c>
      <c r="K967" s="5">
        <v>9426</v>
      </c>
      <c r="L967" s="14">
        <f t="shared" si="223"/>
        <v>0.58136436311955941</v>
      </c>
      <c r="M967" s="14">
        <f t="shared" si="224"/>
        <v>-6.0423969287264234E-2</v>
      </c>
      <c r="N967" s="11">
        <f t="shared" si="226"/>
        <v>27673.285714285714</v>
      </c>
      <c r="O967" s="11">
        <f t="shared" si="212"/>
        <v>33546.714285714283</v>
      </c>
      <c r="P967" s="11">
        <f t="shared" si="213"/>
        <v>0.67118346697781772</v>
      </c>
      <c r="Q967" s="6"/>
      <c r="R967" s="6"/>
      <c r="S967" s="6"/>
      <c r="T967" s="6"/>
      <c r="U967" s="6"/>
      <c r="V967" s="6"/>
      <c r="W967" s="6"/>
      <c r="X967" s="5" t="s">
        <v>94</v>
      </c>
      <c r="Y967" s="5"/>
      <c r="Z967" s="9"/>
      <c r="AA967" s="14" t="str">
        <f t="shared" si="225"/>
        <v/>
      </c>
      <c r="AB967" s="9" t="str">
        <f t="shared" si="227"/>
        <v/>
      </c>
      <c r="AC967" s="9" t="str">
        <f t="shared" si="214"/>
        <v/>
      </c>
      <c r="AD967" s="9" t="str">
        <f t="shared" si="215"/>
        <v/>
      </c>
      <c r="AE967" s="5"/>
      <c r="AF967" s="11">
        <f t="shared" si="216"/>
        <v>24372</v>
      </c>
      <c r="AG967" s="11">
        <f t="shared" si="217"/>
        <v>0.53709174462497944</v>
      </c>
      <c r="AH967" s="11" t="str">
        <f t="shared" si="218"/>
        <v/>
      </c>
      <c r="AI967" s="5" t="s">
        <v>51</v>
      </c>
      <c r="AJ967" s="5" t="s">
        <v>86</v>
      </c>
      <c r="AK967" s="5" t="s">
        <v>52</v>
      </c>
      <c r="AL967" s="5" t="s">
        <v>88</v>
      </c>
      <c r="AM967" s="5" t="s">
        <v>89</v>
      </c>
      <c r="AN967" s="12" t="str">
        <f t="shared" si="228"/>
        <v/>
      </c>
      <c r="AO967" s="12"/>
      <c r="AP967" s="12"/>
      <c r="AQ967" s="12"/>
      <c r="AR967" s="12"/>
      <c r="AS967" s="13" t="s">
        <v>90</v>
      </c>
    </row>
    <row r="968" spans="1:45" ht="21" customHeight="1">
      <c r="A968" s="4">
        <v>43376</v>
      </c>
      <c r="B968" s="5" t="s">
        <v>85</v>
      </c>
      <c r="C968" s="5" t="s">
        <v>86</v>
      </c>
      <c r="D968" s="4">
        <v>43159</v>
      </c>
      <c r="E968" s="5">
        <f t="shared" si="219"/>
        <v>217</v>
      </c>
      <c r="F968" s="5" t="str">
        <f t="shared" si="220"/>
        <v>개봉후</v>
      </c>
      <c r="G968" s="5" t="str">
        <f t="shared" si="221"/>
        <v>수</v>
      </c>
      <c r="H968" s="5">
        <f t="shared" si="222"/>
        <v>0</v>
      </c>
      <c r="I968" s="5">
        <v>28413</v>
      </c>
      <c r="J968" s="5">
        <v>20254</v>
      </c>
      <c r="K968" s="5">
        <v>8158</v>
      </c>
      <c r="L968" s="14">
        <f t="shared" si="223"/>
        <v>0.71284271284271283</v>
      </c>
      <c r="M968" s="14">
        <f t="shared" si="224"/>
        <v>0.26190264700657306</v>
      </c>
      <c r="N968" s="11">
        <f t="shared" si="226"/>
        <v>26832.857142857141</v>
      </c>
      <c r="O968" s="11">
        <f t="shared" si="212"/>
        <v>33657</v>
      </c>
      <c r="P968" s="11">
        <f t="shared" si="213"/>
        <v>0.84419288706658346</v>
      </c>
      <c r="Q968" s="6"/>
      <c r="R968" s="6"/>
      <c r="S968" s="6"/>
      <c r="T968" s="6"/>
      <c r="U968" s="6"/>
      <c r="V968" s="6"/>
      <c r="W968" s="6"/>
      <c r="X968" s="5" t="s">
        <v>94</v>
      </c>
      <c r="Y968" s="5"/>
      <c r="Z968" s="9"/>
      <c r="AA968" s="14" t="str">
        <f t="shared" si="225"/>
        <v/>
      </c>
      <c r="AB968" s="9" t="str">
        <f t="shared" si="227"/>
        <v/>
      </c>
      <c r="AC968" s="9" t="str">
        <f t="shared" si="214"/>
        <v/>
      </c>
      <c r="AD968" s="9" t="str">
        <f t="shared" si="215"/>
        <v/>
      </c>
      <c r="AE968" s="5"/>
      <c r="AF968" s="11">
        <f t="shared" si="216"/>
        <v>16764</v>
      </c>
      <c r="AG968" s="11">
        <f t="shared" si="217"/>
        <v>1.2081842042471964</v>
      </c>
      <c r="AH968" s="11" t="str">
        <f t="shared" si="218"/>
        <v/>
      </c>
      <c r="AI968" s="5" t="s">
        <v>51</v>
      </c>
      <c r="AJ968" s="5" t="s">
        <v>86</v>
      </c>
      <c r="AK968" s="5" t="s">
        <v>52</v>
      </c>
      <c r="AL968" s="5" t="s">
        <v>88</v>
      </c>
      <c r="AM968" s="5" t="s">
        <v>89</v>
      </c>
      <c r="AN968" s="12" t="str">
        <f t="shared" si="228"/>
        <v/>
      </c>
      <c r="AO968" s="12"/>
      <c r="AP968" s="12"/>
      <c r="AQ968" s="12"/>
      <c r="AR968" s="12"/>
      <c r="AS968" s="13" t="s">
        <v>90</v>
      </c>
    </row>
    <row r="969" spans="1:45" ht="21" customHeight="1">
      <c r="A969" s="4">
        <v>43377</v>
      </c>
      <c r="B969" s="5" t="s">
        <v>85</v>
      </c>
      <c r="C969" s="5" t="s">
        <v>86</v>
      </c>
      <c r="D969" s="4">
        <v>43159</v>
      </c>
      <c r="E969" s="5">
        <f t="shared" si="219"/>
        <v>218</v>
      </c>
      <c r="F969" s="5" t="str">
        <f t="shared" si="220"/>
        <v>개봉후</v>
      </c>
      <c r="G969" s="5" t="str">
        <f t="shared" si="221"/>
        <v>목</v>
      </c>
      <c r="H969" s="5">
        <f t="shared" si="222"/>
        <v>0</v>
      </c>
      <c r="I969" s="5">
        <v>21346</v>
      </c>
      <c r="J969" s="5">
        <v>12103</v>
      </c>
      <c r="K969" s="5">
        <v>9244</v>
      </c>
      <c r="L969" s="14">
        <f t="shared" si="223"/>
        <v>0.56699147381242387</v>
      </c>
      <c r="M969" s="14">
        <f t="shared" si="224"/>
        <v>-0.24872417555344384</v>
      </c>
      <c r="N969" s="11">
        <f t="shared" si="226"/>
        <v>26242.285714285714</v>
      </c>
      <c r="O969" s="11">
        <f t="shared" si="212"/>
        <v>33911.5</v>
      </c>
      <c r="P969" s="11">
        <f t="shared" si="213"/>
        <v>0.62946198192353631</v>
      </c>
      <c r="Q969" s="6"/>
      <c r="R969" s="6"/>
      <c r="S969" s="6"/>
      <c r="T969" s="6"/>
      <c r="U969" s="6"/>
      <c r="V969" s="6"/>
      <c r="W969" s="6"/>
      <c r="X969" s="5" t="s">
        <v>94</v>
      </c>
      <c r="Y969" s="5"/>
      <c r="Z969" s="9"/>
      <c r="AA969" s="14" t="str">
        <f t="shared" si="225"/>
        <v/>
      </c>
      <c r="AB969" s="9" t="str">
        <f t="shared" si="227"/>
        <v/>
      </c>
      <c r="AC969" s="9" t="str">
        <f t="shared" si="214"/>
        <v/>
      </c>
      <c r="AD969" s="9" t="str">
        <f t="shared" si="215"/>
        <v/>
      </c>
      <c r="AE969" s="5"/>
      <c r="AF969" s="11">
        <f t="shared" si="216"/>
        <v>14679</v>
      </c>
      <c r="AG969" s="11">
        <f t="shared" si="217"/>
        <v>0.82451120648545539</v>
      </c>
      <c r="AH969" s="11" t="str">
        <f t="shared" si="218"/>
        <v/>
      </c>
      <c r="AI969" s="5" t="s">
        <v>51</v>
      </c>
      <c r="AJ969" s="5" t="s">
        <v>86</v>
      </c>
      <c r="AK969" s="5" t="s">
        <v>52</v>
      </c>
      <c r="AL969" s="5" t="s">
        <v>88</v>
      </c>
      <c r="AM969" s="5" t="s">
        <v>89</v>
      </c>
      <c r="AN969" s="12" t="str">
        <f t="shared" si="228"/>
        <v/>
      </c>
      <c r="AO969" s="12"/>
      <c r="AP969" s="12"/>
      <c r="AQ969" s="12"/>
      <c r="AR969" s="12"/>
      <c r="AS969" s="13" t="s">
        <v>90</v>
      </c>
    </row>
    <row r="970" spans="1:45" ht="21" customHeight="1">
      <c r="A970" s="4">
        <v>43378</v>
      </c>
      <c r="B970" s="5" t="s">
        <v>85</v>
      </c>
      <c r="C970" s="5" t="s">
        <v>86</v>
      </c>
      <c r="D970" s="4">
        <v>43159</v>
      </c>
      <c r="E970" s="5">
        <f t="shared" si="219"/>
        <v>219</v>
      </c>
      <c r="F970" s="5" t="str">
        <f t="shared" si="220"/>
        <v>개봉후</v>
      </c>
      <c r="G970" s="5" t="str">
        <f t="shared" si="221"/>
        <v>금</v>
      </c>
      <c r="H970" s="5">
        <f t="shared" si="222"/>
        <v>0</v>
      </c>
      <c r="I970" s="5">
        <v>25032</v>
      </c>
      <c r="J970" s="5">
        <v>16460</v>
      </c>
      <c r="K970" s="5">
        <v>8572</v>
      </c>
      <c r="L970" s="14">
        <f t="shared" si="223"/>
        <v>0.65755832534356029</v>
      </c>
      <c r="M970" s="14">
        <f t="shared" si="224"/>
        <v>0.17267872200880729</v>
      </c>
      <c r="N970" s="11">
        <f t="shared" si="226"/>
        <v>26388.857142857141</v>
      </c>
      <c r="O970" s="11">
        <f t="shared" si="212"/>
        <v>33908.357142857145</v>
      </c>
      <c r="P970" s="11">
        <f t="shared" si="213"/>
        <v>0.73822508989566415</v>
      </c>
      <c r="Q970" s="6"/>
      <c r="R970" s="6"/>
      <c r="S970" s="6"/>
      <c r="T970" s="6"/>
      <c r="U970" s="6"/>
      <c r="V970" s="6"/>
      <c r="W970" s="6"/>
      <c r="X970" s="5" t="s">
        <v>94</v>
      </c>
      <c r="Y970" s="5"/>
      <c r="Z970" s="9"/>
      <c r="AA970" s="14" t="str">
        <f t="shared" si="225"/>
        <v/>
      </c>
      <c r="AB970" s="9" t="str">
        <f t="shared" si="227"/>
        <v/>
      </c>
      <c r="AC970" s="9" t="str">
        <f t="shared" si="214"/>
        <v/>
      </c>
      <c r="AD970" s="9" t="str">
        <f t="shared" si="215"/>
        <v/>
      </c>
      <c r="AE970" s="5"/>
      <c r="AF970" s="11">
        <f t="shared" si="216"/>
        <v>16825.75</v>
      </c>
      <c r="AG970" s="11">
        <f t="shared" si="217"/>
        <v>0.9782624845846396</v>
      </c>
      <c r="AH970" s="11" t="str">
        <f t="shared" si="218"/>
        <v/>
      </c>
      <c r="AI970" s="5" t="s">
        <v>51</v>
      </c>
      <c r="AJ970" s="5" t="s">
        <v>86</v>
      </c>
      <c r="AK970" s="5" t="s">
        <v>52</v>
      </c>
      <c r="AL970" s="5" t="s">
        <v>88</v>
      </c>
      <c r="AM970" s="5" t="s">
        <v>89</v>
      </c>
      <c r="AN970" s="12" t="str">
        <f t="shared" si="228"/>
        <v/>
      </c>
      <c r="AO970" s="12"/>
      <c r="AP970" s="12"/>
      <c r="AQ970" s="12"/>
      <c r="AR970" s="12"/>
      <c r="AS970" s="13" t="s">
        <v>90</v>
      </c>
    </row>
    <row r="971" spans="1:45" ht="21" customHeight="1">
      <c r="A971" s="4">
        <v>43379</v>
      </c>
      <c r="B971" s="5" t="s">
        <v>85</v>
      </c>
      <c r="C971" s="5" t="s">
        <v>86</v>
      </c>
      <c r="D971" s="4">
        <v>43159</v>
      </c>
      <c r="E971" s="5">
        <f t="shared" si="219"/>
        <v>220</v>
      </c>
      <c r="F971" s="5" t="str">
        <f t="shared" si="220"/>
        <v>개봉후</v>
      </c>
      <c r="G971" s="5" t="str">
        <f t="shared" si="221"/>
        <v>토</v>
      </c>
      <c r="H971" s="5">
        <f t="shared" si="222"/>
        <v>1</v>
      </c>
      <c r="I971" s="5">
        <v>27720</v>
      </c>
      <c r="J971" s="5">
        <v>20814</v>
      </c>
      <c r="K971" s="5">
        <v>6906</v>
      </c>
      <c r="L971" s="14">
        <f t="shared" si="223"/>
        <v>0.7508658008658009</v>
      </c>
      <c r="M971" s="14">
        <f t="shared" si="224"/>
        <v>0.10738255033557054</v>
      </c>
      <c r="N971" s="11">
        <f t="shared" si="226"/>
        <v>26109.428571428572</v>
      </c>
      <c r="O971" s="11">
        <f t="shared" si="212"/>
        <v>34010.607142857145</v>
      </c>
      <c r="P971" s="11">
        <f t="shared" si="213"/>
        <v>0.81503984576240396</v>
      </c>
      <c r="Q971" s="6"/>
      <c r="R971" s="6"/>
      <c r="S971" s="6"/>
      <c r="T971" s="6"/>
      <c r="U971" s="6"/>
      <c r="V971" s="6"/>
      <c r="W971" s="6"/>
      <c r="X971" s="5" t="s">
        <v>94</v>
      </c>
      <c r="Y971" s="5"/>
      <c r="Z971" s="9"/>
      <c r="AA971" s="14" t="str">
        <f t="shared" si="225"/>
        <v/>
      </c>
      <c r="AB971" s="9" t="str">
        <f t="shared" si="227"/>
        <v/>
      </c>
      <c r="AC971" s="9" t="str">
        <f t="shared" si="214"/>
        <v/>
      </c>
      <c r="AD971" s="9" t="str">
        <f t="shared" si="215"/>
        <v/>
      </c>
      <c r="AE971" s="5"/>
      <c r="AF971" s="11">
        <f t="shared" si="216"/>
        <v>29385.25</v>
      </c>
      <c r="AG971" s="11">
        <f t="shared" si="217"/>
        <v>0.70831454556282492</v>
      </c>
      <c r="AH971" s="11" t="str">
        <f t="shared" si="218"/>
        <v/>
      </c>
      <c r="AI971" s="5" t="s">
        <v>51</v>
      </c>
      <c r="AJ971" s="5" t="s">
        <v>86</v>
      </c>
      <c r="AK971" s="5" t="s">
        <v>52</v>
      </c>
      <c r="AL971" s="5" t="s">
        <v>88</v>
      </c>
      <c r="AM971" s="5" t="s">
        <v>89</v>
      </c>
      <c r="AN971" s="12" t="str">
        <f t="shared" si="228"/>
        <v/>
      </c>
      <c r="AO971" s="12"/>
      <c r="AP971" s="12"/>
      <c r="AQ971" s="12"/>
      <c r="AR971" s="12"/>
      <c r="AS971" s="13" t="s">
        <v>90</v>
      </c>
    </row>
    <row r="972" spans="1:45" ht="21" customHeight="1">
      <c r="A972" s="4">
        <v>43380</v>
      </c>
      <c r="B972" s="5" t="s">
        <v>85</v>
      </c>
      <c r="C972" s="5" t="s">
        <v>86</v>
      </c>
      <c r="D972" s="4">
        <v>43159</v>
      </c>
      <c r="E972" s="5">
        <f t="shared" si="219"/>
        <v>221</v>
      </c>
      <c r="F972" s="5" t="str">
        <f t="shared" si="220"/>
        <v>개봉후</v>
      </c>
      <c r="G972" s="5" t="str">
        <f t="shared" si="221"/>
        <v>일</v>
      </c>
      <c r="H972" s="5">
        <f t="shared" si="222"/>
        <v>1</v>
      </c>
      <c r="I972" s="5">
        <v>34366</v>
      </c>
      <c r="J972" s="5">
        <v>26656</v>
      </c>
      <c r="K972" s="5">
        <v>7710</v>
      </c>
      <c r="L972" s="14">
        <f t="shared" si="223"/>
        <v>0.77565035209218414</v>
      </c>
      <c r="M972" s="14">
        <f t="shared" si="224"/>
        <v>0.23975468975468983</v>
      </c>
      <c r="N972" s="11">
        <f t="shared" si="226"/>
        <v>26193.857142857141</v>
      </c>
      <c r="O972" s="11">
        <f t="shared" si="212"/>
        <v>33711.25</v>
      </c>
      <c r="P972" s="11">
        <f t="shared" si="213"/>
        <v>1.0194222996774074</v>
      </c>
      <c r="Q972" s="6"/>
      <c r="R972" s="6"/>
      <c r="S972" s="6"/>
      <c r="T972" s="6"/>
      <c r="U972" s="6"/>
      <c r="V972" s="6"/>
      <c r="W972" s="6"/>
      <c r="X972" s="5" t="s">
        <v>94</v>
      </c>
      <c r="Y972" s="5"/>
      <c r="Z972" s="9"/>
      <c r="AA972" s="14" t="str">
        <f t="shared" si="225"/>
        <v/>
      </c>
      <c r="AB972" s="9" t="str">
        <f t="shared" si="227"/>
        <v/>
      </c>
      <c r="AC972" s="9" t="str">
        <f t="shared" si="214"/>
        <v/>
      </c>
      <c r="AD972" s="9" t="str">
        <f t="shared" si="215"/>
        <v/>
      </c>
      <c r="AE972" s="5"/>
      <c r="AF972" s="11">
        <f t="shared" si="216"/>
        <v>37015.75</v>
      </c>
      <c r="AG972" s="11">
        <f t="shared" si="217"/>
        <v>0.72012589235663194</v>
      </c>
      <c r="AH972" s="11" t="str">
        <f t="shared" si="218"/>
        <v/>
      </c>
      <c r="AI972" s="5" t="s">
        <v>51</v>
      </c>
      <c r="AJ972" s="5" t="s">
        <v>86</v>
      </c>
      <c r="AK972" s="5" t="s">
        <v>52</v>
      </c>
      <c r="AL972" s="5" t="s">
        <v>88</v>
      </c>
      <c r="AM972" s="5" t="s">
        <v>89</v>
      </c>
      <c r="AN972" s="12" t="str">
        <f t="shared" si="228"/>
        <v/>
      </c>
      <c r="AO972" s="12"/>
      <c r="AP972" s="12"/>
      <c r="AQ972" s="12"/>
      <c r="AR972" s="12"/>
      <c r="AS972" s="13" t="s">
        <v>90</v>
      </c>
    </row>
    <row r="973" spans="1:45" ht="21" customHeight="1">
      <c r="A973" s="4">
        <v>43381</v>
      </c>
      <c r="B973" s="5" t="s">
        <v>85</v>
      </c>
      <c r="C973" s="5" t="s">
        <v>86</v>
      </c>
      <c r="D973" s="4">
        <v>43159</v>
      </c>
      <c r="E973" s="5">
        <f t="shared" si="219"/>
        <v>222</v>
      </c>
      <c r="F973" s="5" t="str">
        <f t="shared" si="220"/>
        <v>개봉후</v>
      </c>
      <c r="G973" s="5" t="str">
        <f t="shared" si="221"/>
        <v>월</v>
      </c>
      <c r="H973" s="5">
        <f t="shared" si="222"/>
        <v>0</v>
      </c>
      <c r="I973" s="5">
        <v>23856</v>
      </c>
      <c r="J973" s="5">
        <v>14962</v>
      </c>
      <c r="K973" s="5">
        <v>8894</v>
      </c>
      <c r="L973" s="14">
        <f t="shared" si="223"/>
        <v>0.62717974513749164</v>
      </c>
      <c r="M973" s="14">
        <f t="shared" si="224"/>
        <v>-0.30582552522842343</v>
      </c>
      <c r="N973" s="11">
        <f t="shared" si="226"/>
        <v>26178.428571428572</v>
      </c>
      <c r="O973" s="11">
        <f t="shared" si="212"/>
        <v>33355.75</v>
      </c>
      <c r="P973" s="11">
        <f t="shared" si="213"/>
        <v>0.71519902865323071</v>
      </c>
      <c r="Q973" s="6"/>
      <c r="R973" s="6"/>
      <c r="S973" s="6"/>
      <c r="T973" s="6"/>
      <c r="U973" s="6"/>
      <c r="V973" s="6"/>
      <c r="W973" s="6"/>
      <c r="X973" s="5" t="s">
        <v>94</v>
      </c>
      <c r="Y973" s="5"/>
      <c r="Z973" s="9"/>
      <c r="AA973" s="14" t="str">
        <f t="shared" si="225"/>
        <v/>
      </c>
      <c r="AB973" s="9" t="str">
        <f t="shared" si="227"/>
        <v/>
      </c>
      <c r="AC973" s="9" t="str">
        <f t="shared" si="214"/>
        <v/>
      </c>
      <c r="AD973" s="9" t="str">
        <f t="shared" si="215"/>
        <v/>
      </c>
      <c r="AE973" s="5"/>
      <c r="AF973" s="11">
        <f t="shared" si="216"/>
        <v>35610</v>
      </c>
      <c r="AG973" s="11">
        <f t="shared" si="217"/>
        <v>0.42016287559674248</v>
      </c>
      <c r="AH973" s="11" t="str">
        <f t="shared" si="218"/>
        <v/>
      </c>
      <c r="AI973" s="5" t="s">
        <v>51</v>
      </c>
      <c r="AJ973" s="5" t="s">
        <v>86</v>
      </c>
      <c r="AK973" s="5" t="s">
        <v>52</v>
      </c>
      <c r="AL973" s="5" t="s">
        <v>88</v>
      </c>
      <c r="AM973" s="5" t="s">
        <v>89</v>
      </c>
      <c r="AN973" s="12" t="str">
        <f t="shared" si="228"/>
        <v/>
      </c>
      <c r="AO973" s="12"/>
      <c r="AP973" s="12"/>
      <c r="AQ973" s="12"/>
      <c r="AR973" s="12"/>
      <c r="AS973" s="13" t="s">
        <v>90</v>
      </c>
    </row>
    <row r="974" spans="1:45" ht="21" customHeight="1">
      <c r="A974" s="4">
        <v>43382</v>
      </c>
      <c r="B974" s="5" t="s">
        <v>85</v>
      </c>
      <c r="C974" s="5" t="s">
        <v>86</v>
      </c>
      <c r="D974" s="4">
        <v>43159</v>
      </c>
      <c r="E974" s="5">
        <f t="shared" si="219"/>
        <v>223</v>
      </c>
      <c r="F974" s="5" t="str">
        <f t="shared" si="220"/>
        <v>개봉후</v>
      </c>
      <c r="G974" s="5" t="str">
        <f t="shared" si="221"/>
        <v>화</v>
      </c>
      <c r="H974" s="5">
        <f t="shared" si="222"/>
        <v>0</v>
      </c>
      <c r="I974" s="5">
        <v>29782</v>
      </c>
      <c r="J974" s="5">
        <v>21889</v>
      </c>
      <c r="K974" s="5">
        <v>7892</v>
      </c>
      <c r="L974" s="14">
        <f t="shared" si="223"/>
        <v>0.73497414545698747</v>
      </c>
      <c r="M974" s="14">
        <f t="shared" si="224"/>
        <v>0.24840710932260235</v>
      </c>
      <c r="N974" s="11">
        <f t="shared" si="226"/>
        <v>27216.428571428572</v>
      </c>
      <c r="O974" s="11">
        <f t="shared" si="212"/>
        <v>33447.892857142855</v>
      </c>
      <c r="P974" s="11">
        <f t="shared" si="213"/>
        <v>0.89039988639045176</v>
      </c>
      <c r="Q974" s="6"/>
      <c r="R974" s="6"/>
      <c r="S974" s="6"/>
      <c r="T974" s="6"/>
      <c r="U974" s="6"/>
      <c r="V974" s="6"/>
      <c r="W974" s="6"/>
      <c r="X974" s="5" t="s">
        <v>94</v>
      </c>
      <c r="Y974" s="5"/>
      <c r="Z974" s="9"/>
      <c r="AA974" s="14" t="str">
        <f t="shared" si="225"/>
        <v/>
      </c>
      <c r="AB974" s="9" t="str">
        <f t="shared" si="227"/>
        <v/>
      </c>
      <c r="AC974" s="9" t="str">
        <f t="shared" si="214"/>
        <v/>
      </c>
      <c r="AD974" s="9" t="str">
        <f t="shared" si="215"/>
        <v/>
      </c>
      <c r="AE974" s="5"/>
      <c r="AF974" s="11">
        <f t="shared" si="216"/>
        <v>25066</v>
      </c>
      <c r="AG974" s="11">
        <f t="shared" si="217"/>
        <v>0.87325460783531472</v>
      </c>
      <c r="AH974" s="11" t="str">
        <f t="shared" si="218"/>
        <v/>
      </c>
      <c r="AI974" s="5" t="s">
        <v>51</v>
      </c>
      <c r="AJ974" s="5" t="s">
        <v>86</v>
      </c>
      <c r="AK974" s="5" t="s">
        <v>52</v>
      </c>
      <c r="AL974" s="5" t="s">
        <v>88</v>
      </c>
      <c r="AM974" s="5" t="s">
        <v>89</v>
      </c>
      <c r="AN974" s="12" t="str">
        <f t="shared" si="228"/>
        <v/>
      </c>
      <c r="AO974" s="12"/>
      <c r="AP974" s="12"/>
      <c r="AQ974" s="12"/>
      <c r="AR974" s="12"/>
      <c r="AS974" s="13" t="s">
        <v>90</v>
      </c>
    </row>
    <row r="975" spans="1:45" ht="21" customHeight="1">
      <c r="A975" s="4">
        <v>43383</v>
      </c>
      <c r="B975" s="5" t="s">
        <v>85</v>
      </c>
      <c r="C975" s="5" t="s">
        <v>86</v>
      </c>
      <c r="D975" s="4">
        <v>43159</v>
      </c>
      <c r="E975" s="5">
        <f t="shared" si="219"/>
        <v>224</v>
      </c>
      <c r="F975" s="5" t="str">
        <f t="shared" si="220"/>
        <v>개봉후</v>
      </c>
      <c r="G975" s="5" t="str">
        <f t="shared" si="221"/>
        <v>수</v>
      </c>
      <c r="H975" s="5">
        <f t="shared" si="222"/>
        <v>0</v>
      </c>
      <c r="I975" s="5">
        <v>26768</v>
      </c>
      <c r="J975" s="5">
        <v>17322</v>
      </c>
      <c r="K975" s="5">
        <v>9446</v>
      </c>
      <c r="L975" s="14">
        <f t="shared" si="223"/>
        <v>0.6471159593544531</v>
      </c>
      <c r="M975" s="14">
        <f t="shared" si="224"/>
        <v>-0.10120206836344103</v>
      </c>
      <c r="N975" s="11">
        <f t="shared" si="226"/>
        <v>26981.428571428572</v>
      </c>
      <c r="O975" s="11">
        <f t="shared" si="212"/>
        <v>33708.178571428572</v>
      </c>
      <c r="P975" s="11">
        <f t="shared" si="213"/>
        <v>0.79410995000153628</v>
      </c>
      <c r="Q975" s="6"/>
      <c r="R975" s="6"/>
      <c r="S975" s="6"/>
      <c r="T975" s="6"/>
      <c r="U975" s="6"/>
      <c r="V975" s="6"/>
      <c r="W975" s="6"/>
      <c r="X975" s="5" t="s">
        <v>94</v>
      </c>
      <c r="Y975" s="5"/>
      <c r="Z975" s="9"/>
      <c r="AA975" s="14" t="str">
        <f t="shared" si="225"/>
        <v/>
      </c>
      <c r="AB975" s="9" t="str">
        <f t="shared" si="227"/>
        <v/>
      </c>
      <c r="AC975" s="9" t="str">
        <f t="shared" si="214"/>
        <v/>
      </c>
      <c r="AD975" s="9" t="str">
        <f t="shared" si="215"/>
        <v/>
      </c>
      <c r="AE975" s="5"/>
      <c r="AF975" s="11">
        <f t="shared" si="216"/>
        <v>18822</v>
      </c>
      <c r="AG975" s="11">
        <f t="shared" si="217"/>
        <v>0.92030602486452029</v>
      </c>
      <c r="AH975" s="11" t="str">
        <f t="shared" si="218"/>
        <v/>
      </c>
      <c r="AI975" s="5" t="s">
        <v>51</v>
      </c>
      <c r="AJ975" s="5" t="s">
        <v>86</v>
      </c>
      <c r="AK975" s="5" t="s">
        <v>52</v>
      </c>
      <c r="AL975" s="5" t="s">
        <v>88</v>
      </c>
      <c r="AM975" s="5" t="s">
        <v>89</v>
      </c>
      <c r="AN975" s="12" t="str">
        <f t="shared" si="228"/>
        <v/>
      </c>
      <c r="AO975" s="12"/>
      <c r="AP975" s="12"/>
      <c r="AQ975" s="12"/>
      <c r="AR975" s="12"/>
      <c r="AS975" s="13" t="s">
        <v>90</v>
      </c>
    </row>
    <row r="976" spans="1:45" ht="21" customHeight="1">
      <c r="A976" s="4">
        <v>43384</v>
      </c>
      <c r="B976" s="5" t="s">
        <v>85</v>
      </c>
      <c r="C976" s="5" t="s">
        <v>86</v>
      </c>
      <c r="D976" s="4">
        <v>43159</v>
      </c>
      <c r="E976" s="5">
        <f t="shared" si="219"/>
        <v>225</v>
      </c>
      <c r="F976" s="5" t="str">
        <f t="shared" si="220"/>
        <v>개봉후</v>
      </c>
      <c r="G976" s="5" t="str">
        <f t="shared" si="221"/>
        <v>목</v>
      </c>
      <c r="H976" s="5">
        <f t="shared" si="222"/>
        <v>0</v>
      </c>
      <c r="I976" s="5">
        <v>22852</v>
      </c>
      <c r="J976" s="5">
        <v>13024</v>
      </c>
      <c r="K976" s="5">
        <v>9828</v>
      </c>
      <c r="L976" s="14">
        <f t="shared" si="223"/>
        <v>0.56992823385261682</v>
      </c>
      <c r="M976" s="14">
        <f t="shared" si="224"/>
        <v>-0.14629408248655107</v>
      </c>
      <c r="N976" s="11">
        <f t="shared" si="226"/>
        <v>27196.571428571428</v>
      </c>
      <c r="O976" s="11">
        <f t="shared" si="212"/>
        <v>33839.821428571428</v>
      </c>
      <c r="P976" s="11">
        <f t="shared" si="213"/>
        <v>0.67529907178250481</v>
      </c>
      <c r="Q976" s="6"/>
      <c r="R976" s="6"/>
      <c r="S976" s="6"/>
      <c r="T976" s="6"/>
      <c r="U976" s="6"/>
      <c r="V976" s="6"/>
      <c r="W976" s="6"/>
      <c r="X976" s="5" t="s">
        <v>94</v>
      </c>
      <c r="Y976" s="5"/>
      <c r="Z976" s="9"/>
      <c r="AA976" s="14" t="str">
        <f t="shared" si="225"/>
        <v/>
      </c>
      <c r="AB976" s="9" t="str">
        <f t="shared" si="227"/>
        <v/>
      </c>
      <c r="AC976" s="9" t="str">
        <f t="shared" si="214"/>
        <v/>
      </c>
      <c r="AD976" s="9" t="str">
        <f t="shared" si="215"/>
        <v/>
      </c>
      <c r="AE976" s="5"/>
      <c r="AF976" s="11">
        <f t="shared" si="216"/>
        <v>14645.75</v>
      </c>
      <c r="AG976" s="11">
        <f t="shared" si="217"/>
        <v>0.88926821774234843</v>
      </c>
      <c r="AH976" s="11" t="str">
        <f t="shared" si="218"/>
        <v/>
      </c>
      <c r="AI976" s="5" t="s">
        <v>51</v>
      </c>
      <c r="AJ976" s="5" t="s">
        <v>86</v>
      </c>
      <c r="AK976" s="5" t="s">
        <v>52</v>
      </c>
      <c r="AL976" s="5" t="s">
        <v>88</v>
      </c>
      <c r="AM976" s="5" t="s">
        <v>89</v>
      </c>
      <c r="AN976" s="12" t="str">
        <f t="shared" si="228"/>
        <v/>
      </c>
      <c r="AO976" s="12"/>
      <c r="AP976" s="12"/>
      <c r="AQ976" s="12"/>
      <c r="AR976" s="12"/>
      <c r="AS976" s="13" t="s">
        <v>90</v>
      </c>
    </row>
    <row r="977" spans="1:45" ht="21" customHeight="1">
      <c r="A977" s="4">
        <v>43385</v>
      </c>
      <c r="B977" s="5" t="s">
        <v>85</v>
      </c>
      <c r="C977" s="5" t="s">
        <v>86</v>
      </c>
      <c r="D977" s="4">
        <v>43159</v>
      </c>
      <c r="E977" s="5">
        <f t="shared" si="219"/>
        <v>226</v>
      </c>
      <c r="F977" s="5" t="str">
        <f t="shared" si="220"/>
        <v>개봉후</v>
      </c>
      <c r="G977" s="5" t="str">
        <f t="shared" si="221"/>
        <v>금</v>
      </c>
      <c r="H977" s="5">
        <f t="shared" si="222"/>
        <v>0</v>
      </c>
      <c r="I977" s="5">
        <v>26831</v>
      </c>
      <c r="J977" s="5">
        <v>16160</v>
      </c>
      <c r="K977" s="5">
        <v>10672</v>
      </c>
      <c r="L977" s="14">
        <f t="shared" si="223"/>
        <v>0.60228839774887255</v>
      </c>
      <c r="M977" s="14">
        <f t="shared" si="224"/>
        <v>0.17412042709609654</v>
      </c>
      <c r="N977" s="11">
        <f t="shared" si="226"/>
        <v>27453.571428571428</v>
      </c>
      <c r="O977" s="11">
        <f t="shared" si="212"/>
        <v>33824.964285714283</v>
      </c>
      <c r="P977" s="11">
        <f t="shared" si="213"/>
        <v>0.79323069710769423</v>
      </c>
      <c r="Q977" s="6"/>
      <c r="R977" s="6"/>
      <c r="S977" s="6"/>
      <c r="T977" s="6"/>
      <c r="U977" s="6"/>
      <c r="V977" s="6"/>
      <c r="W977" s="6"/>
      <c r="X977" s="5" t="s">
        <v>94</v>
      </c>
      <c r="Y977" s="5"/>
      <c r="Z977" s="9"/>
      <c r="AA977" s="14" t="str">
        <f t="shared" si="225"/>
        <v/>
      </c>
      <c r="AB977" s="9" t="str">
        <f t="shared" si="227"/>
        <v/>
      </c>
      <c r="AC977" s="9" t="str">
        <f t="shared" si="214"/>
        <v/>
      </c>
      <c r="AD977" s="9" t="str">
        <f t="shared" si="215"/>
        <v/>
      </c>
      <c r="AE977" s="5"/>
      <c r="AF977" s="11">
        <f t="shared" si="216"/>
        <v>17684.75</v>
      </c>
      <c r="AG977" s="11">
        <f t="shared" si="217"/>
        <v>0.91378164803008244</v>
      </c>
      <c r="AH977" s="11" t="str">
        <f t="shared" si="218"/>
        <v/>
      </c>
      <c r="AI977" s="5" t="s">
        <v>51</v>
      </c>
      <c r="AJ977" s="5" t="s">
        <v>86</v>
      </c>
      <c r="AK977" s="5" t="s">
        <v>52</v>
      </c>
      <c r="AL977" s="5" t="s">
        <v>88</v>
      </c>
      <c r="AM977" s="5" t="s">
        <v>89</v>
      </c>
      <c r="AN977" s="12" t="str">
        <f t="shared" si="228"/>
        <v/>
      </c>
      <c r="AO977" s="12"/>
      <c r="AP977" s="12"/>
      <c r="AQ977" s="12"/>
      <c r="AR977" s="12"/>
      <c r="AS977" s="13" t="s">
        <v>90</v>
      </c>
    </row>
    <row r="978" spans="1:45" ht="21" customHeight="1">
      <c r="A978" s="4">
        <v>43386</v>
      </c>
      <c r="B978" s="5" t="s">
        <v>85</v>
      </c>
      <c r="C978" s="5" t="s">
        <v>86</v>
      </c>
      <c r="D978" s="4">
        <v>43159</v>
      </c>
      <c r="E978" s="5">
        <f t="shared" si="219"/>
        <v>227</v>
      </c>
      <c r="F978" s="5" t="str">
        <f t="shared" si="220"/>
        <v>개봉후</v>
      </c>
      <c r="G978" s="5" t="str">
        <f t="shared" si="221"/>
        <v>토</v>
      </c>
      <c r="H978" s="5">
        <f t="shared" si="222"/>
        <v>1</v>
      </c>
      <c r="I978" s="5">
        <v>35052</v>
      </c>
      <c r="J978" s="5">
        <v>26338</v>
      </c>
      <c r="K978" s="5">
        <v>8715</v>
      </c>
      <c r="L978" s="14">
        <f t="shared" si="223"/>
        <v>0.75139792308570119</v>
      </c>
      <c r="M978" s="14">
        <f t="shared" si="224"/>
        <v>0.30639931422608169</v>
      </c>
      <c r="N978" s="11">
        <f t="shared" si="226"/>
        <v>28501</v>
      </c>
      <c r="O978" s="11">
        <f t="shared" si="212"/>
        <v>33785.714285714283</v>
      </c>
      <c r="P978" s="11">
        <f t="shared" si="213"/>
        <v>1.037479915433404</v>
      </c>
      <c r="Q978" s="6"/>
      <c r="R978" s="6"/>
      <c r="S978" s="6"/>
      <c r="T978" s="6"/>
      <c r="U978" s="6"/>
      <c r="V978" s="6"/>
      <c r="W978" s="6"/>
      <c r="X978" s="5" t="s">
        <v>94</v>
      </c>
      <c r="Y978" s="5"/>
      <c r="Z978" s="9"/>
      <c r="AA978" s="14" t="str">
        <f t="shared" si="225"/>
        <v/>
      </c>
      <c r="AB978" s="9" t="str">
        <f t="shared" si="227"/>
        <v/>
      </c>
      <c r="AC978" s="9" t="str">
        <f t="shared" si="214"/>
        <v/>
      </c>
      <c r="AD978" s="9" t="str">
        <f t="shared" si="215"/>
        <v/>
      </c>
      <c r="AE978" s="5"/>
      <c r="AF978" s="11">
        <f t="shared" si="216"/>
        <v>27661.25</v>
      </c>
      <c r="AG978" s="11">
        <f t="shared" si="217"/>
        <v>0.95216232093632791</v>
      </c>
      <c r="AH978" s="11" t="str">
        <f t="shared" si="218"/>
        <v/>
      </c>
      <c r="AI978" s="5" t="s">
        <v>51</v>
      </c>
      <c r="AJ978" s="5" t="s">
        <v>86</v>
      </c>
      <c r="AK978" s="5" t="s">
        <v>52</v>
      </c>
      <c r="AL978" s="5" t="s">
        <v>88</v>
      </c>
      <c r="AM978" s="5" t="s">
        <v>89</v>
      </c>
      <c r="AN978" s="12" t="str">
        <f t="shared" si="228"/>
        <v/>
      </c>
      <c r="AO978" s="12"/>
      <c r="AP978" s="12"/>
      <c r="AQ978" s="12"/>
      <c r="AR978" s="12"/>
      <c r="AS978" s="13" t="s">
        <v>90</v>
      </c>
    </row>
    <row r="979" spans="1:45" ht="21" customHeight="1">
      <c r="A979" s="4">
        <v>43387</v>
      </c>
      <c r="B979" s="5" t="s">
        <v>85</v>
      </c>
      <c r="C979" s="5" t="s">
        <v>86</v>
      </c>
      <c r="D979" s="4">
        <v>43159</v>
      </c>
      <c r="E979" s="5">
        <f t="shared" si="219"/>
        <v>228</v>
      </c>
      <c r="F979" s="5" t="str">
        <f t="shared" si="220"/>
        <v>개봉후</v>
      </c>
      <c r="G979" s="5" t="str">
        <f t="shared" si="221"/>
        <v>일</v>
      </c>
      <c r="H979" s="5">
        <f t="shared" si="222"/>
        <v>1</v>
      </c>
      <c r="I979" s="5">
        <v>37866</v>
      </c>
      <c r="J979" s="5">
        <v>30310</v>
      </c>
      <c r="K979" s="5">
        <v>7556</v>
      </c>
      <c r="L979" s="14">
        <f t="shared" si="223"/>
        <v>0.80045423334917865</v>
      </c>
      <c r="M979" s="14">
        <f t="shared" si="224"/>
        <v>8.0280725778842932E-2</v>
      </c>
      <c r="N979" s="11">
        <f t="shared" si="226"/>
        <v>29001</v>
      </c>
      <c r="O979" s="11">
        <f t="shared" si="212"/>
        <v>33810.071428571428</v>
      </c>
      <c r="P979" s="11">
        <f t="shared" si="213"/>
        <v>1.1199621414582721</v>
      </c>
      <c r="Q979" s="6"/>
      <c r="R979" s="6"/>
      <c r="S979" s="6"/>
      <c r="T979" s="6"/>
      <c r="U979" s="6"/>
      <c r="V979" s="6"/>
      <c r="W979" s="6"/>
      <c r="X979" s="5" t="s">
        <v>94</v>
      </c>
      <c r="Y979" s="5"/>
      <c r="Z979" s="9"/>
      <c r="AA979" s="14" t="str">
        <f t="shared" si="225"/>
        <v/>
      </c>
      <c r="AB979" s="9" t="str">
        <f t="shared" si="227"/>
        <v/>
      </c>
      <c r="AC979" s="9" t="str">
        <f t="shared" si="214"/>
        <v/>
      </c>
      <c r="AD979" s="9" t="str">
        <f t="shared" si="215"/>
        <v/>
      </c>
      <c r="AE979" s="5"/>
      <c r="AF979" s="11">
        <f t="shared" si="216"/>
        <v>34506.25</v>
      </c>
      <c r="AG979" s="11">
        <f t="shared" si="217"/>
        <v>0.87839159572541203</v>
      </c>
      <c r="AH979" s="11" t="str">
        <f t="shared" si="218"/>
        <v/>
      </c>
      <c r="AI979" s="5" t="s">
        <v>51</v>
      </c>
      <c r="AJ979" s="5" t="s">
        <v>86</v>
      </c>
      <c r="AK979" s="5" t="s">
        <v>52</v>
      </c>
      <c r="AL979" s="5" t="s">
        <v>88</v>
      </c>
      <c r="AM979" s="5" t="s">
        <v>89</v>
      </c>
      <c r="AN979" s="12" t="str">
        <f t="shared" si="228"/>
        <v/>
      </c>
      <c r="AO979" s="12"/>
      <c r="AP979" s="12"/>
      <c r="AQ979" s="12"/>
      <c r="AR979" s="12"/>
      <c r="AS979" s="13" t="s">
        <v>90</v>
      </c>
    </row>
    <row r="980" spans="1:45" ht="21" customHeight="1">
      <c r="A980" s="4">
        <v>43388</v>
      </c>
      <c r="B980" s="5" t="s">
        <v>85</v>
      </c>
      <c r="C980" s="5" t="s">
        <v>86</v>
      </c>
      <c r="D980" s="4">
        <v>43159</v>
      </c>
      <c r="E980" s="5">
        <f t="shared" si="219"/>
        <v>229</v>
      </c>
      <c r="F980" s="5" t="str">
        <f t="shared" si="220"/>
        <v>개봉후</v>
      </c>
      <c r="G980" s="5" t="str">
        <f t="shared" si="221"/>
        <v>월</v>
      </c>
      <c r="H980" s="5">
        <f t="shared" si="222"/>
        <v>0</v>
      </c>
      <c r="I980" s="5">
        <v>21259</v>
      </c>
      <c r="J980" s="5">
        <v>12302</v>
      </c>
      <c r="K980" s="5">
        <v>8956</v>
      </c>
      <c r="L980" s="14">
        <f t="shared" si="223"/>
        <v>0.57867256220894681</v>
      </c>
      <c r="M980" s="14">
        <f t="shared" si="224"/>
        <v>-0.43857286219827818</v>
      </c>
      <c r="N980" s="11">
        <f t="shared" si="226"/>
        <v>28630</v>
      </c>
      <c r="O980" s="11">
        <f t="shared" si="212"/>
        <v>33653.928571428572</v>
      </c>
      <c r="P980" s="11">
        <f t="shared" si="213"/>
        <v>0.63169445299317628</v>
      </c>
      <c r="Q980" s="6"/>
      <c r="R980" s="6"/>
      <c r="S980" s="6"/>
      <c r="T980" s="6"/>
      <c r="U980" s="6"/>
      <c r="V980" s="6"/>
      <c r="W980" s="6"/>
      <c r="X980" s="5" t="s">
        <v>94</v>
      </c>
      <c r="Y980" s="5"/>
      <c r="Z980" s="9"/>
      <c r="AA980" s="14" t="str">
        <f t="shared" si="225"/>
        <v/>
      </c>
      <c r="AB980" s="9" t="str">
        <f t="shared" si="227"/>
        <v/>
      </c>
      <c r="AC980" s="9" t="str">
        <f t="shared" si="214"/>
        <v/>
      </c>
      <c r="AD980" s="9" t="str">
        <f t="shared" si="215"/>
        <v/>
      </c>
      <c r="AE980" s="5"/>
      <c r="AF980" s="11">
        <f t="shared" si="216"/>
        <v>36362.5</v>
      </c>
      <c r="AG980" s="11">
        <f t="shared" si="217"/>
        <v>0.33831557236163629</v>
      </c>
      <c r="AH980" s="11" t="str">
        <f t="shared" si="218"/>
        <v/>
      </c>
      <c r="AI980" s="5" t="s">
        <v>51</v>
      </c>
      <c r="AJ980" s="5" t="s">
        <v>86</v>
      </c>
      <c r="AK980" s="5" t="s">
        <v>52</v>
      </c>
      <c r="AL980" s="5" t="s">
        <v>88</v>
      </c>
      <c r="AM980" s="5" t="s">
        <v>89</v>
      </c>
      <c r="AN980" s="12" t="str">
        <f t="shared" si="228"/>
        <v/>
      </c>
      <c r="AO980" s="12"/>
      <c r="AP980" s="12"/>
      <c r="AQ980" s="12"/>
      <c r="AR980" s="12"/>
      <c r="AS980" s="13" t="s">
        <v>90</v>
      </c>
    </row>
    <row r="981" spans="1:45" ht="21" customHeight="1">
      <c r="A981" s="4">
        <v>43389</v>
      </c>
      <c r="B981" s="5" t="s">
        <v>85</v>
      </c>
      <c r="C981" s="5" t="s">
        <v>86</v>
      </c>
      <c r="D981" s="4">
        <v>43159</v>
      </c>
      <c r="E981" s="5">
        <f t="shared" si="219"/>
        <v>230</v>
      </c>
      <c r="F981" s="5" t="str">
        <f t="shared" si="220"/>
        <v>개봉후</v>
      </c>
      <c r="G981" s="5" t="str">
        <f t="shared" si="221"/>
        <v>화</v>
      </c>
      <c r="H981" s="5">
        <f t="shared" si="222"/>
        <v>0</v>
      </c>
      <c r="I981" s="5">
        <v>21606</v>
      </c>
      <c r="J981" s="5">
        <v>12726</v>
      </c>
      <c r="K981" s="5">
        <v>8880</v>
      </c>
      <c r="L981" s="14">
        <f t="shared" si="223"/>
        <v>0.58900305470702585</v>
      </c>
      <c r="M981" s="14">
        <f t="shared" si="224"/>
        <v>1.6322498706430322E-2</v>
      </c>
      <c r="N981" s="11">
        <f t="shared" si="226"/>
        <v>27462</v>
      </c>
      <c r="O981" s="11">
        <f t="shared" si="212"/>
        <v>33458.178571428572</v>
      </c>
      <c r="P981" s="11">
        <f t="shared" si="213"/>
        <v>0.64576139295431711</v>
      </c>
      <c r="Q981" s="6"/>
      <c r="R981" s="6"/>
      <c r="S981" s="6"/>
      <c r="T981" s="6"/>
      <c r="U981" s="6"/>
      <c r="V981" s="6"/>
      <c r="W981" s="6"/>
      <c r="X981" s="5" t="s">
        <v>94</v>
      </c>
      <c r="Y981" s="5"/>
      <c r="Z981" s="9"/>
      <c r="AA981" s="14" t="str">
        <f t="shared" si="225"/>
        <v/>
      </c>
      <c r="AB981" s="9" t="str">
        <f t="shared" si="227"/>
        <v/>
      </c>
      <c r="AC981" s="9" t="str">
        <f t="shared" si="214"/>
        <v/>
      </c>
      <c r="AD981" s="9" t="str">
        <f t="shared" si="215"/>
        <v/>
      </c>
      <c r="AE981" s="5"/>
      <c r="AF981" s="11">
        <f t="shared" si="216"/>
        <v>27270.25</v>
      </c>
      <c r="AG981" s="11">
        <f t="shared" si="217"/>
        <v>0.46666238850028879</v>
      </c>
      <c r="AH981" s="11" t="str">
        <f t="shared" si="218"/>
        <v/>
      </c>
      <c r="AI981" s="5" t="s">
        <v>51</v>
      </c>
      <c r="AJ981" s="5" t="s">
        <v>86</v>
      </c>
      <c r="AK981" s="5" t="s">
        <v>52</v>
      </c>
      <c r="AL981" s="5" t="s">
        <v>88</v>
      </c>
      <c r="AM981" s="5" t="s">
        <v>89</v>
      </c>
      <c r="AN981" s="12" t="str">
        <f t="shared" si="228"/>
        <v/>
      </c>
      <c r="AO981" s="12"/>
      <c r="AP981" s="12"/>
      <c r="AQ981" s="12"/>
      <c r="AR981" s="12"/>
      <c r="AS981" s="13" t="s">
        <v>90</v>
      </c>
    </row>
    <row r="982" spans="1:45" ht="21" customHeight="1">
      <c r="A982" s="4">
        <v>43390</v>
      </c>
      <c r="B982" s="5" t="s">
        <v>85</v>
      </c>
      <c r="C982" s="5" t="s">
        <v>86</v>
      </c>
      <c r="D982" s="4">
        <v>43159</v>
      </c>
      <c r="E982" s="5">
        <f t="shared" si="219"/>
        <v>231</v>
      </c>
      <c r="F982" s="5" t="str">
        <f t="shared" si="220"/>
        <v>개봉후</v>
      </c>
      <c r="G982" s="5" t="str">
        <f t="shared" si="221"/>
        <v>수</v>
      </c>
      <c r="H982" s="5">
        <f t="shared" si="222"/>
        <v>0</v>
      </c>
      <c r="I982" s="5">
        <v>22925</v>
      </c>
      <c r="J982" s="5">
        <v>13668</v>
      </c>
      <c r="K982" s="5">
        <v>9258</v>
      </c>
      <c r="L982" s="14">
        <f t="shared" si="223"/>
        <v>0.59620501635768808</v>
      </c>
      <c r="M982" s="14">
        <f t="shared" si="224"/>
        <v>6.1047857076737877E-2</v>
      </c>
      <c r="N982" s="11">
        <f t="shared" si="226"/>
        <v>26913</v>
      </c>
      <c r="O982" s="11">
        <f t="shared" si="212"/>
        <v>33217.178571428572</v>
      </c>
      <c r="P982" s="11">
        <f t="shared" si="213"/>
        <v>0.69015494349416873</v>
      </c>
      <c r="Q982" s="6">
        <v>1</v>
      </c>
      <c r="R982" s="6">
        <v>1</v>
      </c>
      <c r="S982" s="6">
        <v>293</v>
      </c>
      <c r="T982" s="6">
        <v>90000</v>
      </c>
      <c r="U982" s="6">
        <v>10</v>
      </c>
      <c r="V982" s="6">
        <v>1505732</v>
      </c>
      <c r="W982" s="6">
        <v>78</v>
      </c>
      <c r="X982" s="5" t="s">
        <v>94</v>
      </c>
      <c r="Y982" s="5" t="s">
        <v>91</v>
      </c>
      <c r="Z982" s="9"/>
      <c r="AA982" s="14" t="str">
        <f t="shared" si="225"/>
        <v/>
      </c>
      <c r="AB982" s="9" t="str">
        <f t="shared" si="227"/>
        <v/>
      </c>
      <c r="AC982" s="9" t="str">
        <f t="shared" si="214"/>
        <v/>
      </c>
      <c r="AD982" s="9" t="str">
        <f t="shared" si="215"/>
        <v/>
      </c>
      <c r="AE982" s="5"/>
      <c r="AF982" s="11">
        <f t="shared" si="216"/>
        <v>19726</v>
      </c>
      <c r="AG982" s="11">
        <f t="shared" si="217"/>
        <v>0.69289262901754034</v>
      </c>
      <c r="AH982" s="11" t="str">
        <f t="shared" si="218"/>
        <v/>
      </c>
      <c r="AI982" s="5" t="s">
        <v>51</v>
      </c>
      <c r="AJ982" s="5" t="s">
        <v>86</v>
      </c>
      <c r="AK982" s="5" t="s">
        <v>52</v>
      </c>
      <c r="AL982" s="5" t="s">
        <v>88</v>
      </c>
      <c r="AM982" s="5" t="s">
        <v>89</v>
      </c>
      <c r="AN982" s="12" t="str">
        <f t="shared" si="228"/>
        <v/>
      </c>
      <c r="AO982" s="12"/>
      <c r="AP982" s="12"/>
      <c r="AQ982" s="12"/>
      <c r="AR982" s="12"/>
      <c r="AS982" s="13" t="s">
        <v>90</v>
      </c>
    </row>
    <row r="983" spans="1:45" ht="21" customHeight="1">
      <c r="A983" s="4">
        <v>43391</v>
      </c>
      <c r="B983" s="5" t="s">
        <v>85</v>
      </c>
      <c r="C983" s="5" t="s">
        <v>86</v>
      </c>
      <c r="D983" s="4">
        <v>43159</v>
      </c>
      <c r="E983" s="5">
        <f t="shared" si="219"/>
        <v>232</v>
      </c>
      <c r="F983" s="5" t="str">
        <f t="shared" si="220"/>
        <v>개봉후</v>
      </c>
      <c r="G983" s="5" t="str">
        <f t="shared" si="221"/>
        <v>목</v>
      </c>
      <c r="H983" s="5">
        <f t="shared" si="222"/>
        <v>0</v>
      </c>
      <c r="I983" s="5">
        <v>20822</v>
      </c>
      <c r="J983" s="5">
        <v>12156</v>
      </c>
      <c r="K983" s="5">
        <v>8666</v>
      </c>
      <c r="L983" s="14">
        <f t="shared" si="223"/>
        <v>0.58380559024109113</v>
      </c>
      <c r="M983" s="14">
        <f t="shared" si="224"/>
        <v>-9.173391494002181E-2</v>
      </c>
      <c r="N983" s="11">
        <f t="shared" si="226"/>
        <v>26623</v>
      </c>
      <c r="O983" s="11">
        <f t="shared" ref="O983:O1046" si="229">IF(COUNT(I955:I982)=28,AVERAGE(I955:I982),"")</f>
        <v>33188.928571428572</v>
      </c>
      <c r="P983" s="11">
        <f t="shared" ref="P983:P1046" si="230">IF(COUNT(I983,O983)=2,IFERROR(I983/O983,""),"")</f>
        <v>0.62737789064769878</v>
      </c>
      <c r="Q983" s="6"/>
      <c r="R983" s="6"/>
      <c r="S983" s="6"/>
      <c r="T983" s="6"/>
      <c r="U983" s="6"/>
      <c r="V983" s="6"/>
      <c r="W983" s="6"/>
      <c r="X983" s="5" t="s">
        <v>94</v>
      </c>
      <c r="Y983" s="5"/>
      <c r="Z983" s="9"/>
      <c r="AA983" s="14" t="str">
        <f t="shared" si="225"/>
        <v/>
      </c>
      <c r="AB983" s="9" t="str">
        <f t="shared" si="227"/>
        <v/>
      </c>
      <c r="AC983" s="9" t="str">
        <f t="shared" ref="AC983:AC1046" si="231">IF(COUNT(Z955:Z982)=28,AVERAGE(Z955:Z982),"")</f>
        <v/>
      </c>
      <c r="AD983" s="9" t="str">
        <f t="shared" ref="AD983:AD1046" si="232">IF(COUNT(AB983:AC983)=2,IFERROR(AB983/AC983,""),"")</f>
        <v/>
      </c>
      <c r="AE983" s="5"/>
      <c r="AF983" s="11">
        <f t="shared" ref="AF983:AF1046" si="233">IF(COUNT(J976,J969,J962,J955)=4,AVERAGE(J976,J969,J962,J955),"")</f>
        <v>14496.25</v>
      </c>
      <c r="AG983" s="11">
        <f t="shared" ref="AG983:AG1046" si="234">IF(COUNT(J983,AF983)=2,IFERROR(J983/AF983,""),"")</f>
        <v>0.83856169699060101</v>
      </c>
      <c r="AH983" s="11" t="str">
        <f t="shared" ref="AH983:AH1046" si="235">IF(COUNT(Z983,AC983)=2,IFERROR(Z983/AC983,""),"")</f>
        <v/>
      </c>
      <c r="AI983" s="5" t="s">
        <v>51</v>
      </c>
      <c r="AJ983" s="5" t="s">
        <v>86</v>
      </c>
      <c r="AK983" s="5" t="s">
        <v>52</v>
      </c>
      <c r="AL983" s="5" t="s">
        <v>88</v>
      </c>
      <c r="AM983" s="5" t="s">
        <v>89</v>
      </c>
      <c r="AN983" s="12" t="str">
        <f t="shared" si="228"/>
        <v/>
      </c>
      <c r="AO983" s="12"/>
      <c r="AP983" s="12"/>
      <c r="AQ983" s="12"/>
      <c r="AR983" s="12"/>
      <c r="AS983" s="13" t="s">
        <v>90</v>
      </c>
    </row>
    <row r="984" spans="1:45" ht="21" customHeight="1">
      <c r="A984" s="4">
        <v>43392</v>
      </c>
      <c r="B984" s="5" t="s">
        <v>85</v>
      </c>
      <c r="C984" s="5" t="s">
        <v>86</v>
      </c>
      <c r="D984" s="4">
        <v>43159</v>
      </c>
      <c r="E984" s="5">
        <f t="shared" si="219"/>
        <v>233</v>
      </c>
      <c r="F984" s="5" t="str">
        <f t="shared" si="220"/>
        <v>개봉후</v>
      </c>
      <c r="G984" s="5" t="str">
        <f t="shared" si="221"/>
        <v>금</v>
      </c>
      <c r="H984" s="5">
        <f t="shared" si="222"/>
        <v>0</v>
      </c>
      <c r="I984" s="5">
        <v>24871</v>
      </c>
      <c r="J984" s="5">
        <v>15712</v>
      </c>
      <c r="K984" s="5">
        <v>9160</v>
      </c>
      <c r="L984" s="14">
        <f t="shared" si="223"/>
        <v>0.63173977725061314</v>
      </c>
      <c r="M984" s="14">
        <f t="shared" si="224"/>
        <v>0.19445778503505906</v>
      </c>
      <c r="N984" s="11">
        <f t="shared" si="226"/>
        <v>26343</v>
      </c>
      <c r="O984" s="11">
        <f t="shared" si="229"/>
        <v>33004.214285714283</v>
      </c>
      <c r="P984" s="11">
        <f t="shared" si="230"/>
        <v>0.753570431481694</v>
      </c>
      <c r="Q984" s="6"/>
      <c r="R984" s="6"/>
      <c r="S984" s="6"/>
      <c r="T984" s="6"/>
      <c r="U984" s="6"/>
      <c r="V984" s="6"/>
      <c r="W984" s="6"/>
      <c r="X984" s="5" t="s">
        <v>94</v>
      </c>
      <c r="Y984" s="5"/>
      <c r="Z984" s="9"/>
      <c r="AA984" s="14" t="str">
        <f t="shared" si="225"/>
        <v/>
      </c>
      <c r="AB984" s="9" t="str">
        <f t="shared" si="227"/>
        <v/>
      </c>
      <c r="AC984" s="9" t="str">
        <f t="shared" si="231"/>
        <v/>
      </c>
      <c r="AD984" s="9" t="str">
        <f t="shared" si="232"/>
        <v/>
      </c>
      <c r="AE984" s="5"/>
      <c r="AF984" s="11">
        <f t="shared" si="233"/>
        <v>16970.75</v>
      </c>
      <c r="AG984" s="11">
        <f t="shared" si="234"/>
        <v>0.92582826333544477</v>
      </c>
      <c r="AH984" s="11" t="str">
        <f t="shared" si="235"/>
        <v/>
      </c>
      <c r="AI984" s="5" t="s">
        <v>51</v>
      </c>
      <c r="AJ984" s="5" t="s">
        <v>86</v>
      </c>
      <c r="AK984" s="5" t="s">
        <v>52</v>
      </c>
      <c r="AL984" s="5" t="s">
        <v>88</v>
      </c>
      <c r="AM984" s="5" t="s">
        <v>89</v>
      </c>
      <c r="AN984" s="12" t="str">
        <f t="shared" si="228"/>
        <v/>
      </c>
      <c r="AO984" s="12"/>
      <c r="AP984" s="12"/>
      <c r="AQ984" s="12"/>
      <c r="AR984" s="12"/>
      <c r="AS984" s="13" t="s">
        <v>90</v>
      </c>
    </row>
    <row r="985" spans="1:45" ht="21" customHeight="1">
      <c r="A985" s="4">
        <v>43393</v>
      </c>
      <c r="B985" s="5" t="s">
        <v>85</v>
      </c>
      <c r="C985" s="5" t="s">
        <v>86</v>
      </c>
      <c r="D985" s="4">
        <v>43159</v>
      </c>
      <c r="E985" s="5">
        <f t="shared" si="219"/>
        <v>234</v>
      </c>
      <c r="F985" s="5" t="str">
        <f t="shared" si="220"/>
        <v>개봉후</v>
      </c>
      <c r="G985" s="5" t="str">
        <f t="shared" si="221"/>
        <v>토</v>
      </c>
      <c r="H985" s="5">
        <f t="shared" si="222"/>
        <v>1</v>
      </c>
      <c r="I985" s="5">
        <v>34856</v>
      </c>
      <c r="J985" s="5">
        <v>26908</v>
      </c>
      <c r="K985" s="5">
        <v>7948</v>
      </c>
      <c r="L985" s="14">
        <f t="shared" si="223"/>
        <v>0.77197613036492996</v>
      </c>
      <c r="M985" s="14">
        <f t="shared" si="224"/>
        <v>0.40147159342205785</v>
      </c>
      <c r="N985" s="11">
        <f t="shared" si="226"/>
        <v>26315</v>
      </c>
      <c r="O985" s="11">
        <f t="shared" si="229"/>
        <v>32827.964285714283</v>
      </c>
      <c r="P985" s="11">
        <f t="shared" si="230"/>
        <v>1.0617776873593181</v>
      </c>
      <c r="Q985" s="6"/>
      <c r="R985" s="6"/>
      <c r="S985" s="6"/>
      <c r="T985" s="6"/>
      <c r="U985" s="6"/>
      <c r="V985" s="6"/>
      <c r="W985" s="6"/>
      <c r="X985" s="5" t="s">
        <v>94</v>
      </c>
      <c r="Y985" s="5"/>
      <c r="Z985" s="9"/>
      <c r="AA985" s="14" t="str">
        <f t="shared" si="225"/>
        <v/>
      </c>
      <c r="AB985" s="9" t="str">
        <f t="shared" si="227"/>
        <v/>
      </c>
      <c r="AC985" s="9" t="str">
        <f t="shared" si="231"/>
        <v/>
      </c>
      <c r="AD985" s="9" t="str">
        <f t="shared" si="232"/>
        <v/>
      </c>
      <c r="AE985" s="5"/>
      <c r="AF985" s="11">
        <f t="shared" si="233"/>
        <v>27610.75</v>
      </c>
      <c r="AG985" s="11">
        <f t="shared" si="234"/>
        <v>0.97454795686462703</v>
      </c>
      <c r="AH985" s="11" t="str">
        <f t="shared" si="235"/>
        <v/>
      </c>
      <c r="AI985" s="5" t="s">
        <v>51</v>
      </c>
      <c r="AJ985" s="5" t="s">
        <v>86</v>
      </c>
      <c r="AK985" s="5" t="s">
        <v>52</v>
      </c>
      <c r="AL985" s="5" t="s">
        <v>88</v>
      </c>
      <c r="AM985" s="5" t="s">
        <v>89</v>
      </c>
      <c r="AN985" s="12" t="str">
        <f t="shared" si="228"/>
        <v/>
      </c>
      <c r="AO985" s="12"/>
      <c r="AP985" s="12"/>
      <c r="AQ985" s="12"/>
      <c r="AR985" s="12"/>
      <c r="AS985" s="13" t="s">
        <v>90</v>
      </c>
    </row>
    <row r="986" spans="1:45" ht="21" customHeight="1">
      <c r="A986" s="4">
        <v>43394</v>
      </c>
      <c r="B986" s="5" t="s">
        <v>85</v>
      </c>
      <c r="C986" s="5" t="s">
        <v>86</v>
      </c>
      <c r="D986" s="4">
        <v>43159</v>
      </c>
      <c r="E986" s="5">
        <f t="shared" si="219"/>
        <v>235</v>
      </c>
      <c r="F986" s="5" t="str">
        <f t="shared" si="220"/>
        <v>개봉후</v>
      </c>
      <c r="G986" s="5" t="str">
        <f t="shared" si="221"/>
        <v>일</v>
      </c>
      <c r="H986" s="5">
        <f t="shared" si="222"/>
        <v>1</v>
      </c>
      <c r="I986" s="5">
        <v>41636</v>
      </c>
      <c r="J986" s="5">
        <v>34346</v>
      </c>
      <c r="K986" s="5">
        <v>7290</v>
      </c>
      <c r="L986" s="14">
        <f t="shared" si="223"/>
        <v>0.82491113459506193</v>
      </c>
      <c r="M986" s="14">
        <f t="shared" si="224"/>
        <v>0.19451457424833607</v>
      </c>
      <c r="N986" s="11">
        <f t="shared" si="226"/>
        <v>26853.571428571428</v>
      </c>
      <c r="O986" s="11">
        <f t="shared" si="229"/>
        <v>32300.071428571428</v>
      </c>
      <c r="P986" s="11">
        <f t="shared" si="230"/>
        <v>1.2890373970866937</v>
      </c>
      <c r="Q986" s="6"/>
      <c r="R986" s="6"/>
      <c r="S986" s="6"/>
      <c r="T986" s="6"/>
      <c r="U986" s="6"/>
      <c r="V986" s="6"/>
      <c r="W986" s="6"/>
      <c r="X986" s="5" t="s">
        <v>94</v>
      </c>
      <c r="Y986" s="5"/>
      <c r="Z986" s="9"/>
      <c r="AA986" s="14" t="str">
        <f t="shared" si="225"/>
        <v/>
      </c>
      <c r="AB986" s="9" t="str">
        <f t="shared" si="227"/>
        <v/>
      </c>
      <c r="AC986" s="9" t="str">
        <f t="shared" si="231"/>
        <v/>
      </c>
      <c r="AD986" s="9" t="str">
        <f t="shared" si="232"/>
        <v/>
      </c>
      <c r="AE986" s="5"/>
      <c r="AF986" s="11">
        <f t="shared" si="233"/>
        <v>33404.75</v>
      </c>
      <c r="AG986" s="11">
        <f t="shared" si="234"/>
        <v>1.0281771304979082</v>
      </c>
      <c r="AH986" s="11" t="str">
        <f t="shared" si="235"/>
        <v/>
      </c>
      <c r="AI986" s="5" t="s">
        <v>51</v>
      </c>
      <c r="AJ986" s="5" t="s">
        <v>86</v>
      </c>
      <c r="AK986" s="5" t="s">
        <v>52</v>
      </c>
      <c r="AL986" s="5" t="s">
        <v>88</v>
      </c>
      <c r="AM986" s="5" t="s">
        <v>89</v>
      </c>
      <c r="AN986" s="12" t="str">
        <f t="shared" si="228"/>
        <v/>
      </c>
      <c r="AO986" s="12"/>
      <c r="AP986" s="12"/>
      <c r="AQ986" s="12"/>
      <c r="AR986" s="12"/>
      <c r="AS986" s="13" t="s">
        <v>90</v>
      </c>
    </row>
    <row r="987" spans="1:45" ht="21" customHeight="1">
      <c r="A987" s="4">
        <v>43395</v>
      </c>
      <c r="B987" s="5" t="s">
        <v>85</v>
      </c>
      <c r="C987" s="5" t="s">
        <v>86</v>
      </c>
      <c r="D987" s="4">
        <v>43159</v>
      </c>
      <c r="E987" s="5">
        <f t="shared" si="219"/>
        <v>236</v>
      </c>
      <c r="F987" s="5" t="str">
        <f t="shared" si="220"/>
        <v>개봉후</v>
      </c>
      <c r="G987" s="5" t="str">
        <f t="shared" si="221"/>
        <v>월</v>
      </c>
      <c r="H987" s="5">
        <f t="shared" si="222"/>
        <v>0</v>
      </c>
      <c r="I987" s="5">
        <v>26898</v>
      </c>
      <c r="J987" s="5">
        <v>17850</v>
      </c>
      <c r="K987" s="5">
        <v>9048</v>
      </c>
      <c r="L987" s="14">
        <f t="shared" si="223"/>
        <v>0.66361811287084538</v>
      </c>
      <c r="M987" s="14">
        <f t="shared" si="224"/>
        <v>-0.35397252377750021</v>
      </c>
      <c r="N987" s="11">
        <f t="shared" si="226"/>
        <v>27659.142857142859</v>
      </c>
      <c r="O987" s="11">
        <f t="shared" si="229"/>
        <v>31726.321428571428</v>
      </c>
      <c r="P987" s="11">
        <f t="shared" si="230"/>
        <v>0.84781338613611734</v>
      </c>
      <c r="Q987" s="6"/>
      <c r="R987" s="6"/>
      <c r="S987" s="6"/>
      <c r="T987" s="6"/>
      <c r="U987" s="6"/>
      <c r="V987" s="6"/>
      <c r="W987" s="6"/>
      <c r="X987" s="5" t="s">
        <v>94</v>
      </c>
      <c r="Y987" s="5"/>
      <c r="Z987" s="9"/>
      <c r="AA987" s="14" t="str">
        <f t="shared" si="225"/>
        <v/>
      </c>
      <c r="AB987" s="9" t="str">
        <f t="shared" si="227"/>
        <v/>
      </c>
      <c r="AC987" s="9" t="str">
        <f t="shared" si="231"/>
        <v/>
      </c>
      <c r="AD987" s="9" t="str">
        <f t="shared" si="232"/>
        <v/>
      </c>
      <c r="AE987" s="5"/>
      <c r="AF987" s="11">
        <f t="shared" si="233"/>
        <v>35132</v>
      </c>
      <c r="AG987" s="11">
        <f t="shared" si="234"/>
        <v>0.50808379824661276</v>
      </c>
      <c r="AH987" s="11" t="str">
        <f t="shared" si="235"/>
        <v/>
      </c>
      <c r="AI987" s="5" t="s">
        <v>51</v>
      </c>
      <c r="AJ987" s="5" t="s">
        <v>86</v>
      </c>
      <c r="AK987" s="5" t="s">
        <v>52</v>
      </c>
      <c r="AL987" s="5" t="s">
        <v>88</v>
      </c>
      <c r="AM987" s="5" t="s">
        <v>89</v>
      </c>
      <c r="AN987" s="12" t="str">
        <f t="shared" si="228"/>
        <v/>
      </c>
      <c r="AO987" s="12"/>
      <c r="AP987" s="12"/>
      <c r="AQ987" s="12"/>
      <c r="AR987" s="12"/>
      <c r="AS987" s="13" t="s">
        <v>90</v>
      </c>
    </row>
    <row r="988" spans="1:45" ht="21" customHeight="1">
      <c r="A988" s="4">
        <v>43396</v>
      </c>
      <c r="B988" s="5" t="s">
        <v>85</v>
      </c>
      <c r="C988" s="5" t="s">
        <v>86</v>
      </c>
      <c r="D988" s="4">
        <v>43159</v>
      </c>
      <c r="E988" s="5">
        <f t="shared" si="219"/>
        <v>237</v>
      </c>
      <c r="F988" s="5" t="str">
        <f t="shared" si="220"/>
        <v>개봉후</v>
      </c>
      <c r="G988" s="5" t="str">
        <f t="shared" si="221"/>
        <v>화</v>
      </c>
      <c r="H988" s="5">
        <f t="shared" si="222"/>
        <v>0</v>
      </c>
      <c r="I988" s="5">
        <v>23314</v>
      </c>
      <c r="J988" s="5">
        <v>14158</v>
      </c>
      <c r="K988" s="5">
        <v>9156</v>
      </c>
      <c r="L988" s="14">
        <f t="shared" si="223"/>
        <v>0.60727459895341851</v>
      </c>
      <c r="M988" s="14">
        <f t="shared" si="224"/>
        <v>-0.13324410736857761</v>
      </c>
      <c r="N988" s="11">
        <f t="shared" si="226"/>
        <v>27903.142857142859</v>
      </c>
      <c r="O988" s="11">
        <f t="shared" si="229"/>
        <v>28942.214285714286</v>
      </c>
      <c r="P988" s="11">
        <f t="shared" si="230"/>
        <v>0.80553615455427197</v>
      </c>
      <c r="Q988" s="6"/>
      <c r="R988" s="6"/>
      <c r="S988" s="6"/>
      <c r="T988" s="6"/>
      <c r="U988" s="6"/>
      <c r="V988" s="6"/>
      <c r="W988" s="6"/>
      <c r="X988" s="5" t="s">
        <v>94</v>
      </c>
      <c r="Y988" s="5"/>
      <c r="Z988" s="9"/>
      <c r="AA988" s="14" t="str">
        <f t="shared" si="225"/>
        <v/>
      </c>
      <c r="AB988" s="9" t="str">
        <f t="shared" si="227"/>
        <v/>
      </c>
      <c r="AC988" s="9" t="str">
        <f t="shared" si="231"/>
        <v/>
      </c>
      <c r="AD988" s="9" t="str">
        <f t="shared" si="232"/>
        <v/>
      </c>
      <c r="AE988" s="5"/>
      <c r="AF988" s="11">
        <f t="shared" si="233"/>
        <v>25804.75</v>
      </c>
      <c r="AG988" s="11">
        <f t="shared" si="234"/>
        <v>0.54865867718152661</v>
      </c>
      <c r="AH988" s="11" t="str">
        <f t="shared" si="235"/>
        <v/>
      </c>
      <c r="AI988" s="5" t="s">
        <v>51</v>
      </c>
      <c r="AJ988" s="5" t="s">
        <v>86</v>
      </c>
      <c r="AK988" s="5" t="s">
        <v>52</v>
      </c>
      <c r="AL988" s="5" t="s">
        <v>88</v>
      </c>
      <c r="AM988" s="5" t="s">
        <v>89</v>
      </c>
      <c r="AN988" s="12" t="str">
        <f t="shared" si="228"/>
        <v/>
      </c>
      <c r="AO988" s="12"/>
      <c r="AP988" s="12"/>
      <c r="AQ988" s="12"/>
      <c r="AR988" s="12"/>
      <c r="AS988" s="13" t="s">
        <v>90</v>
      </c>
    </row>
    <row r="989" spans="1:45" ht="21" customHeight="1">
      <c r="A989" s="4">
        <v>43397</v>
      </c>
      <c r="B989" s="5" t="s">
        <v>85</v>
      </c>
      <c r="C989" s="5" t="s">
        <v>86</v>
      </c>
      <c r="D989" s="4">
        <v>43159</v>
      </c>
      <c r="E989" s="5">
        <f t="shared" si="219"/>
        <v>238</v>
      </c>
      <c r="F989" s="5" t="str">
        <f t="shared" si="220"/>
        <v>개봉후</v>
      </c>
      <c r="G989" s="5" t="str">
        <f t="shared" si="221"/>
        <v>수</v>
      </c>
      <c r="H989" s="5">
        <f t="shared" si="222"/>
        <v>0</v>
      </c>
      <c r="I989" s="5">
        <v>23569</v>
      </c>
      <c r="J989" s="5">
        <v>14567</v>
      </c>
      <c r="K989" s="5">
        <v>9002</v>
      </c>
      <c r="L989" s="14">
        <f t="shared" si="223"/>
        <v>0.61805761805761805</v>
      </c>
      <c r="M989" s="14">
        <f t="shared" si="224"/>
        <v>1.0937634039632771E-2</v>
      </c>
      <c r="N989" s="11">
        <f t="shared" si="226"/>
        <v>27995.142857142859</v>
      </c>
      <c r="O989" s="11">
        <f t="shared" si="229"/>
        <v>27563.714285714286</v>
      </c>
      <c r="P989" s="11">
        <f t="shared" si="230"/>
        <v>0.85507344023716481</v>
      </c>
      <c r="Q989" s="6">
        <v>1</v>
      </c>
      <c r="R989" s="6">
        <v>1</v>
      </c>
      <c r="S989" s="6">
        <v>106</v>
      </c>
      <c r="T989" s="6">
        <v>700000</v>
      </c>
      <c r="U989" s="6">
        <v>100</v>
      </c>
      <c r="V989" s="6">
        <v>1505832</v>
      </c>
      <c r="W989" s="6">
        <v>48</v>
      </c>
      <c r="X989" s="5" t="s">
        <v>94</v>
      </c>
      <c r="Y989" s="5" t="s">
        <v>91</v>
      </c>
      <c r="Z989" s="9"/>
      <c r="AA989" s="14" t="str">
        <f t="shared" si="225"/>
        <v/>
      </c>
      <c r="AB989" s="9" t="str">
        <f t="shared" si="227"/>
        <v/>
      </c>
      <c r="AC989" s="9" t="str">
        <f t="shared" si="231"/>
        <v/>
      </c>
      <c r="AD989" s="9" t="str">
        <f t="shared" si="232"/>
        <v/>
      </c>
      <c r="AE989" s="5"/>
      <c r="AF989" s="11">
        <f t="shared" si="233"/>
        <v>19593</v>
      </c>
      <c r="AG989" s="11">
        <f t="shared" si="234"/>
        <v>0.74347981421936404</v>
      </c>
      <c r="AH989" s="11" t="str">
        <f t="shared" si="235"/>
        <v/>
      </c>
      <c r="AI989" s="5" t="s">
        <v>51</v>
      </c>
      <c r="AJ989" s="5" t="s">
        <v>86</v>
      </c>
      <c r="AK989" s="5" t="s">
        <v>52</v>
      </c>
      <c r="AL989" s="5" t="s">
        <v>88</v>
      </c>
      <c r="AM989" s="5" t="s">
        <v>89</v>
      </c>
      <c r="AN989" s="12" t="str">
        <f t="shared" si="228"/>
        <v/>
      </c>
      <c r="AO989" s="12"/>
      <c r="AP989" s="12"/>
      <c r="AQ989" s="12"/>
      <c r="AR989" s="12"/>
      <c r="AS989" s="13" t="s">
        <v>90</v>
      </c>
    </row>
    <row r="990" spans="1:45" ht="21" customHeight="1">
      <c r="A990" s="4">
        <v>43398</v>
      </c>
      <c r="B990" s="5" t="s">
        <v>85</v>
      </c>
      <c r="C990" s="5" t="s">
        <v>86</v>
      </c>
      <c r="D990" s="4">
        <v>43159</v>
      </c>
      <c r="E990" s="5">
        <f t="shared" si="219"/>
        <v>239</v>
      </c>
      <c r="F990" s="5" t="str">
        <f t="shared" si="220"/>
        <v>개봉후</v>
      </c>
      <c r="G990" s="5" t="str">
        <f t="shared" si="221"/>
        <v>목</v>
      </c>
      <c r="H990" s="5">
        <f t="shared" si="222"/>
        <v>0</v>
      </c>
      <c r="I990" s="5">
        <v>31364</v>
      </c>
      <c r="J990" s="5">
        <v>22106</v>
      </c>
      <c r="K990" s="5">
        <v>9258</v>
      </c>
      <c r="L990" s="14">
        <f t="shared" si="223"/>
        <v>0.70482081367172555</v>
      </c>
      <c r="M990" s="14">
        <f t="shared" si="224"/>
        <v>0.33073104501675932</v>
      </c>
      <c r="N990" s="11">
        <f t="shared" si="226"/>
        <v>29501.142857142859</v>
      </c>
      <c r="O990" s="11">
        <f t="shared" si="229"/>
        <v>27180.607142857141</v>
      </c>
      <c r="P990" s="11">
        <f t="shared" si="230"/>
        <v>1.1539109422815901</v>
      </c>
      <c r="Q990" s="6"/>
      <c r="R990" s="6"/>
      <c r="S990" s="6"/>
      <c r="T990" s="6"/>
      <c r="U990" s="6"/>
      <c r="V990" s="6"/>
      <c r="W990" s="6"/>
      <c r="X990" s="5" t="s">
        <v>94</v>
      </c>
      <c r="Y990" s="5"/>
      <c r="Z990" s="9"/>
      <c r="AA990" s="14" t="str">
        <f t="shared" si="225"/>
        <v/>
      </c>
      <c r="AB990" s="9" t="str">
        <f t="shared" si="227"/>
        <v/>
      </c>
      <c r="AC990" s="9" t="str">
        <f t="shared" si="231"/>
        <v/>
      </c>
      <c r="AD990" s="9" t="str">
        <f t="shared" si="232"/>
        <v/>
      </c>
      <c r="AE990" s="5"/>
      <c r="AF990" s="11">
        <f t="shared" si="233"/>
        <v>13397.25</v>
      </c>
      <c r="AG990" s="11">
        <f t="shared" si="234"/>
        <v>1.6500401201739163</v>
      </c>
      <c r="AH990" s="11" t="str">
        <f t="shared" si="235"/>
        <v/>
      </c>
      <c r="AI990" s="5" t="s">
        <v>51</v>
      </c>
      <c r="AJ990" s="5" t="s">
        <v>86</v>
      </c>
      <c r="AK990" s="5" t="s">
        <v>52</v>
      </c>
      <c r="AL990" s="5" t="s">
        <v>88</v>
      </c>
      <c r="AM990" s="5" t="s">
        <v>89</v>
      </c>
      <c r="AN990" s="12" t="str">
        <f t="shared" si="228"/>
        <v/>
      </c>
      <c r="AO990" s="12"/>
      <c r="AP990" s="12"/>
      <c r="AQ990" s="12"/>
      <c r="AR990" s="12"/>
      <c r="AS990" s="13" t="s">
        <v>90</v>
      </c>
    </row>
    <row r="991" spans="1:45" ht="21" customHeight="1">
      <c r="A991" s="4">
        <v>43399</v>
      </c>
      <c r="B991" s="5" t="s">
        <v>85</v>
      </c>
      <c r="C991" s="5" t="s">
        <v>86</v>
      </c>
      <c r="D991" s="4">
        <v>43159</v>
      </c>
      <c r="E991" s="5">
        <f t="shared" si="219"/>
        <v>240</v>
      </c>
      <c r="F991" s="5" t="str">
        <f t="shared" si="220"/>
        <v>개봉후</v>
      </c>
      <c r="G991" s="5" t="str">
        <f t="shared" si="221"/>
        <v>금</v>
      </c>
      <c r="H991" s="5">
        <f t="shared" si="222"/>
        <v>0</v>
      </c>
      <c r="I991" s="5">
        <v>24042</v>
      </c>
      <c r="J991" s="5">
        <v>14956</v>
      </c>
      <c r="K991" s="5">
        <v>9086</v>
      </c>
      <c r="L991" s="14">
        <f t="shared" si="223"/>
        <v>0.62207803011396723</v>
      </c>
      <c r="M991" s="14">
        <f t="shared" si="224"/>
        <v>-0.23345236576967221</v>
      </c>
      <c r="N991" s="11">
        <f t="shared" si="226"/>
        <v>29382.714285714286</v>
      </c>
      <c r="O991" s="11">
        <f t="shared" si="229"/>
        <v>27390.75</v>
      </c>
      <c r="P991" s="11">
        <f t="shared" si="230"/>
        <v>0.87774157334136527</v>
      </c>
      <c r="Q991" s="6"/>
      <c r="R991" s="6"/>
      <c r="S991" s="6"/>
      <c r="T991" s="6"/>
      <c r="U991" s="6"/>
      <c r="V991" s="6"/>
      <c r="W991" s="6"/>
      <c r="X991" s="5" t="s">
        <v>94</v>
      </c>
      <c r="Y991" s="5"/>
      <c r="Z991" s="9"/>
      <c r="AA991" s="14" t="str">
        <f t="shared" si="225"/>
        <v/>
      </c>
      <c r="AB991" s="9" t="str">
        <f t="shared" si="227"/>
        <v/>
      </c>
      <c r="AC991" s="9" t="str">
        <f t="shared" si="231"/>
        <v/>
      </c>
      <c r="AD991" s="9" t="str">
        <f t="shared" si="232"/>
        <v/>
      </c>
      <c r="AE991" s="5"/>
      <c r="AF991" s="11">
        <f t="shared" si="233"/>
        <v>15724</v>
      </c>
      <c r="AG991" s="11">
        <f t="shared" si="234"/>
        <v>0.95115746629356401</v>
      </c>
      <c r="AH991" s="11" t="str">
        <f t="shared" si="235"/>
        <v/>
      </c>
      <c r="AI991" s="5" t="s">
        <v>51</v>
      </c>
      <c r="AJ991" s="5" t="s">
        <v>86</v>
      </c>
      <c r="AK991" s="5" t="s">
        <v>52</v>
      </c>
      <c r="AL991" s="5" t="s">
        <v>88</v>
      </c>
      <c r="AM991" s="5" t="s">
        <v>89</v>
      </c>
      <c r="AN991" s="12" t="str">
        <f t="shared" si="228"/>
        <v/>
      </c>
      <c r="AO991" s="12"/>
      <c r="AP991" s="12"/>
      <c r="AQ991" s="12"/>
      <c r="AR991" s="12"/>
      <c r="AS991" s="13" t="s">
        <v>90</v>
      </c>
    </row>
    <row r="992" spans="1:45" ht="21" customHeight="1">
      <c r="A992" s="4">
        <v>43400</v>
      </c>
      <c r="B992" s="5" t="s">
        <v>85</v>
      </c>
      <c r="C992" s="5" t="s">
        <v>86</v>
      </c>
      <c r="D992" s="4">
        <v>43159</v>
      </c>
      <c r="E992" s="5">
        <f t="shared" si="219"/>
        <v>241</v>
      </c>
      <c r="F992" s="5" t="str">
        <f t="shared" si="220"/>
        <v>개봉후</v>
      </c>
      <c r="G992" s="5" t="str">
        <f t="shared" si="221"/>
        <v>토</v>
      </c>
      <c r="H992" s="5">
        <f t="shared" si="222"/>
        <v>1</v>
      </c>
      <c r="I992" s="5">
        <v>33226</v>
      </c>
      <c r="J992" s="5">
        <v>25456</v>
      </c>
      <c r="K992" s="5">
        <v>7770</v>
      </c>
      <c r="L992" s="14">
        <f t="shared" si="223"/>
        <v>0.76614699331848557</v>
      </c>
      <c r="M992" s="14">
        <f t="shared" si="224"/>
        <v>0.38199816986939528</v>
      </c>
      <c r="N992" s="11">
        <f t="shared" si="226"/>
        <v>29149.857142857141</v>
      </c>
      <c r="O992" s="11">
        <f t="shared" si="229"/>
        <v>27392.035714285714</v>
      </c>
      <c r="P992" s="11">
        <f t="shared" si="230"/>
        <v>1.2129803110132378</v>
      </c>
      <c r="Q992" s="6"/>
      <c r="R992" s="6"/>
      <c r="S992" s="6"/>
      <c r="T992" s="6"/>
      <c r="U992" s="6"/>
      <c r="V992" s="6"/>
      <c r="W992" s="6"/>
      <c r="X992" s="5" t="s">
        <v>94</v>
      </c>
      <c r="Y992" s="5"/>
      <c r="Z992" s="9"/>
      <c r="AA992" s="14" t="str">
        <f t="shared" si="225"/>
        <v/>
      </c>
      <c r="AB992" s="9" t="str">
        <f t="shared" si="227"/>
        <v/>
      </c>
      <c r="AC992" s="9" t="str">
        <f t="shared" si="231"/>
        <v/>
      </c>
      <c r="AD992" s="9" t="str">
        <f t="shared" si="232"/>
        <v/>
      </c>
      <c r="AE992" s="5"/>
      <c r="AF992" s="11">
        <f t="shared" si="233"/>
        <v>23990.75</v>
      </c>
      <c r="AG992" s="11">
        <f t="shared" si="234"/>
        <v>1.0610756228963247</v>
      </c>
      <c r="AH992" s="11" t="str">
        <f t="shared" si="235"/>
        <v/>
      </c>
      <c r="AI992" s="5" t="s">
        <v>51</v>
      </c>
      <c r="AJ992" s="5" t="s">
        <v>86</v>
      </c>
      <c r="AK992" s="5" t="s">
        <v>52</v>
      </c>
      <c r="AL992" s="5" t="s">
        <v>88</v>
      </c>
      <c r="AM992" s="5" t="s">
        <v>89</v>
      </c>
      <c r="AN992" s="12" t="str">
        <f t="shared" si="228"/>
        <v/>
      </c>
      <c r="AO992" s="12"/>
      <c r="AP992" s="12"/>
      <c r="AQ992" s="12"/>
      <c r="AR992" s="12"/>
      <c r="AS992" s="13" t="s">
        <v>90</v>
      </c>
    </row>
    <row r="993" spans="1:45" ht="21" customHeight="1">
      <c r="A993" s="4">
        <v>43401</v>
      </c>
      <c r="B993" s="5" t="s">
        <v>85</v>
      </c>
      <c r="C993" s="5" t="s">
        <v>86</v>
      </c>
      <c r="D993" s="4">
        <v>43159</v>
      </c>
      <c r="E993" s="5">
        <f t="shared" si="219"/>
        <v>242</v>
      </c>
      <c r="F993" s="5" t="str">
        <f t="shared" si="220"/>
        <v>개봉후</v>
      </c>
      <c r="G993" s="5" t="str">
        <f t="shared" si="221"/>
        <v>일</v>
      </c>
      <c r="H993" s="5">
        <f t="shared" si="222"/>
        <v>1</v>
      </c>
      <c r="I993" s="5">
        <v>41822</v>
      </c>
      <c r="J993" s="5">
        <v>34360</v>
      </c>
      <c r="K993" s="5">
        <v>7462</v>
      </c>
      <c r="L993" s="14">
        <f t="shared" si="223"/>
        <v>0.8215771603462293</v>
      </c>
      <c r="M993" s="14">
        <f t="shared" si="224"/>
        <v>0.25871305604045025</v>
      </c>
      <c r="N993" s="11">
        <f t="shared" si="226"/>
        <v>29176.428571428572</v>
      </c>
      <c r="O993" s="11">
        <f t="shared" si="229"/>
        <v>27518.821428571428</v>
      </c>
      <c r="P993" s="11">
        <f t="shared" si="230"/>
        <v>1.519759852672262</v>
      </c>
      <c r="Q993" s="6"/>
      <c r="R993" s="6"/>
      <c r="S993" s="6"/>
      <c r="T993" s="6"/>
      <c r="U993" s="6"/>
      <c r="V993" s="6"/>
      <c r="W993" s="6"/>
      <c r="X993" s="5" t="s">
        <v>94</v>
      </c>
      <c r="Y993" s="5"/>
      <c r="Z993" s="9"/>
      <c r="AA993" s="14" t="str">
        <f t="shared" si="225"/>
        <v/>
      </c>
      <c r="AB993" s="9" t="str">
        <f t="shared" si="227"/>
        <v/>
      </c>
      <c r="AC993" s="9" t="str">
        <f t="shared" si="231"/>
        <v/>
      </c>
      <c r="AD993" s="9" t="str">
        <f t="shared" si="232"/>
        <v/>
      </c>
      <c r="AE993" s="5"/>
      <c r="AF993" s="11">
        <f t="shared" si="233"/>
        <v>29389.5</v>
      </c>
      <c r="AG993" s="11">
        <f t="shared" si="234"/>
        <v>1.169125027645928</v>
      </c>
      <c r="AH993" s="11" t="str">
        <f t="shared" si="235"/>
        <v/>
      </c>
      <c r="AI993" s="5" t="s">
        <v>51</v>
      </c>
      <c r="AJ993" s="5" t="s">
        <v>86</v>
      </c>
      <c r="AK993" s="5" t="s">
        <v>52</v>
      </c>
      <c r="AL993" s="5" t="s">
        <v>88</v>
      </c>
      <c r="AM993" s="5" t="s">
        <v>89</v>
      </c>
      <c r="AN993" s="12" t="str">
        <f t="shared" si="228"/>
        <v/>
      </c>
      <c r="AO993" s="12"/>
      <c r="AP993" s="12"/>
      <c r="AQ993" s="12"/>
      <c r="AR993" s="12"/>
      <c r="AS993" s="13" t="s">
        <v>90</v>
      </c>
    </row>
    <row r="994" spans="1:45" ht="21" customHeight="1">
      <c r="A994" s="4">
        <v>43402</v>
      </c>
      <c r="B994" s="5" t="s">
        <v>85</v>
      </c>
      <c r="C994" s="5" t="s">
        <v>86</v>
      </c>
      <c r="D994" s="4">
        <v>43159</v>
      </c>
      <c r="E994" s="5">
        <f t="shared" si="219"/>
        <v>243</v>
      </c>
      <c r="F994" s="5" t="str">
        <f t="shared" si="220"/>
        <v>개봉후</v>
      </c>
      <c r="G994" s="5" t="str">
        <f t="shared" si="221"/>
        <v>월</v>
      </c>
      <c r="H994" s="5">
        <f t="shared" si="222"/>
        <v>0</v>
      </c>
      <c r="I994" s="5">
        <v>21494</v>
      </c>
      <c r="J994" s="5">
        <v>12614</v>
      </c>
      <c r="K994" s="5">
        <v>8880</v>
      </c>
      <c r="L994" s="14">
        <f t="shared" si="223"/>
        <v>0.58686144970689491</v>
      </c>
      <c r="M994" s="14">
        <f t="shared" si="224"/>
        <v>-0.48605996843766441</v>
      </c>
      <c r="N994" s="11">
        <f t="shared" si="226"/>
        <v>28404.428571428572</v>
      </c>
      <c r="O994" s="11">
        <f t="shared" si="229"/>
        <v>27806.214285714286</v>
      </c>
      <c r="P994" s="11">
        <f t="shared" si="230"/>
        <v>0.77299267635446345</v>
      </c>
      <c r="Q994" s="6">
        <v>1</v>
      </c>
      <c r="R994" s="6">
        <v>1</v>
      </c>
      <c r="S994" s="6">
        <v>92</v>
      </c>
      <c r="T994" s="6">
        <v>140000</v>
      </c>
      <c r="U994" s="6">
        <v>20</v>
      </c>
      <c r="V994" s="6">
        <v>1505852</v>
      </c>
      <c r="W994" s="6">
        <v>66</v>
      </c>
      <c r="X994" s="5" t="s">
        <v>94</v>
      </c>
      <c r="Y994" s="5" t="s">
        <v>91</v>
      </c>
      <c r="Z994" s="9"/>
      <c r="AA994" s="14" t="str">
        <f t="shared" si="225"/>
        <v/>
      </c>
      <c r="AB994" s="9" t="str">
        <f t="shared" si="227"/>
        <v/>
      </c>
      <c r="AC994" s="9" t="str">
        <f t="shared" si="231"/>
        <v/>
      </c>
      <c r="AD994" s="9" t="str">
        <f t="shared" si="232"/>
        <v/>
      </c>
      <c r="AE994" s="5"/>
      <c r="AF994" s="11">
        <f t="shared" si="233"/>
        <v>15002.5</v>
      </c>
      <c r="AG994" s="11">
        <f t="shared" si="234"/>
        <v>0.84079320113314449</v>
      </c>
      <c r="AH994" s="11" t="str">
        <f t="shared" si="235"/>
        <v/>
      </c>
      <c r="AI994" s="5" t="s">
        <v>51</v>
      </c>
      <c r="AJ994" s="5" t="s">
        <v>86</v>
      </c>
      <c r="AK994" s="5" t="s">
        <v>52</v>
      </c>
      <c r="AL994" s="5" t="s">
        <v>88</v>
      </c>
      <c r="AM994" s="5" t="s">
        <v>89</v>
      </c>
      <c r="AN994" s="12" t="str">
        <f t="shared" si="228"/>
        <v/>
      </c>
      <c r="AO994" s="12"/>
      <c r="AP994" s="12"/>
      <c r="AQ994" s="12"/>
      <c r="AR994" s="12"/>
      <c r="AS994" s="13" t="s">
        <v>90</v>
      </c>
    </row>
    <row r="995" spans="1:45" ht="21" customHeight="1">
      <c r="A995" s="4">
        <v>43403</v>
      </c>
      <c r="B995" s="5" t="s">
        <v>85</v>
      </c>
      <c r="C995" s="5" t="s">
        <v>86</v>
      </c>
      <c r="D995" s="4">
        <v>43159</v>
      </c>
      <c r="E995" s="5">
        <f t="shared" si="219"/>
        <v>244</v>
      </c>
      <c r="F995" s="5" t="str">
        <f t="shared" si="220"/>
        <v>개봉후</v>
      </c>
      <c r="G995" s="5" t="str">
        <f t="shared" si="221"/>
        <v>화</v>
      </c>
      <c r="H995" s="5">
        <f t="shared" si="222"/>
        <v>0</v>
      </c>
      <c r="I995" s="5">
        <v>23079</v>
      </c>
      <c r="J995" s="5">
        <v>14063</v>
      </c>
      <c r="K995" s="5">
        <v>9016</v>
      </c>
      <c r="L995" s="14">
        <f t="shared" si="223"/>
        <v>0.60934182590233543</v>
      </c>
      <c r="M995" s="14">
        <f t="shared" si="224"/>
        <v>7.3741509258397731E-2</v>
      </c>
      <c r="N995" s="11">
        <f t="shared" si="226"/>
        <v>28370.857142857141</v>
      </c>
      <c r="O995" s="11">
        <f t="shared" si="229"/>
        <v>27718</v>
      </c>
      <c r="P995" s="11">
        <f t="shared" si="230"/>
        <v>0.83263583231113358</v>
      </c>
      <c r="Q995" s="6"/>
      <c r="R995" s="6"/>
      <c r="S995" s="6"/>
      <c r="T995" s="6"/>
      <c r="U995" s="6"/>
      <c r="V995" s="6"/>
      <c r="W995" s="6"/>
      <c r="X995" s="5" t="s">
        <v>94</v>
      </c>
      <c r="Y995" s="5"/>
      <c r="Z995" s="9"/>
      <c r="AA995" s="14" t="str">
        <f t="shared" si="225"/>
        <v/>
      </c>
      <c r="AB995" s="9" t="str">
        <f t="shared" si="227"/>
        <v/>
      </c>
      <c r="AC995" s="9" t="str">
        <f t="shared" si="231"/>
        <v/>
      </c>
      <c r="AD995" s="9" t="str">
        <f t="shared" si="232"/>
        <v/>
      </c>
      <c r="AE995" s="5"/>
      <c r="AF995" s="11">
        <f t="shared" si="233"/>
        <v>15465.75</v>
      </c>
      <c r="AG995" s="11">
        <f t="shared" si="234"/>
        <v>0.90929958133294542</v>
      </c>
      <c r="AH995" s="11" t="str">
        <f t="shared" si="235"/>
        <v/>
      </c>
      <c r="AI995" s="5" t="s">
        <v>51</v>
      </c>
      <c r="AJ995" s="5" t="s">
        <v>86</v>
      </c>
      <c r="AK995" s="5" t="s">
        <v>52</v>
      </c>
      <c r="AL995" s="5" t="s">
        <v>88</v>
      </c>
      <c r="AM995" s="5" t="s">
        <v>89</v>
      </c>
      <c r="AN995" s="12" t="str">
        <f t="shared" si="228"/>
        <v/>
      </c>
      <c r="AO995" s="12"/>
      <c r="AP995" s="12"/>
      <c r="AQ995" s="12"/>
      <c r="AR995" s="12"/>
      <c r="AS995" s="13" t="s">
        <v>90</v>
      </c>
    </row>
    <row r="996" spans="1:45" ht="21" customHeight="1">
      <c r="A996" s="4">
        <v>43404</v>
      </c>
      <c r="B996" s="5" t="s">
        <v>85</v>
      </c>
      <c r="C996" s="5" t="s">
        <v>86</v>
      </c>
      <c r="D996" s="4">
        <v>43159</v>
      </c>
      <c r="E996" s="5">
        <f t="shared" si="219"/>
        <v>245</v>
      </c>
      <c r="F996" s="5" t="str">
        <f t="shared" si="220"/>
        <v>개봉후</v>
      </c>
      <c r="G996" s="5" t="str">
        <f t="shared" si="221"/>
        <v>수</v>
      </c>
      <c r="H996" s="5">
        <f t="shared" si="222"/>
        <v>0</v>
      </c>
      <c r="I996" s="5">
        <v>21892</v>
      </c>
      <c r="J996" s="5">
        <v>13027</v>
      </c>
      <c r="K996" s="5">
        <v>8866</v>
      </c>
      <c r="L996" s="14">
        <f t="shared" si="223"/>
        <v>0.59505755527133197</v>
      </c>
      <c r="M996" s="14">
        <f t="shared" si="224"/>
        <v>-5.1432037783266216E-2</v>
      </c>
      <c r="N996" s="11">
        <f t="shared" si="226"/>
        <v>28131.285714285714</v>
      </c>
      <c r="O996" s="11">
        <f t="shared" si="229"/>
        <v>27738.107142857141</v>
      </c>
      <c r="P996" s="11">
        <f t="shared" si="230"/>
        <v>0.78923914624929348</v>
      </c>
      <c r="Q996" s="6"/>
      <c r="R996" s="6"/>
      <c r="S996" s="6"/>
      <c r="T996" s="6"/>
      <c r="U996" s="6"/>
      <c r="V996" s="6"/>
      <c r="W996" s="6"/>
      <c r="X996" s="5" t="s">
        <v>94</v>
      </c>
      <c r="Y996" s="5"/>
      <c r="Z996" s="9"/>
      <c r="AA996" s="14" t="str">
        <f t="shared" si="225"/>
        <v/>
      </c>
      <c r="AB996" s="9" t="str">
        <f t="shared" si="227"/>
        <v/>
      </c>
      <c r="AC996" s="9" t="str">
        <f t="shared" si="231"/>
        <v/>
      </c>
      <c r="AD996" s="9" t="str">
        <f t="shared" si="232"/>
        <v/>
      </c>
      <c r="AE996" s="5"/>
      <c r="AF996" s="11">
        <f t="shared" si="233"/>
        <v>16452.75</v>
      </c>
      <c r="AG996" s="11">
        <f t="shared" si="234"/>
        <v>0.79178252875659083</v>
      </c>
      <c r="AH996" s="11" t="str">
        <f t="shared" si="235"/>
        <v/>
      </c>
      <c r="AI996" s="5" t="s">
        <v>51</v>
      </c>
      <c r="AJ996" s="5" t="s">
        <v>86</v>
      </c>
      <c r="AK996" s="5" t="s">
        <v>52</v>
      </c>
      <c r="AL996" s="5" t="s">
        <v>88</v>
      </c>
      <c r="AM996" s="5" t="s">
        <v>89</v>
      </c>
      <c r="AN996" s="12" t="str">
        <f t="shared" si="228"/>
        <v/>
      </c>
      <c r="AO996" s="12"/>
      <c r="AP996" s="12"/>
      <c r="AQ996" s="12"/>
      <c r="AR996" s="12"/>
      <c r="AS996" s="13" t="s">
        <v>90</v>
      </c>
    </row>
    <row r="997" spans="1:45" ht="21" customHeight="1">
      <c r="A997" s="4">
        <v>43405</v>
      </c>
      <c r="B997" s="5" t="s">
        <v>85</v>
      </c>
      <c r="C997" s="5" t="s">
        <v>86</v>
      </c>
      <c r="D997" s="4">
        <v>43159</v>
      </c>
      <c r="E997" s="5">
        <f t="shared" si="219"/>
        <v>246</v>
      </c>
      <c r="F997" s="5" t="str">
        <f t="shared" si="220"/>
        <v>개봉후</v>
      </c>
      <c r="G997" s="5" t="str">
        <f t="shared" si="221"/>
        <v>목</v>
      </c>
      <c r="H997" s="5">
        <f t="shared" si="222"/>
        <v>0</v>
      </c>
      <c r="I997" s="5">
        <v>20783</v>
      </c>
      <c r="J997" s="5">
        <v>12092</v>
      </c>
      <c r="K997" s="5">
        <v>8690</v>
      </c>
      <c r="L997" s="14">
        <f t="shared" si="223"/>
        <v>0.58182168118173505</v>
      </c>
      <c r="M997" s="14">
        <f t="shared" si="224"/>
        <v>-5.0657774529508481E-2</v>
      </c>
      <c r="N997" s="11">
        <f t="shared" si="226"/>
        <v>26619.714285714286</v>
      </c>
      <c r="O997" s="11">
        <f t="shared" si="229"/>
        <v>27505.214285714286</v>
      </c>
      <c r="P997" s="11">
        <f t="shared" si="230"/>
        <v>0.75560218452085703</v>
      </c>
      <c r="Q997" s="6"/>
      <c r="R997" s="6"/>
      <c r="S997" s="6"/>
      <c r="T997" s="6"/>
      <c r="U997" s="6"/>
      <c r="V997" s="6"/>
      <c r="W997" s="6"/>
      <c r="X997" s="5" t="s">
        <v>95</v>
      </c>
      <c r="Y997" s="5"/>
      <c r="Z997" s="9"/>
      <c r="AA997" s="14" t="str">
        <f t="shared" si="225"/>
        <v/>
      </c>
      <c r="AB997" s="9" t="str">
        <f t="shared" si="227"/>
        <v/>
      </c>
      <c r="AC997" s="9" t="str">
        <f t="shared" si="231"/>
        <v/>
      </c>
      <c r="AD997" s="9" t="str">
        <f t="shared" si="232"/>
        <v/>
      </c>
      <c r="AE997" s="5"/>
      <c r="AF997" s="11">
        <f t="shared" si="233"/>
        <v>14847.25</v>
      </c>
      <c r="AG997" s="11">
        <f t="shared" si="234"/>
        <v>0.81442691407499701</v>
      </c>
      <c r="AH997" s="11" t="str">
        <f t="shared" si="235"/>
        <v/>
      </c>
      <c r="AI997" s="5" t="s">
        <v>51</v>
      </c>
      <c r="AJ997" s="5" t="s">
        <v>86</v>
      </c>
      <c r="AK997" s="5" t="s">
        <v>52</v>
      </c>
      <c r="AL997" s="5" t="s">
        <v>88</v>
      </c>
      <c r="AM997" s="5" t="s">
        <v>89</v>
      </c>
      <c r="AN997" s="12" t="str">
        <f t="shared" si="228"/>
        <v/>
      </c>
      <c r="AO997" s="12"/>
      <c r="AP997" s="12"/>
      <c r="AQ997" s="12"/>
      <c r="AR997" s="12"/>
      <c r="AS997" s="13" t="s">
        <v>90</v>
      </c>
    </row>
    <row r="998" spans="1:45" ht="21" customHeight="1">
      <c r="A998" s="4">
        <v>43406</v>
      </c>
      <c r="B998" s="5" t="s">
        <v>85</v>
      </c>
      <c r="C998" s="5" t="s">
        <v>86</v>
      </c>
      <c r="D998" s="4">
        <v>43159</v>
      </c>
      <c r="E998" s="5">
        <f t="shared" si="219"/>
        <v>247</v>
      </c>
      <c r="F998" s="5" t="str">
        <f t="shared" si="220"/>
        <v>개봉후</v>
      </c>
      <c r="G998" s="5" t="str">
        <f t="shared" si="221"/>
        <v>금</v>
      </c>
      <c r="H998" s="5">
        <f t="shared" si="222"/>
        <v>0</v>
      </c>
      <c r="I998" s="5">
        <v>31776</v>
      </c>
      <c r="J998" s="5">
        <v>23152</v>
      </c>
      <c r="K998" s="5">
        <v>8624</v>
      </c>
      <c r="L998" s="14">
        <f t="shared" si="223"/>
        <v>0.72860020140986903</v>
      </c>
      <c r="M998" s="14">
        <f t="shared" si="224"/>
        <v>0.52894192368762938</v>
      </c>
      <c r="N998" s="11">
        <f t="shared" si="226"/>
        <v>27724.571428571428</v>
      </c>
      <c r="O998" s="11">
        <f t="shared" si="229"/>
        <v>27485.107142857141</v>
      </c>
      <c r="P998" s="11">
        <f t="shared" si="230"/>
        <v>1.1561170140192807</v>
      </c>
      <c r="Q998" s="6"/>
      <c r="R998" s="6"/>
      <c r="S998" s="6"/>
      <c r="T998" s="6"/>
      <c r="U998" s="6"/>
      <c r="V998" s="6"/>
      <c r="W998" s="6"/>
      <c r="X998" s="5" t="s">
        <v>95</v>
      </c>
      <c r="Y998" s="5"/>
      <c r="Z998" s="9"/>
      <c r="AA998" s="14" t="str">
        <f t="shared" si="225"/>
        <v/>
      </c>
      <c r="AB998" s="9" t="str">
        <f t="shared" si="227"/>
        <v/>
      </c>
      <c r="AC998" s="9" t="str">
        <f t="shared" si="231"/>
        <v/>
      </c>
      <c r="AD998" s="9" t="str">
        <f t="shared" si="232"/>
        <v/>
      </c>
      <c r="AE998" s="5"/>
      <c r="AF998" s="11">
        <f t="shared" si="233"/>
        <v>15822</v>
      </c>
      <c r="AG998" s="11">
        <f t="shared" si="234"/>
        <v>1.4632789786373404</v>
      </c>
      <c r="AH998" s="11" t="str">
        <f t="shared" si="235"/>
        <v/>
      </c>
      <c r="AI998" s="5" t="s">
        <v>51</v>
      </c>
      <c r="AJ998" s="5" t="s">
        <v>86</v>
      </c>
      <c r="AK998" s="5" t="s">
        <v>52</v>
      </c>
      <c r="AL998" s="5" t="s">
        <v>88</v>
      </c>
      <c r="AM998" s="5" t="s">
        <v>89</v>
      </c>
      <c r="AN998" s="12" t="str">
        <f t="shared" si="228"/>
        <v/>
      </c>
      <c r="AO998" s="12"/>
      <c r="AP998" s="12"/>
      <c r="AQ998" s="12"/>
      <c r="AR998" s="12"/>
      <c r="AS998" s="13" t="s">
        <v>90</v>
      </c>
    </row>
    <row r="999" spans="1:45" ht="21" customHeight="1">
      <c r="A999" s="4">
        <v>43407</v>
      </c>
      <c r="B999" s="5" t="s">
        <v>85</v>
      </c>
      <c r="C999" s="5" t="s">
        <v>86</v>
      </c>
      <c r="D999" s="4">
        <v>43159</v>
      </c>
      <c r="E999" s="5">
        <f t="shared" si="219"/>
        <v>248</v>
      </c>
      <c r="F999" s="5" t="str">
        <f t="shared" si="220"/>
        <v>개봉후</v>
      </c>
      <c r="G999" s="5" t="str">
        <f t="shared" si="221"/>
        <v>토</v>
      </c>
      <c r="H999" s="5">
        <f t="shared" si="222"/>
        <v>1</v>
      </c>
      <c r="I999" s="5">
        <v>35038</v>
      </c>
      <c r="J999" s="5">
        <v>27104</v>
      </c>
      <c r="K999" s="5">
        <v>7934</v>
      </c>
      <c r="L999" s="14">
        <f t="shared" si="223"/>
        <v>0.77356013471088536</v>
      </c>
      <c r="M999" s="14">
        <f t="shared" si="224"/>
        <v>0.10265609264853981</v>
      </c>
      <c r="N999" s="11">
        <f t="shared" si="226"/>
        <v>27983.428571428572</v>
      </c>
      <c r="O999" s="11">
        <f t="shared" si="229"/>
        <v>27725.964285714286</v>
      </c>
      <c r="P999" s="11">
        <f t="shared" si="230"/>
        <v>1.2637252085783439</v>
      </c>
      <c r="Q999" s="6"/>
      <c r="R999" s="6"/>
      <c r="S999" s="6"/>
      <c r="T999" s="6"/>
      <c r="U999" s="6"/>
      <c r="V999" s="6"/>
      <c r="W999" s="6"/>
      <c r="X999" s="5" t="s">
        <v>95</v>
      </c>
      <c r="Y999" s="5"/>
      <c r="Z999" s="9"/>
      <c r="AA999" s="14" t="str">
        <f t="shared" si="225"/>
        <v/>
      </c>
      <c r="AB999" s="9" t="str">
        <f t="shared" si="227"/>
        <v/>
      </c>
      <c r="AC999" s="9" t="str">
        <f t="shared" si="231"/>
        <v/>
      </c>
      <c r="AD999" s="9" t="str">
        <f t="shared" si="232"/>
        <v/>
      </c>
      <c r="AE999" s="5"/>
      <c r="AF999" s="11">
        <f t="shared" si="233"/>
        <v>24879</v>
      </c>
      <c r="AG999" s="11">
        <f t="shared" si="234"/>
        <v>1.0894328550182886</v>
      </c>
      <c r="AH999" s="11" t="str">
        <f t="shared" si="235"/>
        <v/>
      </c>
      <c r="AI999" s="5" t="s">
        <v>51</v>
      </c>
      <c r="AJ999" s="5" t="s">
        <v>86</v>
      </c>
      <c r="AK999" s="5" t="s">
        <v>52</v>
      </c>
      <c r="AL999" s="5" t="s">
        <v>88</v>
      </c>
      <c r="AM999" s="5" t="s">
        <v>89</v>
      </c>
      <c r="AN999" s="12" t="str">
        <f t="shared" si="228"/>
        <v/>
      </c>
      <c r="AO999" s="12"/>
      <c r="AP999" s="12"/>
      <c r="AQ999" s="12"/>
      <c r="AR999" s="12"/>
      <c r="AS999" s="13" t="s">
        <v>90</v>
      </c>
    </row>
    <row r="1000" spans="1:45" ht="21" customHeight="1">
      <c r="A1000" s="4">
        <v>43408</v>
      </c>
      <c r="B1000" s="5" t="s">
        <v>85</v>
      </c>
      <c r="C1000" s="5" t="s">
        <v>86</v>
      </c>
      <c r="D1000" s="4">
        <v>43159</v>
      </c>
      <c r="E1000" s="5">
        <f t="shared" si="219"/>
        <v>249</v>
      </c>
      <c r="F1000" s="5" t="str">
        <f t="shared" si="220"/>
        <v>개봉후</v>
      </c>
      <c r="G1000" s="5" t="str">
        <f t="shared" si="221"/>
        <v>일</v>
      </c>
      <c r="H1000" s="5">
        <f t="shared" si="222"/>
        <v>1</v>
      </c>
      <c r="I1000" s="5">
        <v>39322</v>
      </c>
      <c r="J1000" s="5">
        <v>32088</v>
      </c>
      <c r="K1000" s="5">
        <v>7234</v>
      </c>
      <c r="L1000" s="14">
        <f t="shared" si="223"/>
        <v>0.81603173795839479</v>
      </c>
      <c r="M1000" s="14">
        <f t="shared" si="224"/>
        <v>0.12226725269707184</v>
      </c>
      <c r="N1000" s="11">
        <f t="shared" si="226"/>
        <v>27626.285714285714</v>
      </c>
      <c r="O1000" s="11">
        <f t="shared" si="229"/>
        <v>27987.321428571428</v>
      </c>
      <c r="P1000" s="11">
        <f t="shared" si="230"/>
        <v>1.4049933324400719</v>
      </c>
      <c r="Q1000" s="6"/>
      <c r="R1000" s="6"/>
      <c r="S1000" s="6"/>
      <c r="T1000" s="6"/>
      <c r="U1000" s="6"/>
      <c r="V1000" s="6"/>
      <c r="W1000" s="6"/>
      <c r="X1000" s="5" t="s">
        <v>95</v>
      </c>
      <c r="Y1000" s="5"/>
      <c r="Z1000" s="9"/>
      <c r="AA1000" s="14" t="str">
        <f t="shared" si="225"/>
        <v/>
      </c>
      <c r="AB1000" s="9" t="str">
        <f t="shared" si="227"/>
        <v/>
      </c>
      <c r="AC1000" s="9" t="str">
        <f t="shared" si="231"/>
        <v/>
      </c>
      <c r="AD1000" s="9" t="str">
        <f t="shared" si="232"/>
        <v/>
      </c>
      <c r="AE1000" s="5"/>
      <c r="AF1000" s="11">
        <f t="shared" si="233"/>
        <v>31418</v>
      </c>
      <c r="AG1000" s="11">
        <f t="shared" si="234"/>
        <v>1.0213253548921</v>
      </c>
      <c r="AH1000" s="11" t="str">
        <f t="shared" si="235"/>
        <v/>
      </c>
      <c r="AI1000" s="5" t="s">
        <v>51</v>
      </c>
      <c r="AJ1000" s="5" t="s">
        <v>86</v>
      </c>
      <c r="AK1000" s="5" t="s">
        <v>52</v>
      </c>
      <c r="AL1000" s="5" t="s">
        <v>88</v>
      </c>
      <c r="AM1000" s="5" t="s">
        <v>89</v>
      </c>
      <c r="AN1000" s="12" t="str">
        <f t="shared" si="228"/>
        <v/>
      </c>
      <c r="AO1000" s="12"/>
      <c r="AP1000" s="12"/>
      <c r="AQ1000" s="12"/>
      <c r="AR1000" s="12"/>
      <c r="AS1000" s="13" t="s">
        <v>90</v>
      </c>
    </row>
    <row r="1001" spans="1:45" ht="21" customHeight="1">
      <c r="A1001" s="4">
        <v>43409</v>
      </c>
      <c r="B1001" s="5" t="s">
        <v>85</v>
      </c>
      <c r="C1001" s="5" t="s">
        <v>86</v>
      </c>
      <c r="D1001" s="4">
        <v>43159</v>
      </c>
      <c r="E1001" s="5">
        <f t="shared" si="219"/>
        <v>250</v>
      </c>
      <c r="F1001" s="5" t="str">
        <f t="shared" si="220"/>
        <v>개봉후</v>
      </c>
      <c r="G1001" s="5" t="str">
        <f t="shared" si="221"/>
        <v>월</v>
      </c>
      <c r="H1001" s="5">
        <f t="shared" si="222"/>
        <v>0</v>
      </c>
      <c r="I1001" s="5">
        <v>20240</v>
      </c>
      <c r="J1001" s="5">
        <v>11386</v>
      </c>
      <c r="K1001" s="5">
        <v>8855</v>
      </c>
      <c r="L1001" s="14">
        <f t="shared" si="223"/>
        <v>0.56254940711462453</v>
      </c>
      <c r="M1001" s="14">
        <f t="shared" si="224"/>
        <v>-0.48527541834087784</v>
      </c>
      <c r="N1001" s="11">
        <f t="shared" si="226"/>
        <v>27447.142857142859</v>
      </c>
      <c r="O1001" s="11">
        <f t="shared" si="229"/>
        <v>28164.321428571428</v>
      </c>
      <c r="P1001" s="11">
        <f t="shared" si="230"/>
        <v>0.71863971767725376</v>
      </c>
      <c r="Q1001" s="6"/>
      <c r="R1001" s="6"/>
      <c r="S1001" s="6"/>
      <c r="T1001" s="6"/>
      <c r="U1001" s="6"/>
      <c r="V1001" s="6"/>
      <c r="W1001" s="6"/>
      <c r="X1001" s="5" t="s">
        <v>95</v>
      </c>
      <c r="Y1001" s="5"/>
      <c r="Z1001" s="9"/>
      <c r="AA1001" s="14" t="str">
        <f t="shared" si="225"/>
        <v/>
      </c>
      <c r="AB1001" s="9" t="str">
        <f t="shared" si="227"/>
        <v/>
      </c>
      <c r="AC1001" s="9" t="str">
        <f t="shared" si="231"/>
        <v/>
      </c>
      <c r="AD1001" s="9" t="str">
        <f t="shared" si="232"/>
        <v/>
      </c>
      <c r="AE1001" s="5"/>
      <c r="AF1001" s="11">
        <f t="shared" si="233"/>
        <v>14432</v>
      </c>
      <c r="AG1001" s="11">
        <f t="shared" si="234"/>
        <v>0.78894124168514412</v>
      </c>
      <c r="AH1001" s="11" t="str">
        <f t="shared" si="235"/>
        <v/>
      </c>
      <c r="AI1001" s="5" t="s">
        <v>51</v>
      </c>
      <c r="AJ1001" s="5" t="s">
        <v>86</v>
      </c>
      <c r="AK1001" s="5" t="s">
        <v>52</v>
      </c>
      <c r="AL1001" s="5" t="s">
        <v>88</v>
      </c>
      <c r="AM1001" s="5" t="s">
        <v>89</v>
      </c>
      <c r="AN1001" s="12" t="str">
        <f t="shared" si="228"/>
        <v/>
      </c>
      <c r="AO1001" s="12"/>
      <c r="AP1001" s="12"/>
      <c r="AQ1001" s="12"/>
      <c r="AR1001" s="12"/>
      <c r="AS1001" s="13" t="s">
        <v>90</v>
      </c>
    </row>
    <row r="1002" spans="1:45" ht="21" customHeight="1">
      <c r="A1002" s="4">
        <v>43410</v>
      </c>
      <c r="B1002" s="5" t="s">
        <v>85</v>
      </c>
      <c r="C1002" s="5" t="s">
        <v>86</v>
      </c>
      <c r="D1002" s="4">
        <v>43159</v>
      </c>
      <c r="E1002" s="5">
        <f t="shared" si="219"/>
        <v>251</v>
      </c>
      <c r="F1002" s="5" t="str">
        <f t="shared" si="220"/>
        <v>개봉후</v>
      </c>
      <c r="G1002" s="5" t="str">
        <f t="shared" si="221"/>
        <v>화</v>
      </c>
      <c r="H1002" s="5">
        <f t="shared" si="222"/>
        <v>0</v>
      </c>
      <c r="I1002" s="5">
        <v>21077</v>
      </c>
      <c r="J1002" s="5">
        <v>12285</v>
      </c>
      <c r="K1002" s="5">
        <v>8792</v>
      </c>
      <c r="L1002" s="14">
        <f t="shared" si="223"/>
        <v>0.58286283626702096</v>
      </c>
      <c r="M1002" s="14">
        <f t="shared" si="224"/>
        <v>4.1353754940711474E-2</v>
      </c>
      <c r="N1002" s="11">
        <f t="shared" si="226"/>
        <v>27161.142857142859</v>
      </c>
      <c r="O1002" s="11">
        <f t="shared" si="229"/>
        <v>28035.178571428572</v>
      </c>
      <c r="P1002" s="11">
        <f t="shared" si="230"/>
        <v>0.75180544851175501</v>
      </c>
      <c r="Q1002" s="6"/>
      <c r="R1002" s="6"/>
      <c r="S1002" s="6"/>
      <c r="T1002" s="6"/>
      <c r="U1002" s="6"/>
      <c r="V1002" s="6"/>
      <c r="W1002" s="6"/>
      <c r="X1002" s="5" t="s">
        <v>95</v>
      </c>
      <c r="Y1002" s="5"/>
      <c r="Z1002" s="9"/>
      <c r="AA1002" s="14" t="str">
        <f t="shared" si="225"/>
        <v/>
      </c>
      <c r="AB1002" s="9" t="str">
        <f t="shared" si="227"/>
        <v/>
      </c>
      <c r="AC1002" s="9" t="str">
        <f t="shared" si="231"/>
        <v/>
      </c>
      <c r="AD1002" s="9" t="str">
        <f t="shared" si="232"/>
        <v/>
      </c>
      <c r="AE1002" s="5"/>
      <c r="AF1002" s="11">
        <f t="shared" si="233"/>
        <v>15709</v>
      </c>
      <c r="AG1002" s="11">
        <f t="shared" si="234"/>
        <v>0.78203577566999805</v>
      </c>
      <c r="AH1002" s="11" t="str">
        <f t="shared" si="235"/>
        <v/>
      </c>
      <c r="AI1002" s="5" t="s">
        <v>51</v>
      </c>
      <c r="AJ1002" s="5" t="s">
        <v>86</v>
      </c>
      <c r="AK1002" s="5" t="s">
        <v>52</v>
      </c>
      <c r="AL1002" s="5" t="s">
        <v>88</v>
      </c>
      <c r="AM1002" s="5" t="s">
        <v>89</v>
      </c>
      <c r="AN1002" s="12" t="str">
        <f t="shared" si="228"/>
        <v/>
      </c>
      <c r="AO1002" s="12"/>
      <c r="AP1002" s="12"/>
      <c r="AQ1002" s="12"/>
      <c r="AR1002" s="12"/>
      <c r="AS1002" s="13" t="s">
        <v>90</v>
      </c>
    </row>
    <row r="1003" spans="1:45" ht="21" customHeight="1">
      <c r="A1003" s="4">
        <v>43411</v>
      </c>
      <c r="B1003" s="5" t="s">
        <v>85</v>
      </c>
      <c r="C1003" s="5" t="s">
        <v>86</v>
      </c>
      <c r="D1003" s="4">
        <v>43159</v>
      </c>
      <c r="E1003" s="5">
        <f t="shared" si="219"/>
        <v>252</v>
      </c>
      <c r="F1003" s="5" t="str">
        <f t="shared" si="220"/>
        <v>개봉후</v>
      </c>
      <c r="G1003" s="5" t="str">
        <f t="shared" si="221"/>
        <v>수</v>
      </c>
      <c r="H1003" s="5">
        <f t="shared" si="222"/>
        <v>0</v>
      </c>
      <c r="I1003" s="5">
        <v>20664</v>
      </c>
      <c r="J1003" s="5">
        <v>11837</v>
      </c>
      <c r="K1003" s="5">
        <v>8827</v>
      </c>
      <c r="L1003" s="14">
        <f t="shared" si="223"/>
        <v>0.57283197831978316</v>
      </c>
      <c r="M1003" s="14">
        <f t="shared" si="224"/>
        <v>-1.9594818997010988E-2</v>
      </c>
      <c r="N1003" s="11">
        <f t="shared" si="226"/>
        <v>26985.714285714286</v>
      </c>
      <c r="O1003" s="11">
        <f t="shared" si="229"/>
        <v>27724.285714285714</v>
      </c>
      <c r="P1003" s="11">
        <f t="shared" si="230"/>
        <v>0.74533931055804603</v>
      </c>
      <c r="Q1003" s="6"/>
      <c r="R1003" s="6"/>
      <c r="S1003" s="6"/>
      <c r="T1003" s="6"/>
      <c r="U1003" s="6"/>
      <c r="V1003" s="6"/>
      <c r="W1003" s="6"/>
      <c r="X1003" s="5" t="s">
        <v>95</v>
      </c>
      <c r="Y1003" s="5"/>
      <c r="Z1003" s="9"/>
      <c r="AA1003" s="14" t="str">
        <f t="shared" si="225"/>
        <v/>
      </c>
      <c r="AB1003" s="9" t="str">
        <f t="shared" si="227"/>
        <v/>
      </c>
      <c r="AC1003" s="9" t="str">
        <f t="shared" si="231"/>
        <v/>
      </c>
      <c r="AD1003" s="9" t="str">
        <f t="shared" si="232"/>
        <v/>
      </c>
      <c r="AE1003" s="5"/>
      <c r="AF1003" s="11">
        <f t="shared" si="233"/>
        <v>14646</v>
      </c>
      <c r="AG1003" s="11">
        <f t="shared" si="234"/>
        <v>0.80820701898129177</v>
      </c>
      <c r="AH1003" s="11" t="str">
        <f t="shared" si="235"/>
        <v/>
      </c>
      <c r="AI1003" s="5" t="s">
        <v>51</v>
      </c>
      <c r="AJ1003" s="5" t="s">
        <v>86</v>
      </c>
      <c r="AK1003" s="5" t="s">
        <v>52</v>
      </c>
      <c r="AL1003" s="5" t="s">
        <v>88</v>
      </c>
      <c r="AM1003" s="5" t="s">
        <v>89</v>
      </c>
      <c r="AN1003" s="12" t="str">
        <f t="shared" si="228"/>
        <v/>
      </c>
      <c r="AO1003" s="12"/>
      <c r="AP1003" s="12"/>
      <c r="AQ1003" s="12"/>
      <c r="AR1003" s="12"/>
      <c r="AS1003" s="13" t="s">
        <v>90</v>
      </c>
    </row>
    <row r="1004" spans="1:45" ht="21" customHeight="1">
      <c r="A1004" s="4">
        <v>43412</v>
      </c>
      <c r="B1004" s="5" t="s">
        <v>85</v>
      </c>
      <c r="C1004" s="5" t="s">
        <v>86</v>
      </c>
      <c r="D1004" s="4">
        <v>43159</v>
      </c>
      <c r="E1004" s="5">
        <f t="shared" si="219"/>
        <v>253</v>
      </c>
      <c r="F1004" s="5" t="str">
        <f t="shared" si="220"/>
        <v>개봉후</v>
      </c>
      <c r="G1004" s="5" t="str">
        <f t="shared" si="221"/>
        <v>목</v>
      </c>
      <c r="H1004" s="5">
        <f t="shared" si="222"/>
        <v>0</v>
      </c>
      <c r="I1004" s="5">
        <v>18599</v>
      </c>
      <c r="J1004" s="5">
        <v>10234</v>
      </c>
      <c r="K1004" s="5">
        <v>8365</v>
      </c>
      <c r="L1004" s="14">
        <f t="shared" si="223"/>
        <v>0.55024463680843061</v>
      </c>
      <c r="M1004" s="14">
        <f t="shared" si="224"/>
        <v>-9.9932249322493227E-2</v>
      </c>
      <c r="N1004" s="11">
        <f t="shared" si="226"/>
        <v>26673.714285714286</v>
      </c>
      <c r="O1004" s="11">
        <f t="shared" si="229"/>
        <v>27506.285714285714</v>
      </c>
      <c r="P1004" s="11">
        <f t="shared" si="230"/>
        <v>0.6761727189629384</v>
      </c>
      <c r="Q1004" s="6"/>
      <c r="R1004" s="6"/>
      <c r="S1004" s="6"/>
      <c r="T1004" s="6"/>
      <c r="U1004" s="6"/>
      <c r="V1004" s="6"/>
      <c r="W1004" s="6"/>
      <c r="X1004" s="5" t="s">
        <v>95</v>
      </c>
      <c r="Y1004" s="5"/>
      <c r="Z1004" s="9"/>
      <c r="AA1004" s="14" t="str">
        <f t="shared" si="225"/>
        <v/>
      </c>
      <c r="AB1004" s="9" t="str">
        <f t="shared" si="227"/>
        <v/>
      </c>
      <c r="AC1004" s="9" t="str">
        <f t="shared" si="231"/>
        <v/>
      </c>
      <c r="AD1004" s="9" t="str">
        <f t="shared" si="232"/>
        <v/>
      </c>
      <c r="AE1004" s="5"/>
      <c r="AF1004" s="11">
        <f t="shared" si="233"/>
        <v>14844.5</v>
      </c>
      <c r="AG1004" s="11">
        <f t="shared" si="234"/>
        <v>0.68941358752399884</v>
      </c>
      <c r="AH1004" s="11" t="str">
        <f t="shared" si="235"/>
        <v/>
      </c>
      <c r="AI1004" s="5" t="s">
        <v>51</v>
      </c>
      <c r="AJ1004" s="5" t="s">
        <v>86</v>
      </c>
      <c r="AK1004" s="5" t="s">
        <v>52</v>
      </c>
      <c r="AL1004" s="5" t="s">
        <v>88</v>
      </c>
      <c r="AM1004" s="5" t="s">
        <v>89</v>
      </c>
      <c r="AN1004" s="12" t="str">
        <f t="shared" si="228"/>
        <v/>
      </c>
      <c r="AO1004" s="12"/>
      <c r="AP1004" s="12"/>
      <c r="AQ1004" s="12"/>
      <c r="AR1004" s="12"/>
      <c r="AS1004" s="13" t="s">
        <v>90</v>
      </c>
    </row>
    <row r="1005" spans="1:45" ht="21" customHeight="1">
      <c r="A1005" s="4">
        <v>43413</v>
      </c>
      <c r="B1005" s="5" t="s">
        <v>85</v>
      </c>
      <c r="C1005" s="5" t="s">
        <v>86</v>
      </c>
      <c r="D1005" s="4">
        <v>43159</v>
      </c>
      <c r="E1005" s="5">
        <f t="shared" si="219"/>
        <v>254</v>
      </c>
      <c r="F1005" s="5" t="str">
        <f t="shared" si="220"/>
        <v>개봉후</v>
      </c>
      <c r="G1005" s="5" t="str">
        <f t="shared" si="221"/>
        <v>금</v>
      </c>
      <c r="H1005" s="5">
        <f t="shared" si="222"/>
        <v>0</v>
      </c>
      <c r="I1005" s="5">
        <v>21928</v>
      </c>
      <c r="J1005" s="5">
        <v>13184</v>
      </c>
      <c r="K1005" s="5">
        <v>8743</v>
      </c>
      <c r="L1005" s="14">
        <f t="shared" si="223"/>
        <v>0.60124042320321047</v>
      </c>
      <c r="M1005" s="14">
        <f t="shared" si="224"/>
        <v>0.1789881176407333</v>
      </c>
      <c r="N1005" s="11">
        <f t="shared" si="226"/>
        <v>25266.857142857141</v>
      </c>
      <c r="O1005" s="11">
        <f t="shared" si="229"/>
        <v>27354.392857142859</v>
      </c>
      <c r="P1005" s="11">
        <f t="shared" si="230"/>
        <v>0.80162627313711687</v>
      </c>
      <c r="Q1005" s="6"/>
      <c r="R1005" s="6"/>
      <c r="S1005" s="6"/>
      <c r="T1005" s="6"/>
      <c r="U1005" s="6"/>
      <c r="V1005" s="6"/>
      <c r="W1005" s="6"/>
      <c r="X1005" s="5" t="s">
        <v>95</v>
      </c>
      <c r="Y1005" s="5"/>
      <c r="Z1005" s="9"/>
      <c r="AA1005" s="14" t="str">
        <f t="shared" si="225"/>
        <v/>
      </c>
      <c r="AB1005" s="9" t="str">
        <f t="shared" si="227"/>
        <v/>
      </c>
      <c r="AC1005" s="9" t="str">
        <f t="shared" si="231"/>
        <v/>
      </c>
      <c r="AD1005" s="9" t="str">
        <f t="shared" si="232"/>
        <v/>
      </c>
      <c r="AE1005" s="5"/>
      <c r="AF1005" s="11">
        <f t="shared" si="233"/>
        <v>17495</v>
      </c>
      <c r="AG1005" s="11">
        <f t="shared" si="234"/>
        <v>0.7535867390683052</v>
      </c>
      <c r="AH1005" s="11" t="str">
        <f t="shared" si="235"/>
        <v/>
      </c>
      <c r="AI1005" s="5" t="s">
        <v>51</v>
      </c>
      <c r="AJ1005" s="5" t="s">
        <v>86</v>
      </c>
      <c r="AK1005" s="5" t="s">
        <v>52</v>
      </c>
      <c r="AL1005" s="5" t="s">
        <v>88</v>
      </c>
      <c r="AM1005" s="5" t="s">
        <v>89</v>
      </c>
      <c r="AN1005" s="12" t="str">
        <f t="shared" si="228"/>
        <v/>
      </c>
      <c r="AO1005" s="12"/>
      <c r="AP1005" s="12"/>
      <c r="AQ1005" s="12"/>
      <c r="AR1005" s="12"/>
      <c r="AS1005" s="13" t="s">
        <v>90</v>
      </c>
    </row>
    <row r="1006" spans="1:45" ht="21" customHeight="1">
      <c r="A1006" s="4">
        <v>43414</v>
      </c>
      <c r="B1006" s="5" t="s">
        <v>85</v>
      </c>
      <c r="C1006" s="5" t="s">
        <v>86</v>
      </c>
      <c r="D1006" s="4">
        <v>43159</v>
      </c>
      <c r="E1006" s="5">
        <f t="shared" si="219"/>
        <v>255</v>
      </c>
      <c r="F1006" s="5" t="str">
        <f t="shared" si="220"/>
        <v>개봉후</v>
      </c>
      <c r="G1006" s="5" t="str">
        <f t="shared" si="221"/>
        <v>토</v>
      </c>
      <c r="H1006" s="5">
        <f t="shared" si="222"/>
        <v>1</v>
      </c>
      <c r="I1006" s="5">
        <v>33428</v>
      </c>
      <c r="J1006" s="5">
        <v>25924</v>
      </c>
      <c r="K1006" s="5">
        <v>7504</v>
      </c>
      <c r="L1006" s="14">
        <f t="shared" si="223"/>
        <v>0.77551753021419167</v>
      </c>
      <c r="M1006" s="14">
        <f t="shared" si="224"/>
        <v>0.52444363371032465</v>
      </c>
      <c r="N1006" s="11">
        <f t="shared" si="226"/>
        <v>25036.857142857141</v>
      </c>
      <c r="O1006" s="11">
        <f t="shared" si="229"/>
        <v>27179.285714285714</v>
      </c>
      <c r="P1006" s="11">
        <f t="shared" si="230"/>
        <v>1.2299072297705711</v>
      </c>
      <c r="Q1006" s="6"/>
      <c r="R1006" s="6"/>
      <c r="S1006" s="6"/>
      <c r="T1006" s="6"/>
      <c r="U1006" s="6"/>
      <c r="V1006" s="6"/>
      <c r="W1006" s="6"/>
      <c r="X1006" s="5" t="s">
        <v>95</v>
      </c>
      <c r="Y1006" s="5"/>
      <c r="Z1006" s="9"/>
      <c r="AA1006" s="14" t="str">
        <f t="shared" si="225"/>
        <v/>
      </c>
      <c r="AB1006" s="9" t="str">
        <f t="shared" si="227"/>
        <v/>
      </c>
      <c r="AC1006" s="9" t="str">
        <f t="shared" si="231"/>
        <v/>
      </c>
      <c r="AD1006" s="9" t="str">
        <f t="shared" si="232"/>
        <v/>
      </c>
      <c r="AE1006" s="5"/>
      <c r="AF1006" s="11">
        <f t="shared" si="233"/>
        <v>26451.5</v>
      </c>
      <c r="AG1006" s="11">
        <f t="shared" si="234"/>
        <v>0.98005784171029997</v>
      </c>
      <c r="AH1006" s="11" t="str">
        <f t="shared" si="235"/>
        <v/>
      </c>
      <c r="AI1006" s="5" t="s">
        <v>51</v>
      </c>
      <c r="AJ1006" s="5" t="s">
        <v>86</v>
      </c>
      <c r="AK1006" s="5" t="s">
        <v>52</v>
      </c>
      <c r="AL1006" s="5" t="s">
        <v>88</v>
      </c>
      <c r="AM1006" s="5" t="s">
        <v>89</v>
      </c>
      <c r="AN1006" s="12" t="str">
        <f t="shared" si="228"/>
        <v/>
      </c>
      <c r="AO1006" s="12"/>
      <c r="AP1006" s="12"/>
      <c r="AQ1006" s="12"/>
      <c r="AR1006" s="12"/>
      <c r="AS1006" s="13" t="s">
        <v>90</v>
      </c>
    </row>
    <row r="1007" spans="1:45" ht="21" customHeight="1">
      <c r="A1007" s="4">
        <v>43415</v>
      </c>
      <c r="B1007" s="5" t="s">
        <v>85</v>
      </c>
      <c r="C1007" s="5" t="s">
        <v>86</v>
      </c>
      <c r="D1007" s="4">
        <v>43159</v>
      </c>
      <c r="E1007" s="5">
        <f t="shared" si="219"/>
        <v>256</v>
      </c>
      <c r="F1007" s="5" t="str">
        <f t="shared" si="220"/>
        <v>개봉후</v>
      </c>
      <c r="G1007" s="5" t="str">
        <f t="shared" si="221"/>
        <v>일</v>
      </c>
      <c r="H1007" s="5">
        <f t="shared" si="222"/>
        <v>1</v>
      </c>
      <c r="I1007" s="5">
        <v>36592</v>
      </c>
      <c r="J1007" s="5">
        <v>29326</v>
      </c>
      <c r="K1007" s="5">
        <v>7266</v>
      </c>
      <c r="L1007" s="14">
        <f t="shared" si="223"/>
        <v>0.80143200699606476</v>
      </c>
      <c r="M1007" s="14">
        <f t="shared" si="224"/>
        <v>9.4651190618643133E-2</v>
      </c>
      <c r="N1007" s="11">
        <f t="shared" si="226"/>
        <v>24646.857142857141</v>
      </c>
      <c r="O1007" s="11">
        <f t="shared" si="229"/>
        <v>27121.285714285714</v>
      </c>
      <c r="P1007" s="11">
        <f t="shared" si="230"/>
        <v>1.3491985736032321</v>
      </c>
      <c r="Q1007" s="6"/>
      <c r="R1007" s="6"/>
      <c r="S1007" s="6"/>
      <c r="T1007" s="6"/>
      <c r="U1007" s="6"/>
      <c r="V1007" s="6"/>
      <c r="W1007" s="6"/>
      <c r="X1007" s="5" t="s">
        <v>95</v>
      </c>
      <c r="Y1007" s="5"/>
      <c r="Z1007" s="9"/>
      <c r="AA1007" s="14" t="str">
        <f t="shared" si="225"/>
        <v/>
      </c>
      <c r="AB1007" s="9" t="str">
        <f t="shared" si="227"/>
        <v/>
      </c>
      <c r="AC1007" s="9" t="str">
        <f t="shared" si="231"/>
        <v/>
      </c>
      <c r="AD1007" s="9" t="str">
        <f t="shared" si="232"/>
        <v/>
      </c>
      <c r="AE1007" s="5"/>
      <c r="AF1007" s="11">
        <f t="shared" si="233"/>
        <v>32776</v>
      </c>
      <c r="AG1007" s="11">
        <f t="shared" si="234"/>
        <v>0.89474005369782772</v>
      </c>
      <c r="AH1007" s="11" t="str">
        <f t="shared" si="235"/>
        <v/>
      </c>
      <c r="AI1007" s="5" t="s">
        <v>51</v>
      </c>
      <c r="AJ1007" s="5" t="s">
        <v>86</v>
      </c>
      <c r="AK1007" s="5" t="s">
        <v>52</v>
      </c>
      <c r="AL1007" s="5" t="s">
        <v>88</v>
      </c>
      <c r="AM1007" s="5" t="s">
        <v>89</v>
      </c>
      <c r="AN1007" s="12" t="str">
        <f t="shared" si="228"/>
        <v/>
      </c>
      <c r="AO1007" s="12"/>
      <c r="AP1007" s="12"/>
      <c r="AQ1007" s="12"/>
      <c r="AR1007" s="12"/>
      <c r="AS1007" s="13" t="s">
        <v>90</v>
      </c>
    </row>
    <row r="1008" spans="1:45" ht="21" customHeight="1">
      <c r="A1008" s="4">
        <v>43416</v>
      </c>
      <c r="B1008" s="5" t="s">
        <v>85</v>
      </c>
      <c r="C1008" s="5" t="s">
        <v>86</v>
      </c>
      <c r="D1008" s="4">
        <v>43159</v>
      </c>
      <c r="E1008" s="5">
        <f t="shared" si="219"/>
        <v>257</v>
      </c>
      <c r="F1008" s="5" t="str">
        <f t="shared" si="220"/>
        <v>개봉후</v>
      </c>
      <c r="G1008" s="5" t="str">
        <f t="shared" si="221"/>
        <v>월</v>
      </c>
      <c r="H1008" s="5">
        <f t="shared" si="222"/>
        <v>0</v>
      </c>
      <c r="I1008" s="5">
        <v>19450</v>
      </c>
      <c r="J1008" s="5">
        <v>10745</v>
      </c>
      <c r="K1008" s="5">
        <v>8704</v>
      </c>
      <c r="L1008" s="14">
        <f t="shared" si="223"/>
        <v>0.55244215938303343</v>
      </c>
      <c r="M1008" s="14">
        <f t="shared" si="224"/>
        <v>-0.46846305203323135</v>
      </c>
      <c r="N1008" s="11">
        <f t="shared" si="226"/>
        <v>24534</v>
      </c>
      <c r="O1008" s="11">
        <f t="shared" si="229"/>
        <v>27075.785714285714</v>
      </c>
      <c r="P1008" s="11">
        <f t="shared" si="230"/>
        <v>0.71835403800443731</v>
      </c>
      <c r="Q1008" s="6"/>
      <c r="R1008" s="6"/>
      <c r="S1008" s="6"/>
      <c r="T1008" s="6"/>
      <c r="U1008" s="6"/>
      <c r="V1008" s="6"/>
      <c r="W1008" s="6"/>
      <c r="X1008" s="5" t="s">
        <v>95</v>
      </c>
      <c r="Y1008" s="5"/>
      <c r="Z1008" s="9"/>
      <c r="AA1008" s="14" t="str">
        <f t="shared" si="225"/>
        <v/>
      </c>
      <c r="AB1008" s="9" t="str">
        <f t="shared" si="227"/>
        <v/>
      </c>
      <c r="AC1008" s="9" t="str">
        <f t="shared" si="231"/>
        <v/>
      </c>
      <c r="AD1008" s="9" t="str">
        <f t="shared" si="232"/>
        <v/>
      </c>
      <c r="AE1008" s="5"/>
      <c r="AF1008" s="11">
        <f t="shared" si="233"/>
        <v>13538</v>
      </c>
      <c r="AG1008" s="11">
        <f t="shared" si="234"/>
        <v>0.79369183040330915</v>
      </c>
      <c r="AH1008" s="11" t="str">
        <f t="shared" si="235"/>
        <v/>
      </c>
      <c r="AI1008" s="5" t="s">
        <v>51</v>
      </c>
      <c r="AJ1008" s="5" t="s">
        <v>86</v>
      </c>
      <c r="AK1008" s="5" t="s">
        <v>52</v>
      </c>
      <c r="AL1008" s="5" t="s">
        <v>88</v>
      </c>
      <c r="AM1008" s="5" t="s">
        <v>89</v>
      </c>
      <c r="AN1008" s="12" t="str">
        <f t="shared" si="228"/>
        <v/>
      </c>
      <c r="AO1008" s="12"/>
      <c r="AP1008" s="12"/>
      <c r="AQ1008" s="12"/>
      <c r="AR1008" s="12"/>
      <c r="AS1008" s="13" t="s">
        <v>90</v>
      </c>
    </row>
    <row r="1009" spans="1:45" ht="21" customHeight="1">
      <c r="A1009" s="4">
        <v>43417</v>
      </c>
      <c r="B1009" s="5" t="s">
        <v>85</v>
      </c>
      <c r="C1009" s="5" t="s">
        <v>86</v>
      </c>
      <c r="D1009" s="4">
        <v>43159</v>
      </c>
      <c r="E1009" s="5">
        <f t="shared" si="219"/>
        <v>258</v>
      </c>
      <c r="F1009" s="5" t="str">
        <f t="shared" si="220"/>
        <v>개봉후</v>
      </c>
      <c r="G1009" s="5" t="str">
        <f t="shared" si="221"/>
        <v>화</v>
      </c>
      <c r="H1009" s="5">
        <f t="shared" si="222"/>
        <v>0</v>
      </c>
      <c r="I1009" s="5">
        <v>20786</v>
      </c>
      <c r="J1009" s="5">
        <v>11680</v>
      </c>
      <c r="K1009" s="5">
        <v>9107</v>
      </c>
      <c r="L1009" s="14">
        <f t="shared" si="223"/>
        <v>0.56191667468488404</v>
      </c>
      <c r="M1009" s="14">
        <f t="shared" si="224"/>
        <v>6.8688946015424079E-2</v>
      </c>
      <c r="N1009" s="11">
        <f t="shared" si="226"/>
        <v>24492.428571428572</v>
      </c>
      <c r="O1009" s="11">
        <f t="shared" si="229"/>
        <v>27011.178571428572</v>
      </c>
      <c r="P1009" s="11">
        <f t="shared" si="230"/>
        <v>0.7695332488004305</v>
      </c>
      <c r="Q1009" s="6"/>
      <c r="R1009" s="6"/>
      <c r="S1009" s="6"/>
      <c r="T1009" s="6"/>
      <c r="U1009" s="6"/>
      <c r="V1009" s="6"/>
      <c r="W1009" s="6"/>
      <c r="X1009" s="5" t="s">
        <v>95</v>
      </c>
      <c r="Y1009" s="5"/>
      <c r="Z1009" s="9"/>
      <c r="AA1009" s="14" t="str">
        <f t="shared" si="225"/>
        <v/>
      </c>
      <c r="AB1009" s="9" t="str">
        <f t="shared" si="227"/>
        <v/>
      </c>
      <c r="AC1009" s="9" t="str">
        <f t="shared" si="231"/>
        <v/>
      </c>
      <c r="AD1009" s="9" t="str">
        <f t="shared" si="232"/>
        <v/>
      </c>
      <c r="AE1009" s="5"/>
      <c r="AF1009" s="11">
        <f t="shared" si="233"/>
        <v>13308</v>
      </c>
      <c r="AG1009" s="11">
        <f t="shared" si="234"/>
        <v>0.87766756837992188</v>
      </c>
      <c r="AH1009" s="11" t="str">
        <f t="shared" si="235"/>
        <v/>
      </c>
      <c r="AI1009" s="5" t="s">
        <v>51</v>
      </c>
      <c r="AJ1009" s="5" t="s">
        <v>86</v>
      </c>
      <c r="AK1009" s="5" t="s">
        <v>52</v>
      </c>
      <c r="AL1009" s="5" t="s">
        <v>88</v>
      </c>
      <c r="AM1009" s="5" t="s">
        <v>89</v>
      </c>
      <c r="AN1009" s="12" t="str">
        <f t="shared" si="228"/>
        <v/>
      </c>
      <c r="AO1009" s="12"/>
      <c r="AP1009" s="12"/>
      <c r="AQ1009" s="12"/>
      <c r="AR1009" s="12"/>
      <c r="AS1009" s="13" t="s">
        <v>90</v>
      </c>
    </row>
    <row r="1010" spans="1:45" ht="21" customHeight="1">
      <c r="A1010" s="4">
        <v>43418</v>
      </c>
      <c r="B1010" s="5" t="s">
        <v>85</v>
      </c>
      <c r="C1010" s="5" t="s">
        <v>86</v>
      </c>
      <c r="D1010" s="4">
        <v>43159</v>
      </c>
      <c r="E1010" s="5">
        <f t="shared" si="219"/>
        <v>259</v>
      </c>
      <c r="F1010" s="5" t="str">
        <f t="shared" si="220"/>
        <v>개봉후</v>
      </c>
      <c r="G1010" s="5" t="str">
        <f t="shared" si="221"/>
        <v>수</v>
      </c>
      <c r="H1010" s="5">
        <f t="shared" si="222"/>
        <v>0</v>
      </c>
      <c r="I1010" s="5">
        <v>20562</v>
      </c>
      <c r="J1010" s="5">
        <v>11529</v>
      </c>
      <c r="K1010" s="5">
        <v>9034</v>
      </c>
      <c r="L1010" s="14">
        <f t="shared" si="223"/>
        <v>0.56069448497227892</v>
      </c>
      <c r="M1010" s="14">
        <f t="shared" si="224"/>
        <v>-1.0776484172038914E-2</v>
      </c>
      <c r="N1010" s="11">
        <f t="shared" si="226"/>
        <v>24477.857142857141</v>
      </c>
      <c r="O1010" s="11">
        <f t="shared" si="229"/>
        <v>26981.892857142859</v>
      </c>
      <c r="P1010" s="11">
        <f t="shared" si="230"/>
        <v>0.76206662404549075</v>
      </c>
      <c r="Q1010" s="6">
        <v>1</v>
      </c>
      <c r="R1010" s="6">
        <v>1</v>
      </c>
      <c r="S1010" s="6">
        <v>85</v>
      </c>
      <c r="T1010" s="6">
        <v>0</v>
      </c>
      <c r="U1010" s="6">
        <v>0</v>
      </c>
      <c r="V1010" s="6">
        <v>1505852</v>
      </c>
      <c r="W1010" s="6">
        <v>123</v>
      </c>
      <c r="X1010" s="5" t="s">
        <v>95</v>
      </c>
      <c r="Y1010" s="5" t="s">
        <v>91</v>
      </c>
      <c r="Z1010" s="9"/>
      <c r="AA1010" s="14" t="str">
        <f t="shared" si="225"/>
        <v/>
      </c>
      <c r="AB1010" s="9" t="str">
        <f t="shared" si="227"/>
        <v/>
      </c>
      <c r="AC1010" s="9" t="str">
        <f t="shared" si="231"/>
        <v/>
      </c>
      <c r="AD1010" s="9" t="str">
        <f t="shared" si="232"/>
        <v/>
      </c>
      <c r="AE1010" s="5"/>
      <c r="AF1010" s="11">
        <f t="shared" si="233"/>
        <v>13274.75</v>
      </c>
      <c r="AG1010" s="11">
        <f t="shared" si="234"/>
        <v>0.86849093203261829</v>
      </c>
      <c r="AH1010" s="11" t="str">
        <f t="shared" si="235"/>
        <v/>
      </c>
      <c r="AI1010" s="5" t="s">
        <v>51</v>
      </c>
      <c r="AJ1010" s="5" t="s">
        <v>86</v>
      </c>
      <c r="AK1010" s="5" t="s">
        <v>52</v>
      </c>
      <c r="AL1010" s="5" t="s">
        <v>88</v>
      </c>
      <c r="AM1010" s="5" t="s">
        <v>89</v>
      </c>
      <c r="AN1010" s="12" t="str">
        <f t="shared" si="228"/>
        <v/>
      </c>
      <c r="AO1010" s="12"/>
      <c r="AP1010" s="12"/>
      <c r="AQ1010" s="12"/>
      <c r="AR1010" s="12"/>
      <c r="AS1010" s="13" t="s">
        <v>90</v>
      </c>
    </row>
    <row r="1011" spans="1:45" ht="21" customHeight="1">
      <c r="A1011" s="4">
        <v>43419</v>
      </c>
      <c r="B1011" s="5" t="s">
        <v>85</v>
      </c>
      <c r="C1011" s="5" t="s">
        <v>86</v>
      </c>
      <c r="D1011" s="4">
        <v>43159</v>
      </c>
      <c r="E1011" s="5">
        <f t="shared" si="219"/>
        <v>260</v>
      </c>
      <c r="F1011" s="5" t="str">
        <f t="shared" si="220"/>
        <v>개봉후</v>
      </c>
      <c r="G1011" s="5" t="str">
        <f t="shared" si="221"/>
        <v>목</v>
      </c>
      <c r="H1011" s="5">
        <f t="shared" si="222"/>
        <v>0</v>
      </c>
      <c r="I1011" s="5">
        <v>20444</v>
      </c>
      <c r="J1011" s="5">
        <v>11669</v>
      </c>
      <c r="K1011" s="5">
        <v>8774</v>
      </c>
      <c r="L1011" s="14">
        <f t="shared" si="223"/>
        <v>0.57077871258070823</v>
      </c>
      <c r="M1011" s="14">
        <f t="shared" si="224"/>
        <v>-5.7387413675712429E-3</v>
      </c>
      <c r="N1011" s="11">
        <f t="shared" si="226"/>
        <v>24741.428571428572</v>
      </c>
      <c r="O1011" s="11">
        <f t="shared" si="229"/>
        <v>26897.5</v>
      </c>
      <c r="P1011" s="11">
        <f t="shared" si="230"/>
        <v>0.76007063853517987</v>
      </c>
      <c r="Q1011" s="6"/>
      <c r="R1011" s="6"/>
      <c r="S1011" s="6"/>
      <c r="T1011" s="6"/>
      <c r="U1011" s="6"/>
      <c r="V1011" s="6"/>
      <c r="W1011" s="6"/>
      <c r="X1011" s="5" t="s">
        <v>95</v>
      </c>
      <c r="Y1011" s="5"/>
      <c r="Z1011" s="9"/>
      <c r="AA1011" s="14" t="str">
        <f t="shared" si="225"/>
        <v/>
      </c>
      <c r="AB1011" s="9" t="str">
        <f t="shared" si="227"/>
        <v/>
      </c>
      <c r="AC1011" s="9" t="str">
        <f t="shared" si="231"/>
        <v/>
      </c>
      <c r="AD1011" s="9" t="str">
        <f t="shared" si="232"/>
        <v/>
      </c>
      <c r="AE1011" s="5"/>
      <c r="AF1011" s="11">
        <f t="shared" si="233"/>
        <v>14147</v>
      </c>
      <c r="AG1011" s="11">
        <f t="shared" si="234"/>
        <v>0.82483918852053439</v>
      </c>
      <c r="AH1011" s="11" t="str">
        <f t="shared" si="235"/>
        <v/>
      </c>
      <c r="AI1011" s="5" t="s">
        <v>51</v>
      </c>
      <c r="AJ1011" s="5" t="s">
        <v>86</v>
      </c>
      <c r="AK1011" s="5" t="s">
        <v>52</v>
      </c>
      <c r="AL1011" s="5" t="s">
        <v>88</v>
      </c>
      <c r="AM1011" s="5" t="s">
        <v>89</v>
      </c>
      <c r="AN1011" s="12" t="str">
        <f t="shared" si="228"/>
        <v/>
      </c>
      <c r="AO1011" s="12"/>
      <c r="AP1011" s="12"/>
      <c r="AQ1011" s="12"/>
      <c r="AR1011" s="12"/>
      <c r="AS1011" s="13" t="s">
        <v>90</v>
      </c>
    </row>
    <row r="1012" spans="1:45" ht="21" customHeight="1">
      <c r="A1012" s="4">
        <v>43420</v>
      </c>
      <c r="B1012" s="5" t="s">
        <v>85</v>
      </c>
      <c r="C1012" s="5" t="s">
        <v>86</v>
      </c>
      <c r="D1012" s="4">
        <v>43159</v>
      </c>
      <c r="E1012" s="5">
        <f t="shared" si="219"/>
        <v>261</v>
      </c>
      <c r="F1012" s="5" t="str">
        <f t="shared" si="220"/>
        <v>개봉후</v>
      </c>
      <c r="G1012" s="5" t="str">
        <f t="shared" si="221"/>
        <v>금</v>
      </c>
      <c r="H1012" s="5">
        <f t="shared" si="222"/>
        <v>0</v>
      </c>
      <c r="I1012" s="5">
        <v>28004</v>
      </c>
      <c r="J1012" s="5">
        <v>19288</v>
      </c>
      <c r="K1012" s="5">
        <v>8715</v>
      </c>
      <c r="L1012" s="14">
        <f t="shared" si="223"/>
        <v>0.68875874875017851</v>
      </c>
      <c r="M1012" s="14">
        <f t="shared" si="224"/>
        <v>0.36979064762277436</v>
      </c>
      <c r="N1012" s="11">
        <f t="shared" si="226"/>
        <v>25609.428571428572</v>
      </c>
      <c r="O1012" s="11">
        <f t="shared" si="229"/>
        <v>26884</v>
      </c>
      <c r="P1012" s="11">
        <f t="shared" si="230"/>
        <v>1.0416604671923821</v>
      </c>
      <c r="Q1012" s="6"/>
      <c r="R1012" s="6"/>
      <c r="S1012" s="6"/>
      <c r="T1012" s="6"/>
      <c r="U1012" s="6"/>
      <c r="V1012" s="6"/>
      <c r="W1012" s="6"/>
      <c r="X1012" s="5" t="s">
        <v>95</v>
      </c>
      <c r="Y1012" s="5"/>
      <c r="Z1012" s="9"/>
      <c r="AA1012" s="14" t="str">
        <f t="shared" si="225"/>
        <v/>
      </c>
      <c r="AB1012" s="9" t="str">
        <f t="shared" si="227"/>
        <v/>
      </c>
      <c r="AC1012" s="9" t="str">
        <f t="shared" si="231"/>
        <v/>
      </c>
      <c r="AD1012" s="9" t="str">
        <f t="shared" si="232"/>
        <v/>
      </c>
      <c r="AE1012" s="5"/>
      <c r="AF1012" s="11">
        <f t="shared" si="233"/>
        <v>16751</v>
      </c>
      <c r="AG1012" s="11">
        <f t="shared" si="234"/>
        <v>1.1514536445585337</v>
      </c>
      <c r="AH1012" s="11" t="str">
        <f t="shared" si="235"/>
        <v/>
      </c>
      <c r="AI1012" s="5" t="s">
        <v>51</v>
      </c>
      <c r="AJ1012" s="5" t="s">
        <v>86</v>
      </c>
      <c r="AK1012" s="5" t="s">
        <v>52</v>
      </c>
      <c r="AL1012" s="5" t="s">
        <v>88</v>
      </c>
      <c r="AM1012" s="5" t="s">
        <v>89</v>
      </c>
      <c r="AN1012" s="12" t="str">
        <f t="shared" si="228"/>
        <v/>
      </c>
      <c r="AO1012" s="12"/>
      <c r="AP1012" s="12"/>
      <c r="AQ1012" s="12"/>
      <c r="AR1012" s="12"/>
      <c r="AS1012" s="13" t="s">
        <v>90</v>
      </c>
    </row>
    <row r="1013" spans="1:45" ht="21" customHeight="1">
      <c r="A1013" s="4">
        <v>43421</v>
      </c>
      <c r="B1013" s="5" t="s">
        <v>85</v>
      </c>
      <c r="C1013" s="5" t="s">
        <v>86</v>
      </c>
      <c r="D1013" s="4">
        <v>43159</v>
      </c>
      <c r="E1013" s="5">
        <f t="shared" si="219"/>
        <v>262</v>
      </c>
      <c r="F1013" s="5" t="str">
        <f t="shared" si="220"/>
        <v>개봉후</v>
      </c>
      <c r="G1013" s="5" t="str">
        <f t="shared" si="221"/>
        <v>토</v>
      </c>
      <c r="H1013" s="5">
        <f t="shared" si="222"/>
        <v>1</v>
      </c>
      <c r="I1013" s="5">
        <v>31129</v>
      </c>
      <c r="J1013" s="5">
        <v>23667</v>
      </c>
      <c r="K1013" s="5">
        <v>7462</v>
      </c>
      <c r="L1013" s="14">
        <f t="shared" si="223"/>
        <v>0.76028783449516524</v>
      </c>
      <c r="M1013" s="14">
        <f t="shared" si="224"/>
        <v>0.11159120125696331</v>
      </c>
      <c r="N1013" s="11">
        <f t="shared" si="226"/>
        <v>25281</v>
      </c>
      <c r="O1013" s="11">
        <f t="shared" si="229"/>
        <v>26995.892857142859</v>
      </c>
      <c r="P1013" s="11">
        <f t="shared" si="230"/>
        <v>1.1531013315517571</v>
      </c>
      <c r="Q1013" s="6"/>
      <c r="R1013" s="6"/>
      <c r="S1013" s="6"/>
      <c r="T1013" s="6"/>
      <c r="U1013" s="6"/>
      <c r="V1013" s="6"/>
      <c r="W1013" s="6"/>
      <c r="X1013" s="5" t="s">
        <v>95</v>
      </c>
      <c r="Y1013" s="5"/>
      <c r="Z1013" s="9"/>
      <c r="AA1013" s="14" t="str">
        <f t="shared" si="225"/>
        <v/>
      </c>
      <c r="AB1013" s="9" t="str">
        <f t="shared" si="227"/>
        <v/>
      </c>
      <c r="AC1013" s="9" t="str">
        <f t="shared" si="231"/>
        <v/>
      </c>
      <c r="AD1013" s="9" t="str">
        <f t="shared" si="232"/>
        <v/>
      </c>
      <c r="AE1013" s="5"/>
      <c r="AF1013" s="11">
        <f t="shared" si="233"/>
        <v>26348</v>
      </c>
      <c r="AG1013" s="11">
        <f t="shared" si="234"/>
        <v>0.89824654622741762</v>
      </c>
      <c r="AH1013" s="11" t="str">
        <f t="shared" si="235"/>
        <v/>
      </c>
      <c r="AI1013" s="5" t="s">
        <v>51</v>
      </c>
      <c r="AJ1013" s="5" t="s">
        <v>86</v>
      </c>
      <c r="AK1013" s="5" t="s">
        <v>52</v>
      </c>
      <c r="AL1013" s="5" t="s">
        <v>88</v>
      </c>
      <c r="AM1013" s="5" t="s">
        <v>89</v>
      </c>
      <c r="AN1013" s="12" t="str">
        <f t="shared" si="228"/>
        <v/>
      </c>
      <c r="AO1013" s="12"/>
      <c r="AP1013" s="12"/>
      <c r="AQ1013" s="12"/>
      <c r="AR1013" s="12"/>
      <c r="AS1013" s="13" t="s">
        <v>90</v>
      </c>
    </row>
    <row r="1014" spans="1:45" ht="21" customHeight="1">
      <c r="A1014" s="4">
        <v>43422</v>
      </c>
      <c r="B1014" s="5" t="s">
        <v>85</v>
      </c>
      <c r="C1014" s="5" t="s">
        <v>86</v>
      </c>
      <c r="D1014" s="4">
        <v>43159</v>
      </c>
      <c r="E1014" s="5">
        <f t="shared" si="219"/>
        <v>263</v>
      </c>
      <c r="F1014" s="5" t="str">
        <f t="shared" si="220"/>
        <v>개봉후</v>
      </c>
      <c r="G1014" s="5" t="str">
        <f t="shared" si="221"/>
        <v>일</v>
      </c>
      <c r="H1014" s="5">
        <f t="shared" si="222"/>
        <v>1</v>
      </c>
      <c r="I1014" s="5">
        <v>34475</v>
      </c>
      <c r="J1014" s="5">
        <v>27136</v>
      </c>
      <c r="K1014" s="5">
        <v>7340</v>
      </c>
      <c r="L1014" s="14">
        <f t="shared" si="223"/>
        <v>0.7871211022480058</v>
      </c>
      <c r="M1014" s="14">
        <f t="shared" si="224"/>
        <v>0.10748819428828416</v>
      </c>
      <c r="N1014" s="11">
        <f t="shared" si="226"/>
        <v>24978.571428571428</v>
      </c>
      <c r="O1014" s="11">
        <f t="shared" si="229"/>
        <v>26862.785714285714</v>
      </c>
      <c r="P1014" s="11">
        <f t="shared" si="230"/>
        <v>1.2833739719580195</v>
      </c>
      <c r="Q1014" s="6"/>
      <c r="R1014" s="6"/>
      <c r="S1014" s="6"/>
      <c r="T1014" s="6"/>
      <c r="U1014" s="6"/>
      <c r="V1014" s="6"/>
      <c r="W1014" s="6"/>
      <c r="X1014" s="5" t="s">
        <v>95</v>
      </c>
      <c r="Y1014" s="5"/>
      <c r="Z1014" s="9"/>
      <c r="AA1014" s="14" t="str">
        <f t="shared" si="225"/>
        <v/>
      </c>
      <c r="AB1014" s="9" t="str">
        <f t="shared" si="227"/>
        <v/>
      </c>
      <c r="AC1014" s="9" t="str">
        <f t="shared" si="231"/>
        <v/>
      </c>
      <c r="AD1014" s="9" t="str">
        <f t="shared" si="232"/>
        <v/>
      </c>
      <c r="AE1014" s="5"/>
      <c r="AF1014" s="11">
        <f t="shared" si="233"/>
        <v>32530</v>
      </c>
      <c r="AG1014" s="11">
        <f t="shared" si="234"/>
        <v>0.8341838303104826</v>
      </c>
      <c r="AH1014" s="11" t="str">
        <f t="shared" si="235"/>
        <v/>
      </c>
      <c r="AI1014" s="5" t="s">
        <v>51</v>
      </c>
      <c r="AJ1014" s="5" t="s">
        <v>86</v>
      </c>
      <c r="AK1014" s="5" t="s">
        <v>52</v>
      </c>
      <c r="AL1014" s="5" t="s">
        <v>88</v>
      </c>
      <c r="AM1014" s="5" t="s">
        <v>89</v>
      </c>
      <c r="AN1014" s="12" t="str">
        <f t="shared" si="228"/>
        <v/>
      </c>
      <c r="AO1014" s="12"/>
      <c r="AP1014" s="12"/>
      <c r="AQ1014" s="12"/>
      <c r="AR1014" s="12"/>
      <c r="AS1014" s="13" t="s">
        <v>90</v>
      </c>
    </row>
    <row r="1015" spans="1:45" ht="21" customHeight="1">
      <c r="A1015" s="4">
        <v>43423</v>
      </c>
      <c r="B1015" s="5" t="s">
        <v>85</v>
      </c>
      <c r="C1015" s="5" t="s">
        <v>86</v>
      </c>
      <c r="D1015" s="4">
        <v>43159</v>
      </c>
      <c r="E1015" s="5">
        <f t="shared" si="219"/>
        <v>264</v>
      </c>
      <c r="F1015" s="5" t="str">
        <f t="shared" si="220"/>
        <v>개봉후</v>
      </c>
      <c r="G1015" s="5" t="str">
        <f t="shared" si="221"/>
        <v>월</v>
      </c>
      <c r="H1015" s="5">
        <f t="shared" si="222"/>
        <v>0</v>
      </c>
      <c r="I1015" s="5">
        <v>23429</v>
      </c>
      <c r="J1015" s="5">
        <v>14616</v>
      </c>
      <c r="K1015" s="5">
        <v>8813</v>
      </c>
      <c r="L1015" s="14">
        <f t="shared" si="223"/>
        <v>0.62384224678816846</v>
      </c>
      <c r="M1015" s="14">
        <f t="shared" si="224"/>
        <v>-0.32040609137055842</v>
      </c>
      <c r="N1015" s="11">
        <f t="shared" si="226"/>
        <v>25547</v>
      </c>
      <c r="O1015" s="11">
        <f t="shared" si="229"/>
        <v>26607.035714285714</v>
      </c>
      <c r="P1015" s="11">
        <f t="shared" si="230"/>
        <v>0.88055656599959464</v>
      </c>
      <c r="Q1015" s="6"/>
      <c r="R1015" s="6"/>
      <c r="S1015" s="6"/>
      <c r="T1015" s="6"/>
      <c r="U1015" s="6"/>
      <c r="V1015" s="6"/>
      <c r="W1015" s="6"/>
      <c r="X1015" s="5" t="s">
        <v>95</v>
      </c>
      <c r="Y1015" s="5"/>
      <c r="Z1015" s="9"/>
      <c r="AA1015" s="14" t="str">
        <f t="shared" si="225"/>
        <v/>
      </c>
      <c r="AB1015" s="9" t="str">
        <f t="shared" si="227"/>
        <v/>
      </c>
      <c r="AC1015" s="9" t="str">
        <f t="shared" si="231"/>
        <v/>
      </c>
      <c r="AD1015" s="9" t="str">
        <f t="shared" si="232"/>
        <v/>
      </c>
      <c r="AE1015" s="5"/>
      <c r="AF1015" s="11">
        <f t="shared" si="233"/>
        <v>13148.75</v>
      </c>
      <c r="AG1015" s="11">
        <f t="shared" si="234"/>
        <v>1.1115885540450614</v>
      </c>
      <c r="AH1015" s="11" t="str">
        <f t="shared" si="235"/>
        <v/>
      </c>
      <c r="AI1015" s="5" t="s">
        <v>51</v>
      </c>
      <c r="AJ1015" s="5" t="s">
        <v>86</v>
      </c>
      <c r="AK1015" s="5" t="s">
        <v>52</v>
      </c>
      <c r="AL1015" s="5" t="s">
        <v>88</v>
      </c>
      <c r="AM1015" s="5" t="s">
        <v>89</v>
      </c>
      <c r="AN1015" s="12" t="str">
        <f t="shared" si="228"/>
        <v/>
      </c>
      <c r="AO1015" s="12"/>
      <c r="AP1015" s="12"/>
      <c r="AQ1015" s="12"/>
      <c r="AR1015" s="12"/>
      <c r="AS1015" s="13" t="s">
        <v>90</v>
      </c>
    </row>
    <row r="1016" spans="1:45" ht="21" customHeight="1">
      <c r="A1016" s="4">
        <v>43424</v>
      </c>
      <c r="B1016" s="5" t="s">
        <v>85</v>
      </c>
      <c r="C1016" s="5" t="s">
        <v>86</v>
      </c>
      <c r="D1016" s="4">
        <v>43159</v>
      </c>
      <c r="E1016" s="5">
        <f t="shared" si="219"/>
        <v>265</v>
      </c>
      <c r="F1016" s="5" t="str">
        <f t="shared" si="220"/>
        <v>개봉후</v>
      </c>
      <c r="G1016" s="5" t="str">
        <f t="shared" si="221"/>
        <v>화</v>
      </c>
      <c r="H1016" s="5">
        <f t="shared" si="222"/>
        <v>0</v>
      </c>
      <c r="I1016" s="5">
        <v>20150</v>
      </c>
      <c r="J1016" s="5">
        <v>11372</v>
      </c>
      <c r="K1016" s="5">
        <v>8778</v>
      </c>
      <c r="L1016" s="14">
        <f t="shared" si="223"/>
        <v>0.56436724565756824</v>
      </c>
      <c r="M1016" s="14">
        <f t="shared" si="224"/>
        <v>-0.13995475692517823</v>
      </c>
      <c r="N1016" s="11">
        <f t="shared" si="226"/>
        <v>25456.142857142859</v>
      </c>
      <c r="O1016" s="11">
        <f t="shared" si="229"/>
        <v>26483.142857142859</v>
      </c>
      <c r="P1016" s="11">
        <f t="shared" si="230"/>
        <v>0.76086135655025833</v>
      </c>
      <c r="Q1016" s="6"/>
      <c r="R1016" s="6"/>
      <c r="S1016" s="6"/>
      <c r="T1016" s="6"/>
      <c r="U1016" s="6"/>
      <c r="V1016" s="6"/>
      <c r="W1016" s="6"/>
      <c r="X1016" s="5" t="s">
        <v>95</v>
      </c>
      <c r="Y1016" s="5"/>
      <c r="Z1016" s="9"/>
      <c r="AA1016" s="14" t="str">
        <f t="shared" si="225"/>
        <v/>
      </c>
      <c r="AB1016" s="9" t="str">
        <f t="shared" si="227"/>
        <v/>
      </c>
      <c r="AC1016" s="9" t="str">
        <f t="shared" si="231"/>
        <v/>
      </c>
      <c r="AD1016" s="9" t="str">
        <f t="shared" si="232"/>
        <v/>
      </c>
      <c r="AE1016" s="5"/>
      <c r="AF1016" s="11">
        <f t="shared" si="233"/>
        <v>13046.5</v>
      </c>
      <c r="AG1016" s="11">
        <f t="shared" si="234"/>
        <v>0.87165140075882419</v>
      </c>
      <c r="AH1016" s="11" t="str">
        <f t="shared" si="235"/>
        <v/>
      </c>
      <c r="AI1016" s="5" t="s">
        <v>51</v>
      </c>
      <c r="AJ1016" s="5" t="s">
        <v>86</v>
      </c>
      <c r="AK1016" s="5" t="s">
        <v>52</v>
      </c>
      <c r="AL1016" s="5" t="s">
        <v>88</v>
      </c>
      <c r="AM1016" s="5" t="s">
        <v>89</v>
      </c>
      <c r="AN1016" s="12" t="str">
        <f t="shared" si="228"/>
        <v/>
      </c>
      <c r="AO1016" s="12"/>
      <c r="AP1016" s="12"/>
      <c r="AQ1016" s="12"/>
      <c r="AR1016" s="12"/>
      <c r="AS1016" s="13" t="s">
        <v>90</v>
      </c>
    </row>
    <row r="1017" spans="1:45" ht="21" customHeight="1">
      <c r="A1017" s="4">
        <v>43425</v>
      </c>
      <c r="B1017" s="5" t="s">
        <v>85</v>
      </c>
      <c r="C1017" s="5" t="s">
        <v>86</v>
      </c>
      <c r="D1017" s="4">
        <v>43159</v>
      </c>
      <c r="E1017" s="5">
        <f t="shared" si="219"/>
        <v>266</v>
      </c>
      <c r="F1017" s="5" t="str">
        <f t="shared" si="220"/>
        <v>개봉후</v>
      </c>
      <c r="G1017" s="5" t="str">
        <f t="shared" si="221"/>
        <v>수</v>
      </c>
      <c r="H1017" s="5">
        <f t="shared" si="222"/>
        <v>0</v>
      </c>
      <c r="I1017" s="5">
        <v>20125</v>
      </c>
      <c r="J1017" s="5">
        <v>11476</v>
      </c>
      <c r="K1017" s="5">
        <v>8648</v>
      </c>
      <c r="L1017" s="14">
        <f t="shared" si="223"/>
        <v>0.57023602484472047</v>
      </c>
      <c r="M1017" s="14">
        <f t="shared" si="224"/>
        <v>-1.2406947890818421E-3</v>
      </c>
      <c r="N1017" s="11">
        <f t="shared" si="226"/>
        <v>25393.714285714286</v>
      </c>
      <c r="O1017" s="11">
        <f t="shared" si="229"/>
        <v>26370.142857142859</v>
      </c>
      <c r="P1017" s="11">
        <f t="shared" si="230"/>
        <v>0.76317371919541033</v>
      </c>
      <c r="Q1017" s="6"/>
      <c r="R1017" s="6"/>
      <c r="S1017" s="6"/>
      <c r="T1017" s="6"/>
      <c r="U1017" s="6"/>
      <c r="V1017" s="6"/>
      <c r="W1017" s="6"/>
      <c r="X1017" s="5" t="s">
        <v>95</v>
      </c>
      <c r="Y1017" s="5"/>
      <c r="Z1017" s="9"/>
      <c r="AA1017" s="14" t="str">
        <f t="shared" si="225"/>
        <v/>
      </c>
      <c r="AB1017" s="9" t="str">
        <f t="shared" si="227"/>
        <v/>
      </c>
      <c r="AC1017" s="9" t="str">
        <f t="shared" si="231"/>
        <v/>
      </c>
      <c r="AD1017" s="9" t="str">
        <f t="shared" si="232"/>
        <v/>
      </c>
      <c r="AE1017" s="5"/>
      <c r="AF1017" s="11">
        <f t="shared" si="233"/>
        <v>12740</v>
      </c>
      <c r="AG1017" s="11">
        <f t="shared" si="234"/>
        <v>0.9007849293563579</v>
      </c>
      <c r="AH1017" s="11" t="str">
        <f t="shared" si="235"/>
        <v/>
      </c>
      <c r="AI1017" s="5" t="s">
        <v>51</v>
      </c>
      <c r="AJ1017" s="5" t="s">
        <v>86</v>
      </c>
      <c r="AK1017" s="5" t="s">
        <v>52</v>
      </c>
      <c r="AL1017" s="5" t="s">
        <v>88</v>
      </c>
      <c r="AM1017" s="5" t="s">
        <v>89</v>
      </c>
      <c r="AN1017" s="12" t="str">
        <f t="shared" si="228"/>
        <v/>
      </c>
      <c r="AO1017" s="12"/>
      <c r="AP1017" s="12"/>
      <c r="AQ1017" s="12"/>
      <c r="AR1017" s="12"/>
      <c r="AS1017" s="13" t="s">
        <v>90</v>
      </c>
    </row>
    <row r="1018" spans="1:45" ht="21" customHeight="1">
      <c r="A1018" s="4">
        <v>43426</v>
      </c>
      <c r="B1018" s="5" t="s">
        <v>85</v>
      </c>
      <c r="C1018" s="5" t="s">
        <v>86</v>
      </c>
      <c r="D1018" s="4">
        <v>43159</v>
      </c>
      <c r="E1018" s="5">
        <f t="shared" si="219"/>
        <v>267</v>
      </c>
      <c r="F1018" s="5" t="str">
        <f t="shared" si="220"/>
        <v>개봉후</v>
      </c>
      <c r="G1018" s="5" t="str">
        <f t="shared" si="221"/>
        <v>목</v>
      </c>
      <c r="H1018" s="5">
        <f t="shared" si="222"/>
        <v>0</v>
      </c>
      <c r="I1018" s="5">
        <v>20150</v>
      </c>
      <c r="J1018" s="5">
        <v>11305</v>
      </c>
      <c r="K1018" s="5">
        <v>8844</v>
      </c>
      <c r="L1018" s="14">
        <f t="shared" si="223"/>
        <v>0.56104218362282876</v>
      </c>
      <c r="M1018" s="14">
        <f t="shared" si="224"/>
        <v>1.242236024844745E-3</v>
      </c>
      <c r="N1018" s="11">
        <f t="shared" si="226"/>
        <v>25351.714285714286</v>
      </c>
      <c r="O1018" s="11">
        <f t="shared" si="229"/>
        <v>26247.142857142859</v>
      </c>
      <c r="P1018" s="11">
        <f t="shared" si="230"/>
        <v>0.76770260708648552</v>
      </c>
      <c r="Q1018" s="6"/>
      <c r="R1018" s="6"/>
      <c r="S1018" s="6"/>
      <c r="T1018" s="6"/>
      <c r="U1018" s="6"/>
      <c r="V1018" s="6"/>
      <c r="W1018" s="6"/>
      <c r="X1018" s="5" t="s">
        <v>95</v>
      </c>
      <c r="Y1018" s="5"/>
      <c r="Z1018" s="9"/>
      <c r="AA1018" s="14" t="str">
        <f t="shared" si="225"/>
        <v/>
      </c>
      <c r="AB1018" s="9" t="str">
        <f t="shared" si="227"/>
        <v/>
      </c>
      <c r="AC1018" s="9" t="str">
        <f t="shared" si="231"/>
        <v/>
      </c>
      <c r="AD1018" s="9" t="str">
        <f t="shared" si="232"/>
        <v/>
      </c>
      <c r="AE1018" s="5"/>
      <c r="AF1018" s="11">
        <f t="shared" si="233"/>
        <v>14025.25</v>
      </c>
      <c r="AG1018" s="11">
        <f t="shared" si="234"/>
        <v>0.80604623803497266</v>
      </c>
      <c r="AH1018" s="11" t="str">
        <f t="shared" si="235"/>
        <v/>
      </c>
      <c r="AI1018" s="5" t="s">
        <v>51</v>
      </c>
      <c r="AJ1018" s="5" t="s">
        <v>86</v>
      </c>
      <c r="AK1018" s="5" t="s">
        <v>52</v>
      </c>
      <c r="AL1018" s="5" t="s">
        <v>88</v>
      </c>
      <c r="AM1018" s="5" t="s">
        <v>89</v>
      </c>
      <c r="AN1018" s="12" t="str">
        <f t="shared" si="228"/>
        <v/>
      </c>
      <c r="AO1018" s="12"/>
      <c r="AP1018" s="12"/>
      <c r="AQ1018" s="12"/>
      <c r="AR1018" s="12"/>
      <c r="AS1018" s="13" t="s">
        <v>90</v>
      </c>
    </row>
    <row r="1019" spans="1:45" ht="21" customHeight="1">
      <c r="A1019" s="4">
        <v>43427</v>
      </c>
      <c r="B1019" s="5" t="s">
        <v>85</v>
      </c>
      <c r="C1019" s="5" t="s">
        <v>86</v>
      </c>
      <c r="D1019" s="4">
        <v>43159</v>
      </c>
      <c r="E1019" s="5">
        <f t="shared" ref="E1019:E1082" si="236">A1019-D1019</f>
        <v>268</v>
      </c>
      <c r="F1019" s="5" t="str">
        <f t="shared" ref="F1019:F1082" si="237">IF(E1019&lt;0,"개봉전","개봉후")</f>
        <v>개봉후</v>
      </c>
      <c r="G1019" s="5" t="str">
        <f t="shared" ref="G1019:G1082" si="238">CHOOSE(WEEKDAY(A1019,2),"월","화","수","목","금","토","일")</f>
        <v>금</v>
      </c>
      <c r="H1019" s="5">
        <f t="shared" ref="H1019:H1082" si="239">IF(WEEKDAY(A1019,2)&gt;5,1,0)</f>
        <v>0</v>
      </c>
      <c r="I1019" s="5">
        <v>22572</v>
      </c>
      <c r="J1019" s="5">
        <v>13738</v>
      </c>
      <c r="K1019" s="5">
        <v>8834</v>
      </c>
      <c r="L1019" s="14">
        <f t="shared" ref="L1019:L1082" si="240">IF(COUNT(I1019:J1019)=2,IFERROR(J1019/I1019,""),"")</f>
        <v>0.60863016126174019</v>
      </c>
      <c r="M1019" s="14">
        <f t="shared" si="224"/>
        <v>0.12019851116625313</v>
      </c>
      <c r="N1019" s="11">
        <f t="shared" si="226"/>
        <v>24575.714285714286</v>
      </c>
      <c r="O1019" s="11">
        <f t="shared" si="229"/>
        <v>25846.642857142859</v>
      </c>
      <c r="P1019" s="11">
        <f t="shared" si="230"/>
        <v>0.87330490558320639</v>
      </c>
      <c r="Q1019" s="6"/>
      <c r="R1019" s="6"/>
      <c r="S1019" s="6"/>
      <c r="T1019" s="6"/>
      <c r="U1019" s="6"/>
      <c r="V1019" s="6"/>
      <c r="W1019" s="6"/>
      <c r="X1019" s="5" t="s">
        <v>95</v>
      </c>
      <c r="Y1019" s="5"/>
      <c r="Z1019" s="9"/>
      <c r="AA1019" s="14" t="str">
        <f t="shared" si="225"/>
        <v/>
      </c>
      <c r="AB1019" s="9" t="str">
        <f t="shared" si="227"/>
        <v/>
      </c>
      <c r="AC1019" s="9" t="str">
        <f t="shared" si="231"/>
        <v/>
      </c>
      <c r="AD1019" s="9" t="str">
        <f t="shared" si="232"/>
        <v/>
      </c>
      <c r="AE1019" s="5"/>
      <c r="AF1019" s="11">
        <f t="shared" si="233"/>
        <v>17645</v>
      </c>
      <c r="AG1019" s="11">
        <f t="shared" si="234"/>
        <v>0.77857750070841603</v>
      </c>
      <c r="AH1019" s="11" t="str">
        <f t="shared" si="235"/>
        <v/>
      </c>
      <c r="AI1019" s="5" t="s">
        <v>51</v>
      </c>
      <c r="AJ1019" s="5" t="s">
        <v>86</v>
      </c>
      <c r="AK1019" s="5" t="s">
        <v>52</v>
      </c>
      <c r="AL1019" s="5" t="s">
        <v>88</v>
      </c>
      <c r="AM1019" s="5" t="s">
        <v>89</v>
      </c>
      <c r="AN1019" s="12" t="str">
        <f t="shared" si="228"/>
        <v/>
      </c>
      <c r="AO1019" s="12"/>
      <c r="AP1019" s="12"/>
      <c r="AQ1019" s="12"/>
      <c r="AR1019" s="12"/>
      <c r="AS1019" s="13" t="s">
        <v>90</v>
      </c>
    </row>
    <row r="1020" spans="1:45" ht="21" customHeight="1">
      <c r="A1020" s="4">
        <v>43428</v>
      </c>
      <c r="B1020" s="5" t="s">
        <v>85</v>
      </c>
      <c r="C1020" s="5" t="s">
        <v>86</v>
      </c>
      <c r="D1020" s="4">
        <v>43159</v>
      </c>
      <c r="E1020" s="5">
        <f t="shared" si="236"/>
        <v>269</v>
      </c>
      <c r="F1020" s="5" t="str">
        <f t="shared" si="237"/>
        <v>개봉후</v>
      </c>
      <c r="G1020" s="5" t="str">
        <f t="shared" si="238"/>
        <v>토</v>
      </c>
      <c r="H1020" s="5">
        <f t="shared" si="239"/>
        <v>1</v>
      </c>
      <c r="I1020" s="5">
        <v>38500</v>
      </c>
      <c r="J1020" s="5">
        <v>31454</v>
      </c>
      <c r="K1020" s="5">
        <v>7046</v>
      </c>
      <c r="L1020" s="14">
        <f t="shared" si="240"/>
        <v>0.81698701298701304</v>
      </c>
      <c r="M1020" s="14">
        <f t="shared" ref="M1020:M1083" si="241">IF(AND(COUNT(I1019:I1020)=2,A1020=A1019+1),IFERROR(I1020/I1019-1,""),"")</f>
        <v>0.7056530214424952</v>
      </c>
      <c r="N1020" s="11">
        <f t="shared" si="226"/>
        <v>25628.714285714286</v>
      </c>
      <c r="O1020" s="11">
        <f t="shared" si="229"/>
        <v>25794.142857142859</v>
      </c>
      <c r="P1020" s="11">
        <f t="shared" si="230"/>
        <v>1.4925869106497045</v>
      </c>
      <c r="Q1020" s="6"/>
      <c r="R1020" s="6"/>
      <c r="S1020" s="6"/>
      <c r="T1020" s="6"/>
      <c r="U1020" s="6"/>
      <c r="V1020" s="6"/>
      <c r="W1020" s="6"/>
      <c r="X1020" s="5" t="s">
        <v>95</v>
      </c>
      <c r="Y1020" s="5"/>
      <c r="Z1020" s="9"/>
      <c r="AA1020" s="14" t="str">
        <f t="shared" ref="AA1020:AA1083" si="242">IF(AND(COUNT(Z1019:Z1020)=2,A1020=A1019+1),IFERROR(Z1020/Z1019-1,""),"")</f>
        <v/>
      </c>
      <c r="AB1020" s="9" t="str">
        <f t="shared" si="227"/>
        <v/>
      </c>
      <c r="AC1020" s="9" t="str">
        <f t="shared" si="231"/>
        <v/>
      </c>
      <c r="AD1020" s="9" t="str">
        <f t="shared" si="232"/>
        <v/>
      </c>
      <c r="AE1020" s="5"/>
      <c r="AF1020" s="11">
        <f t="shared" si="233"/>
        <v>25537.75</v>
      </c>
      <c r="AG1020" s="11">
        <f t="shared" si="234"/>
        <v>1.2316668461395386</v>
      </c>
      <c r="AH1020" s="11" t="str">
        <f t="shared" si="235"/>
        <v/>
      </c>
      <c r="AI1020" s="5" t="s">
        <v>51</v>
      </c>
      <c r="AJ1020" s="5" t="s">
        <v>86</v>
      </c>
      <c r="AK1020" s="5" t="s">
        <v>52</v>
      </c>
      <c r="AL1020" s="5" t="s">
        <v>88</v>
      </c>
      <c r="AM1020" s="5" t="s">
        <v>89</v>
      </c>
      <c r="AN1020" s="12" t="str">
        <f t="shared" si="228"/>
        <v/>
      </c>
      <c r="AO1020" s="12"/>
      <c r="AP1020" s="12"/>
      <c r="AQ1020" s="12"/>
      <c r="AR1020" s="12"/>
      <c r="AS1020" s="13" t="s">
        <v>90</v>
      </c>
    </row>
    <row r="1021" spans="1:45" ht="21" customHeight="1">
      <c r="A1021" s="4">
        <v>43429</v>
      </c>
      <c r="B1021" s="5" t="s">
        <v>85</v>
      </c>
      <c r="C1021" s="5" t="s">
        <v>86</v>
      </c>
      <c r="D1021" s="4">
        <v>43159</v>
      </c>
      <c r="E1021" s="5">
        <f t="shared" si="236"/>
        <v>270</v>
      </c>
      <c r="F1021" s="5" t="str">
        <f t="shared" si="237"/>
        <v>개봉후</v>
      </c>
      <c r="G1021" s="5" t="str">
        <f t="shared" si="238"/>
        <v>일</v>
      </c>
      <c r="H1021" s="5">
        <f t="shared" si="239"/>
        <v>1</v>
      </c>
      <c r="I1021" s="5">
        <v>32263</v>
      </c>
      <c r="J1021" s="5">
        <v>25532</v>
      </c>
      <c r="K1021" s="5">
        <v>6730</v>
      </c>
      <c r="L1021" s="14">
        <f t="shared" si="240"/>
        <v>0.79137092024920186</v>
      </c>
      <c r="M1021" s="14">
        <f t="shared" si="241"/>
        <v>-0.16200000000000003</v>
      </c>
      <c r="N1021" s="11">
        <f t="shared" si="226"/>
        <v>25312.714285714286</v>
      </c>
      <c r="O1021" s="11">
        <f t="shared" si="229"/>
        <v>25982.5</v>
      </c>
      <c r="P1021" s="11">
        <f t="shared" si="230"/>
        <v>1.2417203887231791</v>
      </c>
      <c r="Q1021" s="6"/>
      <c r="R1021" s="6"/>
      <c r="S1021" s="6"/>
      <c r="T1021" s="6"/>
      <c r="U1021" s="6"/>
      <c r="V1021" s="6"/>
      <c r="W1021" s="6"/>
      <c r="X1021" s="5" t="s">
        <v>95</v>
      </c>
      <c r="Y1021" s="5"/>
      <c r="Z1021" s="9"/>
      <c r="AA1021" s="14" t="str">
        <f t="shared" si="242"/>
        <v/>
      </c>
      <c r="AB1021" s="9" t="str">
        <f t="shared" si="227"/>
        <v/>
      </c>
      <c r="AC1021" s="9" t="str">
        <f t="shared" si="231"/>
        <v/>
      </c>
      <c r="AD1021" s="9" t="str">
        <f t="shared" si="232"/>
        <v/>
      </c>
      <c r="AE1021" s="5"/>
      <c r="AF1021" s="11">
        <f t="shared" si="233"/>
        <v>30727.5</v>
      </c>
      <c r="AG1021" s="11">
        <f t="shared" si="234"/>
        <v>0.83091693108778786</v>
      </c>
      <c r="AH1021" s="11" t="str">
        <f t="shared" si="235"/>
        <v/>
      </c>
      <c r="AI1021" s="5" t="s">
        <v>51</v>
      </c>
      <c r="AJ1021" s="5" t="s">
        <v>86</v>
      </c>
      <c r="AK1021" s="5" t="s">
        <v>52</v>
      </c>
      <c r="AL1021" s="5" t="s">
        <v>88</v>
      </c>
      <c r="AM1021" s="5" t="s">
        <v>89</v>
      </c>
      <c r="AN1021" s="12" t="str">
        <f t="shared" si="228"/>
        <v/>
      </c>
      <c r="AO1021" s="12"/>
      <c r="AP1021" s="12"/>
      <c r="AQ1021" s="12"/>
      <c r="AR1021" s="12"/>
      <c r="AS1021" s="13" t="s">
        <v>90</v>
      </c>
    </row>
    <row r="1022" spans="1:45" ht="21" customHeight="1">
      <c r="A1022" s="4">
        <v>43430</v>
      </c>
      <c r="B1022" s="5" t="s">
        <v>85</v>
      </c>
      <c r="C1022" s="5" t="s">
        <v>86</v>
      </c>
      <c r="D1022" s="4">
        <v>43159</v>
      </c>
      <c r="E1022" s="5">
        <f t="shared" si="236"/>
        <v>271</v>
      </c>
      <c r="F1022" s="5" t="str">
        <f t="shared" si="237"/>
        <v>개봉후</v>
      </c>
      <c r="G1022" s="5" t="str">
        <f t="shared" si="238"/>
        <v>월</v>
      </c>
      <c r="H1022" s="5">
        <f t="shared" si="239"/>
        <v>0</v>
      </c>
      <c r="I1022" s="5">
        <v>18991</v>
      </c>
      <c r="J1022" s="5">
        <v>10490</v>
      </c>
      <c r="K1022" s="5">
        <v>8502</v>
      </c>
      <c r="L1022" s="14">
        <f t="shared" si="240"/>
        <v>0.55236691064188304</v>
      </c>
      <c r="M1022" s="14">
        <f t="shared" si="241"/>
        <v>-0.41136906053373834</v>
      </c>
      <c r="N1022" s="11">
        <f t="shared" si="226"/>
        <v>24678.714285714286</v>
      </c>
      <c r="O1022" s="11">
        <f t="shared" si="229"/>
        <v>25641.107142857141</v>
      </c>
      <c r="P1022" s="11">
        <f t="shared" si="230"/>
        <v>0.74064664580173301</v>
      </c>
      <c r="Q1022" s="6"/>
      <c r="R1022" s="6"/>
      <c r="S1022" s="6"/>
      <c r="T1022" s="6"/>
      <c r="U1022" s="6"/>
      <c r="V1022" s="6"/>
      <c r="W1022" s="6"/>
      <c r="X1022" s="5" t="s">
        <v>95</v>
      </c>
      <c r="Y1022" s="5"/>
      <c r="Z1022" s="9"/>
      <c r="AA1022" s="14" t="str">
        <f t="shared" si="242"/>
        <v/>
      </c>
      <c r="AB1022" s="9" t="str">
        <f t="shared" si="227"/>
        <v/>
      </c>
      <c r="AC1022" s="9" t="str">
        <f t="shared" si="231"/>
        <v/>
      </c>
      <c r="AD1022" s="9" t="str">
        <f t="shared" si="232"/>
        <v/>
      </c>
      <c r="AE1022" s="5"/>
      <c r="AF1022" s="11">
        <f t="shared" si="233"/>
        <v>12340.25</v>
      </c>
      <c r="AG1022" s="11">
        <f t="shared" si="234"/>
        <v>0.85006381556289379</v>
      </c>
      <c r="AH1022" s="11" t="str">
        <f t="shared" si="235"/>
        <v/>
      </c>
      <c r="AI1022" s="5" t="s">
        <v>51</v>
      </c>
      <c r="AJ1022" s="5" t="s">
        <v>86</v>
      </c>
      <c r="AK1022" s="5" t="s">
        <v>52</v>
      </c>
      <c r="AL1022" s="5" t="s">
        <v>88</v>
      </c>
      <c r="AM1022" s="5" t="s">
        <v>89</v>
      </c>
      <c r="AN1022" s="12" t="str">
        <f t="shared" si="228"/>
        <v/>
      </c>
      <c r="AO1022" s="12"/>
      <c r="AP1022" s="12"/>
      <c r="AQ1022" s="12"/>
      <c r="AR1022" s="12"/>
      <c r="AS1022" s="13" t="s">
        <v>90</v>
      </c>
    </row>
    <row r="1023" spans="1:45" ht="21" customHeight="1">
      <c r="A1023" s="4">
        <v>43431</v>
      </c>
      <c r="B1023" s="5" t="s">
        <v>85</v>
      </c>
      <c r="C1023" s="5" t="s">
        <v>86</v>
      </c>
      <c r="D1023" s="4">
        <v>43159</v>
      </c>
      <c r="E1023" s="5">
        <f t="shared" si="236"/>
        <v>272</v>
      </c>
      <c r="F1023" s="5" t="str">
        <f t="shared" si="237"/>
        <v>개봉후</v>
      </c>
      <c r="G1023" s="5" t="str">
        <f t="shared" si="238"/>
        <v>화</v>
      </c>
      <c r="H1023" s="5">
        <f t="shared" si="239"/>
        <v>0</v>
      </c>
      <c r="I1023" s="5">
        <v>19754</v>
      </c>
      <c r="J1023" s="5">
        <v>11252</v>
      </c>
      <c r="K1023" s="5">
        <v>8502</v>
      </c>
      <c r="L1023" s="14">
        <f t="shared" si="240"/>
        <v>0.56960615571529816</v>
      </c>
      <c r="M1023" s="14">
        <f t="shared" si="241"/>
        <v>4.0176925912274175E-2</v>
      </c>
      <c r="N1023" s="11">
        <f t="shared" si="226"/>
        <v>24622.142857142859</v>
      </c>
      <c r="O1023" s="11">
        <f t="shared" si="229"/>
        <v>25551.714285714286</v>
      </c>
      <c r="P1023" s="11">
        <f t="shared" si="230"/>
        <v>0.77309881361049304</v>
      </c>
      <c r="Q1023" s="6"/>
      <c r="R1023" s="6"/>
      <c r="S1023" s="6"/>
      <c r="T1023" s="6"/>
      <c r="U1023" s="6"/>
      <c r="V1023" s="6"/>
      <c r="W1023" s="6"/>
      <c r="X1023" s="5" t="s">
        <v>95</v>
      </c>
      <c r="Y1023" s="5"/>
      <c r="Z1023" s="9"/>
      <c r="AA1023" s="14" t="str">
        <f t="shared" si="242"/>
        <v/>
      </c>
      <c r="AB1023" s="9" t="str">
        <f t="shared" si="227"/>
        <v/>
      </c>
      <c r="AC1023" s="9" t="str">
        <f t="shared" si="231"/>
        <v/>
      </c>
      <c r="AD1023" s="9" t="str">
        <f t="shared" si="232"/>
        <v/>
      </c>
      <c r="AE1023" s="5"/>
      <c r="AF1023" s="11">
        <f t="shared" si="233"/>
        <v>12350</v>
      </c>
      <c r="AG1023" s="11">
        <f t="shared" si="234"/>
        <v>0.91109311740890686</v>
      </c>
      <c r="AH1023" s="11" t="str">
        <f t="shared" si="235"/>
        <v/>
      </c>
      <c r="AI1023" s="5" t="s">
        <v>51</v>
      </c>
      <c r="AJ1023" s="5" t="s">
        <v>86</v>
      </c>
      <c r="AK1023" s="5" t="s">
        <v>52</v>
      </c>
      <c r="AL1023" s="5" t="s">
        <v>88</v>
      </c>
      <c r="AM1023" s="5" t="s">
        <v>89</v>
      </c>
      <c r="AN1023" s="12" t="str">
        <f t="shared" si="228"/>
        <v/>
      </c>
      <c r="AO1023" s="12"/>
      <c r="AP1023" s="12"/>
      <c r="AQ1023" s="12"/>
      <c r="AR1023" s="12"/>
      <c r="AS1023" s="13" t="s">
        <v>90</v>
      </c>
    </row>
    <row r="1024" spans="1:45" ht="21" customHeight="1">
      <c r="A1024" s="4">
        <v>43432</v>
      </c>
      <c r="B1024" s="5" t="s">
        <v>85</v>
      </c>
      <c r="C1024" s="5" t="s">
        <v>86</v>
      </c>
      <c r="D1024" s="4">
        <v>43159</v>
      </c>
      <c r="E1024" s="5">
        <f t="shared" si="236"/>
        <v>273</v>
      </c>
      <c r="F1024" s="5" t="str">
        <f t="shared" si="237"/>
        <v>개봉후</v>
      </c>
      <c r="G1024" s="5" t="str">
        <f t="shared" si="238"/>
        <v>수</v>
      </c>
      <c r="H1024" s="5">
        <f t="shared" si="239"/>
        <v>0</v>
      </c>
      <c r="I1024" s="5">
        <v>24143</v>
      </c>
      <c r="J1024" s="5">
        <v>15228</v>
      </c>
      <c r="K1024" s="5">
        <v>8914</v>
      </c>
      <c r="L1024" s="14">
        <f t="shared" si="240"/>
        <v>0.63074182993000039</v>
      </c>
      <c r="M1024" s="14">
        <f t="shared" si="241"/>
        <v>0.22218284904323182</v>
      </c>
      <c r="N1024" s="11">
        <f t="shared" si="226"/>
        <v>25196.142857142859</v>
      </c>
      <c r="O1024" s="11">
        <f t="shared" si="229"/>
        <v>25432.964285714286</v>
      </c>
      <c r="P1024" s="11">
        <f t="shared" si="230"/>
        <v>0.94927982946766221</v>
      </c>
      <c r="Q1024" s="6"/>
      <c r="R1024" s="6"/>
      <c r="S1024" s="6"/>
      <c r="T1024" s="6"/>
      <c r="U1024" s="6"/>
      <c r="V1024" s="6"/>
      <c r="W1024" s="6"/>
      <c r="X1024" s="5" t="s">
        <v>95</v>
      </c>
      <c r="Y1024" s="5"/>
      <c r="Z1024" s="9"/>
      <c r="AA1024" s="14" t="str">
        <f t="shared" si="242"/>
        <v/>
      </c>
      <c r="AB1024" s="9" t="str">
        <f t="shared" si="227"/>
        <v/>
      </c>
      <c r="AC1024" s="9" t="str">
        <f t="shared" si="231"/>
        <v/>
      </c>
      <c r="AD1024" s="9" t="str">
        <f t="shared" si="232"/>
        <v/>
      </c>
      <c r="AE1024" s="5"/>
      <c r="AF1024" s="11">
        <f t="shared" si="233"/>
        <v>11967.25</v>
      </c>
      <c r="AG1024" s="11">
        <f t="shared" si="234"/>
        <v>1.2724727903235915</v>
      </c>
      <c r="AH1024" s="11" t="str">
        <f t="shared" si="235"/>
        <v/>
      </c>
      <c r="AI1024" s="5" t="s">
        <v>51</v>
      </c>
      <c r="AJ1024" s="5" t="s">
        <v>86</v>
      </c>
      <c r="AK1024" s="5" t="s">
        <v>52</v>
      </c>
      <c r="AL1024" s="5" t="s">
        <v>88</v>
      </c>
      <c r="AM1024" s="5" t="s">
        <v>89</v>
      </c>
      <c r="AN1024" s="12" t="str">
        <f t="shared" si="228"/>
        <v/>
      </c>
      <c r="AO1024" s="12"/>
      <c r="AP1024" s="12"/>
      <c r="AQ1024" s="12"/>
      <c r="AR1024" s="12"/>
      <c r="AS1024" s="13" t="s">
        <v>90</v>
      </c>
    </row>
    <row r="1025" spans="1:45" ht="21" customHeight="1">
      <c r="A1025" s="4">
        <v>43433</v>
      </c>
      <c r="B1025" s="5" t="s">
        <v>85</v>
      </c>
      <c r="C1025" s="5" t="s">
        <v>86</v>
      </c>
      <c r="D1025" s="4">
        <v>43159</v>
      </c>
      <c r="E1025" s="5">
        <f t="shared" si="236"/>
        <v>274</v>
      </c>
      <c r="F1025" s="5" t="str">
        <f t="shared" si="237"/>
        <v>개봉후</v>
      </c>
      <c r="G1025" s="5" t="str">
        <f t="shared" si="238"/>
        <v>목</v>
      </c>
      <c r="H1025" s="5">
        <f t="shared" si="239"/>
        <v>0</v>
      </c>
      <c r="I1025" s="5">
        <v>19414</v>
      </c>
      <c r="J1025" s="5">
        <v>11084</v>
      </c>
      <c r="K1025" s="5">
        <v>8330</v>
      </c>
      <c r="L1025" s="14">
        <f t="shared" si="240"/>
        <v>0.57092819614711032</v>
      </c>
      <c r="M1025" s="14">
        <f t="shared" si="241"/>
        <v>-0.19587458062378327</v>
      </c>
      <c r="N1025" s="11">
        <f t="shared" ref="N1025:N1088" si="243">IF(COUNT(I1019:I1025)=7,AVERAGE(I1019:I1025),"")</f>
        <v>25091</v>
      </c>
      <c r="O1025" s="11">
        <f t="shared" si="229"/>
        <v>25513.357142857141</v>
      </c>
      <c r="P1025" s="11">
        <f t="shared" si="230"/>
        <v>0.76093474846508979</v>
      </c>
      <c r="Q1025" s="6"/>
      <c r="R1025" s="6"/>
      <c r="S1025" s="6"/>
      <c r="T1025" s="6"/>
      <c r="U1025" s="6"/>
      <c r="V1025" s="6"/>
      <c r="W1025" s="6"/>
      <c r="X1025" s="5" t="s">
        <v>95</v>
      </c>
      <c r="Y1025" s="5"/>
      <c r="Z1025" s="9"/>
      <c r="AA1025" s="14" t="str">
        <f t="shared" si="242"/>
        <v/>
      </c>
      <c r="AB1025" s="9" t="str">
        <f t="shared" ref="AB1025:AB1088" si="244">IF(COUNT(Z1019:Z1025)=7,AVERAGE(Z1019:Z1025),"")</f>
        <v/>
      </c>
      <c r="AC1025" s="9" t="str">
        <f t="shared" si="231"/>
        <v/>
      </c>
      <c r="AD1025" s="9" t="str">
        <f t="shared" si="232"/>
        <v/>
      </c>
      <c r="AE1025" s="5"/>
      <c r="AF1025" s="11">
        <f t="shared" si="233"/>
        <v>11325</v>
      </c>
      <c r="AG1025" s="11">
        <f t="shared" si="234"/>
        <v>0.97871964679911705</v>
      </c>
      <c r="AH1025" s="11" t="str">
        <f t="shared" si="235"/>
        <v/>
      </c>
      <c r="AI1025" s="5" t="s">
        <v>51</v>
      </c>
      <c r="AJ1025" s="5" t="s">
        <v>86</v>
      </c>
      <c r="AK1025" s="5" t="s">
        <v>52</v>
      </c>
      <c r="AL1025" s="5" t="s">
        <v>88</v>
      </c>
      <c r="AM1025" s="5" t="s">
        <v>89</v>
      </c>
      <c r="AN1025" s="12" t="str">
        <f t="shared" si="228"/>
        <v/>
      </c>
      <c r="AO1025" s="12"/>
      <c r="AP1025" s="12"/>
      <c r="AQ1025" s="12"/>
      <c r="AR1025" s="12"/>
      <c r="AS1025" s="13" t="s">
        <v>90</v>
      </c>
    </row>
    <row r="1026" spans="1:45" ht="21" customHeight="1">
      <c r="A1026" s="4">
        <v>43434</v>
      </c>
      <c r="B1026" s="5" t="s">
        <v>85</v>
      </c>
      <c r="C1026" s="5" t="s">
        <v>86</v>
      </c>
      <c r="D1026" s="4">
        <v>43159</v>
      </c>
      <c r="E1026" s="5">
        <f t="shared" si="236"/>
        <v>275</v>
      </c>
      <c r="F1026" s="5" t="str">
        <f t="shared" si="237"/>
        <v>개봉후</v>
      </c>
      <c r="G1026" s="5" t="str">
        <f t="shared" si="238"/>
        <v>금</v>
      </c>
      <c r="H1026" s="5">
        <f t="shared" si="239"/>
        <v>0</v>
      </c>
      <c r="I1026" s="5">
        <v>21539</v>
      </c>
      <c r="J1026" s="5">
        <v>12908</v>
      </c>
      <c r="K1026" s="5">
        <v>8631</v>
      </c>
      <c r="L1026" s="14">
        <f t="shared" si="240"/>
        <v>0.59928501787455313</v>
      </c>
      <c r="M1026" s="14">
        <f t="shared" si="241"/>
        <v>0.1094570928196148</v>
      </c>
      <c r="N1026" s="11">
        <f t="shared" si="243"/>
        <v>24943.428571428572</v>
      </c>
      <c r="O1026" s="11">
        <f t="shared" si="229"/>
        <v>25464.464285714286</v>
      </c>
      <c r="P1026" s="11">
        <f t="shared" si="230"/>
        <v>0.8458454008036409</v>
      </c>
      <c r="Q1026" s="6"/>
      <c r="R1026" s="6"/>
      <c r="S1026" s="6"/>
      <c r="T1026" s="6"/>
      <c r="U1026" s="6"/>
      <c r="V1026" s="6"/>
      <c r="W1026" s="6"/>
      <c r="X1026" s="5" t="s">
        <v>95</v>
      </c>
      <c r="Y1026" s="5"/>
      <c r="Z1026" s="9"/>
      <c r="AA1026" s="14" t="str">
        <f t="shared" si="242"/>
        <v/>
      </c>
      <c r="AB1026" s="9" t="str">
        <f t="shared" si="244"/>
        <v/>
      </c>
      <c r="AC1026" s="9" t="str">
        <f t="shared" si="231"/>
        <v/>
      </c>
      <c r="AD1026" s="9" t="str">
        <f t="shared" si="232"/>
        <v/>
      </c>
      <c r="AE1026" s="5"/>
      <c r="AF1026" s="11">
        <f t="shared" si="233"/>
        <v>17340.5</v>
      </c>
      <c r="AG1026" s="11">
        <f t="shared" si="234"/>
        <v>0.74438453331795507</v>
      </c>
      <c r="AH1026" s="11" t="str">
        <f t="shared" si="235"/>
        <v/>
      </c>
      <c r="AI1026" s="5" t="s">
        <v>51</v>
      </c>
      <c r="AJ1026" s="5" t="s">
        <v>86</v>
      </c>
      <c r="AK1026" s="5" t="s">
        <v>52</v>
      </c>
      <c r="AL1026" s="5" t="s">
        <v>88</v>
      </c>
      <c r="AM1026" s="5" t="s">
        <v>89</v>
      </c>
      <c r="AN1026" s="12" t="str">
        <f t="shared" ref="AN1026:AN1089" si="245">IF(ISNUMBER(Z1026),Z1026,"")</f>
        <v/>
      </c>
      <c r="AO1026" s="12"/>
      <c r="AP1026" s="12"/>
      <c r="AQ1026" s="12"/>
      <c r="AR1026" s="12"/>
      <c r="AS1026" s="13" t="s">
        <v>90</v>
      </c>
    </row>
    <row r="1027" spans="1:45" ht="21" customHeight="1">
      <c r="A1027" s="4">
        <v>43435</v>
      </c>
      <c r="B1027" s="5" t="s">
        <v>85</v>
      </c>
      <c r="C1027" s="5" t="s">
        <v>86</v>
      </c>
      <c r="D1027" s="4">
        <v>43159</v>
      </c>
      <c r="E1027" s="5">
        <f t="shared" si="236"/>
        <v>276</v>
      </c>
      <c r="F1027" s="5" t="str">
        <f t="shared" si="237"/>
        <v>개봉후</v>
      </c>
      <c r="G1027" s="5" t="str">
        <f t="shared" si="238"/>
        <v>토</v>
      </c>
      <c r="H1027" s="5">
        <f t="shared" si="239"/>
        <v>1</v>
      </c>
      <c r="I1027" s="5">
        <v>37324</v>
      </c>
      <c r="J1027" s="5">
        <v>29732</v>
      </c>
      <c r="K1027" s="5">
        <v>7592</v>
      </c>
      <c r="L1027" s="14">
        <f t="shared" si="240"/>
        <v>0.79659200514414319</v>
      </c>
      <c r="M1027" s="14">
        <f t="shared" si="241"/>
        <v>0.73285667858303549</v>
      </c>
      <c r="N1027" s="11">
        <f t="shared" si="243"/>
        <v>24775.428571428572</v>
      </c>
      <c r="O1027" s="11">
        <f t="shared" si="229"/>
        <v>25098.857142857141</v>
      </c>
      <c r="P1027" s="11">
        <f t="shared" si="230"/>
        <v>1.4870796621360109</v>
      </c>
      <c r="Q1027" s="6"/>
      <c r="R1027" s="6"/>
      <c r="S1027" s="6"/>
      <c r="T1027" s="6"/>
      <c r="U1027" s="6"/>
      <c r="V1027" s="6"/>
      <c r="W1027" s="6"/>
      <c r="X1027" s="5" t="s">
        <v>96</v>
      </c>
      <c r="Y1027" s="5"/>
      <c r="Z1027" s="9"/>
      <c r="AA1027" s="14" t="str">
        <f t="shared" si="242"/>
        <v/>
      </c>
      <c r="AB1027" s="9" t="str">
        <f t="shared" si="244"/>
        <v/>
      </c>
      <c r="AC1027" s="9" t="str">
        <f t="shared" si="231"/>
        <v/>
      </c>
      <c r="AD1027" s="9" t="str">
        <f t="shared" si="232"/>
        <v/>
      </c>
      <c r="AE1027" s="5"/>
      <c r="AF1027" s="11">
        <f t="shared" si="233"/>
        <v>27037.25</v>
      </c>
      <c r="AG1027" s="11">
        <f t="shared" si="234"/>
        <v>1.0996680505598757</v>
      </c>
      <c r="AH1027" s="11" t="str">
        <f t="shared" si="235"/>
        <v/>
      </c>
      <c r="AI1027" s="5" t="s">
        <v>51</v>
      </c>
      <c r="AJ1027" s="5" t="s">
        <v>86</v>
      </c>
      <c r="AK1027" s="5" t="s">
        <v>52</v>
      </c>
      <c r="AL1027" s="5" t="s">
        <v>88</v>
      </c>
      <c r="AM1027" s="5" t="s">
        <v>89</v>
      </c>
      <c r="AN1027" s="12" t="str">
        <f t="shared" si="245"/>
        <v/>
      </c>
      <c r="AO1027" s="12"/>
      <c r="AP1027" s="12"/>
      <c r="AQ1027" s="12"/>
      <c r="AR1027" s="12"/>
      <c r="AS1027" s="13" t="s">
        <v>90</v>
      </c>
    </row>
    <row r="1028" spans="1:45" ht="21" customHeight="1">
      <c r="A1028" s="4">
        <v>43436</v>
      </c>
      <c r="B1028" s="5" t="s">
        <v>85</v>
      </c>
      <c r="C1028" s="5" t="s">
        <v>86</v>
      </c>
      <c r="D1028" s="4">
        <v>43159</v>
      </c>
      <c r="E1028" s="5">
        <f t="shared" si="236"/>
        <v>277</v>
      </c>
      <c r="F1028" s="5" t="str">
        <f t="shared" si="237"/>
        <v>개봉후</v>
      </c>
      <c r="G1028" s="5" t="str">
        <f t="shared" si="238"/>
        <v>일</v>
      </c>
      <c r="H1028" s="5">
        <f t="shared" si="239"/>
        <v>1</v>
      </c>
      <c r="I1028" s="5">
        <v>30534</v>
      </c>
      <c r="J1028" s="5">
        <v>23468</v>
      </c>
      <c r="K1028" s="5">
        <v>7066</v>
      </c>
      <c r="L1028" s="14">
        <f t="shared" si="240"/>
        <v>0.76858583873714548</v>
      </c>
      <c r="M1028" s="14">
        <f t="shared" si="241"/>
        <v>-0.18192048012003004</v>
      </c>
      <c r="N1028" s="11">
        <f t="shared" si="243"/>
        <v>24528.428571428572</v>
      </c>
      <c r="O1028" s="11">
        <f t="shared" si="229"/>
        <v>25180.5</v>
      </c>
      <c r="P1028" s="11">
        <f t="shared" si="230"/>
        <v>1.2126049919580628</v>
      </c>
      <c r="Q1028" s="6"/>
      <c r="R1028" s="6"/>
      <c r="S1028" s="6"/>
      <c r="T1028" s="6"/>
      <c r="U1028" s="6"/>
      <c r="V1028" s="6"/>
      <c r="W1028" s="6"/>
      <c r="X1028" s="5" t="s">
        <v>96</v>
      </c>
      <c r="Y1028" s="5"/>
      <c r="Z1028" s="9"/>
      <c r="AA1028" s="14" t="str">
        <f t="shared" si="242"/>
        <v/>
      </c>
      <c r="AB1028" s="9" t="str">
        <f t="shared" si="244"/>
        <v/>
      </c>
      <c r="AC1028" s="9" t="str">
        <f t="shared" si="231"/>
        <v/>
      </c>
      <c r="AD1028" s="9" t="str">
        <f t="shared" si="232"/>
        <v/>
      </c>
      <c r="AE1028" s="5"/>
      <c r="AF1028" s="11">
        <f t="shared" si="233"/>
        <v>28520.5</v>
      </c>
      <c r="AG1028" s="11">
        <f t="shared" si="234"/>
        <v>0.82284672428603989</v>
      </c>
      <c r="AH1028" s="11" t="str">
        <f t="shared" si="235"/>
        <v/>
      </c>
      <c r="AI1028" s="5" t="s">
        <v>51</v>
      </c>
      <c r="AJ1028" s="5" t="s">
        <v>86</v>
      </c>
      <c r="AK1028" s="5" t="s">
        <v>52</v>
      </c>
      <c r="AL1028" s="5" t="s">
        <v>88</v>
      </c>
      <c r="AM1028" s="5" t="s">
        <v>89</v>
      </c>
      <c r="AN1028" s="12" t="str">
        <f t="shared" si="245"/>
        <v/>
      </c>
      <c r="AO1028" s="12"/>
      <c r="AP1028" s="12"/>
      <c r="AQ1028" s="12"/>
      <c r="AR1028" s="12"/>
      <c r="AS1028" s="13" t="s">
        <v>90</v>
      </c>
    </row>
    <row r="1029" spans="1:45" ht="21" customHeight="1">
      <c r="A1029" s="4">
        <v>43437</v>
      </c>
      <c r="B1029" s="5" t="s">
        <v>85</v>
      </c>
      <c r="C1029" s="5" t="s">
        <v>86</v>
      </c>
      <c r="D1029" s="4">
        <v>43159</v>
      </c>
      <c r="E1029" s="5">
        <f t="shared" si="236"/>
        <v>278</v>
      </c>
      <c r="F1029" s="5" t="str">
        <f t="shared" si="237"/>
        <v>개봉후</v>
      </c>
      <c r="G1029" s="5" t="str">
        <f t="shared" si="238"/>
        <v>월</v>
      </c>
      <c r="H1029" s="5">
        <f t="shared" si="239"/>
        <v>0</v>
      </c>
      <c r="I1029" s="5">
        <v>17686</v>
      </c>
      <c r="J1029" s="5">
        <v>8792</v>
      </c>
      <c r="K1029" s="5">
        <v>8894</v>
      </c>
      <c r="L1029" s="14">
        <f t="shared" si="240"/>
        <v>0.49711636322514985</v>
      </c>
      <c r="M1029" s="14">
        <f t="shared" si="241"/>
        <v>-0.4207768389336477</v>
      </c>
      <c r="N1029" s="11">
        <f t="shared" si="243"/>
        <v>24342</v>
      </c>
      <c r="O1029" s="11">
        <f t="shared" si="229"/>
        <v>24866.642857142859</v>
      </c>
      <c r="P1029" s="11">
        <f t="shared" si="230"/>
        <v>0.71123392496545856</v>
      </c>
      <c r="Q1029" s="6"/>
      <c r="R1029" s="6"/>
      <c r="S1029" s="6"/>
      <c r="T1029" s="6"/>
      <c r="U1029" s="6"/>
      <c r="V1029" s="6"/>
      <c r="W1029" s="6"/>
      <c r="X1029" s="5" t="s">
        <v>96</v>
      </c>
      <c r="Y1029" s="5"/>
      <c r="Z1029" s="9"/>
      <c r="AA1029" s="14" t="str">
        <f t="shared" si="242"/>
        <v/>
      </c>
      <c r="AB1029" s="9" t="str">
        <f t="shared" si="244"/>
        <v/>
      </c>
      <c r="AC1029" s="9" t="str">
        <f t="shared" si="231"/>
        <v/>
      </c>
      <c r="AD1029" s="9" t="str">
        <f t="shared" si="232"/>
        <v/>
      </c>
      <c r="AE1029" s="5"/>
      <c r="AF1029" s="11">
        <f t="shared" si="233"/>
        <v>11809.25</v>
      </c>
      <c r="AG1029" s="11">
        <f t="shared" si="234"/>
        <v>0.74450113258674344</v>
      </c>
      <c r="AH1029" s="11" t="str">
        <f t="shared" si="235"/>
        <v/>
      </c>
      <c r="AI1029" s="5" t="s">
        <v>51</v>
      </c>
      <c r="AJ1029" s="5" t="s">
        <v>86</v>
      </c>
      <c r="AK1029" s="5" t="s">
        <v>52</v>
      </c>
      <c r="AL1029" s="5" t="s">
        <v>88</v>
      </c>
      <c r="AM1029" s="5" t="s">
        <v>89</v>
      </c>
      <c r="AN1029" s="12" t="str">
        <f t="shared" si="245"/>
        <v/>
      </c>
      <c r="AO1029" s="12"/>
      <c r="AP1029" s="12"/>
      <c r="AQ1029" s="12"/>
      <c r="AR1029" s="12"/>
      <c r="AS1029" s="13" t="s">
        <v>90</v>
      </c>
    </row>
    <row r="1030" spans="1:45" ht="21" customHeight="1">
      <c r="A1030" s="4">
        <v>43438</v>
      </c>
      <c r="B1030" s="5" t="s">
        <v>85</v>
      </c>
      <c r="C1030" s="5" t="s">
        <v>86</v>
      </c>
      <c r="D1030" s="4">
        <v>43159</v>
      </c>
      <c r="E1030" s="5">
        <f t="shared" si="236"/>
        <v>279</v>
      </c>
      <c r="F1030" s="5" t="str">
        <f t="shared" si="237"/>
        <v>개봉후</v>
      </c>
      <c r="G1030" s="5" t="str">
        <f t="shared" si="238"/>
        <v>화</v>
      </c>
      <c r="H1030" s="5">
        <f t="shared" si="239"/>
        <v>0</v>
      </c>
      <c r="I1030" s="5">
        <v>16992</v>
      </c>
      <c r="J1030" s="5">
        <v>8351</v>
      </c>
      <c r="K1030" s="5">
        <v>8642</v>
      </c>
      <c r="L1030" s="14">
        <f t="shared" si="240"/>
        <v>0.4914665725047081</v>
      </c>
      <c r="M1030" s="14">
        <f t="shared" si="241"/>
        <v>-3.9240076896980614E-2</v>
      </c>
      <c r="N1030" s="11">
        <f t="shared" si="243"/>
        <v>23947.428571428572</v>
      </c>
      <c r="O1030" s="11">
        <f t="shared" si="229"/>
        <v>24775.428571428572</v>
      </c>
      <c r="P1030" s="11">
        <f t="shared" si="230"/>
        <v>0.68584081001914332</v>
      </c>
      <c r="Q1030" s="6"/>
      <c r="R1030" s="6"/>
      <c r="S1030" s="6"/>
      <c r="T1030" s="6"/>
      <c r="U1030" s="6"/>
      <c r="V1030" s="6"/>
      <c r="W1030" s="6"/>
      <c r="X1030" s="5" t="s">
        <v>96</v>
      </c>
      <c r="Y1030" s="5"/>
      <c r="Z1030" s="9"/>
      <c r="AA1030" s="14" t="str">
        <f t="shared" si="242"/>
        <v/>
      </c>
      <c r="AB1030" s="9" t="str">
        <f t="shared" si="244"/>
        <v/>
      </c>
      <c r="AC1030" s="9" t="str">
        <f t="shared" si="231"/>
        <v/>
      </c>
      <c r="AD1030" s="9" t="str">
        <f t="shared" si="232"/>
        <v/>
      </c>
      <c r="AE1030" s="5"/>
      <c r="AF1030" s="11">
        <f t="shared" si="233"/>
        <v>11647.25</v>
      </c>
      <c r="AG1030" s="11">
        <f t="shared" si="234"/>
        <v>0.71699328167593213</v>
      </c>
      <c r="AH1030" s="11" t="str">
        <f t="shared" si="235"/>
        <v/>
      </c>
      <c r="AI1030" s="5" t="s">
        <v>51</v>
      </c>
      <c r="AJ1030" s="5" t="s">
        <v>86</v>
      </c>
      <c r="AK1030" s="5" t="s">
        <v>52</v>
      </c>
      <c r="AL1030" s="5" t="s">
        <v>88</v>
      </c>
      <c r="AM1030" s="5" t="s">
        <v>89</v>
      </c>
      <c r="AN1030" s="12" t="str">
        <f t="shared" si="245"/>
        <v/>
      </c>
      <c r="AO1030" s="12"/>
      <c r="AP1030" s="12"/>
      <c r="AQ1030" s="12"/>
      <c r="AR1030" s="12"/>
      <c r="AS1030" s="13" t="s">
        <v>90</v>
      </c>
    </row>
    <row r="1031" spans="1:45" ht="21" customHeight="1">
      <c r="A1031" s="4">
        <v>43439</v>
      </c>
      <c r="B1031" s="5" t="s">
        <v>85</v>
      </c>
      <c r="C1031" s="5" t="s">
        <v>86</v>
      </c>
      <c r="D1031" s="4">
        <v>43159</v>
      </c>
      <c r="E1031" s="5">
        <f t="shared" si="236"/>
        <v>280</v>
      </c>
      <c r="F1031" s="5" t="str">
        <f t="shared" si="237"/>
        <v>개봉후</v>
      </c>
      <c r="G1031" s="5" t="str">
        <f t="shared" si="238"/>
        <v>수</v>
      </c>
      <c r="H1031" s="5">
        <f t="shared" si="239"/>
        <v>0</v>
      </c>
      <c r="I1031" s="5">
        <v>22358</v>
      </c>
      <c r="J1031" s="5">
        <v>13559</v>
      </c>
      <c r="K1031" s="5">
        <v>8799</v>
      </c>
      <c r="L1031" s="14">
        <f t="shared" si="240"/>
        <v>0.60644959298685031</v>
      </c>
      <c r="M1031" s="14">
        <f t="shared" si="241"/>
        <v>0.31579566854990593</v>
      </c>
      <c r="N1031" s="11">
        <f t="shared" si="243"/>
        <v>23692.428571428572</v>
      </c>
      <c r="O1031" s="11">
        <f t="shared" si="229"/>
        <v>24629.535714285714</v>
      </c>
      <c r="P1031" s="11">
        <f t="shared" si="230"/>
        <v>0.90777188248139939</v>
      </c>
      <c r="Q1031" s="6"/>
      <c r="R1031" s="6"/>
      <c r="S1031" s="6"/>
      <c r="T1031" s="6"/>
      <c r="U1031" s="6"/>
      <c r="V1031" s="6"/>
      <c r="W1031" s="6"/>
      <c r="X1031" s="5" t="s">
        <v>96</v>
      </c>
      <c r="Y1031" s="5"/>
      <c r="Z1031" s="9"/>
      <c r="AA1031" s="14" t="str">
        <f t="shared" si="242"/>
        <v/>
      </c>
      <c r="AB1031" s="9" t="str">
        <f t="shared" si="244"/>
        <v/>
      </c>
      <c r="AC1031" s="9" t="str">
        <f t="shared" si="231"/>
        <v/>
      </c>
      <c r="AD1031" s="9" t="str">
        <f t="shared" si="232"/>
        <v/>
      </c>
      <c r="AE1031" s="5"/>
      <c r="AF1031" s="11">
        <f t="shared" si="233"/>
        <v>12517.5</v>
      </c>
      <c r="AG1031" s="11">
        <f t="shared" si="234"/>
        <v>1.0832035150788895</v>
      </c>
      <c r="AH1031" s="11" t="str">
        <f t="shared" si="235"/>
        <v/>
      </c>
      <c r="AI1031" s="5" t="s">
        <v>51</v>
      </c>
      <c r="AJ1031" s="5" t="s">
        <v>86</v>
      </c>
      <c r="AK1031" s="5" t="s">
        <v>52</v>
      </c>
      <c r="AL1031" s="5" t="s">
        <v>88</v>
      </c>
      <c r="AM1031" s="5" t="s">
        <v>89</v>
      </c>
      <c r="AN1031" s="12" t="str">
        <f t="shared" si="245"/>
        <v/>
      </c>
      <c r="AO1031" s="12"/>
      <c r="AP1031" s="12"/>
      <c r="AQ1031" s="12"/>
      <c r="AR1031" s="12"/>
      <c r="AS1031" s="13" t="s">
        <v>90</v>
      </c>
    </row>
    <row r="1032" spans="1:45" ht="21" customHeight="1">
      <c r="A1032" s="4">
        <v>43440</v>
      </c>
      <c r="B1032" s="5" t="s">
        <v>85</v>
      </c>
      <c r="C1032" s="5" t="s">
        <v>86</v>
      </c>
      <c r="D1032" s="4">
        <v>43159</v>
      </c>
      <c r="E1032" s="5">
        <f t="shared" si="236"/>
        <v>281</v>
      </c>
      <c r="F1032" s="5" t="str">
        <f t="shared" si="237"/>
        <v>개봉후</v>
      </c>
      <c r="G1032" s="5" t="str">
        <f t="shared" si="238"/>
        <v>목</v>
      </c>
      <c r="H1032" s="5">
        <f t="shared" si="239"/>
        <v>0</v>
      </c>
      <c r="I1032" s="5">
        <v>18802</v>
      </c>
      <c r="J1032" s="5">
        <v>10000</v>
      </c>
      <c r="K1032" s="5">
        <v>8802</v>
      </c>
      <c r="L1032" s="14">
        <f t="shared" si="240"/>
        <v>0.53185831294543129</v>
      </c>
      <c r="M1032" s="14">
        <f t="shared" si="241"/>
        <v>-0.15904821540388225</v>
      </c>
      <c r="N1032" s="11">
        <f t="shared" si="243"/>
        <v>23605</v>
      </c>
      <c r="O1032" s="11">
        <f t="shared" si="229"/>
        <v>24690.035714285714</v>
      </c>
      <c r="P1032" s="11">
        <f t="shared" si="230"/>
        <v>0.76152178221115807</v>
      </c>
      <c r="Q1032" s="6"/>
      <c r="R1032" s="6"/>
      <c r="S1032" s="6"/>
      <c r="T1032" s="6"/>
      <c r="U1032" s="6"/>
      <c r="V1032" s="6"/>
      <c r="W1032" s="6"/>
      <c r="X1032" s="5" t="s">
        <v>96</v>
      </c>
      <c r="Y1032" s="5"/>
      <c r="Z1032" s="9"/>
      <c r="AA1032" s="14" t="str">
        <f t="shared" si="242"/>
        <v/>
      </c>
      <c r="AB1032" s="9" t="str">
        <f t="shared" si="244"/>
        <v/>
      </c>
      <c r="AC1032" s="9" t="str">
        <f t="shared" si="231"/>
        <v/>
      </c>
      <c r="AD1032" s="9" t="str">
        <f t="shared" si="232"/>
        <v/>
      </c>
      <c r="AE1032" s="5"/>
      <c r="AF1032" s="11">
        <f t="shared" si="233"/>
        <v>11073</v>
      </c>
      <c r="AG1032" s="11">
        <f t="shared" si="234"/>
        <v>0.90309762485324663</v>
      </c>
      <c r="AH1032" s="11" t="str">
        <f t="shared" si="235"/>
        <v/>
      </c>
      <c r="AI1032" s="5" t="s">
        <v>51</v>
      </c>
      <c r="AJ1032" s="5" t="s">
        <v>86</v>
      </c>
      <c r="AK1032" s="5" t="s">
        <v>52</v>
      </c>
      <c r="AL1032" s="5" t="s">
        <v>88</v>
      </c>
      <c r="AM1032" s="5" t="s">
        <v>89</v>
      </c>
      <c r="AN1032" s="12" t="str">
        <f t="shared" si="245"/>
        <v/>
      </c>
      <c r="AO1032" s="12"/>
      <c r="AP1032" s="12"/>
      <c r="AQ1032" s="12"/>
      <c r="AR1032" s="12"/>
      <c r="AS1032" s="13" t="s">
        <v>90</v>
      </c>
    </row>
    <row r="1033" spans="1:45" ht="21" customHeight="1">
      <c r="A1033" s="4">
        <v>43441</v>
      </c>
      <c r="B1033" s="5" t="s">
        <v>85</v>
      </c>
      <c r="C1033" s="5" t="s">
        <v>86</v>
      </c>
      <c r="D1033" s="4">
        <v>43159</v>
      </c>
      <c r="E1033" s="5">
        <f t="shared" si="236"/>
        <v>282</v>
      </c>
      <c r="F1033" s="5" t="str">
        <f t="shared" si="237"/>
        <v>개봉후</v>
      </c>
      <c r="G1033" s="5" t="str">
        <f t="shared" si="238"/>
        <v>금</v>
      </c>
      <c r="H1033" s="5">
        <f t="shared" si="239"/>
        <v>0</v>
      </c>
      <c r="I1033" s="5">
        <v>19292</v>
      </c>
      <c r="J1033" s="5">
        <v>10850</v>
      </c>
      <c r="K1033" s="5">
        <v>8442</v>
      </c>
      <c r="L1033" s="14">
        <f t="shared" si="240"/>
        <v>0.56240928882438312</v>
      </c>
      <c r="M1033" s="14">
        <f t="shared" si="241"/>
        <v>2.6061057334326065E-2</v>
      </c>
      <c r="N1033" s="11">
        <f t="shared" si="243"/>
        <v>23284</v>
      </c>
      <c r="O1033" s="11">
        <f t="shared" si="229"/>
        <v>24697.285714285714</v>
      </c>
      <c r="P1033" s="11">
        <f t="shared" si="230"/>
        <v>0.7811384709713618</v>
      </c>
      <c r="Q1033" s="6">
        <v>1</v>
      </c>
      <c r="R1033" s="6">
        <v>2</v>
      </c>
      <c r="S1033" s="6">
        <v>174</v>
      </c>
      <c r="T1033" s="6">
        <v>870000</v>
      </c>
      <c r="U1033" s="6">
        <v>145</v>
      </c>
      <c r="V1033" s="6">
        <v>1505997</v>
      </c>
      <c r="W1033" s="6">
        <v>44</v>
      </c>
      <c r="X1033" s="5" t="s">
        <v>96</v>
      </c>
      <c r="Y1033" s="5" t="s">
        <v>91</v>
      </c>
      <c r="Z1033" s="9"/>
      <c r="AA1033" s="14" t="str">
        <f t="shared" si="242"/>
        <v/>
      </c>
      <c r="AB1033" s="9" t="str">
        <f t="shared" si="244"/>
        <v/>
      </c>
      <c r="AC1033" s="9" t="str">
        <f t="shared" si="231"/>
        <v/>
      </c>
      <c r="AD1033" s="9" t="str">
        <f t="shared" si="232"/>
        <v/>
      </c>
      <c r="AE1033" s="5"/>
      <c r="AF1033" s="11">
        <f t="shared" si="233"/>
        <v>14779.5</v>
      </c>
      <c r="AG1033" s="11">
        <f t="shared" si="234"/>
        <v>0.73412497039818669</v>
      </c>
      <c r="AH1033" s="11" t="str">
        <f t="shared" si="235"/>
        <v/>
      </c>
      <c r="AI1033" s="5" t="s">
        <v>51</v>
      </c>
      <c r="AJ1033" s="5" t="s">
        <v>86</v>
      </c>
      <c r="AK1033" s="5" t="s">
        <v>52</v>
      </c>
      <c r="AL1033" s="5" t="s">
        <v>88</v>
      </c>
      <c r="AM1033" s="5" t="s">
        <v>89</v>
      </c>
      <c r="AN1033" s="12" t="str">
        <f t="shared" si="245"/>
        <v/>
      </c>
      <c r="AO1033" s="12"/>
      <c r="AP1033" s="12"/>
      <c r="AQ1033" s="12"/>
      <c r="AR1033" s="12"/>
      <c r="AS1033" s="13" t="s">
        <v>90</v>
      </c>
    </row>
    <row r="1034" spans="1:45" ht="21" customHeight="1">
      <c r="A1034" s="4">
        <v>43442</v>
      </c>
      <c r="B1034" s="5" t="s">
        <v>85</v>
      </c>
      <c r="C1034" s="5" t="s">
        <v>86</v>
      </c>
      <c r="D1034" s="4">
        <v>43159</v>
      </c>
      <c r="E1034" s="5">
        <f t="shared" si="236"/>
        <v>283</v>
      </c>
      <c r="F1034" s="5" t="str">
        <f t="shared" si="237"/>
        <v>개봉후</v>
      </c>
      <c r="G1034" s="5" t="str">
        <f t="shared" si="238"/>
        <v>토</v>
      </c>
      <c r="H1034" s="5">
        <f t="shared" si="239"/>
        <v>1</v>
      </c>
      <c r="I1034" s="5">
        <v>24056</v>
      </c>
      <c r="J1034" s="5">
        <v>16765</v>
      </c>
      <c r="K1034" s="5">
        <v>7290</v>
      </c>
      <c r="L1034" s="14">
        <f t="shared" si="240"/>
        <v>0.69691553042899901</v>
      </c>
      <c r="M1034" s="14">
        <f t="shared" si="241"/>
        <v>0.24694173750777515</v>
      </c>
      <c r="N1034" s="11">
        <f t="shared" si="243"/>
        <v>21388.571428571428</v>
      </c>
      <c r="O1034" s="11">
        <f t="shared" si="229"/>
        <v>24603.142857142859</v>
      </c>
      <c r="P1034" s="11">
        <f t="shared" si="230"/>
        <v>0.97776126162743426</v>
      </c>
      <c r="Q1034" s="6"/>
      <c r="R1034" s="6"/>
      <c r="S1034" s="6"/>
      <c r="T1034" s="6"/>
      <c r="U1034" s="6"/>
      <c r="V1034" s="6"/>
      <c r="W1034" s="6"/>
      <c r="X1034" s="5" t="s">
        <v>96</v>
      </c>
      <c r="Y1034" s="5"/>
      <c r="Z1034" s="9"/>
      <c r="AA1034" s="14" t="str">
        <f t="shared" si="242"/>
        <v/>
      </c>
      <c r="AB1034" s="9" t="str">
        <f t="shared" si="244"/>
        <v/>
      </c>
      <c r="AC1034" s="9" t="str">
        <f t="shared" si="231"/>
        <v/>
      </c>
      <c r="AD1034" s="9" t="str">
        <f t="shared" si="232"/>
        <v/>
      </c>
      <c r="AE1034" s="5"/>
      <c r="AF1034" s="11">
        <f t="shared" si="233"/>
        <v>27694.25</v>
      </c>
      <c r="AG1034" s="11">
        <f t="shared" si="234"/>
        <v>0.60536031847766236</v>
      </c>
      <c r="AH1034" s="11" t="str">
        <f t="shared" si="235"/>
        <v/>
      </c>
      <c r="AI1034" s="5" t="s">
        <v>51</v>
      </c>
      <c r="AJ1034" s="5" t="s">
        <v>86</v>
      </c>
      <c r="AK1034" s="5" t="s">
        <v>52</v>
      </c>
      <c r="AL1034" s="5" t="s">
        <v>88</v>
      </c>
      <c r="AM1034" s="5" t="s">
        <v>89</v>
      </c>
      <c r="AN1034" s="12" t="str">
        <f t="shared" si="245"/>
        <v/>
      </c>
      <c r="AO1034" s="12"/>
      <c r="AP1034" s="12"/>
      <c r="AQ1034" s="12"/>
      <c r="AR1034" s="12"/>
      <c r="AS1034" s="13" t="s">
        <v>90</v>
      </c>
    </row>
    <row r="1035" spans="1:45" ht="21" customHeight="1">
      <c r="A1035" s="4">
        <v>43443</v>
      </c>
      <c r="B1035" s="5" t="s">
        <v>85</v>
      </c>
      <c r="C1035" s="5" t="s">
        <v>86</v>
      </c>
      <c r="D1035" s="4">
        <v>43159</v>
      </c>
      <c r="E1035" s="5">
        <f t="shared" si="236"/>
        <v>284</v>
      </c>
      <c r="F1035" s="5" t="str">
        <f t="shared" si="237"/>
        <v>개봉후</v>
      </c>
      <c r="G1035" s="5" t="str">
        <f t="shared" si="238"/>
        <v>일</v>
      </c>
      <c r="H1035" s="5">
        <f t="shared" si="239"/>
        <v>1</v>
      </c>
      <c r="I1035" s="5">
        <v>24255</v>
      </c>
      <c r="J1035" s="5">
        <v>17479</v>
      </c>
      <c r="K1035" s="5">
        <v>6776</v>
      </c>
      <c r="L1035" s="14">
        <f t="shared" si="240"/>
        <v>0.72063492063492063</v>
      </c>
      <c r="M1035" s="14">
        <f t="shared" si="241"/>
        <v>8.2723644828732734E-3</v>
      </c>
      <c r="N1035" s="11">
        <f t="shared" si="243"/>
        <v>20491.571428571428</v>
      </c>
      <c r="O1035" s="11">
        <f t="shared" si="229"/>
        <v>24268.428571428572</v>
      </c>
      <c r="P1035" s="11">
        <f t="shared" si="230"/>
        <v>0.99944666497919099</v>
      </c>
      <c r="Q1035" s="6"/>
      <c r="R1035" s="6"/>
      <c r="S1035" s="6"/>
      <c r="T1035" s="6"/>
      <c r="U1035" s="6"/>
      <c r="V1035" s="6"/>
      <c r="W1035" s="6"/>
      <c r="X1035" s="5" t="s">
        <v>96</v>
      </c>
      <c r="Y1035" s="5"/>
      <c r="Z1035" s="9"/>
      <c r="AA1035" s="14" t="str">
        <f t="shared" si="242"/>
        <v/>
      </c>
      <c r="AB1035" s="9" t="str">
        <f t="shared" si="244"/>
        <v/>
      </c>
      <c r="AC1035" s="9" t="str">
        <f t="shared" si="231"/>
        <v/>
      </c>
      <c r="AD1035" s="9" t="str">
        <f t="shared" si="232"/>
        <v/>
      </c>
      <c r="AE1035" s="5"/>
      <c r="AF1035" s="11">
        <f t="shared" si="233"/>
        <v>26365.5</v>
      </c>
      <c r="AG1035" s="11">
        <f t="shared" si="234"/>
        <v>0.66294968803929377</v>
      </c>
      <c r="AH1035" s="11" t="str">
        <f t="shared" si="235"/>
        <v/>
      </c>
      <c r="AI1035" s="5" t="s">
        <v>51</v>
      </c>
      <c r="AJ1035" s="5" t="s">
        <v>86</v>
      </c>
      <c r="AK1035" s="5" t="s">
        <v>52</v>
      </c>
      <c r="AL1035" s="5" t="s">
        <v>88</v>
      </c>
      <c r="AM1035" s="5" t="s">
        <v>89</v>
      </c>
      <c r="AN1035" s="12" t="str">
        <f t="shared" si="245"/>
        <v/>
      </c>
      <c r="AO1035" s="12"/>
      <c r="AP1035" s="12"/>
      <c r="AQ1035" s="12"/>
      <c r="AR1035" s="12"/>
      <c r="AS1035" s="13" t="s">
        <v>90</v>
      </c>
    </row>
    <row r="1036" spans="1:45" ht="21" customHeight="1">
      <c r="A1036" s="4">
        <v>43444</v>
      </c>
      <c r="B1036" s="5" t="s">
        <v>85</v>
      </c>
      <c r="C1036" s="5" t="s">
        <v>86</v>
      </c>
      <c r="D1036" s="4">
        <v>43159</v>
      </c>
      <c r="E1036" s="5">
        <f t="shared" si="236"/>
        <v>285</v>
      </c>
      <c r="F1036" s="5" t="str">
        <f t="shared" si="237"/>
        <v>개봉후</v>
      </c>
      <c r="G1036" s="5" t="str">
        <f t="shared" si="238"/>
        <v>월</v>
      </c>
      <c r="H1036" s="5">
        <f t="shared" si="239"/>
        <v>0</v>
      </c>
      <c r="I1036" s="5">
        <v>17563</v>
      </c>
      <c r="J1036" s="5">
        <v>8771</v>
      </c>
      <c r="K1036" s="5">
        <v>8792</v>
      </c>
      <c r="L1036" s="14">
        <f t="shared" si="240"/>
        <v>0.49940215225189316</v>
      </c>
      <c r="M1036" s="14">
        <f t="shared" si="241"/>
        <v>-0.27590187590187587</v>
      </c>
      <c r="N1036" s="11">
        <f t="shared" si="243"/>
        <v>20474</v>
      </c>
      <c r="O1036" s="11">
        <f t="shared" si="229"/>
        <v>23827.821428571428</v>
      </c>
      <c r="P1036" s="11">
        <f t="shared" si="230"/>
        <v>0.73707955436247252</v>
      </c>
      <c r="Q1036" s="6"/>
      <c r="R1036" s="6"/>
      <c r="S1036" s="6"/>
      <c r="T1036" s="6"/>
      <c r="U1036" s="6"/>
      <c r="V1036" s="6"/>
      <c r="W1036" s="6"/>
      <c r="X1036" s="5" t="s">
        <v>96</v>
      </c>
      <c r="Y1036" s="5"/>
      <c r="Z1036" s="9"/>
      <c r="AA1036" s="14" t="str">
        <f t="shared" si="242"/>
        <v/>
      </c>
      <c r="AB1036" s="9" t="str">
        <f t="shared" si="244"/>
        <v/>
      </c>
      <c r="AC1036" s="9" t="str">
        <f t="shared" si="231"/>
        <v/>
      </c>
      <c r="AD1036" s="9" t="str">
        <f t="shared" si="232"/>
        <v/>
      </c>
      <c r="AE1036" s="5"/>
      <c r="AF1036" s="11">
        <f t="shared" si="233"/>
        <v>11160.75</v>
      </c>
      <c r="AG1036" s="11">
        <f t="shared" si="234"/>
        <v>0.7858790851869274</v>
      </c>
      <c r="AH1036" s="11" t="str">
        <f t="shared" si="235"/>
        <v/>
      </c>
      <c r="AI1036" s="5" t="s">
        <v>51</v>
      </c>
      <c r="AJ1036" s="5" t="s">
        <v>86</v>
      </c>
      <c r="AK1036" s="5" t="s">
        <v>52</v>
      </c>
      <c r="AL1036" s="5" t="s">
        <v>88</v>
      </c>
      <c r="AM1036" s="5" t="s">
        <v>89</v>
      </c>
      <c r="AN1036" s="12" t="str">
        <f t="shared" si="245"/>
        <v/>
      </c>
      <c r="AO1036" s="12"/>
      <c r="AP1036" s="12"/>
      <c r="AQ1036" s="12"/>
      <c r="AR1036" s="12"/>
      <c r="AS1036" s="13" t="s">
        <v>90</v>
      </c>
    </row>
    <row r="1037" spans="1:45" ht="21" customHeight="1">
      <c r="A1037" s="4">
        <v>43445</v>
      </c>
      <c r="B1037" s="5" t="s">
        <v>85</v>
      </c>
      <c r="C1037" s="5" t="s">
        <v>86</v>
      </c>
      <c r="D1037" s="4">
        <v>43159</v>
      </c>
      <c r="E1037" s="5">
        <f t="shared" si="236"/>
        <v>286</v>
      </c>
      <c r="F1037" s="5" t="str">
        <f t="shared" si="237"/>
        <v>개봉후</v>
      </c>
      <c r="G1037" s="5" t="str">
        <f t="shared" si="238"/>
        <v>화</v>
      </c>
      <c r="H1037" s="5">
        <f t="shared" si="239"/>
        <v>0</v>
      </c>
      <c r="I1037" s="5">
        <v>15057</v>
      </c>
      <c r="J1037" s="5">
        <v>7441</v>
      </c>
      <c r="K1037" s="5">
        <v>7616</v>
      </c>
      <c r="L1037" s="14">
        <f t="shared" si="240"/>
        <v>0.49418874941887492</v>
      </c>
      <c r="M1037" s="14">
        <f t="shared" si="241"/>
        <v>-0.1426863292148266</v>
      </c>
      <c r="N1037" s="11">
        <f t="shared" si="243"/>
        <v>20197.571428571428</v>
      </c>
      <c r="O1037" s="11">
        <f t="shared" si="229"/>
        <v>23760.428571428572</v>
      </c>
      <c r="P1037" s="11">
        <f t="shared" si="230"/>
        <v>0.63370069082448</v>
      </c>
      <c r="Q1037" s="6"/>
      <c r="R1037" s="6"/>
      <c r="S1037" s="6"/>
      <c r="T1037" s="6"/>
      <c r="U1037" s="6"/>
      <c r="V1037" s="6"/>
      <c r="W1037" s="6"/>
      <c r="X1037" s="5" t="s">
        <v>96</v>
      </c>
      <c r="Y1037" s="5"/>
      <c r="Z1037" s="9"/>
      <c r="AA1037" s="14" t="str">
        <f t="shared" si="242"/>
        <v/>
      </c>
      <c r="AB1037" s="9" t="str">
        <f t="shared" si="244"/>
        <v/>
      </c>
      <c r="AC1037" s="9" t="str">
        <f t="shared" si="231"/>
        <v/>
      </c>
      <c r="AD1037" s="9" t="str">
        <f t="shared" si="232"/>
        <v/>
      </c>
      <c r="AE1037" s="5"/>
      <c r="AF1037" s="11">
        <f t="shared" si="233"/>
        <v>10663.75</v>
      </c>
      <c r="AG1037" s="11">
        <f t="shared" si="234"/>
        <v>0.69778455046301724</v>
      </c>
      <c r="AH1037" s="11" t="str">
        <f t="shared" si="235"/>
        <v/>
      </c>
      <c r="AI1037" s="5" t="s">
        <v>51</v>
      </c>
      <c r="AJ1037" s="5" t="s">
        <v>86</v>
      </c>
      <c r="AK1037" s="5" t="s">
        <v>52</v>
      </c>
      <c r="AL1037" s="5" t="s">
        <v>88</v>
      </c>
      <c r="AM1037" s="5" t="s">
        <v>89</v>
      </c>
      <c r="AN1037" s="12" t="str">
        <f t="shared" si="245"/>
        <v/>
      </c>
      <c r="AO1037" s="12"/>
      <c r="AP1037" s="12"/>
      <c r="AQ1037" s="12"/>
      <c r="AR1037" s="12"/>
      <c r="AS1037" s="13" t="s">
        <v>90</v>
      </c>
    </row>
    <row r="1038" spans="1:45" ht="21" customHeight="1">
      <c r="A1038" s="4">
        <v>43446</v>
      </c>
      <c r="B1038" s="5" t="s">
        <v>85</v>
      </c>
      <c r="C1038" s="5" t="s">
        <v>86</v>
      </c>
      <c r="D1038" s="4">
        <v>43159</v>
      </c>
      <c r="E1038" s="5">
        <f t="shared" si="236"/>
        <v>287</v>
      </c>
      <c r="F1038" s="5" t="str">
        <f t="shared" si="237"/>
        <v>개봉후</v>
      </c>
      <c r="G1038" s="5" t="str">
        <f t="shared" si="238"/>
        <v>수</v>
      </c>
      <c r="H1038" s="5">
        <f t="shared" si="239"/>
        <v>0</v>
      </c>
      <c r="I1038" s="5">
        <v>19982</v>
      </c>
      <c r="J1038" s="5">
        <v>11802</v>
      </c>
      <c r="K1038" s="5">
        <v>8180</v>
      </c>
      <c r="L1038" s="14">
        <f t="shared" si="240"/>
        <v>0.59063156841157038</v>
      </c>
      <c r="M1038" s="14">
        <f t="shared" si="241"/>
        <v>0.3270903898518962</v>
      </c>
      <c r="N1038" s="11">
        <f t="shared" si="243"/>
        <v>19858.142857142859</v>
      </c>
      <c r="O1038" s="11">
        <f t="shared" si="229"/>
        <v>23555.821428571428</v>
      </c>
      <c r="P1038" s="11">
        <f t="shared" si="230"/>
        <v>0.84828287820875337</v>
      </c>
      <c r="Q1038" s="6"/>
      <c r="R1038" s="6"/>
      <c r="S1038" s="6"/>
      <c r="T1038" s="6"/>
      <c r="U1038" s="6"/>
      <c r="V1038" s="6"/>
      <c r="W1038" s="6"/>
      <c r="X1038" s="5" t="s">
        <v>96</v>
      </c>
      <c r="Y1038" s="5"/>
      <c r="Z1038" s="9"/>
      <c r="AA1038" s="14" t="str">
        <f t="shared" si="242"/>
        <v/>
      </c>
      <c r="AB1038" s="9" t="str">
        <f t="shared" si="244"/>
        <v/>
      </c>
      <c r="AC1038" s="9" t="str">
        <f t="shared" si="231"/>
        <v/>
      </c>
      <c r="AD1038" s="9" t="str">
        <f t="shared" si="232"/>
        <v/>
      </c>
      <c r="AE1038" s="5"/>
      <c r="AF1038" s="11">
        <f t="shared" si="233"/>
        <v>12948</v>
      </c>
      <c r="AG1038" s="11">
        <f t="shared" si="234"/>
        <v>0.91149212233549581</v>
      </c>
      <c r="AH1038" s="11" t="str">
        <f t="shared" si="235"/>
        <v/>
      </c>
      <c r="AI1038" s="5" t="s">
        <v>51</v>
      </c>
      <c r="AJ1038" s="5" t="s">
        <v>86</v>
      </c>
      <c r="AK1038" s="5" t="s">
        <v>52</v>
      </c>
      <c r="AL1038" s="5" t="s">
        <v>88</v>
      </c>
      <c r="AM1038" s="5" t="s">
        <v>89</v>
      </c>
      <c r="AN1038" s="12" t="str">
        <f t="shared" si="245"/>
        <v/>
      </c>
      <c r="AO1038" s="12"/>
      <c r="AP1038" s="12"/>
      <c r="AQ1038" s="12"/>
      <c r="AR1038" s="12"/>
      <c r="AS1038" s="13" t="s">
        <v>90</v>
      </c>
    </row>
    <row r="1039" spans="1:45" ht="21" customHeight="1">
      <c r="A1039" s="4">
        <v>43447</v>
      </c>
      <c r="B1039" s="5" t="s">
        <v>85</v>
      </c>
      <c r="C1039" s="5" t="s">
        <v>86</v>
      </c>
      <c r="D1039" s="4">
        <v>43159</v>
      </c>
      <c r="E1039" s="5">
        <f t="shared" si="236"/>
        <v>288</v>
      </c>
      <c r="F1039" s="5" t="str">
        <f t="shared" si="237"/>
        <v>개봉후</v>
      </c>
      <c r="G1039" s="5" t="str">
        <f t="shared" si="238"/>
        <v>목</v>
      </c>
      <c r="H1039" s="5">
        <f t="shared" si="239"/>
        <v>0</v>
      </c>
      <c r="I1039" s="5">
        <v>22446</v>
      </c>
      <c r="J1039" s="5">
        <v>13629</v>
      </c>
      <c r="K1039" s="5">
        <v>8816</v>
      </c>
      <c r="L1039" s="14">
        <f t="shared" si="240"/>
        <v>0.60719059075113602</v>
      </c>
      <c r="M1039" s="14">
        <f t="shared" si="241"/>
        <v>0.12331097988189366</v>
      </c>
      <c r="N1039" s="11">
        <f t="shared" si="243"/>
        <v>20378.714285714286</v>
      </c>
      <c r="O1039" s="11">
        <f t="shared" si="229"/>
        <v>23535.107142857141</v>
      </c>
      <c r="P1039" s="11">
        <f t="shared" si="230"/>
        <v>0.95372414766390035</v>
      </c>
      <c r="Q1039" s="6">
        <v>1</v>
      </c>
      <c r="R1039" s="6">
        <v>1</v>
      </c>
      <c r="S1039" s="6">
        <v>413</v>
      </c>
      <c r="T1039" s="6">
        <v>80000</v>
      </c>
      <c r="U1039" s="6">
        <v>16</v>
      </c>
      <c r="V1039" s="6">
        <v>1506013</v>
      </c>
      <c r="W1039" s="6">
        <v>84</v>
      </c>
      <c r="X1039" s="5" t="s">
        <v>96</v>
      </c>
      <c r="Y1039" s="5" t="s">
        <v>91</v>
      </c>
      <c r="Z1039" s="9"/>
      <c r="AA1039" s="14" t="str">
        <f t="shared" si="242"/>
        <v/>
      </c>
      <c r="AB1039" s="9" t="str">
        <f t="shared" si="244"/>
        <v/>
      </c>
      <c r="AC1039" s="9" t="str">
        <f t="shared" si="231"/>
        <v/>
      </c>
      <c r="AD1039" s="9" t="str">
        <f t="shared" si="232"/>
        <v/>
      </c>
      <c r="AE1039" s="5"/>
      <c r="AF1039" s="11">
        <f t="shared" si="233"/>
        <v>11014.5</v>
      </c>
      <c r="AG1039" s="11">
        <f t="shared" si="234"/>
        <v>1.2373689227836033</v>
      </c>
      <c r="AH1039" s="11" t="str">
        <f t="shared" si="235"/>
        <v/>
      </c>
      <c r="AI1039" s="5" t="s">
        <v>51</v>
      </c>
      <c r="AJ1039" s="5" t="s">
        <v>86</v>
      </c>
      <c r="AK1039" s="5" t="s">
        <v>52</v>
      </c>
      <c r="AL1039" s="5" t="s">
        <v>88</v>
      </c>
      <c r="AM1039" s="5" t="s">
        <v>89</v>
      </c>
      <c r="AN1039" s="12" t="str">
        <f t="shared" si="245"/>
        <v/>
      </c>
      <c r="AO1039" s="12"/>
      <c r="AP1039" s="12"/>
      <c r="AQ1039" s="12"/>
      <c r="AR1039" s="12"/>
      <c r="AS1039" s="13" t="s">
        <v>90</v>
      </c>
    </row>
    <row r="1040" spans="1:45" ht="21" customHeight="1">
      <c r="A1040" s="4">
        <v>43448</v>
      </c>
      <c r="B1040" s="5" t="s">
        <v>85</v>
      </c>
      <c r="C1040" s="5" t="s">
        <v>86</v>
      </c>
      <c r="D1040" s="4">
        <v>43159</v>
      </c>
      <c r="E1040" s="5">
        <f t="shared" si="236"/>
        <v>289</v>
      </c>
      <c r="F1040" s="5" t="str">
        <f t="shared" si="237"/>
        <v>개봉후</v>
      </c>
      <c r="G1040" s="5" t="str">
        <f t="shared" si="238"/>
        <v>금</v>
      </c>
      <c r="H1040" s="5">
        <f t="shared" si="239"/>
        <v>0</v>
      </c>
      <c r="I1040" s="5">
        <v>24647</v>
      </c>
      <c r="J1040" s="5">
        <v>16100</v>
      </c>
      <c r="K1040" s="5">
        <v>8547</v>
      </c>
      <c r="L1040" s="14">
        <f t="shared" si="240"/>
        <v>0.65322351604657769</v>
      </c>
      <c r="M1040" s="14">
        <f t="shared" si="241"/>
        <v>9.8057560367103225E-2</v>
      </c>
      <c r="N1040" s="11">
        <f t="shared" si="243"/>
        <v>21143.714285714286</v>
      </c>
      <c r="O1040" s="11">
        <f t="shared" si="229"/>
        <v>23606.607142857141</v>
      </c>
      <c r="P1040" s="11">
        <f t="shared" si="230"/>
        <v>1.0440721045106924</v>
      </c>
      <c r="Q1040" s="6">
        <v>1</v>
      </c>
      <c r="R1040" s="6">
        <v>1</v>
      </c>
      <c r="S1040" s="6">
        <v>413</v>
      </c>
      <c r="T1040" s="6">
        <v>1070000</v>
      </c>
      <c r="U1040" s="6">
        <v>214</v>
      </c>
      <c r="V1040" s="6">
        <v>1506227</v>
      </c>
      <c r="W1040" s="6">
        <v>46</v>
      </c>
      <c r="X1040" s="5" t="s">
        <v>96</v>
      </c>
      <c r="Y1040" s="5" t="s">
        <v>91</v>
      </c>
      <c r="Z1040" s="9"/>
      <c r="AA1040" s="14" t="str">
        <f t="shared" si="242"/>
        <v/>
      </c>
      <c r="AB1040" s="9" t="str">
        <f t="shared" si="244"/>
        <v/>
      </c>
      <c r="AC1040" s="9" t="str">
        <f t="shared" si="231"/>
        <v/>
      </c>
      <c r="AD1040" s="9" t="str">
        <f t="shared" si="232"/>
        <v/>
      </c>
      <c r="AE1040" s="5"/>
      <c r="AF1040" s="11">
        <f t="shared" si="233"/>
        <v>14196</v>
      </c>
      <c r="AG1040" s="11">
        <f t="shared" si="234"/>
        <v>1.1341222879684418</v>
      </c>
      <c r="AH1040" s="11" t="str">
        <f t="shared" si="235"/>
        <v/>
      </c>
      <c r="AI1040" s="5" t="s">
        <v>51</v>
      </c>
      <c r="AJ1040" s="5" t="s">
        <v>86</v>
      </c>
      <c r="AK1040" s="5" t="s">
        <v>52</v>
      </c>
      <c r="AL1040" s="5" t="s">
        <v>88</v>
      </c>
      <c r="AM1040" s="5" t="s">
        <v>89</v>
      </c>
      <c r="AN1040" s="12" t="str">
        <f t="shared" si="245"/>
        <v/>
      </c>
      <c r="AO1040" s="12"/>
      <c r="AP1040" s="12"/>
      <c r="AQ1040" s="12"/>
      <c r="AR1040" s="12"/>
      <c r="AS1040" s="13" t="s">
        <v>90</v>
      </c>
    </row>
    <row r="1041" spans="1:45" ht="21" customHeight="1">
      <c r="A1041" s="4">
        <v>43449</v>
      </c>
      <c r="B1041" s="5" t="s">
        <v>85</v>
      </c>
      <c r="C1041" s="5" t="s">
        <v>86</v>
      </c>
      <c r="D1041" s="4">
        <v>43159</v>
      </c>
      <c r="E1041" s="5">
        <f t="shared" si="236"/>
        <v>290</v>
      </c>
      <c r="F1041" s="5" t="str">
        <f t="shared" si="237"/>
        <v>개봉후</v>
      </c>
      <c r="G1041" s="5" t="str">
        <f t="shared" si="238"/>
        <v>토</v>
      </c>
      <c r="H1041" s="5">
        <f t="shared" si="239"/>
        <v>1</v>
      </c>
      <c r="I1041" s="5">
        <v>30628</v>
      </c>
      <c r="J1041" s="5">
        <v>23317</v>
      </c>
      <c r="K1041" s="5">
        <v>7312</v>
      </c>
      <c r="L1041" s="14">
        <f t="shared" si="240"/>
        <v>0.76129685255321933</v>
      </c>
      <c r="M1041" s="14">
        <f t="shared" si="241"/>
        <v>0.24266645027792433</v>
      </c>
      <c r="N1041" s="11">
        <f t="shared" si="243"/>
        <v>22082.571428571428</v>
      </c>
      <c r="O1041" s="11">
        <f t="shared" si="229"/>
        <v>23486.714285714286</v>
      </c>
      <c r="P1041" s="11">
        <f t="shared" si="230"/>
        <v>1.3040563966254477</v>
      </c>
      <c r="Q1041" s="6">
        <v>1</v>
      </c>
      <c r="R1041" s="6">
        <v>1</v>
      </c>
      <c r="S1041" s="6">
        <v>42</v>
      </c>
      <c r="T1041" s="6">
        <v>462000</v>
      </c>
      <c r="U1041" s="6">
        <v>42</v>
      </c>
      <c r="V1041" s="6">
        <v>1506269</v>
      </c>
      <c r="W1041" s="6">
        <v>67</v>
      </c>
      <c r="X1041" s="5" t="s">
        <v>96</v>
      </c>
      <c r="Y1041" s="5" t="s">
        <v>91</v>
      </c>
      <c r="Z1041" s="9"/>
      <c r="AA1041" s="14" t="str">
        <f t="shared" si="242"/>
        <v/>
      </c>
      <c r="AB1041" s="9" t="str">
        <f t="shared" si="244"/>
        <v/>
      </c>
      <c r="AC1041" s="9" t="str">
        <f t="shared" si="231"/>
        <v/>
      </c>
      <c r="AD1041" s="9" t="str">
        <f t="shared" si="232"/>
        <v/>
      </c>
      <c r="AE1041" s="5"/>
      <c r="AF1041" s="11">
        <f t="shared" si="233"/>
        <v>25404.5</v>
      </c>
      <c r="AG1041" s="11">
        <f t="shared" si="234"/>
        <v>0.91782951839241078</v>
      </c>
      <c r="AH1041" s="11" t="str">
        <f t="shared" si="235"/>
        <v/>
      </c>
      <c r="AI1041" s="5" t="s">
        <v>51</v>
      </c>
      <c r="AJ1041" s="5" t="s">
        <v>86</v>
      </c>
      <c r="AK1041" s="5" t="s">
        <v>52</v>
      </c>
      <c r="AL1041" s="5" t="s">
        <v>88</v>
      </c>
      <c r="AM1041" s="5" t="s">
        <v>89</v>
      </c>
      <c r="AN1041" s="12" t="str">
        <f t="shared" si="245"/>
        <v/>
      </c>
      <c r="AO1041" s="12"/>
      <c r="AP1041" s="12"/>
      <c r="AQ1041" s="12"/>
      <c r="AR1041" s="12"/>
      <c r="AS1041" s="13" t="s">
        <v>90</v>
      </c>
    </row>
    <row r="1042" spans="1:45" ht="21" customHeight="1">
      <c r="A1042" s="4">
        <v>43450</v>
      </c>
      <c r="B1042" s="5" t="s">
        <v>85</v>
      </c>
      <c r="C1042" s="5" t="s">
        <v>86</v>
      </c>
      <c r="D1042" s="4">
        <v>43159</v>
      </c>
      <c r="E1042" s="5">
        <f t="shared" si="236"/>
        <v>291</v>
      </c>
      <c r="F1042" s="5" t="str">
        <f t="shared" si="237"/>
        <v>개봉후</v>
      </c>
      <c r="G1042" s="5" t="str">
        <f t="shared" si="238"/>
        <v>일</v>
      </c>
      <c r="H1042" s="5">
        <f t="shared" si="239"/>
        <v>1</v>
      </c>
      <c r="I1042" s="5">
        <v>22442</v>
      </c>
      <c r="J1042" s="5">
        <v>16065</v>
      </c>
      <c r="K1042" s="5">
        <v>6377</v>
      </c>
      <c r="L1042" s="14">
        <f t="shared" si="240"/>
        <v>0.71584529008109798</v>
      </c>
      <c r="M1042" s="14">
        <f t="shared" si="241"/>
        <v>-0.2672717774585347</v>
      </c>
      <c r="N1042" s="11">
        <f t="shared" si="243"/>
        <v>21823.571428571428</v>
      </c>
      <c r="O1042" s="11">
        <f t="shared" si="229"/>
        <v>23468.821428571428</v>
      </c>
      <c r="P1042" s="11">
        <f t="shared" si="230"/>
        <v>0.95624742249215144</v>
      </c>
      <c r="Q1042" s="6"/>
      <c r="R1042" s="6"/>
      <c r="S1042" s="6"/>
      <c r="T1042" s="6"/>
      <c r="U1042" s="6"/>
      <c r="V1042" s="6"/>
      <c r="W1042" s="6"/>
      <c r="X1042" s="5" t="s">
        <v>96</v>
      </c>
      <c r="Y1042" s="5"/>
      <c r="Z1042" s="9"/>
      <c r="AA1042" s="14" t="str">
        <f t="shared" si="242"/>
        <v/>
      </c>
      <c r="AB1042" s="9" t="str">
        <f t="shared" si="244"/>
        <v/>
      </c>
      <c r="AC1042" s="9" t="str">
        <f t="shared" si="231"/>
        <v/>
      </c>
      <c r="AD1042" s="9" t="str">
        <f t="shared" si="232"/>
        <v/>
      </c>
      <c r="AE1042" s="5"/>
      <c r="AF1042" s="11">
        <f t="shared" si="233"/>
        <v>23403.75</v>
      </c>
      <c r="AG1042" s="11">
        <f t="shared" si="234"/>
        <v>0.68642845697804844</v>
      </c>
      <c r="AH1042" s="11" t="str">
        <f t="shared" si="235"/>
        <v/>
      </c>
      <c r="AI1042" s="5" t="s">
        <v>51</v>
      </c>
      <c r="AJ1042" s="5" t="s">
        <v>86</v>
      </c>
      <c r="AK1042" s="5" t="s">
        <v>52</v>
      </c>
      <c r="AL1042" s="5" t="s">
        <v>88</v>
      </c>
      <c r="AM1042" s="5" t="s">
        <v>89</v>
      </c>
      <c r="AN1042" s="12" t="str">
        <f t="shared" si="245"/>
        <v/>
      </c>
      <c r="AO1042" s="12"/>
      <c r="AP1042" s="12"/>
      <c r="AQ1042" s="12"/>
      <c r="AR1042" s="12"/>
      <c r="AS1042" s="13" t="s">
        <v>90</v>
      </c>
    </row>
    <row r="1043" spans="1:45" ht="21" customHeight="1">
      <c r="A1043" s="4">
        <v>43451</v>
      </c>
      <c r="B1043" s="5" t="s">
        <v>85</v>
      </c>
      <c r="C1043" s="5" t="s">
        <v>86</v>
      </c>
      <c r="D1043" s="4">
        <v>43159</v>
      </c>
      <c r="E1043" s="5">
        <f t="shared" si="236"/>
        <v>292</v>
      </c>
      <c r="F1043" s="5" t="str">
        <f t="shared" si="237"/>
        <v>개봉후</v>
      </c>
      <c r="G1043" s="5" t="str">
        <f t="shared" si="238"/>
        <v>월</v>
      </c>
      <c r="H1043" s="5">
        <f t="shared" si="239"/>
        <v>0</v>
      </c>
      <c r="I1043" s="5">
        <v>20850</v>
      </c>
      <c r="J1043" s="5">
        <v>12117</v>
      </c>
      <c r="K1043" s="5">
        <v>8732</v>
      </c>
      <c r="L1043" s="14">
        <f t="shared" si="240"/>
        <v>0.58115107913669062</v>
      </c>
      <c r="M1043" s="14">
        <f t="shared" si="241"/>
        <v>-7.0938419035736611E-2</v>
      </c>
      <c r="N1043" s="11">
        <f t="shared" si="243"/>
        <v>22293.142857142859</v>
      </c>
      <c r="O1043" s="11">
        <f t="shared" si="229"/>
        <v>23039.071428571428</v>
      </c>
      <c r="P1043" s="11">
        <f t="shared" si="230"/>
        <v>0.90498438987186369</v>
      </c>
      <c r="Q1043" s="6"/>
      <c r="R1043" s="6"/>
      <c r="S1043" s="6"/>
      <c r="T1043" s="6"/>
      <c r="U1043" s="6"/>
      <c r="V1043" s="6"/>
      <c r="W1043" s="6"/>
      <c r="X1043" s="5" t="s">
        <v>96</v>
      </c>
      <c r="Y1043" s="5"/>
      <c r="Z1043" s="9"/>
      <c r="AA1043" s="14" t="str">
        <f t="shared" si="242"/>
        <v/>
      </c>
      <c r="AB1043" s="9" t="str">
        <f t="shared" si="244"/>
        <v/>
      </c>
      <c r="AC1043" s="9" t="str">
        <f t="shared" si="231"/>
        <v/>
      </c>
      <c r="AD1043" s="9" t="str">
        <f t="shared" si="232"/>
        <v/>
      </c>
      <c r="AE1043" s="5"/>
      <c r="AF1043" s="11">
        <f t="shared" si="233"/>
        <v>10667.25</v>
      </c>
      <c r="AG1043" s="11">
        <f t="shared" si="234"/>
        <v>1.135906630106166</v>
      </c>
      <c r="AH1043" s="11" t="str">
        <f t="shared" si="235"/>
        <v/>
      </c>
      <c r="AI1043" s="5" t="s">
        <v>51</v>
      </c>
      <c r="AJ1043" s="5" t="s">
        <v>86</v>
      </c>
      <c r="AK1043" s="5" t="s">
        <v>52</v>
      </c>
      <c r="AL1043" s="5" t="s">
        <v>88</v>
      </c>
      <c r="AM1043" s="5" t="s">
        <v>89</v>
      </c>
      <c r="AN1043" s="12" t="str">
        <f t="shared" si="245"/>
        <v/>
      </c>
      <c r="AO1043" s="12"/>
      <c r="AP1043" s="12"/>
      <c r="AQ1043" s="12"/>
      <c r="AR1043" s="12"/>
      <c r="AS1043" s="13" t="s">
        <v>90</v>
      </c>
    </row>
    <row r="1044" spans="1:45" ht="21" customHeight="1">
      <c r="A1044" s="4">
        <v>43452</v>
      </c>
      <c r="B1044" s="5" t="s">
        <v>85</v>
      </c>
      <c r="C1044" s="5" t="s">
        <v>86</v>
      </c>
      <c r="D1044" s="4">
        <v>43159</v>
      </c>
      <c r="E1044" s="5">
        <f t="shared" si="236"/>
        <v>293</v>
      </c>
      <c r="F1044" s="5" t="str">
        <f t="shared" si="237"/>
        <v>개봉후</v>
      </c>
      <c r="G1044" s="5" t="str">
        <f t="shared" si="238"/>
        <v>화</v>
      </c>
      <c r="H1044" s="5">
        <f t="shared" si="239"/>
        <v>0</v>
      </c>
      <c r="I1044" s="5">
        <v>22516</v>
      </c>
      <c r="J1044" s="5">
        <v>13426</v>
      </c>
      <c r="K1044" s="5">
        <v>9090</v>
      </c>
      <c r="L1044" s="14">
        <f t="shared" si="240"/>
        <v>0.59628708473974068</v>
      </c>
      <c r="M1044" s="14">
        <f t="shared" si="241"/>
        <v>7.990407673860922E-2</v>
      </c>
      <c r="N1044" s="11">
        <f t="shared" si="243"/>
        <v>23358.714285714286</v>
      </c>
      <c r="O1044" s="11">
        <f t="shared" si="229"/>
        <v>22946.964285714286</v>
      </c>
      <c r="P1044" s="11">
        <f t="shared" si="230"/>
        <v>0.98121911550703089</v>
      </c>
      <c r="Q1044" s="6"/>
      <c r="R1044" s="6"/>
      <c r="S1044" s="6"/>
      <c r="T1044" s="6"/>
      <c r="U1044" s="6"/>
      <c r="V1044" s="6"/>
      <c r="W1044" s="6"/>
      <c r="X1044" s="5" t="s">
        <v>96</v>
      </c>
      <c r="Y1044" s="5"/>
      <c r="Z1044" s="9"/>
      <c r="AA1044" s="14" t="str">
        <f t="shared" si="242"/>
        <v/>
      </c>
      <c r="AB1044" s="9" t="str">
        <f t="shared" si="244"/>
        <v/>
      </c>
      <c r="AC1044" s="9" t="str">
        <f t="shared" si="231"/>
        <v/>
      </c>
      <c r="AD1044" s="9" t="str">
        <f t="shared" si="232"/>
        <v/>
      </c>
      <c r="AE1044" s="5"/>
      <c r="AF1044" s="11">
        <f t="shared" si="233"/>
        <v>9604</v>
      </c>
      <c r="AG1044" s="11">
        <f t="shared" si="234"/>
        <v>1.3979591836734695</v>
      </c>
      <c r="AH1044" s="11" t="str">
        <f t="shared" si="235"/>
        <v/>
      </c>
      <c r="AI1044" s="5" t="s">
        <v>51</v>
      </c>
      <c r="AJ1044" s="5" t="s">
        <v>86</v>
      </c>
      <c r="AK1044" s="5" t="s">
        <v>52</v>
      </c>
      <c r="AL1044" s="5" t="s">
        <v>88</v>
      </c>
      <c r="AM1044" s="5" t="s">
        <v>89</v>
      </c>
      <c r="AN1044" s="12" t="str">
        <f t="shared" si="245"/>
        <v/>
      </c>
      <c r="AO1044" s="12"/>
      <c r="AP1044" s="12"/>
      <c r="AQ1044" s="12"/>
      <c r="AR1044" s="12"/>
      <c r="AS1044" s="13" t="s">
        <v>90</v>
      </c>
    </row>
    <row r="1045" spans="1:45" ht="21" customHeight="1">
      <c r="A1045" s="4">
        <v>43453</v>
      </c>
      <c r="B1045" s="5" t="s">
        <v>85</v>
      </c>
      <c r="C1045" s="5" t="s">
        <v>86</v>
      </c>
      <c r="D1045" s="4">
        <v>43159</v>
      </c>
      <c r="E1045" s="5">
        <f t="shared" si="236"/>
        <v>294</v>
      </c>
      <c r="F1045" s="5" t="str">
        <f t="shared" si="237"/>
        <v>개봉후</v>
      </c>
      <c r="G1045" s="5" t="str">
        <f t="shared" si="238"/>
        <v>수</v>
      </c>
      <c r="H1045" s="5">
        <f t="shared" si="239"/>
        <v>0</v>
      </c>
      <c r="I1045" s="5">
        <v>22505</v>
      </c>
      <c r="J1045" s="5">
        <v>13556</v>
      </c>
      <c r="K1045" s="5">
        <v>8950</v>
      </c>
      <c r="L1045" s="14">
        <f t="shared" si="240"/>
        <v>0.60235503221506337</v>
      </c>
      <c r="M1045" s="14">
        <f t="shared" si="241"/>
        <v>-4.8854148161303623E-4</v>
      </c>
      <c r="N1045" s="11">
        <f t="shared" si="243"/>
        <v>23719.142857142859</v>
      </c>
      <c r="O1045" s="11">
        <f t="shared" si="229"/>
        <v>23031.464285714286</v>
      </c>
      <c r="P1045" s="11">
        <f t="shared" si="230"/>
        <v>0.9771415191329873</v>
      </c>
      <c r="Q1045" s="6"/>
      <c r="R1045" s="6"/>
      <c r="S1045" s="6"/>
      <c r="T1045" s="6"/>
      <c r="U1045" s="6"/>
      <c r="V1045" s="6"/>
      <c r="W1045" s="6"/>
      <c r="X1045" s="5" t="s">
        <v>96</v>
      </c>
      <c r="Y1045" s="5"/>
      <c r="Z1045" s="9"/>
      <c r="AA1045" s="14" t="str">
        <f t="shared" si="242"/>
        <v/>
      </c>
      <c r="AB1045" s="9" t="str">
        <f t="shared" si="244"/>
        <v/>
      </c>
      <c r="AC1045" s="9" t="str">
        <f t="shared" si="231"/>
        <v/>
      </c>
      <c r="AD1045" s="9" t="str">
        <f t="shared" si="232"/>
        <v/>
      </c>
      <c r="AE1045" s="5"/>
      <c r="AF1045" s="11">
        <f t="shared" si="233"/>
        <v>13016.25</v>
      </c>
      <c r="AG1045" s="11">
        <f t="shared" si="234"/>
        <v>1.0414673965235763</v>
      </c>
      <c r="AH1045" s="11" t="str">
        <f t="shared" si="235"/>
        <v/>
      </c>
      <c r="AI1045" s="5" t="s">
        <v>51</v>
      </c>
      <c r="AJ1045" s="5" t="s">
        <v>86</v>
      </c>
      <c r="AK1045" s="5" t="s">
        <v>52</v>
      </c>
      <c r="AL1045" s="5" t="s">
        <v>88</v>
      </c>
      <c r="AM1045" s="5" t="s">
        <v>89</v>
      </c>
      <c r="AN1045" s="12" t="str">
        <f t="shared" si="245"/>
        <v/>
      </c>
      <c r="AO1045" s="12"/>
      <c r="AP1045" s="12"/>
      <c r="AQ1045" s="12"/>
      <c r="AR1045" s="12"/>
      <c r="AS1045" s="13" t="s">
        <v>90</v>
      </c>
    </row>
    <row r="1046" spans="1:45" ht="21" customHeight="1">
      <c r="A1046" s="4">
        <v>43454</v>
      </c>
      <c r="B1046" s="5" t="s">
        <v>85</v>
      </c>
      <c r="C1046" s="5" t="s">
        <v>86</v>
      </c>
      <c r="D1046" s="4">
        <v>43159</v>
      </c>
      <c r="E1046" s="5">
        <f t="shared" si="236"/>
        <v>295</v>
      </c>
      <c r="F1046" s="5" t="str">
        <f t="shared" si="237"/>
        <v>개봉후</v>
      </c>
      <c r="G1046" s="5" t="str">
        <f t="shared" si="238"/>
        <v>목</v>
      </c>
      <c r="H1046" s="5">
        <f t="shared" si="239"/>
        <v>0</v>
      </c>
      <c r="I1046" s="5">
        <v>19002</v>
      </c>
      <c r="J1046" s="5">
        <v>10280</v>
      </c>
      <c r="K1046" s="5">
        <v>8722</v>
      </c>
      <c r="L1046" s="14">
        <f t="shared" si="240"/>
        <v>0.5409956846647721</v>
      </c>
      <c r="M1046" s="14">
        <f t="shared" si="241"/>
        <v>-0.15565429904465677</v>
      </c>
      <c r="N1046" s="11">
        <f t="shared" si="243"/>
        <v>23227.142857142859</v>
      </c>
      <c r="O1046" s="11">
        <f t="shared" si="229"/>
        <v>23116.464285714286</v>
      </c>
      <c r="P1046" s="11">
        <f t="shared" si="230"/>
        <v>0.82201152239977382</v>
      </c>
      <c r="Q1046" s="6"/>
      <c r="R1046" s="6"/>
      <c r="S1046" s="6"/>
      <c r="T1046" s="6"/>
      <c r="U1046" s="6"/>
      <c r="V1046" s="6"/>
      <c r="W1046" s="6"/>
      <c r="X1046" s="5" t="s">
        <v>96</v>
      </c>
      <c r="Y1046" s="5"/>
      <c r="Z1046" s="9"/>
      <c r="AA1046" s="14" t="str">
        <f t="shared" si="242"/>
        <v/>
      </c>
      <c r="AB1046" s="9" t="str">
        <f t="shared" si="244"/>
        <v/>
      </c>
      <c r="AC1046" s="9" t="str">
        <f t="shared" si="231"/>
        <v/>
      </c>
      <c r="AD1046" s="9" t="str">
        <f t="shared" si="232"/>
        <v/>
      </c>
      <c r="AE1046" s="5"/>
      <c r="AF1046" s="11">
        <f t="shared" si="233"/>
        <v>11504.5</v>
      </c>
      <c r="AG1046" s="11">
        <f t="shared" si="234"/>
        <v>0.89356338823938464</v>
      </c>
      <c r="AH1046" s="11" t="str">
        <f t="shared" si="235"/>
        <v/>
      </c>
      <c r="AI1046" s="5" t="s">
        <v>51</v>
      </c>
      <c r="AJ1046" s="5" t="s">
        <v>86</v>
      </c>
      <c r="AK1046" s="5" t="s">
        <v>52</v>
      </c>
      <c r="AL1046" s="5" t="s">
        <v>88</v>
      </c>
      <c r="AM1046" s="5" t="s">
        <v>89</v>
      </c>
      <c r="AN1046" s="12" t="str">
        <f t="shared" si="245"/>
        <v/>
      </c>
      <c r="AO1046" s="12"/>
      <c r="AP1046" s="12"/>
      <c r="AQ1046" s="12"/>
      <c r="AR1046" s="12"/>
      <c r="AS1046" s="13" t="s">
        <v>90</v>
      </c>
    </row>
    <row r="1047" spans="1:45" ht="21" customHeight="1">
      <c r="A1047" s="4">
        <v>43455</v>
      </c>
      <c r="B1047" s="5" t="s">
        <v>85</v>
      </c>
      <c r="C1047" s="5" t="s">
        <v>86</v>
      </c>
      <c r="D1047" s="4">
        <v>43159</v>
      </c>
      <c r="E1047" s="5">
        <f t="shared" si="236"/>
        <v>296</v>
      </c>
      <c r="F1047" s="5" t="str">
        <f t="shared" si="237"/>
        <v>개봉후</v>
      </c>
      <c r="G1047" s="5" t="str">
        <f t="shared" si="238"/>
        <v>금</v>
      </c>
      <c r="H1047" s="5">
        <f t="shared" si="239"/>
        <v>0</v>
      </c>
      <c r="I1047" s="5">
        <v>20909</v>
      </c>
      <c r="J1047" s="5">
        <v>12008</v>
      </c>
      <c r="K1047" s="5">
        <v>8900</v>
      </c>
      <c r="L1047" s="14">
        <f t="shared" si="240"/>
        <v>0.57429814912238752</v>
      </c>
      <c r="M1047" s="14">
        <f t="shared" si="241"/>
        <v>0.10035785706767708</v>
      </c>
      <c r="N1047" s="11">
        <f t="shared" si="243"/>
        <v>22693.142857142859</v>
      </c>
      <c r="O1047" s="11">
        <f t="shared" ref="O1047:O1110" si="246">IF(COUNT(I1019:I1046)=28,AVERAGE(I1019:I1046),"")</f>
        <v>23075.464285714286</v>
      </c>
      <c r="P1047" s="11">
        <f t="shared" ref="P1047:P1110" si="247">IF(COUNT(I1047,O1047)=2,IFERROR(I1047/O1047,""),"")</f>
        <v>0.90611394601253958</v>
      </c>
      <c r="Q1047" s="6"/>
      <c r="R1047" s="6"/>
      <c r="S1047" s="6"/>
      <c r="T1047" s="6"/>
      <c r="U1047" s="6"/>
      <c r="V1047" s="6"/>
      <c r="W1047" s="6"/>
      <c r="X1047" s="5" t="s">
        <v>96</v>
      </c>
      <c r="Y1047" s="5"/>
      <c r="Z1047" s="9"/>
      <c r="AA1047" s="14" t="str">
        <f t="shared" si="242"/>
        <v/>
      </c>
      <c r="AB1047" s="9" t="str">
        <f t="shared" si="244"/>
        <v/>
      </c>
      <c r="AC1047" s="9" t="str">
        <f t="shared" ref="AC1047:AC1110" si="248">IF(COUNT(Z1019:Z1046)=28,AVERAGE(Z1019:Z1046),"")</f>
        <v/>
      </c>
      <c r="AD1047" s="9" t="str">
        <f t="shared" ref="AD1047:AD1110" si="249">IF(COUNT(AB1047:AC1047)=2,IFERROR(AB1047/AC1047,""),"")</f>
        <v/>
      </c>
      <c r="AE1047" s="5"/>
      <c r="AF1047" s="11">
        <f t="shared" ref="AF1047:AF1110" si="250">IF(COUNT(J1040,J1033,J1026,J1019)=4,AVERAGE(J1040,J1033,J1026,J1019),"")</f>
        <v>13399</v>
      </c>
      <c r="AG1047" s="11">
        <f t="shared" ref="AG1047:AG1110" si="251">IF(COUNT(J1047,AF1047)=2,IFERROR(J1047/AF1047,""),"")</f>
        <v>0.89618628255839983</v>
      </c>
      <c r="AH1047" s="11" t="str">
        <f t="shared" ref="AH1047:AH1110" si="252">IF(COUNT(Z1047,AC1047)=2,IFERROR(Z1047/AC1047,""),"")</f>
        <v/>
      </c>
      <c r="AI1047" s="5" t="s">
        <v>51</v>
      </c>
      <c r="AJ1047" s="5" t="s">
        <v>86</v>
      </c>
      <c r="AK1047" s="5" t="s">
        <v>52</v>
      </c>
      <c r="AL1047" s="5" t="s">
        <v>88</v>
      </c>
      <c r="AM1047" s="5" t="s">
        <v>89</v>
      </c>
      <c r="AN1047" s="12" t="str">
        <f t="shared" si="245"/>
        <v/>
      </c>
      <c r="AO1047" s="12"/>
      <c r="AP1047" s="12"/>
      <c r="AQ1047" s="12"/>
      <c r="AR1047" s="12"/>
      <c r="AS1047" s="13" t="s">
        <v>90</v>
      </c>
    </row>
    <row r="1048" spans="1:45" ht="21" customHeight="1">
      <c r="A1048" s="4">
        <v>43456</v>
      </c>
      <c r="B1048" s="5" t="s">
        <v>85</v>
      </c>
      <c r="C1048" s="5" t="s">
        <v>86</v>
      </c>
      <c r="D1048" s="4">
        <v>43159</v>
      </c>
      <c r="E1048" s="5">
        <f t="shared" si="236"/>
        <v>297</v>
      </c>
      <c r="F1048" s="5" t="str">
        <f t="shared" si="237"/>
        <v>개봉후</v>
      </c>
      <c r="G1048" s="5" t="str">
        <f t="shared" si="238"/>
        <v>토</v>
      </c>
      <c r="H1048" s="5">
        <f t="shared" si="239"/>
        <v>1</v>
      </c>
      <c r="I1048" s="5">
        <v>26159</v>
      </c>
      <c r="J1048" s="5">
        <v>18756</v>
      </c>
      <c r="K1048" s="5">
        <v>7402</v>
      </c>
      <c r="L1048" s="14">
        <f t="shared" si="240"/>
        <v>0.71699988531671699</v>
      </c>
      <c r="M1048" s="14">
        <f t="shared" si="241"/>
        <v>0.25108804820890529</v>
      </c>
      <c r="N1048" s="11">
        <f t="shared" si="243"/>
        <v>22054.714285714286</v>
      </c>
      <c r="O1048" s="11">
        <f t="shared" si="246"/>
        <v>23016.071428571428</v>
      </c>
      <c r="P1048" s="11">
        <f t="shared" si="247"/>
        <v>1.1365536503995655</v>
      </c>
      <c r="Q1048" s="6"/>
      <c r="R1048" s="6"/>
      <c r="S1048" s="6"/>
      <c r="T1048" s="6"/>
      <c r="U1048" s="6"/>
      <c r="V1048" s="6"/>
      <c r="W1048" s="6"/>
      <c r="X1048" s="5" t="s">
        <v>96</v>
      </c>
      <c r="Y1048" s="5"/>
      <c r="Z1048" s="9"/>
      <c r="AA1048" s="14" t="str">
        <f t="shared" si="242"/>
        <v/>
      </c>
      <c r="AB1048" s="9" t="str">
        <f t="shared" si="244"/>
        <v/>
      </c>
      <c r="AC1048" s="9" t="str">
        <f t="shared" si="248"/>
        <v/>
      </c>
      <c r="AD1048" s="9" t="str">
        <f t="shared" si="249"/>
        <v/>
      </c>
      <c r="AE1048" s="5"/>
      <c r="AF1048" s="11">
        <f t="shared" si="250"/>
        <v>25317</v>
      </c>
      <c r="AG1048" s="11">
        <f t="shared" si="251"/>
        <v>0.74084607180945605</v>
      </c>
      <c r="AH1048" s="11" t="str">
        <f t="shared" si="252"/>
        <v/>
      </c>
      <c r="AI1048" s="5" t="s">
        <v>51</v>
      </c>
      <c r="AJ1048" s="5" t="s">
        <v>86</v>
      </c>
      <c r="AK1048" s="5" t="s">
        <v>52</v>
      </c>
      <c r="AL1048" s="5" t="s">
        <v>88</v>
      </c>
      <c r="AM1048" s="5" t="s">
        <v>89</v>
      </c>
      <c r="AN1048" s="12" t="str">
        <f t="shared" si="245"/>
        <v/>
      </c>
      <c r="AO1048" s="12"/>
      <c r="AP1048" s="12"/>
      <c r="AQ1048" s="12"/>
      <c r="AR1048" s="12"/>
      <c r="AS1048" s="13" t="s">
        <v>90</v>
      </c>
    </row>
    <row r="1049" spans="1:45" ht="21" customHeight="1">
      <c r="A1049" s="4">
        <v>43457</v>
      </c>
      <c r="B1049" s="5" t="s">
        <v>85</v>
      </c>
      <c r="C1049" s="5" t="s">
        <v>86</v>
      </c>
      <c r="D1049" s="4">
        <v>43159</v>
      </c>
      <c r="E1049" s="5">
        <f t="shared" si="236"/>
        <v>298</v>
      </c>
      <c r="F1049" s="5" t="str">
        <f t="shared" si="237"/>
        <v>개봉후</v>
      </c>
      <c r="G1049" s="5" t="str">
        <f t="shared" si="238"/>
        <v>일</v>
      </c>
      <c r="H1049" s="5">
        <f t="shared" si="239"/>
        <v>1</v>
      </c>
      <c r="I1049" s="5">
        <v>36624</v>
      </c>
      <c r="J1049" s="5">
        <v>29505</v>
      </c>
      <c r="K1049" s="5">
        <v>7119</v>
      </c>
      <c r="L1049" s="14">
        <f t="shared" si="240"/>
        <v>0.80561926605504586</v>
      </c>
      <c r="M1049" s="14">
        <f t="shared" si="241"/>
        <v>0.40005351886539997</v>
      </c>
      <c r="N1049" s="11">
        <f t="shared" si="243"/>
        <v>24080.714285714286</v>
      </c>
      <c r="O1049" s="11">
        <f t="shared" si="246"/>
        <v>22575.321428571428</v>
      </c>
      <c r="P1049" s="11">
        <f t="shared" si="247"/>
        <v>1.6223024826414432</v>
      </c>
      <c r="Q1049" s="6"/>
      <c r="R1049" s="6"/>
      <c r="S1049" s="6"/>
      <c r="T1049" s="6"/>
      <c r="U1049" s="6"/>
      <c r="V1049" s="6"/>
      <c r="W1049" s="6"/>
      <c r="X1049" s="5" t="s">
        <v>96</v>
      </c>
      <c r="Y1049" s="5"/>
      <c r="Z1049" s="9"/>
      <c r="AA1049" s="14" t="str">
        <f t="shared" si="242"/>
        <v/>
      </c>
      <c r="AB1049" s="9" t="str">
        <f t="shared" si="244"/>
        <v/>
      </c>
      <c r="AC1049" s="9" t="str">
        <f t="shared" si="248"/>
        <v/>
      </c>
      <c r="AD1049" s="9" t="str">
        <f t="shared" si="249"/>
        <v/>
      </c>
      <c r="AE1049" s="5"/>
      <c r="AF1049" s="11">
        <f t="shared" si="250"/>
        <v>20636</v>
      </c>
      <c r="AG1049" s="11">
        <f t="shared" si="251"/>
        <v>1.4297829036635006</v>
      </c>
      <c r="AH1049" s="11" t="str">
        <f t="shared" si="252"/>
        <v/>
      </c>
      <c r="AI1049" s="5" t="s">
        <v>51</v>
      </c>
      <c r="AJ1049" s="5" t="s">
        <v>86</v>
      </c>
      <c r="AK1049" s="5" t="s">
        <v>52</v>
      </c>
      <c r="AL1049" s="5" t="s">
        <v>88</v>
      </c>
      <c r="AM1049" s="5" t="s">
        <v>89</v>
      </c>
      <c r="AN1049" s="12" t="str">
        <f t="shared" si="245"/>
        <v/>
      </c>
      <c r="AO1049" s="12"/>
      <c r="AP1049" s="12"/>
      <c r="AQ1049" s="12"/>
      <c r="AR1049" s="12"/>
      <c r="AS1049" s="13" t="s">
        <v>90</v>
      </c>
    </row>
    <row r="1050" spans="1:45" ht="21" customHeight="1">
      <c r="A1050" s="4">
        <v>43458</v>
      </c>
      <c r="B1050" s="5" t="s">
        <v>85</v>
      </c>
      <c r="C1050" s="5" t="s">
        <v>86</v>
      </c>
      <c r="D1050" s="4">
        <v>43159</v>
      </c>
      <c r="E1050" s="5">
        <f t="shared" si="236"/>
        <v>299</v>
      </c>
      <c r="F1050" s="5" t="str">
        <f t="shared" si="237"/>
        <v>개봉후</v>
      </c>
      <c r="G1050" s="5" t="str">
        <f t="shared" si="238"/>
        <v>월</v>
      </c>
      <c r="H1050" s="5">
        <f t="shared" si="239"/>
        <v>0</v>
      </c>
      <c r="I1050" s="5">
        <v>23342</v>
      </c>
      <c r="J1050" s="5">
        <v>14458</v>
      </c>
      <c r="K1050" s="5">
        <v>8883</v>
      </c>
      <c r="L1050" s="14">
        <f t="shared" si="240"/>
        <v>0.61939850912518213</v>
      </c>
      <c r="M1050" s="14">
        <f t="shared" si="241"/>
        <v>-0.36265836609873303</v>
      </c>
      <c r="N1050" s="11">
        <f t="shared" si="243"/>
        <v>24436.714285714286</v>
      </c>
      <c r="O1050" s="11">
        <f t="shared" si="246"/>
        <v>22731.071428571428</v>
      </c>
      <c r="P1050" s="11">
        <f t="shared" si="247"/>
        <v>1.0268763649504298</v>
      </c>
      <c r="Q1050" s="6"/>
      <c r="R1050" s="6"/>
      <c r="S1050" s="6"/>
      <c r="T1050" s="6"/>
      <c r="U1050" s="6"/>
      <c r="V1050" s="6"/>
      <c r="W1050" s="6"/>
      <c r="X1050" s="5" t="s">
        <v>96</v>
      </c>
      <c r="Y1050" s="5"/>
      <c r="Z1050" s="9"/>
      <c r="AA1050" s="14" t="str">
        <f t="shared" si="242"/>
        <v/>
      </c>
      <c r="AB1050" s="9" t="str">
        <f t="shared" si="244"/>
        <v/>
      </c>
      <c r="AC1050" s="9" t="str">
        <f t="shared" si="248"/>
        <v/>
      </c>
      <c r="AD1050" s="9" t="str">
        <f t="shared" si="249"/>
        <v/>
      </c>
      <c r="AE1050" s="5"/>
      <c r="AF1050" s="11">
        <f t="shared" si="250"/>
        <v>10042.5</v>
      </c>
      <c r="AG1050" s="11">
        <f t="shared" si="251"/>
        <v>1.4396813542444611</v>
      </c>
      <c r="AH1050" s="11" t="str">
        <f t="shared" si="252"/>
        <v/>
      </c>
      <c r="AI1050" s="5" t="s">
        <v>51</v>
      </c>
      <c r="AJ1050" s="5" t="s">
        <v>86</v>
      </c>
      <c r="AK1050" s="5" t="s">
        <v>52</v>
      </c>
      <c r="AL1050" s="5" t="s">
        <v>88</v>
      </c>
      <c r="AM1050" s="5" t="s">
        <v>89</v>
      </c>
      <c r="AN1050" s="12" t="str">
        <f t="shared" si="245"/>
        <v/>
      </c>
      <c r="AO1050" s="12"/>
      <c r="AP1050" s="12"/>
      <c r="AQ1050" s="12"/>
      <c r="AR1050" s="12"/>
      <c r="AS1050" s="13" t="s">
        <v>90</v>
      </c>
    </row>
    <row r="1051" spans="1:45" ht="21" customHeight="1">
      <c r="A1051" s="4">
        <v>43459</v>
      </c>
      <c r="B1051" s="5" t="s">
        <v>85</v>
      </c>
      <c r="C1051" s="5" t="s">
        <v>86</v>
      </c>
      <c r="D1051" s="4">
        <v>43159</v>
      </c>
      <c r="E1051" s="5">
        <f t="shared" si="236"/>
        <v>300</v>
      </c>
      <c r="F1051" s="5" t="str">
        <f t="shared" si="237"/>
        <v>개봉후</v>
      </c>
      <c r="G1051" s="5" t="str">
        <f t="shared" si="238"/>
        <v>화</v>
      </c>
      <c r="H1051" s="5">
        <f t="shared" si="239"/>
        <v>0</v>
      </c>
      <c r="I1051" s="5">
        <v>20160</v>
      </c>
      <c r="J1051" s="5">
        <v>13184</v>
      </c>
      <c r="K1051" s="5">
        <v>6976</v>
      </c>
      <c r="L1051" s="14">
        <f t="shared" si="240"/>
        <v>0.65396825396825398</v>
      </c>
      <c r="M1051" s="14">
        <f t="shared" si="241"/>
        <v>-0.13632079513323625</v>
      </c>
      <c r="N1051" s="11">
        <f t="shared" si="243"/>
        <v>24100.142857142859</v>
      </c>
      <c r="O1051" s="11">
        <f t="shared" si="246"/>
        <v>22886.464285714286</v>
      </c>
      <c r="P1051" s="11">
        <f t="shared" si="247"/>
        <v>0.88087000894165446</v>
      </c>
      <c r="Q1051" s="6"/>
      <c r="R1051" s="6"/>
      <c r="S1051" s="6"/>
      <c r="T1051" s="6"/>
      <c r="U1051" s="6"/>
      <c r="V1051" s="6"/>
      <c r="W1051" s="6"/>
      <c r="X1051" s="5" t="s">
        <v>96</v>
      </c>
      <c r="Y1051" s="5"/>
      <c r="Z1051" s="9"/>
      <c r="AA1051" s="14" t="str">
        <f t="shared" si="242"/>
        <v/>
      </c>
      <c r="AB1051" s="9" t="str">
        <f t="shared" si="244"/>
        <v/>
      </c>
      <c r="AC1051" s="9" t="str">
        <f t="shared" si="248"/>
        <v/>
      </c>
      <c r="AD1051" s="9" t="str">
        <f t="shared" si="249"/>
        <v/>
      </c>
      <c r="AE1051" s="5"/>
      <c r="AF1051" s="11">
        <f t="shared" si="250"/>
        <v>10117.5</v>
      </c>
      <c r="AG1051" s="11">
        <f t="shared" si="251"/>
        <v>1.3030887076847046</v>
      </c>
      <c r="AH1051" s="11" t="str">
        <f t="shared" si="252"/>
        <v/>
      </c>
      <c r="AI1051" s="5" t="s">
        <v>51</v>
      </c>
      <c r="AJ1051" s="5" t="s">
        <v>86</v>
      </c>
      <c r="AK1051" s="5" t="s">
        <v>52</v>
      </c>
      <c r="AL1051" s="5" t="s">
        <v>88</v>
      </c>
      <c r="AM1051" s="5" t="s">
        <v>89</v>
      </c>
      <c r="AN1051" s="12" t="str">
        <f t="shared" si="245"/>
        <v/>
      </c>
      <c r="AO1051" s="12"/>
      <c r="AP1051" s="12"/>
      <c r="AQ1051" s="12"/>
      <c r="AR1051" s="12"/>
      <c r="AS1051" s="13" t="s">
        <v>90</v>
      </c>
    </row>
    <row r="1052" spans="1:45" ht="21" customHeight="1">
      <c r="A1052" s="4">
        <v>43460</v>
      </c>
      <c r="B1052" s="5" t="s">
        <v>85</v>
      </c>
      <c r="C1052" s="5" t="s">
        <v>86</v>
      </c>
      <c r="D1052" s="4">
        <v>43159</v>
      </c>
      <c r="E1052" s="5">
        <f t="shared" si="236"/>
        <v>301</v>
      </c>
      <c r="F1052" s="5" t="str">
        <f t="shared" si="237"/>
        <v>개봉후</v>
      </c>
      <c r="G1052" s="5" t="str">
        <f t="shared" si="238"/>
        <v>수</v>
      </c>
      <c r="H1052" s="5">
        <f t="shared" si="239"/>
        <v>0</v>
      </c>
      <c r="I1052" s="5">
        <v>22393</v>
      </c>
      <c r="J1052" s="5">
        <v>13654</v>
      </c>
      <c r="K1052" s="5">
        <v>8740</v>
      </c>
      <c r="L1052" s="14">
        <f t="shared" si="240"/>
        <v>0.60974411646496673</v>
      </c>
      <c r="M1052" s="14">
        <f t="shared" si="241"/>
        <v>0.11076388888888888</v>
      </c>
      <c r="N1052" s="11">
        <f t="shared" si="243"/>
        <v>24084.142857142859</v>
      </c>
      <c r="O1052" s="11">
        <f t="shared" si="246"/>
        <v>22900.964285714286</v>
      </c>
      <c r="P1052" s="11">
        <f t="shared" si="247"/>
        <v>0.97781908746824442</v>
      </c>
      <c r="Q1052" s="6"/>
      <c r="R1052" s="6"/>
      <c r="S1052" s="6"/>
      <c r="T1052" s="6"/>
      <c r="U1052" s="6"/>
      <c r="V1052" s="6"/>
      <c r="W1052" s="6"/>
      <c r="X1052" s="5" t="s">
        <v>96</v>
      </c>
      <c r="Y1052" s="5"/>
      <c r="Z1052" s="9"/>
      <c r="AA1052" s="14" t="str">
        <f t="shared" si="242"/>
        <v/>
      </c>
      <c r="AB1052" s="9" t="str">
        <f t="shared" si="244"/>
        <v/>
      </c>
      <c r="AC1052" s="9" t="str">
        <f t="shared" si="248"/>
        <v/>
      </c>
      <c r="AD1052" s="9" t="str">
        <f t="shared" si="249"/>
        <v/>
      </c>
      <c r="AE1052" s="5"/>
      <c r="AF1052" s="11">
        <f t="shared" si="250"/>
        <v>13536.25</v>
      </c>
      <c r="AG1052" s="11">
        <f t="shared" si="251"/>
        <v>1.008698864161049</v>
      </c>
      <c r="AH1052" s="11" t="str">
        <f t="shared" si="252"/>
        <v/>
      </c>
      <c r="AI1052" s="5" t="s">
        <v>51</v>
      </c>
      <c r="AJ1052" s="5" t="s">
        <v>86</v>
      </c>
      <c r="AK1052" s="5" t="s">
        <v>52</v>
      </c>
      <c r="AL1052" s="5" t="s">
        <v>88</v>
      </c>
      <c r="AM1052" s="5" t="s">
        <v>89</v>
      </c>
      <c r="AN1052" s="12" t="str">
        <f t="shared" si="245"/>
        <v/>
      </c>
      <c r="AO1052" s="12"/>
      <c r="AP1052" s="12"/>
      <c r="AQ1052" s="12"/>
      <c r="AR1052" s="12"/>
      <c r="AS1052" s="13" t="s">
        <v>90</v>
      </c>
    </row>
    <row r="1053" spans="1:45" ht="21" customHeight="1">
      <c r="A1053" s="4">
        <v>43461</v>
      </c>
      <c r="B1053" s="5" t="s">
        <v>85</v>
      </c>
      <c r="C1053" s="5" t="s">
        <v>86</v>
      </c>
      <c r="D1053" s="4">
        <v>43159</v>
      </c>
      <c r="E1053" s="5">
        <f t="shared" si="236"/>
        <v>302</v>
      </c>
      <c r="F1053" s="5" t="str">
        <f t="shared" si="237"/>
        <v>개봉후</v>
      </c>
      <c r="G1053" s="5" t="str">
        <f t="shared" si="238"/>
        <v>목</v>
      </c>
      <c r="H1053" s="5">
        <f t="shared" si="239"/>
        <v>0</v>
      </c>
      <c r="I1053" s="5">
        <v>22480</v>
      </c>
      <c r="J1053" s="5">
        <v>13755</v>
      </c>
      <c r="K1053" s="5">
        <v>8726</v>
      </c>
      <c r="L1053" s="14">
        <f t="shared" si="240"/>
        <v>0.61187722419928825</v>
      </c>
      <c r="M1053" s="14">
        <f t="shared" si="241"/>
        <v>3.8851426785155851E-3</v>
      </c>
      <c r="N1053" s="11">
        <f t="shared" si="243"/>
        <v>24581</v>
      </c>
      <c r="O1053" s="11">
        <f t="shared" si="246"/>
        <v>22838.464285714286</v>
      </c>
      <c r="P1053" s="11">
        <f t="shared" si="247"/>
        <v>0.98430436122018461</v>
      </c>
      <c r="Q1053" s="6"/>
      <c r="R1053" s="6"/>
      <c r="S1053" s="6"/>
      <c r="T1053" s="6"/>
      <c r="U1053" s="6"/>
      <c r="V1053" s="6"/>
      <c r="W1053" s="6"/>
      <c r="X1053" s="5" t="s">
        <v>96</v>
      </c>
      <c r="Y1053" s="5"/>
      <c r="Z1053" s="9"/>
      <c r="AA1053" s="14" t="str">
        <f t="shared" si="242"/>
        <v/>
      </c>
      <c r="AB1053" s="9" t="str">
        <f t="shared" si="244"/>
        <v/>
      </c>
      <c r="AC1053" s="9" t="str">
        <f t="shared" si="248"/>
        <v/>
      </c>
      <c r="AD1053" s="9" t="str">
        <f t="shared" si="249"/>
        <v/>
      </c>
      <c r="AE1053" s="5"/>
      <c r="AF1053" s="11">
        <f t="shared" si="250"/>
        <v>11248.25</v>
      </c>
      <c r="AG1053" s="11">
        <f t="shared" si="251"/>
        <v>1.2228568888493765</v>
      </c>
      <c r="AH1053" s="11" t="str">
        <f t="shared" si="252"/>
        <v/>
      </c>
      <c r="AI1053" s="5" t="s">
        <v>51</v>
      </c>
      <c r="AJ1053" s="5" t="s">
        <v>86</v>
      </c>
      <c r="AK1053" s="5" t="s">
        <v>52</v>
      </c>
      <c r="AL1053" s="5" t="s">
        <v>88</v>
      </c>
      <c r="AM1053" s="5" t="s">
        <v>89</v>
      </c>
      <c r="AN1053" s="12" t="str">
        <f t="shared" si="245"/>
        <v/>
      </c>
      <c r="AO1053" s="12"/>
      <c r="AP1053" s="12"/>
      <c r="AQ1053" s="12"/>
      <c r="AR1053" s="12"/>
      <c r="AS1053" s="13" t="s">
        <v>90</v>
      </c>
    </row>
    <row r="1054" spans="1:45" ht="21" customHeight="1">
      <c r="A1054" s="4">
        <v>43462</v>
      </c>
      <c r="B1054" s="5" t="s">
        <v>85</v>
      </c>
      <c r="C1054" s="5" t="s">
        <v>86</v>
      </c>
      <c r="D1054" s="4">
        <v>43159</v>
      </c>
      <c r="E1054" s="5">
        <f t="shared" si="236"/>
        <v>303</v>
      </c>
      <c r="F1054" s="5" t="str">
        <f t="shared" si="237"/>
        <v>개봉후</v>
      </c>
      <c r="G1054" s="5" t="str">
        <f t="shared" si="238"/>
        <v>금</v>
      </c>
      <c r="H1054" s="5">
        <f t="shared" si="239"/>
        <v>0</v>
      </c>
      <c r="I1054" s="5">
        <v>20846</v>
      </c>
      <c r="J1054" s="5">
        <v>11830</v>
      </c>
      <c r="K1054" s="5">
        <v>9016</v>
      </c>
      <c r="L1054" s="14">
        <f t="shared" si="240"/>
        <v>0.56749496306245806</v>
      </c>
      <c r="M1054" s="14">
        <f t="shared" si="241"/>
        <v>-7.2686832740213481E-2</v>
      </c>
      <c r="N1054" s="11">
        <f t="shared" si="243"/>
        <v>24572</v>
      </c>
      <c r="O1054" s="11">
        <f t="shared" si="246"/>
        <v>22947.964285714286</v>
      </c>
      <c r="P1054" s="11">
        <f t="shared" si="247"/>
        <v>0.9084030173856068</v>
      </c>
      <c r="Q1054" s="6"/>
      <c r="R1054" s="6"/>
      <c r="S1054" s="6"/>
      <c r="T1054" s="6"/>
      <c r="U1054" s="6"/>
      <c r="V1054" s="6"/>
      <c r="W1054" s="6"/>
      <c r="X1054" s="5" t="s">
        <v>96</v>
      </c>
      <c r="Y1054" s="5"/>
      <c r="Z1054" s="9"/>
      <c r="AA1054" s="14" t="str">
        <f t="shared" si="242"/>
        <v/>
      </c>
      <c r="AB1054" s="9" t="str">
        <f t="shared" si="244"/>
        <v/>
      </c>
      <c r="AC1054" s="9" t="str">
        <f t="shared" si="248"/>
        <v/>
      </c>
      <c r="AD1054" s="9" t="str">
        <f t="shared" si="249"/>
        <v/>
      </c>
      <c r="AE1054" s="5"/>
      <c r="AF1054" s="11">
        <f t="shared" si="250"/>
        <v>12966.5</v>
      </c>
      <c r="AG1054" s="11">
        <f t="shared" si="251"/>
        <v>0.91235105849689579</v>
      </c>
      <c r="AH1054" s="11" t="str">
        <f t="shared" si="252"/>
        <v/>
      </c>
      <c r="AI1054" s="5" t="s">
        <v>51</v>
      </c>
      <c r="AJ1054" s="5" t="s">
        <v>86</v>
      </c>
      <c r="AK1054" s="5" t="s">
        <v>52</v>
      </c>
      <c r="AL1054" s="5" t="s">
        <v>88</v>
      </c>
      <c r="AM1054" s="5" t="s">
        <v>89</v>
      </c>
      <c r="AN1054" s="12" t="str">
        <f t="shared" si="245"/>
        <v/>
      </c>
      <c r="AO1054" s="12"/>
      <c r="AP1054" s="12"/>
      <c r="AQ1054" s="12"/>
      <c r="AR1054" s="12"/>
      <c r="AS1054" s="13" t="s">
        <v>90</v>
      </c>
    </row>
    <row r="1055" spans="1:45" ht="21" customHeight="1">
      <c r="A1055" s="4">
        <v>43463</v>
      </c>
      <c r="B1055" s="5" t="s">
        <v>85</v>
      </c>
      <c r="C1055" s="5" t="s">
        <v>86</v>
      </c>
      <c r="D1055" s="4">
        <v>43159</v>
      </c>
      <c r="E1055" s="5">
        <f t="shared" si="236"/>
        <v>304</v>
      </c>
      <c r="F1055" s="5" t="str">
        <f t="shared" si="237"/>
        <v>개봉후</v>
      </c>
      <c r="G1055" s="5" t="str">
        <f t="shared" si="238"/>
        <v>토</v>
      </c>
      <c r="H1055" s="5">
        <f t="shared" si="239"/>
        <v>1</v>
      </c>
      <c r="I1055" s="5">
        <v>31535</v>
      </c>
      <c r="J1055" s="5">
        <v>24626</v>
      </c>
      <c r="K1055" s="5">
        <v>6909</v>
      </c>
      <c r="L1055" s="14">
        <f t="shared" si="240"/>
        <v>0.78091009988901217</v>
      </c>
      <c r="M1055" s="14">
        <f t="shared" si="241"/>
        <v>0.51276024177300195</v>
      </c>
      <c r="N1055" s="11">
        <f t="shared" si="243"/>
        <v>25340</v>
      </c>
      <c r="O1055" s="11">
        <f t="shared" si="246"/>
        <v>22923.214285714286</v>
      </c>
      <c r="P1055" s="11">
        <f t="shared" si="247"/>
        <v>1.3756796759367453</v>
      </c>
      <c r="Q1055" s="6"/>
      <c r="R1055" s="6"/>
      <c r="S1055" s="6"/>
      <c r="T1055" s="6"/>
      <c r="U1055" s="6"/>
      <c r="V1055" s="6"/>
      <c r="W1055" s="6"/>
      <c r="X1055" s="5" t="s">
        <v>96</v>
      </c>
      <c r="Y1055" s="5"/>
      <c r="Z1055" s="9"/>
      <c r="AA1055" s="14" t="str">
        <f t="shared" si="242"/>
        <v/>
      </c>
      <c r="AB1055" s="9" t="str">
        <f t="shared" si="244"/>
        <v/>
      </c>
      <c r="AC1055" s="9" t="str">
        <f t="shared" si="248"/>
        <v/>
      </c>
      <c r="AD1055" s="9" t="str">
        <f t="shared" si="249"/>
        <v/>
      </c>
      <c r="AE1055" s="5"/>
      <c r="AF1055" s="11">
        <f t="shared" si="250"/>
        <v>22142.5</v>
      </c>
      <c r="AG1055" s="11">
        <f t="shared" si="251"/>
        <v>1.1121598735463476</v>
      </c>
      <c r="AH1055" s="11" t="str">
        <f t="shared" si="252"/>
        <v/>
      </c>
      <c r="AI1055" s="5" t="s">
        <v>51</v>
      </c>
      <c r="AJ1055" s="5" t="s">
        <v>86</v>
      </c>
      <c r="AK1055" s="5" t="s">
        <v>52</v>
      </c>
      <c r="AL1055" s="5" t="s">
        <v>88</v>
      </c>
      <c r="AM1055" s="5" t="s">
        <v>89</v>
      </c>
      <c r="AN1055" s="12" t="str">
        <f t="shared" si="245"/>
        <v/>
      </c>
      <c r="AO1055" s="12"/>
      <c r="AP1055" s="12"/>
      <c r="AQ1055" s="12"/>
      <c r="AR1055" s="12"/>
      <c r="AS1055" s="13" t="s">
        <v>90</v>
      </c>
    </row>
    <row r="1056" spans="1:45" ht="21" customHeight="1">
      <c r="A1056" s="4">
        <v>43464</v>
      </c>
      <c r="B1056" s="5" t="s">
        <v>85</v>
      </c>
      <c r="C1056" s="5" t="s">
        <v>86</v>
      </c>
      <c r="D1056" s="4">
        <v>43159</v>
      </c>
      <c r="E1056" s="5">
        <f t="shared" si="236"/>
        <v>305</v>
      </c>
      <c r="F1056" s="5" t="str">
        <f t="shared" si="237"/>
        <v>개봉후</v>
      </c>
      <c r="G1056" s="5" t="str">
        <f t="shared" si="238"/>
        <v>일</v>
      </c>
      <c r="H1056" s="5">
        <f t="shared" si="239"/>
        <v>1</v>
      </c>
      <c r="I1056" s="5">
        <v>26114</v>
      </c>
      <c r="J1056" s="5">
        <v>19474</v>
      </c>
      <c r="K1056" s="5">
        <v>6640</v>
      </c>
      <c r="L1056" s="14">
        <f t="shared" si="240"/>
        <v>0.74573025963084938</v>
      </c>
      <c r="M1056" s="14">
        <f t="shared" si="241"/>
        <v>-0.17190423339146976</v>
      </c>
      <c r="N1056" s="11">
        <f t="shared" si="243"/>
        <v>23838.571428571428</v>
      </c>
      <c r="O1056" s="11">
        <f t="shared" si="246"/>
        <v>22716.464285714286</v>
      </c>
      <c r="P1056" s="11">
        <f t="shared" si="247"/>
        <v>1.1495626991750791</v>
      </c>
      <c r="Q1056" s="6"/>
      <c r="R1056" s="6"/>
      <c r="S1056" s="6"/>
      <c r="T1056" s="6"/>
      <c r="U1056" s="6"/>
      <c r="V1056" s="6"/>
      <c r="W1056" s="6"/>
      <c r="X1056" s="5" t="s">
        <v>96</v>
      </c>
      <c r="Y1056" s="5"/>
      <c r="Z1056" s="9"/>
      <c r="AA1056" s="14" t="str">
        <f t="shared" si="242"/>
        <v/>
      </c>
      <c r="AB1056" s="9" t="str">
        <f t="shared" si="244"/>
        <v/>
      </c>
      <c r="AC1056" s="9" t="str">
        <f t="shared" si="248"/>
        <v/>
      </c>
      <c r="AD1056" s="9" t="str">
        <f t="shared" si="249"/>
        <v/>
      </c>
      <c r="AE1056" s="5"/>
      <c r="AF1056" s="11">
        <f t="shared" si="250"/>
        <v>21629.25</v>
      </c>
      <c r="AG1056" s="11">
        <f t="shared" si="251"/>
        <v>0.90035484355675766</v>
      </c>
      <c r="AH1056" s="11" t="str">
        <f t="shared" si="252"/>
        <v/>
      </c>
      <c r="AI1056" s="5" t="s">
        <v>51</v>
      </c>
      <c r="AJ1056" s="5" t="s">
        <v>86</v>
      </c>
      <c r="AK1056" s="5" t="s">
        <v>52</v>
      </c>
      <c r="AL1056" s="5" t="s">
        <v>88</v>
      </c>
      <c r="AM1056" s="5" t="s">
        <v>89</v>
      </c>
      <c r="AN1056" s="12" t="str">
        <f t="shared" si="245"/>
        <v/>
      </c>
      <c r="AO1056" s="12"/>
      <c r="AP1056" s="12"/>
      <c r="AQ1056" s="12"/>
      <c r="AR1056" s="12"/>
      <c r="AS1056" s="13" t="s">
        <v>90</v>
      </c>
    </row>
    <row r="1057" spans="1:45" ht="21" customHeight="1">
      <c r="A1057" s="4">
        <v>43465</v>
      </c>
      <c r="B1057" s="5" t="s">
        <v>85</v>
      </c>
      <c r="C1057" s="5" t="s">
        <v>86</v>
      </c>
      <c r="D1057" s="4">
        <v>43159</v>
      </c>
      <c r="E1057" s="5">
        <f t="shared" si="236"/>
        <v>306</v>
      </c>
      <c r="F1057" s="5" t="str">
        <f t="shared" si="237"/>
        <v>개봉후</v>
      </c>
      <c r="G1057" s="5" t="str">
        <f t="shared" si="238"/>
        <v>월</v>
      </c>
      <c r="H1057" s="5">
        <f t="shared" si="239"/>
        <v>0</v>
      </c>
      <c r="I1057" s="5">
        <v>26428</v>
      </c>
      <c r="J1057" s="5">
        <v>18106</v>
      </c>
      <c r="K1057" s="5">
        <v>8323</v>
      </c>
      <c r="L1057" s="14">
        <f t="shared" si="240"/>
        <v>0.68510670500983806</v>
      </c>
      <c r="M1057" s="14">
        <f t="shared" si="241"/>
        <v>1.202420157769768E-2</v>
      </c>
      <c r="N1057" s="11">
        <f t="shared" si="243"/>
        <v>24279.428571428572</v>
      </c>
      <c r="O1057" s="11">
        <f t="shared" si="246"/>
        <v>22558.607142857141</v>
      </c>
      <c r="P1057" s="11">
        <f t="shared" si="247"/>
        <v>1.1715262308811494</v>
      </c>
      <c r="Q1057" s="6"/>
      <c r="R1057" s="6"/>
      <c r="S1057" s="6"/>
      <c r="T1057" s="6"/>
      <c r="U1057" s="6"/>
      <c r="V1057" s="6"/>
      <c r="W1057" s="6"/>
      <c r="X1057" s="5" t="s">
        <v>96</v>
      </c>
      <c r="Y1057" s="5"/>
      <c r="Z1057" s="9"/>
      <c r="AA1057" s="14" t="str">
        <f t="shared" si="242"/>
        <v/>
      </c>
      <c r="AB1057" s="9" t="str">
        <f t="shared" si="244"/>
        <v/>
      </c>
      <c r="AC1057" s="9" t="str">
        <f t="shared" si="248"/>
        <v/>
      </c>
      <c r="AD1057" s="9" t="str">
        <f t="shared" si="249"/>
        <v/>
      </c>
      <c r="AE1057" s="5"/>
      <c r="AF1057" s="11">
        <f t="shared" si="250"/>
        <v>11034.5</v>
      </c>
      <c r="AG1057" s="11">
        <f t="shared" si="251"/>
        <v>1.6408536861661154</v>
      </c>
      <c r="AH1057" s="11" t="str">
        <f t="shared" si="252"/>
        <v/>
      </c>
      <c r="AI1057" s="5" t="s">
        <v>51</v>
      </c>
      <c r="AJ1057" s="5" t="s">
        <v>86</v>
      </c>
      <c r="AK1057" s="5" t="s">
        <v>52</v>
      </c>
      <c r="AL1057" s="5" t="s">
        <v>88</v>
      </c>
      <c r="AM1057" s="5" t="s">
        <v>89</v>
      </c>
      <c r="AN1057" s="12" t="str">
        <f t="shared" si="245"/>
        <v/>
      </c>
      <c r="AO1057" s="12"/>
      <c r="AP1057" s="12"/>
      <c r="AQ1057" s="12"/>
      <c r="AR1057" s="12"/>
      <c r="AS1057" s="13" t="s">
        <v>90</v>
      </c>
    </row>
    <row r="1058" spans="1:45" ht="21" customHeight="1">
      <c r="A1058" s="4">
        <v>43466</v>
      </c>
      <c r="B1058" s="5" t="s">
        <v>85</v>
      </c>
      <c r="C1058" s="5" t="s">
        <v>86</v>
      </c>
      <c r="D1058" s="4">
        <v>43159</v>
      </c>
      <c r="E1058" s="5">
        <f t="shared" si="236"/>
        <v>307</v>
      </c>
      <c r="F1058" s="5" t="str">
        <f t="shared" si="237"/>
        <v>개봉후</v>
      </c>
      <c r="G1058" s="5" t="str">
        <f t="shared" si="238"/>
        <v>화</v>
      </c>
      <c r="H1058" s="5">
        <f t="shared" si="239"/>
        <v>0</v>
      </c>
      <c r="I1058" s="5">
        <v>28508</v>
      </c>
      <c r="J1058" s="5">
        <v>22418</v>
      </c>
      <c r="K1058" s="5">
        <v>6090</v>
      </c>
      <c r="L1058" s="14">
        <f t="shared" si="240"/>
        <v>0.78637575417426686</v>
      </c>
      <c r="M1058" s="14">
        <f t="shared" si="241"/>
        <v>7.8704404419555063E-2</v>
      </c>
      <c r="N1058" s="11">
        <f t="shared" si="243"/>
        <v>25472</v>
      </c>
      <c r="O1058" s="11">
        <f t="shared" si="246"/>
        <v>22870.821428571428</v>
      </c>
      <c r="P1058" s="11">
        <f t="shared" si="247"/>
        <v>1.2464790601874192</v>
      </c>
      <c r="Q1058" s="6"/>
      <c r="R1058" s="6"/>
      <c r="S1058" s="6"/>
      <c r="T1058" s="6"/>
      <c r="U1058" s="6"/>
      <c r="V1058" s="6"/>
      <c r="W1058" s="6"/>
      <c r="X1058" s="5" t="s">
        <v>97</v>
      </c>
      <c r="Y1058" s="5"/>
      <c r="Z1058" s="9"/>
      <c r="AA1058" s="14" t="str">
        <f t="shared" si="242"/>
        <v/>
      </c>
      <c r="AB1058" s="9" t="str">
        <f t="shared" si="244"/>
        <v/>
      </c>
      <c r="AC1058" s="9" t="str">
        <f t="shared" si="248"/>
        <v/>
      </c>
      <c r="AD1058" s="9" t="str">
        <f t="shared" si="249"/>
        <v/>
      </c>
      <c r="AE1058" s="5"/>
      <c r="AF1058" s="11">
        <f t="shared" si="250"/>
        <v>10600.5</v>
      </c>
      <c r="AG1058" s="11">
        <f t="shared" si="251"/>
        <v>2.1148059053818216</v>
      </c>
      <c r="AH1058" s="11" t="str">
        <f t="shared" si="252"/>
        <v/>
      </c>
      <c r="AI1058" s="5" t="s">
        <v>51</v>
      </c>
      <c r="AJ1058" s="5" t="s">
        <v>86</v>
      </c>
      <c r="AK1058" s="5" t="s">
        <v>52</v>
      </c>
      <c r="AL1058" s="5" t="s">
        <v>88</v>
      </c>
      <c r="AM1058" s="5" t="s">
        <v>89</v>
      </c>
      <c r="AN1058" s="12" t="str">
        <f t="shared" si="245"/>
        <v/>
      </c>
      <c r="AO1058" s="12"/>
      <c r="AP1058" s="12"/>
      <c r="AQ1058" s="12"/>
      <c r="AR1058" s="12"/>
      <c r="AS1058" s="13" t="s">
        <v>90</v>
      </c>
    </row>
    <row r="1059" spans="1:45" ht="21" customHeight="1">
      <c r="A1059" s="4">
        <v>43467</v>
      </c>
      <c r="B1059" s="5" t="s">
        <v>85</v>
      </c>
      <c r="C1059" s="5" t="s">
        <v>86</v>
      </c>
      <c r="D1059" s="4">
        <v>43159</v>
      </c>
      <c r="E1059" s="5">
        <f t="shared" si="236"/>
        <v>308</v>
      </c>
      <c r="F1059" s="5" t="str">
        <f t="shared" si="237"/>
        <v>개봉후</v>
      </c>
      <c r="G1059" s="5" t="str">
        <f t="shared" si="238"/>
        <v>수</v>
      </c>
      <c r="H1059" s="5">
        <f t="shared" si="239"/>
        <v>0</v>
      </c>
      <c r="I1059" s="5">
        <v>17602</v>
      </c>
      <c r="J1059" s="5">
        <v>9286</v>
      </c>
      <c r="K1059" s="5">
        <v>8316</v>
      </c>
      <c r="L1059" s="14">
        <f t="shared" si="240"/>
        <v>0.52755368708101347</v>
      </c>
      <c r="M1059" s="14">
        <f t="shared" si="241"/>
        <v>-0.3825592816051635</v>
      </c>
      <c r="N1059" s="11">
        <f t="shared" si="243"/>
        <v>24787.571428571428</v>
      </c>
      <c r="O1059" s="11">
        <f t="shared" si="246"/>
        <v>23282.107142857141</v>
      </c>
      <c r="P1059" s="11">
        <f t="shared" si="247"/>
        <v>0.75603122569600512</v>
      </c>
      <c r="Q1059" s="6"/>
      <c r="R1059" s="6"/>
      <c r="S1059" s="6"/>
      <c r="T1059" s="6"/>
      <c r="U1059" s="6"/>
      <c r="V1059" s="6"/>
      <c r="W1059" s="6"/>
      <c r="X1059" s="5" t="s">
        <v>97</v>
      </c>
      <c r="Y1059" s="5"/>
      <c r="Z1059" s="9"/>
      <c r="AA1059" s="14" t="str">
        <f t="shared" si="242"/>
        <v/>
      </c>
      <c r="AB1059" s="9" t="str">
        <f t="shared" si="244"/>
        <v/>
      </c>
      <c r="AC1059" s="9" t="str">
        <f t="shared" si="248"/>
        <v/>
      </c>
      <c r="AD1059" s="9" t="str">
        <f t="shared" si="249"/>
        <v/>
      </c>
      <c r="AE1059" s="5"/>
      <c r="AF1059" s="11">
        <f t="shared" si="250"/>
        <v>13142.75</v>
      </c>
      <c r="AG1059" s="11">
        <f t="shared" si="251"/>
        <v>0.70654923817313731</v>
      </c>
      <c r="AH1059" s="11" t="str">
        <f t="shared" si="252"/>
        <v/>
      </c>
      <c r="AI1059" s="5" t="s">
        <v>51</v>
      </c>
      <c r="AJ1059" s="5" t="s">
        <v>86</v>
      </c>
      <c r="AK1059" s="5" t="s">
        <v>52</v>
      </c>
      <c r="AL1059" s="5" t="s">
        <v>88</v>
      </c>
      <c r="AM1059" s="5" t="s">
        <v>89</v>
      </c>
      <c r="AN1059" s="12" t="str">
        <f t="shared" si="245"/>
        <v/>
      </c>
      <c r="AO1059" s="12"/>
      <c r="AP1059" s="12"/>
      <c r="AQ1059" s="12"/>
      <c r="AR1059" s="12"/>
      <c r="AS1059" s="13" t="s">
        <v>90</v>
      </c>
    </row>
    <row r="1060" spans="1:45" ht="21" customHeight="1">
      <c r="A1060" s="4">
        <v>43468</v>
      </c>
      <c r="B1060" s="5" t="s">
        <v>85</v>
      </c>
      <c r="C1060" s="5" t="s">
        <v>86</v>
      </c>
      <c r="D1060" s="4">
        <v>43159</v>
      </c>
      <c r="E1060" s="5">
        <f t="shared" si="236"/>
        <v>309</v>
      </c>
      <c r="F1060" s="5" t="str">
        <f t="shared" si="237"/>
        <v>개봉후</v>
      </c>
      <c r="G1060" s="5" t="str">
        <f t="shared" si="238"/>
        <v>목</v>
      </c>
      <c r="H1060" s="5">
        <f t="shared" si="239"/>
        <v>0</v>
      </c>
      <c r="I1060" s="5">
        <v>18025</v>
      </c>
      <c r="J1060" s="5">
        <v>9583</v>
      </c>
      <c r="K1060" s="5">
        <v>8442</v>
      </c>
      <c r="L1060" s="14">
        <f t="shared" si="240"/>
        <v>0.53165048543689319</v>
      </c>
      <c r="M1060" s="14">
        <f t="shared" si="241"/>
        <v>2.403136007271911E-2</v>
      </c>
      <c r="N1060" s="11">
        <f t="shared" si="243"/>
        <v>24151.142857142859</v>
      </c>
      <c r="O1060" s="11">
        <f t="shared" si="246"/>
        <v>23112.25</v>
      </c>
      <c r="P1060" s="11">
        <f t="shared" si="247"/>
        <v>0.77988945256303477</v>
      </c>
      <c r="Q1060" s="6"/>
      <c r="R1060" s="6"/>
      <c r="S1060" s="6"/>
      <c r="T1060" s="6"/>
      <c r="U1060" s="6"/>
      <c r="V1060" s="6"/>
      <c r="W1060" s="6"/>
      <c r="X1060" s="5" t="s">
        <v>97</v>
      </c>
      <c r="Y1060" s="5"/>
      <c r="Z1060" s="9"/>
      <c r="AA1060" s="14" t="str">
        <f t="shared" si="242"/>
        <v/>
      </c>
      <c r="AB1060" s="9" t="str">
        <f t="shared" si="244"/>
        <v/>
      </c>
      <c r="AC1060" s="9" t="str">
        <f t="shared" si="248"/>
        <v/>
      </c>
      <c r="AD1060" s="9" t="str">
        <f t="shared" si="249"/>
        <v/>
      </c>
      <c r="AE1060" s="5"/>
      <c r="AF1060" s="11">
        <f t="shared" si="250"/>
        <v>11916</v>
      </c>
      <c r="AG1060" s="11">
        <f t="shared" si="251"/>
        <v>0.80421282309499831</v>
      </c>
      <c r="AH1060" s="11" t="str">
        <f t="shared" si="252"/>
        <v/>
      </c>
      <c r="AI1060" s="5" t="s">
        <v>51</v>
      </c>
      <c r="AJ1060" s="5" t="s">
        <v>86</v>
      </c>
      <c r="AK1060" s="5" t="s">
        <v>52</v>
      </c>
      <c r="AL1060" s="5" t="s">
        <v>88</v>
      </c>
      <c r="AM1060" s="5" t="s">
        <v>89</v>
      </c>
      <c r="AN1060" s="12" t="str">
        <f t="shared" si="245"/>
        <v/>
      </c>
      <c r="AO1060" s="12"/>
      <c r="AP1060" s="12"/>
      <c r="AQ1060" s="12"/>
      <c r="AR1060" s="12"/>
      <c r="AS1060" s="13" t="s">
        <v>90</v>
      </c>
    </row>
    <row r="1061" spans="1:45" ht="21" customHeight="1">
      <c r="A1061" s="4">
        <v>43469</v>
      </c>
      <c r="B1061" s="5" t="s">
        <v>85</v>
      </c>
      <c r="C1061" s="5" t="s">
        <v>86</v>
      </c>
      <c r="D1061" s="4">
        <v>43159</v>
      </c>
      <c r="E1061" s="5">
        <f t="shared" si="236"/>
        <v>310</v>
      </c>
      <c r="F1061" s="5" t="str">
        <f t="shared" si="237"/>
        <v>개봉후</v>
      </c>
      <c r="G1061" s="5" t="str">
        <f t="shared" si="238"/>
        <v>금</v>
      </c>
      <c r="H1061" s="5">
        <f t="shared" si="239"/>
        <v>0</v>
      </c>
      <c r="I1061" s="5">
        <v>19246</v>
      </c>
      <c r="J1061" s="5">
        <v>10650</v>
      </c>
      <c r="K1061" s="5">
        <v>8596</v>
      </c>
      <c r="L1061" s="14">
        <f t="shared" si="240"/>
        <v>0.55336173750389694</v>
      </c>
      <c r="M1061" s="14">
        <f t="shared" si="241"/>
        <v>6.7739251040221937E-2</v>
      </c>
      <c r="N1061" s="11">
        <f t="shared" si="243"/>
        <v>23922.571428571428</v>
      </c>
      <c r="O1061" s="11">
        <f t="shared" si="246"/>
        <v>23084.5</v>
      </c>
      <c r="P1061" s="11">
        <f t="shared" si="247"/>
        <v>0.83371959539951046</v>
      </c>
      <c r="Q1061" s="6"/>
      <c r="R1061" s="6"/>
      <c r="S1061" s="6"/>
      <c r="T1061" s="6"/>
      <c r="U1061" s="6"/>
      <c r="V1061" s="6"/>
      <c r="W1061" s="6"/>
      <c r="X1061" s="5" t="s">
        <v>97</v>
      </c>
      <c r="Y1061" s="5"/>
      <c r="Z1061" s="9"/>
      <c r="AA1061" s="14" t="str">
        <f t="shared" si="242"/>
        <v/>
      </c>
      <c r="AB1061" s="9" t="str">
        <f t="shared" si="244"/>
        <v/>
      </c>
      <c r="AC1061" s="9" t="str">
        <f t="shared" si="248"/>
        <v/>
      </c>
      <c r="AD1061" s="9" t="str">
        <f t="shared" si="249"/>
        <v/>
      </c>
      <c r="AE1061" s="5"/>
      <c r="AF1061" s="11">
        <f t="shared" si="250"/>
        <v>12697</v>
      </c>
      <c r="AG1061" s="11">
        <f t="shared" si="251"/>
        <v>0.83878081436559815</v>
      </c>
      <c r="AH1061" s="11" t="str">
        <f t="shared" si="252"/>
        <v/>
      </c>
      <c r="AI1061" s="5" t="s">
        <v>51</v>
      </c>
      <c r="AJ1061" s="5" t="s">
        <v>86</v>
      </c>
      <c r="AK1061" s="5" t="s">
        <v>52</v>
      </c>
      <c r="AL1061" s="5" t="s">
        <v>88</v>
      </c>
      <c r="AM1061" s="5" t="s">
        <v>89</v>
      </c>
      <c r="AN1061" s="12" t="str">
        <f t="shared" si="245"/>
        <v/>
      </c>
      <c r="AO1061" s="12"/>
      <c r="AP1061" s="12"/>
      <c r="AQ1061" s="12"/>
      <c r="AR1061" s="12"/>
      <c r="AS1061" s="13" t="s">
        <v>90</v>
      </c>
    </row>
    <row r="1062" spans="1:45" ht="21" customHeight="1">
      <c r="A1062" s="4">
        <v>43470</v>
      </c>
      <c r="B1062" s="5" t="s">
        <v>85</v>
      </c>
      <c r="C1062" s="5" t="s">
        <v>86</v>
      </c>
      <c r="D1062" s="4">
        <v>43159</v>
      </c>
      <c r="E1062" s="5">
        <f t="shared" si="236"/>
        <v>311</v>
      </c>
      <c r="F1062" s="5" t="str">
        <f t="shared" si="237"/>
        <v>개봉후</v>
      </c>
      <c r="G1062" s="5" t="str">
        <f t="shared" si="238"/>
        <v>토</v>
      </c>
      <c r="H1062" s="5">
        <f t="shared" si="239"/>
        <v>1</v>
      </c>
      <c r="I1062" s="5">
        <v>22628</v>
      </c>
      <c r="J1062" s="5">
        <v>15452</v>
      </c>
      <c r="K1062" s="5">
        <v>7175</v>
      </c>
      <c r="L1062" s="14">
        <f t="shared" si="240"/>
        <v>0.68287077956514053</v>
      </c>
      <c r="M1062" s="14">
        <f t="shared" si="241"/>
        <v>0.17572482593785721</v>
      </c>
      <c r="N1062" s="11">
        <f t="shared" si="243"/>
        <v>22650.142857142859</v>
      </c>
      <c r="O1062" s="11">
        <f t="shared" si="246"/>
        <v>23082.857142857141</v>
      </c>
      <c r="P1062" s="11">
        <f t="shared" si="247"/>
        <v>0.98029459091471727</v>
      </c>
      <c r="Q1062" s="6"/>
      <c r="R1062" s="6"/>
      <c r="S1062" s="6"/>
      <c r="T1062" s="6"/>
      <c r="U1062" s="6"/>
      <c r="V1062" s="6"/>
      <c r="W1062" s="6"/>
      <c r="X1062" s="5" t="s">
        <v>97</v>
      </c>
      <c r="Y1062" s="5"/>
      <c r="Z1062" s="9"/>
      <c r="AA1062" s="14" t="str">
        <f t="shared" si="242"/>
        <v/>
      </c>
      <c r="AB1062" s="9" t="str">
        <f t="shared" si="244"/>
        <v/>
      </c>
      <c r="AC1062" s="9" t="str">
        <f t="shared" si="248"/>
        <v/>
      </c>
      <c r="AD1062" s="9" t="str">
        <f t="shared" si="249"/>
        <v/>
      </c>
      <c r="AE1062" s="5"/>
      <c r="AF1062" s="11">
        <f t="shared" si="250"/>
        <v>20866</v>
      </c>
      <c r="AG1062" s="11">
        <f t="shared" si="251"/>
        <v>0.74053484136873382</v>
      </c>
      <c r="AH1062" s="11" t="str">
        <f t="shared" si="252"/>
        <v/>
      </c>
      <c r="AI1062" s="5" t="s">
        <v>51</v>
      </c>
      <c r="AJ1062" s="5" t="s">
        <v>86</v>
      </c>
      <c r="AK1062" s="5" t="s">
        <v>52</v>
      </c>
      <c r="AL1062" s="5" t="s">
        <v>88</v>
      </c>
      <c r="AM1062" s="5" t="s">
        <v>89</v>
      </c>
      <c r="AN1062" s="12" t="str">
        <f t="shared" si="245"/>
        <v/>
      </c>
      <c r="AO1062" s="12"/>
      <c r="AP1062" s="12"/>
      <c r="AQ1062" s="12"/>
      <c r="AR1062" s="12"/>
      <c r="AS1062" s="13" t="s">
        <v>90</v>
      </c>
    </row>
    <row r="1063" spans="1:45" ht="21" customHeight="1">
      <c r="A1063" s="4">
        <v>43471</v>
      </c>
      <c r="B1063" s="5" t="s">
        <v>85</v>
      </c>
      <c r="C1063" s="5" t="s">
        <v>86</v>
      </c>
      <c r="D1063" s="4">
        <v>43159</v>
      </c>
      <c r="E1063" s="5">
        <f t="shared" si="236"/>
        <v>312</v>
      </c>
      <c r="F1063" s="5" t="str">
        <f t="shared" si="237"/>
        <v>개봉후</v>
      </c>
      <c r="G1063" s="5" t="str">
        <f t="shared" si="238"/>
        <v>일</v>
      </c>
      <c r="H1063" s="5">
        <f t="shared" si="239"/>
        <v>1</v>
      </c>
      <c r="I1063" s="5">
        <v>24423</v>
      </c>
      <c r="J1063" s="5">
        <v>17927</v>
      </c>
      <c r="K1063" s="5">
        <v>6496</v>
      </c>
      <c r="L1063" s="14">
        <f t="shared" si="240"/>
        <v>0.73402120951562055</v>
      </c>
      <c r="M1063" s="14">
        <f t="shared" si="241"/>
        <v>7.9326498143892588E-2</v>
      </c>
      <c r="N1063" s="11">
        <f t="shared" si="243"/>
        <v>22408.571428571428</v>
      </c>
      <c r="O1063" s="11">
        <f t="shared" si="246"/>
        <v>23031.857142857141</v>
      </c>
      <c r="P1063" s="11">
        <f t="shared" si="247"/>
        <v>1.0604008112986361</v>
      </c>
      <c r="Q1063" s="6"/>
      <c r="R1063" s="6"/>
      <c r="S1063" s="6"/>
      <c r="T1063" s="6"/>
      <c r="U1063" s="6"/>
      <c r="V1063" s="6"/>
      <c r="W1063" s="6"/>
      <c r="X1063" s="5" t="s">
        <v>97</v>
      </c>
      <c r="Y1063" s="5"/>
      <c r="Z1063" s="9"/>
      <c r="AA1063" s="14" t="str">
        <f t="shared" si="242"/>
        <v/>
      </c>
      <c r="AB1063" s="9" t="str">
        <f t="shared" si="244"/>
        <v/>
      </c>
      <c r="AC1063" s="9" t="str">
        <f t="shared" si="248"/>
        <v/>
      </c>
      <c r="AD1063" s="9" t="str">
        <f t="shared" si="249"/>
        <v/>
      </c>
      <c r="AE1063" s="5"/>
      <c r="AF1063" s="11">
        <f t="shared" si="250"/>
        <v>20630.75</v>
      </c>
      <c r="AG1063" s="11">
        <f t="shared" si="251"/>
        <v>0.86894562727966751</v>
      </c>
      <c r="AH1063" s="11" t="str">
        <f t="shared" si="252"/>
        <v/>
      </c>
      <c r="AI1063" s="5" t="s">
        <v>51</v>
      </c>
      <c r="AJ1063" s="5" t="s">
        <v>86</v>
      </c>
      <c r="AK1063" s="5" t="s">
        <v>52</v>
      </c>
      <c r="AL1063" s="5" t="s">
        <v>88</v>
      </c>
      <c r="AM1063" s="5" t="s">
        <v>89</v>
      </c>
      <c r="AN1063" s="12" t="str">
        <f t="shared" si="245"/>
        <v/>
      </c>
      <c r="AO1063" s="12"/>
      <c r="AP1063" s="12"/>
      <c r="AQ1063" s="12"/>
      <c r="AR1063" s="12"/>
      <c r="AS1063" s="13" t="s">
        <v>90</v>
      </c>
    </row>
    <row r="1064" spans="1:45" ht="21" customHeight="1">
      <c r="A1064" s="4">
        <v>43472</v>
      </c>
      <c r="B1064" s="5" t="s">
        <v>85</v>
      </c>
      <c r="C1064" s="5" t="s">
        <v>86</v>
      </c>
      <c r="D1064" s="4">
        <v>43159</v>
      </c>
      <c r="E1064" s="5">
        <f t="shared" si="236"/>
        <v>313</v>
      </c>
      <c r="F1064" s="5" t="str">
        <f t="shared" si="237"/>
        <v>개봉후</v>
      </c>
      <c r="G1064" s="5" t="str">
        <f t="shared" si="238"/>
        <v>월</v>
      </c>
      <c r="H1064" s="5">
        <f t="shared" si="239"/>
        <v>0</v>
      </c>
      <c r="I1064" s="5">
        <v>17818</v>
      </c>
      <c r="J1064" s="5">
        <v>9177</v>
      </c>
      <c r="K1064" s="5">
        <v>8642</v>
      </c>
      <c r="L1064" s="14">
        <f t="shared" si="240"/>
        <v>0.51504096980581437</v>
      </c>
      <c r="M1064" s="14">
        <f t="shared" si="241"/>
        <v>-0.27044179666707613</v>
      </c>
      <c r="N1064" s="11">
        <f t="shared" si="243"/>
        <v>21178.571428571428</v>
      </c>
      <c r="O1064" s="11">
        <f t="shared" si="246"/>
        <v>23037.857142857141</v>
      </c>
      <c r="P1064" s="11">
        <f t="shared" si="247"/>
        <v>0.77342262735249434</v>
      </c>
      <c r="Q1064" s="6"/>
      <c r="R1064" s="6"/>
      <c r="S1064" s="6"/>
      <c r="T1064" s="6"/>
      <c r="U1064" s="6"/>
      <c r="V1064" s="6"/>
      <c r="W1064" s="6"/>
      <c r="X1064" s="5" t="s">
        <v>97</v>
      </c>
      <c r="Y1064" s="5"/>
      <c r="Z1064" s="9"/>
      <c r="AA1064" s="14" t="str">
        <f t="shared" si="242"/>
        <v/>
      </c>
      <c r="AB1064" s="9" t="str">
        <f t="shared" si="244"/>
        <v/>
      </c>
      <c r="AC1064" s="9" t="str">
        <f t="shared" si="248"/>
        <v/>
      </c>
      <c r="AD1064" s="9" t="str">
        <f t="shared" si="249"/>
        <v/>
      </c>
      <c r="AE1064" s="5"/>
      <c r="AF1064" s="11">
        <f t="shared" si="250"/>
        <v>13363</v>
      </c>
      <c r="AG1064" s="11">
        <f t="shared" si="251"/>
        <v>0.68674698795180722</v>
      </c>
      <c r="AH1064" s="11" t="str">
        <f t="shared" si="252"/>
        <v/>
      </c>
      <c r="AI1064" s="5" t="s">
        <v>51</v>
      </c>
      <c r="AJ1064" s="5" t="s">
        <v>86</v>
      </c>
      <c r="AK1064" s="5" t="s">
        <v>52</v>
      </c>
      <c r="AL1064" s="5" t="s">
        <v>88</v>
      </c>
      <c r="AM1064" s="5" t="s">
        <v>89</v>
      </c>
      <c r="AN1064" s="12" t="str">
        <f t="shared" si="245"/>
        <v/>
      </c>
      <c r="AO1064" s="12"/>
      <c r="AP1064" s="12"/>
      <c r="AQ1064" s="12"/>
      <c r="AR1064" s="12"/>
      <c r="AS1064" s="13" t="s">
        <v>90</v>
      </c>
    </row>
    <row r="1065" spans="1:45" ht="21" customHeight="1">
      <c r="A1065" s="4">
        <v>43473</v>
      </c>
      <c r="B1065" s="5" t="s">
        <v>85</v>
      </c>
      <c r="C1065" s="5" t="s">
        <v>86</v>
      </c>
      <c r="D1065" s="4">
        <v>43159</v>
      </c>
      <c r="E1065" s="5">
        <f t="shared" si="236"/>
        <v>314</v>
      </c>
      <c r="F1065" s="5" t="str">
        <f t="shared" si="237"/>
        <v>개봉후</v>
      </c>
      <c r="G1065" s="5" t="str">
        <f t="shared" si="238"/>
        <v>화</v>
      </c>
      <c r="H1065" s="5">
        <f t="shared" si="239"/>
        <v>0</v>
      </c>
      <c r="I1065" s="5">
        <v>21896</v>
      </c>
      <c r="J1065" s="5">
        <v>13202</v>
      </c>
      <c r="K1065" s="5">
        <v>8694</v>
      </c>
      <c r="L1065" s="14">
        <f t="shared" si="240"/>
        <v>0.6029411764705882</v>
      </c>
      <c r="M1065" s="14">
        <f t="shared" si="241"/>
        <v>0.22886968234369731</v>
      </c>
      <c r="N1065" s="11">
        <f t="shared" si="243"/>
        <v>20234</v>
      </c>
      <c r="O1065" s="11">
        <f t="shared" si="246"/>
        <v>23046.964285714286</v>
      </c>
      <c r="P1065" s="11">
        <f t="shared" si="247"/>
        <v>0.95006004819351786</v>
      </c>
      <c r="Q1065" s="6"/>
      <c r="R1065" s="6"/>
      <c r="S1065" s="6"/>
      <c r="T1065" s="6"/>
      <c r="U1065" s="6"/>
      <c r="V1065" s="6"/>
      <c r="W1065" s="6"/>
      <c r="X1065" s="5" t="s">
        <v>97</v>
      </c>
      <c r="Y1065" s="5"/>
      <c r="Z1065" s="9"/>
      <c r="AA1065" s="14" t="str">
        <f t="shared" si="242"/>
        <v/>
      </c>
      <c r="AB1065" s="9" t="str">
        <f t="shared" si="244"/>
        <v/>
      </c>
      <c r="AC1065" s="9" t="str">
        <f t="shared" si="248"/>
        <v/>
      </c>
      <c r="AD1065" s="9" t="str">
        <f t="shared" si="249"/>
        <v/>
      </c>
      <c r="AE1065" s="5"/>
      <c r="AF1065" s="11">
        <f t="shared" si="250"/>
        <v>14117.25</v>
      </c>
      <c r="AG1065" s="11">
        <f t="shared" si="251"/>
        <v>0.9351679682657742</v>
      </c>
      <c r="AH1065" s="11" t="str">
        <f t="shared" si="252"/>
        <v/>
      </c>
      <c r="AI1065" s="5" t="s">
        <v>51</v>
      </c>
      <c r="AJ1065" s="5" t="s">
        <v>86</v>
      </c>
      <c r="AK1065" s="5" t="s">
        <v>52</v>
      </c>
      <c r="AL1065" s="5" t="s">
        <v>88</v>
      </c>
      <c r="AM1065" s="5" t="s">
        <v>89</v>
      </c>
      <c r="AN1065" s="12" t="str">
        <f t="shared" si="245"/>
        <v/>
      </c>
      <c r="AO1065" s="12"/>
      <c r="AP1065" s="12"/>
      <c r="AQ1065" s="12"/>
      <c r="AR1065" s="12"/>
      <c r="AS1065" s="13" t="s">
        <v>90</v>
      </c>
    </row>
    <row r="1066" spans="1:45" ht="21" customHeight="1">
      <c r="A1066" s="4">
        <v>43474</v>
      </c>
      <c r="B1066" s="5" t="s">
        <v>85</v>
      </c>
      <c r="C1066" s="5" t="s">
        <v>86</v>
      </c>
      <c r="D1066" s="4">
        <v>43159</v>
      </c>
      <c r="E1066" s="5">
        <f t="shared" si="236"/>
        <v>315</v>
      </c>
      <c r="F1066" s="5" t="str">
        <f t="shared" si="237"/>
        <v>개봉후</v>
      </c>
      <c r="G1066" s="5" t="str">
        <f t="shared" si="238"/>
        <v>수</v>
      </c>
      <c r="H1066" s="5">
        <f t="shared" si="239"/>
        <v>0</v>
      </c>
      <c r="I1066" s="5">
        <v>17920</v>
      </c>
      <c r="J1066" s="5">
        <v>9272</v>
      </c>
      <c r="K1066" s="5">
        <v>8648</v>
      </c>
      <c r="L1066" s="14">
        <f t="shared" si="240"/>
        <v>0.51741071428571428</v>
      </c>
      <c r="M1066" s="14">
        <f t="shared" si="241"/>
        <v>-0.18158567774936063</v>
      </c>
      <c r="N1066" s="11">
        <f t="shared" si="243"/>
        <v>20279.428571428572</v>
      </c>
      <c r="O1066" s="11">
        <f t="shared" si="246"/>
        <v>23291.214285714286</v>
      </c>
      <c r="P1066" s="11">
        <f t="shared" si="247"/>
        <v>0.76938882533880038</v>
      </c>
      <c r="Q1066" s="6"/>
      <c r="R1066" s="6"/>
      <c r="S1066" s="6"/>
      <c r="T1066" s="6"/>
      <c r="U1066" s="6"/>
      <c r="V1066" s="6"/>
      <c r="W1066" s="6"/>
      <c r="X1066" s="5" t="s">
        <v>97</v>
      </c>
      <c r="Y1066" s="5"/>
      <c r="Z1066" s="9"/>
      <c r="AA1066" s="14" t="str">
        <f t="shared" si="242"/>
        <v/>
      </c>
      <c r="AB1066" s="9" t="str">
        <f t="shared" si="244"/>
        <v/>
      </c>
      <c r="AC1066" s="9" t="str">
        <f t="shared" si="248"/>
        <v/>
      </c>
      <c r="AD1066" s="9" t="str">
        <f t="shared" si="249"/>
        <v/>
      </c>
      <c r="AE1066" s="5"/>
      <c r="AF1066" s="11">
        <f t="shared" si="250"/>
        <v>12074.5</v>
      </c>
      <c r="AG1066" s="11">
        <f t="shared" si="251"/>
        <v>0.76789929189614481</v>
      </c>
      <c r="AH1066" s="11" t="str">
        <f t="shared" si="252"/>
        <v/>
      </c>
      <c r="AI1066" s="5" t="s">
        <v>51</v>
      </c>
      <c r="AJ1066" s="5" t="s">
        <v>86</v>
      </c>
      <c r="AK1066" s="5" t="s">
        <v>52</v>
      </c>
      <c r="AL1066" s="5" t="s">
        <v>88</v>
      </c>
      <c r="AM1066" s="5" t="s">
        <v>89</v>
      </c>
      <c r="AN1066" s="12" t="str">
        <f t="shared" si="245"/>
        <v/>
      </c>
      <c r="AO1066" s="12"/>
      <c r="AP1066" s="12"/>
      <c r="AQ1066" s="12"/>
      <c r="AR1066" s="12"/>
      <c r="AS1066" s="13" t="s">
        <v>90</v>
      </c>
    </row>
    <row r="1067" spans="1:45" ht="21" customHeight="1">
      <c r="A1067" s="4">
        <v>43475</v>
      </c>
      <c r="B1067" s="5" t="s">
        <v>85</v>
      </c>
      <c r="C1067" s="5" t="s">
        <v>86</v>
      </c>
      <c r="D1067" s="4">
        <v>43159</v>
      </c>
      <c r="E1067" s="5">
        <f t="shared" si="236"/>
        <v>316</v>
      </c>
      <c r="F1067" s="5" t="str">
        <f t="shared" si="237"/>
        <v>개봉후</v>
      </c>
      <c r="G1067" s="5" t="str">
        <f t="shared" si="238"/>
        <v>목</v>
      </c>
      <c r="H1067" s="5">
        <f t="shared" si="239"/>
        <v>0</v>
      </c>
      <c r="I1067" s="5">
        <v>22046</v>
      </c>
      <c r="J1067" s="5">
        <v>13612</v>
      </c>
      <c r="K1067" s="5">
        <v>8435</v>
      </c>
      <c r="L1067" s="14">
        <f t="shared" si="240"/>
        <v>0.6174362696180713</v>
      </c>
      <c r="M1067" s="14">
        <f t="shared" si="241"/>
        <v>0.23024553571428563</v>
      </c>
      <c r="N1067" s="11">
        <f t="shared" si="243"/>
        <v>20853.857142857141</v>
      </c>
      <c r="O1067" s="11">
        <f t="shared" si="246"/>
        <v>23217.571428571428</v>
      </c>
      <c r="P1067" s="11">
        <f t="shared" si="247"/>
        <v>0.94953944980095129</v>
      </c>
      <c r="Q1067" s="6"/>
      <c r="R1067" s="6"/>
      <c r="S1067" s="6"/>
      <c r="T1067" s="6"/>
      <c r="U1067" s="6"/>
      <c r="V1067" s="6"/>
      <c r="W1067" s="6"/>
      <c r="X1067" s="5" t="s">
        <v>97</v>
      </c>
      <c r="Y1067" s="5"/>
      <c r="Z1067" s="9"/>
      <c r="AA1067" s="14" t="str">
        <f t="shared" si="242"/>
        <v/>
      </c>
      <c r="AB1067" s="9" t="str">
        <f t="shared" si="244"/>
        <v/>
      </c>
      <c r="AC1067" s="9" t="str">
        <f t="shared" si="248"/>
        <v/>
      </c>
      <c r="AD1067" s="9" t="str">
        <f t="shared" si="249"/>
        <v/>
      </c>
      <c r="AE1067" s="5"/>
      <c r="AF1067" s="11">
        <f t="shared" si="250"/>
        <v>11811.75</v>
      </c>
      <c r="AG1067" s="11">
        <f t="shared" si="251"/>
        <v>1.1524117933413762</v>
      </c>
      <c r="AH1067" s="11" t="str">
        <f t="shared" si="252"/>
        <v/>
      </c>
      <c r="AI1067" s="5" t="s">
        <v>51</v>
      </c>
      <c r="AJ1067" s="5" t="s">
        <v>86</v>
      </c>
      <c r="AK1067" s="5" t="s">
        <v>52</v>
      </c>
      <c r="AL1067" s="5" t="s">
        <v>88</v>
      </c>
      <c r="AM1067" s="5" t="s">
        <v>89</v>
      </c>
      <c r="AN1067" s="12" t="str">
        <f t="shared" si="245"/>
        <v/>
      </c>
      <c r="AO1067" s="12"/>
      <c r="AP1067" s="12"/>
      <c r="AQ1067" s="12"/>
      <c r="AR1067" s="12"/>
      <c r="AS1067" s="13" t="s">
        <v>90</v>
      </c>
    </row>
    <row r="1068" spans="1:45" ht="21" customHeight="1">
      <c r="A1068" s="4">
        <v>43476</v>
      </c>
      <c r="B1068" s="5" t="s">
        <v>85</v>
      </c>
      <c r="C1068" s="5" t="s">
        <v>86</v>
      </c>
      <c r="D1068" s="4">
        <v>43159</v>
      </c>
      <c r="E1068" s="5">
        <f t="shared" si="236"/>
        <v>317</v>
      </c>
      <c r="F1068" s="5" t="str">
        <f t="shared" si="237"/>
        <v>개봉후</v>
      </c>
      <c r="G1068" s="5" t="str">
        <f t="shared" si="238"/>
        <v>금</v>
      </c>
      <c r="H1068" s="5">
        <f t="shared" si="239"/>
        <v>0</v>
      </c>
      <c r="I1068" s="5">
        <v>20594</v>
      </c>
      <c r="J1068" s="5">
        <v>12036</v>
      </c>
      <c r="K1068" s="5">
        <v>8558</v>
      </c>
      <c r="L1068" s="14">
        <f t="shared" si="240"/>
        <v>0.58444207050597263</v>
      </c>
      <c r="M1068" s="14">
        <f t="shared" si="241"/>
        <v>-6.5862287943391107E-2</v>
      </c>
      <c r="N1068" s="11">
        <f t="shared" si="243"/>
        <v>21046.428571428572</v>
      </c>
      <c r="O1068" s="11">
        <f t="shared" si="246"/>
        <v>23203.285714285714</v>
      </c>
      <c r="P1068" s="11">
        <f t="shared" si="247"/>
        <v>0.88754671444315159</v>
      </c>
      <c r="Q1068" s="6"/>
      <c r="R1068" s="6"/>
      <c r="S1068" s="6"/>
      <c r="T1068" s="6"/>
      <c r="U1068" s="6"/>
      <c r="V1068" s="6"/>
      <c r="W1068" s="6"/>
      <c r="X1068" s="5" t="s">
        <v>97</v>
      </c>
      <c r="Y1068" s="5"/>
      <c r="Z1068" s="9"/>
      <c r="AA1068" s="14" t="str">
        <f t="shared" si="242"/>
        <v/>
      </c>
      <c r="AB1068" s="9" t="str">
        <f t="shared" si="244"/>
        <v/>
      </c>
      <c r="AC1068" s="9" t="str">
        <f t="shared" si="248"/>
        <v/>
      </c>
      <c r="AD1068" s="9" t="str">
        <f t="shared" si="249"/>
        <v/>
      </c>
      <c r="AE1068" s="5"/>
      <c r="AF1068" s="11">
        <f t="shared" si="250"/>
        <v>12647</v>
      </c>
      <c r="AG1068" s="11">
        <f t="shared" si="251"/>
        <v>0.95168814738673202</v>
      </c>
      <c r="AH1068" s="11" t="str">
        <f t="shared" si="252"/>
        <v/>
      </c>
      <c r="AI1068" s="5" t="s">
        <v>51</v>
      </c>
      <c r="AJ1068" s="5" t="s">
        <v>86</v>
      </c>
      <c r="AK1068" s="5" t="s">
        <v>52</v>
      </c>
      <c r="AL1068" s="5" t="s">
        <v>88</v>
      </c>
      <c r="AM1068" s="5" t="s">
        <v>89</v>
      </c>
      <c r="AN1068" s="12" t="str">
        <f t="shared" si="245"/>
        <v/>
      </c>
      <c r="AO1068" s="12"/>
      <c r="AP1068" s="12"/>
      <c r="AQ1068" s="12"/>
      <c r="AR1068" s="12"/>
      <c r="AS1068" s="13" t="s">
        <v>90</v>
      </c>
    </row>
    <row r="1069" spans="1:45" ht="21" customHeight="1">
      <c r="A1069" s="4">
        <v>43477</v>
      </c>
      <c r="B1069" s="5" t="s">
        <v>85</v>
      </c>
      <c r="C1069" s="5" t="s">
        <v>86</v>
      </c>
      <c r="D1069" s="4">
        <v>43159</v>
      </c>
      <c r="E1069" s="5">
        <f t="shared" si="236"/>
        <v>318</v>
      </c>
      <c r="F1069" s="5" t="str">
        <f t="shared" si="237"/>
        <v>개봉후</v>
      </c>
      <c r="G1069" s="5" t="str">
        <f t="shared" si="238"/>
        <v>토</v>
      </c>
      <c r="H1069" s="5">
        <f t="shared" si="239"/>
        <v>1</v>
      </c>
      <c r="I1069" s="5">
        <v>30471</v>
      </c>
      <c r="J1069" s="5">
        <v>23905</v>
      </c>
      <c r="K1069" s="5">
        <v>6566</v>
      </c>
      <c r="L1069" s="14">
        <f t="shared" si="240"/>
        <v>0.78451642545371003</v>
      </c>
      <c r="M1069" s="14">
        <f t="shared" si="241"/>
        <v>0.47960571040108779</v>
      </c>
      <c r="N1069" s="11">
        <f t="shared" si="243"/>
        <v>22166.857142857141</v>
      </c>
      <c r="O1069" s="11">
        <f t="shared" si="246"/>
        <v>23058.535714285714</v>
      </c>
      <c r="P1069" s="11">
        <f t="shared" si="247"/>
        <v>1.3214629227788284</v>
      </c>
      <c r="Q1069" s="6"/>
      <c r="R1069" s="6"/>
      <c r="S1069" s="6"/>
      <c r="T1069" s="6"/>
      <c r="U1069" s="6"/>
      <c r="V1069" s="6"/>
      <c r="W1069" s="6"/>
      <c r="X1069" s="5" t="s">
        <v>97</v>
      </c>
      <c r="Y1069" s="5"/>
      <c r="Z1069" s="9"/>
      <c r="AA1069" s="14" t="str">
        <f t="shared" si="242"/>
        <v/>
      </c>
      <c r="AB1069" s="9" t="str">
        <f t="shared" si="244"/>
        <v/>
      </c>
      <c r="AC1069" s="9" t="str">
        <f t="shared" si="248"/>
        <v/>
      </c>
      <c r="AD1069" s="9" t="str">
        <f t="shared" si="249"/>
        <v/>
      </c>
      <c r="AE1069" s="5"/>
      <c r="AF1069" s="11">
        <f t="shared" si="250"/>
        <v>20537.75</v>
      </c>
      <c r="AG1069" s="11">
        <f t="shared" si="251"/>
        <v>1.1639541819332693</v>
      </c>
      <c r="AH1069" s="11" t="str">
        <f t="shared" si="252"/>
        <v/>
      </c>
      <c r="AI1069" s="5" t="s">
        <v>51</v>
      </c>
      <c r="AJ1069" s="5" t="s">
        <v>86</v>
      </c>
      <c r="AK1069" s="5" t="s">
        <v>52</v>
      </c>
      <c r="AL1069" s="5" t="s">
        <v>88</v>
      </c>
      <c r="AM1069" s="5" t="s">
        <v>89</v>
      </c>
      <c r="AN1069" s="12" t="str">
        <f t="shared" si="245"/>
        <v/>
      </c>
      <c r="AO1069" s="12"/>
      <c r="AP1069" s="12"/>
      <c r="AQ1069" s="12"/>
      <c r="AR1069" s="12"/>
      <c r="AS1069" s="13" t="s">
        <v>90</v>
      </c>
    </row>
    <row r="1070" spans="1:45" ht="21" customHeight="1">
      <c r="A1070" s="4">
        <v>43478</v>
      </c>
      <c r="B1070" s="5" t="s">
        <v>85</v>
      </c>
      <c r="C1070" s="5" t="s">
        <v>86</v>
      </c>
      <c r="D1070" s="4">
        <v>43159</v>
      </c>
      <c r="E1070" s="5">
        <f t="shared" si="236"/>
        <v>319</v>
      </c>
      <c r="F1070" s="5" t="str">
        <f t="shared" si="237"/>
        <v>개봉후</v>
      </c>
      <c r="G1070" s="5" t="str">
        <f t="shared" si="238"/>
        <v>일</v>
      </c>
      <c r="H1070" s="5">
        <f t="shared" si="239"/>
        <v>1</v>
      </c>
      <c r="I1070" s="5">
        <v>29284</v>
      </c>
      <c r="J1070" s="5">
        <v>22334</v>
      </c>
      <c r="K1070" s="5">
        <v>6951</v>
      </c>
      <c r="L1070" s="14">
        <f t="shared" si="240"/>
        <v>0.76266903428493371</v>
      </c>
      <c r="M1070" s="14">
        <f t="shared" si="241"/>
        <v>-3.8955072035706029E-2</v>
      </c>
      <c r="N1070" s="11">
        <f t="shared" si="243"/>
        <v>22861.285714285714</v>
      </c>
      <c r="O1070" s="11">
        <f t="shared" si="246"/>
        <v>23052.928571428572</v>
      </c>
      <c r="P1070" s="11">
        <f t="shared" si="247"/>
        <v>1.2702941367846043</v>
      </c>
      <c r="Q1070" s="6"/>
      <c r="R1070" s="6"/>
      <c r="S1070" s="6"/>
      <c r="T1070" s="6"/>
      <c r="U1070" s="6"/>
      <c r="V1070" s="6"/>
      <c r="W1070" s="6"/>
      <c r="X1070" s="5" t="s">
        <v>97</v>
      </c>
      <c r="Y1070" s="5"/>
      <c r="Z1070" s="9"/>
      <c r="AA1070" s="14" t="str">
        <f t="shared" si="242"/>
        <v/>
      </c>
      <c r="AB1070" s="9" t="str">
        <f t="shared" si="244"/>
        <v/>
      </c>
      <c r="AC1070" s="9" t="str">
        <f t="shared" si="248"/>
        <v/>
      </c>
      <c r="AD1070" s="9" t="str">
        <f t="shared" si="249"/>
        <v/>
      </c>
      <c r="AE1070" s="5"/>
      <c r="AF1070" s="11">
        <f t="shared" si="250"/>
        <v>20742.75</v>
      </c>
      <c r="AG1070" s="11">
        <f t="shared" si="251"/>
        <v>1.0767135505176508</v>
      </c>
      <c r="AH1070" s="11" t="str">
        <f t="shared" si="252"/>
        <v/>
      </c>
      <c r="AI1070" s="5" t="s">
        <v>51</v>
      </c>
      <c r="AJ1070" s="5" t="s">
        <v>86</v>
      </c>
      <c r="AK1070" s="5" t="s">
        <v>52</v>
      </c>
      <c r="AL1070" s="5" t="s">
        <v>88</v>
      </c>
      <c r="AM1070" s="5" t="s">
        <v>89</v>
      </c>
      <c r="AN1070" s="12" t="str">
        <f t="shared" si="245"/>
        <v/>
      </c>
      <c r="AO1070" s="12"/>
      <c r="AP1070" s="12"/>
      <c r="AQ1070" s="12"/>
      <c r="AR1070" s="12"/>
      <c r="AS1070" s="13" t="s">
        <v>90</v>
      </c>
    </row>
    <row r="1071" spans="1:45" ht="21" customHeight="1">
      <c r="A1071" s="4">
        <v>43479</v>
      </c>
      <c r="B1071" s="5" t="s">
        <v>85</v>
      </c>
      <c r="C1071" s="5" t="s">
        <v>86</v>
      </c>
      <c r="D1071" s="4">
        <v>43159</v>
      </c>
      <c r="E1071" s="5">
        <f t="shared" si="236"/>
        <v>320</v>
      </c>
      <c r="F1071" s="5" t="str">
        <f t="shared" si="237"/>
        <v>개봉후</v>
      </c>
      <c r="G1071" s="5" t="str">
        <f t="shared" si="238"/>
        <v>월</v>
      </c>
      <c r="H1071" s="5">
        <f t="shared" si="239"/>
        <v>0</v>
      </c>
      <c r="I1071" s="5">
        <v>19082</v>
      </c>
      <c r="J1071" s="5">
        <v>10350</v>
      </c>
      <c r="K1071" s="5">
        <v>8732</v>
      </c>
      <c r="L1071" s="14">
        <f t="shared" si="240"/>
        <v>0.54239597526464733</v>
      </c>
      <c r="M1071" s="14">
        <f t="shared" si="241"/>
        <v>-0.34838136866548286</v>
      </c>
      <c r="N1071" s="11">
        <f t="shared" si="243"/>
        <v>23041.857142857141</v>
      </c>
      <c r="O1071" s="11">
        <f t="shared" si="246"/>
        <v>23297.285714285714</v>
      </c>
      <c r="P1071" s="11">
        <f t="shared" si="247"/>
        <v>0.81906537242229327</v>
      </c>
      <c r="Q1071" s="6"/>
      <c r="R1071" s="6"/>
      <c r="S1071" s="6"/>
      <c r="T1071" s="6"/>
      <c r="U1071" s="6"/>
      <c r="V1071" s="6"/>
      <c r="W1071" s="6"/>
      <c r="X1071" s="5" t="s">
        <v>97</v>
      </c>
      <c r="Y1071" s="5"/>
      <c r="Z1071" s="9"/>
      <c r="AA1071" s="14" t="str">
        <f t="shared" si="242"/>
        <v/>
      </c>
      <c r="AB1071" s="9" t="str">
        <f t="shared" si="244"/>
        <v/>
      </c>
      <c r="AC1071" s="9" t="str">
        <f t="shared" si="248"/>
        <v/>
      </c>
      <c r="AD1071" s="9" t="str">
        <f t="shared" si="249"/>
        <v/>
      </c>
      <c r="AE1071" s="5"/>
      <c r="AF1071" s="11">
        <f t="shared" si="250"/>
        <v>13464.5</v>
      </c>
      <c r="AG1071" s="11">
        <f t="shared" si="251"/>
        <v>0.76868803149021503</v>
      </c>
      <c r="AH1071" s="11" t="str">
        <f t="shared" si="252"/>
        <v/>
      </c>
      <c r="AI1071" s="5" t="s">
        <v>51</v>
      </c>
      <c r="AJ1071" s="5" t="s">
        <v>86</v>
      </c>
      <c r="AK1071" s="5" t="s">
        <v>52</v>
      </c>
      <c r="AL1071" s="5" t="s">
        <v>88</v>
      </c>
      <c r="AM1071" s="5" t="s">
        <v>89</v>
      </c>
      <c r="AN1071" s="12" t="str">
        <f t="shared" si="245"/>
        <v/>
      </c>
      <c r="AO1071" s="12"/>
      <c r="AP1071" s="12"/>
      <c r="AQ1071" s="12"/>
      <c r="AR1071" s="12"/>
      <c r="AS1071" s="13" t="s">
        <v>90</v>
      </c>
    </row>
    <row r="1072" spans="1:45" ht="21" customHeight="1">
      <c r="A1072" s="4">
        <v>43480</v>
      </c>
      <c r="B1072" s="5" t="s">
        <v>85</v>
      </c>
      <c r="C1072" s="5" t="s">
        <v>86</v>
      </c>
      <c r="D1072" s="4">
        <v>43159</v>
      </c>
      <c r="E1072" s="5">
        <f t="shared" si="236"/>
        <v>321</v>
      </c>
      <c r="F1072" s="5" t="str">
        <f t="shared" si="237"/>
        <v>개봉후</v>
      </c>
      <c r="G1072" s="5" t="str">
        <f t="shared" si="238"/>
        <v>화</v>
      </c>
      <c r="H1072" s="5">
        <f t="shared" si="239"/>
        <v>0</v>
      </c>
      <c r="I1072" s="5">
        <v>18452</v>
      </c>
      <c r="J1072" s="5">
        <v>9933</v>
      </c>
      <c r="K1072" s="5">
        <v>8519</v>
      </c>
      <c r="L1072" s="14">
        <f t="shared" si="240"/>
        <v>0.5383156297420334</v>
      </c>
      <c r="M1072" s="14">
        <f t="shared" si="241"/>
        <v>-3.301540719002205E-2</v>
      </c>
      <c r="N1072" s="11">
        <f t="shared" si="243"/>
        <v>22549.857142857141</v>
      </c>
      <c r="O1072" s="11">
        <f t="shared" si="246"/>
        <v>23234.142857142859</v>
      </c>
      <c r="P1072" s="11">
        <f t="shared" si="247"/>
        <v>0.79417605863292318</v>
      </c>
      <c r="Q1072" s="6"/>
      <c r="R1072" s="6"/>
      <c r="S1072" s="6"/>
      <c r="T1072" s="6"/>
      <c r="U1072" s="6"/>
      <c r="V1072" s="6"/>
      <c r="W1072" s="6"/>
      <c r="X1072" s="5" t="s">
        <v>97</v>
      </c>
      <c r="Y1072" s="5"/>
      <c r="Z1072" s="9"/>
      <c r="AA1072" s="14" t="str">
        <f t="shared" si="242"/>
        <v/>
      </c>
      <c r="AB1072" s="9" t="str">
        <f t="shared" si="244"/>
        <v/>
      </c>
      <c r="AC1072" s="9" t="str">
        <f t="shared" si="248"/>
        <v/>
      </c>
      <c r="AD1072" s="9" t="str">
        <f t="shared" si="249"/>
        <v/>
      </c>
      <c r="AE1072" s="5"/>
      <c r="AF1072" s="11">
        <f t="shared" si="250"/>
        <v>15557.5</v>
      </c>
      <c r="AG1072" s="11">
        <f t="shared" si="251"/>
        <v>0.63847019122609672</v>
      </c>
      <c r="AH1072" s="11" t="str">
        <f t="shared" si="252"/>
        <v/>
      </c>
      <c r="AI1072" s="5" t="s">
        <v>51</v>
      </c>
      <c r="AJ1072" s="5" t="s">
        <v>86</v>
      </c>
      <c r="AK1072" s="5" t="s">
        <v>52</v>
      </c>
      <c r="AL1072" s="5" t="s">
        <v>88</v>
      </c>
      <c r="AM1072" s="5" t="s">
        <v>89</v>
      </c>
      <c r="AN1072" s="12" t="str">
        <f t="shared" si="245"/>
        <v/>
      </c>
      <c r="AO1072" s="12"/>
      <c r="AP1072" s="12"/>
      <c r="AQ1072" s="12"/>
      <c r="AR1072" s="12"/>
      <c r="AS1072" s="13" t="s">
        <v>90</v>
      </c>
    </row>
    <row r="1073" spans="1:45" ht="21" customHeight="1">
      <c r="A1073" s="4">
        <v>43481</v>
      </c>
      <c r="B1073" s="5" t="s">
        <v>85</v>
      </c>
      <c r="C1073" s="5" t="s">
        <v>86</v>
      </c>
      <c r="D1073" s="4">
        <v>43159</v>
      </c>
      <c r="E1073" s="5">
        <f t="shared" si="236"/>
        <v>322</v>
      </c>
      <c r="F1073" s="5" t="str">
        <f t="shared" si="237"/>
        <v>개봉후</v>
      </c>
      <c r="G1073" s="5" t="str">
        <f t="shared" si="238"/>
        <v>수</v>
      </c>
      <c r="H1073" s="5">
        <f t="shared" si="239"/>
        <v>0</v>
      </c>
      <c r="I1073" s="5">
        <v>18837</v>
      </c>
      <c r="J1073" s="5">
        <v>10342</v>
      </c>
      <c r="K1073" s="5">
        <v>8494</v>
      </c>
      <c r="L1073" s="14">
        <f t="shared" si="240"/>
        <v>0.54902585337367948</v>
      </c>
      <c r="M1073" s="14">
        <f t="shared" si="241"/>
        <v>2.0864946889226132E-2</v>
      </c>
      <c r="N1073" s="11">
        <f t="shared" si="243"/>
        <v>22680.857142857141</v>
      </c>
      <c r="O1073" s="11">
        <f t="shared" si="246"/>
        <v>23089</v>
      </c>
      <c r="P1073" s="11">
        <f t="shared" si="247"/>
        <v>0.81584304214127945</v>
      </c>
      <c r="Q1073" s="6"/>
      <c r="R1073" s="6"/>
      <c r="S1073" s="6"/>
      <c r="T1073" s="6"/>
      <c r="U1073" s="6"/>
      <c r="V1073" s="6"/>
      <c r="W1073" s="6"/>
      <c r="X1073" s="5" t="s">
        <v>97</v>
      </c>
      <c r="Y1073" s="5"/>
      <c r="Z1073" s="9"/>
      <c r="AA1073" s="14" t="str">
        <f t="shared" si="242"/>
        <v/>
      </c>
      <c r="AB1073" s="9" t="str">
        <f t="shared" si="244"/>
        <v/>
      </c>
      <c r="AC1073" s="9" t="str">
        <f t="shared" si="248"/>
        <v/>
      </c>
      <c r="AD1073" s="9" t="str">
        <f t="shared" si="249"/>
        <v/>
      </c>
      <c r="AE1073" s="5"/>
      <c r="AF1073" s="11">
        <f t="shared" si="250"/>
        <v>11442</v>
      </c>
      <c r="AG1073" s="11">
        <f t="shared" si="251"/>
        <v>0.90386296102080055</v>
      </c>
      <c r="AH1073" s="11" t="str">
        <f t="shared" si="252"/>
        <v/>
      </c>
      <c r="AI1073" s="5" t="s">
        <v>51</v>
      </c>
      <c r="AJ1073" s="5" t="s">
        <v>86</v>
      </c>
      <c r="AK1073" s="5" t="s">
        <v>52</v>
      </c>
      <c r="AL1073" s="5" t="s">
        <v>88</v>
      </c>
      <c r="AM1073" s="5" t="s">
        <v>89</v>
      </c>
      <c r="AN1073" s="12" t="str">
        <f t="shared" si="245"/>
        <v/>
      </c>
      <c r="AO1073" s="12"/>
      <c r="AP1073" s="12"/>
      <c r="AQ1073" s="12"/>
      <c r="AR1073" s="12"/>
      <c r="AS1073" s="13" t="s">
        <v>90</v>
      </c>
    </row>
    <row r="1074" spans="1:45" ht="21" customHeight="1">
      <c r="A1074" s="4">
        <v>43482</v>
      </c>
      <c r="B1074" s="5" t="s">
        <v>85</v>
      </c>
      <c r="C1074" s="5" t="s">
        <v>86</v>
      </c>
      <c r="D1074" s="4">
        <v>43159</v>
      </c>
      <c r="E1074" s="5">
        <f t="shared" si="236"/>
        <v>323</v>
      </c>
      <c r="F1074" s="5" t="str">
        <f t="shared" si="237"/>
        <v>개봉후</v>
      </c>
      <c r="G1074" s="5" t="str">
        <f t="shared" si="238"/>
        <v>목</v>
      </c>
      <c r="H1074" s="5">
        <f t="shared" si="239"/>
        <v>0</v>
      </c>
      <c r="I1074" s="5">
        <v>18732</v>
      </c>
      <c r="J1074" s="5">
        <v>10132</v>
      </c>
      <c r="K1074" s="5">
        <v>8600</v>
      </c>
      <c r="L1074" s="14">
        <f t="shared" si="240"/>
        <v>0.54089259021994451</v>
      </c>
      <c r="M1074" s="14">
        <f t="shared" si="241"/>
        <v>-5.5741360089186509E-3</v>
      </c>
      <c r="N1074" s="11">
        <f t="shared" si="243"/>
        <v>22207.428571428572</v>
      </c>
      <c r="O1074" s="11">
        <f t="shared" si="246"/>
        <v>22958</v>
      </c>
      <c r="P1074" s="11">
        <f t="shared" si="247"/>
        <v>0.81592473211952266</v>
      </c>
      <c r="Q1074" s="6"/>
      <c r="R1074" s="6"/>
      <c r="S1074" s="6"/>
      <c r="T1074" s="6"/>
      <c r="U1074" s="6"/>
      <c r="V1074" s="6"/>
      <c r="W1074" s="6"/>
      <c r="X1074" s="5" t="s">
        <v>97</v>
      </c>
      <c r="Y1074" s="5"/>
      <c r="Z1074" s="9"/>
      <c r="AA1074" s="14" t="str">
        <f t="shared" si="242"/>
        <v/>
      </c>
      <c r="AB1074" s="9" t="str">
        <f t="shared" si="244"/>
        <v/>
      </c>
      <c r="AC1074" s="9" t="str">
        <f t="shared" si="248"/>
        <v/>
      </c>
      <c r="AD1074" s="9" t="str">
        <f t="shared" si="249"/>
        <v/>
      </c>
      <c r="AE1074" s="5"/>
      <c r="AF1074" s="11">
        <f t="shared" si="250"/>
        <v>11807.5</v>
      </c>
      <c r="AG1074" s="11">
        <f t="shared" si="251"/>
        <v>0.85809866610205376</v>
      </c>
      <c r="AH1074" s="11" t="str">
        <f t="shared" si="252"/>
        <v/>
      </c>
      <c r="AI1074" s="5" t="s">
        <v>51</v>
      </c>
      <c r="AJ1074" s="5" t="s">
        <v>86</v>
      </c>
      <c r="AK1074" s="5" t="s">
        <v>52</v>
      </c>
      <c r="AL1074" s="5" t="s">
        <v>88</v>
      </c>
      <c r="AM1074" s="5" t="s">
        <v>89</v>
      </c>
      <c r="AN1074" s="12" t="str">
        <f t="shared" si="245"/>
        <v/>
      </c>
      <c r="AO1074" s="12"/>
      <c r="AP1074" s="12"/>
      <c r="AQ1074" s="12"/>
      <c r="AR1074" s="12"/>
      <c r="AS1074" s="13" t="s">
        <v>90</v>
      </c>
    </row>
    <row r="1075" spans="1:45" ht="21" customHeight="1">
      <c r="A1075" s="4">
        <v>43483</v>
      </c>
      <c r="B1075" s="5" t="s">
        <v>85</v>
      </c>
      <c r="C1075" s="5" t="s">
        <v>86</v>
      </c>
      <c r="D1075" s="4">
        <v>43159</v>
      </c>
      <c r="E1075" s="5">
        <f t="shared" si="236"/>
        <v>324</v>
      </c>
      <c r="F1075" s="5" t="str">
        <f t="shared" si="237"/>
        <v>개봉후</v>
      </c>
      <c r="G1075" s="5" t="str">
        <f t="shared" si="238"/>
        <v>금</v>
      </c>
      <c r="H1075" s="5">
        <f t="shared" si="239"/>
        <v>0</v>
      </c>
      <c r="I1075" s="5">
        <v>21794</v>
      </c>
      <c r="J1075" s="5">
        <v>12898</v>
      </c>
      <c r="K1075" s="5">
        <v>8897</v>
      </c>
      <c r="L1075" s="14">
        <f t="shared" si="240"/>
        <v>0.5918142608057263</v>
      </c>
      <c r="M1075" s="14">
        <f t="shared" si="241"/>
        <v>0.1634635917147127</v>
      </c>
      <c r="N1075" s="11">
        <f t="shared" si="243"/>
        <v>22378.857142857141</v>
      </c>
      <c r="O1075" s="11">
        <f t="shared" si="246"/>
        <v>22948.357142857141</v>
      </c>
      <c r="P1075" s="11">
        <f t="shared" si="247"/>
        <v>0.94969761296326849</v>
      </c>
      <c r="Q1075" s="6"/>
      <c r="R1075" s="6"/>
      <c r="S1075" s="6"/>
      <c r="T1075" s="6"/>
      <c r="U1075" s="6"/>
      <c r="V1075" s="6"/>
      <c r="W1075" s="6"/>
      <c r="X1075" s="5" t="s">
        <v>97</v>
      </c>
      <c r="Y1075" s="5"/>
      <c r="Z1075" s="9"/>
      <c r="AA1075" s="14" t="str">
        <f t="shared" si="242"/>
        <v/>
      </c>
      <c r="AB1075" s="9" t="str">
        <f t="shared" si="244"/>
        <v/>
      </c>
      <c r="AC1075" s="9" t="str">
        <f t="shared" si="248"/>
        <v/>
      </c>
      <c r="AD1075" s="9" t="str">
        <f t="shared" si="249"/>
        <v/>
      </c>
      <c r="AE1075" s="5"/>
      <c r="AF1075" s="11">
        <f t="shared" si="250"/>
        <v>11631</v>
      </c>
      <c r="AG1075" s="11">
        <f t="shared" si="251"/>
        <v>1.1089330238156649</v>
      </c>
      <c r="AH1075" s="11" t="str">
        <f t="shared" si="252"/>
        <v/>
      </c>
      <c r="AI1075" s="5" t="s">
        <v>51</v>
      </c>
      <c r="AJ1075" s="5" t="s">
        <v>86</v>
      </c>
      <c r="AK1075" s="5" t="s">
        <v>52</v>
      </c>
      <c r="AL1075" s="5" t="s">
        <v>88</v>
      </c>
      <c r="AM1075" s="5" t="s">
        <v>89</v>
      </c>
      <c r="AN1075" s="12" t="str">
        <f t="shared" si="245"/>
        <v/>
      </c>
      <c r="AO1075" s="12"/>
      <c r="AP1075" s="12"/>
      <c r="AQ1075" s="12"/>
      <c r="AR1075" s="12"/>
      <c r="AS1075" s="13" t="s">
        <v>90</v>
      </c>
    </row>
    <row r="1076" spans="1:45" ht="21" customHeight="1">
      <c r="A1076" s="4">
        <v>43484</v>
      </c>
      <c r="B1076" s="5" t="s">
        <v>85</v>
      </c>
      <c r="C1076" s="5" t="s">
        <v>86</v>
      </c>
      <c r="D1076" s="4">
        <v>43159</v>
      </c>
      <c r="E1076" s="5">
        <f t="shared" si="236"/>
        <v>325</v>
      </c>
      <c r="F1076" s="5" t="str">
        <f t="shared" si="237"/>
        <v>개봉후</v>
      </c>
      <c r="G1076" s="5" t="str">
        <f t="shared" si="238"/>
        <v>토</v>
      </c>
      <c r="H1076" s="5">
        <f t="shared" si="239"/>
        <v>1</v>
      </c>
      <c r="I1076" s="5">
        <v>26652</v>
      </c>
      <c r="J1076" s="5">
        <v>19481</v>
      </c>
      <c r="K1076" s="5">
        <v>7172</v>
      </c>
      <c r="L1076" s="14">
        <f t="shared" si="240"/>
        <v>0.73093951673420376</v>
      </c>
      <c r="M1076" s="14">
        <f t="shared" si="241"/>
        <v>0.22290538680370742</v>
      </c>
      <c r="N1076" s="11">
        <f t="shared" si="243"/>
        <v>21833.285714285714</v>
      </c>
      <c r="O1076" s="11">
        <f t="shared" si="246"/>
        <v>22979.964285714286</v>
      </c>
      <c r="P1076" s="11">
        <f t="shared" si="247"/>
        <v>1.1597929252034769</v>
      </c>
      <c r="Q1076" s="6"/>
      <c r="R1076" s="6"/>
      <c r="S1076" s="6"/>
      <c r="T1076" s="6"/>
      <c r="U1076" s="6"/>
      <c r="V1076" s="6"/>
      <c r="W1076" s="6"/>
      <c r="X1076" s="5" t="s">
        <v>97</v>
      </c>
      <c r="Y1076" s="5"/>
      <c r="Z1076" s="9"/>
      <c r="AA1076" s="14" t="str">
        <f t="shared" si="242"/>
        <v/>
      </c>
      <c r="AB1076" s="9" t="str">
        <f t="shared" si="244"/>
        <v/>
      </c>
      <c r="AC1076" s="9" t="str">
        <f t="shared" si="248"/>
        <v/>
      </c>
      <c r="AD1076" s="9" t="str">
        <f t="shared" si="249"/>
        <v/>
      </c>
      <c r="AE1076" s="5"/>
      <c r="AF1076" s="11">
        <f t="shared" si="250"/>
        <v>20684.75</v>
      </c>
      <c r="AG1076" s="11">
        <f t="shared" si="251"/>
        <v>0.94180495292425581</v>
      </c>
      <c r="AH1076" s="11" t="str">
        <f t="shared" si="252"/>
        <v/>
      </c>
      <c r="AI1076" s="5" t="s">
        <v>51</v>
      </c>
      <c r="AJ1076" s="5" t="s">
        <v>86</v>
      </c>
      <c r="AK1076" s="5" t="s">
        <v>52</v>
      </c>
      <c r="AL1076" s="5" t="s">
        <v>88</v>
      </c>
      <c r="AM1076" s="5" t="s">
        <v>89</v>
      </c>
      <c r="AN1076" s="12" t="str">
        <f t="shared" si="245"/>
        <v/>
      </c>
      <c r="AO1076" s="12"/>
      <c r="AP1076" s="12"/>
      <c r="AQ1076" s="12"/>
      <c r="AR1076" s="12"/>
      <c r="AS1076" s="13" t="s">
        <v>90</v>
      </c>
    </row>
    <row r="1077" spans="1:45" ht="21" customHeight="1">
      <c r="A1077" s="4">
        <v>43485</v>
      </c>
      <c r="B1077" s="5" t="s">
        <v>85</v>
      </c>
      <c r="C1077" s="5" t="s">
        <v>86</v>
      </c>
      <c r="D1077" s="4">
        <v>43159</v>
      </c>
      <c r="E1077" s="5">
        <f t="shared" si="236"/>
        <v>326</v>
      </c>
      <c r="F1077" s="5" t="str">
        <f t="shared" si="237"/>
        <v>개봉후</v>
      </c>
      <c r="G1077" s="5" t="str">
        <f t="shared" si="238"/>
        <v>일</v>
      </c>
      <c r="H1077" s="5">
        <f t="shared" si="239"/>
        <v>1</v>
      </c>
      <c r="I1077" s="5">
        <v>28662</v>
      </c>
      <c r="J1077" s="5">
        <v>21970</v>
      </c>
      <c r="K1077" s="5">
        <v>6692</v>
      </c>
      <c r="L1077" s="14">
        <f t="shared" si="240"/>
        <v>0.7665201311841463</v>
      </c>
      <c r="M1077" s="14">
        <f t="shared" si="241"/>
        <v>7.5416479063484809E-2</v>
      </c>
      <c r="N1077" s="11">
        <f t="shared" si="243"/>
        <v>21744.428571428572</v>
      </c>
      <c r="O1077" s="11">
        <f t="shared" si="246"/>
        <v>22997.571428571428</v>
      </c>
      <c r="P1077" s="11">
        <f t="shared" si="247"/>
        <v>1.2463055105197445</v>
      </c>
      <c r="Q1077" s="6"/>
      <c r="R1077" s="6"/>
      <c r="S1077" s="6"/>
      <c r="T1077" s="6"/>
      <c r="U1077" s="6"/>
      <c r="V1077" s="6"/>
      <c r="W1077" s="6"/>
      <c r="X1077" s="5" t="s">
        <v>97</v>
      </c>
      <c r="Y1077" s="5"/>
      <c r="Z1077" s="9"/>
      <c r="AA1077" s="14" t="str">
        <f t="shared" si="242"/>
        <v/>
      </c>
      <c r="AB1077" s="9" t="str">
        <f t="shared" si="244"/>
        <v/>
      </c>
      <c r="AC1077" s="9" t="str">
        <f t="shared" si="248"/>
        <v/>
      </c>
      <c r="AD1077" s="9" t="str">
        <f t="shared" si="249"/>
        <v/>
      </c>
      <c r="AE1077" s="5"/>
      <c r="AF1077" s="11">
        <f t="shared" si="250"/>
        <v>22310</v>
      </c>
      <c r="AG1077" s="11">
        <f t="shared" si="251"/>
        <v>0.98476019722097718</v>
      </c>
      <c r="AH1077" s="11" t="str">
        <f t="shared" si="252"/>
        <v/>
      </c>
      <c r="AI1077" s="5" t="s">
        <v>51</v>
      </c>
      <c r="AJ1077" s="5" t="s">
        <v>86</v>
      </c>
      <c r="AK1077" s="5" t="s">
        <v>52</v>
      </c>
      <c r="AL1077" s="5" t="s">
        <v>88</v>
      </c>
      <c r="AM1077" s="5" t="s">
        <v>89</v>
      </c>
      <c r="AN1077" s="12" t="str">
        <f t="shared" si="245"/>
        <v/>
      </c>
      <c r="AO1077" s="12"/>
      <c r="AP1077" s="12"/>
      <c r="AQ1077" s="12"/>
      <c r="AR1077" s="12"/>
      <c r="AS1077" s="13" t="s">
        <v>90</v>
      </c>
    </row>
    <row r="1078" spans="1:45" ht="21" customHeight="1">
      <c r="A1078" s="4">
        <v>43486</v>
      </c>
      <c r="B1078" s="5" t="s">
        <v>85</v>
      </c>
      <c r="C1078" s="5" t="s">
        <v>86</v>
      </c>
      <c r="D1078" s="4">
        <v>43159</v>
      </c>
      <c r="E1078" s="5">
        <f t="shared" si="236"/>
        <v>327</v>
      </c>
      <c r="F1078" s="5" t="str">
        <f t="shared" si="237"/>
        <v>개봉후</v>
      </c>
      <c r="G1078" s="5" t="str">
        <f t="shared" si="238"/>
        <v>월</v>
      </c>
      <c r="H1078" s="5">
        <f t="shared" si="239"/>
        <v>0</v>
      </c>
      <c r="I1078" s="5">
        <v>18924</v>
      </c>
      <c r="J1078" s="5">
        <v>10252</v>
      </c>
      <c r="K1078" s="5">
        <v>8673</v>
      </c>
      <c r="L1078" s="14">
        <f t="shared" si="240"/>
        <v>0.54174593109279223</v>
      </c>
      <c r="M1078" s="14">
        <f t="shared" si="241"/>
        <v>-0.33975298304375134</v>
      </c>
      <c r="N1078" s="11">
        <f t="shared" si="243"/>
        <v>21721.857142857141</v>
      </c>
      <c r="O1078" s="11">
        <f t="shared" si="246"/>
        <v>22713.214285714286</v>
      </c>
      <c r="P1078" s="11">
        <f t="shared" si="247"/>
        <v>0.83317137600830227</v>
      </c>
      <c r="Q1078" s="6"/>
      <c r="R1078" s="6"/>
      <c r="S1078" s="6"/>
      <c r="T1078" s="6"/>
      <c r="U1078" s="6"/>
      <c r="V1078" s="6"/>
      <c r="W1078" s="6"/>
      <c r="X1078" s="5" t="s">
        <v>97</v>
      </c>
      <c r="Y1078" s="5"/>
      <c r="Z1078" s="9"/>
      <c r="AA1078" s="14" t="str">
        <f t="shared" si="242"/>
        <v/>
      </c>
      <c r="AB1078" s="9" t="str">
        <f t="shared" si="244"/>
        <v/>
      </c>
      <c r="AC1078" s="9" t="str">
        <f t="shared" si="248"/>
        <v/>
      </c>
      <c r="AD1078" s="9" t="str">
        <f t="shared" si="249"/>
        <v/>
      </c>
      <c r="AE1078" s="5"/>
      <c r="AF1078" s="11">
        <f t="shared" si="250"/>
        <v>13022.75</v>
      </c>
      <c r="AG1078" s="11">
        <f t="shared" si="251"/>
        <v>0.78723771860782088</v>
      </c>
      <c r="AH1078" s="11" t="str">
        <f t="shared" si="252"/>
        <v/>
      </c>
      <c r="AI1078" s="5" t="s">
        <v>51</v>
      </c>
      <c r="AJ1078" s="5" t="s">
        <v>86</v>
      </c>
      <c r="AK1078" s="5" t="s">
        <v>52</v>
      </c>
      <c r="AL1078" s="5" t="s">
        <v>88</v>
      </c>
      <c r="AM1078" s="5" t="s">
        <v>89</v>
      </c>
      <c r="AN1078" s="12" t="str">
        <f t="shared" si="245"/>
        <v/>
      </c>
      <c r="AO1078" s="12"/>
      <c r="AP1078" s="12"/>
      <c r="AQ1078" s="12"/>
      <c r="AR1078" s="12"/>
      <c r="AS1078" s="13" t="s">
        <v>90</v>
      </c>
    </row>
    <row r="1079" spans="1:45" ht="21" customHeight="1">
      <c r="A1079" s="4">
        <v>43487</v>
      </c>
      <c r="B1079" s="5" t="s">
        <v>85</v>
      </c>
      <c r="C1079" s="5" t="s">
        <v>86</v>
      </c>
      <c r="D1079" s="4">
        <v>43159</v>
      </c>
      <c r="E1079" s="5">
        <f t="shared" si="236"/>
        <v>328</v>
      </c>
      <c r="F1079" s="5" t="str">
        <f t="shared" si="237"/>
        <v>개봉후</v>
      </c>
      <c r="G1079" s="5" t="str">
        <f t="shared" si="238"/>
        <v>화</v>
      </c>
      <c r="H1079" s="5">
        <f t="shared" si="239"/>
        <v>0</v>
      </c>
      <c r="I1079" s="5">
        <v>23499</v>
      </c>
      <c r="J1079" s="5">
        <v>14878</v>
      </c>
      <c r="K1079" s="5">
        <v>8620</v>
      </c>
      <c r="L1079" s="14">
        <f t="shared" si="240"/>
        <v>0.63313332482233287</v>
      </c>
      <c r="M1079" s="14">
        <f t="shared" si="241"/>
        <v>0.24175649968294222</v>
      </c>
      <c r="N1079" s="11">
        <f t="shared" si="243"/>
        <v>22442.857142857141</v>
      </c>
      <c r="O1079" s="11">
        <f t="shared" si="246"/>
        <v>22555.428571428572</v>
      </c>
      <c r="P1079" s="11">
        <f t="shared" si="247"/>
        <v>1.0418334515605998</v>
      </c>
      <c r="Q1079" s="6">
        <v>4</v>
      </c>
      <c r="R1079" s="6">
        <v>4</v>
      </c>
      <c r="S1079" s="6">
        <v>522</v>
      </c>
      <c r="T1079" s="6">
        <v>1745000</v>
      </c>
      <c r="U1079" s="6">
        <v>240</v>
      </c>
      <c r="V1079" s="6">
        <v>1506509</v>
      </c>
      <c r="W1079" s="6">
        <v>29</v>
      </c>
      <c r="X1079" s="5" t="s">
        <v>97</v>
      </c>
      <c r="Y1079" s="5" t="s">
        <v>91</v>
      </c>
      <c r="Z1079" s="9"/>
      <c r="AA1079" s="14" t="str">
        <f t="shared" si="242"/>
        <v/>
      </c>
      <c r="AB1079" s="9" t="str">
        <f t="shared" si="244"/>
        <v/>
      </c>
      <c r="AC1079" s="9" t="str">
        <f t="shared" si="248"/>
        <v/>
      </c>
      <c r="AD1079" s="9" t="str">
        <f t="shared" si="249"/>
        <v/>
      </c>
      <c r="AE1079" s="5"/>
      <c r="AF1079" s="11">
        <f t="shared" si="250"/>
        <v>14684.25</v>
      </c>
      <c r="AG1079" s="11">
        <f t="shared" si="251"/>
        <v>1.0131944089756031</v>
      </c>
      <c r="AH1079" s="11" t="str">
        <f t="shared" si="252"/>
        <v/>
      </c>
      <c r="AI1079" s="5" t="s">
        <v>51</v>
      </c>
      <c r="AJ1079" s="5" t="s">
        <v>86</v>
      </c>
      <c r="AK1079" s="5" t="s">
        <v>52</v>
      </c>
      <c r="AL1079" s="5" t="s">
        <v>88</v>
      </c>
      <c r="AM1079" s="5" t="s">
        <v>89</v>
      </c>
      <c r="AN1079" s="12" t="str">
        <f t="shared" si="245"/>
        <v/>
      </c>
      <c r="AO1079" s="12"/>
      <c r="AP1079" s="12"/>
      <c r="AQ1079" s="12"/>
      <c r="AR1079" s="12"/>
      <c r="AS1079" s="13" t="s">
        <v>90</v>
      </c>
    </row>
    <row r="1080" spans="1:45" ht="21" customHeight="1">
      <c r="A1080" s="4">
        <v>43488</v>
      </c>
      <c r="B1080" s="5" t="s">
        <v>85</v>
      </c>
      <c r="C1080" s="5" t="s">
        <v>86</v>
      </c>
      <c r="D1080" s="4">
        <v>43159</v>
      </c>
      <c r="E1080" s="5">
        <f t="shared" si="236"/>
        <v>329</v>
      </c>
      <c r="F1080" s="5" t="str">
        <f t="shared" si="237"/>
        <v>개봉후</v>
      </c>
      <c r="G1080" s="5" t="str">
        <f t="shared" si="238"/>
        <v>수</v>
      </c>
      <c r="H1080" s="5">
        <f t="shared" si="239"/>
        <v>0</v>
      </c>
      <c r="I1080" s="5">
        <v>20489</v>
      </c>
      <c r="J1080" s="5">
        <v>11270</v>
      </c>
      <c r="K1080" s="5">
        <v>9219</v>
      </c>
      <c r="L1080" s="14">
        <f t="shared" si="240"/>
        <v>0.55005124701059105</v>
      </c>
      <c r="M1080" s="14">
        <f t="shared" si="241"/>
        <v>-0.12809055704498062</v>
      </c>
      <c r="N1080" s="11">
        <f t="shared" si="243"/>
        <v>22678.857142857141</v>
      </c>
      <c r="O1080" s="11">
        <f t="shared" si="246"/>
        <v>22674.678571428572</v>
      </c>
      <c r="P1080" s="11">
        <f t="shared" si="247"/>
        <v>0.90360707586026578</v>
      </c>
      <c r="Q1080" s="6"/>
      <c r="R1080" s="6"/>
      <c r="S1080" s="6"/>
      <c r="T1080" s="6"/>
      <c r="U1080" s="6"/>
      <c r="V1080" s="6"/>
      <c r="W1080" s="6"/>
      <c r="X1080" s="5" t="s">
        <v>97</v>
      </c>
      <c r="Y1080" s="5"/>
      <c r="Z1080" s="9"/>
      <c r="AA1080" s="14" t="str">
        <f t="shared" si="242"/>
        <v/>
      </c>
      <c r="AB1080" s="9" t="str">
        <f t="shared" si="244"/>
        <v/>
      </c>
      <c r="AC1080" s="9" t="str">
        <f t="shared" si="248"/>
        <v/>
      </c>
      <c r="AD1080" s="9" t="str">
        <f t="shared" si="249"/>
        <v/>
      </c>
      <c r="AE1080" s="5"/>
      <c r="AF1080" s="11">
        <f t="shared" si="250"/>
        <v>10638.5</v>
      </c>
      <c r="AG1080" s="11">
        <f t="shared" si="251"/>
        <v>1.0593598721624289</v>
      </c>
      <c r="AH1080" s="11" t="str">
        <f t="shared" si="252"/>
        <v/>
      </c>
      <c r="AI1080" s="5" t="s">
        <v>51</v>
      </c>
      <c r="AJ1080" s="5" t="s">
        <v>86</v>
      </c>
      <c r="AK1080" s="5" t="s">
        <v>52</v>
      </c>
      <c r="AL1080" s="5" t="s">
        <v>88</v>
      </c>
      <c r="AM1080" s="5" t="s">
        <v>89</v>
      </c>
      <c r="AN1080" s="12" t="str">
        <f t="shared" si="245"/>
        <v/>
      </c>
      <c r="AO1080" s="12"/>
      <c r="AP1080" s="12"/>
      <c r="AQ1080" s="12"/>
      <c r="AR1080" s="12"/>
      <c r="AS1080" s="13" t="s">
        <v>90</v>
      </c>
    </row>
    <row r="1081" spans="1:45" ht="21" customHeight="1">
      <c r="A1081" s="4">
        <v>43489</v>
      </c>
      <c r="B1081" s="5" t="s">
        <v>85</v>
      </c>
      <c r="C1081" s="5" t="s">
        <v>86</v>
      </c>
      <c r="D1081" s="4">
        <v>43159</v>
      </c>
      <c r="E1081" s="5">
        <f t="shared" si="236"/>
        <v>330</v>
      </c>
      <c r="F1081" s="5" t="str">
        <f t="shared" si="237"/>
        <v>개봉후</v>
      </c>
      <c r="G1081" s="5" t="str">
        <f t="shared" si="238"/>
        <v>목</v>
      </c>
      <c r="H1081" s="5">
        <f t="shared" si="239"/>
        <v>0</v>
      </c>
      <c r="I1081" s="5">
        <v>24580</v>
      </c>
      <c r="J1081" s="5">
        <v>15698</v>
      </c>
      <c r="K1081" s="5">
        <v>8883</v>
      </c>
      <c r="L1081" s="14">
        <f t="shared" si="240"/>
        <v>0.63864930838079736</v>
      </c>
      <c r="M1081" s="14">
        <f t="shared" si="241"/>
        <v>0.19966811459807698</v>
      </c>
      <c r="N1081" s="11">
        <f t="shared" si="243"/>
        <v>23514.285714285714</v>
      </c>
      <c r="O1081" s="11">
        <f t="shared" si="246"/>
        <v>22606.678571428572</v>
      </c>
      <c r="P1081" s="11">
        <f t="shared" si="247"/>
        <v>1.0872893124187384</v>
      </c>
      <c r="Q1081" s="6"/>
      <c r="R1081" s="6"/>
      <c r="S1081" s="6"/>
      <c r="T1081" s="6"/>
      <c r="U1081" s="6"/>
      <c r="V1081" s="6"/>
      <c r="W1081" s="6"/>
      <c r="X1081" s="5" t="s">
        <v>97</v>
      </c>
      <c r="Y1081" s="5"/>
      <c r="Z1081" s="9"/>
      <c r="AA1081" s="14" t="str">
        <f t="shared" si="242"/>
        <v/>
      </c>
      <c r="AB1081" s="9" t="str">
        <f t="shared" si="244"/>
        <v/>
      </c>
      <c r="AC1081" s="9" t="str">
        <f t="shared" si="248"/>
        <v/>
      </c>
      <c r="AD1081" s="9" t="str">
        <f t="shared" si="249"/>
        <v/>
      </c>
      <c r="AE1081" s="5"/>
      <c r="AF1081" s="11">
        <f t="shared" si="250"/>
        <v>11770.5</v>
      </c>
      <c r="AG1081" s="11">
        <f t="shared" si="251"/>
        <v>1.3336731659657619</v>
      </c>
      <c r="AH1081" s="11" t="str">
        <f t="shared" si="252"/>
        <v/>
      </c>
      <c r="AI1081" s="5" t="s">
        <v>51</v>
      </c>
      <c r="AJ1081" s="5" t="s">
        <v>86</v>
      </c>
      <c r="AK1081" s="5" t="s">
        <v>52</v>
      </c>
      <c r="AL1081" s="5" t="s">
        <v>88</v>
      </c>
      <c r="AM1081" s="5" t="s">
        <v>89</v>
      </c>
      <c r="AN1081" s="12" t="str">
        <f t="shared" si="245"/>
        <v/>
      </c>
      <c r="AO1081" s="12"/>
      <c r="AP1081" s="12"/>
      <c r="AQ1081" s="12"/>
      <c r="AR1081" s="12"/>
      <c r="AS1081" s="13" t="s">
        <v>90</v>
      </c>
    </row>
    <row r="1082" spans="1:45" ht="21" customHeight="1">
      <c r="A1082" s="4">
        <v>43490</v>
      </c>
      <c r="B1082" s="5" t="s">
        <v>85</v>
      </c>
      <c r="C1082" s="5" t="s">
        <v>86</v>
      </c>
      <c r="D1082" s="4">
        <v>43159</v>
      </c>
      <c r="E1082" s="5">
        <f t="shared" si="236"/>
        <v>331</v>
      </c>
      <c r="F1082" s="5" t="str">
        <f t="shared" si="237"/>
        <v>개봉후</v>
      </c>
      <c r="G1082" s="5" t="str">
        <f t="shared" si="238"/>
        <v>금</v>
      </c>
      <c r="H1082" s="5">
        <f t="shared" si="239"/>
        <v>0</v>
      </c>
      <c r="I1082" s="5">
        <v>25711</v>
      </c>
      <c r="J1082" s="5">
        <v>17090</v>
      </c>
      <c r="K1082" s="5">
        <v>8620</v>
      </c>
      <c r="L1082" s="14">
        <f t="shared" si="240"/>
        <v>0.66469604449457431</v>
      </c>
      <c r="M1082" s="14">
        <f t="shared" si="241"/>
        <v>4.6013018714401888E-2</v>
      </c>
      <c r="N1082" s="11">
        <f t="shared" si="243"/>
        <v>24073.857142857141</v>
      </c>
      <c r="O1082" s="11">
        <f t="shared" si="246"/>
        <v>22681.678571428572</v>
      </c>
      <c r="P1082" s="11">
        <f t="shared" si="247"/>
        <v>1.1335580794442335</v>
      </c>
      <c r="Q1082" s="6"/>
      <c r="R1082" s="6"/>
      <c r="S1082" s="6"/>
      <c r="T1082" s="6"/>
      <c r="U1082" s="6"/>
      <c r="V1082" s="6"/>
      <c r="W1082" s="6"/>
      <c r="X1082" s="5" t="s">
        <v>97</v>
      </c>
      <c r="Y1082" s="5"/>
      <c r="Z1082" s="9"/>
      <c r="AA1082" s="14" t="str">
        <f t="shared" si="242"/>
        <v/>
      </c>
      <c r="AB1082" s="9" t="str">
        <f t="shared" si="244"/>
        <v/>
      </c>
      <c r="AC1082" s="9" t="str">
        <f t="shared" si="248"/>
        <v/>
      </c>
      <c r="AD1082" s="9" t="str">
        <f t="shared" si="249"/>
        <v/>
      </c>
      <c r="AE1082" s="5"/>
      <c r="AF1082" s="11">
        <f t="shared" si="250"/>
        <v>11853.5</v>
      </c>
      <c r="AG1082" s="11">
        <f t="shared" si="251"/>
        <v>1.4417682541021639</v>
      </c>
      <c r="AH1082" s="11" t="str">
        <f t="shared" si="252"/>
        <v/>
      </c>
      <c r="AI1082" s="5" t="s">
        <v>51</v>
      </c>
      <c r="AJ1082" s="5" t="s">
        <v>86</v>
      </c>
      <c r="AK1082" s="5" t="s">
        <v>52</v>
      </c>
      <c r="AL1082" s="5" t="s">
        <v>88</v>
      </c>
      <c r="AM1082" s="5" t="s">
        <v>89</v>
      </c>
      <c r="AN1082" s="12" t="str">
        <f t="shared" si="245"/>
        <v/>
      </c>
      <c r="AO1082" s="12"/>
      <c r="AP1082" s="12"/>
      <c r="AQ1082" s="12"/>
      <c r="AR1082" s="12"/>
      <c r="AS1082" s="13" t="s">
        <v>90</v>
      </c>
    </row>
    <row r="1083" spans="1:45" ht="21" customHeight="1">
      <c r="A1083" s="4">
        <v>43491</v>
      </c>
      <c r="B1083" s="5" t="s">
        <v>85</v>
      </c>
      <c r="C1083" s="5" t="s">
        <v>86</v>
      </c>
      <c r="D1083" s="4">
        <v>43159</v>
      </c>
      <c r="E1083" s="5">
        <f t="shared" ref="E1083:E1146" si="253">A1083-D1083</f>
        <v>332</v>
      </c>
      <c r="F1083" s="5" t="str">
        <f t="shared" ref="F1083:F1146" si="254">IF(E1083&lt;0,"개봉전","개봉후")</f>
        <v>개봉후</v>
      </c>
      <c r="G1083" s="5" t="str">
        <f t="shared" ref="G1083:G1146" si="255">CHOOSE(WEEKDAY(A1083,2),"월","화","수","목","금","토","일")</f>
        <v>토</v>
      </c>
      <c r="H1083" s="5">
        <f t="shared" ref="H1083:H1146" si="256">IF(WEEKDAY(A1083,2)&gt;5,1,0)</f>
        <v>1</v>
      </c>
      <c r="I1083" s="5">
        <v>24448</v>
      </c>
      <c r="J1083" s="5">
        <v>17346</v>
      </c>
      <c r="K1083" s="5">
        <v>7102</v>
      </c>
      <c r="L1083" s="14">
        <f t="shared" ref="L1083:L1146" si="257">IF(COUNT(I1083:J1083)=2,IFERROR(J1083/I1083,""),"")</f>
        <v>0.70950589005235598</v>
      </c>
      <c r="M1083" s="14">
        <f t="shared" si="241"/>
        <v>-4.9122943487223347E-2</v>
      </c>
      <c r="N1083" s="11">
        <f t="shared" si="243"/>
        <v>23759</v>
      </c>
      <c r="O1083" s="11">
        <f t="shared" si="246"/>
        <v>22855.428571428572</v>
      </c>
      <c r="P1083" s="11">
        <f t="shared" si="247"/>
        <v>1.0696802260169511</v>
      </c>
      <c r="Q1083" s="6"/>
      <c r="R1083" s="6"/>
      <c r="S1083" s="6"/>
      <c r="T1083" s="6"/>
      <c r="U1083" s="6"/>
      <c r="V1083" s="6"/>
      <c r="W1083" s="6"/>
      <c r="X1083" s="5" t="s">
        <v>97</v>
      </c>
      <c r="Y1083" s="5"/>
      <c r="Z1083" s="9"/>
      <c r="AA1083" s="14" t="str">
        <f t="shared" si="242"/>
        <v/>
      </c>
      <c r="AB1083" s="9" t="str">
        <f t="shared" si="244"/>
        <v/>
      </c>
      <c r="AC1083" s="9" t="str">
        <f t="shared" si="248"/>
        <v/>
      </c>
      <c r="AD1083" s="9" t="str">
        <f t="shared" si="249"/>
        <v/>
      </c>
      <c r="AE1083" s="5"/>
      <c r="AF1083" s="11">
        <f t="shared" si="250"/>
        <v>20866</v>
      </c>
      <c r="AG1083" s="11">
        <f t="shared" si="251"/>
        <v>0.83130451452123066</v>
      </c>
      <c r="AH1083" s="11" t="str">
        <f t="shared" si="252"/>
        <v/>
      </c>
      <c r="AI1083" s="5" t="s">
        <v>51</v>
      </c>
      <c r="AJ1083" s="5" t="s">
        <v>86</v>
      </c>
      <c r="AK1083" s="5" t="s">
        <v>52</v>
      </c>
      <c r="AL1083" s="5" t="s">
        <v>88</v>
      </c>
      <c r="AM1083" s="5" t="s">
        <v>89</v>
      </c>
      <c r="AN1083" s="12" t="str">
        <f t="shared" si="245"/>
        <v/>
      </c>
      <c r="AO1083" s="12"/>
      <c r="AP1083" s="12"/>
      <c r="AQ1083" s="12"/>
      <c r="AR1083" s="12"/>
      <c r="AS1083" s="13" t="s">
        <v>90</v>
      </c>
    </row>
    <row r="1084" spans="1:45" ht="21" customHeight="1">
      <c r="A1084" s="4">
        <v>43492</v>
      </c>
      <c r="B1084" s="5" t="s">
        <v>85</v>
      </c>
      <c r="C1084" s="5" t="s">
        <v>86</v>
      </c>
      <c r="D1084" s="4">
        <v>43159</v>
      </c>
      <c r="E1084" s="5">
        <f t="shared" si="253"/>
        <v>333</v>
      </c>
      <c r="F1084" s="5" t="str">
        <f t="shared" si="254"/>
        <v>개봉후</v>
      </c>
      <c r="G1084" s="5" t="str">
        <f t="shared" si="255"/>
        <v>일</v>
      </c>
      <c r="H1084" s="5">
        <f t="shared" si="256"/>
        <v>1</v>
      </c>
      <c r="I1084" s="5">
        <v>27874</v>
      </c>
      <c r="J1084" s="5">
        <v>20895</v>
      </c>
      <c r="K1084" s="5">
        <v>6979</v>
      </c>
      <c r="L1084" s="14">
        <f t="shared" si="257"/>
        <v>0.74962330487192363</v>
      </c>
      <c r="M1084" s="14">
        <f t="shared" ref="M1084:M1116" si="258">IF(AND(COUNT(I1083:I1084)=2,A1084=A1083+1),IFERROR(I1084/I1083-1,""),"")</f>
        <v>0.14013416230366493</v>
      </c>
      <c r="N1084" s="11">
        <f t="shared" si="243"/>
        <v>23646.428571428572</v>
      </c>
      <c r="O1084" s="11">
        <f t="shared" si="246"/>
        <v>22602.321428571428</v>
      </c>
      <c r="P1084" s="11">
        <f t="shared" si="247"/>
        <v>1.2332361562102503</v>
      </c>
      <c r="Q1084" s="6"/>
      <c r="R1084" s="6"/>
      <c r="S1084" s="6"/>
      <c r="T1084" s="6"/>
      <c r="U1084" s="6"/>
      <c r="V1084" s="6"/>
      <c r="W1084" s="6"/>
      <c r="X1084" s="5" t="s">
        <v>97</v>
      </c>
      <c r="Y1084" s="5"/>
      <c r="Z1084" s="9"/>
      <c r="AA1084" s="14" t="str">
        <f t="shared" ref="AA1084:AA1147" si="259">IF(AND(COUNT(Z1083:Z1084)=2,A1084=A1083+1),IFERROR(Z1084/Z1083-1,""),"")</f>
        <v/>
      </c>
      <c r="AB1084" s="9" t="str">
        <f t="shared" si="244"/>
        <v/>
      </c>
      <c r="AC1084" s="9" t="str">
        <f t="shared" si="248"/>
        <v/>
      </c>
      <c r="AD1084" s="9" t="str">
        <f t="shared" si="249"/>
        <v/>
      </c>
      <c r="AE1084" s="5"/>
      <c r="AF1084" s="11">
        <f t="shared" si="250"/>
        <v>20426.25</v>
      </c>
      <c r="AG1084" s="11">
        <f t="shared" si="251"/>
        <v>1.0229484119698917</v>
      </c>
      <c r="AH1084" s="11" t="str">
        <f t="shared" si="252"/>
        <v/>
      </c>
      <c r="AI1084" s="5" t="s">
        <v>51</v>
      </c>
      <c r="AJ1084" s="5" t="s">
        <v>86</v>
      </c>
      <c r="AK1084" s="5" t="s">
        <v>52</v>
      </c>
      <c r="AL1084" s="5" t="s">
        <v>88</v>
      </c>
      <c r="AM1084" s="5" t="s">
        <v>89</v>
      </c>
      <c r="AN1084" s="12" t="str">
        <f t="shared" si="245"/>
        <v/>
      </c>
      <c r="AO1084" s="12"/>
      <c r="AP1084" s="12"/>
      <c r="AQ1084" s="12"/>
      <c r="AR1084" s="12"/>
      <c r="AS1084" s="13" t="s">
        <v>90</v>
      </c>
    </row>
    <row r="1085" spans="1:45" ht="21" customHeight="1">
      <c r="A1085" s="4">
        <v>43493</v>
      </c>
      <c r="B1085" s="5" t="s">
        <v>85</v>
      </c>
      <c r="C1085" s="5" t="s">
        <v>86</v>
      </c>
      <c r="D1085" s="4">
        <v>43159</v>
      </c>
      <c r="E1085" s="5">
        <f t="shared" si="253"/>
        <v>334</v>
      </c>
      <c r="F1085" s="5" t="str">
        <f t="shared" si="254"/>
        <v>개봉후</v>
      </c>
      <c r="G1085" s="5" t="str">
        <f t="shared" si="255"/>
        <v>월</v>
      </c>
      <c r="H1085" s="5">
        <f t="shared" si="256"/>
        <v>0</v>
      </c>
      <c r="I1085" s="5">
        <v>19722</v>
      </c>
      <c r="J1085" s="5">
        <v>10818</v>
      </c>
      <c r="K1085" s="5">
        <v>8904</v>
      </c>
      <c r="L1085" s="14">
        <f t="shared" si="257"/>
        <v>0.54852449041679341</v>
      </c>
      <c r="M1085" s="14">
        <f t="shared" si="258"/>
        <v>-0.29245892229317638</v>
      </c>
      <c r="N1085" s="11">
        <f t="shared" si="243"/>
        <v>23760.428571428572</v>
      </c>
      <c r="O1085" s="11">
        <f t="shared" si="246"/>
        <v>22665.178571428572</v>
      </c>
      <c r="P1085" s="11">
        <f t="shared" si="247"/>
        <v>0.87014536143391763</v>
      </c>
      <c r="Q1085" s="6"/>
      <c r="R1085" s="6"/>
      <c r="S1085" s="6"/>
      <c r="T1085" s="6"/>
      <c r="U1085" s="6"/>
      <c r="V1085" s="6"/>
      <c r="W1085" s="6"/>
      <c r="X1085" s="5" t="s">
        <v>97</v>
      </c>
      <c r="Y1085" s="5"/>
      <c r="Z1085" s="9"/>
      <c r="AA1085" s="14" t="str">
        <f t="shared" si="259"/>
        <v/>
      </c>
      <c r="AB1085" s="9" t="str">
        <f t="shared" si="244"/>
        <v/>
      </c>
      <c r="AC1085" s="9" t="str">
        <f t="shared" si="248"/>
        <v/>
      </c>
      <c r="AD1085" s="9" t="str">
        <f t="shared" si="249"/>
        <v/>
      </c>
      <c r="AE1085" s="5"/>
      <c r="AF1085" s="11">
        <f t="shared" si="250"/>
        <v>11971.25</v>
      </c>
      <c r="AG1085" s="11">
        <f t="shared" si="251"/>
        <v>0.90366503080296545</v>
      </c>
      <c r="AH1085" s="11" t="str">
        <f t="shared" si="252"/>
        <v/>
      </c>
      <c r="AI1085" s="5" t="s">
        <v>51</v>
      </c>
      <c r="AJ1085" s="5" t="s">
        <v>86</v>
      </c>
      <c r="AK1085" s="5" t="s">
        <v>52</v>
      </c>
      <c r="AL1085" s="5" t="s">
        <v>88</v>
      </c>
      <c r="AM1085" s="5" t="s">
        <v>89</v>
      </c>
      <c r="AN1085" s="12" t="str">
        <f t="shared" si="245"/>
        <v/>
      </c>
      <c r="AO1085" s="12"/>
      <c r="AP1085" s="12"/>
      <c r="AQ1085" s="12"/>
      <c r="AR1085" s="12"/>
      <c r="AS1085" s="13" t="s">
        <v>90</v>
      </c>
    </row>
    <row r="1086" spans="1:45" ht="21" customHeight="1">
      <c r="A1086" s="4">
        <v>43494</v>
      </c>
      <c r="B1086" s="5" t="s">
        <v>85</v>
      </c>
      <c r="C1086" s="5" t="s">
        <v>86</v>
      </c>
      <c r="D1086" s="4">
        <v>43159</v>
      </c>
      <c r="E1086" s="5">
        <f t="shared" si="253"/>
        <v>335</v>
      </c>
      <c r="F1086" s="5" t="str">
        <f t="shared" si="254"/>
        <v>개봉후</v>
      </c>
      <c r="G1086" s="5" t="str">
        <f t="shared" si="255"/>
        <v>화</v>
      </c>
      <c r="H1086" s="5">
        <f t="shared" si="256"/>
        <v>0</v>
      </c>
      <c r="I1086" s="5">
        <v>19800</v>
      </c>
      <c r="J1086" s="5">
        <v>10969</v>
      </c>
      <c r="K1086" s="5">
        <v>8830</v>
      </c>
      <c r="L1086" s="14">
        <f t="shared" si="257"/>
        <v>0.55398989898989903</v>
      </c>
      <c r="M1086" s="14">
        <f t="shared" si="258"/>
        <v>3.9549741405537908E-3</v>
      </c>
      <c r="N1086" s="11">
        <f t="shared" si="243"/>
        <v>23232</v>
      </c>
      <c r="O1086" s="11">
        <f t="shared" si="246"/>
        <v>22425.678571428572</v>
      </c>
      <c r="P1086" s="11">
        <f t="shared" si="247"/>
        <v>0.88291642711878437</v>
      </c>
      <c r="Q1086" s="6"/>
      <c r="R1086" s="6"/>
      <c r="S1086" s="6"/>
      <c r="T1086" s="6"/>
      <c r="U1086" s="6"/>
      <c r="V1086" s="6"/>
      <c r="W1086" s="6"/>
      <c r="X1086" s="5" t="s">
        <v>97</v>
      </c>
      <c r="Y1086" s="5"/>
      <c r="Z1086" s="9"/>
      <c r="AA1086" s="14" t="str">
        <f t="shared" si="259"/>
        <v/>
      </c>
      <c r="AB1086" s="9" t="str">
        <f t="shared" si="244"/>
        <v/>
      </c>
      <c r="AC1086" s="9" t="str">
        <f t="shared" si="248"/>
        <v/>
      </c>
      <c r="AD1086" s="9" t="str">
        <f t="shared" si="249"/>
        <v/>
      </c>
      <c r="AE1086" s="5"/>
      <c r="AF1086" s="11">
        <f t="shared" si="250"/>
        <v>15107.75</v>
      </c>
      <c r="AG1086" s="11">
        <f t="shared" si="251"/>
        <v>0.72605119888798797</v>
      </c>
      <c r="AH1086" s="11" t="str">
        <f t="shared" si="252"/>
        <v/>
      </c>
      <c r="AI1086" s="5" t="s">
        <v>51</v>
      </c>
      <c r="AJ1086" s="5" t="s">
        <v>86</v>
      </c>
      <c r="AK1086" s="5" t="s">
        <v>52</v>
      </c>
      <c r="AL1086" s="5" t="s">
        <v>88</v>
      </c>
      <c r="AM1086" s="5" t="s">
        <v>89</v>
      </c>
      <c r="AN1086" s="12" t="str">
        <f t="shared" si="245"/>
        <v/>
      </c>
      <c r="AO1086" s="12"/>
      <c r="AP1086" s="12"/>
      <c r="AQ1086" s="12"/>
      <c r="AR1086" s="12"/>
      <c r="AS1086" s="13" t="s">
        <v>90</v>
      </c>
    </row>
    <row r="1087" spans="1:45" ht="21" customHeight="1">
      <c r="A1087" s="4">
        <v>43495</v>
      </c>
      <c r="B1087" s="5" t="s">
        <v>85</v>
      </c>
      <c r="C1087" s="5" t="s">
        <v>86</v>
      </c>
      <c r="D1087" s="4">
        <v>43159</v>
      </c>
      <c r="E1087" s="5">
        <f t="shared" si="253"/>
        <v>336</v>
      </c>
      <c r="F1087" s="5" t="str">
        <f t="shared" si="254"/>
        <v>개봉후</v>
      </c>
      <c r="G1087" s="5" t="str">
        <f t="shared" si="255"/>
        <v>수</v>
      </c>
      <c r="H1087" s="5">
        <f t="shared" si="256"/>
        <v>0</v>
      </c>
      <c r="I1087" s="5">
        <v>20220</v>
      </c>
      <c r="J1087" s="5">
        <v>11417</v>
      </c>
      <c r="K1087" s="5">
        <v>8802</v>
      </c>
      <c r="L1087" s="14">
        <f t="shared" si="257"/>
        <v>0.5646389713155292</v>
      </c>
      <c r="M1087" s="14">
        <f t="shared" si="258"/>
        <v>2.1212121212121238E-2</v>
      </c>
      <c r="N1087" s="11">
        <f t="shared" si="243"/>
        <v>23193.571428571428</v>
      </c>
      <c r="O1087" s="11">
        <f t="shared" si="246"/>
        <v>22114.678571428572</v>
      </c>
      <c r="P1087" s="11">
        <f t="shared" si="247"/>
        <v>0.91432484242043499</v>
      </c>
      <c r="Q1087" s="6"/>
      <c r="R1087" s="6"/>
      <c r="S1087" s="6"/>
      <c r="T1087" s="6"/>
      <c r="U1087" s="6"/>
      <c r="V1087" s="6"/>
      <c r="W1087" s="6"/>
      <c r="X1087" s="5" t="s">
        <v>97</v>
      </c>
      <c r="Y1087" s="5"/>
      <c r="Z1087" s="9"/>
      <c r="AA1087" s="14" t="str">
        <f t="shared" si="259"/>
        <v/>
      </c>
      <c r="AB1087" s="9" t="str">
        <f t="shared" si="244"/>
        <v/>
      </c>
      <c r="AC1087" s="9" t="str">
        <f t="shared" si="248"/>
        <v/>
      </c>
      <c r="AD1087" s="9" t="str">
        <f t="shared" si="249"/>
        <v/>
      </c>
      <c r="AE1087" s="5"/>
      <c r="AF1087" s="11">
        <f t="shared" si="250"/>
        <v>10042.5</v>
      </c>
      <c r="AG1087" s="11">
        <f t="shared" si="251"/>
        <v>1.1368683096838437</v>
      </c>
      <c r="AH1087" s="11" t="str">
        <f t="shared" si="252"/>
        <v/>
      </c>
      <c r="AI1087" s="5" t="s">
        <v>51</v>
      </c>
      <c r="AJ1087" s="5" t="s">
        <v>86</v>
      </c>
      <c r="AK1087" s="5" t="s">
        <v>52</v>
      </c>
      <c r="AL1087" s="5" t="s">
        <v>88</v>
      </c>
      <c r="AM1087" s="5" t="s">
        <v>89</v>
      </c>
      <c r="AN1087" s="12" t="str">
        <f t="shared" si="245"/>
        <v/>
      </c>
      <c r="AO1087" s="12"/>
      <c r="AP1087" s="12"/>
      <c r="AQ1087" s="12"/>
      <c r="AR1087" s="12"/>
      <c r="AS1087" s="13" t="s">
        <v>90</v>
      </c>
    </row>
    <row r="1088" spans="1:45" ht="21" customHeight="1">
      <c r="A1088" s="4">
        <v>43496</v>
      </c>
      <c r="B1088" s="5" t="s">
        <v>85</v>
      </c>
      <c r="C1088" s="5" t="s">
        <v>86</v>
      </c>
      <c r="D1088" s="4">
        <v>43159</v>
      </c>
      <c r="E1088" s="5">
        <f t="shared" si="253"/>
        <v>337</v>
      </c>
      <c r="F1088" s="5" t="str">
        <f t="shared" si="254"/>
        <v>개봉후</v>
      </c>
      <c r="G1088" s="5" t="str">
        <f t="shared" si="255"/>
        <v>목</v>
      </c>
      <c r="H1088" s="5">
        <f t="shared" si="256"/>
        <v>0</v>
      </c>
      <c r="I1088" s="5">
        <v>20027</v>
      </c>
      <c r="J1088" s="5">
        <v>12106</v>
      </c>
      <c r="K1088" s="5">
        <v>7920</v>
      </c>
      <c r="L1088" s="14">
        <f t="shared" si="257"/>
        <v>0.60448394667199279</v>
      </c>
      <c r="M1088" s="14">
        <f t="shared" si="258"/>
        <v>-9.545004945598401E-3</v>
      </c>
      <c r="N1088" s="11">
        <f t="shared" si="243"/>
        <v>22543.142857142859</v>
      </c>
      <c r="O1088" s="11">
        <f t="shared" si="246"/>
        <v>22208.178571428572</v>
      </c>
      <c r="P1088" s="11">
        <f t="shared" si="247"/>
        <v>0.90178489584757215</v>
      </c>
      <c r="Q1088" s="6"/>
      <c r="R1088" s="6"/>
      <c r="S1088" s="6"/>
      <c r="T1088" s="6"/>
      <c r="U1088" s="6"/>
      <c r="V1088" s="6"/>
      <c r="W1088" s="6"/>
      <c r="X1088" s="5" t="s">
        <v>97</v>
      </c>
      <c r="Y1088" s="5"/>
      <c r="Z1088" s="9"/>
      <c r="AA1088" s="14" t="str">
        <f t="shared" si="259"/>
        <v/>
      </c>
      <c r="AB1088" s="9" t="str">
        <f t="shared" si="244"/>
        <v/>
      </c>
      <c r="AC1088" s="9" t="str">
        <f t="shared" si="248"/>
        <v/>
      </c>
      <c r="AD1088" s="9" t="str">
        <f t="shared" si="249"/>
        <v/>
      </c>
      <c r="AE1088" s="5"/>
      <c r="AF1088" s="11">
        <f t="shared" si="250"/>
        <v>12256.25</v>
      </c>
      <c r="AG1088" s="11">
        <f t="shared" si="251"/>
        <v>0.98774094849566552</v>
      </c>
      <c r="AH1088" s="11" t="str">
        <f t="shared" si="252"/>
        <v/>
      </c>
      <c r="AI1088" s="5" t="s">
        <v>51</v>
      </c>
      <c r="AJ1088" s="5" t="s">
        <v>86</v>
      </c>
      <c r="AK1088" s="5" t="s">
        <v>52</v>
      </c>
      <c r="AL1088" s="5" t="s">
        <v>88</v>
      </c>
      <c r="AM1088" s="5" t="s">
        <v>89</v>
      </c>
      <c r="AN1088" s="12" t="str">
        <f t="shared" si="245"/>
        <v/>
      </c>
      <c r="AO1088" s="12"/>
      <c r="AP1088" s="12"/>
      <c r="AQ1088" s="12"/>
      <c r="AR1088" s="12"/>
      <c r="AS1088" s="13" t="s">
        <v>90</v>
      </c>
    </row>
    <row r="1089" spans="1:45" ht="21" customHeight="1">
      <c r="A1089" s="4">
        <v>43497</v>
      </c>
      <c r="B1089" s="5" t="s">
        <v>85</v>
      </c>
      <c r="C1089" s="5" t="s">
        <v>86</v>
      </c>
      <c r="D1089" s="4">
        <v>43159</v>
      </c>
      <c r="E1089" s="5">
        <f t="shared" si="253"/>
        <v>338</v>
      </c>
      <c r="F1089" s="5" t="str">
        <f t="shared" si="254"/>
        <v>개봉후</v>
      </c>
      <c r="G1089" s="5" t="str">
        <f t="shared" si="255"/>
        <v>금</v>
      </c>
      <c r="H1089" s="5">
        <f t="shared" si="256"/>
        <v>0</v>
      </c>
      <c r="I1089" s="5">
        <v>19344</v>
      </c>
      <c r="J1089" s="5">
        <v>10787</v>
      </c>
      <c r="K1089" s="5">
        <v>8558</v>
      </c>
      <c r="L1089" s="14">
        <f t="shared" si="257"/>
        <v>0.55764061207609594</v>
      </c>
      <c r="M1089" s="14">
        <f t="shared" si="258"/>
        <v>-3.4103959654466443E-2</v>
      </c>
      <c r="N1089" s="11">
        <f t="shared" ref="N1089:N1152" si="260">IF(COUNT(I1083:I1089)=7,AVERAGE(I1083:I1089),"")</f>
        <v>21633.571428571428</v>
      </c>
      <c r="O1089" s="11">
        <f t="shared" si="246"/>
        <v>22279.678571428572</v>
      </c>
      <c r="P1089" s="11">
        <f t="shared" si="247"/>
        <v>0.8682351470189843</v>
      </c>
      <c r="Q1089" s="6"/>
      <c r="R1089" s="6"/>
      <c r="S1089" s="6"/>
      <c r="T1089" s="6"/>
      <c r="U1089" s="6"/>
      <c r="V1089" s="6"/>
      <c r="W1089" s="6"/>
      <c r="X1089" s="5" t="s">
        <v>98</v>
      </c>
      <c r="Y1089" s="5"/>
      <c r="Z1089" s="9"/>
      <c r="AA1089" s="14" t="str">
        <f t="shared" si="259"/>
        <v/>
      </c>
      <c r="AB1089" s="9" t="str">
        <f t="shared" ref="AB1089:AB1152" si="261">IF(COUNT(Z1083:Z1089)=7,AVERAGE(Z1083:Z1089),"")</f>
        <v/>
      </c>
      <c r="AC1089" s="9" t="str">
        <f t="shared" si="248"/>
        <v/>
      </c>
      <c r="AD1089" s="9" t="str">
        <f t="shared" si="249"/>
        <v/>
      </c>
      <c r="AE1089" s="5"/>
      <c r="AF1089" s="11">
        <f t="shared" si="250"/>
        <v>13168.5</v>
      </c>
      <c r="AG1089" s="11">
        <f t="shared" si="251"/>
        <v>0.8191517636784752</v>
      </c>
      <c r="AH1089" s="11" t="str">
        <f t="shared" si="252"/>
        <v/>
      </c>
      <c r="AI1089" s="5" t="s">
        <v>51</v>
      </c>
      <c r="AJ1089" s="5" t="s">
        <v>86</v>
      </c>
      <c r="AK1089" s="5" t="s">
        <v>52</v>
      </c>
      <c r="AL1089" s="5" t="s">
        <v>88</v>
      </c>
      <c r="AM1089" s="5" t="s">
        <v>89</v>
      </c>
      <c r="AN1089" s="12" t="str">
        <f t="shared" si="245"/>
        <v/>
      </c>
      <c r="AO1089" s="12"/>
      <c r="AP1089" s="12"/>
      <c r="AQ1089" s="12"/>
      <c r="AR1089" s="12"/>
      <c r="AS1089" s="13" t="s">
        <v>90</v>
      </c>
    </row>
    <row r="1090" spans="1:45" ht="21" customHeight="1">
      <c r="A1090" s="4">
        <v>43498</v>
      </c>
      <c r="B1090" s="5" t="s">
        <v>85</v>
      </c>
      <c r="C1090" s="5" t="s">
        <v>86</v>
      </c>
      <c r="D1090" s="4">
        <v>43159</v>
      </c>
      <c r="E1090" s="5">
        <f t="shared" si="253"/>
        <v>339</v>
      </c>
      <c r="F1090" s="5" t="str">
        <f t="shared" si="254"/>
        <v>개봉후</v>
      </c>
      <c r="G1090" s="5" t="str">
        <f t="shared" si="255"/>
        <v>토</v>
      </c>
      <c r="H1090" s="5">
        <f t="shared" si="256"/>
        <v>1</v>
      </c>
      <c r="I1090" s="5">
        <v>27342</v>
      </c>
      <c r="J1090" s="5">
        <v>19918</v>
      </c>
      <c r="K1090" s="5">
        <v>7424</v>
      </c>
      <c r="L1090" s="14">
        <f t="shared" si="257"/>
        <v>0.72847633677126766</v>
      </c>
      <c r="M1090" s="14">
        <f t="shared" si="258"/>
        <v>0.41346153846153855</v>
      </c>
      <c r="N1090" s="11">
        <f t="shared" si="260"/>
        <v>22047</v>
      </c>
      <c r="O1090" s="11">
        <f t="shared" si="246"/>
        <v>22283.178571428572</v>
      </c>
      <c r="P1090" s="11">
        <f t="shared" si="247"/>
        <v>1.2270242287183317</v>
      </c>
      <c r="Q1090" s="6"/>
      <c r="R1090" s="6"/>
      <c r="S1090" s="6"/>
      <c r="T1090" s="6"/>
      <c r="U1090" s="6"/>
      <c r="V1090" s="6"/>
      <c r="W1090" s="6"/>
      <c r="X1090" s="5" t="s">
        <v>98</v>
      </c>
      <c r="Y1090" s="5"/>
      <c r="Z1090" s="9"/>
      <c r="AA1090" s="14" t="str">
        <f t="shared" si="259"/>
        <v/>
      </c>
      <c r="AB1090" s="9" t="str">
        <f t="shared" si="261"/>
        <v/>
      </c>
      <c r="AC1090" s="9" t="str">
        <f t="shared" si="248"/>
        <v/>
      </c>
      <c r="AD1090" s="9" t="str">
        <f t="shared" si="249"/>
        <v/>
      </c>
      <c r="AE1090" s="5"/>
      <c r="AF1090" s="11">
        <f t="shared" si="250"/>
        <v>19046</v>
      </c>
      <c r="AG1090" s="11">
        <f t="shared" si="251"/>
        <v>1.0457838916307887</v>
      </c>
      <c r="AH1090" s="11" t="str">
        <f t="shared" si="252"/>
        <v/>
      </c>
      <c r="AI1090" s="5" t="s">
        <v>51</v>
      </c>
      <c r="AJ1090" s="5" t="s">
        <v>86</v>
      </c>
      <c r="AK1090" s="5" t="s">
        <v>52</v>
      </c>
      <c r="AL1090" s="5" t="s">
        <v>88</v>
      </c>
      <c r="AM1090" s="5" t="s">
        <v>89</v>
      </c>
      <c r="AN1090" s="12" t="str">
        <f t="shared" ref="AN1090:AN1116" si="262">IF(ISNUMBER(Z1090),Z1090,"")</f>
        <v/>
      </c>
      <c r="AO1090" s="12"/>
      <c r="AP1090" s="12"/>
      <c r="AQ1090" s="12"/>
      <c r="AR1090" s="12"/>
      <c r="AS1090" s="13" t="s">
        <v>90</v>
      </c>
    </row>
    <row r="1091" spans="1:45" ht="21" customHeight="1">
      <c r="A1091" s="4">
        <v>43499</v>
      </c>
      <c r="B1091" s="5" t="s">
        <v>85</v>
      </c>
      <c r="C1091" s="5" t="s">
        <v>86</v>
      </c>
      <c r="D1091" s="4">
        <v>43159</v>
      </c>
      <c r="E1091" s="5">
        <f t="shared" si="253"/>
        <v>340</v>
      </c>
      <c r="F1091" s="5" t="str">
        <f t="shared" si="254"/>
        <v>개봉후</v>
      </c>
      <c r="G1091" s="5" t="str">
        <f t="shared" si="255"/>
        <v>일</v>
      </c>
      <c r="H1091" s="5">
        <f t="shared" si="256"/>
        <v>1</v>
      </c>
      <c r="I1091" s="5">
        <v>34226</v>
      </c>
      <c r="J1091" s="5">
        <v>27181</v>
      </c>
      <c r="K1091" s="5">
        <v>7046</v>
      </c>
      <c r="L1091" s="14">
        <f t="shared" si="257"/>
        <v>0.79416233272950387</v>
      </c>
      <c r="M1091" s="14">
        <f t="shared" si="258"/>
        <v>0.25177382781069424</v>
      </c>
      <c r="N1091" s="11">
        <f t="shared" si="260"/>
        <v>22954.428571428572</v>
      </c>
      <c r="O1091" s="11">
        <f t="shared" si="246"/>
        <v>22451.535714285714</v>
      </c>
      <c r="P1091" s="11">
        <f t="shared" si="247"/>
        <v>1.5244391490877971</v>
      </c>
      <c r="Q1091" s="6"/>
      <c r="R1091" s="6"/>
      <c r="S1091" s="6"/>
      <c r="T1091" s="6"/>
      <c r="U1091" s="6"/>
      <c r="V1091" s="6"/>
      <c r="W1091" s="6"/>
      <c r="X1091" s="5" t="s">
        <v>98</v>
      </c>
      <c r="Y1091" s="5"/>
      <c r="Z1091" s="9"/>
      <c r="AA1091" s="14" t="str">
        <f t="shared" si="259"/>
        <v/>
      </c>
      <c r="AB1091" s="9" t="str">
        <f t="shared" si="261"/>
        <v/>
      </c>
      <c r="AC1091" s="9" t="str">
        <f t="shared" si="248"/>
        <v/>
      </c>
      <c r="AD1091" s="9" t="str">
        <f t="shared" si="249"/>
        <v/>
      </c>
      <c r="AE1091" s="5"/>
      <c r="AF1091" s="11">
        <f t="shared" si="250"/>
        <v>20781.5</v>
      </c>
      <c r="AG1091" s="11">
        <f t="shared" si="251"/>
        <v>1.3079421600943146</v>
      </c>
      <c r="AH1091" s="11" t="str">
        <f t="shared" si="252"/>
        <v/>
      </c>
      <c r="AI1091" s="5" t="s">
        <v>51</v>
      </c>
      <c r="AJ1091" s="5" t="s">
        <v>86</v>
      </c>
      <c r="AK1091" s="5" t="s">
        <v>52</v>
      </c>
      <c r="AL1091" s="5" t="s">
        <v>88</v>
      </c>
      <c r="AM1091" s="5" t="s">
        <v>89</v>
      </c>
      <c r="AN1091" s="12" t="str">
        <f t="shared" si="262"/>
        <v/>
      </c>
      <c r="AO1091" s="12"/>
      <c r="AP1091" s="12"/>
      <c r="AQ1091" s="12"/>
      <c r="AR1091" s="12"/>
      <c r="AS1091" s="13" t="s">
        <v>90</v>
      </c>
    </row>
    <row r="1092" spans="1:45" ht="21" customHeight="1">
      <c r="A1092" s="4">
        <v>43500</v>
      </c>
      <c r="B1092" s="5" t="s">
        <v>85</v>
      </c>
      <c r="C1092" s="5" t="s">
        <v>86</v>
      </c>
      <c r="D1092" s="4">
        <v>43159</v>
      </c>
      <c r="E1092" s="5">
        <f t="shared" si="253"/>
        <v>341</v>
      </c>
      <c r="F1092" s="5" t="str">
        <f t="shared" si="254"/>
        <v>개봉후</v>
      </c>
      <c r="G1092" s="5" t="str">
        <f t="shared" si="255"/>
        <v>월</v>
      </c>
      <c r="H1092" s="5">
        <f t="shared" si="256"/>
        <v>0</v>
      </c>
      <c r="I1092" s="5">
        <v>48825</v>
      </c>
      <c r="J1092" s="5">
        <v>42738</v>
      </c>
      <c r="K1092" s="5">
        <v>6086</v>
      </c>
      <c r="L1092" s="14">
        <f t="shared" si="257"/>
        <v>0.87533026113671275</v>
      </c>
      <c r="M1092" s="14">
        <f t="shared" si="258"/>
        <v>0.42654706947934318</v>
      </c>
      <c r="N1092" s="11">
        <f t="shared" si="260"/>
        <v>27112</v>
      </c>
      <c r="O1092" s="11">
        <f t="shared" si="246"/>
        <v>22801.642857142859</v>
      </c>
      <c r="P1092" s="11">
        <f t="shared" si="247"/>
        <v>2.1412930772532053</v>
      </c>
      <c r="Q1092" s="6"/>
      <c r="R1092" s="6"/>
      <c r="S1092" s="6"/>
      <c r="T1092" s="6"/>
      <c r="U1092" s="6"/>
      <c r="V1092" s="6"/>
      <c r="W1092" s="6"/>
      <c r="X1092" s="5" t="s">
        <v>98</v>
      </c>
      <c r="Y1092" s="5"/>
      <c r="Z1092" s="9"/>
      <c r="AA1092" s="14" t="str">
        <f t="shared" si="259"/>
        <v/>
      </c>
      <c r="AB1092" s="9" t="str">
        <f t="shared" si="261"/>
        <v/>
      </c>
      <c r="AC1092" s="9" t="str">
        <f t="shared" si="248"/>
        <v/>
      </c>
      <c r="AD1092" s="9" t="str">
        <f t="shared" si="249"/>
        <v/>
      </c>
      <c r="AE1092" s="5"/>
      <c r="AF1092" s="11">
        <f t="shared" si="250"/>
        <v>10149.25</v>
      </c>
      <c r="AG1092" s="11">
        <f t="shared" si="251"/>
        <v>4.2109515481439512</v>
      </c>
      <c r="AH1092" s="11" t="str">
        <f t="shared" si="252"/>
        <v/>
      </c>
      <c r="AI1092" s="5" t="s">
        <v>51</v>
      </c>
      <c r="AJ1092" s="5" t="s">
        <v>86</v>
      </c>
      <c r="AK1092" s="5" t="s">
        <v>52</v>
      </c>
      <c r="AL1092" s="5" t="s">
        <v>88</v>
      </c>
      <c r="AM1092" s="5" t="s">
        <v>89</v>
      </c>
      <c r="AN1092" s="12" t="str">
        <f t="shared" si="262"/>
        <v/>
      </c>
      <c r="AO1092" s="12"/>
      <c r="AP1092" s="12"/>
      <c r="AQ1092" s="12"/>
      <c r="AR1092" s="12"/>
      <c r="AS1092" s="13" t="s">
        <v>90</v>
      </c>
    </row>
    <row r="1093" spans="1:45" ht="21" customHeight="1">
      <c r="A1093" s="4">
        <v>43501</v>
      </c>
      <c r="B1093" s="5" t="s">
        <v>85</v>
      </c>
      <c r="C1093" s="5" t="s">
        <v>86</v>
      </c>
      <c r="D1093" s="4">
        <v>43159</v>
      </c>
      <c r="E1093" s="5">
        <f t="shared" si="253"/>
        <v>342</v>
      </c>
      <c r="F1093" s="5" t="str">
        <f t="shared" si="254"/>
        <v>개봉후</v>
      </c>
      <c r="G1093" s="5" t="str">
        <f t="shared" si="255"/>
        <v>화</v>
      </c>
      <c r="H1093" s="5">
        <f t="shared" si="256"/>
        <v>0</v>
      </c>
      <c r="I1093" s="5">
        <v>85544</v>
      </c>
      <c r="J1093" s="5">
        <v>79586</v>
      </c>
      <c r="K1093" s="5">
        <v>5957</v>
      </c>
      <c r="L1093" s="14">
        <f t="shared" si="257"/>
        <v>0.93035163190872538</v>
      </c>
      <c r="M1093" s="14">
        <f t="shared" si="258"/>
        <v>0.75205325140809021</v>
      </c>
      <c r="N1093" s="11">
        <f t="shared" si="260"/>
        <v>36504</v>
      </c>
      <c r="O1093" s="11">
        <f t="shared" si="246"/>
        <v>23909.035714285714</v>
      </c>
      <c r="P1093" s="11">
        <f t="shared" si="247"/>
        <v>3.5778941912277635</v>
      </c>
      <c r="Q1093" s="6"/>
      <c r="R1093" s="6"/>
      <c r="S1093" s="6"/>
      <c r="T1093" s="6"/>
      <c r="U1093" s="6"/>
      <c r="V1093" s="6"/>
      <c r="W1093" s="6"/>
      <c r="X1093" s="5" t="s">
        <v>98</v>
      </c>
      <c r="Y1093" s="5"/>
      <c r="Z1093" s="9"/>
      <c r="AA1093" s="14" t="str">
        <f t="shared" si="259"/>
        <v/>
      </c>
      <c r="AB1093" s="9" t="str">
        <f t="shared" si="261"/>
        <v/>
      </c>
      <c r="AC1093" s="9" t="str">
        <f t="shared" si="248"/>
        <v/>
      </c>
      <c r="AD1093" s="9" t="str">
        <f t="shared" si="249"/>
        <v/>
      </c>
      <c r="AE1093" s="5"/>
      <c r="AF1093" s="11">
        <f t="shared" si="250"/>
        <v>12245.5</v>
      </c>
      <c r="AG1093" s="11">
        <f t="shared" si="251"/>
        <v>6.4992037891470336</v>
      </c>
      <c r="AH1093" s="11" t="str">
        <f t="shared" si="252"/>
        <v/>
      </c>
      <c r="AI1093" s="5" t="s">
        <v>51</v>
      </c>
      <c r="AJ1093" s="5" t="s">
        <v>86</v>
      </c>
      <c r="AK1093" s="5" t="s">
        <v>52</v>
      </c>
      <c r="AL1093" s="5" t="s">
        <v>88</v>
      </c>
      <c r="AM1093" s="5" t="s">
        <v>89</v>
      </c>
      <c r="AN1093" s="12" t="str">
        <f t="shared" si="262"/>
        <v/>
      </c>
      <c r="AO1093" s="12"/>
      <c r="AP1093" s="12"/>
      <c r="AQ1093" s="12"/>
      <c r="AR1093" s="12"/>
      <c r="AS1093" s="13" t="s">
        <v>90</v>
      </c>
    </row>
    <row r="1094" spans="1:45" ht="21" customHeight="1">
      <c r="A1094" s="4">
        <v>43502</v>
      </c>
      <c r="B1094" s="5" t="s">
        <v>85</v>
      </c>
      <c r="C1094" s="5" t="s">
        <v>86</v>
      </c>
      <c r="D1094" s="4">
        <v>43159</v>
      </c>
      <c r="E1094" s="5">
        <f t="shared" si="253"/>
        <v>343</v>
      </c>
      <c r="F1094" s="5" t="str">
        <f t="shared" si="254"/>
        <v>개봉후</v>
      </c>
      <c r="G1094" s="5" t="str">
        <f t="shared" si="255"/>
        <v>수</v>
      </c>
      <c r="H1094" s="5">
        <f t="shared" si="256"/>
        <v>0</v>
      </c>
      <c r="I1094" s="5">
        <v>42276</v>
      </c>
      <c r="J1094" s="5">
        <v>36054</v>
      </c>
      <c r="K1094" s="5">
        <v>6223</v>
      </c>
      <c r="L1094" s="14">
        <f t="shared" si="257"/>
        <v>0.852824297473744</v>
      </c>
      <c r="M1094" s="14">
        <f t="shared" si="258"/>
        <v>-0.5057981857289815</v>
      </c>
      <c r="N1094" s="11">
        <f t="shared" si="260"/>
        <v>39654.857142857145</v>
      </c>
      <c r="O1094" s="11">
        <f t="shared" si="246"/>
        <v>26182.178571428572</v>
      </c>
      <c r="P1094" s="11">
        <f t="shared" si="247"/>
        <v>1.6146861073712899</v>
      </c>
      <c r="Q1094" s="6"/>
      <c r="R1094" s="6"/>
      <c r="S1094" s="6"/>
      <c r="T1094" s="6"/>
      <c r="U1094" s="6"/>
      <c r="V1094" s="6"/>
      <c r="W1094" s="6"/>
      <c r="X1094" s="5" t="s">
        <v>98</v>
      </c>
      <c r="Y1094" s="5"/>
      <c r="Z1094" s="9"/>
      <c r="AA1094" s="14" t="str">
        <f t="shared" si="259"/>
        <v/>
      </c>
      <c r="AB1094" s="9" t="str">
        <f t="shared" si="261"/>
        <v/>
      </c>
      <c r="AC1094" s="9" t="str">
        <f t="shared" si="248"/>
        <v/>
      </c>
      <c r="AD1094" s="9" t="str">
        <f t="shared" si="249"/>
        <v/>
      </c>
      <c r="AE1094" s="5"/>
      <c r="AF1094" s="11">
        <f t="shared" si="250"/>
        <v>10575.25</v>
      </c>
      <c r="AG1094" s="11">
        <f t="shared" si="251"/>
        <v>3.4092811044656153</v>
      </c>
      <c r="AH1094" s="11" t="str">
        <f t="shared" si="252"/>
        <v/>
      </c>
      <c r="AI1094" s="5" t="s">
        <v>51</v>
      </c>
      <c r="AJ1094" s="5" t="s">
        <v>86</v>
      </c>
      <c r="AK1094" s="5" t="s">
        <v>52</v>
      </c>
      <c r="AL1094" s="5" t="s">
        <v>88</v>
      </c>
      <c r="AM1094" s="5" t="s">
        <v>89</v>
      </c>
      <c r="AN1094" s="12" t="str">
        <f t="shared" si="262"/>
        <v/>
      </c>
      <c r="AO1094" s="12"/>
      <c r="AP1094" s="12"/>
      <c r="AQ1094" s="12"/>
      <c r="AR1094" s="12"/>
      <c r="AS1094" s="13" t="s">
        <v>90</v>
      </c>
    </row>
    <row r="1095" spans="1:45" ht="21" customHeight="1">
      <c r="A1095" s="4">
        <v>43503</v>
      </c>
      <c r="B1095" s="5" t="s">
        <v>85</v>
      </c>
      <c r="C1095" s="5" t="s">
        <v>86</v>
      </c>
      <c r="D1095" s="4">
        <v>43159</v>
      </c>
      <c r="E1095" s="5">
        <f t="shared" si="253"/>
        <v>344</v>
      </c>
      <c r="F1095" s="5" t="str">
        <f t="shared" si="254"/>
        <v>개봉후</v>
      </c>
      <c r="G1095" s="5" t="str">
        <f t="shared" si="255"/>
        <v>목</v>
      </c>
      <c r="H1095" s="5">
        <f t="shared" si="256"/>
        <v>0</v>
      </c>
      <c r="I1095" s="5">
        <v>19411</v>
      </c>
      <c r="J1095" s="5">
        <v>11378</v>
      </c>
      <c r="K1095" s="5">
        <v>8032</v>
      </c>
      <c r="L1095" s="14">
        <f t="shared" si="257"/>
        <v>0.58616248518881042</v>
      </c>
      <c r="M1095" s="14">
        <f t="shared" si="258"/>
        <v>-0.5408506008137004</v>
      </c>
      <c r="N1095" s="11">
        <f t="shared" si="260"/>
        <v>39566.857142857145</v>
      </c>
      <c r="O1095" s="11">
        <f t="shared" si="246"/>
        <v>27052.035714285714</v>
      </c>
      <c r="P1095" s="11">
        <f t="shared" si="247"/>
        <v>0.71754304204727137</v>
      </c>
      <c r="Q1095" s="6"/>
      <c r="R1095" s="6"/>
      <c r="S1095" s="6"/>
      <c r="T1095" s="6"/>
      <c r="U1095" s="6"/>
      <c r="V1095" s="6"/>
      <c r="W1095" s="6"/>
      <c r="X1095" s="5" t="s">
        <v>98</v>
      </c>
      <c r="Y1095" s="5"/>
      <c r="Z1095" s="9"/>
      <c r="AA1095" s="14" t="str">
        <f t="shared" si="259"/>
        <v/>
      </c>
      <c r="AB1095" s="9" t="str">
        <f t="shared" si="261"/>
        <v/>
      </c>
      <c r="AC1095" s="9" t="str">
        <f t="shared" si="248"/>
        <v/>
      </c>
      <c r="AD1095" s="9" t="str">
        <f t="shared" si="249"/>
        <v/>
      </c>
      <c r="AE1095" s="5"/>
      <c r="AF1095" s="11">
        <f t="shared" si="250"/>
        <v>12887</v>
      </c>
      <c r="AG1095" s="11">
        <f t="shared" si="251"/>
        <v>0.88290525335609527</v>
      </c>
      <c r="AH1095" s="11" t="str">
        <f t="shared" si="252"/>
        <v/>
      </c>
      <c r="AI1095" s="5" t="s">
        <v>51</v>
      </c>
      <c r="AJ1095" s="5" t="s">
        <v>86</v>
      </c>
      <c r="AK1095" s="5" t="s">
        <v>52</v>
      </c>
      <c r="AL1095" s="5" t="s">
        <v>88</v>
      </c>
      <c r="AM1095" s="5" t="s">
        <v>89</v>
      </c>
      <c r="AN1095" s="12" t="str">
        <f t="shared" si="262"/>
        <v/>
      </c>
      <c r="AO1095" s="12"/>
      <c r="AP1095" s="12"/>
      <c r="AQ1095" s="12"/>
      <c r="AR1095" s="12"/>
      <c r="AS1095" s="13" t="s">
        <v>90</v>
      </c>
    </row>
    <row r="1096" spans="1:45" ht="21" customHeight="1">
      <c r="A1096" s="4">
        <v>43504</v>
      </c>
      <c r="B1096" s="5" t="s">
        <v>85</v>
      </c>
      <c r="C1096" s="5" t="s">
        <v>86</v>
      </c>
      <c r="D1096" s="4">
        <v>43159</v>
      </c>
      <c r="E1096" s="5">
        <f t="shared" si="253"/>
        <v>345</v>
      </c>
      <c r="F1096" s="5" t="str">
        <f t="shared" si="254"/>
        <v>개봉후</v>
      </c>
      <c r="G1096" s="5" t="str">
        <f t="shared" si="255"/>
        <v>금</v>
      </c>
      <c r="H1096" s="5">
        <f t="shared" si="256"/>
        <v>0</v>
      </c>
      <c r="I1096" s="5">
        <v>19131</v>
      </c>
      <c r="J1096" s="5">
        <v>10584</v>
      </c>
      <c r="K1096" s="5">
        <v>8547</v>
      </c>
      <c r="L1096" s="14">
        <f t="shared" si="257"/>
        <v>0.55323819978046107</v>
      </c>
      <c r="M1096" s="14">
        <f t="shared" si="258"/>
        <v>-1.4424810674359856E-2</v>
      </c>
      <c r="N1096" s="11">
        <f t="shared" si="260"/>
        <v>39536.428571428572</v>
      </c>
      <c r="O1096" s="11">
        <f t="shared" si="246"/>
        <v>26957.928571428572</v>
      </c>
      <c r="P1096" s="11">
        <f t="shared" si="247"/>
        <v>0.70966135062306079</v>
      </c>
      <c r="Q1096" s="6"/>
      <c r="R1096" s="6"/>
      <c r="S1096" s="6"/>
      <c r="T1096" s="6"/>
      <c r="U1096" s="6"/>
      <c r="V1096" s="6"/>
      <c r="W1096" s="6"/>
      <c r="X1096" s="5" t="s">
        <v>98</v>
      </c>
      <c r="Y1096" s="5"/>
      <c r="Z1096" s="9"/>
      <c r="AA1096" s="14" t="str">
        <f t="shared" si="259"/>
        <v/>
      </c>
      <c r="AB1096" s="9" t="str">
        <f t="shared" si="261"/>
        <v/>
      </c>
      <c r="AC1096" s="9" t="str">
        <f t="shared" si="248"/>
        <v/>
      </c>
      <c r="AD1096" s="9" t="str">
        <f t="shared" si="249"/>
        <v/>
      </c>
      <c r="AE1096" s="5"/>
      <c r="AF1096" s="11">
        <f t="shared" si="250"/>
        <v>13202.75</v>
      </c>
      <c r="AG1096" s="11">
        <f t="shared" si="251"/>
        <v>0.80165117115752405</v>
      </c>
      <c r="AH1096" s="11" t="str">
        <f t="shared" si="252"/>
        <v/>
      </c>
      <c r="AI1096" s="5" t="s">
        <v>51</v>
      </c>
      <c r="AJ1096" s="5" t="s">
        <v>86</v>
      </c>
      <c r="AK1096" s="5" t="s">
        <v>52</v>
      </c>
      <c r="AL1096" s="5" t="s">
        <v>88</v>
      </c>
      <c r="AM1096" s="5" t="s">
        <v>89</v>
      </c>
      <c r="AN1096" s="12" t="str">
        <f t="shared" si="262"/>
        <v/>
      </c>
      <c r="AO1096" s="12"/>
      <c r="AP1096" s="12"/>
      <c r="AQ1096" s="12"/>
      <c r="AR1096" s="12"/>
      <c r="AS1096" s="13" t="s">
        <v>90</v>
      </c>
    </row>
    <row r="1097" spans="1:45" ht="21" customHeight="1">
      <c r="A1097" s="4">
        <v>43505</v>
      </c>
      <c r="B1097" s="5" t="s">
        <v>85</v>
      </c>
      <c r="C1097" s="5" t="s">
        <v>86</v>
      </c>
      <c r="D1097" s="4">
        <v>43159</v>
      </c>
      <c r="E1097" s="5">
        <f t="shared" si="253"/>
        <v>346</v>
      </c>
      <c r="F1097" s="5" t="str">
        <f t="shared" si="254"/>
        <v>개봉후</v>
      </c>
      <c r="G1097" s="5" t="str">
        <f t="shared" si="255"/>
        <v>토</v>
      </c>
      <c r="H1097" s="5">
        <f t="shared" si="256"/>
        <v>1</v>
      </c>
      <c r="I1097" s="5">
        <v>23030</v>
      </c>
      <c r="J1097" s="5">
        <v>15824</v>
      </c>
      <c r="K1097" s="5">
        <v>7206</v>
      </c>
      <c r="L1097" s="14">
        <f t="shared" si="257"/>
        <v>0.68710377768128528</v>
      </c>
      <c r="M1097" s="14">
        <f t="shared" si="258"/>
        <v>0.20380534211489199</v>
      </c>
      <c r="N1097" s="11">
        <f t="shared" si="260"/>
        <v>38920.428571428572</v>
      </c>
      <c r="O1097" s="11">
        <f t="shared" si="246"/>
        <v>26905.678571428572</v>
      </c>
      <c r="P1097" s="11">
        <f t="shared" si="247"/>
        <v>0.85595313787981553</v>
      </c>
      <c r="Q1097" s="6"/>
      <c r="R1097" s="6"/>
      <c r="S1097" s="6"/>
      <c r="T1097" s="6"/>
      <c r="U1097" s="6"/>
      <c r="V1097" s="6"/>
      <c r="W1097" s="6"/>
      <c r="X1097" s="5" t="s">
        <v>98</v>
      </c>
      <c r="Y1097" s="5"/>
      <c r="Z1097" s="9"/>
      <c r="AA1097" s="14" t="str">
        <f t="shared" si="259"/>
        <v/>
      </c>
      <c r="AB1097" s="9" t="str">
        <f t="shared" si="261"/>
        <v/>
      </c>
      <c r="AC1097" s="9" t="str">
        <f t="shared" si="248"/>
        <v/>
      </c>
      <c r="AD1097" s="9" t="str">
        <f t="shared" si="249"/>
        <v/>
      </c>
      <c r="AE1097" s="5"/>
      <c r="AF1097" s="11">
        <f t="shared" si="250"/>
        <v>20162.5</v>
      </c>
      <c r="AG1097" s="11">
        <f t="shared" si="251"/>
        <v>0.7848233106013639</v>
      </c>
      <c r="AH1097" s="11" t="str">
        <f t="shared" si="252"/>
        <v/>
      </c>
      <c r="AI1097" s="5" t="s">
        <v>51</v>
      </c>
      <c r="AJ1097" s="5" t="s">
        <v>86</v>
      </c>
      <c r="AK1097" s="5" t="s">
        <v>52</v>
      </c>
      <c r="AL1097" s="5" t="s">
        <v>88</v>
      </c>
      <c r="AM1097" s="5" t="s">
        <v>89</v>
      </c>
      <c r="AN1097" s="12" t="str">
        <f t="shared" si="262"/>
        <v/>
      </c>
      <c r="AO1097" s="12"/>
      <c r="AP1097" s="12"/>
      <c r="AQ1097" s="12"/>
      <c r="AR1097" s="12"/>
      <c r="AS1097" s="13" t="s">
        <v>90</v>
      </c>
    </row>
    <row r="1098" spans="1:45" ht="21" customHeight="1">
      <c r="A1098" s="4">
        <v>43506</v>
      </c>
      <c r="B1098" s="5" t="s">
        <v>85</v>
      </c>
      <c r="C1098" s="5" t="s">
        <v>86</v>
      </c>
      <c r="D1098" s="4">
        <v>43159</v>
      </c>
      <c r="E1098" s="5">
        <f t="shared" si="253"/>
        <v>347</v>
      </c>
      <c r="F1098" s="5" t="str">
        <f t="shared" si="254"/>
        <v>개봉후</v>
      </c>
      <c r="G1098" s="5" t="str">
        <f t="shared" si="255"/>
        <v>일</v>
      </c>
      <c r="H1098" s="5">
        <f t="shared" si="256"/>
        <v>1</v>
      </c>
      <c r="I1098" s="5">
        <v>24084</v>
      </c>
      <c r="J1098" s="5">
        <v>17280</v>
      </c>
      <c r="K1098" s="5">
        <v>6804</v>
      </c>
      <c r="L1098" s="14">
        <f t="shared" si="257"/>
        <v>0.71748878923766812</v>
      </c>
      <c r="M1098" s="14">
        <f t="shared" si="258"/>
        <v>4.5766391663048189E-2</v>
      </c>
      <c r="N1098" s="11">
        <f t="shared" si="260"/>
        <v>37471.571428571428</v>
      </c>
      <c r="O1098" s="11">
        <f t="shared" si="246"/>
        <v>26639.928571428572</v>
      </c>
      <c r="P1098" s="11">
        <f t="shared" si="247"/>
        <v>0.90405647805790978</v>
      </c>
      <c r="Q1098" s="6"/>
      <c r="R1098" s="6"/>
      <c r="S1098" s="6"/>
      <c r="T1098" s="6"/>
      <c r="U1098" s="6"/>
      <c r="V1098" s="6"/>
      <c r="W1098" s="6"/>
      <c r="X1098" s="5" t="s">
        <v>98</v>
      </c>
      <c r="Y1098" s="5"/>
      <c r="Z1098" s="9"/>
      <c r="AA1098" s="14" t="str">
        <f t="shared" si="259"/>
        <v/>
      </c>
      <c r="AB1098" s="9" t="str">
        <f t="shared" si="261"/>
        <v/>
      </c>
      <c r="AC1098" s="9" t="str">
        <f t="shared" si="248"/>
        <v/>
      </c>
      <c r="AD1098" s="9" t="str">
        <f t="shared" si="249"/>
        <v/>
      </c>
      <c r="AE1098" s="5"/>
      <c r="AF1098" s="11">
        <f t="shared" si="250"/>
        <v>23095</v>
      </c>
      <c r="AG1098" s="11">
        <f t="shared" si="251"/>
        <v>0.74821389911236202</v>
      </c>
      <c r="AH1098" s="11" t="str">
        <f t="shared" si="252"/>
        <v/>
      </c>
      <c r="AI1098" s="5" t="s">
        <v>51</v>
      </c>
      <c r="AJ1098" s="5" t="s">
        <v>86</v>
      </c>
      <c r="AK1098" s="5" t="s">
        <v>52</v>
      </c>
      <c r="AL1098" s="5" t="s">
        <v>88</v>
      </c>
      <c r="AM1098" s="5" t="s">
        <v>89</v>
      </c>
      <c r="AN1098" s="12" t="str">
        <f t="shared" si="262"/>
        <v/>
      </c>
      <c r="AO1098" s="12"/>
      <c r="AP1098" s="12"/>
      <c r="AQ1098" s="12"/>
      <c r="AR1098" s="12"/>
      <c r="AS1098" s="13" t="s">
        <v>90</v>
      </c>
    </row>
    <row r="1099" spans="1:45" ht="21" customHeight="1">
      <c r="A1099" s="4">
        <v>43507</v>
      </c>
      <c r="B1099" s="5" t="s">
        <v>85</v>
      </c>
      <c r="C1099" s="5" t="s">
        <v>86</v>
      </c>
      <c r="D1099" s="4">
        <v>43159</v>
      </c>
      <c r="E1099" s="5">
        <f t="shared" si="253"/>
        <v>348</v>
      </c>
      <c r="F1099" s="5" t="str">
        <f t="shared" si="254"/>
        <v>개봉후</v>
      </c>
      <c r="G1099" s="5" t="str">
        <f t="shared" si="255"/>
        <v>월</v>
      </c>
      <c r="H1099" s="5">
        <f t="shared" si="256"/>
        <v>0</v>
      </c>
      <c r="I1099" s="5">
        <v>18991</v>
      </c>
      <c r="J1099" s="5">
        <v>10028</v>
      </c>
      <c r="K1099" s="5">
        <v>8964</v>
      </c>
      <c r="L1099" s="14">
        <f t="shared" si="257"/>
        <v>0.52803959770417563</v>
      </c>
      <c r="M1099" s="14">
        <f t="shared" si="258"/>
        <v>-0.21146819465205113</v>
      </c>
      <c r="N1099" s="11">
        <f t="shared" si="260"/>
        <v>33209.571428571428</v>
      </c>
      <c r="O1099" s="11">
        <f t="shared" si="246"/>
        <v>26454.214285714286</v>
      </c>
      <c r="P1099" s="11">
        <f t="shared" si="247"/>
        <v>0.71788183897245639</v>
      </c>
      <c r="Q1099" s="6"/>
      <c r="R1099" s="6"/>
      <c r="S1099" s="6"/>
      <c r="T1099" s="6"/>
      <c r="U1099" s="6"/>
      <c r="V1099" s="6"/>
      <c r="W1099" s="6"/>
      <c r="X1099" s="5" t="s">
        <v>98</v>
      </c>
      <c r="Y1099" s="5"/>
      <c r="Z1099" s="9"/>
      <c r="AA1099" s="14" t="str">
        <f t="shared" si="259"/>
        <v/>
      </c>
      <c r="AB1099" s="9" t="str">
        <f t="shared" si="261"/>
        <v/>
      </c>
      <c r="AC1099" s="9" t="str">
        <f t="shared" si="248"/>
        <v/>
      </c>
      <c r="AD1099" s="9" t="str">
        <f t="shared" si="249"/>
        <v/>
      </c>
      <c r="AE1099" s="5"/>
      <c r="AF1099" s="11">
        <f t="shared" si="250"/>
        <v>18539.5</v>
      </c>
      <c r="AG1099" s="11">
        <f t="shared" si="251"/>
        <v>0.54089916125030335</v>
      </c>
      <c r="AH1099" s="11" t="str">
        <f t="shared" si="252"/>
        <v/>
      </c>
      <c r="AI1099" s="5" t="s">
        <v>51</v>
      </c>
      <c r="AJ1099" s="5" t="s">
        <v>86</v>
      </c>
      <c r="AK1099" s="5" t="s">
        <v>52</v>
      </c>
      <c r="AL1099" s="5" t="s">
        <v>88</v>
      </c>
      <c r="AM1099" s="5" t="s">
        <v>89</v>
      </c>
      <c r="AN1099" s="12" t="str">
        <f t="shared" si="262"/>
        <v/>
      </c>
      <c r="AO1099" s="12"/>
      <c r="AP1099" s="12"/>
      <c r="AQ1099" s="12"/>
      <c r="AR1099" s="12"/>
      <c r="AS1099" s="13" t="s">
        <v>90</v>
      </c>
    </row>
    <row r="1100" spans="1:45" ht="21" customHeight="1">
      <c r="A1100" s="4">
        <v>43508</v>
      </c>
      <c r="B1100" s="5" t="s">
        <v>85</v>
      </c>
      <c r="C1100" s="5" t="s">
        <v>86</v>
      </c>
      <c r="D1100" s="4">
        <v>43159</v>
      </c>
      <c r="E1100" s="5">
        <f t="shared" si="253"/>
        <v>349</v>
      </c>
      <c r="F1100" s="5" t="str">
        <f t="shared" si="254"/>
        <v>개봉후</v>
      </c>
      <c r="G1100" s="5" t="str">
        <f t="shared" si="255"/>
        <v>화</v>
      </c>
      <c r="H1100" s="5">
        <f t="shared" si="256"/>
        <v>0</v>
      </c>
      <c r="I1100" s="5">
        <v>19362</v>
      </c>
      <c r="J1100" s="5">
        <v>10272</v>
      </c>
      <c r="K1100" s="5">
        <v>9090</v>
      </c>
      <c r="L1100" s="14">
        <f t="shared" si="257"/>
        <v>0.53052370622869538</v>
      </c>
      <c r="M1100" s="14">
        <f t="shared" si="258"/>
        <v>1.9535569480280124E-2</v>
      </c>
      <c r="N1100" s="11">
        <f t="shared" si="260"/>
        <v>23755</v>
      </c>
      <c r="O1100" s="11">
        <f t="shared" si="246"/>
        <v>26450.964285714286</v>
      </c>
      <c r="P1100" s="11">
        <f t="shared" si="247"/>
        <v>0.73199599798549064</v>
      </c>
      <c r="Q1100" s="6"/>
      <c r="R1100" s="6"/>
      <c r="S1100" s="6"/>
      <c r="T1100" s="6"/>
      <c r="U1100" s="6"/>
      <c r="V1100" s="6"/>
      <c r="W1100" s="6"/>
      <c r="X1100" s="5" t="s">
        <v>98</v>
      </c>
      <c r="Y1100" s="5"/>
      <c r="Z1100" s="9"/>
      <c r="AA1100" s="14" t="str">
        <f t="shared" si="259"/>
        <v/>
      </c>
      <c r="AB1100" s="9" t="str">
        <f t="shared" si="261"/>
        <v/>
      </c>
      <c r="AC1100" s="9" t="str">
        <f t="shared" si="248"/>
        <v/>
      </c>
      <c r="AD1100" s="9" t="str">
        <f t="shared" si="249"/>
        <v/>
      </c>
      <c r="AE1100" s="5"/>
      <c r="AF1100" s="11">
        <f t="shared" si="250"/>
        <v>28841.5</v>
      </c>
      <c r="AG1100" s="11">
        <f t="shared" si="251"/>
        <v>0.35615345942478721</v>
      </c>
      <c r="AH1100" s="11" t="str">
        <f t="shared" si="252"/>
        <v/>
      </c>
      <c r="AI1100" s="5" t="s">
        <v>51</v>
      </c>
      <c r="AJ1100" s="5" t="s">
        <v>86</v>
      </c>
      <c r="AK1100" s="5" t="s">
        <v>52</v>
      </c>
      <c r="AL1100" s="5" t="s">
        <v>88</v>
      </c>
      <c r="AM1100" s="5" t="s">
        <v>89</v>
      </c>
      <c r="AN1100" s="12" t="str">
        <f t="shared" si="262"/>
        <v/>
      </c>
      <c r="AO1100" s="12"/>
      <c r="AP1100" s="12"/>
      <c r="AQ1100" s="12"/>
      <c r="AR1100" s="12"/>
      <c r="AS1100" s="13" t="s">
        <v>90</v>
      </c>
    </row>
    <row r="1101" spans="1:45" ht="21" customHeight="1">
      <c r="A1101" s="4">
        <v>43509</v>
      </c>
      <c r="B1101" s="5" t="s">
        <v>85</v>
      </c>
      <c r="C1101" s="5" t="s">
        <v>86</v>
      </c>
      <c r="D1101" s="4">
        <v>43159</v>
      </c>
      <c r="E1101" s="5">
        <f t="shared" si="253"/>
        <v>350</v>
      </c>
      <c r="F1101" s="5" t="str">
        <f t="shared" si="254"/>
        <v>개봉후</v>
      </c>
      <c r="G1101" s="5" t="str">
        <f t="shared" si="255"/>
        <v>수</v>
      </c>
      <c r="H1101" s="5">
        <f t="shared" si="256"/>
        <v>0</v>
      </c>
      <c r="I1101" s="5">
        <v>19898</v>
      </c>
      <c r="J1101" s="5">
        <v>10801</v>
      </c>
      <c r="K1101" s="5">
        <v>9096</v>
      </c>
      <c r="L1101" s="14">
        <f t="shared" si="257"/>
        <v>0.54281837370590014</v>
      </c>
      <c r="M1101" s="14">
        <f t="shared" si="258"/>
        <v>2.7683090589815107E-2</v>
      </c>
      <c r="N1101" s="11">
        <f t="shared" si="260"/>
        <v>20558.142857142859</v>
      </c>
      <c r="O1101" s="11">
        <f t="shared" si="246"/>
        <v>26483.464285714286</v>
      </c>
      <c r="P1101" s="11">
        <f t="shared" si="247"/>
        <v>0.7513367505599855</v>
      </c>
      <c r="Q1101" s="6"/>
      <c r="R1101" s="6"/>
      <c r="S1101" s="6"/>
      <c r="T1101" s="6"/>
      <c r="U1101" s="6"/>
      <c r="V1101" s="6"/>
      <c r="W1101" s="6"/>
      <c r="X1101" s="5" t="s">
        <v>98</v>
      </c>
      <c r="Y1101" s="5"/>
      <c r="Z1101" s="9"/>
      <c r="AA1101" s="14" t="str">
        <f t="shared" si="259"/>
        <v/>
      </c>
      <c r="AB1101" s="9" t="str">
        <f t="shared" si="261"/>
        <v/>
      </c>
      <c r="AC1101" s="9" t="str">
        <f t="shared" si="248"/>
        <v/>
      </c>
      <c r="AD1101" s="9" t="str">
        <f t="shared" si="249"/>
        <v/>
      </c>
      <c r="AE1101" s="5"/>
      <c r="AF1101" s="11">
        <f t="shared" si="250"/>
        <v>17270.75</v>
      </c>
      <c r="AG1101" s="11">
        <f t="shared" si="251"/>
        <v>0.62539264363157365</v>
      </c>
      <c r="AH1101" s="11" t="str">
        <f t="shared" si="252"/>
        <v/>
      </c>
      <c r="AI1101" s="5" t="s">
        <v>51</v>
      </c>
      <c r="AJ1101" s="5" t="s">
        <v>86</v>
      </c>
      <c r="AK1101" s="5" t="s">
        <v>52</v>
      </c>
      <c r="AL1101" s="5" t="s">
        <v>88</v>
      </c>
      <c r="AM1101" s="5" t="s">
        <v>89</v>
      </c>
      <c r="AN1101" s="12" t="str">
        <f t="shared" si="262"/>
        <v/>
      </c>
      <c r="AO1101" s="12"/>
      <c r="AP1101" s="12"/>
      <c r="AQ1101" s="12"/>
      <c r="AR1101" s="12"/>
      <c r="AS1101" s="13" t="s">
        <v>90</v>
      </c>
    </row>
    <row r="1102" spans="1:45" ht="21" customHeight="1">
      <c r="A1102" s="4">
        <v>43510</v>
      </c>
      <c r="B1102" s="5" t="s">
        <v>85</v>
      </c>
      <c r="C1102" s="5" t="s">
        <v>86</v>
      </c>
      <c r="D1102" s="4">
        <v>43159</v>
      </c>
      <c r="E1102" s="5">
        <f t="shared" si="253"/>
        <v>351</v>
      </c>
      <c r="F1102" s="5" t="str">
        <f t="shared" si="254"/>
        <v>개봉후</v>
      </c>
      <c r="G1102" s="5" t="str">
        <f t="shared" si="255"/>
        <v>목</v>
      </c>
      <c r="H1102" s="5">
        <f t="shared" si="256"/>
        <v>0</v>
      </c>
      <c r="I1102" s="5">
        <v>19894</v>
      </c>
      <c r="J1102" s="5">
        <v>11000</v>
      </c>
      <c r="K1102" s="5">
        <v>8894</v>
      </c>
      <c r="L1102" s="14">
        <f t="shared" si="257"/>
        <v>0.55293053181863883</v>
      </c>
      <c r="M1102" s="14">
        <f t="shared" si="258"/>
        <v>-2.010252286661629E-4</v>
      </c>
      <c r="N1102" s="11">
        <f t="shared" si="260"/>
        <v>20627.142857142859</v>
      </c>
      <c r="O1102" s="11">
        <f t="shared" si="246"/>
        <v>26521.357142857141</v>
      </c>
      <c r="P1102" s="11">
        <f t="shared" si="247"/>
        <v>0.75011244307148695</v>
      </c>
      <c r="Q1102" s="6"/>
      <c r="R1102" s="6"/>
      <c r="S1102" s="6"/>
      <c r="T1102" s="6"/>
      <c r="U1102" s="6"/>
      <c r="V1102" s="6"/>
      <c r="W1102" s="6"/>
      <c r="X1102" s="5" t="s">
        <v>98</v>
      </c>
      <c r="Y1102" s="5"/>
      <c r="Z1102" s="9"/>
      <c r="AA1102" s="14" t="str">
        <f t="shared" si="259"/>
        <v/>
      </c>
      <c r="AB1102" s="9" t="str">
        <f t="shared" si="261"/>
        <v/>
      </c>
      <c r="AC1102" s="9" t="str">
        <f t="shared" si="248"/>
        <v/>
      </c>
      <c r="AD1102" s="9" t="str">
        <f t="shared" si="249"/>
        <v/>
      </c>
      <c r="AE1102" s="5"/>
      <c r="AF1102" s="11">
        <f t="shared" si="250"/>
        <v>12328.5</v>
      </c>
      <c r="AG1102" s="11">
        <f t="shared" si="251"/>
        <v>0.89224155412256156</v>
      </c>
      <c r="AH1102" s="11" t="str">
        <f t="shared" si="252"/>
        <v/>
      </c>
      <c r="AI1102" s="5" t="s">
        <v>51</v>
      </c>
      <c r="AJ1102" s="5" t="s">
        <v>86</v>
      </c>
      <c r="AK1102" s="5" t="s">
        <v>52</v>
      </c>
      <c r="AL1102" s="5" t="s">
        <v>88</v>
      </c>
      <c r="AM1102" s="5" t="s">
        <v>89</v>
      </c>
      <c r="AN1102" s="12" t="str">
        <f t="shared" si="262"/>
        <v/>
      </c>
      <c r="AO1102" s="12"/>
      <c r="AP1102" s="12"/>
      <c r="AQ1102" s="12"/>
      <c r="AR1102" s="12"/>
      <c r="AS1102" s="13" t="s">
        <v>90</v>
      </c>
    </row>
    <row r="1103" spans="1:45" ht="21" customHeight="1">
      <c r="A1103" s="4">
        <v>43511</v>
      </c>
      <c r="B1103" s="5" t="s">
        <v>85</v>
      </c>
      <c r="C1103" s="5" t="s">
        <v>86</v>
      </c>
      <c r="D1103" s="4">
        <v>43159</v>
      </c>
      <c r="E1103" s="5">
        <f t="shared" si="253"/>
        <v>352</v>
      </c>
      <c r="F1103" s="5" t="str">
        <f t="shared" si="254"/>
        <v>개봉후</v>
      </c>
      <c r="G1103" s="5" t="str">
        <f t="shared" si="255"/>
        <v>금</v>
      </c>
      <c r="H1103" s="5">
        <f t="shared" si="256"/>
        <v>0</v>
      </c>
      <c r="I1103" s="5">
        <v>21784</v>
      </c>
      <c r="J1103" s="5">
        <v>12610</v>
      </c>
      <c r="K1103" s="5">
        <v>9174</v>
      </c>
      <c r="L1103" s="14">
        <f t="shared" si="257"/>
        <v>0.57886522218141756</v>
      </c>
      <c r="M1103" s="14">
        <f t="shared" si="258"/>
        <v>9.5003518648838936E-2</v>
      </c>
      <c r="N1103" s="11">
        <f t="shared" si="260"/>
        <v>21006.142857142859</v>
      </c>
      <c r="O1103" s="11">
        <f t="shared" si="246"/>
        <v>26562.857142857141</v>
      </c>
      <c r="P1103" s="11">
        <f t="shared" si="247"/>
        <v>0.82009250295794345</v>
      </c>
      <c r="Q1103" s="6"/>
      <c r="R1103" s="6"/>
      <c r="S1103" s="6"/>
      <c r="T1103" s="6"/>
      <c r="U1103" s="6"/>
      <c r="V1103" s="6"/>
      <c r="W1103" s="6"/>
      <c r="X1103" s="5" t="s">
        <v>98</v>
      </c>
      <c r="Y1103" s="5"/>
      <c r="Z1103" s="9"/>
      <c r="AA1103" s="14" t="str">
        <f t="shared" si="259"/>
        <v/>
      </c>
      <c r="AB1103" s="9" t="str">
        <f t="shared" si="261"/>
        <v/>
      </c>
      <c r="AC1103" s="9" t="str">
        <f t="shared" si="248"/>
        <v/>
      </c>
      <c r="AD1103" s="9" t="str">
        <f t="shared" si="249"/>
        <v/>
      </c>
      <c r="AE1103" s="5"/>
      <c r="AF1103" s="11">
        <f t="shared" si="250"/>
        <v>12839.75</v>
      </c>
      <c r="AG1103" s="11">
        <f t="shared" si="251"/>
        <v>0.98210634942269126</v>
      </c>
      <c r="AH1103" s="11" t="str">
        <f t="shared" si="252"/>
        <v/>
      </c>
      <c r="AI1103" s="5" t="s">
        <v>51</v>
      </c>
      <c r="AJ1103" s="5" t="s">
        <v>86</v>
      </c>
      <c r="AK1103" s="5" t="s">
        <v>52</v>
      </c>
      <c r="AL1103" s="5" t="s">
        <v>88</v>
      </c>
      <c r="AM1103" s="5" t="s">
        <v>89</v>
      </c>
      <c r="AN1103" s="12" t="str">
        <f t="shared" si="262"/>
        <v/>
      </c>
      <c r="AO1103" s="12"/>
      <c r="AP1103" s="12"/>
      <c r="AQ1103" s="12"/>
      <c r="AR1103" s="12"/>
      <c r="AS1103" s="13" t="s">
        <v>90</v>
      </c>
    </row>
    <row r="1104" spans="1:45" ht="21" customHeight="1">
      <c r="A1104" s="4">
        <v>43512</v>
      </c>
      <c r="B1104" s="5" t="s">
        <v>85</v>
      </c>
      <c r="C1104" s="5" t="s">
        <v>86</v>
      </c>
      <c r="D1104" s="4">
        <v>43159</v>
      </c>
      <c r="E1104" s="5">
        <f t="shared" si="253"/>
        <v>353</v>
      </c>
      <c r="F1104" s="5" t="str">
        <f t="shared" si="254"/>
        <v>개봉후</v>
      </c>
      <c r="G1104" s="5" t="str">
        <f t="shared" si="255"/>
        <v>토</v>
      </c>
      <c r="H1104" s="5">
        <f t="shared" si="256"/>
        <v>1</v>
      </c>
      <c r="I1104" s="5">
        <v>24776</v>
      </c>
      <c r="J1104" s="5">
        <v>17482</v>
      </c>
      <c r="K1104" s="5">
        <v>7294</v>
      </c>
      <c r="L1104" s="14">
        <f t="shared" si="257"/>
        <v>0.70560219567323212</v>
      </c>
      <c r="M1104" s="14">
        <f t="shared" si="258"/>
        <v>0.13734851266984949</v>
      </c>
      <c r="N1104" s="11">
        <f t="shared" si="260"/>
        <v>21255.571428571428</v>
      </c>
      <c r="O1104" s="11">
        <f t="shared" si="246"/>
        <v>26562.5</v>
      </c>
      <c r="P1104" s="11">
        <f t="shared" si="247"/>
        <v>0.93274352941176475</v>
      </c>
      <c r="Q1104" s="6"/>
      <c r="R1104" s="6"/>
      <c r="S1104" s="6"/>
      <c r="T1104" s="6"/>
      <c r="U1104" s="6"/>
      <c r="V1104" s="6"/>
      <c r="W1104" s="6"/>
      <c r="X1104" s="5" t="s">
        <v>98</v>
      </c>
      <c r="Y1104" s="5"/>
      <c r="Z1104" s="9"/>
      <c r="AA1104" s="14" t="str">
        <f t="shared" si="259"/>
        <v/>
      </c>
      <c r="AB1104" s="9" t="str">
        <f t="shared" si="261"/>
        <v/>
      </c>
      <c r="AC1104" s="9" t="str">
        <f t="shared" si="248"/>
        <v/>
      </c>
      <c r="AD1104" s="9" t="str">
        <f t="shared" si="249"/>
        <v/>
      </c>
      <c r="AE1104" s="5"/>
      <c r="AF1104" s="11">
        <f t="shared" si="250"/>
        <v>18142.25</v>
      </c>
      <c r="AG1104" s="11">
        <f t="shared" si="251"/>
        <v>0.96360704984221912</v>
      </c>
      <c r="AH1104" s="11" t="str">
        <f t="shared" si="252"/>
        <v/>
      </c>
      <c r="AI1104" s="5" t="s">
        <v>51</v>
      </c>
      <c r="AJ1104" s="5" t="s">
        <v>86</v>
      </c>
      <c r="AK1104" s="5" t="s">
        <v>52</v>
      </c>
      <c r="AL1104" s="5" t="s">
        <v>88</v>
      </c>
      <c r="AM1104" s="5" t="s">
        <v>89</v>
      </c>
      <c r="AN1104" s="12" t="str">
        <f t="shared" si="262"/>
        <v/>
      </c>
      <c r="AO1104" s="12"/>
      <c r="AP1104" s="12"/>
      <c r="AQ1104" s="12"/>
      <c r="AR1104" s="12"/>
      <c r="AS1104" s="13" t="s">
        <v>90</v>
      </c>
    </row>
    <row r="1105" spans="1:45" ht="21" customHeight="1">
      <c r="A1105" s="4">
        <v>43513</v>
      </c>
      <c r="B1105" s="5" t="s">
        <v>85</v>
      </c>
      <c r="C1105" s="5" t="s">
        <v>86</v>
      </c>
      <c r="D1105" s="4">
        <v>43159</v>
      </c>
      <c r="E1105" s="5">
        <f t="shared" si="253"/>
        <v>354</v>
      </c>
      <c r="F1105" s="5" t="str">
        <f t="shared" si="254"/>
        <v>개봉후</v>
      </c>
      <c r="G1105" s="5" t="str">
        <f t="shared" si="255"/>
        <v>일</v>
      </c>
      <c r="H1105" s="5">
        <f t="shared" si="256"/>
        <v>1</v>
      </c>
      <c r="I1105" s="5">
        <v>27349</v>
      </c>
      <c r="J1105" s="5">
        <v>20538</v>
      </c>
      <c r="K1105" s="5">
        <v>6811</v>
      </c>
      <c r="L1105" s="14">
        <f t="shared" si="257"/>
        <v>0.75095981571538262</v>
      </c>
      <c r="M1105" s="14">
        <f t="shared" si="258"/>
        <v>0.10385050048433975</v>
      </c>
      <c r="N1105" s="11">
        <f t="shared" si="260"/>
        <v>21722</v>
      </c>
      <c r="O1105" s="11">
        <f t="shared" si="246"/>
        <v>26495.5</v>
      </c>
      <c r="P1105" s="11">
        <f t="shared" si="247"/>
        <v>1.0322130173048254</v>
      </c>
      <c r="Q1105" s="6"/>
      <c r="R1105" s="6"/>
      <c r="S1105" s="6"/>
      <c r="T1105" s="6"/>
      <c r="U1105" s="6"/>
      <c r="V1105" s="6"/>
      <c r="W1105" s="6"/>
      <c r="X1105" s="5" t="s">
        <v>98</v>
      </c>
      <c r="Y1105" s="5"/>
      <c r="Z1105" s="9"/>
      <c r="AA1105" s="14" t="str">
        <f t="shared" si="259"/>
        <v/>
      </c>
      <c r="AB1105" s="9" t="str">
        <f t="shared" si="261"/>
        <v/>
      </c>
      <c r="AC1105" s="9" t="str">
        <f t="shared" si="248"/>
        <v/>
      </c>
      <c r="AD1105" s="9" t="str">
        <f t="shared" si="249"/>
        <v/>
      </c>
      <c r="AE1105" s="5"/>
      <c r="AF1105" s="11">
        <f t="shared" si="250"/>
        <v>21831.5</v>
      </c>
      <c r="AG1105" s="11">
        <f t="shared" si="251"/>
        <v>0.94075075006298237</v>
      </c>
      <c r="AH1105" s="11" t="str">
        <f t="shared" si="252"/>
        <v/>
      </c>
      <c r="AI1105" s="5" t="s">
        <v>51</v>
      </c>
      <c r="AJ1105" s="5" t="s">
        <v>86</v>
      </c>
      <c r="AK1105" s="5" t="s">
        <v>52</v>
      </c>
      <c r="AL1105" s="5" t="s">
        <v>88</v>
      </c>
      <c r="AM1105" s="5" t="s">
        <v>89</v>
      </c>
      <c r="AN1105" s="12" t="str">
        <f t="shared" si="262"/>
        <v/>
      </c>
      <c r="AO1105" s="12"/>
      <c r="AP1105" s="12"/>
      <c r="AQ1105" s="12"/>
      <c r="AR1105" s="12"/>
      <c r="AS1105" s="13" t="s">
        <v>90</v>
      </c>
    </row>
    <row r="1106" spans="1:45" ht="21" customHeight="1">
      <c r="A1106" s="4">
        <v>43514</v>
      </c>
      <c r="B1106" s="5" t="s">
        <v>85</v>
      </c>
      <c r="C1106" s="5" t="s">
        <v>86</v>
      </c>
      <c r="D1106" s="4">
        <v>43159</v>
      </c>
      <c r="E1106" s="5">
        <f t="shared" si="253"/>
        <v>355</v>
      </c>
      <c r="F1106" s="5" t="str">
        <f t="shared" si="254"/>
        <v>개봉후</v>
      </c>
      <c r="G1106" s="5" t="str">
        <f t="shared" si="255"/>
        <v>월</v>
      </c>
      <c r="H1106" s="5">
        <f t="shared" si="256"/>
        <v>0</v>
      </c>
      <c r="I1106" s="5">
        <v>23660</v>
      </c>
      <c r="J1106" s="5">
        <v>14805</v>
      </c>
      <c r="K1106" s="5">
        <v>8855</v>
      </c>
      <c r="L1106" s="14">
        <f t="shared" si="257"/>
        <v>0.62573964497041423</v>
      </c>
      <c r="M1106" s="14">
        <f t="shared" si="258"/>
        <v>-0.1348861018684413</v>
      </c>
      <c r="N1106" s="11">
        <f t="shared" si="260"/>
        <v>22389</v>
      </c>
      <c r="O1106" s="11">
        <f t="shared" si="246"/>
        <v>26448.607142857141</v>
      </c>
      <c r="P1106" s="11">
        <f t="shared" si="247"/>
        <v>0.89456506621331666</v>
      </c>
      <c r="Q1106" s="6"/>
      <c r="R1106" s="6"/>
      <c r="S1106" s="6"/>
      <c r="T1106" s="6"/>
      <c r="U1106" s="6"/>
      <c r="V1106" s="6"/>
      <c r="W1106" s="6"/>
      <c r="X1106" s="5" t="s">
        <v>98</v>
      </c>
      <c r="Y1106" s="5"/>
      <c r="Z1106" s="9"/>
      <c r="AA1106" s="14" t="str">
        <f t="shared" si="259"/>
        <v/>
      </c>
      <c r="AB1106" s="9" t="str">
        <f t="shared" si="261"/>
        <v/>
      </c>
      <c r="AC1106" s="9" t="str">
        <f t="shared" si="248"/>
        <v/>
      </c>
      <c r="AD1106" s="9" t="str">
        <f t="shared" si="249"/>
        <v/>
      </c>
      <c r="AE1106" s="5"/>
      <c r="AF1106" s="11">
        <f t="shared" si="250"/>
        <v>18459</v>
      </c>
      <c r="AG1106" s="11">
        <f t="shared" si="251"/>
        <v>0.80204778156996592</v>
      </c>
      <c r="AH1106" s="11" t="str">
        <f t="shared" si="252"/>
        <v/>
      </c>
      <c r="AI1106" s="5" t="s">
        <v>51</v>
      </c>
      <c r="AJ1106" s="5" t="s">
        <v>86</v>
      </c>
      <c r="AK1106" s="5" t="s">
        <v>52</v>
      </c>
      <c r="AL1106" s="5" t="s">
        <v>88</v>
      </c>
      <c r="AM1106" s="5" t="s">
        <v>89</v>
      </c>
      <c r="AN1106" s="12" t="str">
        <f t="shared" si="262"/>
        <v/>
      </c>
      <c r="AO1106" s="12"/>
      <c r="AP1106" s="12"/>
      <c r="AQ1106" s="12"/>
      <c r="AR1106" s="12"/>
      <c r="AS1106" s="13" t="s">
        <v>90</v>
      </c>
    </row>
    <row r="1107" spans="1:45" ht="21" customHeight="1">
      <c r="A1107" s="4">
        <v>43515</v>
      </c>
      <c r="B1107" s="5" t="s">
        <v>85</v>
      </c>
      <c r="C1107" s="5" t="s">
        <v>86</v>
      </c>
      <c r="D1107" s="4">
        <v>43159</v>
      </c>
      <c r="E1107" s="5">
        <f t="shared" si="253"/>
        <v>356</v>
      </c>
      <c r="F1107" s="5" t="str">
        <f t="shared" si="254"/>
        <v>개봉후</v>
      </c>
      <c r="G1107" s="5" t="str">
        <f t="shared" si="255"/>
        <v>화</v>
      </c>
      <c r="H1107" s="5">
        <f t="shared" si="256"/>
        <v>0</v>
      </c>
      <c r="I1107" s="5">
        <v>16292</v>
      </c>
      <c r="J1107" s="5">
        <v>8554</v>
      </c>
      <c r="K1107" s="5">
        <v>7738</v>
      </c>
      <c r="L1107" s="14">
        <f t="shared" si="257"/>
        <v>0.52504296587282107</v>
      </c>
      <c r="M1107" s="14">
        <f t="shared" si="258"/>
        <v>-0.31141166525781916</v>
      </c>
      <c r="N1107" s="11">
        <f t="shared" si="260"/>
        <v>21950.428571428572</v>
      </c>
      <c r="O1107" s="11">
        <f t="shared" si="246"/>
        <v>26617.75</v>
      </c>
      <c r="P1107" s="11">
        <f t="shared" si="247"/>
        <v>0.61207277098928348</v>
      </c>
      <c r="Q1107" s="6"/>
      <c r="R1107" s="6"/>
      <c r="S1107" s="6"/>
      <c r="T1107" s="6"/>
      <c r="U1107" s="6"/>
      <c r="V1107" s="6"/>
      <c r="W1107" s="6"/>
      <c r="X1107" s="5" t="s">
        <v>98</v>
      </c>
      <c r="Y1107" s="5"/>
      <c r="Z1107" s="9"/>
      <c r="AA1107" s="14" t="str">
        <f t="shared" si="259"/>
        <v/>
      </c>
      <c r="AB1107" s="9" t="str">
        <f t="shared" si="261"/>
        <v/>
      </c>
      <c r="AC1107" s="9" t="str">
        <f t="shared" si="248"/>
        <v/>
      </c>
      <c r="AD1107" s="9" t="str">
        <f t="shared" si="249"/>
        <v/>
      </c>
      <c r="AE1107" s="5"/>
      <c r="AF1107" s="11">
        <f t="shared" si="250"/>
        <v>28926.25</v>
      </c>
      <c r="AG1107" s="11">
        <f t="shared" si="251"/>
        <v>0.29571755758178125</v>
      </c>
      <c r="AH1107" s="11" t="str">
        <f t="shared" si="252"/>
        <v/>
      </c>
      <c r="AI1107" s="5" t="s">
        <v>51</v>
      </c>
      <c r="AJ1107" s="5" t="s">
        <v>86</v>
      </c>
      <c r="AK1107" s="5" t="s">
        <v>52</v>
      </c>
      <c r="AL1107" s="5" t="s">
        <v>88</v>
      </c>
      <c r="AM1107" s="5" t="s">
        <v>89</v>
      </c>
      <c r="AN1107" s="12" t="str">
        <f t="shared" si="262"/>
        <v/>
      </c>
      <c r="AO1107" s="12"/>
      <c r="AP1107" s="12"/>
      <c r="AQ1107" s="12"/>
      <c r="AR1107" s="12"/>
      <c r="AS1107" s="13" t="s">
        <v>90</v>
      </c>
    </row>
    <row r="1108" spans="1:45" ht="21" customHeight="1">
      <c r="A1108" s="4">
        <v>43516</v>
      </c>
      <c r="B1108" s="5" t="s">
        <v>85</v>
      </c>
      <c r="C1108" s="5" t="s">
        <v>86</v>
      </c>
      <c r="D1108" s="4">
        <v>43159</v>
      </c>
      <c r="E1108" s="5">
        <f t="shared" si="253"/>
        <v>357</v>
      </c>
      <c r="F1108" s="5" t="str">
        <f t="shared" si="254"/>
        <v>개봉후</v>
      </c>
      <c r="G1108" s="5" t="str">
        <f t="shared" si="255"/>
        <v>수</v>
      </c>
      <c r="H1108" s="5">
        <f t="shared" si="256"/>
        <v>0</v>
      </c>
      <c r="I1108" s="5">
        <v>19138</v>
      </c>
      <c r="J1108" s="5">
        <v>10580</v>
      </c>
      <c r="K1108" s="5">
        <v>8558</v>
      </c>
      <c r="L1108" s="14">
        <f t="shared" si="257"/>
        <v>0.55282683666004806</v>
      </c>
      <c r="M1108" s="14">
        <f t="shared" si="258"/>
        <v>0.1746869629265897</v>
      </c>
      <c r="N1108" s="11">
        <f t="shared" si="260"/>
        <v>21841.857142857141</v>
      </c>
      <c r="O1108" s="11">
        <f t="shared" si="246"/>
        <v>26360.357142857141</v>
      </c>
      <c r="P1108" s="11">
        <f t="shared" si="247"/>
        <v>0.72601444268314164</v>
      </c>
      <c r="Q1108" s="6"/>
      <c r="R1108" s="6"/>
      <c r="S1108" s="6"/>
      <c r="T1108" s="6"/>
      <c r="U1108" s="6"/>
      <c r="V1108" s="6"/>
      <c r="W1108" s="6"/>
      <c r="X1108" s="5" t="s">
        <v>98</v>
      </c>
      <c r="Y1108" s="5"/>
      <c r="Z1108" s="9"/>
      <c r="AA1108" s="14" t="str">
        <f t="shared" si="259"/>
        <v/>
      </c>
      <c r="AB1108" s="9" t="str">
        <f t="shared" si="261"/>
        <v/>
      </c>
      <c r="AC1108" s="9" t="str">
        <f t="shared" si="248"/>
        <v/>
      </c>
      <c r="AD1108" s="9" t="str">
        <f t="shared" si="249"/>
        <v/>
      </c>
      <c r="AE1108" s="5"/>
      <c r="AF1108" s="11">
        <f t="shared" si="250"/>
        <v>17385.5</v>
      </c>
      <c r="AG1108" s="11">
        <f t="shared" si="251"/>
        <v>0.60855310459865986</v>
      </c>
      <c r="AH1108" s="11" t="str">
        <f t="shared" si="252"/>
        <v/>
      </c>
      <c r="AI1108" s="5" t="s">
        <v>51</v>
      </c>
      <c r="AJ1108" s="5" t="s">
        <v>86</v>
      </c>
      <c r="AK1108" s="5" t="s">
        <v>52</v>
      </c>
      <c r="AL1108" s="5" t="s">
        <v>88</v>
      </c>
      <c r="AM1108" s="5" t="s">
        <v>89</v>
      </c>
      <c r="AN1108" s="12" t="str">
        <f t="shared" si="262"/>
        <v/>
      </c>
      <c r="AO1108" s="12"/>
      <c r="AP1108" s="12"/>
      <c r="AQ1108" s="12"/>
      <c r="AR1108" s="12"/>
      <c r="AS1108" s="13" t="s">
        <v>90</v>
      </c>
    </row>
    <row r="1109" spans="1:45" ht="21" customHeight="1">
      <c r="A1109" s="4">
        <v>43517</v>
      </c>
      <c r="B1109" s="5" t="s">
        <v>85</v>
      </c>
      <c r="C1109" s="5" t="s">
        <v>86</v>
      </c>
      <c r="D1109" s="4">
        <v>43159</v>
      </c>
      <c r="E1109" s="5">
        <f t="shared" si="253"/>
        <v>358</v>
      </c>
      <c r="F1109" s="5" t="str">
        <f t="shared" si="254"/>
        <v>개봉후</v>
      </c>
      <c r="G1109" s="5" t="str">
        <f t="shared" si="255"/>
        <v>목</v>
      </c>
      <c r="H1109" s="5">
        <f t="shared" si="256"/>
        <v>0</v>
      </c>
      <c r="I1109" s="5">
        <v>20710</v>
      </c>
      <c r="J1109" s="5">
        <v>12075</v>
      </c>
      <c r="K1109" s="5">
        <v>8634</v>
      </c>
      <c r="L1109" s="14">
        <f t="shared" si="257"/>
        <v>0.58305166586190249</v>
      </c>
      <c r="M1109" s="14">
        <f t="shared" si="258"/>
        <v>8.2140244539659291E-2</v>
      </c>
      <c r="N1109" s="11">
        <f t="shared" si="260"/>
        <v>21958.428571428572</v>
      </c>
      <c r="O1109" s="11">
        <f t="shared" si="246"/>
        <v>26312.107142857141</v>
      </c>
      <c r="P1109" s="11">
        <f t="shared" si="247"/>
        <v>0.78709013639837178</v>
      </c>
      <c r="Q1109" s="6"/>
      <c r="R1109" s="6"/>
      <c r="S1109" s="6"/>
      <c r="T1109" s="6"/>
      <c r="U1109" s="6"/>
      <c r="V1109" s="6"/>
      <c r="W1109" s="6"/>
      <c r="X1109" s="5" t="s">
        <v>98</v>
      </c>
      <c r="Y1109" s="5"/>
      <c r="Z1109" s="9"/>
      <c r="AA1109" s="14" t="str">
        <f t="shared" si="259"/>
        <v/>
      </c>
      <c r="AB1109" s="9" t="str">
        <f t="shared" si="261"/>
        <v/>
      </c>
      <c r="AC1109" s="9" t="str">
        <f t="shared" si="248"/>
        <v/>
      </c>
      <c r="AD1109" s="9" t="str">
        <f t="shared" si="249"/>
        <v/>
      </c>
      <c r="AE1109" s="5"/>
      <c r="AF1109" s="11">
        <f t="shared" si="250"/>
        <v>12545.5</v>
      </c>
      <c r="AG1109" s="11">
        <f t="shared" si="251"/>
        <v>0.96249651269379455</v>
      </c>
      <c r="AH1109" s="11" t="str">
        <f t="shared" si="252"/>
        <v/>
      </c>
      <c r="AI1109" s="5" t="s">
        <v>51</v>
      </c>
      <c r="AJ1109" s="5" t="s">
        <v>86</v>
      </c>
      <c r="AK1109" s="5" t="s">
        <v>52</v>
      </c>
      <c r="AL1109" s="5" t="s">
        <v>88</v>
      </c>
      <c r="AM1109" s="5" t="s">
        <v>89</v>
      </c>
      <c r="AN1109" s="12" t="str">
        <f t="shared" si="262"/>
        <v/>
      </c>
      <c r="AO1109" s="12"/>
      <c r="AP1109" s="12"/>
      <c r="AQ1109" s="12"/>
      <c r="AR1109" s="12"/>
      <c r="AS1109" s="13" t="s">
        <v>90</v>
      </c>
    </row>
    <row r="1110" spans="1:45" ht="21" customHeight="1">
      <c r="A1110" s="4">
        <v>43518</v>
      </c>
      <c r="B1110" s="5" t="s">
        <v>85</v>
      </c>
      <c r="C1110" s="5" t="s">
        <v>86</v>
      </c>
      <c r="D1110" s="4">
        <v>43159</v>
      </c>
      <c r="E1110" s="5">
        <f t="shared" si="253"/>
        <v>359</v>
      </c>
      <c r="F1110" s="5" t="str">
        <f t="shared" si="254"/>
        <v>개봉후</v>
      </c>
      <c r="G1110" s="5" t="str">
        <f t="shared" si="255"/>
        <v>금</v>
      </c>
      <c r="H1110" s="5">
        <f t="shared" si="256"/>
        <v>0</v>
      </c>
      <c r="I1110" s="5">
        <v>21682</v>
      </c>
      <c r="J1110" s="5">
        <v>13090</v>
      </c>
      <c r="K1110" s="5">
        <v>8592</v>
      </c>
      <c r="L1110" s="14">
        <f t="shared" si="257"/>
        <v>0.60372659348768565</v>
      </c>
      <c r="M1110" s="14">
        <f t="shared" si="258"/>
        <v>4.6933848382423982E-2</v>
      </c>
      <c r="N1110" s="11">
        <f t="shared" si="260"/>
        <v>21943.857142857141</v>
      </c>
      <c r="O1110" s="11">
        <f t="shared" si="246"/>
        <v>26173.892857142859</v>
      </c>
      <c r="P1110" s="11">
        <f t="shared" si="247"/>
        <v>0.82838269868148329</v>
      </c>
      <c r="Q1110" s="6"/>
      <c r="R1110" s="6"/>
      <c r="S1110" s="6"/>
      <c r="T1110" s="6"/>
      <c r="U1110" s="6"/>
      <c r="V1110" s="6"/>
      <c r="W1110" s="6"/>
      <c r="X1110" s="5" t="s">
        <v>98</v>
      </c>
      <c r="Y1110" s="5"/>
      <c r="Z1110" s="9"/>
      <c r="AA1110" s="14" t="str">
        <f t="shared" si="259"/>
        <v/>
      </c>
      <c r="AB1110" s="9" t="str">
        <f t="shared" si="261"/>
        <v/>
      </c>
      <c r="AC1110" s="9" t="str">
        <f t="shared" si="248"/>
        <v/>
      </c>
      <c r="AD1110" s="9" t="str">
        <f t="shared" si="249"/>
        <v/>
      </c>
      <c r="AE1110" s="5"/>
      <c r="AF1110" s="11">
        <f t="shared" si="250"/>
        <v>12767.75</v>
      </c>
      <c r="AG1110" s="11">
        <f t="shared" si="251"/>
        <v>1.0252393726380922</v>
      </c>
      <c r="AH1110" s="11" t="str">
        <f t="shared" si="252"/>
        <v/>
      </c>
      <c r="AI1110" s="5" t="s">
        <v>51</v>
      </c>
      <c r="AJ1110" s="5" t="s">
        <v>86</v>
      </c>
      <c r="AK1110" s="5" t="s">
        <v>52</v>
      </c>
      <c r="AL1110" s="5" t="s">
        <v>88</v>
      </c>
      <c r="AM1110" s="5" t="s">
        <v>89</v>
      </c>
      <c r="AN1110" s="12" t="str">
        <f t="shared" si="262"/>
        <v/>
      </c>
      <c r="AO1110" s="12"/>
      <c r="AP1110" s="12"/>
      <c r="AQ1110" s="12"/>
      <c r="AR1110" s="12"/>
      <c r="AS1110" s="13" t="s">
        <v>90</v>
      </c>
    </row>
    <row r="1111" spans="1:45" ht="21" customHeight="1">
      <c r="A1111" s="4">
        <v>43519</v>
      </c>
      <c r="B1111" s="5" t="s">
        <v>85</v>
      </c>
      <c r="C1111" s="5" t="s">
        <v>86</v>
      </c>
      <c r="D1111" s="4">
        <v>43159</v>
      </c>
      <c r="E1111" s="5">
        <f t="shared" si="253"/>
        <v>360</v>
      </c>
      <c r="F1111" s="5" t="str">
        <f t="shared" si="254"/>
        <v>개봉후</v>
      </c>
      <c r="G1111" s="5" t="str">
        <f t="shared" si="255"/>
        <v>토</v>
      </c>
      <c r="H1111" s="5">
        <f t="shared" si="256"/>
        <v>1</v>
      </c>
      <c r="I1111" s="5">
        <v>26968</v>
      </c>
      <c r="J1111" s="5">
        <v>19470</v>
      </c>
      <c r="K1111" s="5">
        <v>7497</v>
      </c>
      <c r="L1111" s="14">
        <f t="shared" si="257"/>
        <v>0.72196677543755561</v>
      </c>
      <c r="M1111" s="14">
        <f t="shared" si="258"/>
        <v>0.24379669772161239</v>
      </c>
      <c r="N1111" s="11">
        <f t="shared" si="260"/>
        <v>22257</v>
      </c>
      <c r="O1111" s="11">
        <f t="shared" ref="O1111:O1174" si="263">IF(COUNT(I1083:I1110)=28,AVERAGE(I1083:I1110),"")</f>
        <v>26030</v>
      </c>
      <c r="P1111" s="11">
        <f t="shared" ref="P1111:P1174" si="264">IF(COUNT(I1111,O1111)=2,IFERROR(I1111/O1111,""),"")</f>
        <v>1.0360353438340377</v>
      </c>
      <c r="Q1111" s="6"/>
      <c r="R1111" s="6"/>
      <c r="S1111" s="6"/>
      <c r="T1111" s="6"/>
      <c r="U1111" s="6"/>
      <c r="V1111" s="6"/>
      <c r="W1111" s="6"/>
      <c r="X1111" s="5" t="s">
        <v>98</v>
      </c>
      <c r="Y1111" s="5"/>
      <c r="Z1111" s="9"/>
      <c r="AA1111" s="14" t="str">
        <f t="shared" si="259"/>
        <v/>
      </c>
      <c r="AB1111" s="9" t="str">
        <f t="shared" si="261"/>
        <v/>
      </c>
      <c r="AC1111" s="9" t="str">
        <f t="shared" ref="AC1111:AC1174" si="265">IF(COUNT(Z1083:Z1110)=28,AVERAGE(Z1083:Z1110),"")</f>
        <v/>
      </c>
      <c r="AD1111" s="9" t="str">
        <f t="shared" ref="AD1111:AD1174" si="266">IF(COUNT(AB1111:AC1111)=2,IFERROR(AB1111/AC1111,""),"")</f>
        <v/>
      </c>
      <c r="AE1111" s="5"/>
      <c r="AF1111" s="11">
        <f t="shared" ref="AF1111:AF1174" si="267">IF(COUNT(J1104,J1097,J1090,J1083)=4,AVERAGE(J1104,J1097,J1090,J1083),"")</f>
        <v>17642.5</v>
      </c>
      <c r="AG1111" s="11">
        <f t="shared" ref="AG1111:AG1174" si="268">IF(COUNT(J1111,AF1111)=2,IFERROR(J1111/AF1111,""),"")</f>
        <v>1.1035850928156441</v>
      </c>
      <c r="AH1111" s="11" t="str">
        <f t="shared" ref="AH1111:AH1116" si="269">IF(COUNT(Z1111,AC1111)=2,IFERROR(Z1111/AC1111,""),"")</f>
        <v/>
      </c>
      <c r="AI1111" s="5" t="s">
        <v>51</v>
      </c>
      <c r="AJ1111" s="5" t="s">
        <v>86</v>
      </c>
      <c r="AK1111" s="5" t="s">
        <v>52</v>
      </c>
      <c r="AL1111" s="5" t="s">
        <v>88</v>
      </c>
      <c r="AM1111" s="5" t="s">
        <v>89</v>
      </c>
      <c r="AN1111" s="12" t="str">
        <f t="shared" si="262"/>
        <v/>
      </c>
      <c r="AO1111" s="12"/>
      <c r="AP1111" s="12"/>
      <c r="AQ1111" s="12"/>
      <c r="AR1111" s="12"/>
      <c r="AS1111" s="13" t="s">
        <v>90</v>
      </c>
    </row>
    <row r="1112" spans="1:45" ht="21" customHeight="1">
      <c r="A1112" s="4">
        <v>43520</v>
      </c>
      <c r="B1112" s="5" t="s">
        <v>85</v>
      </c>
      <c r="C1112" s="5" t="s">
        <v>86</v>
      </c>
      <c r="D1112" s="4">
        <v>43159</v>
      </c>
      <c r="E1112" s="5">
        <f t="shared" si="253"/>
        <v>361</v>
      </c>
      <c r="F1112" s="5" t="str">
        <f t="shared" si="254"/>
        <v>개봉후</v>
      </c>
      <c r="G1112" s="5" t="str">
        <f t="shared" si="255"/>
        <v>일</v>
      </c>
      <c r="H1112" s="5">
        <f t="shared" si="256"/>
        <v>1</v>
      </c>
      <c r="I1112" s="5">
        <v>31552</v>
      </c>
      <c r="J1112" s="5">
        <v>24594</v>
      </c>
      <c r="K1112" s="5">
        <v>6958</v>
      </c>
      <c r="L1112" s="14">
        <f t="shared" si="257"/>
        <v>0.77947515212981744</v>
      </c>
      <c r="M1112" s="14">
        <f t="shared" si="258"/>
        <v>0.16997923464847231</v>
      </c>
      <c r="N1112" s="11">
        <f t="shared" si="260"/>
        <v>22857.428571428572</v>
      </c>
      <c r="O1112" s="11">
        <f t="shared" si="263"/>
        <v>26120</v>
      </c>
      <c r="P1112" s="11">
        <f t="shared" si="264"/>
        <v>1.2079632465543644</v>
      </c>
      <c r="Q1112" s="6"/>
      <c r="R1112" s="6"/>
      <c r="S1112" s="6"/>
      <c r="T1112" s="6"/>
      <c r="U1112" s="6"/>
      <c r="V1112" s="6"/>
      <c r="W1112" s="6"/>
      <c r="X1112" s="5" t="s">
        <v>98</v>
      </c>
      <c r="Y1112" s="5"/>
      <c r="Z1112" s="9"/>
      <c r="AA1112" s="14" t="str">
        <f t="shared" si="259"/>
        <v/>
      </c>
      <c r="AB1112" s="9" t="str">
        <f t="shared" si="261"/>
        <v/>
      </c>
      <c r="AC1112" s="9" t="str">
        <f t="shared" si="265"/>
        <v/>
      </c>
      <c r="AD1112" s="9" t="str">
        <f t="shared" si="266"/>
        <v/>
      </c>
      <c r="AE1112" s="5"/>
      <c r="AF1112" s="11">
        <f t="shared" si="267"/>
        <v>21473.5</v>
      </c>
      <c r="AG1112" s="11">
        <f t="shared" si="268"/>
        <v>1.1453186485668383</v>
      </c>
      <c r="AH1112" s="11" t="str">
        <f t="shared" si="269"/>
        <v/>
      </c>
      <c r="AI1112" s="5" t="s">
        <v>51</v>
      </c>
      <c r="AJ1112" s="5" t="s">
        <v>86</v>
      </c>
      <c r="AK1112" s="5" t="s">
        <v>52</v>
      </c>
      <c r="AL1112" s="5" t="s">
        <v>88</v>
      </c>
      <c r="AM1112" s="5" t="s">
        <v>89</v>
      </c>
      <c r="AN1112" s="12" t="str">
        <f t="shared" si="262"/>
        <v/>
      </c>
      <c r="AO1112" s="12"/>
      <c r="AP1112" s="12"/>
      <c r="AQ1112" s="12"/>
      <c r="AR1112" s="12"/>
      <c r="AS1112" s="13" t="s">
        <v>90</v>
      </c>
    </row>
    <row r="1113" spans="1:45" ht="21" customHeight="1">
      <c r="A1113" s="4">
        <v>43521</v>
      </c>
      <c r="B1113" s="5" t="s">
        <v>85</v>
      </c>
      <c r="C1113" s="5" t="s">
        <v>86</v>
      </c>
      <c r="D1113" s="4">
        <v>43159</v>
      </c>
      <c r="E1113" s="5">
        <f t="shared" si="253"/>
        <v>362</v>
      </c>
      <c r="F1113" s="5" t="str">
        <f t="shared" si="254"/>
        <v>개봉후</v>
      </c>
      <c r="G1113" s="5" t="str">
        <f t="shared" si="255"/>
        <v>월</v>
      </c>
      <c r="H1113" s="5">
        <f t="shared" si="256"/>
        <v>0</v>
      </c>
      <c r="I1113" s="5">
        <v>20982</v>
      </c>
      <c r="J1113" s="5">
        <v>12187</v>
      </c>
      <c r="K1113" s="5">
        <v>8796</v>
      </c>
      <c r="L1113" s="14">
        <f t="shared" si="257"/>
        <v>0.58083118863788008</v>
      </c>
      <c r="M1113" s="14">
        <f t="shared" si="258"/>
        <v>-0.33500253549695735</v>
      </c>
      <c r="N1113" s="11">
        <f t="shared" si="260"/>
        <v>22474.857142857141</v>
      </c>
      <c r="O1113" s="11">
        <f t="shared" si="263"/>
        <v>26251.357142857141</v>
      </c>
      <c r="P1113" s="11">
        <f t="shared" si="264"/>
        <v>0.79927296275838799</v>
      </c>
      <c r="Q1113" s="6"/>
      <c r="R1113" s="6"/>
      <c r="S1113" s="6"/>
      <c r="T1113" s="6"/>
      <c r="U1113" s="6"/>
      <c r="V1113" s="6"/>
      <c r="W1113" s="6"/>
      <c r="X1113" s="5" t="s">
        <v>98</v>
      </c>
      <c r="Y1113" s="5"/>
      <c r="Z1113" s="9"/>
      <c r="AA1113" s="14" t="str">
        <f t="shared" si="259"/>
        <v/>
      </c>
      <c r="AB1113" s="9" t="str">
        <f t="shared" si="261"/>
        <v/>
      </c>
      <c r="AC1113" s="9" t="str">
        <f t="shared" si="265"/>
        <v/>
      </c>
      <c r="AD1113" s="9" t="str">
        <f t="shared" si="266"/>
        <v/>
      </c>
      <c r="AE1113" s="5"/>
      <c r="AF1113" s="11">
        <f t="shared" si="267"/>
        <v>19597.25</v>
      </c>
      <c r="AG1113" s="11">
        <f t="shared" si="268"/>
        <v>0.62187296687035176</v>
      </c>
      <c r="AH1113" s="11" t="str">
        <f t="shared" si="269"/>
        <v/>
      </c>
      <c r="AI1113" s="5" t="s">
        <v>51</v>
      </c>
      <c r="AJ1113" s="5" t="s">
        <v>86</v>
      </c>
      <c r="AK1113" s="5" t="s">
        <v>52</v>
      </c>
      <c r="AL1113" s="5" t="s">
        <v>88</v>
      </c>
      <c r="AM1113" s="5" t="s">
        <v>89</v>
      </c>
      <c r="AN1113" s="12" t="str">
        <f t="shared" si="262"/>
        <v/>
      </c>
      <c r="AO1113" s="12"/>
      <c r="AP1113" s="12"/>
      <c r="AQ1113" s="12"/>
      <c r="AR1113" s="12"/>
      <c r="AS1113" s="13" t="s">
        <v>90</v>
      </c>
    </row>
    <row r="1114" spans="1:45" ht="21" customHeight="1">
      <c r="A1114" s="4">
        <v>43522</v>
      </c>
      <c r="B1114" s="5" t="s">
        <v>85</v>
      </c>
      <c r="C1114" s="5" t="s">
        <v>86</v>
      </c>
      <c r="D1114" s="4">
        <v>43159</v>
      </c>
      <c r="E1114" s="5">
        <f t="shared" si="253"/>
        <v>363</v>
      </c>
      <c r="F1114" s="5" t="str">
        <f t="shared" si="254"/>
        <v>개봉후</v>
      </c>
      <c r="G1114" s="5" t="str">
        <f t="shared" si="255"/>
        <v>화</v>
      </c>
      <c r="H1114" s="5">
        <f t="shared" si="256"/>
        <v>0</v>
      </c>
      <c r="I1114" s="5">
        <v>25756</v>
      </c>
      <c r="J1114" s="5">
        <v>16905</v>
      </c>
      <c r="K1114" s="5">
        <v>8852</v>
      </c>
      <c r="L1114" s="14">
        <f t="shared" si="257"/>
        <v>0.65635191799968939</v>
      </c>
      <c r="M1114" s="14">
        <f t="shared" si="258"/>
        <v>0.22752835763988188</v>
      </c>
      <c r="N1114" s="11">
        <f t="shared" si="260"/>
        <v>23826.857142857141</v>
      </c>
      <c r="O1114" s="11">
        <f t="shared" si="263"/>
        <v>26296.357142857141</v>
      </c>
      <c r="P1114" s="11">
        <f t="shared" si="264"/>
        <v>0.97945125479085915</v>
      </c>
      <c r="Q1114" s="6"/>
      <c r="R1114" s="6"/>
      <c r="S1114" s="6"/>
      <c r="T1114" s="6"/>
      <c r="U1114" s="6"/>
      <c r="V1114" s="6"/>
      <c r="W1114" s="6"/>
      <c r="X1114" s="5" t="s">
        <v>98</v>
      </c>
      <c r="Y1114" s="5"/>
      <c r="Z1114" s="9"/>
      <c r="AA1114" s="14" t="str">
        <f t="shared" si="259"/>
        <v/>
      </c>
      <c r="AB1114" s="9" t="str">
        <f t="shared" si="261"/>
        <v/>
      </c>
      <c r="AC1114" s="9" t="str">
        <f t="shared" si="265"/>
        <v/>
      </c>
      <c r="AD1114" s="9" t="str">
        <f t="shared" si="266"/>
        <v/>
      </c>
      <c r="AE1114" s="5"/>
      <c r="AF1114" s="11">
        <f t="shared" si="267"/>
        <v>27345.25</v>
      </c>
      <c r="AG1114" s="11">
        <f t="shared" si="268"/>
        <v>0.61820608698037138</v>
      </c>
      <c r="AH1114" s="11" t="str">
        <f t="shared" si="269"/>
        <v/>
      </c>
      <c r="AI1114" s="5" t="s">
        <v>51</v>
      </c>
      <c r="AJ1114" s="5" t="s">
        <v>86</v>
      </c>
      <c r="AK1114" s="5" t="s">
        <v>52</v>
      </c>
      <c r="AL1114" s="5" t="s">
        <v>88</v>
      </c>
      <c r="AM1114" s="5" t="s">
        <v>89</v>
      </c>
      <c r="AN1114" s="12" t="str">
        <f t="shared" si="262"/>
        <v/>
      </c>
      <c r="AO1114" s="12"/>
      <c r="AP1114" s="12"/>
      <c r="AQ1114" s="12"/>
      <c r="AR1114" s="12"/>
      <c r="AS1114" s="13" t="s">
        <v>90</v>
      </c>
    </row>
    <row r="1115" spans="1:45" ht="21" customHeight="1">
      <c r="A1115" s="4">
        <v>43523</v>
      </c>
      <c r="B1115" s="5" t="s">
        <v>85</v>
      </c>
      <c r="C1115" s="5" t="s">
        <v>86</v>
      </c>
      <c r="D1115" s="4">
        <v>43159</v>
      </c>
      <c r="E1115" s="5">
        <f t="shared" si="253"/>
        <v>364</v>
      </c>
      <c r="F1115" s="5" t="str">
        <f t="shared" si="254"/>
        <v>개봉후</v>
      </c>
      <c r="G1115" s="5" t="str">
        <f t="shared" si="255"/>
        <v>수</v>
      </c>
      <c r="H1115" s="5">
        <f t="shared" si="256"/>
        <v>0</v>
      </c>
      <c r="I1115" s="5">
        <v>25064</v>
      </c>
      <c r="J1115" s="5">
        <v>16594</v>
      </c>
      <c r="K1115" s="5">
        <v>8470</v>
      </c>
      <c r="L1115" s="14">
        <f t="shared" si="257"/>
        <v>0.66206511330992657</v>
      </c>
      <c r="M1115" s="14">
        <f t="shared" si="258"/>
        <v>-2.6867526013356069E-2</v>
      </c>
      <c r="N1115" s="11">
        <f t="shared" si="260"/>
        <v>24673.428571428572</v>
      </c>
      <c r="O1115" s="11">
        <f t="shared" si="263"/>
        <v>26509.071428571428</v>
      </c>
      <c r="P1115" s="11">
        <f t="shared" si="264"/>
        <v>0.94548766325274103</v>
      </c>
      <c r="Q1115" s="6"/>
      <c r="R1115" s="6"/>
      <c r="S1115" s="6"/>
      <c r="T1115" s="6"/>
      <c r="U1115" s="6"/>
      <c r="V1115" s="6"/>
      <c r="W1115" s="6"/>
      <c r="X1115" s="5" t="s">
        <v>98</v>
      </c>
      <c r="Y1115" s="5"/>
      <c r="Z1115" s="9"/>
      <c r="AA1115" s="14" t="str">
        <f t="shared" si="259"/>
        <v/>
      </c>
      <c r="AB1115" s="9" t="str">
        <f t="shared" si="261"/>
        <v/>
      </c>
      <c r="AC1115" s="9" t="str">
        <f t="shared" si="265"/>
        <v/>
      </c>
      <c r="AD1115" s="9" t="str">
        <f t="shared" si="266"/>
        <v/>
      </c>
      <c r="AE1115" s="5"/>
      <c r="AF1115" s="11">
        <f t="shared" si="267"/>
        <v>17213</v>
      </c>
      <c r="AG1115" s="11">
        <f t="shared" si="268"/>
        <v>0.96403880787776686</v>
      </c>
      <c r="AH1115" s="11" t="str">
        <f t="shared" si="269"/>
        <v/>
      </c>
      <c r="AI1115" s="5" t="s">
        <v>51</v>
      </c>
      <c r="AJ1115" s="5" t="s">
        <v>86</v>
      </c>
      <c r="AK1115" s="5" t="s">
        <v>52</v>
      </c>
      <c r="AL1115" s="5" t="s">
        <v>88</v>
      </c>
      <c r="AM1115" s="5" t="s">
        <v>89</v>
      </c>
      <c r="AN1115" s="12" t="str">
        <f t="shared" si="262"/>
        <v/>
      </c>
      <c r="AO1115" s="12"/>
      <c r="AP1115" s="12"/>
      <c r="AQ1115" s="12"/>
      <c r="AR1115" s="12"/>
      <c r="AS1115" s="13" t="s">
        <v>90</v>
      </c>
    </row>
    <row r="1116" spans="1:45" ht="21" customHeight="1">
      <c r="A1116" s="4">
        <v>43524</v>
      </c>
      <c r="B1116" s="5" t="s">
        <v>85</v>
      </c>
      <c r="C1116" s="5" t="s">
        <v>86</v>
      </c>
      <c r="D1116" s="4">
        <v>43159</v>
      </c>
      <c r="E1116" s="5">
        <f t="shared" si="253"/>
        <v>365</v>
      </c>
      <c r="F1116" s="5" t="str">
        <f t="shared" si="254"/>
        <v>개봉후</v>
      </c>
      <c r="G1116" s="5" t="str">
        <f t="shared" si="255"/>
        <v>목</v>
      </c>
      <c r="H1116" s="5">
        <f t="shared" si="256"/>
        <v>0</v>
      </c>
      <c r="I1116" s="5">
        <v>23765</v>
      </c>
      <c r="J1116" s="5">
        <v>14756</v>
      </c>
      <c r="K1116" s="5">
        <v>9009</v>
      </c>
      <c r="L1116" s="14">
        <f t="shared" si="257"/>
        <v>0.62091310751104567</v>
      </c>
      <c r="M1116" s="14">
        <f t="shared" si="258"/>
        <v>-5.1827322055537861E-2</v>
      </c>
      <c r="N1116" s="11">
        <f t="shared" si="260"/>
        <v>25109.857142857141</v>
      </c>
      <c r="O1116" s="11">
        <f t="shared" si="263"/>
        <v>26682.071428571428</v>
      </c>
      <c r="P1116" s="11">
        <f t="shared" si="264"/>
        <v>0.89067297730685935</v>
      </c>
      <c r="Q1116" s="6"/>
      <c r="R1116" s="6"/>
      <c r="S1116" s="6"/>
      <c r="T1116" s="6"/>
      <c r="U1116" s="6"/>
      <c r="V1116" s="6"/>
      <c r="W1116" s="6"/>
      <c r="X1116" s="5" t="s">
        <v>98</v>
      </c>
      <c r="Y1116" s="5"/>
      <c r="Z1116" s="9"/>
      <c r="AA1116" s="14" t="str">
        <f t="shared" si="259"/>
        <v/>
      </c>
      <c r="AB1116" s="9" t="str">
        <f t="shared" si="261"/>
        <v/>
      </c>
      <c r="AC1116" s="9" t="str">
        <f t="shared" si="265"/>
        <v/>
      </c>
      <c r="AD1116" s="9" t="str">
        <f t="shared" si="266"/>
        <v/>
      </c>
      <c r="AE1116" s="5"/>
      <c r="AF1116" s="11">
        <f t="shared" si="267"/>
        <v>11639.75</v>
      </c>
      <c r="AG1116" s="11">
        <f t="shared" si="268"/>
        <v>1.2677248222685196</v>
      </c>
      <c r="AH1116" s="11" t="str">
        <f t="shared" si="269"/>
        <v/>
      </c>
      <c r="AI1116" s="5" t="s">
        <v>51</v>
      </c>
      <c r="AJ1116" s="5" t="s">
        <v>86</v>
      </c>
      <c r="AK1116" s="5" t="s">
        <v>52</v>
      </c>
      <c r="AL1116" s="5" t="s">
        <v>88</v>
      </c>
      <c r="AM1116" s="5" t="s">
        <v>89</v>
      </c>
      <c r="AN1116" s="12" t="str">
        <f t="shared" si="262"/>
        <v/>
      </c>
      <c r="AO1116" s="12"/>
      <c r="AP1116" s="12"/>
      <c r="AQ1116" s="12"/>
      <c r="AR1116" s="12"/>
      <c r="AS1116" s="13" t="s">
        <v>90</v>
      </c>
    </row>
    <row r="1117" spans="1:45" ht="21" customHeight="1">
      <c r="A1117" s="15">
        <v>46023</v>
      </c>
      <c r="B1117" s="13" t="s">
        <v>99</v>
      </c>
      <c r="C1117" s="13" t="s">
        <v>100</v>
      </c>
      <c r="D1117" s="15">
        <v>46218</v>
      </c>
      <c r="E1117" s="13">
        <f t="shared" si="253"/>
        <v>-195</v>
      </c>
      <c r="F1117" s="13" t="str">
        <f t="shared" ref="F1117:F1180" si="270">IF(E1117&lt;0,"개봉전",IF(E1117=0,"개봉일","개봉후"))</f>
        <v>개봉전</v>
      </c>
      <c r="G1117" s="13" t="str">
        <f t="shared" si="255"/>
        <v>목</v>
      </c>
      <c r="H1117" s="13">
        <f t="shared" si="256"/>
        <v>0</v>
      </c>
      <c r="I1117" s="16"/>
      <c r="J1117" s="16"/>
      <c r="K1117" s="16"/>
      <c r="L1117" s="17" t="str">
        <f t="shared" si="257"/>
        <v/>
      </c>
      <c r="M1117" s="17"/>
      <c r="N1117" s="16"/>
      <c r="O1117" s="16"/>
      <c r="P1117" s="18"/>
      <c r="Q1117" s="16"/>
      <c r="R1117" s="16"/>
      <c r="S1117" s="16"/>
      <c r="T1117" s="16"/>
      <c r="U1117" s="16"/>
      <c r="V1117" s="16"/>
      <c r="W1117" s="16"/>
      <c r="X1117" s="13"/>
      <c r="Y1117" s="13"/>
      <c r="Z1117" s="12">
        <v>7.2580000000000006E-2</v>
      </c>
      <c r="AA1117" s="17"/>
      <c r="AB1117" s="12"/>
      <c r="AC1117" s="12"/>
      <c r="AD1117" s="18"/>
      <c r="AE1117" s="13" t="s">
        <v>101</v>
      </c>
      <c r="AF1117" s="19"/>
      <c r="AG1117" s="20"/>
      <c r="AH1117" s="20"/>
      <c r="AI1117" s="13" t="s">
        <v>51</v>
      </c>
      <c r="AJ1117" s="13" t="s">
        <v>100</v>
      </c>
      <c r="AK1117" s="13" t="s">
        <v>52</v>
      </c>
      <c r="AL1117" s="13" t="s">
        <v>102</v>
      </c>
      <c r="AM1117" s="13" t="s">
        <v>103</v>
      </c>
      <c r="AN1117" s="12">
        <v>7.2580000000000006E-2</v>
      </c>
      <c r="AO1117" s="12">
        <v>0</v>
      </c>
      <c r="AP1117" s="12">
        <v>0.13164999999999999</v>
      </c>
      <c r="AQ1117" s="12">
        <v>0.21742</v>
      </c>
      <c r="AR1117" s="12"/>
      <c r="AS1117" s="13" t="s">
        <v>104</v>
      </c>
    </row>
    <row r="1118" spans="1:45" ht="21" customHeight="1">
      <c r="A1118" s="15">
        <v>46024</v>
      </c>
      <c r="B1118" s="13" t="s">
        <v>99</v>
      </c>
      <c r="C1118" s="13" t="s">
        <v>100</v>
      </c>
      <c r="D1118" s="15">
        <v>46218</v>
      </c>
      <c r="E1118" s="13">
        <f t="shared" si="253"/>
        <v>-194</v>
      </c>
      <c r="F1118" s="13" t="str">
        <f t="shared" si="270"/>
        <v>개봉전</v>
      </c>
      <c r="G1118" s="13" t="str">
        <f t="shared" si="255"/>
        <v>금</v>
      </c>
      <c r="H1118" s="13">
        <f t="shared" si="256"/>
        <v>0</v>
      </c>
      <c r="I1118" s="16"/>
      <c r="J1118" s="16"/>
      <c r="K1118" s="16"/>
      <c r="L1118" s="17" t="str">
        <f t="shared" si="257"/>
        <v/>
      </c>
      <c r="M1118" s="17" t="str">
        <f t="shared" ref="M1118:M1181" si="271">IF(COUNT(I1117:I1118)=2,IFERROR(I1118/I1117-1,""),"")</f>
        <v/>
      </c>
      <c r="N1118" s="16"/>
      <c r="O1118" s="16"/>
      <c r="P1118" s="18"/>
      <c r="Q1118" s="16"/>
      <c r="R1118" s="16"/>
      <c r="S1118" s="16"/>
      <c r="T1118" s="16"/>
      <c r="U1118" s="16"/>
      <c r="V1118" s="16"/>
      <c r="W1118" s="16"/>
      <c r="X1118" s="13"/>
      <c r="Y1118" s="13"/>
      <c r="Z1118" s="12">
        <v>8.6599999999999996E-2</v>
      </c>
      <c r="AA1118" s="17">
        <f t="shared" ref="AA1118:AA1181" si="272">IF(COUNT(Z1117:Z1118)=2,IFERROR(Z1118/Z1117-1,""),"")</f>
        <v>0.19316616147699084</v>
      </c>
      <c r="AB1118" s="12"/>
      <c r="AC1118" s="12"/>
      <c r="AD1118" s="18"/>
      <c r="AE1118" s="13" t="s">
        <v>101</v>
      </c>
      <c r="AF1118" s="19"/>
      <c r="AG1118" s="20"/>
      <c r="AH1118" s="20"/>
      <c r="AI1118" s="13" t="s">
        <v>51</v>
      </c>
      <c r="AJ1118" s="13" t="s">
        <v>100</v>
      </c>
      <c r="AK1118" s="13" t="s">
        <v>52</v>
      </c>
      <c r="AL1118" s="13" t="s">
        <v>102</v>
      </c>
      <c r="AM1118" s="13" t="s">
        <v>103</v>
      </c>
      <c r="AN1118" s="12">
        <v>8.6599999999999996E-2</v>
      </c>
      <c r="AO1118" s="12">
        <v>0</v>
      </c>
      <c r="AP1118" s="12">
        <v>0.19489000000000001</v>
      </c>
      <c r="AQ1118" s="12">
        <v>0.20507</v>
      </c>
      <c r="AR1118" s="12"/>
      <c r="AS1118" s="13" t="s">
        <v>104</v>
      </c>
    </row>
    <row r="1119" spans="1:45" ht="21" customHeight="1">
      <c r="A1119" s="15">
        <v>46025</v>
      </c>
      <c r="B1119" s="13" t="s">
        <v>99</v>
      </c>
      <c r="C1119" s="13" t="s">
        <v>100</v>
      </c>
      <c r="D1119" s="15">
        <v>46218</v>
      </c>
      <c r="E1119" s="13">
        <f t="shared" si="253"/>
        <v>-193</v>
      </c>
      <c r="F1119" s="13" t="str">
        <f t="shared" si="270"/>
        <v>개봉전</v>
      </c>
      <c r="G1119" s="13" t="str">
        <f t="shared" si="255"/>
        <v>토</v>
      </c>
      <c r="H1119" s="13">
        <f t="shared" si="256"/>
        <v>1</v>
      </c>
      <c r="I1119" s="16"/>
      <c r="J1119" s="16"/>
      <c r="K1119" s="16"/>
      <c r="L1119" s="17" t="str">
        <f t="shared" si="257"/>
        <v/>
      </c>
      <c r="M1119" s="17" t="str">
        <f t="shared" si="271"/>
        <v/>
      </c>
      <c r="N1119" s="16"/>
      <c r="O1119" s="16"/>
      <c r="P1119" s="18"/>
      <c r="Q1119" s="16"/>
      <c r="R1119" s="16"/>
      <c r="S1119" s="16"/>
      <c r="T1119" s="16"/>
      <c r="U1119" s="16"/>
      <c r="V1119" s="16"/>
      <c r="W1119" s="16"/>
      <c r="X1119" s="13"/>
      <c r="Y1119" s="13"/>
      <c r="Z1119" s="12">
        <v>0.16234999999999999</v>
      </c>
      <c r="AA1119" s="17">
        <f t="shared" si="272"/>
        <v>0.87471131639722866</v>
      </c>
      <c r="AB1119" s="12"/>
      <c r="AC1119" s="12"/>
      <c r="AD1119" s="18"/>
      <c r="AE1119" s="13" t="s">
        <v>101</v>
      </c>
      <c r="AF1119" s="19"/>
      <c r="AG1119" s="20"/>
      <c r="AH1119" s="20"/>
      <c r="AI1119" s="13" t="s">
        <v>51</v>
      </c>
      <c r="AJ1119" s="13" t="s">
        <v>100</v>
      </c>
      <c r="AK1119" s="13" t="s">
        <v>52</v>
      </c>
      <c r="AL1119" s="13" t="s">
        <v>102</v>
      </c>
      <c r="AM1119" s="13" t="s">
        <v>103</v>
      </c>
      <c r="AN1119" s="12">
        <v>0.16234999999999999</v>
      </c>
      <c r="AO1119" s="12">
        <v>0</v>
      </c>
      <c r="AP1119" s="12">
        <v>0.11012</v>
      </c>
      <c r="AQ1119" s="12">
        <v>0.15967999999999999</v>
      </c>
      <c r="AR1119" s="12"/>
      <c r="AS1119" s="13" t="s">
        <v>104</v>
      </c>
    </row>
    <row r="1120" spans="1:45" ht="21" customHeight="1">
      <c r="A1120" s="15">
        <v>46026</v>
      </c>
      <c r="B1120" s="13" t="s">
        <v>99</v>
      </c>
      <c r="C1120" s="13" t="s">
        <v>100</v>
      </c>
      <c r="D1120" s="15">
        <v>46218</v>
      </c>
      <c r="E1120" s="13">
        <f t="shared" si="253"/>
        <v>-192</v>
      </c>
      <c r="F1120" s="13" t="str">
        <f t="shared" si="270"/>
        <v>개봉전</v>
      </c>
      <c r="G1120" s="13" t="str">
        <f t="shared" si="255"/>
        <v>일</v>
      </c>
      <c r="H1120" s="13">
        <f t="shared" si="256"/>
        <v>1</v>
      </c>
      <c r="I1120" s="16"/>
      <c r="J1120" s="16"/>
      <c r="K1120" s="16"/>
      <c r="L1120" s="17" t="str">
        <f t="shared" si="257"/>
        <v/>
      </c>
      <c r="M1120" s="17" t="str">
        <f t="shared" si="271"/>
        <v/>
      </c>
      <c r="N1120" s="16"/>
      <c r="O1120" s="16"/>
      <c r="P1120" s="18"/>
      <c r="Q1120" s="16"/>
      <c r="R1120" s="16"/>
      <c r="S1120" s="16"/>
      <c r="T1120" s="16"/>
      <c r="U1120" s="16"/>
      <c r="V1120" s="16"/>
      <c r="W1120" s="16"/>
      <c r="X1120" s="13"/>
      <c r="Y1120" s="13"/>
      <c r="Z1120" s="12">
        <v>0.10896</v>
      </c>
      <c r="AA1120" s="17">
        <f t="shared" si="272"/>
        <v>-0.32885740683708031</v>
      </c>
      <c r="AB1120" s="12"/>
      <c r="AC1120" s="12"/>
      <c r="AD1120" s="18"/>
      <c r="AE1120" s="13" t="s">
        <v>101</v>
      </c>
      <c r="AF1120" s="19"/>
      <c r="AG1120" s="20"/>
      <c r="AH1120" s="20"/>
      <c r="AI1120" s="13" t="s">
        <v>51</v>
      </c>
      <c r="AJ1120" s="13" t="s">
        <v>100</v>
      </c>
      <c r="AK1120" s="13" t="s">
        <v>52</v>
      </c>
      <c r="AL1120" s="13" t="s">
        <v>102</v>
      </c>
      <c r="AM1120" s="13" t="s">
        <v>103</v>
      </c>
      <c r="AN1120" s="12">
        <v>0.10896</v>
      </c>
      <c r="AO1120" s="12">
        <v>0</v>
      </c>
      <c r="AP1120" s="12">
        <v>0.10312</v>
      </c>
      <c r="AQ1120" s="12">
        <v>0.13314999999999999</v>
      </c>
      <c r="AR1120" s="12"/>
      <c r="AS1120" s="13" t="s">
        <v>104</v>
      </c>
    </row>
    <row r="1121" spans="1:45" ht="21" customHeight="1">
      <c r="A1121" s="15">
        <v>46027</v>
      </c>
      <c r="B1121" s="13" t="s">
        <v>99</v>
      </c>
      <c r="C1121" s="13" t="s">
        <v>100</v>
      </c>
      <c r="D1121" s="15">
        <v>46218</v>
      </c>
      <c r="E1121" s="13">
        <f t="shared" si="253"/>
        <v>-191</v>
      </c>
      <c r="F1121" s="13" t="str">
        <f t="shared" si="270"/>
        <v>개봉전</v>
      </c>
      <c r="G1121" s="13" t="str">
        <f t="shared" si="255"/>
        <v>월</v>
      </c>
      <c r="H1121" s="13">
        <f t="shared" si="256"/>
        <v>0</v>
      </c>
      <c r="I1121" s="16"/>
      <c r="J1121" s="16"/>
      <c r="K1121" s="16"/>
      <c r="L1121" s="17" t="str">
        <f t="shared" si="257"/>
        <v/>
      </c>
      <c r="M1121" s="17" t="str">
        <f t="shared" si="271"/>
        <v/>
      </c>
      <c r="N1121" s="16"/>
      <c r="O1121" s="16"/>
      <c r="P1121" s="18"/>
      <c r="Q1121" s="16"/>
      <c r="R1121" s="16"/>
      <c r="S1121" s="16"/>
      <c r="T1121" s="16"/>
      <c r="U1121" s="16"/>
      <c r="V1121" s="16"/>
      <c r="W1121" s="16"/>
      <c r="X1121" s="13"/>
      <c r="Y1121" s="13"/>
      <c r="Z1121" s="12">
        <v>0.12664</v>
      </c>
      <c r="AA1121" s="17">
        <f t="shared" si="272"/>
        <v>0.16226138032305437</v>
      </c>
      <c r="AB1121" s="12"/>
      <c r="AC1121" s="12"/>
      <c r="AD1121" s="18"/>
      <c r="AE1121" s="13" t="s">
        <v>101</v>
      </c>
      <c r="AF1121" s="19"/>
      <c r="AG1121" s="20"/>
      <c r="AH1121" s="20"/>
      <c r="AI1121" s="13" t="s">
        <v>51</v>
      </c>
      <c r="AJ1121" s="13" t="s">
        <v>100</v>
      </c>
      <c r="AK1121" s="13" t="s">
        <v>52</v>
      </c>
      <c r="AL1121" s="13" t="s">
        <v>102</v>
      </c>
      <c r="AM1121" s="13" t="s">
        <v>103</v>
      </c>
      <c r="AN1121" s="12">
        <v>0.12664</v>
      </c>
      <c r="AO1121" s="12">
        <v>0</v>
      </c>
      <c r="AP1121" s="12">
        <v>0.14566999999999999</v>
      </c>
      <c r="AQ1121" s="12">
        <v>9.8110000000000003E-2</v>
      </c>
      <c r="AR1121" s="12"/>
      <c r="AS1121" s="13" t="s">
        <v>104</v>
      </c>
    </row>
    <row r="1122" spans="1:45" ht="21" customHeight="1">
      <c r="A1122" s="15">
        <v>46028</v>
      </c>
      <c r="B1122" s="13" t="s">
        <v>99</v>
      </c>
      <c r="C1122" s="13" t="s">
        <v>100</v>
      </c>
      <c r="D1122" s="15">
        <v>46218</v>
      </c>
      <c r="E1122" s="13">
        <f t="shared" si="253"/>
        <v>-190</v>
      </c>
      <c r="F1122" s="13" t="str">
        <f t="shared" si="270"/>
        <v>개봉전</v>
      </c>
      <c r="G1122" s="13" t="str">
        <f t="shared" si="255"/>
        <v>화</v>
      </c>
      <c r="H1122" s="13">
        <f t="shared" si="256"/>
        <v>0</v>
      </c>
      <c r="I1122" s="16"/>
      <c r="J1122" s="16"/>
      <c r="K1122" s="16"/>
      <c r="L1122" s="17" t="str">
        <f t="shared" si="257"/>
        <v/>
      </c>
      <c r="M1122" s="17" t="str">
        <f t="shared" si="271"/>
        <v/>
      </c>
      <c r="N1122" s="16"/>
      <c r="O1122" s="16"/>
      <c r="P1122" s="18"/>
      <c r="Q1122" s="16"/>
      <c r="R1122" s="16"/>
      <c r="S1122" s="16"/>
      <c r="T1122" s="16"/>
      <c r="U1122" s="16"/>
      <c r="V1122" s="16"/>
      <c r="W1122" s="16"/>
      <c r="X1122" s="13"/>
      <c r="Y1122" s="13"/>
      <c r="Z1122" s="12">
        <v>0.12514</v>
      </c>
      <c r="AA1122" s="17">
        <f t="shared" si="272"/>
        <v>-1.1844598862918554E-2</v>
      </c>
      <c r="AB1122" s="12"/>
      <c r="AC1122" s="12"/>
      <c r="AD1122" s="18"/>
      <c r="AE1122" s="13" t="s">
        <v>101</v>
      </c>
      <c r="AF1122" s="19"/>
      <c r="AG1122" s="20"/>
      <c r="AH1122" s="20"/>
      <c r="AI1122" s="13" t="s">
        <v>51</v>
      </c>
      <c r="AJ1122" s="13" t="s">
        <v>100</v>
      </c>
      <c r="AK1122" s="13" t="s">
        <v>52</v>
      </c>
      <c r="AL1122" s="13" t="s">
        <v>102</v>
      </c>
      <c r="AM1122" s="13" t="s">
        <v>103</v>
      </c>
      <c r="AN1122" s="12">
        <v>0.12514</v>
      </c>
      <c r="AO1122" s="12">
        <v>0</v>
      </c>
      <c r="AP1122" s="12">
        <v>0.13899</v>
      </c>
      <c r="AQ1122" s="12">
        <v>0.10445</v>
      </c>
      <c r="AR1122" s="12"/>
      <c r="AS1122" s="13" t="s">
        <v>104</v>
      </c>
    </row>
    <row r="1123" spans="1:45" ht="21" customHeight="1">
      <c r="A1123" s="15">
        <v>46029</v>
      </c>
      <c r="B1123" s="13" t="s">
        <v>99</v>
      </c>
      <c r="C1123" s="13" t="s">
        <v>100</v>
      </c>
      <c r="D1123" s="15">
        <v>46218</v>
      </c>
      <c r="E1123" s="13">
        <f t="shared" si="253"/>
        <v>-189</v>
      </c>
      <c r="F1123" s="13" t="str">
        <f t="shared" si="270"/>
        <v>개봉전</v>
      </c>
      <c r="G1123" s="13" t="str">
        <f t="shared" si="255"/>
        <v>수</v>
      </c>
      <c r="H1123" s="13">
        <f t="shared" si="256"/>
        <v>0</v>
      </c>
      <c r="I1123" s="16"/>
      <c r="J1123" s="16"/>
      <c r="K1123" s="16"/>
      <c r="L1123" s="17" t="str">
        <f t="shared" si="257"/>
        <v/>
      </c>
      <c r="M1123" s="17" t="str">
        <f t="shared" si="271"/>
        <v/>
      </c>
      <c r="N1123" s="16" t="str">
        <f t="shared" ref="N1123:N1186" si="273">IF(COUNT(I1117:I1123)=7,AVERAGE(I1117:I1123),"")</f>
        <v/>
      </c>
      <c r="O1123" s="16"/>
      <c r="P1123" s="18"/>
      <c r="Q1123" s="16"/>
      <c r="R1123" s="16"/>
      <c r="S1123" s="16"/>
      <c r="T1123" s="16"/>
      <c r="U1123" s="16"/>
      <c r="V1123" s="16"/>
      <c r="W1123" s="16"/>
      <c r="X1123" s="13"/>
      <c r="Y1123" s="13"/>
      <c r="Z1123" s="12">
        <v>0.10027999999999999</v>
      </c>
      <c r="AA1123" s="17">
        <f t="shared" si="272"/>
        <v>-0.19865750359597256</v>
      </c>
      <c r="AB1123" s="12">
        <f t="shared" ref="AB1123:AB1186" si="274">IF(COUNT(Z1117:Z1123)=7,AVERAGE(Z1117:Z1123),"")</f>
        <v>0.11179285714285715</v>
      </c>
      <c r="AC1123" s="12"/>
      <c r="AD1123" s="18"/>
      <c r="AE1123" s="13" t="s">
        <v>101</v>
      </c>
      <c r="AF1123" s="19"/>
      <c r="AG1123" s="20"/>
      <c r="AH1123" s="20"/>
      <c r="AI1123" s="13" t="s">
        <v>51</v>
      </c>
      <c r="AJ1123" s="13" t="s">
        <v>100</v>
      </c>
      <c r="AK1123" s="13" t="s">
        <v>52</v>
      </c>
      <c r="AL1123" s="13" t="s">
        <v>102</v>
      </c>
      <c r="AM1123" s="13" t="s">
        <v>103</v>
      </c>
      <c r="AN1123" s="12">
        <v>0.10027999999999999</v>
      </c>
      <c r="AO1123" s="12">
        <v>0</v>
      </c>
      <c r="AP1123" s="12">
        <v>0.13532</v>
      </c>
      <c r="AQ1123" s="12">
        <v>9.8780000000000007E-2</v>
      </c>
      <c r="AR1123" s="12"/>
      <c r="AS1123" s="13" t="s">
        <v>104</v>
      </c>
    </row>
    <row r="1124" spans="1:45" ht="21" customHeight="1">
      <c r="A1124" s="15">
        <v>46030</v>
      </c>
      <c r="B1124" s="13" t="s">
        <v>99</v>
      </c>
      <c r="C1124" s="13" t="s">
        <v>100</v>
      </c>
      <c r="D1124" s="15">
        <v>46218</v>
      </c>
      <c r="E1124" s="13">
        <f t="shared" si="253"/>
        <v>-188</v>
      </c>
      <c r="F1124" s="13" t="str">
        <f t="shared" si="270"/>
        <v>개봉전</v>
      </c>
      <c r="G1124" s="13" t="str">
        <f t="shared" si="255"/>
        <v>목</v>
      </c>
      <c r="H1124" s="13">
        <f t="shared" si="256"/>
        <v>0</v>
      </c>
      <c r="I1124" s="16"/>
      <c r="J1124" s="16"/>
      <c r="K1124" s="16"/>
      <c r="L1124" s="17" t="str">
        <f t="shared" si="257"/>
        <v/>
      </c>
      <c r="M1124" s="17" t="str">
        <f t="shared" si="271"/>
        <v/>
      </c>
      <c r="N1124" s="16" t="str">
        <f t="shared" si="273"/>
        <v/>
      </c>
      <c r="O1124" s="16"/>
      <c r="P1124" s="18"/>
      <c r="Q1124" s="16"/>
      <c r="R1124" s="16"/>
      <c r="S1124" s="16"/>
      <c r="T1124" s="16"/>
      <c r="U1124" s="16"/>
      <c r="V1124" s="16"/>
      <c r="W1124" s="16"/>
      <c r="X1124" s="13"/>
      <c r="Y1124" s="13"/>
      <c r="Z1124" s="12">
        <v>7.9759999999999998E-2</v>
      </c>
      <c r="AA1124" s="17">
        <f t="shared" si="272"/>
        <v>-0.20462704427602707</v>
      </c>
      <c r="AB1124" s="12">
        <f t="shared" si="274"/>
        <v>0.11281857142857143</v>
      </c>
      <c r="AC1124" s="12"/>
      <c r="AD1124" s="18"/>
      <c r="AE1124" s="13" t="s">
        <v>101</v>
      </c>
      <c r="AF1124" s="19"/>
      <c r="AG1124" s="20"/>
      <c r="AH1124" s="20"/>
      <c r="AI1124" s="13" t="s">
        <v>51</v>
      </c>
      <c r="AJ1124" s="13" t="s">
        <v>100</v>
      </c>
      <c r="AK1124" s="13" t="s">
        <v>52</v>
      </c>
      <c r="AL1124" s="13" t="s">
        <v>102</v>
      </c>
      <c r="AM1124" s="13" t="s">
        <v>103</v>
      </c>
      <c r="AN1124" s="12">
        <v>7.9759999999999998E-2</v>
      </c>
      <c r="AO1124" s="12">
        <v>0</v>
      </c>
      <c r="AP1124" s="12">
        <v>0.14266000000000001</v>
      </c>
      <c r="AQ1124" s="12">
        <v>8.8929999999999995E-2</v>
      </c>
      <c r="AR1124" s="12"/>
      <c r="AS1124" s="13" t="s">
        <v>104</v>
      </c>
    </row>
    <row r="1125" spans="1:45" ht="21" customHeight="1">
      <c r="A1125" s="15">
        <v>46031</v>
      </c>
      <c r="B1125" s="13" t="s">
        <v>99</v>
      </c>
      <c r="C1125" s="13" t="s">
        <v>100</v>
      </c>
      <c r="D1125" s="15">
        <v>46218</v>
      </c>
      <c r="E1125" s="13">
        <f t="shared" si="253"/>
        <v>-187</v>
      </c>
      <c r="F1125" s="13" t="str">
        <f t="shared" si="270"/>
        <v>개봉전</v>
      </c>
      <c r="G1125" s="13" t="str">
        <f t="shared" si="255"/>
        <v>금</v>
      </c>
      <c r="H1125" s="13">
        <f t="shared" si="256"/>
        <v>0</v>
      </c>
      <c r="I1125" s="16"/>
      <c r="J1125" s="16"/>
      <c r="K1125" s="16"/>
      <c r="L1125" s="17" t="str">
        <f t="shared" si="257"/>
        <v/>
      </c>
      <c r="M1125" s="17" t="str">
        <f t="shared" si="271"/>
        <v/>
      </c>
      <c r="N1125" s="16" t="str">
        <f t="shared" si="273"/>
        <v/>
      </c>
      <c r="O1125" s="16"/>
      <c r="P1125" s="18"/>
      <c r="Q1125" s="16"/>
      <c r="R1125" s="16"/>
      <c r="S1125" s="16"/>
      <c r="T1125" s="16"/>
      <c r="U1125" s="16"/>
      <c r="V1125" s="16"/>
      <c r="W1125" s="16"/>
      <c r="X1125" s="13"/>
      <c r="Y1125" s="13"/>
      <c r="Z1125" s="12">
        <v>6.9080000000000003E-2</v>
      </c>
      <c r="AA1125" s="17">
        <f t="shared" si="272"/>
        <v>-0.13390170511534594</v>
      </c>
      <c r="AB1125" s="12">
        <f t="shared" si="274"/>
        <v>0.11031571428571429</v>
      </c>
      <c r="AC1125" s="12"/>
      <c r="AD1125" s="18"/>
      <c r="AE1125" s="13" t="s">
        <v>101</v>
      </c>
      <c r="AF1125" s="19"/>
      <c r="AG1125" s="20"/>
      <c r="AH1125" s="20"/>
      <c r="AI1125" s="13" t="s">
        <v>51</v>
      </c>
      <c r="AJ1125" s="13" t="s">
        <v>100</v>
      </c>
      <c r="AK1125" s="13" t="s">
        <v>52</v>
      </c>
      <c r="AL1125" s="13" t="s">
        <v>102</v>
      </c>
      <c r="AM1125" s="13" t="s">
        <v>103</v>
      </c>
      <c r="AN1125" s="12">
        <v>6.9080000000000003E-2</v>
      </c>
      <c r="AO1125" s="12">
        <v>0</v>
      </c>
      <c r="AP1125" s="12">
        <v>0.25646000000000002</v>
      </c>
      <c r="AQ1125" s="12">
        <v>0.11847000000000001</v>
      </c>
      <c r="AR1125" s="12"/>
      <c r="AS1125" s="13" t="s">
        <v>104</v>
      </c>
    </row>
    <row r="1126" spans="1:45" ht="21" customHeight="1">
      <c r="A1126" s="15">
        <v>46032</v>
      </c>
      <c r="B1126" s="13" t="s">
        <v>99</v>
      </c>
      <c r="C1126" s="13" t="s">
        <v>100</v>
      </c>
      <c r="D1126" s="15">
        <v>46218</v>
      </c>
      <c r="E1126" s="13">
        <f t="shared" si="253"/>
        <v>-186</v>
      </c>
      <c r="F1126" s="13" t="str">
        <f t="shared" si="270"/>
        <v>개봉전</v>
      </c>
      <c r="G1126" s="13" t="str">
        <f t="shared" si="255"/>
        <v>토</v>
      </c>
      <c r="H1126" s="13">
        <f t="shared" si="256"/>
        <v>1</v>
      </c>
      <c r="I1126" s="16"/>
      <c r="J1126" s="16"/>
      <c r="K1126" s="16"/>
      <c r="L1126" s="17" t="str">
        <f t="shared" si="257"/>
        <v/>
      </c>
      <c r="M1126" s="17" t="str">
        <f t="shared" si="271"/>
        <v/>
      </c>
      <c r="N1126" s="16" t="str">
        <f t="shared" si="273"/>
        <v/>
      </c>
      <c r="O1126" s="16"/>
      <c r="P1126" s="18"/>
      <c r="Q1126" s="16"/>
      <c r="R1126" s="16"/>
      <c r="S1126" s="16"/>
      <c r="T1126" s="16"/>
      <c r="U1126" s="16"/>
      <c r="V1126" s="16"/>
      <c r="W1126" s="16"/>
      <c r="X1126" s="13"/>
      <c r="Y1126" s="13"/>
      <c r="Z1126" s="12">
        <v>5.7230000000000003E-2</v>
      </c>
      <c r="AA1126" s="17">
        <f t="shared" si="272"/>
        <v>-0.17154024319629413</v>
      </c>
      <c r="AB1126" s="12">
        <f t="shared" si="274"/>
        <v>9.5298571428571441E-2</v>
      </c>
      <c r="AC1126" s="12"/>
      <c r="AD1126" s="18"/>
      <c r="AE1126" s="13" t="s">
        <v>101</v>
      </c>
      <c r="AF1126" s="19"/>
      <c r="AG1126" s="20"/>
      <c r="AH1126" s="20"/>
      <c r="AI1126" s="13" t="s">
        <v>51</v>
      </c>
      <c r="AJ1126" s="13" t="s">
        <v>100</v>
      </c>
      <c r="AK1126" s="13" t="s">
        <v>52</v>
      </c>
      <c r="AL1126" s="13" t="s">
        <v>102</v>
      </c>
      <c r="AM1126" s="13" t="s">
        <v>103</v>
      </c>
      <c r="AN1126" s="12">
        <v>5.7230000000000003E-2</v>
      </c>
      <c r="AO1126" s="12">
        <v>0</v>
      </c>
      <c r="AP1126" s="12">
        <v>0.20022999999999999</v>
      </c>
      <c r="AQ1126" s="12">
        <v>0.11863</v>
      </c>
      <c r="AR1126" s="12"/>
      <c r="AS1126" s="13" t="s">
        <v>104</v>
      </c>
    </row>
    <row r="1127" spans="1:45" ht="21" customHeight="1">
      <c r="A1127" s="15">
        <v>46033</v>
      </c>
      <c r="B1127" s="13" t="s">
        <v>99</v>
      </c>
      <c r="C1127" s="13" t="s">
        <v>100</v>
      </c>
      <c r="D1127" s="15">
        <v>46218</v>
      </c>
      <c r="E1127" s="13">
        <f t="shared" si="253"/>
        <v>-185</v>
      </c>
      <c r="F1127" s="13" t="str">
        <f t="shared" si="270"/>
        <v>개봉전</v>
      </c>
      <c r="G1127" s="13" t="str">
        <f t="shared" si="255"/>
        <v>일</v>
      </c>
      <c r="H1127" s="13">
        <f t="shared" si="256"/>
        <v>1</v>
      </c>
      <c r="I1127" s="16"/>
      <c r="J1127" s="16"/>
      <c r="K1127" s="16"/>
      <c r="L1127" s="17" t="str">
        <f t="shared" si="257"/>
        <v/>
      </c>
      <c r="M1127" s="17" t="str">
        <f t="shared" si="271"/>
        <v/>
      </c>
      <c r="N1127" s="16" t="str">
        <f t="shared" si="273"/>
        <v/>
      </c>
      <c r="O1127" s="16"/>
      <c r="P1127" s="18"/>
      <c r="Q1127" s="16"/>
      <c r="R1127" s="16"/>
      <c r="S1127" s="16"/>
      <c r="T1127" s="16"/>
      <c r="U1127" s="16"/>
      <c r="V1127" s="16"/>
      <c r="W1127" s="16"/>
      <c r="X1127" s="13"/>
      <c r="Y1127" s="13"/>
      <c r="Z1127" s="12">
        <v>5.289E-2</v>
      </c>
      <c r="AA1127" s="17">
        <f t="shared" si="272"/>
        <v>-7.5834352612266342E-2</v>
      </c>
      <c r="AB1127" s="12">
        <f t="shared" si="274"/>
        <v>8.7288571428571424E-2</v>
      </c>
      <c r="AC1127" s="12"/>
      <c r="AD1127" s="18"/>
      <c r="AE1127" s="13" t="s">
        <v>101</v>
      </c>
      <c r="AF1127" s="19"/>
      <c r="AG1127" s="20"/>
      <c r="AH1127" s="20"/>
      <c r="AI1127" s="13" t="s">
        <v>51</v>
      </c>
      <c r="AJ1127" s="13" t="s">
        <v>100</v>
      </c>
      <c r="AK1127" s="13" t="s">
        <v>52</v>
      </c>
      <c r="AL1127" s="13" t="s">
        <v>102</v>
      </c>
      <c r="AM1127" s="13" t="s">
        <v>103</v>
      </c>
      <c r="AN1127" s="12">
        <v>5.289E-2</v>
      </c>
      <c r="AO1127" s="12">
        <v>0</v>
      </c>
      <c r="AP1127" s="12">
        <v>0.19005</v>
      </c>
      <c r="AQ1127" s="12">
        <v>0.11079</v>
      </c>
      <c r="AR1127" s="12"/>
      <c r="AS1127" s="13" t="s">
        <v>104</v>
      </c>
    </row>
    <row r="1128" spans="1:45" ht="21" customHeight="1">
      <c r="A1128" s="15">
        <v>46034</v>
      </c>
      <c r="B1128" s="13" t="s">
        <v>99</v>
      </c>
      <c r="C1128" s="13" t="s">
        <v>100</v>
      </c>
      <c r="D1128" s="15">
        <v>46218</v>
      </c>
      <c r="E1128" s="13">
        <f t="shared" si="253"/>
        <v>-184</v>
      </c>
      <c r="F1128" s="13" t="str">
        <f t="shared" si="270"/>
        <v>개봉전</v>
      </c>
      <c r="G1128" s="13" t="str">
        <f t="shared" si="255"/>
        <v>월</v>
      </c>
      <c r="H1128" s="13">
        <f t="shared" si="256"/>
        <v>0</v>
      </c>
      <c r="I1128" s="16"/>
      <c r="J1128" s="16"/>
      <c r="K1128" s="16"/>
      <c r="L1128" s="17" t="str">
        <f t="shared" si="257"/>
        <v/>
      </c>
      <c r="M1128" s="17" t="str">
        <f t="shared" si="271"/>
        <v/>
      </c>
      <c r="N1128" s="16" t="str">
        <f t="shared" si="273"/>
        <v/>
      </c>
      <c r="O1128" s="16"/>
      <c r="P1128" s="18"/>
      <c r="Q1128" s="16"/>
      <c r="R1128" s="16"/>
      <c r="S1128" s="16"/>
      <c r="T1128" s="16"/>
      <c r="U1128" s="16"/>
      <c r="V1128" s="16"/>
      <c r="W1128" s="16"/>
      <c r="X1128" s="13"/>
      <c r="Y1128" s="13"/>
      <c r="Z1128" s="12">
        <v>7.8090000000000007E-2</v>
      </c>
      <c r="AA1128" s="17">
        <f t="shared" si="272"/>
        <v>0.47646057855927415</v>
      </c>
      <c r="AB1128" s="12">
        <f t="shared" si="274"/>
        <v>8.0352857142857143E-2</v>
      </c>
      <c r="AC1128" s="12"/>
      <c r="AD1128" s="18"/>
      <c r="AE1128" s="13" t="s">
        <v>101</v>
      </c>
      <c r="AF1128" s="19"/>
      <c r="AG1128" s="20"/>
      <c r="AH1128" s="20"/>
      <c r="AI1128" s="13" t="s">
        <v>51</v>
      </c>
      <c r="AJ1128" s="13" t="s">
        <v>100</v>
      </c>
      <c r="AK1128" s="13" t="s">
        <v>52</v>
      </c>
      <c r="AL1128" s="13" t="s">
        <v>102</v>
      </c>
      <c r="AM1128" s="13" t="s">
        <v>103</v>
      </c>
      <c r="AN1128" s="12">
        <v>7.8090000000000007E-2</v>
      </c>
      <c r="AO1128" s="12">
        <v>0</v>
      </c>
      <c r="AP1128" s="12">
        <v>0.17787</v>
      </c>
      <c r="AQ1128" s="12">
        <v>0.12180000000000001</v>
      </c>
      <c r="AR1128" s="12"/>
      <c r="AS1128" s="13" t="s">
        <v>104</v>
      </c>
    </row>
    <row r="1129" spans="1:45" ht="21" customHeight="1">
      <c r="A1129" s="15">
        <v>46035</v>
      </c>
      <c r="B1129" s="13" t="s">
        <v>99</v>
      </c>
      <c r="C1129" s="13" t="s">
        <v>100</v>
      </c>
      <c r="D1129" s="15">
        <v>46218</v>
      </c>
      <c r="E1129" s="13">
        <f t="shared" si="253"/>
        <v>-183</v>
      </c>
      <c r="F1129" s="13" t="str">
        <f t="shared" si="270"/>
        <v>개봉전</v>
      </c>
      <c r="G1129" s="13" t="str">
        <f t="shared" si="255"/>
        <v>화</v>
      </c>
      <c r="H1129" s="13">
        <f t="shared" si="256"/>
        <v>0</v>
      </c>
      <c r="I1129" s="16"/>
      <c r="J1129" s="16"/>
      <c r="K1129" s="16"/>
      <c r="L1129" s="17" t="str">
        <f t="shared" si="257"/>
        <v/>
      </c>
      <c r="M1129" s="17" t="str">
        <f t="shared" si="271"/>
        <v/>
      </c>
      <c r="N1129" s="16" t="str">
        <f t="shared" si="273"/>
        <v/>
      </c>
      <c r="O1129" s="16"/>
      <c r="P1129" s="18"/>
      <c r="Q1129" s="16"/>
      <c r="R1129" s="16"/>
      <c r="S1129" s="16"/>
      <c r="T1129" s="16"/>
      <c r="U1129" s="16"/>
      <c r="V1129" s="16"/>
      <c r="W1129" s="16"/>
      <c r="X1129" s="13"/>
      <c r="Y1129" s="13"/>
      <c r="Z1129" s="12">
        <v>6.123E-2</v>
      </c>
      <c r="AA1129" s="17">
        <f t="shared" si="272"/>
        <v>-0.21590472531694205</v>
      </c>
      <c r="AB1129" s="12">
        <f t="shared" si="274"/>
        <v>7.1222857142857143E-2</v>
      </c>
      <c r="AC1129" s="12"/>
      <c r="AD1129" s="18"/>
      <c r="AE1129" s="13" t="s">
        <v>101</v>
      </c>
      <c r="AF1129" s="19"/>
      <c r="AG1129" s="20"/>
      <c r="AH1129" s="20"/>
      <c r="AI1129" s="13" t="s">
        <v>51</v>
      </c>
      <c r="AJ1129" s="13" t="s">
        <v>100</v>
      </c>
      <c r="AK1129" s="13" t="s">
        <v>52</v>
      </c>
      <c r="AL1129" s="13" t="s">
        <v>102</v>
      </c>
      <c r="AM1129" s="13" t="s">
        <v>103</v>
      </c>
      <c r="AN1129" s="12">
        <v>6.123E-2</v>
      </c>
      <c r="AO1129" s="12">
        <v>0</v>
      </c>
      <c r="AP1129" s="12">
        <v>0.15734999999999999</v>
      </c>
      <c r="AQ1129" s="12">
        <v>0.10811999999999999</v>
      </c>
      <c r="AR1129" s="12"/>
      <c r="AS1129" s="13" t="s">
        <v>104</v>
      </c>
    </row>
    <row r="1130" spans="1:45" ht="21" customHeight="1">
      <c r="A1130" s="15">
        <v>46036</v>
      </c>
      <c r="B1130" s="13" t="s">
        <v>99</v>
      </c>
      <c r="C1130" s="13" t="s">
        <v>100</v>
      </c>
      <c r="D1130" s="15">
        <v>46218</v>
      </c>
      <c r="E1130" s="13">
        <f t="shared" si="253"/>
        <v>-182</v>
      </c>
      <c r="F1130" s="13" t="str">
        <f t="shared" si="270"/>
        <v>개봉전</v>
      </c>
      <c r="G1130" s="13" t="str">
        <f t="shared" si="255"/>
        <v>수</v>
      </c>
      <c r="H1130" s="13">
        <f t="shared" si="256"/>
        <v>0</v>
      </c>
      <c r="I1130" s="16"/>
      <c r="J1130" s="16"/>
      <c r="K1130" s="16"/>
      <c r="L1130" s="17" t="str">
        <f t="shared" si="257"/>
        <v/>
      </c>
      <c r="M1130" s="17" t="str">
        <f t="shared" si="271"/>
        <v/>
      </c>
      <c r="N1130" s="16" t="str">
        <f t="shared" si="273"/>
        <v/>
      </c>
      <c r="O1130" s="16"/>
      <c r="P1130" s="18"/>
      <c r="Q1130" s="16"/>
      <c r="R1130" s="16"/>
      <c r="S1130" s="16"/>
      <c r="T1130" s="16"/>
      <c r="U1130" s="16"/>
      <c r="V1130" s="16"/>
      <c r="W1130" s="16"/>
      <c r="X1130" s="13"/>
      <c r="Y1130" s="13"/>
      <c r="Z1130" s="12">
        <v>5.0220000000000001E-2</v>
      </c>
      <c r="AA1130" s="17">
        <f t="shared" si="272"/>
        <v>-0.17981381675649188</v>
      </c>
      <c r="AB1130" s="12">
        <f t="shared" si="274"/>
        <v>6.4071428571428571E-2</v>
      </c>
      <c r="AC1130" s="12"/>
      <c r="AD1130" s="18"/>
      <c r="AE1130" s="13" t="s">
        <v>101</v>
      </c>
      <c r="AF1130" s="19"/>
      <c r="AG1130" s="20"/>
      <c r="AH1130" s="20"/>
      <c r="AI1130" s="13" t="s">
        <v>51</v>
      </c>
      <c r="AJ1130" s="13" t="s">
        <v>100</v>
      </c>
      <c r="AK1130" s="13" t="s">
        <v>52</v>
      </c>
      <c r="AL1130" s="13" t="s">
        <v>102</v>
      </c>
      <c r="AM1130" s="13" t="s">
        <v>103</v>
      </c>
      <c r="AN1130" s="12">
        <v>5.0220000000000001E-2</v>
      </c>
      <c r="AO1130" s="12">
        <v>0</v>
      </c>
      <c r="AP1130" s="12">
        <v>0.14399999999999999</v>
      </c>
      <c r="AQ1130" s="12">
        <v>0.10045</v>
      </c>
      <c r="AR1130" s="12"/>
      <c r="AS1130" s="13" t="s">
        <v>104</v>
      </c>
    </row>
    <row r="1131" spans="1:45" ht="21" customHeight="1">
      <c r="A1131" s="15">
        <v>46037</v>
      </c>
      <c r="B1131" s="13" t="s">
        <v>99</v>
      </c>
      <c r="C1131" s="13" t="s">
        <v>100</v>
      </c>
      <c r="D1131" s="15">
        <v>46218</v>
      </c>
      <c r="E1131" s="13">
        <f t="shared" si="253"/>
        <v>-181</v>
      </c>
      <c r="F1131" s="13" t="str">
        <f t="shared" si="270"/>
        <v>개봉전</v>
      </c>
      <c r="G1131" s="13" t="str">
        <f t="shared" si="255"/>
        <v>목</v>
      </c>
      <c r="H1131" s="13">
        <f t="shared" si="256"/>
        <v>0</v>
      </c>
      <c r="I1131" s="16"/>
      <c r="J1131" s="16"/>
      <c r="K1131" s="16"/>
      <c r="L1131" s="17" t="str">
        <f t="shared" si="257"/>
        <v/>
      </c>
      <c r="M1131" s="17" t="str">
        <f t="shared" si="271"/>
        <v/>
      </c>
      <c r="N1131" s="16" t="str">
        <f t="shared" si="273"/>
        <v/>
      </c>
      <c r="O1131" s="16"/>
      <c r="P1131" s="18"/>
      <c r="Q1131" s="16"/>
      <c r="R1131" s="16"/>
      <c r="S1131" s="16"/>
      <c r="T1131" s="16"/>
      <c r="U1131" s="16"/>
      <c r="V1131" s="16"/>
      <c r="W1131" s="16"/>
      <c r="X1131" s="13"/>
      <c r="Y1131" s="13"/>
      <c r="Z1131" s="12">
        <v>5.4059999999999997E-2</v>
      </c>
      <c r="AA1131" s="17">
        <f t="shared" si="272"/>
        <v>7.6463560334528058E-2</v>
      </c>
      <c r="AB1131" s="12">
        <f t="shared" si="274"/>
        <v>6.0400000000000002E-2</v>
      </c>
      <c r="AC1131" s="12"/>
      <c r="AD1131" s="18"/>
      <c r="AE1131" s="13" t="s">
        <v>101</v>
      </c>
      <c r="AF1131" s="19"/>
      <c r="AG1131" s="20"/>
      <c r="AH1131" s="20"/>
      <c r="AI1131" s="13" t="s">
        <v>51</v>
      </c>
      <c r="AJ1131" s="13" t="s">
        <v>100</v>
      </c>
      <c r="AK1131" s="13" t="s">
        <v>52</v>
      </c>
      <c r="AL1131" s="13" t="s">
        <v>102</v>
      </c>
      <c r="AM1131" s="13" t="s">
        <v>103</v>
      </c>
      <c r="AN1131" s="12">
        <v>5.4059999999999997E-2</v>
      </c>
      <c r="AO1131" s="12">
        <v>0</v>
      </c>
      <c r="AP1131" s="12">
        <v>0.14616999999999999</v>
      </c>
      <c r="AQ1131" s="12">
        <v>0.10861999999999999</v>
      </c>
      <c r="AR1131" s="12"/>
      <c r="AS1131" s="13" t="s">
        <v>104</v>
      </c>
    </row>
    <row r="1132" spans="1:45" ht="21" customHeight="1">
      <c r="A1132" s="15">
        <v>46038</v>
      </c>
      <c r="B1132" s="13" t="s">
        <v>99</v>
      </c>
      <c r="C1132" s="13" t="s">
        <v>100</v>
      </c>
      <c r="D1132" s="15">
        <v>46218</v>
      </c>
      <c r="E1132" s="13">
        <f t="shared" si="253"/>
        <v>-180</v>
      </c>
      <c r="F1132" s="13" t="str">
        <f t="shared" si="270"/>
        <v>개봉전</v>
      </c>
      <c r="G1132" s="13" t="str">
        <f t="shared" si="255"/>
        <v>금</v>
      </c>
      <c r="H1132" s="13">
        <f t="shared" si="256"/>
        <v>0</v>
      </c>
      <c r="I1132" s="16">
        <v>60518</v>
      </c>
      <c r="J1132" s="16">
        <v>23800</v>
      </c>
      <c r="K1132" s="16">
        <v>36718</v>
      </c>
      <c r="L1132" s="17">
        <f t="shared" si="257"/>
        <v>0.39327142337816851</v>
      </c>
      <c r="M1132" s="17" t="str">
        <f t="shared" si="271"/>
        <v/>
      </c>
      <c r="N1132" s="16" t="str">
        <f t="shared" si="273"/>
        <v/>
      </c>
      <c r="O1132" s="16"/>
      <c r="P1132" s="18"/>
      <c r="Q1132" s="16"/>
      <c r="R1132" s="16"/>
      <c r="S1132" s="16"/>
      <c r="T1132" s="16"/>
      <c r="U1132" s="16"/>
      <c r="V1132" s="16"/>
      <c r="W1132" s="16"/>
      <c r="X1132" s="13" t="s">
        <v>105</v>
      </c>
      <c r="Y1132" s="13"/>
      <c r="Z1132" s="12">
        <v>4.3549999999999998E-2</v>
      </c>
      <c r="AA1132" s="17">
        <f t="shared" si="272"/>
        <v>-0.19441361450240469</v>
      </c>
      <c r="AB1132" s="12">
        <f t="shared" si="274"/>
        <v>5.675285714285714E-2</v>
      </c>
      <c r="AC1132" s="12"/>
      <c r="AD1132" s="18"/>
      <c r="AE1132" s="13" t="s">
        <v>101</v>
      </c>
      <c r="AF1132" s="19"/>
      <c r="AG1132" s="20"/>
      <c r="AH1132" s="20"/>
      <c r="AI1132" s="13" t="s">
        <v>51</v>
      </c>
      <c r="AJ1132" s="13" t="s">
        <v>100</v>
      </c>
      <c r="AK1132" s="13" t="s">
        <v>52</v>
      </c>
      <c r="AL1132" s="13" t="s">
        <v>102</v>
      </c>
      <c r="AM1132" s="13" t="s">
        <v>103</v>
      </c>
      <c r="AN1132" s="12">
        <v>4.3549999999999998E-2</v>
      </c>
      <c r="AO1132" s="12">
        <v>0</v>
      </c>
      <c r="AP1132" s="12">
        <v>0.13699</v>
      </c>
      <c r="AQ1132" s="12">
        <v>0.10495</v>
      </c>
      <c r="AR1132" s="12"/>
      <c r="AS1132" s="13" t="s">
        <v>104</v>
      </c>
    </row>
    <row r="1133" spans="1:45" ht="21" customHeight="1">
      <c r="A1133" s="15">
        <v>46039</v>
      </c>
      <c r="B1133" s="13" t="s">
        <v>99</v>
      </c>
      <c r="C1133" s="13" t="s">
        <v>100</v>
      </c>
      <c r="D1133" s="15">
        <v>46218</v>
      </c>
      <c r="E1133" s="13">
        <f t="shared" si="253"/>
        <v>-179</v>
      </c>
      <c r="F1133" s="13" t="str">
        <f t="shared" si="270"/>
        <v>개봉전</v>
      </c>
      <c r="G1133" s="13" t="str">
        <f t="shared" si="255"/>
        <v>토</v>
      </c>
      <c r="H1133" s="13">
        <f t="shared" si="256"/>
        <v>1</v>
      </c>
      <c r="I1133" s="16">
        <v>59437</v>
      </c>
      <c r="J1133" s="16">
        <v>27769</v>
      </c>
      <c r="K1133" s="16">
        <v>31668</v>
      </c>
      <c r="L1133" s="17">
        <f t="shared" si="257"/>
        <v>0.46720056530443999</v>
      </c>
      <c r="M1133" s="17">
        <f t="shared" si="271"/>
        <v>-1.7862454145873952E-2</v>
      </c>
      <c r="N1133" s="16" t="str">
        <f t="shared" si="273"/>
        <v/>
      </c>
      <c r="O1133" s="16"/>
      <c r="P1133" s="18"/>
      <c r="Q1133" s="16"/>
      <c r="R1133" s="16"/>
      <c r="S1133" s="16"/>
      <c r="T1133" s="16"/>
      <c r="U1133" s="16"/>
      <c r="V1133" s="16"/>
      <c r="W1133" s="16"/>
      <c r="X1133" s="13" t="s">
        <v>105</v>
      </c>
      <c r="Y1133" s="13"/>
      <c r="Z1133" s="12">
        <v>4.6050000000000001E-2</v>
      </c>
      <c r="AA1133" s="17">
        <f t="shared" si="272"/>
        <v>5.7405281285878296E-2</v>
      </c>
      <c r="AB1133" s="12">
        <f t="shared" si="274"/>
        <v>5.5155714285714287E-2</v>
      </c>
      <c r="AC1133" s="12"/>
      <c r="AD1133" s="18"/>
      <c r="AE1133" s="13" t="s">
        <v>101</v>
      </c>
      <c r="AF1133" s="19"/>
      <c r="AG1133" s="20"/>
      <c r="AH1133" s="20"/>
      <c r="AI1133" s="13" t="s">
        <v>51</v>
      </c>
      <c r="AJ1133" s="13" t="s">
        <v>100</v>
      </c>
      <c r="AK1133" s="13" t="s">
        <v>52</v>
      </c>
      <c r="AL1133" s="13" t="s">
        <v>102</v>
      </c>
      <c r="AM1133" s="13" t="s">
        <v>103</v>
      </c>
      <c r="AN1133" s="12">
        <v>4.6050000000000001E-2</v>
      </c>
      <c r="AO1133" s="12">
        <v>0</v>
      </c>
      <c r="AP1133" s="12">
        <v>0.12331</v>
      </c>
      <c r="AQ1133" s="12">
        <v>0.14616999999999999</v>
      </c>
      <c r="AR1133" s="12"/>
      <c r="AS1133" s="13" t="s">
        <v>104</v>
      </c>
    </row>
    <row r="1134" spans="1:45" ht="21" customHeight="1">
      <c r="A1134" s="15">
        <v>46040</v>
      </c>
      <c r="B1134" s="13" t="s">
        <v>99</v>
      </c>
      <c r="C1134" s="13" t="s">
        <v>100</v>
      </c>
      <c r="D1134" s="15">
        <v>46218</v>
      </c>
      <c r="E1134" s="13">
        <f t="shared" si="253"/>
        <v>-178</v>
      </c>
      <c r="F1134" s="13" t="str">
        <f t="shared" si="270"/>
        <v>개봉전</v>
      </c>
      <c r="G1134" s="13" t="str">
        <f t="shared" si="255"/>
        <v>일</v>
      </c>
      <c r="H1134" s="13">
        <f t="shared" si="256"/>
        <v>1</v>
      </c>
      <c r="I1134" s="16">
        <v>57967</v>
      </c>
      <c r="J1134" s="16">
        <v>26470</v>
      </c>
      <c r="K1134" s="16">
        <v>31496</v>
      </c>
      <c r="L1134" s="17">
        <f t="shared" si="257"/>
        <v>0.45663912225921643</v>
      </c>
      <c r="M1134" s="17">
        <f t="shared" si="271"/>
        <v>-2.4732069249793875E-2</v>
      </c>
      <c r="N1134" s="16" t="str">
        <f t="shared" si="273"/>
        <v/>
      </c>
      <c r="O1134" s="16"/>
      <c r="P1134" s="18"/>
      <c r="Q1134" s="16"/>
      <c r="R1134" s="16"/>
      <c r="S1134" s="16"/>
      <c r="T1134" s="16"/>
      <c r="U1134" s="16"/>
      <c r="V1134" s="16"/>
      <c r="W1134" s="16"/>
      <c r="X1134" s="13" t="s">
        <v>105</v>
      </c>
      <c r="Y1134" s="13"/>
      <c r="Z1134" s="12">
        <v>3.721E-2</v>
      </c>
      <c r="AA1134" s="17">
        <f t="shared" si="272"/>
        <v>-0.19196525515743756</v>
      </c>
      <c r="AB1134" s="12">
        <f t="shared" si="274"/>
        <v>5.2915714285714281E-2</v>
      </c>
      <c r="AC1134" s="12"/>
      <c r="AD1134" s="18"/>
      <c r="AE1134" s="13" t="s">
        <v>101</v>
      </c>
      <c r="AF1134" s="19"/>
      <c r="AG1134" s="20"/>
      <c r="AH1134" s="20"/>
      <c r="AI1134" s="13" t="s">
        <v>51</v>
      </c>
      <c r="AJ1134" s="13" t="s">
        <v>100</v>
      </c>
      <c r="AK1134" s="13" t="s">
        <v>52</v>
      </c>
      <c r="AL1134" s="13" t="s">
        <v>102</v>
      </c>
      <c r="AM1134" s="13" t="s">
        <v>103</v>
      </c>
      <c r="AN1134" s="12">
        <v>3.721E-2</v>
      </c>
      <c r="AO1134" s="12">
        <v>0</v>
      </c>
      <c r="AP1134" s="12">
        <v>0.13933000000000001</v>
      </c>
      <c r="AQ1134" s="12">
        <v>0.14249999999999999</v>
      </c>
      <c r="AR1134" s="12"/>
      <c r="AS1134" s="13" t="s">
        <v>104</v>
      </c>
    </row>
    <row r="1135" spans="1:45" ht="21" customHeight="1">
      <c r="A1135" s="15">
        <v>46041</v>
      </c>
      <c r="B1135" s="13" t="s">
        <v>99</v>
      </c>
      <c r="C1135" s="13" t="s">
        <v>100</v>
      </c>
      <c r="D1135" s="15">
        <v>46218</v>
      </c>
      <c r="E1135" s="13">
        <f t="shared" si="253"/>
        <v>-177</v>
      </c>
      <c r="F1135" s="13" t="str">
        <f t="shared" si="270"/>
        <v>개봉전</v>
      </c>
      <c r="G1135" s="13" t="str">
        <f t="shared" si="255"/>
        <v>월</v>
      </c>
      <c r="H1135" s="13">
        <f t="shared" si="256"/>
        <v>0</v>
      </c>
      <c r="I1135" s="16">
        <v>55828</v>
      </c>
      <c r="J1135" s="16">
        <v>20440</v>
      </c>
      <c r="K1135" s="16">
        <v>35388</v>
      </c>
      <c r="L1135" s="17">
        <f t="shared" si="257"/>
        <v>0.36612452532779249</v>
      </c>
      <c r="M1135" s="17">
        <f t="shared" si="271"/>
        <v>-3.690030534614519E-2</v>
      </c>
      <c r="N1135" s="16" t="str">
        <f t="shared" si="273"/>
        <v/>
      </c>
      <c r="O1135" s="16"/>
      <c r="P1135" s="18"/>
      <c r="Q1135" s="16"/>
      <c r="R1135" s="16"/>
      <c r="S1135" s="16"/>
      <c r="T1135" s="16"/>
      <c r="U1135" s="16"/>
      <c r="V1135" s="16"/>
      <c r="W1135" s="16"/>
      <c r="X1135" s="13" t="s">
        <v>105</v>
      </c>
      <c r="Y1135" s="13"/>
      <c r="Z1135" s="12">
        <v>4.555E-2</v>
      </c>
      <c r="AA1135" s="17">
        <f t="shared" si="272"/>
        <v>0.22413329750067179</v>
      </c>
      <c r="AB1135" s="12">
        <f t="shared" si="274"/>
        <v>4.8267142857142856E-2</v>
      </c>
      <c r="AC1135" s="12"/>
      <c r="AD1135" s="18"/>
      <c r="AE1135" s="13" t="s">
        <v>101</v>
      </c>
      <c r="AF1135" s="19"/>
      <c r="AG1135" s="20"/>
      <c r="AH1135" s="20"/>
      <c r="AI1135" s="13" t="s">
        <v>51</v>
      </c>
      <c r="AJ1135" s="13" t="s">
        <v>100</v>
      </c>
      <c r="AK1135" s="13" t="s">
        <v>52</v>
      </c>
      <c r="AL1135" s="13" t="s">
        <v>102</v>
      </c>
      <c r="AM1135" s="13" t="s">
        <v>103</v>
      </c>
      <c r="AN1135" s="12">
        <v>4.555E-2</v>
      </c>
      <c r="AO1135" s="12">
        <v>0</v>
      </c>
      <c r="AP1135" s="12">
        <v>0.15084</v>
      </c>
      <c r="AQ1135" s="12">
        <v>0.10211000000000001</v>
      </c>
      <c r="AR1135" s="12"/>
      <c r="AS1135" s="13" t="s">
        <v>104</v>
      </c>
    </row>
    <row r="1136" spans="1:45" ht="21" customHeight="1">
      <c r="A1136" s="15">
        <v>46042</v>
      </c>
      <c r="B1136" s="13" t="s">
        <v>99</v>
      </c>
      <c r="C1136" s="13" t="s">
        <v>100</v>
      </c>
      <c r="D1136" s="15">
        <v>46218</v>
      </c>
      <c r="E1136" s="13">
        <f t="shared" si="253"/>
        <v>-176</v>
      </c>
      <c r="F1136" s="13" t="str">
        <f t="shared" si="270"/>
        <v>개봉전</v>
      </c>
      <c r="G1136" s="13" t="str">
        <f t="shared" si="255"/>
        <v>화</v>
      </c>
      <c r="H1136" s="13">
        <f t="shared" si="256"/>
        <v>0</v>
      </c>
      <c r="I1136" s="16">
        <v>53854</v>
      </c>
      <c r="J1136" s="16">
        <v>18840</v>
      </c>
      <c r="K1136" s="16">
        <v>35014</v>
      </c>
      <c r="L1136" s="17">
        <f t="shared" si="257"/>
        <v>0.34983473836669515</v>
      </c>
      <c r="M1136" s="17">
        <f t="shared" si="271"/>
        <v>-3.5358601418642999E-2</v>
      </c>
      <c r="N1136" s="16" t="str">
        <f t="shared" si="273"/>
        <v/>
      </c>
      <c r="O1136" s="16"/>
      <c r="P1136" s="18"/>
      <c r="Q1136" s="16"/>
      <c r="R1136" s="16"/>
      <c r="S1136" s="16"/>
      <c r="T1136" s="16"/>
      <c r="U1136" s="16"/>
      <c r="V1136" s="16"/>
      <c r="W1136" s="16"/>
      <c r="X1136" s="13" t="s">
        <v>105</v>
      </c>
      <c r="Y1136" s="13"/>
      <c r="Z1136" s="12">
        <v>4.521E-2</v>
      </c>
      <c r="AA1136" s="17">
        <f t="shared" si="272"/>
        <v>-7.4643249176729043E-3</v>
      </c>
      <c r="AB1136" s="12">
        <f t="shared" si="274"/>
        <v>4.5978571428571424E-2</v>
      </c>
      <c r="AC1136" s="12"/>
      <c r="AD1136" s="18"/>
      <c r="AE1136" s="13" t="s">
        <v>101</v>
      </c>
      <c r="AF1136" s="19"/>
      <c r="AG1136" s="20"/>
      <c r="AH1136" s="20"/>
      <c r="AI1136" s="13" t="s">
        <v>51</v>
      </c>
      <c r="AJ1136" s="13" t="s">
        <v>100</v>
      </c>
      <c r="AK1136" s="13" t="s">
        <v>52</v>
      </c>
      <c r="AL1136" s="13" t="s">
        <v>102</v>
      </c>
      <c r="AM1136" s="13" t="s">
        <v>103</v>
      </c>
      <c r="AN1136" s="12">
        <v>4.521E-2</v>
      </c>
      <c r="AO1136" s="12">
        <v>0</v>
      </c>
      <c r="AP1136" s="12">
        <v>0.13716</v>
      </c>
      <c r="AQ1136" s="12">
        <v>0.10011</v>
      </c>
      <c r="AR1136" s="12"/>
      <c r="AS1136" s="13" t="s">
        <v>104</v>
      </c>
    </row>
    <row r="1137" spans="1:45" ht="21" customHeight="1">
      <c r="A1137" s="15">
        <v>46043</v>
      </c>
      <c r="B1137" s="13" t="s">
        <v>99</v>
      </c>
      <c r="C1137" s="13" t="s">
        <v>100</v>
      </c>
      <c r="D1137" s="15">
        <v>46218</v>
      </c>
      <c r="E1137" s="13">
        <f t="shared" si="253"/>
        <v>-175</v>
      </c>
      <c r="F1137" s="13" t="str">
        <f t="shared" si="270"/>
        <v>개봉전</v>
      </c>
      <c r="G1137" s="13" t="str">
        <f t="shared" si="255"/>
        <v>수</v>
      </c>
      <c r="H1137" s="13">
        <f t="shared" si="256"/>
        <v>0</v>
      </c>
      <c r="I1137" s="16">
        <v>50754</v>
      </c>
      <c r="J1137" s="16">
        <v>17188</v>
      </c>
      <c r="K1137" s="16">
        <v>33565</v>
      </c>
      <c r="L1137" s="17">
        <f t="shared" si="257"/>
        <v>0.33865311108484059</v>
      </c>
      <c r="M1137" s="17">
        <f t="shared" si="271"/>
        <v>-5.7563040814052835E-2</v>
      </c>
      <c r="N1137" s="16" t="str">
        <f t="shared" si="273"/>
        <v/>
      </c>
      <c r="O1137" s="16"/>
      <c r="P1137" s="18"/>
      <c r="Q1137" s="16"/>
      <c r="R1137" s="16"/>
      <c r="S1137" s="16"/>
      <c r="T1137" s="16"/>
      <c r="U1137" s="16"/>
      <c r="V1137" s="16"/>
      <c r="W1137" s="16"/>
      <c r="X1137" s="13" t="s">
        <v>105</v>
      </c>
      <c r="Y1137" s="13"/>
      <c r="Z1137" s="12">
        <v>4.088E-2</v>
      </c>
      <c r="AA1137" s="17">
        <f t="shared" si="272"/>
        <v>-9.5775270957752734E-2</v>
      </c>
      <c r="AB1137" s="12">
        <f t="shared" si="274"/>
        <v>4.4644285714285727E-2</v>
      </c>
      <c r="AC1137" s="12"/>
      <c r="AD1137" s="18"/>
      <c r="AE1137" s="13" t="s">
        <v>101</v>
      </c>
      <c r="AF1137" s="19"/>
      <c r="AG1137" s="20"/>
      <c r="AH1137" s="20"/>
      <c r="AI1137" s="13" t="s">
        <v>51</v>
      </c>
      <c r="AJ1137" s="13" t="s">
        <v>100</v>
      </c>
      <c r="AK1137" s="13" t="s">
        <v>52</v>
      </c>
      <c r="AL1137" s="13" t="s">
        <v>102</v>
      </c>
      <c r="AM1137" s="13" t="s">
        <v>103</v>
      </c>
      <c r="AN1137" s="12">
        <v>4.088E-2</v>
      </c>
      <c r="AO1137" s="12">
        <v>0</v>
      </c>
      <c r="AP1137" s="12">
        <v>0.15984999999999999</v>
      </c>
      <c r="AQ1137" s="12">
        <v>8.8599999999999998E-2</v>
      </c>
      <c r="AR1137" s="12"/>
      <c r="AS1137" s="13" t="s">
        <v>104</v>
      </c>
    </row>
    <row r="1138" spans="1:45" ht="21" customHeight="1">
      <c r="A1138" s="15">
        <v>46044</v>
      </c>
      <c r="B1138" s="13" t="s">
        <v>99</v>
      </c>
      <c r="C1138" s="13" t="s">
        <v>100</v>
      </c>
      <c r="D1138" s="15">
        <v>46218</v>
      </c>
      <c r="E1138" s="13">
        <f t="shared" si="253"/>
        <v>-174</v>
      </c>
      <c r="F1138" s="13" t="str">
        <f t="shared" si="270"/>
        <v>개봉전</v>
      </c>
      <c r="G1138" s="13" t="str">
        <f t="shared" si="255"/>
        <v>목</v>
      </c>
      <c r="H1138" s="13">
        <f t="shared" si="256"/>
        <v>0</v>
      </c>
      <c r="I1138" s="16">
        <v>51219</v>
      </c>
      <c r="J1138" s="16">
        <v>17962</v>
      </c>
      <c r="K1138" s="16">
        <v>33257</v>
      </c>
      <c r="L1138" s="17">
        <f t="shared" si="257"/>
        <v>0.35069017356840237</v>
      </c>
      <c r="M1138" s="17">
        <f t="shared" si="271"/>
        <v>9.1618394609291887E-3</v>
      </c>
      <c r="N1138" s="16">
        <f t="shared" si="273"/>
        <v>55653.857142857145</v>
      </c>
      <c r="O1138" s="16"/>
      <c r="P1138" s="18"/>
      <c r="Q1138" s="16"/>
      <c r="R1138" s="16"/>
      <c r="S1138" s="16"/>
      <c r="T1138" s="16"/>
      <c r="U1138" s="16"/>
      <c r="V1138" s="16"/>
      <c r="W1138" s="16"/>
      <c r="X1138" s="13" t="s">
        <v>105</v>
      </c>
      <c r="Y1138" s="13"/>
      <c r="Z1138" s="12">
        <v>3.6040000000000003E-2</v>
      </c>
      <c r="AA1138" s="17">
        <f t="shared" si="272"/>
        <v>-0.11839530332681014</v>
      </c>
      <c r="AB1138" s="12">
        <f t="shared" si="274"/>
        <v>4.2070000000000003E-2</v>
      </c>
      <c r="AC1138" s="12"/>
      <c r="AD1138" s="18"/>
      <c r="AE1138" s="13" t="s">
        <v>101</v>
      </c>
      <c r="AF1138" s="19"/>
      <c r="AG1138" s="20"/>
      <c r="AH1138" s="20"/>
      <c r="AI1138" s="13" t="s">
        <v>51</v>
      </c>
      <c r="AJ1138" s="13" t="s">
        <v>100</v>
      </c>
      <c r="AK1138" s="13" t="s">
        <v>52</v>
      </c>
      <c r="AL1138" s="13" t="s">
        <v>102</v>
      </c>
      <c r="AM1138" s="13" t="s">
        <v>103</v>
      </c>
      <c r="AN1138" s="12">
        <v>3.6040000000000003E-2</v>
      </c>
      <c r="AO1138" s="12">
        <v>0</v>
      </c>
      <c r="AP1138" s="12">
        <v>0.15217</v>
      </c>
      <c r="AQ1138" s="12">
        <v>9.2439999999999994E-2</v>
      </c>
      <c r="AR1138" s="12"/>
      <c r="AS1138" s="13" t="s">
        <v>104</v>
      </c>
    </row>
    <row r="1139" spans="1:45" ht="21" customHeight="1">
      <c r="A1139" s="15">
        <v>46045</v>
      </c>
      <c r="B1139" s="13" t="s">
        <v>99</v>
      </c>
      <c r="C1139" s="13" t="s">
        <v>100</v>
      </c>
      <c r="D1139" s="15">
        <v>46218</v>
      </c>
      <c r="E1139" s="13">
        <f t="shared" si="253"/>
        <v>-173</v>
      </c>
      <c r="F1139" s="13" t="str">
        <f t="shared" si="270"/>
        <v>개봉전</v>
      </c>
      <c r="G1139" s="13" t="str">
        <f t="shared" si="255"/>
        <v>금</v>
      </c>
      <c r="H1139" s="13">
        <f t="shared" si="256"/>
        <v>0</v>
      </c>
      <c r="I1139" s="16">
        <v>55881</v>
      </c>
      <c r="J1139" s="16">
        <v>20730</v>
      </c>
      <c r="K1139" s="16">
        <v>35150</v>
      </c>
      <c r="L1139" s="17">
        <f t="shared" si="257"/>
        <v>0.37096687604015677</v>
      </c>
      <c r="M1139" s="17">
        <f t="shared" si="271"/>
        <v>9.102091020910219E-2</v>
      </c>
      <c r="N1139" s="16">
        <f t="shared" si="273"/>
        <v>54991.428571428572</v>
      </c>
      <c r="O1139" s="16"/>
      <c r="P1139" s="18"/>
      <c r="Q1139" s="16"/>
      <c r="R1139" s="16"/>
      <c r="S1139" s="16"/>
      <c r="T1139" s="16"/>
      <c r="U1139" s="16"/>
      <c r="V1139" s="16"/>
      <c r="W1139" s="16"/>
      <c r="X1139" s="13" t="s">
        <v>105</v>
      </c>
      <c r="Y1139" s="13"/>
      <c r="Z1139" s="12">
        <v>4.088E-2</v>
      </c>
      <c r="AA1139" s="17">
        <f t="shared" si="272"/>
        <v>0.13429522752497225</v>
      </c>
      <c r="AB1139" s="12">
        <f t="shared" si="274"/>
        <v>4.1688571428571422E-2</v>
      </c>
      <c r="AC1139" s="12"/>
      <c r="AD1139" s="18"/>
      <c r="AE1139" s="13" t="s">
        <v>101</v>
      </c>
      <c r="AF1139" s="19"/>
      <c r="AG1139" s="20"/>
      <c r="AH1139" s="20"/>
      <c r="AI1139" s="13" t="s">
        <v>51</v>
      </c>
      <c r="AJ1139" s="13" t="s">
        <v>100</v>
      </c>
      <c r="AK1139" s="13" t="s">
        <v>52</v>
      </c>
      <c r="AL1139" s="13" t="s">
        <v>102</v>
      </c>
      <c r="AM1139" s="13" t="s">
        <v>103</v>
      </c>
      <c r="AN1139" s="12">
        <v>4.088E-2</v>
      </c>
      <c r="AO1139" s="12">
        <v>0</v>
      </c>
      <c r="AP1139" s="12">
        <v>0.13314999999999999</v>
      </c>
      <c r="AQ1139" s="12">
        <v>9.511E-2</v>
      </c>
      <c r="AR1139" s="12"/>
      <c r="AS1139" s="13" t="s">
        <v>104</v>
      </c>
    </row>
    <row r="1140" spans="1:45" ht="21" customHeight="1">
      <c r="A1140" s="15">
        <v>46046</v>
      </c>
      <c r="B1140" s="13" t="s">
        <v>99</v>
      </c>
      <c r="C1140" s="13" t="s">
        <v>100</v>
      </c>
      <c r="D1140" s="15">
        <v>46218</v>
      </c>
      <c r="E1140" s="13">
        <f t="shared" si="253"/>
        <v>-172</v>
      </c>
      <c r="F1140" s="13" t="str">
        <f t="shared" si="270"/>
        <v>개봉전</v>
      </c>
      <c r="G1140" s="13" t="str">
        <f t="shared" si="255"/>
        <v>토</v>
      </c>
      <c r="H1140" s="13">
        <f t="shared" si="256"/>
        <v>1</v>
      </c>
      <c r="I1140" s="16">
        <v>56178</v>
      </c>
      <c r="J1140" s="16">
        <v>24724</v>
      </c>
      <c r="K1140" s="16">
        <v>31454</v>
      </c>
      <c r="L1140" s="17">
        <f t="shared" si="257"/>
        <v>0.44010110719498735</v>
      </c>
      <c r="M1140" s="17">
        <f t="shared" si="271"/>
        <v>5.3148655177968074E-3</v>
      </c>
      <c r="N1140" s="16">
        <f t="shared" si="273"/>
        <v>54525.857142857145</v>
      </c>
      <c r="O1140" s="16"/>
      <c r="P1140" s="18"/>
      <c r="Q1140" s="16"/>
      <c r="R1140" s="16"/>
      <c r="S1140" s="16"/>
      <c r="T1140" s="16"/>
      <c r="U1140" s="16"/>
      <c r="V1140" s="16"/>
      <c r="W1140" s="16"/>
      <c r="X1140" s="13" t="s">
        <v>105</v>
      </c>
      <c r="Y1140" s="13"/>
      <c r="Z1140" s="12">
        <v>4.4880000000000003E-2</v>
      </c>
      <c r="AA1140" s="17">
        <f t="shared" si="272"/>
        <v>9.784735812133083E-2</v>
      </c>
      <c r="AB1140" s="12">
        <f t="shared" si="274"/>
        <v>4.1521428571428577E-2</v>
      </c>
      <c r="AC1140" s="12"/>
      <c r="AD1140" s="18"/>
      <c r="AE1140" s="13" t="s">
        <v>101</v>
      </c>
      <c r="AF1140" s="19"/>
      <c r="AG1140" s="20"/>
      <c r="AH1140" s="20"/>
      <c r="AI1140" s="13" t="s">
        <v>51</v>
      </c>
      <c r="AJ1140" s="13" t="s">
        <v>100</v>
      </c>
      <c r="AK1140" s="13" t="s">
        <v>52</v>
      </c>
      <c r="AL1140" s="13" t="s">
        <v>102</v>
      </c>
      <c r="AM1140" s="13" t="s">
        <v>103</v>
      </c>
      <c r="AN1140" s="12">
        <v>4.4880000000000003E-2</v>
      </c>
      <c r="AO1140" s="12">
        <v>0</v>
      </c>
      <c r="AP1140" s="12">
        <v>0.11797000000000001</v>
      </c>
      <c r="AQ1140" s="12">
        <v>0.12146999999999999</v>
      </c>
      <c r="AR1140" s="12"/>
      <c r="AS1140" s="13" t="s">
        <v>104</v>
      </c>
    </row>
    <row r="1141" spans="1:45" ht="21" customHeight="1">
      <c r="A1141" s="15">
        <v>46047</v>
      </c>
      <c r="B1141" s="13" t="s">
        <v>99</v>
      </c>
      <c r="C1141" s="13" t="s">
        <v>100</v>
      </c>
      <c r="D1141" s="15">
        <v>46218</v>
      </c>
      <c r="E1141" s="13">
        <f t="shared" si="253"/>
        <v>-171</v>
      </c>
      <c r="F1141" s="13" t="str">
        <f t="shared" si="270"/>
        <v>개봉전</v>
      </c>
      <c r="G1141" s="13" t="str">
        <f t="shared" si="255"/>
        <v>일</v>
      </c>
      <c r="H1141" s="13">
        <f t="shared" si="256"/>
        <v>1</v>
      </c>
      <c r="I1141" s="16">
        <v>54110</v>
      </c>
      <c r="J1141" s="16">
        <v>23625</v>
      </c>
      <c r="K1141" s="16">
        <v>30485</v>
      </c>
      <c r="L1141" s="17">
        <f t="shared" si="257"/>
        <v>0.43661060802069857</v>
      </c>
      <c r="M1141" s="17">
        <f t="shared" si="271"/>
        <v>-3.6811563245398582E-2</v>
      </c>
      <c r="N1141" s="16">
        <f t="shared" si="273"/>
        <v>53974.857142857145</v>
      </c>
      <c r="O1141" s="16"/>
      <c r="P1141" s="18"/>
      <c r="Q1141" s="16"/>
      <c r="R1141" s="16"/>
      <c r="S1141" s="16"/>
      <c r="T1141" s="16"/>
      <c r="U1141" s="16"/>
      <c r="V1141" s="16"/>
      <c r="W1141" s="16"/>
      <c r="X1141" s="13" t="s">
        <v>105</v>
      </c>
      <c r="Y1141" s="13"/>
      <c r="Z1141" s="12">
        <v>5.1220000000000002E-2</v>
      </c>
      <c r="AA1141" s="17">
        <f t="shared" si="272"/>
        <v>0.14126559714794995</v>
      </c>
      <c r="AB1141" s="12">
        <f t="shared" si="274"/>
        <v>4.3522857142857141E-2</v>
      </c>
      <c r="AC1141" s="12"/>
      <c r="AD1141" s="18"/>
      <c r="AE1141" s="13" t="s">
        <v>101</v>
      </c>
      <c r="AF1141" s="19"/>
      <c r="AG1141" s="20"/>
      <c r="AH1141" s="20"/>
      <c r="AI1141" s="13" t="s">
        <v>51</v>
      </c>
      <c r="AJ1141" s="13" t="s">
        <v>100</v>
      </c>
      <c r="AK1141" s="13" t="s">
        <v>52</v>
      </c>
      <c r="AL1141" s="13" t="s">
        <v>102</v>
      </c>
      <c r="AM1141" s="13" t="s">
        <v>103</v>
      </c>
      <c r="AN1141" s="12">
        <v>5.1220000000000002E-2</v>
      </c>
      <c r="AO1141" s="12">
        <v>0</v>
      </c>
      <c r="AP1141" s="12">
        <v>0.11496000000000001</v>
      </c>
      <c r="AQ1141" s="12">
        <v>0.14049</v>
      </c>
      <c r="AR1141" s="12"/>
      <c r="AS1141" s="13" t="s">
        <v>104</v>
      </c>
    </row>
    <row r="1142" spans="1:45" ht="21" customHeight="1">
      <c r="A1142" s="15">
        <v>46048</v>
      </c>
      <c r="B1142" s="13" t="s">
        <v>99</v>
      </c>
      <c r="C1142" s="13" t="s">
        <v>100</v>
      </c>
      <c r="D1142" s="15">
        <v>46218</v>
      </c>
      <c r="E1142" s="13">
        <f t="shared" si="253"/>
        <v>-170</v>
      </c>
      <c r="F1142" s="13" t="str">
        <f t="shared" si="270"/>
        <v>개봉전</v>
      </c>
      <c r="G1142" s="13" t="str">
        <f t="shared" si="255"/>
        <v>월</v>
      </c>
      <c r="H1142" s="13">
        <f t="shared" si="256"/>
        <v>0</v>
      </c>
      <c r="I1142" s="16">
        <v>57155</v>
      </c>
      <c r="J1142" s="16">
        <v>21224</v>
      </c>
      <c r="K1142" s="16">
        <v>35931</v>
      </c>
      <c r="L1142" s="17">
        <f t="shared" si="257"/>
        <v>0.37134109001837112</v>
      </c>
      <c r="M1142" s="17">
        <f t="shared" si="271"/>
        <v>5.6274256144890122E-2</v>
      </c>
      <c r="N1142" s="16">
        <f t="shared" si="273"/>
        <v>54164.428571428572</v>
      </c>
      <c r="O1142" s="16"/>
      <c r="P1142" s="18"/>
      <c r="Q1142" s="16"/>
      <c r="R1142" s="16"/>
      <c r="S1142" s="16"/>
      <c r="T1142" s="16"/>
      <c r="U1142" s="16"/>
      <c r="V1142" s="16"/>
      <c r="W1142" s="16"/>
      <c r="X1142" s="13" t="s">
        <v>105</v>
      </c>
      <c r="Y1142" s="13"/>
      <c r="Z1142" s="12">
        <v>4.2209999999999998E-2</v>
      </c>
      <c r="AA1142" s="17">
        <f t="shared" si="272"/>
        <v>-0.17590784849668106</v>
      </c>
      <c r="AB1142" s="12">
        <f t="shared" si="274"/>
        <v>4.3045714285714291E-2</v>
      </c>
      <c r="AC1142" s="12"/>
      <c r="AD1142" s="18"/>
      <c r="AE1142" s="13" t="s">
        <v>101</v>
      </c>
      <c r="AF1142" s="19"/>
      <c r="AG1142" s="20"/>
      <c r="AH1142" s="20"/>
      <c r="AI1142" s="13" t="s">
        <v>51</v>
      </c>
      <c r="AJ1142" s="13" t="s">
        <v>100</v>
      </c>
      <c r="AK1142" s="13" t="s">
        <v>52</v>
      </c>
      <c r="AL1142" s="13" t="s">
        <v>102</v>
      </c>
      <c r="AM1142" s="13" t="s">
        <v>103</v>
      </c>
      <c r="AN1142" s="12">
        <v>4.2209999999999998E-2</v>
      </c>
      <c r="AO1142" s="12">
        <v>0</v>
      </c>
      <c r="AP1142" s="12">
        <v>0.15049999999999999</v>
      </c>
      <c r="AQ1142" s="12">
        <v>9.3439999999999995E-2</v>
      </c>
      <c r="AR1142" s="12"/>
      <c r="AS1142" s="13" t="s">
        <v>104</v>
      </c>
    </row>
    <row r="1143" spans="1:45" ht="21" customHeight="1">
      <c r="A1143" s="15">
        <v>46049</v>
      </c>
      <c r="B1143" s="13" t="s">
        <v>99</v>
      </c>
      <c r="C1143" s="13" t="s">
        <v>100</v>
      </c>
      <c r="D1143" s="15">
        <v>46218</v>
      </c>
      <c r="E1143" s="13">
        <f t="shared" si="253"/>
        <v>-169</v>
      </c>
      <c r="F1143" s="13" t="str">
        <f t="shared" si="270"/>
        <v>개봉전</v>
      </c>
      <c r="G1143" s="13" t="str">
        <f t="shared" si="255"/>
        <v>화</v>
      </c>
      <c r="H1143" s="13">
        <f t="shared" si="256"/>
        <v>0</v>
      </c>
      <c r="I1143" s="16">
        <v>57012</v>
      </c>
      <c r="J1143" s="16">
        <v>21406</v>
      </c>
      <c r="K1143" s="16">
        <v>35606</v>
      </c>
      <c r="L1143" s="17">
        <f t="shared" si="257"/>
        <v>0.37546481442503332</v>
      </c>
      <c r="M1143" s="17">
        <f t="shared" si="271"/>
        <v>-2.5019683317295538E-3</v>
      </c>
      <c r="N1143" s="16">
        <f t="shared" si="273"/>
        <v>54615.571428571428</v>
      </c>
      <c r="O1143" s="16"/>
      <c r="P1143" s="18"/>
      <c r="Q1143" s="16"/>
      <c r="R1143" s="16"/>
      <c r="S1143" s="16"/>
      <c r="T1143" s="16"/>
      <c r="U1143" s="16"/>
      <c r="V1143" s="16"/>
      <c r="W1143" s="16"/>
      <c r="X1143" s="13" t="s">
        <v>105</v>
      </c>
      <c r="Y1143" s="13"/>
      <c r="Z1143" s="12">
        <v>4.7379999999999999E-2</v>
      </c>
      <c r="AA1143" s="17">
        <f t="shared" si="272"/>
        <v>0.12248282397536125</v>
      </c>
      <c r="AB1143" s="12">
        <f t="shared" si="274"/>
        <v>4.3355714285714275E-2</v>
      </c>
      <c r="AC1143" s="12"/>
      <c r="AD1143" s="18"/>
      <c r="AE1143" s="13" t="s">
        <v>101</v>
      </c>
      <c r="AF1143" s="19"/>
      <c r="AG1143" s="20"/>
      <c r="AH1143" s="20"/>
      <c r="AI1143" s="13" t="s">
        <v>51</v>
      </c>
      <c r="AJ1143" s="13" t="s">
        <v>100</v>
      </c>
      <c r="AK1143" s="13" t="s">
        <v>52</v>
      </c>
      <c r="AL1143" s="13" t="s">
        <v>102</v>
      </c>
      <c r="AM1143" s="13" t="s">
        <v>103</v>
      </c>
      <c r="AN1143" s="12">
        <v>4.7379999999999999E-2</v>
      </c>
      <c r="AO1143" s="12">
        <v>0</v>
      </c>
      <c r="AP1143" s="12">
        <v>0.12931000000000001</v>
      </c>
      <c r="AQ1143" s="12">
        <v>0.10195</v>
      </c>
      <c r="AR1143" s="12"/>
      <c r="AS1143" s="13" t="s">
        <v>104</v>
      </c>
    </row>
    <row r="1144" spans="1:45" ht="21" customHeight="1">
      <c r="A1144" s="15">
        <v>46050</v>
      </c>
      <c r="B1144" s="13" t="s">
        <v>99</v>
      </c>
      <c r="C1144" s="13" t="s">
        <v>100</v>
      </c>
      <c r="D1144" s="15">
        <v>46218</v>
      </c>
      <c r="E1144" s="13">
        <f t="shared" si="253"/>
        <v>-168</v>
      </c>
      <c r="F1144" s="13" t="str">
        <f t="shared" si="270"/>
        <v>개봉전</v>
      </c>
      <c r="G1144" s="13" t="str">
        <f t="shared" si="255"/>
        <v>수</v>
      </c>
      <c r="H1144" s="13">
        <f t="shared" si="256"/>
        <v>0</v>
      </c>
      <c r="I1144" s="16">
        <v>56298</v>
      </c>
      <c r="J1144" s="16">
        <v>20934</v>
      </c>
      <c r="K1144" s="16">
        <v>35364</v>
      </c>
      <c r="L1144" s="17">
        <f t="shared" si="257"/>
        <v>0.37184269423425342</v>
      </c>
      <c r="M1144" s="17">
        <f t="shared" si="271"/>
        <v>-1.2523679225426188E-2</v>
      </c>
      <c r="N1144" s="16">
        <f t="shared" si="273"/>
        <v>55407.571428571428</v>
      </c>
      <c r="O1144" s="16"/>
      <c r="P1144" s="18"/>
      <c r="Q1144" s="16"/>
      <c r="R1144" s="16"/>
      <c r="S1144" s="16"/>
      <c r="T1144" s="16"/>
      <c r="U1144" s="16"/>
      <c r="V1144" s="16"/>
      <c r="W1144" s="16"/>
      <c r="X1144" s="13" t="s">
        <v>105</v>
      </c>
      <c r="Y1144" s="13"/>
      <c r="Z1144" s="12">
        <v>4.7379999999999999E-2</v>
      </c>
      <c r="AA1144" s="17">
        <f t="shared" si="272"/>
        <v>0</v>
      </c>
      <c r="AB1144" s="12">
        <f t="shared" si="274"/>
        <v>4.4284285714285714E-2</v>
      </c>
      <c r="AC1144" s="12"/>
      <c r="AD1144" s="18"/>
      <c r="AE1144" s="13" t="s">
        <v>101</v>
      </c>
      <c r="AF1144" s="19"/>
      <c r="AG1144" s="20"/>
      <c r="AH1144" s="20"/>
      <c r="AI1144" s="13" t="s">
        <v>51</v>
      </c>
      <c r="AJ1144" s="13" t="s">
        <v>100</v>
      </c>
      <c r="AK1144" s="13" t="s">
        <v>52</v>
      </c>
      <c r="AL1144" s="13" t="s">
        <v>102</v>
      </c>
      <c r="AM1144" s="13" t="s">
        <v>103</v>
      </c>
      <c r="AN1144" s="12">
        <v>4.7379999999999999E-2</v>
      </c>
      <c r="AO1144" s="12">
        <v>0</v>
      </c>
      <c r="AP1144" s="12">
        <v>0.13983000000000001</v>
      </c>
      <c r="AQ1144" s="12">
        <v>9.8780000000000007E-2</v>
      </c>
      <c r="AR1144" s="12"/>
      <c r="AS1144" s="13" t="s">
        <v>104</v>
      </c>
    </row>
    <row r="1145" spans="1:45" ht="21" customHeight="1">
      <c r="A1145" s="15">
        <v>46051</v>
      </c>
      <c r="B1145" s="13" t="s">
        <v>99</v>
      </c>
      <c r="C1145" s="13" t="s">
        <v>100</v>
      </c>
      <c r="D1145" s="15">
        <v>46218</v>
      </c>
      <c r="E1145" s="13">
        <f t="shared" si="253"/>
        <v>-167</v>
      </c>
      <c r="F1145" s="13" t="str">
        <f t="shared" si="270"/>
        <v>개봉전</v>
      </c>
      <c r="G1145" s="13" t="str">
        <f t="shared" si="255"/>
        <v>목</v>
      </c>
      <c r="H1145" s="13">
        <f t="shared" si="256"/>
        <v>0</v>
      </c>
      <c r="I1145" s="16">
        <v>57320</v>
      </c>
      <c r="J1145" s="16">
        <v>21528</v>
      </c>
      <c r="K1145" s="16">
        <v>35791</v>
      </c>
      <c r="L1145" s="17">
        <f t="shared" si="257"/>
        <v>0.37557571528262385</v>
      </c>
      <c r="M1145" s="17">
        <f t="shared" si="271"/>
        <v>1.8153397989271403E-2</v>
      </c>
      <c r="N1145" s="16">
        <f t="shared" si="273"/>
        <v>56279.142857142855</v>
      </c>
      <c r="O1145" s="16" t="str">
        <f t="shared" ref="O1145:O1208" si="275">IF(COUNT(I1117:I1144)=28,AVERAGE(I1117:I1144),"")</f>
        <v/>
      </c>
      <c r="P1145" s="18" t="str">
        <f t="shared" ref="P1145:P1208" si="276">IF(COUNT(I1145,O1145)=2,IFERROR(I1145/O1145,""),"")</f>
        <v/>
      </c>
      <c r="Q1145" s="16"/>
      <c r="R1145" s="16"/>
      <c r="S1145" s="16"/>
      <c r="T1145" s="16"/>
      <c r="U1145" s="16"/>
      <c r="V1145" s="16"/>
      <c r="W1145" s="16"/>
      <c r="X1145" s="13" t="s">
        <v>105</v>
      </c>
      <c r="Y1145" s="13"/>
      <c r="Z1145" s="12">
        <v>4.2880000000000001E-2</v>
      </c>
      <c r="AA1145" s="17">
        <f t="shared" si="272"/>
        <v>-9.49767834529337E-2</v>
      </c>
      <c r="AB1145" s="12">
        <f t="shared" si="274"/>
        <v>4.5261428571428564E-2</v>
      </c>
      <c r="AC1145" s="12">
        <f t="shared" ref="AC1145:AC1208" si="277">IF(COUNT(Z1117:Z1144)=28,AVERAGE(Z1117:Z1144),"")</f>
        <v>6.6198214285714291E-2</v>
      </c>
      <c r="AD1145" s="18">
        <f t="shared" ref="AD1145:AD1208" si="278">IF(COUNT(AB1145,AC1145)=2,IFERROR(AB1145/AC1145,""),"")</f>
        <v>0.68372582341992372</v>
      </c>
      <c r="AE1145" s="13" t="s">
        <v>101</v>
      </c>
      <c r="AF1145" s="19" t="str">
        <f t="shared" ref="AF1145:AF1208" si="279">IF(COUNT(J1138,J1131,J1124,J1117)=4,AVERAGE(J1138,J1131,J1124,J1117),"")</f>
        <v/>
      </c>
      <c r="AG1145" s="20" t="str">
        <f t="shared" ref="AG1145:AG1208" si="280">IF(COUNT(J1145,AF1145)=2,IFERROR(J1145/AF1145,""),"")</f>
        <v/>
      </c>
      <c r="AH1145" s="20">
        <f t="shared" ref="AH1145:AH1208" si="281">IF(COUNT(Z1145,AC1145)=2,IFERROR(Z1145/AC1145,""),"")</f>
        <v>0.64775161177200502</v>
      </c>
      <c r="AI1145" s="13" t="s">
        <v>51</v>
      </c>
      <c r="AJ1145" s="13" t="s">
        <v>100</v>
      </c>
      <c r="AK1145" s="13" t="s">
        <v>52</v>
      </c>
      <c r="AL1145" s="13" t="s">
        <v>102</v>
      </c>
      <c r="AM1145" s="13" t="s">
        <v>103</v>
      </c>
      <c r="AN1145" s="12">
        <v>4.2880000000000001E-2</v>
      </c>
      <c r="AO1145" s="12">
        <v>0</v>
      </c>
      <c r="AP1145" s="12">
        <v>0.14784</v>
      </c>
      <c r="AQ1145" s="12">
        <v>0.10362</v>
      </c>
      <c r="AR1145" s="12"/>
      <c r="AS1145" s="13" t="s">
        <v>104</v>
      </c>
    </row>
    <row r="1146" spans="1:45" ht="21" customHeight="1">
      <c r="A1146" s="15">
        <v>46052</v>
      </c>
      <c r="B1146" s="13" t="s">
        <v>99</v>
      </c>
      <c r="C1146" s="13" t="s">
        <v>100</v>
      </c>
      <c r="D1146" s="15">
        <v>46218</v>
      </c>
      <c r="E1146" s="13">
        <f t="shared" si="253"/>
        <v>-166</v>
      </c>
      <c r="F1146" s="13" t="str">
        <f t="shared" si="270"/>
        <v>개봉전</v>
      </c>
      <c r="G1146" s="13" t="str">
        <f t="shared" si="255"/>
        <v>금</v>
      </c>
      <c r="H1146" s="13">
        <f t="shared" si="256"/>
        <v>0</v>
      </c>
      <c r="I1146" s="16">
        <v>56798</v>
      </c>
      <c r="J1146" s="16">
        <v>21868</v>
      </c>
      <c r="K1146" s="16">
        <v>34930</v>
      </c>
      <c r="L1146" s="17">
        <f t="shared" si="257"/>
        <v>0.3850135568153808</v>
      </c>
      <c r="M1146" s="17">
        <f t="shared" si="271"/>
        <v>-9.1067690160502313E-3</v>
      </c>
      <c r="N1146" s="16">
        <f t="shared" si="273"/>
        <v>56410.142857142855</v>
      </c>
      <c r="O1146" s="16" t="str">
        <f t="shared" si="275"/>
        <v/>
      </c>
      <c r="P1146" s="18" t="str">
        <f t="shared" si="276"/>
        <v/>
      </c>
      <c r="Q1146" s="16"/>
      <c r="R1146" s="16"/>
      <c r="S1146" s="16"/>
      <c r="T1146" s="16"/>
      <c r="U1146" s="16"/>
      <c r="V1146" s="16"/>
      <c r="W1146" s="16"/>
      <c r="X1146" s="13" t="s">
        <v>105</v>
      </c>
      <c r="Y1146" s="13"/>
      <c r="Z1146" s="12">
        <v>4.6219999999999997E-2</v>
      </c>
      <c r="AA1146" s="17">
        <f t="shared" si="272"/>
        <v>7.789179104477606E-2</v>
      </c>
      <c r="AB1146" s="12">
        <f t="shared" si="274"/>
        <v>4.6024285714285719E-2</v>
      </c>
      <c r="AC1146" s="12">
        <f t="shared" si="277"/>
        <v>6.5137500000000001E-2</v>
      </c>
      <c r="AD1146" s="18">
        <f t="shared" si="278"/>
        <v>0.70657126408421755</v>
      </c>
      <c r="AE1146" s="13" t="s">
        <v>101</v>
      </c>
      <c r="AF1146" s="19" t="str">
        <f t="shared" si="279"/>
        <v/>
      </c>
      <c r="AG1146" s="20" t="str">
        <f t="shared" si="280"/>
        <v/>
      </c>
      <c r="AH1146" s="20">
        <f t="shared" si="281"/>
        <v>0.70957589714066394</v>
      </c>
      <c r="AI1146" s="13" t="s">
        <v>51</v>
      </c>
      <c r="AJ1146" s="13" t="s">
        <v>100</v>
      </c>
      <c r="AK1146" s="13" t="s">
        <v>52</v>
      </c>
      <c r="AL1146" s="13" t="s">
        <v>102</v>
      </c>
      <c r="AM1146" s="13" t="s">
        <v>103</v>
      </c>
      <c r="AN1146" s="12">
        <v>4.6219999999999997E-2</v>
      </c>
      <c r="AO1146" s="12">
        <v>0</v>
      </c>
      <c r="AP1146" s="12">
        <v>0.13666</v>
      </c>
      <c r="AQ1146" s="12">
        <v>0.10629</v>
      </c>
      <c r="AR1146" s="12"/>
      <c r="AS1146" s="13" t="s">
        <v>104</v>
      </c>
    </row>
    <row r="1147" spans="1:45" ht="21" customHeight="1">
      <c r="A1147" s="15">
        <v>46053</v>
      </c>
      <c r="B1147" s="13" t="s">
        <v>99</v>
      </c>
      <c r="C1147" s="13" t="s">
        <v>100</v>
      </c>
      <c r="D1147" s="15">
        <v>46218</v>
      </c>
      <c r="E1147" s="13">
        <f t="shared" ref="E1147:E1210" si="282">A1147-D1147</f>
        <v>-165</v>
      </c>
      <c r="F1147" s="13" t="str">
        <f t="shared" si="270"/>
        <v>개봉전</v>
      </c>
      <c r="G1147" s="13" t="str">
        <f t="shared" ref="G1147:G1210" si="283">CHOOSE(WEEKDAY(A1147,2),"월","화","수","목","금","토","일")</f>
        <v>토</v>
      </c>
      <c r="H1147" s="13">
        <f t="shared" ref="H1147:H1210" si="284">IF(WEEKDAY(A1147,2)&gt;5,1,0)</f>
        <v>1</v>
      </c>
      <c r="I1147" s="16">
        <v>57351</v>
      </c>
      <c r="J1147" s="16">
        <v>25676</v>
      </c>
      <c r="K1147" s="16">
        <v>31675</v>
      </c>
      <c r="L1147" s="17">
        <f t="shared" ref="L1147:L1210" si="285">IF(COUNT(I1147:J1147)=2,IFERROR(J1147/I1147,""),"")</f>
        <v>0.44769925546197975</v>
      </c>
      <c r="M1147" s="17">
        <f t="shared" si="271"/>
        <v>9.7362583189548602E-3</v>
      </c>
      <c r="N1147" s="16">
        <f t="shared" si="273"/>
        <v>56577.714285714283</v>
      </c>
      <c r="O1147" s="16" t="str">
        <f t="shared" si="275"/>
        <v/>
      </c>
      <c r="P1147" s="18" t="str">
        <f t="shared" si="276"/>
        <v/>
      </c>
      <c r="Q1147" s="16"/>
      <c r="R1147" s="16"/>
      <c r="S1147" s="16"/>
      <c r="T1147" s="16"/>
      <c r="U1147" s="16"/>
      <c r="V1147" s="16"/>
      <c r="W1147" s="16"/>
      <c r="X1147" s="13" t="s">
        <v>105</v>
      </c>
      <c r="Y1147" s="13"/>
      <c r="Z1147" s="12">
        <v>4.505E-2</v>
      </c>
      <c r="AA1147" s="17">
        <f t="shared" si="272"/>
        <v>-2.5313717005625236E-2</v>
      </c>
      <c r="AB1147" s="12">
        <f t="shared" si="274"/>
        <v>4.6048571428571425E-2</v>
      </c>
      <c r="AC1147" s="12">
        <f t="shared" si="277"/>
        <v>6.3695357142857137E-2</v>
      </c>
      <c r="AD1147" s="18">
        <f t="shared" si="278"/>
        <v>0.72295020381615616</v>
      </c>
      <c r="AE1147" s="13" t="s">
        <v>101</v>
      </c>
      <c r="AF1147" s="19" t="str">
        <f t="shared" si="279"/>
        <v/>
      </c>
      <c r="AG1147" s="20" t="str">
        <f t="shared" si="280"/>
        <v/>
      </c>
      <c r="AH1147" s="20">
        <f t="shared" si="281"/>
        <v>0.70727290058145087</v>
      </c>
      <c r="AI1147" s="13" t="s">
        <v>51</v>
      </c>
      <c r="AJ1147" s="13" t="s">
        <v>100</v>
      </c>
      <c r="AK1147" s="13" t="s">
        <v>52</v>
      </c>
      <c r="AL1147" s="13" t="s">
        <v>102</v>
      </c>
      <c r="AM1147" s="13" t="s">
        <v>103</v>
      </c>
      <c r="AN1147" s="12">
        <v>4.505E-2</v>
      </c>
      <c r="AO1147" s="12">
        <v>0</v>
      </c>
      <c r="AP1147" s="12">
        <v>0.10061</v>
      </c>
      <c r="AQ1147" s="12">
        <v>0.12881000000000001</v>
      </c>
      <c r="AR1147" s="12"/>
      <c r="AS1147" s="13" t="s">
        <v>104</v>
      </c>
    </row>
    <row r="1148" spans="1:45" ht="21" customHeight="1">
      <c r="A1148" s="15">
        <v>46054</v>
      </c>
      <c r="B1148" s="13" t="s">
        <v>99</v>
      </c>
      <c r="C1148" s="13" t="s">
        <v>100</v>
      </c>
      <c r="D1148" s="15">
        <v>46218</v>
      </c>
      <c r="E1148" s="13">
        <f t="shared" si="282"/>
        <v>-164</v>
      </c>
      <c r="F1148" s="13" t="str">
        <f t="shared" si="270"/>
        <v>개봉전</v>
      </c>
      <c r="G1148" s="13" t="str">
        <f t="shared" si="283"/>
        <v>일</v>
      </c>
      <c r="H1148" s="13">
        <f t="shared" si="284"/>
        <v>1</v>
      </c>
      <c r="I1148" s="16">
        <v>52434</v>
      </c>
      <c r="J1148" s="16">
        <v>20450</v>
      </c>
      <c r="K1148" s="16">
        <v>31983</v>
      </c>
      <c r="L1148" s="17">
        <f t="shared" si="285"/>
        <v>0.39001411298012739</v>
      </c>
      <c r="M1148" s="17">
        <f t="shared" si="271"/>
        <v>-8.573520949939839E-2</v>
      </c>
      <c r="N1148" s="16">
        <f t="shared" si="273"/>
        <v>56338.285714285717</v>
      </c>
      <c r="O1148" s="16" t="str">
        <f t="shared" si="275"/>
        <v/>
      </c>
      <c r="P1148" s="18" t="str">
        <f t="shared" si="276"/>
        <v/>
      </c>
      <c r="Q1148" s="16"/>
      <c r="R1148" s="16"/>
      <c r="S1148" s="16"/>
      <c r="T1148" s="16"/>
      <c r="U1148" s="16"/>
      <c r="V1148" s="16"/>
      <c r="W1148" s="16"/>
      <c r="X1148" s="13" t="s">
        <v>105</v>
      </c>
      <c r="Y1148" s="13"/>
      <c r="Z1148" s="12">
        <v>6.1899999999999997E-2</v>
      </c>
      <c r="AA1148" s="17">
        <f t="shared" si="272"/>
        <v>0.37402885682574905</v>
      </c>
      <c r="AB1148" s="12">
        <f t="shared" si="274"/>
        <v>4.7574285714285715E-2</v>
      </c>
      <c r="AC1148" s="12">
        <f t="shared" si="277"/>
        <v>5.9506071428571436E-2</v>
      </c>
      <c r="AD1148" s="18">
        <f t="shared" si="278"/>
        <v>0.79948624690157655</v>
      </c>
      <c r="AE1148" s="13" t="s">
        <v>101</v>
      </c>
      <c r="AF1148" s="19" t="str">
        <f t="shared" si="279"/>
        <v/>
      </c>
      <c r="AG1148" s="20" t="str">
        <f t="shared" si="280"/>
        <v/>
      </c>
      <c r="AH1148" s="20">
        <f t="shared" si="281"/>
        <v>1.0402299885365838</v>
      </c>
      <c r="AI1148" s="13" t="s">
        <v>51</v>
      </c>
      <c r="AJ1148" s="13" t="s">
        <v>100</v>
      </c>
      <c r="AK1148" s="13" t="s">
        <v>52</v>
      </c>
      <c r="AL1148" s="13" t="s">
        <v>102</v>
      </c>
      <c r="AM1148" s="13" t="s">
        <v>103</v>
      </c>
      <c r="AN1148" s="12">
        <v>6.1899999999999997E-2</v>
      </c>
      <c r="AO1148" s="12">
        <v>0</v>
      </c>
      <c r="AP1148" s="12">
        <v>0.10495</v>
      </c>
      <c r="AQ1148" s="12">
        <v>0.11947000000000001</v>
      </c>
      <c r="AR1148" s="12"/>
      <c r="AS1148" s="13" t="s">
        <v>104</v>
      </c>
    </row>
    <row r="1149" spans="1:45" ht="21" customHeight="1">
      <c r="A1149" s="15">
        <v>46055</v>
      </c>
      <c r="B1149" s="13" t="s">
        <v>99</v>
      </c>
      <c r="C1149" s="13" t="s">
        <v>100</v>
      </c>
      <c r="D1149" s="15">
        <v>46218</v>
      </c>
      <c r="E1149" s="13">
        <f t="shared" si="282"/>
        <v>-163</v>
      </c>
      <c r="F1149" s="13" t="str">
        <f t="shared" si="270"/>
        <v>개봉전</v>
      </c>
      <c r="G1149" s="13" t="str">
        <f t="shared" si="283"/>
        <v>월</v>
      </c>
      <c r="H1149" s="13">
        <f t="shared" si="284"/>
        <v>0</v>
      </c>
      <c r="I1149" s="16">
        <v>51138</v>
      </c>
      <c r="J1149" s="16">
        <v>15096</v>
      </c>
      <c r="K1149" s="16">
        <v>36043</v>
      </c>
      <c r="L1149" s="17">
        <f t="shared" si="285"/>
        <v>0.29520122022761941</v>
      </c>
      <c r="M1149" s="17">
        <f t="shared" si="271"/>
        <v>-2.4716786817713721E-2</v>
      </c>
      <c r="N1149" s="16">
        <f t="shared" si="273"/>
        <v>55478.714285714283</v>
      </c>
      <c r="O1149" s="16" t="str">
        <f t="shared" si="275"/>
        <v/>
      </c>
      <c r="P1149" s="18" t="str">
        <f t="shared" si="276"/>
        <v/>
      </c>
      <c r="Q1149" s="16"/>
      <c r="R1149" s="16"/>
      <c r="S1149" s="16"/>
      <c r="T1149" s="16"/>
      <c r="U1149" s="16"/>
      <c r="V1149" s="16"/>
      <c r="W1149" s="16"/>
      <c r="X1149" s="13" t="s">
        <v>105</v>
      </c>
      <c r="Y1149" s="13"/>
      <c r="Z1149" s="12">
        <v>5.2720000000000003E-2</v>
      </c>
      <c r="AA1149" s="17">
        <f t="shared" si="272"/>
        <v>-0.1483037156704361</v>
      </c>
      <c r="AB1149" s="12">
        <f t="shared" si="274"/>
        <v>4.9075714285714278E-2</v>
      </c>
      <c r="AC1149" s="12">
        <f t="shared" si="277"/>
        <v>5.7825357142857151E-2</v>
      </c>
      <c r="AD1149" s="18">
        <f t="shared" si="278"/>
        <v>0.84868847700279759</v>
      </c>
      <c r="AE1149" s="13" t="s">
        <v>101</v>
      </c>
      <c r="AF1149" s="19" t="str">
        <f t="shared" si="279"/>
        <v/>
      </c>
      <c r="AG1149" s="20" t="str">
        <f t="shared" si="280"/>
        <v/>
      </c>
      <c r="AH1149" s="20">
        <f t="shared" si="281"/>
        <v>0.91171075467386398</v>
      </c>
      <c r="AI1149" s="13" t="s">
        <v>51</v>
      </c>
      <c r="AJ1149" s="13" t="s">
        <v>100</v>
      </c>
      <c r="AK1149" s="13" t="s">
        <v>52</v>
      </c>
      <c r="AL1149" s="13" t="s">
        <v>102</v>
      </c>
      <c r="AM1149" s="13" t="s">
        <v>103</v>
      </c>
      <c r="AN1149" s="12">
        <v>5.2720000000000003E-2</v>
      </c>
      <c r="AO1149" s="12">
        <v>0</v>
      </c>
      <c r="AP1149" s="12">
        <v>0.16034999999999999</v>
      </c>
      <c r="AQ1149" s="12">
        <v>0.11079</v>
      </c>
      <c r="AR1149" s="12"/>
      <c r="AS1149" s="13" t="s">
        <v>104</v>
      </c>
    </row>
    <row r="1150" spans="1:45" ht="21" customHeight="1">
      <c r="A1150" s="15">
        <v>46056</v>
      </c>
      <c r="B1150" s="13" t="s">
        <v>99</v>
      </c>
      <c r="C1150" s="13" t="s">
        <v>100</v>
      </c>
      <c r="D1150" s="15">
        <v>46218</v>
      </c>
      <c r="E1150" s="13">
        <f t="shared" si="282"/>
        <v>-162</v>
      </c>
      <c r="F1150" s="13" t="str">
        <f t="shared" si="270"/>
        <v>개봉전</v>
      </c>
      <c r="G1150" s="13" t="str">
        <f t="shared" si="283"/>
        <v>화</v>
      </c>
      <c r="H1150" s="13">
        <f t="shared" si="284"/>
        <v>0</v>
      </c>
      <c r="I1150" s="16">
        <v>54862</v>
      </c>
      <c r="J1150" s="16">
        <v>18126</v>
      </c>
      <c r="K1150" s="16">
        <v>36736</v>
      </c>
      <c r="L1150" s="17">
        <f t="shared" si="285"/>
        <v>0.33039262148663923</v>
      </c>
      <c r="M1150" s="17">
        <f t="shared" si="271"/>
        <v>7.2822558567014806E-2</v>
      </c>
      <c r="N1150" s="16">
        <f t="shared" si="273"/>
        <v>55171.571428571428</v>
      </c>
      <c r="O1150" s="16" t="str">
        <f t="shared" si="275"/>
        <v/>
      </c>
      <c r="P1150" s="18" t="str">
        <f t="shared" si="276"/>
        <v/>
      </c>
      <c r="Q1150" s="16"/>
      <c r="R1150" s="16"/>
      <c r="S1150" s="16"/>
      <c r="T1150" s="16"/>
      <c r="U1150" s="16"/>
      <c r="V1150" s="16"/>
      <c r="W1150" s="16"/>
      <c r="X1150" s="13" t="s">
        <v>105</v>
      </c>
      <c r="Y1150" s="13"/>
      <c r="Z1150" s="12">
        <v>0.1198</v>
      </c>
      <c r="AA1150" s="17">
        <f t="shared" si="272"/>
        <v>1.2723823975720787</v>
      </c>
      <c r="AB1150" s="12">
        <f t="shared" si="274"/>
        <v>5.9421428571428569E-2</v>
      </c>
      <c r="AC1150" s="12">
        <f t="shared" si="277"/>
        <v>5.5185357142857154E-2</v>
      </c>
      <c r="AD1150" s="18">
        <f t="shared" si="278"/>
        <v>1.07676078669937</v>
      </c>
      <c r="AE1150" s="13" t="s">
        <v>101</v>
      </c>
      <c r="AF1150" s="19" t="str">
        <f t="shared" si="279"/>
        <v/>
      </c>
      <c r="AG1150" s="20" t="str">
        <f t="shared" si="280"/>
        <v/>
      </c>
      <c r="AH1150" s="20">
        <f t="shared" si="281"/>
        <v>2.17086571877892</v>
      </c>
      <c r="AI1150" s="13" t="s">
        <v>51</v>
      </c>
      <c r="AJ1150" s="13" t="s">
        <v>100</v>
      </c>
      <c r="AK1150" s="13" t="s">
        <v>52</v>
      </c>
      <c r="AL1150" s="13" t="s">
        <v>102</v>
      </c>
      <c r="AM1150" s="13" t="s">
        <v>103</v>
      </c>
      <c r="AN1150" s="12">
        <v>0.1198</v>
      </c>
      <c r="AO1150" s="12">
        <v>0</v>
      </c>
      <c r="AP1150" s="12">
        <v>0.15368000000000001</v>
      </c>
      <c r="AQ1150" s="12">
        <v>0.11513</v>
      </c>
      <c r="AR1150" s="12"/>
      <c r="AS1150" s="13" t="s">
        <v>104</v>
      </c>
    </row>
    <row r="1151" spans="1:45" ht="21" customHeight="1">
      <c r="A1151" s="15">
        <v>46057</v>
      </c>
      <c r="B1151" s="13" t="s">
        <v>99</v>
      </c>
      <c r="C1151" s="13" t="s">
        <v>100</v>
      </c>
      <c r="D1151" s="15">
        <v>46218</v>
      </c>
      <c r="E1151" s="13">
        <f t="shared" si="282"/>
        <v>-161</v>
      </c>
      <c r="F1151" s="13" t="str">
        <f t="shared" si="270"/>
        <v>개봉전</v>
      </c>
      <c r="G1151" s="13" t="str">
        <f t="shared" si="283"/>
        <v>수</v>
      </c>
      <c r="H1151" s="13">
        <f t="shared" si="284"/>
        <v>0</v>
      </c>
      <c r="I1151" s="16">
        <v>57190</v>
      </c>
      <c r="J1151" s="16">
        <v>19954</v>
      </c>
      <c r="K1151" s="16">
        <v>37236</v>
      </c>
      <c r="L1151" s="17">
        <f t="shared" si="285"/>
        <v>0.34890715159993008</v>
      </c>
      <c r="M1151" s="17">
        <f t="shared" si="271"/>
        <v>4.2433742845685574E-2</v>
      </c>
      <c r="N1151" s="16">
        <f t="shared" si="273"/>
        <v>55299</v>
      </c>
      <c r="O1151" s="16" t="str">
        <f t="shared" si="275"/>
        <v/>
      </c>
      <c r="P1151" s="18" t="str">
        <f t="shared" si="276"/>
        <v/>
      </c>
      <c r="Q1151" s="16"/>
      <c r="R1151" s="16"/>
      <c r="S1151" s="16"/>
      <c r="T1151" s="16"/>
      <c r="U1151" s="16"/>
      <c r="V1151" s="16"/>
      <c r="W1151" s="16"/>
      <c r="X1151" s="13" t="s">
        <v>105</v>
      </c>
      <c r="Y1151" s="13"/>
      <c r="Z1151" s="12">
        <v>0.11446000000000001</v>
      </c>
      <c r="AA1151" s="17">
        <f t="shared" si="272"/>
        <v>-4.4574290484140189E-2</v>
      </c>
      <c r="AB1151" s="12">
        <f t="shared" si="274"/>
        <v>6.9004285714285712E-2</v>
      </c>
      <c r="AC1151" s="12">
        <f t="shared" si="277"/>
        <v>5.499464285714286E-2</v>
      </c>
      <c r="AD1151" s="18">
        <f t="shared" si="278"/>
        <v>1.2547455921031268</v>
      </c>
      <c r="AE1151" s="13" t="s">
        <v>101</v>
      </c>
      <c r="AF1151" s="19" t="str">
        <f t="shared" si="279"/>
        <v/>
      </c>
      <c r="AG1151" s="20" t="str">
        <f t="shared" si="280"/>
        <v/>
      </c>
      <c r="AH1151" s="20">
        <f t="shared" si="281"/>
        <v>2.0812936324966715</v>
      </c>
      <c r="AI1151" s="13" t="s">
        <v>51</v>
      </c>
      <c r="AJ1151" s="13" t="s">
        <v>100</v>
      </c>
      <c r="AK1151" s="13" t="s">
        <v>52</v>
      </c>
      <c r="AL1151" s="13" t="s">
        <v>102</v>
      </c>
      <c r="AM1151" s="13" t="s">
        <v>103</v>
      </c>
      <c r="AN1151" s="12">
        <v>0.11446000000000001</v>
      </c>
      <c r="AO1151" s="12">
        <v>0</v>
      </c>
      <c r="AP1151" s="12">
        <v>0.15401000000000001</v>
      </c>
      <c r="AQ1151" s="12">
        <v>0.1183</v>
      </c>
      <c r="AR1151" s="12"/>
      <c r="AS1151" s="13" t="s">
        <v>104</v>
      </c>
    </row>
    <row r="1152" spans="1:45" ht="21" customHeight="1">
      <c r="A1152" s="15">
        <v>46058</v>
      </c>
      <c r="B1152" s="13" t="s">
        <v>99</v>
      </c>
      <c r="C1152" s="13" t="s">
        <v>100</v>
      </c>
      <c r="D1152" s="15">
        <v>46218</v>
      </c>
      <c r="E1152" s="13">
        <f t="shared" si="282"/>
        <v>-160</v>
      </c>
      <c r="F1152" s="13" t="str">
        <f t="shared" si="270"/>
        <v>개봉전</v>
      </c>
      <c r="G1152" s="13" t="str">
        <f t="shared" si="283"/>
        <v>목</v>
      </c>
      <c r="H1152" s="13">
        <f t="shared" si="284"/>
        <v>0</v>
      </c>
      <c r="I1152" s="16">
        <v>57960</v>
      </c>
      <c r="J1152" s="16">
        <v>20450</v>
      </c>
      <c r="K1152" s="16">
        <v>37510</v>
      </c>
      <c r="L1152" s="17">
        <f t="shared" si="285"/>
        <v>0.3528295376121463</v>
      </c>
      <c r="M1152" s="17">
        <f t="shared" si="271"/>
        <v>1.346389228886169E-2</v>
      </c>
      <c r="N1152" s="16">
        <f t="shared" si="273"/>
        <v>55390.428571428572</v>
      </c>
      <c r="O1152" s="16" t="str">
        <f t="shared" si="275"/>
        <v/>
      </c>
      <c r="P1152" s="18" t="str">
        <f t="shared" si="276"/>
        <v/>
      </c>
      <c r="Q1152" s="16"/>
      <c r="R1152" s="16"/>
      <c r="S1152" s="16"/>
      <c r="T1152" s="16"/>
      <c r="U1152" s="16"/>
      <c r="V1152" s="16"/>
      <c r="W1152" s="16"/>
      <c r="X1152" s="13" t="s">
        <v>105</v>
      </c>
      <c r="Y1152" s="13"/>
      <c r="Z1152" s="12">
        <v>9.3270000000000006E-2</v>
      </c>
      <c r="AA1152" s="17">
        <f t="shared" si="272"/>
        <v>-0.18513017648086671</v>
      </c>
      <c r="AB1152" s="12">
        <f t="shared" si="274"/>
        <v>7.6202857142857142E-2</v>
      </c>
      <c r="AC1152" s="12">
        <f t="shared" si="277"/>
        <v>5.5501071428571427E-2</v>
      </c>
      <c r="AD1152" s="18">
        <f t="shared" si="278"/>
        <v>1.3729979472725753</v>
      </c>
      <c r="AE1152" s="13" t="s">
        <v>101</v>
      </c>
      <c r="AF1152" s="19" t="str">
        <f t="shared" si="279"/>
        <v/>
      </c>
      <c r="AG1152" s="20" t="str">
        <f t="shared" si="280"/>
        <v/>
      </c>
      <c r="AH1152" s="20">
        <f t="shared" si="281"/>
        <v>1.6805080982992608</v>
      </c>
      <c r="AI1152" s="13" t="s">
        <v>51</v>
      </c>
      <c r="AJ1152" s="13" t="s">
        <v>100</v>
      </c>
      <c r="AK1152" s="13" t="s">
        <v>52</v>
      </c>
      <c r="AL1152" s="13" t="s">
        <v>102</v>
      </c>
      <c r="AM1152" s="13" t="s">
        <v>103</v>
      </c>
      <c r="AN1152" s="12">
        <v>9.3270000000000006E-2</v>
      </c>
      <c r="AO1152" s="12">
        <v>0</v>
      </c>
      <c r="AP1152" s="12">
        <v>0.15484000000000001</v>
      </c>
      <c r="AQ1152" s="12">
        <v>0.11162999999999999</v>
      </c>
      <c r="AR1152" s="12"/>
      <c r="AS1152" s="13" t="s">
        <v>104</v>
      </c>
    </row>
    <row r="1153" spans="1:45" ht="21" customHeight="1">
      <c r="A1153" s="15">
        <v>46059</v>
      </c>
      <c r="B1153" s="13" t="s">
        <v>99</v>
      </c>
      <c r="C1153" s="13" t="s">
        <v>100</v>
      </c>
      <c r="D1153" s="15">
        <v>46218</v>
      </c>
      <c r="E1153" s="13">
        <f t="shared" si="282"/>
        <v>-159</v>
      </c>
      <c r="F1153" s="13" t="str">
        <f t="shared" si="270"/>
        <v>개봉전</v>
      </c>
      <c r="G1153" s="13" t="str">
        <f t="shared" si="283"/>
        <v>금</v>
      </c>
      <c r="H1153" s="13">
        <f t="shared" si="284"/>
        <v>0</v>
      </c>
      <c r="I1153" s="16">
        <v>56322</v>
      </c>
      <c r="J1153" s="16">
        <v>19198</v>
      </c>
      <c r="K1153" s="16">
        <v>37124</v>
      </c>
      <c r="L1153" s="17">
        <f t="shared" si="285"/>
        <v>0.34086147508966302</v>
      </c>
      <c r="M1153" s="17">
        <f t="shared" si="271"/>
        <v>-2.8260869565217339E-2</v>
      </c>
      <c r="N1153" s="16">
        <f t="shared" si="273"/>
        <v>55322.428571428572</v>
      </c>
      <c r="O1153" s="16" t="str">
        <f t="shared" si="275"/>
        <v/>
      </c>
      <c r="P1153" s="18" t="str">
        <f t="shared" si="276"/>
        <v/>
      </c>
      <c r="Q1153" s="16"/>
      <c r="R1153" s="16"/>
      <c r="S1153" s="16"/>
      <c r="T1153" s="16"/>
      <c r="U1153" s="16"/>
      <c r="V1153" s="16"/>
      <c r="W1153" s="16"/>
      <c r="X1153" s="13" t="s">
        <v>105</v>
      </c>
      <c r="Y1153" s="13"/>
      <c r="Z1153" s="12">
        <v>0.10228</v>
      </c>
      <c r="AA1153" s="17">
        <f t="shared" si="272"/>
        <v>9.6601265144204973E-2</v>
      </c>
      <c r="AB1153" s="12">
        <f t="shared" si="274"/>
        <v>8.4211428571428576E-2</v>
      </c>
      <c r="AC1153" s="12">
        <f t="shared" si="277"/>
        <v>5.5983571428571424E-2</v>
      </c>
      <c r="AD1153" s="18">
        <f t="shared" si="278"/>
        <v>1.5042167982954184</v>
      </c>
      <c r="AE1153" s="13" t="s">
        <v>101</v>
      </c>
      <c r="AF1153" s="19" t="str">
        <f t="shared" si="279"/>
        <v/>
      </c>
      <c r="AG1153" s="20" t="str">
        <f t="shared" si="280"/>
        <v/>
      </c>
      <c r="AH1153" s="20">
        <f t="shared" si="281"/>
        <v>1.8269645431695523</v>
      </c>
      <c r="AI1153" s="13" t="s">
        <v>51</v>
      </c>
      <c r="AJ1153" s="13" t="s">
        <v>100</v>
      </c>
      <c r="AK1153" s="13" t="s">
        <v>52</v>
      </c>
      <c r="AL1153" s="13" t="s">
        <v>102</v>
      </c>
      <c r="AM1153" s="13" t="s">
        <v>103</v>
      </c>
      <c r="AN1153" s="12">
        <v>0.10228</v>
      </c>
      <c r="AO1153" s="12">
        <v>0</v>
      </c>
      <c r="AP1153" s="12">
        <v>0.14266000000000001</v>
      </c>
      <c r="AQ1153" s="12">
        <v>0.11129</v>
      </c>
      <c r="AR1153" s="12"/>
      <c r="AS1153" s="13" t="s">
        <v>104</v>
      </c>
    </row>
    <row r="1154" spans="1:45" ht="21" customHeight="1">
      <c r="A1154" s="15">
        <v>46060</v>
      </c>
      <c r="B1154" s="13" t="s">
        <v>99</v>
      </c>
      <c r="C1154" s="13" t="s">
        <v>100</v>
      </c>
      <c r="D1154" s="15">
        <v>46218</v>
      </c>
      <c r="E1154" s="13">
        <f t="shared" si="282"/>
        <v>-158</v>
      </c>
      <c r="F1154" s="13" t="str">
        <f t="shared" si="270"/>
        <v>개봉전</v>
      </c>
      <c r="G1154" s="13" t="str">
        <f t="shared" si="283"/>
        <v>토</v>
      </c>
      <c r="H1154" s="13">
        <f t="shared" si="284"/>
        <v>1</v>
      </c>
      <c r="I1154" s="16">
        <v>51188</v>
      </c>
      <c r="J1154" s="16">
        <v>20062</v>
      </c>
      <c r="K1154" s="16">
        <v>31126</v>
      </c>
      <c r="L1154" s="17">
        <f t="shared" si="285"/>
        <v>0.3919277955770884</v>
      </c>
      <c r="M1154" s="17">
        <f t="shared" si="271"/>
        <v>-9.1154433436312576E-2</v>
      </c>
      <c r="N1154" s="16">
        <f t="shared" si="273"/>
        <v>54442</v>
      </c>
      <c r="O1154" s="16" t="str">
        <f t="shared" si="275"/>
        <v/>
      </c>
      <c r="P1154" s="18" t="str">
        <f t="shared" si="276"/>
        <v/>
      </c>
      <c r="Q1154" s="16"/>
      <c r="R1154" s="16"/>
      <c r="S1154" s="16"/>
      <c r="T1154" s="16"/>
      <c r="U1154" s="16"/>
      <c r="V1154" s="16"/>
      <c r="W1154" s="16"/>
      <c r="X1154" s="13" t="s">
        <v>105</v>
      </c>
      <c r="Y1154" s="13"/>
      <c r="Z1154" s="12">
        <v>9.4270000000000007E-2</v>
      </c>
      <c r="AA1154" s="17">
        <f t="shared" si="272"/>
        <v>-7.8314430973797311E-2</v>
      </c>
      <c r="AB1154" s="12">
        <f t="shared" si="274"/>
        <v>9.1242857142857153E-2</v>
      </c>
      <c r="AC1154" s="12">
        <f t="shared" si="277"/>
        <v>5.7169285714285714E-2</v>
      </c>
      <c r="AD1154" s="18">
        <f t="shared" si="278"/>
        <v>1.5960118445219087</v>
      </c>
      <c r="AE1154" s="13" t="s">
        <v>101</v>
      </c>
      <c r="AF1154" s="19" t="str">
        <f t="shared" si="279"/>
        <v/>
      </c>
      <c r="AG1154" s="20" t="str">
        <f t="shared" si="280"/>
        <v/>
      </c>
      <c r="AH1154" s="20">
        <f t="shared" si="281"/>
        <v>1.6489623549108539</v>
      </c>
      <c r="AI1154" s="13" t="s">
        <v>51</v>
      </c>
      <c r="AJ1154" s="13" t="s">
        <v>100</v>
      </c>
      <c r="AK1154" s="13" t="s">
        <v>52</v>
      </c>
      <c r="AL1154" s="13" t="s">
        <v>102</v>
      </c>
      <c r="AM1154" s="13" t="s">
        <v>103</v>
      </c>
      <c r="AN1154" s="12">
        <v>9.4270000000000007E-2</v>
      </c>
      <c r="AO1154" s="12">
        <v>0</v>
      </c>
      <c r="AP1154" s="12">
        <v>0.13499</v>
      </c>
      <c r="AQ1154" s="12">
        <v>0.13098000000000001</v>
      </c>
      <c r="AR1154" s="12"/>
      <c r="AS1154" s="13" t="s">
        <v>104</v>
      </c>
    </row>
    <row r="1155" spans="1:45" ht="21" customHeight="1">
      <c r="A1155" s="15">
        <v>46061</v>
      </c>
      <c r="B1155" s="13" t="s">
        <v>99</v>
      </c>
      <c r="C1155" s="13" t="s">
        <v>100</v>
      </c>
      <c r="D1155" s="15">
        <v>46218</v>
      </c>
      <c r="E1155" s="13">
        <f t="shared" si="282"/>
        <v>-157</v>
      </c>
      <c r="F1155" s="13" t="str">
        <f t="shared" si="270"/>
        <v>개봉전</v>
      </c>
      <c r="G1155" s="13" t="str">
        <f t="shared" si="283"/>
        <v>일</v>
      </c>
      <c r="H1155" s="13">
        <f t="shared" si="284"/>
        <v>1</v>
      </c>
      <c r="I1155" s="16">
        <v>42360</v>
      </c>
      <c r="J1155" s="16">
        <v>15050</v>
      </c>
      <c r="K1155" s="16">
        <v>27310</v>
      </c>
      <c r="L1155" s="17">
        <f t="shared" si="285"/>
        <v>0.35528800755429651</v>
      </c>
      <c r="M1155" s="17">
        <f t="shared" si="271"/>
        <v>-0.17246229585059003</v>
      </c>
      <c r="N1155" s="16">
        <f t="shared" si="273"/>
        <v>53002.857142857145</v>
      </c>
      <c r="O1155" s="16" t="str">
        <f t="shared" si="275"/>
        <v/>
      </c>
      <c r="P1155" s="18" t="str">
        <f t="shared" si="276"/>
        <v/>
      </c>
      <c r="Q1155" s="16"/>
      <c r="R1155" s="16"/>
      <c r="S1155" s="16"/>
      <c r="T1155" s="16"/>
      <c r="U1155" s="16"/>
      <c r="V1155" s="16"/>
      <c r="W1155" s="16"/>
      <c r="X1155" s="13" t="s">
        <v>105</v>
      </c>
      <c r="Y1155" s="13"/>
      <c r="Z1155" s="12">
        <v>0.10345</v>
      </c>
      <c r="AA1155" s="17">
        <f t="shared" si="272"/>
        <v>9.7379866341359866E-2</v>
      </c>
      <c r="AB1155" s="12">
        <f t="shared" si="274"/>
        <v>9.7178571428571434E-2</v>
      </c>
      <c r="AC1155" s="12">
        <f t="shared" si="277"/>
        <v>5.8492142857142861E-2</v>
      </c>
      <c r="AD1155" s="18">
        <f t="shared" si="278"/>
        <v>1.6613953033985029</v>
      </c>
      <c r="AE1155" s="13" t="s">
        <v>101</v>
      </c>
      <c r="AF1155" s="19" t="str">
        <f t="shared" si="279"/>
        <v/>
      </c>
      <c r="AG1155" s="20" t="str">
        <f t="shared" si="280"/>
        <v/>
      </c>
      <c r="AH1155" s="20">
        <f t="shared" si="281"/>
        <v>1.7686136111077189</v>
      </c>
      <c r="AI1155" s="13" t="s">
        <v>51</v>
      </c>
      <c r="AJ1155" s="13" t="s">
        <v>100</v>
      </c>
      <c r="AK1155" s="13" t="s">
        <v>52</v>
      </c>
      <c r="AL1155" s="13" t="s">
        <v>102</v>
      </c>
      <c r="AM1155" s="13" t="s">
        <v>103</v>
      </c>
      <c r="AN1155" s="12">
        <v>0.10345</v>
      </c>
      <c r="AO1155" s="12">
        <v>0</v>
      </c>
      <c r="AP1155" s="12">
        <v>0.14149</v>
      </c>
      <c r="AQ1155" s="12">
        <v>0.12598000000000001</v>
      </c>
      <c r="AR1155" s="12"/>
      <c r="AS1155" s="13" t="s">
        <v>104</v>
      </c>
    </row>
    <row r="1156" spans="1:45" ht="21" customHeight="1">
      <c r="A1156" s="15">
        <v>46062</v>
      </c>
      <c r="B1156" s="13" t="s">
        <v>99</v>
      </c>
      <c r="C1156" s="13" t="s">
        <v>100</v>
      </c>
      <c r="D1156" s="15">
        <v>46218</v>
      </c>
      <c r="E1156" s="13">
        <f t="shared" si="282"/>
        <v>-156</v>
      </c>
      <c r="F1156" s="13" t="str">
        <f t="shared" si="270"/>
        <v>개봉전</v>
      </c>
      <c r="G1156" s="13" t="str">
        <f t="shared" si="283"/>
        <v>월</v>
      </c>
      <c r="H1156" s="13">
        <f t="shared" si="284"/>
        <v>0</v>
      </c>
      <c r="I1156" s="16">
        <v>54579</v>
      </c>
      <c r="J1156" s="16">
        <v>18344</v>
      </c>
      <c r="K1156" s="16">
        <v>36236</v>
      </c>
      <c r="L1156" s="17">
        <f t="shared" si="285"/>
        <v>0.336099965188076</v>
      </c>
      <c r="M1156" s="17">
        <f t="shared" si="271"/>
        <v>0.28845609065155808</v>
      </c>
      <c r="N1156" s="16">
        <f t="shared" si="273"/>
        <v>53494.428571428572</v>
      </c>
      <c r="O1156" s="16" t="str">
        <f t="shared" si="275"/>
        <v/>
      </c>
      <c r="P1156" s="18" t="str">
        <f t="shared" si="276"/>
        <v/>
      </c>
      <c r="Q1156" s="16"/>
      <c r="R1156" s="16"/>
      <c r="S1156" s="16"/>
      <c r="T1156" s="16"/>
      <c r="U1156" s="16"/>
      <c r="V1156" s="16"/>
      <c r="W1156" s="16"/>
      <c r="X1156" s="13" t="s">
        <v>105</v>
      </c>
      <c r="Y1156" s="13"/>
      <c r="Z1156" s="12">
        <v>8.5260000000000002E-2</v>
      </c>
      <c r="AA1156" s="17">
        <f t="shared" si="272"/>
        <v>-0.17583373610439823</v>
      </c>
      <c r="AB1156" s="12">
        <f t="shared" si="274"/>
        <v>0.10182714285714287</v>
      </c>
      <c r="AC1156" s="12">
        <f t="shared" si="277"/>
        <v>6.0297857142857146E-2</v>
      </c>
      <c r="AD1156" s="18">
        <f t="shared" si="278"/>
        <v>1.6887356812016538</v>
      </c>
      <c r="AE1156" s="13" t="s">
        <v>101</v>
      </c>
      <c r="AF1156" s="19" t="str">
        <f t="shared" si="279"/>
        <v/>
      </c>
      <c r="AG1156" s="20" t="str">
        <f t="shared" si="280"/>
        <v/>
      </c>
      <c r="AH1156" s="20">
        <f t="shared" si="281"/>
        <v>1.4139805963253846</v>
      </c>
      <c r="AI1156" s="13" t="s">
        <v>51</v>
      </c>
      <c r="AJ1156" s="13" t="s">
        <v>100</v>
      </c>
      <c r="AK1156" s="13" t="s">
        <v>52</v>
      </c>
      <c r="AL1156" s="13" t="s">
        <v>102</v>
      </c>
      <c r="AM1156" s="13" t="s">
        <v>103</v>
      </c>
      <c r="AN1156" s="12">
        <v>8.5260000000000002E-2</v>
      </c>
      <c r="AO1156" s="12">
        <v>0</v>
      </c>
      <c r="AP1156" s="12">
        <v>0.16536000000000001</v>
      </c>
      <c r="AQ1156" s="12">
        <v>0.11396000000000001</v>
      </c>
      <c r="AR1156" s="12"/>
      <c r="AS1156" s="13" t="s">
        <v>104</v>
      </c>
    </row>
    <row r="1157" spans="1:45" ht="21" customHeight="1">
      <c r="A1157" s="15">
        <v>46063</v>
      </c>
      <c r="B1157" s="13" t="s">
        <v>99</v>
      </c>
      <c r="C1157" s="13" t="s">
        <v>100</v>
      </c>
      <c r="D1157" s="15">
        <v>46218</v>
      </c>
      <c r="E1157" s="13">
        <f t="shared" si="282"/>
        <v>-155</v>
      </c>
      <c r="F1157" s="13" t="str">
        <f t="shared" si="270"/>
        <v>개봉전</v>
      </c>
      <c r="G1157" s="13" t="str">
        <f t="shared" si="283"/>
        <v>화</v>
      </c>
      <c r="H1157" s="13">
        <f t="shared" si="284"/>
        <v>0</v>
      </c>
      <c r="I1157" s="16">
        <v>53238</v>
      </c>
      <c r="J1157" s="16">
        <v>17384</v>
      </c>
      <c r="K1157" s="16">
        <v>35854</v>
      </c>
      <c r="L1157" s="17">
        <f t="shared" si="285"/>
        <v>0.32653367895112512</v>
      </c>
      <c r="M1157" s="17">
        <f t="shared" si="271"/>
        <v>-2.4569889517946475E-2</v>
      </c>
      <c r="N1157" s="16">
        <f t="shared" si="273"/>
        <v>53262.428571428572</v>
      </c>
      <c r="O1157" s="16" t="str">
        <f t="shared" si="275"/>
        <v/>
      </c>
      <c r="P1157" s="18" t="str">
        <f t="shared" si="276"/>
        <v/>
      </c>
      <c r="Q1157" s="16"/>
      <c r="R1157" s="16"/>
      <c r="S1157" s="16"/>
      <c r="T1157" s="16"/>
      <c r="U1157" s="16"/>
      <c r="V1157" s="16"/>
      <c r="W1157" s="16"/>
      <c r="X1157" s="13" t="s">
        <v>105</v>
      </c>
      <c r="Y1157" s="13"/>
      <c r="Z1157" s="12">
        <v>8.5260000000000002E-2</v>
      </c>
      <c r="AA1157" s="17">
        <f t="shared" si="272"/>
        <v>0</v>
      </c>
      <c r="AB1157" s="12">
        <f t="shared" si="274"/>
        <v>9.6892857142857142E-2</v>
      </c>
      <c r="AC1157" s="12">
        <f t="shared" si="277"/>
        <v>6.0553928571428571E-2</v>
      </c>
      <c r="AD1157" s="18">
        <f t="shared" si="278"/>
        <v>1.6001085219196585</v>
      </c>
      <c r="AE1157" s="13" t="s">
        <v>101</v>
      </c>
      <c r="AF1157" s="19" t="str">
        <f t="shared" si="279"/>
        <v/>
      </c>
      <c r="AG1157" s="20" t="str">
        <f t="shared" si="280"/>
        <v/>
      </c>
      <c r="AH1157" s="20">
        <f t="shared" si="281"/>
        <v>1.40800113240264</v>
      </c>
      <c r="AI1157" s="13" t="s">
        <v>51</v>
      </c>
      <c r="AJ1157" s="13" t="s">
        <v>100</v>
      </c>
      <c r="AK1157" s="13" t="s">
        <v>52</v>
      </c>
      <c r="AL1157" s="13" t="s">
        <v>102</v>
      </c>
      <c r="AM1157" s="13" t="s">
        <v>103</v>
      </c>
      <c r="AN1157" s="12">
        <v>8.5260000000000002E-2</v>
      </c>
      <c r="AO1157" s="12">
        <v>0</v>
      </c>
      <c r="AP1157" s="12">
        <v>0.15284</v>
      </c>
      <c r="AQ1157" s="12">
        <v>9.6939999999999998E-2</v>
      </c>
      <c r="AR1157" s="12"/>
      <c r="AS1157" s="13" t="s">
        <v>104</v>
      </c>
    </row>
    <row r="1158" spans="1:45" ht="21" customHeight="1">
      <c r="A1158" s="15">
        <v>46064</v>
      </c>
      <c r="B1158" s="13" t="s">
        <v>99</v>
      </c>
      <c r="C1158" s="13" t="s">
        <v>100</v>
      </c>
      <c r="D1158" s="15">
        <v>46218</v>
      </c>
      <c r="E1158" s="13">
        <f t="shared" si="282"/>
        <v>-154</v>
      </c>
      <c r="F1158" s="13" t="str">
        <f t="shared" si="270"/>
        <v>개봉전</v>
      </c>
      <c r="G1158" s="13" t="str">
        <f t="shared" si="283"/>
        <v>수</v>
      </c>
      <c r="H1158" s="13">
        <f t="shared" si="284"/>
        <v>0</v>
      </c>
      <c r="I1158" s="16">
        <v>57421</v>
      </c>
      <c r="J1158" s="16">
        <v>19540</v>
      </c>
      <c r="K1158" s="16">
        <v>37880</v>
      </c>
      <c r="L1158" s="17">
        <f t="shared" si="285"/>
        <v>0.34029362080075232</v>
      </c>
      <c r="M1158" s="17">
        <f t="shared" si="271"/>
        <v>7.8571696908223521E-2</v>
      </c>
      <c r="N1158" s="16">
        <f t="shared" si="273"/>
        <v>53295.428571428572</v>
      </c>
      <c r="O1158" s="16" t="str">
        <f t="shared" si="275"/>
        <v/>
      </c>
      <c r="P1158" s="18" t="str">
        <f t="shared" si="276"/>
        <v/>
      </c>
      <c r="Q1158" s="16"/>
      <c r="R1158" s="16"/>
      <c r="S1158" s="16"/>
      <c r="T1158" s="16"/>
      <c r="U1158" s="16"/>
      <c r="V1158" s="16"/>
      <c r="W1158" s="16"/>
      <c r="X1158" s="13" t="s">
        <v>105</v>
      </c>
      <c r="Y1158" s="13"/>
      <c r="Z1158" s="12">
        <v>0.10579</v>
      </c>
      <c r="AA1158" s="17">
        <f t="shared" si="272"/>
        <v>0.24079286887168649</v>
      </c>
      <c r="AB1158" s="12">
        <f t="shared" si="274"/>
        <v>9.5654285714285719E-2</v>
      </c>
      <c r="AC1158" s="12">
        <f t="shared" si="277"/>
        <v>6.1412142857142853E-2</v>
      </c>
      <c r="AD1158" s="18">
        <f t="shared" si="278"/>
        <v>1.5575793526175608</v>
      </c>
      <c r="AE1158" s="13" t="s">
        <v>101</v>
      </c>
      <c r="AF1158" s="19" t="str">
        <f t="shared" si="279"/>
        <v/>
      </c>
      <c r="AG1158" s="20" t="str">
        <f t="shared" si="280"/>
        <v/>
      </c>
      <c r="AH1158" s="20">
        <f t="shared" si="281"/>
        <v>1.722623492329344</v>
      </c>
      <c r="AI1158" s="13" t="s">
        <v>51</v>
      </c>
      <c r="AJ1158" s="13" t="s">
        <v>100</v>
      </c>
      <c r="AK1158" s="13" t="s">
        <v>52</v>
      </c>
      <c r="AL1158" s="13" t="s">
        <v>102</v>
      </c>
      <c r="AM1158" s="13" t="s">
        <v>103</v>
      </c>
      <c r="AN1158" s="12">
        <v>0.10579</v>
      </c>
      <c r="AO1158" s="12">
        <v>0</v>
      </c>
      <c r="AP1158" s="12">
        <v>0.15934999999999999</v>
      </c>
      <c r="AQ1158" s="12">
        <v>0.11246</v>
      </c>
      <c r="AR1158" s="12"/>
      <c r="AS1158" s="13" t="s">
        <v>104</v>
      </c>
    </row>
    <row r="1159" spans="1:45" ht="21" customHeight="1">
      <c r="A1159" s="15">
        <v>46065</v>
      </c>
      <c r="B1159" s="13" t="s">
        <v>99</v>
      </c>
      <c r="C1159" s="13" t="s">
        <v>100</v>
      </c>
      <c r="D1159" s="15">
        <v>46218</v>
      </c>
      <c r="E1159" s="13">
        <f t="shared" si="282"/>
        <v>-153</v>
      </c>
      <c r="F1159" s="13" t="str">
        <f t="shared" si="270"/>
        <v>개봉전</v>
      </c>
      <c r="G1159" s="13" t="str">
        <f t="shared" si="283"/>
        <v>목</v>
      </c>
      <c r="H1159" s="13">
        <f t="shared" si="284"/>
        <v>0</v>
      </c>
      <c r="I1159" s="16">
        <v>59423</v>
      </c>
      <c r="J1159" s="16">
        <v>21791</v>
      </c>
      <c r="K1159" s="16">
        <v>37632</v>
      </c>
      <c r="L1159" s="17">
        <f t="shared" si="285"/>
        <v>0.36670985981858878</v>
      </c>
      <c r="M1159" s="17">
        <f t="shared" si="271"/>
        <v>3.4865293185419866E-2</v>
      </c>
      <c r="N1159" s="16">
        <f t="shared" si="273"/>
        <v>53504.428571428572</v>
      </c>
      <c r="O1159" s="16" t="str">
        <f t="shared" si="275"/>
        <v/>
      </c>
      <c r="P1159" s="18" t="str">
        <f t="shared" si="276"/>
        <v/>
      </c>
      <c r="Q1159" s="16"/>
      <c r="R1159" s="16"/>
      <c r="S1159" s="16"/>
      <c r="T1159" s="16"/>
      <c r="U1159" s="16"/>
      <c r="V1159" s="16"/>
      <c r="W1159" s="16"/>
      <c r="X1159" s="13" t="s">
        <v>105</v>
      </c>
      <c r="Y1159" s="13"/>
      <c r="Z1159" s="12">
        <v>0.56666000000000005</v>
      </c>
      <c r="AA1159" s="17">
        <f t="shared" si="272"/>
        <v>4.3564609131297862</v>
      </c>
      <c r="AB1159" s="12">
        <f t="shared" si="274"/>
        <v>0.16328142857142858</v>
      </c>
      <c r="AC1159" s="12">
        <f t="shared" si="277"/>
        <v>6.3396785714285711E-2</v>
      </c>
      <c r="AD1159" s="18">
        <f t="shared" si="278"/>
        <v>2.5755474308634398</v>
      </c>
      <c r="AE1159" s="13" t="s">
        <v>101</v>
      </c>
      <c r="AF1159" s="19" t="str">
        <f t="shared" si="279"/>
        <v/>
      </c>
      <c r="AG1159" s="20" t="str">
        <f t="shared" si="280"/>
        <v/>
      </c>
      <c r="AH1159" s="20">
        <f t="shared" si="281"/>
        <v>8.9383080485153048</v>
      </c>
      <c r="AI1159" s="13" t="s">
        <v>51</v>
      </c>
      <c r="AJ1159" s="13" t="s">
        <v>100</v>
      </c>
      <c r="AK1159" s="13" t="s">
        <v>52</v>
      </c>
      <c r="AL1159" s="13" t="s">
        <v>102</v>
      </c>
      <c r="AM1159" s="13" t="s">
        <v>103</v>
      </c>
      <c r="AN1159" s="12">
        <v>0.56666000000000005</v>
      </c>
      <c r="AO1159" s="12">
        <v>0</v>
      </c>
      <c r="AP1159" s="12">
        <v>0.15434</v>
      </c>
      <c r="AQ1159" s="12">
        <v>0.10745</v>
      </c>
      <c r="AR1159" s="12"/>
      <c r="AS1159" s="13" t="s">
        <v>104</v>
      </c>
    </row>
    <row r="1160" spans="1:45" ht="21" customHeight="1">
      <c r="A1160" s="15">
        <v>46066</v>
      </c>
      <c r="B1160" s="13" t="s">
        <v>99</v>
      </c>
      <c r="C1160" s="13" t="s">
        <v>100</v>
      </c>
      <c r="D1160" s="15">
        <v>46218</v>
      </c>
      <c r="E1160" s="13">
        <f t="shared" si="282"/>
        <v>-152</v>
      </c>
      <c r="F1160" s="13" t="str">
        <f t="shared" si="270"/>
        <v>개봉전</v>
      </c>
      <c r="G1160" s="13" t="str">
        <f t="shared" si="283"/>
        <v>금</v>
      </c>
      <c r="H1160" s="13">
        <f t="shared" si="284"/>
        <v>0</v>
      </c>
      <c r="I1160" s="16">
        <v>62846</v>
      </c>
      <c r="J1160" s="16">
        <v>25375</v>
      </c>
      <c r="K1160" s="16">
        <v>37471</v>
      </c>
      <c r="L1160" s="17">
        <f t="shared" si="285"/>
        <v>0.40376475829806191</v>
      </c>
      <c r="M1160" s="17">
        <f t="shared" si="271"/>
        <v>5.7603958063376037E-2</v>
      </c>
      <c r="N1160" s="16">
        <f t="shared" si="273"/>
        <v>54436.428571428572</v>
      </c>
      <c r="O1160" s="16">
        <f t="shared" si="275"/>
        <v>55206.964285714283</v>
      </c>
      <c r="P1160" s="18">
        <f t="shared" si="276"/>
        <v>1.1383708706523181</v>
      </c>
      <c r="Q1160" s="16"/>
      <c r="R1160" s="16"/>
      <c r="S1160" s="16"/>
      <c r="T1160" s="16"/>
      <c r="U1160" s="16"/>
      <c r="V1160" s="16"/>
      <c r="W1160" s="16"/>
      <c r="X1160" s="13" t="s">
        <v>105</v>
      </c>
      <c r="Y1160" s="13"/>
      <c r="Z1160" s="12">
        <v>0.76739999999999997</v>
      </c>
      <c r="AA1160" s="17">
        <f t="shared" si="272"/>
        <v>0.35425122648501728</v>
      </c>
      <c r="AB1160" s="12">
        <f t="shared" si="274"/>
        <v>0.25829857142857143</v>
      </c>
      <c r="AC1160" s="12">
        <f t="shared" si="277"/>
        <v>8.170392857142858E-2</v>
      </c>
      <c r="AD1160" s="18">
        <f t="shared" si="278"/>
        <v>3.161397205065327</v>
      </c>
      <c r="AE1160" s="13" t="s">
        <v>101</v>
      </c>
      <c r="AF1160" s="19">
        <f t="shared" si="279"/>
        <v>21399</v>
      </c>
      <c r="AG1160" s="20">
        <f t="shared" si="280"/>
        <v>1.1858030749100426</v>
      </c>
      <c r="AH1160" s="20">
        <f t="shared" si="281"/>
        <v>9.3924492177767274</v>
      </c>
      <c r="AI1160" s="13" t="s">
        <v>51</v>
      </c>
      <c r="AJ1160" s="13" t="s">
        <v>100</v>
      </c>
      <c r="AK1160" s="13" t="s">
        <v>52</v>
      </c>
      <c r="AL1160" s="13" t="s">
        <v>102</v>
      </c>
      <c r="AM1160" s="13" t="s">
        <v>103</v>
      </c>
      <c r="AN1160" s="12">
        <v>0.76739999999999997</v>
      </c>
      <c r="AO1160" s="12">
        <v>0</v>
      </c>
      <c r="AP1160" s="12">
        <v>0.19005</v>
      </c>
      <c r="AQ1160" s="12">
        <v>0.12898000000000001</v>
      </c>
      <c r="AR1160" s="12"/>
      <c r="AS1160" s="13" t="s">
        <v>104</v>
      </c>
    </row>
    <row r="1161" spans="1:45" ht="21" customHeight="1">
      <c r="A1161" s="15">
        <v>46067</v>
      </c>
      <c r="B1161" s="13" t="s">
        <v>99</v>
      </c>
      <c r="C1161" s="13" t="s">
        <v>100</v>
      </c>
      <c r="D1161" s="15">
        <v>46218</v>
      </c>
      <c r="E1161" s="13">
        <f t="shared" si="282"/>
        <v>-151</v>
      </c>
      <c r="F1161" s="13" t="str">
        <f t="shared" si="270"/>
        <v>개봉전</v>
      </c>
      <c r="G1161" s="13" t="str">
        <f t="shared" si="283"/>
        <v>토</v>
      </c>
      <c r="H1161" s="13">
        <f t="shared" si="284"/>
        <v>1</v>
      </c>
      <c r="I1161" s="16">
        <v>76108</v>
      </c>
      <c r="J1161" s="16">
        <v>42805</v>
      </c>
      <c r="K1161" s="16">
        <v>33302</v>
      </c>
      <c r="L1161" s="17">
        <f t="shared" si="285"/>
        <v>0.56242444946654757</v>
      </c>
      <c r="M1161" s="17">
        <f t="shared" si="271"/>
        <v>0.21102377239601555</v>
      </c>
      <c r="N1161" s="16">
        <f t="shared" si="273"/>
        <v>57996.428571428572</v>
      </c>
      <c r="O1161" s="16">
        <f t="shared" si="275"/>
        <v>55290.107142857145</v>
      </c>
      <c r="P1161" s="18">
        <f t="shared" si="276"/>
        <v>1.3765211162162179</v>
      </c>
      <c r="Q1161" s="16"/>
      <c r="R1161" s="16"/>
      <c r="S1161" s="16"/>
      <c r="T1161" s="16"/>
      <c r="U1161" s="16"/>
      <c r="V1161" s="16"/>
      <c r="W1161" s="16"/>
      <c r="X1161" s="13" t="s">
        <v>105</v>
      </c>
      <c r="Y1161" s="13"/>
      <c r="Z1161" s="12">
        <v>0.42815999999999999</v>
      </c>
      <c r="AA1161" s="17">
        <f t="shared" si="272"/>
        <v>-0.4420641125879593</v>
      </c>
      <c r="AB1161" s="12">
        <f t="shared" si="274"/>
        <v>0.30599714285714291</v>
      </c>
      <c r="AC1161" s="12">
        <f t="shared" si="277"/>
        <v>0.10755571428571428</v>
      </c>
      <c r="AD1161" s="18">
        <f t="shared" si="278"/>
        <v>2.8450105593114539</v>
      </c>
      <c r="AE1161" s="13" t="s">
        <v>101</v>
      </c>
      <c r="AF1161" s="19">
        <f t="shared" si="279"/>
        <v>24557.75</v>
      </c>
      <c r="AG1161" s="20">
        <f t="shared" si="280"/>
        <v>1.7430342763486069</v>
      </c>
      <c r="AH1161" s="20">
        <f t="shared" si="281"/>
        <v>3.9808205713982123</v>
      </c>
      <c r="AI1161" s="13" t="s">
        <v>51</v>
      </c>
      <c r="AJ1161" s="13" t="s">
        <v>100</v>
      </c>
      <c r="AK1161" s="13" t="s">
        <v>52</v>
      </c>
      <c r="AL1161" s="13" t="s">
        <v>102</v>
      </c>
      <c r="AM1161" s="13" t="s">
        <v>103</v>
      </c>
      <c r="AN1161" s="12">
        <v>0.42815999999999999</v>
      </c>
      <c r="AO1161" s="12">
        <v>0</v>
      </c>
      <c r="AP1161" s="12">
        <v>0.16919000000000001</v>
      </c>
      <c r="AQ1161" s="12">
        <v>0.19572000000000001</v>
      </c>
      <c r="AR1161" s="12"/>
      <c r="AS1161" s="13" t="s">
        <v>104</v>
      </c>
    </row>
    <row r="1162" spans="1:45" ht="21" customHeight="1">
      <c r="A1162" s="15">
        <v>46068</v>
      </c>
      <c r="B1162" s="13" t="s">
        <v>99</v>
      </c>
      <c r="C1162" s="13" t="s">
        <v>100</v>
      </c>
      <c r="D1162" s="15">
        <v>46218</v>
      </c>
      <c r="E1162" s="13">
        <f t="shared" si="282"/>
        <v>-150</v>
      </c>
      <c r="F1162" s="13" t="str">
        <f t="shared" si="270"/>
        <v>개봉전</v>
      </c>
      <c r="G1162" s="13" t="str">
        <f t="shared" si="283"/>
        <v>일</v>
      </c>
      <c r="H1162" s="13">
        <f t="shared" si="284"/>
        <v>1</v>
      </c>
      <c r="I1162" s="16">
        <v>93614</v>
      </c>
      <c r="J1162" s="16">
        <v>62940</v>
      </c>
      <c r="K1162" s="16">
        <v>30674</v>
      </c>
      <c r="L1162" s="17">
        <f t="shared" si="285"/>
        <v>0.67233533445852112</v>
      </c>
      <c r="M1162" s="17">
        <f t="shared" si="271"/>
        <v>0.2300152414989225</v>
      </c>
      <c r="N1162" s="16">
        <f t="shared" si="273"/>
        <v>65318.428571428572</v>
      </c>
      <c r="O1162" s="16">
        <f t="shared" si="275"/>
        <v>55885.5</v>
      </c>
      <c r="P1162" s="18">
        <f t="shared" si="276"/>
        <v>1.6751035599574129</v>
      </c>
      <c r="Q1162" s="16"/>
      <c r="R1162" s="16"/>
      <c r="S1162" s="16"/>
      <c r="T1162" s="16"/>
      <c r="U1162" s="16"/>
      <c r="V1162" s="16"/>
      <c r="W1162" s="16"/>
      <c r="X1162" s="13" t="s">
        <v>105</v>
      </c>
      <c r="Y1162" s="13"/>
      <c r="Z1162" s="12">
        <v>0.25529000000000002</v>
      </c>
      <c r="AA1162" s="17">
        <f t="shared" si="272"/>
        <v>-0.40375093423019426</v>
      </c>
      <c r="AB1162" s="12">
        <f t="shared" si="274"/>
        <v>0.32768857142857144</v>
      </c>
      <c r="AC1162" s="12">
        <f t="shared" si="277"/>
        <v>0.12120249999999999</v>
      </c>
      <c r="AD1162" s="18">
        <f t="shared" si="278"/>
        <v>2.7036453161326826</v>
      </c>
      <c r="AE1162" s="13" t="s">
        <v>101</v>
      </c>
      <c r="AF1162" s="19">
        <f t="shared" si="279"/>
        <v>21398.75</v>
      </c>
      <c r="AG1162" s="20">
        <f t="shared" si="280"/>
        <v>2.9412932998422807</v>
      </c>
      <c r="AH1162" s="20">
        <f t="shared" si="281"/>
        <v>2.1063096883315118</v>
      </c>
      <c r="AI1162" s="13" t="s">
        <v>51</v>
      </c>
      <c r="AJ1162" s="13" t="s">
        <v>100</v>
      </c>
      <c r="AK1162" s="13" t="s">
        <v>52</v>
      </c>
      <c r="AL1162" s="13" t="s">
        <v>102</v>
      </c>
      <c r="AM1162" s="13" t="s">
        <v>103</v>
      </c>
      <c r="AN1162" s="12">
        <v>0.25529000000000002</v>
      </c>
      <c r="AO1162" s="12">
        <v>0</v>
      </c>
      <c r="AP1162" s="12">
        <v>0.17987</v>
      </c>
      <c r="AQ1162" s="12">
        <v>0.27048</v>
      </c>
      <c r="AR1162" s="12"/>
      <c r="AS1162" s="13" t="s">
        <v>104</v>
      </c>
    </row>
    <row r="1163" spans="1:45" ht="21" customHeight="1">
      <c r="A1163" s="15">
        <v>46069</v>
      </c>
      <c r="B1163" s="13" t="s">
        <v>99</v>
      </c>
      <c r="C1163" s="13" t="s">
        <v>100</v>
      </c>
      <c r="D1163" s="15">
        <v>46218</v>
      </c>
      <c r="E1163" s="13">
        <f t="shared" si="282"/>
        <v>-149</v>
      </c>
      <c r="F1163" s="13" t="str">
        <f t="shared" si="270"/>
        <v>개봉전</v>
      </c>
      <c r="G1163" s="13" t="str">
        <f t="shared" si="283"/>
        <v>월</v>
      </c>
      <c r="H1163" s="13">
        <f t="shared" si="284"/>
        <v>0</v>
      </c>
      <c r="I1163" s="16">
        <v>104394</v>
      </c>
      <c r="J1163" s="16">
        <v>75936</v>
      </c>
      <c r="K1163" s="16">
        <v>28458</v>
      </c>
      <c r="L1163" s="17">
        <f t="shared" si="285"/>
        <v>0.72739812632909939</v>
      </c>
      <c r="M1163" s="17">
        <f t="shared" si="271"/>
        <v>0.11515371632448135</v>
      </c>
      <c r="N1163" s="16">
        <f t="shared" si="273"/>
        <v>72434.857142857145</v>
      </c>
      <c r="O1163" s="16">
        <f t="shared" si="275"/>
        <v>57158.607142857145</v>
      </c>
      <c r="P1163" s="18">
        <f t="shared" si="276"/>
        <v>1.8263916008150254</v>
      </c>
      <c r="Q1163" s="16"/>
      <c r="R1163" s="16"/>
      <c r="S1163" s="16"/>
      <c r="T1163" s="16"/>
      <c r="U1163" s="16"/>
      <c r="V1163" s="16"/>
      <c r="W1163" s="16"/>
      <c r="X1163" s="13" t="s">
        <v>106</v>
      </c>
      <c r="Y1163" s="13"/>
      <c r="Z1163" s="12">
        <v>0.22459000000000001</v>
      </c>
      <c r="AA1163" s="17">
        <f t="shared" si="272"/>
        <v>-0.12025539582435663</v>
      </c>
      <c r="AB1163" s="12">
        <f t="shared" si="274"/>
        <v>0.3475928571428572</v>
      </c>
      <c r="AC1163" s="12">
        <f t="shared" si="277"/>
        <v>0.12899107142857141</v>
      </c>
      <c r="AD1163" s="18">
        <f t="shared" si="278"/>
        <v>2.6947047829999318</v>
      </c>
      <c r="AE1163" s="13" t="s">
        <v>101</v>
      </c>
      <c r="AF1163" s="19">
        <f t="shared" si="279"/>
        <v>18776</v>
      </c>
      <c r="AG1163" s="20">
        <f t="shared" si="280"/>
        <v>4.0443118875159776</v>
      </c>
      <c r="AH1163" s="20">
        <f t="shared" si="281"/>
        <v>1.7411282619228909</v>
      </c>
      <c r="AI1163" s="13" t="s">
        <v>51</v>
      </c>
      <c r="AJ1163" s="13" t="s">
        <v>100</v>
      </c>
      <c r="AK1163" s="13" t="s">
        <v>52</v>
      </c>
      <c r="AL1163" s="13" t="s">
        <v>102</v>
      </c>
      <c r="AM1163" s="13" t="s">
        <v>103</v>
      </c>
      <c r="AN1163" s="12">
        <v>0.22459000000000001</v>
      </c>
      <c r="AO1163" s="12">
        <v>0</v>
      </c>
      <c r="AP1163" s="12">
        <v>0.17352999999999999</v>
      </c>
      <c r="AQ1163" s="12">
        <v>0.24010999999999999</v>
      </c>
      <c r="AR1163" s="12"/>
      <c r="AS1163" s="13" t="s">
        <v>104</v>
      </c>
    </row>
    <row r="1164" spans="1:45" ht="21" customHeight="1">
      <c r="A1164" s="15">
        <v>46070</v>
      </c>
      <c r="B1164" s="13" t="s">
        <v>99</v>
      </c>
      <c r="C1164" s="13" t="s">
        <v>100</v>
      </c>
      <c r="D1164" s="15">
        <v>46218</v>
      </c>
      <c r="E1164" s="13">
        <f t="shared" si="282"/>
        <v>-148</v>
      </c>
      <c r="F1164" s="13" t="str">
        <f t="shared" si="270"/>
        <v>개봉전</v>
      </c>
      <c r="G1164" s="13" t="str">
        <f t="shared" si="283"/>
        <v>화</v>
      </c>
      <c r="H1164" s="13">
        <f t="shared" si="284"/>
        <v>0</v>
      </c>
      <c r="I1164" s="16">
        <v>114972</v>
      </c>
      <c r="J1164" s="16">
        <v>86464</v>
      </c>
      <c r="K1164" s="16">
        <v>28508</v>
      </c>
      <c r="L1164" s="17">
        <f t="shared" si="285"/>
        <v>0.75204397592457295</v>
      </c>
      <c r="M1164" s="17">
        <f t="shared" si="271"/>
        <v>0.10132766250933956</v>
      </c>
      <c r="N1164" s="16">
        <f t="shared" si="273"/>
        <v>81254</v>
      </c>
      <c r="O1164" s="16">
        <f t="shared" si="275"/>
        <v>58893.107142857145</v>
      </c>
      <c r="P1164" s="18">
        <f t="shared" si="276"/>
        <v>1.9522148784086422</v>
      </c>
      <c r="Q1164" s="16"/>
      <c r="R1164" s="16"/>
      <c r="S1164" s="16"/>
      <c r="T1164" s="16"/>
      <c r="U1164" s="16"/>
      <c r="V1164" s="16"/>
      <c r="W1164" s="16"/>
      <c r="X1164" s="13" t="s">
        <v>106</v>
      </c>
      <c r="Y1164" s="13"/>
      <c r="Z1164" s="12">
        <v>0.21407999999999999</v>
      </c>
      <c r="AA1164" s="17">
        <f t="shared" si="272"/>
        <v>-4.6796384522908463E-2</v>
      </c>
      <c r="AB1164" s="12">
        <f t="shared" si="274"/>
        <v>0.36599571428571431</v>
      </c>
      <c r="AC1164" s="12">
        <f t="shared" si="277"/>
        <v>0.13538535714285713</v>
      </c>
      <c r="AD1164" s="18">
        <f t="shared" si="278"/>
        <v>2.7033626236219894</v>
      </c>
      <c r="AE1164" s="13" t="s">
        <v>101</v>
      </c>
      <c r="AF1164" s="19">
        <f t="shared" si="279"/>
        <v>18939</v>
      </c>
      <c r="AG1164" s="20">
        <f t="shared" si="280"/>
        <v>4.5653941601985322</v>
      </c>
      <c r="AH1164" s="20">
        <f t="shared" si="281"/>
        <v>1.5812640636912096</v>
      </c>
      <c r="AI1164" s="13" t="s">
        <v>51</v>
      </c>
      <c r="AJ1164" s="13" t="s">
        <v>100</v>
      </c>
      <c r="AK1164" s="13" t="s">
        <v>52</v>
      </c>
      <c r="AL1164" s="13" t="s">
        <v>102</v>
      </c>
      <c r="AM1164" s="13" t="s">
        <v>103</v>
      </c>
      <c r="AN1164" s="12">
        <v>0.21407999999999999</v>
      </c>
      <c r="AO1164" s="12">
        <v>0</v>
      </c>
      <c r="AP1164" s="12">
        <v>0.17369999999999999</v>
      </c>
      <c r="AQ1164" s="12">
        <v>0.21140999999999999</v>
      </c>
      <c r="AR1164" s="12"/>
      <c r="AS1164" s="13" t="s">
        <v>104</v>
      </c>
    </row>
    <row r="1165" spans="1:45" ht="21" customHeight="1">
      <c r="A1165" s="15">
        <v>46071</v>
      </c>
      <c r="B1165" s="13" t="s">
        <v>99</v>
      </c>
      <c r="C1165" s="13" t="s">
        <v>100</v>
      </c>
      <c r="D1165" s="15">
        <v>46218</v>
      </c>
      <c r="E1165" s="13">
        <f t="shared" si="282"/>
        <v>-147</v>
      </c>
      <c r="F1165" s="13" t="str">
        <f t="shared" si="270"/>
        <v>개봉전</v>
      </c>
      <c r="G1165" s="13" t="str">
        <f t="shared" si="283"/>
        <v>수</v>
      </c>
      <c r="H1165" s="13">
        <f t="shared" si="284"/>
        <v>0</v>
      </c>
      <c r="I1165" s="16">
        <v>71858</v>
      </c>
      <c r="J1165" s="16">
        <v>42805</v>
      </c>
      <c r="K1165" s="16">
        <v>29054</v>
      </c>
      <c r="L1165" s="17">
        <f t="shared" si="285"/>
        <v>0.59568871941885382</v>
      </c>
      <c r="M1165" s="17">
        <f t="shared" si="271"/>
        <v>-0.37499565111505406</v>
      </c>
      <c r="N1165" s="16">
        <f t="shared" si="273"/>
        <v>83316.428571428565</v>
      </c>
      <c r="O1165" s="16">
        <f t="shared" si="275"/>
        <v>61075.892857142855</v>
      </c>
      <c r="P1165" s="18">
        <f t="shared" si="276"/>
        <v>1.176536218112711</v>
      </c>
      <c r="Q1165" s="16"/>
      <c r="R1165" s="16"/>
      <c r="S1165" s="16"/>
      <c r="T1165" s="16"/>
      <c r="U1165" s="16"/>
      <c r="V1165" s="16"/>
      <c r="W1165" s="16"/>
      <c r="X1165" s="13" t="s">
        <v>106</v>
      </c>
      <c r="Y1165" s="13"/>
      <c r="Z1165" s="12">
        <v>0.46337</v>
      </c>
      <c r="AA1165" s="17">
        <f t="shared" si="272"/>
        <v>1.1644712257100149</v>
      </c>
      <c r="AB1165" s="12">
        <f t="shared" si="274"/>
        <v>0.41707857142857147</v>
      </c>
      <c r="AC1165" s="12">
        <f t="shared" si="277"/>
        <v>0.14141642857142858</v>
      </c>
      <c r="AD1165" s="18">
        <f t="shared" si="278"/>
        <v>2.9492936262204332</v>
      </c>
      <c r="AE1165" s="13" t="s">
        <v>101</v>
      </c>
      <c r="AF1165" s="19">
        <f t="shared" si="279"/>
        <v>19404</v>
      </c>
      <c r="AG1165" s="20">
        <f t="shared" si="280"/>
        <v>2.2059884559884559</v>
      </c>
      <c r="AH1165" s="20">
        <f t="shared" si="281"/>
        <v>3.2766348625892121</v>
      </c>
      <c r="AI1165" s="13" t="s">
        <v>51</v>
      </c>
      <c r="AJ1165" s="13" t="s">
        <v>100</v>
      </c>
      <c r="AK1165" s="13" t="s">
        <v>52</v>
      </c>
      <c r="AL1165" s="13" t="s">
        <v>102</v>
      </c>
      <c r="AM1165" s="13" t="s">
        <v>103</v>
      </c>
      <c r="AN1165" s="12">
        <v>0.46337</v>
      </c>
      <c r="AO1165" s="12">
        <v>0</v>
      </c>
      <c r="AP1165" s="12">
        <v>0.14666999999999999</v>
      </c>
      <c r="AQ1165" s="12">
        <v>0.21475</v>
      </c>
      <c r="AR1165" s="12"/>
      <c r="AS1165" s="13" t="s">
        <v>104</v>
      </c>
    </row>
    <row r="1166" spans="1:45" ht="21" customHeight="1">
      <c r="A1166" s="15">
        <v>46072</v>
      </c>
      <c r="B1166" s="13" t="s">
        <v>99</v>
      </c>
      <c r="C1166" s="13" t="s">
        <v>100</v>
      </c>
      <c r="D1166" s="15">
        <v>46218</v>
      </c>
      <c r="E1166" s="13">
        <f t="shared" si="282"/>
        <v>-146</v>
      </c>
      <c r="F1166" s="13" t="str">
        <f t="shared" si="270"/>
        <v>개봉전</v>
      </c>
      <c r="G1166" s="13" t="str">
        <f t="shared" si="283"/>
        <v>목</v>
      </c>
      <c r="H1166" s="13">
        <f t="shared" si="284"/>
        <v>0</v>
      </c>
      <c r="I1166" s="16">
        <v>61218</v>
      </c>
      <c r="J1166" s="16">
        <v>25316</v>
      </c>
      <c r="K1166" s="16">
        <v>35903</v>
      </c>
      <c r="L1166" s="17">
        <f t="shared" si="285"/>
        <v>0.41353850174785195</v>
      </c>
      <c r="M1166" s="17">
        <f t="shared" si="271"/>
        <v>-0.14806980433632999</v>
      </c>
      <c r="N1166" s="16">
        <f t="shared" si="273"/>
        <v>83572.857142857145</v>
      </c>
      <c r="O1166" s="16">
        <f t="shared" si="275"/>
        <v>61829.607142857145</v>
      </c>
      <c r="P1166" s="18">
        <f t="shared" si="276"/>
        <v>0.99010818326171746</v>
      </c>
      <c r="Q1166" s="16"/>
      <c r="R1166" s="16"/>
      <c r="S1166" s="16"/>
      <c r="T1166" s="16"/>
      <c r="U1166" s="16"/>
      <c r="V1166" s="16"/>
      <c r="W1166" s="16"/>
      <c r="X1166" s="13" t="s">
        <v>106</v>
      </c>
      <c r="Y1166" s="13"/>
      <c r="Z1166" s="12">
        <v>0.27365</v>
      </c>
      <c r="AA1166" s="17">
        <f t="shared" si="272"/>
        <v>-0.40943522455057513</v>
      </c>
      <c r="AB1166" s="12">
        <f t="shared" si="274"/>
        <v>0.37522</v>
      </c>
      <c r="AC1166" s="12">
        <f t="shared" si="277"/>
        <v>0.15650535714285715</v>
      </c>
      <c r="AD1166" s="18">
        <f t="shared" si="278"/>
        <v>2.3974898166425156</v>
      </c>
      <c r="AE1166" s="13" t="s">
        <v>101</v>
      </c>
      <c r="AF1166" s="19">
        <f t="shared" si="279"/>
        <v>20432.75</v>
      </c>
      <c r="AG1166" s="20">
        <f t="shared" si="280"/>
        <v>1.2389913252009641</v>
      </c>
      <c r="AH1166" s="20">
        <f t="shared" si="281"/>
        <v>1.7485024474287734</v>
      </c>
      <c r="AI1166" s="13" t="s">
        <v>51</v>
      </c>
      <c r="AJ1166" s="13" t="s">
        <v>100</v>
      </c>
      <c r="AK1166" s="13" t="s">
        <v>52</v>
      </c>
      <c r="AL1166" s="13" t="s">
        <v>102</v>
      </c>
      <c r="AM1166" s="13" t="s">
        <v>103</v>
      </c>
      <c r="AN1166" s="12">
        <v>0.27365</v>
      </c>
      <c r="AO1166" s="12">
        <v>0</v>
      </c>
      <c r="AP1166" s="12">
        <v>0.15651000000000001</v>
      </c>
      <c r="AQ1166" s="12">
        <v>0.15501000000000001</v>
      </c>
      <c r="AR1166" s="12"/>
      <c r="AS1166" s="13" t="s">
        <v>104</v>
      </c>
    </row>
    <row r="1167" spans="1:45" ht="21" customHeight="1">
      <c r="A1167" s="15">
        <v>46073</v>
      </c>
      <c r="B1167" s="13" t="s">
        <v>99</v>
      </c>
      <c r="C1167" s="13" t="s">
        <v>100</v>
      </c>
      <c r="D1167" s="15">
        <v>46218</v>
      </c>
      <c r="E1167" s="13">
        <f t="shared" si="282"/>
        <v>-145</v>
      </c>
      <c r="F1167" s="13" t="str">
        <f t="shared" si="270"/>
        <v>개봉전</v>
      </c>
      <c r="G1167" s="13" t="str">
        <f t="shared" si="283"/>
        <v>금</v>
      </c>
      <c r="H1167" s="13">
        <f t="shared" si="284"/>
        <v>0</v>
      </c>
      <c r="I1167" s="16">
        <v>60106</v>
      </c>
      <c r="J1167" s="16">
        <v>23688</v>
      </c>
      <c r="K1167" s="16">
        <v>36418</v>
      </c>
      <c r="L1167" s="17">
        <f t="shared" si="285"/>
        <v>0.3941037500415932</v>
      </c>
      <c r="M1167" s="17">
        <f t="shared" si="271"/>
        <v>-1.8164592113430689E-2</v>
      </c>
      <c r="N1167" s="16">
        <f t="shared" si="273"/>
        <v>83181.428571428565</v>
      </c>
      <c r="O1167" s="16">
        <f t="shared" si="275"/>
        <v>62186.714285714283</v>
      </c>
      <c r="P1167" s="18">
        <f t="shared" si="276"/>
        <v>0.96654085507469445</v>
      </c>
      <c r="Q1167" s="16"/>
      <c r="R1167" s="16"/>
      <c r="S1167" s="16"/>
      <c r="T1167" s="16"/>
      <c r="U1167" s="16"/>
      <c r="V1167" s="16"/>
      <c r="W1167" s="16"/>
      <c r="X1167" s="13" t="s">
        <v>106</v>
      </c>
      <c r="Y1167" s="13"/>
      <c r="Z1167" s="12">
        <v>0.18872</v>
      </c>
      <c r="AA1167" s="17">
        <f t="shared" si="272"/>
        <v>-0.31035994883975881</v>
      </c>
      <c r="AB1167" s="12">
        <f t="shared" si="274"/>
        <v>0.29255142857142857</v>
      </c>
      <c r="AC1167" s="12">
        <f t="shared" si="277"/>
        <v>0.16499142857142859</v>
      </c>
      <c r="AD1167" s="18">
        <f t="shared" si="278"/>
        <v>1.7731310717439865</v>
      </c>
      <c r="AE1167" s="13" t="s">
        <v>101</v>
      </c>
      <c r="AF1167" s="19">
        <f t="shared" si="279"/>
        <v>21792.75</v>
      </c>
      <c r="AG1167" s="20">
        <f t="shared" si="280"/>
        <v>1.0869669959046013</v>
      </c>
      <c r="AH1167" s="20">
        <f t="shared" si="281"/>
        <v>1.1438169948222416</v>
      </c>
      <c r="AI1167" s="13" t="s">
        <v>51</v>
      </c>
      <c r="AJ1167" s="13" t="s">
        <v>100</v>
      </c>
      <c r="AK1167" s="13" t="s">
        <v>52</v>
      </c>
      <c r="AL1167" s="13" t="s">
        <v>102</v>
      </c>
      <c r="AM1167" s="13" t="s">
        <v>103</v>
      </c>
      <c r="AN1167" s="12">
        <v>0.18872</v>
      </c>
      <c r="AO1167" s="12">
        <v>0</v>
      </c>
      <c r="AP1167" s="12">
        <v>0.14066000000000001</v>
      </c>
      <c r="AQ1167" s="12">
        <v>0.15067</v>
      </c>
      <c r="AR1167" s="12"/>
      <c r="AS1167" s="13" t="s">
        <v>104</v>
      </c>
    </row>
    <row r="1168" spans="1:45" ht="21" customHeight="1">
      <c r="A1168" s="15">
        <v>46074</v>
      </c>
      <c r="B1168" s="13" t="s">
        <v>99</v>
      </c>
      <c r="C1168" s="13" t="s">
        <v>100</v>
      </c>
      <c r="D1168" s="15">
        <v>46218</v>
      </c>
      <c r="E1168" s="13">
        <f t="shared" si="282"/>
        <v>-144</v>
      </c>
      <c r="F1168" s="13" t="str">
        <f t="shared" si="270"/>
        <v>개봉전</v>
      </c>
      <c r="G1168" s="13" t="str">
        <f t="shared" si="283"/>
        <v>토</v>
      </c>
      <c r="H1168" s="13">
        <f t="shared" si="284"/>
        <v>1</v>
      </c>
      <c r="I1168" s="16">
        <v>61106</v>
      </c>
      <c r="J1168" s="16">
        <v>27990</v>
      </c>
      <c r="K1168" s="16">
        <v>33117</v>
      </c>
      <c r="L1168" s="17">
        <f t="shared" si="285"/>
        <v>0.45805649199751253</v>
      </c>
      <c r="M1168" s="17">
        <f t="shared" si="271"/>
        <v>1.6637274149003511E-2</v>
      </c>
      <c r="N1168" s="16">
        <f t="shared" si="273"/>
        <v>81038.28571428571</v>
      </c>
      <c r="O1168" s="16">
        <f t="shared" si="275"/>
        <v>62337.607142857145</v>
      </c>
      <c r="P1168" s="18">
        <f t="shared" si="276"/>
        <v>0.98024295125677974</v>
      </c>
      <c r="Q1168" s="16"/>
      <c r="R1168" s="16"/>
      <c r="S1168" s="16"/>
      <c r="T1168" s="16"/>
      <c r="U1168" s="16"/>
      <c r="V1168" s="16"/>
      <c r="W1168" s="16"/>
      <c r="X1168" s="13" t="s">
        <v>106</v>
      </c>
      <c r="Y1168" s="13"/>
      <c r="Z1168" s="12">
        <v>0.24245</v>
      </c>
      <c r="AA1168" s="17">
        <f t="shared" si="272"/>
        <v>0.28470750317931337</v>
      </c>
      <c r="AB1168" s="12">
        <f t="shared" si="274"/>
        <v>0.26602142857142858</v>
      </c>
      <c r="AC1168" s="12">
        <f t="shared" si="277"/>
        <v>0.17027142857142857</v>
      </c>
      <c r="AD1168" s="18">
        <f t="shared" si="278"/>
        <v>1.5623374444164779</v>
      </c>
      <c r="AE1168" s="13" t="s">
        <v>101</v>
      </c>
      <c r="AF1168" s="19">
        <f t="shared" si="279"/>
        <v>28316.75</v>
      </c>
      <c r="AG1168" s="20">
        <f t="shared" si="280"/>
        <v>0.98846089328754183</v>
      </c>
      <c r="AH1168" s="20">
        <f t="shared" si="281"/>
        <v>1.4239030119976508</v>
      </c>
      <c r="AI1168" s="13" t="s">
        <v>51</v>
      </c>
      <c r="AJ1168" s="13" t="s">
        <v>100</v>
      </c>
      <c r="AK1168" s="13" t="s">
        <v>52</v>
      </c>
      <c r="AL1168" s="13" t="s">
        <v>102</v>
      </c>
      <c r="AM1168" s="13" t="s">
        <v>103</v>
      </c>
      <c r="AN1168" s="12">
        <v>0.24245</v>
      </c>
      <c r="AO1168" s="12">
        <v>0</v>
      </c>
      <c r="AP1168" s="12">
        <v>0.11396000000000001</v>
      </c>
      <c r="AQ1168" s="12">
        <v>0.17469999999999999</v>
      </c>
      <c r="AR1168" s="12"/>
      <c r="AS1168" s="13" t="s">
        <v>104</v>
      </c>
    </row>
    <row r="1169" spans="1:45" ht="21" customHeight="1">
      <c r="A1169" s="15">
        <v>46075</v>
      </c>
      <c r="B1169" s="13" t="s">
        <v>99</v>
      </c>
      <c r="C1169" s="13" t="s">
        <v>100</v>
      </c>
      <c r="D1169" s="15">
        <v>46218</v>
      </c>
      <c r="E1169" s="13">
        <f t="shared" si="282"/>
        <v>-143</v>
      </c>
      <c r="F1169" s="13" t="str">
        <f t="shared" si="270"/>
        <v>개봉전</v>
      </c>
      <c r="G1169" s="13" t="str">
        <f t="shared" si="283"/>
        <v>일</v>
      </c>
      <c r="H1169" s="13">
        <f t="shared" si="284"/>
        <v>1</v>
      </c>
      <c r="I1169" s="16">
        <v>55167</v>
      </c>
      <c r="J1169" s="16">
        <v>23520</v>
      </c>
      <c r="K1169" s="16">
        <v>31647</v>
      </c>
      <c r="L1169" s="17">
        <f t="shared" si="285"/>
        <v>0.42634183479253901</v>
      </c>
      <c r="M1169" s="17">
        <f t="shared" si="271"/>
        <v>-9.7191765129447161E-2</v>
      </c>
      <c r="N1169" s="16">
        <f t="shared" si="273"/>
        <v>75545.857142857145</v>
      </c>
      <c r="O1169" s="16">
        <f t="shared" si="275"/>
        <v>62513.607142857145</v>
      </c>
      <c r="P1169" s="18">
        <f t="shared" si="276"/>
        <v>0.88247987152511365</v>
      </c>
      <c r="Q1169" s="16"/>
      <c r="R1169" s="16"/>
      <c r="S1169" s="16"/>
      <c r="T1169" s="16"/>
      <c r="U1169" s="16"/>
      <c r="V1169" s="16"/>
      <c r="W1169" s="16"/>
      <c r="X1169" s="13" t="s">
        <v>106</v>
      </c>
      <c r="Y1169" s="13"/>
      <c r="Z1169" s="12">
        <v>0.16102</v>
      </c>
      <c r="AA1169" s="17">
        <f t="shared" si="272"/>
        <v>-0.33586306454939163</v>
      </c>
      <c r="AB1169" s="12">
        <f t="shared" si="274"/>
        <v>0.25255428571428568</v>
      </c>
      <c r="AC1169" s="12">
        <f t="shared" si="277"/>
        <v>0.1773275</v>
      </c>
      <c r="AD1169" s="18">
        <f t="shared" si="278"/>
        <v>1.4242251524116998</v>
      </c>
      <c r="AE1169" s="13" t="s">
        <v>101</v>
      </c>
      <c r="AF1169" s="19">
        <f t="shared" si="279"/>
        <v>30516.25</v>
      </c>
      <c r="AG1169" s="20">
        <f t="shared" si="280"/>
        <v>0.77073690246999549</v>
      </c>
      <c r="AH1169" s="20">
        <f t="shared" si="281"/>
        <v>0.90803738844792825</v>
      </c>
      <c r="AI1169" s="13" t="s">
        <v>51</v>
      </c>
      <c r="AJ1169" s="13" t="s">
        <v>100</v>
      </c>
      <c r="AK1169" s="13" t="s">
        <v>52</v>
      </c>
      <c r="AL1169" s="13" t="s">
        <v>102</v>
      </c>
      <c r="AM1169" s="13" t="s">
        <v>103</v>
      </c>
      <c r="AN1169" s="12">
        <v>0.16102</v>
      </c>
      <c r="AO1169" s="12">
        <v>0</v>
      </c>
      <c r="AP1169" s="12">
        <v>0.11179</v>
      </c>
      <c r="AQ1169" s="12">
        <v>0.15267</v>
      </c>
      <c r="AR1169" s="12"/>
      <c r="AS1169" s="13" t="s">
        <v>104</v>
      </c>
    </row>
    <row r="1170" spans="1:45" ht="21" customHeight="1">
      <c r="A1170" s="15">
        <v>46076</v>
      </c>
      <c r="B1170" s="13" t="s">
        <v>99</v>
      </c>
      <c r="C1170" s="13" t="s">
        <v>100</v>
      </c>
      <c r="D1170" s="15">
        <v>46218</v>
      </c>
      <c r="E1170" s="13">
        <f t="shared" si="282"/>
        <v>-142</v>
      </c>
      <c r="F1170" s="13" t="str">
        <f t="shared" si="270"/>
        <v>개봉전</v>
      </c>
      <c r="G1170" s="13" t="str">
        <f t="shared" si="283"/>
        <v>월</v>
      </c>
      <c r="H1170" s="13">
        <f t="shared" si="284"/>
        <v>0</v>
      </c>
      <c r="I1170" s="16">
        <v>58146</v>
      </c>
      <c r="J1170" s="16">
        <v>21136</v>
      </c>
      <c r="K1170" s="16">
        <v>37009</v>
      </c>
      <c r="L1170" s="17">
        <f t="shared" si="285"/>
        <v>0.36349877893578236</v>
      </c>
      <c r="M1170" s="17">
        <f t="shared" si="271"/>
        <v>5.3999673717983532E-2</v>
      </c>
      <c r="N1170" s="16">
        <f t="shared" si="273"/>
        <v>68939</v>
      </c>
      <c r="O1170" s="16">
        <f t="shared" si="275"/>
        <v>62551.357142857145</v>
      </c>
      <c r="P1170" s="18">
        <f t="shared" si="276"/>
        <v>0.92957215727876175</v>
      </c>
      <c r="Q1170" s="16"/>
      <c r="R1170" s="16"/>
      <c r="S1170" s="16"/>
      <c r="T1170" s="16"/>
      <c r="U1170" s="16"/>
      <c r="V1170" s="16"/>
      <c r="W1170" s="16"/>
      <c r="X1170" s="13" t="s">
        <v>106</v>
      </c>
      <c r="Y1170" s="13"/>
      <c r="Z1170" s="12">
        <v>0.16034999999999999</v>
      </c>
      <c r="AA1170" s="17">
        <f t="shared" si="272"/>
        <v>-4.160973792075584E-3</v>
      </c>
      <c r="AB1170" s="12">
        <f t="shared" si="274"/>
        <v>0.24337714285714288</v>
      </c>
      <c r="AC1170" s="12">
        <f t="shared" si="277"/>
        <v>0.18124892857142855</v>
      </c>
      <c r="AD1170" s="18">
        <f t="shared" si="278"/>
        <v>1.3427783809559468</v>
      </c>
      <c r="AE1170" s="13" t="s">
        <v>101</v>
      </c>
      <c r="AF1170" s="19">
        <f t="shared" si="279"/>
        <v>32650</v>
      </c>
      <c r="AG1170" s="20">
        <f t="shared" si="280"/>
        <v>0.64735068912710569</v>
      </c>
      <c r="AH1170" s="20">
        <f t="shared" si="281"/>
        <v>0.88469488489587134</v>
      </c>
      <c r="AI1170" s="13" t="s">
        <v>51</v>
      </c>
      <c r="AJ1170" s="13" t="s">
        <v>100</v>
      </c>
      <c r="AK1170" s="13" t="s">
        <v>52</v>
      </c>
      <c r="AL1170" s="13" t="s">
        <v>102</v>
      </c>
      <c r="AM1170" s="13" t="s">
        <v>103</v>
      </c>
      <c r="AN1170" s="12">
        <v>0.16034999999999999</v>
      </c>
      <c r="AO1170" s="12">
        <v>0</v>
      </c>
      <c r="AP1170" s="12">
        <v>0.16519</v>
      </c>
      <c r="AQ1170" s="12">
        <v>0.13832</v>
      </c>
      <c r="AR1170" s="12"/>
      <c r="AS1170" s="13" t="s">
        <v>104</v>
      </c>
    </row>
    <row r="1171" spans="1:45" ht="21" customHeight="1">
      <c r="A1171" s="15">
        <v>46077</v>
      </c>
      <c r="B1171" s="13" t="s">
        <v>99</v>
      </c>
      <c r="C1171" s="13" t="s">
        <v>100</v>
      </c>
      <c r="D1171" s="15">
        <v>46218</v>
      </c>
      <c r="E1171" s="13">
        <f t="shared" si="282"/>
        <v>-141</v>
      </c>
      <c r="F1171" s="13" t="str">
        <f t="shared" si="270"/>
        <v>개봉전</v>
      </c>
      <c r="G1171" s="13" t="str">
        <f t="shared" si="283"/>
        <v>화</v>
      </c>
      <c r="H1171" s="13">
        <f t="shared" si="284"/>
        <v>0</v>
      </c>
      <c r="I1171" s="16">
        <v>53795</v>
      </c>
      <c r="J1171" s="16">
        <v>18904</v>
      </c>
      <c r="K1171" s="16">
        <v>34892</v>
      </c>
      <c r="L1171" s="17">
        <f t="shared" si="285"/>
        <v>0.3514081234315457</v>
      </c>
      <c r="M1171" s="17">
        <f t="shared" si="271"/>
        <v>-7.4828879028651984E-2</v>
      </c>
      <c r="N1171" s="16">
        <f t="shared" si="273"/>
        <v>60199.428571428572</v>
      </c>
      <c r="O1171" s="16">
        <f t="shared" si="275"/>
        <v>62586.75</v>
      </c>
      <c r="P1171" s="18">
        <f t="shared" si="276"/>
        <v>0.85952697655653953</v>
      </c>
      <c r="Q1171" s="16"/>
      <c r="R1171" s="16"/>
      <c r="S1171" s="16"/>
      <c r="T1171" s="16"/>
      <c r="U1171" s="16"/>
      <c r="V1171" s="16"/>
      <c r="W1171" s="16"/>
      <c r="X1171" s="13" t="s">
        <v>106</v>
      </c>
      <c r="Y1171" s="13"/>
      <c r="Z1171" s="12">
        <v>0.24612000000000001</v>
      </c>
      <c r="AA1171" s="17">
        <f t="shared" si="272"/>
        <v>0.53489242282507021</v>
      </c>
      <c r="AB1171" s="12">
        <f t="shared" si="274"/>
        <v>0.24795428571428571</v>
      </c>
      <c r="AC1171" s="12">
        <f t="shared" si="277"/>
        <v>0.18546821428571428</v>
      </c>
      <c r="AD1171" s="18">
        <f t="shared" si="278"/>
        <v>1.3369098671123856</v>
      </c>
      <c r="AE1171" s="13" t="s">
        <v>101</v>
      </c>
      <c r="AF1171" s="19">
        <f t="shared" si="279"/>
        <v>35845</v>
      </c>
      <c r="AG1171" s="20">
        <f t="shared" si="280"/>
        <v>0.52738178267540803</v>
      </c>
      <c r="AH1171" s="20">
        <f t="shared" si="281"/>
        <v>1.3270198397492063</v>
      </c>
      <c r="AI1171" s="13" t="s">
        <v>51</v>
      </c>
      <c r="AJ1171" s="13" t="s">
        <v>100</v>
      </c>
      <c r="AK1171" s="13" t="s">
        <v>52</v>
      </c>
      <c r="AL1171" s="13" t="s">
        <v>102</v>
      </c>
      <c r="AM1171" s="13" t="s">
        <v>103</v>
      </c>
      <c r="AN1171" s="12">
        <v>0.24612000000000001</v>
      </c>
      <c r="AO1171" s="12">
        <v>0</v>
      </c>
      <c r="AP1171" s="12">
        <v>0.17202999999999999</v>
      </c>
      <c r="AQ1171" s="12">
        <v>0.16486000000000001</v>
      </c>
      <c r="AR1171" s="12"/>
      <c r="AS1171" s="13" t="s">
        <v>104</v>
      </c>
    </row>
    <row r="1172" spans="1:45" ht="21" customHeight="1">
      <c r="A1172" s="15">
        <v>46078</v>
      </c>
      <c r="B1172" s="13" t="s">
        <v>99</v>
      </c>
      <c r="C1172" s="13" t="s">
        <v>100</v>
      </c>
      <c r="D1172" s="15">
        <v>46218</v>
      </c>
      <c r="E1172" s="13">
        <f t="shared" si="282"/>
        <v>-140</v>
      </c>
      <c r="F1172" s="13" t="str">
        <f t="shared" si="270"/>
        <v>개봉전</v>
      </c>
      <c r="G1172" s="13" t="str">
        <f t="shared" si="283"/>
        <v>수</v>
      </c>
      <c r="H1172" s="13">
        <f t="shared" si="284"/>
        <v>0</v>
      </c>
      <c r="I1172" s="16">
        <v>59034</v>
      </c>
      <c r="J1172" s="16">
        <v>22032</v>
      </c>
      <c r="K1172" s="16">
        <v>37002</v>
      </c>
      <c r="L1172" s="17">
        <f t="shared" si="285"/>
        <v>0.37320865941660736</v>
      </c>
      <c r="M1172" s="17">
        <f t="shared" si="271"/>
        <v>9.7388233107166045E-2</v>
      </c>
      <c r="N1172" s="16">
        <f t="shared" si="273"/>
        <v>58367.428571428572</v>
      </c>
      <c r="O1172" s="16">
        <f t="shared" si="275"/>
        <v>62471.857142857145</v>
      </c>
      <c r="P1172" s="18">
        <f t="shared" si="276"/>
        <v>0.94496950626910858</v>
      </c>
      <c r="Q1172" s="16"/>
      <c r="R1172" s="16"/>
      <c r="S1172" s="16"/>
      <c r="T1172" s="16"/>
      <c r="U1172" s="16"/>
      <c r="V1172" s="16"/>
      <c r="W1172" s="16"/>
      <c r="X1172" s="13" t="s">
        <v>106</v>
      </c>
      <c r="Y1172" s="13"/>
      <c r="Z1172" s="12">
        <v>0.13431999999999999</v>
      </c>
      <c r="AA1172" s="17">
        <f t="shared" si="272"/>
        <v>-0.45424995936941337</v>
      </c>
      <c r="AB1172" s="12">
        <f t="shared" si="274"/>
        <v>0.20094714285714285</v>
      </c>
      <c r="AC1172" s="12">
        <f t="shared" si="277"/>
        <v>0.19256607142857143</v>
      </c>
      <c r="AD1172" s="18">
        <f t="shared" si="278"/>
        <v>1.0435230950415906</v>
      </c>
      <c r="AE1172" s="13" t="s">
        <v>101</v>
      </c>
      <c r="AF1172" s="19">
        <f t="shared" si="279"/>
        <v>25808.25</v>
      </c>
      <c r="AG1172" s="20">
        <f t="shared" si="280"/>
        <v>0.85368050913951932</v>
      </c>
      <c r="AH1172" s="20">
        <f t="shared" si="281"/>
        <v>0.69752682289010259</v>
      </c>
      <c r="AI1172" s="13" t="s">
        <v>51</v>
      </c>
      <c r="AJ1172" s="13" t="s">
        <v>100</v>
      </c>
      <c r="AK1172" s="13" t="s">
        <v>52</v>
      </c>
      <c r="AL1172" s="13" t="s">
        <v>102</v>
      </c>
      <c r="AM1172" s="13" t="s">
        <v>103</v>
      </c>
      <c r="AN1172" s="12">
        <v>0.13431999999999999</v>
      </c>
      <c r="AO1172" s="12">
        <v>0</v>
      </c>
      <c r="AP1172" s="12">
        <v>0.13666</v>
      </c>
      <c r="AQ1172" s="12">
        <v>0.14233000000000001</v>
      </c>
      <c r="AR1172" s="12"/>
      <c r="AS1172" s="13" t="s">
        <v>104</v>
      </c>
    </row>
    <row r="1173" spans="1:45" ht="21" customHeight="1">
      <c r="A1173" s="15">
        <v>46079</v>
      </c>
      <c r="B1173" s="13" t="s">
        <v>99</v>
      </c>
      <c r="C1173" s="13" t="s">
        <v>100</v>
      </c>
      <c r="D1173" s="15">
        <v>46218</v>
      </c>
      <c r="E1173" s="13">
        <f t="shared" si="282"/>
        <v>-139</v>
      </c>
      <c r="F1173" s="13" t="str">
        <f t="shared" si="270"/>
        <v>개봉전</v>
      </c>
      <c r="G1173" s="13" t="str">
        <f t="shared" si="283"/>
        <v>목</v>
      </c>
      <c r="H1173" s="13">
        <f t="shared" si="284"/>
        <v>0</v>
      </c>
      <c r="I1173" s="16">
        <v>61019</v>
      </c>
      <c r="J1173" s="16">
        <v>23936</v>
      </c>
      <c r="K1173" s="16">
        <v>37082</v>
      </c>
      <c r="L1173" s="17">
        <f t="shared" si="285"/>
        <v>0.39227125977154659</v>
      </c>
      <c r="M1173" s="17">
        <f t="shared" si="271"/>
        <v>3.3624690856116857E-2</v>
      </c>
      <c r="N1173" s="16">
        <f t="shared" si="273"/>
        <v>58339</v>
      </c>
      <c r="O1173" s="16">
        <f t="shared" si="275"/>
        <v>62569.571428571428</v>
      </c>
      <c r="P1173" s="18">
        <f t="shared" si="276"/>
        <v>0.97521844255651424</v>
      </c>
      <c r="Q1173" s="16"/>
      <c r="R1173" s="16"/>
      <c r="S1173" s="16"/>
      <c r="T1173" s="16"/>
      <c r="U1173" s="16"/>
      <c r="V1173" s="16"/>
      <c r="W1173" s="16"/>
      <c r="X1173" s="13" t="s">
        <v>106</v>
      </c>
      <c r="Y1173" s="13"/>
      <c r="Z1173" s="12">
        <v>9.7439999999999999E-2</v>
      </c>
      <c r="AA1173" s="17">
        <f t="shared" si="272"/>
        <v>-0.2745681953543776</v>
      </c>
      <c r="AB1173" s="12">
        <f t="shared" si="274"/>
        <v>0.17577428571428569</v>
      </c>
      <c r="AC1173" s="12">
        <f t="shared" si="277"/>
        <v>0.19567107142857143</v>
      </c>
      <c r="AD1173" s="18">
        <f t="shared" si="278"/>
        <v>0.89831513892666071</v>
      </c>
      <c r="AE1173" s="13" t="s">
        <v>101</v>
      </c>
      <c r="AF1173" s="19">
        <f t="shared" si="279"/>
        <v>22271.25</v>
      </c>
      <c r="AG1173" s="20">
        <f t="shared" si="280"/>
        <v>1.0747488353819385</v>
      </c>
      <c r="AH1173" s="20">
        <f t="shared" si="281"/>
        <v>0.49797856826051007</v>
      </c>
      <c r="AI1173" s="13" t="s">
        <v>51</v>
      </c>
      <c r="AJ1173" s="13" t="s">
        <v>100</v>
      </c>
      <c r="AK1173" s="13" t="s">
        <v>52</v>
      </c>
      <c r="AL1173" s="13" t="s">
        <v>102</v>
      </c>
      <c r="AM1173" s="13" t="s">
        <v>103</v>
      </c>
      <c r="AN1173" s="12">
        <v>9.7439999999999999E-2</v>
      </c>
      <c r="AO1173" s="12">
        <v>0</v>
      </c>
      <c r="AP1173" s="12">
        <v>0.14949999999999999</v>
      </c>
      <c r="AQ1173" s="12">
        <v>0.14799999999999999</v>
      </c>
      <c r="AR1173" s="12"/>
      <c r="AS1173" s="13" t="s">
        <v>104</v>
      </c>
    </row>
    <row r="1174" spans="1:45" ht="21" customHeight="1">
      <c r="A1174" s="15">
        <v>46080</v>
      </c>
      <c r="B1174" s="13" t="s">
        <v>99</v>
      </c>
      <c r="C1174" s="13" t="s">
        <v>100</v>
      </c>
      <c r="D1174" s="15">
        <v>46218</v>
      </c>
      <c r="E1174" s="13">
        <f t="shared" si="282"/>
        <v>-138</v>
      </c>
      <c r="F1174" s="13" t="str">
        <f t="shared" si="270"/>
        <v>개봉전</v>
      </c>
      <c r="G1174" s="13" t="str">
        <f t="shared" si="283"/>
        <v>금</v>
      </c>
      <c r="H1174" s="13">
        <f t="shared" si="284"/>
        <v>0</v>
      </c>
      <c r="I1174" s="16">
        <v>60592</v>
      </c>
      <c r="J1174" s="16">
        <v>24336</v>
      </c>
      <c r="K1174" s="16">
        <v>36256</v>
      </c>
      <c r="L1174" s="17">
        <f t="shared" si="285"/>
        <v>0.40163717982571956</v>
      </c>
      <c r="M1174" s="17">
        <f t="shared" si="271"/>
        <v>-6.997820351038242E-3</v>
      </c>
      <c r="N1174" s="16">
        <f t="shared" si="273"/>
        <v>58408.428571428572</v>
      </c>
      <c r="O1174" s="16">
        <f t="shared" si="275"/>
        <v>62701.678571428572</v>
      </c>
      <c r="P1174" s="18">
        <f t="shared" si="276"/>
        <v>0.96635371461347297</v>
      </c>
      <c r="Q1174" s="16"/>
      <c r="R1174" s="16"/>
      <c r="S1174" s="16"/>
      <c r="T1174" s="16"/>
      <c r="U1174" s="16"/>
      <c r="V1174" s="16"/>
      <c r="W1174" s="16"/>
      <c r="X1174" s="13" t="s">
        <v>106</v>
      </c>
      <c r="Y1174" s="13"/>
      <c r="Z1174" s="12">
        <v>9.844E-2</v>
      </c>
      <c r="AA1174" s="17">
        <f t="shared" si="272"/>
        <v>1.026272577996723E-2</v>
      </c>
      <c r="AB1174" s="12">
        <f t="shared" si="274"/>
        <v>0.16287714285714289</v>
      </c>
      <c r="AC1174" s="12">
        <f t="shared" si="277"/>
        <v>0.19761964285714284</v>
      </c>
      <c r="AD1174" s="18">
        <f t="shared" si="278"/>
        <v>0.82419510784606087</v>
      </c>
      <c r="AE1174" s="13" t="s">
        <v>101</v>
      </c>
      <c r="AF1174" s="19">
        <f t="shared" si="279"/>
        <v>22532.25</v>
      </c>
      <c r="AG1174" s="20">
        <f t="shared" si="280"/>
        <v>1.080051925573345</v>
      </c>
      <c r="AH1174" s="20">
        <f t="shared" si="281"/>
        <v>0.4981286200945178</v>
      </c>
      <c r="AI1174" s="13" t="s">
        <v>51</v>
      </c>
      <c r="AJ1174" s="13" t="s">
        <v>100</v>
      </c>
      <c r="AK1174" s="13" t="s">
        <v>52</v>
      </c>
      <c r="AL1174" s="13" t="s">
        <v>102</v>
      </c>
      <c r="AM1174" s="13" t="s">
        <v>103</v>
      </c>
      <c r="AN1174" s="12">
        <v>9.844E-2</v>
      </c>
      <c r="AO1174" s="12">
        <v>0</v>
      </c>
      <c r="AP1174" s="12">
        <v>0.15468000000000001</v>
      </c>
      <c r="AQ1174" s="12">
        <v>0.17052999999999999</v>
      </c>
      <c r="AR1174" s="12"/>
      <c r="AS1174" s="13" t="s">
        <v>104</v>
      </c>
    </row>
    <row r="1175" spans="1:45" ht="21" customHeight="1">
      <c r="A1175" s="15">
        <v>46081</v>
      </c>
      <c r="B1175" s="13" t="s">
        <v>99</v>
      </c>
      <c r="C1175" s="13" t="s">
        <v>100</v>
      </c>
      <c r="D1175" s="15">
        <v>46218</v>
      </c>
      <c r="E1175" s="13">
        <f t="shared" si="282"/>
        <v>-137</v>
      </c>
      <c r="F1175" s="13" t="str">
        <f t="shared" si="270"/>
        <v>개봉전</v>
      </c>
      <c r="G1175" s="13" t="str">
        <f t="shared" si="283"/>
        <v>토</v>
      </c>
      <c r="H1175" s="13">
        <f t="shared" si="284"/>
        <v>1</v>
      </c>
      <c r="I1175" s="16">
        <v>67165</v>
      </c>
      <c r="J1175" s="16">
        <v>34444</v>
      </c>
      <c r="K1175" s="16">
        <v>32722</v>
      </c>
      <c r="L1175" s="17">
        <f t="shared" si="285"/>
        <v>0.5128266210079655</v>
      </c>
      <c r="M1175" s="17">
        <f t="shared" si="271"/>
        <v>0.10847966728280967</v>
      </c>
      <c r="N1175" s="16">
        <f t="shared" si="273"/>
        <v>59274</v>
      </c>
      <c r="O1175" s="16">
        <f t="shared" si="275"/>
        <v>62837.178571428572</v>
      </c>
      <c r="P1175" s="18">
        <f t="shared" si="276"/>
        <v>1.0688735797335631</v>
      </c>
      <c r="Q1175" s="16"/>
      <c r="R1175" s="16"/>
      <c r="S1175" s="16"/>
      <c r="T1175" s="16"/>
      <c r="U1175" s="16"/>
      <c r="V1175" s="16"/>
      <c r="W1175" s="16"/>
      <c r="X1175" s="13" t="s">
        <v>106</v>
      </c>
      <c r="Y1175" s="13"/>
      <c r="Z1175" s="12">
        <v>0.10896</v>
      </c>
      <c r="AA1175" s="17">
        <f t="shared" si="272"/>
        <v>0.10686712718407154</v>
      </c>
      <c r="AB1175" s="12">
        <f t="shared" si="274"/>
        <v>0.14380714285714286</v>
      </c>
      <c r="AC1175" s="12">
        <f t="shared" si="277"/>
        <v>0.19948464285714285</v>
      </c>
      <c r="AD1175" s="18">
        <f t="shared" si="278"/>
        <v>0.72089330184743905</v>
      </c>
      <c r="AE1175" s="13" t="s">
        <v>101</v>
      </c>
      <c r="AF1175" s="19">
        <f t="shared" si="279"/>
        <v>29133.25</v>
      </c>
      <c r="AG1175" s="20">
        <f t="shared" si="280"/>
        <v>1.1822917113607305</v>
      </c>
      <c r="AH1175" s="20">
        <f t="shared" si="281"/>
        <v>0.54620745957887917</v>
      </c>
      <c r="AI1175" s="13" t="s">
        <v>51</v>
      </c>
      <c r="AJ1175" s="13" t="s">
        <v>100</v>
      </c>
      <c r="AK1175" s="13" t="s">
        <v>52</v>
      </c>
      <c r="AL1175" s="13" t="s">
        <v>102</v>
      </c>
      <c r="AM1175" s="13" t="s">
        <v>103</v>
      </c>
      <c r="AN1175" s="12">
        <v>0.10896</v>
      </c>
      <c r="AO1175" s="12">
        <v>0</v>
      </c>
      <c r="AP1175" s="12">
        <v>0.13899</v>
      </c>
      <c r="AQ1175" s="12">
        <v>0.24562</v>
      </c>
      <c r="AR1175" s="12"/>
      <c r="AS1175" s="13" t="s">
        <v>104</v>
      </c>
    </row>
    <row r="1176" spans="1:45" ht="21" customHeight="1">
      <c r="A1176" s="15">
        <v>46082</v>
      </c>
      <c r="B1176" s="13" t="s">
        <v>99</v>
      </c>
      <c r="C1176" s="13" t="s">
        <v>100</v>
      </c>
      <c r="D1176" s="15">
        <v>46218</v>
      </c>
      <c r="E1176" s="13">
        <f t="shared" si="282"/>
        <v>-136</v>
      </c>
      <c r="F1176" s="13" t="str">
        <f t="shared" si="270"/>
        <v>개봉전</v>
      </c>
      <c r="G1176" s="13" t="str">
        <f t="shared" si="283"/>
        <v>일</v>
      </c>
      <c r="H1176" s="13">
        <f t="shared" si="284"/>
        <v>1</v>
      </c>
      <c r="I1176" s="16">
        <v>65208</v>
      </c>
      <c r="J1176" s="16">
        <v>33369</v>
      </c>
      <c r="K1176" s="16">
        <v>31840</v>
      </c>
      <c r="L1176" s="17">
        <f t="shared" si="285"/>
        <v>0.51173168936326829</v>
      </c>
      <c r="M1176" s="17">
        <f t="shared" si="271"/>
        <v>-2.91371994342291E-2</v>
      </c>
      <c r="N1176" s="16">
        <f t="shared" si="273"/>
        <v>60708.428571428572</v>
      </c>
      <c r="O1176" s="16">
        <f t="shared" si="275"/>
        <v>63187.678571428572</v>
      </c>
      <c r="P1176" s="18">
        <f t="shared" si="276"/>
        <v>1.0319733447128876</v>
      </c>
      <c r="Q1176" s="16"/>
      <c r="R1176" s="16"/>
      <c r="S1176" s="16"/>
      <c r="T1176" s="16"/>
      <c r="U1176" s="16"/>
      <c r="V1176" s="16"/>
      <c r="W1176" s="16"/>
      <c r="X1176" s="13" t="s">
        <v>106</v>
      </c>
      <c r="Y1176" s="13"/>
      <c r="Z1176" s="12">
        <v>0.18521000000000001</v>
      </c>
      <c r="AA1176" s="17">
        <f t="shared" si="272"/>
        <v>0.6997980910425845</v>
      </c>
      <c r="AB1176" s="12">
        <f t="shared" si="274"/>
        <v>0.14726285714285714</v>
      </c>
      <c r="AC1176" s="12">
        <f t="shared" si="277"/>
        <v>0.20176714285714284</v>
      </c>
      <c r="AD1176" s="18">
        <f t="shared" si="278"/>
        <v>0.72986540354156493</v>
      </c>
      <c r="AE1176" s="13" t="s">
        <v>101</v>
      </c>
      <c r="AF1176" s="19">
        <f t="shared" si="279"/>
        <v>30490</v>
      </c>
      <c r="AG1176" s="20">
        <f t="shared" si="280"/>
        <v>1.0944244014430962</v>
      </c>
      <c r="AH1176" s="20">
        <f t="shared" si="281"/>
        <v>0.91793935017028128</v>
      </c>
      <c r="AI1176" s="13" t="s">
        <v>51</v>
      </c>
      <c r="AJ1176" s="13" t="s">
        <v>100</v>
      </c>
      <c r="AK1176" s="13" t="s">
        <v>52</v>
      </c>
      <c r="AL1176" s="13" t="s">
        <v>102</v>
      </c>
      <c r="AM1176" s="13" t="s">
        <v>103</v>
      </c>
      <c r="AN1176" s="12">
        <v>0.18521000000000001</v>
      </c>
      <c r="AO1176" s="12">
        <v>0</v>
      </c>
      <c r="AP1176" s="12">
        <v>0.12197</v>
      </c>
      <c r="AQ1176" s="12">
        <v>0.22125</v>
      </c>
      <c r="AR1176" s="12"/>
      <c r="AS1176" s="13" t="s">
        <v>104</v>
      </c>
    </row>
    <row r="1177" spans="1:45" ht="21" customHeight="1">
      <c r="A1177" s="15">
        <v>46083</v>
      </c>
      <c r="B1177" s="13" t="s">
        <v>99</v>
      </c>
      <c r="C1177" s="13" t="s">
        <v>100</v>
      </c>
      <c r="D1177" s="15">
        <v>46218</v>
      </c>
      <c r="E1177" s="13">
        <f t="shared" si="282"/>
        <v>-135</v>
      </c>
      <c r="F1177" s="13" t="str">
        <f t="shared" si="270"/>
        <v>개봉전</v>
      </c>
      <c r="G1177" s="13" t="str">
        <f t="shared" si="283"/>
        <v>월</v>
      </c>
      <c r="H1177" s="13">
        <f t="shared" si="284"/>
        <v>0</v>
      </c>
      <c r="I1177" s="16">
        <v>46868</v>
      </c>
      <c r="J1177" s="16">
        <v>17486</v>
      </c>
      <c r="K1177" s="16">
        <v>29382</v>
      </c>
      <c r="L1177" s="17">
        <f t="shared" si="285"/>
        <v>0.37309038149697021</v>
      </c>
      <c r="M1177" s="17">
        <f t="shared" si="271"/>
        <v>-0.28125383388541281</v>
      </c>
      <c r="N1177" s="16">
        <f t="shared" si="273"/>
        <v>59097.285714285717</v>
      </c>
      <c r="O1177" s="16">
        <f t="shared" si="275"/>
        <v>63643.892857142855</v>
      </c>
      <c r="P1177" s="18">
        <f t="shared" si="276"/>
        <v>0.73641001352952173</v>
      </c>
      <c r="Q1177" s="16"/>
      <c r="R1177" s="16"/>
      <c r="S1177" s="16"/>
      <c r="T1177" s="16"/>
      <c r="U1177" s="16"/>
      <c r="V1177" s="16"/>
      <c r="W1177" s="16"/>
      <c r="X1177" s="13" t="s">
        <v>106</v>
      </c>
      <c r="Y1177" s="13"/>
      <c r="Z1177" s="12">
        <v>0.18004000000000001</v>
      </c>
      <c r="AA1177" s="17">
        <f t="shared" si="272"/>
        <v>-2.7914259489228432E-2</v>
      </c>
      <c r="AB1177" s="12">
        <f t="shared" si="274"/>
        <v>0.15007571428571428</v>
      </c>
      <c r="AC1177" s="12">
        <f t="shared" si="277"/>
        <v>0.20617107142857141</v>
      </c>
      <c r="AD1177" s="18">
        <f t="shared" si="278"/>
        <v>0.72791838954820809</v>
      </c>
      <c r="AE1177" s="13" t="s">
        <v>101</v>
      </c>
      <c r="AF1177" s="19">
        <f t="shared" si="279"/>
        <v>32628</v>
      </c>
      <c r="AG1177" s="20">
        <f t="shared" si="280"/>
        <v>0.53592006865269093</v>
      </c>
      <c r="AH1177" s="20">
        <f t="shared" si="281"/>
        <v>0.87325539297289534</v>
      </c>
      <c r="AI1177" s="13" t="s">
        <v>51</v>
      </c>
      <c r="AJ1177" s="13" t="s">
        <v>100</v>
      </c>
      <c r="AK1177" s="13" t="s">
        <v>52</v>
      </c>
      <c r="AL1177" s="13" t="s">
        <v>102</v>
      </c>
      <c r="AM1177" s="13" t="s">
        <v>103</v>
      </c>
      <c r="AN1177" s="12">
        <v>0.18004000000000001</v>
      </c>
      <c r="AO1177" s="12">
        <v>0</v>
      </c>
      <c r="AP1177" s="12">
        <v>0.12531</v>
      </c>
      <c r="AQ1177" s="12">
        <v>0.11747</v>
      </c>
      <c r="AR1177" s="12"/>
      <c r="AS1177" s="13" t="s">
        <v>104</v>
      </c>
    </row>
    <row r="1178" spans="1:45" ht="21" customHeight="1">
      <c r="A1178" s="15">
        <v>46084</v>
      </c>
      <c r="B1178" s="13" t="s">
        <v>99</v>
      </c>
      <c r="C1178" s="13" t="s">
        <v>100</v>
      </c>
      <c r="D1178" s="15">
        <v>46218</v>
      </c>
      <c r="E1178" s="13">
        <f t="shared" si="282"/>
        <v>-134</v>
      </c>
      <c r="F1178" s="13" t="str">
        <f t="shared" si="270"/>
        <v>개봉전</v>
      </c>
      <c r="G1178" s="13" t="str">
        <f t="shared" si="283"/>
        <v>화</v>
      </c>
      <c r="H1178" s="13">
        <f t="shared" si="284"/>
        <v>0</v>
      </c>
      <c r="I1178" s="16">
        <v>56242</v>
      </c>
      <c r="J1178" s="16">
        <v>18347</v>
      </c>
      <c r="K1178" s="16">
        <v>37894</v>
      </c>
      <c r="L1178" s="17">
        <f t="shared" si="285"/>
        <v>0.32621528395149535</v>
      </c>
      <c r="M1178" s="17">
        <f t="shared" si="271"/>
        <v>0.20000853460783485</v>
      </c>
      <c r="N1178" s="16">
        <f t="shared" si="273"/>
        <v>59446.857142857145</v>
      </c>
      <c r="O1178" s="16">
        <f t="shared" si="275"/>
        <v>63491.392857142855</v>
      </c>
      <c r="P1178" s="18">
        <f t="shared" si="276"/>
        <v>0.88582085648279663</v>
      </c>
      <c r="Q1178" s="16"/>
      <c r="R1178" s="16"/>
      <c r="S1178" s="16"/>
      <c r="T1178" s="16"/>
      <c r="U1178" s="16"/>
      <c r="V1178" s="16"/>
      <c r="W1178" s="16"/>
      <c r="X1178" s="13" t="s">
        <v>106</v>
      </c>
      <c r="Y1178" s="13"/>
      <c r="Z1178" s="12">
        <v>0.18437999999999999</v>
      </c>
      <c r="AA1178" s="17">
        <f t="shared" si="272"/>
        <v>2.4105754276827263E-2</v>
      </c>
      <c r="AB1178" s="12">
        <f t="shared" si="274"/>
        <v>0.14125571428571429</v>
      </c>
      <c r="AC1178" s="12">
        <f t="shared" si="277"/>
        <v>0.21071821428571424</v>
      </c>
      <c r="AD1178" s="18">
        <f t="shared" si="278"/>
        <v>0.67035360357688256</v>
      </c>
      <c r="AE1178" s="13" t="s">
        <v>101</v>
      </c>
      <c r="AF1178" s="19">
        <f t="shared" si="279"/>
        <v>35219.5</v>
      </c>
      <c r="AG1178" s="20">
        <f t="shared" si="280"/>
        <v>0.52093300586322921</v>
      </c>
      <c r="AH1178" s="20">
        <f t="shared" si="281"/>
        <v>0.87500741511598945</v>
      </c>
      <c r="AI1178" s="13" t="s">
        <v>51</v>
      </c>
      <c r="AJ1178" s="13" t="s">
        <v>100</v>
      </c>
      <c r="AK1178" s="13" t="s">
        <v>52</v>
      </c>
      <c r="AL1178" s="13" t="s">
        <v>102</v>
      </c>
      <c r="AM1178" s="13" t="s">
        <v>103</v>
      </c>
      <c r="AN1178" s="12">
        <v>0.18437999999999999</v>
      </c>
      <c r="AO1178" s="12">
        <v>0</v>
      </c>
      <c r="AP1178" s="12">
        <v>0.13264999999999999</v>
      </c>
      <c r="AQ1178" s="12">
        <v>7.8589999999999993E-2</v>
      </c>
      <c r="AR1178" s="12"/>
      <c r="AS1178" s="13" t="s">
        <v>104</v>
      </c>
    </row>
    <row r="1179" spans="1:45" ht="21" customHeight="1">
      <c r="A1179" s="15">
        <v>46085</v>
      </c>
      <c r="B1179" s="13" t="s">
        <v>99</v>
      </c>
      <c r="C1179" s="13" t="s">
        <v>100</v>
      </c>
      <c r="D1179" s="15">
        <v>46218</v>
      </c>
      <c r="E1179" s="13">
        <f t="shared" si="282"/>
        <v>-133</v>
      </c>
      <c r="F1179" s="13" t="str">
        <f t="shared" si="270"/>
        <v>개봉전</v>
      </c>
      <c r="G1179" s="13" t="str">
        <f t="shared" si="283"/>
        <v>수</v>
      </c>
      <c r="H1179" s="13">
        <f t="shared" si="284"/>
        <v>0</v>
      </c>
      <c r="I1179" s="16">
        <v>58132</v>
      </c>
      <c r="J1179" s="16">
        <v>19764</v>
      </c>
      <c r="K1179" s="16">
        <v>38367</v>
      </c>
      <c r="L1179" s="17">
        <f t="shared" si="285"/>
        <v>0.33998486203812012</v>
      </c>
      <c r="M1179" s="17">
        <f t="shared" si="271"/>
        <v>3.360477934639583E-2</v>
      </c>
      <c r="N1179" s="16">
        <f t="shared" si="273"/>
        <v>59318</v>
      </c>
      <c r="O1179" s="16">
        <f t="shared" si="275"/>
        <v>63540.678571428572</v>
      </c>
      <c r="P1179" s="18">
        <f t="shared" si="276"/>
        <v>0.91487848897697144</v>
      </c>
      <c r="Q1179" s="16"/>
      <c r="R1179" s="16"/>
      <c r="S1179" s="16"/>
      <c r="T1179" s="16"/>
      <c r="U1179" s="16"/>
      <c r="V1179" s="16"/>
      <c r="W1179" s="16"/>
      <c r="X1179" s="13" t="s">
        <v>106</v>
      </c>
      <c r="Y1179" s="13"/>
      <c r="Z1179" s="12">
        <v>0.24395</v>
      </c>
      <c r="AA1179" s="17">
        <f t="shared" si="272"/>
        <v>0.32308276385725132</v>
      </c>
      <c r="AB1179" s="12">
        <f t="shared" si="274"/>
        <v>0.15691714285714284</v>
      </c>
      <c r="AC1179" s="12">
        <f t="shared" si="277"/>
        <v>0.21302464285714282</v>
      </c>
      <c r="AD1179" s="18">
        <f t="shared" si="278"/>
        <v>0.73661497915231144</v>
      </c>
      <c r="AE1179" s="13" t="s">
        <v>101</v>
      </c>
      <c r="AF1179" s="19">
        <f t="shared" si="279"/>
        <v>26082.75</v>
      </c>
      <c r="AG1179" s="20">
        <f t="shared" si="280"/>
        <v>0.75774218592748077</v>
      </c>
      <c r="AH1179" s="20">
        <f t="shared" si="281"/>
        <v>1.1451726745229007</v>
      </c>
      <c r="AI1179" s="13" t="s">
        <v>51</v>
      </c>
      <c r="AJ1179" s="13" t="s">
        <v>100</v>
      </c>
      <c r="AK1179" s="13" t="s">
        <v>52</v>
      </c>
      <c r="AL1179" s="13" t="s">
        <v>102</v>
      </c>
      <c r="AM1179" s="13" t="s">
        <v>103</v>
      </c>
      <c r="AN1179" s="12">
        <v>0.24395</v>
      </c>
      <c r="AO1179" s="12">
        <v>0</v>
      </c>
      <c r="AP1179" s="12">
        <v>0.12664</v>
      </c>
      <c r="AQ1179" s="12">
        <v>8.5930000000000006E-2</v>
      </c>
      <c r="AR1179" s="12"/>
      <c r="AS1179" s="13" t="s">
        <v>104</v>
      </c>
    </row>
    <row r="1180" spans="1:45" ht="21" customHeight="1">
      <c r="A1180" s="15">
        <v>46086</v>
      </c>
      <c r="B1180" s="13" t="s">
        <v>99</v>
      </c>
      <c r="C1180" s="13" t="s">
        <v>100</v>
      </c>
      <c r="D1180" s="15">
        <v>46218</v>
      </c>
      <c r="E1180" s="13">
        <f t="shared" si="282"/>
        <v>-132</v>
      </c>
      <c r="F1180" s="13" t="str">
        <f t="shared" si="270"/>
        <v>개봉전</v>
      </c>
      <c r="G1180" s="13" t="str">
        <f t="shared" si="283"/>
        <v>목</v>
      </c>
      <c r="H1180" s="13">
        <f t="shared" si="284"/>
        <v>0</v>
      </c>
      <c r="I1180" s="16">
        <v>58390</v>
      </c>
      <c r="J1180" s="16">
        <v>20419</v>
      </c>
      <c r="K1180" s="16">
        <v>37972</v>
      </c>
      <c r="L1180" s="17">
        <f t="shared" si="285"/>
        <v>0.34970029114574414</v>
      </c>
      <c r="M1180" s="17">
        <f t="shared" si="271"/>
        <v>4.438175187504223E-3</v>
      </c>
      <c r="N1180" s="16">
        <f t="shared" si="273"/>
        <v>58942.428571428572</v>
      </c>
      <c r="O1180" s="16">
        <f t="shared" si="275"/>
        <v>63574.321428571428</v>
      </c>
      <c r="P1180" s="18">
        <f t="shared" si="276"/>
        <v>0.9184525872699052</v>
      </c>
      <c r="Q1180" s="16"/>
      <c r="R1180" s="16"/>
      <c r="S1180" s="16"/>
      <c r="T1180" s="16"/>
      <c r="U1180" s="16"/>
      <c r="V1180" s="16"/>
      <c r="W1180" s="16"/>
      <c r="X1180" s="13" t="s">
        <v>106</v>
      </c>
      <c r="Y1180" s="13"/>
      <c r="Z1180" s="12">
        <v>0.16134999999999999</v>
      </c>
      <c r="AA1180" s="17">
        <f t="shared" si="272"/>
        <v>-0.33859397417503589</v>
      </c>
      <c r="AB1180" s="12">
        <f t="shared" si="274"/>
        <v>0.16604714285714284</v>
      </c>
      <c r="AC1180" s="12">
        <f t="shared" si="277"/>
        <v>0.21764928571428568</v>
      </c>
      <c r="AD1180" s="18">
        <f t="shared" si="278"/>
        <v>0.76291149916805867</v>
      </c>
      <c r="AE1180" s="13" t="s">
        <v>101</v>
      </c>
      <c r="AF1180" s="19">
        <f t="shared" si="279"/>
        <v>22873.25</v>
      </c>
      <c r="AG1180" s="20">
        <f t="shared" si="280"/>
        <v>0.89270217393680396</v>
      </c>
      <c r="AH1180" s="20">
        <f t="shared" si="281"/>
        <v>0.74133025279857179</v>
      </c>
      <c r="AI1180" s="13" t="s">
        <v>51</v>
      </c>
      <c r="AJ1180" s="13" t="s">
        <v>100</v>
      </c>
      <c r="AK1180" s="13" t="s">
        <v>52</v>
      </c>
      <c r="AL1180" s="13" t="s">
        <v>102</v>
      </c>
      <c r="AM1180" s="13" t="s">
        <v>103</v>
      </c>
      <c r="AN1180" s="12">
        <v>0.16134999999999999</v>
      </c>
      <c r="AO1180" s="12">
        <v>0</v>
      </c>
      <c r="AP1180" s="12">
        <v>0.14466000000000001</v>
      </c>
      <c r="AQ1180" s="12">
        <v>8.7429999999999994E-2</v>
      </c>
      <c r="AR1180" s="12"/>
      <c r="AS1180" s="13" t="s">
        <v>104</v>
      </c>
    </row>
    <row r="1181" spans="1:45" ht="21" customHeight="1">
      <c r="A1181" s="15">
        <v>46087</v>
      </c>
      <c r="B1181" s="13" t="s">
        <v>99</v>
      </c>
      <c r="C1181" s="13" t="s">
        <v>100</v>
      </c>
      <c r="D1181" s="15">
        <v>46218</v>
      </c>
      <c r="E1181" s="13">
        <f t="shared" si="282"/>
        <v>-131</v>
      </c>
      <c r="F1181" s="13" t="str">
        <f t="shared" ref="F1181:F1244" si="286">IF(E1181&lt;0,"개봉전",IF(E1181=0,"개봉일","개봉후"))</f>
        <v>개봉전</v>
      </c>
      <c r="G1181" s="13" t="str">
        <f t="shared" si="283"/>
        <v>금</v>
      </c>
      <c r="H1181" s="13">
        <f t="shared" si="284"/>
        <v>0</v>
      </c>
      <c r="I1181" s="16">
        <v>57726</v>
      </c>
      <c r="J1181" s="16">
        <v>19512</v>
      </c>
      <c r="K1181" s="16">
        <v>38213</v>
      </c>
      <c r="L1181" s="17">
        <f t="shared" si="285"/>
        <v>0.33801060180854381</v>
      </c>
      <c r="M1181" s="17">
        <f t="shared" si="271"/>
        <v>-1.1371810241479707E-2</v>
      </c>
      <c r="N1181" s="16">
        <f t="shared" si="273"/>
        <v>58533</v>
      </c>
      <c r="O1181" s="16">
        <f t="shared" si="275"/>
        <v>63589.678571428572</v>
      </c>
      <c r="P1181" s="18">
        <f t="shared" si="276"/>
        <v>0.90778883140851141</v>
      </c>
      <c r="Q1181" s="16"/>
      <c r="R1181" s="16"/>
      <c r="S1181" s="16"/>
      <c r="T1181" s="16"/>
      <c r="U1181" s="16"/>
      <c r="V1181" s="16"/>
      <c r="W1181" s="16"/>
      <c r="X1181" s="13" t="s">
        <v>106</v>
      </c>
      <c r="Y1181" s="13"/>
      <c r="Z1181" s="12">
        <v>0.17052999999999999</v>
      </c>
      <c r="AA1181" s="17">
        <f t="shared" si="272"/>
        <v>5.6894948868918549E-2</v>
      </c>
      <c r="AB1181" s="12">
        <f t="shared" si="274"/>
        <v>0.1763457142857143</v>
      </c>
      <c r="AC1181" s="12">
        <f t="shared" si="277"/>
        <v>0.22008071428571424</v>
      </c>
      <c r="AD1181" s="18">
        <f t="shared" si="278"/>
        <v>0.80127745340183654</v>
      </c>
      <c r="AE1181" s="13" t="s">
        <v>101</v>
      </c>
      <c r="AF1181" s="19">
        <f t="shared" si="279"/>
        <v>23149.25</v>
      </c>
      <c r="AG1181" s="20">
        <f t="shared" si="280"/>
        <v>0.84287827899391987</v>
      </c>
      <c r="AH1181" s="20">
        <f t="shared" si="281"/>
        <v>0.77485208348884993</v>
      </c>
      <c r="AI1181" s="13" t="s">
        <v>51</v>
      </c>
      <c r="AJ1181" s="13" t="s">
        <v>100</v>
      </c>
      <c r="AK1181" s="13" t="s">
        <v>52</v>
      </c>
      <c r="AL1181" s="13" t="s">
        <v>102</v>
      </c>
      <c r="AM1181" s="13" t="s">
        <v>103</v>
      </c>
      <c r="AN1181" s="12">
        <v>0.17052999999999999</v>
      </c>
      <c r="AO1181" s="12">
        <v>3.8300000000000001E-3</v>
      </c>
      <c r="AP1181" s="12">
        <v>0.16134999999999999</v>
      </c>
      <c r="AQ1181" s="12">
        <v>9.5269999999999994E-2</v>
      </c>
      <c r="AR1181" s="12"/>
      <c r="AS1181" s="13" t="s">
        <v>104</v>
      </c>
    </row>
    <row r="1182" spans="1:45" ht="21" customHeight="1">
      <c r="A1182" s="15">
        <v>46088</v>
      </c>
      <c r="B1182" s="13" t="s">
        <v>99</v>
      </c>
      <c r="C1182" s="13" t="s">
        <v>100</v>
      </c>
      <c r="D1182" s="15">
        <v>46218</v>
      </c>
      <c r="E1182" s="13">
        <f t="shared" si="282"/>
        <v>-130</v>
      </c>
      <c r="F1182" s="13" t="str">
        <f t="shared" si="286"/>
        <v>개봉전</v>
      </c>
      <c r="G1182" s="13" t="str">
        <f t="shared" si="283"/>
        <v>토</v>
      </c>
      <c r="H1182" s="13">
        <f t="shared" si="284"/>
        <v>1</v>
      </c>
      <c r="I1182" s="16">
        <v>58037</v>
      </c>
      <c r="J1182" s="16">
        <v>24591</v>
      </c>
      <c r="K1182" s="16">
        <v>33446</v>
      </c>
      <c r="L1182" s="17">
        <f t="shared" si="285"/>
        <v>0.4237124592932095</v>
      </c>
      <c r="M1182" s="17">
        <f t="shared" ref="M1182:M1245" si="287">IF(COUNT(I1181:I1182)=2,IFERROR(I1182/I1181-1,""),"")</f>
        <v>5.3875203547795181E-3</v>
      </c>
      <c r="N1182" s="16">
        <f t="shared" si="273"/>
        <v>57229</v>
      </c>
      <c r="O1182" s="16">
        <f t="shared" si="275"/>
        <v>63639.821428571428</v>
      </c>
      <c r="P1182" s="18">
        <f t="shared" si="276"/>
        <v>0.91196044704713752</v>
      </c>
      <c r="Q1182" s="16"/>
      <c r="R1182" s="16"/>
      <c r="S1182" s="16"/>
      <c r="T1182" s="16"/>
      <c r="U1182" s="16"/>
      <c r="V1182" s="16"/>
      <c r="W1182" s="16"/>
      <c r="X1182" s="13" t="s">
        <v>106</v>
      </c>
      <c r="Y1182" s="13"/>
      <c r="Z1182" s="12">
        <v>0.20874000000000001</v>
      </c>
      <c r="AA1182" s="17">
        <f t="shared" ref="AA1182:AA1245" si="288">IF(COUNT(Z1181:Z1182)=2,IFERROR(Z1182/Z1181-1,""),"")</f>
        <v>0.22406614671905256</v>
      </c>
      <c r="AB1182" s="12">
        <f t="shared" si="274"/>
        <v>0.19060000000000002</v>
      </c>
      <c r="AC1182" s="12">
        <f t="shared" si="277"/>
        <v>0.22251821428571425</v>
      </c>
      <c r="AD1182" s="18">
        <f t="shared" si="278"/>
        <v>0.8565590938783505</v>
      </c>
      <c r="AE1182" s="13" t="s">
        <v>101</v>
      </c>
      <c r="AF1182" s="19">
        <f t="shared" si="279"/>
        <v>31325.25</v>
      </c>
      <c r="AG1182" s="20">
        <f t="shared" si="280"/>
        <v>0.78502166782388005</v>
      </c>
      <c r="AH1182" s="20">
        <f t="shared" si="281"/>
        <v>0.93808051026320494</v>
      </c>
      <c r="AI1182" s="13" t="s">
        <v>51</v>
      </c>
      <c r="AJ1182" s="13" t="s">
        <v>100</v>
      </c>
      <c r="AK1182" s="13" t="s">
        <v>52</v>
      </c>
      <c r="AL1182" s="13" t="s">
        <v>102</v>
      </c>
      <c r="AM1182" s="13" t="s">
        <v>103</v>
      </c>
      <c r="AN1182" s="12">
        <v>0.20874000000000001</v>
      </c>
      <c r="AO1182" s="12">
        <v>0</v>
      </c>
      <c r="AP1182" s="12">
        <v>0.10861999999999999</v>
      </c>
      <c r="AQ1182" s="12">
        <v>0.11279</v>
      </c>
      <c r="AR1182" s="12"/>
      <c r="AS1182" s="13" t="s">
        <v>104</v>
      </c>
    </row>
    <row r="1183" spans="1:45" ht="21" customHeight="1">
      <c r="A1183" s="15">
        <v>46089</v>
      </c>
      <c r="B1183" s="13" t="s">
        <v>99</v>
      </c>
      <c r="C1183" s="13" t="s">
        <v>100</v>
      </c>
      <c r="D1183" s="15">
        <v>46218</v>
      </c>
      <c r="E1183" s="13">
        <f t="shared" si="282"/>
        <v>-129</v>
      </c>
      <c r="F1183" s="13" t="str">
        <f t="shared" si="286"/>
        <v>개봉전</v>
      </c>
      <c r="G1183" s="13" t="str">
        <f t="shared" si="283"/>
        <v>일</v>
      </c>
      <c r="H1183" s="13">
        <f t="shared" si="284"/>
        <v>1</v>
      </c>
      <c r="I1183" s="16">
        <v>56035</v>
      </c>
      <c r="J1183" s="16">
        <v>23401</v>
      </c>
      <c r="K1183" s="16">
        <v>32634</v>
      </c>
      <c r="L1183" s="17">
        <f t="shared" si="285"/>
        <v>0.41761399125546533</v>
      </c>
      <c r="M1183" s="17">
        <f t="shared" si="287"/>
        <v>-3.4495235797853074E-2</v>
      </c>
      <c r="N1183" s="16">
        <f t="shared" si="273"/>
        <v>55918.571428571428</v>
      </c>
      <c r="O1183" s="16">
        <f t="shared" si="275"/>
        <v>63884.428571428572</v>
      </c>
      <c r="P1183" s="18">
        <f t="shared" si="276"/>
        <v>0.87713080093293472</v>
      </c>
      <c r="Q1183" s="16"/>
      <c r="R1183" s="16"/>
      <c r="S1183" s="16"/>
      <c r="T1183" s="16"/>
      <c r="U1183" s="16"/>
      <c r="V1183" s="16"/>
      <c r="W1183" s="16"/>
      <c r="X1183" s="13" t="s">
        <v>106</v>
      </c>
      <c r="Y1183" s="13"/>
      <c r="Z1183" s="12">
        <v>0.12964999999999999</v>
      </c>
      <c r="AA1183" s="17">
        <f t="shared" si="288"/>
        <v>-0.37889240203123509</v>
      </c>
      <c r="AB1183" s="12">
        <f t="shared" si="274"/>
        <v>0.18266285714285715</v>
      </c>
      <c r="AC1183" s="12">
        <f t="shared" si="277"/>
        <v>0.22660642857142851</v>
      </c>
      <c r="AD1183" s="18">
        <f t="shared" si="278"/>
        <v>0.80607976699690176</v>
      </c>
      <c r="AE1183" s="13" t="s">
        <v>101</v>
      </c>
      <c r="AF1183" s="19">
        <f t="shared" si="279"/>
        <v>33719.75</v>
      </c>
      <c r="AG1183" s="20">
        <f t="shared" si="280"/>
        <v>0.6939849791294419</v>
      </c>
      <c r="AH1183" s="20">
        <f t="shared" si="281"/>
        <v>0.57213734322251619</v>
      </c>
      <c r="AI1183" s="13" t="s">
        <v>51</v>
      </c>
      <c r="AJ1183" s="13" t="s">
        <v>100</v>
      </c>
      <c r="AK1183" s="13" t="s">
        <v>52</v>
      </c>
      <c r="AL1183" s="13" t="s">
        <v>102</v>
      </c>
      <c r="AM1183" s="13" t="s">
        <v>103</v>
      </c>
      <c r="AN1183" s="12">
        <v>0.12964999999999999</v>
      </c>
      <c r="AO1183" s="12">
        <v>2E-3</v>
      </c>
      <c r="AP1183" s="12">
        <v>0.10645</v>
      </c>
      <c r="AQ1183" s="12">
        <v>0.11947000000000001</v>
      </c>
      <c r="AR1183" s="12"/>
      <c r="AS1183" s="13" t="s">
        <v>104</v>
      </c>
    </row>
    <row r="1184" spans="1:45" ht="21" customHeight="1">
      <c r="A1184" s="15">
        <v>46090</v>
      </c>
      <c r="B1184" s="13" t="s">
        <v>99</v>
      </c>
      <c r="C1184" s="13" t="s">
        <v>100</v>
      </c>
      <c r="D1184" s="15">
        <v>46218</v>
      </c>
      <c r="E1184" s="13">
        <f t="shared" si="282"/>
        <v>-128</v>
      </c>
      <c r="F1184" s="13" t="str">
        <f t="shared" si="286"/>
        <v>개봉전</v>
      </c>
      <c r="G1184" s="13" t="str">
        <f t="shared" si="283"/>
        <v>월</v>
      </c>
      <c r="H1184" s="13">
        <f t="shared" si="284"/>
        <v>0</v>
      </c>
      <c r="I1184" s="16">
        <v>56402</v>
      </c>
      <c r="J1184" s="16">
        <v>19008</v>
      </c>
      <c r="K1184" s="16">
        <v>37394</v>
      </c>
      <c r="L1184" s="17">
        <f t="shared" si="285"/>
        <v>0.3370093259104287</v>
      </c>
      <c r="M1184" s="17">
        <f t="shared" si="287"/>
        <v>6.5494780048183099E-3</v>
      </c>
      <c r="N1184" s="16">
        <f t="shared" si="273"/>
        <v>57280.571428571428</v>
      </c>
      <c r="O1184" s="16">
        <f t="shared" si="275"/>
        <v>64372.821428571428</v>
      </c>
      <c r="P1184" s="18">
        <f t="shared" si="276"/>
        <v>0.87617722430551048</v>
      </c>
      <c r="Q1184" s="16"/>
      <c r="R1184" s="16"/>
      <c r="S1184" s="16"/>
      <c r="T1184" s="16"/>
      <c r="U1184" s="16"/>
      <c r="V1184" s="16"/>
      <c r="W1184" s="16"/>
      <c r="X1184" s="13" t="s">
        <v>106</v>
      </c>
      <c r="Y1184" s="13"/>
      <c r="Z1184" s="12">
        <v>0.11329</v>
      </c>
      <c r="AA1184" s="17">
        <f t="shared" si="288"/>
        <v>-0.12618588507520234</v>
      </c>
      <c r="AB1184" s="12">
        <f t="shared" si="274"/>
        <v>0.17312714285714284</v>
      </c>
      <c r="AC1184" s="12">
        <f t="shared" si="277"/>
        <v>0.22754214285714283</v>
      </c>
      <c r="AD1184" s="18">
        <f t="shared" si="278"/>
        <v>0.7608574863683023</v>
      </c>
      <c r="AE1184" s="13" t="s">
        <v>101</v>
      </c>
      <c r="AF1184" s="19">
        <f t="shared" si="279"/>
        <v>33225.5</v>
      </c>
      <c r="AG1184" s="20">
        <f t="shared" si="280"/>
        <v>0.57209071345803675</v>
      </c>
      <c r="AH1184" s="20">
        <f t="shared" si="281"/>
        <v>0.49788579195690602</v>
      </c>
      <c r="AI1184" s="13" t="s">
        <v>51</v>
      </c>
      <c r="AJ1184" s="13" t="s">
        <v>100</v>
      </c>
      <c r="AK1184" s="13" t="s">
        <v>52</v>
      </c>
      <c r="AL1184" s="13" t="s">
        <v>102</v>
      </c>
      <c r="AM1184" s="13" t="s">
        <v>103</v>
      </c>
      <c r="AN1184" s="12">
        <v>0.11329</v>
      </c>
      <c r="AO1184" s="12">
        <v>0</v>
      </c>
      <c r="AP1184" s="12">
        <v>0.18087</v>
      </c>
      <c r="AQ1184" s="12">
        <v>9.3270000000000006E-2</v>
      </c>
      <c r="AR1184" s="12"/>
      <c r="AS1184" s="13" t="s">
        <v>104</v>
      </c>
    </row>
    <row r="1185" spans="1:45" ht="21" customHeight="1">
      <c r="A1185" s="15">
        <v>46091</v>
      </c>
      <c r="B1185" s="13" t="s">
        <v>99</v>
      </c>
      <c r="C1185" s="13" t="s">
        <v>100</v>
      </c>
      <c r="D1185" s="15">
        <v>46218</v>
      </c>
      <c r="E1185" s="13">
        <f t="shared" si="282"/>
        <v>-127</v>
      </c>
      <c r="F1185" s="13" t="str">
        <f t="shared" si="286"/>
        <v>개봉전</v>
      </c>
      <c r="G1185" s="13" t="str">
        <f t="shared" si="283"/>
        <v>화</v>
      </c>
      <c r="H1185" s="13">
        <f t="shared" si="284"/>
        <v>0</v>
      </c>
      <c r="I1185" s="16">
        <v>59157</v>
      </c>
      <c r="J1185" s="16">
        <v>21238</v>
      </c>
      <c r="K1185" s="16">
        <v>37919</v>
      </c>
      <c r="L1185" s="17">
        <f t="shared" si="285"/>
        <v>0.35901076795645487</v>
      </c>
      <c r="M1185" s="17">
        <f t="shared" si="287"/>
        <v>4.8845785610439396E-2</v>
      </c>
      <c r="N1185" s="16">
        <f t="shared" si="273"/>
        <v>57697</v>
      </c>
      <c r="O1185" s="16">
        <f t="shared" si="275"/>
        <v>64437.928571428572</v>
      </c>
      <c r="P1185" s="18">
        <f t="shared" si="276"/>
        <v>0.91804627044187592</v>
      </c>
      <c r="Q1185" s="16"/>
      <c r="R1185" s="16"/>
      <c r="S1185" s="16"/>
      <c r="T1185" s="16"/>
      <c r="U1185" s="16"/>
      <c r="V1185" s="16"/>
      <c r="W1185" s="16"/>
      <c r="X1185" s="13" t="s">
        <v>106</v>
      </c>
      <c r="Y1185" s="13"/>
      <c r="Z1185" s="12">
        <v>9.7939999999999999E-2</v>
      </c>
      <c r="AA1185" s="17">
        <f t="shared" si="288"/>
        <v>-0.13549298261099829</v>
      </c>
      <c r="AB1185" s="12">
        <f t="shared" si="274"/>
        <v>0.16077857142857141</v>
      </c>
      <c r="AC1185" s="12">
        <f t="shared" si="277"/>
        <v>0.22854321428571425</v>
      </c>
      <c r="AD1185" s="18">
        <f t="shared" si="278"/>
        <v>0.70349308742797945</v>
      </c>
      <c r="AE1185" s="13" t="s">
        <v>101</v>
      </c>
      <c r="AF1185" s="19">
        <f t="shared" si="279"/>
        <v>35274.75</v>
      </c>
      <c r="AG1185" s="20">
        <f t="shared" si="280"/>
        <v>0.60207372128789005</v>
      </c>
      <c r="AH1185" s="20">
        <f t="shared" si="281"/>
        <v>0.42854039795537269</v>
      </c>
      <c r="AI1185" s="13" t="s">
        <v>51</v>
      </c>
      <c r="AJ1185" s="13" t="s">
        <v>100</v>
      </c>
      <c r="AK1185" s="13" t="s">
        <v>52</v>
      </c>
      <c r="AL1185" s="13" t="s">
        <v>102</v>
      </c>
      <c r="AM1185" s="13" t="s">
        <v>103</v>
      </c>
      <c r="AN1185" s="12">
        <v>9.7939999999999999E-2</v>
      </c>
      <c r="AO1185" s="12">
        <v>0</v>
      </c>
      <c r="AP1185" s="12">
        <v>0.17352999999999999</v>
      </c>
      <c r="AQ1185" s="12">
        <v>8.6260000000000003E-2</v>
      </c>
      <c r="AR1185" s="12"/>
      <c r="AS1185" s="13" t="s">
        <v>104</v>
      </c>
    </row>
    <row r="1186" spans="1:45" ht="21" customHeight="1">
      <c r="A1186" s="15">
        <v>46092</v>
      </c>
      <c r="B1186" s="13" t="s">
        <v>99</v>
      </c>
      <c r="C1186" s="13" t="s">
        <v>100</v>
      </c>
      <c r="D1186" s="15">
        <v>46218</v>
      </c>
      <c r="E1186" s="13">
        <f t="shared" si="282"/>
        <v>-126</v>
      </c>
      <c r="F1186" s="13" t="str">
        <f t="shared" si="286"/>
        <v>개봉전</v>
      </c>
      <c r="G1186" s="13" t="str">
        <f t="shared" si="283"/>
        <v>수</v>
      </c>
      <c r="H1186" s="13">
        <f t="shared" si="284"/>
        <v>0</v>
      </c>
      <c r="I1186" s="16">
        <v>59857</v>
      </c>
      <c r="J1186" s="16">
        <v>21844</v>
      </c>
      <c r="K1186" s="16">
        <v>38014</v>
      </c>
      <c r="L1186" s="17">
        <f t="shared" si="285"/>
        <v>0.36493643182919289</v>
      </c>
      <c r="M1186" s="17">
        <f t="shared" si="287"/>
        <v>1.1832919181161916E-2</v>
      </c>
      <c r="N1186" s="16">
        <f t="shared" si="273"/>
        <v>57943.428571428572</v>
      </c>
      <c r="O1186" s="16">
        <f t="shared" si="275"/>
        <v>64649.321428571428</v>
      </c>
      <c r="P1186" s="18">
        <f t="shared" si="276"/>
        <v>0.92587205367861003</v>
      </c>
      <c r="Q1186" s="16"/>
      <c r="R1186" s="16"/>
      <c r="S1186" s="16"/>
      <c r="T1186" s="16"/>
      <c r="U1186" s="16"/>
      <c r="V1186" s="16"/>
      <c r="W1186" s="16"/>
      <c r="X1186" s="13" t="s">
        <v>106</v>
      </c>
      <c r="Y1186" s="13"/>
      <c r="Z1186" s="12">
        <v>0.12998000000000001</v>
      </c>
      <c r="AA1186" s="17">
        <f t="shared" si="288"/>
        <v>0.3271390647335104</v>
      </c>
      <c r="AB1186" s="12">
        <f t="shared" si="274"/>
        <v>0.14449714285714285</v>
      </c>
      <c r="AC1186" s="12">
        <f t="shared" si="277"/>
        <v>0.2289960714285714</v>
      </c>
      <c r="AD1186" s="18">
        <f t="shared" si="278"/>
        <v>0.63100271526804119</v>
      </c>
      <c r="AE1186" s="13" t="s">
        <v>101</v>
      </c>
      <c r="AF1186" s="19">
        <f t="shared" si="279"/>
        <v>26035.25</v>
      </c>
      <c r="AG1186" s="20">
        <f t="shared" si="280"/>
        <v>0.83901633362460515</v>
      </c>
      <c r="AH1186" s="20">
        <f t="shared" si="281"/>
        <v>0.56760799077962987</v>
      </c>
      <c r="AI1186" s="13" t="s">
        <v>51</v>
      </c>
      <c r="AJ1186" s="13" t="s">
        <v>100</v>
      </c>
      <c r="AK1186" s="13" t="s">
        <v>52</v>
      </c>
      <c r="AL1186" s="13" t="s">
        <v>102</v>
      </c>
      <c r="AM1186" s="13" t="s">
        <v>103</v>
      </c>
      <c r="AN1186" s="12">
        <v>0.12998000000000001</v>
      </c>
      <c r="AO1186" s="12">
        <v>1.5E-3</v>
      </c>
      <c r="AP1186" s="12">
        <v>0.16486000000000001</v>
      </c>
      <c r="AQ1186" s="12">
        <v>0.10729</v>
      </c>
      <c r="AR1186" s="12"/>
      <c r="AS1186" s="13" t="s">
        <v>104</v>
      </c>
    </row>
    <row r="1187" spans="1:45" ht="21" customHeight="1">
      <c r="A1187" s="15">
        <v>46093</v>
      </c>
      <c r="B1187" s="13" t="s">
        <v>99</v>
      </c>
      <c r="C1187" s="13" t="s">
        <v>100</v>
      </c>
      <c r="D1187" s="15">
        <v>46218</v>
      </c>
      <c r="E1187" s="13">
        <f t="shared" si="282"/>
        <v>-125</v>
      </c>
      <c r="F1187" s="13" t="str">
        <f t="shared" si="286"/>
        <v>개봉전</v>
      </c>
      <c r="G1187" s="13" t="str">
        <f t="shared" si="283"/>
        <v>목</v>
      </c>
      <c r="H1187" s="13">
        <f t="shared" si="284"/>
        <v>0</v>
      </c>
      <c r="I1187" s="16">
        <v>59286</v>
      </c>
      <c r="J1187" s="16">
        <v>21763</v>
      </c>
      <c r="K1187" s="16">
        <v>37524</v>
      </c>
      <c r="L1187" s="17">
        <f t="shared" si="285"/>
        <v>0.36708497790372097</v>
      </c>
      <c r="M1187" s="17">
        <f t="shared" si="287"/>
        <v>-9.5394022420101088E-3</v>
      </c>
      <c r="N1187" s="16">
        <f t="shared" ref="N1187:N1250" si="289">IF(COUNT(I1181:I1187)=7,AVERAGE(I1181:I1187),"")</f>
        <v>58071.428571428572</v>
      </c>
      <c r="O1187" s="16">
        <f t="shared" si="275"/>
        <v>64736.321428571428</v>
      </c>
      <c r="P1187" s="18">
        <f t="shared" si="276"/>
        <v>0.91580736581417921</v>
      </c>
      <c r="Q1187" s="16"/>
      <c r="R1187" s="16"/>
      <c r="S1187" s="16"/>
      <c r="T1187" s="16"/>
      <c r="U1187" s="16"/>
      <c r="V1187" s="16"/>
      <c r="W1187" s="16"/>
      <c r="X1187" s="13" t="s">
        <v>106</v>
      </c>
      <c r="Y1187" s="13"/>
      <c r="Z1187" s="12">
        <v>0.1173</v>
      </c>
      <c r="AA1187" s="17">
        <f t="shared" si="288"/>
        <v>-9.7553469764579237E-2</v>
      </c>
      <c r="AB1187" s="12">
        <f t="shared" ref="AB1187:AB1250" si="290">IF(COUNT(Z1181:Z1187)=7,AVERAGE(Z1181:Z1187),"")</f>
        <v>0.13820428571428572</v>
      </c>
      <c r="AC1187" s="12">
        <f t="shared" si="277"/>
        <v>0.22985999999999995</v>
      </c>
      <c r="AD1187" s="18">
        <f t="shared" si="278"/>
        <v>0.60125417956271532</v>
      </c>
      <c r="AE1187" s="13" t="s">
        <v>101</v>
      </c>
      <c r="AF1187" s="19">
        <f t="shared" si="279"/>
        <v>22865.5</v>
      </c>
      <c r="AG1187" s="20">
        <f t="shared" si="280"/>
        <v>0.95178325424766574</v>
      </c>
      <c r="AH1187" s="20">
        <f t="shared" si="281"/>
        <v>0.51031062385800063</v>
      </c>
      <c r="AI1187" s="13" t="s">
        <v>51</v>
      </c>
      <c r="AJ1187" s="13" t="s">
        <v>100</v>
      </c>
      <c r="AK1187" s="13" t="s">
        <v>52</v>
      </c>
      <c r="AL1187" s="13" t="s">
        <v>102</v>
      </c>
      <c r="AM1187" s="13" t="s">
        <v>103</v>
      </c>
      <c r="AN1187" s="12">
        <v>0.1173</v>
      </c>
      <c r="AO1187" s="12">
        <v>1E-3</v>
      </c>
      <c r="AP1187" s="12">
        <v>0.16669</v>
      </c>
      <c r="AQ1187" s="12">
        <v>0.11964</v>
      </c>
      <c r="AR1187" s="12"/>
      <c r="AS1187" s="13" t="s">
        <v>104</v>
      </c>
    </row>
    <row r="1188" spans="1:45" ht="21" customHeight="1">
      <c r="A1188" s="15">
        <v>46094</v>
      </c>
      <c r="B1188" s="13" t="s">
        <v>99</v>
      </c>
      <c r="C1188" s="13" t="s">
        <v>100</v>
      </c>
      <c r="D1188" s="15">
        <v>46218</v>
      </c>
      <c r="E1188" s="13">
        <f t="shared" si="282"/>
        <v>-124</v>
      </c>
      <c r="F1188" s="13" t="str">
        <f t="shared" si="286"/>
        <v>개봉전</v>
      </c>
      <c r="G1188" s="13" t="str">
        <f t="shared" si="283"/>
        <v>금</v>
      </c>
      <c r="H1188" s="13">
        <f t="shared" si="284"/>
        <v>0</v>
      </c>
      <c r="I1188" s="16">
        <v>60991</v>
      </c>
      <c r="J1188" s="16">
        <v>22866</v>
      </c>
      <c r="K1188" s="16">
        <v>38126</v>
      </c>
      <c r="L1188" s="17">
        <f t="shared" si="285"/>
        <v>0.3749077732780246</v>
      </c>
      <c r="M1188" s="17">
        <f t="shared" si="287"/>
        <v>2.8758897547481732E-2</v>
      </c>
      <c r="N1188" s="16">
        <f t="shared" si="289"/>
        <v>58537.857142857145</v>
      </c>
      <c r="O1188" s="16">
        <f t="shared" si="275"/>
        <v>64731.428571428572</v>
      </c>
      <c r="P1188" s="18">
        <f t="shared" si="276"/>
        <v>0.94221618997175138</v>
      </c>
      <c r="Q1188" s="16"/>
      <c r="R1188" s="16"/>
      <c r="S1188" s="16"/>
      <c r="T1188" s="16"/>
      <c r="U1188" s="16"/>
      <c r="V1188" s="16"/>
      <c r="W1188" s="16"/>
      <c r="X1188" s="13" t="s">
        <v>106</v>
      </c>
      <c r="Y1188" s="13"/>
      <c r="Z1188" s="12">
        <v>0.10328</v>
      </c>
      <c r="AA1188" s="17">
        <f t="shared" si="288"/>
        <v>-0.11952259164535384</v>
      </c>
      <c r="AB1188" s="12">
        <f t="shared" si="290"/>
        <v>0.12859714285714285</v>
      </c>
      <c r="AC1188" s="12">
        <f t="shared" si="277"/>
        <v>0.21381142857142857</v>
      </c>
      <c r="AD1188" s="18">
        <f t="shared" si="278"/>
        <v>0.60145121201592855</v>
      </c>
      <c r="AE1188" s="13" t="s">
        <v>101</v>
      </c>
      <c r="AF1188" s="19">
        <f t="shared" si="279"/>
        <v>23227.75</v>
      </c>
      <c r="AG1188" s="20">
        <f t="shared" si="280"/>
        <v>0.9844259560224301</v>
      </c>
      <c r="AH1188" s="20">
        <f t="shared" si="281"/>
        <v>0.48304246732768524</v>
      </c>
      <c r="AI1188" s="13" t="s">
        <v>51</v>
      </c>
      <c r="AJ1188" s="13" t="s">
        <v>100</v>
      </c>
      <c r="AK1188" s="13" t="s">
        <v>52</v>
      </c>
      <c r="AL1188" s="13" t="s">
        <v>102</v>
      </c>
      <c r="AM1188" s="13" t="s">
        <v>103</v>
      </c>
      <c r="AN1188" s="12">
        <v>0.10328</v>
      </c>
      <c r="AO1188" s="12">
        <v>1E-3</v>
      </c>
      <c r="AP1188" s="12">
        <v>0.15534000000000001</v>
      </c>
      <c r="AQ1188" s="12">
        <v>0.11496000000000001</v>
      </c>
      <c r="AR1188" s="12"/>
      <c r="AS1188" s="13" t="s">
        <v>104</v>
      </c>
    </row>
    <row r="1189" spans="1:45" ht="21" customHeight="1">
      <c r="A1189" s="15">
        <v>46095</v>
      </c>
      <c r="B1189" s="13" t="s">
        <v>99</v>
      </c>
      <c r="C1189" s="13" t="s">
        <v>100</v>
      </c>
      <c r="D1189" s="15">
        <v>46218</v>
      </c>
      <c r="E1189" s="13">
        <f t="shared" si="282"/>
        <v>-123</v>
      </c>
      <c r="F1189" s="13" t="str">
        <f t="shared" si="286"/>
        <v>개봉전</v>
      </c>
      <c r="G1189" s="13" t="str">
        <f t="shared" si="283"/>
        <v>토</v>
      </c>
      <c r="H1189" s="13">
        <f t="shared" si="284"/>
        <v>1</v>
      </c>
      <c r="I1189" s="16">
        <v>65562</v>
      </c>
      <c r="J1189" s="16">
        <v>31944</v>
      </c>
      <c r="K1189" s="16">
        <v>33618</v>
      </c>
      <c r="L1189" s="17">
        <f t="shared" si="285"/>
        <v>0.48723345840578386</v>
      </c>
      <c r="M1189" s="17">
        <f t="shared" si="287"/>
        <v>7.4945483759899068E-2</v>
      </c>
      <c r="N1189" s="16">
        <f t="shared" si="289"/>
        <v>59612.857142857145</v>
      </c>
      <c r="O1189" s="16">
        <f t="shared" si="275"/>
        <v>64665.178571428572</v>
      </c>
      <c r="P1189" s="18">
        <f t="shared" si="276"/>
        <v>1.0138686917500863</v>
      </c>
      <c r="Q1189" s="16"/>
      <c r="R1189" s="16"/>
      <c r="S1189" s="16"/>
      <c r="T1189" s="16"/>
      <c r="U1189" s="16"/>
      <c r="V1189" s="16"/>
      <c r="W1189" s="16"/>
      <c r="X1189" s="13" t="s">
        <v>106</v>
      </c>
      <c r="Y1189" s="13"/>
      <c r="Z1189" s="12">
        <v>8.7429999999999994E-2</v>
      </c>
      <c r="AA1189" s="17">
        <f t="shared" si="288"/>
        <v>-0.15346630518977544</v>
      </c>
      <c r="AB1189" s="12">
        <f t="shared" si="290"/>
        <v>0.11126714285714286</v>
      </c>
      <c r="AC1189" s="12">
        <f t="shared" si="277"/>
        <v>0.19009285714285715</v>
      </c>
      <c r="AD1189" s="18">
        <f t="shared" si="278"/>
        <v>0.58533047758614209</v>
      </c>
      <c r="AE1189" s="13" t="s">
        <v>101</v>
      </c>
      <c r="AF1189" s="19">
        <f t="shared" si="279"/>
        <v>32457.5</v>
      </c>
      <c r="AG1189" s="20">
        <f t="shared" si="280"/>
        <v>0.98417931140722481</v>
      </c>
      <c r="AH1189" s="20">
        <f t="shared" si="281"/>
        <v>0.45993311539473186</v>
      </c>
      <c r="AI1189" s="13" t="s">
        <v>51</v>
      </c>
      <c r="AJ1189" s="13" t="s">
        <v>100</v>
      </c>
      <c r="AK1189" s="13" t="s">
        <v>52</v>
      </c>
      <c r="AL1189" s="13" t="s">
        <v>102</v>
      </c>
      <c r="AM1189" s="13" t="s">
        <v>103</v>
      </c>
      <c r="AN1189" s="12">
        <v>8.7429999999999994E-2</v>
      </c>
      <c r="AO1189" s="12">
        <v>8.3000000000000001E-4</v>
      </c>
      <c r="AP1189" s="12">
        <v>0.10911999999999999</v>
      </c>
      <c r="AQ1189" s="12">
        <v>0.15817999999999999</v>
      </c>
      <c r="AR1189" s="12"/>
      <c r="AS1189" s="13" t="s">
        <v>104</v>
      </c>
    </row>
    <row r="1190" spans="1:45" ht="21" customHeight="1">
      <c r="A1190" s="15">
        <v>46096</v>
      </c>
      <c r="B1190" s="13" t="s">
        <v>99</v>
      </c>
      <c r="C1190" s="13" t="s">
        <v>100</v>
      </c>
      <c r="D1190" s="15">
        <v>46218</v>
      </c>
      <c r="E1190" s="13">
        <f t="shared" si="282"/>
        <v>-122</v>
      </c>
      <c r="F1190" s="13" t="str">
        <f t="shared" si="286"/>
        <v>개봉전</v>
      </c>
      <c r="G1190" s="13" t="str">
        <f t="shared" si="283"/>
        <v>일</v>
      </c>
      <c r="H1190" s="13">
        <f t="shared" si="284"/>
        <v>1</v>
      </c>
      <c r="I1190" s="16">
        <v>60624</v>
      </c>
      <c r="J1190" s="16">
        <v>28441</v>
      </c>
      <c r="K1190" s="16">
        <v>32182</v>
      </c>
      <c r="L1190" s="17">
        <f t="shared" si="285"/>
        <v>0.46913763525996305</v>
      </c>
      <c r="M1190" s="17">
        <f t="shared" si="287"/>
        <v>-7.531801958451545E-2</v>
      </c>
      <c r="N1190" s="16">
        <f t="shared" si="289"/>
        <v>60268.428571428572</v>
      </c>
      <c r="O1190" s="16">
        <f t="shared" si="275"/>
        <v>64288.535714285717</v>
      </c>
      <c r="P1190" s="18">
        <f t="shared" si="276"/>
        <v>0.94299861283865871</v>
      </c>
      <c r="Q1190" s="16"/>
      <c r="R1190" s="16"/>
      <c r="S1190" s="16"/>
      <c r="T1190" s="16"/>
      <c r="U1190" s="16"/>
      <c r="V1190" s="16"/>
      <c r="W1190" s="16"/>
      <c r="X1190" s="13" t="s">
        <v>106</v>
      </c>
      <c r="Y1190" s="13"/>
      <c r="Z1190" s="12">
        <v>0.1153</v>
      </c>
      <c r="AA1190" s="17">
        <f t="shared" si="288"/>
        <v>0.31876930115520996</v>
      </c>
      <c r="AB1190" s="12">
        <f t="shared" si="290"/>
        <v>0.10921714285714286</v>
      </c>
      <c r="AC1190" s="12">
        <f t="shared" si="277"/>
        <v>0.17792392857142861</v>
      </c>
      <c r="AD1190" s="18">
        <f t="shared" si="278"/>
        <v>0.6138417903317428</v>
      </c>
      <c r="AE1190" s="13" t="s">
        <v>101</v>
      </c>
      <c r="AF1190" s="19">
        <f t="shared" si="279"/>
        <v>35807.5</v>
      </c>
      <c r="AG1190" s="20">
        <f t="shared" si="280"/>
        <v>0.79427494240033514</v>
      </c>
      <c r="AH1190" s="20">
        <f t="shared" si="281"/>
        <v>0.64802975589487466</v>
      </c>
      <c r="AI1190" s="13" t="s">
        <v>51</v>
      </c>
      <c r="AJ1190" s="13" t="s">
        <v>100</v>
      </c>
      <c r="AK1190" s="13" t="s">
        <v>52</v>
      </c>
      <c r="AL1190" s="13" t="s">
        <v>102</v>
      </c>
      <c r="AM1190" s="13" t="s">
        <v>103</v>
      </c>
      <c r="AN1190" s="12">
        <v>0.1153</v>
      </c>
      <c r="AO1190" s="12">
        <v>0</v>
      </c>
      <c r="AP1190" s="12">
        <v>0.11162999999999999</v>
      </c>
      <c r="AQ1190" s="12">
        <v>0.13832</v>
      </c>
      <c r="AR1190" s="12"/>
      <c r="AS1190" s="13" t="s">
        <v>104</v>
      </c>
    </row>
    <row r="1191" spans="1:45" ht="21" customHeight="1">
      <c r="A1191" s="15">
        <v>46097</v>
      </c>
      <c r="B1191" s="13" t="s">
        <v>99</v>
      </c>
      <c r="C1191" s="13" t="s">
        <v>100</v>
      </c>
      <c r="D1191" s="15">
        <v>46218</v>
      </c>
      <c r="E1191" s="13">
        <f t="shared" si="282"/>
        <v>-121</v>
      </c>
      <c r="F1191" s="13" t="str">
        <f t="shared" si="286"/>
        <v>개봉전</v>
      </c>
      <c r="G1191" s="13" t="str">
        <f t="shared" si="283"/>
        <v>월</v>
      </c>
      <c r="H1191" s="13">
        <f t="shared" si="284"/>
        <v>0</v>
      </c>
      <c r="I1191" s="16">
        <v>60529</v>
      </c>
      <c r="J1191" s="16">
        <v>22242</v>
      </c>
      <c r="K1191" s="16">
        <v>38286</v>
      </c>
      <c r="L1191" s="17">
        <f t="shared" si="285"/>
        <v>0.36746022567694825</v>
      </c>
      <c r="M1191" s="17">
        <f t="shared" si="287"/>
        <v>-1.5670361572974745E-3</v>
      </c>
      <c r="N1191" s="16">
        <f t="shared" si="289"/>
        <v>60858</v>
      </c>
      <c r="O1191" s="16">
        <f t="shared" si="275"/>
        <v>63110.321428571428</v>
      </c>
      <c r="P1191" s="18">
        <f t="shared" si="276"/>
        <v>0.95909826839508372</v>
      </c>
      <c r="Q1191" s="16"/>
      <c r="R1191" s="16"/>
      <c r="S1191" s="16"/>
      <c r="T1191" s="16"/>
      <c r="U1191" s="16"/>
      <c r="V1191" s="16"/>
      <c r="W1191" s="16"/>
      <c r="X1191" s="13" t="s">
        <v>106</v>
      </c>
      <c r="Y1191" s="13"/>
      <c r="Z1191" s="12">
        <v>0.11663</v>
      </c>
      <c r="AA1191" s="17">
        <f t="shared" si="288"/>
        <v>1.1535125758889819E-2</v>
      </c>
      <c r="AB1191" s="12">
        <f t="shared" si="290"/>
        <v>0.10969428571428572</v>
      </c>
      <c r="AC1191" s="12">
        <f t="shared" si="277"/>
        <v>0.17292428571428578</v>
      </c>
      <c r="AD1191" s="18">
        <f t="shared" si="278"/>
        <v>0.63434864143679703</v>
      </c>
      <c r="AE1191" s="13" t="s">
        <v>101</v>
      </c>
      <c r="AF1191" s="19">
        <f t="shared" si="279"/>
        <v>33391.5</v>
      </c>
      <c r="AG1191" s="20">
        <f t="shared" si="280"/>
        <v>0.66609765958402589</v>
      </c>
      <c r="AH1191" s="20">
        <f t="shared" si="281"/>
        <v>0.67445702908787464</v>
      </c>
      <c r="AI1191" s="13" t="s">
        <v>51</v>
      </c>
      <c r="AJ1191" s="13" t="s">
        <v>100</v>
      </c>
      <c r="AK1191" s="13" t="s">
        <v>52</v>
      </c>
      <c r="AL1191" s="13" t="s">
        <v>102</v>
      </c>
      <c r="AM1191" s="13" t="s">
        <v>103</v>
      </c>
      <c r="AN1191" s="12">
        <v>0.11663</v>
      </c>
      <c r="AO1191" s="12">
        <v>0</v>
      </c>
      <c r="AP1191" s="12">
        <v>0.14649999999999999</v>
      </c>
      <c r="AQ1191" s="12">
        <v>0.12046999999999999</v>
      </c>
      <c r="AR1191" s="12"/>
      <c r="AS1191" s="13" t="s">
        <v>104</v>
      </c>
    </row>
    <row r="1192" spans="1:45" ht="21" customHeight="1">
      <c r="A1192" s="15">
        <v>46098</v>
      </c>
      <c r="B1192" s="13" t="s">
        <v>99</v>
      </c>
      <c r="C1192" s="13" t="s">
        <v>100</v>
      </c>
      <c r="D1192" s="15">
        <v>46218</v>
      </c>
      <c r="E1192" s="13">
        <f t="shared" si="282"/>
        <v>-120</v>
      </c>
      <c r="F1192" s="13" t="str">
        <f t="shared" si="286"/>
        <v>개봉전</v>
      </c>
      <c r="G1192" s="13" t="str">
        <f t="shared" si="283"/>
        <v>화</v>
      </c>
      <c r="H1192" s="13">
        <f t="shared" si="284"/>
        <v>0</v>
      </c>
      <c r="I1192" s="16">
        <v>62234</v>
      </c>
      <c r="J1192" s="16">
        <v>23856</v>
      </c>
      <c r="K1192" s="16">
        <v>38378</v>
      </c>
      <c r="L1192" s="17">
        <f t="shared" si="285"/>
        <v>0.38332744159141308</v>
      </c>
      <c r="M1192" s="17">
        <f t="shared" si="287"/>
        <v>2.8168316013811534E-2</v>
      </c>
      <c r="N1192" s="16">
        <f t="shared" si="289"/>
        <v>61297.571428571428</v>
      </c>
      <c r="O1192" s="16">
        <f t="shared" si="275"/>
        <v>61543.714285714283</v>
      </c>
      <c r="P1192" s="18">
        <f t="shared" si="276"/>
        <v>1.011216185475597</v>
      </c>
      <c r="Q1192" s="16"/>
      <c r="R1192" s="16"/>
      <c r="S1192" s="16"/>
      <c r="T1192" s="16"/>
      <c r="U1192" s="16"/>
      <c r="V1192" s="16"/>
      <c r="W1192" s="16"/>
      <c r="X1192" s="13" t="s">
        <v>106</v>
      </c>
      <c r="Y1192" s="13"/>
      <c r="Z1192" s="12">
        <v>8.9599999999999999E-2</v>
      </c>
      <c r="AA1192" s="17">
        <f t="shared" si="288"/>
        <v>-0.23175855268798762</v>
      </c>
      <c r="AB1192" s="12">
        <f t="shared" si="290"/>
        <v>0.10850285714285714</v>
      </c>
      <c r="AC1192" s="12">
        <f t="shared" si="277"/>
        <v>0.16906857142857148</v>
      </c>
      <c r="AD1192" s="18">
        <f t="shared" si="278"/>
        <v>0.64176834420522499</v>
      </c>
      <c r="AE1192" s="13" t="s">
        <v>101</v>
      </c>
      <c r="AF1192" s="19">
        <f t="shared" si="279"/>
        <v>36238.25</v>
      </c>
      <c r="AG1192" s="20">
        <f t="shared" si="280"/>
        <v>0.65830993494443024</v>
      </c>
      <c r="AH1192" s="20">
        <f t="shared" si="281"/>
        <v>0.52996248352316877</v>
      </c>
      <c r="AI1192" s="13" t="s">
        <v>51</v>
      </c>
      <c r="AJ1192" s="13" t="s">
        <v>100</v>
      </c>
      <c r="AK1192" s="13" t="s">
        <v>52</v>
      </c>
      <c r="AL1192" s="13" t="s">
        <v>102</v>
      </c>
      <c r="AM1192" s="13" t="s">
        <v>103</v>
      </c>
      <c r="AN1192" s="12">
        <v>8.9599999999999999E-2</v>
      </c>
      <c r="AO1192" s="12">
        <v>0</v>
      </c>
      <c r="AP1192" s="12">
        <v>0.1757</v>
      </c>
      <c r="AQ1192" s="12">
        <v>0.11162999999999999</v>
      </c>
      <c r="AR1192" s="12"/>
      <c r="AS1192" s="13" t="s">
        <v>104</v>
      </c>
    </row>
    <row r="1193" spans="1:45" ht="21" customHeight="1">
      <c r="A1193" s="15">
        <v>46099</v>
      </c>
      <c r="B1193" s="13" t="s">
        <v>99</v>
      </c>
      <c r="C1193" s="13" t="s">
        <v>100</v>
      </c>
      <c r="D1193" s="15">
        <v>46218</v>
      </c>
      <c r="E1193" s="13">
        <f t="shared" si="282"/>
        <v>-119</v>
      </c>
      <c r="F1193" s="13" t="str">
        <f t="shared" si="286"/>
        <v>개봉전</v>
      </c>
      <c r="G1193" s="13" t="str">
        <f t="shared" si="283"/>
        <v>수</v>
      </c>
      <c r="H1193" s="13">
        <f t="shared" si="284"/>
        <v>0</v>
      </c>
      <c r="I1193" s="16">
        <v>56312</v>
      </c>
      <c r="J1193" s="16">
        <v>20094</v>
      </c>
      <c r="K1193" s="16">
        <v>36218</v>
      </c>
      <c r="L1193" s="17">
        <f t="shared" si="285"/>
        <v>0.35683335701093905</v>
      </c>
      <c r="M1193" s="17">
        <f t="shared" si="287"/>
        <v>-9.5156988141530396E-2</v>
      </c>
      <c r="N1193" s="16">
        <f t="shared" si="289"/>
        <v>60791.142857142855</v>
      </c>
      <c r="O1193" s="16">
        <f t="shared" si="275"/>
        <v>59660.214285714283</v>
      </c>
      <c r="P1193" s="18">
        <f t="shared" si="276"/>
        <v>0.94387860778240584</v>
      </c>
      <c r="Q1193" s="16"/>
      <c r="R1193" s="16"/>
      <c r="S1193" s="16"/>
      <c r="T1193" s="16"/>
      <c r="U1193" s="16"/>
      <c r="V1193" s="16"/>
      <c r="W1193" s="16"/>
      <c r="X1193" s="13" t="s">
        <v>106</v>
      </c>
      <c r="Y1193" s="13"/>
      <c r="Z1193" s="12">
        <v>0.10395</v>
      </c>
      <c r="AA1193" s="17">
        <f t="shared" si="288"/>
        <v>0.16015625</v>
      </c>
      <c r="AB1193" s="12">
        <f t="shared" si="290"/>
        <v>0.1047842857142857</v>
      </c>
      <c r="AC1193" s="12">
        <f t="shared" si="277"/>
        <v>0.16462285714285715</v>
      </c>
      <c r="AD1193" s="18">
        <f t="shared" si="278"/>
        <v>0.63651115970703587</v>
      </c>
      <c r="AE1193" s="13" t="s">
        <v>101</v>
      </c>
      <c r="AF1193" s="19">
        <f t="shared" si="279"/>
        <v>26611.25</v>
      </c>
      <c r="AG1193" s="20">
        <f t="shared" si="280"/>
        <v>0.75509418009300577</v>
      </c>
      <c r="AH1193" s="20">
        <f t="shared" si="281"/>
        <v>0.63144329896907214</v>
      </c>
      <c r="AI1193" s="13" t="s">
        <v>51</v>
      </c>
      <c r="AJ1193" s="13" t="s">
        <v>100</v>
      </c>
      <c r="AK1193" s="13" t="s">
        <v>52</v>
      </c>
      <c r="AL1193" s="13" t="s">
        <v>102</v>
      </c>
      <c r="AM1193" s="13" t="s">
        <v>103</v>
      </c>
      <c r="AN1193" s="12">
        <v>0.10395</v>
      </c>
      <c r="AO1193" s="12">
        <v>0</v>
      </c>
      <c r="AP1193" s="12">
        <v>0.15618000000000001</v>
      </c>
      <c r="AQ1193" s="12">
        <v>0.10996</v>
      </c>
      <c r="AR1193" s="12"/>
      <c r="AS1193" s="13" t="s">
        <v>104</v>
      </c>
    </row>
    <row r="1194" spans="1:45" ht="21" customHeight="1">
      <c r="A1194" s="15">
        <v>46100</v>
      </c>
      <c r="B1194" s="13" t="s">
        <v>99</v>
      </c>
      <c r="C1194" s="13" t="s">
        <v>100</v>
      </c>
      <c r="D1194" s="15">
        <v>46218</v>
      </c>
      <c r="E1194" s="13">
        <f t="shared" si="282"/>
        <v>-118</v>
      </c>
      <c r="F1194" s="13" t="str">
        <f t="shared" si="286"/>
        <v>개봉전</v>
      </c>
      <c r="G1194" s="13" t="str">
        <f t="shared" si="283"/>
        <v>목</v>
      </c>
      <c r="H1194" s="13">
        <f t="shared" si="284"/>
        <v>0</v>
      </c>
      <c r="I1194" s="16">
        <v>61376</v>
      </c>
      <c r="J1194" s="16">
        <v>23320</v>
      </c>
      <c r="K1194" s="16">
        <v>38056</v>
      </c>
      <c r="L1194" s="17">
        <f t="shared" si="285"/>
        <v>0.37995307612095935</v>
      </c>
      <c r="M1194" s="17">
        <f t="shared" si="287"/>
        <v>8.9927546526495261E-2</v>
      </c>
      <c r="N1194" s="16">
        <f t="shared" si="289"/>
        <v>61089.714285714283</v>
      </c>
      <c r="O1194" s="16">
        <f t="shared" si="275"/>
        <v>59105</v>
      </c>
      <c r="P1194" s="18">
        <f t="shared" si="276"/>
        <v>1.0384231452499788</v>
      </c>
      <c r="Q1194" s="16"/>
      <c r="R1194" s="16"/>
      <c r="S1194" s="16"/>
      <c r="T1194" s="16"/>
      <c r="U1194" s="16"/>
      <c r="V1194" s="16"/>
      <c r="W1194" s="16"/>
      <c r="X1194" s="13" t="s">
        <v>107</v>
      </c>
      <c r="Y1194" s="13"/>
      <c r="Z1194" s="12">
        <v>0.10228</v>
      </c>
      <c r="AA1194" s="17">
        <f t="shared" si="288"/>
        <v>-1.6065416065416116E-2</v>
      </c>
      <c r="AB1194" s="12">
        <f t="shared" si="290"/>
        <v>0.10263857142857144</v>
      </c>
      <c r="AC1194" s="12">
        <f t="shared" si="277"/>
        <v>0.15178642857142857</v>
      </c>
      <c r="AD1194" s="18">
        <f t="shared" si="278"/>
        <v>0.67620387668763915</v>
      </c>
      <c r="AE1194" s="13" t="s">
        <v>101</v>
      </c>
      <c r="AF1194" s="19">
        <f t="shared" si="279"/>
        <v>22858.5</v>
      </c>
      <c r="AG1194" s="20">
        <f t="shared" si="280"/>
        <v>1.0201894262528162</v>
      </c>
      <c r="AH1194" s="20">
        <f t="shared" si="281"/>
        <v>0.67384153486336529</v>
      </c>
      <c r="AI1194" s="13" t="s">
        <v>51</v>
      </c>
      <c r="AJ1194" s="13" t="s">
        <v>100</v>
      </c>
      <c r="AK1194" s="13" t="s">
        <v>52</v>
      </c>
      <c r="AL1194" s="13" t="s">
        <v>102</v>
      </c>
      <c r="AM1194" s="13" t="s">
        <v>103</v>
      </c>
      <c r="AN1194" s="12">
        <v>0.10228</v>
      </c>
      <c r="AO1194" s="12">
        <v>0</v>
      </c>
      <c r="AP1194" s="12">
        <v>0.16284999999999999</v>
      </c>
      <c r="AQ1194" s="12">
        <v>0.11179</v>
      </c>
      <c r="AR1194" s="12"/>
      <c r="AS1194" s="13" t="s">
        <v>104</v>
      </c>
    </row>
    <row r="1195" spans="1:45" ht="21" customHeight="1">
      <c r="A1195" s="15">
        <v>46101</v>
      </c>
      <c r="B1195" s="13" t="s">
        <v>99</v>
      </c>
      <c r="C1195" s="13" t="s">
        <v>100</v>
      </c>
      <c r="D1195" s="15">
        <v>46218</v>
      </c>
      <c r="E1195" s="13">
        <f t="shared" si="282"/>
        <v>-117</v>
      </c>
      <c r="F1195" s="13" t="str">
        <f t="shared" si="286"/>
        <v>개봉전</v>
      </c>
      <c r="G1195" s="13" t="str">
        <f t="shared" si="283"/>
        <v>금</v>
      </c>
      <c r="H1195" s="13">
        <f t="shared" si="284"/>
        <v>0</v>
      </c>
      <c r="I1195" s="16">
        <v>63654</v>
      </c>
      <c r="J1195" s="16">
        <v>25459</v>
      </c>
      <c r="K1195" s="16">
        <v>38196</v>
      </c>
      <c r="L1195" s="17">
        <f t="shared" si="285"/>
        <v>0.39995915417727085</v>
      </c>
      <c r="M1195" s="17">
        <f t="shared" si="287"/>
        <v>3.7115484880083427E-2</v>
      </c>
      <c r="N1195" s="16">
        <f t="shared" si="289"/>
        <v>61470.142857142855</v>
      </c>
      <c r="O1195" s="16">
        <f t="shared" si="275"/>
        <v>59110.642857142855</v>
      </c>
      <c r="P1195" s="18">
        <f t="shared" si="276"/>
        <v>1.0768619139168798</v>
      </c>
      <c r="Q1195" s="16"/>
      <c r="R1195" s="16"/>
      <c r="S1195" s="16"/>
      <c r="T1195" s="16"/>
      <c r="U1195" s="16"/>
      <c r="V1195" s="16"/>
      <c r="W1195" s="16"/>
      <c r="X1195" s="13" t="s">
        <v>107</v>
      </c>
      <c r="Y1195" s="13"/>
      <c r="Z1195" s="12">
        <v>0.10896</v>
      </c>
      <c r="AA1195" s="17">
        <f t="shared" si="288"/>
        <v>6.5310911224090828E-2</v>
      </c>
      <c r="AB1195" s="12">
        <f t="shared" si="290"/>
        <v>0.10345000000000001</v>
      </c>
      <c r="AC1195" s="12">
        <f t="shared" si="277"/>
        <v>0.14566607142857141</v>
      </c>
      <c r="AD1195" s="18">
        <f t="shared" si="278"/>
        <v>0.71018596839640591</v>
      </c>
      <c r="AE1195" s="13" t="s">
        <v>101</v>
      </c>
      <c r="AF1195" s="19">
        <f t="shared" si="279"/>
        <v>22600.5</v>
      </c>
      <c r="AG1195" s="20">
        <f t="shared" si="280"/>
        <v>1.1264795026658703</v>
      </c>
      <c r="AH1195" s="20">
        <f t="shared" si="281"/>
        <v>0.74801220992240092</v>
      </c>
      <c r="AI1195" s="13" t="s">
        <v>51</v>
      </c>
      <c r="AJ1195" s="13" t="s">
        <v>100</v>
      </c>
      <c r="AK1195" s="13" t="s">
        <v>52</v>
      </c>
      <c r="AL1195" s="13" t="s">
        <v>102</v>
      </c>
      <c r="AM1195" s="13" t="s">
        <v>103</v>
      </c>
      <c r="AN1195" s="12">
        <v>0.10896</v>
      </c>
      <c r="AO1195" s="12">
        <v>0</v>
      </c>
      <c r="AP1195" s="12">
        <v>0.16786000000000001</v>
      </c>
      <c r="AQ1195" s="12">
        <v>0.12481</v>
      </c>
      <c r="AR1195" s="12"/>
      <c r="AS1195" s="13" t="s">
        <v>104</v>
      </c>
    </row>
    <row r="1196" spans="1:45" ht="21" customHeight="1">
      <c r="A1196" s="15">
        <v>46102</v>
      </c>
      <c r="B1196" s="13" t="s">
        <v>99</v>
      </c>
      <c r="C1196" s="13" t="s">
        <v>100</v>
      </c>
      <c r="D1196" s="15">
        <v>46218</v>
      </c>
      <c r="E1196" s="13">
        <f t="shared" si="282"/>
        <v>-116</v>
      </c>
      <c r="F1196" s="13" t="str">
        <f t="shared" si="286"/>
        <v>개봉전</v>
      </c>
      <c r="G1196" s="13" t="str">
        <f t="shared" si="283"/>
        <v>토</v>
      </c>
      <c r="H1196" s="13">
        <f t="shared" si="284"/>
        <v>1</v>
      </c>
      <c r="I1196" s="16">
        <v>68190</v>
      </c>
      <c r="J1196" s="16">
        <v>34108</v>
      </c>
      <c r="K1196" s="16">
        <v>34083</v>
      </c>
      <c r="L1196" s="17">
        <f t="shared" si="285"/>
        <v>0.50019064378941192</v>
      </c>
      <c r="M1196" s="17">
        <f t="shared" si="287"/>
        <v>7.1260250730511787E-2</v>
      </c>
      <c r="N1196" s="16">
        <f t="shared" si="289"/>
        <v>61845.571428571428</v>
      </c>
      <c r="O1196" s="16">
        <f t="shared" si="275"/>
        <v>59237.357142857145</v>
      </c>
      <c r="P1196" s="18">
        <f t="shared" si="276"/>
        <v>1.1511317062230277</v>
      </c>
      <c r="Q1196" s="16"/>
      <c r="R1196" s="16"/>
      <c r="S1196" s="16"/>
      <c r="T1196" s="16"/>
      <c r="U1196" s="16"/>
      <c r="V1196" s="16"/>
      <c r="W1196" s="16"/>
      <c r="X1196" s="13" t="s">
        <v>107</v>
      </c>
      <c r="Y1196" s="13"/>
      <c r="Z1196" s="12">
        <v>8.8429999999999995E-2</v>
      </c>
      <c r="AA1196" s="17">
        <f t="shared" si="288"/>
        <v>-0.1884177679882526</v>
      </c>
      <c r="AB1196" s="12">
        <f t="shared" si="290"/>
        <v>0.10359285714285714</v>
      </c>
      <c r="AC1196" s="12">
        <f t="shared" si="277"/>
        <v>0.14281750000000001</v>
      </c>
      <c r="AD1196" s="18">
        <f t="shared" si="278"/>
        <v>0.7253512849815823</v>
      </c>
      <c r="AE1196" s="13" t="s">
        <v>101</v>
      </c>
      <c r="AF1196" s="19">
        <f t="shared" si="279"/>
        <v>29742.25</v>
      </c>
      <c r="AG1196" s="20">
        <f t="shared" si="280"/>
        <v>1.1467861375652482</v>
      </c>
      <c r="AH1196" s="20">
        <f t="shared" si="281"/>
        <v>0.61918182295587021</v>
      </c>
      <c r="AI1196" s="13" t="s">
        <v>51</v>
      </c>
      <c r="AJ1196" s="13" t="s">
        <v>100</v>
      </c>
      <c r="AK1196" s="13" t="s">
        <v>52</v>
      </c>
      <c r="AL1196" s="13" t="s">
        <v>102</v>
      </c>
      <c r="AM1196" s="13" t="s">
        <v>103</v>
      </c>
      <c r="AN1196" s="12">
        <v>8.8429999999999995E-2</v>
      </c>
      <c r="AO1196" s="12">
        <v>0</v>
      </c>
      <c r="AP1196" s="12">
        <v>0.11897000000000001</v>
      </c>
      <c r="AQ1196" s="12">
        <v>0.16986000000000001</v>
      </c>
      <c r="AR1196" s="12"/>
      <c r="AS1196" s="13" t="s">
        <v>104</v>
      </c>
    </row>
    <row r="1197" spans="1:45" ht="21" customHeight="1">
      <c r="A1197" s="15">
        <v>46103</v>
      </c>
      <c r="B1197" s="13" t="s">
        <v>99</v>
      </c>
      <c r="C1197" s="13" t="s">
        <v>100</v>
      </c>
      <c r="D1197" s="15">
        <v>46218</v>
      </c>
      <c r="E1197" s="13">
        <f t="shared" si="282"/>
        <v>-115</v>
      </c>
      <c r="F1197" s="13" t="str">
        <f t="shared" si="286"/>
        <v>개봉전</v>
      </c>
      <c r="G1197" s="13" t="str">
        <f t="shared" si="283"/>
        <v>일</v>
      </c>
      <c r="H1197" s="13">
        <f t="shared" si="284"/>
        <v>1</v>
      </c>
      <c r="I1197" s="16">
        <v>63340</v>
      </c>
      <c r="J1197" s="16">
        <v>30342</v>
      </c>
      <c r="K1197" s="16">
        <v>32998</v>
      </c>
      <c r="L1197" s="17">
        <f t="shared" si="285"/>
        <v>0.47903378591727186</v>
      </c>
      <c r="M1197" s="17">
        <f t="shared" si="287"/>
        <v>-7.1124798357530383E-2</v>
      </c>
      <c r="N1197" s="16">
        <f t="shared" si="289"/>
        <v>62233.571428571428</v>
      </c>
      <c r="O1197" s="16">
        <f t="shared" si="275"/>
        <v>59490.357142857145</v>
      </c>
      <c r="P1197" s="18">
        <f t="shared" si="276"/>
        <v>1.0647103672263811</v>
      </c>
      <c r="Q1197" s="16"/>
      <c r="R1197" s="16"/>
      <c r="S1197" s="16"/>
      <c r="T1197" s="16"/>
      <c r="U1197" s="16"/>
      <c r="V1197" s="16"/>
      <c r="W1197" s="16"/>
      <c r="X1197" s="13" t="s">
        <v>107</v>
      </c>
      <c r="Y1197" s="13"/>
      <c r="Z1197" s="12">
        <v>0.10462</v>
      </c>
      <c r="AA1197" s="17">
        <f t="shared" si="288"/>
        <v>0.18308266425421249</v>
      </c>
      <c r="AB1197" s="12">
        <f t="shared" si="290"/>
        <v>0.10206714285714287</v>
      </c>
      <c r="AC1197" s="12">
        <f t="shared" si="277"/>
        <v>0.13731678571428571</v>
      </c>
      <c r="AD1197" s="18">
        <f t="shared" si="278"/>
        <v>0.74329691250939578</v>
      </c>
      <c r="AE1197" s="13" t="s">
        <v>101</v>
      </c>
      <c r="AF1197" s="19">
        <f t="shared" si="279"/>
        <v>27182.75</v>
      </c>
      <c r="AG1197" s="20">
        <f t="shared" si="280"/>
        <v>1.1162226044090462</v>
      </c>
      <c r="AH1197" s="20">
        <f t="shared" si="281"/>
        <v>0.7618879181870909</v>
      </c>
      <c r="AI1197" s="13" t="s">
        <v>51</v>
      </c>
      <c r="AJ1197" s="13" t="s">
        <v>100</v>
      </c>
      <c r="AK1197" s="13" t="s">
        <v>52</v>
      </c>
      <c r="AL1197" s="13" t="s">
        <v>102</v>
      </c>
      <c r="AM1197" s="13" t="s">
        <v>103</v>
      </c>
      <c r="AN1197" s="12">
        <v>0.10462</v>
      </c>
      <c r="AO1197" s="12">
        <v>0</v>
      </c>
      <c r="AP1197" s="12">
        <v>0.1203</v>
      </c>
      <c r="AQ1197" s="12">
        <v>0.16552</v>
      </c>
      <c r="AR1197" s="12"/>
      <c r="AS1197" s="13" t="s">
        <v>104</v>
      </c>
    </row>
    <row r="1198" spans="1:45" ht="21" customHeight="1">
      <c r="A1198" s="15">
        <v>46104</v>
      </c>
      <c r="B1198" s="13" t="s">
        <v>99</v>
      </c>
      <c r="C1198" s="13" t="s">
        <v>100</v>
      </c>
      <c r="D1198" s="15">
        <v>46218</v>
      </c>
      <c r="E1198" s="13">
        <f t="shared" si="282"/>
        <v>-114</v>
      </c>
      <c r="F1198" s="13" t="str">
        <f t="shared" si="286"/>
        <v>개봉전</v>
      </c>
      <c r="G1198" s="13" t="str">
        <f t="shared" si="283"/>
        <v>월</v>
      </c>
      <c r="H1198" s="13">
        <f t="shared" si="284"/>
        <v>0</v>
      </c>
      <c r="I1198" s="16">
        <v>60543</v>
      </c>
      <c r="J1198" s="16">
        <v>22480</v>
      </c>
      <c r="K1198" s="16">
        <v>38062</v>
      </c>
      <c r="L1198" s="17">
        <f t="shared" si="285"/>
        <v>0.37130634425119335</v>
      </c>
      <c r="M1198" s="17">
        <f t="shared" si="287"/>
        <v>-4.4158509630565224E-2</v>
      </c>
      <c r="N1198" s="16">
        <f t="shared" si="289"/>
        <v>62235.571428571428</v>
      </c>
      <c r="O1198" s="16">
        <f t="shared" si="275"/>
        <v>59782.25</v>
      </c>
      <c r="P1198" s="18">
        <f t="shared" si="276"/>
        <v>1.0127253490793673</v>
      </c>
      <c r="Q1198" s="16"/>
      <c r="R1198" s="16"/>
      <c r="S1198" s="16"/>
      <c r="T1198" s="16"/>
      <c r="U1198" s="16"/>
      <c r="V1198" s="16"/>
      <c r="W1198" s="16"/>
      <c r="X1198" s="13" t="s">
        <v>107</v>
      </c>
      <c r="Y1198" s="13"/>
      <c r="Z1198" s="12">
        <v>0.12631000000000001</v>
      </c>
      <c r="AA1198" s="17">
        <f t="shared" si="288"/>
        <v>0.20732173580577329</v>
      </c>
      <c r="AB1198" s="12">
        <f t="shared" si="290"/>
        <v>0.10345000000000001</v>
      </c>
      <c r="AC1198" s="12">
        <f t="shared" si="277"/>
        <v>0.13530249999999999</v>
      </c>
      <c r="AD1198" s="18">
        <f t="shared" si="278"/>
        <v>0.76458306387539043</v>
      </c>
      <c r="AE1198" s="13" t="s">
        <v>101</v>
      </c>
      <c r="AF1198" s="19">
        <f t="shared" si="279"/>
        <v>19968</v>
      </c>
      <c r="AG1198" s="20">
        <f t="shared" si="280"/>
        <v>1.1258012820512822</v>
      </c>
      <c r="AH1198" s="20">
        <f t="shared" si="281"/>
        <v>0.93353781341808184</v>
      </c>
      <c r="AI1198" s="13" t="s">
        <v>51</v>
      </c>
      <c r="AJ1198" s="13" t="s">
        <v>100</v>
      </c>
      <c r="AK1198" s="13" t="s">
        <v>52</v>
      </c>
      <c r="AL1198" s="13" t="s">
        <v>102</v>
      </c>
      <c r="AM1198" s="13" t="s">
        <v>103</v>
      </c>
      <c r="AN1198" s="12">
        <v>0.12631000000000001</v>
      </c>
      <c r="AO1198" s="12">
        <v>0</v>
      </c>
      <c r="AP1198" s="12">
        <v>0.15984999999999999</v>
      </c>
      <c r="AQ1198" s="12">
        <v>0.12998000000000001</v>
      </c>
      <c r="AR1198" s="12"/>
      <c r="AS1198" s="13" t="s">
        <v>104</v>
      </c>
    </row>
    <row r="1199" spans="1:45" ht="21" customHeight="1">
      <c r="A1199" s="15">
        <v>46105</v>
      </c>
      <c r="B1199" s="13" t="s">
        <v>99</v>
      </c>
      <c r="C1199" s="13" t="s">
        <v>100</v>
      </c>
      <c r="D1199" s="15">
        <v>46218</v>
      </c>
      <c r="E1199" s="13">
        <f t="shared" si="282"/>
        <v>-113</v>
      </c>
      <c r="F1199" s="13" t="str">
        <f t="shared" si="286"/>
        <v>개봉전</v>
      </c>
      <c r="G1199" s="13" t="str">
        <f t="shared" si="283"/>
        <v>화</v>
      </c>
      <c r="H1199" s="13">
        <f t="shared" si="284"/>
        <v>0</v>
      </c>
      <c r="I1199" s="16">
        <v>61940</v>
      </c>
      <c r="J1199" s="16">
        <v>23744</v>
      </c>
      <c r="K1199" s="16">
        <v>38196</v>
      </c>
      <c r="L1199" s="17">
        <f t="shared" si="285"/>
        <v>0.38333871488537297</v>
      </c>
      <c r="M1199" s="17">
        <f t="shared" si="287"/>
        <v>2.3074509026642209E-2</v>
      </c>
      <c r="N1199" s="16">
        <f t="shared" si="289"/>
        <v>62193.571428571428</v>
      </c>
      <c r="O1199" s="16">
        <f t="shared" si="275"/>
        <v>59867.857142857145</v>
      </c>
      <c r="P1199" s="18">
        <f t="shared" si="276"/>
        <v>1.0346119429696354</v>
      </c>
      <c r="Q1199" s="16"/>
      <c r="R1199" s="16"/>
      <c r="S1199" s="16"/>
      <c r="T1199" s="16"/>
      <c r="U1199" s="16"/>
      <c r="V1199" s="16"/>
      <c r="W1199" s="16"/>
      <c r="X1199" s="13" t="s">
        <v>107</v>
      </c>
      <c r="Y1199" s="13"/>
      <c r="Z1199" s="12">
        <v>8.5930000000000006E-2</v>
      </c>
      <c r="AA1199" s="17">
        <f t="shared" si="288"/>
        <v>-0.31968965244240355</v>
      </c>
      <c r="AB1199" s="12">
        <f t="shared" si="290"/>
        <v>0.10292571428571429</v>
      </c>
      <c r="AC1199" s="12">
        <f t="shared" si="277"/>
        <v>0.13408678571428573</v>
      </c>
      <c r="AD1199" s="18">
        <f t="shared" si="278"/>
        <v>0.76760520238757945</v>
      </c>
      <c r="AE1199" s="13" t="s">
        <v>101</v>
      </c>
      <c r="AF1199" s="19">
        <f t="shared" si="279"/>
        <v>20586.25</v>
      </c>
      <c r="AG1199" s="20">
        <f t="shared" si="280"/>
        <v>1.1533912198676302</v>
      </c>
      <c r="AH1199" s="20">
        <f t="shared" si="281"/>
        <v>0.64085360494136256</v>
      </c>
      <c r="AI1199" s="13" t="s">
        <v>51</v>
      </c>
      <c r="AJ1199" s="13" t="s">
        <v>100</v>
      </c>
      <c r="AK1199" s="13" t="s">
        <v>52</v>
      </c>
      <c r="AL1199" s="13" t="s">
        <v>102</v>
      </c>
      <c r="AM1199" s="13" t="s">
        <v>103</v>
      </c>
      <c r="AN1199" s="12">
        <v>8.5930000000000006E-2</v>
      </c>
      <c r="AO1199" s="12">
        <v>0</v>
      </c>
      <c r="AP1199" s="12">
        <v>0.15484000000000001</v>
      </c>
      <c r="AQ1199" s="12">
        <v>0.13197999999999999</v>
      </c>
      <c r="AR1199" s="12"/>
      <c r="AS1199" s="13" t="s">
        <v>104</v>
      </c>
    </row>
    <row r="1200" spans="1:45" ht="21" customHeight="1">
      <c r="A1200" s="15">
        <v>46106</v>
      </c>
      <c r="B1200" s="13" t="s">
        <v>99</v>
      </c>
      <c r="C1200" s="13" t="s">
        <v>100</v>
      </c>
      <c r="D1200" s="15">
        <v>46218</v>
      </c>
      <c r="E1200" s="13">
        <f t="shared" si="282"/>
        <v>-112</v>
      </c>
      <c r="F1200" s="13" t="str">
        <f t="shared" si="286"/>
        <v>개봉전</v>
      </c>
      <c r="G1200" s="13" t="str">
        <f t="shared" si="283"/>
        <v>수</v>
      </c>
      <c r="H1200" s="13">
        <f t="shared" si="284"/>
        <v>0</v>
      </c>
      <c r="I1200" s="16">
        <v>59958</v>
      </c>
      <c r="J1200" s="16">
        <v>22648</v>
      </c>
      <c r="K1200" s="16">
        <v>37310</v>
      </c>
      <c r="L1200" s="17">
        <f t="shared" si="285"/>
        <v>0.37773107842156178</v>
      </c>
      <c r="M1200" s="17">
        <f t="shared" si="287"/>
        <v>-3.1998708427510514E-2</v>
      </c>
      <c r="N1200" s="16">
        <f t="shared" si="289"/>
        <v>62714.428571428572</v>
      </c>
      <c r="O1200" s="16">
        <f t="shared" si="275"/>
        <v>60158.75</v>
      </c>
      <c r="P1200" s="18">
        <f t="shared" si="276"/>
        <v>0.99666299582355022</v>
      </c>
      <c r="Q1200" s="16"/>
      <c r="R1200" s="16"/>
      <c r="S1200" s="16"/>
      <c r="T1200" s="16"/>
      <c r="U1200" s="16"/>
      <c r="V1200" s="16"/>
      <c r="W1200" s="16"/>
      <c r="X1200" s="13" t="s">
        <v>107</v>
      </c>
      <c r="Y1200" s="13"/>
      <c r="Z1200" s="12">
        <v>7.8420000000000004E-2</v>
      </c>
      <c r="AA1200" s="17">
        <f t="shared" si="288"/>
        <v>-8.7396718259048045E-2</v>
      </c>
      <c r="AB1200" s="12">
        <f t="shared" si="290"/>
        <v>9.9278571428571438E-2</v>
      </c>
      <c r="AC1200" s="12">
        <f t="shared" si="277"/>
        <v>0.12836571428571428</v>
      </c>
      <c r="AD1200" s="18">
        <f t="shared" si="278"/>
        <v>0.7734041132478634</v>
      </c>
      <c r="AE1200" s="13" t="s">
        <v>101</v>
      </c>
      <c r="AF1200" s="19">
        <f t="shared" si="279"/>
        <v>20933.5</v>
      </c>
      <c r="AG1200" s="20">
        <f t="shared" si="280"/>
        <v>1.081902214154346</v>
      </c>
      <c r="AH1200" s="20">
        <f t="shared" si="281"/>
        <v>0.61091079059829068</v>
      </c>
      <c r="AI1200" s="13" t="s">
        <v>51</v>
      </c>
      <c r="AJ1200" s="13" t="s">
        <v>100</v>
      </c>
      <c r="AK1200" s="13" t="s">
        <v>52</v>
      </c>
      <c r="AL1200" s="13" t="s">
        <v>102</v>
      </c>
      <c r="AM1200" s="13" t="s">
        <v>103</v>
      </c>
      <c r="AN1200" s="12">
        <v>7.8420000000000004E-2</v>
      </c>
      <c r="AO1200" s="12">
        <v>0</v>
      </c>
      <c r="AP1200" s="12">
        <v>0.16269</v>
      </c>
      <c r="AQ1200" s="12">
        <v>0.12964999999999999</v>
      </c>
      <c r="AR1200" s="12"/>
      <c r="AS1200" s="13" t="s">
        <v>104</v>
      </c>
    </row>
    <row r="1201" spans="1:45" ht="21" customHeight="1">
      <c r="A1201" s="15">
        <v>46107</v>
      </c>
      <c r="B1201" s="13" t="s">
        <v>99</v>
      </c>
      <c r="C1201" s="13" t="s">
        <v>100</v>
      </c>
      <c r="D1201" s="15">
        <v>46218</v>
      </c>
      <c r="E1201" s="13">
        <f t="shared" si="282"/>
        <v>-111</v>
      </c>
      <c r="F1201" s="13" t="str">
        <f t="shared" si="286"/>
        <v>개봉전</v>
      </c>
      <c r="G1201" s="13" t="str">
        <f t="shared" si="283"/>
        <v>목</v>
      </c>
      <c r="H1201" s="13">
        <f t="shared" si="284"/>
        <v>0</v>
      </c>
      <c r="I1201" s="16">
        <v>64074</v>
      </c>
      <c r="J1201" s="16">
        <v>25487</v>
      </c>
      <c r="K1201" s="16">
        <v>38588</v>
      </c>
      <c r="L1201" s="17">
        <f t="shared" si="285"/>
        <v>0.39777444829415987</v>
      </c>
      <c r="M1201" s="17">
        <f t="shared" si="287"/>
        <v>6.8648053637546225E-2</v>
      </c>
      <c r="N1201" s="16">
        <f t="shared" si="289"/>
        <v>63099.857142857145</v>
      </c>
      <c r="O1201" s="16">
        <f t="shared" si="275"/>
        <v>60191.75</v>
      </c>
      <c r="P1201" s="18">
        <f t="shared" si="276"/>
        <v>1.0644980416751466</v>
      </c>
      <c r="Q1201" s="16"/>
      <c r="R1201" s="16"/>
      <c r="S1201" s="16"/>
      <c r="T1201" s="16"/>
      <c r="U1201" s="16"/>
      <c r="V1201" s="16"/>
      <c r="W1201" s="16"/>
      <c r="X1201" s="13" t="s">
        <v>107</v>
      </c>
      <c r="Y1201" s="13"/>
      <c r="Z1201" s="12">
        <v>6.6239999999999993E-2</v>
      </c>
      <c r="AA1201" s="17">
        <f t="shared" si="288"/>
        <v>-0.15531752104055097</v>
      </c>
      <c r="AB1201" s="12">
        <f t="shared" si="290"/>
        <v>9.4130000000000019E-2</v>
      </c>
      <c r="AC1201" s="12">
        <f t="shared" si="277"/>
        <v>0.12636928571428571</v>
      </c>
      <c r="AD1201" s="18">
        <f t="shared" si="278"/>
        <v>0.74488036763001875</v>
      </c>
      <c r="AE1201" s="13" t="s">
        <v>101</v>
      </c>
      <c r="AF1201" s="19">
        <f t="shared" si="279"/>
        <v>22359.5</v>
      </c>
      <c r="AG1201" s="20">
        <f t="shared" si="280"/>
        <v>1.1398734318745947</v>
      </c>
      <c r="AH1201" s="20">
        <f t="shared" si="281"/>
        <v>0.52417800437493278</v>
      </c>
      <c r="AI1201" s="13" t="s">
        <v>51</v>
      </c>
      <c r="AJ1201" s="13" t="s">
        <v>100</v>
      </c>
      <c r="AK1201" s="13" t="s">
        <v>52</v>
      </c>
      <c r="AL1201" s="13" t="s">
        <v>102</v>
      </c>
      <c r="AM1201" s="13" t="s">
        <v>103</v>
      </c>
      <c r="AN1201" s="12">
        <v>6.6239999999999993E-2</v>
      </c>
      <c r="AO1201" s="12">
        <v>0</v>
      </c>
      <c r="AP1201" s="12">
        <v>0.16284999999999999</v>
      </c>
      <c r="AQ1201" s="12">
        <v>0.12130000000000001</v>
      </c>
      <c r="AR1201" s="12"/>
      <c r="AS1201" s="13" t="s">
        <v>104</v>
      </c>
    </row>
    <row r="1202" spans="1:45" ht="21" customHeight="1">
      <c r="A1202" s="15">
        <v>46108</v>
      </c>
      <c r="B1202" s="13" t="s">
        <v>99</v>
      </c>
      <c r="C1202" s="13" t="s">
        <v>100</v>
      </c>
      <c r="D1202" s="15">
        <v>46218</v>
      </c>
      <c r="E1202" s="13">
        <f t="shared" si="282"/>
        <v>-110</v>
      </c>
      <c r="F1202" s="13" t="str">
        <f t="shared" si="286"/>
        <v>개봉전</v>
      </c>
      <c r="G1202" s="13" t="str">
        <f t="shared" si="283"/>
        <v>금</v>
      </c>
      <c r="H1202" s="13">
        <f t="shared" si="284"/>
        <v>0</v>
      </c>
      <c r="I1202" s="16">
        <v>64788</v>
      </c>
      <c r="J1202" s="16">
        <v>26548</v>
      </c>
      <c r="K1202" s="16">
        <v>38241</v>
      </c>
      <c r="L1202" s="17">
        <f t="shared" si="285"/>
        <v>0.40976724084707045</v>
      </c>
      <c r="M1202" s="17">
        <f t="shared" si="287"/>
        <v>1.1143365483659462E-2</v>
      </c>
      <c r="N1202" s="16">
        <f t="shared" si="289"/>
        <v>63261.857142857145</v>
      </c>
      <c r="O1202" s="16">
        <f t="shared" si="275"/>
        <v>60300.857142857145</v>
      </c>
      <c r="P1202" s="18">
        <f t="shared" si="276"/>
        <v>1.0744125883072024</v>
      </c>
      <c r="Q1202" s="16"/>
      <c r="R1202" s="16"/>
      <c r="S1202" s="16"/>
      <c r="T1202" s="16"/>
      <c r="U1202" s="16"/>
      <c r="V1202" s="16"/>
      <c r="W1202" s="16"/>
      <c r="X1202" s="13" t="s">
        <v>107</v>
      </c>
      <c r="Y1202" s="13"/>
      <c r="Z1202" s="12">
        <v>0.11346000000000001</v>
      </c>
      <c r="AA1202" s="17">
        <f t="shared" si="288"/>
        <v>0.71286231884058004</v>
      </c>
      <c r="AB1202" s="12">
        <f t="shared" si="290"/>
        <v>9.4772857142857131E-2</v>
      </c>
      <c r="AC1202" s="12">
        <f t="shared" si="277"/>
        <v>0.12525499999999998</v>
      </c>
      <c r="AD1202" s="18">
        <f t="shared" si="278"/>
        <v>0.75663931294445053</v>
      </c>
      <c r="AE1202" s="13" t="s">
        <v>101</v>
      </c>
      <c r="AF1202" s="19">
        <f t="shared" si="279"/>
        <v>23043.25</v>
      </c>
      <c r="AG1202" s="20">
        <f t="shared" si="280"/>
        <v>1.1520944311240819</v>
      </c>
      <c r="AH1202" s="20">
        <f t="shared" si="281"/>
        <v>0.90583210251087798</v>
      </c>
      <c r="AI1202" s="13" t="s">
        <v>51</v>
      </c>
      <c r="AJ1202" s="13" t="s">
        <v>100</v>
      </c>
      <c r="AK1202" s="13" t="s">
        <v>52</v>
      </c>
      <c r="AL1202" s="13" t="s">
        <v>102</v>
      </c>
      <c r="AM1202" s="13" t="s">
        <v>103</v>
      </c>
      <c r="AN1202" s="12">
        <v>0.11346000000000001</v>
      </c>
      <c r="AO1202" s="12">
        <v>0</v>
      </c>
      <c r="AP1202" s="12">
        <v>0.13766</v>
      </c>
      <c r="AQ1202" s="12">
        <v>0.12331</v>
      </c>
      <c r="AR1202" s="12"/>
      <c r="AS1202" s="13" t="s">
        <v>104</v>
      </c>
    </row>
    <row r="1203" spans="1:45" ht="21" customHeight="1">
      <c r="A1203" s="15">
        <v>46109</v>
      </c>
      <c r="B1203" s="13" t="s">
        <v>99</v>
      </c>
      <c r="C1203" s="13" t="s">
        <v>100</v>
      </c>
      <c r="D1203" s="15">
        <v>46218</v>
      </c>
      <c r="E1203" s="13">
        <f t="shared" si="282"/>
        <v>-109</v>
      </c>
      <c r="F1203" s="13" t="str">
        <f t="shared" si="286"/>
        <v>개봉전</v>
      </c>
      <c r="G1203" s="13" t="str">
        <f t="shared" si="283"/>
        <v>토</v>
      </c>
      <c r="H1203" s="13">
        <f t="shared" si="284"/>
        <v>1</v>
      </c>
      <c r="I1203" s="16">
        <v>69682</v>
      </c>
      <c r="J1203" s="16">
        <v>35266</v>
      </c>
      <c r="K1203" s="16">
        <v>34416</v>
      </c>
      <c r="L1203" s="17">
        <f t="shared" si="285"/>
        <v>0.50609913607531354</v>
      </c>
      <c r="M1203" s="17">
        <f t="shared" si="287"/>
        <v>7.5538680002469549E-2</v>
      </c>
      <c r="N1203" s="16">
        <f t="shared" si="289"/>
        <v>63475</v>
      </c>
      <c r="O1203" s="16">
        <f t="shared" si="275"/>
        <v>60450.714285714283</v>
      </c>
      <c r="P1203" s="18">
        <f t="shared" si="276"/>
        <v>1.1527076366815943</v>
      </c>
      <c r="Q1203" s="16"/>
      <c r="R1203" s="16"/>
      <c r="S1203" s="16"/>
      <c r="T1203" s="16"/>
      <c r="U1203" s="16"/>
      <c r="V1203" s="16"/>
      <c r="W1203" s="16"/>
      <c r="X1203" s="13" t="s">
        <v>107</v>
      </c>
      <c r="Y1203" s="13"/>
      <c r="Z1203" s="12">
        <v>8.8599999999999998E-2</v>
      </c>
      <c r="AA1203" s="17">
        <f t="shared" si="288"/>
        <v>-0.21910805570245029</v>
      </c>
      <c r="AB1203" s="12">
        <f t="shared" si="290"/>
        <v>9.4797142857142871E-2</v>
      </c>
      <c r="AC1203" s="12">
        <f t="shared" si="277"/>
        <v>0.12579142857142855</v>
      </c>
      <c r="AD1203" s="18">
        <f t="shared" si="278"/>
        <v>0.75360574193108798</v>
      </c>
      <c r="AE1203" s="13" t="s">
        <v>101</v>
      </c>
      <c r="AF1203" s="19">
        <f t="shared" si="279"/>
        <v>31271.75</v>
      </c>
      <c r="AG1203" s="20">
        <f t="shared" si="280"/>
        <v>1.1277271019370518</v>
      </c>
      <c r="AH1203" s="20">
        <f t="shared" si="281"/>
        <v>0.7043405183183048</v>
      </c>
      <c r="AI1203" s="13" t="s">
        <v>51</v>
      </c>
      <c r="AJ1203" s="13" t="s">
        <v>100</v>
      </c>
      <c r="AK1203" s="13" t="s">
        <v>52</v>
      </c>
      <c r="AL1203" s="13" t="s">
        <v>102</v>
      </c>
      <c r="AM1203" s="13" t="s">
        <v>103</v>
      </c>
      <c r="AN1203" s="12">
        <v>8.8599999999999998E-2</v>
      </c>
      <c r="AO1203" s="12">
        <v>8.3000000000000001E-4</v>
      </c>
      <c r="AP1203" s="12">
        <v>0.11663</v>
      </c>
      <c r="AQ1203" s="12">
        <v>0.15451000000000001</v>
      </c>
      <c r="AR1203" s="12"/>
      <c r="AS1203" s="13" t="s">
        <v>104</v>
      </c>
    </row>
    <row r="1204" spans="1:45" ht="21" customHeight="1">
      <c r="A1204" s="15">
        <v>46110</v>
      </c>
      <c r="B1204" s="13" t="s">
        <v>99</v>
      </c>
      <c r="C1204" s="13" t="s">
        <v>100</v>
      </c>
      <c r="D1204" s="15">
        <v>46218</v>
      </c>
      <c r="E1204" s="13">
        <f t="shared" si="282"/>
        <v>-108</v>
      </c>
      <c r="F1204" s="13" t="str">
        <f t="shared" si="286"/>
        <v>개봉전</v>
      </c>
      <c r="G1204" s="13" t="str">
        <f t="shared" si="283"/>
        <v>일</v>
      </c>
      <c r="H1204" s="13">
        <f t="shared" si="284"/>
        <v>1</v>
      </c>
      <c r="I1204" s="16">
        <v>65888</v>
      </c>
      <c r="J1204" s="16">
        <v>32529</v>
      </c>
      <c r="K1204" s="16">
        <v>33358</v>
      </c>
      <c r="L1204" s="17">
        <f t="shared" si="285"/>
        <v>0.49370143273433703</v>
      </c>
      <c r="M1204" s="17">
        <f t="shared" si="287"/>
        <v>-5.4447346517034534E-2</v>
      </c>
      <c r="N1204" s="16">
        <f t="shared" si="289"/>
        <v>63839</v>
      </c>
      <c r="O1204" s="16">
        <f t="shared" si="275"/>
        <v>60540.607142857145</v>
      </c>
      <c r="P1204" s="18">
        <f t="shared" si="276"/>
        <v>1.0883273741296426</v>
      </c>
      <c r="Q1204" s="16"/>
      <c r="R1204" s="16"/>
      <c r="S1204" s="16"/>
      <c r="T1204" s="16"/>
      <c r="U1204" s="16"/>
      <c r="V1204" s="16"/>
      <c r="W1204" s="16"/>
      <c r="X1204" s="13" t="s">
        <v>107</v>
      </c>
      <c r="Y1204" s="13"/>
      <c r="Z1204" s="12">
        <v>6.2570000000000001E-2</v>
      </c>
      <c r="AA1204" s="17">
        <f t="shared" si="288"/>
        <v>-0.29379232505643338</v>
      </c>
      <c r="AB1204" s="12">
        <f t="shared" si="290"/>
        <v>8.8790000000000008E-2</v>
      </c>
      <c r="AC1204" s="12">
        <f t="shared" si="277"/>
        <v>0.12506428571428568</v>
      </c>
      <c r="AD1204" s="18">
        <f t="shared" si="278"/>
        <v>0.70995488034725018</v>
      </c>
      <c r="AE1204" s="13" t="s">
        <v>101</v>
      </c>
      <c r="AF1204" s="19">
        <f t="shared" si="279"/>
        <v>28888.25</v>
      </c>
      <c r="AG1204" s="20">
        <f t="shared" si="280"/>
        <v>1.1260287487127119</v>
      </c>
      <c r="AH1204" s="20">
        <f t="shared" si="281"/>
        <v>0.50030270146781664</v>
      </c>
      <c r="AI1204" s="13" t="s">
        <v>51</v>
      </c>
      <c r="AJ1204" s="13" t="s">
        <v>100</v>
      </c>
      <c r="AK1204" s="13" t="s">
        <v>52</v>
      </c>
      <c r="AL1204" s="13" t="s">
        <v>102</v>
      </c>
      <c r="AM1204" s="13" t="s">
        <v>103</v>
      </c>
      <c r="AN1204" s="12">
        <v>6.2570000000000001E-2</v>
      </c>
      <c r="AO1204" s="12">
        <v>0</v>
      </c>
      <c r="AP1204" s="12">
        <v>0.10245</v>
      </c>
      <c r="AQ1204" s="12">
        <v>0.14984</v>
      </c>
      <c r="AR1204" s="12"/>
      <c r="AS1204" s="13" t="s">
        <v>104</v>
      </c>
    </row>
    <row r="1205" spans="1:45" ht="21" customHeight="1">
      <c r="A1205" s="15">
        <v>46111</v>
      </c>
      <c r="B1205" s="13" t="s">
        <v>99</v>
      </c>
      <c r="C1205" s="13" t="s">
        <v>100</v>
      </c>
      <c r="D1205" s="15">
        <v>46218</v>
      </c>
      <c r="E1205" s="13">
        <f t="shared" si="282"/>
        <v>-107</v>
      </c>
      <c r="F1205" s="13" t="str">
        <f t="shared" si="286"/>
        <v>개봉전</v>
      </c>
      <c r="G1205" s="13" t="str">
        <f t="shared" si="283"/>
        <v>월</v>
      </c>
      <c r="H1205" s="13">
        <f t="shared" si="284"/>
        <v>0</v>
      </c>
      <c r="I1205" s="16">
        <v>57578</v>
      </c>
      <c r="J1205" s="16">
        <v>20590</v>
      </c>
      <c r="K1205" s="16">
        <v>36988</v>
      </c>
      <c r="L1205" s="17">
        <f t="shared" si="285"/>
        <v>0.35760186182222375</v>
      </c>
      <c r="M1205" s="17">
        <f t="shared" si="287"/>
        <v>-0.12612311801845555</v>
      </c>
      <c r="N1205" s="16">
        <f t="shared" si="289"/>
        <v>63415.428571428572</v>
      </c>
      <c r="O1205" s="16">
        <f t="shared" si="275"/>
        <v>60564.892857142855</v>
      </c>
      <c r="P1205" s="18">
        <f t="shared" si="276"/>
        <v>0.95068276824680964</v>
      </c>
      <c r="Q1205" s="16"/>
      <c r="R1205" s="16"/>
      <c r="S1205" s="16"/>
      <c r="T1205" s="16"/>
      <c r="U1205" s="16"/>
      <c r="V1205" s="16"/>
      <c r="W1205" s="16"/>
      <c r="X1205" s="13" t="s">
        <v>107</v>
      </c>
      <c r="Y1205" s="13"/>
      <c r="Z1205" s="12">
        <v>7.1749999999999994E-2</v>
      </c>
      <c r="AA1205" s="17">
        <f t="shared" si="288"/>
        <v>0.14671567844014688</v>
      </c>
      <c r="AB1205" s="12">
        <f t="shared" si="290"/>
        <v>8.0995714285714282E-2</v>
      </c>
      <c r="AC1205" s="12">
        <f t="shared" si="277"/>
        <v>0.1206842857142857</v>
      </c>
      <c r="AD1205" s="18">
        <f t="shared" si="278"/>
        <v>0.67113720569609014</v>
      </c>
      <c r="AE1205" s="13" t="s">
        <v>101</v>
      </c>
      <c r="AF1205" s="19">
        <f t="shared" si="279"/>
        <v>20304</v>
      </c>
      <c r="AG1205" s="20">
        <f t="shared" si="280"/>
        <v>1.0140858944050433</v>
      </c>
      <c r="AH1205" s="20">
        <f t="shared" si="281"/>
        <v>0.5945264503604446</v>
      </c>
      <c r="AI1205" s="13" t="s">
        <v>51</v>
      </c>
      <c r="AJ1205" s="13" t="s">
        <v>100</v>
      </c>
      <c r="AK1205" s="13" t="s">
        <v>52</v>
      </c>
      <c r="AL1205" s="13" t="s">
        <v>102</v>
      </c>
      <c r="AM1205" s="13" t="s">
        <v>103</v>
      </c>
      <c r="AN1205" s="12">
        <v>7.1749999999999994E-2</v>
      </c>
      <c r="AO1205" s="12">
        <v>0</v>
      </c>
      <c r="AP1205" s="12">
        <v>0.15834999999999999</v>
      </c>
      <c r="AQ1205" s="12">
        <v>0.12447</v>
      </c>
      <c r="AR1205" s="12"/>
      <c r="AS1205" s="13" t="s">
        <v>104</v>
      </c>
    </row>
    <row r="1206" spans="1:45" ht="21" customHeight="1">
      <c r="A1206" s="15">
        <v>46112</v>
      </c>
      <c r="B1206" s="13" t="s">
        <v>99</v>
      </c>
      <c r="C1206" s="13" t="s">
        <v>100</v>
      </c>
      <c r="D1206" s="15">
        <v>46218</v>
      </c>
      <c r="E1206" s="13">
        <f t="shared" si="282"/>
        <v>-106</v>
      </c>
      <c r="F1206" s="13" t="str">
        <f t="shared" si="286"/>
        <v>개봉전</v>
      </c>
      <c r="G1206" s="13" t="str">
        <f t="shared" si="283"/>
        <v>화</v>
      </c>
      <c r="H1206" s="13">
        <f t="shared" si="284"/>
        <v>0</v>
      </c>
      <c r="I1206" s="16">
        <v>60274</v>
      </c>
      <c r="J1206" s="16">
        <v>22404</v>
      </c>
      <c r="K1206" s="16">
        <v>37870</v>
      </c>
      <c r="L1206" s="17">
        <f t="shared" si="285"/>
        <v>0.37170255831701893</v>
      </c>
      <c r="M1206" s="17">
        <f t="shared" si="287"/>
        <v>4.6823439508145492E-2</v>
      </c>
      <c r="N1206" s="16">
        <f t="shared" si="289"/>
        <v>63177.428571428572</v>
      </c>
      <c r="O1206" s="16">
        <f t="shared" si="275"/>
        <v>60947.392857142855</v>
      </c>
      <c r="P1206" s="18">
        <f t="shared" si="276"/>
        <v>0.98895124425221526</v>
      </c>
      <c r="Q1206" s="16"/>
      <c r="R1206" s="16"/>
      <c r="S1206" s="16"/>
      <c r="T1206" s="16"/>
      <c r="U1206" s="16"/>
      <c r="V1206" s="16"/>
      <c r="W1206" s="16"/>
      <c r="X1206" s="13" t="s">
        <v>107</v>
      </c>
      <c r="Y1206" s="13"/>
      <c r="Z1206" s="12">
        <v>7.9420000000000004E-2</v>
      </c>
      <c r="AA1206" s="17">
        <f t="shared" si="288"/>
        <v>0.10689895470383282</v>
      </c>
      <c r="AB1206" s="12">
        <f t="shared" si="290"/>
        <v>8.0065714285714296E-2</v>
      </c>
      <c r="AC1206" s="12">
        <f t="shared" si="277"/>
        <v>0.11681678571428571</v>
      </c>
      <c r="AD1206" s="18">
        <f t="shared" si="278"/>
        <v>0.68539562868594606</v>
      </c>
      <c r="AE1206" s="13" t="s">
        <v>101</v>
      </c>
      <c r="AF1206" s="19">
        <f t="shared" si="279"/>
        <v>21796.25</v>
      </c>
      <c r="AG1206" s="20">
        <f t="shared" si="280"/>
        <v>1.0278832367953203</v>
      </c>
      <c r="AH1206" s="20">
        <f t="shared" si="281"/>
        <v>0.67986804733908723</v>
      </c>
      <c r="AI1206" s="13" t="s">
        <v>51</v>
      </c>
      <c r="AJ1206" s="13" t="s">
        <v>100</v>
      </c>
      <c r="AK1206" s="13" t="s">
        <v>52</v>
      </c>
      <c r="AL1206" s="13" t="s">
        <v>102</v>
      </c>
      <c r="AM1206" s="13" t="s">
        <v>103</v>
      </c>
      <c r="AN1206" s="12">
        <v>7.9420000000000004E-2</v>
      </c>
      <c r="AO1206" s="12">
        <v>0</v>
      </c>
      <c r="AP1206" s="12">
        <v>0.15134</v>
      </c>
      <c r="AQ1206" s="12">
        <v>0.1168</v>
      </c>
      <c r="AR1206" s="12"/>
      <c r="AS1206" s="13" t="s">
        <v>104</v>
      </c>
    </row>
    <row r="1207" spans="1:45" ht="21" customHeight="1">
      <c r="A1207" s="15">
        <v>46113</v>
      </c>
      <c r="B1207" s="13" t="s">
        <v>99</v>
      </c>
      <c r="C1207" s="13" t="s">
        <v>100</v>
      </c>
      <c r="D1207" s="15">
        <v>46218</v>
      </c>
      <c r="E1207" s="13">
        <f t="shared" si="282"/>
        <v>-105</v>
      </c>
      <c r="F1207" s="13" t="str">
        <f t="shared" si="286"/>
        <v>개봉전</v>
      </c>
      <c r="G1207" s="13" t="str">
        <f t="shared" si="283"/>
        <v>수</v>
      </c>
      <c r="H1207" s="13">
        <f t="shared" si="284"/>
        <v>0</v>
      </c>
      <c r="I1207" s="16">
        <v>55923</v>
      </c>
      <c r="J1207" s="16">
        <v>18204</v>
      </c>
      <c r="K1207" s="16">
        <v>37720</v>
      </c>
      <c r="L1207" s="17">
        <f t="shared" si="285"/>
        <v>0.32551901722010623</v>
      </c>
      <c r="M1207" s="17">
        <f t="shared" si="287"/>
        <v>-7.2187012642267012E-2</v>
      </c>
      <c r="N1207" s="16">
        <f t="shared" si="289"/>
        <v>62601</v>
      </c>
      <c r="O1207" s="16">
        <f t="shared" si="275"/>
        <v>61091.392857142855</v>
      </c>
      <c r="P1207" s="18">
        <f t="shared" si="276"/>
        <v>0.91539900114523964</v>
      </c>
      <c r="Q1207" s="16"/>
      <c r="R1207" s="16"/>
      <c r="S1207" s="16"/>
      <c r="T1207" s="16"/>
      <c r="U1207" s="16"/>
      <c r="V1207" s="16"/>
      <c r="W1207" s="16"/>
      <c r="X1207" s="13" t="s">
        <v>107</v>
      </c>
      <c r="Y1207" s="13"/>
      <c r="Z1207" s="12">
        <v>7.5079999999999994E-2</v>
      </c>
      <c r="AA1207" s="17">
        <f t="shared" si="288"/>
        <v>-5.4646184840090761E-2</v>
      </c>
      <c r="AB1207" s="12">
        <f t="shared" si="290"/>
        <v>7.9588571428571425E-2</v>
      </c>
      <c r="AC1207" s="12">
        <f t="shared" si="277"/>
        <v>0.11306821428571427</v>
      </c>
      <c r="AD1207" s="18">
        <f t="shared" si="278"/>
        <v>0.70389872106282247</v>
      </c>
      <c r="AE1207" s="13" t="s">
        <v>101</v>
      </c>
      <c r="AF1207" s="19">
        <f t="shared" si="279"/>
        <v>21087.5</v>
      </c>
      <c r="AG1207" s="20">
        <f t="shared" si="280"/>
        <v>0.86326022525192647</v>
      </c>
      <c r="AH1207" s="20">
        <f t="shared" si="281"/>
        <v>0.66402392992851977</v>
      </c>
      <c r="AI1207" s="13" t="s">
        <v>51</v>
      </c>
      <c r="AJ1207" s="13" t="s">
        <v>100</v>
      </c>
      <c r="AK1207" s="13" t="s">
        <v>52</v>
      </c>
      <c r="AL1207" s="13" t="s">
        <v>102</v>
      </c>
      <c r="AM1207" s="13" t="s">
        <v>103</v>
      </c>
      <c r="AN1207" s="12">
        <v>7.5079999999999994E-2</v>
      </c>
      <c r="AO1207" s="12">
        <v>0</v>
      </c>
      <c r="AP1207" s="12">
        <v>0.15534000000000001</v>
      </c>
      <c r="AQ1207" s="12">
        <v>0.1178</v>
      </c>
      <c r="AR1207" s="12"/>
      <c r="AS1207" s="13" t="s">
        <v>104</v>
      </c>
    </row>
    <row r="1208" spans="1:45" ht="21" customHeight="1">
      <c r="A1208" s="15">
        <v>46114</v>
      </c>
      <c r="B1208" s="13" t="s">
        <v>99</v>
      </c>
      <c r="C1208" s="13" t="s">
        <v>100</v>
      </c>
      <c r="D1208" s="15">
        <v>46218</v>
      </c>
      <c r="E1208" s="13">
        <f t="shared" si="282"/>
        <v>-104</v>
      </c>
      <c r="F1208" s="13" t="str">
        <f t="shared" si="286"/>
        <v>개봉전</v>
      </c>
      <c r="G1208" s="13" t="str">
        <f t="shared" si="283"/>
        <v>목</v>
      </c>
      <c r="H1208" s="13">
        <f t="shared" si="284"/>
        <v>0</v>
      </c>
      <c r="I1208" s="16">
        <v>57648</v>
      </c>
      <c r="J1208" s="16">
        <v>20048</v>
      </c>
      <c r="K1208" s="16">
        <v>37600</v>
      </c>
      <c r="L1208" s="17">
        <f t="shared" si="285"/>
        <v>0.34776575076325283</v>
      </c>
      <c r="M1208" s="17">
        <f t="shared" si="287"/>
        <v>3.0845984657475567E-2</v>
      </c>
      <c r="N1208" s="16">
        <f t="shared" si="289"/>
        <v>61683</v>
      </c>
      <c r="O1208" s="16">
        <f t="shared" si="275"/>
        <v>61012.5</v>
      </c>
      <c r="P1208" s="18">
        <f t="shared" si="276"/>
        <v>0.94485556238475721</v>
      </c>
      <c r="Q1208" s="16"/>
      <c r="R1208" s="16"/>
      <c r="S1208" s="16"/>
      <c r="T1208" s="16"/>
      <c r="U1208" s="16"/>
      <c r="V1208" s="16"/>
      <c r="W1208" s="16"/>
      <c r="X1208" s="13" t="s">
        <v>107</v>
      </c>
      <c r="Y1208" s="13"/>
      <c r="Z1208" s="12">
        <v>7.6420000000000002E-2</v>
      </c>
      <c r="AA1208" s="17">
        <f t="shared" si="288"/>
        <v>1.7847629195524961E-2</v>
      </c>
      <c r="AB1208" s="12">
        <f t="shared" si="290"/>
        <v>8.1042857142857153E-2</v>
      </c>
      <c r="AC1208" s="12">
        <f t="shared" si="277"/>
        <v>0.10703714285714283</v>
      </c>
      <c r="AD1208" s="18">
        <f t="shared" si="278"/>
        <v>0.75714705175773456</v>
      </c>
      <c r="AE1208" s="13" t="s">
        <v>101</v>
      </c>
      <c r="AF1208" s="19">
        <f t="shared" si="279"/>
        <v>22747.25</v>
      </c>
      <c r="AG1208" s="20">
        <f t="shared" si="280"/>
        <v>0.88133730450933634</v>
      </c>
      <c r="AH1208" s="20">
        <f t="shared" si="281"/>
        <v>0.71395777166804597</v>
      </c>
      <c r="AI1208" s="13" t="s">
        <v>51</v>
      </c>
      <c r="AJ1208" s="13" t="s">
        <v>100</v>
      </c>
      <c r="AK1208" s="13" t="s">
        <v>52</v>
      </c>
      <c r="AL1208" s="13" t="s">
        <v>102</v>
      </c>
      <c r="AM1208" s="13" t="s">
        <v>103</v>
      </c>
      <c r="AN1208" s="12">
        <v>7.6420000000000002E-2</v>
      </c>
      <c r="AO1208" s="12">
        <v>0</v>
      </c>
      <c r="AP1208" s="12">
        <v>0.14817</v>
      </c>
      <c r="AQ1208" s="12">
        <v>0.12197</v>
      </c>
      <c r="AR1208" s="12"/>
      <c r="AS1208" s="13" t="s">
        <v>104</v>
      </c>
    </row>
    <row r="1209" spans="1:45" ht="21" customHeight="1">
      <c r="A1209" s="15">
        <v>46115</v>
      </c>
      <c r="B1209" s="13" t="s">
        <v>99</v>
      </c>
      <c r="C1209" s="13" t="s">
        <v>100</v>
      </c>
      <c r="D1209" s="15">
        <v>46218</v>
      </c>
      <c r="E1209" s="13">
        <f t="shared" si="282"/>
        <v>-103</v>
      </c>
      <c r="F1209" s="13" t="str">
        <f t="shared" si="286"/>
        <v>개봉전</v>
      </c>
      <c r="G1209" s="13" t="str">
        <f t="shared" si="283"/>
        <v>금</v>
      </c>
      <c r="H1209" s="13">
        <f t="shared" si="284"/>
        <v>0</v>
      </c>
      <c r="I1209" s="16">
        <v>59451</v>
      </c>
      <c r="J1209" s="16">
        <v>21528</v>
      </c>
      <c r="K1209" s="16">
        <v>37922</v>
      </c>
      <c r="L1209" s="17">
        <f t="shared" si="285"/>
        <v>0.36211333703385984</v>
      </c>
      <c r="M1209" s="17">
        <f t="shared" si="287"/>
        <v>3.1276019983347281E-2</v>
      </c>
      <c r="N1209" s="16">
        <f t="shared" si="289"/>
        <v>60920.571428571428</v>
      </c>
      <c r="O1209" s="16">
        <f t="shared" ref="O1209:O1272" si="291">IF(COUNT(I1181:I1208)=28,AVERAGE(I1181:I1208),"")</f>
        <v>60986</v>
      </c>
      <c r="P1209" s="18">
        <f t="shared" ref="P1209:P1272" si="292">IF(COUNT(I1209,O1209)=2,IFERROR(I1209/O1209,""),"")</f>
        <v>0.97483028891876822</v>
      </c>
      <c r="Q1209" s="16"/>
      <c r="R1209" s="16"/>
      <c r="S1209" s="16"/>
      <c r="T1209" s="16"/>
      <c r="U1209" s="16"/>
      <c r="V1209" s="16"/>
      <c r="W1209" s="16"/>
      <c r="X1209" s="13" t="s">
        <v>107</v>
      </c>
      <c r="Y1209" s="13"/>
      <c r="Z1209" s="12">
        <v>0.12231</v>
      </c>
      <c r="AA1209" s="17">
        <f t="shared" si="288"/>
        <v>0.60049725202826476</v>
      </c>
      <c r="AB1209" s="12">
        <f t="shared" si="290"/>
        <v>8.2307142857142843E-2</v>
      </c>
      <c r="AC1209" s="12">
        <f t="shared" ref="AC1209:AC1272" si="293">IF(COUNT(Z1181:Z1208)=28,AVERAGE(Z1181:Z1208),"")</f>
        <v>0.10400392857142855</v>
      </c>
      <c r="AD1209" s="18">
        <f t="shared" ref="AD1209:AD1272" si="294">IF(COUNT(AB1209,AC1209)=2,IFERROR(AB1209/AC1209,""),"")</f>
        <v>0.79138494081610933</v>
      </c>
      <c r="AE1209" s="13" t="s">
        <v>101</v>
      </c>
      <c r="AF1209" s="19">
        <f t="shared" ref="AF1209:AF1272" si="295">IF(COUNT(J1202,J1195,J1188,J1181)=4,AVERAGE(J1202,J1195,J1188,J1181),"")</f>
        <v>23596.25</v>
      </c>
      <c r="AG1209" s="20">
        <f t="shared" ref="AG1209:AG1272" si="296">IF(COUNT(J1209,AF1209)=2,IFERROR(J1209/AF1209,""),"")</f>
        <v>0.91234836043862899</v>
      </c>
      <c r="AH1209" s="20">
        <f t="shared" ref="AH1209:AH1272" si="297">IF(COUNT(Z1209,AC1209)=2,IFERROR(Z1209/AC1209,""),"")</f>
        <v>1.1760132687295468</v>
      </c>
      <c r="AI1209" s="13" t="s">
        <v>51</v>
      </c>
      <c r="AJ1209" s="13" t="s">
        <v>100</v>
      </c>
      <c r="AK1209" s="13" t="s">
        <v>52</v>
      </c>
      <c r="AL1209" s="13" t="s">
        <v>102</v>
      </c>
      <c r="AM1209" s="13" t="s">
        <v>103</v>
      </c>
      <c r="AN1209" s="12">
        <v>0.12231</v>
      </c>
      <c r="AO1209" s="12">
        <v>0</v>
      </c>
      <c r="AP1209" s="12">
        <v>0.15167</v>
      </c>
      <c r="AQ1209" s="12">
        <v>0.12831000000000001</v>
      </c>
      <c r="AR1209" s="12"/>
      <c r="AS1209" s="13" t="s">
        <v>104</v>
      </c>
    </row>
    <row r="1210" spans="1:45" ht="21" customHeight="1">
      <c r="A1210" s="15">
        <v>46116</v>
      </c>
      <c r="B1210" s="13" t="s">
        <v>99</v>
      </c>
      <c r="C1210" s="13" t="s">
        <v>100</v>
      </c>
      <c r="D1210" s="15">
        <v>46218</v>
      </c>
      <c r="E1210" s="13">
        <f t="shared" si="282"/>
        <v>-102</v>
      </c>
      <c r="F1210" s="13" t="str">
        <f t="shared" si="286"/>
        <v>개봉전</v>
      </c>
      <c r="G1210" s="13" t="str">
        <f t="shared" si="283"/>
        <v>토</v>
      </c>
      <c r="H1210" s="13">
        <f t="shared" si="284"/>
        <v>1</v>
      </c>
      <c r="I1210" s="16">
        <v>62332</v>
      </c>
      <c r="J1210" s="16">
        <v>29400</v>
      </c>
      <c r="K1210" s="16">
        <v>32932</v>
      </c>
      <c r="L1210" s="17">
        <f t="shared" si="285"/>
        <v>0.47166784316242061</v>
      </c>
      <c r="M1210" s="17">
        <f t="shared" si="287"/>
        <v>4.8460076365410165E-2</v>
      </c>
      <c r="N1210" s="16">
        <f t="shared" si="289"/>
        <v>59870.571428571428</v>
      </c>
      <c r="O1210" s="16">
        <f t="shared" si="291"/>
        <v>61047.607142857145</v>
      </c>
      <c r="P1210" s="18">
        <f t="shared" si="292"/>
        <v>1.021039200670671</v>
      </c>
      <c r="Q1210" s="16"/>
      <c r="R1210" s="16"/>
      <c r="S1210" s="16"/>
      <c r="T1210" s="16"/>
      <c r="U1210" s="16"/>
      <c r="V1210" s="16"/>
      <c r="W1210" s="16"/>
      <c r="X1210" s="13" t="s">
        <v>107</v>
      </c>
      <c r="Y1210" s="13"/>
      <c r="Z1210" s="12">
        <v>6.9080000000000003E-2</v>
      </c>
      <c r="AA1210" s="17">
        <f t="shared" si="288"/>
        <v>-0.43520562505109961</v>
      </c>
      <c r="AB1210" s="12">
        <f t="shared" si="290"/>
        <v>7.9518571428571425E-2</v>
      </c>
      <c r="AC1210" s="12">
        <f t="shared" si="293"/>
        <v>0.1022817857142857</v>
      </c>
      <c r="AD1210" s="18">
        <f t="shared" si="294"/>
        <v>0.77744606112664949</v>
      </c>
      <c r="AE1210" s="13" t="s">
        <v>101</v>
      </c>
      <c r="AF1210" s="19">
        <f t="shared" si="295"/>
        <v>31477.25</v>
      </c>
      <c r="AG1210" s="20">
        <f t="shared" si="296"/>
        <v>0.93400789459053757</v>
      </c>
      <c r="AH1210" s="20">
        <f t="shared" si="297"/>
        <v>0.67538906871423143</v>
      </c>
      <c r="AI1210" s="13" t="s">
        <v>51</v>
      </c>
      <c r="AJ1210" s="13" t="s">
        <v>100</v>
      </c>
      <c r="AK1210" s="13" t="s">
        <v>52</v>
      </c>
      <c r="AL1210" s="13" t="s">
        <v>102</v>
      </c>
      <c r="AM1210" s="13" t="s">
        <v>103</v>
      </c>
      <c r="AN1210" s="12">
        <v>6.9080000000000003E-2</v>
      </c>
      <c r="AO1210" s="12">
        <v>0</v>
      </c>
      <c r="AP1210" s="12">
        <v>0.11613</v>
      </c>
      <c r="AQ1210" s="12">
        <v>0.14699999999999999</v>
      </c>
      <c r="AR1210" s="12"/>
      <c r="AS1210" s="13" t="s">
        <v>104</v>
      </c>
    </row>
    <row r="1211" spans="1:45" ht="21" customHeight="1">
      <c r="A1211" s="15">
        <v>46117</v>
      </c>
      <c r="B1211" s="13" t="s">
        <v>99</v>
      </c>
      <c r="C1211" s="13" t="s">
        <v>100</v>
      </c>
      <c r="D1211" s="15">
        <v>46218</v>
      </c>
      <c r="E1211" s="13">
        <f t="shared" ref="E1211:E1274" si="298">A1211-D1211</f>
        <v>-101</v>
      </c>
      <c r="F1211" s="13" t="str">
        <f t="shared" si="286"/>
        <v>개봉전</v>
      </c>
      <c r="G1211" s="13" t="str">
        <f t="shared" ref="G1211:G1274" si="299">CHOOSE(WEEKDAY(A1211,2),"월","화","수","목","금","토","일")</f>
        <v>일</v>
      </c>
      <c r="H1211" s="13">
        <f t="shared" ref="H1211:H1274" si="300">IF(WEEKDAY(A1211,2)&gt;5,1,0)</f>
        <v>1</v>
      </c>
      <c r="I1211" s="16">
        <v>65314</v>
      </c>
      <c r="J1211" s="16">
        <v>32294</v>
      </c>
      <c r="K1211" s="16">
        <v>33019</v>
      </c>
      <c r="L1211" s="17">
        <f t="shared" ref="L1211:L1274" si="301">IF(COUNT(I1211:J1211)=2,IFERROR(J1211/I1211,""),"")</f>
        <v>0.49444223290565575</v>
      </c>
      <c r="M1211" s="17">
        <f t="shared" si="287"/>
        <v>4.7840595520759699E-2</v>
      </c>
      <c r="N1211" s="16">
        <f t="shared" si="289"/>
        <v>59788.571428571428</v>
      </c>
      <c r="O1211" s="16">
        <f t="shared" si="291"/>
        <v>61201</v>
      </c>
      <c r="P1211" s="18">
        <f t="shared" si="292"/>
        <v>1.0672047842355517</v>
      </c>
      <c r="Q1211" s="16"/>
      <c r="R1211" s="16"/>
      <c r="S1211" s="16"/>
      <c r="T1211" s="16"/>
      <c r="U1211" s="16"/>
      <c r="V1211" s="16"/>
      <c r="W1211" s="16"/>
      <c r="X1211" s="13" t="s">
        <v>107</v>
      </c>
      <c r="Y1211" s="13"/>
      <c r="Z1211" s="12">
        <v>0.10761999999999999</v>
      </c>
      <c r="AA1211" s="17">
        <f t="shared" si="288"/>
        <v>0.55790387955993026</v>
      </c>
      <c r="AB1211" s="12">
        <f t="shared" si="290"/>
        <v>8.5954285714285719E-2</v>
      </c>
      <c r="AC1211" s="12">
        <f t="shared" si="293"/>
        <v>9.7293928571428573E-2</v>
      </c>
      <c r="AD1211" s="18">
        <f t="shared" si="294"/>
        <v>0.88344963530979403</v>
      </c>
      <c r="AE1211" s="13" t="s">
        <v>101</v>
      </c>
      <c r="AF1211" s="19">
        <f t="shared" si="295"/>
        <v>28678.25</v>
      </c>
      <c r="AG1211" s="20">
        <f t="shared" si="296"/>
        <v>1.1260798688901867</v>
      </c>
      <c r="AH1211" s="20">
        <f t="shared" si="297"/>
        <v>1.1061327420959317</v>
      </c>
      <c r="AI1211" s="13" t="s">
        <v>51</v>
      </c>
      <c r="AJ1211" s="13" t="s">
        <v>100</v>
      </c>
      <c r="AK1211" s="13" t="s">
        <v>52</v>
      </c>
      <c r="AL1211" s="13" t="s">
        <v>102</v>
      </c>
      <c r="AM1211" s="13" t="s">
        <v>103</v>
      </c>
      <c r="AN1211" s="12">
        <v>0.10761999999999999</v>
      </c>
      <c r="AO1211" s="12">
        <v>0</v>
      </c>
      <c r="AP1211" s="12">
        <v>0.11663</v>
      </c>
      <c r="AQ1211" s="12">
        <v>0.14867</v>
      </c>
      <c r="AR1211" s="12"/>
      <c r="AS1211" s="13" t="s">
        <v>104</v>
      </c>
    </row>
    <row r="1212" spans="1:45" ht="21" customHeight="1">
      <c r="A1212" s="15">
        <v>46118</v>
      </c>
      <c r="B1212" s="13" t="s">
        <v>99</v>
      </c>
      <c r="C1212" s="13" t="s">
        <v>100</v>
      </c>
      <c r="D1212" s="15">
        <v>46218</v>
      </c>
      <c r="E1212" s="13">
        <f t="shared" si="298"/>
        <v>-100</v>
      </c>
      <c r="F1212" s="13" t="str">
        <f t="shared" si="286"/>
        <v>개봉전</v>
      </c>
      <c r="G1212" s="13" t="str">
        <f t="shared" si="299"/>
        <v>월</v>
      </c>
      <c r="H1212" s="13">
        <f t="shared" si="300"/>
        <v>0</v>
      </c>
      <c r="I1212" s="16">
        <v>54352</v>
      </c>
      <c r="J1212" s="16">
        <v>17591</v>
      </c>
      <c r="K1212" s="16">
        <v>36760</v>
      </c>
      <c r="L1212" s="17">
        <f t="shared" si="301"/>
        <v>0.32364954371504268</v>
      </c>
      <c r="M1212" s="17">
        <f t="shared" si="287"/>
        <v>-0.16783537985730468</v>
      </c>
      <c r="N1212" s="16">
        <f t="shared" si="289"/>
        <v>59327.714285714283</v>
      </c>
      <c r="O1212" s="16">
        <f t="shared" si="291"/>
        <v>61532.392857142855</v>
      </c>
      <c r="P1212" s="18">
        <f t="shared" si="292"/>
        <v>0.88330710827688319</v>
      </c>
      <c r="Q1212" s="16"/>
      <c r="R1212" s="16"/>
      <c r="S1212" s="16"/>
      <c r="T1212" s="16"/>
      <c r="U1212" s="16"/>
      <c r="V1212" s="16"/>
      <c r="W1212" s="16"/>
      <c r="X1212" s="13" t="s">
        <v>107</v>
      </c>
      <c r="Y1212" s="13"/>
      <c r="Z1212" s="12">
        <v>0.10879</v>
      </c>
      <c r="AA1212" s="17">
        <f t="shared" si="288"/>
        <v>1.0871585207210543E-2</v>
      </c>
      <c r="AB1212" s="12">
        <f t="shared" si="290"/>
        <v>9.1245714285714277E-2</v>
      </c>
      <c r="AC1212" s="12">
        <f t="shared" si="293"/>
        <v>9.6507142857142861E-2</v>
      </c>
      <c r="AD1212" s="18">
        <f t="shared" si="294"/>
        <v>0.94548145955147644</v>
      </c>
      <c r="AE1212" s="13" t="s">
        <v>101</v>
      </c>
      <c r="AF1212" s="19">
        <f t="shared" si="295"/>
        <v>21080</v>
      </c>
      <c r="AG1212" s="20">
        <f t="shared" si="296"/>
        <v>0.83448766603415558</v>
      </c>
      <c r="AH1212" s="20">
        <f t="shared" si="297"/>
        <v>1.1272740729775739</v>
      </c>
      <c r="AI1212" s="13" t="s">
        <v>51</v>
      </c>
      <c r="AJ1212" s="13" t="s">
        <v>100</v>
      </c>
      <c r="AK1212" s="13" t="s">
        <v>52</v>
      </c>
      <c r="AL1212" s="13" t="s">
        <v>102</v>
      </c>
      <c r="AM1212" s="13" t="s">
        <v>103</v>
      </c>
      <c r="AN1212" s="12">
        <v>0.10879</v>
      </c>
      <c r="AO1212" s="12">
        <v>0</v>
      </c>
      <c r="AP1212" s="12">
        <v>0.15717999999999999</v>
      </c>
      <c r="AQ1212" s="12">
        <v>0.12731000000000001</v>
      </c>
      <c r="AR1212" s="12"/>
      <c r="AS1212" s="13" t="s">
        <v>104</v>
      </c>
    </row>
    <row r="1213" spans="1:45" ht="21" customHeight="1">
      <c r="A1213" s="15">
        <v>46119</v>
      </c>
      <c r="B1213" s="13" t="s">
        <v>99</v>
      </c>
      <c r="C1213" s="13" t="s">
        <v>100</v>
      </c>
      <c r="D1213" s="15">
        <v>46218</v>
      </c>
      <c r="E1213" s="13">
        <f t="shared" si="298"/>
        <v>-99</v>
      </c>
      <c r="F1213" s="13" t="str">
        <f t="shared" si="286"/>
        <v>개봉전</v>
      </c>
      <c r="G1213" s="13" t="str">
        <f t="shared" si="299"/>
        <v>화</v>
      </c>
      <c r="H1213" s="13">
        <f t="shared" si="300"/>
        <v>0</v>
      </c>
      <c r="I1213" s="16">
        <v>58236</v>
      </c>
      <c r="J1213" s="16">
        <v>20786</v>
      </c>
      <c r="K1213" s="16">
        <v>37450</v>
      </c>
      <c r="L1213" s="17">
        <f t="shared" si="301"/>
        <v>0.35692698674359502</v>
      </c>
      <c r="M1213" s="17">
        <f t="shared" si="287"/>
        <v>7.1460111863408837E-2</v>
      </c>
      <c r="N1213" s="16">
        <f t="shared" si="289"/>
        <v>59036.571428571428</v>
      </c>
      <c r="O1213" s="16">
        <f t="shared" si="291"/>
        <v>61459.178571428572</v>
      </c>
      <c r="P1213" s="18">
        <f t="shared" si="292"/>
        <v>0.94755578179941735</v>
      </c>
      <c r="Q1213" s="16"/>
      <c r="R1213" s="16"/>
      <c r="S1213" s="16"/>
      <c r="T1213" s="16"/>
      <c r="U1213" s="16"/>
      <c r="V1213" s="16"/>
      <c r="W1213" s="16"/>
      <c r="X1213" s="13" t="s">
        <v>107</v>
      </c>
      <c r="Y1213" s="13"/>
      <c r="Z1213" s="12">
        <v>0.11913</v>
      </c>
      <c r="AA1213" s="17">
        <f t="shared" si="288"/>
        <v>9.5045500505561265E-2</v>
      </c>
      <c r="AB1213" s="12">
        <f t="shared" si="290"/>
        <v>9.6918571428571423E-2</v>
      </c>
      <c r="AC1213" s="12">
        <f t="shared" si="293"/>
        <v>9.6346428571428569E-2</v>
      </c>
      <c r="AD1213" s="18">
        <f t="shared" si="294"/>
        <v>1.0059383919635245</v>
      </c>
      <c r="AE1213" s="13" t="s">
        <v>101</v>
      </c>
      <c r="AF1213" s="19">
        <f t="shared" si="295"/>
        <v>22810.5</v>
      </c>
      <c r="AG1213" s="20">
        <f t="shared" si="296"/>
        <v>0.91124701343679448</v>
      </c>
      <c r="AH1213" s="20">
        <f t="shared" si="297"/>
        <v>1.2364755161804502</v>
      </c>
      <c r="AI1213" s="13" t="s">
        <v>51</v>
      </c>
      <c r="AJ1213" s="13" t="s">
        <v>100</v>
      </c>
      <c r="AK1213" s="13" t="s">
        <v>52</v>
      </c>
      <c r="AL1213" s="13" t="s">
        <v>102</v>
      </c>
      <c r="AM1213" s="13" t="s">
        <v>103</v>
      </c>
      <c r="AN1213" s="12">
        <v>0.11913</v>
      </c>
      <c r="AO1213" s="12">
        <v>0</v>
      </c>
      <c r="AP1213" s="12">
        <v>0.15867999999999999</v>
      </c>
      <c r="AQ1213" s="12">
        <v>0.13816000000000001</v>
      </c>
      <c r="AR1213" s="12"/>
      <c r="AS1213" s="13" t="s">
        <v>104</v>
      </c>
    </row>
    <row r="1214" spans="1:45" ht="21" customHeight="1">
      <c r="A1214" s="15">
        <v>46120</v>
      </c>
      <c r="B1214" s="13" t="s">
        <v>99</v>
      </c>
      <c r="C1214" s="13" t="s">
        <v>100</v>
      </c>
      <c r="D1214" s="15">
        <v>46218</v>
      </c>
      <c r="E1214" s="13">
        <f t="shared" si="298"/>
        <v>-98</v>
      </c>
      <c r="F1214" s="13" t="str">
        <f t="shared" si="286"/>
        <v>개봉전</v>
      </c>
      <c r="G1214" s="13" t="str">
        <f t="shared" si="299"/>
        <v>수</v>
      </c>
      <c r="H1214" s="13">
        <f t="shared" si="300"/>
        <v>0</v>
      </c>
      <c r="I1214" s="16">
        <v>58670</v>
      </c>
      <c r="J1214" s="16">
        <v>20993</v>
      </c>
      <c r="K1214" s="16">
        <v>37678</v>
      </c>
      <c r="L1214" s="17">
        <f t="shared" si="301"/>
        <v>0.35781489688085905</v>
      </c>
      <c r="M1214" s="17">
        <f t="shared" si="287"/>
        <v>7.4524349199807105E-3</v>
      </c>
      <c r="N1214" s="16">
        <f t="shared" si="289"/>
        <v>59429</v>
      </c>
      <c r="O1214" s="16">
        <f t="shared" si="291"/>
        <v>61426.285714285717</v>
      </c>
      <c r="P1214" s="18">
        <f t="shared" si="292"/>
        <v>0.95512856292327153</v>
      </c>
      <c r="Q1214" s="16"/>
      <c r="R1214" s="16"/>
      <c r="S1214" s="16"/>
      <c r="T1214" s="16"/>
      <c r="U1214" s="16"/>
      <c r="V1214" s="16"/>
      <c r="W1214" s="16"/>
      <c r="X1214" s="13" t="s">
        <v>107</v>
      </c>
      <c r="Y1214" s="13"/>
      <c r="Z1214" s="12">
        <v>9.5939999999999998E-2</v>
      </c>
      <c r="AA1214" s="17">
        <f t="shared" si="288"/>
        <v>-0.19466129438428614</v>
      </c>
      <c r="AB1214" s="12">
        <f t="shared" si="290"/>
        <v>9.989857142857142E-2</v>
      </c>
      <c r="AC1214" s="12">
        <f t="shared" si="293"/>
        <v>9.7103214285714293E-2</v>
      </c>
      <c r="AD1214" s="18">
        <f t="shared" si="294"/>
        <v>1.0287874831273054</v>
      </c>
      <c r="AE1214" s="13" t="s">
        <v>101</v>
      </c>
      <c r="AF1214" s="19">
        <f t="shared" si="295"/>
        <v>20697.5</v>
      </c>
      <c r="AG1214" s="20">
        <f t="shared" si="296"/>
        <v>1.0142770866046624</v>
      </c>
      <c r="AH1214" s="20">
        <f t="shared" si="297"/>
        <v>0.98802084674260438</v>
      </c>
      <c r="AI1214" s="13" t="s">
        <v>51</v>
      </c>
      <c r="AJ1214" s="13" t="s">
        <v>100</v>
      </c>
      <c r="AK1214" s="13" t="s">
        <v>52</v>
      </c>
      <c r="AL1214" s="13" t="s">
        <v>102</v>
      </c>
      <c r="AM1214" s="13" t="s">
        <v>103</v>
      </c>
      <c r="AN1214" s="12">
        <v>9.5939999999999998E-2</v>
      </c>
      <c r="AO1214" s="12">
        <v>0</v>
      </c>
      <c r="AP1214" s="12">
        <v>0.16652</v>
      </c>
      <c r="AQ1214" s="12">
        <v>0.13231999999999999</v>
      </c>
      <c r="AR1214" s="12"/>
      <c r="AS1214" s="13" t="s">
        <v>104</v>
      </c>
    </row>
    <row r="1215" spans="1:45" ht="21" customHeight="1">
      <c r="A1215" s="15">
        <v>46121</v>
      </c>
      <c r="B1215" s="13" t="s">
        <v>99</v>
      </c>
      <c r="C1215" s="13" t="s">
        <v>100</v>
      </c>
      <c r="D1215" s="15">
        <v>46218</v>
      </c>
      <c r="E1215" s="13">
        <f t="shared" si="298"/>
        <v>-97</v>
      </c>
      <c r="F1215" s="13" t="str">
        <f t="shared" si="286"/>
        <v>개봉전</v>
      </c>
      <c r="G1215" s="13" t="str">
        <f t="shared" si="299"/>
        <v>목</v>
      </c>
      <c r="H1215" s="13">
        <f t="shared" si="300"/>
        <v>0</v>
      </c>
      <c r="I1215" s="16">
        <v>49371</v>
      </c>
      <c r="J1215" s="16">
        <v>15568</v>
      </c>
      <c r="K1215" s="16">
        <v>33803</v>
      </c>
      <c r="L1215" s="17">
        <f t="shared" si="301"/>
        <v>0.31532681128597762</v>
      </c>
      <c r="M1215" s="17">
        <f t="shared" si="287"/>
        <v>-0.15849667632520881</v>
      </c>
      <c r="N1215" s="16">
        <f t="shared" si="289"/>
        <v>58246.571428571428</v>
      </c>
      <c r="O1215" s="16">
        <f t="shared" si="291"/>
        <v>61383.892857142855</v>
      </c>
      <c r="P1215" s="18">
        <f t="shared" si="292"/>
        <v>0.8042989406830201</v>
      </c>
      <c r="Q1215" s="16"/>
      <c r="R1215" s="16"/>
      <c r="S1215" s="16"/>
      <c r="T1215" s="16"/>
      <c r="U1215" s="16"/>
      <c r="V1215" s="16"/>
      <c r="W1215" s="16"/>
      <c r="X1215" s="13" t="s">
        <v>107</v>
      </c>
      <c r="Y1215" s="13"/>
      <c r="Z1215" s="12">
        <v>0.87234999999999996</v>
      </c>
      <c r="AA1215" s="17">
        <f t="shared" si="288"/>
        <v>8.0926620804669582</v>
      </c>
      <c r="AB1215" s="12">
        <f t="shared" si="290"/>
        <v>0.21360285714285715</v>
      </c>
      <c r="AC1215" s="12">
        <f t="shared" si="293"/>
        <v>9.5887500000000014E-2</v>
      </c>
      <c r="AD1215" s="18">
        <f t="shared" si="294"/>
        <v>2.2276402778553734</v>
      </c>
      <c r="AE1215" s="13" t="s">
        <v>101</v>
      </c>
      <c r="AF1215" s="19">
        <f t="shared" si="295"/>
        <v>22654.5</v>
      </c>
      <c r="AG1215" s="20">
        <f t="shared" si="296"/>
        <v>0.68719239003288535</v>
      </c>
      <c r="AH1215" s="20">
        <f t="shared" si="297"/>
        <v>9.0976404640855151</v>
      </c>
      <c r="AI1215" s="13" t="s">
        <v>51</v>
      </c>
      <c r="AJ1215" s="13" t="s">
        <v>100</v>
      </c>
      <c r="AK1215" s="13" t="s">
        <v>52</v>
      </c>
      <c r="AL1215" s="13" t="s">
        <v>102</v>
      </c>
      <c r="AM1215" s="13" t="s">
        <v>103</v>
      </c>
      <c r="AN1215" s="12">
        <v>0.87234999999999996</v>
      </c>
      <c r="AO1215" s="12">
        <v>1.66E-3</v>
      </c>
      <c r="AP1215" s="12">
        <v>0.15984999999999999</v>
      </c>
      <c r="AQ1215" s="12">
        <v>0.12381</v>
      </c>
      <c r="AR1215" s="12"/>
      <c r="AS1215" s="13" t="s">
        <v>104</v>
      </c>
    </row>
    <row r="1216" spans="1:45" ht="21" customHeight="1">
      <c r="A1216" s="15">
        <v>46122</v>
      </c>
      <c r="B1216" s="13" t="s">
        <v>99</v>
      </c>
      <c r="C1216" s="13" t="s">
        <v>100</v>
      </c>
      <c r="D1216" s="15">
        <v>46218</v>
      </c>
      <c r="E1216" s="13">
        <f t="shared" si="298"/>
        <v>-96</v>
      </c>
      <c r="F1216" s="13" t="str">
        <f t="shared" si="286"/>
        <v>개봉전</v>
      </c>
      <c r="G1216" s="13" t="str">
        <f t="shared" si="299"/>
        <v>금</v>
      </c>
      <c r="H1216" s="13">
        <f t="shared" si="300"/>
        <v>0</v>
      </c>
      <c r="I1216" s="16">
        <v>60288</v>
      </c>
      <c r="J1216" s="16">
        <v>22816</v>
      </c>
      <c r="K1216" s="16">
        <v>37471</v>
      </c>
      <c r="L1216" s="17">
        <f t="shared" si="301"/>
        <v>0.37845010615711255</v>
      </c>
      <c r="M1216" s="17">
        <f t="shared" si="287"/>
        <v>0.22112171112596468</v>
      </c>
      <c r="N1216" s="16">
        <f t="shared" si="289"/>
        <v>58366.142857142855</v>
      </c>
      <c r="O1216" s="16">
        <f t="shared" si="291"/>
        <v>61029.785714285717</v>
      </c>
      <c r="P1216" s="18">
        <f t="shared" si="292"/>
        <v>0.98784551337344639</v>
      </c>
      <c r="Q1216" s="16"/>
      <c r="R1216" s="16"/>
      <c r="S1216" s="16"/>
      <c r="T1216" s="16"/>
      <c r="U1216" s="16"/>
      <c r="V1216" s="16"/>
      <c r="W1216" s="16"/>
      <c r="X1216" s="13" t="s">
        <v>107</v>
      </c>
      <c r="Y1216" s="13"/>
      <c r="Z1216" s="12">
        <v>0.83531</v>
      </c>
      <c r="AA1216" s="17">
        <f t="shared" si="288"/>
        <v>-4.2460021780248658E-2</v>
      </c>
      <c r="AB1216" s="12">
        <f t="shared" si="290"/>
        <v>0.31545999999999996</v>
      </c>
      <c r="AC1216" s="12">
        <f t="shared" si="293"/>
        <v>0.12285357142857144</v>
      </c>
      <c r="AD1216" s="18">
        <f t="shared" si="294"/>
        <v>2.5677723189627599</v>
      </c>
      <c r="AE1216" s="13" t="s">
        <v>101</v>
      </c>
      <c r="AF1216" s="19">
        <f t="shared" si="295"/>
        <v>24100.25</v>
      </c>
      <c r="AG1216" s="20">
        <f t="shared" si="296"/>
        <v>0.94671217103557015</v>
      </c>
      <c r="AH1216" s="20">
        <f t="shared" si="297"/>
        <v>6.7992325358295291</v>
      </c>
      <c r="AI1216" s="13" t="s">
        <v>51</v>
      </c>
      <c r="AJ1216" s="13" t="s">
        <v>100</v>
      </c>
      <c r="AK1216" s="13" t="s">
        <v>52</v>
      </c>
      <c r="AL1216" s="13" t="s">
        <v>102</v>
      </c>
      <c r="AM1216" s="13" t="s">
        <v>103</v>
      </c>
      <c r="AN1216" s="12">
        <v>0.83531</v>
      </c>
      <c r="AO1216" s="12">
        <v>0</v>
      </c>
      <c r="AP1216" s="12">
        <v>0.21057999999999999</v>
      </c>
      <c r="AQ1216" s="12">
        <v>0.14049</v>
      </c>
      <c r="AR1216" s="12"/>
      <c r="AS1216" s="13" t="s">
        <v>104</v>
      </c>
    </row>
    <row r="1217" spans="1:45" ht="21" customHeight="1">
      <c r="A1217" s="15">
        <v>46123</v>
      </c>
      <c r="B1217" s="13" t="s">
        <v>99</v>
      </c>
      <c r="C1217" s="13" t="s">
        <v>100</v>
      </c>
      <c r="D1217" s="15">
        <v>46218</v>
      </c>
      <c r="E1217" s="13">
        <f t="shared" si="298"/>
        <v>-95</v>
      </c>
      <c r="F1217" s="13" t="str">
        <f t="shared" si="286"/>
        <v>개봉전</v>
      </c>
      <c r="G1217" s="13" t="str">
        <f t="shared" si="299"/>
        <v>토</v>
      </c>
      <c r="H1217" s="13">
        <f t="shared" si="300"/>
        <v>1</v>
      </c>
      <c r="I1217" s="16">
        <v>71292</v>
      </c>
      <c r="J1217" s="16">
        <v>37110</v>
      </c>
      <c r="K1217" s="16">
        <v>34181</v>
      </c>
      <c r="L1217" s="17">
        <f t="shared" si="301"/>
        <v>0.52053526342366607</v>
      </c>
      <c r="M1217" s="17">
        <f t="shared" si="287"/>
        <v>0.18252388535031838</v>
      </c>
      <c r="N1217" s="16">
        <f t="shared" si="289"/>
        <v>59646.142857142855</v>
      </c>
      <c r="O1217" s="16">
        <f t="shared" si="291"/>
        <v>61004.678571428572</v>
      </c>
      <c r="P1217" s="18">
        <f t="shared" si="292"/>
        <v>1.1686316798887204</v>
      </c>
      <c r="Q1217" s="16"/>
      <c r="R1217" s="16"/>
      <c r="S1217" s="16"/>
      <c r="T1217" s="16"/>
      <c r="U1217" s="16"/>
      <c r="V1217" s="16"/>
      <c r="W1217" s="16"/>
      <c r="X1217" s="13" t="s">
        <v>107</v>
      </c>
      <c r="Y1217" s="13"/>
      <c r="Z1217" s="12">
        <v>0.31452999999999998</v>
      </c>
      <c r="AA1217" s="17">
        <f t="shared" si="288"/>
        <v>-0.62345715961738757</v>
      </c>
      <c r="AB1217" s="12">
        <f t="shared" si="290"/>
        <v>0.35052428571428573</v>
      </c>
      <c r="AC1217" s="12">
        <f t="shared" si="293"/>
        <v>0.14899749999999998</v>
      </c>
      <c r="AD1217" s="18">
        <f t="shared" si="294"/>
        <v>2.3525514569995187</v>
      </c>
      <c r="AE1217" s="13" t="s">
        <v>101</v>
      </c>
      <c r="AF1217" s="19">
        <f t="shared" si="295"/>
        <v>32679.5</v>
      </c>
      <c r="AG1217" s="20">
        <f t="shared" si="296"/>
        <v>1.1355742896923147</v>
      </c>
      <c r="AH1217" s="20">
        <f t="shared" si="297"/>
        <v>2.110975016359335</v>
      </c>
      <c r="AI1217" s="13" t="s">
        <v>51</v>
      </c>
      <c r="AJ1217" s="13" t="s">
        <v>100</v>
      </c>
      <c r="AK1217" s="13" t="s">
        <v>52</v>
      </c>
      <c r="AL1217" s="13" t="s">
        <v>102</v>
      </c>
      <c r="AM1217" s="13" t="s">
        <v>103</v>
      </c>
      <c r="AN1217" s="12">
        <v>0.31452999999999998</v>
      </c>
      <c r="AO1217" s="12">
        <v>0</v>
      </c>
      <c r="AP1217" s="12">
        <v>0.13582</v>
      </c>
      <c r="AQ1217" s="12">
        <v>0.18137</v>
      </c>
      <c r="AR1217" s="12"/>
      <c r="AS1217" s="13" t="s">
        <v>104</v>
      </c>
    </row>
    <row r="1218" spans="1:45" ht="21" customHeight="1">
      <c r="A1218" s="15">
        <v>46124</v>
      </c>
      <c r="B1218" s="13" t="s">
        <v>99</v>
      </c>
      <c r="C1218" s="13" t="s">
        <v>100</v>
      </c>
      <c r="D1218" s="15">
        <v>46218</v>
      </c>
      <c r="E1218" s="13">
        <f t="shared" si="298"/>
        <v>-94</v>
      </c>
      <c r="F1218" s="13" t="str">
        <f t="shared" si="286"/>
        <v>개봉전</v>
      </c>
      <c r="G1218" s="13" t="str">
        <f t="shared" si="299"/>
        <v>일</v>
      </c>
      <c r="H1218" s="13">
        <f t="shared" si="300"/>
        <v>1</v>
      </c>
      <c r="I1218" s="16">
        <v>66486</v>
      </c>
      <c r="J1218" s="16">
        <v>33520</v>
      </c>
      <c r="K1218" s="16">
        <v>32966</v>
      </c>
      <c r="L1218" s="17">
        <f t="shared" si="301"/>
        <v>0.50416629064765517</v>
      </c>
      <c r="M1218" s="17">
        <f t="shared" si="287"/>
        <v>-6.7412893452280742E-2</v>
      </c>
      <c r="N1218" s="16">
        <f t="shared" si="289"/>
        <v>59813.571428571428</v>
      </c>
      <c r="O1218" s="16">
        <f t="shared" si="291"/>
        <v>61209.321428571428</v>
      </c>
      <c r="P1218" s="18">
        <f t="shared" si="292"/>
        <v>1.0862071078109601</v>
      </c>
      <c r="Q1218" s="16"/>
      <c r="R1218" s="16"/>
      <c r="S1218" s="16"/>
      <c r="T1218" s="16"/>
      <c r="U1218" s="16"/>
      <c r="V1218" s="16"/>
      <c r="W1218" s="16"/>
      <c r="X1218" s="13" t="s">
        <v>107</v>
      </c>
      <c r="Y1218" s="13"/>
      <c r="Z1218" s="12">
        <v>0.22775999999999999</v>
      </c>
      <c r="AA1218" s="17">
        <f t="shared" si="288"/>
        <v>-0.27587193590436521</v>
      </c>
      <c r="AB1218" s="12">
        <f t="shared" si="290"/>
        <v>0.36768714285714282</v>
      </c>
      <c r="AC1218" s="12">
        <f t="shared" si="293"/>
        <v>0.15710821428571428</v>
      </c>
      <c r="AD1218" s="18">
        <f t="shared" si="294"/>
        <v>2.3403432120262875</v>
      </c>
      <c r="AE1218" s="13" t="s">
        <v>101</v>
      </c>
      <c r="AF1218" s="19">
        <f t="shared" si="295"/>
        <v>30901.5</v>
      </c>
      <c r="AG1218" s="20">
        <f t="shared" si="296"/>
        <v>1.0847369868776597</v>
      </c>
      <c r="AH1218" s="20">
        <f t="shared" si="297"/>
        <v>1.4497014114475237</v>
      </c>
      <c r="AI1218" s="13" t="s">
        <v>51</v>
      </c>
      <c r="AJ1218" s="13" t="s">
        <v>100</v>
      </c>
      <c r="AK1218" s="13" t="s">
        <v>52</v>
      </c>
      <c r="AL1218" s="13" t="s">
        <v>102</v>
      </c>
      <c r="AM1218" s="13" t="s">
        <v>103</v>
      </c>
      <c r="AN1218" s="12">
        <v>0.22775999999999999</v>
      </c>
      <c r="AO1218" s="12">
        <v>0</v>
      </c>
      <c r="AP1218" s="12">
        <v>0.14499999999999999</v>
      </c>
      <c r="AQ1218" s="12">
        <v>0.17419999999999999</v>
      </c>
      <c r="AR1218" s="12"/>
      <c r="AS1218" s="13" t="s">
        <v>104</v>
      </c>
    </row>
    <row r="1219" spans="1:45" ht="21" customHeight="1">
      <c r="A1219" s="15">
        <v>46125</v>
      </c>
      <c r="B1219" s="13" t="s">
        <v>99</v>
      </c>
      <c r="C1219" s="13" t="s">
        <v>100</v>
      </c>
      <c r="D1219" s="15">
        <v>46218</v>
      </c>
      <c r="E1219" s="13">
        <f t="shared" si="298"/>
        <v>-93</v>
      </c>
      <c r="F1219" s="13" t="str">
        <f t="shared" si="286"/>
        <v>개봉전</v>
      </c>
      <c r="G1219" s="13" t="str">
        <f t="shared" si="299"/>
        <v>월</v>
      </c>
      <c r="H1219" s="13">
        <f t="shared" si="300"/>
        <v>0</v>
      </c>
      <c r="I1219" s="16">
        <v>57704</v>
      </c>
      <c r="J1219" s="16">
        <v>20405</v>
      </c>
      <c r="K1219" s="16">
        <v>37300</v>
      </c>
      <c r="L1219" s="17">
        <f t="shared" si="301"/>
        <v>0.35361500069319285</v>
      </c>
      <c r="M1219" s="17">
        <f t="shared" si="287"/>
        <v>-0.13208795836717502</v>
      </c>
      <c r="N1219" s="16">
        <f t="shared" si="289"/>
        <v>60292.428571428572</v>
      </c>
      <c r="O1219" s="16">
        <f t="shared" si="291"/>
        <v>61418.678571428572</v>
      </c>
      <c r="P1219" s="18">
        <f t="shared" si="292"/>
        <v>0.93951874807745195</v>
      </c>
      <c r="Q1219" s="16"/>
      <c r="R1219" s="16"/>
      <c r="S1219" s="16"/>
      <c r="T1219" s="16"/>
      <c r="U1219" s="16"/>
      <c r="V1219" s="16"/>
      <c r="W1219" s="16"/>
      <c r="X1219" s="13" t="s">
        <v>107</v>
      </c>
      <c r="Y1219" s="13"/>
      <c r="Z1219" s="12">
        <v>0.26029999999999998</v>
      </c>
      <c r="AA1219" s="17">
        <f t="shared" si="288"/>
        <v>0.14286968739023531</v>
      </c>
      <c r="AB1219" s="12">
        <f t="shared" si="290"/>
        <v>0.38933142857142855</v>
      </c>
      <c r="AC1219" s="12">
        <f t="shared" si="293"/>
        <v>0.16112464285714287</v>
      </c>
      <c r="AD1219" s="18">
        <f t="shared" si="294"/>
        <v>2.4163369529800574</v>
      </c>
      <c r="AE1219" s="13" t="s">
        <v>101</v>
      </c>
      <c r="AF1219" s="19">
        <f t="shared" si="295"/>
        <v>20725.75</v>
      </c>
      <c r="AG1219" s="20">
        <f t="shared" si="296"/>
        <v>0.98452408236131383</v>
      </c>
      <c r="AH1219" s="20">
        <f t="shared" si="297"/>
        <v>1.6155194846935268</v>
      </c>
      <c r="AI1219" s="13" t="s">
        <v>51</v>
      </c>
      <c r="AJ1219" s="13" t="s">
        <v>100</v>
      </c>
      <c r="AK1219" s="13" t="s">
        <v>52</v>
      </c>
      <c r="AL1219" s="13" t="s">
        <v>102</v>
      </c>
      <c r="AM1219" s="13" t="s">
        <v>103</v>
      </c>
      <c r="AN1219" s="12">
        <v>0.26029999999999998</v>
      </c>
      <c r="AO1219" s="12">
        <v>0</v>
      </c>
      <c r="AP1219" s="12">
        <v>0.19456000000000001</v>
      </c>
      <c r="AQ1219" s="12">
        <v>0.14732999999999999</v>
      </c>
      <c r="AR1219" s="12"/>
      <c r="AS1219" s="13" t="s">
        <v>104</v>
      </c>
    </row>
    <row r="1220" spans="1:45" ht="21" customHeight="1">
      <c r="A1220" s="15">
        <v>46126</v>
      </c>
      <c r="B1220" s="13" t="s">
        <v>99</v>
      </c>
      <c r="C1220" s="13" t="s">
        <v>100</v>
      </c>
      <c r="D1220" s="15">
        <v>46218</v>
      </c>
      <c r="E1220" s="13">
        <f t="shared" si="298"/>
        <v>-92</v>
      </c>
      <c r="F1220" s="13" t="str">
        <f t="shared" si="286"/>
        <v>개봉전</v>
      </c>
      <c r="G1220" s="13" t="str">
        <f t="shared" si="299"/>
        <v>화</v>
      </c>
      <c r="H1220" s="13">
        <f t="shared" si="300"/>
        <v>0</v>
      </c>
      <c r="I1220" s="16">
        <v>59210</v>
      </c>
      <c r="J1220" s="16">
        <v>21777</v>
      </c>
      <c r="K1220" s="16">
        <v>37432</v>
      </c>
      <c r="L1220" s="17">
        <f t="shared" si="301"/>
        <v>0.36779260260091201</v>
      </c>
      <c r="M1220" s="17">
        <f t="shared" si="287"/>
        <v>2.6098710661305979E-2</v>
      </c>
      <c r="N1220" s="16">
        <f t="shared" si="289"/>
        <v>60431.571428571428</v>
      </c>
      <c r="O1220" s="16">
        <f t="shared" si="291"/>
        <v>61317.785714285717</v>
      </c>
      <c r="P1220" s="18">
        <f t="shared" si="292"/>
        <v>0.96562521477688246</v>
      </c>
      <c r="Q1220" s="16"/>
      <c r="R1220" s="16"/>
      <c r="S1220" s="16"/>
      <c r="T1220" s="16"/>
      <c r="U1220" s="16"/>
      <c r="V1220" s="16"/>
      <c r="W1220" s="16"/>
      <c r="X1220" s="13" t="s">
        <v>107</v>
      </c>
      <c r="Y1220" s="13"/>
      <c r="Z1220" s="12">
        <v>0.26279999999999998</v>
      </c>
      <c r="AA1220" s="17">
        <f t="shared" si="288"/>
        <v>9.6043027276220272E-3</v>
      </c>
      <c r="AB1220" s="12">
        <f t="shared" si="290"/>
        <v>0.40985571428571427</v>
      </c>
      <c r="AC1220" s="12">
        <f t="shared" si="293"/>
        <v>0.16625571428571426</v>
      </c>
      <c r="AD1220" s="18">
        <f t="shared" si="294"/>
        <v>2.4652127961230121</v>
      </c>
      <c r="AE1220" s="13" t="s">
        <v>101</v>
      </c>
      <c r="AF1220" s="19">
        <f t="shared" si="295"/>
        <v>22697.5</v>
      </c>
      <c r="AG1220" s="20">
        <f t="shared" si="296"/>
        <v>0.95944487278334623</v>
      </c>
      <c r="AH1220" s="20">
        <f t="shared" si="297"/>
        <v>1.5806975485267962</v>
      </c>
      <c r="AI1220" s="13" t="s">
        <v>51</v>
      </c>
      <c r="AJ1220" s="13" t="s">
        <v>100</v>
      </c>
      <c r="AK1220" s="13" t="s">
        <v>52</v>
      </c>
      <c r="AL1220" s="13" t="s">
        <v>102</v>
      </c>
      <c r="AM1220" s="13" t="s">
        <v>103</v>
      </c>
      <c r="AN1220" s="12">
        <v>0.26279999999999998</v>
      </c>
      <c r="AO1220" s="12">
        <v>0</v>
      </c>
      <c r="AP1220" s="12">
        <v>0.16536000000000001</v>
      </c>
      <c r="AQ1220" s="12">
        <v>0.12447</v>
      </c>
      <c r="AR1220" s="12"/>
      <c r="AS1220" s="13" t="s">
        <v>104</v>
      </c>
    </row>
    <row r="1221" spans="1:45" ht="21" customHeight="1">
      <c r="A1221" s="15">
        <v>46127</v>
      </c>
      <c r="B1221" s="13" t="s">
        <v>99</v>
      </c>
      <c r="C1221" s="13" t="s">
        <v>100</v>
      </c>
      <c r="D1221" s="15">
        <v>46218</v>
      </c>
      <c r="E1221" s="13">
        <f t="shared" si="298"/>
        <v>-91</v>
      </c>
      <c r="F1221" s="13" t="str">
        <f t="shared" si="286"/>
        <v>개봉전</v>
      </c>
      <c r="G1221" s="13" t="str">
        <f t="shared" si="299"/>
        <v>수</v>
      </c>
      <c r="H1221" s="13">
        <f t="shared" si="300"/>
        <v>0</v>
      </c>
      <c r="I1221" s="16">
        <v>60788</v>
      </c>
      <c r="J1221" s="16">
        <v>22708</v>
      </c>
      <c r="K1221" s="16">
        <v>38080</v>
      </c>
      <c r="L1221" s="17">
        <f t="shared" si="301"/>
        <v>0.37356057116536157</v>
      </c>
      <c r="M1221" s="17">
        <f t="shared" si="287"/>
        <v>2.6650903563587125E-2</v>
      </c>
      <c r="N1221" s="16">
        <f t="shared" si="289"/>
        <v>60734.142857142855</v>
      </c>
      <c r="O1221" s="16">
        <f t="shared" si="291"/>
        <v>61209.785714285717</v>
      </c>
      <c r="P1221" s="18">
        <f t="shared" si="292"/>
        <v>0.99310917838767609</v>
      </c>
      <c r="Q1221" s="16"/>
      <c r="R1221" s="16"/>
      <c r="S1221" s="16"/>
      <c r="T1221" s="16"/>
      <c r="U1221" s="16"/>
      <c r="V1221" s="16"/>
      <c r="W1221" s="16"/>
      <c r="X1221" s="13" t="s">
        <v>107</v>
      </c>
      <c r="Y1221" s="13"/>
      <c r="Z1221" s="12">
        <v>0.33772000000000002</v>
      </c>
      <c r="AA1221" s="17">
        <f t="shared" si="288"/>
        <v>0.28508371385083731</v>
      </c>
      <c r="AB1221" s="12">
        <f t="shared" si="290"/>
        <v>0.44439571428571428</v>
      </c>
      <c r="AC1221" s="12">
        <f t="shared" si="293"/>
        <v>0.17244142857142861</v>
      </c>
      <c r="AD1221" s="18">
        <f t="shared" si="294"/>
        <v>2.5770820734162321</v>
      </c>
      <c r="AE1221" s="13" t="s">
        <v>101</v>
      </c>
      <c r="AF1221" s="19">
        <f t="shared" si="295"/>
        <v>20484.75</v>
      </c>
      <c r="AG1221" s="20">
        <f t="shared" si="296"/>
        <v>1.108531956699496</v>
      </c>
      <c r="AH1221" s="20">
        <f t="shared" si="297"/>
        <v>1.9584620865055626</v>
      </c>
      <c r="AI1221" s="13" t="s">
        <v>51</v>
      </c>
      <c r="AJ1221" s="13" t="s">
        <v>100</v>
      </c>
      <c r="AK1221" s="13" t="s">
        <v>52</v>
      </c>
      <c r="AL1221" s="13" t="s">
        <v>102</v>
      </c>
      <c r="AM1221" s="13" t="s">
        <v>103</v>
      </c>
      <c r="AN1221" s="12">
        <v>0.33772000000000002</v>
      </c>
      <c r="AO1221" s="12">
        <v>0</v>
      </c>
      <c r="AP1221" s="12">
        <v>0.16034999999999999</v>
      </c>
      <c r="AQ1221" s="12">
        <v>0.12898000000000001</v>
      </c>
      <c r="AR1221" s="12"/>
      <c r="AS1221" s="13" t="s">
        <v>104</v>
      </c>
    </row>
    <row r="1222" spans="1:45" ht="21" customHeight="1">
      <c r="A1222" s="15">
        <v>46128</v>
      </c>
      <c r="B1222" s="13" t="s">
        <v>99</v>
      </c>
      <c r="C1222" s="13" t="s">
        <v>100</v>
      </c>
      <c r="D1222" s="15">
        <v>46218</v>
      </c>
      <c r="E1222" s="13">
        <f t="shared" si="298"/>
        <v>-90</v>
      </c>
      <c r="F1222" s="13" t="str">
        <f t="shared" si="286"/>
        <v>개봉전</v>
      </c>
      <c r="G1222" s="13" t="str">
        <f t="shared" si="299"/>
        <v>목</v>
      </c>
      <c r="H1222" s="13">
        <f t="shared" si="300"/>
        <v>0</v>
      </c>
      <c r="I1222" s="16">
        <v>61439</v>
      </c>
      <c r="J1222" s="16">
        <v>23516</v>
      </c>
      <c r="K1222" s="16">
        <v>37922</v>
      </c>
      <c r="L1222" s="17">
        <f t="shared" si="301"/>
        <v>0.38275362554729081</v>
      </c>
      <c r="M1222" s="17">
        <f t="shared" si="287"/>
        <v>1.0709350529709782E-2</v>
      </c>
      <c r="N1222" s="16">
        <f t="shared" si="289"/>
        <v>62458.142857142855</v>
      </c>
      <c r="O1222" s="16">
        <f t="shared" si="291"/>
        <v>61369.642857142855</v>
      </c>
      <c r="P1222" s="18">
        <f t="shared" si="292"/>
        <v>1.0011301539267321</v>
      </c>
      <c r="Q1222" s="16"/>
      <c r="R1222" s="16"/>
      <c r="S1222" s="16"/>
      <c r="T1222" s="16"/>
      <c r="U1222" s="16"/>
      <c r="V1222" s="16"/>
      <c r="W1222" s="16"/>
      <c r="X1222" s="13" t="s">
        <v>107</v>
      </c>
      <c r="Y1222" s="13"/>
      <c r="Z1222" s="12">
        <v>0.25913000000000003</v>
      </c>
      <c r="AA1222" s="17">
        <f t="shared" si="288"/>
        <v>-0.23270756839985784</v>
      </c>
      <c r="AB1222" s="12">
        <f t="shared" si="290"/>
        <v>0.35679285714285708</v>
      </c>
      <c r="AC1222" s="12">
        <f t="shared" si="293"/>
        <v>0.18079035714285716</v>
      </c>
      <c r="AD1222" s="18">
        <f t="shared" si="294"/>
        <v>1.9735170768036374</v>
      </c>
      <c r="AE1222" s="13" t="s">
        <v>101</v>
      </c>
      <c r="AF1222" s="19">
        <f t="shared" si="295"/>
        <v>21105.75</v>
      </c>
      <c r="AG1222" s="20">
        <f t="shared" si="296"/>
        <v>1.1141987373109223</v>
      </c>
      <c r="AH1222" s="20">
        <f t="shared" si="297"/>
        <v>1.4333175955576012</v>
      </c>
      <c r="AI1222" s="13" t="s">
        <v>51</v>
      </c>
      <c r="AJ1222" s="13" t="s">
        <v>100</v>
      </c>
      <c r="AK1222" s="13" t="s">
        <v>52</v>
      </c>
      <c r="AL1222" s="13" t="s">
        <v>102</v>
      </c>
      <c r="AM1222" s="13" t="s">
        <v>103</v>
      </c>
      <c r="AN1222" s="12">
        <v>0.25913000000000003</v>
      </c>
      <c r="AO1222" s="12">
        <v>1E-3</v>
      </c>
      <c r="AP1222" s="12">
        <v>0.16117999999999999</v>
      </c>
      <c r="AQ1222" s="12">
        <v>0.13347999999999999</v>
      </c>
      <c r="AR1222" s="12"/>
      <c r="AS1222" s="13" t="s">
        <v>104</v>
      </c>
    </row>
    <row r="1223" spans="1:45" ht="21" customHeight="1">
      <c r="A1223" s="15">
        <v>46129</v>
      </c>
      <c r="B1223" s="13" t="s">
        <v>99</v>
      </c>
      <c r="C1223" s="13" t="s">
        <v>100</v>
      </c>
      <c r="D1223" s="15">
        <v>46218</v>
      </c>
      <c r="E1223" s="13">
        <f t="shared" si="298"/>
        <v>-89</v>
      </c>
      <c r="F1223" s="13" t="str">
        <f t="shared" si="286"/>
        <v>개봉전</v>
      </c>
      <c r="G1223" s="13" t="str">
        <f t="shared" si="299"/>
        <v>금</v>
      </c>
      <c r="H1223" s="13">
        <f t="shared" si="300"/>
        <v>0</v>
      </c>
      <c r="I1223" s="16">
        <v>59608</v>
      </c>
      <c r="J1223" s="16">
        <v>23138</v>
      </c>
      <c r="K1223" s="16">
        <v>36470</v>
      </c>
      <c r="L1223" s="17">
        <f t="shared" si="301"/>
        <v>0.38816937323849149</v>
      </c>
      <c r="M1223" s="17">
        <f t="shared" si="287"/>
        <v>-2.980191734891513E-2</v>
      </c>
      <c r="N1223" s="16">
        <f t="shared" si="289"/>
        <v>62361</v>
      </c>
      <c r="O1223" s="16">
        <f t="shared" si="291"/>
        <v>61371.892857142855</v>
      </c>
      <c r="P1223" s="18">
        <f t="shared" si="292"/>
        <v>0.97125894648143374</v>
      </c>
      <c r="Q1223" s="16"/>
      <c r="R1223" s="16"/>
      <c r="S1223" s="16"/>
      <c r="T1223" s="16"/>
      <c r="U1223" s="16"/>
      <c r="V1223" s="16"/>
      <c r="W1223" s="16"/>
      <c r="X1223" s="13" t="s">
        <v>107</v>
      </c>
      <c r="Y1223" s="13"/>
      <c r="Z1223" s="12">
        <v>0.16686000000000001</v>
      </c>
      <c r="AA1223" s="17">
        <f t="shared" si="288"/>
        <v>-0.3560761007988269</v>
      </c>
      <c r="AB1223" s="12">
        <f t="shared" si="290"/>
        <v>0.26129999999999998</v>
      </c>
      <c r="AC1223" s="12">
        <f t="shared" si="293"/>
        <v>0.18639214285714287</v>
      </c>
      <c r="AD1223" s="18">
        <f t="shared" si="294"/>
        <v>1.4018831265879537</v>
      </c>
      <c r="AE1223" s="13" t="s">
        <v>101</v>
      </c>
      <c r="AF1223" s="19">
        <f t="shared" si="295"/>
        <v>24087.75</v>
      </c>
      <c r="AG1223" s="20">
        <f t="shared" si="296"/>
        <v>0.96057124471982647</v>
      </c>
      <c r="AH1223" s="20">
        <f t="shared" si="297"/>
        <v>0.89520940873504018</v>
      </c>
      <c r="AI1223" s="13" t="s">
        <v>51</v>
      </c>
      <c r="AJ1223" s="13" t="s">
        <v>100</v>
      </c>
      <c r="AK1223" s="13" t="s">
        <v>52</v>
      </c>
      <c r="AL1223" s="13" t="s">
        <v>102</v>
      </c>
      <c r="AM1223" s="13" t="s">
        <v>103</v>
      </c>
      <c r="AN1223" s="12">
        <v>0.16686000000000001</v>
      </c>
      <c r="AO1223" s="12">
        <v>0</v>
      </c>
      <c r="AP1223" s="12">
        <v>0.15717999999999999</v>
      </c>
      <c r="AQ1223" s="12">
        <v>0.12664</v>
      </c>
      <c r="AR1223" s="12"/>
      <c r="AS1223" s="13" t="s">
        <v>104</v>
      </c>
    </row>
    <row r="1224" spans="1:45" ht="21" customHeight="1">
      <c r="A1224" s="15">
        <v>46130</v>
      </c>
      <c r="B1224" s="13" t="s">
        <v>99</v>
      </c>
      <c r="C1224" s="13" t="s">
        <v>100</v>
      </c>
      <c r="D1224" s="15">
        <v>46218</v>
      </c>
      <c r="E1224" s="13">
        <f t="shared" si="298"/>
        <v>-88</v>
      </c>
      <c r="F1224" s="13" t="str">
        <f t="shared" si="286"/>
        <v>개봉전</v>
      </c>
      <c r="G1224" s="13" t="str">
        <f t="shared" si="299"/>
        <v>토</v>
      </c>
      <c r="H1224" s="13">
        <f t="shared" si="300"/>
        <v>1</v>
      </c>
      <c r="I1224" s="16">
        <v>71250</v>
      </c>
      <c r="J1224" s="16">
        <v>37674</v>
      </c>
      <c r="K1224" s="16">
        <v>33576</v>
      </c>
      <c r="L1224" s="17">
        <f t="shared" si="301"/>
        <v>0.52875789473684209</v>
      </c>
      <c r="M1224" s="17">
        <f t="shared" si="287"/>
        <v>0.19530935444906716</v>
      </c>
      <c r="N1224" s="16">
        <f t="shared" si="289"/>
        <v>62355</v>
      </c>
      <c r="O1224" s="16">
        <f t="shared" si="291"/>
        <v>61227.392857142855</v>
      </c>
      <c r="P1224" s="18">
        <f t="shared" si="292"/>
        <v>1.1636948214705487</v>
      </c>
      <c r="Q1224" s="16"/>
      <c r="R1224" s="16"/>
      <c r="S1224" s="16"/>
      <c r="T1224" s="16"/>
      <c r="U1224" s="16"/>
      <c r="V1224" s="16"/>
      <c r="W1224" s="16"/>
      <c r="X1224" s="13" t="s">
        <v>107</v>
      </c>
      <c r="Y1224" s="13"/>
      <c r="Z1224" s="12">
        <v>0.34439999999999998</v>
      </c>
      <c r="AA1224" s="17">
        <f t="shared" si="288"/>
        <v>1.0640057533261413</v>
      </c>
      <c r="AB1224" s="12">
        <f t="shared" si="290"/>
        <v>0.26556714285714283</v>
      </c>
      <c r="AC1224" s="12">
        <f t="shared" si="293"/>
        <v>0.18846000000000002</v>
      </c>
      <c r="AD1224" s="18">
        <f t="shared" si="294"/>
        <v>1.409143281636118</v>
      </c>
      <c r="AE1224" s="13" t="s">
        <v>101</v>
      </c>
      <c r="AF1224" s="19">
        <f t="shared" si="295"/>
        <v>33971</v>
      </c>
      <c r="AG1224" s="20">
        <f t="shared" si="296"/>
        <v>1.1090047393364928</v>
      </c>
      <c r="AH1224" s="20">
        <f t="shared" si="297"/>
        <v>1.8274434893346065</v>
      </c>
      <c r="AI1224" s="13" t="s">
        <v>51</v>
      </c>
      <c r="AJ1224" s="13" t="s">
        <v>100</v>
      </c>
      <c r="AK1224" s="13" t="s">
        <v>52</v>
      </c>
      <c r="AL1224" s="13" t="s">
        <v>102</v>
      </c>
      <c r="AM1224" s="13" t="s">
        <v>103</v>
      </c>
      <c r="AN1224" s="12">
        <v>0.34439999999999998</v>
      </c>
      <c r="AO1224" s="12">
        <v>0</v>
      </c>
      <c r="AP1224" s="12">
        <v>0.11847000000000001</v>
      </c>
      <c r="AQ1224" s="12">
        <v>0.16853000000000001</v>
      </c>
      <c r="AR1224" s="12"/>
      <c r="AS1224" s="13" t="s">
        <v>104</v>
      </c>
    </row>
    <row r="1225" spans="1:45" ht="21" customHeight="1">
      <c r="A1225" s="15">
        <v>46131</v>
      </c>
      <c r="B1225" s="13" t="s">
        <v>99</v>
      </c>
      <c r="C1225" s="13" t="s">
        <v>100</v>
      </c>
      <c r="D1225" s="15">
        <v>46218</v>
      </c>
      <c r="E1225" s="13">
        <f t="shared" si="298"/>
        <v>-87</v>
      </c>
      <c r="F1225" s="13" t="str">
        <f t="shared" si="286"/>
        <v>개봉전</v>
      </c>
      <c r="G1225" s="13" t="str">
        <f t="shared" si="299"/>
        <v>일</v>
      </c>
      <c r="H1225" s="13">
        <f t="shared" si="300"/>
        <v>1</v>
      </c>
      <c r="I1225" s="16">
        <v>67070</v>
      </c>
      <c r="J1225" s="16">
        <v>34584</v>
      </c>
      <c r="K1225" s="16">
        <v>32487</v>
      </c>
      <c r="L1225" s="17">
        <f t="shared" si="301"/>
        <v>0.51564037572685251</v>
      </c>
      <c r="M1225" s="17">
        <f t="shared" si="287"/>
        <v>-5.8666666666666645E-2</v>
      </c>
      <c r="N1225" s="16">
        <f t="shared" si="289"/>
        <v>62438.428571428572</v>
      </c>
      <c r="O1225" s="16">
        <f t="shared" si="291"/>
        <v>61336.678571428572</v>
      </c>
      <c r="P1225" s="18">
        <f t="shared" si="292"/>
        <v>1.0934729685745013</v>
      </c>
      <c r="Q1225" s="16"/>
      <c r="R1225" s="16"/>
      <c r="S1225" s="16"/>
      <c r="T1225" s="16"/>
      <c r="U1225" s="16"/>
      <c r="V1225" s="16"/>
      <c r="W1225" s="16"/>
      <c r="X1225" s="13" t="s">
        <v>108</v>
      </c>
      <c r="Y1225" s="13"/>
      <c r="Z1225" s="12">
        <v>0.21475</v>
      </c>
      <c r="AA1225" s="17">
        <f t="shared" si="288"/>
        <v>-0.37645180023228797</v>
      </c>
      <c r="AB1225" s="12">
        <f t="shared" si="290"/>
        <v>0.26370857142857146</v>
      </c>
      <c r="AC1225" s="12">
        <f t="shared" si="293"/>
        <v>0.19760178571428572</v>
      </c>
      <c r="AD1225" s="18">
        <f t="shared" si="294"/>
        <v>1.3345454874070326</v>
      </c>
      <c r="AE1225" s="13" t="s">
        <v>101</v>
      </c>
      <c r="AF1225" s="19">
        <f t="shared" si="295"/>
        <v>32171.25</v>
      </c>
      <c r="AG1225" s="20">
        <f t="shared" si="296"/>
        <v>1.0749970859074485</v>
      </c>
      <c r="AH1225" s="20">
        <f t="shared" si="297"/>
        <v>1.086781676712725</v>
      </c>
      <c r="AI1225" s="13" t="s">
        <v>51</v>
      </c>
      <c r="AJ1225" s="13" t="s">
        <v>100</v>
      </c>
      <c r="AK1225" s="13" t="s">
        <v>52</v>
      </c>
      <c r="AL1225" s="13" t="s">
        <v>102</v>
      </c>
      <c r="AM1225" s="13" t="s">
        <v>103</v>
      </c>
      <c r="AN1225" s="12">
        <v>0.21475</v>
      </c>
      <c r="AO1225" s="12">
        <v>0</v>
      </c>
      <c r="AP1225" s="12">
        <v>0.11663</v>
      </c>
      <c r="AQ1225" s="12">
        <v>0.16302</v>
      </c>
      <c r="AR1225" s="12"/>
      <c r="AS1225" s="13" t="s">
        <v>104</v>
      </c>
    </row>
    <row r="1226" spans="1:45" ht="21" customHeight="1">
      <c r="A1226" s="15">
        <v>46132</v>
      </c>
      <c r="B1226" s="13" t="s">
        <v>99</v>
      </c>
      <c r="C1226" s="13" t="s">
        <v>100</v>
      </c>
      <c r="D1226" s="15">
        <v>46218</v>
      </c>
      <c r="E1226" s="13">
        <f t="shared" si="298"/>
        <v>-86</v>
      </c>
      <c r="F1226" s="13" t="str">
        <f t="shared" si="286"/>
        <v>개봉전</v>
      </c>
      <c r="G1226" s="13" t="str">
        <f t="shared" si="299"/>
        <v>월</v>
      </c>
      <c r="H1226" s="13">
        <f t="shared" si="300"/>
        <v>0</v>
      </c>
      <c r="I1226" s="16">
        <v>59612</v>
      </c>
      <c r="J1226" s="16">
        <v>22424</v>
      </c>
      <c r="K1226" s="16">
        <v>37188</v>
      </c>
      <c r="L1226" s="17">
        <f t="shared" si="301"/>
        <v>0.37616587264309198</v>
      </c>
      <c r="M1226" s="17">
        <f t="shared" si="287"/>
        <v>-0.11119725659758462</v>
      </c>
      <c r="N1226" s="16">
        <f t="shared" si="289"/>
        <v>62711</v>
      </c>
      <c r="O1226" s="16">
        <f t="shared" si="291"/>
        <v>61469.892857142855</v>
      </c>
      <c r="P1226" s="18">
        <f t="shared" si="292"/>
        <v>0.96977556376321283</v>
      </c>
      <c r="Q1226" s="16"/>
      <c r="R1226" s="16"/>
      <c r="S1226" s="16"/>
      <c r="T1226" s="16"/>
      <c r="U1226" s="16"/>
      <c r="V1226" s="16"/>
      <c r="W1226" s="16"/>
      <c r="X1226" s="13" t="s">
        <v>108</v>
      </c>
      <c r="Y1226" s="13"/>
      <c r="Z1226" s="12">
        <v>0.19656000000000001</v>
      </c>
      <c r="AA1226" s="17">
        <f t="shared" si="288"/>
        <v>-8.470314318975547E-2</v>
      </c>
      <c r="AB1226" s="12">
        <f t="shared" si="290"/>
        <v>0.25460285714285719</v>
      </c>
      <c r="AC1226" s="12">
        <f t="shared" si="293"/>
        <v>0.20153499999999999</v>
      </c>
      <c r="AD1226" s="18">
        <f t="shared" si="294"/>
        <v>1.2633183176265026</v>
      </c>
      <c r="AE1226" s="13" t="s">
        <v>101</v>
      </c>
      <c r="AF1226" s="19">
        <f t="shared" si="295"/>
        <v>20266.5</v>
      </c>
      <c r="AG1226" s="20">
        <f t="shared" si="296"/>
        <v>1.1064564675696347</v>
      </c>
      <c r="AH1226" s="20">
        <f t="shared" si="297"/>
        <v>0.97531446150792678</v>
      </c>
      <c r="AI1226" s="13" t="s">
        <v>51</v>
      </c>
      <c r="AJ1226" s="13" t="s">
        <v>100</v>
      </c>
      <c r="AK1226" s="13" t="s">
        <v>52</v>
      </c>
      <c r="AL1226" s="13" t="s">
        <v>102</v>
      </c>
      <c r="AM1226" s="13" t="s">
        <v>103</v>
      </c>
      <c r="AN1226" s="12">
        <v>0.19656000000000001</v>
      </c>
      <c r="AO1226" s="12">
        <v>0</v>
      </c>
      <c r="AP1226" s="12">
        <v>0.17352999999999999</v>
      </c>
      <c r="AQ1226" s="12">
        <v>0.14749999999999999</v>
      </c>
      <c r="AR1226" s="12"/>
      <c r="AS1226" s="13" t="s">
        <v>104</v>
      </c>
    </row>
    <row r="1227" spans="1:45" ht="21" customHeight="1">
      <c r="A1227" s="15">
        <v>46133</v>
      </c>
      <c r="B1227" s="13" t="s">
        <v>99</v>
      </c>
      <c r="C1227" s="13" t="s">
        <v>100</v>
      </c>
      <c r="D1227" s="15">
        <v>46218</v>
      </c>
      <c r="E1227" s="13">
        <f t="shared" si="298"/>
        <v>-85</v>
      </c>
      <c r="F1227" s="13" t="str">
        <f t="shared" si="286"/>
        <v>개봉전</v>
      </c>
      <c r="G1227" s="13" t="str">
        <f t="shared" si="299"/>
        <v>화</v>
      </c>
      <c r="H1227" s="13">
        <f t="shared" si="300"/>
        <v>0</v>
      </c>
      <c r="I1227" s="16">
        <v>61096</v>
      </c>
      <c r="J1227" s="16">
        <v>23370</v>
      </c>
      <c r="K1227" s="16">
        <v>37726</v>
      </c>
      <c r="L1227" s="17">
        <f t="shared" si="301"/>
        <v>0.38251276679324342</v>
      </c>
      <c r="M1227" s="17">
        <f t="shared" si="287"/>
        <v>2.4894316580554188E-2</v>
      </c>
      <c r="N1227" s="16">
        <f t="shared" si="289"/>
        <v>62980.428571428572</v>
      </c>
      <c r="O1227" s="16">
        <f t="shared" si="291"/>
        <v>61436.642857142855</v>
      </c>
      <c r="P1227" s="18">
        <f t="shared" si="292"/>
        <v>0.99445537970010922</v>
      </c>
      <c r="Q1227" s="16"/>
      <c r="R1227" s="16"/>
      <c r="S1227" s="16"/>
      <c r="T1227" s="16"/>
      <c r="U1227" s="16"/>
      <c r="V1227" s="16"/>
      <c r="W1227" s="16"/>
      <c r="X1227" s="13" t="s">
        <v>108</v>
      </c>
      <c r="Y1227" s="13"/>
      <c r="Z1227" s="12">
        <v>0.16152</v>
      </c>
      <c r="AA1227" s="17">
        <f t="shared" si="288"/>
        <v>-0.1782661782661783</v>
      </c>
      <c r="AB1227" s="12">
        <f t="shared" si="290"/>
        <v>0.24013428571428572</v>
      </c>
      <c r="AC1227" s="12">
        <f t="shared" si="293"/>
        <v>0.20404392857142856</v>
      </c>
      <c r="AD1227" s="18">
        <f t="shared" si="294"/>
        <v>1.1768754277352742</v>
      </c>
      <c r="AE1227" s="13" t="s">
        <v>101</v>
      </c>
      <c r="AF1227" s="19">
        <f t="shared" si="295"/>
        <v>22177.75</v>
      </c>
      <c r="AG1227" s="20">
        <f t="shared" si="296"/>
        <v>1.05375883486828</v>
      </c>
      <c r="AH1227" s="20">
        <f t="shared" si="297"/>
        <v>0.79159424703714021</v>
      </c>
      <c r="AI1227" s="13" t="s">
        <v>51</v>
      </c>
      <c r="AJ1227" s="13" t="s">
        <v>100</v>
      </c>
      <c r="AK1227" s="13" t="s">
        <v>52</v>
      </c>
      <c r="AL1227" s="13" t="s">
        <v>102</v>
      </c>
      <c r="AM1227" s="13" t="s">
        <v>103</v>
      </c>
      <c r="AN1227" s="12">
        <v>0.16152</v>
      </c>
      <c r="AO1227" s="12">
        <v>0</v>
      </c>
      <c r="AP1227" s="12">
        <v>0.17052999999999999</v>
      </c>
      <c r="AQ1227" s="12">
        <v>0.15834999999999999</v>
      </c>
      <c r="AR1227" s="12"/>
      <c r="AS1227" s="13" t="s">
        <v>104</v>
      </c>
    </row>
    <row r="1228" spans="1:45" ht="21" customHeight="1">
      <c r="A1228" s="15">
        <v>46134</v>
      </c>
      <c r="B1228" s="13" t="s">
        <v>99</v>
      </c>
      <c r="C1228" s="13" t="s">
        <v>100</v>
      </c>
      <c r="D1228" s="15">
        <v>46218</v>
      </c>
      <c r="E1228" s="13">
        <f t="shared" si="298"/>
        <v>-84</v>
      </c>
      <c r="F1228" s="13" t="str">
        <f t="shared" si="286"/>
        <v>개봉전</v>
      </c>
      <c r="G1228" s="13" t="str">
        <f t="shared" si="299"/>
        <v>수</v>
      </c>
      <c r="H1228" s="13">
        <f t="shared" si="300"/>
        <v>0</v>
      </c>
      <c r="I1228" s="16">
        <v>58730</v>
      </c>
      <c r="J1228" s="16">
        <v>22564</v>
      </c>
      <c r="K1228" s="16">
        <v>36166</v>
      </c>
      <c r="L1228" s="17">
        <f t="shared" si="301"/>
        <v>0.38419887621317894</v>
      </c>
      <c r="M1228" s="17">
        <f t="shared" si="287"/>
        <v>-3.8725939505041218E-2</v>
      </c>
      <c r="N1228" s="16">
        <f t="shared" si="289"/>
        <v>62686.428571428572</v>
      </c>
      <c r="O1228" s="16">
        <f t="shared" si="291"/>
        <v>61406.5</v>
      </c>
      <c r="P1228" s="18">
        <f t="shared" si="292"/>
        <v>0.95641340900393279</v>
      </c>
      <c r="Q1228" s="16"/>
      <c r="R1228" s="16"/>
      <c r="S1228" s="16"/>
      <c r="T1228" s="16"/>
      <c r="U1228" s="16"/>
      <c r="V1228" s="16"/>
      <c r="W1228" s="16"/>
      <c r="X1228" s="13" t="s">
        <v>108</v>
      </c>
      <c r="Y1228" s="13"/>
      <c r="Z1228" s="12">
        <v>0.12781000000000001</v>
      </c>
      <c r="AA1228" s="17">
        <f t="shared" si="288"/>
        <v>-0.20870480435859329</v>
      </c>
      <c r="AB1228" s="12">
        <f t="shared" si="290"/>
        <v>0.21014714285714287</v>
      </c>
      <c r="AC1228" s="12">
        <f t="shared" si="293"/>
        <v>0.20674357142857144</v>
      </c>
      <c r="AD1228" s="18">
        <f t="shared" si="294"/>
        <v>1.016462767887065</v>
      </c>
      <c r="AE1228" s="13" t="s">
        <v>101</v>
      </c>
      <c r="AF1228" s="19">
        <f t="shared" si="295"/>
        <v>21138.25</v>
      </c>
      <c r="AG1228" s="20">
        <f t="shared" si="296"/>
        <v>1.0674488190838882</v>
      </c>
      <c r="AH1228" s="20">
        <f t="shared" si="297"/>
        <v>0.61820543737756573</v>
      </c>
      <c r="AI1228" s="13" t="s">
        <v>51</v>
      </c>
      <c r="AJ1228" s="13" t="s">
        <v>100</v>
      </c>
      <c r="AK1228" s="13" t="s">
        <v>52</v>
      </c>
      <c r="AL1228" s="13" t="s">
        <v>102</v>
      </c>
      <c r="AM1228" s="13" t="s">
        <v>103</v>
      </c>
      <c r="AN1228" s="12">
        <v>0.12781000000000001</v>
      </c>
      <c r="AO1228" s="12">
        <v>0</v>
      </c>
      <c r="AP1228" s="12">
        <v>0.16034999999999999</v>
      </c>
      <c r="AQ1228" s="12">
        <v>0.15684999999999999</v>
      </c>
      <c r="AR1228" s="12"/>
      <c r="AS1228" s="13" t="s">
        <v>104</v>
      </c>
    </row>
    <row r="1229" spans="1:45" ht="21" customHeight="1">
      <c r="A1229" s="15">
        <v>46135</v>
      </c>
      <c r="B1229" s="13" t="s">
        <v>99</v>
      </c>
      <c r="C1229" s="13" t="s">
        <v>100</v>
      </c>
      <c r="D1229" s="15">
        <v>46218</v>
      </c>
      <c r="E1229" s="13">
        <f t="shared" si="298"/>
        <v>-83</v>
      </c>
      <c r="F1229" s="13" t="str">
        <f t="shared" si="286"/>
        <v>개봉전</v>
      </c>
      <c r="G1229" s="13" t="str">
        <f t="shared" si="299"/>
        <v>목</v>
      </c>
      <c r="H1229" s="13">
        <f t="shared" si="300"/>
        <v>0</v>
      </c>
      <c r="I1229" s="16">
        <v>60501</v>
      </c>
      <c r="J1229" s="16">
        <v>23401</v>
      </c>
      <c r="K1229" s="16">
        <v>37100</v>
      </c>
      <c r="L1229" s="17">
        <f t="shared" si="301"/>
        <v>0.38678699525627674</v>
      </c>
      <c r="M1229" s="17">
        <f t="shared" si="287"/>
        <v>3.0154946364719937E-2</v>
      </c>
      <c r="N1229" s="16">
        <f t="shared" si="289"/>
        <v>62552.428571428572</v>
      </c>
      <c r="O1229" s="16">
        <f t="shared" si="291"/>
        <v>61362.642857142855</v>
      </c>
      <c r="P1229" s="18">
        <f t="shared" si="292"/>
        <v>0.985958185354747</v>
      </c>
      <c r="Q1229" s="16"/>
      <c r="R1229" s="16"/>
      <c r="S1229" s="16"/>
      <c r="T1229" s="16"/>
      <c r="U1229" s="16"/>
      <c r="V1229" s="16"/>
      <c r="W1229" s="16"/>
      <c r="X1229" s="13" t="s">
        <v>108</v>
      </c>
      <c r="Y1229" s="13"/>
      <c r="Z1229" s="12">
        <v>0.13297999999999999</v>
      </c>
      <c r="AA1229" s="17">
        <f t="shared" si="288"/>
        <v>4.0450668961739877E-2</v>
      </c>
      <c r="AB1229" s="12">
        <f t="shared" si="290"/>
        <v>0.19212571428571432</v>
      </c>
      <c r="AC1229" s="12">
        <f t="shared" si="293"/>
        <v>0.20850749999999998</v>
      </c>
      <c r="AD1229" s="18">
        <f t="shared" si="294"/>
        <v>0.92143311049105825</v>
      </c>
      <c r="AE1229" s="13" t="s">
        <v>101</v>
      </c>
      <c r="AF1229" s="19">
        <f t="shared" si="295"/>
        <v>21154.75</v>
      </c>
      <c r="AG1229" s="20">
        <f t="shared" si="296"/>
        <v>1.1061818267764922</v>
      </c>
      <c r="AH1229" s="20">
        <f t="shared" si="297"/>
        <v>0.63777082359147752</v>
      </c>
      <c r="AI1229" s="13" t="s">
        <v>51</v>
      </c>
      <c r="AJ1229" s="13" t="s">
        <v>100</v>
      </c>
      <c r="AK1229" s="13" t="s">
        <v>52</v>
      </c>
      <c r="AL1229" s="13" t="s">
        <v>102</v>
      </c>
      <c r="AM1229" s="13" t="s">
        <v>103</v>
      </c>
      <c r="AN1229" s="12">
        <v>0.13297999999999999</v>
      </c>
      <c r="AO1229" s="12">
        <v>0</v>
      </c>
      <c r="AP1229" s="12">
        <v>0.15851000000000001</v>
      </c>
      <c r="AQ1229" s="12">
        <v>0.15267</v>
      </c>
      <c r="AR1229" s="12"/>
      <c r="AS1229" s="13" t="s">
        <v>104</v>
      </c>
    </row>
    <row r="1230" spans="1:45" ht="21" customHeight="1">
      <c r="A1230" s="15">
        <v>46136</v>
      </c>
      <c r="B1230" s="13" t="s">
        <v>99</v>
      </c>
      <c r="C1230" s="13" t="s">
        <v>100</v>
      </c>
      <c r="D1230" s="15">
        <v>46218</v>
      </c>
      <c r="E1230" s="13">
        <f t="shared" si="298"/>
        <v>-82</v>
      </c>
      <c r="F1230" s="13" t="str">
        <f t="shared" si="286"/>
        <v>개봉전</v>
      </c>
      <c r="G1230" s="13" t="str">
        <f t="shared" si="299"/>
        <v>금</v>
      </c>
      <c r="H1230" s="13">
        <f t="shared" si="300"/>
        <v>0</v>
      </c>
      <c r="I1230" s="16">
        <v>63427</v>
      </c>
      <c r="J1230" s="16">
        <v>25900</v>
      </c>
      <c r="K1230" s="16">
        <v>37527</v>
      </c>
      <c r="L1230" s="17">
        <f t="shared" si="301"/>
        <v>0.40834344995033661</v>
      </c>
      <c r="M1230" s="17">
        <f t="shared" si="287"/>
        <v>4.8362836977901225E-2</v>
      </c>
      <c r="N1230" s="16">
        <f t="shared" si="289"/>
        <v>63098</v>
      </c>
      <c r="O1230" s="16">
        <f t="shared" si="291"/>
        <v>61235.035714285717</v>
      </c>
      <c r="P1230" s="18">
        <f t="shared" si="292"/>
        <v>1.0357959174865463</v>
      </c>
      <c r="Q1230" s="16"/>
      <c r="R1230" s="16"/>
      <c r="S1230" s="16"/>
      <c r="T1230" s="16"/>
      <c r="U1230" s="16"/>
      <c r="V1230" s="16"/>
      <c r="W1230" s="16"/>
      <c r="X1230" s="13" t="s">
        <v>108</v>
      </c>
      <c r="Y1230" s="13"/>
      <c r="Z1230" s="12">
        <v>0.11279</v>
      </c>
      <c r="AA1230" s="17">
        <f t="shared" si="288"/>
        <v>-0.15182734245751228</v>
      </c>
      <c r="AB1230" s="12">
        <f t="shared" si="290"/>
        <v>0.18440142857142858</v>
      </c>
      <c r="AC1230" s="12">
        <f t="shared" si="293"/>
        <v>0.21089107142857144</v>
      </c>
      <c r="AD1230" s="18">
        <f t="shared" si="294"/>
        <v>0.87439182380883829</v>
      </c>
      <c r="AE1230" s="13" t="s">
        <v>101</v>
      </c>
      <c r="AF1230" s="19">
        <f t="shared" si="295"/>
        <v>23507.5</v>
      </c>
      <c r="AG1230" s="20">
        <f t="shared" si="296"/>
        <v>1.1017760289269383</v>
      </c>
      <c r="AH1230" s="20">
        <f t="shared" si="297"/>
        <v>0.53482586643409336</v>
      </c>
      <c r="AI1230" s="13" t="s">
        <v>51</v>
      </c>
      <c r="AJ1230" s="13" t="s">
        <v>100</v>
      </c>
      <c r="AK1230" s="13" t="s">
        <v>52</v>
      </c>
      <c r="AL1230" s="13" t="s">
        <v>102</v>
      </c>
      <c r="AM1230" s="13" t="s">
        <v>103</v>
      </c>
      <c r="AN1230" s="12">
        <v>0.11279</v>
      </c>
      <c r="AO1230" s="12">
        <v>0</v>
      </c>
      <c r="AP1230" s="12">
        <v>0.14732999999999999</v>
      </c>
      <c r="AQ1230" s="12">
        <v>0.13866000000000001</v>
      </c>
      <c r="AR1230" s="12"/>
      <c r="AS1230" s="13" t="s">
        <v>104</v>
      </c>
    </row>
    <row r="1231" spans="1:45" ht="21" customHeight="1">
      <c r="A1231" s="15">
        <v>46137</v>
      </c>
      <c r="B1231" s="13" t="s">
        <v>99</v>
      </c>
      <c r="C1231" s="13" t="s">
        <v>100</v>
      </c>
      <c r="D1231" s="15">
        <v>46218</v>
      </c>
      <c r="E1231" s="13">
        <f t="shared" si="298"/>
        <v>-81</v>
      </c>
      <c r="F1231" s="13" t="str">
        <f t="shared" si="286"/>
        <v>개봉전</v>
      </c>
      <c r="G1231" s="13" t="str">
        <f t="shared" si="299"/>
        <v>토</v>
      </c>
      <c r="H1231" s="13">
        <f t="shared" si="300"/>
        <v>1</v>
      </c>
      <c r="I1231" s="16">
        <v>67694</v>
      </c>
      <c r="J1231" s="16">
        <v>34030</v>
      </c>
      <c r="K1231" s="16">
        <v>33663</v>
      </c>
      <c r="L1231" s="17">
        <f t="shared" si="301"/>
        <v>0.50270334150737139</v>
      </c>
      <c r="M1231" s="17">
        <f t="shared" si="287"/>
        <v>6.7274189225408731E-2</v>
      </c>
      <c r="N1231" s="16">
        <f t="shared" si="289"/>
        <v>62590</v>
      </c>
      <c r="O1231" s="16">
        <f t="shared" si="291"/>
        <v>61186.428571428572</v>
      </c>
      <c r="P1231" s="18">
        <f t="shared" si="292"/>
        <v>1.1063564515940743</v>
      </c>
      <c r="Q1231" s="16"/>
      <c r="R1231" s="16"/>
      <c r="S1231" s="16"/>
      <c r="T1231" s="16"/>
      <c r="U1231" s="16"/>
      <c r="V1231" s="16"/>
      <c r="W1231" s="16"/>
      <c r="X1231" s="13" t="s">
        <v>108</v>
      </c>
      <c r="Y1231" s="13"/>
      <c r="Z1231" s="12">
        <v>0.1173</v>
      </c>
      <c r="AA1231" s="17">
        <f t="shared" si="288"/>
        <v>3.9985814345243398E-2</v>
      </c>
      <c r="AB1231" s="12">
        <f t="shared" si="290"/>
        <v>0.15195857142857142</v>
      </c>
      <c r="AC1231" s="12">
        <f t="shared" si="293"/>
        <v>0.21086714285714289</v>
      </c>
      <c r="AD1231" s="18">
        <f t="shared" si="294"/>
        <v>0.72063655517692227</v>
      </c>
      <c r="AE1231" s="13" t="s">
        <v>101</v>
      </c>
      <c r="AF1231" s="19">
        <f t="shared" si="295"/>
        <v>34862.5</v>
      </c>
      <c r="AG1231" s="20">
        <f t="shared" si="296"/>
        <v>0.97612047328791685</v>
      </c>
      <c r="AH1231" s="20">
        <f t="shared" si="297"/>
        <v>0.55627443142940369</v>
      </c>
      <c r="AI1231" s="13" t="s">
        <v>51</v>
      </c>
      <c r="AJ1231" s="13" t="s">
        <v>100</v>
      </c>
      <c r="AK1231" s="13" t="s">
        <v>52</v>
      </c>
      <c r="AL1231" s="13" t="s">
        <v>102</v>
      </c>
      <c r="AM1231" s="13" t="s">
        <v>103</v>
      </c>
      <c r="AN1231" s="12">
        <v>0.1173</v>
      </c>
      <c r="AO1231" s="12">
        <v>0</v>
      </c>
      <c r="AP1231" s="12">
        <v>0.12164</v>
      </c>
      <c r="AQ1231" s="12">
        <v>0.18404000000000001</v>
      </c>
      <c r="AR1231" s="12"/>
      <c r="AS1231" s="13" t="s">
        <v>104</v>
      </c>
    </row>
    <row r="1232" spans="1:45" ht="21" customHeight="1">
      <c r="A1232" s="15">
        <v>46138</v>
      </c>
      <c r="B1232" s="13" t="s">
        <v>99</v>
      </c>
      <c r="C1232" s="13" t="s">
        <v>100</v>
      </c>
      <c r="D1232" s="15">
        <v>46218</v>
      </c>
      <c r="E1232" s="13">
        <f t="shared" si="298"/>
        <v>-80</v>
      </c>
      <c r="F1232" s="13" t="str">
        <f t="shared" si="286"/>
        <v>개봉전</v>
      </c>
      <c r="G1232" s="13" t="str">
        <f t="shared" si="299"/>
        <v>일</v>
      </c>
      <c r="H1232" s="13">
        <f t="shared" si="300"/>
        <v>1</v>
      </c>
      <c r="I1232" s="16">
        <v>67221</v>
      </c>
      <c r="J1232" s="16">
        <v>33733</v>
      </c>
      <c r="K1232" s="16">
        <v>33488</v>
      </c>
      <c r="L1232" s="17">
        <f t="shared" si="301"/>
        <v>0.50182234718317198</v>
      </c>
      <c r="M1232" s="17">
        <f t="shared" si="287"/>
        <v>-6.9873253168670768E-3</v>
      </c>
      <c r="N1232" s="16">
        <f t="shared" si="289"/>
        <v>62611.571428571428</v>
      </c>
      <c r="O1232" s="16">
        <f t="shared" si="291"/>
        <v>61115.428571428572</v>
      </c>
      <c r="P1232" s="18">
        <f t="shared" si="292"/>
        <v>1.0999022926172488</v>
      </c>
      <c r="Q1232" s="16"/>
      <c r="R1232" s="16"/>
      <c r="S1232" s="16"/>
      <c r="T1232" s="16"/>
      <c r="U1232" s="16"/>
      <c r="V1232" s="16"/>
      <c r="W1232" s="16"/>
      <c r="X1232" s="13" t="s">
        <v>108</v>
      </c>
      <c r="Y1232" s="13"/>
      <c r="Z1232" s="12">
        <v>9.5939999999999998E-2</v>
      </c>
      <c r="AA1232" s="17">
        <f t="shared" si="288"/>
        <v>-0.18209718670076724</v>
      </c>
      <c r="AB1232" s="12">
        <f t="shared" si="290"/>
        <v>0.13498571428571429</v>
      </c>
      <c r="AC1232" s="12">
        <f t="shared" si="293"/>
        <v>0.21189214285714283</v>
      </c>
      <c r="AD1232" s="18">
        <f t="shared" si="294"/>
        <v>0.63704917259117688</v>
      </c>
      <c r="AE1232" s="13" t="s">
        <v>101</v>
      </c>
      <c r="AF1232" s="19">
        <f t="shared" si="295"/>
        <v>33231.75</v>
      </c>
      <c r="AG1232" s="20">
        <f t="shared" si="296"/>
        <v>1.015083466865272</v>
      </c>
      <c r="AH1232" s="20">
        <f t="shared" si="297"/>
        <v>0.45277752495373325</v>
      </c>
      <c r="AI1232" s="13" t="s">
        <v>51</v>
      </c>
      <c r="AJ1232" s="13" t="s">
        <v>100</v>
      </c>
      <c r="AK1232" s="13" t="s">
        <v>52</v>
      </c>
      <c r="AL1232" s="13" t="s">
        <v>102</v>
      </c>
      <c r="AM1232" s="13" t="s">
        <v>103</v>
      </c>
      <c r="AN1232" s="12">
        <v>9.5939999999999998E-2</v>
      </c>
      <c r="AO1232" s="12">
        <v>0</v>
      </c>
      <c r="AP1232" s="12">
        <v>0.1188</v>
      </c>
      <c r="AQ1232" s="12">
        <v>0.18587999999999999</v>
      </c>
      <c r="AR1232" s="12"/>
      <c r="AS1232" s="13" t="s">
        <v>104</v>
      </c>
    </row>
    <row r="1233" spans="1:45" ht="21" customHeight="1">
      <c r="A1233" s="15">
        <v>46139</v>
      </c>
      <c r="B1233" s="13" t="s">
        <v>99</v>
      </c>
      <c r="C1233" s="13" t="s">
        <v>100</v>
      </c>
      <c r="D1233" s="15">
        <v>46218</v>
      </c>
      <c r="E1233" s="13">
        <f t="shared" si="298"/>
        <v>-79</v>
      </c>
      <c r="F1233" s="13" t="str">
        <f t="shared" si="286"/>
        <v>개봉전</v>
      </c>
      <c r="G1233" s="13" t="str">
        <f t="shared" si="299"/>
        <v>월</v>
      </c>
      <c r="H1233" s="13">
        <f t="shared" si="300"/>
        <v>0</v>
      </c>
      <c r="I1233" s="16">
        <v>60210</v>
      </c>
      <c r="J1233" s="16">
        <v>22754</v>
      </c>
      <c r="K1233" s="16">
        <v>37457</v>
      </c>
      <c r="L1233" s="17">
        <f t="shared" si="301"/>
        <v>0.37791064607208102</v>
      </c>
      <c r="M1233" s="17">
        <f t="shared" si="287"/>
        <v>-0.10429776409157854</v>
      </c>
      <c r="N1233" s="16">
        <f t="shared" si="289"/>
        <v>62697</v>
      </c>
      <c r="O1233" s="16">
        <f t="shared" si="291"/>
        <v>61163.035714285717</v>
      </c>
      <c r="P1233" s="18">
        <f t="shared" si="292"/>
        <v>0.9844181096775888</v>
      </c>
      <c r="Q1233" s="16"/>
      <c r="R1233" s="16"/>
      <c r="S1233" s="16"/>
      <c r="T1233" s="16"/>
      <c r="U1233" s="16"/>
      <c r="V1233" s="16"/>
      <c r="W1233" s="16"/>
      <c r="X1233" s="13" t="s">
        <v>108</v>
      </c>
      <c r="Y1233" s="13"/>
      <c r="Z1233" s="12">
        <v>0.10077999999999999</v>
      </c>
      <c r="AA1233" s="17">
        <f t="shared" si="288"/>
        <v>5.0448196789660171E-2</v>
      </c>
      <c r="AB1233" s="12">
        <f t="shared" si="290"/>
        <v>0.12130285714285713</v>
      </c>
      <c r="AC1233" s="12">
        <f t="shared" si="293"/>
        <v>0.21308392857142858</v>
      </c>
      <c r="AD1233" s="18">
        <f t="shared" si="294"/>
        <v>0.56927267089594136</v>
      </c>
      <c r="AE1233" s="13" t="s">
        <v>101</v>
      </c>
      <c r="AF1233" s="19">
        <f t="shared" si="295"/>
        <v>20252.5</v>
      </c>
      <c r="AG1233" s="20">
        <f t="shared" si="296"/>
        <v>1.123515615356129</v>
      </c>
      <c r="AH1233" s="20">
        <f t="shared" si="297"/>
        <v>0.47295917939778925</v>
      </c>
      <c r="AI1233" s="13" t="s">
        <v>51</v>
      </c>
      <c r="AJ1233" s="13" t="s">
        <v>100</v>
      </c>
      <c r="AK1233" s="13" t="s">
        <v>52</v>
      </c>
      <c r="AL1233" s="13" t="s">
        <v>102</v>
      </c>
      <c r="AM1233" s="13" t="s">
        <v>103</v>
      </c>
      <c r="AN1233" s="12">
        <v>0.10077999999999999</v>
      </c>
      <c r="AO1233" s="12">
        <v>0</v>
      </c>
      <c r="AP1233" s="12">
        <v>0.20557</v>
      </c>
      <c r="AQ1233" s="12">
        <v>0.22492999999999999</v>
      </c>
      <c r="AR1233" s="12"/>
      <c r="AS1233" s="13" t="s">
        <v>104</v>
      </c>
    </row>
    <row r="1234" spans="1:45" ht="21" customHeight="1">
      <c r="A1234" s="15">
        <v>46140</v>
      </c>
      <c r="B1234" s="13" t="s">
        <v>99</v>
      </c>
      <c r="C1234" s="13" t="s">
        <v>100</v>
      </c>
      <c r="D1234" s="15">
        <v>46218</v>
      </c>
      <c r="E1234" s="13">
        <f t="shared" si="298"/>
        <v>-78</v>
      </c>
      <c r="F1234" s="13" t="str">
        <f t="shared" si="286"/>
        <v>개봉전</v>
      </c>
      <c r="G1234" s="13" t="str">
        <f t="shared" si="299"/>
        <v>화</v>
      </c>
      <c r="H1234" s="13">
        <f t="shared" si="300"/>
        <v>0</v>
      </c>
      <c r="I1234" s="16">
        <v>59308</v>
      </c>
      <c r="J1234" s="16">
        <v>22508</v>
      </c>
      <c r="K1234" s="16">
        <v>36799</v>
      </c>
      <c r="L1234" s="17">
        <f t="shared" si="301"/>
        <v>0.37951035273487554</v>
      </c>
      <c r="M1234" s="17">
        <f t="shared" si="287"/>
        <v>-1.4980900182693935E-2</v>
      </c>
      <c r="N1234" s="16">
        <f t="shared" si="289"/>
        <v>62441.571428571428</v>
      </c>
      <c r="O1234" s="16">
        <f t="shared" si="291"/>
        <v>61257.035714285717</v>
      </c>
      <c r="P1234" s="18">
        <f t="shared" si="292"/>
        <v>0.96818266356575944</v>
      </c>
      <c r="Q1234" s="16"/>
      <c r="R1234" s="16"/>
      <c r="S1234" s="16"/>
      <c r="T1234" s="16"/>
      <c r="U1234" s="16"/>
      <c r="V1234" s="16"/>
      <c r="W1234" s="16"/>
      <c r="X1234" s="13" t="s">
        <v>108</v>
      </c>
      <c r="Y1234" s="13"/>
      <c r="Z1234" s="12">
        <v>0.12514</v>
      </c>
      <c r="AA1234" s="17">
        <f t="shared" si="288"/>
        <v>0.24171462591784088</v>
      </c>
      <c r="AB1234" s="12">
        <f t="shared" si="290"/>
        <v>0.11610571428571428</v>
      </c>
      <c r="AC1234" s="12">
        <f t="shared" si="293"/>
        <v>0.2141207142857143</v>
      </c>
      <c r="AD1234" s="18">
        <f t="shared" si="294"/>
        <v>0.54224419469658303</v>
      </c>
      <c r="AE1234" s="13" t="s">
        <v>101</v>
      </c>
      <c r="AF1234" s="19">
        <f t="shared" si="295"/>
        <v>22084.25</v>
      </c>
      <c r="AG1234" s="20">
        <f t="shared" si="296"/>
        <v>1.0191878827671303</v>
      </c>
      <c r="AH1234" s="20">
        <f t="shared" si="297"/>
        <v>0.58443668291250928</v>
      </c>
      <c r="AI1234" s="13" t="s">
        <v>51</v>
      </c>
      <c r="AJ1234" s="13" t="s">
        <v>100</v>
      </c>
      <c r="AK1234" s="13" t="s">
        <v>52</v>
      </c>
      <c r="AL1234" s="13" t="s">
        <v>102</v>
      </c>
      <c r="AM1234" s="13" t="s">
        <v>103</v>
      </c>
      <c r="AN1234" s="12">
        <v>0.12514</v>
      </c>
      <c r="AO1234" s="12">
        <v>0</v>
      </c>
      <c r="AP1234" s="12">
        <v>0.19522</v>
      </c>
      <c r="AQ1234" s="12">
        <v>0.21540999999999999</v>
      </c>
      <c r="AR1234" s="12"/>
      <c r="AS1234" s="13" t="s">
        <v>104</v>
      </c>
    </row>
    <row r="1235" spans="1:45" ht="21" customHeight="1">
      <c r="A1235" s="15">
        <v>46141</v>
      </c>
      <c r="B1235" s="13" t="s">
        <v>99</v>
      </c>
      <c r="C1235" s="13" t="s">
        <v>100</v>
      </c>
      <c r="D1235" s="15">
        <v>46218</v>
      </c>
      <c r="E1235" s="13">
        <f t="shared" si="298"/>
        <v>-77</v>
      </c>
      <c r="F1235" s="13" t="str">
        <f t="shared" si="286"/>
        <v>개봉전</v>
      </c>
      <c r="G1235" s="13" t="str">
        <f t="shared" si="299"/>
        <v>수</v>
      </c>
      <c r="H1235" s="13">
        <f t="shared" si="300"/>
        <v>0</v>
      </c>
      <c r="I1235" s="16">
        <v>60974</v>
      </c>
      <c r="J1235" s="16">
        <v>23502</v>
      </c>
      <c r="K1235" s="16">
        <v>37471</v>
      </c>
      <c r="L1235" s="17">
        <f t="shared" si="301"/>
        <v>0.38544297569455832</v>
      </c>
      <c r="M1235" s="17">
        <f t="shared" si="287"/>
        <v>2.809064544412232E-2</v>
      </c>
      <c r="N1235" s="16">
        <f t="shared" si="289"/>
        <v>62762.142857142855</v>
      </c>
      <c r="O1235" s="16">
        <f t="shared" si="291"/>
        <v>61222.535714285717</v>
      </c>
      <c r="P1235" s="18">
        <f t="shared" si="292"/>
        <v>0.99594045376614937</v>
      </c>
      <c r="Q1235" s="16"/>
      <c r="R1235" s="16"/>
      <c r="S1235" s="16"/>
      <c r="T1235" s="16"/>
      <c r="U1235" s="16"/>
      <c r="V1235" s="16"/>
      <c r="W1235" s="16"/>
      <c r="X1235" s="13" t="s">
        <v>108</v>
      </c>
      <c r="Y1235" s="13"/>
      <c r="Z1235" s="12">
        <v>0.13297999999999999</v>
      </c>
      <c r="AA1235" s="17">
        <f t="shared" si="288"/>
        <v>6.2649832187949395E-2</v>
      </c>
      <c r="AB1235" s="12">
        <f t="shared" si="290"/>
        <v>0.11684428571428572</v>
      </c>
      <c r="AC1235" s="12">
        <f t="shared" si="293"/>
        <v>0.21575357142857143</v>
      </c>
      <c r="AD1235" s="18">
        <f t="shared" si="294"/>
        <v>0.54156362251907764</v>
      </c>
      <c r="AE1235" s="13" t="s">
        <v>101</v>
      </c>
      <c r="AF1235" s="19">
        <f t="shared" si="295"/>
        <v>21117.25</v>
      </c>
      <c r="AG1235" s="20">
        <f t="shared" si="296"/>
        <v>1.1129290035397601</v>
      </c>
      <c r="AH1235" s="20">
        <f t="shared" si="297"/>
        <v>0.61635132674512916</v>
      </c>
      <c r="AI1235" s="13" t="s">
        <v>51</v>
      </c>
      <c r="AJ1235" s="13" t="s">
        <v>100</v>
      </c>
      <c r="AK1235" s="13" t="s">
        <v>52</v>
      </c>
      <c r="AL1235" s="13" t="s">
        <v>102</v>
      </c>
      <c r="AM1235" s="13" t="s">
        <v>103</v>
      </c>
      <c r="AN1235" s="12">
        <v>0.13297999999999999</v>
      </c>
      <c r="AO1235" s="12">
        <v>0</v>
      </c>
      <c r="AP1235" s="12">
        <v>0.18087</v>
      </c>
      <c r="AQ1235" s="12">
        <v>0.18620999999999999</v>
      </c>
      <c r="AR1235" s="12"/>
      <c r="AS1235" s="13" t="s">
        <v>104</v>
      </c>
    </row>
    <row r="1236" spans="1:45" ht="21" customHeight="1">
      <c r="A1236" s="15">
        <v>46142</v>
      </c>
      <c r="B1236" s="13" t="s">
        <v>99</v>
      </c>
      <c r="C1236" s="13" t="s">
        <v>100</v>
      </c>
      <c r="D1236" s="15">
        <v>46218</v>
      </c>
      <c r="E1236" s="13">
        <f t="shared" si="298"/>
        <v>-76</v>
      </c>
      <c r="F1236" s="13" t="str">
        <f t="shared" si="286"/>
        <v>개봉전</v>
      </c>
      <c r="G1236" s="13" t="str">
        <f t="shared" si="299"/>
        <v>목</v>
      </c>
      <c r="H1236" s="13">
        <f t="shared" si="300"/>
        <v>0</v>
      </c>
      <c r="I1236" s="16">
        <v>63763</v>
      </c>
      <c r="J1236" s="16">
        <v>26002</v>
      </c>
      <c r="K1236" s="16">
        <v>37762</v>
      </c>
      <c r="L1236" s="17">
        <f t="shared" si="301"/>
        <v>0.40779135235167729</v>
      </c>
      <c r="M1236" s="17">
        <f t="shared" si="287"/>
        <v>4.5740807557319574E-2</v>
      </c>
      <c r="N1236" s="16">
        <f t="shared" si="289"/>
        <v>63228.142857142855</v>
      </c>
      <c r="O1236" s="16">
        <f t="shared" si="291"/>
        <v>61402.928571428572</v>
      </c>
      <c r="P1236" s="18">
        <f t="shared" si="292"/>
        <v>1.0384358121587964</v>
      </c>
      <c r="Q1236" s="16"/>
      <c r="R1236" s="16"/>
      <c r="S1236" s="16"/>
      <c r="T1236" s="16"/>
      <c r="U1236" s="16"/>
      <c r="V1236" s="16"/>
      <c r="W1236" s="16"/>
      <c r="X1236" s="13" t="s">
        <v>108</v>
      </c>
      <c r="Y1236" s="13"/>
      <c r="Z1236" s="12">
        <v>0.69764999999999999</v>
      </c>
      <c r="AA1236" s="17">
        <f t="shared" si="288"/>
        <v>4.246277635734697</v>
      </c>
      <c r="AB1236" s="12">
        <f t="shared" si="290"/>
        <v>0.19751142857142856</v>
      </c>
      <c r="AC1236" s="12">
        <f t="shared" si="293"/>
        <v>0.21782142857142858</v>
      </c>
      <c r="AD1236" s="18">
        <f t="shared" si="294"/>
        <v>0.90675848499754053</v>
      </c>
      <c r="AE1236" s="13" t="s">
        <v>101</v>
      </c>
      <c r="AF1236" s="19">
        <f t="shared" si="295"/>
        <v>20633.25</v>
      </c>
      <c r="AG1236" s="20">
        <f t="shared" si="296"/>
        <v>1.2601989507227411</v>
      </c>
      <c r="AH1236" s="20">
        <f t="shared" si="297"/>
        <v>3.2028529267092964</v>
      </c>
      <c r="AI1236" s="13" t="s">
        <v>51</v>
      </c>
      <c r="AJ1236" s="13" t="s">
        <v>100</v>
      </c>
      <c r="AK1236" s="13" t="s">
        <v>52</v>
      </c>
      <c r="AL1236" s="13" t="s">
        <v>102</v>
      </c>
      <c r="AM1236" s="13" t="s">
        <v>103</v>
      </c>
      <c r="AN1236" s="12">
        <v>0.69764999999999999</v>
      </c>
      <c r="AO1236" s="12">
        <v>0</v>
      </c>
      <c r="AP1236" s="12">
        <v>0.18772</v>
      </c>
      <c r="AQ1236" s="12">
        <v>0.23877999999999999</v>
      </c>
      <c r="AR1236" s="12"/>
      <c r="AS1236" s="13" t="s">
        <v>104</v>
      </c>
    </row>
    <row r="1237" spans="1:45" ht="21" customHeight="1">
      <c r="A1237" s="15">
        <v>46143</v>
      </c>
      <c r="B1237" s="13" t="s">
        <v>99</v>
      </c>
      <c r="C1237" s="13" t="s">
        <v>100</v>
      </c>
      <c r="D1237" s="15">
        <v>46218</v>
      </c>
      <c r="E1237" s="13">
        <f t="shared" si="298"/>
        <v>-75</v>
      </c>
      <c r="F1237" s="13" t="str">
        <f t="shared" si="286"/>
        <v>개봉전</v>
      </c>
      <c r="G1237" s="13" t="str">
        <f t="shared" si="299"/>
        <v>금</v>
      </c>
      <c r="H1237" s="13">
        <f t="shared" si="300"/>
        <v>0</v>
      </c>
      <c r="I1237" s="16">
        <v>81683</v>
      </c>
      <c r="J1237" s="16">
        <v>46081</v>
      </c>
      <c r="K1237" s="16">
        <v>35602</v>
      </c>
      <c r="L1237" s="17">
        <f t="shared" si="301"/>
        <v>0.56414431399434395</v>
      </c>
      <c r="M1237" s="17">
        <f t="shared" si="287"/>
        <v>0.28104072894939081</v>
      </c>
      <c r="N1237" s="16">
        <f t="shared" si="289"/>
        <v>65836.142857142855</v>
      </c>
      <c r="O1237" s="16">
        <f t="shared" si="291"/>
        <v>61621.321428571428</v>
      </c>
      <c r="P1237" s="18">
        <f t="shared" si="292"/>
        <v>1.3255639136963842</v>
      </c>
      <c r="Q1237" s="16"/>
      <c r="R1237" s="16"/>
      <c r="S1237" s="16"/>
      <c r="T1237" s="16"/>
      <c r="U1237" s="16"/>
      <c r="V1237" s="16"/>
      <c r="W1237" s="16"/>
      <c r="X1237" s="13" t="s">
        <v>108</v>
      </c>
      <c r="Y1237" s="13"/>
      <c r="Z1237" s="12">
        <v>0.41898999999999997</v>
      </c>
      <c r="AA1237" s="17">
        <f t="shared" si="288"/>
        <v>-0.39942664659929772</v>
      </c>
      <c r="AB1237" s="12">
        <f t="shared" si="290"/>
        <v>0.2412542857142857</v>
      </c>
      <c r="AC1237" s="12">
        <f t="shared" si="293"/>
        <v>0.24000821428571434</v>
      </c>
      <c r="AD1237" s="18">
        <f t="shared" si="294"/>
        <v>1.0051917865906372</v>
      </c>
      <c r="AE1237" s="13" t="s">
        <v>101</v>
      </c>
      <c r="AF1237" s="19">
        <f t="shared" si="295"/>
        <v>23345.5</v>
      </c>
      <c r="AG1237" s="20">
        <f t="shared" si="296"/>
        <v>1.9738707673855775</v>
      </c>
      <c r="AH1237" s="20">
        <f t="shared" si="297"/>
        <v>1.7457319169135574</v>
      </c>
      <c r="AI1237" s="13" t="s">
        <v>51</v>
      </c>
      <c r="AJ1237" s="13" t="s">
        <v>100</v>
      </c>
      <c r="AK1237" s="13" t="s">
        <v>52</v>
      </c>
      <c r="AL1237" s="13" t="s">
        <v>102</v>
      </c>
      <c r="AM1237" s="13" t="s">
        <v>103</v>
      </c>
      <c r="AN1237" s="12">
        <v>0.41898999999999997</v>
      </c>
      <c r="AO1237" s="12">
        <v>2E-3</v>
      </c>
      <c r="AP1237" s="12">
        <v>0.18171000000000001</v>
      </c>
      <c r="AQ1237" s="12">
        <v>0.35124</v>
      </c>
      <c r="AR1237" s="12"/>
      <c r="AS1237" s="13" t="s">
        <v>104</v>
      </c>
    </row>
    <row r="1238" spans="1:45" ht="21" customHeight="1">
      <c r="A1238" s="15">
        <v>46144</v>
      </c>
      <c r="B1238" s="13" t="s">
        <v>99</v>
      </c>
      <c r="C1238" s="13" t="s">
        <v>100</v>
      </c>
      <c r="D1238" s="15">
        <v>46218</v>
      </c>
      <c r="E1238" s="13">
        <f t="shared" si="298"/>
        <v>-74</v>
      </c>
      <c r="F1238" s="13" t="str">
        <f t="shared" si="286"/>
        <v>개봉전</v>
      </c>
      <c r="G1238" s="13" t="str">
        <f t="shared" si="299"/>
        <v>토</v>
      </c>
      <c r="H1238" s="13">
        <f t="shared" si="300"/>
        <v>1</v>
      </c>
      <c r="I1238" s="16">
        <v>93380</v>
      </c>
      <c r="J1238" s="16">
        <v>58222</v>
      </c>
      <c r="K1238" s="16">
        <v>35158</v>
      </c>
      <c r="L1238" s="17">
        <f t="shared" si="301"/>
        <v>0.62349539515956309</v>
      </c>
      <c r="M1238" s="17">
        <f t="shared" si="287"/>
        <v>0.14319993144228294</v>
      </c>
      <c r="N1238" s="16">
        <f t="shared" si="289"/>
        <v>69505.571428571435</v>
      </c>
      <c r="O1238" s="16">
        <f t="shared" si="291"/>
        <v>62415.321428571428</v>
      </c>
      <c r="P1238" s="18">
        <f t="shared" si="292"/>
        <v>1.4961070112706987</v>
      </c>
      <c r="Q1238" s="16"/>
      <c r="R1238" s="16"/>
      <c r="S1238" s="16"/>
      <c r="T1238" s="16"/>
      <c r="U1238" s="16"/>
      <c r="V1238" s="16"/>
      <c r="W1238" s="16"/>
      <c r="X1238" s="13" t="s">
        <v>108</v>
      </c>
      <c r="Y1238" s="13"/>
      <c r="Z1238" s="12">
        <v>0.32771</v>
      </c>
      <c r="AA1238" s="17">
        <f t="shared" si="288"/>
        <v>-0.21785722809613595</v>
      </c>
      <c r="AB1238" s="12">
        <f t="shared" si="290"/>
        <v>0.27131285714285713</v>
      </c>
      <c r="AC1238" s="12">
        <f t="shared" si="293"/>
        <v>0.2506039285714286</v>
      </c>
      <c r="AD1238" s="18">
        <f t="shared" si="294"/>
        <v>1.0826360891047482</v>
      </c>
      <c r="AE1238" s="13" t="s">
        <v>101</v>
      </c>
      <c r="AF1238" s="19">
        <f t="shared" si="295"/>
        <v>34553.5</v>
      </c>
      <c r="AG1238" s="20">
        <f t="shared" si="296"/>
        <v>1.6849812609431751</v>
      </c>
      <c r="AH1238" s="20">
        <f t="shared" si="297"/>
        <v>1.3076810162877961</v>
      </c>
      <c r="AI1238" s="13" t="s">
        <v>51</v>
      </c>
      <c r="AJ1238" s="13" t="s">
        <v>100</v>
      </c>
      <c r="AK1238" s="13" t="s">
        <v>52</v>
      </c>
      <c r="AL1238" s="13" t="s">
        <v>102</v>
      </c>
      <c r="AM1238" s="13" t="s">
        <v>103</v>
      </c>
      <c r="AN1238" s="12">
        <v>0.32771</v>
      </c>
      <c r="AO1238" s="12">
        <v>8.3000000000000001E-4</v>
      </c>
      <c r="AP1238" s="12">
        <v>0.15751000000000001</v>
      </c>
      <c r="AQ1238" s="12">
        <v>0.30452000000000001</v>
      </c>
      <c r="AR1238" s="12"/>
      <c r="AS1238" s="13" t="s">
        <v>104</v>
      </c>
    </row>
    <row r="1239" spans="1:45" ht="21" customHeight="1">
      <c r="A1239" s="15">
        <v>46145</v>
      </c>
      <c r="B1239" s="13" t="s">
        <v>99</v>
      </c>
      <c r="C1239" s="13" t="s">
        <v>100</v>
      </c>
      <c r="D1239" s="15">
        <v>46218</v>
      </c>
      <c r="E1239" s="13">
        <f t="shared" si="298"/>
        <v>-73</v>
      </c>
      <c r="F1239" s="13" t="str">
        <f t="shared" si="286"/>
        <v>개봉전</v>
      </c>
      <c r="G1239" s="13" t="str">
        <f t="shared" si="299"/>
        <v>일</v>
      </c>
      <c r="H1239" s="13">
        <f t="shared" si="300"/>
        <v>1</v>
      </c>
      <c r="I1239" s="16">
        <v>72076</v>
      </c>
      <c r="J1239" s="16">
        <v>40894</v>
      </c>
      <c r="K1239" s="16">
        <v>31182</v>
      </c>
      <c r="L1239" s="17">
        <f t="shared" si="301"/>
        <v>0.56737332815361563</v>
      </c>
      <c r="M1239" s="17">
        <f t="shared" si="287"/>
        <v>-0.22814307132148215</v>
      </c>
      <c r="N1239" s="16">
        <f t="shared" si="289"/>
        <v>70199.142857142855</v>
      </c>
      <c r="O1239" s="16">
        <f t="shared" si="291"/>
        <v>63524.178571428572</v>
      </c>
      <c r="P1239" s="18">
        <f t="shared" si="292"/>
        <v>1.1346230934565409</v>
      </c>
      <c r="Q1239" s="16"/>
      <c r="R1239" s="16"/>
      <c r="S1239" s="16"/>
      <c r="T1239" s="16"/>
      <c r="U1239" s="16"/>
      <c r="V1239" s="16"/>
      <c r="W1239" s="16"/>
      <c r="X1239" s="13" t="s">
        <v>108</v>
      </c>
      <c r="Y1239" s="13"/>
      <c r="Z1239" s="12">
        <v>0.33905999999999997</v>
      </c>
      <c r="AA1239" s="17">
        <f t="shared" si="288"/>
        <v>3.4634280308809551E-2</v>
      </c>
      <c r="AB1239" s="12">
        <f t="shared" si="290"/>
        <v>0.30604428571428571</v>
      </c>
      <c r="AC1239" s="12">
        <f t="shared" si="293"/>
        <v>0.25984071428571431</v>
      </c>
      <c r="AD1239" s="18">
        <f t="shared" si="294"/>
        <v>1.177814980056463</v>
      </c>
      <c r="AE1239" s="13" t="s">
        <v>101</v>
      </c>
      <c r="AF1239" s="19">
        <f t="shared" si="295"/>
        <v>33532.75</v>
      </c>
      <c r="AG1239" s="20">
        <f t="shared" si="296"/>
        <v>1.2195241964944719</v>
      </c>
      <c r="AH1239" s="20">
        <f t="shared" si="297"/>
        <v>1.3048763390758622</v>
      </c>
      <c r="AI1239" s="13" t="s">
        <v>51</v>
      </c>
      <c r="AJ1239" s="13" t="s">
        <v>100</v>
      </c>
      <c r="AK1239" s="13" t="s">
        <v>52</v>
      </c>
      <c r="AL1239" s="13" t="s">
        <v>102</v>
      </c>
      <c r="AM1239" s="13" t="s">
        <v>103</v>
      </c>
      <c r="AN1239" s="12">
        <v>0.33905999999999997</v>
      </c>
      <c r="AO1239" s="12">
        <v>8.3000000000000001E-4</v>
      </c>
      <c r="AP1239" s="12">
        <v>0.15167</v>
      </c>
      <c r="AQ1239" s="12">
        <v>0.24278</v>
      </c>
      <c r="AR1239" s="12"/>
      <c r="AS1239" s="13" t="s">
        <v>104</v>
      </c>
    </row>
    <row r="1240" spans="1:45" ht="21" customHeight="1">
      <c r="A1240" s="15">
        <v>46146</v>
      </c>
      <c r="B1240" s="13" t="s">
        <v>99</v>
      </c>
      <c r="C1240" s="13" t="s">
        <v>100</v>
      </c>
      <c r="D1240" s="15">
        <v>46218</v>
      </c>
      <c r="E1240" s="13">
        <f t="shared" si="298"/>
        <v>-72</v>
      </c>
      <c r="F1240" s="13" t="str">
        <f t="shared" si="286"/>
        <v>개봉전</v>
      </c>
      <c r="G1240" s="13" t="str">
        <f t="shared" si="299"/>
        <v>월</v>
      </c>
      <c r="H1240" s="13">
        <f t="shared" si="300"/>
        <v>0</v>
      </c>
      <c r="I1240" s="16">
        <v>70354</v>
      </c>
      <c r="J1240" s="16">
        <v>32252</v>
      </c>
      <c r="K1240" s="16">
        <v>38101</v>
      </c>
      <c r="L1240" s="17">
        <f t="shared" si="301"/>
        <v>0.45842453876112232</v>
      </c>
      <c r="M1240" s="17">
        <f t="shared" si="287"/>
        <v>-2.3891447916088548E-2</v>
      </c>
      <c r="N1240" s="16">
        <f t="shared" si="289"/>
        <v>71648.28571428571</v>
      </c>
      <c r="O1240" s="16">
        <f t="shared" si="291"/>
        <v>63765.678571428572</v>
      </c>
      <c r="P1240" s="18">
        <f t="shared" si="292"/>
        <v>1.1033208079357513</v>
      </c>
      <c r="Q1240" s="16"/>
      <c r="R1240" s="16"/>
      <c r="S1240" s="16"/>
      <c r="T1240" s="16"/>
      <c r="U1240" s="16"/>
      <c r="V1240" s="16"/>
      <c r="W1240" s="16"/>
      <c r="X1240" s="13" t="s">
        <v>108</v>
      </c>
      <c r="Y1240" s="13"/>
      <c r="Z1240" s="12">
        <v>0.21825</v>
      </c>
      <c r="AA1240" s="17">
        <f t="shared" si="288"/>
        <v>-0.3563086179437267</v>
      </c>
      <c r="AB1240" s="12">
        <f t="shared" si="290"/>
        <v>0.32282571428571422</v>
      </c>
      <c r="AC1240" s="12">
        <f t="shared" si="293"/>
        <v>0.26810642857142858</v>
      </c>
      <c r="AD1240" s="18">
        <f t="shared" si="294"/>
        <v>1.2040953885583814</v>
      </c>
      <c r="AE1240" s="13" t="s">
        <v>101</v>
      </c>
      <c r="AF1240" s="19">
        <f t="shared" si="295"/>
        <v>20793.5</v>
      </c>
      <c r="AG1240" s="20">
        <f t="shared" si="296"/>
        <v>1.551061629836247</v>
      </c>
      <c r="AH1240" s="20">
        <f t="shared" si="297"/>
        <v>0.81404239787504429</v>
      </c>
      <c r="AI1240" s="13" t="s">
        <v>51</v>
      </c>
      <c r="AJ1240" s="13" t="s">
        <v>100</v>
      </c>
      <c r="AK1240" s="13" t="s">
        <v>52</v>
      </c>
      <c r="AL1240" s="13" t="s">
        <v>102</v>
      </c>
      <c r="AM1240" s="13" t="s">
        <v>103</v>
      </c>
      <c r="AN1240" s="12">
        <v>0.21825</v>
      </c>
      <c r="AO1240" s="12">
        <v>0</v>
      </c>
      <c r="AP1240" s="12">
        <v>0.17369999999999999</v>
      </c>
      <c r="AQ1240" s="12">
        <v>0.21808</v>
      </c>
      <c r="AR1240" s="12"/>
      <c r="AS1240" s="13" t="s">
        <v>104</v>
      </c>
    </row>
    <row r="1241" spans="1:45" ht="21" customHeight="1">
      <c r="A1241" s="15">
        <v>46147</v>
      </c>
      <c r="B1241" s="13" t="s">
        <v>99</v>
      </c>
      <c r="C1241" s="13" t="s">
        <v>100</v>
      </c>
      <c r="D1241" s="15">
        <v>46218</v>
      </c>
      <c r="E1241" s="13">
        <f t="shared" si="298"/>
        <v>-71</v>
      </c>
      <c r="F1241" s="13" t="str">
        <f t="shared" si="286"/>
        <v>개봉전</v>
      </c>
      <c r="G1241" s="13" t="str">
        <f t="shared" si="299"/>
        <v>화</v>
      </c>
      <c r="H1241" s="13">
        <f t="shared" si="300"/>
        <v>0</v>
      </c>
      <c r="I1241" s="16">
        <v>72324</v>
      </c>
      <c r="J1241" s="16">
        <v>37037</v>
      </c>
      <c r="K1241" s="16">
        <v>35287</v>
      </c>
      <c r="L1241" s="17">
        <f t="shared" si="301"/>
        <v>0.51209833526906701</v>
      </c>
      <c r="M1241" s="17">
        <f t="shared" si="287"/>
        <v>2.800125081729532E-2</v>
      </c>
      <c r="N1241" s="16">
        <f t="shared" si="289"/>
        <v>73507.71428571429</v>
      </c>
      <c r="O1241" s="16">
        <f t="shared" si="291"/>
        <v>64337.178571428572</v>
      </c>
      <c r="P1241" s="18">
        <f t="shared" si="292"/>
        <v>1.1241400634270009</v>
      </c>
      <c r="Q1241" s="16"/>
      <c r="R1241" s="16"/>
      <c r="S1241" s="16"/>
      <c r="T1241" s="16"/>
      <c r="U1241" s="16"/>
      <c r="V1241" s="16"/>
      <c r="W1241" s="16"/>
      <c r="X1241" s="13" t="s">
        <v>108</v>
      </c>
      <c r="Y1241" s="13"/>
      <c r="Z1241" s="12">
        <v>0.19472</v>
      </c>
      <c r="AA1241" s="17">
        <f t="shared" si="288"/>
        <v>-0.10781214203894618</v>
      </c>
      <c r="AB1241" s="12">
        <f t="shared" si="290"/>
        <v>0.33276571428571422</v>
      </c>
      <c r="AC1241" s="12">
        <f t="shared" si="293"/>
        <v>0.27201571428571436</v>
      </c>
      <c r="AD1241" s="18">
        <f t="shared" si="294"/>
        <v>1.22333268561165</v>
      </c>
      <c r="AE1241" s="13" t="s">
        <v>101</v>
      </c>
      <c r="AF1241" s="19">
        <f t="shared" si="295"/>
        <v>22110.25</v>
      </c>
      <c r="AG1241" s="20">
        <f t="shared" si="296"/>
        <v>1.6751054375233205</v>
      </c>
      <c r="AH1241" s="20">
        <f t="shared" si="297"/>
        <v>0.71584099658107969</v>
      </c>
      <c r="AI1241" s="13" t="s">
        <v>51</v>
      </c>
      <c r="AJ1241" s="13" t="s">
        <v>100</v>
      </c>
      <c r="AK1241" s="13" t="s">
        <v>52</v>
      </c>
      <c r="AL1241" s="13" t="s">
        <v>102</v>
      </c>
      <c r="AM1241" s="13" t="s">
        <v>103</v>
      </c>
      <c r="AN1241" s="12">
        <v>0.19472</v>
      </c>
      <c r="AO1241" s="12">
        <v>0</v>
      </c>
      <c r="AP1241" s="12">
        <v>0.12314</v>
      </c>
      <c r="AQ1241" s="12">
        <v>0.18822</v>
      </c>
      <c r="AR1241" s="12"/>
      <c r="AS1241" s="13" t="s">
        <v>104</v>
      </c>
    </row>
    <row r="1242" spans="1:45" ht="21" customHeight="1">
      <c r="A1242" s="15">
        <v>46148</v>
      </c>
      <c r="B1242" s="13" t="s">
        <v>99</v>
      </c>
      <c r="C1242" s="13" t="s">
        <v>100</v>
      </c>
      <c r="D1242" s="15">
        <v>46218</v>
      </c>
      <c r="E1242" s="13">
        <f t="shared" si="298"/>
        <v>-70</v>
      </c>
      <c r="F1242" s="13" t="str">
        <f t="shared" si="286"/>
        <v>개봉전</v>
      </c>
      <c r="G1242" s="13" t="str">
        <f t="shared" si="299"/>
        <v>수</v>
      </c>
      <c r="H1242" s="13">
        <f t="shared" si="300"/>
        <v>0</v>
      </c>
      <c r="I1242" s="16">
        <v>59437</v>
      </c>
      <c r="J1242" s="16">
        <v>19208</v>
      </c>
      <c r="K1242" s="16">
        <v>40229</v>
      </c>
      <c r="L1242" s="17">
        <f t="shared" si="301"/>
        <v>0.32316570486397361</v>
      </c>
      <c r="M1242" s="17">
        <f t="shared" si="287"/>
        <v>-0.17818428184281843</v>
      </c>
      <c r="N1242" s="16">
        <f t="shared" si="289"/>
        <v>73288.142857142855</v>
      </c>
      <c r="O1242" s="16">
        <f t="shared" si="291"/>
        <v>64840.321428571428</v>
      </c>
      <c r="P1242" s="18">
        <f t="shared" si="292"/>
        <v>0.91666726337062088</v>
      </c>
      <c r="Q1242" s="16"/>
      <c r="R1242" s="16"/>
      <c r="S1242" s="16"/>
      <c r="T1242" s="16"/>
      <c r="U1242" s="16"/>
      <c r="V1242" s="16"/>
      <c r="W1242" s="16"/>
      <c r="X1242" s="13" t="s">
        <v>108</v>
      </c>
      <c r="Y1242" s="13"/>
      <c r="Z1242" s="12">
        <v>0.21607999999999999</v>
      </c>
      <c r="AA1242" s="17">
        <f t="shared" si="288"/>
        <v>0.10969597370583406</v>
      </c>
      <c r="AB1242" s="12">
        <f t="shared" si="290"/>
        <v>0.34463714285714275</v>
      </c>
      <c r="AC1242" s="12">
        <f t="shared" si="293"/>
        <v>0.27471535714285716</v>
      </c>
      <c r="AD1242" s="18">
        <f t="shared" si="294"/>
        <v>1.2545244883340283</v>
      </c>
      <c r="AE1242" s="13" t="s">
        <v>101</v>
      </c>
      <c r="AF1242" s="19">
        <f t="shared" si="295"/>
        <v>22441.75</v>
      </c>
      <c r="AG1242" s="20">
        <f t="shared" si="296"/>
        <v>0.85590473113727761</v>
      </c>
      <c r="AH1242" s="20">
        <f t="shared" si="297"/>
        <v>0.78655959480137227</v>
      </c>
      <c r="AI1242" s="13" t="s">
        <v>51</v>
      </c>
      <c r="AJ1242" s="13" t="s">
        <v>100</v>
      </c>
      <c r="AK1242" s="13" t="s">
        <v>52</v>
      </c>
      <c r="AL1242" s="13" t="s">
        <v>102</v>
      </c>
      <c r="AM1242" s="13" t="s">
        <v>103</v>
      </c>
      <c r="AN1242" s="12">
        <v>0.21607999999999999</v>
      </c>
      <c r="AO1242" s="12">
        <v>0</v>
      </c>
      <c r="AP1242" s="12">
        <v>0.14717</v>
      </c>
      <c r="AQ1242" s="12">
        <v>0.1153</v>
      </c>
      <c r="AR1242" s="12"/>
      <c r="AS1242" s="13" t="s">
        <v>104</v>
      </c>
    </row>
    <row r="1243" spans="1:45" ht="21" customHeight="1">
      <c r="A1243" s="15">
        <v>46149</v>
      </c>
      <c r="B1243" s="13" t="s">
        <v>99</v>
      </c>
      <c r="C1243" s="13" t="s">
        <v>100</v>
      </c>
      <c r="D1243" s="15">
        <v>46218</v>
      </c>
      <c r="E1243" s="13">
        <f t="shared" si="298"/>
        <v>-69</v>
      </c>
      <c r="F1243" s="13" t="str">
        <f t="shared" si="286"/>
        <v>개봉전</v>
      </c>
      <c r="G1243" s="13" t="str">
        <f t="shared" si="299"/>
        <v>목</v>
      </c>
      <c r="H1243" s="13">
        <f t="shared" si="300"/>
        <v>0</v>
      </c>
      <c r="I1243" s="16">
        <v>60658</v>
      </c>
      <c r="J1243" s="16">
        <v>20492</v>
      </c>
      <c r="K1243" s="16">
        <v>40166</v>
      </c>
      <c r="L1243" s="17">
        <f t="shared" si="301"/>
        <v>0.33782848099179003</v>
      </c>
      <c r="M1243" s="17">
        <f t="shared" si="287"/>
        <v>2.0542759560543189E-2</v>
      </c>
      <c r="N1243" s="16">
        <f t="shared" si="289"/>
        <v>72844.571428571435</v>
      </c>
      <c r="O1243" s="16">
        <f t="shared" si="291"/>
        <v>64867.714285714283</v>
      </c>
      <c r="P1243" s="18">
        <f t="shared" si="292"/>
        <v>0.93510308892383187</v>
      </c>
      <c r="Q1243" s="16"/>
      <c r="R1243" s="16"/>
      <c r="S1243" s="16"/>
      <c r="T1243" s="16"/>
      <c r="U1243" s="16"/>
      <c r="V1243" s="16"/>
      <c r="W1243" s="16"/>
      <c r="X1243" s="13" t="s">
        <v>108</v>
      </c>
      <c r="Y1243" s="13"/>
      <c r="Z1243" s="12">
        <v>0.36725999999999998</v>
      </c>
      <c r="AA1243" s="17">
        <f t="shared" si="288"/>
        <v>0.69964827841540167</v>
      </c>
      <c r="AB1243" s="12">
        <f t="shared" si="290"/>
        <v>0.29743857142857139</v>
      </c>
      <c r="AC1243" s="12">
        <f t="shared" si="293"/>
        <v>0.27900607142857148</v>
      </c>
      <c r="AD1243" s="18">
        <f t="shared" si="294"/>
        <v>1.066064870580133</v>
      </c>
      <c r="AE1243" s="13" t="s">
        <v>101</v>
      </c>
      <c r="AF1243" s="19">
        <f t="shared" si="295"/>
        <v>22121.75</v>
      </c>
      <c r="AG1243" s="20">
        <f t="shared" si="296"/>
        <v>0.92632816119882011</v>
      </c>
      <c r="AH1243" s="20">
        <f t="shared" si="297"/>
        <v>1.3163154411642344</v>
      </c>
      <c r="AI1243" s="13" t="s">
        <v>51</v>
      </c>
      <c r="AJ1243" s="13" t="s">
        <v>100</v>
      </c>
      <c r="AK1243" s="13" t="s">
        <v>52</v>
      </c>
      <c r="AL1243" s="13" t="s">
        <v>102</v>
      </c>
      <c r="AM1243" s="13" t="s">
        <v>103</v>
      </c>
      <c r="AN1243" s="12">
        <v>0.36725999999999998</v>
      </c>
      <c r="AO1243" s="12">
        <v>0</v>
      </c>
      <c r="AP1243" s="12">
        <v>0.12581000000000001</v>
      </c>
      <c r="AQ1243" s="12">
        <v>0.1198</v>
      </c>
      <c r="AR1243" s="12"/>
      <c r="AS1243" s="13" t="s">
        <v>104</v>
      </c>
    </row>
    <row r="1244" spans="1:45" ht="21" customHeight="1">
      <c r="A1244" s="15">
        <v>46150</v>
      </c>
      <c r="B1244" s="13" t="s">
        <v>99</v>
      </c>
      <c r="C1244" s="13" t="s">
        <v>100</v>
      </c>
      <c r="D1244" s="15">
        <v>46218</v>
      </c>
      <c r="E1244" s="13">
        <f t="shared" si="298"/>
        <v>-68</v>
      </c>
      <c r="F1244" s="13" t="str">
        <f t="shared" si="286"/>
        <v>개봉전</v>
      </c>
      <c r="G1244" s="13" t="str">
        <f t="shared" si="299"/>
        <v>금</v>
      </c>
      <c r="H1244" s="13">
        <f t="shared" si="300"/>
        <v>0</v>
      </c>
      <c r="I1244" s="16">
        <v>63707</v>
      </c>
      <c r="J1244" s="16">
        <v>24140</v>
      </c>
      <c r="K1244" s="16">
        <v>39568</v>
      </c>
      <c r="L1244" s="17">
        <f t="shared" si="301"/>
        <v>0.37892225344153702</v>
      </c>
      <c r="M1244" s="17">
        <f t="shared" si="287"/>
        <v>5.0265422532889348E-2</v>
      </c>
      <c r="N1244" s="16">
        <f t="shared" si="289"/>
        <v>70276.571428571435</v>
      </c>
      <c r="O1244" s="16">
        <f t="shared" si="291"/>
        <v>65270.821428571428</v>
      </c>
      <c r="P1244" s="18">
        <f t="shared" si="292"/>
        <v>0.97604103343049264</v>
      </c>
      <c r="Q1244" s="16"/>
      <c r="R1244" s="16"/>
      <c r="S1244" s="16"/>
      <c r="T1244" s="16"/>
      <c r="U1244" s="16"/>
      <c r="V1244" s="16"/>
      <c r="W1244" s="16"/>
      <c r="X1244" s="13" t="s">
        <v>108</v>
      </c>
      <c r="Y1244" s="13"/>
      <c r="Z1244" s="12">
        <v>0.25896999999999998</v>
      </c>
      <c r="AA1244" s="17">
        <f t="shared" si="288"/>
        <v>-0.2948592277950226</v>
      </c>
      <c r="AB1244" s="12">
        <f t="shared" si="290"/>
        <v>0.27457857142857139</v>
      </c>
      <c r="AC1244" s="12">
        <f t="shared" si="293"/>
        <v>0.26096714285714284</v>
      </c>
      <c r="AD1244" s="18">
        <f t="shared" si="294"/>
        <v>1.0521576334185474</v>
      </c>
      <c r="AE1244" s="13" t="s">
        <v>101</v>
      </c>
      <c r="AF1244" s="19">
        <f t="shared" si="295"/>
        <v>29483.75</v>
      </c>
      <c r="AG1244" s="20">
        <f t="shared" si="296"/>
        <v>0.81875609445881203</v>
      </c>
      <c r="AH1244" s="20">
        <f t="shared" si="297"/>
        <v>0.99234714824526349</v>
      </c>
      <c r="AI1244" s="13" t="s">
        <v>51</v>
      </c>
      <c r="AJ1244" s="13" t="s">
        <v>100</v>
      </c>
      <c r="AK1244" s="13" t="s">
        <v>52</v>
      </c>
      <c r="AL1244" s="13" t="s">
        <v>102</v>
      </c>
      <c r="AM1244" s="13" t="s">
        <v>103</v>
      </c>
      <c r="AN1244" s="12">
        <v>0.25896999999999998</v>
      </c>
      <c r="AO1244" s="12">
        <v>0</v>
      </c>
      <c r="AP1244" s="12">
        <v>0.13782</v>
      </c>
      <c r="AQ1244" s="12">
        <v>0.11262999999999999</v>
      </c>
      <c r="AR1244" s="12"/>
      <c r="AS1244" s="13" t="s">
        <v>104</v>
      </c>
    </row>
    <row r="1245" spans="1:45" ht="21" customHeight="1">
      <c r="A1245" s="15">
        <v>46151</v>
      </c>
      <c r="B1245" s="13" t="s">
        <v>99</v>
      </c>
      <c r="C1245" s="13" t="s">
        <v>100</v>
      </c>
      <c r="D1245" s="15">
        <v>46218</v>
      </c>
      <c r="E1245" s="13">
        <f t="shared" si="298"/>
        <v>-67</v>
      </c>
      <c r="F1245" s="13" t="str">
        <f t="shared" ref="F1245:F1308" si="302">IF(E1245&lt;0,"개봉전",IF(E1245=0,"개봉일","개봉후"))</f>
        <v>개봉전</v>
      </c>
      <c r="G1245" s="13" t="str">
        <f t="shared" si="299"/>
        <v>토</v>
      </c>
      <c r="H1245" s="13">
        <f t="shared" si="300"/>
        <v>1</v>
      </c>
      <c r="I1245" s="16">
        <v>69542</v>
      </c>
      <c r="J1245" s="16">
        <v>33747</v>
      </c>
      <c r="K1245" s="16">
        <v>35794</v>
      </c>
      <c r="L1245" s="17">
        <f t="shared" si="301"/>
        <v>0.48527508555980559</v>
      </c>
      <c r="M1245" s="17">
        <f t="shared" si="287"/>
        <v>9.1591190920934817E-2</v>
      </c>
      <c r="N1245" s="16">
        <f t="shared" si="289"/>
        <v>66871.142857142855</v>
      </c>
      <c r="O1245" s="16">
        <f t="shared" si="291"/>
        <v>65392.928571428572</v>
      </c>
      <c r="P1245" s="18">
        <f t="shared" si="292"/>
        <v>1.0634483195539928</v>
      </c>
      <c r="Q1245" s="16"/>
      <c r="R1245" s="16"/>
      <c r="S1245" s="16"/>
      <c r="T1245" s="16"/>
      <c r="U1245" s="16"/>
      <c r="V1245" s="16"/>
      <c r="W1245" s="16"/>
      <c r="X1245" s="13" t="s">
        <v>108</v>
      </c>
      <c r="Y1245" s="13"/>
      <c r="Z1245" s="12">
        <v>0.22742999999999999</v>
      </c>
      <c r="AA1245" s="17">
        <f t="shared" si="288"/>
        <v>-0.12179016874541448</v>
      </c>
      <c r="AB1245" s="12">
        <f t="shared" si="290"/>
        <v>0.26025285714285712</v>
      </c>
      <c r="AC1245" s="12">
        <f t="shared" si="293"/>
        <v>0.24038357142857139</v>
      </c>
      <c r="AD1245" s="18">
        <f t="shared" si="294"/>
        <v>1.0826565875371803</v>
      </c>
      <c r="AE1245" s="13" t="s">
        <v>101</v>
      </c>
      <c r="AF1245" s="19">
        <f t="shared" si="295"/>
        <v>41759</v>
      </c>
      <c r="AG1245" s="20">
        <f t="shared" si="296"/>
        <v>0.80813716803563307</v>
      </c>
      <c r="AH1245" s="20">
        <f t="shared" si="297"/>
        <v>0.9461129088332042</v>
      </c>
      <c r="AI1245" s="13" t="s">
        <v>51</v>
      </c>
      <c r="AJ1245" s="13" t="s">
        <v>100</v>
      </c>
      <c r="AK1245" s="13" t="s">
        <v>52</v>
      </c>
      <c r="AL1245" s="13" t="s">
        <v>102</v>
      </c>
      <c r="AM1245" s="13" t="s">
        <v>103</v>
      </c>
      <c r="AN1245" s="12">
        <v>0.22742999999999999</v>
      </c>
      <c r="AO1245" s="12">
        <v>0</v>
      </c>
      <c r="AP1245" s="12">
        <v>0.10161000000000001</v>
      </c>
      <c r="AQ1245" s="12">
        <v>0.16369</v>
      </c>
      <c r="AR1245" s="12"/>
      <c r="AS1245" s="13" t="s">
        <v>104</v>
      </c>
    </row>
    <row r="1246" spans="1:45" ht="21" customHeight="1">
      <c r="A1246" s="15">
        <v>46152</v>
      </c>
      <c r="B1246" s="13" t="s">
        <v>99</v>
      </c>
      <c r="C1246" s="13" t="s">
        <v>100</v>
      </c>
      <c r="D1246" s="15">
        <v>46218</v>
      </c>
      <c r="E1246" s="13">
        <f t="shared" si="298"/>
        <v>-66</v>
      </c>
      <c r="F1246" s="13" t="str">
        <f t="shared" si="302"/>
        <v>개봉전</v>
      </c>
      <c r="G1246" s="13" t="str">
        <f t="shared" si="299"/>
        <v>일</v>
      </c>
      <c r="H1246" s="13">
        <f t="shared" si="300"/>
        <v>1</v>
      </c>
      <c r="I1246" s="16">
        <v>65320</v>
      </c>
      <c r="J1246" s="16">
        <v>30590</v>
      </c>
      <c r="K1246" s="16">
        <v>34730</v>
      </c>
      <c r="L1246" s="17">
        <f t="shared" si="301"/>
        <v>0.46830985915492956</v>
      </c>
      <c r="M1246" s="17">
        <f t="shared" ref="M1246:M1309" si="303">IF(COUNT(I1245:I1246)=2,IFERROR(I1246/I1245-1,""),"")</f>
        <v>-6.0711512467286011E-2</v>
      </c>
      <c r="N1246" s="16">
        <f t="shared" si="289"/>
        <v>65906</v>
      </c>
      <c r="O1246" s="16">
        <f t="shared" si="291"/>
        <v>65330.428571428572</v>
      </c>
      <c r="P1246" s="18">
        <f t="shared" si="292"/>
        <v>0.99984037191157915</v>
      </c>
      <c r="Q1246" s="16"/>
      <c r="R1246" s="16"/>
      <c r="S1246" s="16"/>
      <c r="T1246" s="16"/>
      <c r="U1246" s="16"/>
      <c r="V1246" s="16"/>
      <c r="W1246" s="16"/>
      <c r="X1246" s="13" t="s">
        <v>108</v>
      </c>
      <c r="Y1246" s="13"/>
      <c r="Z1246" s="12">
        <v>0.39328999999999997</v>
      </c>
      <c r="AA1246" s="17">
        <f t="shared" ref="AA1246:AA1309" si="304">IF(COUNT(Z1245:Z1246)=2,IFERROR(Z1246/Z1245-1,""),"")</f>
        <v>0.72927933869762107</v>
      </c>
      <c r="AB1246" s="12">
        <f t="shared" si="290"/>
        <v>0.26799999999999996</v>
      </c>
      <c r="AC1246" s="12">
        <f t="shared" si="293"/>
        <v>0.23727285714285712</v>
      </c>
      <c r="AD1246" s="18">
        <f t="shared" si="294"/>
        <v>1.1295012974815011</v>
      </c>
      <c r="AE1246" s="13" t="s">
        <v>101</v>
      </c>
      <c r="AF1246" s="19">
        <f t="shared" si="295"/>
        <v>35682.75</v>
      </c>
      <c r="AG1246" s="20">
        <f t="shared" si="296"/>
        <v>0.85727697556942783</v>
      </c>
      <c r="AH1246" s="20">
        <f t="shared" si="297"/>
        <v>1.657543154054103</v>
      </c>
      <c r="AI1246" s="13" t="s">
        <v>51</v>
      </c>
      <c r="AJ1246" s="13" t="s">
        <v>100</v>
      </c>
      <c r="AK1246" s="13" t="s">
        <v>52</v>
      </c>
      <c r="AL1246" s="13" t="s">
        <v>102</v>
      </c>
      <c r="AM1246" s="13" t="s">
        <v>103</v>
      </c>
      <c r="AN1246" s="12">
        <v>0.39328999999999997</v>
      </c>
      <c r="AO1246" s="12">
        <v>0</v>
      </c>
      <c r="AP1246" s="12">
        <v>0.10178</v>
      </c>
      <c r="AQ1246" s="12">
        <v>0.16319</v>
      </c>
      <c r="AR1246" s="12"/>
      <c r="AS1246" s="13" t="s">
        <v>104</v>
      </c>
    </row>
    <row r="1247" spans="1:45" ht="21" customHeight="1">
      <c r="A1247" s="15">
        <v>46153</v>
      </c>
      <c r="B1247" s="13" t="s">
        <v>99</v>
      </c>
      <c r="C1247" s="13" t="s">
        <v>100</v>
      </c>
      <c r="D1247" s="15">
        <v>46218</v>
      </c>
      <c r="E1247" s="13">
        <f t="shared" si="298"/>
        <v>-65</v>
      </c>
      <c r="F1247" s="13" t="str">
        <f t="shared" si="302"/>
        <v>개봉전</v>
      </c>
      <c r="G1247" s="13" t="str">
        <f t="shared" si="299"/>
        <v>월</v>
      </c>
      <c r="H1247" s="13">
        <f t="shared" si="300"/>
        <v>0</v>
      </c>
      <c r="I1247" s="16">
        <v>60386</v>
      </c>
      <c r="J1247" s="16">
        <v>20584</v>
      </c>
      <c r="K1247" s="16">
        <v>39802</v>
      </c>
      <c r="L1247" s="17">
        <f t="shared" si="301"/>
        <v>0.34087371244990561</v>
      </c>
      <c r="M1247" s="17">
        <f t="shared" si="303"/>
        <v>-7.5535823637477018E-2</v>
      </c>
      <c r="N1247" s="16">
        <f t="shared" si="289"/>
        <v>64482</v>
      </c>
      <c r="O1247" s="16">
        <f t="shared" si="291"/>
        <v>65288.785714285717</v>
      </c>
      <c r="P1247" s="18">
        <f t="shared" si="292"/>
        <v>0.92490615868181247</v>
      </c>
      <c r="Q1247" s="16"/>
      <c r="R1247" s="16"/>
      <c r="S1247" s="16"/>
      <c r="T1247" s="16"/>
      <c r="U1247" s="16"/>
      <c r="V1247" s="16"/>
      <c r="W1247" s="16"/>
      <c r="X1247" s="13" t="s">
        <v>108</v>
      </c>
      <c r="Y1247" s="13"/>
      <c r="Z1247" s="12">
        <v>3.42902</v>
      </c>
      <c r="AA1247" s="17">
        <f t="shared" si="304"/>
        <v>7.7188080042716578</v>
      </c>
      <c r="AB1247" s="12">
        <f t="shared" si="290"/>
        <v>0.72668142857142848</v>
      </c>
      <c r="AC1247" s="12">
        <f t="shared" si="293"/>
        <v>0.24318464285714286</v>
      </c>
      <c r="AD1247" s="18">
        <f t="shared" si="294"/>
        <v>2.9881879876695687</v>
      </c>
      <c r="AE1247" s="13" t="s">
        <v>101</v>
      </c>
      <c r="AF1247" s="19">
        <f t="shared" si="295"/>
        <v>24458.75</v>
      </c>
      <c r="AG1247" s="20">
        <f t="shared" si="296"/>
        <v>0.8415802115807226</v>
      </c>
      <c r="AH1247" s="20">
        <f t="shared" si="297"/>
        <v>14.100479206716823</v>
      </c>
      <c r="AI1247" s="13" t="s">
        <v>51</v>
      </c>
      <c r="AJ1247" s="13" t="s">
        <v>100</v>
      </c>
      <c r="AK1247" s="13" t="s">
        <v>52</v>
      </c>
      <c r="AL1247" s="13" t="s">
        <v>102</v>
      </c>
      <c r="AM1247" s="13" t="s">
        <v>103</v>
      </c>
      <c r="AN1247" s="12">
        <v>3.42902</v>
      </c>
      <c r="AO1247" s="12">
        <v>1.384E-2</v>
      </c>
      <c r="AP1247" s="12">
        <v>0.14566999999999999</v>
      </c>
      <c r="AQ1247" s="12">
        <v>0.12297</v>
      </c>
      <c r="AR1247" s="12"/>
      <c r="AS1247" s="13" t="s">
        <v>104</v>
      </c>
    </row>
    <row r="1248" spans="1:45" ht="21" customHeight="1">
      <c r="A1248" s="15">
        <v>46154</v>
      </c>
      <c r="B1248" s="13" t="s">
        <v>99</v>
      </c>
      <c r="C1248" s="13" t="s">
        <v>100</v>
      </c>
      <c r="D1248" s="15">
        <v>46218</v>
      </c>
      <c r="E1248" s="13">
        <f t="shared" si="298"/>
        <v>-64</v>
      </c>
      <c r="F1248" s="13" t="str">
        <f t="shared" si="302"/>
        <v>개봉전</v>
      </c>
      <c r="G1248" s="13" t="str">
        <f t="shared" si="299"/>
        <v>화</v>
      </c>
      <c r="H1248" s="13">
        <f t="shared" si="300"/>
        <v>0</v>
      </c>
      <c r="I1248" s="16">
        <v>56998</v>
      </c>
      <c r="J1248" s="16">
        <v>18865</v>
      </c>
      <c r="K1248" s="16">
        <v>38132</v>
      </c>
      <c r="L1248" s="17">
        <f t="shared" si="301"/>
        <v>0.33097652549212253</v>
      </c>
      <c r="M1248" s="17">
        <f t="shared" si="303"/>
        <v>-5.6105719868843718E-2</v>
      </c>
      <c r="N1248" s="16">
        <f t="shared" si="289"/>
        <v>62292.571428571428</v>
      </c>
      <c r="O1248" s="16">
        <f t="shared" si="291"/>
        <v>65384.571428571428</v>
      </c>
      <c r="P1248" s="18">
        <f t="shared" si="292"/>
        <v>0.87173470368719574</v>
      </c>
      <c r="Q1248" s="16"/>
      <c r="R1248" s="16"/>
      <c r="S1248" s="16"/>
      <c r="T1248" s="16"/>
      <c r="U1248" s="16"/>
      <c r="V1248" s="16"/>
      <c r="W1248" s="16"/>
      <c r="X1248" s="13" t="s">
        <v>108</v>
      </c>
      <c r="Y1248" s="13"/>
      <c r="Z1248" s="12">
        <v>1.72719</v>
      </c>
      <c r="AA1248" s="17">
        <f t="shared" si="304"/>
        <v>-0.49630215046864701</v>
      </c>
      <c r="AB1248" s="12">
        <f t="shared" si="290"/>
        <v>0.94560571428571427</v>
      </c>
      <c r="AC1248" s="12">
        <f t="shared" si="293"/>
        <v>0.35635321428571431</v>
      </c>
      <c r="AD1248" s="18">
        <f t="shared" si="294"/>
        <v>2.6535630278545863</v>
      </c>
      <c r="AE1248" s="13" t="s">
        <v>101</v>
      </c>
      <c r="AF1248" s="19">
        <f t="shared" si="295"/>
        <v>26173</v>
      </c>
      <c r="AG1248" s="20">
        <f t="shared" si="296"/>
        <v>0.72078095747526072</v>
      </c>
      <c r="AH1248" s="20">
        <f t="shared" si="297"/>
        <v>4.846848381772098</v>
      </c>
      <c r="AI1248" s="13" t="s">
        <v>51</v>
      </c>
      <c r="AJ1248" s="13" t="s">
        <v>100</v>
      </c>
      <c r="AK1248" s="13" t="s">
        <v>52</v>
      </c>
      <c r="AL1248" s="13" t="s">
        <v>102</v>
      </c>
      <c r="AM1248" s="13" t="s">
        <v>103</v>
      </c>
      <c r="AN1248" s="12">
        <v>1.72719</v>
      </c>
      <c r="AO1248" s="12">
        <v>6.1700000000000001E-3</v>
      </c>
      <c r="AP1248" s="12">
        <v>0.14316000000000001</v>
      </c>
      <c r="AQ1248" s="12">
        <v>0.1143</v>
      </c>
      <c r="AR1248" s="12"/>
      <c r="AS1248" s="13" t="s">
        <v>104</v>
      </c>
    </row>
    <row r="1249" spans="1:45" ht="21" customHeight="1">
      <c r="A1249" s="15">
        <v>46155</v>
      </c>
      <c r="B1249" s="13" t="s">
        <v>99</v>
      </c>
      <c r="C1249" s="13" t="s">
        <v>100</v>
      </c>
      <c r="D1249" s="15">
        <v>46218</v>
      </c>
      <c r="E1249" s="13">
        <f t="shared" si="298"/>
        <v>-63</v>
      </c>
      <c r="F1249" s="13" t="str">
        <f t="shared" si="302"/>
        <v>개봉전</v>
      </c>
      <c r="G1249" s="13" t="str">
        <f t="shared" si="299"/>
        <v>수</v>
      </c>
      <c r="H1249" s="13">
        <f t="shared" si="300"/>
        <v>0</v>
      </c>
      <c r="I1249" s="16">
        <v>60753</v>
      </c>
      <c r="J1249" s="16">
        <v>21147</v>
      </c>
      <c r="K1249" s="16">
        <v>39606</v>
      </c>
      <c r="L1249" s="17">
        <f t="shared" si="301"/>
        <v>0.34808157621845837</v>
      </c>
      <c r="M1249" s="17">
        <f t="shared" si="303"/>
        <v>6.587950454401903E-2</v>
      </c>
      <c r="N1249" s="16">
        <f t="shared" si="289"/>
        <v>62480.571428571428</v>
      </c>
      <c r="O1249" s="16">
        <f t="shared" si="291"/>
        <v>65305.571428571428</v>
      </c>
      <c r="P1249" s="18">
        <f t="shared" si="292"/>
        <v>0.93028816180636531</v>
      </c>
      <c r="Q1249" s="16"/>
      <c r="R1249" s="16"/>
      <c r="S1249" s="16"/>
      <c r="T1249" s="16"/>
      <c r="U1249" s="16"/>
      <c r="V1249" s="16"/>
      <c r="W1249" s="16"/>
      <c r="X1249" s="13" t="s">
        <v>108</v>
      </c>
      <c r="Y1249" s="13"/>
      <c r="Z1249" s="12">
        <v>1.5523199999999999</v>
      </c>
      <c r="AA1249" s="17">
        <f t="shared" si="304"/>
        <v>-0.10124537543640255</v>
      </c>
      <c r="AB1249" s="12">
        <f t="shared" si="290"/>
        <v>1.1364971428571429</v>
      </c>
      <c r="AC1249" s="12">
        <f t="shared" si="293"/>
        <v>0.40865285714285715</v>
      </c>
      <c r="AD1249" s="18">
        <f t="shared" si="294"/>
        <v>2.7810820920306094</v>
      </c>
      <c r="AE1249" s="13" t="s">
        <v>101</v>
      </c>
      <c r="AF1249" s="19">
        <f t="shared" si="295"/>
        <v>21995.5</v>
      </c>
      <c r="AG1249" s="20">
        <f t="shared" si="296"/>
        <v>0.96142392762155893</v>
      </c>
      <c r="AH1249" s="20">
        <f t="shared" si="297"/>
        <v>3.7986275462582628</v>
      </c>
      <c r="AI1249" s="13" t="s">
        <v>51</v>
      </c>
      <c r="AJ1249" s="13" t="s">
        <v>100</v>
      </c>
      <c r="AK1249" s="13" t="s">
        <v>52</v>
      </c>
      <c r="AL1249" s="13" t="s">
        <v>102</v>
      </c>
      <c r="AM1249" s="13" t="s">
        <v>103</v>
      </c>
      <c r="AN1249" s="12">
        <v>1.5523199999999999</v>
      </c>
      <c r="AO1249" s="12">
        <v>4.6699999999999997E-3</v>
      </c>
      <c r="AP1249" s="12">
        <v>0.12914999999999999</v>
      </c>
      <c r="AQ1249" s="12">
        <v>0.11446000000000001</v>
      </c>
      <c r="AR1249" s="12"/>
      <c r="AS1249" s="13" t="s">
        <v>104</v>
      </c>
    </row>
    <row r="1250" spans="1:45" ht="21" customHeight="1">
      <c r="A1250" s="15">
        <v>46156</v>
      </c>
      <c r="B1250" s="13" t="s">
        <v>99</v>
      </c>
      <c r="C1250" s="13" t="s">
        <v>100</v>
      </c>
      <c r="D1250" s="15">
        <v>46218</v>
      </c>
      <c r="E1250" s="13">
        <f t="shared" si="298"/>
        <v>-62</v>
      </c>
      <c r="F1250" s="13" t="str">
        <f t="shared" si="302"/>
        <v>개봉전</v>
      </c>
      <c r="G1250" s="13" t="str">
        <f t="shared" si="299"/>
        <v>목</v>
      </c>
      <c r="H1250" s="13">
        <f t="shared" si="300"/>
        <v>0</v>
      </c>
      <c r="I1250" s="16">
        <v>60624</v>
      </c>
      <c r="J1250" s="16">
        <v>20965</v>
      </c>
      <c r="K1250" s="16">
        <v>39658</v>
      </c>
      <c r="L1250" s="17">
        <f t="shared" si="301"/>
        <v>0.34582013723937716</v>
      </c>
      <c r="M1250" s="17">
        <f t="shared" si="303"/>
        <v>-2.1233519332378714E-3</v>
      </c>
      <c r="N1250" s="16">
        <f t="shared" si="289"/>
        <v>62475.714285714283</v>
      </c>
      <c r="O1250" s="16">
        <f t="shared" si="291"/>
        <v>65304.321428571428</v>
      </c>
      <c r="P1250" s="18">
        <f t="shared" si="292"/>
        <v>0.9283306016173728</v>
      </c>
      <c r="Q1250" s="16"/>
      <c r="R1250" s="16"/>
      <c r="S1250" s="16"/>
      <c r="T1250" s="16"/>
      <c r="U1250" s="16"/>
      <c r="V1250" s="16"/>
      <c r="W1250" s="16"/>
      <c r="X1250" s="13" t="s">
        <v>108</v>
      </c>
      <c r="Y1250" s="13"/>
      <c r="Z1250" s="12">
        <v>1.02887</v>
      </c>
      <c r="AA1250" s="17">
        <f t="shared" si="304"/>
        <v>-0.33720495774067205</v>
      </c>
      <c r="AB1250" s="12">
        <f t="shared" si="290"/>
        <v>1.2310128571428571</v>
      </c>
      <c r="AC1250" s="12">
        <f t="shared" si="293"/>
        <v>0.45203142857142858</v>
      </c>
      <c r="AD1250" s="18">
        <f t="shared" si="294"/>
        <v>2.7232904159634916</v>
      </c>
      <c r="AE1250" s="13" t="s">
        <v>101</v>
      </c>
      <c r="AF1250" s="19">
        <f t="shared" si="295"/>
        <v>23352.75</v>
      </c>
      <c r="AG1250" s="20">
        <f t="shared" si="296"/>
        <v>0.89775294130241623</v>
      </c>
      <c r="AH1250" s="20">
        <f t="shared" si="297"/>
        <v>2.2761027994260825</v>
      </c>
      <c r="AI1250" s="13" t="s">
        <v>51</v>
      </c>
      <c r="AJ1250" s="13" t="s">
        <v>100</v>
      </c>
      <c r="AK1250" s="13" t="s">
        <v>52</v>
      </c>
      <c r="AL1250" s="13" t="s">
        <v>102</v>
      </c>
      <c r="AM1250" s="13" t="s">
        <v>103</v>
      </c>
      <c r="AN1250" s="12">
        <v>1.02887</v>
      </c>
      <c r="AO1250" s="12">
        <v>4.1700000000000001E-3</v>
      </c>
      <c r="AP1250" s="12">
        <v>0.13816000000000001</v>
      </c>
      <c r="AQ1250" s="12">
        <v>0.1168</v>
      </c>
      <c r="AR1250" s="12"/>
      <c r="AS1250" s="13" t="s">
        <v>104</v>
      </c>
    </row>
    <row r="1251" spans="1:45" ht="21" customHeight="1">
      <c r="A1251" s="15">
        <v>46157</v>
      </c>
      <c r="B1251" s="13" t="s">
        <v>99</v>
      </c>
      <c r="C1251" s="13" t="s">
        <v>100</v>
      </c>
      <c r="D1251" s="15">
        <v>46218</v>
      </c>
      <c r="E1251" s="13">
        <f t="shared" si="298"/>
        <v>-61</v>
      </c>
      <c r="F1251" s="13" t="str">
        <f t="shared" si="302"/>
        <v>개봉전</v>
      </c>
      <c r="G1251" s="13" t="str">
        <f t="shared" si="299"/>
        <v>금</v>
      </c>
      <c r="H1251" s="13">
        <f t="shared" si="300"/>
        <v>0</v>
      </c>
      <c r="I1251" s="16">
        <v>62818</v>
      </c>
      <c r="J1251" s="16">
        <v>23348</v>
      </c>
      <c r="K1251" s="16">
        <v>39470</v>
      </c>
      <c r="L1251" s="17">
        <f t="shared" si="301"/>
        <v>0.37167690789264224</v>
      </c>
      <c r="M1251" s="17">
        <f t="shared" si="303"/>
        <v>3.6190287674848332E-2</v>
      </c>
      <c r="N1251" s="16">
        <f t="shared" ref="N1251:N1314" si="305">IF(COUNT(I1245:I1251)=7,AVERAGE(I1245:I1251),"")</f>
        <v>62348.714285714283</v>
      </c>
      <c r="O1251" s="16">
        <f t="shared" si="291"/>
        <v>65275.214285714283</v>
      </c>
      <c r="P1251" s="18">
        <f t="shared" si="292"/>
        <v>0.9623560900932645</v>
      </c>
      <c r="Q1251" s="16"/>
      <c r="R1251" s="16"/>
      <c r="S1251" s="16"/>
      <c r="T1251" s="16"/>
      <c r="U1251" s="16"/>
      <c r="V1251" s="16"/>
      <c r="W1251" s="16"/>
      <c r="X1251" s="13" t="s">
        <v>108</v>
      </c>
      <c r="Y1251" s="13"/>
      <c r="Z1251" s="12">
        <v>1.03721</v>
      </c>
      <c r="AA1251" s="17">
        <f t="shared" si="304"/>
        <v>8.105980347371311E-3</v>
      </c>
      <c r="AB1251" s="12">
        <f t="shared" ref="AB1251:AB1314" si="306">IF(COUNT(Z1245:Z1251)=7,AVERAGE(Z1245:Z1251),"")</f>
        <v>1.34219</v>
      </c>
      <c r="AC1251" s="12">
        <f t="shared" si="293"/>
        <v>0.47952214285714284</v>
      </c>
      <c r="AD1251" s="18">
        <f t="shared" si="294"/>
        <v>2.7990156867476701</v>
      </c>
      <c r="AE1251" s="13" t="s">
        <v>101</v>
      </c>
      <c r="AF1251" s="19">
        <f t="shared" si="295"/>
        <v>29814.75</v>
      </c>
      <c r="AG1251" s="20">
        <f t="shared" si="296"/>
        <v>0.78310232351436793</v>
      </c>
      <c r="AH1251" s="20">
        <f t="shared" si="297"/>
        <v>2.1630075179010055</v>
      </c>
      <c r="AI1251" s="13" t="s">
        <v>51</v>
      </c>
      <c r="AJ1251" s="13" t="s">
        <v>100</v>
      </c>
      <c r="AK1251" s="13" t="s">
        <v>52</v>
      </c>
      <c r="AL1251" s="13" t="s">
        <v>102</v>
      </c>
      <c r="AM1251" s="13" t="s">
        <v>103</v>
      </c>
      <c r="AN1251" s="12">
        <v>1.03721</v>
      </c>
      <c r="AO1251" s="12">
        <v>2.5000000000000001E-3</v>
      </c>
      <c r="AP1251" s="12">
        <v>0.13331999999999999</v>
      </c>
      <c r="AQ1251" s="12">
        <v>0.13449</v>
      </c>
      <c r="AR1251" s="12"/>
      <c r="AS1251" s="13" t="s">
        <v>104</v>
      </c>
    </row>
    <row r="1252" spans="1:45" ht="21" customHeight="1">
      <c r="A1252" s="15">
        <v>46158</v>
      </c>
      <c r="B1252" s="13" t="s">
        <v>99</v>
      </c>
      <c r="C1252" s="13" t="s">
        <v>100</v>
      </c>
      <c r="D1252" s="15">
        <v>46218</v>
      </c>
      <c r="E1252" s="13">
        <f t="shared" si="298"/>
        <v>-60</v>
      </c>
      <c r="F1252" s="13" t="str">
        <f t="shared" si="302"/>
        <v>개봉전</v>
      </c>
      <c r="G1252" s="13" t="str">
        <f t="shared" si="299"/>
        <v>토</v>
      </c>
      <c r="H1252" s="13">
        <f t="shared" si="300"/>
        <v>1</v>
      </c>
      <c r="I1252" s="16">
        <v>68677</v>
      </c>
      <c r="J1252" s="16">
        <v>32613</v>
      </c>
      <c r="K1252" s="16">
        <v>36064</v>
      </c>
      <c r="L1252" s="17">
        <f t="shared" si="301"/>
        <v>0.47487514014881255</v>
      </c>
      <c r="M1252" s="17">
        <f t="shared" si="303"/>
        <v>9.3269445063516754E-2</v>
      </c>
      <c r="N1252" s="16">
        <f t="shared" si="305"/>
        <v>62225.142857142855</v>
      </c>
      <c r="O1252" s="16">
        <f t="shared" si="291"/>
        <v>65389.857142857145</v>
      </c>
      <c r="P1252" s="18">
        <f t="shared" si="292"/>
        <v>1.0502699195375429</v>
      </c>
      <c r="Q1252" s="16"/>
      <c r="R1252" s="16"/>
      <c r="S1252" s="16"/>
      <c r="T1252" s="16"/>
      <c r="U1252" s="16"/>
      <c r="V1252" s="16"/>
      <c r="W1252" s="16"/>
      <c r="X1252" s="13" t="s">
        <v>108</v>
      </c>
      <c r="Y1252" s="13"/>
      <c r="Z1252" s="12">
        <v>0.98765000000000003</v>
      </c>
      <c r="AA1252" s="17">
        <f t="shared" si="304"/>
        <v>-4.7782030639889617E-2</v>
      </c>
      <c r="AB1252" s="12">
        <f t="shared" si="306"/>
        <v>1.4507928571428572</v>
      </c>
      <c r="AC1252" s="12">
        <f t="shared" si="293"/>
        <v>0.5106060714285714</v>
      </c>
      <c r="AD1252" s="18">
        <f t="shared" si="294"/>
        <v>2.841315327653342</v>
      </c>
      <c r="AE1252" s="13" t="s">
        <v>101</v>
      </c>
      <c r="AF1252" s="19">
        <f t="shared" si="295"/>
        <v>40918.25</v>
      </c>
      <c r="AG1252" s="20">
        <f t="shared" si="296"/>
        <v>0.79702822090387537</v>
      </c>
      <c r="AH1252" s="20">
        <f t="shared" si="297"/>
        <v>1.9342699886759225</v>
      </c>
      <c r="AI1252" s="13" t="s">
        <v>51</v>
      </c>
      <c r="AJ1252" s="13" t="s">
        <v>100</v>
      </c>
      <c r="AK1252" s="13" t="s">
        <v>52</v>
      </c>
      <c r="AL1252" s="13" t="s">
        <v>102</v>
      </c>
      <c r="AM1252" s="13" t="s">
        <v>103</v>
      </c>
      <c r="AN1252" s="12">
        <v>0.98765000000000003</v>
      </c>
      <c r="AO1252" s="12">
        <v>0</v>
      </c>
      <c r="AP1252" s="12">
        <v>0.10645</v>
      </c>
      <c r="AQ1252" s="12">
        <v>0.16569</v>
      </c>
      <c r="AR1252" s="12"/>
      <c r="AS1252" s="13" t="s">
        <v>104</v>
      </c>
    </row>
    <row r="1253" spans="1:45" ht="21" customHeight="1">
      <c r="A1253" s="15">
        <v>46159</v>
      </c>
      <c r="B1253" s="13" t="s">
        <v>99</v>
      </c>
      <c r="C1253" s="13" t="s">
        <v>100</v>
      </c>
      <c r="D1253" s="15">
        <v>46218</v>
      </c>
      <c r="E1253" s="13">
        <f t="shared" si="298"/>
        <v>-59</v>
      </c>
      <c r="F1253" s="13" t="str">
        <f t="shared" si="302"/>
        <v>개봉전</v>
      </c>
      <c r="G1253" s="13" t="str">
        <f t="shared" si="299"/>
        <v>일</v>
      </c>
      <c r="H1253" s="13">
        <f t="shared" si="300"/>
        <v>1</v>
      </c>
      <c r="I1253" s="16">
        <v>64666</v>
      </c>
      <c r="J1253" s="16">
        <v>29785</v>
      </c>
      <c r="K1253" s="16">
        <v>34881</v>
      </c>
      <c r="L1253" s="17">
        <f t="shared" si="301"/>
        <v>0.46059753193331893</v>
      </c>
      <c r="M1253" s="17">
        <f t="shared" si="303"/>
        <v>-5.8403832432983416E-2</v>
      </c>
      <c r="N1253" s="16">
        <f t="shared" si="305"/>
        <v>62131.714285714283</v>
      </c>
      <c r="O1253" s="16">
        <f t="shared" si="291"/>
        <v>65297.964285714283</v>
      </c>
      <c r="P1253" s="18">
        <f t="shared" si="292"/>
        <v>0.99032183786083905</v>
      </c>
      <c r="Q1253" s="16"/>
      <c r="R1253" s="16"/>
      <c r="S1253" s="16"/>
      <c r="T1253" s="16"/>
      <c r="U1253" s="16"/>
      <c r="V1253" s="16"/>
      <c r="W1253" s="16"/>
      <c r="X1253" s="13" t="s">
        <v>108</v>
      </c>
      <c r="Y1253" s="13"/>
      <c r="Z1253" s="12">
        <v>1.8109500000000001</v>
      </c>
      <c r="AA1253" s="17">
        <f t="shared" si="304"/>
        <v>0.8335948969776743</v>
      </c>
      <c r="AB1253" s="12">
        <f t="shared" si="306"/>
        <v>1.6533157142857142</v>
      </c>
      <c r="AC1253" s="12">
        <f t="shared" si="293"/>
        <v>0.5335792857142857</v>
      </c>
      <c r="AD1253" s="18">
        <f t="shared" si="294"/>
        <v>3.0985380402698222</v>
      </c>
      <c r="AE1253" s="13" t="s">
        <v>101</v>
      </c>
      <c r="AF1253" s="19">
        <f t="shared" si="295"/>
        <v>34950.25</v>
      </c>
      <c r="AG1253" s="20">
        <f t="shared" si="296"/>
        <v>0.85221135757254951</v>
      </c>
      <c r="AH1253" s="20">
        <f t="shared" si="297"/>
        <v>3.3939660861754382</v>
      </c>
      <c r="AI1253" s="13" t="s">
        <v>51</v>
      </c>
      <c r="AJ1253" s="13" t="s">
        <v>100</v>
      </c>
      <c r="AK1253" s="13" t="s">
        <v>52</v>
      </c>
      <c r="AL1253" s="13" t="s">
        <v>102</v>
      </c>
      <c r="AM1253" s="13" t="s">
        <v>103</v>
      </c>
      <c r="AN1253" s="12">
        <v>1.8109500000000001</v>
      </c>
      <c r="AO1253" s="12">
        <v>4.4999999999999997E-3</v>
      </c>
      <c r="AP1253" s="12">
        <v>0.10195</v>
      </c>
      <c r="AQ1253" s="12">
        <v>0.17036000000000001</v>
      </c>
      <c r="AR1253" s="12"/>
      <c r="AS1253" s="13" t="s">
        <v>104</v>
      </c>
    </row>
    <row r="1254" spans="1:45" ht="21" customHeight="1">
      <c r="A1254" s="15">
        <v>46160</v>
      </c>
      <c r="B1254" s="13" t="s">
        <v>99</v>
      </c>
      <c r="C1254" s="13" t="s">
        <v>100</v>
      </c>
      <c r="D1254" s="15">
        <v>46218</v>
      </c>
      <c r="E1254" s="13">
        <f t="shared" si="298"/>
        <v>-58</v>
      </c>
      <c r="F1254" s="13" t="str">
        <f t="shared" si="302"/>
        <v>개봉전</v>
      </c>
      <c r="G1254" s="13" t="str">
        <f t="shared" si="299"/>
        <v>월</v>
      </c>
      <c r="H1254" s="13">
        <f t="shared" si="300"/>
        <v>0</v>
      </c>
      <c r="I1254" s="16">
        <v>61404</v>
      </c>
      <c r="J1254" s="16">
        <v>21658</v>
      </c>
      <c r="K1254" s="16">
        <v>39746</v>
      </c>
      <c r="L1254" s="17">
        <f t="shared" si="301"/>
        <v>0.35271317829457366</v>
      </c>
      <c r="M1254" s="17">
        <f t="shared" si="303"/>
        <v>-5.0443819008443413E-2</v>
      </c>
      <c r="N1254" s="16">
        <f t="shared" si="305"/>
        <v>62277.142857142855</v>
      </c>
      <c r="O1254" s="16">
        <f t="shared" si="291"/>
        <v>65212.107142857145</v>
      </c>
      <c r="P1254" s="18">
        <f t="shared" si="292"/>
        <v>0.94160429236683152</v>
      </c>
      <c r="Q1254" s="16"/>
      <c r="R1254" s="16"/>
      <c r="S1254" s="16"/>
      <c r="T1254" s="16"/>
      <c r="U1254" s="16"/>
      <c r="V1254" s="16"/>
      <c r="W1254" s="16"/>
      <c r="X1254" s="13" t="s">
        <v>108</v>
      </c>
      <c r="Y1254" s="13"/>
      <c r="Z1254" s="12">
        <v>11.13856</v>
      </c>
      <c r="AA1254" s="17">
        <f t="shared" si="304"/>
        <v>5.1506722990695488</v>
      </c>
      <c r="AB1254" s="12">
        <f t="shared" si="306"/>
        <v>2.7546785714285713</v>
      </c>
      <c r="AC1254" s="12">
        <f t="shared" si="293"/>
        <v>0.59058642857142851</v>
      </c>
      <c r="AD1254" s="18">
        <f t="shared" si="294"/>
        <v>4.6643106549059592</v>
      </c>
      <c r="AE1254" s="13" t="s">
        <v>101</v>
      </c>
      <c r="AF1254" s="19">
        <f t="shared" si="295"/>
        <v>24503.5</v>
      </c>
      <c r="AG1254" s="20">
        <f t="shared" si="296"/>
        <v>0.88387373232395372</v>
      </c>
      <c r="AH1254" s="20">
        <f t="shared" si="297"/>
        <v>18.860169250660061</v>
      </c>
      <c r="AI1254" s="13" t="s">
        <v>51</v>
      </c>
      <c r="AJ1254" s="13" t="s">
        <v>100</v>
      </c>
      <c r="AK1254" s="13" t="s">
        <v>52</v>
      </c>
      <c r="AL1254" s="13" t="s">
        <v>102</v>
      </c>
      <c r="AM1254" s="13" t="s">
        <v>103</v>
      </c>
      <c r="AN1254" s="12">
        <v>11.13856</v>
      </c>
      <c r="AO1254" s="12">
        <v>5.706E-2</v>
      </c>
      <c r="AP1254" s="12">
        <v>0.14599999999999999</v>
      </c>
      <c r="AQ1254" s="12">
        <v>0.13716</v>
      </c>
      <c r="AR1254" s="12"/>
      <c r="AS1254" s="13" t="s">
        <v>104</v>
      </c>
    </row>
    <row r="1255" spans="1:45" ht="21" customHeight="1">
      <c r="A1255" s="15">
        <v>46161</v>
      </c>
      <c r="B1255" s="13" t="s">
        <v>99</v>
      </c>
      <c r="C1255" s="13" t="s">
        <v>100</v>
      </c>
      <c r="D1255" s="15">
        <v>46218</v>
      </c>
      <c r="E1255" s="13">
        <f t="shared" si="298"/>
        <v>-57</v>
      </c>
      <c r="F1255" s="13" t="str">
        <f t="shared" si="302"/>
        <v>개봉전</v>
      </c>
      <c r="G1255" s="13" t="str">
        <f t="shared" si="299"/>
        <v>화</v>
      </c>
      <c r="H1255" s="13">
        <f t="shared" si="300"/>
        <v>0</v>
      </c>
      <c r="I1255" s="16">
        <v>62192</v>
      </c>
      <c r="J1255" s="16">
        <v>22176</v>
      </c>
      <c r="K1255" s="16">
        <v>40016</v>
      </c>
      <c r="L1255" s="17">
        <f t="shared" si="301"/>
        <v>0.35657319269359405</v>
      </c>
      <c r="M1255" s="17">
        <f t="shared" si="303"/>
        <v>1.2833040192821388E-2</v>
      </c>
      <c r="N1255" s="16">
        <f t="shared" si="305"/>
        <v>63019.142857142855</v>
      </c>
      <c r="O1255" s="16">
        <f t="shared" si="291"/>
        <v>65276.107142857145</v>
      </c>
      <c r="P1255" s="18">
        <f t="shared" si="292"/>
        <v>0.95275289416221531</v>
      </c>
      <c r="Q1255" s="16"/>
      <c r="R1255" s="16"/>
      <c r="S1255" s="16"/>
      <c r="T1255" s="16"/>
      <c r="U1255" s="16"/>
      <c r="V1255" s="16"/>
      <c r="W1255" s="16"/>
      <c r="X1255" s="13" t="s">
        <v>108</v>
      </c>
      <c r="Y1255" s="13"/>
      <c r="Z1255" s="12">
        <v>9.1579099999999993</v>
      </c>
      <c r="AA1255" s="17">
        <f t="shared" si="304"/>
        <v>-0.17781921541025059</v>
      </c>
      <c r="AB1255" s="12">
        <f t="shared" si="306"/>
        <v>3.8162100000000003</v>
      </c>
      <c r="AC1255" s="12">
        <f t="shared" si="293"/>
        <v>0.9813721428571428</v>
      </c>
      <c r="AD1255" s="18">
        <f t="shared" si="294"/>
        <v>3.8886471638471214</v>
      </c>
      <c r="AE1255" s="13" t="s">
        <v>101</v>
      </c>
      <c r="AF1255" s="19">
        <f t="shared" si="295"/>
        <v>25445</v>
      </c>
      <c r="AG1255" s="20">
        <f t="shared" si="296"/>
        <v>0.87152682255845937</v>
      </c>
      <c r="AH1255" s="20">
        <f t="shared" si="297"/>
        <v>9.3317403256810252</v>
      </c>
      <c r="AI1255" s="13" t="s">
        <v>51</v>
      </c>
      <c r="AJ1255" s="13" t="s">
        <v>100</v>
      </c>
      <c r="AK1255" s="13" t="s">
        <v>52</v>
      </c>
      <c r="AL1255" s="13" t="s">
        <v>102</v>
      </c>
      <c r="AM1255" s="13" t="s">
        <v>103</v>
      </c>
      <c r="AN1255" s="12">
        <v>9.1579099999999993</v>
      </c>
      <c r="AO1255" s="12">
        <v>4.6379999999999998E-2</v>
      </c>
      <c r="AP1255" s="12">
        <v>0.15084</v>
      </c>
      <c r="AQ1255" s="12">
        <v>0.13632</v>
      </c>
      <c r="AR1255" s="12"/>
      <c r="AS1255" s="13" t="s">
        <v>104</v>
      </c>
    </row>
    <row r="1256" spans="1:45" ht="21" customHeight="1">
      <c r="A1256" s="15">
        <v>46162</v>
      </c>
      <c r="B1256" s="13" t="s">
        <v>99</v>
      </c>
      <c r="C1256" s="13" t="s">
        <v>100</v>
      </c>
      <c r="D1256" s="15">
        <v>46218</v>
      </c>
      <c r="E1256" s="13">
        <f t="shared" si="298"/>
        <v>-56</v>
      </c>
      <c r="F1256" s="13" t="str">
        <f t="shared" si="302"/>
        <v>개봉전</v>
      </c>
      <c r="G1256" s="13" t="str">
        <f t="shared" si="299"/>
        <v>수</v>
      </c>
      <c r="H1256" s="13">
        <f t="shared" si="300"/>
        <v>0</v>
      </c>
      <c r="I1256" s="16">
        <v>55244</v>
      </c>
      <c r="J1256" s="16">
        <v>17672</v>
      </c>
      <c r="K1256" s="16">
        <v>37572</v>
      </c>
      <c r="L1256" s="17">
        <f t="shared" si="301"/>
        <v>0.31988994279921801</v>
      </c>
      <c r="M1256" s="17">
        <f t="shared" si="303"/>
        <v>-0.11171854900951894</v>
      </c>
      <c r="N1256" s="16">
        <f t="shared" si="305"/>
        <v>62232.142857142855</v>
      </c>
      <c r="O1256" s="16">
        <f t="shared" si="291"/>
        <v>65315.25</v>
      </c>
      <c r="P1256" s="18">
        <f t="shared" si="292"/>
        <v>0.84580553546070791</v>
      </c>
      <c r="Q1256" s="16"/>
      <c r="R1256" s="16"/>
      <c r="S1256" s="16"/>
      <c r="T1256" s="16"/>
      <c r="U1256" s="16"/>
      <c r="V1256" s="16"/>
      <c r="W1256" s="16"/>
      <c r="X1256" s="13" t="s">
        <v>109</v>
      </c>
      <c r="Y1256" s="13"/>
      <c r="Z1256" s="12">
        <v>5.3733000000000004</v>
      </c>
      <c r="AA1256" s="17">
        <f t="shared" si="304"/>
        <v>-0.41326132272538163</v>
      </c>
      <c r="AB1256" s="12">
        <f t="shared" si="306"/>
        <v>4.3620642857142853</v>
      </c>
      <c r="AC1256" s="12">
        <f t="shared" si="293"/>
        <v>1.3026717857142855</v>
      </c>
      <c r="AD1256" s="18">
        <f t="shared" si="294"/>
        <v>3.3485520555144772</v>
      </c>
      <c r="AE1256" s="13" t="s">
        <v>101</v>
      </c>
      <c r="AF1256" s="19">
        <f t="shared" si="295"/>
        <v>21605.25</v>
      </c>
      <c r="AG1256" s="20">
        <f t="shared" si="296"/>
        <v>0.81794934101665107</v>
      </c>
      <c r="AH1256" s="20">
        <f t="shared" si="297"/>
        <v>4.1248302595681796</v>
      </c>
      <c r="AI1256" s="13" t="s">
        <v>51</v>
      </c>
      <c r="AJ1256" s="13" t="s">
        <v>100</v>
      </c>
      <c r="AK1256" s="13" t="s">
        <v>52</v>
      </c>
      <c r="AL1256" s="13" t="s">
        <v>102</v>
      </c>
      <c r="AM1256" s="13" t="s">
        <v>103</v>
      </c>
      <c r="AN1256" s="12">
        <v>5.3733000000000004</v>
      </c>
      <c r="AO1256" s="12">
        <v>2.2519999999999998E-2</v>
      </c>
      <c r="AP1256" s="12">
        <v>0.14066000000000001</v>
      </c>
      <c r="AQ1256" s="12">
        <v>0.13264999999999999</v>
      </c>
      <c r="AR1256" s="12"/>
      <c r="AS1256" s="13" t="s">
        <v>104</v>
      </c>
    </row>
    <row r="1257" spans="1:45" ht="21" customHeight="1">
      <c r="A1257" s="15">
        <v>46163</v>
      </c>
      <c r="B1257" s="13" t="s">
        <v>99</v>
      </c>
      <c r="C1257" s="13" t="s">
        <v>100</v>
      </c>
      <c r="D1257" s="15">
        <v>46218</v>
      </c>
      <c r="E1257" s="13">
        <f t="shared" si="298"/>
        <v>-55</v>
      </c>
      <c r="F1257" s="13" t="str">
        <f t="shared" si="302"/>
        <v>개봉전</v>
      </c>
      <c r="G1257" s="13" t="str">
        <f t="shared" si="299"/>
        <v>목</v>
      </c>
      <c r="H1257" s="13">
        <f t="shared" si="300"/>
        <v>0</v>
      </c>
      <c r="I1257" s="16">
        <v>59420</v>
      </c>
      <c r="J1257" s="16">
        <v>19674</v>
      </c>
      <c r="K1257" s="16">
        <v>39746</v>
      </c>
      <c r="L1257" s="17">
        <f t="shared" si="301"/>
        <v>0.33110063951531471</v>
      </c>
      <c r="M1257" s="17">
        <f t="shared" si="303"/>
        <v>7.5591919484468972E-2</v>
      </c>
      <c r="N1257" s="16">
        <f t="shared" si="305"/>
        <v>62060.142857142855</v>
      </c>
      <c r="O1257" s="16">
        <f t="shared" si="291"/>
        <v>65190.75</v>
      </c>
      <c r="P1257" s="18">
        <f t="shared" si="292"/>
        <v>0.91147900584055253</v>
      </c>
      <c r="Q1257" s="16"/>
      <c r="R1257" s="16"/>
      <c r="S1257" s="16"/>
      <c r="T1257" s="16"/>
      <c r="U1257" s="16"/>
      <c r="V1257" s="16"/>
      <c r="W1257" s="16"/>
      <c r="X1257" s="13" t="s">
        <v>109</v>
      </c>
      <c r="Y1257" s="13"/>
      <c r="Z1257" s="12">
        <v>4.85703</v>
      </c>
      <c r="AA1257" s="17">
        <f t="shared" si="304"/>
        <v>-9.608062084752389E-2</v>
      </c>
      <c r="AB1257" s="12">
        <f t="shared" si="306"/>
        <v>4.908944285714286</v>
      </c>
      <c r="AC1257" s="12">
        <f t="shared" si="293"/>
        <v>1.4900107142857144</v>
      </c>
      <c r="AD1257" s="18">
        <f t="shared" si="294"/>
        <v>3.2945697897666122</v>
      </c>
      <c r="AE1257" s="13" t="s">
        <v>101</v>
      </c>
      <c r="AF1257" s="19">
        <f t="shared" si="295"/>
        <v>22715</v>
      </c>
      <c r="AG1257" s="20">
        <f t="shared" si="296"/>
        <v>0.86612370680167294</v>
      </c>
      <c r="AH1257" s="20">
        <f t="shared" si="297"/>
        <v>3.2597282378122876</v>
      </c>
      <c r="AI1257" s="13" t="s">
        <v>51</v>
      </c>
      <c r="AJ1257" s="13" t="s">
        <v>100</v>
      </c>
      <c r="AK1257" s="13" t="s">
        <v>52</v>
      </c>
      <c r="AL1257" s="13" t="s">
        <v>102</v>
      </c>
      <c r="AM1257" s="13" t="s">
        <v>103</v>
      </c>
      <c r="AN1257" s="12">
        <v>4.85703</v>
      </c>
      <c r="AO1257" s="12">
        <v>3.8539999999999998E-2</v>
      </c>
      <c r="AP1257" s="12">
        <v>0.14599999999999999</v>
      </c>
      <c r="AQ1257" s="12">
        <v>0.15284</v>
      </c>
      <c r="AR1257" s="12"/>
      <c r="AS1257" s="13" t="s">
        <v>104</v>
      </c>
    </row>
    <row r="1258" spans="1:45" ht="21" customHeight="1">
      <c r="A1258" s="15">
        <v>46164</v>
      </c>
      <c r="B1258" s="13" t="s">
        <v>99</v>
      </c>
      <c r="C1258" s="13" t="s">
        <v>100</v>
      </c>
      <c r="D1258" s="15">
        <v>46218</v>
      </c>
      <c r="E1258" s="13">
        <f t="shared" si="298"/>
        <v>-54</v>
      </c>
      <c r="F1258" s="13" t="str">
        <f t="shared" si="302"/>
        <v>개봉전</v>
      </c>
      <c r="G1258" s="13" t="str">
        <f t="shared" si="299"/>
        <v>금</v>
      </c>
      <c r="H1258" s="13">
        <f t="shared" si="300"/>
        <v>0</v>
      </c>
      <c r="I1258" s="16">
        <v>65373</v>
      </c>
      <c r="J1258" s="16">
        <v>25578</v>
      </c>
      <c r="K1258" s="16">
        <v>39795</v>
      </c>
      <c r="L1258" s="17">
        <f t="shared" si="301"/>
        <v>0.39126244779955027</v>
      </c>
      <c r="M1258" s="17">
        <f t="shared" si="303"/>
        <v>0.10018512285425785</v>
      </c>
      <c r="N1258" s="16">
        <f t="shared" si="305"/>
        <v>62425.142857142855</v>
      </c>
      <c r="O1258" s="16">
        <f t="shared" si="291"/>
        <v>65152.142857142855</v>
      </c>
      <c r="P1258" s="18">
        <f t="shared" si="292"/>
        <v>1.0033898676723714</v>
      </c>
      <c r="Q1258" s="16"/>
      <c r="R1258" s="16"/>
      <c r="S1258" s="16"/>
      <c r="T1258" s="16"/>
      <c r="U1258" s="16"/>
      <c r="V1258" s="16"/>
      <c r="W1258" s="16"/>
      <c r="X1258" s="13" t="s">
        <v>109</v>
      </c>
      <c r="Y1258" s="13"/>
      <c r="Z1258" s="12">
        <v>4.7612500000000004</v>
      </c>
      <c r="AA1258" s="17">
        <f t="shared" si="304"/>
        <v>-1.9719869961684289E-2</v>
      </c>
      <c r="AB1258" s="12">
        <f t="shared" si="306"/>
        <v>5.4409500000000008</v>
      </c>
      <c r="AC1258" s="12">
        <f t="shared" si="293"/>
        <v>1.6587267857142858</v>
      </c>
      <c r="AD1258" s="18">
        <f t="shared" si="294"/>
        <v>3.2801966224094001</v>
      </c>
      <c r="AE1258" s="13" t="s">
        <v>101</v>
      </c>
      <c r="AF1258" s="19">
        <f t="shared" si="295"/>
        <v>29867.25</v>
      </c>
      <c r="AG1258" s="20">
        <f t="shared" si="296"/>
        <v>0.8563895236421164</v>
      </c>
      <c r="AH1258" s="20">
        <f t="shared" si="297"/>
        <v>2.8704244972746955</v>
      </c>
      <c r="AI1258" s="13" t="s">
        <v>51</v>
      </c>
      <c r="AJ1258" s="13" t="s">
        <v>100</v>
      </c>
      <c r="AK1258" s="13" t="s">
        <v>52</v>
      </c>
      <c r="AL1258" s="13" t="s">
        <v>102</v>
      </c>
      <c r="AM1258" s="13" t="s">
        <v>103</v>
      </c>
      <c r="AN1258" s="12">
        <v>4.7612500000000004</v>
      </c>
      <c r="AO1258" s="12">
        <v>2.3359999999999999E-2</v>
      </c>
      <c r="AP1258" s="12">
        <v>0.15</v>
      </c>
      <c r="AQ1258" s="12">
        <v>0.18604999999999999</v>
      </c>
      <c r="AR1258" s="12"/>
      <c r="AS1258" s="13" t="s">
        <v>104</v>
      </c>
    </row>
    <row r="1259" spans="1:45" ht="21" customHeight="1">
      <c r="A1259" s="15">
        <v>46165</v>
      </c>
      <c r="B1259" s="13" t="s">
        <v>99</v>
      </c>
      <c r="C1259" s="13" t="s">
        <v>100</v>
      </c>
      <c r="D1259" s="15">
        <v>46218</v>
      </c>
      <c r="E1259" s="13">
        <f t="shared" si="298"/>
        <v>-53</v>
      </c>
      <c r="F1259" s="13" t="str">
        <f t="shared" si="302"/>
        <v>개봉전</v>
      </c>
      <c r="G1259" s="13" t="str">
        <f t="shared" si="299"/>
        <v>토</v>
      </c>
      <c r="H1259" s="13">
        <f t="shared" si="300"/>
        <v>1</v>
      </c>
      <c r="I1259" s="16">
        <v>74837</v>
      </c>
      <c r="J1259" s="16">
        <v>39932</v>
      </c>
      <c r="K1259" s="16">
        <v>34906</v>
      </c>
      <c r="L1259" s="17">
        <f t="shared" si="301"/>
        <v>0.53358632761869129</v>
      </c>
      <c r="M1259" s="17">
        <f t="shared" si="303"/>
        <v>0.14476924724274554</v>
      </c>
      <c r="N1259" s="16">
        <f t="shared" si="305"/>
        <v>63305.142857142855</v>
      </c>
      <c r="O1259" s="16">
        <f t="shared" si="291"/>
        <v>65221.642857142855</v>
      </c>
      <c r="P1259" s="18">
        <f t="shared" si="292"/>
        <v>1.1474258654281062</v>
      </c>
      <c r="Q1259" s="16"/>
      <c r="R1259" s="16"/>
      <c r="S1259" s="16"/>
      <c r="T1259" s="16"/>
      <c r="U1259" s="16"/>
      <c r="V1259" s="16"/>
      <c r="W1259" s="16"/>
      <c r="X1259" s="13" t="s">
        <v>109</v>
      </c>
      <c r="Y1259" s="13"/>
      <c r="Z1259" s="12">
        <v>5.3974900000000003</v>
      </c>
      <c r="AA1259" s="17">
        <f t="shared" si="304"/>
        <v>0.13362877395641903</v>
      </c>
      <c r="AB1259" s="12">
        <f t="shared" si="306"/>
        <v>6.0709271428571432</v>
      </c>
      <c r="AC1259" s="12">
        <f t="shared" si="293"/>
        <v>1.8247432142857143</v>
      </c>
      <c r="AD1259" s="18">
        <f t="shared" si="294"/>
        <v>3.3270035451172095</v>
      </c>
      <c r="AE1259" s="13" t="s">
        <v>101</v>
      </c>
      <c r="AF1259" s="19">
        <f t="shared" si="295"/>
        <v>39653</v>
      </c>
      <c r="AG1259" s="20">
        <f t="shared" si="296"/>
        <v>1.0070360376264091</v>
      </c>
      <c r="AH1259" s="20">
        <f t="shared" si="297"/>
        <v>2.9579449632932699</v>
      </c>
      <c r="AI1259" s="13" t="s">
        <v>51</v>
      </c>
      <c r="AJ1259" s="13" t="s">
        <v>100</v>
      </c>
      <c r="AK1259" s="13" t="s">
        <v>52</v>
      </c>
      <c r="AL1259" s="13" t="s">
        <v>102</v>
      </c>
      <c r="AM1259" s="13" t="s">
        <v>103</v>
      </c>
      <c r="AN1259" s="12">
        <v>5.3974900000000003</v>
      </c>
      <c r="AO1259" s="12">
        <v>2.87E-2</v>
      </c>
      <c r="AP1259" s="12">
        <v>0.30602000000000001</v>
      </c>
      <c r="AQ1259" s="12">
        <v>0.25996999999999998</v>
      </c>
      <c r="AR1259" s="12"/>
      <c r="AS1259" s="13" t="s">
        <v>104</v>
      </c>
    </row>
    <row r="1260" spans="1:45" ht="21" customHeight="1">
      <c r="A1260" s="15">
        <v>46166</v>
      </c>
      <c r="B1260" s="13" t="s">
        <v>99</v>
      </c>
      <c r="C1260" s="13" t="s">
        <v>100</v>
      </c>
      <c r="D1260" s="15">
        <v>46218</v>
      </c>
      <c r="E1260" s="13">
        <f t="shared" si="298"/>
        <v>-52</v>
      </c>
      <c r="F1260" s="13" t="str">
        <f t="shared" si="302"/>
        <v>개봉전</v>
      </c>
      <c r="G1260" s="13" t="str">
        <f t="shared" si="299"/>
        <v>일</v>
      </c>
      <c r="H1260" s="13">
        <f t="shared" si="300"/>
        <v>1</v>
      </c>
      <c r="I1260" s="16">
        <v>81984</v>
      </c>
      <c r="J1260" s="16">
        <v>47380</v>
      </c>
      <c r="K1260" s="16">
        <v>34604</v>
      </c>
      <c r="L1260" s="17">
        <f t="shared" si="301"/>
        <v>0.57791764246682276</v>
      </c>
      <c r="M1260" s="17">
        <f t="shared" si="303"/>
        <v>9.550088859788608E-2</v>
      </c>
      <c r="N1260" s="16">
        <f t="shared" si="305"/>
        <v>65779.142857142855</v>
      </c>
      <c r="O1260" s="16">
        <f t="shared" si="291"/>
        <v>65476.75</v>
      </c>
      <c r="P1260" s="18">
        <f t="shared" si="292"/>
        <v>1.2521085728903771</v>
      </c>
      <c r="Q1260" s="16"/>
      <c r="R1260" s="16"/>
      <c r="S1260" s="16"/>
      <c r="T1260" s="16"/>
      <c r="U1260" s="16"/>
      <c r="V1260" s="16"/>
      <c r="W1260" s="16"/>
      <c r="X1260" s="13" t="s">
        <v>109</v>
      </c>
      <c r="Y1260" s="13"/>
      <c r="Z1260" s="12">
        <v>4.96549</v>
      </c>
      <c r="AA1260" s="17">
        <f t="shared" si="304"/>
        <v>-8.0037202477447944E-2</v>
      </c>
      <c r="AB1260" s="12">
        <f t="shared" si="306"/>
        <v>6.5215757142857145</v>
      </c>
      <c r="AC1260" s="12">
        <f t="shared" si="293"/>
        <v>2.0133214285714285</v>
      </c>
      <c r="AD1260" s="18">
        <f t="shared" si="294"/>
        <v>3.2392123889095847</v>
      </c>
      <c r="AE1260" s="13" t="s">
        <v>101</v>
      </c>
      <c r="AF1260" s="19">
        <f t="shared" si="295"/>
        <v>33750.5</v>
      </c>
      <c r="AG1260" s="20">
        <f t="shared" si="296"/>
        <v>1.4038310543547503</v>
      </c>
      <c r="AH1260" s="20">
        <f t="shared" si="297"/>
        <v>2.4663175633725367</v>
      </c>
      <c r="AI1260" s="13" t="s">
        <v>51</v>
      </c>
      <c r="AJ1260" s="13" t="s">
        <v>100</v>
      </c>
      <c r="AK1260" s="13" t="s">
        <v>52</v>
      </c>
      <c r="AL1260" s="13" t="s">
        <v>102</v>
      </c>
      <c r="AM1260" s="13" t="s">
        <v>103</v>
      </c>
      <c r="AN1260" s="12">
        <v>4.96549</v>
      </c>
      <c r="AO1260" s="12">
        <v>2.5360000000000001E-2</v>
      </c>
      <c r="AP1260" s="12">
        <v>0.17319999999999999</v>
      </c>
      <c r="AQ1260" s="12">
        <v>0.27765000000000001</v>
      </c>
      <c r="AR1260" s="12"/>
      <c r="AS1260" s="13" t="s">
        <v>104</v>
      </c>
    </row>
    <row r="1261" spans="1:45" ht="21" customHeight="1">
      <c r="A1261" s="15">
        <v>46167</v>
      </c>
      <c r="B1261" s="13" t="s">
        <v>99</v>
      </c>
      <c r="C1261" s="13" t="s">
        <v>100</v>
      </c>
      <c r="D1261" s="15">
        <v>46218</v>
      </c>
      <c r="E1261" s="13">
        <f t="shared" si="298"/>
        <v>-51</v>
      </c>
      <c r="F1261" s="13" t="str">
        <f t="shared" si="302"/>
        <v>개봉전</v>
      </c>
      <c r="G1261" s="13" t="str">
        <f t="shared" si="299"/>
        <v>월</v>
      </c>
      <c r="H1261" s="13">
        <f t="shared" si="300"/>
        <v>0</v>
      </c>
      <c r="I1261" s="16">
        <v>67837</v>
      </c>
      <c r="J1261" s="16">
        <v>33450</v>
      </c>
      <c r="K1261" s="16">
        <v>34388</v>
      </c>
      <c r="L1261" s="17">
        <f t="shared" si="301"/>
        <v>0.4930937394047496</v>
      </c>
      <c r="M1261" s="17">
        <f t="shared" si="303"/>
        <v>-0.17255806010928965</v>
      </c>
      <c r="N1261" s="16">
        <f t="shared" si="305"/>
        <v>66698.142857142855</v>
      </c>
      <c r="O1261" s="16">
        <f t="shared" si="291"/>
        <v>66004</v>
      </c>
      <c r="P1261" s="18">
        <f t="shared" si="292"/>
        <v>1.0277710441791406</v>
      </c>
      <c r="Q1261" s="16"/>
      <c r="R1261" s="16"/>
      <c r="S1261" s="16"/>
      <c r="T1261" s="16"/>
      <c r="U1261" s="16"/>
      <c r="V1261" s="16"/>
      <c r="W1261" s="16"/>
      <c r="X1261" s="13" t="s">
        <v>109</v>
      </c>
      <c r="Y1261" s="13"/>
      <c r="Z1261" s="12">
        <v>3.8004500000000001</v>
      </c>
      <c r="AA1261" s="17">
        <f t="shared" si="304"/>
        <v>-0.23462739830308788</v>
      </c>
      <c r="AB1261" s="12">
        <f t="shared" si="306"/>
        <v>5.4732742857142851</v>
      </c>
      <c r="AC1261" s="12">
        <f t="shared" si="293"/>
        <v>2.1872339285714286</v>
      </c>
      <c r="AD1261" s="18">
        <f t="shared" si="294"/>
        <v>2.5023726151180834</v>
      </c>
      <c r="AE1261" s="13" t="s">
        <v>101</v>
      </c>
      <c r="AF1261" s="19">
        <f t="shared" si="295"/>
        <v>24312</v>
      </c>
      <c r="AG1261" s="20">
        <f t="shared" si="296"/>
        <v>1.3758637709772952</v>
      </c>
      <c r="AH1261" s="20">
        <f t="shared" si="297"/>
        <v>1.7375599154509405</v>
      </c>
      <c r="AI1261" s="13" t="s">
        <v>51</v>
      </c>
      <c r="AJ1261" s="13" t="s">
        <v>100</v>
      </c>
      <c r="AK1261" s="13" t="s">
        <v>52</v>
      </c>
      <c r="AL1261" s="13" t="s">
        <v>102</v>
      </c>
      <c r="AM1261" s="13" t="s">
        <v>103</v>
      </c>
      <c r="AN1261" s="12">
        <v>3.8004500000000001</v>
      </c>
      <c r="AO1261" s="12">
        <v>1.685E-2</v>
      </c>
      <c r="AP1261" s="12">
        <v>0.11813</v>
      </c>
      <c r="AQ1261" s="12">
        <v>0.19356000000000001</v>
      </c>
      <c r="AR1261" s="12"/>
      <c r="AS1261" s="13" t="s">
        <v>104</v>
      </c>
    </row>
    <row r="1262" spans="1:45" ht="21" customHeight="1">
      <c r="A1262" s="15">
        <v>46168</v>
      </c>
      <c r="B1262" s="13" t="s">
        <v>99</v>
      </c>
      <c r="C1262" s="13" t="s">
        <v>100</v>
      </c>
      <c r="D1262" s="15">
        <v>46218</v>
      </c>
      <c r="E1262" s="13">
        <f t="shared" si="298"/>
        <v>-50</v>
      </c>
      <c r="F1262" s="13" t="str">
        <f t="shared" si="302"/>
        <v>개봉전</v>
      </c>
      <c r="G1262" s="13" t="str">
        <f t="shared" si="299"/>
        <v>화</v>
      </c>
      <c r="H1262" s="13">
        <f t="shared" si="300"/>
        <v>0</v>
      </c>
      <c r="I1262" s="16">
        <v>56872</v>
      </c>
      <c r="J1262" s="16">
        <v>19012</v>
      </c>
      <c r="K1262" s="16">
        <v>37860</v>
      </c>
      <c r="L1262" s="17">
        <f t="shared" si="301"/>
        <v>0.33429455619637077</v>
      </c>
      <c r="M1262" s="17">
        <f t="shared" si="303"/>
        <v>-0.1616374544864897</v>
      </c>
      <c r="N1262" s="16">
        <f t="shared" si="305"/>
        <v>65938.142857142855</v>
      </c>
      <c r="O1262" s="16">
        <f t="shared" si="291"/>
        <v>66276.392857142855</v>
      </c>
      <c r="P1262" s="18">
        <f t="shared" si="292"/>
        <v>0.85810342941545126</v>
      </c>
      <c r="Q1262" s="16"/>
      <c r="R1262" s="16"/>
      <c r="S1262" s="16"/>
      <c r="T1262" s="16"/>
      <c r="U1262" s="16"/>
      <c r="V1262" s="16"/>
      <c r="W1262" s="16"/>
      <c r="X1262" s="13" t="s">
        <v>109</v>
      </c>
      <c r="Y1262" s="13"/>
      <c r="Z1262" s="12">
        <v>2.3591000000000002</v>
      </c>
      <c r="AA1262" s="17">
        <f t="shared" si="304"/>
        <v>-0.37925771948058784</v>
      </c>
      <c r="AB1262" s="12">
        <f t="shared" si="306"/>
        <v>4.5020157142857142</v>
      </c>
      <c r="AC1262" s="12">
        <f t="shared" si="293"/>
        <v>2.3193650000000003</v>
      </c>
      <c r="AD1262" s="18">
        <f t="shared" si="294"/>
        <v>1.9410552949991544</v>
      </c>
      <c r="AE1262" s="13" t="s">
        <v>101</v>
      </c>
      <c r="AF1262" s="19">
        <f t="shared" si="295"/>
        <v>25146.5</v>
      </c>
      <c r="AG1262" s="20">
        <f t="shared" si="296"/>
        <v>0.75604954963911475</v>
      </c>
      <c r="AH1262" s="20">
        <f t="shared" si="297"/>
        <v>1.0171318442763428</v>
      </c>
      <c r="AI1262" s="13" t="s">
        <v>51</v>
      </c>
      <c r="AJ1262" s="13" t="s">
        <v>100</v>
      </c>
      <c r="AK1262" s="13" t="s">
        <v>52</v>
      </c>
      <c r="AL1262" s="13" t="s">
        <v>102</v>
      </c>
      <c r="AM1262" s="13" t="s">
        <v>103</v>
      </c>
      <c r="AN1262" s="12">
        <v>2.3591000000000002</v>
      </c>
      <c r="AO1262" s="12">
        <v>5.6699999999999997E-3</v>
      </c>
      <c r="AP1262" s="12">
        <v>0.21892</v>
      </c>
      <c r="AQ1262" s="12">
        <v>0.13281999999999999</v>
      </c>
      <c r="AR1262" s="12"/>
      <c r="AS1262" s="13" t="s">
        <v>104</v>
      </c>
    </row>
    <row r="1263" spans="1:45" ht="21" customHeight="1">
      <c r="A1263" s="15">
        <v>46169</v>
      </c>
      <c r="B1263" s="13" t="s">
        <v>99</v>
      </c>
      <c r="C1263" s="13" t="s">
        <v>100</v>
      </c>
      <c r="D1263" s="15">
        <v>46218</v>
      </c>
      <c r="E1263" s="13">
        <f t="shared" si="298"/>
        <v>-49</v>
      </c>
      <c r="F1263" s="13" t="str">
        <f t="shared" si="302"/>
        <v>개봉전</v>
      </c>
      <c r="G1263" s="13" t="str">
        <f t="shared" si="299"/>
        <v>수</v>
      </c>
      <c r="H1263" s="13">
        <f t="shared" si="300"/>
        <v>0</v>
      </c>
      <c r="I1263" s="16">
        <v>62062</v>
      </c>
      <c r="J1263" s="16">
        <v>22662</v>
      </c>
      <c r="K1263" s="16">
        <v>39400</v>
      </c>
      <c r="L1263" s="17">
        <f t="shared" si="301"/>
        <v>0.36515097805420388</v>
      </c>
      <c r="M1263" s="17">
        <f t="shared" si="303"/>
        <v>9.1257560838373886E-2</v>
      </c>
      <c r="N1263" s="16">
        <f t="shared" si="305"/>
        <v>66912.142857142855</v>
      </c>
      <c r="O1263" s="16">
        <f t="shared" si="291"/>
        <v>66189.392857142855</v>
      </c>
      <c r="P1263" s="18">
        <f t="shared" si="292"/>
        <v>0.9376426844396194</v>
      </c>
      <c r="Q1263" s="16"/>
      <c r="R1263" s="16"/>
      <c r="S1263" s="16"/>
      <c r="T1263" s="16"/>
      <c r="U1263" s="16"/>
      <c r="V1263" s="16"/>
      <c r="W1263" s="16"/>
      <c r="X1263" s="13" t="s">
        <v>109</v>
      </c>
      <c r="Y1263" s="13"/>
      <c r="Z1263" s="12">
        <v>1.7300199999999999</v>
      </c>
      <c r="AA1263" s="17">
        <f t="shared" si="304"/>
        <v>-0.26666101479377735</v>
      </c>
      <c r="AB1263" s="12">
        <f t="shared" si="306"/>
        <v>3.981547142857143</v>
      </c>
      <c r="AC1263" s="12">
        <f t="shared" si="293"/>
        <v>2.399149285714286</v>
      </c>
      <c r="AD1263" s="18">
        <f t="shared" si="294"/>
        <v>1.659566233149905</v>
      </c>
      <c r="AE1263" s="13" t="s">
        <v>101</v>
      </c>
      <c r="AF1263" s="19">
        <f t="shared" si="295"/>
        <v>20382.25</v>
      </c>
      <c r="AG1263" s="20">
        <f t="shared" si="296"/>
        <v>1.111849771247041</v>
      </c>
      <c r="AH1263" s="20">
        <f t="shared" si="297"/>
        <v>0.72109726989537049</v>
      </c>
      <c r="AI1263" s="13" t="s">
        <v>51</v>
      </c>
      <c r="AJ1263" s="13" t="s">
        <v>100</v>
      </c>
      <c r="AK1263" s="13" t="s">
        <v>52</v>
      </c>
      <c r="AL1263" s="13" t="s">
        <v>102</v>
      </c>
      <c r="AM1263" s="13" t="s">
        <v>103</v>
      </c>
      <c r="AN1263" s="12">
        <v>1.7300199999999999</v>
      </c>
      <c r="AO1263" s="12">
        <v>6.4999999999999997E-3</v>
      </c>
      <c r="AP1263" s="12">
        <v>0.16167999999999999</v>
      </c>
      <c r="AQ1263" s="12">
        <v>0.12764</v>
      </c>
      <c r="AR1263" s="12"/>
      <c r="AS1263" s="13" t="s">
        <v>104</v>
      </c>
    </row>
    <row r="1264" spans="1:45" ht="21" customHeight="1">
      <c r="A1264" s="15">
        <v>46170</v>
      </c>
      <c r="B1264" s="13" t="s">
        <v>99</v>
      </c>
      <c r="C1264" s="13" t="s">
        <v>100</v>
      </c>
      <c r="D1264" s="15">
        <v>46218</v>
      </c>
      <c r="E1264" s="13">
        <f t="shared" si="298"/>
        <v>-48</v>
      </c>
      <c r="F1264" s="13" t="str">
        <f t="shared" si="302"/>
        <v>개봉전</v>
      </c>
      <c r="G1264" s="13" t="str">
        <f t="shared" si="299"/>
        <v>목</v>
      </c>
      <c r="H1264" s="13">
        <f t="shared" si="300"/>
        <v>0</v>
      </c>
      <c r="I1264" s="16">
        <v>62076</v>
      </c>
      <c r="J1264" s="16">
        <v>22922</v>
      </c>
      <c r="K1264" s="16">
        <v>39154</v>
      </c>
      <c r="L1264" s="17">
        <f t="shared" si="301"/>
        <v>0.36925703975771634</v>
      </c>
      <c r="M1264" s="17">
        <f t="shared" si="303"/>
        <v>2.2558087074209254E-4</v>
      </c>
      <c r="N1264" s="16">
        <f t="shared" si="305"/>
        <v>67291.571428571435</v>
      </c>
      <c r="O1264" s="16">
        <f t="shared" si="291"/>
        <v>66228.25</v>
      </c>
      <c r="P1264" s="18">
        <f t="shared" si="292"/>
        <v>0.93730394506875847</v>
      </c>
      <c r="Q1264" s="16"/>
      <c r="R1264" s="16"/>
      <c r="S1264" s="16"/>
      <c r="T1264" s="16"/>
      <c r="U1264" s="16"/>
      <c r="V1264" s="16"/>
      <c r="W1264" s="16"/>
      <c r="X1264" s="13" t="s">
        <v>109</v>
      </c>
      <c r="Y1264" s="13"/>
      <c r="Z1264" s="12">
        <v>1.58786</v>
      </c>
      <c r="AA1264" s="17">
        <f t="shared" si="304"/>
        <v>-8.2172460433983296E-2</v>
      </c>
      <c r="AB1264" s="12">
        <f t="shared" si="306"/>
        <v>3.5145228571428575</v>
      </c>
      <c r="AC1264" s="12">
        <f t="shared" si="293"/>
        <v>2.4561864285714283</v>
      </c>
      <c r="AD1264" s="18">
        <f t="shared" si="294"/>
        <v>1.4308860338370084</v>
      </c>
      <c r="AE1264" s="13" t="s">
        <v>101</v>
      </c>
      <c r="AF1264" s="19">
        <f t="shared" si="295"/>
        <v>21783.25</v>
      </c>
      <c r="AG1264" s="20">
        <f t="shared" si="296"/>
        <v>1.0522764050359794</v>
      </c>
      <c r="AH1264" s="20">
        <f t="shared" si="297"/>
        <v>0.64647372916376467</v>
      </c>
      <c r="AI1264" s="13" t="s">
        <v>51</v>
      </c>
      <c r="AJ1264" s="13" t="s">
        <v>100</v>
      </c>
      <c r="AK1264" s="13" t="s">
        <v>52</v>
      </c>
      <c r="AL1264" s="13" t="s">
        <v>102</v>
      </c>
      <c r="AM1264" s="13" t="s">
        <v>103</v>
      </c>
      <c r="AN1264" s="12">
        <v>1.58786</v>
      </c>
      <c r="AO1264" s="12">
        <v>9.1699999999999993E-3</v>
      </c>
      <c r="AP1264" s="12">
        <v>0.14616999999999999</v>
      </c>
      <c r="AQ1264" s="12">
        <v>0.12798000000000001</v>
      </c>
      <c r="AR1264" s="12"/>
      <c r="AS1264" s="13" t="s">
        <v>104</v>
      </c>
    </row>
    <row r="1265" spans="1:45" ht="21" customHeight="1">
      <c r="A1265" s="15">
        <v>46171</v>
      </c>
      <c r="B1265" s="13" t="s">
        <v>99</v>
      </c>
      <c r="C1265" s="13" t="s">
        <v>100</v>
      </c>
      <c r="D1265" s="15">
        <v>46218</v>
      </c>
      <c r="E1265" s="13">
        <f t="shared" si="298"/>
        <v>-47</v>
      </c>
      <c r="F1265" s="13" t="str">
        <f t="shared" si="302"/>
        <v>개봉전</v>
      </c>
      <c r="G1265" s="13" t="str">
        <f t="shared" si="299"/>
        <v>금</v>
      </c>
      <c r="H1265" s="13">
        <f t="shared" si="300"/>
        <v>0</v>
      </c>
      <c r="I1265" s="16">
        <v>65684</v>
      </c>
      <c r="J1265" s="16">
        <v>25641</v>
      </c>
      <c r="K1265" s="16">
        <v>40044</v>
      </c>
      <c r="L1265" s="17">
        <f t="shared" si="301"/>
        <v>0.39036903964435782</v>
      </c>
      <c r="M1265" s="17">
        <f t="shared" si="303"/>
        <v>5.8122301694696787E-2</v>
      </c>
      <c r="N1265" s="16">
        <f t="shared" si="305"/>
        <v>67336</v>
      </c>
      <c r="O1265" s="16">
        <f t="shared" si="291"/>
        <v>66168</v>
      </c>
      <c r="P1265" s="18">
        <f t="shared" si="292"/>
        <v>0.99268528593882244</v>
      </c>
      <c r="Q1265" s="16"/>
      <c r="R1265" s="16"/>
      <c r="S1265" s="16"/>
      <c r="T1265" s="16"/>
      <c r="U1265" s="16"/>
      <c r="V1265" s="16"/>
      <c r="W1265" s="16"/>
      <c r="X1265" s="13" t="s">
        <v>109</v>
      </c>
      <c r="Y1265" s="13"/>
      <c r="Z1265" s="12">
        <v>2.0045099999999998</v>
      </c>
      <c r="AA1265" s="17">
        <f t="shared" si="304"/>
        <v>0.26239718866902617</v>
      </c>
      <c r="AB1265" s="12">
        <f t="shared" si="306"/>
        <v>3.1207028571428568</v>
      </c>
      <c r="AC1265" s="12">
        <f t="shared" si="293"/>
        <v>2.4879796428571432</v>
      </c>
      <c r="AD1265" s="18">
        <f t="shared" si="294"/>
        <v>1.2543120544021444</v>
      </c>
      <c r="AE1265" s="13" t="s">
        <v>101</v>
      </c>
      <c r="AF1265" s="19">
        <f t="shared" si="295"/>
        <v>29786.75</v>
      </c>
      <c r="AG1265" s="20">
        <f t="shared" si="296"/>
        <v>0.86081898830855996</v>
      </c>
      <c r="AH1265" s="20">
        <f t="shared" si="297"/>
        <v>0.8056778140266706</v>
      </c>
      <c r="AI1265" s="13" t="s">
        <v>51</v>
      </c>
      <c r="AJ1265" s="13" t="s">
        <v>100</v>
      </c>
      <c r="AK1265" s="13" t="s">
        <v>52</v>
      </c>
      <c r="AL1265" s="13" t="s">
        <v>102</v>
      </c>
      <c r="AM1265" s="13" t="s">
        <v>103</v>
      </c>
      <c r="AN1265" s="12">
        <v>2.0045099999999998</v>
      </c>
      <c r="AO1265" s="12">
        <v>5.3299999999999997E-3</v>
      </c>
      <c r="AP1265" s="12">
        <v>0.14449999999999999</v>
      </c>
      <c r="AQ1265" s="12">
        <v>0.13231999999999999</v>
      </c>
      <c r="AR1265" s="12"/>
      <c r="AS1265" s="13" t="s">
        <v>104</v>
      </c>
    </row>
    <row r="1266" spans="1:45" ht="21" customHeight="1">
      <c r="A1266" s="15">
        <v>46172</v>
      </c>
      <c r="B1266" s="13" t="s">
        <v>99</v>
      </c>
      <c r="C1266" s="13" t="s">
        <v>100</v>
      </c>
      <c r="D1266" s="15">
        <v>46218</v>
      </c>
      <c r="E1266" s="13">
        <f t="shared" si="298"/>
        <v>-46</v>
      </c>
      <c r="F1266" s="13" t="str">
        <f t="shared" si="302"/>
        <v>개봉전</v>
      </c>
      <c r="G1266" s="13" t="str">
        <f t="shared" si="299"/>
        <v>토</v>
      </c>
      <c r="H1266" s="13">
        <f t="shared" si="300"/>
        <v>1</v>
      </c>
      <c r="I1266" s="16">
        <v>69772</v>
      </c>
      <c r="J1266" s="16">
        <v>33719</v>
      </c>
      <c r="K1266" s="16">
        <v>36054</v>
      </c>
      <c r="L1266" s="17">
        <f t="shared" si="301"/>
        <v>0.48327409275927308</v>
      </c>
      <c r="M1266" s="17">
        <f t="shared" si="303"/>
        <v>6.2237378965958268E-2</v>
      </c>
      <c r="N1266" s="16">
        <f t="shared" si="305"/>
        <v>66612.428571428565</v>
      </c>
      <c r="O1266" s="16">
        <f t="shared" si="291"/>
        <v>65596.607142857145</v>
      </c>
      <c r="P1266" s="18">
        <f t="shared" si="292"/>
        <v>1.0636525734943825</v>
      </c>
      <c r="Q1266" s="16"/>
      <c r="R1266" s="16"/>
      <c r="S1266" s="16"/>
      <c r="T1266" s="16"/>
      <c r="U1266" s="16"/>
      <c r="V1266" s="16"/>
      <c r="W1266" s="16"/>
      <c r="X1266" s="13" t="s">
        <v>109</v>
      </c>
      <c r="Y1266" s="13"/>
      <c r="Z1266" s="12">
        <v>1.82213</v>
      </c>
      <c r="AA1266" s="17">
        <f t="shared" si="304"/>
        <v>-9.0984829210131068E-2</v>
      </c>
      <c r="AB1266" s="12">
        <f t="shared" si="306"/>
        <v>2.609937142857143</v>
      </c>
      <c r="AC1266" s="12">
        <f t="shared" si="293"/>
        <v>2.5446053571428573</v>
      </c>
      <c r="AD1266" s="18">
        <f t="shared" si="294"/>
        <v>1.0256746239769148</v>
      </c>
      <c r="AE1266" s="13" t="s">
        <v>101</v>
      </c>
      <c r="AF1266" s="19">
        <f t="shared" si="295"/>
        <v>41128.5</v>
      </c>
      <c r="AG1266" s="20">
        <f t="shared" si="296"/>
        <v>0.8198451195642924</v>
      </c>
      <c r="AH1266" s="20">
        <f t="shared" si="297"/>
        <v>0.71607567550118278</v>
      </c>
      <c r="AI1266" s="13" t="s">
        <v>51</v>
      </c>
      <c r="AJ1266" s="13" t="s">
        <v>100</v>
      </c>
      <c r="AK1266" s="13" t="s">
        <v>52</v>
      </c>
      <c r="AL1266" s="13" t="s">
        <v>102</v>
      </c>
      <c r="AM1266" s="13" t="s">
        <v>103</v>
      </c>
      <c r="AN1266" s="12">
        <v>1.82213</v>
      </c>
      <c r="AO1266" s="12">
        <v>6.8399999999999997E-3</v>
      </c>
      <c r="AP1266" s="12">
        <v>0.11012</v>
      </c>
      <c r="AQ1266" s="12">
        <v>0.15967999999999999</v>
      </c>
      <c r="AR1266" s="12"/>
      <c r="AS1266" s="13" t="s">
        <v>104</v>
      </c>
    </row>
    <row r="1267" spans="1:45" ht="21" customHeight="1">
      <c r="A1267" s="15">
        <v>46173</v>
      </c>
      <c r="B1267" s="13" t="s">
        <v>99</v>
      </c>
      <c r="C1267" s="13" t="s">
        <v>100</v>
      </c>
      <c r="D1267" s="15">
        <v>46218</v>
      </c>
      <c r="E1267" s="13">
        <f t="shared" si="298"/>
        <v>-45</v>
      </c>
      <c r="F1267" s="13" t="str">
        <f t="shared" si="302"/>
        <v>개봉전</v>
      </c>
      <c r="G1267" s="13" t="str">
        <f t="shared" si="299"/>
        <v>일</v>
      </c>
      <c r="H1267" s="13">
        <f t="shared" si="300"/>
        <v>1</v>
      </c>
      <c r="I1267" s="16">
        <v>65972</v>
      </c>
      <c r="J1267" s="16">
        <v>30856</v>
      </c>
      <c r="K1267" s="16">
        <v>35116</v>
      </c>
      <c r="L1267" s="17">
        <f t="shared" si="301"/>
        <v>0.46771357545625419</v>
      </c>
      <c r="M1267" s="17">
        <f t="shared" si="303"/>
        <v>-5.4463108410250483E-2</v>
      </c>
      <c r="N1267" s="16">
        <f t="shared" si="305"/>
        <v>64325</v>
      </c>
      <c r="O1267" s="16">
        <f t="shared" si="291"/>
        <v>64753.464285714283</v>
      </c>
      <c r="P1267" s="18">
        <f t="shared" si="292"/>
        <v>1.0188180775766549</v>
      </c>
      <c r="Q1267" s="16"/>
      <c r="R1267" s="16"/>
      <c r="S1267" s="16"/>
      <c r="T1267" s="16"/>
      <c r="U1267" s="16"/>
      <c r="V1267" s="16"/>
      <c r="W1267" s="16"/>
      <c r="X1267" s="13" t="s">
        <v>109</v>
      </c>
      <c r="Y1267" s="13"/>
      <c r="Z1267" s="12">
        <v>1.61222</v>
      </c>
      <c r="AA1267" s="17">
        <f t="shared" si="304"/>
        <v>-0.11520034245635602</v>
      </c>
      <c r="AB1267" s="12">
        <f t="shared" si="306"/>
        <v>2.1308985714285713</v>
      </c>
      <c r="AC1267" s="12">
        <f t="shared" si="293"/>
        <v>2.5979775000000003</v>
      </c>
      <c r="AD1267" s="18">
        <f t="shared" si="294"/>
        <v>0.82021440579395744</v>
      </c>
      <c r="AE1267" s="13" t="s">
        <v>101</v>
      </c>
      <c r="AF1267" s="19">
        <f t="shared" si="295"/>
        <v>37162.25</v>
      </c>
      <c r="AG1267" s="20">
        <f t="shared" si="296"/>
        <v>0.83030494655194453</v>
      </c>
      <c r="AH1267" s="20">
        <f t="shared" si="297"/>
        <v>0.62056734517523715</v>
      </c>
      <c r="AI1267" s="13" t="s">
        <v>51</v>
      </c>
      <c r="AJ1267" s="13" t="s">
        <v>100</v>
      </c>
      <c r="AK1267" s="13" t="s">
        <v>52</v>
      </c>
      <c r="AL1267" s="13" t="s">
        <v>102</v>
      </c>
      <c r="AM1267" s="13" t="s">
        <v>103</v>
      </c>
      <c r="AN1267" s="12">
        <v>1.61222</v>
      </c>
      <c r="AO1267" s="12">
        <v>3.3300000000000001E-3</v>
      </c>
      <c r="AP1267" s="12">
        <v>0.11279</v>
      </c>
      <c r="AQ1267" s="12">
        <v>0.16803000000000001</v>
      </c>
      <c r="AR1267" s="12"/>
      <c r="AS1267" s="13" t="s">
        <v>104</v>
      </c>
    </row>
    <row r="1268" spans="1:45" ht="21" customHeight="1">
      <c r="A1268" s="15">
        <v>46174</v>
      </c>
      <c r="B1268" s="13" t="s">
        <v>99</v>
      </c>
      <c r="C1268" s="13" t="s">
        <v>100</v>
      </c>
      <c r="D1268" s="15">
        <v>46218</v>
      </c>
      <c r="E1268" s="13">
        <f t="shared" si="298"/>
        <v>-44</v>
      </c>
      <c r="F1268" s="13" t="str">
        <f t="shared" si="302"/>
        <v>개봉전</v>
      </c>
      <c r="G1268" s="13" t="str">
        <f t="shared" si="299"/>
        <v>월</v>
      </c>
      <c r="H1268" s="13">
        <f t="shared" si="300"/>
        <v>0</v>
      </c>
      <c r="I1268" s="16">
        <v>60176</v>
      </c>
      <c r="J1268" s="16">
        <v>18714</v>
      </c>
      <c r="K1268" s="16">
        <v>41461</v>
      </c>
      <c r="L1268" s="17">
        <f t="shared" si="301"/>
        <v>0.3109877692103164</v>
      </c>
      <c r="M1268" s="17">
        <f t="shared" si="303"/>
        <v>-8.7855453828897145E-2</v>
      </c>
      <c r="N1268" s="16">
        <f t="shared" si="305"/>
        <v>63230.571428571428</v>
      </c>
      <c r="O1268" s="16">
        <f t="shared" si="291"/>
        <v>64535.464285714283</v>
      </c>
      <c r="P1268" s="18">
        <f t="shared" si="292"/>
        <v>0.93244854850018788</v>
      </c>
      <c r="Q1268" s="16"/>
      <c r="R1268" s="16"/>
      <c r="S1268" s="16"/>
      <c r="T1268" s="16"/>
      <c r="U1268" s="16"/>
      <c r="V1268" s="16"/>
      <c r="W1268" s="16"/>
      <c r="X1268" s="13" t="s">
        <v>109</v>
      </c>
      <c r="Y1268" s="13"/>
      <c r="Z1268" s="12">
        <v>1.4935799999999999</v>
      </c>
      <c r="AA1268" s="17">
        <f t="shared" si="304"/>
        <v>-7.3587971864881974E-2</v>
      </c>
      <c r="AB1268" s="12">
        <f t="shared" si="306"/>
        <v>1.8013457142857143</v>
      </c>
      <c r="AC1268" s="12">
        <f t="shared" si="293"/>
        <v>2.6434475000000002</v>
      </c>
      <c r="AD1268" s="18">
        <f t="shared" si="294"/>
        <v>0.68143805174330652</v>
      </c>
      <c r="AE1268" s="13" t="s">
        <v>101</v>
      </c>
      <c r="AF1268" s="19">
        <f t="shared" si="295"/>
        <v>26986</v>
      </c>
      <c r="AG1268" s="20">
        <f t="shared" si="296"/>
        <v>0.69347068850515081</v>
      </c>
      <c r="AH1268" s="20">
        <f t="shared" si="297"/>
        <v>0.56501216687677736</v>
      </c>
      <c r="AI1268" s="13" t="s">
        <v>51</v>
      </c>
      <c r="AJ1268" s="13" t="s">
        <v>100</v>
      </c>
      <c r="AK1268" s="13" t="s">
        <v>52</v>
      </c>
      <c r="AL1268" s="13" t="s">
        <v>102</v>
      </c>
      <c r="AM1268" s="13" t="s">
        <v>103</v>
      </c>
      <c r="AN1268" s="12">
        <v>1.4935799999999999</v>
      </c>
      <c r="AO1268" s="12">
        <v>5.3299999999999997E-3</v>
      </c>
      <c r="AP1268" s="12">
        <v>0.15401000000000001</v>
      </c>
      <c r="AQ1268" s="12">
        <v>0.12931000000000001</v>
      </c>
      <c r="AR1268" s="12"/>
      <c r="AS1268" s="13" t="s">
        <v>104</v>
      </c>
    </row>
    <row r="1269" spans="1:45" ht="21" customHeight="1">
      <c r="A1269" s="15">
        <v>46175</v>
      </c>
      <c r="B1269" s="13" t="s">
        <v>99</v>
      </c>
      <c r="C1269" s="13" t="s">
        <v>100</v>
      </c>
      <c r="D1269" s="15">
        <v>46218</v>
      </c>
      <c r="E1269" s="13">
        <f t="shared" si="298"/>
        <v>-43</v>
      </c>
      <c r="F1269" s="13" t="str">
        <f t="shared" si="302"/>
        <v>개봉전</v>
      </c>
      <c r="G1269" s="13" t="str">
        <f t="shared" si="299"/>
        <v>화</v>
      </c>
      <c r="H1269" s="13">
        <f t="shared" si="300"/>
        <v>0</v>
      </c>
      <c r="I1269" s="16">
        <v>55240</v>
      </c>
      <c r="J1269" s="16">
        <v>16212</v>
      </c>
      <c r="K1269" s="16">
        <v>39028</v>
      </c>
      <c r="L1269" s="17">
        <f t="shared" si="301"/>
        <v>0.2934829833454019</v>
      </c>
      <c r="M1269" s="17">
        <f t="shared" si="303"/>
        <v>-8.2026056899760724E-2</v>
      </c>
      <c r="N1269" s="16">
        <f t="shared" si="305"/>
        <v>62997.428571428572</v>
      </c>
      <c r="O1269" s="16">
        <f t="shared" si="291"/>
        <v>64171.964285714283</v>
      </c>
      <c r="P1269" s="18">
        <f t="shared" si="292"/>
        <v>0.86081204798490663</v>
      </c>
      <c r="Q1269" s="16"/>
      <c r="R1269" s="16"/>
      <c r="S1269" s="16"/>
      <c r="T1269" s="16"/>
      <c r="U1269" s="16"/>
      <c r="V1269" s="16"/>
      <c r="W1269" s="16"/>
      <c r="X1269" s="13" t="s">
        <v>109</v>
      </c>
      <c r="Y1269" s="13"/>
      <c r="Z1269" s="12">
        <v>1.23912</v>
      </c>
      <c r="AA1269" s="17">
        <f t="shared" si="304"/>
        <v>-0.1703691800907885</v>
      </c>
      <c r="AB1269" s="12">
        <f t="shared" si="306"/>
        <v>1.6413485714285714</v>
      </c>
      <c r="AC1269" s="12">
        <f t="shared" si="293"/>
        <v>2.6889949999999998</v>
      </c>
      <c r="AD1269" s="18">
        <f t="shared" si="294"/>
        <v>0.61039480230665044</v>
      </c>
      <c r="AE1269" s="13" t="s">
        <v>101</v>
      </c>
      <c r="AF1269" s="19">
        <f t="shared" si="295"/>
        <v>24272.5</v>
      </c>
      <c r="AG1269" s="20">
        <f t="shared" si="296"/>
        <v>0.66791636625811102</v>
      </c>
      <c r="AH1269" s="20">
        <f t="shared" si="297"/>
        <v>0.46081156714683369</v>
      </c>
      <c r="AI1269" s="13" t="s">
        <v>51</v>
      </c>
      <c r="AJ1269" s="13" t="s">
        <v>100</v>
      </c>
      <c r="AK1269" s="13" t="s">
        <v>52</v>
      </c>
      <c r="AL1269" s="13" t="s">
        <v>102</v>
      </c>
      <c r="AM1269" s="13" t="s">
        <v>103</v>
      </c>
      <c r="AN1269" s="12">
        <v>1.23912</v>
      </c>
      <c r="AO1269" s="12">
        <v>3.8300000000000001E-3</v>
      </c>
      <c r="AP1269" s="12">
        <v>0.15201000000000001</v>
      </c>
      <c r="AQ1269" s="12">
        <v>0.14532999999999999</v>
      </c>
      <c r="AR1269" s="12"/>
      <c r="AS1269" s="13" t="s">
        <v>104</v>
      </c>
    </row>
    <row r="1270" spans="1:45" ht="21" customHeight="1">
      <c r="A1270" s="15">
        <v>46176</v>
      </c>
      <c r="B1270" s="13" t="s">
        <v>99</v>
      </c>
      <c r="C1270" s="13" t="s">
        <v>100</v>
      </c>
      <c r="D1270" s="15">
        <v>46218</v>
      </c>
      <c r="E1270" s="13">
        <f t="shared" si="298"/>
        <v>-42</v>
      </c>
      <c r="F1270" s="13" t="str">
        <f t="shared" si="302"/>
        <v>개봉전</v>
      </c>
      <c r="G1270" s="13" t="str">
        <f t="shared" si="299"/>
        <v>수</v>
      </c>
      <c r="H1270" s="13">
        <f t="shared" si="300"/>
        <v>0</v>
      </c>
      <c r="I1270" s="16">
        <v>60963</v>
      </c>
      <c r="J1270" s="16">
        <v>23370</v>
      </c>
      <c r="K1270" s="16">
        <v>37594</v>
      </c>
      <c r="L1270" s="17">
        <f t="shared" si="301"/>
        <v>0.3833472762167216</v>
      </c>
      <c r="M1270" s="17">
        <f t="shared" si="303"/>
        <v>0.10360246198406942</v>
      </c>
      <c r="N1270" s="16">
        <f t="shared" si="305"/>
        <v>62840.428571428572</v>
      </c>
      <c r="O1270" s="16">
        <f t="shared" si="291"/>
        <v>63561.821428571428</v>
      </c>
      <c r="P1270" s="18">
        <f t="shared" si="292"/>
        <v>0.95911348400404328</v>
      </c>
      <c r="Q1270" s="16"/>
      <c r="R1270" s="16"/>
      <c r="S1270" s="16"/>
      <c r="T1270" s="16"/>
      <c r="U1270" s="16"/>
      <c r="V1270" s="16"/>
      <c r="W1270" s="16"/>
      <c r="X1270" s="13" t="s">
        <v>109</v>
      </c>
      <c r="Y1270" s="13"/>
      <c r="Z1270" s="12">
        <v>1.06474</v>
      </c>
      <c r="AA1270" s="17">
        <f t="shared" si="304"/>
        <v>-0.14072890438375618</v>
      </c>
      <c r="AB1270" s="12">
        <f t="shared" si="306"/>
        <v>1.5463085714285716</v>
      </c>
      <c r="AC1270" s="12">
        <f t="shared" si="293"/>
        <v>2.7262949999999999</v>
      </c>
      <c r="AD1270" s="18">
        <f t="shared" si="294"/>
        <v>0.56718314468117781</v>
      </c>
      <c r="AE1270" s="13" t="s">
        <v>101</v>
      </c>
      <c r="AF1270" s="19">
        <f t="shared" si="295"/>
        <v>20172.25</v>
      </c>
      <c r="AG1270" s="20">
        <f t="shared" si="296"/>
        <v>1.1585222273172304</v>
      </c>
      <c r="AH1270" s="20">
        <f t="shared" si="297"/>
        <v>0.39054467693334727</v>
      </c>
      <c r="AI1270" s="13" t="s">
        <v>51</v>
      </c>
      <c r="AJ1270" s="13" t="s">
        <v>100</v>
      </c>
      <c r="AK1270" s="13" t="s">
        <v>52</v>
      </c>
      <c r="AL1270" s="13" t="s">
        <v>102</v>
      </c>
      <c r="AM1270" s="13" t="s">
        <v>103</v>
      </c>
      <c r="AN1270" s="12">
        <v>1.06474</v>
      </c>
      <c r="AO1270" s="12">
        <v>2.33E-3</v>
      </c>
      <c r="AP1270" s="12">
        <v>0.15834999999999999</v>
      </c>
      <c r="AQ1270" s="12">
        <v>0.16234999999999999</v>
      </c>
      <c r="AR1270" s="12"/>
      <c r="AS1270" s="13" t="s">
        <v>104</v>
      </c>
    </row>
    <row r="1271" spans="1:45" ht="21" customHeight="1">
      <c r="A1271" s="15">
        <v>46177</v>
      </c>
      <c r="B1271" s="13" t="s">
        <v>99</v>
      </c>
      <c r="C1271" s="13" t="s">
        <v>100</v>
      </c>
      <c r="D1271" s="15">
        <v>46218</v>
      </c>
      <c r="E1271" s="13">
        <f t="shared" si="298"/>
        <v>-41</v>
      </c>
      <c r="F1271" s="13" t="str">
        <f t="shared" si="302"/>
        <v>개봉전</v>
      </c>
      <c r="G1271" s="13" t="str">
        <f t="shared" si="299"/>
        <v>목</v>
      </c>
      <c r="H1271" s="13">
        <f t="shared" si="300"/>
        <v>0</v>
      </c>
      <c r="I1271" s="16">
        <v>61376</v>
      </c>
      <c r="J1271" s="16">
        <v>20142</v>
      </c>
      <c r="K1271" s="16">
        <v>41234</v>
      </c>
      <c r="L1271" s="17">
        <f t="shared" si="301"/>
        <v>0.32817387904066736</v>
      </c>
      <c r="M1271" s="17">
        <f t="shared" si="303"/>
        <v>6.7746009874842805E-3</v>
      </c>
      <c r="N1271" s="16">
        <f t="shared" si="305"/>
        <v>62740.428571428572</v>
      </c>
      <c r="O1271" s="16">
        <f t="shared" si="291"/>
        <v>63616.321428571428</v>
      </c>
      <c r="P1271" s="18">
        <f t="shared" si="292"/>
        <v>0.96478385769150665</v>
      </c>
      <c r="Q1271" s="16"/>
      <c r="R1271" s="16"/>
      <c r="S1271" s="16"/>
      <c r="T1271" s="16"/>
      <c r="U1271" s="16"/>
      <c r="V1271" s="16"/>
      <c r="W1271" s="16"/>
      <c r="X1271" s="13" t="s">
        <v>109</v>
      </c>
      <c r="Y1271" s="13"/>
      <c r="Z1271" s="12">
        <v>0.99165999999999999</v>
      </c>
      <c r="AA1271" s="17">
        <f t="shared" si="304"/>
        <v>-6.86364746323046E-2</v>
      </c>
      <c r="AB1271" s="12">
        <f t="shared" si="306"/>
        <v>1.4611371428571427</v>
      </c>
      <c r="AC1271" s="12">
        <f t="shared" si="293"/>
        <v>2.7566042857142854</v>
      </c>
      <c r="AD1271" s="18">
        <f t="shared" si="294"/>
        <v>0.53004965218594513</v>
      </c>
      <c r="AE1271" s="13" t="s">
        <v>101</v>
      </c>
      <c r="AF1271" s="19">
        <f t="shared" si="295"/>
        <v>21013.25</v>
      </c>
      <c r="AG1271" s="20">
        <f t="shared" si="296"/>
        <v>0.95853806526834262</v>
      </c>
      <c r="AH1271" s="20">
        <f t="shared" si="297"/>
        <v>0.35973970044925879</v>
      </c>
      <c r="AI1271" s="13" t="s">
        <v>51</v>
      </c>
      <c r="AJ1271" s="13" t="s">
        <v>100</v>
      </c>
      <c r="AK1271" s="13" t="s">
        <v>52</v>
      </c>
      <c r="AL1271" s="13" t="s">
        <v>102</v>
      </c>
      <c r="AM1271" s="13" t="s">
        <v>103</v>
      </c>
      <c r="AN1271" s="12">
        <v>0.99165999999999999</v>
      </c>
      <c r="AO1271" s="12">
        <v>2.33E-3</v>
      </c>
      <c r="AP1271" s="12">
        <v>0.21525</v>
      </c>
      <c r="AQ1271" s="12">
        <v>0.12881000000000001</v>
      </c>
      <c r="AR1271" s="12"/>
      <c r="AS1271" s="13" t="s">
        <v>104</v>
      </c>
    </row>
    <row r="1272" spans="1:45" ht="21" customHeight="1">
      <c r="A1272" s="15">
        <v>46178</v>
      </c>
      <c r="B1272" s="13" t="s">
        <v>99</v>
      </c>
      <c r="C1272" s="13" t="s">
        <v>100</v>
      </c>
      <c r="D1272" s="15">
        <v>46218</v>
      </c>
      <c r="E1272" s="13">
        <f t="shared" si="298"/>
        <v>-40</v>
      </c>
      <c r="F1272" s="13" t="str">
        <f t="shared" si="302"/>
        <v>개봉전</v>
      </c>
      <c r="G1272" s="13" t="str">
        <f t="shared" si="299"/>
        <v>금</v>
      </c>
      <c r="H1272" s="13">
        <f t="shared" si="300"/>
        <v>0</v>
      </c>
      <c r="I1272" s="16">
        <v>63833</v>
      </c>
      <c r="J1272" s="16">
        <v>23320</v>
      </c>
      <c r="K1272" s="16">
        <v>40512</v>
      </c>
      <c r="L1272" s="17">
        <f t="shared" si="301"/>
        <v>0.36532827847665</v>
      </c>
      <c r="M1272" s="17">
        <f t="shared" si="303"/>
        <v>4.0031934306569372E-2</v>
      </c>
      <c r="N1272" s="16">
        <f t="shared" si="305"/>
        <v>62476</v>
      </c>
      <c r="O1272" s="16">
        <f t="shared" si="291"/>
        <v>63641.964285714283</v>
      </c>
      <c r="P1272" s="18">
        <f t="shared" si="292"/>
        <v>1.0030017256134345</v>
      </c>
      <c r="Q1272" s="16"/>
      <c r="R1272" s="16"/>
      <c r="S1272" s="16"/>
      <c r="T1272" s="16"/>
      <c r="U1272" s="16"/>
      <c r="V1272" s="16"/>
      <c r="W1272" s="16"/>
      <c r="X1272" s="13" t="s">
        <v>109</v>
      </c>
      <c r="Y1272" s="13"/>
      <c r="Z1272" s="12">
        <v>0.92842000000000002</v>
      </c>
      <c r="AA1272" s="17">
        <f t="shared" si="304"/>
        <v>-6.3771857289796841E-2</v>
      </c>
      <c r="AB1272" s="12">
        <f t="shared" si="306"/>
        <v>1.3074099999999997</v>
      </c>
      <c r="AC1272" s="12">
        <f t="shared" si="293"/>
        <v>2.7789042857142854</v>
      </c>
      <c r="AD1272" s="18">
        <f t="shared" si="294"/>
        <v>0.4704768014937028</v>
      </c>
      <c r="AE1272" s="13" t="s">
        <v>101</v>
      </c>
      <c r="AF1272" s="19">
        <f t="shared" si="295"/>
        <v>24676.75</v>
      </c>
      <c r="AG1272" s="20">
        <f t="shared" si="296"/>
        <v>0.94501909692321717</v>
      </c>
      <c r="AH1272" s="20">
        <f t="shared" si="297"/>
        <v>0.33409570987125969</v>
      </c>
      <c r="AI1272" s="13" t="s">
        <v>51</v>
      </c>
      <c r="AJ1272" s="13" t="s">
        <v>100</v>
      </c>
      <c r="AK1272" s="13" t="s">
        <v>52</v>
      </c>
      <c r="AL1272" s="13" t="s">
        <v>102</v>
      </c>
      <c r="AM1272" s="13" t="s">
        <v>103</v>
      </c>
      <c r="AN1272" s="12">
        <v>0.92842000000000002</v>
      </c>
      <c r="AO1272" s="12">
        <v>8.3000000000000001E-4</v>
      </c>
      <c r="AP1272" s="12">
        <v>0.14666999999999999</v>
      </c>
      <c r="AQ1272" s="12">
        <v>0.15701000000000001</v>
      </c>
      <c r="AR1272" s="12"/>
      <c r="AS1272" s="13" t="s">
        <v>104</v>
      </c>
    </row>
    <row r="1273" spans="1:45" ht="21" customHeight="1">
      <c r="A1273" s="15">
        <v>46179</v>
      </c>
      <c r="B1273" s="13" t="s">
        <v>99</v>
      </c>
      <c r="C1273" s="13" t="s">
        <v>100</v>
      </c>
      <c r="D1273" s="15">
        <v>46218</v>
      </c>
      <c r="E1273" s="13">
        <f t="shared" si="298"/>
        <v>-39</v>
      </c>
      <c r="F1273" s="13" t="str">
        <f t="shared" si="302"/>
        <v>개봉전</v>
      </c>
      <c r="G1273" s="13" t="str">
        <f t="shared" si="299"/>
        <v>토</v>
      </c>
      <c r="H1273" s="13">
        <f t="shared" si="300"/>
        <v>1</v>
      </c>
      <c r="I1273" s="16">
        <v>69388</v>
      </c>
      <c r="J1273" s="16">
        <v>33478</v>
      </c>
      <c r="K1273" s="16">
        <v>35910</v>
      </c>
      <c r="L1273" s="17">
        <f t="shared" si="301"/>
        <v>0.48247535596933189</v>
      </c>
      <c r="M1273" s="17">
        <f t="shared" si="303"/>
        <v>8.7023953127692621E-2</v>
      </c>
      <c r="N1273" s="16">
        <f t="shared" si="305"/>
        <v>62421.142857142855</v>
      </c>
      <c r="O1273" s="16">
        <f t="shared" ref="O1273:O1336" si="307">IF(COUNT(I1245:I1272)=28,AVERAGE(I1245:I1272),"")</f>
        <v>63646.464285714283</v>
      </c>
      <c r="P1273" s="18">
        <f t="shared" ref="P1273:P1336" si="308">IF(COUNT(I1273,O1273)=2,IFERROR(I1273/O1273,""),"")</f>
        <v>1.0902098141463363</v>
      </c>
      <c r="Q1273" s="16"/>
      <c r="R1273" s="16"/>
      <c r="S1273" s="16"/>
      <c r="T1273" s="16"/>
      <c r="U1273" s="16"/>
      <c r="V1273" s="16"/>
      <c r="W1273" s="16"/>
      <c r="X1273" s="13" t="s">
        <v>109</v>
      </c>
      <c r="Y1273" s="13"/>
      <c r="Z1273" s="12">
        <v>0.92408000000000001</v>
      </c>
      <c r="AA1273" s="17">
        <f t="shared" si="304"/>
        <v>-4.6746084746127625E-3</v>
      </c>
      <c r="AB1273" s="12">
        <f t="shared" si="306"/>
        <v>1.179117142857143</v>
      </c>
      <c r="AC1273" s="12">
        <f t="shared" ref="AC1273:AC1336" si="309">IF(COUNT(Z1245:Z1272)=28,AVERAGE(Z1245:Z1272),"")</f>
        <v>2.8028132142857141</v>
      </c>
      <c r="AD1273" s="18">
        <f t="shared" ref="AD1273:AD1336" si="310">IF(COUNT(AB1273,AC1273)=2,IFERROR(AB1273/AC1273,""),"")</f>
        <v>0.42069058931479181</v>
      </c>
      <c r="AE1273" s="13" t="s">
        <v>101</v>
      </c>
      <c r="AF1273" s="19">
        <f t="shared" ref="AF1273:AF1336" si="311">IF(COUNT(J1266,J1259,J1252,J1245)=4,AVERAGE(J1266,J1259,J1252,J1245),"")</f>
        <v>35002.75</v>
      </c>
      <c r="AG1273" s="20">
        <f t="shared" ref="AG1273:AG1336" si="312">IF(COUNT(J1273,AF1273)=2,IFERROR(J1273/AF1273,""),"")</f>
        <v>0.95643913692495586</v>
      </c>
      <c r="AH1273" s="20">
        <f t="shared" ref="AH1273:AH1336" si="313">IF(COUNT(Z1273,AC1273)=2,IFERROR(Z1273/AC1273,""),"")</f>
        <v>0.32969731814094438</v>
      </c>
      <c r="AI1273" s="13" t="s">
        <v>51</v>
      </c>
      <c r="AJ1273" s="13" t="s">
        <v>100</v>
      </c>
      <c r="AK1273" s="13" t="s">
        <v>52</v>
      </c>
      <c r="AL1273" s="13" t="s">
        <v>102</v>
      </c>
      <c r="AM1273" s="13" t="s">
        <v>103</v>
      </c>
      <c r="AN1273" s="12">
        <v>0.92408000000000001</v>
      </c>
      <c r="AO1273" s="12">
        <v>2.33E-3</v>
      </c>
      <c r="AP1273" s="12">
        <v>0.12481</v>
      </c>
      <c r="AQ1273" s="12">
        <v>0.19372</v>
      </c>
      <c r="AR1273" s="12"/>
      <c r="AS1273" s="13" t="s">
        <v>104</v>
      </c>
    </row>
    <row r="1274" spans="1:45" ht="21" customHeight="1">
      <c r="A1274" s="15">
        <v>46180</v>
      </c>
      <c r="B1274" s="13" t="s">
        <v>99</v>
      </c>
      <c r="C1274" s="13" t="s">
        <v>100</v>
      </c>
      <c r="D1274" s="15">
        <v>46218</v>
      </c>
      <c r="E1274" s="13">
        <f t="shared" si="298"/>
        <v>-38</v>
      </c>
      <c r="F1274" s="13" t="str">
        <f t="shared" si="302"/>
        <v>개봉전</v>
      </c>
      <c r="G1274" s="13" t="str">
        <f t="shared" si="299"/>
        <v>일</v>
      </c>
      <c r="H1274" s="13">
        <f t="shared" si="300"/>
        <v>1</v>
      </c>
      <c r="I1274" s="16">
        <v>64365</v>
      </c>
      <c r="J1274" s="16">
        <v>28952</v>
      </c>
      <c r="K1274" s="16">
        <v>35413</v>
      </c>
      <c r="L1274" s="17">
        <f t="shared" si="301"/>
        <v>0.44980967917346382</v>
      </c>
      <c r="M1274" s="17">
        <f t="shared" si="303"/>
        <v>-7.2390038623393105E-2</v>
      </c>
      <c r="N1274" s="16">
        <f t="shared" si="305"/>
        <v>62191.571428571428</v>
      </c>
      <c r="O1274" s="16">
        <f t="shared" si="307"/>
        <v>63640.964285714283</v>
      </c>
      <c r="P1274" s="18">
        <f t="shared" si="308"/>
        <v>1.0113768815795308</v>
      </c>
      <c r="Q1274" s="16"/>
      <c r="R1274" s="16"/>
      <c r="S1274" s="16"/>
      <c r="T1274" s="16"/>
      <c r="U1274" s="16"/>
      <c r="V1274" s="16"/>
      <c r="W1274" s="16"/>
      <c r="X1274" s="13" t="s">
        <v>109</v>
      </c>
      <c r="Y1274" s="13"/>
      <c r="Z1274" s="12">
        <v>0.89822000000000002</v>
      </c>
      <c r="AA1274" s="17">
        <f t="shared" si="304"/>
        <v>-2.7984590078781069E-2</v>
      </c>
      <c r="AB1274" s="12">
        <f t="shared" si="306"/>
        <v>1.0771171428571429</v>
      </c>
      <c r="AC1274" s="12">
        <f t="shared" si="309"/>
        <v>2.8276935714285716</v>
      </c>
      <c r="AD1274" s="18">
        <f t="shared" si="310"/>
        <v>0.38091720890144948</v>
      </c>
      <c r="AE1274" s="13" t="s">
        <v>101</v>
      </c>
      <c r="AF1274" s="19">
        <f t="shared" si="311"/>
        <v>34652.75</v>
      </c>
      <c r="AG1274" s="20">
        <f t="shared" si="312"/>
        <v>0.83548924688516779</v>
      </c>
      <c r="AH1274" s="20">
        <f t="shared" si="313"/>
        <v>0.31765110939733565</v>
      </c>
      <c r="AI1274" s="13" t="s">
        <v>51</v>
      </c>
      <c r="AJ1274" s="13" t="s">
        <v>100</v>
      </c>
      <c r="AK1274" s="13" t="s">
        <v>52</v>
      </c>
      <c r="AL1274" s="13" t="s">
        <v>102</v>
      </c>
      <c r="AM1274" s="13" t="s">
        <v>103</v>
      </c>
      <c r="AN1274" s="12">
        <v>0.89822000000000002</v>
      </c>
      <c r="AO1274" s="12">
        <v>2.5000000000000001E-3</v>
      </c>
      <c r="AP1274" s="12">
        <v>0.11613</v>
      </c>
      <c r="AQ1274" s="12">
        <v>0.16952999999999999</v>
      </c>
      <c r="AR1274" s="12"/>
      <c r="AS1274" s="13" t="s">
        <v>104</v>
      </c>
    </row>
    <row r="1275" spans="1:45" ht="21" customHeight="1">
      <c r="A1275" s="15">
        <v>46181</v>
      </c>
      <c r="B1275" s="13" t="s">
        <v>99</v>
      </c>
      <c r="C1275" s="13" t="s">
        <v>100</v>
      </c>
      <c r="D1275" s="15">
        <v>46218</v>
      </c>
      <c r="E1275" s="13">
        <f t="shared" ref="E1275:E1338" si="314">A1275-D1275</f>
        <v>-37</v>
      </c>
      <c r="F1275" s="13" t="str">
        <f t="shared" si="302"/>
        <v>개봉전</v>
      </c>
      <c r="G1275" s="13" t="str">
        <f t="shared" ref="G1275:G1338" si="315">CHOOSE(WEEKDAY(A1275,2),"월","화","수","목","금","토","일")</f>
        <v>월</v>
      </c>
      <c r="H1275" s="13">
        <f t="shared" ref="H1275:H1338" si="316">IF(WEEKDAY(A1275,2)&gt;5,1,0)</f>
        <v>0</v>
      </c>
      <c r="I1275" s="16">
        <v>60106</v>
      </c>
      <c r="J1275" s="16">
        <v>19582</v>
      </c>
      <c r="K1275" s="16">
        <v>40523</v>
      </c>
      <c r="L1275" s="17">
        <f t="shared" ref="L1275:L1338" si="317">IF(COUNT(I1275:J1275)=2,IFERROR(J1275/I1275,""),"")</f>
        <v>0.32579110238578513</v>
      </c>
      <c r="M1275" s="17">
        <f t="shared" si="303"/>
        <v>-6.6169502058572194E-2</v>
      </c>
      <c r="N1275" s="16">
        <f t="shared" si="305"/>
        <v>62181.571428571428</v>
      </c>
      <c r="O1275" s="16">
        <f t="shared" si="307"/>
        <v>63606.857142857145</v>
      </c>
      <c r="P1275" s="18">
        <f t="shared" si="308"/>
        <v>0.94496101049302861</v>
      </c>
      <c r="Q1275" s="16"/>
      <c r="R1275" s="16"/>
      <c r="S1275" s="16"/>
      <c r="T1275" s="16"/>
      <c r="U1275" s="16"/>
      <c r="V1275" s="16"/>
      <c r="W1275" s="16"/>
      <c r="X1275" s="13" t="s">
        <v>109</v>
      </c>
      <c r="Y1275" s="13"/>
      <c r="Z1275" s="12">
        <v>1.1081300000000001</v>
      </c>
      <c r="AA1275" s="17">
        <f t="shared" si="304"/>
        <v>0.23369553116163089</v>
      </c>
      <c r="AB1275" s="12">
        <f t="shared" si="306"/>
        <v>1.0220528571428573</v>
      </c>
      <c r="AC1275" s="12">
        <f t="shared" si="309"/>
        <v>2.8457267857142852</v>
      </c>
      <c r="AD1275" s="18">
        <f t="shared" si="310"/>
        <v>0.35915354287474904</v>
      </c>
      <c r="AE1275" s="13" t="s">
        <v>101</v>
      </c>
      <c r="AF1275" s="19">
        <f t="shared" si="311"/>
        <v>23601.5</v>
      </c>
      <c r="AG1275" s="20">
        <f t="shared" si="312"/>
        <v>0.82969302798550937</v>
      </c>
      <c r="AH1275" s="20">
        <f t="shared" si="313"/>
        <v>0.38940140197677353</v>
      </c>
      <c r="AI1275" s="13" t="s">
        <v>51</v>
      </c>
      <c r="AJ1275" s="13" t="s">
        <v>100</v>
      </c>
      <c r="AK1275" s="13" t="s">
        <v>52</v>
      </c>
      <c r="AL1275" s="13" t="s">
        <v>102</v>
      </c>
      <c r="AM1275" s="13" t="s">
        <v>103</v>
      </c>
      <c r="AN1275" s="12">
        <v>1.1081300000000001</v>
      </c>
      <c r="AO1275" s="12">
        <v>2E-3</v>
      </c>
      <c r="AP1275" s="12">
        <v>0.15251000000000001</v>
      </c>
      <c r="AQ1275" s="12">
        <v>0.13916000000000001</v>
      </c>
      <c r="AR1275" s="12"/>
      <c r="AS1275" s="13" t="s">
        <v>104</v>
      </c>
    </row>
    <row r="1276" spans="1:45" ht="21" customHeight="1">
      <c r="A1276" s="15">
        <v>46182</v>
      </c>
      <c r="B1276" s="13" t="s">
        <v>99</v>
      </c>
      <c r="C1276" s="13" t="s">
        <v>100</v>
      </c>
      <c r="D1276" s="15">
        <v>46218</v>
      </c>
      <c r="E1276" s="13">
        <f t="shared" si="314"/>
        <v>-36</v>
      </c>
      <c r="F1276" s="13" t="str">
        <f t="shared" si="302"/>
        <v>개봉전</v>
      </c>
      <c r="G1276" s="13" t="str">
        <f t="shared" si="315"/>
        <v>화</v>
      </c>
      <c r="H1276" s="13">
        <f t="shared" si="316"/>
        <v>0</v>
      </c>
      <c r="I1276" s="16">
        <v>60834</v>
      </c>
      <c r="J1276" s="16">
        <v>19954</v>
      </c>
      <c r="K1276" s="16">
        <v>40880</v>
      </c>
      <c r="L1276" s="17">
        <f t="shared" si="317"/>
        <v>0.32800736430285693</v>
      </c>
      <c r="M1276" s="17">
        <f t="shared" si="303"/>
        <v>1.2111935580474409E-2</v>
      </c>
      <c r="N1276" s="16">
        <f t="shared" si="305"/>
        <v>62980.714285714283</v>
      </c>
      <c r="O1276" s="16">
        <f t="shared" si="307"/>
        <v>63596.857142857145</v>
      </c>
      <c r="P1276" s="18">
        <f t="shared" si="308"/>
        <v>0.95655670316143204</v>
      </c>
      <c r="Q1276" s="16"/>
      <c r="R1276" s="16"/>
      <c r="S1276" s="16"/>
      <c r="T1276" s="16"/>
      <c r="U1276" s="16"/>
      <c r="V1276" s="16"/>
      <c r="W1276" s="16"/>
      <c r="X1276" s="13" t="s">
        <v>109</v>
      </c>
      <c r="Y1276" s="13"/>
      <c r="Z1276" s="12">
        <v>1.1486799999999999</v>
      </c>
      <c r="AA1276" s="17">
        <f t="shared" si="304"/>
        <v>3.6593179500600037E-2</v>
      </c>
      <c r="AB1276" s="12">
        <f t="shared" si="306"/>
        <v>1.0091328571428571</v>
      </c>
      <c r="AC1276" s="12">
        <f t="shared" si="309"/>
        <v>2.7628378571428569</v>
      </c>
      <c r="AD1276" s="18">
        <f t="shared" si="310"/>
        <v>0.36525229105787449</v>
      </c>
      <c r="AE1276" s="13" t="s">
        <v>101</v>
      </c>
      <c r="AF1276" s="19">
        <f t="shared" si="311"/>
        <v>19066.25</v>
      </c>
      <c r="AG1276" s="20">
        <f t="shared" si="312"/>
        <v>1.0465613321969449</v>
      </c>
      <c r="AH1276" s="20">
        <f t="shared" si="313"/>
        <v>0.41576091663514714</v>
      </c>
      <c r="AI1276" s="13" t="s">
        <v>51</v>
      </c>
      <c r="AJ1276" s="13" t="s">
        <v>100</v>
      </c>
      <c r="AK1276" s="13" t="s">
        <v>52</v>
      </c>
      <c r="AL1276" s="13" t="s">
        <v>102</v>
      </c>
      <c r="AM1276" s="13" t="s">
        <v>103</v>
      </c>
      <c r="AN1276" s="12">
        <v>1.1486799999999999</v>
      </c>
      <c r="AO1276" s="12">
        <v>4.0000000000000001E-3</v>
      </c>
      <c r="AP1276" s="12">
        <v>0.18404000000000001</v>
      </c>
      <c r="AQ1276" s="12">
        <v>0.13197999999999999</v>
      </c>
      <c r="AR1276" s="12"/>
      <c r="AS1276" s="13" t="s">
        <v>104</v>
      </c>
    </row>
    <row r="1277" spans="1:45" ht="21" customHeight="1">
      <c r="A1277" s="15">
        <v>46183</v>
      </c>
      <c r="B1277" s="13" t="s">
        <v>99</v>
      </c>
      <c r="C1277" s="13" t="s">
        <v>100</v>
      </c>
      <c r="D1277" s="15">
        <v>46218</v>
      </c>
      <c r="E1277" s="13">
        <f t="shared" si="314"/>
        <v>-35</v>
      </c>
      <c r="F1277" s="13" t="str">
        <f t="shared" si="302"/>
        <v>개봉전</v>
      </c>
      <c r="G1277" s="13" t="str">
        <f t="shared" si="315"/>
        <v>수</v>
      </c>
      <c r="H1277" s="13">
        <f t="shared" si="316"/>
        <v>0</v>
      </c>
      <c r="I1277" s="16">
        <v>61918</v>
      </c>
      <c r="J1277" s="16">
        <v>20884</v>
      </c>
      <c r="K1277" s="16">
        <v>41034</v>
      </c>
      <c r="L1277" s="17">
        <f t="shared" si="317"/>
        <v>0.33728479602054329</v>
      </c>
      <c r="M1277" s="17">
        <f t="shared" si="303"/>
        <v>1.7818982805667849E-2</v>
      </c>
      <c r="N1277" s="16">
        <f t="shared" si="305"/>
        <v>63117.142857142855</v>
      </c>
      <c r="O1277" s="16">
        <f t="shared" si="307"/>
        <v>63733.857142857145</v>
      </c>
      <c r="P1277" s="18">
        <f t="shared" si="308"/>
        <v>0.97150875179597296</v>
      </c>
      <c r="Q1277" s="16"/>
      <c r="R1277" s="16"/>
      <c r="S1277" s="16"/>
      <c r="T1277" s="16"/>
      <c r="U1277" s="16"/>
      <c r="V1277" s="16"/>
      <c r="W1277" s="16"/>
      <c r="X1277" s="13" t="s">
        <v>109</v>
      </c>
      <c r="Y1277" s="13"/>
      <c r="Z1277" s="12">
        <v>1.1039600000000001</v>
      </c>
      <c r="AA1277" s="17">
        <f t="shared" si="304"/>
        <v>-3.8931643277500982E-2</v>
      </c>
      <c r="AB1277" s="12">
        <f t="shared" si="306"/>
        <v>1.0147357142857143</v>
      </c>
      <c r="AC1277" s="12">
        <f t="shared" si="309"/>
        <v>2.7421767857142854</v>
      </c>
      <c r="AD1277" s="18">
        <f t="shared" si="310"/>
        <v>0.37004751829718185</v>
      </c>
      <c r="AE1277" s="13" t="s">
        <v>101</v>
      </c>
      <c r="AF1277" s="19">
        <f t="shared" si="311"/>
        <v>21212.75</v>
      </c>
      <c r="AG1277" s="20">
        <f t="shared" si="312"/>
        <v>0.98450224511201989</v>
      </c>
      <c r="AH1277" s="20">
        <f t="shared" si="313"/>
        <v>0.40258527668646982</v>
      </c>
      <c r="AI1277" s="13" t="s">
        <v>51</v>
      </c>
      <c r="AJ1277" s="13" t="s">
        <v>100</v>
      </c>
      <c r="AK1277" s="13" t="s">
        <v>52</v>
      </c>
      <c r="AL1277" s="13" t="s">
        <v>102</v>
      </c>
      <c r="AM1277" s="13" t="s">
        <v>103</v>
      </c>
      <c r="AN1277" s="12">
        <v>1.1039600000000001</v>
      </c>
      <c r="AO1277" s="12">
        <v>8.3000000000000001E-4</v>
      </c>
      <c r="AP1277" s="12">
        <v>0.17086000000000001</v>
      </c>
      <c r="AQ1277" s="12">
        <v>0.13414999999999999</v>
      </c>
      <c r="AR1277" s="12"/>
      <c r="AS1277" s="13" t="s">
        <v>104</v>
      </c>
    </row>
    <row r="1278" spans="1:45" ht="21" customHeight="1">
      <c r="A1278" s="15">
        <v>46184</v>
      </c>
      <c r="B1278" s="13" t="s">
        <v>99</v>
      </c>
      <c r="C1278" s="13" t="s">
        <v>100</v>
      </c>
      <c r="D1278" s="15">
        <v>46218</v>
      </c>
      <c r="E1278" s="13">
        <f t="shared" si="314"/>
        <v>-34</v>
      </c>
      <c r="F1278" s="13" t="str">
        <f t="shared" si="302"/>
        <v>개봉전</v>
      </c>
      <c r="G1278" s="13" t="str">
        <f t="shared" si="315"/>
        <v>목</v>
      </c>
      <c r="H1278" s="13">
        <f t="shared" si="316"/>
        <v>0</v>
      </c>
      <c r="I1278" s="16">
        <v>64085</v>
      </c>
      <c r="J1278" s="16">
        <v>22992</v>
      </c>
      <c r="K1278" s="16">
        <v>41094</v>
      </c>
      <c r="L1278" s="17">
        <f t="shared" si="317"/>
        <v>0.35877350394007956</v>
      </c>
      <c r="M1278" s="17">
        <f t="shared" si="303"/>
        <v>3.4997900448980879E-2</v>
      </c>
      <c r="N1278" s="16">
        <f t="shared" si="305"/>
        <v>63504.142857142855</v>
      </c>
      <c r="O1278" s="16">
        <f t="shared" si="307"/>
        <v>63775.464285714283</v>
      </c>
      <c r="P1278" s="18">
        <f t="shared" si="308"/>
        <v>1.004853523494537</v>
      </c>
      <c r="Q1278" s="16"/>
      <c r="R1278" s="16"/>
      <c r="S1278" s="16"/>
      <c r="T1278" s="16"/>
      <c r="U1278" s="16"/>
      <c r="V1278" s="16"/>
      <c r="W1278" s="16"/>
      <c r="X1278" s="13" t="s">
        <v>109</v>
      </c>
      <c r="Y1278" s="13"/>
      <c r="Z1278" s="12">
        <v>0.97130000000000005</v>
      </c>
      <c r="AA1278" s="17">
        <f t="shared" si="304"/>
        <v>-0.12016739736946991</v>
      </c>
      <c r="AB1278" s="12">
        <f t="shared" si="306"/>
        <v>1.0118271428571428</v>
      </c>
      <c r="AC1278" s="12">
        <f t="shared" si="309"/>
        <v>2.7261639285714283</v>
      </c>
      <c r="AD1278" s="18">
        <f t="shared" si="310"/>
        <v>0.37115418198177214</v>
      </c>
      <c r="AE1278" s="13" t="s">
        <v>101</v>
      </c>
      <c r="AF1278" s="19">
        <f t="shared" si="311"/>
        <v>20925.75</v>
      </c>
      <c r="AG1278" s="20">
        <f t="shared" si="312"/>
        <v>1.0987419805741729</v>
      </c>
      <c r="AH1278" s="20">
        <f t="shared" si="313"/>
        <v>0.35628818568844584</v>
      </c>
      <c r="AI1278" s="13" t="s">
        <v>51</v>
      </c>
      <c r="AJ1278" s="13" t="s">
        <v>100</v>
      </c>
      <c r="AK1278" s="13" t="s">
        <v>52</v>
      </c>
      <c r="AL1278" s="13" t="s">
        <v>102</v>
      </c>
      <c r="AM1278" s="13" t="s">
        <v>103</v>
      </c>
      <c r="AN1278" s="12">
        <v>0.97130000000000005</v>
      </c>
      <c r="AO1278" s="12">
        <v>1E-3</v>
      </c>
      <c r="AP1278" s="12">
        <v>0.1767</v>
      </c>
      <c r="AQ1278" s="12">
        <v>0.14133000000000001</v>
      </c>
      <c r="AR1278" s="12"/>
      <c r="AS1278" s="13" t="s">
        <v>104</v>
      </c>
    </row>
    <row r="1279" spans="1:45" ht="21" customHeight="1">
      <c r="A1279" s="15">
        <v>46185</v>
      </c>
      <c r="B1279" s="13" t="s">
        <v>99</v>
      </c>
      <c r="C1279" s="13" t="s">
        <v>100</v>
      </c>
      <c r="D1279" s="15">
        <v>46218</v>
      </c>
      <c r="E1279" s="13">
        <f t="shared" si="314"/>
        <v>-33</v>
      </c>
      <c r="F1279" s="13" t="str">
        <f t="shared" si="302"/>
        <v>개봉전</v>
      </c>
      <c r="G1279" s="13" t="str">
        <f t="shared" si="315"/>
        <v>금</v>
      </c>
      <c r="H1279" s="13">
        <f t="shared" si="316"/>
        <v>0</v>
      </c>
      <c r="I1279" s="16">
        <v>64169</v>
      </c>
      <c r="J1279" s="16">
        <v>23888</v>
      </c>
      <c r="K1279" s="16">
        <v>40282</v>
      </c>
      <c r="L1279" s="17">
        <f t="shared" si="317"/>
        <v>0.37226698249933771</v>
      </c>
      <c r="M1279" s="17">
        <f t="shared" si="303"/>
        <v>1.3107591480066016E-3</v>
      </c>
      <c r="N1279" s="16">
        <f t="shared" si="305"/>
        <v>63552.142857142855</v>
      </c>
      <c r="O1279" s="16">
        <f t="shared" si="307"/>
        <v>63899.071428571428</v>
      </c>
      <c r="P1279" s="18">
        <f t="shared" si="308"/>
        <v>1.0042242956805767</v>
      </c>
      <c r="Q1279" s="16"/>
      <c r="R1279" s="16"/>
      <c r="S1279" s="16"/>
      <c r="T1279" s="16"/>
      <c r="U1279" s="16"/>
      <c r="V1279" s="16"/>
      <c r="W1279" s="16"/>
      <c r="X1279" s="13" t="s">
        <v>109</v>
      </c>
      <c r="Y1279" s="13"/>
      <c r="Z1279" s="12">
        <v>0.86685000000000001</v>
      </c>
      <c r="AA1279" s="17">
        <f t="shared" si="304"/>
        <v>-0.10753629156800171</v>
      </c>
      <c r="AB1279" s="12">
        <f t="shared" si="306"/>
        <v>1.0030314285714286</v>
      </c>
      <c r="AC1279" s="12">
        <f t="shared" si="309"/>
        <v>2.7241078571428572</v>
      </c>
      <c r="AD1279" s="18">
        <f t="shared" si="310"/>
        <v>0.36820547539679438</v>
      </c>
      <c r="AE1279" s="13" t="s">
        <v>101</v>
      </c>
      <c r="AF1279" s="19">
        <f t="shared" si="311"/>
        <v>24471.75</v>
      </c>
      <c r="AG1279" s="20">
        <f t="shared" si="312"/>
        <v>0.97614596422405431</v>
      </c>
      <c r="AH1279" s="20">
        <f t="shared" si="313"/>
        <v>0.31821427251018747</v>
      </c>
      <c r="AI1279" s="13" t="s">
        <v>51</v>
      </c>
      <c r="AJ1279" s="13" t="s">
        <v>100</v>
      </c>
      <c r="AK1279" s="13" t="s">
        <v>52</v>
      </c>
      <c r="AL1279" s="13" t="s">
        <v>102</v>
      </c>
      <c r="AM1279" s="13" t="s">
        <v>103</v>
      </c>
      <c r="AN1279" s="12">
        <v>0.86685000000000001</v>
      </c>
      <c r="AO1279" s="12">
        <v>8.3000000000000001E-4</v>
      </c>
      <c r="AP1279" s="12">
        <v>0.15434</v>
      </c>
      <c r="AQ1279" s="12">
        <v>0.14466000000000001</v>
      </c>
      <c r="AR1279" s="12"/>
      <c r="AS1279" s="13" t="s">
        <v>104</v>
      </c>
    </row>
    <row r="1280" spans="1:45" ht="21" customHeight="1">
      <c r="A1280" s="15">
        <v>46186</v>
      </c>
      <c r="B1280" s="13" t="s">
        <v>99</v>
      </c>
      <c r="C1280" s="13" t="s">
        <v>100</v>
      </c>
      <c r="D1280" s="15">
        <v>46218</v>
      </c>
      <c r="E1280" s="13">
        <f t="shared" si="314"/>
        <v>-32</v>
      </c>
      <c r="F1280" s="13" t="str">
        <f t="shared" si="302"/>
        <v>개봉전</v>
      </c>
      <c r="G1280" s="13" t="str">
        <f t="shared" si="315"/>
        <v>토</v>
      </c>
      <c r="H1280" s="13">
        <f t="shared" si="316"/>
        <v>1</v>
      </c>
      <c r="I1280" s="16">
        <v>69524</v>
      </c>
      <c r="J1280" s="16">
        <v>34020</v>
      </c>
      <c r="K1280" s="16">
        <v>35504</v>
      </c>
      <c r="L1280" s="17">
        <f t="shared" si="317"/>
        <v>0.48932742650020139</v>
      </c>
      <c r="M1280" s="17">
        <f t="shared" si="303"/>
        <v>8.3451510854150701E-2</v>
      </c>
      <c r="N1280" s="16">
        <f t="shared" si="305"/>
        <v>63571.571428571428</v>
      </c>
      <c r="O1280" s="16">
        <f t="shared" si="307"/>
        <v>63947.321428571428</v>
      </c>
      <c r="P1280" s="18">
        <f t="shared" si="308"/>
        <v>1.0872073833093645</v>
      </c>
      <c r="Q1280" s="16"/>
      <c r="R1280" s="16"/>
      <c r="S1280" s="16"/>
      <c r="T1280" s="16"/>
      <c r="U1280" s="16"/>
      <c r="V1280" s="16"/>
      <c r="W1280" s="16"/>
      <c r="X1280" s="13" t="s">
        <v>109</v>
      </c>
      <c r="Y1280" s="13"/>
      <c r="Z1280" s="12">
        <v>1.0183599999999999</v>
      </c>
      <c r="AA1280" s="17">
        <f t="shared" si="304"/>
        <v>0.17478225759935384</v>
      </c>
      <c r="AB1280" s="12">
        <f t="shared" si="306"/>
        <v>1.0165000000000002</v>
      </c>
      <c r="AC1280" s="12">
        <f t="shared" si="309"/>
        <v>2.7180235714285716</v>
      </c>
      <c r="AD1280" s="18">
        <f t="shared" si="310"/>
        <v>0.37398498331114027</v>
      </c>
      <c r="AE1280" s="13" t="s">
        <v>101</v>
      </c>
      <c r="AF1280" s="19">
        <f t="shared" si="311"/>
        <v>34935.5</v>
      </c>
      <c r="AG1280" s="20">
        <f t="shared" si="312"/>
        <v>0.97379456426843758</v>
      </c>
      <c r="AH1280" s="20">
        <f t="shared" si="313"/>
        <v>0.37466930408729238</v>
      </c>
      <c r="AI1280" s="13" t="s">
        <v>51</v>
      </c>
      <c r="AJ1280" s="13" t="s">
        <v>100</v>
      </c>
      <c r="AK1280" s="13" t="s">
        <v>52</v>
      </c>
      <c r="AL1280" s="13" t="s">
        <v>102</v>
      </c>
      <c r="AM1280" s="13" t="s">
        <v>103</v>
      </c>
      <c r="AN1280" s="12">
        <v>1.0183599999999999</v>
      </c>
      <c r="AO1280" s="12">
        <v>2E-3</v>
      </c>
      <c r="AP1280" s="12">
        <v>0.10745</v>
      </c>
      <c r="AQ1280" s="12">
        <v>0.18587999999999999</v>
      </c>
      <c r="AR1280" s="12"/>
      <c r="AS1280" s="13" t="s">
        <v>104</v>
      </c>
    </row>
    <row r="1281" spans="1:45" ht="21" customHeight="1">
      <c r="A1281" s="15">
        <v>46187</v>
      </c>
      <c r="B1281" s="13" t="s">
        <v>99</v>
      </c>
      <c r="C1281" s="13" t="s">
        <v>100</v>
      </c>
      <c r="D1281" s="15">
        <v>46218</v>
      </c>
      <c r="E1281" s="13">
        <f t="shared" si="314"/>
        <v>-31</v>
      </c>
      <c r="F1281" s="13" t="str">
        <f t="shared" si="302"/>
        <v>개봉전</v>
      </c>
      <c r="G1281" s="13" t="str">
        <f t="shared" si="315"/>
        <v>일</v>
      </c>
      <c r="H1281" s="13">
        <f t="shared" si="316"/>
        <v>1</v>
      </c>
      <c r="I1281" s="16">
        <v>65384</v>
      </c>
      <c r="J1281" s="16">
        <v>30485</v>
      </c>
      <c r="K1281" s="16">
        <v>34898</v>
      </c>
      <c r="L1281" s="17">
        <f t="shared" si="317"/>
        <v>0.46624556466413802</v>
      </c>
      <c r="M1281" s="17">
        <f t="shared" si="303"/>
        <v>-5.954778206087108E-2</v>
      </c>
      <c r="N1281" s="16">
        <f t="shared" si="305"/>
        <v>63717.142857142855</v>
      </c>
      <c r="O1281" s="16">
        <f t="shared" si="307"/>
        <v>63977.571428571428</v>
      </c>
      <c r="P1281" s="18">
        <f t="shared" si="308"/>
        <v>1.0219831503450987</v>
      </c>
      <c r="Q1281" s="16"/>
      <c r="R1281" s="16"/>
      <c r="S1281" s="16"/>
      <c r="T1281" s="16"/>
      <c r="U1281" s="16"/>
      <c r="V1281" s="16"/>
      <c r="W1281" s="16"/>
      <c r="X1281" s="13" t="s">
        <v>109</v>
      </c>
      <c r="Y1281" s="13"/>
      <c r="Z1281" s="12">
        <v>0.85550000000000004</v>
      </c>
      <c r="AA1281" s="17">
        <f t="shared" si="304"/>
        <v>-0.15992379904945198</v>
      </c>
      <c r="AB1281" s="12">
        <f t="shared" si="306"/>
        <v>1.010397142857143</v>
      </c>
      <c r="AC1281" s="12">
        <f t="shared" si="309"/>
        <v>2.7191203571428573</v>
      </c>
      <c r="AD1281" s="18">
        <f t="shared" si="310"/>
        <v>0.37158970922450368</v>
      </c>
      <c r="AE1281" s="13" t="s">
        <v>101</v>
      </c>
      <c r="AF1281" s="19">
        <f t="shared" si="311"/>
        <v>34243.25</v>
      </c>
      <c r="AG1281" s="20">
        <f t="shared" si="312"/>
        <v>0.89024844312382734</v>
      </c>
      <c r="AH1281" s="20">
        <f t="shared" si="313"/>
        <v>0.31462380756801994</v>
      </c>
      <c r="AI1281" s="13" t="s">
        <v>51</v>
      </c>
      <c r="AJ1281" s="13" t="s">
        <v>100</v>
      </c>
      <c r="AK1281" s="13" t="s">
        <v>52</v>
      </c>
      <c r="AL1281" s="13" t="s">
        <v>102</v>
      </c>
      <c r="AM1281" s="13" t="s">
        <v>103</v>
      </c>
      <c r="AN1281" s="12">
        <v>0.85550000000000004</v>
      </c>
      <c r="AO1281" s="12">
        <v>0</v>
      </c>
      <c r="AP1281" s="12">
        <v>0.12146999999999999</v>
      </c>
      <c r="AQ1281" s="12">
        <v>0.16419</v>
      </c>
      <c r="AR1281" s="12"/>
      <c r="AS1281" s="13" t="s">
        <v>104</v>
      </c>
    </row>
    <row r="1282" spans="1:45" ht="21" customHeight="1">
      <c r="A1282" s="15">
        <v>46188</v>
      </c>
      <c r="B1282" s="13" t="s">
        <v>99</v>
      </c>
      <c r="C1282" s="13" t="s">
        <v>100</v>
      </c>
      <c r="D1282" s="15">
        <v>46218</v>
      </c>
      <c r="E1282" s="13">
        <f t="shared" si="314"/>
        <v>-30</v>
      </c>
      <c r="F1282" s="13" t="str">
        <f t="shared" si="302"/>
        <v>개봉전</v>
      </c>
      <c r="G1282" s="13" t="str">
        <f t="shared" si="315"/>
        <v>월</v>
      </c>
      <c r="H1282" s="13">
        <f t="shared" si="316"/>
        <v>0</v>
      </c>
      <c r="I1282" s="16">
        <v>61716</v>
      </c>
      <c r="J1282" s="16">
        <v>21434</v>
      </c>
      <c r="K1282" s="16">
        <v>40282</v>
      </c>
      <c r="L1282" s="17">
        <f t="shared" si="317"/>
        <v>0.34730053794801996</v>
      </c>
      <c r="M1282" s="17">
        <f t="shared" si="303"/>
        <v>-5.6099351523308472E-2</v>
      </c>
      <c r="N1282" s="16">
        <f t="shared" si="305"/>
        <v>63947.142857142855</v>
      </c>
      <c r="O1282" s="16">
        <f t="shared" si="307"/>
        <v>64003.214285714283</v>
      </c>
      <c r="P1282" s="18">
        <f t="shared" si="308"/>
        <v>0.96426407155890614</v>
      </c>
      <c r="Q1282" s="16"/>
      <c r="R1282" s="16"/>
      <c r="S1282" s="16"/>
      <c r="T1282" s="16"/>
      <c r="U1282" s="16"/>
      <c r="V1282" s="16"/>
      <c r="W1282" s="16"/>
      <c r="X1282" s="13" t="s">
        <v>109</v>
      </c>
      <c r="Y1282" s="13"/>
      <c r="Z1282" s="12">
        <v>0.94227000000000005</v>
      </c>
      <c r="AA1282" s="17">
        <f t="shared" si="304"/>
        <v>0.10142606662770315</v>
      </c>
      <c r="AB1282" s="12">
        <f t="shared" si="306"/>
        <v>0.9867028571428571</v>
      </c>
      <c r="AC1282" s="12">
        <f t="shared" si="309"/>
        <v>2.6849971428571431</v>
      </c>
      <c r="AD1282" s="18">
        <f t="shared" si="310"/>
        <v>0.36748748868048803</v>
      </c>
      <c r="AE1282" s="13" t="s">
        <v>101</v>
      </c>
      <c r="AF1282" s="19">
        <f t="shared" si="311"/>
        <v>23351</v>
      </c>
      <c r="AG1282" s="20">
        <f t="shared" si="312"/>
        <v>0.91790501477452791</v>
      </c>
      <c r="AH1282" s="20">
        <f t="shared" si="313"/>
        <v>0.35093892092462986</v>
      </c>
      <c r="AI1282" s="13" t="s">
        <v>51</v>
      </c>
      <c r="AJ1282" s="13" t="s">
        <v>100</v>
      </c>
      <c r="AK1282" s="13" t="s">
        <v>52</v>
      </c>
      <c r="AL1282" s="13" t="s">
        <v>102</v>
      </c>
      <c r="AM1282" s="13" t="s">
        <v>103</v>
      </c>
      <c r="AN1282" s="12">
        <v>0.94227000000000005</v>
      </c>
      <c r="AO1282" s="12">
        <v>0</v>
      </c>
      <c r="AP1282" s="12">
        <v>0.14249999999999999</v>
      </c>
      <c r="AQ1282" s="12">
        <v>0.14133000000000001</v>
      </c>
      <c r="AR1282" s="12"/>
      <c r="AS1282" s="13" t="s">
        <v>104</v>
      </c>
    </row>
    <row r="1283" spans="1:45" ht="21" customHeight="1">
      <c r="A1283" s="15">
        <v>46189</v>
      </c>
      <c r="B1283" s="13" t="s">
        <v>99</v>
      </c>
      <c r="C1283" s="13" t="s">
        <v>100</v>
      </c>
      <c r="D1283" s="15">
        <v>46218</v>
      </c>
      <c r="E1283" s="13">
        <f t="shared" si="314"/>
        <v>-29</v>
      </c>
      <c r="F1283" s="13" t="str">
        <f t="shared" si="302"/>
        <v>개봉전</v>
      </c>
      <c r="G1283" s="13" t="str">
        <f t="shared" si="315"/>
        <v>화</v>
      </c>
      <c r="H1283" s="13">
        <f t="shared" si="316"/>
        <v>0</v>
      </c>
      <c r="I1283" s="16">
        <v>63290</v>
      </c>
      <c r="J1283" s="16">
        <v>22452</v>
      </c>
      <c r="K1283" s="16">
        <v>40838</v>
      </c>
      <c r="L1283" s="17">
        <f t="shared" si="317"/>
        <v>0.35474798546373837</v>
      </c>
      <c r="M1283" s="17">
        <f t="shared" si="303"/>
        <v>2.5503921187374434E-2</v>
      </c>
      <c r="N1283" s="16">
        <f t="shared" si="305"/>
        <v>64298</v>
      </c>
      <c r="O1283" s="16">
        <f t="shared" si="307"/>
        <v>64014.357142857145</v>
      </c>
      <c r="P1283" s="18">
        <f t="shared" si="308"/>
        <v>0.98868445806242122</v>
      </c>
      <c r="Q1283" s="16"/>
      <c r="R1283" s="16"/>
      <c r="S1283" s="16"/>
      <c r="T1283" s="16"/>
      <c r="U1283" s="16"/>
      <c r="V1283" s="16"/>
      <c r="W1283" s="16"/>
      <c r="X1283" s="13" t="s">
        <v>109</v>
      </c>
      <c r="Y1283" s="13"/>
      <c r="Z1283" s="12">
        <v>0.97580999999999996</v>
      </c>
      <c r="AA1283" s="17">
        <f t="shared" si="304"/>
        <v>3.5594893183482412E-2</v>
      </c>
      <c r="AB1283" s="12">
        <f t="shared" si="306"/>
        <v>0.96200714285714284</v>
      </c>
      <c r="AC1283" s="12">
        <f t="shared" si="309"/>
        <v>2.3208439285714286</v>
      </c>
      <c r="AD1283" s="18">
        <f t="shared" si="310"/>
        <v>0.41450746903489383</v>
      </c>
      <c r="AE1283" s="13" t="s">
        <v>101</v>
      </c>
      <c r="AF1283" s="19">
        <f t="shared" si="311"/>
        <v>19338.5</v>
      </c>
      <c r="AG1283" s="20">
        <f t="shared" si="312"/>
        <v>1.1610000775654783</v>
      </c>
      <c r="AH1283" s="20">
        <f t="shared" si="313"/>
        <v>0.42045481300444432</v>
      </c>
      <c r="AI1283" s="13" t="s">
        <v>51</v>
      </c>
      <c r="AJ1283" s="13" t="s">
        <v>100</v>
      </c>
      <c r="AK1283" s="13" t="s">
        <v>52</v>
      </c>
      <c r="AL1283" s="13" t="s">
        <v>102</v>
      </c>
      <c r="AM1283" s="13" t="s">
        <v>103</v>
      </c>
      <c r="AN1283" s="12">
        <v>0.97580999999999996</v>
      </c>
      <c r="AO1283" s="12">
        <v>1E-3</v>
      </c>
      <c r="AP1283" s="12">
        <v>0.15717999999999999</v>
      </c>
      <c r="AQ1283" s="12">
        <v>0.14984</v>
      </c>
      <c r="AR1283" s="12"/>
      <c r="AS1283" s="13" t="s">
        <v>104</v>
      </c>
    </row>
    <row r="1284" spans="1:45" ht="21" customHeight="1">
      <c r="A1284" s="15">
        <v>46190</v>
      </c>
      <c r="B1284" s="13" t="s">
        <v>99</v>
      </c>
      <c r="C1284" s="13" t="s">
        <v>100</v>
      </c>
      <c r="D1284" s="15">
        <v>46218</v>
      </c>
      <c r="E1284" s="13">
        <f t="shared" si="314"/>
        <v>-28</v>
      </c>
      <c r="F1284" s="13" t="str">
        <f t="shared" si="302"/>
        <v>개봉전</v>
      </c>
      <c r="G1284" s="13" t="str">
        <f t="shared" si="315"/>
        <v>수</v>
      </c>
      <c r="H1284" s="13">
        <f t="shared" si="316"/>
        <v>0</v>
      </c>
      <c r="I1284" s="16">
        <v>61106</v>
      </c>
      <c r="J1284" s="16">
        <v>21532</v>
      </c>
      <c r="K1284" s="16">
        <v>39574</v>
      </c>
      <c r="L1284" s="17">
        <f t="shared" si="317"/>
        <v>0.35237128923509964</v>
      </c>
      <c r="M1284" s="17">
        <f t="shared" si="303"/>
        <v>-3.4507821140780548E-2</v>
      </c>
      <c r="N1284" s="16">
        <f t="shared" si="305"/>
        <v>64182</v>
      </c>
      <c r="O1284" s="16">
        <f t="shared" si="307"/>
        <v>64053.571428571428</v>
      </c>
      <c r="P1284" s="18">
        <f t="shared" si="308"/>
        <v>0.95398271536102597</v>
      </c>
      <c r="Q1284" s="16"/>
      <c r="R1284" s="16"/>
      <c r="S1284" s="16"/>
      <c r="T1284" s="16"/>
      <c r="U1284" s="16"/>
      <c r="V1284" s="16"/>
      <c r="W1284" s="16"/>
      <c r="X1284" s="13" t="s">
        <v>109</v>
      </c>
      <c r="Y1284" s="13"/>
      <c r="Z1284" s="12">
        <v>1.25163</v>
      </c>
      <c r="AA1284" s="17">
        <f t="shared" si="304"/>
        <v>0.28265748455129591</v>
      </c>
      <c r="AB1284" s="12">
        <f t="shared" si="306"/>
        <v>0.98310285714285706</v>
      </c>
      <c r="AC1284" s="12">
        <f t="shared" si="309"/>
        <v>2.028626071428572</v>
      </c>
      <c r="AD1284" s="18">
        <f t="shared" si="310"/>
        <v>0.48461511512101857</v>
      </c>
      <c r="AE1284" s="13" t="s">
        <v>101</v>
      </c>
      <c r="AF1284" s="19">
        <f t="shared" si="311"/>
        <v>21147</v>
      </c>
      <c r="AG1284" s="20">
        <f t="shared" si="312"/>
        <v>1.0182058920887123</v>
      </c>
      <c r="AH1284" s="20">
        <f t="shared" si="313"/>
        <v>0.61698408475968858</v>
      </c>
      <c r="AI1284" s="13" t="s">
        <v>51</v>
      </c>
      <c r="AJ1284" s="13" t="s">
        <v>100</v>
      </c>
      <c r="AK1284" s="13" t="s">
        <v>52</v>
      </c>
      <c r="AL1284" s="13" t="s">
        <v>102</v>
      </c>
      <c r="AM1284" s="13" t="s">
        <v>103</v>
      </c>
      <c r="AN1284" s="12">
        <v>1.25163</v>
      </c>
      <c r="AO1284" s="12">
        <v>0</v>
      </c>
      <c r="AP1284" s="12">
        <v>0.15384</v>
      </c>
      <c r="AQ1284" s="12">
        <v>0.12598000000000001</v>
      </c>
      <c r="AR1284" s="12"/>
      <c r="AS1284" s="13" t="s">
        <v>104</v>
      </c>
    </row>
    <row r="1285" spans="1:45" ht="21" customHeight="1">
      <c r="A1285" s="15">
        <v>46191</v>
      </c>
      <c r="B1285" s="13" t="s">
        <v>99</v>
      </c>
      <c r="C1285" s="13" t="s">
        <v>100</v>
      </c>
      <c r="D1285" s="15">
        <v>46218</v>
      </c>
      <c r="E1285" s="13">
        <f t="shared" si="314"/>
        <v>-27</v>
      </c>
      <c r="F1285" s="13" t="str">
        <f t="shared" si="302"/>
        <v>개봉전</v>
      </c>
      <c r="G1285" s="13" t="str">
        <f t="shared" si="315"/>
        <v>목</v>
      </c>
      <c r="H1285" s="13">
        <f t="shared" si="316"/>
        <v>0</v>
      </c>
      <c r="I1285" s="16">
        <v>62268</v>
      </c>
      <c r="J1285" s="16">
        <v>21966</v>
      </c>
      <c r="K1285" s="16">
        <v>40302</v>
      </c>
      <c r="L1285" s="17">
        <f t="shared" si="317"/>
        <v>0.35276546540759296</v>
      </c>
      <c r="M1285" s="17">
        <f t="shared" si="303"/>
        <v>1.9016135895002062E-2</v>
      </c>
      <c r="N1285" s="16">
        <f t="shared" si="305"/>
        <v>63922.428571428572</v>
      </c>
      <c r="O1285" s="16">
        <f t="shared" si="307"/>
        <v>64262.928571428572</v>
      </c>
      <c r="P1285" s="18">
        <f t="shared" si="308"/>
        <v>0.96895677467902508</v>
      </c>
      <c r="Q1285" s="16"/>
      <c r="R1285" s="16"/>
      <c r="S1285" s="16"/>
      <c r="T1285" s="16"/>
      <c r="U1285" s="16"/>
      <c r="V1285" s="16"/>
      <c r="W1285" s="16"/>
      <c r="X1285" s="13" t="s">
        <v>109</v>
      </c>
      <c r="Y1285" s="13"/>
      <c r="Z1285" s="12">
        <v>1.30403</v>
      </c>
      <c r="AA1285" s="17">
        <f t="shared" si="304"/>
        <v>4.1865407508608676E-2</v>
      </c>
      <c r="AB1285" s="12">
        <f t="shared" si="306"/>
        <v>1.0306357142857143</v>
      </c>
      <c r="AC1285" s="12">
        <f t="shared" si="309"/>
        <v>1.8814235714285719</v>
      </c>
      <c r="AD1285" s="18">
        <f t="shared" si="310"/>
        <v>0.54779568510622456</v>
      </c>
      <c r="AE1285" s="13" t="s">
        <v>101</v>
      </c>
      <c r="AF1285" s="19">
        <f t="shared" si="311"/>
        <v>21432.5</v>
      </c>
      <c r="AG1285" s="20">
        <f t="shared" si="312"/>
        <v>1.0248921031144291</v>
      </c>
      <c r="AH1285" s="20">
        <f t="shared" si="313"/>
        <v>0.69310814417502231</v>
      </c>
      <c r="AI1285" s="13" t="s">
        <v>51</v>
      </c>
      <c r="AJ1285" s="13" t="s">
        <v>100</v>
      </c>
      <c r="AK1285" s="13" t="s">
        <v>52</v>
      </c>
      <c r="AL1285" s="13" t="s">
        <v>102</v>
      </c>
      <c r="AM1285" s="13" t="s">
        <v>103</v>
      </c>
      <c r="AN1285" s="12">
        <v>1.30403</v>
      </c>
      <c r="AO1285" s="12">
        <v>1.66E-3</v>
      </c>
      <c r="AP1285" s="12">
        <v>0.14433000000000001</v>
      </c>
      <c r="AQ1285" s="12">
        <v>0.13031000000000001</v>
      </c>
      <c r="AR1285" s="12"/>
      <c r="AS1285" s="13" t="s">
        <v>104</v>
      </c>
    </row>
    <row r="1286" spans="1:45" ht="21" customHeight="1">
      <c r="A1286" s="15">
        <v>46192</v>
      </c>
      <c r="B1286" s="13" t="s">
        <v>99</v>
      </c>
      <c r="C1286" s="13" t="s">
        <v>100</v>
      </c>
      <c r="D1286" s="15">
        <v>46218</v>
      </c>
      <c r="E1286" s="13">
        <f t="shared" si="314"/>
        <v>-26</v>
      </c>
      <c r="F1286" s="13" t="str">
        <f t="shared" si="302"/>
        <v>개봉전</v>
      </c>
      <c r="G1286" s="13" t="str">
        <f t="shared" si="315"/>
        <v>금</v>
      </c>
      <c r="H1286" s="13">
        <f t="shared" si="316"/>
        <v>0</v>
      </c>
      <c r="I1286" s="16">
        <v>63360</v>
      </c>
      <c r="J1286" s="16">
        <v>23838</v>
      </c>
      <c r="K1286" s="16">
        <v>39522</v>
      </c>
      <c r="L1286" s="17">
        <f t="shared" si="317"/>
        <v>0.3762310606060606</v>
      </c>
      <c r="M1286" s="17">
        <f t="shared" si="303"/>
        <v>1.7537097706687321E-2</v>
      </c>
      <c r="N1286" s="16">
        <f t="shared" si="305"/>
        <v>63806.857142857145</v>
      </c>
      <c r="O1286" s="16">
        <f t="shared" si="307"/>
        <v>64364.642857142855</v>
      </c>
      <c r="P1286" s="18">
        <f t="shared" si="308"/>
        <v>0.98439138613147192</v>
      </c>
      <c r="Q1286" s="16"/>
      <c r="R1286" s="16"/>
      <c r="S1286" s="16"/>
      <c r="T1286" s="16"/>
      <c r="U1286" s="16"/>
      <c r="V1286" s="16"/>
      <c r="W1286" s="16"/>
      <c r="X1286" s="13" t="s">
        <v>109</v>
      </c>
      <c r="Y1286" s="13"/>
      <c r="Z1286" s="12">
        <v>1.2372799999999999</v>
      </c>
      <c r="AA1286" s="17">
        <f t="shared" si="304"/>
        <v>-5.1187472680843338E-2</v>
      </c>
      <c r="AB1286" s="12">
        <f t="shared" si="306"/>
        <v>1.0835542857142859</v>
      </c>
      <c r="AC1286" s="12">
        <f t="shared" si="309"/>
        <v>1.7545307142857147</v>
      </c>
      <c r="AD1286" s="18">
        <f t="shared" si="310"/>
        <v>0.61757498850934089</v>
      </c>
      <c r="AE1286" s="13" t="s">
        <v>101</v>
      </c>
      <c r="AF1286" s="19">
        <f t="shared" si="311"/>
        <v>24606.75</v>
      </c>
      <c r="AG1286" s="20">
        <f t="shared" si="312"/>
        <v>0.9687585723429547</v>
      </c>
      <c r="AH1286" s="20">
        <f t="shared" si="313"/>
        <v>0.7051914166710429</v>
      </c>
      <c r="AI1286" s="13" t="s">
        <v>51</v>
      </c>
      <c r="AJ1286" s="13" t="s">
        <v>100</v>
      </c>
      <c r="AK1286" s="13" t="s">
        <v>52</v>
      </c>
      <c r="AL1286" s="13" t="s">
        <v>102</v>
      </c>
      <c r="AM1286" s="13" t="s">
        <v>103</v>
      </c>
      <c r="AN1286" s="12">
        <v>1.2372799999999999</v>
      </c>
      <c r="AO1286" s="12">
        <v>1.33E-3</v>
      </c>
      <c r="AP1286" s="12">
        <v>0.12114</v>
      </c>
      <c r="AQ1286" s="12">
        <v>0.1148</v>
      </c>
      <c r="AR1286" s="12"/>
      <c r="AS1286" s="13" t="s">
        <v>104</v>
      </c>
    </row>
    <row r="1287" spans="1:45" ht="21" customHeight="1">
      <c r="A1287" s="15">
        <v>46193</v>
      </c>
      <c r="B1287" s="13" t="s">
        <v>99</v>
      </c>
      <c r="C1287" s="13" t="s">
        <v>100</v>
      </c>
      <c r="D1287" s="15">
        <v>46218</v>
      </c>
      <c r="E1287" s="13">
        <f t="shared" si="314"/>
        <v>-25</v>
      </c>
      <c r="F1287" s="13" t="str">
        <f t="shared" si="302"/>
        <v>개봉전</v>
      </c>
      <c r="G1287" s="13" t="str">
        <f t="shared" si="315"/>
        <v>토</v>
      </c>
      <c r="H1287" s="13">
        <f t="shared" si="316"/>
        <v>1</v>
      </c>
      <c r="I1287" s="16">
        <v>62640</v>
      </c>
      <c r="J1287" s="16">
        <v>28658</v>
      </c>
      <c r="K1287" s="16">
        <v>33982</v>
      </c>
      <c r="L1287" s="17">
        <f t="shared" si="317"/>
        <v>0.45750319284802043</v>
      </c>
      <c r="M1287" s="17">
        <f t="shared" si="303"/>
        <v>-1.1363636363636354E-2</v>
      </c>
      <c r="N1287" s="16">
        <f t="shared" si="305"/>
        <v>62823.428571428572</v>
      </c>
      <c r="O1287" s="16">
        <f t="shared" si="307"/>
        <v>64292.75</v>
      </c>
      <c r="P1287" s="18">
        <f t="shared" si="308"/>
        <v>0.9742933690035035</v>
      </c>
      <c r="Q1287" s="16"/>
      <c r="R1287" s="16"/>
      <c r="S1287" s="16"/>
      <c r="T1287" s="16"/>
      <c r="U1287" s="16"/>
      <c r="V1287" s="16"/>
      <c r="W1287" s="16"/>
      <c r="X1287" s="13" t="s">
        <v>110</v>
      </c>
      <c r="Y1287" s="13"/>
      <c r="Z1287" s="12">
        <v>1.2896700000000001</v>
      </c>
      <c r="AA1287" s="17">
        <f t="shared" si="304"/>
        <v>4.2342881158670798E-2</v>
      </c>
      <c r="AB1287" s="12">
        <f t="shared" si="306"/>
        <v>1.1223128571428571</v>
      </c>
      <c r="AC1287" s="12">
        <f t="shared" si="309"/>
        <v>1.628674642857143</v>
      </c>
      <c r="AD1287" s="18">
        <f t="shared" si="310"/>
        <v>0.68909580072666443</v>
      </c>
      <c r="AE1287" s="13" t="s">
        <v>101</v>
      </c>
      <c r="AF1287" s="19">
        <f t="shared" si="311"/>
        <v>35287.25</v>
      </c>
      <c r="AG1287" s="20">
        <f t="shared" si="312"/>
        <v>0.81213469454264642</v>
      </c>
      <c r="AH1287" s="20">
        <f t="shared" si="313"/>
        <v>0.79185244619365125</v>
      </c>
      <c r="AI1287" s="13" t="s">
        <v>51</v>
      </c>
      <c r="AJ1287" s="13" t="s">
        <v>100</v>
      </c>
      <c r="AK1287" s="13" t="s">
        <v>52</v>
      </c>
      <c r="AL1287" s="13" t="s">
        <v>102</v>
      </c>
      <c r="AM1287" s="13" t="s">
        <v>103</v>
      </c>
      <c r="AN1287" s="12">
        <v>1.2896700000000001</v>
      </c>
      <c r="AO1287" s="12">
        <v>3.5000000000000001E-3</v>
      </c>
      <c r="AP1287" s="12">
        <v>0.12998000000000001</v>
      </c>
      <c r="AQ1287" s="12">
        <v>0.16319</v>
      </c>
      <c r="AR1287" s="12"/>
      <c r="AS1287" s="13" t="s">
        <v>104</v>
      </c>
    </row>
    <row r="1288" spans="1:45" ht="21" customHeight="1">
      <c r="A1288" s="15">
        <v>46194</v>
      </c>
      <c r="B1288" s="13" t="s">
        <v>99</v>
      </c>
      <c r="C1288" s="13" t="s">
        <v>100</v>
      </c>
      <c r="D1288" s="15">
        <v>46218</v>
      </c>
      <c r="E1288" s="13">
        <f t="shared" si="314"/>
        <v>-24</v>
      </c>
      <c r="F1288" s="13" t="str">
        <f t="shared" si="302"/>
        <v>개봉전</v>
      </c>
      <c r="G1288" s="13" t="str">
        <f t="shared" si="315"/>
        <v>일</v>
      </c>
      <c r="H1288" s="13">
        <f t="shared" si="316"/>
        <v>1</v>
      </c>
      <c r="I1288" s="16">
        <v>64813</v>
      </c>
      <c r="J1288" s="16">
        <v>29876</v>
      </c>
      <c r="K1288" s="16">
        <v>34937</v>
      </c>
      <c r="L1288" s="17">
        <f t="shared" si="317"/>
        <v>0.46095690679339024</v>
      </c>
      <c r="M1288" s="17">
        <f t="shared" si="303"/>
        <v>3.469029374201793E-2</v>
      </c>
      <c r="N1288" s="16">
        <f t="shared" si="305"/>
        <v>62741.857142857145</v>
      </c>
      <c r="O1288" s="16">
        <f t="shared" si="307"/>
        <v>63857.142857142855</v>
      </c>
      <c r="P1288" s="18">
        <f t="shared" si="308"/>
        <v>1.0149686800894855</v>
      </c>
      <c r="Q1288" s="16"/>
      <c r="R1288" s="16"/>
      <c r="S1288" s="16"/>
      <c r="T1288" s="16"/>
      <c r="U1288" s="16"/>
      <c r="V1288" s="16"/>
      <c r="W1288" s="16"/>
      <c r="X1288" s="13" t="s">
        <v>110</v>
      </c>
      <c r="Y1288" s="13"/>
      <c r="Z1288" s="12">
        <v>1.3066899999999999</v>
      </c>
      <c r="AA1288" s="17">
        <f t="shared" si="304"/>
        <v>1.3197174470988449E-2</v>
      </c>
      <c r="AB1288" s="12">
        <f t="shared" si="306"/>
        <v>1.1867685714285714</v>
      </c>
      <c r="AC1288" s="12">
        <f t="shared" si="309"/>
        <v>1.4819667857142858</v>
      </c>
      <c r="AD1288" s="18">
        <f t="shared" si="310"/>
        <v>0.80080645724901778</v>
      </c>
      <c r="AE1288" s="13" t="s">
        <v>101</v>
      </c>
      <c r="AF1288" s="19">
        <f t="shared" si="311"/>
        <v>34418.25</v>
      </c>
      <c r="AG1288" s="20">
        <f t="shared" si="312"/>
        <v>0.86802786312494096</v>
      </c>
      <c r="AH1288" s="20">
        <f t="shared" si="313"/>
        <v>0.88172691358274602</v>
      </c>
      <c r="AI1288" s="13" t="s">
        <v>51</v>
      </c>
      <c r="AJ1288" s="13" t="s">
        <v>100</v>
      </c>
      <c r="AK1288" s="13" t="s">
        <v>52</v>
      </c>
      <c r="AL1288" s="13" t="s">
        <v>102</v>
      </c>
      <c r="AM1288" s="13" t="s">
        <v>103</v>
      </c>
      <c r="AN1288" s="12">
        <v>1.3066899999999999</v>
      </c>
      <c r="AO1288" s="12">
        <v>3.0000000000000001E-3</v>
      </c>
      <c r="AP1288" s="12">
        <v>0.13181999999999999</v>
      </c>
      <c r="AQ1288" s="12">
        <v>0.18487999999999999</v>
      </c>
      <c r="AR1288" s="12"/>
      <c r="AS1288" s="13" t="s">
        <v>104</v>
      </c>
    </row>
    <row r="1289" spans="1:45" ht="21" customHeight="1">
      <c r="A1289" s="15">
        <v>46195</v>
      </c>
      <c r="B1289" s="13" t="s">
        <v>99</v>
      </c>
      <c r="C1289" s="13" t="s">
        <v>100</v>
      </c>
      <c r="D1289" s="15">
        <v>46218</v>
      </c>
      <c r="E1289" s="13">
        <f t="shared" si="314"/>
        <v>-23</v>
      </c>
      <c r="F1289" s="13" t="str">
        <f t="shared" si="302"/>
        <v>개봉전</v>
      </c>
      <c r="G1289" s="13" t="str">
        <f t="shared" si="315"/>
        <v>월</v>
      </c>
      <c r="H1289" s="13">
        <f t="shared" si="316"/>
        <v>0</v>
      </c>
      <c r="I1289" s="16">
        <v>58580</v>
      </c>
      <c r="J1289" s="16">
        <v>19946</v>
      </c>
      <c r="K1289" s="16">
        <v>38633</v>
      </c>
      <c r="L1289" s="17">
        <f t="shared" si="317"/>
        <v>0.34049163537043359</v>
      </c>
      <c r="M1289" s="17">
        <f t="shared" si="303"/>
        <v>-9.6168978445682174E-2</v>
      </c>
      <c r="N1289" s="16">
        <f t="shared" si="305"/>
        <v>62293.857142857145</v>
      </c>
      <c r="O1289" s="16">
        <f t="shared" si="307"/>
        <v>63243.892857142855</v>
      </c>
      <c r="P1289" s="18">
        <f t="shared" si="308"/>
        <v>0.92625544307214303</v>
      </c>
      <c r="Q1289" s="16"/>
      <c r="R1289" s="16"/>
      <c r="S1289" s="16"/>
      <c r="T1289" s="16"/>
      <c r="U1289" s="16"/>
      <c r="V1289" s="16"/>
      <c r="W1289" s="16"/>
      <c r="X1289" s="13" t="s">
        <v>110</v>
      </c>
      <c r="Y1289" s="13"/>
      <c r="Z1289" s="12">
        <v>1.4680500000000001</v>
      </c>
      <c r="AA1289" s="17">
        <f t="shared" si="304"/>
        <v>0.1234875907828179</v>
      </c>
      <c r="AB1289" s="12">
        <f t="shared" si="306"/>
        <v>1.2618799999999999</v>
      </c>
      <c r="AC1289" s="12">
        <f t="shared" si="309"/>
        <v>1.3512953571428572</v>
      </c>
      <c r="AD1289" s="18">
        <f t="shared" si="310"/>
        <v>0.93382989390867532</v>
      </c>
      <c r="AE1289" s="13" t="s">
        <v>101</v>
      </c>
      <c r="AF1289" s="19">
        <f t="shared" si="311"/>
        <v>23295</v>
      </c>
      <c r="AG1289" s="20">
        <f t="shared" si="312"/>
        <v>0.85623524361450953</v>
      </c>
      <c r="AH1289" s="20">
        <f t="shared" si="313"/>
        <v>1.0864020158435279</v>
      </c>
      <c r="AI1289" s="13" t="s">
        <v>51</v>
      </c>
      <c r="AJ1289" s="13" t="s">
        <v>100</v>
      </c>
      <c r="AK1289" s="13" t="s">
        <v>52</v>
      </c>
      <c r="AL1289" s="13" t="s">
        <v>102</v>
      </c>
      <c r="AM1289" s="13" t="s">
        <v>103</v>
      </c>
      <c r="AN1289" s="12">
        <v>1.4680500000000001</v>
      </c>
      <c r="AO1289" s="12">
        <v>1.66E-3</v>
      </c>
      <c r="AP1289" s="12">
        <v>0.16569</v>
      </c>
      <c r="AQ1289" s="12">
        <v>0.13399</v>
      </c>
      <c r="AR1289" s="12"/>
      <c r="AS1289" s="13" t="s">
        <v>104</v>
      </c>
    </row>
    <row r="1290" spans="1:45" ht="21" customHeight="1">
      <c r="A1290" s="15">
        <v>46196</v>
      </c>
      <c r="B1290" s="13" t="s">
        <v>99</v>
      </c>
      <c r="C1290" s="13" t="s">
        <v>100</v>
      </c>
      <c r="D1290" s="15">
        <v>46218</v>
      </c>
      <c r="E1290" s="13">
        <f t="shared" si="314"/>
        <v>-22</v>
      </c>
      <c r="F1290" s="13" t="str">
        <f t="shared" si="302"/>
        <v>개봉전</v>
      </c>
      <c r="G1290" s="13" t="str">
        <f t="shared" si="315"/>
        <v>화</v>
      </c>
      <c r="H1290" s="13">
        <f t="shared" si="316"/>
        <v>0</v>
      </c>
      <c r="I1290" s="16">
        <v>62542</v>
      </c>
      <c r="J1290" s="16">
        <v>22214</v>
      </c>
      <c r="K1290" s="16">
        <v>40327</v>
      </c>
      <c r="L1290" s="17">
        <f t="shared" si="317"/>
        <v>0.35518531546800552</v>
      </c>
      <c r="M1290" s="17">
        <f t="shared" si="303"/>
        <v>6.7634004779788315E-2</v>
      </c>
      <c r="N1290" s="16">
        <f t="shared" si="305"/>
        <v>62187</v>
      </c>
      <c r="O1290" s="16">
        <f t="shared" si="307"/>
        <v>62913.285714285717</v>
      </c>
      <c r="P1290" s="18">
        <f t="shared" si="308"/>
        <v>0.99409845297268573</v>
      </c>
      <c r="Q1290" s="16"/>
      <c r="R1290" s="16"/>
      <c r="S1290" s="16"/>
      <c r="T1290" s="16"/>
      <c r="U1290" s="16"/>
      <c r="V1290" s="16"/>
      <c r="W1290" s="16"/>
      <c r="X1290" s="13" t="s">
        <v>110</v>
      </c>
      <c r="Y1290" s="13"/>
      <c r="Z1290" s="12">
        <v>1.24095</v>
      </c>
      <c r="AA1290" s="17">
        <f t="shared" si="304"/>
        <v>-0.1546950035761725</v>
      </c>
      <c r="AB1290" s="12">
        <f t="shared" si="306"/>
        <v>1.2997571428571428</v>
      </c>
      <c r="AC1290" s="12">
        <f t="shared" si="309"/>
        <v>1.2679953571428568</v>
      </c>
      <c r="AD1290" s="18">
        <f t="shared" si="310"/>
        <v>1.0250488186217448</v>
      </c>
      <c r="AE1290" s="13" t="s">
        <v>101</v>
      </c>
      <c r="AF1290" s="19">
        <f t="shared" si="311"/>
        <v>19407.5</v>
      </c>
      <c r="AG1290" s="20">
        <f t="shared" si="312"/>
        <v>1.1446090428957878</v>
      </c>
      <c r="AH1290" s="20">
        <f t="shared" si="313"/>
        <v>0.97867077589006524</v>
      </c>
      <c r="AI1290" s="13" t="s">
        <v>51</v>
      </c>
      <c r="AJ1290" s="13" t="s">
        <v>100</v>
      </c>
      <c r="AK1290" s="13" t="s">
        <v>52</v>
      </c>
      <c r="AL1290" s="13" t="s">
        <v>102</v>
      </c>
      <c r="AM1290" s="13" t="s">
        <v>103</v>
      </c>
      <c r="AN1290" s="12">
        <v>1.24095</v>
      </c>
      <c r="AO1290" s="12">
        <v>0</v>
      </c>
      <c r="AP1290" s="12">
        <v>0.15801000000000001</v>
      </c>
      <c r="AQ1290" s="12">
        <v>0.13081999999999999</v>
      </c>
      <c r="AR1290" s="12"/>
      <c r="AS1290" s="13" t="s">
        <v>104</v>
      </c>
    </row>
    <row r="1291" spans="1:45" ht="21" customHeight="1">
      <c r="A1291" s="15">
        <v>46197</v>
      </c>
      <c r="B1291" s="13" t="s">
        <v>99</v>
      </c>
      <c r="C1291" s="13" t="s">
        <v>100</v>
      </c>
      <c r="D1291" s="15">
        <v>46218</v>
      </c>
      <c r="E1291" s="13">
        <f t="shared" si="314"/>
        <v>-21</v>
      </c>
      <c r="F1291" s="13" t="str">
        <f t="shared" si="302"/>
        <v>개봉전</v>
      </c>
      <c r="G1291" s="13" t="str">
        <f t="shared" si="315"/>
        <v>수</v>
      </c>
      <c r="H1291" s="13">
        <f t="shared" si="316"/>
        <v>0</v>
      </c>
      <c r="I1291" s="16">
        <v>63035</v>
      </c>
      <c r="J1291" s="16">
        <v>22645</v>
      </c>
      <c r="K1291" s="16">
        <v>40390</v>
      </c>
      <c r="L1291" s="17">
        <f t="shared" si="317"/>
        <v>0.3592448639644642</v>
      </c>
      <c r="M1291" s="17">
        <f t="shared" si="303"/>
        <v>7.8827028237025143E-3</v>
      </c>
      <c r="N1291" s="16">
        <f t="shared" si="305"/>
        <v>62462.571428571428</v>
      </c>
      <c r="O1291" s="16">
        <f t="shared" si="307"/>
        <v>63115.785714285717</v>
      </c>
      <c r="P1291" s="18">
        <f t="shared" si="308"/>
        <v>0.99872003947393728</v>
      </c>
      <c r="Q1291" s="16"/>
      <c r="R1291" s="16"/>
      <c r="S1291" s="16"/>
      <c r="T1291" s="16"/>
      <c r="U1291" s="16"/>
      <c r="V1291" s="16"/>
      <c r="W1291" s="16"/>
      <c r="X1291" s="13" t="s">
        <v>110</v>
      </c>
      <c r="Y1291" s="13"/>
      <c r="Z1291" s="12">
        <v>1.5935299999999999</v>
      </c>
      <c r="AA1291" s="17">
        <f t="shared" si="304"/>
        <v>0.28412103630283236</v>
      </c>
      <c r="AB1291" s="12">
        <f t="shared" si="306"/>
        <v>1.3485999999999998</v>
      </c>
      <c r="AC1291" s="12">
        <f t="shared" si="309"/>
        <v>1.2280614285714282</v>
      </c>
      <c r="AD1291" s="18">
        <f t="shared" si="310"/>
        <v>1.0981535358282453</v>
      </c>
      <c r="AE1291" s="13" t="s">
        <v>101</v>
      </c>
      <c r="AF1291" s="19">
        <f t="shared" si="311"/>
        <v>22112</v>
      </c>
      <c r="AG1291" s="20">
        <f t="shared" si="312"/>
        <v>1.0241045586107091</v>
      </c>
      <c r="AH1291" s="20">
        <f t="shared" si="313"/>
        <v>1.2975979563609548</v>
      </c>
      <c r="AI1291" s="13" t="s">
        <v>51</v>
      </c>
      <c r="AJ1291" s="13" t="s">
        <v>100</v>
      </c>
      <c r="AK1291" s="13" t="s">
        <v>52</v>
      </c>
      <c r="AL1291" s="13" t="s">
        <v>102</v>
      </c>
      <c r="AM1291" s="13" t="s">
        <v>103</v>
      </c>
      <c r="AN1291" s="12">
        <v>1.5935299999999999</v>
      </c>
      <c r="AO1291" s="12">
        <v>7.0000000000000001E-3</v>
      </c>
      <c r="AP1291" s="12">
        <v>0.16002</v>
      </c>
      <c r="AQ1291" s="12">
        <v>0.13048000000000001</v>
      </c>
      <c r="AR1291" s="12"/>
      <c r="AS1291" s="13" t="s">
        <v>104</v>
      </c>
    </row>
    <row r="1292" spans="1:45" ht="21" customHeight="1">
      <c r="A1292" s="15">
        <v>46198</v>
      </c>
      <c r="B1292" s="13" t="s">
        <v>99</v>
      </c>
      <c r="C1292" s="13" t="s">
        <v>100</v>
      </c>
      <c r="D1292" s="15">
        <v>46218</v>
      </c>
      <c r="E1292" s="13">
        <f t="shared" si="314"/>
        <v>-20</v>
      </c>
      <c r="F1292" s="13" t="str">
        <f t="shared" si="302"/>
        <v>개봉전</v>
      </c>
      <c r="G1292" s="13" t="str">
        <f t="shared" si="315"/>
        <v>목</v>
      </c>
      <c r="H1292" s="13">
        <f t="shared" si="316"/>
        <v>0</v>
      </c>
      <c r="I1292" s="16">
        <v>62660</v>
      </c>
      <c r="J1292" s="16">
        <v>22774</v>
      </c>
      <c r="K1292" s="16">
        <v>39886</v>
      </c>
      <c r="L1292" s="17">
        <f t="shared" si="317"/>
        <v>0.36345355888924352</v>
      </c>
      <c r="M1292" s="17">
        <f t="shared" si="303"/>
        <v>-5.9490759102086566E-3</v>
      </c>
      <c r="N1292" s="16">
        <f t="shared" si="305"/>
        <v>62518.571428571428</v>
      </c>
      <c r="O1292" s="16">
        <f t="shared" si="307"/>
        <v>63150.535714285717</v>
      </c>
      <c r="P1292" s="18">
        <f t="shared" si="308"/>
        <v>0.99223227944565562</v>
      </c>
      <c r="Q1292" s="16"/>
      <c r="R1292" s="16"/>
      <c r="S1292" s="16"/>
      <c r="T1292" s="16"/>
      <c r="U1292" s="16"/>
      <c r="V1292" s="16"/>
      <c r="W1292" s="16"/>
      <c r="X1292" s="13" t="s">
        <v>110</v>
      </c>
      <c r="Y1292" s="13"/>
      <c r="Z1292" s="12">
        <v>1.58552</v>
      </c>
      <c r="AA1292" s="17">
        <f t="shared" si="304"/>
        <v>-5.0265762175797368E-3</v>
      </c>
      <c r="AB1292" s="12">
        <f t="shared" si="306"/>
        <v>1.3888128571428573</v>
      </c>
      <c r="AC1292" s="12">
        <f t="shared" si="309"/>
        <v>1.223186785714286</v>
      </c>
      <c r="AD1292" s="18">
        <f t="shared" si="310"/>
        <v>1.1354053799165702</v>
      </c>
      <c r="AE1292" s="13" t="s">
        <v>101</v>
      </c>
      <c r="AF1292" s="19">
        <f t="shared" si="311"/>
        <v>22005.5</v>
      </c>
      <c r="AG1292" s="20">
        <f t="shared" si="312"/>
        <v>1.0349230874099657</v>
      </c>
      <c r="AH1292" s="20">
        <f t="shared" si="313"/>
        <v>1.2962206741582216</v>
      </c>
      <c r="AI1292" s="13" t="s">
        <v>51</v>
      </c>
      <c r="AJ1292" s="13" t="s">
        <v>100</v>
      </c>
      <c r="AK1292" s="13" t="s">
        <v>52</v>
      </c>
      <c r="AL1292" s="13" t="s">
        <v>102</v>
      </c>
      <c r="AM1292" s="13" t="s">
        <v>103</v>
      </c>
      <c r="AN1292" s="12">
        <v>1.58552</v>
      </c>
      <c r="AO1292" s="12">
        <v>7.0000000000000001E-3</v>
      </c>
      <c r="AP1292" s="12">
        <v>0.13364999999999999</v>
      </c>
      <c r="AQ1292" s="12">
        <v>0.1148</v>
      </c>
      <c r="AR1292" s="12"/>
      <c r="AS1292" s="13" t="s">
        <v>104</v>
      </c>
    </row>
    <row r="1293" spans="1:45" ht="21" customHeight="1">
      <c r="A1293" s="15">
        <v>46199</v>
      </c>
      <c r="B1293" s="13" t="s">
        <v>99</v>
      </c>
      <c r="C1293" s="13" t="s">
        <v>100</v>
      </c>
      <c r="D1293" s="15">
        <v>46218</v>
      </c>
      <c r="E1293" s="13">
        <f t="shared" si="314"/>
        <v>-19</v>
      </c>
      <c r="F1293" s="13" t="str">
        <f t="shared" si="302"/>
        <v>개봉전</v>
      </c>
      <c r="G1293" s="13" t="str">
        <f t="shared" si="315"/>
        <v>금</v>
      </c>
      <c r="H1293" s="13">
        <f t="shared" si="316"/>
        <v>0</v>
      </c>
      <c r="I1293" s="16">
        <v>65254</v>
      </c>
      <c r="J1293" s="16">
        <v>25046</v>
      </c>
      <c r="K1293" s="16">
        <v>40208</v>
      </c>
      <c r="L1293" s="17">
        <f t="shared" si="317"/>
        <v>0.38382321390259599</v>
      </c>
      <c r="M1293" s="17">
        <f t="shared" si="303"/>
        <v>4.1398021066070934E-2</v>
      </c>
      <c r="N1293" s="16">
        <f t="shared" si="305"/>
        <v>62789.142857142855</v>
      </c>
      <c r="O1293" s="16">
        <f t="shared" si="307"/>
        <v>63171.392857142855</v>
      </c>
      <c r="P1293" s="18">
        <f t="shared" si="308"/>
        <v>1.032967567258914</v>
      </c>
      <c r="Q1293" s="16"/>
      <c r="R1293" s="16"/>
      <c r="S1293" s="16"/>
      <c r="T1293" s="16"/>
      <c r="U1293" s="16"/>
      <c r="V1293" s="16"/>
      <c r="W1293" s="16"/>
      <c r="X1293" s="13" t="s">
        <v>110</v>
      </c>
      <c r="Y1293" s="13"/>
      <c r="Z1293" s="12">
        <v>1.8471599999999999</v>
      </c>
      <c r="AA1293" s="17">
        <f t="shared" si="304"/>
        <v>0.16501841667087125</v>
      </c>
      <c r="AB1293" s="12">
        <f t="shared" si="306"/>
        <v>1.4759385714285715</v>
      </c>
      <c r="AC1293" s="12">
        <f t="shared" si="309"/>
        <v>1.2231032142857143</v>
      </c>
      <c r="AD1293" s="18">
        <f t="shared" si="310"/>
        <v>1.2067162886907397</v>
      </c>
      <c r="AE1293" s="13" t="s">
        <v>101</v>
      </c>
      <c r="AF1293" s="19">
        <f t="shared" si="311"/>
        <v>24171.75</v>
      </c>
      <c r="AG1293" s="20">
        <f t="shared" si="312"/>
        <v>1.0361682542637582</v>
      </c>
      <c r="AH1293" s="20">
        <f t="shared" si="313"/>
        <v>1.5102241400606009</v>
      </c>
      <c r="AI1293" s="13" t="s">
        <v>51</v>
      </c>
      <c r="AJ1293" s="13" t="s">
        <v>100</v>
      </c>
      <c r="AK1293" s="13" t="s">
        <v>52</v>
      </c>
      <c r="AL1293" s="13" t="s">
        <v>102</v>
      </c>
      <c r="AM1293" s="13" t="s">
        <v>103</v>
      </c>
      <c r="AN1293" s="12">
        <v>1.8471599999999999</v>
      </c>
      <c r="AO1293" s="12">
        <v>2.5000000000000001E-3</v>
      </c>
      <c r="AP1293" s="12">
        <v>0.15967999999999999</v>
      </c>
      <c r="AQ1293" s="12">
        <v>0.15534000000000001</v>
      </c>
      <c r="AR1293" s="12"/>
      <c r="AS1293" s="13" t="s">
        <v>104</v>
      </c>
    </row>
    <row r="1294" spans="1:45" ht="21" customHeight="1">
      <c r="A1294" s="15">
        <v>46200</v>
      </c>
      <c r="B1294" s="13" t="s">
        <v>99</v>
      </c>
      <c r="C1294" s="13" t="s">
        <v>100</v>
      </c>
      <c r="D1294" s="15">
        <v>46218</v>
      </c>
      <c r="E1294" s="13">
        <f t="shared" si="314"/>
        <v>-18</v>
      </c>
      <c r="F1294" s="13" t="str">
        <f t="shared" si="302"/>
        <v>개봉전</v>
      </c>
      <c r="G1294" s="13" t="str">
        <f t="shared" si="315"/>
        <v>토</v>
      </c>
      <c r="H1294" s="13">
        <f t="shared" si="316"/>
        <v>1</v>
      </c>
      <c r="I1294" s="16">
        <v>69930</v>
      </c>
      <c r="J1294" s="16">
        <v>34430</v>
      </c>
      <c r="K1294" s="16">
        <v>35500</v>
      </c>
      <c r="L1294" s="17">
        <f t="shared" si="317"/>
        <v>0.49234949234949232</v>
      </c>
      <c r="M1294" s="17">
        <f t="shared" si="303"/>
        <v>7.1658442394336053E-2</v>
      </c>
      <c r="N1294" s="16">
        <f t="shared" si="305"/>
        <v>63830.571428571428</v>
      </c>
      <c r="O1294" s="16">
        <f t="shared" si="307"/>
        <v>63156.035714285717</v>
      </c>
      <c r="P1294" s="18">
        <f t="shared" si="308"/>
        <v>1.1072575915999432</v>
      </c>
      <c r="Q1294" s="16"/>
      <c r="R1294" s="16"/>
      <c r="S1294" s="16"/>
      <c r="T1294" s="16"/>
      <c r="U1294" s="16"/>
      <c r="V1294" s="16"/>
      <c r="W1294" s="16"/>
      <c r="X1294" s="13" t="s">
        <v>110</v>
      </c>
      <c r="Y1294" s="13"/>
      <c r="Z1294" s="12">
        <v>1.8767</v>
      </c>
      <c r="AA1294" s="17">
        <f t="shared" si="304"/>
        <v>1.5992117629225477E-2</v>
      </c>
      <c r="AB1294" s="12">
        <f t="shared" si="306"/>
        <v>1.5597999999999999</v>
      </c>
      <c r="AC1294" s="12">
        <f t="shared" si="309"/>
        <v>1.2174835714285717</v>
      </c>
      <c r="AD1294" s="18">
        <f t="shared" si="310"/>
        <v>1.2811671850074828</v>
      </c>
      <c r="AE1294" s="13" t="s">
        <v>101</v>
      </c>
      <c r="AF1294" s="19">
        <f t="shared" si="311"/>
        <v>32468.75</v>
      </c>
      <c r="AG1294" s="20">
        <f t="shared" si="312"/>
        <v>1.0604042348411935</v>
      </c>
      <c r="AH1294" s="20">
        <f t="shared" si="313"/>
        <v>1.541458171626839</v>
      </c>
      <c r="AI1294" s="13" t="s">
        <v>51</v>
      </c>
      <c r="AJ1294" s="13" t="s">
        <v>100</v>
      </c>
      <c r="AK1294" s="13" t="s">
        <v>52</v>
      </c>
      <c r="AL1294" s="13" t="s">
        <v>102</v>
      </c>
      <c r="AM1294" s="13" t="s">
        <v>103</v>
      </c>
      <c r="AN1294" s="12">
        <v>1.8767</v>
      </c>
      <c r="AO1294" s="12">
        <v>6.8399999999999997E-3</v>
      </c>
      <c r="AP1294" s="12">
        <v>0.19489000000000001</v>
      </c>
      <c r="AQ1294" s="12">
        <v>0.18604999999999999</v>
      </c>
      <c r="AR1294" s="12"/>
      <c r="AS1294" s="13" t="s">
        <v>104</v>
      </c>
    </row>
    <row r="1295" spans="1:45" ht="21" customHeight="1">
      <c r="A1295" s="15">
        <v>46201</v>
      </c>
      <c r="B1295" s="13" t="s">
        <v>99</v>
      </c>
      <c r="C1295" s="13" t="s">
        <v>100</v>
      </c>
      <c r="D1295" s="15">
        <v>46218</v>
      </c>
      <c r="E1295" s="13">
        <f t="shared" si="314"/>
        <v>-17</v>
      </c>
      <c r="F1295" s="13" t="str">
        <f t="shared" si="302"/>
        <v>개봉전</v>
      </c>
      <c r="G1295" s="13" t="str">
        <f t="shared" si="315"/>
        <v>일</v>
      </c>
      <c r="H1295" s="13">
        <f t="shared" si="316"/>
        <v>1</v>
      </c>
      <c r="I1295" s="16">
        <v>64246</v>
      </c>
      <c r="J1295" s="16">
        <v>29967</v>
      </c>
      <c r="K1295" s="16">
        <v>34279</v>
      </c>
      <c r="L1295" s="17">
        <f t="shared" si="317"/>
        <v>0.46644149052081063</v>
      </c>
      <c r="M1295" s="17">
        <f t="shared" si="303"/>
        <v>-8.1281281281281315E-2</v>
      </c>
      <c r="N1295" s="16">
        <f t="shared" si="305"/>
        <v>63749.571428571428</v>
      </c>
      <c r="O1295" s="16">
        <f t="shared" si="307"/>
        <v>63161.678571428572</v>
      </c>
      <c r="P1295" s="18">
        <f t="shared" si="308"/>
        <v>1.0171673941082042</v>
      </c>
      <c r="Q1295" s="16"/>
      <c r="R1295" s="16"/>
      <c r="S1295" s="16"/>
      <c r="T1295" s="16"/>
      <c r="U1295" s="16"/>
      <c r="V1295" s="16"/>
      <c r="W1295" s="16"/>
      <c r="X1295" s="13" t="s">
        <v>110</v>
      </c>
      <c r="Y1295" s="13"/>
      <c r="Z1295" s="12">
        <v>1.87269</v>
      </c>
      <c r="AA1295" s="17">
        <f t="shared" si="304"/>
        <v>-2.136729365375456E-3</v>
      </c>
      <c r="AB1295" s="12">
        <f t="shared" si="306"/>
        <v>1.6406571428571428</v>
      </c>
      <c r="AC1295" s="12">
        <f t="shared" si="309"/>
        <v>1.2194325000000001</v>
      </c>
      <c r="AD1295" s="18">
        <f t="shared" si="310"/>
        <v>1.3454267807829812</v>
      </c>
      <c r="AE1295" s="13" t="s">
        <v>101</v>
      </c>
      <c r="AF1295" s="19">
        <f t="shared" si="311"/>
        <v>30042.25</v>
      </c>
      <c r="AG1295" s="20">
        <f t="shared" si="312"/>
        <v>0.99749519426807243</v>
      </c>
      <c r="AH1295" s="20">
        <f t="shared" si="313"/>
        <v>1.5357061583974512</v>
      </c>
      <c r="AI1295" s="13" t="s">
        <v>51</v>
      </c>
      <c r="AJ1295" s="13" t="s">
        <v>100</v>
      </c>
      <c r="AK1295" s="13" t="s">
        <v>52</v>
      </c>
      <c r="AL1295" s="13" t="s">
        <v>102</v>
      </c>
      <c r="AM1295" s="13" t="s">
        <v>103</v>
      </c>
      <c r="AN1295" s="12">
        <v>1.87269</v>
      </c>
      <c r="AO1295" s="12">
        <v>4.4999999999999997E-3</v>
      </c>
      <c r="AP1295" s="12">
        <v>0.13264999999999999</v>
      </c>
      <c r="AQ1295" s="12">
        <v>0.1787</v>
      </c>
      <c r="AR1295" s="12"/>
      <c r="AS1295" s="13" t="s">
        <v>104</v>
      </c>
    </row>
    <row r="1296" spans="1:45" ht="21" customHeight="1">
      <c r="A1296" s="15">
        <v>46202</v>
      </c>
      <c r="B1296" s="13" t="s">
        <v>99</v>
      </c>
      <c r="C1296" s="13" t="s">
        <v>100</v>
      </c>
      <c r="D1296" s="15">
        <v>46218</v>
      </c>
      <c r="E1296" s="13">
        <f t="shared" si="314"/>
        <v>-16</v>
      </c>
      <c r="F1296" s="13" t="str">
        <f t="shared" si="302"/>
        <v>개봉전</v>
      </c>
      <c r="G1296" s="13" t="str">
        <f t="shared" si="315"/>
        <v>월</v>
      </c>
      <c r="H1296" s="13">
        <f t="shared" si="316"/>
        <v>0</v>
      </c>
      <c r="I1296" s="16">
        <v>62076</v>
      </c>
      <c r="J1296" s="16">
        <v>21854</v>
      </c>
      <c r="K1296" s="16">
        <v>40222</v>
      </c>
      <c r="L1296" s="17">
        <f t="shared" si="317"/>
        <v>0.35205232295895356</v>
      </c>
      <c r="M1296" s="17">
        <f t="shared" si="303"/>
        <v>-3.3776421878404905E-2</v>
      </c>
      <c r="N1296" s="16">
        <f t="shared" si="305"/>
        <v>64249</v>
      </c>
      <c r="O1296" s="16">
        <f t="shared" si="307"/>
        <v>63100.035714285717</v>
      </c>
      <c r="P1296" s="18">
        <f t="shared" si="308"/>
        <v>0.98377123399862232</v>
      </c>
      <c r="Q1296" s="16"/>
      <c r="R1296" s="16"/>
      <c r="S1296" s="16"/>
      <c r="T1296" s="16"/>
      <c r="U1296" s="16"/>
      <c r="V1296" s="16"/>
      <c r="W1296" s="16"/>
      <c r="X1296" s="13" t="s">
        <v>110</v>
      </c>
      <c r="Y1296" s="13"/>
      <c r="Z1296" s="12">
        <v>2.16804</v>
      </c>
      <c r="AA1296" s="17">
        <f t="shared" si="304"/>
        <v>0.15771430402255571</v>
      </c>
      <c r="AB1296" s="12">
        <f t="shared" si="306"/>
        <v>1.7406557142857142</v>
      </c>
      <c r="AC1296" s="12">
        <f t="shared" si="309"/>
        <v>1.2287350000000001</v>
      </c>
      <c r="AD1296" s="18">
        <f t="shared" si="310"/>
        <v>1.4166241820129759</v>
      </c>
      <c r="AE1296" s="13" t="s">
        <v>101</v>
      </c>
      <c r="AF1296" s="19">
        <f t="shared" si="311"/>
        <v>19919</v>
      </c>
      <c r="AG1296" s="20">
        <f t="shared" si="312"/>
        <v>1.0971434308951253</v>
      </c>
      <c r="AH1296" s="20">
        <f t="shared" si="313"/>
        <v>1.7644488030372698</v>
      </c>
      <c r="AI1296" s="13" t="s">
        <v>51</v>
      </c>
      <c r="AJ1296" s="13" t="s">
        <v>100</v>
      </c>
      <c r="AK1296" s="13" t="s">
        <v>52</v>
      </c>
      <c r="AL1296" s="13" t="s">
        <v>102</v>
      </c>
      <c r="AM1296" s="13" t="s">
        <v>103</v>
      </c>
      <c r="AN1296" s="12">
        <v>2.16804</v>
      </c>
      <c r="AO1296" s="12">
        <v>3.5000000000000001E-3</v>
      </c>
      <c r="AP1296" s="12">
        <v>0.30652000000000001</v>
      </c>
      <c r="AQ1296" s="12">
        <v>0.16736000000000001</v>
      </c>
      <c r="AR1296" s="12"/>
      <c r="AS1296" s="13" t="s">
        <v>104</v>
      </c>
    </row>
    <row r="1297" spans="1:45" ht="21" customHeight="1">
      <c r="A1297" s="15">
        <v>46203</v>
      </c>
      <c r="B1297" s="13" t="s">
        <v>99</v>
      </c>
      <c r="C1297" s="13" t="s">
        <v>100</v>
      </c>
      <c r="D1297" s="15">
        <v>46218</v>
      </c>
      <c r="E1297" s="13">
        <f t="shared" si="314"/>
        <v>-15</v>
      </c>
      <c r="F1297" s="13" t="str">
        <f t="shared" si="302"/>
        <v>개봉전</v>
      </c>
      <c r="G1297" s="13" t="str">
        <f t="shared" si="315"/>
        <v>화</v>
      </c>
      <c r="H1297" s="13">
        <f t="shared" si="316"/>
        <v>0</v>
      </c>
      <c r="I1297" s="16">
        <v>61607</v>
      </c>
      <c r="J1297" s="16">
        <v>21609</v>
      </c>
      <c r="K1297" s="16">
        <v>39998</v>
      </c>
      <c r="L1297" s="17">
        <f t="shared" si="317"/>
        <v>0.35075559595500511</v>
      </c>
      <c r="M1297" s="17">
        <f t="shared" si="303"/>
        <v>-7.5552548488948545E-3</v>
      </c>
      <c r="N1297" s="16">
        <f t="shared" si="305"/>
        <v>64115.428571428572</v>
      </c>
      <c r="O1297" s="16">
        <f t="shared" si="307"/>
        <v>63167.892857142855</v>
      </c>
      <c r="P1297" s="18">
        <f t="shared" si="308"/>
        <v>0.97528977481213619</v>
      </c>
      <c r="Q1297" s="16"/>
      <c r="R1297" s="16"/>
      <c r="S1297" s="16"/>
      <c r="T1297" s="16"/>
      <c r="U1297" s="16"/>
      <c r="V1297" s="16"/>
      <c r="W1297" s="16"/>
      <c r="X1297" s="13" t="s">
        <v>110</v>
      </c>
      <c r="Y1297" s="13"/>
      <c r="Z1297" s="12">
        <v>2.1877300000000002</v>
      </c>
      <c r="AA1297" s="17">
        <f t="shared" si="304"/>
        <v>9.0819357576430448E-3</v>
      </c>
      <c r="AB1297" s="12">
        <f t="shared" si="306"/>
        <v>1.87591</v>
      </c>
      <c r="AC1297" s="12">
        <f t="shared" si="309"/>
        <v>1.252822857142857</v>
      </c>
      <c r="AD1297" s="18">
        <f t="shared" si="310"/>
        <v>1.4973465636459835</v>
      </c>
      <c r="AE1297" s="13" t="s">
        <v>101</v>
      </c>
      <c r="AF1297" s="19">
        <f t="shared" si="311"/>
        <v>20208</v>
      </c>
      <c r="AG1297" s="20">
        <f t="shared" si="312"/>
        <v>1.0693289786223279</v>
      </c>
      <c r="AH1297" s="20">
        <f t="shared" si="313"/>
        <v>1.7462404900476185</v>
      </c>
      <c r="AI1297" s="13" t="s">
        <v>51</v>
      </c>
      <c r="AJ1297" s="13" t="s">
        <v>100</v>
      </c>
      <c r="AK1297" s="13" t="s">
        <v>52</v>
      </c>
      <c r="AL1297" s="13" t="s">
        <v>102</v>
      </c>
      <c r="AM1297" s="13" t="s">
        <v>103</v>
      </c>
      <c r="AN1297" s="12">
        <v>2.1877300000000002</v>
      </c>
      <c r="AO1297" s="12">
        <v>4.6699999999999997E-3</v>
      </c>
      <c r="AP1297" s="12">
        <v>0.22559000000000001</v>
      </c>
      <c r="AQ1297" s="12">
        <v>0.13098000000000001</v>
      </c>
      <c r="AR1297" s="12"/>
      <c r="AS1297" s="13" t="s">
        <v>104</v>
      </c>
    </row>
    <row r="1298" spans="1:45" ht="21" customHeight="1">
      <c r="A1298" s="15">
        <v>46204</v>
      </c>
      <c r="B1298" s="13" t="s">
        <v>99</v>
      </c>
      <c r="C1298" s="13" t="s">
        <v>100</v>
      </c>
      <c r="D1298" s="15">
        <v>46218</v>
      </c>
      <c r="E1298" s="13">
        <f t="shared" si="314"/>
        <v>-14</v>
      </c>
      <c r="F1298" s="13" t="str">
        <f t="shared" si="302"/>
        <v>개봉전</v>
      </c>
      <c r="G1298" s="13" t="str">
        <f t="shared" si="315"/>
        <v>수</v>
      </c>
      <c r="H1298" s="13">
        <f t="shared" si="316"/>
        <v>0</v>
      </c>
      <c r="I1298" s="16"/>
      <c r="J1298" s="16"/>
      <c r="K1298" s="16"/>
      <c r="L1298" s="17" t="str">
        <f t="shared" si="317"/>
        <v/>
      </c>
      <c r="M1298" s="17" t="str">
        <f t="shared" si="303"/>
        <v/>
      </c>
      <c r="N1298" s="16" t="str">
        <f t="shared" si="305"/>
        <v/>
      </c>
      <c r="O1298" s="16">
        <f t="shared" si="307"/>
        <v>63395.285714285717</v>
      </c>
      <c r="P1298" s="18" t="str">
        <f t="shared" si="308"/>
        <v/>
      </c>
      <c r="Q1298" s="16"/>
      <c r="R1298" s="16"/>
      <c r="S1298" s="16"/>
      <c r="T1298" s="16"/>
      <c r="U1298" s="16"/>
      <c r="V1298" s="16"/>
      <c r="W1298" s="16"/>
      <c r="X1298" s="13"/>
      <c r="Y1298" s="13"/>
      <c r="Z1298" s="12">
        <v>2.7522199999999999</v>
      </c>
      <c r="AA1298" s="17">
        <f t="shared" si="304"/>
        <v>0.25802544189639476</v>
      </c>
      <c r="AB1298" s="12">
        <f t="shared" si="306"/>
        <v>2.0414371428571427</v>
      </c>
      <c r="AC1298" s="12">
        <f t="shared" si="309"/>
        <v>1.2867017857142857</v>
      </c>
      <c r="AD1298" s="18">
        <f t="shared" si="310"/>
        <v>1.5865658737108859</v>
      </c>
      <c r="AE1298" s="13" t="s">
        <v>101</v>
      </c>
      <c r="AF1298" s="19">
        <f t="shared" si="311"/>
        <v>22107.75</v>
      </c>
      <c r="AG1298" s="20" t="str">
        <f t="shared" si="312"/>
        <v/>
      </c>
      <c r="AH1298" s="20">
        <f t="shared" si="313"/>
        <v>2.1389727056857719</v>
      </c>
      <c r="AI1298" s="13" t="s">
        <v>51</v>
      </c>
      <c r="AJ1298" s="13" t="s">
        <v>100</v>
      </c>
      <c r="AK1298" s="13" t="s">
        <v>52</v>
      </c>
      <c r="AL1298" s="13" t="s">
        <v>102</v>
      </c>
      <c r="AM1298" s="13" t="s">
        <v>103</v>
      </c>
      <c r="AN1298" s="12">
        <v>2.7522199999999999</v>
      </c>
      <c r="AO1298" s="12">
        <v>6.8399999999999997E-3</v>
      </c>
      <c r="AP1298" s="12">
        <v>0.21507999999999999</v>
      </c>
      <c r="AQ1298" s="12">
        <v>0.12914999999999999</v>
      </c>
      <c r="AR1298" s="12"/>
      <c r="AS1298" s="13" t="s">
        <v>104</v>
      </c>
    </row>
    <row r="1299" spans="1:45" ht="21" customHeight="1">
      <c r="A1299" s="15">
        <v>46205</v>
      </c>
      <c r="B1299" s="13" t="s">
        <v>99</v>
      </c>
      <c r="C1299" s="13" t="s">
        <v>100</v>
      </c>
      <c r="D1299" s="15">
        <v>46218</v>
      </c>
      <c r="E1299" s="13">
        <f t="shared" si="314"/>
        <v>-13</v>
      </c>
      <c r="F1299" s="13" t="str">
        <f t="shared" si="302"/>
        <v>개봉전</v>
      </c>
      <c r="G1299" s="13" t="str">
        <f t="shared" si="315"/>
        <v>목</v>
      </c>
      <c r="H1299" s="13">
        <f t="shared" si="316"/>
        <v>0</v>
      </c>
      <c r="I1299" s="16"/>
      <c r="J1299" s="16"/>
      <c r="K1299" s="16"/>
      <c r="L1299" s="17" t="str">
        <f t="shared" si="317"/>
        <v/>
      </c>
      <c r="M1299" s="17" t="str">
        <f t="shared" si="303"/>
        <v/>
      </c>
      <c r="N1299" s="16" t="str">
        <f t="shared" si="305"/>
        <v/>
      </c>
      <c r="O1299" s="16" t="str">
        <f t="shared" si="307"/>
        <v/>
      </c>
      <c r="P1299" s="18" t="str">
        <f t="shared" si="308"/>
        <v/>
      </c>
      <c r="Q1299" s="16"/>
      <c r="R1299" s="16"/>
      <c r="S1299" s="16"/>
      <c r="T1299" s="16"/>
      <c r="U1299" s="16"/>
      <c r="V1299" s="16"/>
      <c r="W1299" s="16"/>
      <c r="X1299" s="13"/>
      <c r="Y1299" s="13"/>
      <c r="Z1299" s="12">
        <v>3.7116799999999999</v>
      </c>
      <c r="AA1299" s="17">
        <f t="shared" si="304"/>
        <v>0.34861311959073049</v>
      </c>
      <c r="AB1299" s="12">
        <f t="shared" si="306"/>
        <v>2.3451742857142857</v>
      </c>
      <c r="AC1299" s="12">
        <f t="shared" si="309"/>
        <v>1.3469689285714286</v>
      </c>
      <c r="AD1299" s="18">
        <f t="shared" si="310"/>
        <v>1.7410752660802176</v>
      </c>
      <c r="AE1299" s="13" t="s">
        <v>101</v>
      </c>
      <c r="AF1299" s="19">
        <f t="shared" si="311"/>
        <v>21968.5</v>
      </c>
      <c r="AG1299" s="20" t="str">
        <f t="shared" si="312"/>
        <v/>
      </c>
      <c r="AH1299" s="20">
        <f t="shared" si="313"/>
        <v>2.7555795247159427</v>
      </c>
      <c r="AI1299" s="13" t="s">
        <v>51</v>
      </c>
      <c r="AJ1299" s="13" t="s">
        <v>100</v>
      </c>
      <c r="AK1299" s="13" t="s">
        <v>52</v>
      </c>
      <c r="AL1299" s="13" t="s">
        <v>102</v>
      </c>
      <c r="AM1299" s="13" t="s">
        <v>103</v>
      </c>
      <c r="AN1299" s="12">
        <v>3.7116799999999999</v>
      </c>
      <c r="AO1299" s="12">
        <v>7.6699999999999997E-3</v>
      </c>
      <c r="AP1299" s="12">
        <v>0.19005</v>
      </c>
      <c r="AQ1299" s="12">
        <v>0.14199000000000001</v>
      </c>
      <c r="AR1299" s="12"/>
      <c r="AS1299" s="13" t="s">
        <v>104</v>
      </c>
    </row>
    <row r="1300" spans="1:45" ht="21" customHeight="1">
      <c r="A1300" s="15">
        <v>46206</v>
      </c>
      <c r="B1300" s="13" t="s">
        <v>99</v>
      </c>
      <c r="C1300" s="13" t="s">
        <v>100</v>
      </c>
      <c r="D1300" s="15">
        <v>46218</v>
      </c>
      <c r="E1300" s="13">
        <f t="shared" si="314"/>
        <v>-12</v>
      </c>
      <c r="F1300" s="13" t="str">
        <f t="shared" si="302"/>
        <v>개봉전</v>
      </c>
      <c r="G1300" s="13" t="str">
        <f t="shared" si="315"/>
        <v>금</v>
      </c>
      <c r="H1300" s="13">
        <f t="shared" si="316"/>
        <v>0</v>
      </c>
      <c r="I1300" s="16"/>
      <c r="J1300" s="16"/>
      <c r="K1300" s="16"/>
      <c r="L1300" s="17" t="str">
        <f t="shared" si="317"/>
        <v/>
      </c>
      <c r="M1300" s="17" t="str">
        <f t="shared" si="303"/>
        <v/>
      </c>
      <c r="N1300" s="16" t="str">
        <f t="shared" si="305"/>
        <v/>
      </c>
      <c r="O1300" s="16" t="str">
        <f t="shared" si="307"/>
        <v/>
      </c>
      <c r="P1300" s="18" t="str">
        <f t="shared" si="308"/>
        <v/>
      </c>
      <c r="Q1300" s="16"/>
      <c r="R1300" s="16"/>
      <c r="S1300" s="16"/>
      <c r="T1300" s="16"/>
      <c r="U1300" s="16"/>
      <c r="V1300" s="16"/>
      <c r="W1300" s="16"/>
      <c r="X1300" s="13"/>
      <c r="Y1300" s="13"/>
      <c r="Z1300" s="12">
        <v>4.94747</v>
      </c>
      <c r="AA1300" s="17">
        <f t="shared" si="304"/>
        <v>0.33294626691956219</v>
      </c>
      <c r="AB1300" s="12">
        <f t="shared" si="306"/>
        <v>2.7880757142857142</v>
      </c>
      <c r="AC1300" s="12">
        <f t="shared" si="309"/>
        <v>1.4441124999999999</v>
      </c>
      <c r="AD1300" s="18">
        <f t="shared" si="310"/>
        <v>1.9306499419440759</v>
      </c>
      <c r="AE1300" s="13" t="s">
        <v>101</v>
      </c>
      <c r="AF1300" s="19">
        <f t="shared" si="311"/>
        <v>24023</v>
      </c>
      <c r="AG1300" s="20" t="str">
        <f t="shared" si="312"/>
        <v/>
      </c>
      <c r="AH1300" s="20">
        <f t="shared" si="313"/>
        <v>3.4259588501588349</v>
      </c>
      <c r="AI1300" s="13" t="s">
        <v>51</v>
      </c>
      <c r="AJ1300" s="13" t="s">
        <v>100</v>
      </c>
      <c r="AK1300" s="13" t="s">
        <v>52</v>
      </c>
      <c r="AL1300" s="13" t="s">
        <v>102</v>
      </c>
      <c r="AM1300" s="13" t="s">
        <v>103</v>
      </c>
      <c r="AN1300" s="12">
        <v>4.94747</v>
      </c>
      <c r="AO1300" s="12">
        <v>8.1700000000000002E-3</v>
      </c>
      <c r="AP1300" s="12">
        <v>0.16636000000000001</v>
      </c>
      <c r="AQ1300" s="12">
        <v>0.12531</v>
      </c>
      <c r="AR1300" s="12"/>
      <c r="AS1300" s="13" t="s">
        <v>104</v>
      </c>
    </row>
    <row r="1301" spans="1:45" ht="21" customHeight="1">
      <c r="A1301" s="15">
        <v>46207</v>
      </c>
      <c r="B1301" s="13" t="s">
        <v>99</v>
      </c>
      <c r="C1301" s="13" t="s">
        <v>100</v>
      </c>
      <c r="D1301" s="15">
        <v>46218</v>
      </c>
      <c r="E1301" s="13">
        <f t="shared" si="314"/>
        <v>-11</v>
      </c>
      <c r="F1301" s="13" t="str">
        <f t="shared" si="302"/>
        <v>개봉전</v>
      </c>
      <c r="G1301" s="13" t="str">
        <f t="shared" si="315"/>
        <v>토</v>
      </c>
      <c r="H1301" s="13">
        <f t="shared" si="316"/>
        <v>1</v>
      </c>
      <c r="I1301" s="16"/>
      <c r="J1301" s="16"/>
      <c r="K1301" s="16"/>
      <c r="L1301" s="17" t="str">
        <f t="shared" si="317"/>
        <v/>
      </c>
      <c r="M1301" s="17" t="str">
        <f t="shared" si="303"/>
        <v/>
      </c>
      <c r="N1301" s="16" t="str">
        <f t="shared" si="305"/>
        <v/>
      </c>
      <c r="O1301" s="16" t="str">
        <f t="shared" si="307"/>
        <v/>
      </c>
      <c r="P1301" s="18" t="str">
        <f t="shared" si="308"/>
        <v/>
      </c>
      <c r="Q1301" s="16"/>
      <c r="R1301" s="16"/>
      <c r="S1301" s="16"/>
      <c r="T1301" s="16"/>
      <c r="U1301" s="16"/>
      <c r="V1301" s="16"/>
      <c r="W1301" s="16"/>
      <c r="X1301" s="13"/>
      <c r="Y1301" s="13"/>
      <c r="Z1301" s="12">
        <v>6.0627800000000001</v>
      </c>
      <c r="AA1301" s="17">
        <f t="shared" si="304"/>
        <v>0.22543037148279832</v>
      </c>
      <c r="AB1301" s="12">
        <f t="shared" si="306"/>
        <v>3.3860871428571429</v>
      </c>
      <c r="AC1301" s="12">
        <f t="shared" si="309"/>
        <v>1.5876500000000002</v>
      </c>
      <c r="AD1301" s="18">
        <f t="shared" si="310"/>
        <v>2.1327667576966851</v>
      </c>
      <c r="AE1301" s="13" t="s">
        <v>101</v>
      </c>
      <c r="AF1301" s="19">
        <f t="shared" si="311"/>
        <v>32646.5</v>
      </c>
      <c r="AG1301" s="20" t="str">
        <f t="shared" si="312"/>
        <v/>
      </c>
      <c r="AH1301" s="20">
        <f t="shared" si="313"/>
        <v>3.8187131924542559</v>
      </c>
      <c r="AI1301" s="13" t="s">
        <v>51</v>
      </c>
      <c r="AJ1301" s="13" t="s">
        <v>100</v>
      </c>
      <c r="AK1301" s="13" t="s">
        <v>52</v>
      </c>
      <c r="AL1301" s="13" t="s">
        <v>102</v>
      </c>
      <c r="AM1301" s="13" t="s">
        <v>103</v>
      </c>
      <c r="AN1301" s="12">
        <v>6.0627800000000001</v>
      </c>
      <c r="AO1301" s="12">
        <v>3.0360000000000002E-2</v>
      </c>
      <c r="AP1301" s="12">
        <v>0.13031000000000001</v>
      </c>
      <c r="AQ1301" s="12">
        <v>0.14884</v>
      </c>
      <c r="AR1301" s="12"/>
      <c r="AS1301" s="13" t="s">
        <v>104</v>
      </c>
    </row>
    <row r="1302" spans="1:45" ht="21" customHeight="1">
      <c r="A1302" s="15">
        <v>46208</v>
      </c>
      <c r="B1302" s="13" t="s">
        <v>99</v>
      </c>
      <c r="C1302" s="13" t="s">
        <v>100</v>
      </c>
      <c r="D1302" s="15">
        <v>46218</v>
      </c>
      <c r="E1302" s="13">
        <f t="shared" si="314"/>
        <v>-10</v>
      </c>
      <c r="F1302" s="13" t="str">
        <f t="shared" si="302"/>
        <v>개봉전</v>
      </c>
      <c r="G1302" s="13" t="str">
        <f t="shared" si="315"/>
        <v>일</v>
      </c>
      <c r="H1302" s="13">
        <f t="shared" si="316"/>
        <v>1</v>
      </c>
      <c r="I1302" s="16"/>
      <c r="J1302" s="16"/>
      <c r="K1302" s="16"/>
      <c r="L1302" s="17" t="str">
        <f t="shared" si="317"/>
        <v/>
      </c>
      <c r="M1302" s="17" t="str">
        <f t="shared" si="303"/>
        <v/>
      </c>
      <c r="N1302" s="16" t="str">
        <f t="shared" si="305"/>
        <v/>
      </c>
      <c r="O1302" s="16" t="str">
        <f t="shared" si="307"/>
        <v/>
      </c>
      <c r="P1302" s="18" t="str">
        <f t="shared" si="308"/>
        <v/>
      </c>
      <c r="Q1302" s="16"/>
      <c r="R1302" s="16"/>
      <c r="S1302" s="16"/>
      <c r="T1302" s="16"/>
      <c r="U1302" s="16"/>
      <c r="V1302" s="16"/>
      <c r="W1302" s="16"/>
      <c r="X1302" s="13"/>
      <c r="Y1302" s="13"/>
      <c r="Z1302" s="12">
        <v>6.1368600000000004</v>
      </c>
      <c r="AA1302" s="17">
        <f t="shared" si="304"/>
        <v>1.2218817110302593E-2</v>
      </c>
      <c r="AB1302" s="12">
        <f t="shared" si="306"/>
        <v>3.9952542857142856</v>
      </c>
      <c r="AC1302" s="12">
        <f t="shared" si="309"/>
        <v>1.7711749999999999</v>
      </c>
      <c r="AD1302" s="18">
        <f t="shared" si="310"/>
        <v>2.2557083776105049</v>
      </c>
      <c r="AE1302" s="13" t="s">
        <v>101</v>
      </c>
      <c r="AF1302" s="19">
        <f t="shared" si="311"/>
        <v>29820</v>
      </c>
      <c r="AG1302" s="20" t="str">
        <f t="shared" si="312"/>
        <v/>
      </c>
      <c r="AH1302" s="20">
        <f t="shared" si="313"/>
        <v>3.4648524284726245</v>
      </c>
      <c r="AI1302" s="13" t="s">
        <v>51</v>
      </c>
      <c r="AJ1302" s="13" t="s">
        <v>100</v>
      </c>
      <c r="AK1302" s="13" t="s">
        <v>52</v>
      </c>
      <c r="AL1302" s="13" t="s">
        <v>102</v>
      </c>
      <c r="AM1302" s="13" t="s">
        <v>103</v>
      </c>
      <c r="AN1302" s="12">
        <v>6.1368600000000004</v>
      </c>
      <c r="AO1302" s="12">
        <v>2.486E-2</v>
      </c>
      <c r="AP1302" s="12">
        <v>0.12548000000000001</v>
      </c>
      <c r="AQ1302" s="12">
        <v>0.15917999999999999</v>
      </c>
      <c r="AR1302" s="12"/>
      <c r="AS1302" s="13" t="s">
        <v>104</v>
      </c>
    </row>
    <row r="1303" spans="1:45" ht="21" customHeight="1">
      <c r="A1303" s="15">
        <v>46209</v>
      </c>
      <c r="B1303" s="13" t="s">
        <v>99</v>
      </c>
      <c r="C1303" s="13" t="s">
        <v>100</v>
      </c>
      <c r="D1303" s="15">
        <v>46218</v>
      </c>
      <c r="E1303" s="13">
        <f t="shared" si="314"/>
        <v>-9</v>
      </c>
      <c r="F1303" s="13" t="str">
        <f t="shared" si="302"/>
        <v>개봉전</v>
      </c>
      <c r="G1303" s="13" t="str">
        <f t="shared" si="315"/>
        <v>월</v>
      </c>
      <c r="H1303" s="13">
        <f t="shared" si="316"/>
        <v>0</v>
      </c>
      <c r="I1303" s="16"/>
      <c r="J1303" s="16"/>
      <c r="K1303" s="16"/>
      <c r="L1303" s="17" t="str">
        <f t="shared" si="317"/>
        <v/>
      </c>
      <c r="M1303" s="17" t="str">
        <f t="shared" si="303"/>
        <v/>
      </c>
      <c r="N1303" s="16" t="str">
        <f t="shared" si="305"/>
        <v/>
      </c>
      <c r="O1303" s="16" t="str">
        <f t="shared" si="307"/>
        <v/>
      </c>
      <c r="P1303" s="18" t="str">
        <f t="shared" si="308"/>
        <v/>
      </c>
      <c r="Q1303" s="16">
        <v>2</v>
      </c>
      <c r="R1303" s="16">
        <v>2</v>
      </c>
      <c r="S1303" s="16">
        <v>534</v>
      </c>
      <c r="T1303" s="16">
        <v>7986000</v>
      </c>
      <c r="U1303" s="16">
        <v>534</v>
      </c>
      <c r="V1303" s="16">
        <v>534</v>
      </c>
      <c r="W1303" s="16">
        <v>16</v>
      </c>
      <c r="X1303" s="13"/>
      <c r="Y1303" s="13" t="s">
        <v>111</v>
      </c>
      <c r="Z1303" s="12">
        <v>9.7728000000000002</v>
      </c>
      <c r="AA1303" s="17">
        <f t="shared" si="304"/>
        <v>0.59247563086008137</v>
      </c>
      <c r="AB1303" s="12">
        <f t="shared" si="306"/>
        <v>5.0816485714285715</v>
      </c>
      <c r="AC1303" s="12">
        <f t="shared" si="309"/>
        <v>1.9582692857142858</v>
      </c>
      <c r="AD1303" s="18">
        <f t="shared" si="310"/>
        <v>2.5949692458026892</v>
      </c>
      <c r="AE1303" s="13" t="s">
        <v>101</v>
      </c>
      <c r="AF1303" s="19">
        <f t="shared" si="311"/>
        <v>20704</v>
      </c>
      <c r="AG1303" s="20" t="str">
        <f t="shared" si="312"/>
        <v/>
      </c>
      <c r="AH1303" s="20">
        <f t="shared" si="313"/>
        <v>4.9905291735377117</v>
      </c>
      <c r="AI1303" s="13" t="s">
        <v>51</v>
      </c>
      <c r="AJ1303" s="13" t="s">
        <v>100</v>
      </c>
      <c r="AK1303" s="13" t="s">
        <v>52</v>
      </c>
      <c r="AL1303" s="13" t="s">
        <v>102</v>
      </c>
      <c r="AM1303" s="13" t="s">
        <v>103</v>
      </c>
      <c r="AN1303" s="12">
        <v>9.7728000000000002</v>
      </c>
      <c r="AO1303" s="12">
        <v>2.87E-2</v>
      </c>
      <c r="AP1303" s="12">
        <v>0.17369999999999999</v>
      </c>
      <c r="AQ1303" s="12">
        <v>0.14349999999999999</v>
      </c>
      <c r="AR1303" s="12"/>
      <c r="AS1303" s="13" t="s">
        <v>104</v>
      </c>
    </row>
    <row r="1304" spans="1:45" ht="21" customHeight="1">
      <c r="A1304" s="15">
        <v>46210</v>
      </c>
      <c r="B1304" s="13" t="s">
        <v>99</v>
      </c>
      <c r="C1304" s="13" t="s">
        <v>100</v>
      </c>
      <c r="D1304" s="15">
        <v>46218</v>
      </c>
      <c r="E1304" s="13">
        <f t="shared" si="314"/>
        <v>-8</v>
      </c>
      <c r="F1304" s="13" t="str">
        <f t="shared" si="302"/>
        <v>개봉전</v>
      </c>
      <c r="G1304" s="13" t="str">
        <f t="shared" si="315"/>
        <v>화</v>
      </c>
      <c r="H1304" s="13">
        <f t="shared" si="316"/>
        <v>0</v>
      </c>
      <c r="I1304" s="16"/>
      <c r="J1304" s="16"/>
      <c r="K1304" s="16"/>
      <c r="L1304" s="17" t="str">
        <f t="shared" si="317"/>
        <v/>
      </c>
      <c r="M1304" s="17" t="str">
        <f t="shared" si="303"/>
        <v/>
      </c>
      <c r="N1304" s="16" t="str">
        <f t="shared" si="305"/>
        <v/>
      </c>
      <c r="O1304" s="16" t="str">
        <f t="shared" si="307"/>
        <v/>
      </c>
      <c r="P1304" s="18" t="str">
        <f t="shared" si="308"/>
        <v/>
      </c>
      <c r="Q1304" s="16"/>
      <c r="R1304" s="16"/>
      <c r="S1304" s="16"/>
      <c r="T1304" s="16"/>
      <c r="U1304" s="16"/>
      <c r="V1304" s="16"/>
      <c r="W1304" s="16"/>
      <c r="X1304" s="13"/>
      <c r="Y1304" s="13"/>
      <c r="Z1304" s="12">
        <v>10.0321</v>
      </c>
      <c r="AA1304" s="17">
        <f t="shared" si="304"/>
        <v>2.6532825802226601E-2</v>
      </c>
      <c r="AB1304" s="12">
        <f t="shared" si="306"/>
        <v>6.2022728571428569</v>
      </c>
      <c r="AC1304" s="12">
        <f t="shared" si="309"/>
        <v>2.267721785714286</v>
      </c>
      <c r="AD1304" s="18">
        <f t="shared" si="310"/>
        <v>2.7350237124388994</v>
      </c>
      <c r="AE1304" s="13" t="s">
        <v>101</v>
      </c>
      <c r="AF1304" s="19">
        <f t="shared" si="311"/>
        <v>21557.25</v>
      </c>
      <c r="AG1304" s="20" t="str">
        <f t="shared" si="312"/>
        <v/>
      </c>
      <c r="AH1304" s="20">
        <f t="shared" si="313"/>
        <v>4.4238671882935998</v>
      </c>
      <c r="AI1304" s="13" t="s">
        <v>51</v>
      </c>
      <c r="AJ1304" s="13" t="s">
        <v>100</v>
      </c>
      <c r="AK1304" s="13" t="s">
        <v>52</v>
      </c>
      <c r="AL1304" s="13" t="s">
        <v>102</v>
      </c>
      <c r="AM1304" s="13" t="s">
        <v>103</v>
      </c>
      <c r="AN1304" s="12">
        <v>10.0321</v>
      </c>
      <c r="AO1304" s="12">
        <v>2.7029999999999998E-2</v>
      </c>
      <c r="AP1304" s="12">
        <v>0.16284999999999999</v>
      </c>
      <c r="AQ1304" s="12">
        <v>0.13682</v>
      </c>
      <c r="AR1304" s="12"/>
      <c r="AS1304" s="13" t="s">
        <v>104</v>
      </c>
    </row>
    <row r="1305" spans="1:45" ht="21" customHeight="1">
      <c r="A1305" s="15">
        <v>46211</v>
      </c>
      <c r="B1305" s="13" t="s">
        <v>99</v>
      </c>
      <c r="C1305" s="13" t="s">
        <v>100</v>
      </c>
      <c r="D1305" s="15">
        <v>46218</v>
      </c>
      <c r="E1305" s="13">
        <f t="shared" si="314"/>
        <v>-7</v>
      </c>
      <c r="F1305" s="13" t="str">
        <f t="shared" si="302"/>
        <v>개봉전</v>
      </c>
      <c r="G1305" s="13" t="str">
        <f t="shared" si="315"/>
        <v>수</v>
      </c>
      <c r="H1305" s="13">
        <f t="shared" si="316"/>
        <v>0</v>
      </c>
      <c r="I1305" s="16"/>
      <c r="J1305" s="16"/>
      <c r="K1305" s="16"/>
      <c r="L1305" s="17" t="str">
        <f t="shared" si="317"/>
        <v/>
      </c>
      <c r="M1305" s="17" t="str">
        <f t="shared" si="303"/>
        <v/>
      </c>
      <c r="N1305" s="16" t="str">
        <f t="shared" si="305"/>
        <v/>
      </c>
      <c r="O1305" s="16" t="str">
        <f t="shared" si="307"/>
        <v/>
      </c>
      <c r="P1305" s="18" t="str">
        <f t="shared" si="308"/>
        <v/>
      </c>
      <c r="Q1305" s="16"/>
      <c r="R1305" s="16"/>
      <c r="S1305" s="16"/>
      <c r="T1305" s="16"/>
      <c r="U1305" s="16"/>
      <c r="V1305" s="16"/>
      <c r="W1305" s="16"/>
      <c r="X1305" s="13"/>
      <c r="Y1305" s="13"/>
      <c r="Z1305" s="12">
        <v>10.248849999999999</v>
      </c>
      <c r="AA1305" s="17">
        <f t="shared" si="304"/>
        <v>2.1605645876735524E-2</v>
      </c>
      <c r="AB1305" s="12">
        <f t="shared" si="306"/>
        <v>7.2732200000000002</v>
      </c>
      <c r="AC1305" s="12">
        <f t="shared" si="309"/>
        <v>2.5849867857142859</v>
      </c>
      <c r="AD1305" s="18">
        <f t="shared" si="310"/>
        <v>2.8136391412887853</v>
      </c>
      <c r="AE1305" s="13" t="s">
        <v>101</v>
      </c>
      <c r="AF1305" s="19" t="str">
        <f t="shared" si="311"/>
        <v/>
      </c>
      <c r="AG1305" s="20" t="str">
        <f t="shared" si="312"/>
        <v/>
      </c>
      <c r="AH1305" s="20">
        <f t="shared" si="313"/>
        <v>3.9647591456325482</v>
      </c>
      <c r="AI1305" s="13" t="s">
        <v>51</v>
      </c>
      <c r="AJ1305" s="13" t="s">
        <v>100</v>
      </c>
      <c r="AK1305" s="13" t="s">
        <v>52</v>
      </c>
      <c r="AL1305" s="13" t="s">
        <v>102</v>
      </c>
      <c r="AM1305" s="13" t="s">
        <v>103</v>
      </c>
      <c r="AN1305" s="12">
        <v>10.248849999999999</v>
      </c>
      <c r="AO1305" s="12">
        <v>2.1690000000000001E-2</v>
      </c>
      <c r="AP1305" s="12">
        <v>0.16669</v>
      </c>
      <c r="AQ1305" s="12">
        <v>0.13081999999999999</v>
      </c>
      <c r="AR1305" s="12"/>
      <c r="AS1305" s="13" t="s">
        <v>104</v>
      </c>
    </row>
    <row r="1306" spans="1:45" ht="21" customHeight="1">
      <c r="A1306" s="15">
        <v>46212</v>
      </c>
      <c r="B1306" s="13" t="s">
        <v>99</v>
      </c>
      <c r="C1306" s="13" t="s">
        <v>100</v>
      </c>
      <c r="D1306" s="15">
        <v>46218</v>
      </c>
      <c r="E1306" s="13">
        <f t="shared" si="314"/>
        <v>-6</v>
      </c>
      <c r="F1306" s="13" t="str">
        <f t="shared" si="302"/>
        <v>개봉전</v>
      </c>
      <c r="G1306" s="13" t="str">
        <f t="shared" si="315"/>
        <v>목</v>
      </c>
      <c r="H1306" s="13">
        <f t="shared" si="316"/>
        <v>0</v>
      </c>
      <c r="I1306" s="16"/>
      <c r="J1306" s="16"/>
      <c r="K1306" s="16"/>
      <c r="L1306" s="17" t="str">
        <f t="shared" si="317"/>
        <v/>
      </c>
      <c r="M1306" s="17" t="str">
        <f t="shared" si="303"/>
        <v/>
      </c>
      <c r="N1306" s="16" t="str">
        <f t="shared" si="305"/>
        <v/>
      </c>
      <c r="O1306" s="16" t="str">
        <f t="shared" si="307"/>
        <v/>
      </c>
      <c r="P1306" s="18" t="str">
        <f t="shared" si="308"/>
        <v/>
      </c>
      <c r="Q1306" s="16"/>
      <c r="R1306" s="16"/>
      <c r="S1306" s="16"/>
      <c r="T1306" s="16"/>
      <c r="U1306" s="16"/>
      <c r="V1306" s="16"/>
      <c r="W1306" s="16"/>
      <c r="X1306" s="13"/>
      <c r="Y1306" s="13"/>
      <c r="Z1306" s="12">
        <v>9.4574300000000004</v>
      </c>
      <c r="AA1306" s="17">
        <f t="shared" si="304"/>
        <v>-7.7220371066021865E-2</v>
      </c>
      <c r="AB1306" s="12">
        <f t="shared" si="306"/>
        <v>8.0940414285714279</v>
      </c>
      <c r="AC1306" s="12">
        <f t="shared" si="309"/>
        <v>2.9115900000000003</v>
      </c>
      <c r="AD1306" s="18">
        <f t="shared" si="310"/>
        <v>2.7799386000678075</v>
      </c>
      <c r="AE1306" s="13" t="s">
        <v>101</v>
      </c>
      <c r="AF1306" s="19" t="str">
        <f t="shared" si="311"/>
        <v/>
      </c>
      <c r="AG1306" s="20" t="str">
        <f t="shared" si="312"/>
        <v/>
      </c>
      <c r="AH1306" s="20">
        <f t="shared" si="313"/>
        <v>3.2482011546955443</v>
      </c>
      <c r="AI1306" s="13" t="s">
        <v>51</v>
      </c>
      <c r="AJ1306" s="13" t="s">
        <v>100</v>
      </c>
      <c r="AK1306" s="13" t="s">
        <v>52</v>
      </c>
      <c r="AL1306" s="13" t="s">
        <v>102</v>
      </c>
      <c r="AM1306" s="13" t="s">
        <v>103</v>
      </c>
      <c r="AN1306" s="12">
        <v>9.4574300000000004</v>
      </c>
      <c r="AO1306" s="12">
        <v>1.8849999999999999E-2</v>
      </c>
      <c r="AP1306" s="12">
        <v>0.16769000000000001</v>
      </c>
      <c r="AQ1306" s="12">
        <v>0.13782</v>
      </c>
      <c r="AR1306" s="12"/>
      <c r="AS1306" s="13" t="s">
        <v>104</v>
      </c>
    </row>
    <row r="1307" spans="1:45" ht="21" customHeight="1">
      <c r="A1307" s="15">
        <v>46213</v>
      </c>
      <c r="B1307" s="13" t="s">
        <v>99</v>
      </c>
      <c r="C1307" s="13" t="s">
        <v>100</v>
      </c>
      <c r="D1307" s="15">
        <v>46218</v>
      </c>
      <c r="E1307" s="13">
        <f t="shared" si="314"/>
        <v>-5</v>
      </c>
      <c r="F1307" s="13" t="str">
        <f t="shared" si="302"/>
        <v>개봉전</v>
      </c>
      <c r="G1307" s="13" t="str">
        <f t="shared" si="315"/>
        <v>금</v>
      </c>
      <c r="H1307" s="13">
        <f t="shared" si="316"/>
        <v>0</v>
      </c>
      <c r="I1307" s="16"/>
      <c r="J1307" s="16"/>
      <c r="K1307" s="16"/>
      <c r="L1307" s="17" t="str">
        <f t="shared" si="317"/>
        <v/>
      </c>
      <c r="M1307" s="17" t="str">
        <f t="shared" si="303"/>
        <v/>
      </c>
      <c r="N1307" s="16" t="str">
        <f t="shared" si="305"/>
        <v/>
      </c>
      <c r="O1307" s="16" t="str">
        <f t="shared" si="307"/>
        <v/>
      </c>
      <c r="P1307" s="18" t="str">
        <f t="shared" si="308"/>
        <v/>
      </c>
      <c r="Q1307" s="16"/>
      <c r="R1307" s="16"/>
      <c r="S1307" s="16"/>
      <c r="T1307" s="16"/>
      <c r="U1307" s="16"/>
      <c r="V1307" s="16"/>
      <c r="W1307" s="16"/>
      <c r="X1307" s="13"/>
      <c r="Y1307" s="13"/>
      <c r="Z1307" s="12">
        <v>11.241350000000001</v>
      </c>
      <c r="AA1307" s="17">
        <f t="shared" si="304"/>
        <v>0.18862629699611833</v>
      </c>
      <c r="AB1307" s="12">
        <f t="shared" si="306"/>
        <v>8.9931671428571427</v>
      </c>
      <c r="AC1307" s="12">
        <f t="shared" si="309"/>
        <v>3.2146660714285717</v>
      </c>
      <c r="AD1307" s="18">
        <f t="shared" si="310"/>
        <v>2.7975431796126342</v>
      </c>
      <c r="AE1307" s="13" t="s">
        <v>101</v>
      </c>
      <c r="AF1307" s="19" t="str">
        <f t="shared" si="311"/>
        <v/>
      </c>
      <c r="AG1307" s="20" t="str">
        <f t="shared" si="312"/>
        <v/>
      </c>
      <c r="AH1307" s="20">
        <f t="shared" si="313"/>
        <v>3.4968950896366149</v>
      </c>
      <c r="AI1307" s="13" t="s">
        <v>51</v>
      </c>
      <c r="AJ1307" s="13" t="s">
        <v>100</v>
      </c>
      <c r="AK1307" s="13" t="s">
        <v>52</v>
      </c>
      <c r="AL1307" s="13" t="s">
        <v>102</v>
      </c>
      <c r="AM1307" s="13" t="s">
        <v>103</v>
      </c>
      <c r="AN1307" s="12">
        <v>11.241350000000001</v>
      </c>
      <c r="AO1307" s="12">
        <v>3.4200000000000001E-2</v>
      </c>
      <c r="AP1307" s="12">
        <v>0.18537999999999999</v>
      </c>
      <c r="AQ1307" s="12">
        <v>0.15851000000000001</v>
      </c>
      <c r="AR1307" s="12"/>
      <c r="AS1307" s="13" t="s">
        <v>104</v>
      </c>
    </row>
    <row r="1308" spans="1:45" ht="21" customHeight="1">
      <c r="A1308" s="15">
        <v>46214</v>
      </c>
      <c r="B1308" s="13" t="s">
        <v>99</v>
      </c>
      <c r="C1308" s="13" t="s">
        <v>100</v>
      </c>
      <c r="D1308" s="15">
        <v>46218</v>
      </c>
      <c r="E1308" s="13">
        <f t="shared" si="314"/>
        <v>-4</v>
      </c>
      <c r="F1308" s="13" t="str">
        <f t="shared" si="302"/>
        <v>개봉전</v>
      </c>
      <c r="G1308" s="13" t="str">
        <f t="shared" si="315"/>
        <v>토</v>
      </c>
      <c r="H1308" s="13">
        <f t="shared" si="316"/>
        <v>1</v>
      </c>
      <c r="I1308" s="16"/>
      <c r="J1308" s="16"/>
      <c r="K1308" s="16"/>
      <c r="L1308" s="17" t="str">
        <f t="shared" si="317"/>
        <v/>
      </c>
      <c r="M1308" s="17" t="str">
        <f t="shared" si="303"/>
        <v/>
      </c>
      <c r="N1308" s="16" t="str">
        <f t="shared" si="305"/>
        <v/>
      </c>
      <c r="O1308" s="16" t="str">
        <f t="shared" si="307"/>
        <v/>
      </c>
      <c r="P1308" s="18" t="str">
        <f t="shared" si="308"/>
        <v/>
      </c>
      <c r="Q1308" s="16">
        <v>27</v>
      </c>
      <c r="R1308" s="16">
        <v>27</v>
      </c>
      <c r="S1308" s="16">
        <v>5307</v>
      </c>
      <c r="T1308" s="16">
        <v>76440000</v>
      </c>
      <c r="U1308" s="16">
        <v>5096</v>
      </c>
      <c r="V1308" s="16">
        <v>5630</v>
      </c>
      <c r="W1308" s="16">
        <v>8</v>
      </c>
      <c r="X1308" s="13"/>
      <c r="Y1308" s="13" t="s">
        <v>111</v>
      </c>
      <c r="Z1308" s="12">
        <v>12.15709</v>
      </c>
      <c r="AA1308" s="17">
        <f t="shared" si="304"/>
        <v>8.1461746142589497E-2</v>
      </c>
      <c r="AB1308" s="12">
        <f t="shared" si="306"/>
        <v>9.8637828571428567</v>
      </c>
      <c r="AC1308" s="12">
        <f t="shared" si="309"/>
        <v>3.5851839285714289</v>
      </c>
      <c r="AD1308" s="18">
        <f t="shared" si="310"/>
        <v>2.7512627116660182</v>
      </c>
      <c r="AE1308" s="13" t="s">
        <v>101</v>
      </c>
      <c r="AF1308" s="19" t="str">
        <f t="shared" si="311"/>
        <v/>
      </c>
      <c r="AG1308" s="20" t="str">
        <f t="shared" si="312"/>
        <v/>
      </c>
      <c r="AH1308" s="20">
        <f t="shared" si="313"/>
        <v>3.3909250521615992</v>
      </c>
      <c r="AI1308" s="13" t="s">
        <v>51</v>
      </c>
      <c r="AJ1308" s="13" t="s">
        <v>100</v>
      </c>
      <c r="AK1308" s="13" t="s">
        <v>52</v>
      </c>
      <c r="AL1308" s="13" t="s">
        <v>102</v>
      </c>
      <c r="AM1308" s="13" t="s">
        <v>103</v>
      </c>
      <c r="AN1308" s="12">
        <v>12.15709</v>
      </c>
      <c r="AO1308" s="12">
        <v>3.9539999999999999E-2</v>
      </c>
      <c r="AP1308" s="12">
        <v>0.13732</v>
      </c>
      <c r="AQ1308" s="12">
        <v>0.17369999999999999</v>
      </c>
      <c r="AR1308" s="12"/>
      <c r="AS1308" s="13" t="s">
        <v>104</v>
      </c>
    </row>
    <row r="1309" spans="1:45" ht="21" customHeight="1">
      <c r="A1309" s="15">
        <v>46215</v>
      </c>
      <c r="B1309" s="13" t="s">
        <v>99</v>
      </c>
      <c r="C1309" s="13" t="s">
        <v>100</v>
      </c>
      <c r="D1309" s="15">
        <v>46218</v>
      </c>
      <c r="E1309" s="13">
        <f t="shared" si="314"/>
        <v>-3</v>
      </c>
      <c r="F1309" s="13" t="str">
        <f t="shared" ref="F1309:F1372" si="318">IF(E1309&lt;0,"개봉전",IF(E1309=0,"개봉일","개봉후"))</f>
        <v>개봉전</v>
      </c>
      <c r="G1309" s="13" t="str">
        <f t="shared" si="315"/>
        <v>일</v>
      </c>
      <c r="H1309" s="13">
        <f t="shared" si="316"/>
        <v>1</v>
      </c>
      <c r="I1309" s="16"/>
      <c r="J1309" s="16"/>
      <c r="K1309" s="16"/>
      <c r="L1309" s="17" t="str">
        <f t="shared" si="317"/>
        <v/>
      </c>
      <c r="M1309" s="17" t="str">
        <f t="shared" si="303"/>
        <v/>
      </c>
      <c r="N1309" s="16" t="str">
        <f t="shared" si="305"/>
        <v/>
      </c>
      <c r="O1309" s="16" t="str">
        <f t="shared" si="307"/>
        <v/>
      </c>
      <c r="P1309" s="18" t="str">
        <f t="shared" si="308"/>
        <v/>
      </c>
      <c r="Q1309" s="16">
        <v>27</v>
      </c>
      <c r="R1309" s="16">
        <v>27</v>
      </c>
      <c r="S1309" s="16">
        <v>5372</v>
      </c>
      <c r="T1309" s="16">
        <v>75750000</v>
      </c>
      <c r="U1309" s="16">
        <v>5050</v>
      </c>
      <c r="V1309" s="16">
        <v>10680</v>
      </c>
      <c r="W1309" s="16">
        <v>6</v>
      </c>
      <c r="X1309" s="13"/>
      <c r="Y1309" s="13" t="s">
        <v>111</v>
      </c>
      <c r="Z1309" s="12">
        <v>14.00576</v>
      </c>
      <c r="AA1309" s="17">
        <f t="shared" si="304"/>
        <v>0.15206517349135362</v>
      </c>
      <c r="AB1309" s="12">
        <f t="shared" si="306"/>
        <v>10.987911428571428</v>
      </c>
      <c r="AC1309" s="12">
        <f t="shared" si="309"/>
        <v>3.9829957142857144</v>
      </c>
      <c r="AD1309" s="18">
        <f t="shared" si="310"/>
        <v>2.7587053104680357</v>
      </c>
      <c r="AE1309" s="13" t="s">
        <v>101</v>
      </c>
      <c r="AF1309" s="19" t="str">
        <f t="shared" si="311"/>
        <v/>
      </c>
      <c r="AG1309" s="20" t="str">
        <f t="shared" si="312"/>
        <v/>
      </c>
      <c r="AH1309" s="20">
        <f t="shared" si="313"/>
        <v>3.5163884183369518</v>
      </c>
      <c r="AI1309" s="13" t="s">
        <v>51</v>
      </c>
      <c r="AJ1309" s="13" t="s">
        <v>100</v>
      </c>
      <c r="AK1309" s="13" t="s">
        <v>52</v>
      </c>
      <c r="AL1309" s="13" t="s">
        <v>102</v>
      </c>
      <c r="AM1309" s="13" t="s">
        <v>103</v>
      </c>
      <c r="AN1309" s="12">
        <v>14.00576</v>
      </c>
      <c r="AO1309" s="12">
        <v>4.054E-2</v>
      </c>
      <c r="AP1309" s="12">
        <v>0.13514999999999999</v>
      </c>
      <c r="AQ1309" s="12">
        <v>0.17637</v>
      </c>
      <c r="AR1309" s="12"/>
      <c r="AS1309" s="13" t="s">
        <v>104</v>
      </c>
    </row>
    <row r="1310" spans="1:45" ht="21" customHeight="1">
      <c r="A1310" s="15">
        <v>46216</v>
      </c>
      <c r="B1310" s="13" t="s">
        <v>99</v>
      </c>
      <c r="C1310" s="13" t="s">
        <v>100</v>
      </c>
      <c r="D1310" s="15">
        <v>46218</v>
      </c>
      <c r="E1310" s="13">
        <f t="shared" si="314"/>
        <v>-2</v>
      </c>
      <c r="F1310" s="13" t="str">
        <f t="shared" si="318"/>
        <v>개봉전</v>
      </c>
      <c r="G1310" s="13" t="str">
        <f t="shared" si="315"/>
        <v>월</v>
      </c>
      <c r="H1310" s="13">
        <f t="shared" si="316"/>
        <v>0</v>
      </c>
      <c r="I1310" s="16"/>
      <c r="J1310" s="16"/>
      <c r="K1310" s="16"/>
      <c r="L1310" s="17" t="str">
        <f t="shared" si="317"/>
        <v/>
      </c>
      <c r="M1310" s="17" t="str">
        <f t="shared" ref="M1310:M1373" si="319">IF(COUNT(I1309:I1310)=2,IFERROR(I1310/I1309-1,""),"")</f>
        <v/>
      </c>
      <c r="N1310" s="16" t="str">
        <f t="shared" si="305"/>
        <v/>
      </c>
      <c r="O1310" s="16" t="str">
        <f t="shared" si="307"/>
        <v/>
      </c>
      <c r="P1310" s="18" t="str">
        <f t="shared" si="308"/>
        <v/>
      </c>
      <c r="Q1310" s="16">
        <v>17</v>
      </c>
      <c r="R1310" s="16">
        <v>17</v>
      </c>
      <c r="S1310" s="16">
        <v>4365</v>
      </c>
      <c r="T1310" s="16">
        <v>42309000</v>
      </c>
      <c r="U1310" s="16">
        <v>4365</v>
      </c>
      <c r="V1310" s="16">
        <v>15045</v>
      </c>
      <c r="W1310" s="16">
        <v>6</v>
      </c>
      <c r="X1310" s="13"/>
      <c r="Y1310" s="13" t="s">
        <v>111</v>
      </c>
      <c r="Z1310" s="12">
        <v>20.43364</v>
      </c>
      <c r="AA1310" s="17">
        <f t="shared" ref="AA1310:AA1373" si="320">IF(COUNT(Z1309:Z1310)=2,IFERROR(Z1310/Z1309-1,""),"")</f>
        <v>0.45894546243831114</v>
      </c>
      <c r="AB1310" s="12">
        <f t="shared" si="306"/>
        <v>12.51088857142857</v>
      </c>
      <c r="AC1310" s="12">
        <f t="shared" si="309"/>
        <v>4.4526478571428578</v>
      </c>
      <c r="AD1310" s="18">
        <f t="shared" si="310"/>
        <v>2.8097637569426981</v>
      </c>
      <c r="AE1310" s="13" t="s">
        <v>101</v>
      </c>
      <c r="AF1310" s="19" t="str">
        <f t="shared" si="311"/>
        <v/>
      </c>
      <c r="AG1310" s="20" t="str">
        <f t="shared" si="312"/>
        <v/>
      </c>
      <c r="AH1310" s="20">
        <f t="shared" si="313"/>
        <v>4.5890985893305531</v>
      </c>
      <c r="AI1310" s="13" t="s">
        <v>51</v>
      </c>
      <c r="AJ1310" s="13" t="s">
        <v>100</v>
      </c>
      <c r="AK1310" s="13" t="s">
        <v>52</v>
      </c>
      <c r="AL1310" s="13" t="s">
        <v>102</v>
      </c>
      <c r="AM1310" s="13" t="s">
        <v>103</v>
      </c>
      <c r="AN1310" s="12">
        <v>20.43364</v>
      </c>
      <c r="AO1310" s="12">
        <v>4.9549999999999997E-2</v>
      </c>
      <c r="AP1310" s="12">
        <v>0.19939999999999999</v>
      </c>
      <c r="AQ1310" s="12">
        <v>0.15668000000000001</v>
      </c>
      <c r="AR1310" s="12"/>
      <c r="AS1310" s="13" t="s">
        <v>104</v>
      </c>
    </row>
    <row r="1311" spans="1:45" ht="21" customHeight="1">
      <c r="A1311" s="15">
        <v>46217</v>
      </c>
      <c r="B1311" s="13" t="s">
        <v>99</v>
      </c>
      <c r="C1311" s="13" t="s">
        <v>100</v>
      </c>
      <c r="D1311" s="15">
        <v>46218</v>
      </c>
      <c r="E1311" s="13">
        <f t="shared" si="314"/>
        <v>-1</v>
      </c>
      <c r="F1311" s="13" t="str">
        <f t="shared" si="318"/>
        <v>개봉전</v>
      </c>
      <c r="G1311" s="13" t="str">
        <f t="shared" si="315"/>
        <v>화</v>
      </c>
      <c r="H1311" s="13">
        <f t="shared" si="316"/>
        <v>0</v>
      </c>
      <c r="I1311" s="16"/>
      <c r="J1311" s="16"/>
      <c r="K1311" s="16"/>
      <c r="L1311" s="17" t="str">
        <f t="shared" si="317"/>
        <v/>
      </c>
      <c r="M1311" s="17" t="str">
        <f t="shared" si="319"/>
        <v/>
      </c>
      <c r="N1311" s="16" t="str">
        <f t="shared" si="305"/>
        <v/>
      </c>
      <c r="O1311" s="16" t="str">
        <f t="shared" si="307"/>
        <v/>
      </c>
      <c r="P1311" s="18" t="str">
        <f t="shared" si="308"/>
        <v/>
      </c>
      <c r="Q1311" s="16">
        <v>7</v>
      </c>
      <c r="R1311" s="16">
        <v>7</v>
      </c>
      <c r="S1311" s="16">
        <v>2328</v>
      </c>
      <c r="T1311" s="16">
        <v>33223000</v>
      </c>
      <c r="U1311" s="16">
        <v>2313</v>
      </c>
      <c r="V1311" s="16">
        <v>17358</v>
      </c>
      <c r="W1311" s="16">
        <v>8</v>
      </c>
      <c r="X1311" s="13"/>
      <c r="Y1311" s="13" t="s">
        <v>111</v>
      </c>
      <c r="Z1311" s="12">
        <v>26.569500000000001</v>
      </c>
      <c r="AA1311" s="17">
        <f t="shared" si="320"/>
        <v>0.30028227961342191</v>
      </c>
      <c r="AB1311" s="12">
        <f t="shared" si="306"/>
        <v>14.873374285714288</v>
      </c>
      <c r="AC1311" s="12">
        <f t="shared" si="309"/>
        <v>5.148768214285715</v>
      </c>
      <c r="AD1311" s="18">
        <f t="shared" si="310"/>
        <v>2.8887247719652227</v>
      </c>
      <c r="AE1311" s="13" t="s">
        <v>101</v>
      </c>
      <c r="AF1311" s="19" t="str">
        <f t="shared" si="311"/>
        <v/>
      </c>
      <c r="AG1311" s="20" t="str">
        <f t="shared" si="312"/>
        <v/>
      </c>
      <c r="AH1311" s="20">
        <f t="shared" si="313"/>
        <v>5.1603604773430201</v>
      </c>
      <c r="AI1311" s="13" t="s">
        <v>51</v>
      </c>
      <c r="AJ1311" s="13" t="s">
        <v>100</v>
      </c>
      <c r="AK1311" s="13" t="s">
        <v>52</v>
      </c>
      <c r="AL1311" s="13" t="s">
        <v>102</v>
      </c>
      <c r="AM1311" s="13" t="s">
        <v>103</v>
      </c>
      <c r="AN1311" s="12">
        <v>26.569500000000001</v>
      </c>
      <c r="AO1311" s="12">
        <v>5.389E-2</v>
      </c>
      <c r="AP1311" s="12">
        <v>0.18604999999999999</v>
      </c>
      <c r="AQ1311" s="12">
        <v>0.15568000000000001</v>
      </c>
      <c r="AR1311" s="12"/>
      <c r="AS1311" s="13" t="s">
        <v>104</v>
      </c>
    </row>
    <row r="1312" spans="1:45" ht="21" customHeight="1">
      <c r="A1312" s="15">
        <v>46218</v>
      </c>
      <c r="B1312" s="13" t="s">
        <v>99</v>
      </c>
      <c r="C1312" s="13" t="s">
        <v>100</v>
      </c>
      <c r="D1312" s="15">
        <v>46218</v>
      </c>
      <c r="E1312" s="13">
        <f t="shared" si="314"/>
        <v>0</v>
      </c>
      <c r="F1312" s="13" t="str">
        <f t="shared" si="318"/>
        <v>개봉일</v>
      </c>
      <c r="G1312" s="13" t="str">
        <f t="shared" si="315"/>
        <v>수</v>
      </c>
      <c r="H1312" s="13">
        <f t="shared" si="316"/>
        <v>0</v>
      </c>
      <c r="I1312" s="16"/>
      <c r="J1312" s="16"/>
      <c r="K1312" s="16"/>
      <c r="L1312" s="17" t="str">
        <f t="shared" si="317"/>
        <v/>
      </c>
      <c r="M1312" s="17" t="str">
        <f t="shared" si="319"/>
        <v/>
      </c>
      <c r="N1312" s="16" t="str">
        <f t="shared" si="305"/>
        <v/>
      </c>
      <c r="O1312" s="16" t="str">
        <f t="shared" si="307"/>
        <v/>
      </c>
      <c r="P1312" s="18" t="str">
        <f t="shared" si="308"/>
        <v/>
      </c>
      <c r="Q1312" s="16">
        <v>2403</v>
      </c>
      <c r="R1312" s="16">
        <v>8343</v>
      </c>
      <c r="S1312" s="16">
        <v>1177483</v>
      </c>
      <c r="T1312" s="16">
        <v>3668205360</v>
      </c>
      <c r="U1312" s="16">
        <v>333886</v>
      </c>
      <c r="V1312" s="16">
        <v>351244</v>
      </c>
      <c r="W1312" s="16">
        <v>1</v>
      </c>
      <c r="X1312" s="13"/>
      <c r="Y1312" s="13" t="s">
        <v>111</v>
      </c>
      <c r="Z1312" s="12">
        <v>79.677819999999997</v>
      </c>
      <c r="AA1312" s="17">
        <f t="shared" si="320"/>
        <v>1.9988452925346731</v>
      </c>
      <c r="AB1312" s="12">
        <f t="shared" si="306"/>
        <v>24.791798571428576</v>
      </c>
      <c r="AC1312" s="12">
        <f t="shared" si="309"/>
        <v>6.0628285714285726</v>
      </c>
      <c r="AD1312" s="18">
        <f t="shared" si="310"/>
        <v>4.0891472155853705</v>
      </c>
      <c r="AE1312" s="13" t="s">
        <v>101</v>
      </c>
      <c r="AF1312" s="19" t="str">
        <f t="shared" si="311"/>
        <v/>
      </c>
      <c r="AG1312" s="20" t="str">
        <f t="shared" si="312"/>
        <v/>
      </c>
      <c r="AH1312" s="20">
        <f t="shared" si="313"/>
        <v>13.142020933180644</v>
      </c>
      <c r="AI1312" s="13" t="s">
        <v>51</v>
      </c>
      <c r="AJ1312" s="13" t="s">
        <v>100</v>
      </c>
      <c r="AK1312" s="13" t="s">
        <v>52</v>
      </c>
      <c r="AL1312" s="13" t="s">
        <v>102</v>
      </c>
      <c r="AM1312" s="13" t="s">
        <v>103</v>
      </c>
      <c r="AN1312" s="12">
        <v>79.677819999999997</v>
      </c>
      <c r="AO1312" s="12">
        <v>0.24612000000000001</v>
      </c>
      <c r="AP1312" s="12">
        <v>0.16869000000000001</v>
      </c>
      <c r="AQ1312" s="12">
        <v>0.14599999999999999</v>
      </c>
      <c r="AR1312" s="12"/>
      <c r="AS1312" s="13" t="s">
        <v>104</v>
      </c>
    </row>
    <row r="1313" spans="1:45" ht="21" customHeight="1">
      <c r="A1313" s="15">
        <v>46219</v>
      </c>
      <c r="B1313" s="13" t="s">
        <v>99</v>
      </c>
      <c r="C1313" s="13" t="s">
        <v>100</v>
      </c>
      <c r="D1313" s="15">
        <v>46218</v>
      </c>
      <c r="E1313" s="13">
        <f t="shared" si="314"/>
        <v>1</v>
      </c>
      <c r="F1313" s="13" t="str">
        <f t="shared" si="318"/>
        <v>개봉후</v>
      </c>
      <c r="G1313" s="13" t="str">
        <f t="shared" si="315"/>
        <v>목</v>
      </c>
      <c r="H1313" s="13">
        <f t="shared" si="316"/>
        <v>0</v>
      </c>
      <c r="I1313" s="16"/>
      <c r="J1313" s="16"/>
      <c r="K1313" s="16"/>
      <c r="L1313" s="17" t="str">
        <f t="shared" si="317"/>
        <v/>
      </c>
      <c r="M1313" s="17" t="str">
        <f t="shared" si="319"/>
        <v/>
      </c>
      <c r="N1313" s="16" t="str">
        <f t="shared" si="305"/>
        <v/>
      </c>
      <c r="O1313" s="16" t="str">
        <f t="shared" si="307"/>
        <v/>
      </c>
      <c r="P1313" s="18" t="str">
        <f t="shared" si="308"/>
        <v/>
      </c>
      <c r="Q1313" s="16">
        <v>2424</v>
      </c>
      <c r="R1313" s="16">
        <v>8592</v>
      </c>
      <c r="S1313" s="16">
        <v>1217807</v>
      </c>
      <c r="T1313" s="16">
        <v>3000925120</v>
      </c>
      <c r="U1313" s="16">
        <v>274440</v>
      </c>
      <c r="V1313" s="16">
        <v>625684</v>
      </c>
      <c r="W1313" s="16">
        <v>1</v>
      </c>
      <c r="X1313" s="13"/>
      <c r="Y1313" s="13" t="s">
        <v>111</v>
      </c>
      <c r="Z1313" s="12">
        <v>90.313630000000003</v>
      </c>
      <c r="AA1313" s="17">
        <f t="shared" si="320"/>
        <v>0.13348520328492941</v>
      </c>
      <c r="AB1313" s="12">
        <f t="shared" si="306"/>
        <v>36.342684285714292</v>
      </c>
      <c r="AC1313" s="12">
        <f t="shared" si="309"/>
        <v>8.8637639285714283</v>
      </c>
      <c r="AD1313" s="18">
        <f t="shared" si="310"/>
        <v>4.1001412693954311</v>
      </c>
      <c r="AE1313" s="13" t="s">
        <v>101</v>
      </c>
      <c r="AF1313" s="19" t="str">
        <f t="shared" si="311"/>
        <v/>
      </c>
      <c r="AG1313" s="20" t="str">
        <f t="shared" si="312"/>
        <v/>
      </c>
      <c r="AH1313" s="20">
        <f t="shared" si="313"/>
        <v>10.189083410590769</v>
      </c>
      <c r="AI1313" s="13" t="s">
        <v>51</v>
      </c>
      <c r="AJ1313" s="13" t="s">
        <v>100</v>
      </c>
      <c r="AK1313" s="13" t="s">
        <v>52</v>
      </c>
      <c r="AL1313" s="13" t="s">
        <v>102</v>
      </c>
      <c r="AM1313" s="13" t="s">
        <v>103</v>
      </c>
      <c r="AN1313" s="12">
        <v>90.313630000000003</v>
      </c>
      <c r="AO1313" s="12">
        <v>0.29718</v>
      </c>
      <c r="AP1313" s="12">
        <v>0.17337</v>
      </c>
      <c r="AQ1313" s="12">
        <v>0.15101000000000001</v>
      </c>
      <c r="AR1313" s="12"/>
      <c r="AS1313" s="13" t="s">
        <v>104</v>
      </c>
    </row>
    <row r="1314" spans="1:45" ht="21" customHeight="1">
      <c r="A1314" s="15">
        <v>46220</v>
      </c>
      <c r="B1314" s="13" t="s">
        <v>99</v>
      </c>
      <c r="C1314" s="13" t="s">
        <v>100</v>
      </c>
      <c r="D1314" s="15">
        <v>46218</v>
      </c>
      <c r="E1314" s="13">
        <f t="shared" si="314"/>
        <v>2</v>
      </c>
      <c r="F1314" s="13" t="str">
        <f t="shared" si="318"/>
        <v>개봉후</v>
      </c>
      <c r="G1314" s="13" t="str">
        <f t="shared" si="315"/>
        <v>금</v>
      </c>
      <c r="H1314" s="13">
        <f t="shared" si="316"/>
        <v>0</v>
      </c>
      <c r="I1314" s="16"/>
      <c r="J1314" s="16"/>
      <c r="K1314" s="16"/>
      <c r="L1314" s="17" t="str">
        <f t="shared" si="317"/>
        <v/>
      </c>
      <c r="M1314" s="17" t="str">
        <f t="shared" si="319"/>
        <v/>
      </c>
      <c r="N1314" s="16" t="str">
        <f t="shared" si="305"/>
        <v/>
      </c>
      <c r="O1314" s="16" t="str">
        <f t="shared" si="307"/>
        <v/>
      </c>
      <c r="P1314" s="18" t="str">
        <f t="shared" si="308"/>
        <v/>
      </c>
      <c r="Q1314" s="16">
        <v>2386</v>
      </c>
      <c r="R1314" s="16">
        <v>8997</v>
      </c>
      <c r="S1314" s="16">
        <v>1272538</v>
      </c>
      <c r="T1314" s="16">
        <v>6683722260</v>
      </c>
      <c r="U1314" s="16">
        <v>594766</v>
      </c>
      <c r="V1314" s="16">
        <v>1220450</v>
      </c>
      <c r="W1314" s="16">
        <v>1</v>
      </c>
      <c r="X1314" s="13"/>
      <c r="Y1314" s="13" t="s">
        <v>111</v>
      </c>
      <c r="Z1314" s="12">
        <v>100</v>
      </c>
      <c r="AA1314" s="17">
        <f t="shared" si="320"/>
        <v>0.1072525819192518</v>
      </c>
      <c r="AB1314" s="12">
        <f t="shared" si="306"/>
        <v>49.022491428571428</v>
      </c>
      <c r="AC1314" s="12">
        <f t="shared" si="309"/>
        <v>12.042678214285715</v>
      </c>
      <c r="AD1314" s="18">
        <f t="shared" si="310"/>
        <v>4.070729995128338</v>
      </c>
      <c r="AE1314" s="13" t="s">
        <v>101</v>
      </c>
      <c r="AF1314" s="19" t="str">
        <f t="shared" si="311"/>
        <v/>
      </c>
      <c r="AG1314" s="20" t="str">
        <f t="shared" si="312"/>
        <v/>
      </c>
      <c r="AH1314" s="20">
        <f t="shared" si="313"/>
        <v>8.3038007177983282</v>
      </c>
      <c r="AI1314" s="13" t="s">
        <v>51</v>
      </c>
      <c r="AJ1314" s="13" t="s">
        <v>100</v>
      </c>
      <c r="AK1314" s="13" t="s">
        <v>52</v>
      </c>
      <c r="AL1314" s="13" t="s">
        <v>102</v>
      </c>
      <c r="AM1314" s="13" t="s">
        <v>103</v>
      </c>
      <c r="AN1314" s="12">
        <v>100</v>
      </c>
      <c r="AO1314" s="12">
        <v>0.59670000000000001</v>
      </c>
      <c r="AP1314" s="12">
        <v>0.14099</v>
      </c>
      <c r="AQ1314" s="12">
        <v>0.21224000000000001</v>
      </c>
      <c r="AR1314" s="12"/>
      <c r="AS1314" s="13" t="s">
        <v>104</v>
      </c>
    </row>
    <row r="1315" spans="1:45" ht="21" customHeight="1">
      <c r="A1315" s="15">
        <v>46221</v>
      </c>
      <c r="B1315" s="13" t="s">
        <v>99</v>
      </c>
      <c r="C1315" s="13" t="s">
        <v>100</v>
      </c>
      <c r="D1315" s="15">
        <v>46218</v>
      </c>
      <c r="E1315" s="13">
        <f t="shared" si="314"/>
        <v>3</v>
      </c>
      <c r="F1315" s="13" t="str">
        <f t="shared" si="318"/>
        <v>개봉후</v>
      </c>
      <c r="G1315" s="13" t="str">
        <f t="shared" si="315"/>
        <v>토</v>
      </c>
      <c r="H1315" s="13">
        <f t="shared" si="316"/>
        <v>1</v>
      </c>
      <c r="I1315" s="16"/>
      <c r="J1315" s="16"/>
      <c r="K1315" s="16"/>
      <c r="L1315" s="17" t="str">
        <f t="shared" si="317"/>
        <v/>
      </c>
      <c r="M1315" s="17" t="str">
        <f t="shared" si="319"/>
        <v/>
      </c>
      <c r="N1315" s="16" t="str">
        <f t="shared" ref="N1315:N1378" si="321">IF(COUNT(I1309:I1315)=7,AVERAGE(I1309:I1315),"")</f>
        <v/>
      </c>
      <c r="O1315" s="16" t="str">
        <f t="shared" si="307"/>
        <v/>
      </c>
      <c r="P1315" s="18" t="str">
        <f t="shared" si="308"/>
        <v/>
      </c>
      <c r="Q1315" s="16">
        <v>2376</v>
      </c>
      <c r="R1315" s="16">
        <v>8919</v>
      </c>
      <c r="S1315" s="16">
        <v>1267556</v>
      </c>
      <c r="T1315" s="16">
        <v>5741086520</v>
      </c>
      <c r="U1315" s="16">
        <v>512171</v>
      </c>
      <c r="V1315" s="16">
        <v>1732621</v>
      </c>
      <c r="W1315" s="16">
        <v>1</v>
      </c>
      <c r="X1315" s="13"/>
      <c r="Y1315" s="13" t="s">
        <v>111</v>
      </c>
      <c r="Z1315" s="12">
        <v>80.449389999999994</v>
      </c>
      <c r="AA1315" s="17">
        <f t="shared" si="320"/>
        <v>-0.19550610000000002</v>
      </c>
      <c r="AB1315" s="12">
        <f t="shared" ref="AB1315:AB1378" si="322">IF(COUNT(Z1309:Z1315)=7,AVERAGE(Z1309:Z1315),"")</f>
        <v>58.778534285714279</v>
      </c>
      <c r="AC1315" s="12">
        <f t="shared" si="309"/>
        <v>15.569918214285716</v>
      </c>
      <c r="AD1315" s="18">
        <f t="shared" si="310"/>
        <v>3.7751344276030805</v>
      </c>
      <c r="AE1315" s="13" t="s">
        <v>101</v>
      </c>
      <c r="AF1315" s="19" t="str">
        <f t="shared" si="311"/>
        <v/>
      </c>
      <c r="AG1315" s="20" t="str">
        <f t="shared" si="312"/>
        <v/>
      </c>
      <c r="AH1315" s="20">
        <f t="shared" si="313"/>
        <v>5.1669757601029689</v>
      </c>
      <c r="AI1315" s="13" t="s">
        <v>51</v>
      </c>
      <c r="AJ1315" s="13" t="s">
        <v>100</v>
      </c>
      <c r="AK1315" s="13" t="s">
        <v>52</v>
      </c>
      <c r="AL1315" s="13" t="s">
        <v>102</v>
      </c>
      <c r="AM1315" s="13" t="s">
        <v>103</v>
      </c>
      <c r="AN1315" s="12">
        <v>80.449389999999994</v>
      </c>
      <c r="AO1315" s="12">
        <v>0.61972000000000005</v>
      </c>
      <c r="AP1315" s="12">
        <v>1.0100100000000001</v>
      </c>
      <c r="AQ1315" s="12">
        <v>0.25580000000000003</v>
      </c>
      <c r="AR1315" s="12"/>
      <c r="AS1315" s="13" t="s">
        <v>104</v>
      </c>
    </row>
    <row r="1316" spans="1:45" ht="21" customHeight="1">
      <c r="A1316" s="15">
        <v>46222</v>
      </c>
      <c r="B1316" s="13" t="s">
        <v>99</v>
      </c>
      <c r="C1316" s="13" t="s">
        <v>100</v>
      </c>
      <c r="D1316" s="15">
        <v>46218</v>
      </c>
      <c r="E1316" s="13">
        <f t="shared" si="314"/>
        <v>4</v>
      </c>
      <c r="F1316" s="13" t="str">
        <f t="shared" si="318"/>
        <v>개봉후</v>
      </c>
      <c r="G1316" s="13" t="str">
        <f t="shared" si="315"/>
        <v>일</v>
      </c>
      <c r="H1316" s="13">
        <f t="shared" si="316"/>
        <v>1</v>
      </c>
      <c r="I1316" s="16"/>
      <c r="J1316" s="16"/>
      <c r="K1316" s="16"/>
      <c r="L1316" s="17" t="str">
        <f t="shared" si="317"/>
        <v/>
      </c>
      <c r="M1316" s="17" t="str">
        <f t="shared" si="319"/>
        <v/>
      </c>
      <c r="N1316" s="16" t="str">
        <f t="shared" si="321"/>
        <v/>
      </c>
      <c r="O1316" s="16" t="str">
        <f t="shared" si="307"/>
        <v/>
      </c>
      <c r="P1316" s="18" t="str">
        <f t="shared" si="308"/>
        <v/>
      </c>
      <c r="Q1316" s="16">
        <v>2334</v>
      </c>
      <c r="R1316" s="16">
        <v>8399</v>
      </c>
      <c r="S1316" s="16">
        <v>1196030</v>
      </c>
      <c r="T1316" s="16">
        <v>4405144440</v>
      </c>
      <c r="U1316" s="16">
        <v>397003</v>
      </c>
      <c r="V1316" s="16">
        <v>2129624</v>
      </c>
      <c r="W1316" s="16">
        <v>1</v>
      </c>
      <c r="X1316" s="13"/>
      <c r="Y1316" s="13" t="s">
        <v>111</v>
      </c>
      <c r="Z1316" s="12">
        <v>59.26587</v>
      </c>
      <c r="AA1316" s="17">
        <f t="shared" si="320"/>
        <v>-0.26331486167887652</v>
      </c>
      <c r="AB1316" s="12">
        <f t="shared" si="322"/>
        <v>65.244264285714294</v>
      </c>
      <c r="AC1316" s="12">
        <f t="shared" si="309"/>
        <v>18.397051071428571</v>
      </c>
      <c r="AD1316" s="18">
        <f t="shared" si="310"/>
        <v>3.5464523108837538</v>
      </c>
      <c r="AE1316" s="13" t="s">
        <v>101</v>
      </c>
      <c r="AF1316" s="19" t="str">
        <f t="shared" si="311"/>
        <v/>
      </c>
      <c r="AG1316" s="20" t="str">
        <f t="shared" si="312"/>
        <v/>
      </c>
      <c r="AH1316" s="20">
        <f t="shared" si="313"/>
        <v>3.2214874965500586</v>
      </c>
      <c r="AI1316" s="13" t="s">
        <v>51</v>
      </c>
      <c r="AJ1316" s="13" t="s">
        <v>100</v>
      </c>
      <c r="AK1316" s="13" t="s">
        <v>52</v>
      </c>
      <c r="AL1316" s="13" t="s">
        <v>102</v>
      </c>
      <c r="AM1316" s="13" t="s">
        <v>103</v>
      </c>
      <c r="AN1316" s="12">
        <v>59.26587</v>
      </c>
      <c r="AO1316" s="12">
        <v>0.56966000000000006</v>
      </c>
      <c r="AP1316" s="12">
        <v>1.63775</v>
      </c>
      <c r="AQ1316" s="12">
        <v>0.24360999999999999</v>
      </c>
      <c r="AR1316" s="12"/>
      <c r="AS1316" s="13" t="s">
        <v>104</v>
      </c>
    </row>
    <row r="1317" spans="1:45" ht="21" customHeight="1">
      <c r="A1317" s="15">
        <v>46223</v>
      </c>
      <c r="B1317" s="13" t="s">
        <v>99</v>
      </c>
      <c r="C1317" s="13" t="s">
        <v>100</v>
      </c>
      <c r="D1317" s="15">
        <v>46218</v>
      </c>
      <c r="E1317" s="13">
        <f t="shared" si="314"/>
        <v>5</v>
      </c>
      <c r="F1317" s="13" t="str">
        <f t="shared" si="318"/>
        <v>개봉후</v>
      </c>
      <c r="G1317" s="13" t="str">
        <f t="shared" si="315"/>
        <v>월</v>
      </c>
      <c r="H1317" s="13">
        <f t="shared" si="316"/>
        <v>0</v>
      </c>
      <c r="I1317" s="16"/>
      <c r="J1317" s="16"/>
      <c r="K1317" s="16"/>
      <c r="L1317" s="17" t="str">
        <f t="shared" si="317"/>
        <v/>
      </c>
      <c r="M1317" s="17" t="str">
        <f t="shared" si="319"/>
        <v/>
      </c>
      <c r="N1317" s="16" t="str">
        <f t="shared" si="321"/>
        <v/>
      </c>
      <c r="O1317" s="16" t="str">
        <f t="shared" si="307"/>
        <v/>
      </c>
      <c r="P1317" s="18" t="str">
        <f t="shared" si="308"/>
        <v/>
      </c>
      <c r="Q1317" s="16">
        <v>2209</v>
      </c>
      <c r="R1317" s="16">
        <v>7657</v>
      </c>
      <c r="S1317" s="16">
        <v>1093827</v>
      </c>
      <c r="T1317" s="16">
        <v>1522232140</v>
      </c>
      <c r="U1317" s="16">
        <v>143061</v>
      </c>
      <c r="V1317" s="16">
        <v>2272685</v>
      </c>
      <c r="W1317" s="16">
        <v>1</v>
      </c>
      <c r="X1317" s="13"/>
      <c r="Y1317" s="13" t="s">
        <v>111</v>
      </c>
      <c r="Z1317" s="12">
        <v>47.457340000000002</v>
      </c>
      <c r="AA1317" s="17">
        <f t="shared" si="320"/>
        <v>-0.1992467165334787</v>
      </c>
      <c r="AB1317" s="12">
        <f t="shared" si="322"/>
        <v>69.104792857142854</v>
      </c>
      <c r="AC1317" s="12">
        <f t="shared" si="309"/>
        <v>20.467021785714284</v>
      </c>
      <c r="AD1317" s="18">
        <f t="shared" si="310"/>
        <v>3.3763970928773381</v>
      </c>
      <c r="AE1317" s="13" t="s">
        <v>101</v>
      </c>
      <c r="AF1317" s="19" t="str">
        <f t="shared" si="311"/>
        <v/>
      </c>
      <c r="AG1317" s="20" t="str">
        <f t="shared" si="312"/>
        <v/>
      </c>
      <c r="AH1317" s="20">
        <f t="shared" si="313"/>
        <v>2.3187223083489661</v>
      </c>
      <c r="AI1317" s="13" t="s">
        <v>51</v>
      </c>
      <c r="AJ1317" s="13" t="s">
        <v>100</v>
      </c>
      <c r="AK1317" s="13" t="s">
        <v>52</v>
      </c>
      <c r="AL1317" s="13" t="s">
        <v>102</v>
      </c>
      <c r="AM1317" s="13" t="s">
        <v>103</v>
      </c>
      <c r="AN1317" s="12">
        <v>47.457340000000002</v>
      </c>
      <c r="AO1317" s="12">
        <v>0.33205000000000001</v>
      </c>
      <c r="AP1317" s="12">
        <v>0.56232000000000004</v>
      </c>
      <c r="AQ1317" s="12">
        <v>0.17236000000000001</v>
      </c>
      <c r="AR1317" s="12"/>
      <c r="AS1317" s="13" t="s">
        <v>104</v>
      </c>
    </row>
    <row r="1318" spans="1:45" ht="21" customHeight="1">
      <c r="A1318" s="15">
        <v>46224</v>
      </c>
      <c r="B1318" s="13" t="s">
        <v>99</v>
      </c>
      <c r="C1318" s="13" t="s">
        <v>100</v>
      </c>
      <c r="D1318" s="15">
        <v>46218</v>
      </c>
      <c r="E1318" s="13">
        <f t="shared" si="314"/>
        <v>6</v>
      </c>
      <c r="F1318" s="13" t="str">
        <f t="shared" si="318"/>
        <v>개봉후</v>
      </c>
      <c r="G1318" s="13" t="str">
        <f t="shared" si="315"/>
        <v>화</v>
      </c>
      <c r="H1318" s="13">
        <f t="shared" si="316"/>
        <v>0</v>
      </c>
      <c r="I1318" s="16"/>
      <c r="J1318" s="16"/>
      <c r="K1318" s="16"/>
      <c r="L1318" s="17" t="str">
        <f t="shared" si="317"/>
        <v/>
      </c>
      <c r="M1318" s="17" t="str">
        <f t="shared" si="319"/>
        <v/>
      </c>
      <c r="N1318" s="16" t="str">
        <f t="shared" si="321"/>
        <v/>
      </c>
      <c r="O1318" s="16" t="str">
        <f t="shared" si="307"/>
        <v/>
      </c>
      <c r="P1318" s="18" t="str">
        <f t="shared" si="308"/>
        <v/>
      </c>
      <c r="Q1318" s="16">
        <v>2224</v>
      </c>
      <c r="R1318" s="16">
        <v>7696</v>
      </c>
      <c r="S1318" s="16">
        <v>1097735</v>
      </c>
      <c r="T1318" s="16">
        <v>1344281460</v>
      </c>
      <c r="U1318" s="16">
        <v>128899</v>
      </c>
      <c r="V1318" s="16">
        <v>2401584</v>
      </c>
      <c r="W1318" s="16">
        <v>1</v>
      </c>
      <c r="X1318" s="13"/>
      <c r="Y1318" s="13" t="s">
        <v>111</v>
      </c>
      <c r="Z1318" s="12">
        <v>35.341459999999998</v>
      </c>
      <c r="AA1318" s="17">
        <f t="shared" si="320"/>
        <v>-0.25530044456768974</v>
      </c>
      <c r="AB1318" s="12">
        <f t="shared" si="322"/>
        <v>70.357929999999996</v>
      </c>
      <c r="AC1318" s="12">
        <f t="shared" si="309"/>
        <v>22.109496428571425</v>
      </c>
      <c r="AD1318" s="18">
        <f t="shared" si="310"/>
        <v>3.1822493211142793</v>
      </c>
      <c r="AE1318" s="13" t="s">
        <v>101</v>
      </c>
      <c r="AF1318" s="19" t="str">
        <f t="shared" si="311"/>
        <v/>
      </c>
      <c r="AG1318" s="20" t="str">
        <f t="shared" si="312"/>
        <v/>
      </c>
      <c r="AH1318" s="20">
        <f t="shared" si="313"/>
        <v>1.5984742173652273</v>
      </c>
      <c r="AI1318" s="13" t="s">
        <v>51</v>
      </c>
      <c r="AJ1318" s="13" t="s">
        <v>100</v>
      </c>
      <c r="AK1318" s="13" t="s">
        <v>52</v>
      </c>
      <c r="AL1318" s="13" t="s">
        <v>102</v>
      </c>
      <c r="AM1318" s="13" t="s">
        <v>103</v>
      </c>
      <c r="AN1318" s="12">
        <v>35.341459999999998</v>
      </c>
      <c r="AO1318" s="12">
        <v>0.27599000000000001</v>
      </c>
      <c r="AP1318" s="12">
        <v>0.40012999999999999</v>
      </c>
      <c r="AQ1318" s="12">
        <v>0.17537</v>
      </c>
      <c r="AR1318" s="12"/>
      <c r="AS1318" s="13" t="s">
        <v>104</v>
      </c>
    </row>
    <row r="1319" spans="1:45" ht="21" customHeight="1">
      <c r="A1319" s="15">
        <v>46225</v>
      </c>
      <c r="B1319" s="13" t="s">
        <v>99</v>
      </c>
      <c r="C1319" s="13" t="s">
        <v>100</v>
      </c>
      <c r="D1319" s="15">
        <v>46218</v>
      </c>
      <c r="E1319" s="13">
        <f t="shared" si="314"/>
        <v>7</v>
      </c>
      <c r="F1319" s="13" t="str">
        <f t="shared" si="318"/>
        <v>개봉후</v>
      </c>
      <c r="G1319" s="13" t="str">
        <f t="shared" si="315"/>
        <v>수</v>
      </c>
      <c r="H1319" s="13">
        <f t="shared" si="316"/>
        <v>0</v>
      </c>
      <c r="I1319" s="16"/>
      <c r="J1319" s="16"/>
      <c r="K1319" s="16"/>
      <c r="L1319" s="17" t="str">
        <f t="shared" si="317"/>
        <v/>
      </c>
      <c r="M1319" s="17" t="str">
        <f t="shared" si="319"/>
        <v/>
      </c>
      <c r="N1319" s="16" t="str">
        <f t="shared" si="321"/>
        <v/>
      </c>
      <c r="O1319" s="16" t="str">
        <f t="shared" si="307"/>
        <v/>
      </c>
      <c r="P1319" s="18" t="str">
        <f t="shared" si="308"/>
        <v/>
      </c>
      <c r="Q1319" s="16">
        <v>2230</v>
      </c>
      <c r="R1319" s="16">
        <v>7678</v>
      </c>
      <c r="S1319" s="16">
        <v>1081704</v>
      </c>
      <c r="T1319" s="16">
        <v>1346657560</v>
      </c>
      <c r="U1319" s="16">
        <v>131737</v>
      </c>
      <c r="V1319" s="16">
        <v>2533321</v>
      </c>
      <c r="W1319" s="16">
        <v>1</v>
      </c>
      <c r="X1319" s="13"/>
      <c r="Y1319" s="13" t="s">
        <v>111</v>
      </c>
      <c r="Z1319" s="12">
        <v>33.228479999999998</v>
      </c>
      <c r="AA1319" s="17">
        <f t="shared" si="320"/>
        <v>-5.9787569613705793E-2</v>
      </c>
      <c r="AB1319" s="12">
        <f t="shared" si="322"/>
        <v>63.722309999999993</v>
      </c>
      <c r="AC1319" s="12">
        <f t="shared" si="309"/>
        <v>23.327371785714288</v>
      </c>
      <c r="AD1319" s="18">
        <f t="shared" si="310"/>
        <v>2.7316540665341313</v>
      </c>
      <c r="AE1319" s="13" t="s">
        <v>101</v>
      </c>
      <c r="AF1319" s="19" t="str">
        <f t="shared" si="311"/>
        <v/>
      </c>
      <c r="AG1319" s="20" t="str">
        <f t="shared" si="312"/>
        <v/>
      </c>
      <c r="AH1319" s="20">
        <f t="shared" si="313"/>
        <v>1.424441651860205</v>
      </c>
      <c r="AI1319" s="13" t="s">
        <v>51</v>
      </c>
      <c r="AJ1319" s="13" t="s">
        <v>100</v>
      </c>
      <c r="AK1319" s="13" t="s">
        <v>52</v>
      </c>
      <c r="AL1319" s="13" t="s">
        <v>102</v>
      </c>
      <c r="AM1319" s="13" t="s">
        <v>103</v>
      </c>
      <c r="AN1319" s="12">
        <v>33.228479999999998</v>
      </c>
      <c r="AO1319" s="12">
        <v>0.31002999999999997</v>
      </c>
      <c r="AP1319" s="12">
        <v>0.35024</v>
      </c>
      <c r="AQ1319" s="12">
        <v>0.19205</v>
      </c>
      <c r="AR1319" s="12"/>
      <c r="AS1319" s="13" t="s">
        <v>104</v>
      </c>
    </row>
    <row r="1320" spans="1:45" ht="21" customHeight="1">
      <c r="A1320" s="15">
        <v>46226</v>
      </c>
      <c r="B1320" s="13" t="s">
        <v>99</v>
      </c>
      <c r="C1320" s="13" t="s">
        <v>100</v>
      </c>
      <c r="D1320" s="15">
        <v>46218</v>
      </c>
      <c r="E1320" s="13">
        <f t="shared" si="314"/>
        <v>8</v>
      </c>
      <c r="F1320" s="13" t="str">
        <f t="shared" si="318"/>
        <v>개봉후</v>
      </c>
      <c r="G1320" s="13" t="str">
        <f t="shared" si="315"/>
        <v>목</v>
      </c>
      <c r="H1320" s="13">
        <f t="shared" si="316"/>
        <v>0</v>
      </c>
      <c r="I1320" s="16"/>
      <c r="J1320" s="16"/>
      <c r="K1320" s="16"/>
      <c r="L1320" s="17" t="str">
        <f t="shared" si="317"/>
        <v/>
      </c>
      <c r="M1320" s="17" t="str">
        <f t="shared" si="319"/>
        <v/>
      </c>
      <c r="N1320" s="16" t="str">
        <f t="shared" si="321"/>
        <v/>
      </c>
      <c r="O1320" s="16" t="str">
        <f t="shared" si="307"/>
        <v/>
      </c>
      <c r="P1320" s="18" t="str">
        <f t="shared" si="308"/>
        <v/>
      </c>
      <c r="Q1320" s="16">
        <v>2222</v>
      </c>
      <c r="R1320" s="16">
        <v>7628</v>
      </c>
      <c r="S1320" s="16">
        <v>1073570</v>
      </c>
      <c r="T1320" s="16">
        <v>1174720200</v>
      </c>
      <c r="U1320" s="16">
        <v>114997</v>
      </c>
      <c r="V1320" s="16">
        <v>2648318</v>
      </c>
      <c r="W1320" s="16">
        <v>1</v>
      </c>
      <c r="X1320" s="13"/>
      <c r="Y1320" s="13" t="s">
        <v>111</v>
      </c>
      <c r="Z1320" s="12">
        <v>29.454560000000001</v>
      </c>
      <c r="AA1320" s="17">
        <f t="shared" si="320"/>
        <v>-0.11357486108302262</v>
      </c>
      <c r="AB1320" s="12">
        <f t="shared" si="322"/>
        <v>55.02815714285714</v>
      </c>
      <c r="AC1320" s="12">
        <f t="shared" si="309"/>
        <v>24.457191428571431</v>
      </c>
      <c r="AD1320" s="18">
        <f t="shared" si="310"/>
        <v>2.2499785923322344</v>
      </c>
      <c r="AE1320" s="13" t="s">
        <v>101</v>
      </c>
      <c r="AF1320" s="19" t="str">
        <f t="shared" si="311"/>
        <v/>
      </c>
      <c r="AG1320" s="20" t="str">
        <f t="shared" si="312"/>
        <v/>
      </c>
      <c r="AH1320" s="20">
        <f t="shared" si="313"/>
        <v>1.2043312530804553</v>
      </c>
      <c r="AI1320" s="13" t="s">
        <v>51</v>
      </c>
      <c r="AJ1320" s="13" t="s">
        <v>100</v>
      </c>
      <c r="AK1320" s="13" t="s">
        <v>52</v>
      </c>
      <c r="AL1320" s="13" t="s">
        <v>102</v>
      </c>
      <c r="AM1320" s="13" t="s">
        <v>103</v>
      </c>
      <c r="AN1320" s="12">
        <v>29.454560000000001</v>
      </c>
      <c r="AO1320" s="12">
        <v>0.24478</v>
      </c>
      <c r="AP1320" s="12">
        <v>0.28016000000000002</v>
      </c>
      <c r="AQ1320" s="12">
        <v>0.1767</v>
      </c>
      <c r="AR1320" s="12"/>
      <c r="AS1320" s="13" t="s">
        <v>104</v>
      </c>
    </row>
    <row r="1321" spans="1:45" ht="21" customHeight="1">
      <c r="A1321" s="15">
        <v>46227</v>
      </c>
      <c r="B1321" s="13" t="s">
        <v>99</v>
      </c>
      <c r="C1321" s="13" t="s">
        <v>100</v>
      </c>
      <c r="D1321" s="15">
        <v>46218</v>
      </c>
      <c r="E1321" s="13">
        <f t="shared" si="314"/>
        <v>9</v>
      </c>
      <c r="F1321" s="13" t="str">
        <f t="shared" si="318"/>
        <v>개봉후</v>
      </c>
      <c r="G1321" s="13" t="str">
        <f t="shared" si="315"/>
        <v>금</v>
      </c>
      <c r="H1321" s="13">
        <f t="shared" si="316"/>
        <v>0</v>
      </c>
      <c r="I1321" s="16"/>
      <c r="J1321" s="16"/>
      <c r="K1321" s="16"/>
      <c r="L1321" s="17" t="str">
        <f t="shared" si="317"/>
        <v/>
      </c>
      <c r="M1321" s="17" t="str">
        <f t="shared" si="319"/>
        <v/>
      </c>
      <c r="N1321" s="16" t="str">
        <f t="shared" si="321"/>
        <v/>
      </c>
      <c r="O1321" s="16" t="str">
        <f t="shared" si="307"/>
        <v/>
      </c>
      <c r="P1321" s="18" t="str">
        <f t="shared" si="308"/>
        <v/>
      </c>
      <c r="Q1321" s="16">
        <v>2256</v>
      </c>
      <c r="R1321" s="16">
        <v>8064</v>
      </c>
      <c r="S1321" s="16">
        <v>1138575</v>
      </c>
      <c r="T1321" s="16">
        <v>1658218600</v>
      </c>
      <c r="U1321" s="16">
        <v>153908</v>
      </c>
      <c r="V1321" s="16">
        <v>2802226</v>
      </c>
      <c r="W1321" s="16">
        <v>1</v>
      </c>
      <c r="X1321" s="13"/>
      <c r="Y1321" s="13" t="s">
        <v>111</v>
      </c>
      <c r="Z1321" s="12">
        <v>32.291879999999999</v>
      </c>
      <c r="AA1321" s="17">
        <f t="shared" si="320"/>
        <v>9.6328717862361524E-2</v>
      </c>
      <c r="AB1321" s="12">
        <f t="shared" si="322"/>
        <v>45.35556857142857</v>
      </c>
      <c r="AC1321" s="12">
        <f t="shared" si="309"/>
        <v>25.452514285714283</v>
      </c>
      <c r="AD1321" s="18">
        <f t="shared" si="310"/>
        <v>1.7819681019444613</v>
      </c>
      <c r="AE1321" s="13" t="s">
        <v>101</v>
      </c>
      <c r="AF1321" s="19" t="str">
        <f t="shared" si="311"/>
        <v/>
      </c>
      <c r="AG1321" s="20" t="str">
        <f t="shared" si="312"/>
        <v/>
      </c>
      <c r="AH1321" s="20">
        <f t="shared" si="313"/>
        <v>1.2687108093727479</v>
      </c>
      <c r="AI1321" s="13" t="s">
        <v>51</v>
      </c>
      <c r="AJ1321" s="13" t="s">
        <v>100</v>
      </c>
      <c r="AK1321" s="13" t="s">
        <v>52</v>
      </c>
      <c r="AL1321" s="13" t="s">
        <v>102</v>
      </c>
      <c r="AM1321" s="13" t="s">
        <v>103</v>
      </c>
      <c r="AN1321" s="12">
        <v>32.291879999999999</v>
      </c>
      <c r="AO1321" s="12">
        <v>0.26062999999999997</v>
      </c>
      <c r="AP1321" s="12">
        <v>0.27782000000000001</v>
      </c>
      <c r="AQ1321" s="12">
        <v>0.18837999999999999</v>
      </c>
      <c r="AR1321" s="12"/>
      <c r="AS1321" s="13" t="s">
        <v>104</v>
      </c>
    </row>
    <row r="1322" spans="1:45" ht="21" customHeight="1">
      <c r="A1322" s="15">
        <v>46228</v>
      </c>
      <c r="B1322" s="13" t="s">
        <v>99</v>
      </c>
      <c r="C1322" s="13" t="s">
        <v>100</v>
      </c>
      <c r="D1322" s="15">
        <v>46218</v>
      </c>
      <c r="E1322" s="13">
        <f t="shared" si="314"/>
        <v>10</v>
      </c>
      <c r="F1322" s="13" t="str">
        <f t="shared" si="318"/>
        <v>개봉후</v>
      </c>
      <c r="G1322" s="13" t="str">
        <f t="shared" si="315"/>
        <v>토</v>
      </c>
      <c r="H1322" s="13">
        <f t="shared" si="316"/>
        <v>1</v>
      </c>
      <c r="I1322" s="16"/>
      <c r="J1322" s="16"/>
      <c r="K1322" s="16"/>
      <c r="L1322" s="17" t="str">
        <f t="shared" si="317"/>
        <v/>
      </c>
      <c r="M1322" s="17" t="str">
        <f t="shared" si="319"/>
        <v/>
      </c>
      <c r="N1322" s="16" t="str">
        <f t="shared" si="321"/>
        <v/>
      </c>
      <c r="O1322" s="16" t="str">
        <f t="shared" si="307"/>
        <v/>
      </c>
      <c r="P1322" s="18" t="str">
        <f t="shared" si="308"/>
        <v/>
      </c>
      <c r="Q1322" s="16">
        <v>2258</v>
      </c>
      <c r="R1322" s="16">
        <v>8412</v>
      </c>
      <c r="S1322" s="16">
        <v>1207969</v>
      </c>
      <c r="T1322" s="16">
        <v>3479137330</v>
      </c>
      <c r="U1322" s="16">
        <v>327563</v>
      </c>
      <c r="V1322" s="16">
        <v>3129789</v>
      </c>
      <c r="W1322" s="16">
        <v>1</v>
      </c>
      <c r="X1322" s="13"/>
      <c r="Y1322" s="13" t="s">
        <v>111</v>
      </c>
      <c r="Z1322" s="12">
        <v>42.442630000000001</v>
      </c>
      <c r="AA1322" s="17">
        <f t="shared" si="320"/>
        <v>0.31434372975497249</v>
      </c>
      <c r="AB1322" s="12">
        <f t="shared" si="322"/>
        <v>39.926031428571427</v>
      </c>
      <c r="AC1322" s="12">
        <f t="shared" si="309"/>
        <v>26.539825714285712</v>
      </c>
      <c r="AD1322" s="18">
        <f t="shared" si="310"/>
        <v>1.5043818244473348</v>
      </c>
      <c r="AE1322" s="13" t="s">
        <v>101</v>
      </c>
      <c r="AF1322" s="19" t="str">
        <f t="shared" si="311"/>
        <v/>
      </c>
      <c r="AG1322" s="20" t="str">
        <f t="shared" si="312"/>
        <v/>
      </c>
      <c r="AH1322" s="20">
        <f t="shared" si="313"/>
        <v>1.599205302134076</v>
      </c>
      <c r="AI1322" s="13" t="s">
        <v>51</v>
      </c>
      <c r="AJ1322" s="13" t="s">
        <v>100</v>
      </c>
      <c r="AK1322" s="13" t="s">
        <v>52</v>
      </c>
      <c r="AL1322" s="13" t="s">
        <v>102</v>
      </c>
      <c r="AM1322" s="13" t="s">
        <v>103</v>
      </c>
      <c r="AN1322" s="12">
        <v>42.442630000000001</v>
      </c>
      <c r="AO1322" s="12">
        <v>0.41331000000000001</v>
      </c>
      <c r="AP1322" s="12">
        <v>0.25062000000000001</v>
      </c>
      <c r="AQ1322" s="12">
        <v>0.21207999999999999</v>
      </c>
      <c r="AR1322" s="12"/>
      <c r="AS1322" s="13" t="s">
        <v>104</v>
      </c>
    </row>
    <row r="1323" spans="1:45" ht="21" customHeight="1">
      <c r="A1323" s="15">
        <v>46229</v>
      </c>
      <c r="B1323" s="13" t="s">
        <v>99</v>
      </c>
      <c r="C1323" s="13" t="s">
        <v>100</v>
      </c>
      <c r="D1323" s="15">
        <v>46218</v>
      </c>
      <c r="E1323" s="13">
        <f t="shared" si="314"/>
        <v>11</v>
      </c>
      <c r="F1323" s="13" t="str">
        <f t="shared" si="318"/>
        <v>개봉후</v>
      </c>
      <c r="G1323" s="13" t="str">
        <f t="shared" si="315"/>
        <v>일</v>
      </c>
      <c r="H1323" s="13">
        <f t="shared" si="316"/>
        <v>1</v>
      </c>
      <c r="I1323" s="16"/>
      <c r="J1323" s="16"/>
      <c r="K1323" s="16"/>
      <c r="L1323" s="17" t="str">
        <f t="shared" si="317"/>
        <v/>
      </c>
      <c r="M1323" s="17" t="str">
        <f t="shared" si="319"/>
        <v/>
      </c>
      <c r="N1323" s="16" t="str">
        <f t="shared" si="321"/>
        <v/>
      </c>
      <c r="O1323" s="16" t="str">
        <f t="shared" si="307"/>
        <v/>
      </c>
      <c r="P1323" s="18" t="str">
        <f t="shared" si="308"/>
        <v/>
      </c>
      <c r="Q1323" s="16">
        <v>2245</v>
      </c>
      <c r="R1323" s="16">
        <v>8010</v>
      </c>
      <c r="S1323" s="16">
        <v>1145809</v>
      </c>
      <c r="T1323" s="16">
        <v>3001399110</v>
      </c>
      <c r="U1323" s="16">
        <v>285870</v>
      </c>
      <c r="V1323" s="16">
        <v>3415659</v>
      </c>
      <c r="W1323" s="16">
        <v>1</v>
      </c>
      <c r="X1323" s="13"/>
      <c r="Y1323" s="13" t="s">
        <v>111</v>
      </c>
      <c r="Z1323" s="12">
        <v>38.768819999999998</v>
      </c>
      <c r="AA1323" s="17">
        <f t="shared" si="320"/>
        <v>-8.6559433286768628E-2</v>
      </c>
      <c r="AB1323" s="12">
        <f t="shared" si="322"/>
        <v>36.997881428571425</v>
      </c>
      <c r="AC1323" s="12">
        <f t="shared" si="309"/>
        <v>27.988608928571431</v>
      </c>
      <c r="AD1323" s="18">
        <f t="shared" si="310"/>
        <v>1.3218906849923191</v>
      </c>
      <c r="AE1323" s="13" t="s">
        <v>101</v>
      </c>
      <c r="AF1323" s="19" t="str">
        <f t="shared" si="311"/>
        <v/>
      </c>
      <c r="AG1323" s="20" t="str">
        <f t="shared" si="312"/>
        <v/>
      </c>
      <c r="AH1323" s="20">
        <f t="shared" si="313"/>
        <v>1.3851642323110911</v>
      </c>
      <c r="AI1323" s="13" t="s">
        <v>51</v>
      </c>
      <c r="AJ1323" s="13" t="s">
        <v>100</v>
      </c>
      <c r="AK1323" s="13" t="s">
        <v>52</v>
      </c>
      <c r="AL1323" s="13" t="s">
        <v>102</v>
      </c>
      <c r="AM1323" s="13" t="s">
        <v>103</v>
      </c>
      <c r="AN1323" s="12">
        <v>38.768819999999998</v>
      </c>
      <c r="AO1323" s="12">
        <v>0.4859</v>
      </c>
      <c r="AP1323" s="12">
        <v>0.30419000000000002</v>
      </c>
      <c r="AQ1323" s="12">
        <v>0.25563000000000002</v>
      </c>
      <c r="AR1323" s="12"/>
      <c r="AS1323" s="13" t="s">
        <v>104</v>
      </c>
    </row>
    <row r="1324" spans="1:45" ht="21" customHeight="1">
      <c r="A1324" s="15">
        <v>46230</v>
      </c>
      <c r="B1324" s="13" t="s">
        <v>99</v>
      </c>
      <c r="C1324" s="13" t="s">
        <v>100</v>
      </c>
      <c r="D1324" s="15">
        <v>46218</v>
      </c>
      <c r="E1324" s="13">
        <f t="shared" si="314"/>
        <v>12</v>
      </c>
      <c r="F1324" s="13" t="str">
        <f t="shared" si="318"/>
        <v>개봉후</v>
      </c>
      <c r="G1324" s="13" t="str">
        <f t="shared" si="315"/>
        <v>월</v>
      </c>
      <c r="H1324" s="13">
        <f t="shared" si="316"/>
        <v>0</v>
      </c>
      <c r="I1324" s="16"/>
      <c r="J1324" s="16"/>
      <c r="K1324" s="16"/>
      <c r="L1324" s="17" t="str">
        <f t="shared" si="317"/>
        <v/>
      </c>
      <c r="M1324" s="17" t="str">
        <f t="shared" si="319"/>
        <v/>
      </c>
      <c r="N1324" s="16" t="str">
        <f t="shared" si="321"/>
        <v/>
      </c>
      <c r="O1324" s="16" t="str">
        <f t="shared" si="307"/>
        <v/>
      </c>
      <c r="P1324" s="18" t="str">
        <f t="shared" si="308"/>
        <v/>
      </c>
      <c r="Q1324" s="16">
        <v>2096</v>
      </c>
      <c r="R1324" s="16">
        <v>7272</v>
      </c>
      <c r="S1324" s="16">
        <v>1032560</v>
      </c>
      <c r="T1324" s="16">
        <v>1057509480</v>
      </c>
      <c r="U1324" s="16">
        <v>103399</v>
      </c>
      <c r="V1324" s="16">
        <v>3519058</v>
      </c>
      <c r="W1324" s="16">
        <v>1</v>
      </c>
      <c r="X1324" s="13"/>
      <c r="Y1324" s="13" t="s">
        <v>111</v>
      </c>
      <c r="Z1324" s="12">
        <v>28.00535</v>
      </c>
      <c r="AA1324" s="17">
        <f t="shared" si="320"/>
        <v>-0.27763212808643645</v>
      </c>
      <c r="AB1324" s="12">
        <f t="shared" si="322"/>
        <v>34.219025714285713</v>
      </c>
      <c r="AC1324" s="12">
        <f t="shared" si="309"/>
        <v>29.306327857142858</v>
      </c>
      <c r="AD1324" s="18">
        <f t="shared" si="310"/>
        <v>1.1676326655830229</v>
      </c>
      <c r="AE1324" s="13" t="s">
        <v>101</v>
      </c>
      <c r="AF1324" s="19" t="str">
        <f t="shared" si="311"/>
        <v/>
      </c>
      <c r="AG1324" s="20" t="str">
        <f t="shared" si="312"/>
        <v/>
      </c>
      <c r="AH1324" s="20">
        <f t="shared" si="313"/>
        <v>0.95560761268062555</v>
      </c>
      <c r="AI1324" s="13" t="s">
        <v>51</v>
      </c>
      <c r="AJ1324" s="13" t="s">
        <v>100</v>
      </c>
      <c r="AK1324" s="13" t="s">
        <v>52</v>
      </c>
      <c r="AL1324" s="13" t="s">
        <v>102</v>
      </c>
      <c r="AM1324" s="13" t="s">
        <v>103</v>
      </c>
      <c r="AN1324" s="12">
        <v>28.00535</v>
      </c>
      <c r="AO1324" s="12">
        <v>0.31352999999999998</v>
      </c>
      <c r="AP1324" s="12">
        <v>0.29516999999999999</v>
      </c>
      <c r="AQ1324" s="12">
        <v>0.24729000000000001</v>
      </c>
      <c r="AR1324" s="12"/>
      <c r="AS1324" s="13" t="s">
        <v>104</v>
      </c>
    </row>
    <row r="1325" spans="1:45" ht="21" customHeight="1">
      <c r="A1325" s="15">
        <v>46231</v>
      </c>
      <c r="B1325" s="13" t="s">
        <v>99</v>
      </c>
      <c r="C1325" s="13" t="s">
        <v>100</v>
      </c>
      <c r="D1325" s="15">
        <v>46218</v>
      </c>
      <c r="E1325" s="13">
        <f t="shared" si="314"/>
        <v>13</v>
      </c>
      <c r="F1325" s="13" t="str">
        <f t="shared" si="318"/>
        <v>개봉후</v>
      </c>
      <c r="G1325" s="13" t="str">
        <f t="shared" si="315"/>
        <v>화</v>
      </c>
      <c r="H1325" s="13">
        <f t="shared" si="316"/>
        <v>0</v>
      </c>
      <c r="I1325" s="16"/>
      <c r="J1325" s="16"/>
      <c r="K1325" s="16"/>
      <c r="L1325" s="17" t="str">
        <f t="shared" si="317"/>
        <v/>
      </c>
      <c r="M1325" s="17" t="str">
        <f t="shared" si="319"/>
        <v/>
      </c>
      <c r="N1325" s="16" t="str">
        <f t="shared" si="321"/>
        <v/>
      </c>
      <c r="O1325" s="16" t="str">
        <f t="shared" si="307"/>
        <v/>
      </c>
      <c r="P1325" s="18" t="str">
        <f t="shared" si="308"/>
        <v/>
      </c>
      <c r="Q1325" s="16">
        <v>2108</v>
      </c>
      <c r="R1325" s="16">
        <v>7258</v>
      </c>
      <c r="S1325" s="16">
        <v>1031207</v>
      </c>
      <c r="T1325" s="16">
        <v>1024176630</v>
      </c>
      <c r="U1325" s="16">
        <v>100147</v>
      </c>
      <c r="V1325" s="16">
        <v>3619205</v>
      </c>
      <c r="W1325" s="16">
        <v>1</v>
      </c>
      <c r="X1325" s="13"/>
      <c r="Y1325" s="13" t="s">
        <v>111</v>
      </c>
      <c r="Z1325" s="12">
        <v>23.667259999999999</v>
      </c>
      <c r="AA1325" s="17">
        <f t="shared" si="320"/>
        <v>-0.1549021883318723</v>
      </c>
      <c r="AB1325" s="12">
        <f t="shared" si="322"/>
        <v>32.551282857142859</v>
      </c>
      <c r="AC1325" s="12">
        <f t="shared" si="309"/>
        <v>30.229088928571429</v>
      </c>
      <c r="AD1325" s="18">
        <f t="shared" si="310"/>
        <v>1.0768198450855917</v>
      </c>
      <c r="AE1325" s="13" t="s">
        <v>101</v>
      </c>
      <c r="AF1325" s="19" t="str">
        <f t="shared" si="311"/>
        <v/>
      </c>
      <c r="AG1325" s="20" t="str">
        <f t="shared" si="312"/>
        <v/>
      </c>
      <c r="AH1325" s="20">
        <f t="shared" si="313"/>
        <v>0.7829299803220523</v>
      </c>
      <c r="AI1325" s="13" t="s">
        <v>51</v>
      </c>
      <c r="AJ1325" s="13" t="s">
        <v>100</v>
      </c>
      <c r="AK1325" s="13" t="s">
        <v>52</v>
      </c>
      <c r="AL1325" s="13" t="s">
        <v>102</v>
      </c>
      <c r="AM1325" s="13" t="s">
        <v>103</v>
      </c>
      <c r="AN1325" s="12">
        <v>23.667259999999999</v>
      </c>
      <c r="AO1325" s="12">
        <v>0.30218</v>
      </c>
      <c r="AP1325" s="12">
        <v>0.27382000000000001</v>
      </c>
      <c r="AQ1325" s="12">
        <v>0.22925999999999999</v>
      </c>
      <c r="AR1325" s="12"/>
      <c r="AS1325" s="13" t="s">
        <v>104</v>
      </c>
    </row>
    <row r="1326" spans="1:45" ht="21" customHeight="1">
      <c r="A1326" s="15">
        <v>46232</v>
      </c>
      <c r="B1326" s="13" t="s">
        <v>99</v>
      </c>
      <c r="C1326" s="13" t="s">
        <v>100</v>
      </c>
      <c r="D1326" s="15">
        <v>46218</v>
      </c>
      <c r="E1326" s="13">
        <f t="shared" si="314"/>
        <v>14</v>
      </c>
      <c r="F1326" s="13" t="str">
        <f t="shared" si="318"/>
        <v>개봉후</v>
      </c>
      <c r="G1326" s="13" t="str">
        <f t="shared" si="315"/>
        <v>수</v>
      </c>
      <c r="H1326" s="13">
        <f t="shared" si="316"/>
        <v>0</v>
      </c>
      <c r="I1326" s="16"/>
      <c r="J1326" s="16"/>
      <c r="K1326" s="16"/>
      <c r="L1326" s="17" t="str">
        <f t="shared" si="317"/>
        <v/>
      </c>
      <c r="M1326" s="17" t="str">
        <f t="shared" si="319"/>
        <v/>
      </c>
      <c r="N1326" s="16" t="str">
        <f t="shared" si="321"/>
        <v/>
      </c>
      <c r="O1326" s="16" t="str">
        <f t="shared" si="307"/>
        <v/>
      </c>
      <c r="P1326" s="18" t="str">
        <f t="shared" si="308"/>
        <v/>
      </c>
      <c r="Q1326" s="16">
        <v>1023</v>
      </c>
      <c r="R1326" s="16">
        <v>2901</v>
      </c>
      <c r="S1326" s="16">
        <v>338045</v>
      </c>
      <c r="T1326" s="16">
        <v>832082150</v>
      </c>
      <c r="U1326" s="16">
        <v>87892</v>
      </c>
      <c r="V1326" s="16">
        <v>3707097</v>
      </c>
      <c r="W1326" s="16">
        <v>2</v>
      </c>
      <c r="X1326" s="13"/>
      <c r="Y1326" s="13" t="s">
        <v>111</v>
      </c>
      <c r="Z1326" s="12">
        <v>24.56448</v>
      </c>
      <c r="AA1326" s="17">
        <f t="shared" si="320"/>
        <v>3.7909753811805835E-2</v>
      </c>
      <c r="AB1326" s="12">
        <f t="shared" si="322"/>
        <v>31.313568571428569</v>
      </c>
      <c r="AC1326" s="12">
        <f t="shared" si="309"/>
        <v>30.996214999999999</v>
      </c>
      <c r="AD1326" s="18">
        <f t="shared" si="310"/>
        <v>1.0102384620647575</v>
      </c>
      <c r="AE1326" s="13" t="s">
        <v>101</v>
      </c>
      <c r="AF1326" s="19" t="str">
        <f t="shared" si="311"/>
        <v/>
      </c>
      <c r="AG1326" s="20" t="str">
        <f t="shared" si="312"/>
        <v/>
      </c>
      <c r="AH1326" s="20">
        <f t="shared" si="313"/>
        <v>0.79249934225840157</v>
      </c>
      <c r="AI1326" s="13" t="s">
        <v>51</v>
      </c>
      <c r="AJ1326" s="13" t="s">
        <v>100</v>
      </c>
      <c r="AK1326" s="13" t="s">
        <v>52</v>
      </c>
      <c r="AL1326" s="13" t="s">
        <v>102</v>
      </c>
      <c r="AM1326" s="13" t="s">
        <v>103</v>
      </c>
      <c r="AN1326" s="12">
        <v>24.56448</v>
      </c>
      <c r="AO1326" s="12">
        <v>0.2356</v>
      </c>
      <c r="AP1326" s="12">
        <v>0.25212000000000001</v>
      </c>
      <c r="AQ1326" s="12">
        <v>0.22725999999999999</v>
      </c>
      <c r="AR1326" s="12"/>
      <c r="AS1326" s="13" t="s">
        <v>104</v>
      </c>
    </row>
    <row r="1327" spans="1:45" ht="21" customHeight="1">
      <c r="A1327" s="15">
        <v>46233</v>
      </c>
      <c r="B1327" s="13" t="s">
        <v>99</v>
      </c>
      <c r="C1327" s="13" t="s">
        <v>100</v>
      </c>
      <c r="D1327" s="15">
        <v>46218</v>
      </c>
      <c r="E1327" s="13">
        <f t="shared" si="314"/>
        <v>15</v>
      </c>
      <c r="F1327" s="13" t="str">
        <f t="shared" si="318"/>
        <v>개봉후</v>
      </c>
      <c r="G1327" s="13" t="str">
        <f t="shared" si="315"/>
        <v>목</v>
      </c>
      <c r="H1327" s="13">
        <f t="shared" si="316"/>
        <v>0</v>
      </c>
      <c r="I1327" s="16"/>
      <c r="J1327" s="16"/>
      <c r="K1327" s="16"/>
      <c r="L1327" s="17" t="str">
        <f t="shared" si="317"/>
        <v/>
      </c>
      <c r="M1327" s="17" t="str">
        <f t="shared" si="319"/>
        <v/>
      </c>
      <c r="N1327" s="16" t="str">
        <f t="shared" si="321"/>
        <v/>
      </c>
      <c r="O1327" s="16" t="str">
        <f t="shared" si="307"/>
        <v/>
      </c>
      <c r="P1327" s="18" t="str">
        <f t="shared" si="308"/>
        <v/>
      </c>
      <c r="Q1327" s="16">
        <v>1026</v>
      </c>
      <c r="R1327" s="16">
        <v>2954</v>
      </c>
      <c r="S1327" s="16">
        <v>339916</v>
      </c>
      <c r="T1327" s="16">
        <v>664665620</v>
      </c>
      <c r="U1327" s="16">
        <v>67623</v>
      </c>
      <c r="V1327" s="16">
        <v>3774720</v>
      </c>
      <c r="W1327" s="16">
        <v>2</v>
      </c>
      <c r="X1327" s="13"/>
      <c r="Y1327" s="13" t="s">
        <v>111</v>
      </c>
      <c r="Z1327" s="12">
        <v>22.36056</v>
      </c>
      <c r="AA1327" s="17">
        <f t="shared" si="320"/>
        <v>-8.9719790526809451E-2</v>
      </c>
      <c r="AB1327" s="12">
        <f t="shared" si="322"/>
        <v>30.300139999999999</v>
      </c>
      <c r="AC1327" s="12">
        <f t="shared" si="309"/>
        <v>31.775224285714291</v>
      </c>
      <c r="AD1327" s="18">
        <f t="shared" si="310"/>
        <v>0.95357753347542951</v>
      </c>
      <c r="AE1327" s="13" t="s">
        <v>101</v>
      </c>
      <c r="AF1327" s="19" t="str">
        <f t="shared" si="311"/>
        <v/>
      </c>
      <c r="AG1327" s="20" t="str">
        <f t="shared" si="312"/>
        <v/>
      </c>
      <c r="AH1327" s="20">
        <f t="shared" si="313"/>
        <v>0.70371053242425119</v>
      </c>
      <c r="AI1327" s="13" t="s">
        <v>51</v>
      </c>
      <c r="AJ1327" s="13" t="s">
        <v>100</v>
      </c>
      <c r="AK1327" s="13" t="s">
        <v>52</v>
      </c>
      <c r="AL1327" s="13" t="s">
        <v>102</v>
      </c>
      <c r="AM1327" s="13" t="s">
        <v>103</v>
      </c>
      <c r="AN1327" s="12">
        <v>22.36056</v>
      </c>
      <c r="AO1327" s="12">
        <v>0.18204000000000001</v>
      </c>
      <c r="AP1327" s="12">
        <v>0.22009000000000001</v>
      </c>
      <c r="AQ1327" s="12">
        <v>0.24729000000000001</v>
      </c>
      <c r="AR1327" s="12"/>
      <c r="AS1327" s="13" t="s">
        <v>104</v>
      </c>
    </row>
    <row r="1328" spans="1:45" ht="21" customHeight="1">
      <c r="A1328" s="15">
        <v>46234</v>
      </c>
      <c r="B1328" s="13" t="s">
        <v>99</v>
      </c>
      <c r="C1328" s="13" t="s">
        <v>100</v>
      </c>
      <c r="D1328" s="15">
        <v>46218</v>
      </c>
      <c r="E1328" s="13">
        <f t="shared" si="314"/>
        <v>16</v>
      </c>
      <c r="F1328" s="13" t="str">
        <f t="shared" si="318"/>
        <v>개봉후</v>
      </c>
      <c r="G1328" s="13" t="str">
        <f t="shared" si="315"/>
        <v>금</v>
      </c>
      <c r="H1328" s="13">
        <f t="shared" si="316"/>
        <v>0</v>
      </c>
      <c r="I1328" s="16"/>
      <c r="J1328" s="16"/>
      <c r="K1328" s="16"/>
      <c r="L1328" s="17" t="str">
        <f t="shared" si="317"/>
        <v/>
      </c>
      <c r="M1328" s="17" t="str">
        <f t="shared" si="319"/>
        <v/>
      </c>
      <c r="N1328" s="16" t="str">
        <f t="shared" si="321"/>
        <v/>
      </c>
      <c r="O1328" s="16" t="str">
        <f t="shared" si="307"/>
        <v/>
      </c>
      <c r="P1328" s="18" t="str">
        <f t="shared" si="308"/>
        <v/>
      </c>
      <c r="Q1328" s="16">
        <v>1005</v>
      </c>
      <c r="R1328" s="16">
        <v>2980</v>
      </c>
      <c r="S1328" s="16">
        <v>340634</v>
      </c>
      <c r="T1328" s="16">
        <v>835730800</v>
      </c>
      <c r="U1328" s="16">
        <v>81496</v>
      </c>
      <c r="V1328" s="16">
        <v>3856216</v>
      </c>
      <c r="W1328" s="16">
        <v>2</v>
      </c>
      <c r="X1328" s="13"/>
      <c r="Y1328" s="13" t="s">
        <v>111</v>
      </c>
      <c r="Z1328" s="12">
        <v>22.085909999999998</v>
      </c>
      <c r="AA1328" s="17">
        <f t="shared" si="320"/>
        <v>-1.2282787193165112E-2</v>
      </c>
      <c r="AB1328" s="12">
        <f t="shared" si="322"/>
        <v>28.842144285714287</v>
      </c>
      <c r="AC1328" s="12">
        <f t="shared" si="309"/>
        <v>32.44125571428571</v>
      </c>
      <c r="AD1328" s="18">
        <f t="shared" si="310"/>
        <v>0.88905757963658194</v>
      </c>
      <c r="AE1328" s="13" t="s">
        <v>101</v>
      </c>
      <c r="AF1328" s="19" t="str">
        <f t="shared" si="311"/>
        <v/>
      </c>
      <c r="AG1328" s="20" t="str">
        <f t="shared" si="312"/>
        <v/>
      </c>
      <c r="AH1328" s="20">
        <f t="shared" si="313"/>
        <v>0.68079701336204224</v>
      </c>
      <c r="AI1328" s="13" t="s">
        <v>51</v>
      </c>
      <c r="AJ1328" s="13" t="s">
        <v>100</v>
      </c>
      <c r="AK1328" s="13" t="s">
        <v>52</v>
      </c>
      <c r="AL1328" s="13" t="s">
        <v>102</v>
      </c>
      <c r="AM1328" s="13" t="s">
        <v>103</v>
      </c>
      <c r="AN1328" s="12">
        <v>22.085909999999998</v>
      </c>
      <c r="AO1328" s="12">
        <v>0.17387</v>
      </c>
      <c r="AP1328" s="12">
        <v>0.22625999999999999</v>
      </c>
      <c r="AQ1328" s="12">
        <v>0.26798</v>
      </c>
      <c r="AR1328" s="12"/>
      <c r="AS1328" s="13" t="s">
        <v>104</v>
      </c>
    </row>
    <row r="1329" spans="1:45" ht="21" customHeight="1">
      <c r="A1329" s="15">
        <v>46235</v>
      </c>
      <c r="B1329" s="13" t="s">
        <v>99</v>
      </c>
      <c r="C1329" s="13" t="s">
        <v>100</v>
      </c>
      <c r="D1329" s="15">
        <v>46218</v>
      </c>
      <c r="E1329" s="13">
        <f t="shared" si="314"/>
        <v>17</v>
      </c>
      <c r="F1329" s="13" t="str">
        <f t="shared" si="318"/>
        <v>개봉후</v>
      </c>
      <c r="G1329" s="13" t="str">
        <f t="shared" si="315"/>
        <v>토</v>
      </c>
      <c r="H1329" s="13">
        <f t="shared" si="316"/>
        <v>1</v>
      </c>
      <c r="I1329" s="16"/>
      <c r="J1329" s="16"/>
      <c r="K1329" s="16"/>
      <c r="L1329" s="17" t="str">
        <f t="shared" si="317"/>
        <v/>
      </c>
      <c r="M1329" s="17" t="str">
        <f t="shared" si="319"/>
        <v/>
      </c>
      <c r="N1329" s="16" t="str">
        <f t="shared" si="321"/>
        <v/>
      </c>
      <c r="O1329" s="16" t="str">
        <f t="shared" si="307"/>
        <v/>
      </c>
      <c r="P1329" s="18" t="str">
        <f t="shared" si="308"/>
        <v/>
      </c>
      <c r="Q1329" s="16">
        <v>957</v>
      </c>
      <c r="R1329" s="16">
        <v>2724</v>
      </c>
      <c r="S1329" s="16">
        <v>307627</v>
      </c>
      <c r="T1329" s="16">
        <v>1403417900</v>
      </c>
      <c r="U1329" s="16">
        <v>136417</v>
      </c>
      <c r="V1329" s="16">
        <v>3992633</v>
      </c>
      <c r="W1329" s="16">
        <v>2</v>
      </c>
      <c r="X1329" s="13"/>
      <c r="Y1329" s="13" t="s">
        <v>111</v>
      </c>
      <c r="Z1329" s="12">
        <v>27.182390000000002</v>
      </c>
      <c r="AA1329" s="17">
        <f t="shared" si="320"/>
        <v>0.23075707543859436</v>
      </c>
      <c r="AB1329" s="12">
        <f t="shared" si="322"/>
        <v>26.662110000000002</v>
      </c>
      <c r="AC1329" s="12">
        <f t="shared" si="309"/>
        <v>33.053342857142852</v>
      </c>
      <c r="AD1329" s="18">
        <f t="shared" si="310"/>
        <v>0.80663883575207884</v>
      </c>
      <c r="AE1329" s="13" t="s">
        <v>101</v>
      </c>
      <c r="AF1329" s="19" t="str">
        <f t="shared" si="311"/>
        <v/>
      </c>
      <c r="AG1329" s="20" t="str">
        <f t="shared" si="312"/>
        <v/>
      </c>
      <c r="AH1329" s="20">
        <f t="shared" si="313"/>
        <v>0.82237945243489552</v>
      </c>
      <c r="AI1329" s="13" t="s">
        <v>51</v>
      </c>
      <c r="AJ1329" s="13" t="s">
        <v>100</v>
      </c>
      <c r="AK1329" s="13" t="s">
        <v>52</v>
      </c>
      <c r="AL1329" s="13" t="s">
        <v>102</v>
      </c>
      <c r="AM1329" s="13" t="s">
        <v>103</v>
      </c>
      <c r="AN1329" s="12">
        <v>27.182390000000002</v>
      </c>
      <c r="AO1329" s="12">
        <v>0.24895</v>
      </c>
      <c r="AP1329" s="12">
        <v>0.19989999999999999</v>
      </c>
      <c r="AQ1329" s="12">
        <v>0.31586999999999998</v>
      </c>
      <c r="AR1329" s="12"/>
      <c r="AS1329" s="13" t="s">
        <v>104</v>
      </c>
    </row>
    <row r="1330" spans="1:45" ht="21" customHeight="1">
      <c r="A1330" s="15">
        <v>46236</v>
      </c>
      <c r="B1330" s="13" t="s">
        <v>99</v>
      </c>
      <c r="C1330" s="13" t="s">
        <v>100</v>
      </c>
      <c r="D1330" s="15">
        <v>46218</v>
      </c>
      <c r="E1330" s="13">
        <f t="shared" si="314"/>
        <v>18</v>
      </c>
      <c r="F1330" s="13" t="str">
        <f t="shared" si="318"/>
        <v>개봉후</v>
      </c>
      <c r="G1330" s="13" t="str">
        <f t="shared" si="315"/>
        <v>일</v>
      </c>
      <c r="H1330" s="13">
        <f t="shared" si="316"/>
        <v>1</v>
      </c>
      <c r="I1330" s="16"/>
      <c r="J1330" s="16"/>
      <c r="K1330" s="16"/>
      <c r="L1330" s="17" t="str">
        <f t="shared" si="317"/>
        <v/>
      </c>
      <c r="M1330" s="17" t="str">
        <f t="shared" si="319"/>
        <v/>
      </c>
      <c r="N1330" s="16" t="str">
        <f t="shared" si="321"/>
        <v/>
      </c>
      <c r="O1330" s="16" t="str">
        <f t="shared" si="307"/>
        <v/>
      </c>
      <c r="P1330" s="18" t="str">
        <f t="shared" si="308"/>
        <v/>
      </c>
      <c r="Q1330" s="16">
        <v>965</v>
      </c>
      <c r="R1330" s="16">
        <v>2620</v>
      </c>
      <c r="S1330" s="16">
        <v>291498</v>
      </c>
      <c r="T1330" s="16">
        <v>1200469570</v>
      </c>
      <c r="U1330" s="16">
        <v>117895</v>
      </c>
      <c r="V1330" s="16">
        <v>4110528</v>
      </c>
      <c r="W1330" s="16">
        <v>2</v>
      </c>
      <c r="X1330" s="13"/>
      <c r="Y1330" s="13" t="s">
        <v>111</v>
      </c>
      <c r="Z1330" s="12">
        <v>25.071580000000001</v>
      </c>
      <c r="AA1330" s="17">
        <f t="shared" si="320"/>
        <v>-7.7653583809223603E-2</v>
      </c>
      <c r="AB1330" s="12">
        <f t="shared" si="322"/>
        <v>24.705361428571429</v>
      </c>
      <c r="AC1330" s="12">
        <f t="shared" si="309"/>
        <v>33.807614642857139</v>
      </c>
      <c r="AD1330" s="18">
        <f t="shared" si="310"/>
        <v>0.7307632227105727</v>
      </c>
      <c r="AE1330" s="13" t="s">
        <v>101</v>
      </c>
      <c r="AF1330" s="19" t="str">
        <f t="shared" si="311"/>
        <v/>
      </c>
      <c r="AG1330" s="20" t="str">
        <f t="shared" si="312"/>
        <v/>
      </c>
      <c r="AH1330" s="20">
        <f t="shared" si="313"/>
        <v>0.74159565130091532</v>
      </c>
      <c r="AI1330" s="13" t="s">
        <v>51</v>
      </c>
      <c r="AJ1330" s="13" t="s">
        <v>100</v>
      </c>
      <c r="AK1330" s="13" t="s">
        <v>52</v>
      </c>
      <c r="AL1330" s="13" t="s">
        <v>102</v>
      </c>
      <c r="AM1330" s="13" t="s">
        <v>103</v>
      </c>
      <c r="AN1330" s="12">
        <v>25.071580000000001</v>
      </c>
      <c r="AO1330" s="12">
        <v>0.26062999999999997</v>
      </c>
      <c r="AP1330" s="12">
        <v>0.19406000000000001</v>
      </c>
      <c r="AQ1330" s="12">
        <v>0.28699999999999998</v>
      </c>
      <c r="AR1330" s="12"/>
      <c r="AS1330" s="13" t="s">
        <v>104</v>
      </c>
    </row>
    <row r="1331" spans="1:45" ht="21" customHeight="1">
      <c r="A1331" s="15">
        <v>46237</v>
      </c>
      <c r="B1331" s="13" t="s">
        <v>99</v>
      </c>
      <c r="C1331" s="13" t="s">
        <v>100</v>
      </c>
      <c r="D1331" s="15">
        <v>46218</v>
      </c>
      <c r="E1331" s="13">
        <f t="shared" si="314"/>
        <v>19</v>
      </c>
      <c r="F1331" s="13" t="str">
        <f t="shared" si="318"/>
        <v>개봉후</v>
      </c>
      <c r="G1331" s="13" t="str">
        <f t="shared" si="315"/>
        <v>월</v>
      </c>
      <c r="H1331" s="13">
        <f t="shared" si="316"/>
        <v>0</v>
      </c>
      <c r="I1331" s="16"/>
      <c r="J1331" s="16"/>
      <c r="K1331" s="16"/>
      <c r="L1331" s="17" t="str">
        <f t="shared" si="317"/>
        <v/>
      </c>
      <c r="M1331" s="17" t="str">
        <f t="shared" si="319"/>
        <v/>
      </c>
      <c r="N1331" s="16" t="str">
        <f t="shared" si="321"/>
        <v/>
      </c>
      <c r="O1331" s="16" t="str">
        <f t="shared" si="307"/>
        <v/>
      </c>
      <c r="P1331" s="18" t="str">
        <f t="shared" si="308"/>
        <v/>
      </c>
      <c r="Q1331" s="16">
        <v>901</v>
      </c>
      <c r="R1331" s="16">
        <v>2658</v>
      </c>
      <c r="S1331" s="16">
        <v>300184</v>
      </c>
      <c r="T1331" s="16">
        <v>618271300</v>
      </c>
      <c r="U1331" s="16">
        <v>63927</v>
      </c>
      <c r="V1331" s="16">
        <v>4174455</v>
      </c>
      <c r="W1331" s="16">
        <v>2</v>
      </c>
      <c r="X1331" s="13"/>
      <c r="Y1331" s="13" t="s">
        <v>111</v>
      </c>
      <c r="Z1331" s="12">
        <v>19.66807</v>
      </c>
      <c r="AA1331" s="17">
        <f t="shared" si="320"/>
        <v>-0.21552331364836208</v>
      </c>
      <c r="AB1331" s="12">
        <f t="shared" si="322"/>
        <v>23.514321428571428</v>
      </c>
      <c r="AC1331" s="12">
        <f t="shared" si="309"/>
        <v>34.483854642857146</v>
      </c>
      <c r="AD1331" s="18">
        <f t="shared" si="310"/>
        <v>0.68189364768251315</v>
      </c>
      <c r="AE1331" s="13" t="s">
        <v>101</v>
      </c>
      <c r="AF1331" s="19" t="str">
        <f t="shared" si="311"/>
        <v/>
      </c>
      <c r="AG1331" s="20" t="str">
        <f t="shared" si="312"/>
        <v/>
      </c>
      <c r="AH1331" s="20">
        <f t="shared" si="313"/>
        <v>0.57035590144137116</v>
      </c>
      <c r="AI1331" s="13" t="s">
        <v>51</v>
      </c>
      <c r="AJ1331" s="13" t="s">
        <v>100</v>
      </c>
      <c r="AK1331" s="13" t="s">
        <v>52</v>
      </c>
      <c r="AL1331" s="13" t="s">
        <v>102</v>
      </c>
      <c r="AM1331" s="13" t="s">
        <v>103</v>
      </c>
      <c r="AN1331" s="12">
        <v>19.66807</v>
      </c>
      <c r="AO1331" s="12">
        <v>0.18421000000000001</v>
      </c>
      <c r="AP1331" s="12">
        <v>0.23577000000000001</v>
      </c>
      <c r="AQ1331" s="12">
        <v>0.27498</v>
      </c>
      <c r="AR1331" s="12"/>
      <c r="AS1331" s="13" t="s">
        <v>104</v>
      </c>
    </row>
    <row r="1332" spans="1:45" ht="21" customHeight="1">
      <c r="A1332" s="15">
        <v>46238</v>
      </c>
      <c r="B1332" s="13" t="s">
        <v>99</v>
      </c>
      <c r="C1332" s="13" t="s">
        <v>100</v>
      </c>
      <c r="D1332" s="15">
        <v>46218</v>
      </c>
      <c r="E1332" s="13">
        <f t="shared" si="314"/>
        <v>20</v>
      </c>
      <c r="F1332" s="13" t="str">
        <f t="shared" si="318"/>
        <v>개봉후</v>
      </c>
      <c r="G1332" s="13" t="str">
        <f t="shared" si="315"/>
        <v>화</v>
      </c>
      <c r="H1332" s="13">
        <f t="shared" si="316"/>
        <v>0</v>
      </c>
      <c r="I1332" s="16"/>
      <c r="J1332" s="16"/>
      <c r="K1332" s="16"/>
      <c r="L1332" s="17" t="str">
        <f t="shared" si="317"/>
        <v/>
      </c>
      <c r="M1332" s="17" t="str">
        <f t="shared" si="319"/>
        <v/>
      </c>
      <c r="N1332" s="16" t="str">
        <f t="shared" si="321"/>
        <v/>
      </c>
      <c r="O1332" s="16" t="str">
        <f t="shared" si="307"/>
        <v/>
      </c>
      <c r="P1332" s="18" t="str">
        <f t="shared" si="308"/>
        <v/>
      </c>
      <c r="Q1332" s="16">
        <v>919</v>
      </c>
      <c r="R1332" s="16">
        <v>2690</v>
      </c>
      <c r="S1332" s="16">
        <v>305011</v>
      </c>
      <c r="T1332" s="16">
        <v>582086140</v>
      </c>
      <c r="U1332" s="16">
        <v>61234</v>
      </c>
      <c r="V1332" s="16">
        <v>4235689</v>
      </c>
      <c r="W1332" s="16">
        <v>2</v>
      </c>
      <c r="X1332" s="13"/>
      <c r="Y1332" s="13" t="s">
        <v>111</v>
      </c>
      <c r="Z1332" s="12">
        <v>16.98359</v>
      </c>
      <c r="AA1332" s="17">
        <f t="shared" si="320"/>
        <v>-0.13648924373362514</v>
      </c>
      <c r="AB1332" s="12">
        <f t="shared" si="322"/>
        <v>22.559511428571426</v>
      </c>
      <c r="AC1332" s="12">
        <f t="shared" si="309"/>
        <v>34.83725714285714</v>
      </c>
      <c r="AD1332" s="18">
        <f t="shared" si="310"/>
        <v>0.6475685308995951</v>
      </c>
      <c r="AE1332" s="13" t="s">
        <v>101</v>
      </c>
      <c r="AF1332" s="19" t="str">
        <f t="shared" si="311"/>
        <v/>
      </c>
      <c r="AG1332" s="20" t="str">
        <f t="shared" si="312"/>
        <v/>
      </c>
      <c r="AH1332" s="20">
        <f t="shared" si="313"/>
        <v>0.48751226109321383</v>
      </c>
      <c r="AI1332" s="13" t="s">
        <v>51</v>
      </c>
      <c r="AJ1332" s="13" t="s">
        <v>100</v>
      </c>
      <c r="AK1332" s="13" t="s">
        <v>52</v>
      </c>
      <c r="AL1332" s="13" t="s">
        <v>102</v>
      </c>
      <c r="AM1332" s="13" t="s">
        <v>103</v>
      </c>
      <c r="AN1332" s="12">
        <v>16.98359</v>
      </c>
      <c r="AO1332" s="12">
        <v>0.15434</v>
      </c>
      <c r="AP1332" s="12">
        <v>0.23794000000000001</v>
      </c>
      <c r="AQ1332" s="12">
        <v>0.22675999999999999</v>
      </c>
      <c r="AR1332" s="12"/>
      <c r="AS1332" s="13" t="s">
        <v>104</v>
      </c>
    </row>
    <row r="1333" spans="1:45" ht="21" customHeight="1">
      <c r="A1333" s="15">
        <v>46239</v>
      </c>
      <c r="B1333" s="13" t="s">
        <v>99</v>
      </c>
      <c r="C1333" s="13" t="s">
        <v>100</v>
      </c>
      <c r="D1333" s="15">
        <v>46218</v>
      </c>
      <c r="E1333" s="13">
        <f t="shared" si="314"/>
        <v>21</v>
      </c>
      <c r="F1333" s="13" t="str">
        <f t="shared" si="318"/>
        <v>개봉후</v>
      </c>
      <c r="G1333" s="13" t="str">
        <f t="shared" si="315"/>
        <v>수</v>
      </c>
      <c r="H1333" s="13">
        <f t="shared" si="316"/>
        <v>0</v>
      </c>
      <c r="I1333" s="16"/>
      <c r="J1333" s="16"/>
      <c r="K1333" s="16"/>
      <c r="L1333" s="17" t="str">
        <f t="shared" si="317"/>
        <v/>
      </c>
      <c r="M1333" s="17" t="str">
        <f t="shared" si="319"/>
        <v/>
      </c>
      <c r="N1333" s="16" t="str">
        <f t="shared" si="321"/>
        <v/>
      </c>
      <c r="O1333" s="16" t="str">
        <f t="shared" si="307"/>
        <v/>
      </c>
      <c r="P1333" s="18" t="str">
        <f t="shared" si="308"/>
        <v/>
      </c>
      <c r="Q1333" s="16">
        <v>690</v>
      </c>
      <c r="R1333" s="16">
        <v>1164</v>
      </c>
      <c r="S1333" s="16">
        <v>123458</v>
      </c>
      <c r="T1333" s="16">
        <v>290935170</v>
      </c>
      <c r="U1333" s="16">
        <v>30063</v>
      </c>
      <c r="V1333" s="16">
        <v>4265752</v>
      </c>
      <c r="W1333" s="16">
        <v>4</v>
      </c>
      <c r="X1333" s="13"/>
      <c r="Y1333" s="13" t="s">
        <v>111</v>
      </c>
      <c r="Z1333" s="12">
        <v>16.820060000000002</v>
      </c>
      <c r="AA1333" s="17">
        <f t="shared" si="320"/>
        <v>-9.6287062982560734E-3</v>
      </c>
      <c r="AB1333" s="12">
        <f t="shared" si="322"/>
        <v>21.453165714285717</v>
      </c>
      <c r="AC1333" s="12">
        <f t="shared" si="309"/>
        <v>35.085524642857145</v>
      </c>
      <c r="AD1333" s="18">
        <f t="shared" si="310"/>
        <v>0.61145346785211152</v>
      </c>
      <c r="AE1333" s="13" t="s">
        <v>101</v>
      </c>
      <c r="AF1333" s="19" t="str">
        <f t="shared" si="311"/>
        <v/>
      </c>
      <c r="AG1333" s="20" t="str">
        <f t="shared" si="312"/>
        <v/>
      </c>
      <c r="AH1333" s="20">
        <f t="shared" si="313"/>
        <v>0.47940169546315442</v>
      </c>
      <c r="AI1333" s="13" t="s">
        <v>51</v>
      </c>
      <c r="AJ1333" s="13" t="s">
        <v>100</v>
      </c>
      <c r="AK1333" s="13" t="s">
        <v>52</v>
      </c>
      <c r="AL1333" s="13" t="s">
        <v>102</v>
      </c>
      <c r="AM1333" s="13" t="s">
        <v>103</v>
      </c>
      <c r="AN1333" s="12">
        <v>16.820060000000002</v>
      </c>
      <c r="AO1333" s="12">
        <v>0.11763</v>
      </c>
      <c r="AP1333" s="12">
        <v>0.22192000000000001</v>
      </c>
      <c r="AQ1333" s="12">
        <v>0.21725</v>
      </c>
      <c r="AR1333" s="12"/>
      <c r="AS1333" s="13" t="s">
        <v>104</v>
      </c>
    </row>
    <row r="1334" spans="1:45" ht="21" customHeight="1">
      <c r="A1334" s="15">
        <v>46240</v>
      </c>
      <c r="B1334" s="13" t="s">
        <v>99</v>
      </c>
      <c r="C1334" s="13" t="s">
        <v>100</v>
      </c>
      <c r="D1334" s="15">
        <v>46218</v>
      </c>
      <c r="E1334" s="13">
        <f t="shared" si="314"/>
        <v>22</v>
      </c>
      <c r="F1334" s="13" t="str">
        <f t="shared" si="318"/>
        <v>개봉후</v>
      </c>
      <c r="G1334" s="13" t="str">
        <f t="shared" si="315"/>
        <v>목</v>
      </c>
      <c r="H1334" s="13">
        <f t="shared" si="316"/>
        <v>0</v>
      </c>
      <c r="I1334" s="16"/>
      <c r="J1334" s="16"/>
      <c r="K1334" s="16"/>
      <c r="L1334" s="17" t="str">
        <f t="shared" si="317"/>
        <v/>
      </c>
      <c r="M1334" s="17" t="str">
        <f t="shared" si="319"/>
        <v/>
      </c>
      <c r="N1334" s="16" t="str">
        <f t="shared" si="321"/>
        <v/>
      </c>
      <c r="O1334" s="16" t="str">
        <f t="shared" si="307"/>
        <v/>
      </c>
      <c r="P1334" s="18" t="str">
        <f t="shared" si="308"/>
        <v/>
      </c>
      <c r="Q1334" s="16">
        <v>688</v>
      </c>
      <c r="R1334" s="16">
        <v>1163</v>
      </c>
      <c r="S1334" s="16">
        <v>124524</v>
      </c>
      <c r="T1334" s="16">
        <v>261946550</v>
      </c>
      <c r="U1334" s="16">
        <v>27200</v>
      </c>
      <c r="V1334" s="16">
        <v>4292952</v>
      </c>
      <c r="W1334" s="16">
        <v>4</v>
      </c>
      <c r="X1334" s="13"/>
      <c r="Y1334" s="13" t="s">
        <v>111</v>
      </c>
      <c r="Z1334" s="12">
        <v>15.616149999999999</v>
      </c>
      <c r="AA1334" s="17">
        <f t="shared" si="320"/>
        <v>-7.1575844557035029E-2</v>
      </c>
      <c r="AB1334" s="12">
        <f t="shared" si="322"/>
        <v>20.489678571428566</v>
      </c>
      <c r="AC1334" s="12">
        <f t="shared" si="309"/>
        <v>35.320210714285722</v>
      </c>
      <c r="AD1334" s="18">
        <f t="shared" si="310"/>
        <v>0.58011201397338341</v>
      </c>
      <c r="AE1334" s="13" t="s">
        <v>101</v>
      </c>
      <c r="AF1334" s="19" t="str">
        <f t="shared" si="311"/>
        <v/>
      </c>
      <c r="AG1334" s="20" t="str">
        <f t="shared" si="312"/>
        <v/>
      </c>
      <c r="AH1334" s="20">
        <f t="shared" si="313"/>
        <v>0.44213071451705249</v>
      </c>
      <c r="AI1334" s="13" t="s">
        <v>51</v>
      </c>
      <c r="AJ1334" s="13" t="s">
        <v>100</v>
      </c>
      <c r="AK1334" s="13" t="s">
        <v>52</v>
      </c>
      <c r="AL1334" s="13" t="s">
        <v>102</v>
      </c>
      <c r="AM1334" s="13" t="s">
        <v>103</v>
      </c>
      <c r="AN1334" s="12">
        <v>15.616149999999999</v>
      </c>
      <c r="AO1334" s="12">
        <v>9.5939999999999998E-2</v>
      </c>
      <c r="AP1334" s="12">
        <v>0.21642</v>
      </c>
      <c r="AQ1334" s="12">
        <v>0.20741000000000001</v>
      </c>
      <c r="AR1334" s="12"/>
      <c r="AS1334" s="13" t="s">
        <v>104</v>
      </c>
    </row>
    <row r="1335" spans="1:45" ht="21" customHeight="1">
      <c r="A1335" s="15">
        <v>46241</v>
      </c>
      <c r="B1335" s="13" t="s">
        <v>99</v>
      </c>
      <c r="C1335" s="13" t="s">
        <v>100</v>
      </c>
      <c r="D1335" s="15">
        <v>46218</v>
      </c>
      <c r="E1335" s="13">
        <f t="shared" si="314"/>
        <v>23</v>
      </c>
      <c r="F1335" s="13" t="str">
        <f t="shared" si="318"/>
        <v>개봉후</v>
      </c>
      <c r="G1335" s="13" t="str">
        <f t="shared" si="315"/>
        <v>금</v>
      </c>
      <c r="H1335" s="13">
        <f t="shared" si="316"/>
        <v>0</v>
      </c>
      <c r="I1335" s="16"/>
      <c r="J1335" s="16"/>
      <c r="K1335" s="16"/>
      <c r="L1335" s="17" t="str">
        <f t="shared" si="317"/>
        <v/>
      </c>
      <c r="M1335" s="17" t="str">
        <f t="shared" si="319"/>
        <v/>
      </c>
      <c r="N1335" s="16" t="str">
        <f t="shared" si="321"/>
        <v/>
      </c>
      <c r="O1335" s="16" t="str">
        <f t="shared" si="307"/>
        <v/>
      </c>
      <c r="P1335" s="18" t="str">
        <f t="shared" si="308"/>
        <v/>
      </c>
      <c r="Q1335" s="16">
        <v>658</v>
      </c>
      <c r="R1335" s="16">
        <v>1135</v>
      </c>
      <c r="S1335" s="16">
        <v>120302</v>
      </c>
      <c r="T1335" s="16">
        <v>323284460</v>
      </c>
      <c r="U1335" s="16">
        <v>30831</v>
      </c>
      <c r="V1335" s="16">
        <v>4323783</v>
      </c>
      <c r="W1335" s="16">
        <v>4</v>
      </c>
      <c r="X1335" s="13"/>
      <c r="Y1335" s="13" t="s">
        <v>111</v>
      </c>
      <c r="Z1335" s="12">
        <v>15.45913</v>
      </c>
      <c r="AA1335" s="17">
        <f t="shared" si="320"/>
        <v>-1.0054975137918087E-2</v>
      </c>
      <c r="AB1335" s="12">
        <f t="shared" si="322"/>
        <v>19.542995714285716</v>
      </c>
      <c r="AC1335" s="12">
        <f t="shared" si="309"/>
        <v>35.540165000000009</v>
      </c>
      <c r="AD1335" s="18">
        <f t="shared" si="310"/>
        <v>0.54988477724528606</v>
      </c>
      <c r="AE1335" s="13" t="s">
        <v>101</v>
      </c>
      <c r="AF1335" s="19" t="str">
        <f t="shared" si="311"/>
        <v/>
      </c>
      <c r="AG1335" s="20" t="str">
        <f t="shared" si="312"/>
        <v/>
      </c>
      <c r="AH1335" s="20">
        <f t="shared" si="313"/>
        <v>0.4349763148257752</v>
      </c>
      <c r="AI1335" s="13" t="s">
        <v>51</v>
      </c>
      <c r="AJ1335" s="13" t="s">
        <v>100</v>
      </c>
      <c r="AK1335" s="13" t="s">
        <v>52</v>
      </c>
      <c r="AL1335" s="13" t="s">
        <v>102</v>
      </c>
      <c r="AM1335" s="13" t="s">
        <v>103</v>
      </c>
      <c r="AN1335" s="12">
        <v>15.45913</v>
      </c>
      <c r="AO1335" s="12">
        <v>9.2270000000000005E-2</v>
      </c>
      <c r="AP1335" s="12">
        <v>0.20557</v>
      </c>
      <c r="AQ1335" s="12">
        <v>0.19322</v>
      </c>
      <c r="AR1335" s="12"/>
      <c r="AS1335" s="13" t="s">
        <v>104</v>
      </c>
    </row>
    <row r="1336" spans="1:45" ht="21" customHeight="1">
      <c r="A1336" s="15">
        <v>46242</v>
      </c>
      <c r="B1336" s="13" t="s">
        <v>99</v>
      </c>
      <c r="C1336" s="13" t="s">
        <v>100</v>
      </c>
      <c r="D1336" s="15">
        <v>46218</v>
      </c>
      <c r="E1336" s="13">
        <f t="shared" si="314"/>
        <v>24</v>
      </c>
      <c r="F1336" s="13" t="str">
        <f t="shared" si="318"/>
        <v>개봉후</v>
      </c>
      <c r="G1336" s="13" t="str">
        <f t="shared" si="315"/>
        <v>토</v>
      </c>
      <c r="H1336" s="13">
        <f t="shared" si="316"/>
        <v>1</v>
      </c>
      <c r="I1336" s="16"/>
      <c r="J1336" s="16"/>
      <c r="K1336" s="16"/>
      <c r="L1336" s="17" t="str">
        <f t="shared" si="317"/>
        <v/>
      </c>
      <c r="M1336" s="17" t="str">
        <f t="shared" si="319"/>
        <v/>
      </c>
      <c r="N1336" s="16" t="str">
        <f t="shared" si="321"/>
        <v/>
      </c>
      <c r="O1336" s="16" t="str">
        <f t="shared" si="307"/>
        <v/>
      </c>
      <c r="P1336" s="18" t="str">
        <f t="shared" si="308"/>
        <v/>
      </c>
      <c r="Q1336" s="16">
        <v>553</v>
      </c>
      <c r="R1336" s="16">
        <v>868</v>
      </c>
      <c r="S1336" s="16">
        <v>92585</v>
      </c>
      <c r="T1336" s="16">
        <v>399961800</v>
      </c>
      <c r="U1336" s="16">
        <v>37846</v>
      </c>
      <c r="V1336" s="16">
        <v>4361629</v>
      </c>
      <c r="W1336" s="16">
        <v>4</v>
      </c>
      <c r="X1336" s="13"/>
      <c r="Y1336" s="13" t="s">
        <v>111</v>
      </c>
      <c r="Z1336" s="12">
        <v>16.869620000000001</v>
      </c>
      <c r="AA1336" s="17">
        <f t="shared" si="320"/>
        <v>9.1239933941948959E-2</v>
      </c>
      <c r="AB1336" s="12">
        <f t="shared" si="322"/>
        <v>18.06974285714286</v>
      </c>
      <c r="AC1336" s="12">
        <f t="shared" si="309"/>
        <v>35.690800000000003</v>
      </c>
      <c r="AD1336" s="18">
        <f t="shared" si="310"/>
        <v>0.50628573349834849</v>
      </c>
      <c r="AE1336" s="13" t="s">
        <v>101</v>
      </c>
      <c r="AF1336" s="19" t="str">
        <f t="shared" si="311"/>
        <v/>
      </c>
      <c r="AG1336" s="20" t="str">
        <f t="shared" si="312"/>
        <v/>
      </c>
      <c r="AH1336" s="20">
        <f t="shared" si="313"/>
        <v>0.47266018133524607</v>
      </c>
      <c r="AI1336" s="13" t="s">
        <v>51</v>
      </c>
      <c r="AJ1336" s="13" t="s">
        <v>100</v>
      </c>
      <c r="AK1336" s="13" t="s">
        <v>52</v>
      </c>
      <c r="AL1336" s="13" t="s">
        <v>102</v>
      </c>
      <c r="AM1336" s="13" t="s">
        <v>103</v>
      </c>
      <c r="AN1336" s="12">
        <v>16.869620000000001</v>
      </c>
      <c r="AO1336" s="12">
        <v>0.13048000000000001</v>
      </c>
      <c r="AP1336" s="12">
        <v>0.15934999999999999</v>
      </c>
      <c r="AQ1336" s="12">
        <v>0.21909000000000001</v>
      </c>
      <c r="AR1336" s="12"/>
      <c r="AS1336" s="13" t="s">
        <v>104</v>
      </c>
    </row>
    <row r="1337" spans="1:45" ht="21" customHeight="1">
      <c r="A1337" s="15">
        <v>46243</v>
      </c>
      <c r="B1337" s="13" t="s">
        <v>99</v>
      </c>
      <c r="C1337" s="13" t="s">
        <v>100</v>
      </c>
      <c r="D1337" s="15">
        <v>46218</v>
      </c>
      <c r="E1337" s="13">
        <f t="shared" si="314"/>
        <v>25</v>
      </c>
      <c r="F1337" s="13" t="str">
        <f t="shared" si="318"/>
        <v>개봉후</v>
      </c>
      <c r="G1337" s="13" t="str">
        <f t="shared" si="315"/>
        <v>일</v>
      </c>
      <c r="H1337" s="13">
        <f t="shared" si="316"/>
        <v>1</v>
      </c>
      <c r="I1337" s="16"/>
      <c r="J1337" s="16"/>
      <c r="K1337" s="16"/>
      <c r="L1337" s="17" t="str">
        <f t="shared" si="317"/>
        <v/>
      </c>
      <c r="M1337" s="17" t="str">
        <f t="shared" si="319"/>
        <v/>
      </c>
      <c r="N1337" s="16" t="str">
        <f t="shared" si="321"/>
        <v/>
      </c>
      <c r="O1337" s="16" t="str">
        <f t="shared" ref="O1337:O1400" si="323">IF(COUNT(I1309:I1336)=28,AVERAGE(I1309:I1336),"")</f>
        <v/>
      </c>
      <c r="P1337" s="18" t="str">
        <f t="shared" ref="P1337:P1400" si="324">IF(COUNT(I1337,O1337)=2,IFERROR(I1337/O1337,""),"")</f>
        <v/>
      </c>
      <c r="Q1337" s="16">
        <v>548</v>
      </c>
      <c r="R1337" s="16">
        <v>832</v>
      </c>
      <c r="S1337" s="16">
        <v>88971</v>
      </c>
      <c r="T1337" s="16">
        <v>336447020</v>
      </c>
      <c r="U1337" s="16">
        <v>32223</v>
      </c>
      <c r="V1337" s="16">
        <v>4393852</v>
      </c>
      <c r="W1337" s="16">
        <v>4</v>
      </c>
      <c r="X1337" s="13"/>
      <c r="Y1337" s="13" t="s">
        <v>111</v>
      </c>
      <c r="Z1337" s="12">
        <v>14.50168</v>
      </c>
      <c r="AA1337" s="17">
        <f t="shared" si="320"/>
        <v>-0.14036712148821373</v>
      </c>
      <c r="AB1337" s="12">
        <f t="shared" si="322"/>
        <v>16.559757142857144</v>
      </c>
      <c r="AC1337" s="12">
        <f t="shared" ref="AC1337:AC1400" si="325">IF(COUNT(Z1309:Z1336)=28,AVERAGE(Z1309:Z1336),"")</f>
        <v>35.85910464285714</v>
      </c>
      <c r="AD1337" s="18">
        <f t="shared" ref="AD1337:AD1400" si="326">IF(COUNT(AB1337,AC1337)=2,IFERROR(AB1337/AC1337,""),"")</f>
        <v>0.46180063076827887</v>
      </c>
      <c r="AE1337" s="13" t="s">
        <v>101</v>
      </c>
      <c r="AF1337" s="19" t="str">
        <f t="shared" ref="AF1337:AF1400" si="327">IF(COUNT(J1330,J1323,J1316,J1309)=4,AVERAGE(J1330,J1323,J1316,J1309),"")</f>
        <v/>
      </c>
      <c r="AG1337" s="20" t="str">
        <f t="shared" ref="AG1337:AG1400" si="328">IF(COUNT(J1337,AF1337)=2,IFERROR(J1337/AF1337,""),"")</f>
        <v/>
      </c>
      <c r="AH1337" s="20">
        <f t="shared" ref="AH1337:AH1385" si="329">IF(COUNT(Z1337,AC1337)=2,IFERROR(Z1337/AC1337,""),"")</f>
        <v>0.40440719712416534</v>
      </c>
      <c r="AI1337" s="13" t="s">
        <v>51</v>
      </c>
      <c r="AJ1337" s="13" t="s">
        <v>100</v>
      </c>
      <c r="AK1337" s="13" t="s">
        <v>52</v>
      </c>
      <c r="AL1337" s="13" t="s">
        <v>102</v>
      </c>
      <c r="AM1337" s="13" t="s">
        <v>103</v>
      </c>
      <c r="AN1337" s="12">
        <v>14.50168</v>
      </c>
      <c r="AO1337" s="12">
        <v>0.12281</v>
      </c>
      <c r="AP1337" s="12">
        <v>0.16702</v>
      </c>
      <c r="AQ1337" s="12">
        <v>0.21024000000000001</v>
      </c>
      <c r="AR1337" s="12"/>
      <c r="AS1337" s="13" t="s">
        <v>104</v>
      </c>
    </row>
    <row r="1338" spans="1:45" ht="21" customHeight="1">
      <c r="A1338" s="15">
        <v>46244</v>
      </c>
      <c r="B1338" s="13" t="s">
        <v>99</v>
      </c>
      <c r="C1338" s="13" t="s">
        <v>100</v>
      </c>
      <c r="D1338" s="15">
        <v>46218</v>
      </c>
      <c r="E1338" s="13">
        <f t="shared" si="314"/>
        <v>26</v>
      </c>
      <c r="F1338" s="13" t="str">
        <f t="shared" si="318"/>
        <v>개봉후</v>
      </c>
      <c r="G1338" s="13" t="str">
        <f t="shared" si="315"/>
        <v>월</v>
      </c>
      <c r="H1338" s="13">
        <f t="shared" si="316"/>
        <v>0</v>
      </c>
      <c r="I1338" s="16"/>
      <c r="J1338" s="16"/>
      <c r="K1338" s="16"/>
      <c r="L1338" s="17" t="str">
        <f t="shared" si="317"/>
        <v/>
      </c>
      <c r="M1338" s="17" t="str">
        <f t="shared" si="319"/>
        <v/>
      </c>
      <c r="N1338" s="16" t="str">
        <f t="shared" si="321"/>
        <v/>
      </c>
      <c r="O1338" s="16" t="str">
        <f t="shared" si="323"/>
        <v/>
      </c>
      <c r="P1338" s="18" t="str">
        <f t="shared" si="324"/>
        <v/>
      </c>
      <c r="Q1338" s="16">
        <v>562</v>
      </c>
      <c r="R1338" s="16">
        <v>949</v>
      </c>
      <c r="S1338" s="16">
        <v>99611</v>
      </c>
      <c r="T1338" s="16">
        <v>146372870</v>
      </c>
      <c r="U1338" s="16">
        <v>14523</v>
      </c>
      <c r="V1338" s="16">
        <v>4408375</v>
      </c>
      <c r="W1338" s="16">
        <v>4</v>
      </c>
      <c r="X1338" s="13"/>
      <c r="Y1338" s="13" t="s">
        <v>111</v>
      </c>
      <c r="Z1338" s="12">
        <v>11.268879999999999</v>
      </c>
      <c r="AA1338" s="17">
        <f t="shared" si="320"/>
        <v>-0.22292589548245456</v>
      </c>
      <c r="AB1338" s="12">
        <f t="shared" si="322"/>
        <v>15.359872857142856</v>
      </c>
      <c r="AC1338" s="12">
        <f t="shared" si="325"/>
        <v>35.876816071428571</v>
      </c>
      <c r="AD1338" s="18">
        <f t="shared" si="326"/>
        <v>0.42812809326675694</v>
      </c>
      <c r="AE1338" s="13" t="s">
        <v>101</v>
      </c>
      <c r="AF1338" s="19" t="str">
        <f t="shared" si="327"/>
        <v/>
      </c>
      <c r="AG1338" s="20" t="str">
        <f t="shared" si="328"/>
        <v/>
      </c>
      <c r="AH1338" s="20">
        <f t="shared" si="329"/>
        <v>0.31409922155757469</v>
      </c>
      <c r="AI1338" s="13" t="s">
        <v>51</v>
      </c>
      <c r="AJ1338" s="13" t="s">
        <v>100</v>
      </c>
      <c r="AK1338" s="13" t="s">
        <v>52</v>
      </c>
      <c r="AL1338" s="13" t="s">
        <v>102</v>
      </c>
      <c r="AM1338" s="13" t="s">
        <v>103</v>
      </c>
      <c r="AN1338" s="12">
        <v>11.268879999999999</v>
      </c>
      <c r="AO1338" s="12">
        <v>7.5749999999999998E-2</v>
      </c>
      <c r="AP1338" s="12">
        <v>0.20207</v>
      </c>
      <c r="AQ1338" s="12">
        <v>0.19589000000000001</v>
      </c>
      <c r="AR1338" s="12"/>
      <c r="AS1338" s="13" t="s">
        <v>104</v>
      </c>
    </row>
    <row r="1339" spans="1:45" ht="21" customHeight="1">
      <c r="A1339" s="15">
        <v>46245</v>
      </c>
      <c r="B1339" s="13" t="s">
        <v>99</v>
      </c>
      <c r="C1339" s="13" t="s">
        <v>100</v>
      </c>
      <c r="D1339" s="15">
        <v>46218</v>
      </c>
      <c r="E1339" s="13">
        <f t="shared" ref="E1339:E1402" si="330">A1339-D1339</f>
        <v>27</v>
      </c>
      <c r="F1339" s="13" t="str">
        <f t="shared" si="318"/>
        <v>개봉후</v>
      </c>
      <c r="G1339" s="13" t="str">
        <f t="shared" ref="G1339:G1402" si="331">CHOOSE(WEEKDAY(A1339,2),"월","화","수","목","금","토","일")</f>
        <v>화</v>
      </c>
      <c r="H1339" s="13">
        <f t="shared" ref="H1339:H1402" si="332">IF(WEEKDAY(A1339,2)&gt;5,1,0)</f>
        <v>0</v>
      </c>
      <c r="I1339" s="16"/>
      <c r="J1339" s="16"/>
      <c r="K1339" s="16"/>
      <c r="L1339" s="17" t="str">
        <f t="shared" ref="L1339:L1402" si="333">IF(COUNT(I1339:J1339)=2,IFERROR(J1339/I1339,""),"")</f>
        <v/>
      </c>
      <c r="M1339" s="17" t="str">
        <f t="shared" si="319"/>
        <v/>
      </c>
      <c r="N1339" s="16" t="str">
        <f t="shared" si="321"/>
        <v/>
      </c>
      <c r="O1339" s="16" t="str">
        <f t="shared" si="323"/>
        <v/>
      </c>
      <c r="P1339" s="18" t="str">
        <f t="shared" si="324"/>
        <v/>
      </c>
      <c r="Q1339" s="16">
        <v>580</v>
      </c>
      <c r="R1339" s="16">
        <v>977</v>
      </c>
      <c r="S1339" s="16">
        <v>102040</v>
      </c>
      <c r="T1339" s="16">
        <v>142344040</v>
      </c>
      <c r="U1339" s="16">
        <v>14078</v>
      </c>
      <c r="V1339" s="16">
        <v>4422453</v>
      </c>
      <c r="W1339" s="16">
        <v>4</v>
      </c>
      <c r="X1339" s="13"/>
      <c r="Y1339" s="13" t="s">
        <v>111</v>
      </c>
      <c r="Z1339" s="12">
        <v>10.292070000000001</v>
      </c>
      <c r="AA1339" s="17">
        <f t="shared" si="320"/>
        <v>-8.6682083756327022E-2</v>
      </c>
      <c r="AB1339" s="12">
        <f t="shared" si="322"/>
        <v>14.403941428571427</v>
      </c>
      <c r="AC1339" s="12">
        <f t="shared" si="325"/>
        <v>35.549503214285714</v>
      </c>
      <c r="AD1339" s="18">
        <f t="shared" si="326"/>
        <v>0.40517982323823709</v>
      </c>
      <c r="AE1339" s="13" t="s">
        <v>101</v>
      </c>
      <c r="AF1339" s="19" t="str">
        <f t="shared" si="327"/>
        <v/>
      </c>
      <c r="AG1339" s="20" t="str">
        <f t="shared" si="328"/>
        <v/>
      </c>
      <c r="AH1339" s="20">
        <f t="shared" si="329"/>
        <v>0.28951375038805294</v>
      </c>
      <c r="AI1339" s="13" t="s">
        <v>51</v>
      </c>
      <c r="AJ1339" s="13" t="s">
        <v>100</v>
      </c>
      <c r="AK1339" s="13" t="s">
        <v>52</v>
      </c>
      <c r="AL1339" s="13" t="s">
        <v>102</v>
      </c>
      <c r="AM1339" s="13" t="s">
        <v>103</v>
      </c>
      <c r="AN1339" s="12">
        <v>10.292070000000001</v>
      </c>
      <c r="AO1339" s="12">
        <v>6.8580000000000002E-2</v>
      </c>
      <c r="AP1339" s="12">
        <v>0.19789000000000001</v>
      </c>
      <c r="AQ1339" s="12">
        <v>0.18554999999999999</v>
      </c>
      <c r="AR1339" s="12"/>
      <c r="AS1339" s="13" t="s">
        <v>104</v>
      </c>
    </row>
    <row r="1340" spans="1:45" ht="21" customHeight="1">
      <c r="A1340" s="15">
        <v>46246</v>
      </c>
      <c r="B1340" s="13" t="s">
        <v>99</v>
      </c>
      <c r="C1340" s="13" t="s">
        <v>100</v>
      </c>
      <c r="D1340" s="15">
        <v>46218</v>
      </c>
      <c r="E1340" s="13">
        <f t="shared" si="330"/>
        <v>28</v>
      </c>
      <c r="F1340" s="13" t="str">
        <f t="shared" si="318"/>
        <v>개봉후</v>
      </c>
      <c r="G1340" s="13" t="str">
        <f t="shared" si="331"/>
        <v>수</v>
      </c>
      <c r="H1340" s="13">
        <f t="shared" si="332"/>
        <v>0</v>
      </c>
      <c r="I1340" s="16"/>
      <c r="J1340" s="16"/>
      <c r="K1340" s="16"/>
      <c r="L1340" s="17" t="str">
        <f t="shared" si="333"/>
        <v/>
      </c>
      <c r="M1340" s="17" t="str">
        <f t="shared" si="319"/>
        <v/>
      </c>
      <c r="N1340" s="16" t="str">
        <f t="shared" si="321"/>
        <v/>
      </c>
      <c r="O1340" s="16" t="str">
        <f t="shared" si="323"/>
        <v/>
      </c>
      <c r="P1340" s="18" t="str">
        <f t="shared" si="324"/>
        <v/>
      </c>
      <c r="Q1340" s="16">
        <v>307</v>
      </c>
      <c r="R1340" s="16">
        <v>406</v>
      </c>
      <c r="S1340" s="16">
        <v>44214</v>
      </c>
      <c r="T1340" s="16">
        <v>75037550</v>
      </c>
      <c r="U1340" s="16">
        <v>7631</v>
      </c>
      <c r="V1340" s="16">
        <v>4430084</v>
      </c>
      <c r="W1340" s="16">
        <v>6</v>
      </c>
      <c r="X1340" s="13"/>
      <c r="Y1340" s="13" t="s">
        <v>111</v>
      </c>
      <c r="Z1340" s="12">
        <v>8.5163200000000003</v>
      </c>
      <c r="AA1340" s="17">
        <f t="shared" si="320"/>
        <v>-0.17253574839658103</v>
      </c>
      <c r="AB1340" s="12">
        <f t="shared" si="322"/>
        <v>13.217692857142859</v>
      </c>
      <c r="AC1340" s="12">
        <f t="shared" si="325"/>
        <v>34.968166428571422</v>
      </c>
      <c r="AD1340" s="18">
        <f t="shared" si="326"/>
        <v>0.37799216279018522</v>
      </c>
      <c r="AE1340" s="13" t="s">
        <v>101</v>
      </c>
      <c r="AF1340" s="19" t="str">
        <f t="shared" si="327"/>
        <v/>
      </c>
      <c r="AG1340" s="20" t="str">
        <f t="shared" si="328"/>
        <v/>
      </c>
      <c r="AH1340" s="20">
        <f t="shared" si="329"/>
        <v>0.24354494014995237</v>
      </c>
      <c r="AI1340" s="13" t="s">
        <v>51</v>
      </c>
      <c r="AJ1340" s="13" t="s">
        <v>100</v>
      </c>
      <c r="AK1340" s="13" t="s">
        <v>52</v>
      </c>
      <c r="AL1340" s="13" t="s">
        <v>102</v>
      </c>
      <c r="AM1340" s="13" t="s">
        <v>103</v>
      </c>
      <c r="AN1340" s="12">
        <v>8.5163200000000003</v>
      </c>
      <c r="AO1340" s="12">
        <v>6.1899999999999997E-2</v>
      </c>
      <c r="AP1340" s="12">
        <v>0.18787999999999999</v>
      </c>
      <c r="AQ1340" s="12">
        <v>0.2059</v>
      </c>
      <c r="AR1340" s="12"/>
      <c r="AS1340" s="13" t="s">
        <v>104</v>
      </c>
    </row>
    <row r="1341" spans="1:45" ht="21" customHeight="1">
      <c r="A1341" s="15">
        <v>46247</v>
      </c>
      <c r="B1341" s="13" t="s">
        <v>99</v>
      </c>
      <c r="C1341" s="13" t="s">
        <v>100</v>
      </c>
      <c r="D1341" s="15">
        <v>46218</v>
      </c>
      <c r="E1341" s="13">
        <f t="shared" si="330"/>
        <v>29</v>
      </c>
      <c r="F1341" s="13" t="str">
        <f t="shared" si="318"/>
        <v>개봉후</v>
      </c>
      <c r="G1341" s="13" t="str">
        <f t="shared" si="331"/>
        <v>목</v>
      </c>
      <c r="H1341" s="13">
        <f t="shared" si="332"/>
        <v>0</v>
      </c>
      <c r="I1341" s="16"/>
      <c r="J1341" s="16"/>
      <c r="K1341" s="16"/>
      <c r="L1341" s="17" t="str">
        <f t="shared" si="333"/>
        <v/>
      </c>
      <c r="M1341" s="17" t="str">
        <f t="shared" si="319"/>
        <v/>
      </c>
      <c r="N1341" s="16" t="str">
        <f t="shared" si="321"/>
        <v/>
      </c>
      <c r="O1341" s="16" t="str">
        <f t="shared" si="323"/>
        <v/>
      </c>
      <c r="P1341" s="18" t="str">
        <f t="shared" si="324"/>
        <v/>
      </c>
      <c r="Q1341" s="16">
        <v>317</v>
      </c>
      <c r="R1341" s="16">
        <v>418</v>
      </c>
      <c r="S1341" s="16">
        <v>45100</v>
      </c>
      <c r="T1341" s="16">
        <v>69280720</v>
      </c>
      <c r="U1341" s="16">
        <v>6750</v>
      </c>
      <c r="V1341" s="16">
        <v>4436834</v>
      </c>
      <c r="W1341" s="16">
        <v>6</v>
      </c>
      <c r="X1341" s="13"/>
      <c r="Y1341" s="13" t="s">
        <v>111</v>
      </c>
      <c r="Z1341" s="12">
        <v>7.3561300000000003</v>
      </c>
      <c r="AA1341" s="17">
        <f t="shared" si="320"/>
        <v>-0.13623137693275966</v>
      </c>
      <c r="AB1341" s="12">
        <f t="shared" si="322"/>
        <v>12.037690000000001</v>
      </c>
      <c r="AC1341" s="12">
        <f t="shared" si="325"/>
        <v>32.426684285714281</v>
      </c>
      <c r="AD1341" s="18">
        <f t="shared" si="326"/>
        <v>0.37122790273389927</v>
      </c>
      <c r="AE1341" s="13" t="s">
        <v>101</v>
      </c>
      <c r="AF1341" s="19" t="str">
        <f t="shared" si="327"/>
        <v/>
      </c>
      <c r="AG1341" s="20" t="str">
        <f t="shared" si="328"/>
        <v/>
      </c>
      <c r="AH1341" s="20">
        <f t="shared" si="329"/>
        <v>0.22685421473205561</v>
      </c>
      <c r="AI1341" s="13" t="s">
        <v>51</v>
      </c>
      <c r="AJ1341" s="13" t="s">
        <v>100</v>
      </c>
      <c r="AK1341" s="13" t="s">
        <v>52</v>
      </c>
      <c r="AL1341" s="13" t="s">
        <v>102</v>
      </c>
      <c r="AM1341" s="13" t="s">
        <v>103</v>
      </c>
      <c r="AN1341" s="12">
        <v>7.3561300000000003</v>
      </c>
      <c r="AO1341" s="12">
        <v>5.6899999999999999E-2</v>
      </c>
      <c r="AP1341" s="12">
        <v>0.19372</v>
      </c>
      <c r="AQ1341" s="12">
        <v>0.21592</v>
      </c>
      <c r="AR1341" s="12"/>
      <c r="AS1341" s="13" t="s">
        <v>104</v>
      </c>
    </row>
    <row r="1342" spans="1:45" ht="21" customHeight="1">
      <c r="A1342" s="15">
        <v>46248</v>
      </c>
      <c r="B1342" s="13" t="s">
        <v>99</v>
      </c>
      <c r="C1342" s="13" t="s">
        <v>100</v>
      </c>
      <c r="D1342" s="15">
        <v>46218</v>
      </c>
      <c r="E1342" s="13">
        <f t="shared" si="330"/>
        <v>30</v>
      </c>
      <c r="F1342" s="13" t="str">
        <f t="shared" si="318"/>
        <v>개봉후</v>
      </c>
      <c r="G1342" s="13" t="str">
        <f t="shared" si="331"/>
        <v>금</v>
      </c>
      <c r="H1342" s="13">
        <f t="shared" si="332"/>
        <v>0</v>
      </c>
      <c r="I1342" s="16"/>
      <c r="J1342" s="16"/>
      <c r="K1342" s="16"/>
      <c r="L1342" s="17" t="str">
        <f t="shared" si="333"/>
        <v/>
      </c>
      <c r="M1342" s="17" t="str">
        <f t="shared" si="319"/>
        <v/>
      </c>
      <c r="N1342" s="16" t="str">
        <f t="shared" si="321"/>
        <v/>
      </c>
      <c r="O1342" s="16" t="str">
        <f t="shared" si="323"/>
        <v/>
      </c>
      <c r="P1342" s="18" t="str">
        <f t="shared" si="324"/>
        <v/>
      </c>
      <c r="Q1342" s="16">
        <v>324</v>
      </c>
      <c r="R1342" s="16">
        <v>480</v>
      </c>
      <c r="S1342" s="16">
        <v>52014</v>
      </c>
      <c r="T1342" s="16">
        <v>96355870</v>
      </c>
      <c r="U1342" s="16">
        <v>9171</v>
      </c>
      <c r="V1342" s="16">
        <v>4446005</v>
      </c>
      <c r="W1342" s="16">
        <v>6</v>
      </c>
      <c r="X1342" s="13"/>
      <c r="Y1342" s="13" t="s">
        <v>111</v>
      </c>
      <c r="Z1342" s="12">
        <v>7.8193400000000004</v>
      </c>
      <c r="AA1342" s="17">
        <f t="shared" si="320"/>
        <v>6.2969251495011758E-2</v>
      </c>
      <c r="AB1342" s="12">
        <f t="shared" si="322"/>
        <v>10.946291428571428</v>
      </c>
      <c r="AC1342" s="12">
        <f t="shared" si="325"/>
        <v>29.463916428571423</v>
      </c>
      <c r="AD1342" s="18">
        <f t="shared" si="326"/>
        <v>0.37151515329295159</v>
      </c>
      <c r="AE1342" s="13" t="s">
        <v>101</v>
      </c>
      <c r="AF1342" s="19" t="str">
        <f t="shared" si="327"/>
        <v/>
      </c>
      <c r="AG1342" s="20" t="str">
        <f t="shared" si="328"/>
        <v/>
      </c>
      <c r="AH1342" s="20">
        <f t="shared" si="329"/>
        <v>0.26538698678962841</v>
      </c>
      <c r="AI1342" s="13" t="s">
        <v>51</v>
      </c>
      <c r="AJ1342" s="13" t="s">
        <v>100</v>
      </c>
      <c r="AK1342" s="13" t="s">
        <v>52</v>
      </c>
      <c r="AL1342" s="13" t="s">
        <v>102</v>
      </c>
      <c r="AM1342" s="13" t="s">
        <v>103</v>
      </c>
      <c r="AN1342" s="12">
        <v>7.8193400000000004</v>
      </c>
      <c r="AO1342" s="12">
        <v>6.2899999999999998E-2</v>
      </c>
      <c r="AP1342" s="12">
        <v>0.18554999999999999</v>
      </c>
      <c r="AQ1342" s="12">
        <v>0.23494000000000001</v>
      </c>
      <c r="AR1342" s="12"/>
      <c r="AS1342" s="13" t="s">
        <v>104</v>
      </c>
    </row>
    <row r="1343" spans="1:45" ht="21" customHeight="1">
      <c r="A1343" s="15">
        <v>46249</v>
      </c>
      <c r="B1343" s="13" t="s">
        <v>99</v>
      </c>
      <c r="C1343" s="13" t="s">
        <v>100</v>
      </c>
      <c r="D1343" s="15">
        <v>46218</v>
      </c>
      <c r="E1343" s="13">
        <f t="shared" si="330"/>
        <v>31</v>
      </c>
      <c r="F1343" s="13" t="str">
        <f t="shared" si="318"/>
        <v>개봉후</v>
      </c>
      <c r="G1343" s="13" t="str">
        <f t="shared" si="331"/>
        <v>토</v>
      </c>
      <c r="H1343" s="13">
        <f t="shared" si="332"/>
        <v>1</v>
      </c>
      <c r="I1343" s="16"/>
      <c r="J1343" s="16"/>
      <c r="K1343" s="16"/>
      <c r="L1343" s="17" t="str">
        <f t="shared" si="333"/>
        <v/>
      </c>
      <c r="M1343" s="17" t="str">
        <f t="shared" si="319"/>
        <v/>
      </c>
      <c r="N1343" s="16" t="str">
        <f t="shared" si="321"/>
        <v/>
      </c>
      <c r="O1343" s="16" t="str">
        <f t="shared" si="323"/>
        <v/>
      </c>
      <c r="P1343" s="18" t="str">
        <f t="shared" si="324"/>
        <v/>
      </c>
      <c r="Q1343" s="16">
        <v>283</v>
      </c>
      <c r="R1343" s="16">
        <v>431</v>
      </c>
      <c r="S1343" s="16">
        <v>46723</v>
      </c>
      <c r="T1343" s="16">
        <v>144646730</v>
      </c>
      <c r="U1343" s="16">
        <v>14137</v>
      </c>
      <c r="V1343" s="16">
        <v>4460142</v>
      </c>
      <c r="W1343" s="16">
        <v>7</v>
      </c>
      <c r="X1343" s="13"/>
      <c r="Y1343" s="13" t="s">
        <v>111</v>
      </c>
      <c r="Z1343" s="12">
        <v>9.4709400000000006</v>
      </c>
      <c r="AA1343" s="17">
        <f t="shared" si="320"/>
        <v>0.21121987277698628</v>
      </c>
      <c r="AB1343" s="12">
        <f t="shared" si="322"/>
        <v>9.8893371428571424</v>
      </c>
      <c r="AC1343" s="12">
        <f t="shared" si="325"/>
        <v>26.171750000000003</v>
      </c>
      <c r="AD1343" s="18">
        <f t="shared" si="326"/>
        <v>0.37786304480430777</v>
      </c>
      <c r="AE1343" s="13" t="s">
        <v>101</v>
      </c>
      <c r="AF1343" s="19" t="str">
        <f t="shared" si="327"/>
        <v/>
      </c>
      <c r="AG1343" s="20" t="str">
        <f t="shared" si="328"/>
        <v/>
      </c>
      <c r="AH1343" s="20">
        <f t="shared" si="329"/>
        <v>0.36187645075319763</v>
      </c>
      <c r="AI1343" s="13" t="s">
        <v>51</v>
      </c>
      <c r="AJ1343" s="13" t="s">
        <v>100</v>
      </c>
      <c r="AK1343" s="13" t="s">
        <v>52</v>
      </c>
      <c r="AL1343" s="13" t="s">
        <v>102</v>
      </c>
      <c r="AM1343" s="13" t="s">
        <v>103</v>
      </c>
      <c r="AN1343" s="12">
        <v>9.4709400000000006</v>
      </c>
      <c r="AO1343" s="12">
        <v>0.10695</v>
      </c>
      <c r="AP1343" s="12">
        <v>0.20307</v>
      </c>
      <c r="AQ1343" s="12">
        <v>0.30118</v>
      </c>
      <c r="AR1343" s="12"/>
      <c r="AS1343" s="13" t="s">
        <v>104</v>
      </c>
    </row>
    <row r="1344" spans="1:45" ht="21" customHeight="1">
      <c r="A1344" s="15">
        <v>46250</v>
      </c>
      <c r="B1344" s="13" t="s">
        <v>99</v>
      </c>
      <c r="C1344" s="13" t="s">
        <v>100</v>
      </c>
      <c r="D1344" s="15">
        <v>46218</v>
      </c>
      <c r="E1344" s="13">
        <f t="shared" si="330"/>
        <v>32</v>
      </c>
      <c r="F1344" s="13" t="str">
        <f t="shared" si="318"/>
        <v>개봉후</v>
      </c>
      <c r="G1344" s="13" t="str">
        <f t="shared" si="331"/>
        <v>일</v>
      </c>
      <c r="H1344" s="13">
        <f t="shared" si="332"/>
        <v>1</v>
      </c>
      <c r="I1344" s="16"/>
      <c r="J1344" s="16"/>
      <c r="K1344" s="16"/>
      <c r="L1344" s="17" t="str">
        <f t="shared" si="333"/>
        <v/>
      </c>
      <c r="M1344" s="17" t="str">
        <f t="shared" si="319"/>
        <v/>
      </c>
      <c r="N1344" s="16" t="str">
        <f t="shared" si="321"/>
        <v/>
      </c>
      <c r="O1344" s="16" t="str">
        <f t="shared" si="323"/>
        <v/>
      </c>
      <c r="P1344" s="18" t="str">
        <f t="shared" si="324"/>
        <v/>
      </c>
      <c r="Q1344" s="16">
        <v>289</v>
      </c>
      <c r="R1344" s="16">
        <v>434</v>
      </c>
      <c r="S1344" s="16">
        <v>47003</v>
      </c>
      <c r="T1344" s="16">
        <v>156722240</v>
      </c>
      <c r="U1344" s="16">
        <v>15400</v>
      </c>
      <c r="V1344" s="16">
        <v>4475542</v>
      </c>
      <c r="W1344" s="16">
        <v>7</v>
      </c>
      <c r="X1344" s="13"/>
      <c r="Y1344" s="13" t="s">
        <v>111</v>
      </c>
      <c r="Z1344" s="12">
        <v>9.6908700000000003</v>
      </c>
      <c r="AA1344" s="17">
        <f t="shared" si="320"/>
        <v>2.3221559845168382E-2</v>
      </c>
      <c r="AB1344" s="12">
        <f t="shared" si="322"/>
        <v>9.2020785714285722</v>
      </c>
      <c r="AC1344" s="12">
        <f t="shared" si="325"/>
        <v>23.636805357142855</v>
      </c>
      <c r="AD1344" s="18">
        <f t="shared" si="326"/>
        <v>0.38931143326641549</v>
      </c>
      <c r="AE1344" s="13" t="s">
        <v>101</v>
      </c>
      <c r="AF1344" s="19" t="str">
        <f t="shared" si="327"/>
        <v/>
      </c>
      <c r="AG1344" s="20" t="str">
        <f t="shared" si="328"/>
        <v/>
      </c>
      <c r="AH1344" s="20">
        <f t="shared" si="329"/>
        <v>0.40999068417134876</v>
      </c>
      <c r="AI1344" s="13" t="s">
        <v>51</v>
      </c>
      <c r="AJ1344" s="13" t="s">
        <v>100</v>
      </c>
      <c r="AK1344" s="13" t="s">
        <v>52</v>
      </c>
      <c r="AL1344" s="13" t="s">
        <v>102</v>
      </c>
      <c r="AM1344" s="13" t="s">
        <v>103</v>
      </c>
      <c r="AN1344" s="12">
        <v>9.6908700000000003</v>
      </c>
      <c r="AO1344" s="12">
        <v>9.2439999999999994E-2</v>
      </c>
      <c r="AP1344" s="12">
        <v>0.25629999999999997</v>
      </c>
      <c r="AQ1344" s="12">
        <v>0.25829999999999997</v>
      </c>
      <c r="AR1344" s="12"/>
      <c r="AS1344" s="13" t="s">
        <v>104</v>
      </c>
    </row>
    <row r="1345" spans="1:45" ht="21" customHeight="1">
      <c r="A1345" s="15">
        <v>46251</v>
      </c>
      <c r="B1345" s="13" t="s">
        <v>99</v>
      </c>
      <c r="C1345" s="13" t="s">
        <v>100</v>
      </c>
      <c r="D1345" s="15">
        <v>46218</v>
      </c>
      <c r="E1345" s="13">
        <f t="shared" si="330"/>
        <v>33</v>
      </c>
      <c r="F1345" s="13" t="str">
        <f t="shared" si="318"/>
        <v>개봉후</v>
      </c>
      <c r="G1345" s="13" t="str">
        <f t="shared" si="331"/>
        <v>월</v>
      </c>
      <c r="H1345" s="13">
        <f t="shared" si="332"/>
        <v>0</v>
      </c>
      <c r="I1345" s="16"/>
      <c r="J1345" s="16"/>
      <c r="K1345" s="16"/>
      <c r="L1345" s="17" t="str">
        <f t="shared" si="333"/>
        <v/>
      </c>
      <c r="M1345" s="17" t="str">
        <f t="shared" si="319"/>
        <v/>
      </c>
      <c r="N1345" s="16" t="str">
        <f t="shared" si="321"/>
        <v/>
      </c>
      <c r="O1345" s="16" t="str">
        <f t="shared" si="323"/>
        <v/>
      </c>
      <c r="P1345" s="18" t="str">
        <f t="shared" si="324"/>
        <v/>
      </c>
      <c r="Q1345" s="16">
        <v>280</v>
      </c>
      <c r="R1345" s="16">
        <v>416</v>
      </c>
      <c r="S1345" s="16">
        <v>43791</v>
      </c>
      <c r="T1345" s="16">
        <v>113591180</v>
      </c>
      <c r="U1345" s="16">
        <v>11255</v>
      </c>
      <c r="V1345" s="16">
        <v>4486797</v>
      </c>
      <c r="W1345" s="16">
        <v>7</v>
      </c>
      <c r="X1345" s="13"/>
      <c r="Y1345" s="13" t="s">
        <v>111</v>
      </c>
      <c r="Z1345" s="12">
        <v>7.7689399999999997</v>
      </c>
      <c r="AA1345" s="17">
        <f t="shared" si="320"/>
        <v>-0.19832378310719267</v>
      </c>
      <c r="AB1345" s="12">
        <f t="shared" si="322"/>
        <v>8.7020871428571436</v>
      </c>
      <c r="AC1345" s="12">
        <f t="shared" si="325"/>
        <v>21.866269642857141</v>
      </c>
      <c r="AD1345" s="18">
        <f t="shared" si="326"/>
        <v>0.39796852801089355</v>
      </c>
      <c r="AE1345" s="13" t="s">
        <v>101</v>
      </c>
      <c r="AF1345" s="19" t="str">
        <f t="shared" si="327"/>
        <v/>
      </c>
      <c r="AG1345" s="20" t="str">
        <f t="shared" si="328"/>
        <v/>
      </c>
      <c r="AH1345" s="20">
        <f t="shared" si="329"/>
        <v>0.35529334115468614</v>
      </c>
      <c r="AI1345" s="13" t="s">
        <v>51</v>
      </c>
      <c r="AJ1345" s="13" t="s">
        <v>100</v>
      </c>
      <c r="AK1345" s="13" t="s">
        <v>52</v>
      </c>
      <c r="AL1345" s="13" t="s">
        <v>102</v>
      </c>
      <c r="AM1345" s="13" t="s">
        <v>103</v>
      </c>
      <c r="AN1345" s="12">
        <v>7.7689399999999997</v>
      </c>
      <c r="AO1345" s="12">
        <v>6.9580000000000003E-2</v>
      </c>
      <c r="AP1345" s="12">
        <v>0.20005999999999999</v>
      </c>
      <c r="AQ1345" s="12">
        <v>0.19506000000000001</v>
      </c>
      <c r="AR1345" s="12"/>
      <c r="AS1345" s="13" t="s">
        <v>104</v>
      </c>
    </row>
    <row r="1346" spans="1:45" ht="21" customHeight="1">
      <c r="A1346" s="15">
        <v>46252</v>
      </c>
      <c r="B1346" s="13" t="s">
        <v>99</v>
      </c>
      <c r="C1346" s="13" t="s">
        <v>100</v>
      </c>
      <c r="D1346" s="15">
        <v>46218</v>
      </c>
      <c r="E1346" s="13">
        <f t="shared" si="330"/>
        <v>34</v>
      </c>
      <c r="F1346" s="13" t="str">
        <f t="shared" si="318"/>
        <v>개봉후</v>
      </c>
      <c r="G1346" s="13" t="str">
        <f t="shared" si="331"/>
        <v>화</v>
      </c>
      <c r="H1346" s="13">
        <f t="shared" si="332"/>
        <v>0</v>
      </c>
      <c r="I1346" s="16"/>
      <c r="J1346" s="16"/>
      <c r="K1346" s="16"/>
      <c r="L1346" s="17" t="str">
        <f t="shared" si="333"/>
        <v/>
      </c>
      <c r="M1346" s="17" t="str">
        <f t="shared" si="319"/>
        <v/>
      </c>
      <c r="N1346" s="16" t="str">
        <f t="shared" si="321"/>
        <v/>
      </c>
      <c r="O1346" s="16" t="str">
        <f t="shared" si="323"/>
        <v/>
      </c>
      <c r="P1346" s="18" t="str">
        <f t="shared" si="324"/>
        <v/>
      </c>
      <c r="Q1346" s="16">
        <v>329</v>
      </c>
      <c r="R1346" s="16">
        <v>491</v>
      </c>
      <c r="S1346" s="16">
        <v>53194</v>
      </c>
      <c r="T1346" s="16">
        <v>52805770</v>
      </c>
      <c r="U1346" s="16">
        <v>5313</v>
      </c>
      <c r="V1346" s="16">
        <v>4492110</v>
      </c>
      <c r="W1346" s="16">
        <v>6</v>
      </c>
      <c r="X1346" s="13"/>
      <c r="Y1346" s="13" t="s">
        <v>111</v>
      </c>
      <c r="Z1346" s="12">
        <v>5.5386600000000001</v>
      </c>
      <c r="AA1346" s="17">
        <f t="shared" si="320"/>
        <v>-0.28707648662494489</v>
      </c>
      <c r="AB1346" s="12">
        <f t="shared" si="322"/>
        <v>8.0230285714285721</v>
      </c>
      <c r="AC1346" s="12">
        <f t="shared" si="325"/>
        <v>20.448826785714292</v>
      </c>
      <c r="AD1346" s="18">
        <f t="shared" si="326"/>
        <v>0.39234664440668654</v>
      </c>
      <c r="AE1346" s="13" t="s">
        <v>101</v>
      </c>
      <c r="AF1346" s="19" t="str">
        <f t="shared" si="327"/>
        <v/>
      </c>
      <c r="AG1346" s="20" t="str">
        <f t="shared" si="328"/>
        <v/>
      </c>
      <c r="AH1346" s="20">
        <f t="shared" si="329"/>
        <v>0.27085465870684328</v>
      </c>
      <c r="AI1346" s="13" t="s">
        <v>51</v>
      </c>
      <c r="AJ1346" s="13" t="s">
        <v>100</v>
      </c>
      <c r="AK1346" s="13" t="s">
        <v>52</v>
      </c>
      <c r="AL1346" s="13" t="s">
        <v>102</v>
      </c>
      <c r="AM1346" s="13" t="s">
        <v>103</v>
      </c>
      <c r="AN1346" s="12">
        <v>5.5386600000000001</v>
      </c>
      <c r="AO1346" s="12">
        <v>3.8370000000000001E-2</v>
      </c>
      <c r="AP1346" s="12">
        <v>0.20907000000000001</v>
      </c>
      <c r="AQ1346" s="12">
        <v>0.13716</v>
      </c>
      <c r="AR1346" s="12"/>
      <c r="AS1346" s="13" t="s">
        <v>104</v>
      </c>
    </row>
    <row r="1347" spans="1:45" ht="21" customHeight="1">
      <c r="A1347" s="15">
        <v>46253</v>
      </c>
      <c r="B1347" s="13" t="s">
        <v>99</v>
      </c>
      <c r="C1347" s="13" t="s">
        <v>100</v>
      </c>
      <c r="D1347" s="15">
        <v>46218</v>
      </c>
      <c r="E1347" s="13">
        <f t="shared" si="330"/>
        <v>35</v>
      </c>
      <c r="F1347" s="13" t="str">
        <f t="shared" si="318"/>
        <v>개봉후</v>
      </c>
      <c r="G1347" s="13" t="str">
        <f t="shared" si="331"/>
        <v>수</v>
      </c>
      <c r="H1347" s="13">
        <f t="shared" si="332"/>
        <v>0</v>
      </c>
      <c r="I1347" s="16"/>
      <c r="J1347" s="16"/>
      <c r="K1347" s="16"/>
      <c r="L1347" s="17" t="str">
        <f t="shared" si="333"/>
        <v/>
      </c>
      <c r="M1347" s="17" t="str">
        <f t="shared" si="319"/>
        <v/>
      </c>
      <c r="N1347" s="16" t="str">
        <f t="shared" si="321"/>
        <v/>
      </c>
      <c r="O1347" s="16" t="str">
        <f t="shared" si="323"/>
        <v/>
      </c>
      <c r="P1347" s="18" t="str">
        <f t="shared" si="324"/>
        <v/>
      </c>
      <c r="Q1347" s="16">
        <v>248</v>
      </c>
      <c r="R1347" s="16">
        <v>390</v>
      </c>
      <c r="S1347" s="16">
        <v>40996</v>
      </c>
      <c r="T1347" s="16">
        <v>39970620</v>
      </c>
      <c r="U1347" s="16">
        <v>4088</v>
      </c>
      <c r="V1347" s="16">
        <v>4496198</v>
      </c>
      <c r="W1347" s="16">
        <v>7</v>
      </c>
      <c r="X1347" s="13"/>
      <c r="Y1347" s="13" t="s">
        <v>111</v>
      </c>
      <c r="Z1347" s="12">
        <v>4.62826</v>
      </c>
      <c r="AA1347" s="17">
        <f t="shared" si="320"/>
        <v>-0.16437188778513212</v>
      </c>
      <c r="AB1347" s="12">
        <f t="shared" si="322"/>
        <v>7.4675914285714295</v>
      </c>
      <c r="AC1347" s="12">
        <f t="shared" si="325"/>
        <v>19.384441071428579</v>
      </c>
      <c r="AD1347" s="18">
        <f t="shared" si="326"/>
        <v>0.38523635533542311</v>
      </c>
      <c r="AE1347" s="13" t="s">
        <v>101</v>
      </c>
      <c r="AF1347" s="19" t="str">
        <f t="shared" si="327"/>
        <v/>
      </c>
      <c r="AG1347" s="20" t="str">
        <f t="shared" si="328"/>
        <v/>
      </c>
      <c r="AH1347" s="20">
        <f t="shared" si="329"/>
        <v>0.23876159147151052</v>
      </c>
      <c r="AI1347" s="13" t="s">
        <v>51</v>
      </c>
      <c r="AJ1347" s="13" t="s">
        <v>100</v>
      </c>
      <c r="AK1347" s="13" t="s">
        <v>52</v>
      </c>
      <c r="AL1347" s="13" t="s">
        <v>102</v>
      </c>
      <c r="AM1347" s="13" t="s">
        <v>103</v>
      </c>
      <c r="AN1347" s="12">
        <v>4.62826</v>
      </c>
      <c r="AO1347" s="12">
        <v>2.87E-2</v>
      </c>
      <c r="AP1347" s="12">
        <v>0.18720999999999999</v>
      </c>
      <c r="AQ1347" s="12">
        <v>0.13749</v>
      </c>
      <c r="AR1347" s="12"/>
      <c r="AS1347" s="13" t="s">
        <v>104</v>
      </c>
    </row>
    <row r="1348" spans="1:45" ht="21" customHeight="1">
      <c r="A1348" s="15">
        <v>46254</v>
      </c>
      <c r="B1348" s="13" t="s">
        <v>99</v>
      </c>
      <c r="C1348" s="13" t="s">
        <v>100</v>
      </c>
      <c r="D1348" s="15">
        <v>46218</v>
      </c>
      <c r="E1348" s="13">
        <f t="shared" si="330"/>
        <v>36</v>
      </c>
      <c r="F1348" s="13" t="str">
        <f t="shared" si="318"/>
        <v>개봉후</v>
      </c>
      <c r="G1348" s="13" t="str">
        <f t="shared" si="331"/>
        <v>목</v>
      </c>
      <c r="H1348" s="13">
        <f t="shared" si="332"/>
        <v>0</v>
      </c>
      <c r="I1348" s="16"/>
      <c r="J1348" s="16"/>
      <c r="K1348" s="16"/>
      <c r="L1348" s="17" t="str">
        <f t="shared" si="333"/>
        <v/>
      </c>
      <c r="M1348" s="17" t="str">
        <f t="shared" si="319"/>
        <v/>
      </c>
      <c r="N1348" s="16" t="str">
        <f t="shared" si="321"/>
        <v/>
      </c>
      <c r="O1348" s="16" t="str">
        <f t="shared" si="323"/>
        <v/>
      </c>
      <c r="P1348" s="18" t="str">
        <f t="shared" si="324"/>
        <v/>
      </c>
      <c r="Q1348" s="16">
        <v>208</v>
      </c>
      <c r="R1348" s="16">
        <v>334</v>
      </c>
      <c r="S1348" s="16">
        <v>34650</v>
      </c>
      <c r="T1348" s="16">
        <v>36562350</v>
      </c>
      <c r="U1348" s="16">
        <v>3819</v>
      </c>
      <c r="V1348" s="16">
        <v>4500017</v>
      </c>
      <c r="W1348" s="16">
        <v>7</v>
      </c>
      <c r="X1348" s="13"/>
      <c r="Y1348" s="13" t="s">
        <v>111</v>
      </c>
      <c r="Z1348" s="12">
        <v>4.0904600000000002</v>
      </c>
      <c r="AA1348" s="17">
        <f t="shared" si="320"/>
        <v>-0.11619917636433563</v>
      </c>
      <c r="AB1348" s="12">
        <f t="shared" si="322"/>
        <v>7.0010671428571429</v>
      </c>
      <c r="AC1348" s="12">
        <f t="shared" si="325"/>
        <v>18.363004642857142</v>
      </c>
      <c r="AD1348" s="18">
        <f t="shared" si="326"/>
        <v>0.38125934611580159</v>
      </c>
      <c r="AE1348" s="13" t="s">
        <v>101</v>
      </c>
      <c r="AF1348" s="19" t="str">
        <f t="shared" si="327"/>
        <v/>
      </c>
      <c r="AG1348" s="20" t="str">
        <f t="shared" si="328"/>
        <v/>
      </c>
      <c r="AH1348" s="20">
        <f t="shared" si="329"/>
        <v>0.22275548471263448</v>
      </c>
      <c r="AI1348" s="13" t="s">
        <v>51</v>
      </c>
      <c r="AJ1348" s="13" t="s">
        <v>100</v>
      </c>
      <c r="AK1348" s="13" t="s">
        <v>52</v>
      </c>
      <c r="AL1348" s="13" t="s">
        <v>102</v>
      </c>
      <c r="AM1348" s="13" t="s">
        <v>103</v>
      </c>
      <c r="AN1348" s="12">
        <v>4.0904600000000002</v>
      </c>
      <c r="AO1348" s="12">
        <v>2.3189999999999999E-2</v>
      </c>
      <c r="AP1348" s="12">
        <v>0.15534000000000001</v>
      </c>
      <c r="AQ1348" s="12">
        <v>0.11947000000000001</v>
      </c>
      <c r="AR1348" s="12"/>
      <c r="AS1348" s="13" t="s">
        <v>104</v>
      </c>
    </row>
    <row r="1349" spans="1:45" ht="21" customHeight="1">
      <c r="A1349" s="15">
        <v>46255</v>
      </c>
      <c r="B1349" s="13" t="s">
        <v>99</v>
      </c>
      <c r="C1349" s="13" t="s">
        <v>100</v>
      </c>
      <c r="D1349" s="15">
        <v>46218</v>
      </c>
      <c r="E1349" s="13">
        <f t="shared" si="330"/>
        <v>37</v>
      </c>
      <c r="F1349" s="13" t="str">
        <f t="shared" si="318"/>
        <v>개봉후</v>
      </c>
      <c r="G1349" s="13" t="str">
        <f t="shared" si="331"/>
        <v>금</v>
      </c>
      <c r="H1349" s="13">
        <f t="shared" si="332"/>
        <v>0</v>
      </c>
      <c r="I1349" s="16"/>
      <c r="J1349" s="16"/>
      <c r="K1349" s="16"/>
      <c r="L1349" s="17" t="str">
        <f t="shared" si="333"/>
        <v/>
      </c>
      <c r="M1349" s="17" t="str">
        <f t="shared" si="319"/>
        <v/>
      </c>
      <c r="N1349" s="16" t="str">
        <f t="shared" si="321"/>
        <v/>
      </c>
      <c r="O1349" s="16" t="str">
        <f t="shared" si="323"/>
        <v/>
      </c>
      <c r="P1349" s="18" t="str">
        <f t="shared" si="324"/>
        <v/>
      </c>
      <c r="Q1349" s="16">
        <v>207</v>
      </c>
      <c r="R1349" s="16">
        <v>328</v>
      </c>
      <c r="S1349" s="16">
        <v>34726</v>
      </c>
      <c r="T1349" s="16">
        <v>50267050</v>
      </c>
      <c r="U1349" s="16">
        <v>5115</v>
      </c>
      <c r="V1349" s="16">
        <v>4505132</v>
      </c>
      <c r="W1349" s="16">
        <v>7</v>
      </c>
      <c r="X1349" s="13"/>
      <c r="Y1349" s="13" t="s">
        <v>111</v>
      </c>
      <c r="Z1349" s="12">
        <v>4.7288800000000002</v>
      </c>
      <c r="AA1349" s="17">
        <f t="shared" si="320"/>
        <v>0.15607535582795085</v>
      </c>
      <c r="AB1349" s="12">
        <f t="shared" si="322"/>
        <v>6.5595728571428582</v>
      </c>
      <c r="AC1349" s="12">
        <f t="shared" si="325"/>
        <v>17.457143928571433</v>
      </c>
      <c r="AD1349" s="18">
        <f t="shared" si="326"/>
        <v>0.37575292292842122</v>
      </c>
      <c r="AE1349" s="13" t="s">
        <v>101</v>
      </c>
      <c r="AF1349" s="19" t="str">
        <f t="shared" si="327"/>
        <v/>
      </c>
      <c r="AG1349" s="20" t="str">
        <f t="shared" si="328"/>
        <v/>
      </c>
      <c r="AH1349" s="20">
        <f t="shared" si="329"/>
        <v>0.27088508975746167</v>
      </c>
      <c r="AI1349" s="13" t="s">
        <v>51</v>
      </c>
      <c r="AJ1349" s="13" t="s">
        <v>100</v>
      </c>
      <c r="AK1349" s="13" t="s">
        <v>52</v>
      </c>
      <c r="AL1349" s="13" t="s">
        <v>102</v>
      </c>
      <c r="AM1349" s="13" t="s">
        <v>103</v>
      </c>
      <c r="AN1349" s="12">
        <v>4.7288800000000002</v>
      </c>
      <c r="AO1349" s="12">
        <v>3.0360000000000002E-2</v>
      </c>
      <c r="AP1349" s="12">
        <v>0.18004000000000001</v>
      </c>
      <c r="AQ1349" s="12">
        <v>0.14599999999999999</v>
      </c>
      <c r="AR1349" s="12"/>
      <c r="AS1349" s="13" t="s">
        <v>104</v>
      </c>
    </row>
    <row r="1350" spans="1:45" ht="21" customHeight="1">
      <c r="A1350" s="15">
        <v>46256</v>
      </c>
      <c r="B1350" s="13" t="s">
        <v>99</v>
      </c>
      <c r="C1350" s="13" t="s">
        <v>100</v>
      </c>
      <c r="D1350" s="15">
        <v>46218</v>
      </c>
      <c r="E1350" s="13">
        <f t="shared" si="330"/>
        <v>38</v>
      </c>
      <c r="F1350" s="13" t="str">
        <f t="shared" si="318"/>
        <v>개봉후</v>
      </c>
      <c r="G1350" s="13" t="str">
        <f t="shared" si="331"/>
        <v>토</v>
      </c>
      <c r="H1350" s="13">
        <f t="shared" si="332"/>
        <v>1</v>
      </c>
      <c r="I1350" s="16"/>
      <c r="J1350" s="16"/>
      <c r="K1350" s="16"/>
      <c r="L1350" s="17" t="str">
        <f t="shared" si="333"/>
        <v/>
      </c>
      <c r="M1350" s="17" t="str">
        <f t="shared" si="319"/>
        <v/>
      </c>
      <c r="N1350" s="16" t="str">
        <f t="shared" si="321"/>
        <v/>
      </c>
      <c r="O1350" s="16" t="str">
        <f t="shared" si="323"/>
        <v/>
      </c>
      <c r="P1350" s="18" t="str">
        <f t="shared" si="324"/>
        <v/>
      </c>
      <c r="Q1350" s="16">
        <v>175</v>
      </c>
      <c r="R1350" s="16">
        <v>247</v>
      </c>
      <c r="S1350" s="16">
        <v>25487</v>
      </c>
      <c r="T1350" s="16">
        <v>70331180</v>
      </c>
      <c r="U1350" s="16">
        <v>7185</v>
      </c>
      <c r="V1350" s="16">
        <v>4512317</v>
      </c>
      <c r="W1350" s="16">
        <v>8</v>
      </c>
      <c r="X1350" s="13"/>
      <c r="Y1350" s="13" t="s">
        <v>111</v>
      </c>
      <c r="Z1350" s="12">
        <v>5.5178000000000003</v>
      </c>
      <c r="AA1350" s="17">
        <f t="shared" si="320"/>
        <v>0.16683020080864819</v>
      </c>
      <c r="AB1350" s="12">
        <f t="shared" si="322"/>
        <v>5.9948385714285726</v>
      </c>
      <c r="AC1350" s="12">
        <f t="shared" si="325"/>
        <v>16.472751071428576</v>
      </c>
      <c r="AD1350" s="18">
        <f t="shared" si="326"/>
        <v>0.36392455306548127</v>
      </c>
      <c r="AE1350" s="13" t="s">
        <v>101</v>
      </c>
      <c r="AF1350" s="19" t="str">
        <f t="shared" si="327"/>
        <v/>
      </c>
      <c r="AG1350" s="20" t="str">
        <f t="shared" si="328"/>
        <v/>
      </c>
      <c r="AH1350" s="20">
        <f t="shared" si="329"/>
        <v>0.33496529972886169</v>
      </c>
      <c r="AI1350" s="13" t="s">
        <v>51</v>
      </c>
      <c r="AJ1350" s="13" t="s">
        <v>100</v>
      </c>
      <c r="AK1350" s="13" t="s">
        <v>52</v>
      </c>
      <c r="AL1350" s="13" t="s">
        <v>102</v>
      </c>
      <c r="AM1350" s="13" t="s">
        <v>103</v>
      </c>
      <c r="AN1350" s="12">
        <v>5.5178000000000003</v>
      </c>
      <c r="AO1350" s="12">
        <v>4.521E-2</v>
      </c>
      <c r="AP1350" s="12">
        <v>0.16519</v>
      </c>
      <c r="AQ1350" s="12">
        <v>0.16402</v>
      </c>
      <c r="AR1350" s="12"/>
      <c r="AS1350" s="13" t="s">
        <v>104</v>
      </c>
    </row>
    <row r="1351" spans="1:45" ht="21" customHeight="1">
      <c r="A1351" s="15">
        <v>46257</v>
      </c>
      <c r="B1351" s="13" t="s">
        <v>99</v>
      </c>
      <c r="C1351" s="13" t="s">
        <v>100</v>
      </c>
      <c r="D1351" s="15">
        <v>46218</v>
      </c>
      <c r="E1351" s="13">
        <f t="shared" si="330"/>
        <v>39</v>
      </c>
      <c r="F1351" s="13" t="str">
        <f t="shared" si="318"/>
        <v>개봉후</v>
      </c>
      <c r="G1351" s="13" t="str">
        <f t="shared" si="331"/>
        <v>일</v>
      </c>
      <c r="H1351" s="13">
        <f t="shared" si="332"/>
        <v>1</v>
      </c>
      <c r="I1351" s="16"/>
      <c r="J1351" s="16"/>
      <c r="K1351" s="16"/>
      <c r="L1351" s="17" t="str">
        <f t="shared" si="333"/>
        <v/>
      </c>
      <c r="M1351" s="17" t="str">
        <f t="shared" si="319"/>
        <v/>
      </c>
      <c r="N1351" s="16" t="str">
        <f t="shared" si="321"/>
        <v/>
      </c>
      <c r="O1351" s="16" t="str">
        <f t="shared" si="323"/>
        <v/>
      </c>
      <c r="P1351" s="18" t="str">
        <f t="shared" si="324"/>
        <v/>
      </c>
      <c r="Q1351" s="16">
        <v>170</v>
      </c>
      <c r="R1351" s="16">
        <v>240</v>
      </c>
      <c r="S1351" s="16">
        <v>24105</v>
      </c>
      <c r="T1351" s="16">
        <v>59274870</v>
      </c>
      <c r="U1351" s="16">
        <v>6064</v>
      </c>
      <c r="V1351" s="16">
        <v>4518381</v>
      </c>
      <c r="W1351" s="16">
        <v>8</v>
      </c>
      <c r="X1351" s="13"/>
      <c r="Y1351" s="13" t="s">
        <v>111</v>
      </c>
      <c r="Z1351" s="12">
        <v>4.9900200000000003</v>
      </c>
      <c r="AA1351" s="17">
        <f t="shared" si="320"/>
        <v>-9.5650440392910152E-2</v>
      </c>
      <c r="AB1351" s="12">
        <f t="shared" si="322"/>
        <v>5.3232885714285718</v>
      </c>
      <c r="AC1351" s="12">
        <f t="shared" si="325"/>
        <v>15.154007142857148</v>
      </c>
      <c r="AD1351" s="18">
        <f t="shared" si="326"/>
        <v>0.35127927031087003</v>
      </c>
      <c r="AE1351" s="13" t="s">
        <v>101</v>
      </c>
      <c r="AF1351" s="19" t="str">
        <f t="shared" si="327"/>
        <v/>
      </c>
      <c r="AG1351" s="20" t="str">
        <f t="shared" si="328"/>
        <v/>
      </c>
      <c r="AH1351" s="20">
        <f t="shared" si="329"/>
        <v>0.3292871616701098</v>
      </c>
      <c r="AI1351" s="13" t="s">
        <v>51</v>
      </c>
      <c r="AJ1351" s="13" t="s">
        <v>100</v>
      </c>
      <c r="AK1351" s="13" t="s">
        <v>52</v>
      </c>
      <c r="AL1351" s="13" t="s">
        <v>102</v>
      </c>
      <c r="AM1351" s="13" t="s">
        <v>103</v>
      </c>
      <c r="AN1351" s="12">
        <v>4.9900200000000003</v>
      </c>
      <c r="AO1351" s="12">
        <v>4.555E-2</v>
      </c>
      <c r="AP1351" s="12">
        <v>0.34522999999999998</v>
      </c>
      <c r="AQ1351" s="12">
        <v>0.16736000000000001</v>
      </c>
      <c r="AR1351" s="12"/>
      <c r="AS1351" s="13" t="s">
        <v>104</v>
      </c>
    </row>
    <row r="1352" spans="1:45" ht="21" customHeight="1">
      <c r="A1352" s="15">
        <v>46258</v>
      </c>
      <c r="B1352" s="13" t="s">
        <v>99</v>
      </c>
      <c r="C1352" s="13" t="s">
        <v>100</v>
      </c>
      <c r="D1352" s="15">
        <v>46218</v>
      </c>
      <c r="E1352" s="13">
        <f t="shared" si="330"/>
        <v>40</v>
      </c>
      <c r="F1352" s="13" t="str">
        <f t="shared" si="318"/>
        <v>개봉후</v>
      </c>
      <c r="G1352" s="13" t="str">
        <f t="shared" si="331"/>
        <v>월</v>
      </c>
      <c r="H1352" s="13">
        <f t="shared" si="332"/>
        <v>0</v>
      </c>
      <c r="I1352" s="16"/>
      <c r="J1352" s="16"/>
      <c r="K1352" s="16"/>
      <c r="L1352" s="17" t="str">
        <f t="shared" si="333"/>
        <v/>
      </c>
      <c r="M1352" s="17" t="str">
        <f t="shared" si="319"/>
        <v/>
      </c>
      <c r="N1352" s="16" t="str">
        <f t="shared" si="321"/>
        <v/>
      </c>
      <c r="O1352" s="16" t="str">
        <f t="shared" si="323"/>
        <v/>
      </c>
      <c r="P1352" s="18" t="str">
        <f t="shared" si="324"/>
        <v/>
      </c>
      <c r="Q1352" s="16">
        <v>202</v>
      </c>
      <c r="R1352" s="16">
        <v>325</v>
      </c>
      <c r="S1352" s="16">
        <v>33553</v>
      </c>
      <c r="T1352" s="16">
        <v>29347470</v>
      </c>
      <c r="U1352" s="16">
        <v>3026</v>
      </c>
      <c r="V1352" s="16">
        <v>4521407</v>
      </c>
      <c r="W1352" s="16">
        <v>7</v>
      </c>
      <c r="X1352" s="13"/>
      <c r="Y1352" s="13" t="s">
        <v>111</v>
      </c>
      <c r="Z1352" s="12">
        <v>3.82782</v>
      </c>
      <c r="AA1352" s="17">
        <f t="shared" si="320"/>
        <v>-0.23290487813676097</v>
      </c>
      <c r="AB1352" s="12">
        <f t="shared" si="322"/>
        <v>4.7602714285714294</v>
      </c>
      <c r="AC1352" s="12">
        <f t="shared" si="325"/>
        <v>13.947621428571434</v>
      </c>
      <c r="AD1352" s="18">
        <f t="shared" si="326"/>
        <v>0.34129628861449485</v>
      </c>
      <c r="AE1352" s="13" t="s">
        <v>101</v>
      </c>
      <c r="AF1352" s="19" t="str">
        <f t="shared" si="327"/>
        <v/>
      </c>
      <c r="AG1352" s="20" t="str">
        <f t="shared" si="328"/>
        <v/>
      </c>
      <c r="AH1352" s="20">
        <f t="shared" si="329"/>
        <v>0.27444249326690101</v>
      </c>
      <c r="AI1352" s="13" t="s">
        <v>51</v>
      </c>
      <c r="AJ1352" s="13" t="s">
        <v>100</v>
      </c>
      <c r="AK1352" s="13" t="s">
        <v>52</v>
      </c>
      <c r="AL1352" s="13" t="s">
        <v>102</v>
      </c>
      <c r="AM1352" s="13" t="s">
        <v>103</v>
      </c>
      <c r="AN1352" s="12">
        <v>3.82782</v>
      </c>
      <c r="AO1352" s="12">
        <v>2.7359999999999999E-2</v>
      </c>
      <c r="AP1352" s="12">
        <v>0.21390999999999999</v>
      </c>
      <c r="AQ1352" s="12">
        <v>0.11279</v>
      </c>
      <c r="AR1352" s="12"/>
      <c r="AS1352" s="13" t="s">
        <v>104</v>
      </c>
    </row>
    <row r="1353" spans="1:45" ht="21" customHeight="1">
      <c r="A1353" s="15">
        <v>46259</v>
      </c>
      <c r="B1353" s="13" t="s">
        <v>99</v>
      </c>
      <c r="C1353" s="13" t="s">
        <v>100</v>
      </c>
      <c r="D1353" s="15">
        <v>46218</v>
      </c>
      <c r="E1353" s="13">
        <f t="shared" si="330"/>
        <v>41</v>
      </c>
      <c r="F1353" s="13" t="str">
        <f t="shared" si="318"/>
        <v>개봉후</v>
      </c>
      <c r="G1353" s="13" t="str">
        <f t="shared" si="331"/>
        <v>화</v>
      </c>
      <c r="H1353" s="13">
        <f t="shared" si="332"/>
        <v>0</v>
      </c>
      <c r="I1353" s="16"/>
      <c r="J1353" s="16"/>
      <c r="K1353" s="16"/>
      <c r="L1353" s="17" t="str">
        <f t="shared" si="333"/>
        <v/>
      </c>
      <c r="M1353" s="17" t="str">
        <f t="shared" si="319"/>
        <v/>
      </c>
      <c r="N1353" s="16" t="str">
        <f t="shared" si="321"/>
        <v/>
      </c>
      <c r="O1353" s="16" t="str">
        <f t="shared" si="323"/>
        <v/>
      </c>
      <c r="P1353" s="18" t="str">
        <f t="shared" si="324"/>
        <v/>
      </c>
      <c r="Q1353" s="16">
        <v>210</v>
      </c>
      <c r="R1353" s="16">
        <v>322</v>
      </c>
      <c r="S1353" s="16">
        <v>33673</v>
      </c>
      <c r="T1353" s="16">
        <v>29253260</v>
      </c>
      <c r="U1353" s="16">
        <v>3090</v>
      </c>
      <c r="V1353" s="16">
        <v>4524497</v>
      </c>
      <c r="W1353" s="16">
        <v>7</v>
      </c>
      <c r="X1353" s="13"/>
      <c r="Y1353" s="13" t="s">
        <v>111</v>
      </c>
      <c r="Z1353" s="12">
        <v>3.4291900000000002</v>
      </c>
      <c r="AA1353" s="17">
        <f t="shared" si="320"/>
        <v>-0.10414021557962494</v>
      </c>
      <c r="AB1353" s="12">
        <f t="shared" si="322"/>
        <v>4.4589185714285717</v>
      </c>
      <c r="AC1353" s="12">
        <f t="shared" si="325"/>
        <v>13.084138214285717</v>
      </c>
      <c r="AD1353" s="18">
        <f t="shared" si="326"/>
        <v>0.3407880976494248</v>
      </c>
      <c r="AE1353" s="13" t="s">
        <v>101</v>
      </c>
      <c r="AF1353" s="19" t="str">
        <f t="shared" si="327"/>
        <v/>
      </c>
      <c r="AG1353" s="20" t="str">
        <f t="shared" si="328"/>
        <v/>
      </c>
      <c r="AH1353" s="20">
        <f t="shared" si="329"/>
        <v>0.26208757075463257</v>
      </c>
      <c r="AI1353" s="13" t="s">
        <v>51</v>
      </c>
      <c r="AJ1353" s="13" t="s">
        <v>100</v>
      </c>
      <c r="AK1353" s="13" t="s">
        <v>52</v>
      </c>
      <c r="AL1353" s="13" t="s">
        <v>102</v>
      </c>
      <c r="AM1353" s="13" t="s">
        <v>103</v>
      </c>
      <c r="AN1353" s="12">
        <v>3.4291900000000002</v>
      </c>
      <c r="AO1353" s="12">
        <v>2.5190000000000001E-2</v>
      </c>
      <c r="AP1353" s="12">
        <v>0.26213999999999998</v>
      </c>
      <c r="AQ1353" s="12">
        <v>0.1153</v>
      </c>
      <c r="AR1353" s="12"/>
      <c r="AS1353" s="13" t="s">
        <v>104</v>
      </c>
    </row>
    <row r="1354" spans="1:45" ht="21" customHeight="1">
      <c r="A1354" s="15">
        <v>46260</v>
      </c>
      <c r="B1354" s="13" t="s">
        <v>99</v>
      </c>
      <c r="C1354" s="13" t="s">
        <v>100</v>
      </c>
      <c r="D1354" s="15">
        <v>46218</v>
      </c>
      <c r="E1354" s="13">
        <f t="shared" si="330"/>
        <v>42</v>
      </c>
      <c r="F1354" s="13" t="str">
        <f t="shared" si="318"/>
        <v>개봉후</v>
      </c>
      <c r="G1354" s="13" t="str">
        <f t="shared" si="331"/>
        <v>수</v>
      </c>
      <c r="H1354" s="13">
        <f t="shared" si="332"/>
        <v>0</v>
      </c>
      <c r="I1354" s="16"/>
      <c r="J1354" s="16"/>
      <c r="K1354" s="16"/>
      <c r="L1354" s="17" t="str">
        <f t="shared" si="333"/>
        <v/>
      </c>
      <c r="M1354" s="17" t="str">
        <f t="shared" si="319"/>
        <v/>
      </c>
      <c r="N1354" s="16" t="str">
        <f t="shared" si="321"/>
        <v/>
      </c>
      <c r="O1354" s="16" t="str">
        <f t="shared" si="323"/>
        <v/>
      </c>
      <c r="P1354" s="18" t="str">
        <f t="shared" si="324"/>
        <v/>
      </c>
      <c r="Q1354" s="16">
        <v>118</v>
      </c>
      <c r="R1354" s="16">
        <v>144</v>
      </c>
      <c r="S1354" s="16">
        <v>14539</v>
      </c>
      <c r="T1354" s="16">
        <v>19357600</v>
      </c>
      <c r="U1354" s="16">
        <v>2105</v>
      </c>
      <c r="V1354" s="16">
        <v>4526602</v>
      </c>
      <c r="W1354" s="16">
        <v>11</v>
      </c>
      <c r="X1354" s="13"/>
      <c r="Y1354" s="13" t="s">
        <v>111</v>
      </c>
      <c r="Z1354" s="12">
        <v>3.3027000000000002</v>
      </c>
      <c r="AA1354" s="17">
        <f t="shared" si="320"/>
        <v>-3.6886261770272322E-2</v>
      </c>
      <c r="AB1354" s="12">
        <f t="shared" si="322"/>
        <v>4.2695528571428571</v>
      </c>
      <c r="AC1354" s="12">
        <f t="shared" si="325"/>
        <v>12.361350000000002</v>
      </c>
      <c r="AD1354" s="18">
        <f t="shared" si="326"/>
        <v>0.34539535383617942</v>
      </c>
      <c r="AE1354" s="13" t="s">
        <v>101</v>
      </c>
      <c r="AF1354" s="19" t="str">
        <f t="shared" si="327"/>
        <v/>
      </c>
      <c r="AG1354" s="20" t="str">
        <f t="shared" si="328"/>
        <v/>
      </c>
      <c r="AH1354" s="20">
        <f t="shared" si="329"/>
        <v>0.26717955563105972</v>
      </c>
      <c r="AI1354" s="13" t="s">
        <v>51</v>
      </c>
      <c r="AJ1354" s="13" t="s">
        <v>100</v>
      </c>
      <c r="AK1354" s="13" t="s">
        <v>52</v>
      </c>
      <c r="AL1354" s="13" t="s">
        <v>102</v>
      </c>
      <c r="AM1354" s="13" t="s">
        <v>103</v>
      </c>
      <c r="AN1354" s="12">
        <v>3.3027000000000002</v>
      </c>
      <c r="AO1354" s="12">
        <v>2.069E-2</v>
      </c>
      <c r="AP1354" s="12">
        <v>0.18087</v>
      </c>
      <c r="AQ1354" s="12">
        <v>0.10996</v>
      </c>
      <c r="AR1354" s="12"/>
      <c r="AS1354" s="13" t="s">
        <v>104</v>
      </c>
    </row>
    <row r="1355" spans="1:45" ht="21" customHeight="1">
      <c r="A1355" s="15">
        <v>46261</v>
      </c>
      <c r="B1355" s="13" t="s">
        <v>99</v>
      </c>
      <c r="C1355" s="13" t="s">
        <v>100</v>
      </c>
      <c r="D1355" s="15">
        <v>46218</v>
      </c>
      <c r="E1355" s="13">
        <f t="shared" si="330"/>
        <v>43</v>
      </c>
      <c r="F1355" s="13" t="str">
        <f t="shared" si="318"/>
        <v>개봉후</v>
      </c>
      <c r="G1355" s="13" t="str">
        <f t="shared" si="331"/>
        <v>목</v>
      </c>
      <c r="H1355" s="13">
        <f t="shared" si="332"/>
        <v>0</v>
      </c>
      <c r="I1355" s="16"/>
      <c r="J1355" s="16"/>
      <c r="K1355" s="16"/>
      <c r="L1355" s="17" t="str">
        <f t="shared" si="333"/>
        <v/>
      </c>
      <c r="M1355" s="17" t="str">
        <f t="shared" si="319"/>
        <v/>
      </c>
      <c r="N1355" s="16" t="str">
        <f t="shared" si="321"/>
        <v/>
      </c>
      <c r="O1355" s="16" t="str">
        <f t="shared" si="323"/>
        <v/>
      </c>
      <c r="P1355" s="18" t="str">
        <f t="shared" si="324"/>
        <v/>
      </c>
      <c r="Q1355" s="16">
        <v>127</v>
      </c>
      <c r="R1355" s="16">
        <v>156</v>
      </c>
      <c r="S1355" s="16">
        <v>15593</v>
      </c>
      <c r="T1355" s="16">
        <v>17928600</v>
      </c>
      <c r="U1355" s="16">
        <v>1826</v>
      </c>
      <c r="V1355" s="16">
        <v>4528428</v>
      </c>
      <c r="W1355" s="16">
        <v>10</v>
      </c>
      <c r="X1355" s="13"/>
      <c r="Y1355" s="13" t="s">
        <v>111</v>
      </c>
      <c r="Z1355" s="12">
        <v>2.7896000000000001</v>
      </c>
      <c r="AA1355" s="17">
        <f t="shared" si="320"/>
        <v>-0.15535773760862326</v>
      </c>
      <c r="AB1355" s="12">
        <f t="shared" si="322"/>
        <v>4.0837157142857148</v>
      </c>
      <c r="AC1355" s="12">
        <f t="shared" si="325"/>
        <v>11.602000714285717</v>
      </c>
      <c r="AD1355" s="18">
        <f t="shared" si="326"/>
        <v>0.35198374960082313</v>
      </c>
      <c r="AE1355" s="13" t="s">
        <v>101</v>
      </c>
      <c r="AF1355" s="19" t="str">
        <f t="shared" si="327"/>
        <v/>
      </c>
      <c r="AG1355" s="20" t="str">
        <f t="shared" si="328"/>
        <v/>
      </c>
      <c r="AH1355" s="20">
        <f t="shared" si="329"/>
        <v>0.24044128842063628</v>
      </c>
      <c r="AI1355" s="13" t="s">
        <v>51</v>
      </c>
      <c r="AJ1355" s="13" t="s">
        <v>100</v>
      </c>
      <c r="AK1355" s="13" t="s">
        <v>52</v>
      </c>
      <c r="AL1355" s="13" t="s">
        <v>102</v>
      </c>
      <c r="AM1355" s="13" t="s">
        <v>103</v>
      </c>
      <c r="AN1355" s="12">
        <v>2.7896000000000001</v>
      </c>
      <c r="AO1355" s="12">
        <v>2.6030000000000001E-2</v>
      </c>
      <c r="AP1355" s="12">
        <v>0.18537999999999999</v>
      </c>
      <c r="AQ1355" s="12">
        <v>0.11563</v>
      </c>
      <c r="AR1355" s="12"/>
      <c r="AS1355" s="13" t="s">
        <v>104</v>
      </c>
    </row>
    <row r="1356" spans="1:45" ht="21" customHeight="1">
      <c r="A1356" s="15">
        <v>46262</v>
      </c>
      <c r="B1356" s="13" t="s">
        <v>99</v>
      </c>
      <c r="C1356" s="13" t="s">
        <v>100</v>
      </c>
      <c r="D1356" s="15">
        <v>46218</v>
      </c>
      <c r="E1356" s="13">
        <f t="shared" si="330"/>
        <v>44</v>
      </c>
      <c r="F1356" s="13" t="str">
        <f t="shared" si="318"/>
        <v>개봉후</v>
      </c>
      <c r="G1356" s="13" t="str">
        <f t="shared" si="331"/>
        <v>금</v>
      </c>
      <c r="H1356" s="13">
        <f t="shared" si="332"/>
        <v>0</v>
      </c>
      <c r="I1356" s="16"/>
      <c r="J1356" s="16"/>
      <c r="K1356" s="16"/>
      <c r="L1356" s="17" t="str">
        <f t="shared" si="333"/>
        <v/>
      </c>
      <c r="M1356" s="17" t="str">
        <f t="shared" si="319"/>
        <v/>
      </c>
      <c r="N1356" s="16" t="str">
        <f t="shared" si="321"/>
        <v/>
      </c>
      <c r="O1356" s="16" t="str">
        <f t="shared" si="323"/>
        <v/>
      </c>
      <c r="P1356" s="18" t="str">
        <f t="shared" si="324"/>
        <v/>
      </c>
      <c r="Q1356" s="16">
        <v>121</v>
      </c>
      <c r="R1356" s="16">
        <v>151</v>
      </c>
      <c r="S1356" s="16">
        <v>15072</v>
      </c>
      <c r="T1356" s="16">
        <v>19876910</v>
      </c>
      <c r="U1356" s="16">
        <v>1971</v>
      </c>
      <c r="V1356" s="16">
        <v>4530399</v>
      </c>
      <c r="W1356" s="16">
        <v>9</v>
      </c>
      <c r="X1356" s="13"/>
      <c r="Y1356" s="13" t="s">
        <v>111</v>
      </c>
      <c r="Z1356" s="12">
        <v>2.9713099999999999</v>
      </c>
      <c r="AA1356" s="17">
        <f t="shared" si="320"/>
        <v>6.5138371092629654E-2</v>
      </c>
      <c r="AB1356" s="12">
        <f t="shared" si="322"/>
        <v>3.8326342857142861</v>
      </c>
      <c r="AC1356" s="12">
        <f t="shared" si="325"/>
        <v>10.903037857142859</v>
      </c>
      <c r="AD1356" s="18">
        <f t="shared" si="326"/>
        <v>0.35151985491854726</v>
      </c>
      <c r="AE1356" s="13" t="s">
        <v>101</v>
      </c>
      <c r="AF1356" s="19" t="str">
        <f t="shared" si="327"/>
        <v/>
      </c>
      <c r="AG1356" s="20" t="str">
        <f t="shared" si="328"/>
        <v/>
      </c>
      <c r="AH1356" s="20">
        <f t="shared" si="329"/>
        <v>0.27252129534278546</v>
      </c>
      <c r="AI1356" s="13" t="s">
        <v>51</v>
      </c>
      <c r="AJ1356" s="13" t="s">
        <v>100</v>
      </c>
      <c r="AK1356" s="13" t="s">
        <v>52</v>
      </c>
      <c r="AL1356" s="13" t="s">
        <v>102</v>
      </c>
      <c r="AM1356" s="13" t="s">
        <v>103</v>
      </c>
      <c r="AN1356" s="12">
        <v>2.9713099999999999</v>
      </c>
      <c r="AO1356" s="12">
        <v>2.5860000000000001E-2</v>
      </c>
      <c r="AP1356" s="12">
        <v>0.21808</v>
      </c>
      <c r="AQ1356" s="12">
        <v>9.6939999999999998E-2</v>
      </c>
      <c r="AR1356" s="12"/>
      <c r="AS1356" s="13" t="s">
        <v>104</v>
      </c>
    </row>
    <row r="1357" spans="1:45" ht="21" customHeight="1">
      <c r="A1357" s="15">
        <v>46263</v>
      </c>
      <c r="B1357" s="13" t="s">
        <v>99</v>
      </c>
      <c r="C1357" s="13" t="s">
        <v>100</v>
      </c>
      <c r="D1357" s="15">
        <v>46218</v>
      </c>
      <c r="E1357" s="13">
        <f t="shared" si="330"/>
        <v>45</v>
      </c>
      <c r="F1357" s="13" t="str">
        <f t="shared" si="318"/>
        <v>개봉후</v>
      </c>
      <c r="G1357" s="13" t="str">
        <f t="shared" si="331"/>
        <v>토</v>
      </c>
      <c r="H1357" s="13">
        <f t="shared" si="332"/>
        <v>1</v>
      </c>
      <c r="I1357" s="16"/>
      <c r="J1357" s="16"/>
      <c r="K1357" s="16"/>
      <c r="L1357" s="17" t="str">
        <f t="shared" si="333"/>
        <v/>
      </c>
      <c r="M1357" s="17" t="str">
        <f t="shared" si="319"/>
        <v/>
      </c>
      <c r="N1357" s="16" t="str">
        <f t="shared" si="321"/>
        <v/>
      </c>
      <c r="O1357" s="16" t="str">
        <f t="shared" si="323"/>
        <v/>
      </c>
      <c r="P1357" s="18" t="str">
        <f t="shared" si="324"/>
        <v/>
      </c>
      <c r="Q1357" s="16">
        <v>113</v>
      </c>
      <c r="R1357" s="16">
        <v>135</v>
      </c>
      <c r="S1357" s="16">
        <v>13516</v>
      </c>
      <c r="T1357" s="16">
        <v>25390600</v>
      </c>
      <c r="U1357" s="16">
        <v>2529</v>
      </c>
      <c r="V1357" s="16">
        <v>4532928</v>
      </c>
      <c r="W1357" s="16">
        <v>13</v>
      </c>
      <c r="X1357" s="13"/>
      <c r="Y1357" s="13" t="s">
        <v>111</v>
      </c>
      <c r="Z1357" s="12">
        <v>3.8106300000000002</v>
      </c>
      <c r="AA1357" s="17">
        <f t="shared" si="320"/>
        <v>0.28247473336676432</v>
      </c>
      <c r="AB1357" s="12">
        <f t="shared" si="322"/>
        <v>3.5887528571428571</v>
      </c>
      <c r="AC1357" s="12">
        <f t="shared" si="325"/>
        <v>10.220373571428572</v>
      </c>
      <c r="AD1357" s="18">
        <f t="shared" si="326"/>
        <v>0.35113715091347997</v>
      </c>
      <c r="AE1357" s="13" t="s">
        <v>101</v>
      </c>
      <c r="AF1357" s="19" t="str">
        <f t="shared" si="327"/>
        <v/>
      </c>
      <c r="AG1357" s="20" t="str">
        <f t="shared" si="328"/>
        <v/>
      </c>
      <c r="AH1357" s="20">
        <f t="shared" si="329"/>
        <v>0.37284644963005614</v>
      </c>
      <c r="AI1357" s="13" t="s">
        <v>51</v>
      </c>
      <c r="AJ1357" s="13" t="s">
        <v>100</v>
      </c>
      <c r="AK1357" s="13" t="s">
        <v>52</v>
      </c>
      <c r="AL1357" s="13" t="s">
        <v>102</v>
      </c>
      <c r="AM1357" s="13" t="s">
        <v>103</v>
      </c>
      <c r="AN1357" s="12">
        <v>3.8106300000000002</v>
      </c>
      <c r="AO1357" s="12">
        <v>4.1540000000000001E-2</v>
      </c>
      <c r="AP1357" s="12">
        <v>0.2029</v>
      </c>
      <c r="AQ1357" s="12">
        <v>0.10579</v>
      </c>
      <c r="AR1357" s="12"/>
      <c r="AS1357" s="13" t="s">
        <v>104</v>
      </c>
    </row>
    <row r="1358" spans="1:45" ht="21" customHeight="1">
      <c r="A1358" s="15">
        <v>46264</v>
      </c>
      <c r="B1358" s="13" t="s">
        <v>99</v>
      </c>
      <c r="C1358" s="13" t="s">
        <v>100</v>
      </c>
      <c r="D1358" s="15">
        <v>46218</v>
      </c>
      <c r="E1358" s="13">
        <f t="shared" si="330"/>
        <v>46</v>
      </c>
      <c r="F1358" s="13" t="str">
        <f t="shared" si="318"/>
        <v>개봉후</v>
      </c>
      <c r="G1358" s="13" t="str">
        <f t="shared" si="331"/>
        <v>일</v>
      </c>
      <c r="H1358" s="13">
        <f t="shared" si="332"/>
        <v>1</v>
      </c>
      <c r="I1358" s="16"/>
      <c r="J1358" s="16"/>
      <c r="K1358" s="16"/>
      <c r="L1358" s="17" t="str">
        <f t="shared" si="333"/>
        <v/>
      </c>
      <c r="M1358" s="17" t="str">
        <f t="shared" si="319"/>
        <v/>
      </c>
      <c r="N1358" s="16" t="str">
        <f t="shared" si="321"/>
        <v/>
      </c>
      <c r="O1358" s="16" t="str">
        <f t="shared" si="323"/>
        <v/>
      </c>
      <c r="P1358" s="18" t="str">
        <f t="shared" si="324"/>
        <v/>
      </c>
      <c r="Q1358" s="16">
        <v>114</v>
      </c>
      <c r="R1358" s="16">
        <v>134</v>
      </c>
      <c r="S1358" s="16">
        <v>13528</v>
      </c>
      <c r="T1358" s="16">
        <v>22046700</v>
      </c>
      <c r="U1358" s="16">
        <v>2152</v>
      </c>
      <c r="V1358" s="16">
        <v>4535080</v>
      </c>
      <c r="W1358" s="16">
        <v>13</v>
      </c>
      <c r="X1358" s="13"/>
      <c r="Y1358" s="13" t="s">
        <v>111</v>
      </c>
      <c r="Z1358" s="12">
        <v>2.8750399999999998</v>
      </c>
      <c r="AA1358" s="17">
        <f t="shared" si="320"/>
        <v>-0.24552108181586785</v>
      </c>
      <c r="AB1358" s="12">
        <f t="shared" si="322"/>
        <v>3.286612857142857</v>
      </c>
      <c r="AC1358" s="12">
        <f t="shared" si="325"/>
        <v>9.3856678571428578</v>
      </c>
      <c r="AD1358" s="18">
        <f t="shared" si="326"/>
        <v>0.35017357391798359</v>
      </c>
      <c r="AE1358" s="13" t="s">
        <v>101</v>
      </c>
      <c r="AF1358" s="19" t="str">
        <f t="shared" si="327"/>
        <v/>
      </c>
      <c r="AG1358" s="20" t="str">
        <f t="shared" si="328"/>
        <v/>
      </c>
      <c r="AH1358" s="20">
        <f t="shared" si="329"/>
        <v>0.30632236765250359</v>
      </c>
      <c r="AI1358" s="13" t="s">
        <v>51</v>
      </c>
      <c r="AJ1358" s="13" t="s">
        <v>100</v>
      </c>
      <c r="AK1358" s="13" t="s">
        <v>52</v>
      </c>
      <c r="AL1358" s="13" t="s">
        <v>102</v>
      </c>
      <c r="AM1358" s="13" t="s">
        <v>103</v>
      </c>
      <c r="AN1358" s="12">
        <v>2.8750399999999998</v>
      </c>
      <c r="AO1358" s="12">
        <v>3.6700000000000003E-2</v>
      </c>
      <c r="AP1358" s="12">
        <v>0.13148000000000001</v>
      </c>
      <c r="AQ1358" s="12">
        <v>0.12297</v>
      </c>
      <c r="AR1358" s="12"/>
      <c r="AS1358" s="13" t="s">
        <v>104</v>
      </c>
    </row>
    <row r="1359" spans="1:45" ht="21" customHeight="1">
      <c r="A1359" s="15">
        <v>46265</v>
      </c>
      <c r="B1359" s="13" t="s">
        <v>99</v>
      </c>
      <c r="C1359" s="13" t="s">
        <v>100</v>
      </c>
      <c r="D1359" s="15">
        <v>46218</v>
      </c>
      <c r="E1359" s="13">
        <f t="shared" si="330"/>
        <v>47</v>
      </c>
      <c r="F1359" s="13" t="str">
        <f t="shared" si="318"/>
        <v>개봉후</v>
      </c>
      <c r="G1359" s="13" t="str">
        <f t="shared" si="331"/>
        <v>월</v>
      </c>
      <c r="H1359" s="13">
        <f t="shared" si="332"/>
        <v>0</v>
      </c>
      <c r="I1359" s="16"/>
      <c r="J1359" s="16"/>
      <c r="K1359" s="16"/>
      <c r="L1359" s="17" t="str">
        <f t="shared" si="333"/>
        <v/>
      </c>
      <c r="M1359" s="17" t="str">
        <f t="shared" si="319"/>
        <v/>
      </c>
      <c r="N1359" s="16" t="str">
        <f t="shared" si="321"/>
        <v/>
      </c>
      <c r="O1359" s="16" t="str">
        <f t="shared" si="323"/>
        <v/>
      </c>
      <c r="P1359" s="18" t="str">
        <f t="shared" si="324"/>
        <v/>
      </c>
      <c r="Q1359" s="16">
        <v>112</v>
      </c>
      <c r="R1359" s="16">
        <v>150</v>
      </c>
      <c r="S1359" s="16">
        <v>15130</v>
      </c>
      <c r="T1359" s="16">
        <v>11130450</v>
      </c>
      <c r="U1359" s="16">
        <v>1130</v>
      </c>
      <c r="V1359" s="16">
        <v>4536210</v>
      </c>
      <c r="W1359" s="16">
        <v>9</v>
      </c>
      <c r="X1359" s="13"/>
      <c r="Y1359" s="13" t="s">
        <v>111</v>
      </c>
      <c r="Z1359" s="12">
        <v>2.2125900000000001</v>
      </c>
      <c r="AA1359" s="17">
        <f t="shared" si="320"/>
        <v>-0.23041418554176629</v>
      </c>
      <c r="AB1359" s="12">
        <f t="shared" si="322"/>
        <v>3.0558657142857135</v>
      </c>
      <c r="AC1359" s="12">
        <f t="shared" si="325"/>
        <v>8.5929342857142874</v>
      </c>
      <c r="AD1359" s="18">
        <f t="shared" si="326"/>
        <v>0.35562540253171443</v>
      </c>
      <c r="AE1359" s="13" t="s">
        <v>101</v>
      </c>
      <c r="AF1359" s="19" t="str">
        <f t="shared" si="327"/>
        <v/>
      </c>
      <c r="AG1359" s="20" t="str">
        <f t="shared" si="328"/>
        <v/>
      </c>
      <c r="AH1359" s="20">
        <f t="shared" si="329"/>
        <v>0.25748945894750069</v>
      </c>
      <c r="AI1359" s="13" t="s">
        <v>51</v>
      </c>
      <c r="AJ1359" s="13" t="s">
        <v>100</v>
      </c>
      <c r="AK1359" s="13" t="s">
        <v>52</v>
      </c>
      <c r="AL1359" s="13" t="s">
        <v>102</v>
      </c>
      <c r="AM1359" s="13" t="s">
        <v>103</v>
      </c>
      <c r="AN1359" s="12">
        <v>2.2125900000000001</v>
      </c>
      <c r="AO1359" s="12">
        <v>2.3189999999999999E-2</v>
      </c>
      <c r="AP1359" s="12">
        <v>0.22409000000000001</v>
      </c>
      <c r="AQ1359" s="12">
        <v>0.10846</v>
      </c>
      <c r="AR1359" s="12"/>
      <c r="AS1359" s="13" t="s">
        <v>104</v>
      </c>
    </row>
    <row r="1360" spans="1:45" ht="21" customHeight="1">
      <c r="A1360" s="15">
        <v>46266</v>
      </c>
      <c r="B1360" s="13" t="s">
        <v>99</v>
      </c>
      <c r="C1360" s="13" t="s">
        <v>100</v>
      </c>
      <c r="D1360" s="15">
        <v>46218</v>
      </c>
      <c r="E1360" s="13">
        <f t="shared" si="330"/>
        <v>48</v>
      </c>
      <c r="F1360" s="13" t="str">
        <f t="shared" si="318"/>
        <v>개봉후</v>
      </c>
      <c r="G1360" s="13" t="str">
        <f t="shared" si="331"/>
        <v>화</v>
      </c>
      <c r="H1360" s="13">
        <f t="shared" si="332"/>
        <v>0</v>
      </c>
      <c r="I1360" s="16"/>
      <c r="J1360" s="16"/>
      <c r="K1360" s="16"/>
      <c r="L1360" s="17" t="str">
        <f t="shared" si="333"/>
        <v/>
      </c>
      <c r="M1360" s="17" t="str">
        <f t="shared" si="319"/>
        <v/>
      </c>
      <c r="N1360" s="16" t="str">
        <f t="shared" si="321"/>
        <v/>
      </c>
      <c r="O1360" s="16" t="str">
        <f t="shared" si="323"/>
        <v/>
      </c>
      <c r="P1360" s="18" t="str">
        <f t="shared" si="324"/>
        <v/>
      </c>
      <c r="Q1360" s="16">
        <v>117</v>
      </c>
      <c r="R1360" s="16">
        <v>150</v>
      </c>
      <c r="S1360" s="16">
        <v>15526</v>
      </c>
      <c r="T1360" s="16">
        <v>9543400</v>
      </c>
      <c r="U1360" s="16">
        <v>969</v>
      </c>
      <c r="V1360" s="16">
        <v>4537179</v>
      </c>
      <c r="W1360" s="16">
        <v>10</v>
      </c>
      <c r="X1360" s="13"/>
      <c r="Y1360" s="13" t="s">
        <v>111</v>
      </c>
      <c r="Z1360" s="12">
        <v>2.2634799999999999</v>
      </c>
      <c r="AA1360" s="17">
        <f t="shared" si="320"/>
        <v>2.3000194342376989E-2</v>
      </c>
      <c r="AB1360" s="12">
        <f t="shared" si="322"/>
        <v>2.8893357142857146</v>
      </c>
      <c r="AC1360" s="12">
        <f t="shared" si="325"/>
        <v>7.9695242857142858</v>
      </c>
      <c r="AD1360" s="18">
        <f t="shared" si="326"/>
        <v>0.36254807824163016</v>
      </c>
      <c r="AE1360" s="13" t="s">
        <v>101</v>
      </c>
      <c r="AF1360" s="19" t="str">
        <f t="shared" si="327"/>
        <v/>
      </c>
      <c r="AG1360" s="20" t="str">
        <f t="shared" si="328"/>
        <v/>
      </c>
      <c r="AH1360" s="20">
        <f t="shared" si="329"/>
        <v>0.28401695243684555</v>
      </c>
      <c r="AI1360" s="13" t="s">
        <v>51</v>
      </c>
      <c r="AJ1360" s="13" t="s">
        <v>100</v>
      </c>
      <c r="AK1360" s="13" t="s">
        <v>52</v>
      </c>
      <c r="AL1360" s="13" t="s">
        <v>102</v>
      </c>
      <c r="AM1360" s="13" t="s">
        <v>103</v>
      </c>
      <c r="AN1360" s="12">
        <v>2.2634799999999999</v>
      </c>
      <c r="AO1360" s="12">
        <v>1.2840000000000001E-2</v>
      </c>
      <c r="AP1360" s="12">
        <v>0.15651000000000001</v>
      </c>
      <c r="AQ1360" s="12">
        <v>9.511E-2</v>
      </c>
      <c r="AR1360" s="12"/>
      <c r="AS1360" s="13" t="s">
        <v>104</v>
      </c>
    </row>
    <row r="1361" spans="1:45" ht="21" customHeight="1">
      <c r="A1361" s="15">
        <v>46267</v>
      </c>
      <c r="B1361" s="13" t="s">
        <v>99</v>
      </c>
      <c r="C1361" s="13" t="s">
        <v>100</v>
      </c>
      <c r="D1361" s="15">
        <v>46218</v>
      </c>
      <c r="E1361" s="13">
        <f t="shared" si="330"/>
        <v>49</v>
      </c>
      <c r="F1361" s="13" t="str">
        <f t="shared" si="318"/>
        <v>개봉후</v>
      </c>
      <c r="G1361" s="13" t="str">
        <f t="shared" si="331"/>
        <v>수</v>
      </c>
      <c r="H1361" s="13">
        <f t="shared" si="332"/>
        <v>0</v>
      </c>
      <c r="I1361" s="16"/>
      <c r="J1361" s="16"/>
      <c r="K1361" s="16"/>
      <c r="L1361" s="17" t="str">
        <f t="shared" si="333"/>
        <v/>
      </c>
      <c r="M1361" s="17" t="str">
        <f t="shared" si="319"/>
        <v/>
      </c>
      <c r="N1361" s="16" t="str">
        <f t="shared" si="321"/>
        <v/>
      </c>
      <c r="O1361" s="16" t="str">
        <f t="shared" si="323"/>
        <v/>
      </c>
      <c r="P1361" s="18" t="str">
        <f t="shared" si="324"/>
        <v/>
      </c>
      <c r="Q1361" s="16">
        <v>78</v>
      </c>
      <c r="R1361" s="16">
        <v>91</v>
      </c>
      <c r="S1361" s="16">
        <v>8524</v>
      </c>
      <c r="T1361" s="16">
        <v>7296450</v>
      </c>
      <c r="U1361" s="16">
        <v>705</v>
      </c>
      <c r="V1361" s="16">
        <v>4537884</v>
      </c>
      <c r="W1361" s="16">
        <v>14</v>
      </c>
      <c r="X1361" s="13"/>
      <c r="Y1361" s="13" t="s">
        <v>111</v>
      </c>
      <c r="Z1361" s="12">
        <v>1.9042300000000001</v>
      </c>
      <c r="AA1361" s="17">
        <f t="shared" si="320"/>
        <v>-0.15871578277696285</v>
      </c>
      <c r="AB1361" s="12">
        <f t="shared" si="322"/>
        <v>2.6895542857142862</v>
      </c>
      <c r="AC1361" s="12">
        <f t="shared" si="325"/>
        <v>7.4438060714285701</v>
      </c>
      <c r="AD1361" s="18">
        <f t="shared" si="326"/>
        <v>0.36131439480100846</v>
      </c>
      <c r="AE1361" s="13" t="s">
        <v>101</v>
      </c>
      <c r="AF1361" s="19" t="str">
        <f t="shared" si="327"/>
        <v/>
      </c>
      <c r="AG1361" s="20" t="str">
        <f t="shared" si="328"/>
        <v/>
      </c>
      <c r="AH1361" s="20">
        <f t="shared" si="329"/>
        <v>0.25581402601405384</v>
      </c>
      <c r="AI1361" s="13" t="s">
        <v>51</v>
      </c>
      <c r="AJ1361" s="13" t="s">
        <v>100</v>
      </c>
      <c r="AK1361" s="13" t="s">
        <v>52</v>
      </c>
      <c r="AL1361" s="13" t="s">
        <v>102</v>
      </c>
      <c r="AM1361" s="13" t="s">
        <v>103</v>
      </c>
      <c r="AN1361" s="12">
        <v>1.9042300000000001</v>
      </c>
      <c r="AO1361" s="12">
        <v>1.601E-2</v>
      </c>
      <c r="AP1361" s="12">
        <v>0.13699</v>
      </c>
      <c r="AQ1361" s="12">
        <v>9.5610000000000001E-2</v>
      </c>
      <c r="AR1361" s="12"/>
      <c r="AS1361" s="13" t="s">
        <v>104</v>
      </c>
    </row>
    <row r="1362" spans="1:45" ht="21" customHeight="1">
      <c r="A1362" s="15">
        <v>46268</v>
      </c>
      <c r="B1362" s="13" t="s">
        <v>99</v>
      </c>
      <c r="C1362" s="13" t="s">
        <v>100</v>
      </c>
      <c r="D1362" s="15">
        <v>46218</v>
      </c>
      <c r="E1362" s="13">
        <f t="shared" si="330"/>
        <v>50</v>
      </c>
      <c r="F1362" s="13" t="str">
        <f t="shared" si="318"/>
        <v>개봉후</v>
      </c>
      <c r="G1362" s="13" t="str">
        <f t="shared" si="331"/>
        <v>목</v>
      </c>
      <c r="H1362" s="13">
        <f t="shared" si="332"/>
        <v>0</v>
      </c>
      <c r="I1362" s="16"/>
      <c r="J1362" s="16"/>
      <c r="K1362" s="16"/>
      <c r="L1362" s="17" t="str">
        <f t="shared" si="333"/>
        <v/>
      </c>
      <c r="M1362" s="17" t="str">
        <f t="shared" si="319"/>
        <v/>
      </c>
      <c r="N1362" s="16" t="str">
        <f t="shared" si="321"/>
        <v/>
      </c>
      <c r="O1362" s="16" t="str">
        <f t="shared" si="323"/>
        <v/>
      </c>
      <c r="P1362" s="18" t="str">
        <f t="shared" si="324"/>
        <v/>
      </c>
      <c r="Q1362" s="16">
        <v>82</v>
      </c>
      <c r="R1362" s="16">
        <v>91</v>
      </c>
      <c r="S1362" s="16">
        <v>8720</v>
      </c>
      <c r="T1362" s="16">
        <v>5487460</v>
      </c>
      <c r="U1362" s="16">
        <v>557</v>
      </c>
      <c r="V1362" s="16">
        <v>4538441</v>
      </c>
      <c r="W1362" s="16">
        <v>15</v>
      </c>
      <c r="X1362" s="13"/>
      <c r="Y1362" s="13" t="s">
        <v>111</v>
      </c>
      <c r="Z1362" s="12">
        <v>1.7253499999999999</v>
      </c>
      <c r="AA1362" s="17">
        <f t="shared" si="320"/>
        <v>-9.3938232251356224E-2</v>
      </c>
      <c r="AB1362" s="12">
        <f t="shared" si="322"/>
        <v>2.5375185714285715</v>
      </c>
      <c r="AC1362" s="12">
        <f t="shared" si="325"/>
        <v>6.9110978571428578</v>
      </c>
      <c r="AD1362" s="18">
        <f t="shared" si="326"/>
        <v>0.36716577074740137</v>
      </c>
      <c r="AE1362" s="13" t="s">
        <v>101</v>
      </c>
      <c r="AF1362" s="19" t="str">
        <f t="shared" si="327"/>
        <v/>
      </c>
      <c r="AG1362" s="20" t="str">
        <f t="shared" si="328"/>
        <v/>
      </c>
      <c r="AH1362" s="20">
        <f t="shared" si="329"/>
        <v>0.24964919259778551</v>
      </c>
      <c r="AI1362" s="13" t="s">
        <v>51</v>
      </c>
      <c r="AJ1362" s="13" t="s">
        <v>100</v>
      </c>
      <c r="AK1362" s="13" t="s">
        <v>52</v>
      </c>
      <c r="AL1362" s="13" t="s">
        <v>102</v>
      </c>
      <c r="AM1362" s="13" t="s">
        <v>103</v>
      </c>
      <c r="AN1362" s="12">
        <v>1.7253499999999999</v>
      </c>
      <c r="AO1362" s="12">
        <v>1.451E-2</v>
      </c>
      <c r="AP1362" s="12">
        <v>0.14566999999999999</v>
      </c>
      <c r="AQ1362" s="12">
        <v>0.10478</v>
      </c>
      <c r="AR1362" s="12"/>
      <c r="AS1362" s="13" t="s">
        <v>104</v>
      </c>
    </row>
    <row r="1363" spans="1:45" ht="21" customHeight="1">
      <c r="A1363" s="15">
        <v>46269</v>
      </c>
      <c r="B1363" s="13" t="s">
        <v>99</v>
      </c>
      <c r="C1363" s="13" t="s">
        <v>100</v>
      </c>
      <c r="D1363" s="15">
        <v>46218</v>
      </c>
      <c r="E1363" s="13">
        <f t="shared" si="330"/>
        <v>51</v>
      </c>
      <c r="F1363" s="13" t="str">
        <f t="shared" si="318"/>
        <v>개봉후</v>
      </c>
      <c r="G1363" s="13" t="str">
        <f t="shared" si="331"/>
        <v>금</v>
      </c>
      <c r="H1363" s="13">
        <f t="shared" si="332"/>
        <v>0</v>
      </c>
      <c r="I1363" s="16"/>
      <c r="J1363" s="16"/>
      <c r="K1363" s="16"/>
      <c r="L1363" s="17" t="str">
        <f t="shared" si="333"/>
        <v/>
      </c>
      <c r="M1363" s="17" t="str">
        <f t="shared" si="319"/>
        <v/>
      </c>
      <c r="N1363" s="16" t="str">
        <f t="shared" si="321"/>
        <v/>
      </c>
      <c r="O1363" s="16" t="str">
        <f t="shared" si="323"/>
        <v/>
      </c>
      <c r="P1363" s="18" t="str">
        <f t="shared" si="324"/>
        <v/>
      </c>
      <c r="Q1363" s="16">
        <v>78</v>
      </c>
      <c r="R1363" s="16">
        <v>91</v>
      </c>
      <c r="S1363" s="16">
        <v>8419</v>
      </c>
      <c r="T1363" s="16">
        <v>5864200</v>
      </c>
      <c r="U1363" s="16">
        <v>587</v>
      </c>
      <c r="V1363" s="16">
        <v>4539028</v>
      </c>
      <c r="W1363" s="16">
        <v>17</v>
      </c>
      <c r="X1363" s="13"/>
      <c r="Y1363" s="13" t="s">
        <v>111</v>
      </c>
      <c r="Z1363" s="12">
        <v>1.90506</v>
      </c>
      <c r="AA1363" s="17">
        <f t="shared" si="320"/>
        <v>0.10415857652070604</v>
      </c>
      <c r="AB1363" s="12">
        <f t="shared" si="322"/>
        <v>2.3851971428571432</v>
      </c>
      <c r="AC1363" s="12">
        <f t="shared" si="325"/>
        <v>6.4149978571428576</v>
      </c>
      <c r="AD1363" s="18">
        <f t="shared" si="326"/>
        <v>0.37181573493455128</v>
      </c>
      <c r="AE1363" s="13" t="s">
        <v>101</v>
      </c>
      <c r="AF1363" s="19" t="str">
        <f t="shared" si="327"/>
        <v/>
      </c>
      <c r="AG1363" s="20" t="str">
        <f t="shared" si="328"/>
        <v/>
      </c>
      <c r="AH1363" s="20">
        <f t="shared" si="329"/>
        <v>0.29696970169347564</v>
      </c>
      <c r="AI1363" s="13" t="s">
        <v>51</v>
      </c>
      <c r="AJ1363" s="13" t="s">
        <v>100</v>
      </c>
      <c r="AK1363" s="13" t="s">
        <v>52</v>
      </c>
      <c r="AL1363" s="13" t="s">
        <v>102</v>
      </c>
      <c r="AM1363" s="13" t="s">
        <v>103</v>
      </c>
      <c r="AN1363" s="12">
        <v>1.90506</v>
      </c>
      <c r="AO1363" s="12">
        <v>1.685E-2</v>
      </c>
      <c r="AP1363" s="12">
        <v>0.14934</v>
      </c>
      <c r="AQ1363" s="12">
        <v>0.10846</v>
      </c>
      <c r="AR1363" s="12"/>
      <c r="AS1363" s="13" t="s">
        <v>104</v>
      </c>
    </row>
    <row r="1364" spans="1:45" ht="21" customHeight="1">
      <c r="A1364" s="15">
        <v>46270</v>
      </c>
      <c r="B1364" s="13" t="s">
        <v>99</v>
      </c>
      <c r="C1364" s="13" t="s">
        <v>100</v>
      </c>
      <c r="D1364" s="15">
        <v>46218</v>
      </c>
      <c r="E1364" s="13">
        <f t="shared" si="330"/>
        <v>52</v>
      </c>
      <c r="F1364" s="13" t="str">
        <f t="shared" si="318"/>
        <v>개봉후</v>
      </c>
      <c r="G1364" s="13" t="str">
        <f t="shared" si="331"/>
        <v>토</v>
      </c>
      <c r="H1364" s="13">
        <f t="shared" si="332"/>
        <v>1</v>
      </c>
      <c r="I1364" s="16"/>
      <c r="J1364" s="16"/>
      <c r="K1364" s="16"/>
      <c r="L1364" s="17" t="str">
        <f t="shared" si="333"/>
        <v/>
      </c>
      <c r="M1364" s="17" t="str">
        <f t="shared" si="319"/>
        <v/>
      </c>
      <c r="N1364" s="16" t="str">
        <f t="shared" si="321"/>
        <v/>
      </c>
      <c r="O1364" s="16" t="str">
        <f t="shared" si="323"/>
        <v/>
      </c>
      <c r="P1364" s="18" t="str">
        <f t="shared" si="324"/>
        <v/>
      </c>
      <c r="Q1364" s="16">
        <v>84</v>
      </c>
      <c r="R1364" s="16">
        <v>97</v>
      </c>
      <c r="S1364" s="16">
        <v>9161</v>
      </c>
      <c r="T1364" s="16">
        <v>10868910</v>
      </c>
      <c r="U1364" s="16">
        <v>1078</v>
      </c>
      <c r="V1364" s="16">
        <v>4540106</v>
      </c>
      <c r="W1364" s="16">
        <v>20</v>
      </c>
      <c r="X1364" s="13"/>
      <c r="Y1364" s="13" t="s">
        <v>111</v>
      </c>
      <c r="Z1364" s="12">
        <v>2.1752099999999999</v>
      </c>
      <c r="AA1364" s="17">
        <f t="shared" si="320"/>
        <v>0.14180655727378655</v>
      </c>
      <c r="AB1364" s="12">
        <f t="shared" si="322"/>
        <v>2.1515657142857143</v>
      </c>
      <c r="AC1364" s="12">
        <f t="shared" si="325"/>
        <v>5.9309239285714268</v>
      </c>
      <c r="AD1364" s="18">
        <f t="shared" si="326"/>
        <v>0.36277074873964182</v>
      </c>
      <c r="AE1364" s="13" t="s">
        <v>101</v>
      </c>
      <c r="AF1364" s="19" t="str">
        <f t="shared" si="327"/>
        <v/>
      </c>
      <c r="AG1364" s="20" t="str">
        <f t="shared" si="328"/>
        <v/>
      </c>
      <c r="AH1364" s="20">
        <f t="shared" si="329"/>
        <v>0.36675735959471994</v>
      </c>
      <c r="AI1364" s="13" t="s">
        <v>51</v>
      </c>
      <c r="AJ1364" s="13" t="s">
        <v>100</v>
      </c>
      <c r="AK1364" s="13" t="s">
        <v>52</v>
      </c>
      <c r="AL1364" s="13" t="s">
        <v>102</v>
      </c>
      <c r="AM1364" s="13" t="s">
        <v>103</v>
      </c>
      <c r="AN1364" s="12">
        <v>2.1752099999999999</v>
      </c>
      <c r="AO1364" s="12">
        <v>2.7689999999999999E-2</v>
      </c>
      <c r="AP1364" s="12">
        <v>0.11229</v>
      </c>
      <c r="AQ1364" s="12">
        <v>0.12598000000000001</v>
      </c>
      <c r="AR1364" s="12"/>
      <c r="AS1364" s="13" t="s">
        <v>104</v>
      </c>
    </row>
    <row r="1365" spans="1:45" ht="21" customHeight="1">
      <c r="A1365" s="15">
        <v>46271</v>
      </c>
      <c r="B1365" s="13" t="s">
        <v>99</v>
      </c>
      <c r="C1365" s="13" t="s">
        <v>100</v>
      </c>
      <c r="D1365" s="15">
        <v>46218</v>
      </c>
      <c r="E1365" s="13">
        <f t="shared" si="330"/>
        <v>53</v>
      </c>
      <c r="F1365" s="13" t="str">
        <f t="shared" si="318"/>
        <v>개봉후</v>
      </c>
      <c r="G1365" s="13" t="str">
        <f t="shared" si="331"/>
        <v>일</v>
      </c>
      <c r="H1365" s="13">
        <f t="shared" si="332"/>
        <v>1</v>
      </c>
      <c r="I1365" s="16"/>
      <c r="J1365" s="16"/>
      <c r="K1365" s="16"/>
      <c r="L1365" s="17" t="str">
        <f t="shared" si="333"/>
        <v/>
      </c>
      <c r="M1365" s="17" t="str">
        <f t="shared" si="319"/>
        <v/>
      </c>
      <c r="N1365" s="16" t="str">
        <f t="shared" si="321"/>
        <v/>
      </c>
      <c r="O1365" s="16" t="str">
        <f t="shared" si="323"/>
        <v/>
      </c>
      <c r="P1365" s="18" t="str">
        <f t="shared" si="324"/>
        <v/>
      </c>
      <c r="Q1365" s="16">
        <v>79</v>
      </c>
      <c r="R1365" s="16">
        <v>86</v>
      </c>
      <c r="S1365" s="16">
        <v>8281</v>
      </c>
      <c r="T1365" s="16">
        <v>8752050</v>
      </c>
      <c r="U1365" s="16">
        <v>874</v>
      </c>
      <c r="V1365" s="16">
        <v>4540980</v>
      </c>
      <c r="W1365" s="16">
        <v>19</v>
      </c>
      <c r="X1365" s="13"/>
      <c r="Y1365" s="13" t="s">
        <v>111</v>
      </c>
      <c r="Z1365" s="12">
        <v>2.09362</v>
      </c>
      <c r="AA1365" s="17">
        <f t="shared" si="320"/>
        <v>-3.75090221174047E-2</v>
      </c>
      <c r="AB1365" s="12">
        <f t="shared" si="322"/>
        <v>2.0399342857142857</v>
      </c>
      <c r="AC1365" s="12">
        <f t="shared" si="325"/>
        <v>5.4061235714285711</v>
      </c>
      <c r="AD1365" s="18">
        <f t="shared" si="326"/>
        <v>0.37733770949953183</v>
      </c>
      <c r="AE1365" s="13" t="s">
        <v>101</v>
      </c>
      <c r="AF1365" s="19" t="str">
        <f t="shared" si="327"/>
        <v/>
      </c>
      <c r="AG1365" s="20" t="str">
        <f t="shared" si="328"/>
        <v/>
      </c>
      <c r="AH1365" s="20">
        <f t="shared" si="329"/>
        <v>0.38726824726404835</v>
      </c>
      <c r="AI1365" s="13" t="s">
        <v>51</v>
      </c>
      <c r="AJ1365" s="13" t="s">
        <v>100</v>
      </c>
      <c r="AK1365" s="13" t="s">
        <v>52</v>
      </c>
      <c r="AL1365" s="13" t="s">
        <v>102</v>
      </c>
      <c r="AM1365" s="13" t="s">
        <v>103</v>
      </c>
      <c r="AN1365" s="12">
        <v>2.09362</v>
      </c>
      <c r="AO1365" s="12">
        <v>2.853E-2</v>
      </c>
      <c r="AP1365" s="12">
        <v>0.10111000000000001</v>
      </c>
      <c r="AQ1365" s="12">
        <v>0.13732</v>
      </c>
      <c r="AR1365" s="12"/>
      <c r="AS1365" s="13" t="s">
        <v>104</v>
      </c>
    </row>
    <row r="1366" spans="1:45" ht="21" customHeight="1">
      <c r="A1366" s="15">
        <v>46272</v>
      </c>
      <c r="B1366" s="13" t="s">
        <v>99</v>
      </c>
      <c r="C1366" s="13" t="s">
        <v>100</v>
      </c>
      <c r="D1366" s="15">
        <v>46218</v>
      </c>
      <c r="E1366" s="13">
        <f t="shared" si="330"/>
        <v>54</v>
      </c>
      <c r="F1366" s="13" t="str">
        <f t="shared" si="318"/>
        <v>개봉후</v>
      </c>
      <c r="G1366" s="13" t="str">
        <f t="shared" si="331"/>
        <v>월</v>
      </c>
      <c r="H1366" s="13">
        <f t="shared" si="332"/>
        <v>0</v>
      </c>
      <c r="I1366" s="16"/>
      <c r="J1366" s="16"/>
      <c r="K1366" s="16"/>
      <c r="L1366" s="17" t="str">
        <f t="shared" si="333"/>
        <v/>
      </c>
      <c r="M1366" s="17" t="str">
        <f t="shared" si="319"/>
        <v/>
      </c>
      <c r="N1366" s="16" t="str">
        <f t="shared" si="321"/>
        <v/>
      </c>
      <c r="O1366" s="16" t="str">
        <f t="shared" si="323"/>
        <v/>
      </c>
      <c r="P1366" s="18" t="str">
        <f t="shared" si="324"/>
        <v/>
      </c>
      <c r="Q1366" s="16">
        <v>64</v>
      </c>
      <c r="R1366" s="16">
        <v>68</v>
      </c>
      <c r="S1366" s="16">
        <v>6480</v>
      </c>
      <c r="T1366" s="16">
        <v>3396600</v>
      </c>
      <c r="U1366" s="16">
        <v>354</v>
      </c>
      <c r="V1366" s="16">
        <v>4541334</v>
      </c>
      <c r="W1366" s="16">
        <v>18</v>
      </c>
      <c r="X1366" s="13"/>
      <c r="Y1366" s="13" t="s">
        <v>111</v>
      </c>
      <c r="Z1366" s="12">
        <v>1.69198</v>
      </c>
      <c r="AA1366" s="17">
        <f t="shared" si="320"/>
        <v>-0.19183997095939087</v>
      </c>
      <c r="AB1366" s="12">
        <f t="shared" si="322"/>
        <v>1.9655614285714285</v>
      </c>
      <c r="AC1366" s="12">
        <f t="shared" si="325"/>
        <v>4.9629785714285708</v>
      </c>
      <c r="AD1366" s="18">
        <f t="shared" si="326"/>
        <v>0.39604471393186985</v>
      </c>
      <c r="AE1366" s="13" t="s">
        <v>101</v>
      </c>
      <c r="AF1366" s="19" t="str">
        <f t="shared" si="327"/>
        <v/>
      </c>
      <c r="AG1366" s="20" t="str">
        <f t="shared" si="328"/>
        <v/>
      </c>
      <c r="AH1366" s="20">
        <f t="shared" si="329"/>
        <v>0.34092027109296408</v>
      </c>
      <c r="AI1366" s="13" t="s">
        <v>51</v>
      </c>
      <c r="AJ1366" s="13" t="s">
        <v>100</v>
      </c>
      <c r="AK1366" s="13" t="s">
        <v>52</v>
      </c>
      <c r="AL1366" s="13" t="s">
        <v>102</v>
      </c>
      <c r="AM1366" s="13" t="s">
        <v>103</v>
      </c>
      <c r="AN1366" s="12">
        <v>1.69198</v>
      </c>
      <c r="AO1366" s="12">
        <v>1.201E-2</v>
      </c>
      <c r="AP1366" s="12">
        <v>0.14749999999999999</v>
      </c>
      <c r="AQ1366" s="12">
        <v>0.10328</v>
      </c>
      <c r="AR1366" s="12"/>
      <c r="AS1366" s="13" t="s">
        <v>104</v>
      </c>
    </row>
    <row r="1367" spans="1:45" ht="21" customHeight="1">
      <c r="A1367" s="15">
        <v>46273</v>
      </c>
      <c r="B1367" s="13" t="s">
        <v>99</v>
      </c>
      <c r="C1367" s="13" t="s">
        <v>100</v>
      </c>
      <c r="D1367" s="15">
        <v>46218</v>
      </c>
      <c r="E1367" s="13">
        <f t="shared" si="330"/>
        <v>55</v>
      </c>
      <c r="F1367" s="13" t="str">
        <f t="shared" si="318"/>
        <v>개봉후</v>
      </c>
      <c r="G1367" s="13" t="str">
        <f t="shared" si="331"/>
        <v>화</v>
      </c>
      <c r="H1367" s="13">
        <f t="shared" si="332"/>
        <v>0</v>
      </c>
      <c r="I1367" s="16"/>
      <c r="J1367" s="16"/>
      <c r="K1367" s="16"/>
      <c r="L1367" s="17" t="str">
        <f t="shared" si="333"/>
        <v/>
      </c>
      <c r="M1367" s="17" t="str">
        <f t="shared" si="319"/>
        <v/>
      </c>
      <c r="N1367" s="16" t="str">
        <f t="shared" si="321"/>
        <v/>
      </c>
      <c r="O1367" s="16" t="str">
        <f t="shared" si="323"/>
        <v/>
      </c>
      <c r="P1367" s="18" t="str">
        <f t="shared" si="324"/>
        <v/>
      </c>
      <c r="Q1367" s="16">
        <v>68</v>
      </c>
      <c r="R1367" s="16">
        <v>75</v>
      </c>
      <c r="S1367" s="16">
        <v>6846</v>
      </c>
      <c r="T1367" s="16">
        <v>3493900</v>
      </c>
      <c r="U1367" s="16">
        <v>366</v>
      </c>
      <c r="V1367" s="16">
        <v>4541700</v>
      </c>
      <c r="W1367" s="16">
        <v>19</v>
      </c>
      <c r="X1367" s="13"/>
      <c r="Y1367" s="13" t="s">
        <v>111</v>
      </c>
      <c r="Z1367" s="12">
        <v>1.54314</v>
      </c>
      <c r="AA1367" s="17">
        <f t="shared" si="320"/>
        <v>-8.7967942883485639E-2</v>
      </c>
      <c r="AB1367" s="12">
        <f t="shared" si="322"/>
        <v>1.8626557142857139</v>
      </c>
      <c r="AC1367" s="12">
        <f t="shared" si="325"/>
        <v>4.620946428571429</v>
      </c>
      <c r="AD1367" s="18">
        <f t="shared" si="326"/>
        <v>0.40308965773090688</v>
      </c>
      <c r="AE1367" s="13" t="s">
        <v>101</v>
      </c>
      <c r="AF1367" s="19" t="str">
        <f t="shared" si="327"/>
        <v/>
      </c>
      <c r="AG1367" s="20" t="str">
        <f t="shared" si="328"/>
        <v/>
      </c>
      <c r="AH1367" s="20">
        <f t="shared" si="329"/>
        <v>0.33394457690717344</v>
      </c>
      <c r="AI1367" s="13" t="s">
        <v>51</v>
      </c>
      <c r="AJ1367" s="13" t="s">
        <v>100</v>
      </c>
      <c r="AK1367" s="13" t="s">
        <v>52</v>
      </c>
      <c r="AL1367" s="13" t="s">
        <v>102</v>
      </c>
      <c r="AM1367" s="13" t="s">
        <v>103</v>
      </c>
      <c r="AN1367" s="12">
        <v>1.54314</v>
      </c>
      <c r="AO1367" s="12">
        <v>9.3399999999999993E-3</v>
      </c>
      <c r="AP1367" s="12">
        <v>0.14433000000000001</v>
      </c>
      <c r="AQ1367" s="12">
        <v>9.11E-2</v>
      </c>
      <c r="AR1367" s="12"/>
      <c r="AS1367" s="13" t="s">
        <v>104</v>
      </c>
    </row>
    <row r="1368" spans="1:45" ht="21" customHeight="1">
      <c r="A1368" s="15">
        <v>46274</v>
      </c>
      <c r="B1368" s="13" t="s">
        <v>99</v>
      </c>
      <c r="C1368" s="13" t="s">
        <v>100</v>
      </c>
      <c r="D1368" s="15">
        <v>46218</v>
      </c>
      <c r="E1368" s="13">
        <f t="shared" si="330"/>
        <v>56</v>
      </c>
      <c r="F1368" s="13" t="str">
        <f t="shared" si="318"/>
        <v>개봉후</v>
      </c>
      <c r="G1368" s="13" t="str">
        <f t="shared" si="331"/>
        <v>수</v>
      </c>
      <c r="H1368" s="13">
        <f t="shared" si="332"/>
        <v>0</v>
      </c>
      <c r="I1368" s="16"/>
      <c r="J1368" s="16"/>
      <c r="K1368" s="16"/>
      <c r="L1368" s="17" t="str">
        <f t="shared" si="333"/>
        <v/>
      </c>
      <c r="M1368" s="17" t="str">
        <f t="shared" si="319"/>
        <v/>
      </c>
      <c r="N1368" s="16" t="str">
        <f t="shared" si="321"/>
        <v/>
      </c>
      <c r="O1368" s="16" t="str">
        <f t="shared" si="323"/>
        <v/>
      </c>
      <c r="P1368" s="18" t="str">
        <f t="shared" si="324"/>
        <v/>
      </c>
      <c r="Q1368" s="16">
        <v>88</v>
      </c>
      <c r="R1368" s="16">
        <v>220</v>
      </c>
      <c r="S1368" s="16">
        <v>25117</v>
      </c>
      <c r="T1368" s="16">
        <v>62400700</v>
      </c>
      <c r="U1368" s="16">
        <v>5316</v>
      </c>
      <c r="V1368" s="16">
        <v>4547016</v>
      </c>
      <c r="W1368" s="16">
        <v>5</v>
      </c>
      <c r="X1368" s="13"/>
      <c r="Y1368" s="13" t="s">
        <v>111</v>
      </c>
      <c r="Z1368" s="12">
        <v>1.5982000000000001</v>
      </c>
      <c r="AA1368" s="17">
        <f t="shared" si="320"/>
        <v>3.5680495612841368E-2</v>
      </c>
      <c r="AB1368" s="12">
        <f t="shared" si="322"/>
        <v>1.8189371428571428</v>
      </c>
      <c r="AC1368" s="12">
        <f t="shared" si="325"/>
        <v>4.3084846428571435</v>
      </c>
      <c r="AD1368" s="18">
        <f t="shared" si="326"/>
        <v>0.4221756124563848</v>
      </c>
      <c r="AE1368" s="13" t="s">
        <v>101</v>
      </c>
      <c r="AF1368" s="19" t="str">
        <f t="shared" si="327"/>
        <v/>
      </c>
      <c r="AG1368" s="20" t="str">
        <f t="shared" si="328"/>
        <v/>
      </c>
      <c r="AH1368" s="20">
        <f t="shared" si="329"/>
        <v>0.37094248499866167</v>
      </c>
      <c r="AI1368" s="13" t="s">
        <v>51</v>
      </c>
      <c r="AJ1368" s="13" t="s">
        <v>100</v>
      </c>
      <c r="AK1368" s="13" t="s">
        <v>52</v>
      </c>
      <c r="AL1368" s="13" t="s">
        <v>102</v>
      </c>
      <c r="AM1368" s="13" t="s">
        <v>103</v>
      </c>
      <c r="AN1368" s="12">
        <v>1.5982000000000001</v>
      </c>
      <c r="AO1368" s="12">
        <v>9.1699999999999993E-3</v>
      </c>
      <c r="AP1368" s="12">
        <v>0.15251000000000001</v>
      </c>
      <c r="AQ1368" s="12">
        <v>9.4109999999999999E-2</v>
      </c>
      <c r="AR1368" s="12"/>
      <c r="AS1368" s="13" t="s">
        <v>104</v>
      </c>
    </row>
    <row r="1369" spans="1:45" ht="21" customHeight="1">
      <c r="A1369" s="15">
        <v>46275</v>
      </c>
      <c r="B1369" s="13" t="s">
        <v>99</v>
      </c>
      <c r="C1369" s="13" t="s">
        <v>100</v>
      </c>
      <c r="D1369" s="15">
        <v>46218</v>
      </c>
      <c r="E1369" s="13">
        <f t="shared" si="330"/>
        <v>57</v>
      </c>
      <c r="F1369" s="13" t="str">
        <f t="shared" si="318"/>
        <v>개봉후</v>
      </c>
      <c r="G1369" s="13" t="str">
        <f t="shared" si="331"/>
        <v>목</v>
      </c>
      <c r="H1369" s="13">
        <f t="shared" si="332"/>
        <v>0</v>
      </c>
      <c r="I1369" s="16"/>
      <c r="J1369" s="16"/>
      <c r="K1369" s="16"/>
      <c r="L1369" s="17" t="str">
        <f t="shared" si="333"/>
        <v/>
      </c>
      <c r="M1369" s="17" t="str">
        <f t="shared" si="319"/>
        <v/>
      </c>
      <c r="N1369" s="16" t="str">
        <f t="shared" si="321"/>
        <v/>
      </c>
      <c r="O1369" s="16" t="str">
        <f t="shared" si="323"/>
        <v/>
      </c>
      <c r="P1369" s="18" t="str">
        <f t="shared" si="324"/>
        <v/>
      </c>
      <c r="Q1369" s="16">
        <v>89</v>
      </c>
      <c r="R1369" s="16">
        <v>220</v>
      </c>
      <c r="S1369" s="16">
        <v>25367</v>
      </c>
      <c r="T1369" s="16">
        <v>52564860</v>
      </c>
      <c r="U1369" s="16">
        <v>4468</v>
      </c>
      <c r="V1369" s="16">
        <v>4551484</v>
      </c>
      <c r="W1369" s="16">
        <v>5</v>
      </c>
      <c r="X1369" s="13"/>
      <c r="Y1369" s="13" t="s">
        <v>111</v>
      </c>
      <c r="Z1369" s="12">
        <v>2.32389</v>
      </c>
      <c r="AA1369" s="17">
        <f t="shared" si="320"/>
        <v>0.45406707545989233</v>
      </c>
      <c r="AB1369" s="12">
        <f t="shared" si="322"/>
        <v>1.9044428571428573</v>
      </c>
      <c r="AC1369" s="12">
        <f t="shared" si="325"/>
        <v>4.0614089285714297</v>
      </c>
      <c r="AD1369" s="18">
        <f t="shared" si="326"/>
        <v>0.46891187039684057</v>
      </c>
      <c r="AE1369" s="13" t="s">
        <v>101</v>
      </c>
      <c r="AF1369" s="19" t="str">
        <f t="shared" si="327"/>
        <v/>
      </c>
      <c r="AG1369" s="20" t="str">
        <f t="shared" si="328"/>
        <v/>
      </c>
      <c r="AH1369" s="20">
        <f t="shared" si="329"/>
        <v>0.57218813492326936</v>
      </c>
      <c r="AI1369" s="13" t="s">
        <v>51</v>
      </c>
      <c r="AJ1369" s="13" t="s">
        <v>100</v>
      </c>
      <c r="AK1369" s="13" t="s">
        <v>52</v>
      </c>
      <c r="AL1369" s="13" t="s">
        <v>102</v>
      </c>
      <c r="AM1369" s="13" t="s">
        <v>103</v>
      </c>
      <c r="AN1369" s="12">
        <v>2.32389</v>
      </c>
      <c r="AO1369" s="12">
        <v>1.5509999999999999E-2</v>
      </c>
      <c r="AP1369" s="12">
        <v>0.13632</v>
      </c>
      <c r="AQ1369" s="12">
        <v>9.6610000000000001E-2</v>
      </c>
      <c r="AR1369" s="12"/>
      <c r="AS1369" s="13" t="s">
        <v>104</v>
      </c>
    </row>
    <row r="1370" spans="1:45" ht="21" customHeight="1">
      <c r="A1370" s="15">
        <v>46276</v>
      </c>
      <c r="B1370" s="13" t="s">
        <v>99</v>
      </c>
      <c r="C1370" s="13" t="s">
        <v>100</v>
      </c>
      <c r="D1370" s="15">
        <v>46218</v>
      </c>
      <c r="E1370" s="13">
        <f t="shared" si="330"/>
        <v>58</v>
      </c>
      <c r="F1370" s="13" t="str">
        <f t="shared" si="318"/>
        <v>개봉후</v>
      </c>
      <c r="G1370" s="13" t="str">
        <f t="shared" si="331"/>
        <v>금</v>
      </c>
      <c r="H1370" s="13">
        <f t="shared" si="332"/>
        <v>0</v>
      </c>
      <c r="I1370" s="16"/>
      <c r="J1370" s="16"/>
      <c r="K1370" s="16"/>
      <c r="L1370" s="17" t="str">
        <f t="shared" si="333"/>
        <v/>
      </c>
      <c r="M1370" s="17" t="str">
        <f t="shared" si="319"/>
        <v/>
      </c>
      <c r="N1370" s="16" t="str">
        <f t="shared" si="321"/>
        <v/>
      </c>
      <c r="O1370" s="16" t="str">
        <f t="shared" si="323"/>
        <v/>
      </c>
      <c r="P1370" s="18" t="str">
        <f t="shared" si="324"/>
        <v/>
      </c>
      <c r="Q1370" s="16">
        <v>94</v>
      </c>
      <c r="R1370" s="16">
        <v>234</v>
      </c>
      <c r="S1370" s="16">
        <v>27407</v>
      </c>
      <c r="T1370" s="16">
        <v>81018500</v>
      </c>
      <c r="U1370" s="16">
        <v>6870</v>
      </c>
      <c r="V1370" s="16">
        <v>4558354</v>
      </c>
      <c r="W1370" s="16">
        <v>5</v>
      </c>
      <c r="X1370" s="13"/>
      <c r="Y1370" s="13" t="s">
        <v>111</v>
      </c>
      <c r="Z1370" s="12">
        <v>3.2563200000000001</v>
      </c>
      <c r="AA1370" s="17">
        <f t="shared" si="320"/>
        <v>0.40123671946606776</v>
      </c>
      <c r="AB1370" s="12">
        <f t="shared" si="322"/>
        <v>2.09748</v>
      </c>
      <c r="AC1370" s="12">
        <f t="shared" si="325"/>
        <v>3.8816860714285721</v>
      </c>
      <c r="AD1370" s="18">
        <f t="shared" si="326"/>
        <v>0.54035281612252251</v>
      </c>
      <c r="AE1370" s="13" t="s">
        <v>101</v>
      </c>
      <c r="AF1370" s="19" t="str">
        <f t="shared" si="327"/>
        <v/>
      </c>
      <c r="AG1370" s="20" t="str">
        <f t="shared" si="328"/>
        <v/>
      </c>
      <c r="AH1370" s="20">
        <f t="shared" si="329"/>
        <v>0.83889318715605987</v>
      </c>
      <c r="AI1370" s="13" t="s">
        <v>51</v>
      </c>
      <c r="AJ1370" s="13" t="s">
        <v>100</v>
      </c>
      <c r="AK1370" s="13" t="s">
        <v>52</v>
      </c>
      <c r="AL1370" s="13" t="s">
        <v>102</v>
      </c>
      <c r="AM1370" s="13" t="s">
        <v>103</v>
      </c>
      <c r="AN1370" s="12">
        <v>3.2563200000000001</v>
      </c>
      <c r="AO1370" s="12">
        <v>1.9349999999999999E-2</v>
      </c>
      <c r="AP1370" s="12">
        <v>0.12481</v>
      </c>
      <c r="AQ1370" s="12">
        <v>9.9779999999999994E-2</v>
      </c>
      <c r="AR1370" s="12"/>
      <c r="AS1370" s="13" t="s">
        <v>104</v>
      </c>
    </row>
    <row r="1371" spans="1:45" ht="21" customHeight="1">
      <c r="A1371" s="15">
        <v>46277</v>
      </c>
      <c r="B1371" s="13" t="s">
        <v>99</v>
      </c>
      <c r="C1371" s="13" t="s">
        <v>100</v>
      </c>
      <c r="D1371" s="15">
        <v>46218</v>
      </c>
      <c r="E1371" s="13">
        <f t="shared" si="330"/>
        <v>59</v>
      </c>
      <c r="F1371" s="13" t="str">
        <f t="shared" si="318"/>
        <v>개봉후</v>
      </c>
      <c r="G1371" s="13" t="str">
        <f t="shared" si="331"/>
        <v>토</v>
      </c>
      <c r="H1371" s="13">
        <f t="shared" si="332"/>
        <v>1</v>
      </c>
      <c r="I1371" s="16"/>
      <c r="J1371" s="16"/>
      <c r="K1371" s="16"/>
      <c r="L1371" s="17" t="str">
        <f t="shared" si="333"/>
        <v/>
      </c>
      <c r="M1371" s="17" t="str">
        <f t="shared" si="319"/>
        <v/>
      </c>
      <c r="N1371" s="16" t="str">
        <f t="shared" si="321"/>
        <v/>
      </c>
      <c r="O1371" s="16" t="str">
        <f t="shared" si="323"/>
        <v/>
      </c>
      <c r="P1371" s="18" t="str">
        <f t="shared" si="324"/>
        <v/>
      </c>
      <c r="Q1371" s="16">
        <v>101</v>
      </c>
      <c r="R1371" s="16">
        <v>117</v>
      </c>
      <c r="S1371" s="16">
        <v>13509</v>
      </c>
      <c r="T1371" s="16">
        <v>44547310</v>
      </c>
      <c r="U1371" s="16">
        <v>3966</v>
      </c>
      <c r="V1371" s="16">
        <v>4562320</v>
      </c>
      <c r="W1371" s="16">
        <v>8</v>
      </c>
      <c r="X1371" s="13"/>
      <c r="Y1371" s="13" t="s">
        <v>111</v>
      </c>
      <c r="Z1371" s="12">
        <v>3.7832699999999999</v>
      </c>
      <c r="AA1371" s="17">
        <f t="shared" si="320"/>
        <v>0.16182377653301883</v>
      </c>
      <c r="AB1371" s="12">
        <f t="shared" si="322"/>
        <v>2.3272028571428574</v>
      </c>
      <c r="AC1371" s="12">
        <f t="shared" si="325"/>
        <v>3.7187210714285728</v>
      </c>
      <c r="AD1371" s="18">
        <f t="shared" si="326"/>
        <v>0.62580731720458027</v>
      </c>
      <c r="AE1371" s="13" t="s">
        <v>101</v>
      </c>
      <c r="AF1371" s="19" t="str">
        <f t="shared" si="327"/>
        <v/>
      </c>
      <c r="AG1371" s="20" t="str">
        <f t="shared" si="328"/>
        <v/>
      </c>
      <c r="AH1371" s="20">
        <f t="shared" si="329"/>
        <v>1.0173578301065291</v>
      </c>
      <c r="AI1371" s="13" t="s">
        <v>51</v>
      </c>
      <c r="AJ1371" s="13" t="s">
        <v>100</v>
      </c>
      <c r="AK1371" s="13" t="s">
        <v>52</v>
      </c>
      <c r="AL1371" s="13" t="s">
        <v>102</v>
      </c>
      <c r="AM1371" s="13" t="s">
        <v>103</v>
      </c>
      <c r="AN1371" s="12">
        <v>3.7832699999999999</v>
      </c>
      <c r="AO1371" s="12">
        <v>2.819E-2</v>
      </c>
      <c r="AP1371" s="12">
        <v>0.11613</v>
      </c>
      <c r="AQ1371" s="12">
        <v>0.11413</v>
      </c>
      <c r="AR1371" s="12"/>
      <c r="AS1371" s="13" t="s">
        <v>104</v>
      </c>
    </row>
    <row r="1372" spans="1:45" ht="21" customHeight="1">
      <c r="A1372" s="15">
        <v>46278</v>
      </c>
      <c r="B1372" s="13" t="s">
        <v>99</v>
      </c>
      <c r="C1372" s="13" t="s">
        <v>100</v>
      </c>
      <c r="D1372" s="15">
        <v>46218</v>
      </c>
      <c r="E1372" s="13">
        <f t="shared" si="330"/>
        <v>60</v>
      </c>
      <c r="F1372" s="13" t="str">
        <f t="shared" si="318"/>
        <v>개봉후</v>
      </c>
      <c r="G1372" s="13" t="str">
        <f t="shared" si="331"/>
        <v>일</v>
      </c>
      <c r="H1372" s="13">
        <f t="shared" si="332"/>
        <v>1</v>
      </c>
      <c r="I1372" s="16"/>
      <c r="J1372" s="16"/>
      <c r="K1372" s="16"/>
      <c r="L1372" s="17" t="str">
        <f t="shared" si="333"/>
        <v/>
      </c>
      <c r="M1372" s="17" t="str">
        <f t="shared" si="319"/>
        <v/>
      </c>
      <c r="N1372" s="16" t="str">
        <f t="shared" si="321"/>
        <v/>
      </c>
      <c r="O1372" s="16" t="str">
        <f t="shared" si="323"/>
        <v/>
      </c>
      <c r="P1372" s="18" t="str">
        <f t="shared" si="324"/>
        <v/>
      </c>
      <c r="Q1372" s="16">
        <v>103</v>
      </c>
      <c r="R1372" s="16">
        <v>121</v>
      </c>
      <c r="S1372" s="16">
        <v>13266</v>
      </c>
      <c r="T1372" s="16">
        <v>43479600</v>
      </c>
      <c r="U1372" s="16">
        <v>3883</v>
      </c>
      <c r="V1372" s="16">
        <v>4566203</v>
      </c>
      <c r="W1372" s="16">
        <v>9</v>
      </c>
      <c r="X1372" s="13"/>
      <c r="Y1372" s="13" t="s">
        <v>111</v>
      </c>
      <c r="Z1372" s="12">
        <v>3.0994700000000002</v>
      </c>
      <c r="AA1372" s="17">
        <f t="shared" si="320"/>
        <v>-0.18074311376137564</v>
      </c>
      <c r="AB1372" s="12">
        <f t="shared" si="322"/>
        <v>2.4708957142857142</v>
      </c>
      <c r="AC1372" s="12">
        <f t="shared" si="325"/>
        <v>3.5155900000000009</v>
      </c>
      <c r="AD1372" s="18">
        <f t="shared" si="326"/>
        <v>0.70283955588840386</v>
      </c>
      <c r="AE1372" s="13" t="s">
        <v>101</v>
      </c>
      <c r="AF1372" s="19" t="str">
        <f t="shared" si="327"/>
        <v/>
      </c>
      <c r="AG1372" s="20" t="str">
        <f t="shared" si="328"/>
        <v/>
      </c>
      <c r="AH1372" s="20">
        <f t="shared" si="329"/>
        <v>0.88163579939640269</v>
      </c>
      <c r="AI1372" s="13" t="s">
        <v>51</v>
      </c>
      <c r="AJ1372" s="13" t="s">
        <v>100</v>
      </c>
      <c r="AK1372" s="13" t="s">
        <v>52</v>
      </c>
      <c r="AL1372" s="13" t="s">
        <v>102</v>
      </c>
      <c r="AM1372" s="13" t="s">
        <v>103</v>
      </c>
      <c r="AN1372" s="12">
        <v>3.0994700000000002</v>
      </c>
      <c r="AO1372" s="12">
        <v>2.9360000000000001E-2</v>
      </c>
      <c r="AP1372" s="12">
        <v>0.11262999999999999</v>
      </c>
      <c r="AQ1372" s="12">
        <v>0.12231</v>
      </c>
      <c r="AR1372" s="12"/>
      <c r="AS1372" s="13" t="s">
        <v>104</v>
      </c>
    </row>
    <row r="1373" spans="1:45" ht="21" customHeight="1">
      <c r="A1373" s="15">
        <v>46279</v>
      </c>
      <c r="B1373" s="13" t="s">
        <v>99</v>
      </c>
      <c r="C1373" s="13" t="s">
        <v>100</v>
      </c>
      <c r="D1373" s="15">
        <v>46218</v>
      </c>
      <c r="E1373" s="13">
        <f t="shared" si="330"/>
        <v>61</v>
      </c>
      <c r="F1373" s="13" t="str">
        <f t="shared" ref="F1373:F1436" si="334">IF(E1373&lt;0,"개봉전",IF(E1373=0,"개봉일","개봉후"))</f>
        <v>개봉후</v>
      </c>
      <c r="G1373" s="13" t="str">
        <f t="shared" si="331"/>
        <v>월</v>
      </c>
      <c r="H1373" s="13">
        <f t="shared" si="332"/>
        <v>0</v>
      </c>
      <c r="I1373" s="16"/>
      <c r="J1373" s="16"/>
      <c r="K1373" s="16"/>
      <c r="L1373" s="17" t="str">
        <f t="shared" si="333"/>
        <v/>
      </c>
      <c r="M1373" s="17" t="str">
        <f t="shared" si="319"/>
        <v/>
      </c>
      <c r="N1373" s="16" t="str">
        <f t="shared" si="321"/>
        <v/>
      </c>
      <c r="O1373" s="16" t="str">
        <f t="shared" si="323"/>
        <v/>
      </c>
      <c r="P1373" s="18" t="str">
        <f t="shared" si="324"/>
        <v/>
      </c>
      <c r="Q1373" s="16">
        <v>112</v>
      </c>
      <c r="R1373" s="16">
        <v>242</v>
      </c>
      <c r="S1373" s="16">
        <v>28238</v>
      </c>
      <c r="T1373" s="16">
        <v>44689560</v>
      </c>
      <c r="U1373" s="16">
        <v>3886</v>
      </c>
      <c r="V1373" s="16">
        <v>4570089</v>
      </c>
      <c r="W1373" s="16">
        <v>5</v>
      </c>
      <c r="X1373" s="13"/>
      <c r="Y1373" s="13" t="s">
        <v>111</v>
      </c>
      <c r="Z1373" s="12">
        <v>2.2960199999999999</v>
      </c>
      <c r="AA1373" s="17">
        <f t="shared" si="320"/>
        <v>-0.25922173791002978</v>
      </c>
      <c r="AB1373" s="12">
        <f t="shared" si="322"/>
        <v>2.5571871428571429</v>
      </c>
      <c r="AC1373" s="12">
        <f t="shared" si="325"/>
        <v>3.2801828571428584</v>
      </c>
      <c r="AD1373" s="18">
        <f t="shared" si="326"/>
        <v>0.77958676519775871</v>
      </c>
      <c r="AE1373" s="13" t="s">
        <v>101</v>
      </c>
      <c r="AF1373" s="19" t="str">
        <f t="shared" si="327"/>
        <v/>
      </c>
      <c r="AG1373" s="20" t="str">
        <f t="shared" si="328"/>
        <v/>
      </c>
      <c r="AH1373" s="20">
        <f t="shared" si="329"/>
        <v>0.69996707500627109</v>
      </c>
      <c r="AI1373" s="13" t="s">
        <v>51</v>
      </c>
      <c r="AJ1373" s="13" t="s">
        <v>100</v>
      </c>
      <c r="AK1373" s="13" t="s">
        <v>52</v>
      </c>
      <c r="AL1373" s="13" t="s">
        <v>102</v>
      </c>
      <c r="AM1373" s="13" t="s">
        <v>103</v>
      </c>
      <c r="AN1373" s="12">
        <v>2.2960199999999999</v>
      </c>
      <c r="AO1373" s="12">
        <v>1.635E-2</v>
      </c>
      <c r="AP1373" s="12">
        <v>0.15917999999999999</v>
      </c>
      <c r="AQ1373" s="12">
        <v>9.3100000000000002E-2</v>
      </c>
      <c r="AR1373" s="12"/>
      <c r="AS1373" s="13" t="s">
        <v>104</v>
      </c>
    </row>
    <row r="1374" spans="1:45" ht="21" customHeight="1">
      <c r="A1374" s="15">
        <v>46280</v>
      </c>
      <c r="B1374" s="13" t="s">
        <v>99</v>
      </c>
      <c r="C1374" s="13" t="s">
        <v>100</v>
      </c>
      <c r="D1374" s="15">
        <v>46218</v>
      </c>
      <c r="E1374" s="13">
        <f t="shared" si="330"/>
        <v>62</v>
      </c>
      <c r="F1374" s="13" t="str">
        <f t="shared" si="334"/>
        <v>개봉후</v>
      </c>
      <c r="G1374" s="13" t="str">
        <f t="shared" si="331"/>
        <v>화</v>
      </c>
      <c r="H1374" s="13">
        <f t="shared" si="332"/>
        <v>0</v>
      </c>
      <c r="I1374" s="16"/>
      <c r="J1374" s="16"/>
      <c r="K1374" s="16"/>
      <c r="L1374" s="17" t="str">
        <f t="shared" si="333"/>
        <v/>
      </c>
      <c r="M1374" s="17" t="str">
        <f t="shared" ref="M1374:M1385" si="335">IF(COUNT(I1373:I1374)=2,IFERROR(I1374/I1373-1,""),"")</f>
        <v/>
      </c>
      <c r="N1374" s="16" t="str">
        <f t="shared" si="321"/>
        <v/>
      </c>
      <c r="O1374" s="16" t="str">
        <f t="shared" si="323"/>
        <v/>
      </c>
      <c r="P1374" s="18" t="str">
        <f t="shared" si="324"/>
        <v/>
      </c>
      <c r="Q1374" s="16">
        <v>112</v>
      </c>
      <c r="R1374" s="16">
        <v>242</v>
      </c>
      <c r="S1374" s="16">
        <v>28496</v>
      </c>
      <c r="T1374" s="16">
        <v>43319600</v>
      </c>
      <c r="U1374" s="16">
        <v>3842</v>
      </c>
      <c r="V1374" s="16">
        <v>4573931</v>
      </c>
      <c r="W1374" s="16">
        <v>6</v>
      </c>
      <c r="X1374" s="13"/>
      <c r="Y1374" s="13" t="s">
        <v>111</v>
      </c>
      <c r="Z1374" s="12">
        <v>2.3400699999999999</v>
      </c>
      <c r="AA1374" s="17">
        <f t="shared" ref="AA1374:AA1437" si="336">IF(COUNT(Z1373:Z1374)=2,IFERROR(Z1374/Z1373-1,""),"")</f>
        <v>1.9185372949712898E-2</v>
      </c>
      <c r="AB1374" s="12">
        <f t="shared" si="322"/>
        <v>2.6710342857142857</v>
      </c>
      <c r="AC1374" s="12">
        <f t="shared" si="325"/>
        <v>3.0847214285714295</v>
      </c>
      <c r="AD1374" s="18">
        <f t="shared" si="326"/>
        <v>0.8658915715936375</v>
      </c>
      <c r="AE1374" s="13" t="s">
        <v>101</v>
      </c>
      <c r="AF1374" s="19" t="str">
        <f t="shared" si="327"/>
        <v/>
      </c>
      <c r="AG1374" s="20" t="str">
        <f t="shared" si="328"/>
        <v/>
      </c>
      <c r="AH1374" s="20">
        <f t="shared" si="329"/>
        <v>0.75860010512641773</v>
      </c>
      <c r="AI1374" s="13" t="s">
        <v>51</v>
      </c>
      <c r="AJ1374" s="13" t="s">
        <v>100</v>
      </c>
      <c r="AK1374" s="13" t="s">
        <v>52</v>
      </c>
      <c r="AL1374" s="13" t="s">
        <v>102</v>
      </c>
      <c r="AM1374" s="13" t="s">
        <v>103</v>
      </c>
      <c r="AN1374" s="12">
        <v>2.3400699999999999</v>
      </c>
      <c r="AO1374" s="12">
        <v>1.585E-2</v>
      </c>
      <c r="AP1374" s="12">
        <v>0.14216000000000001</v>
      </c>
      <c r="AQ1374" s="12">
        <v>8.5089999999999999E-2</v>
      </c>
      <c r="AR1374" s="12"/>
      <c r="AS1374" s="13" t="s">
        <v>104</v>
      </c>
    </row>
    <row r="1375" spans="1:45" ht="21" customHeight="1">
      <c r="A1375" s="15">
        <v>46281</v>
      </c>
      <c r="B1375" s="13" t="s">
        <v>99</v>
      </c>
      <c r="C1375" s="13" t="s">
        <v>100</v>
      </c>
      <c r="D1375" s="15">
        <v>46218</v>
      </c>
      <c r="E1375" s="13">
        <f t="shared" si="330"/>
        <v>63</v>
      </c>
      <c r="F1375" s="13" t="str">
        <f t="shared" si="334"/>
        <v>개봉후</v>
      </c>
      <c r="G1375" s="13" t="str">
        <f t="shared" si="331"/>
        <v>수</v>
      </c>
      <c r="H1375" s="13">
        <f t="shared" si="332"/>
        <v>0</v>
      </c>
      <c r="I1375" s="16"/>
      <c r="J1375" s="16"/>
      <c r="K1375" s="16"/>
      <c r="L1375" s="17" t="str">
        <f t="shared" si="333"/>
        <v/>
      </c>
      <c r="M1375" s="17" t="str">
        <f t="shared" si="335"/>
        <v/>
      </c>
      <c r="N1375" s="16" t="str">
        <f t="shared" si="321"/>
        <v/>
      </c>
      <c r="O1375" s="16" t="str">
        <f t="shared" si="323"/>
        <v/>
      </c>
      <c r="P1375" s="18" t="str">
        <f t="shared" si="324"/>
        <v/>
      </c>
      <c r="Q1375" s="16">
        <v>84</v>
      </c>
      <c r="R1375" s="16">
        <v>99</v>
      </c>
      <c r="S1375" s="16">
        <v>10893</v>
      </c>
      <c r="T1375" s="16">
        <v>12358000</v>
      </c>
      <c r="U1375" s="16">
        <v>1115</v>
      </c>
      <c r="V1375" s="16">
        <v>4575046</v>
      </c>
      <c r="W1375" s="16">
        <v>15</v>
      </c>
      <c r="X1375" s="13"/>
      <c r="Y1375" s="13" t="s">
        <v>111</v>
      </c>
      <c r="Z1375" s="12">
        <v>2.6400899999999998</v>
      </c>
      <c r="AA1375" s="17">
        <f t="shared" si="336"/>
        <v>0.12820983987658496</v>
      </c>
      <c r="AB1375" s="12">
        <f t="shared" si="322"/>
        <v>2.8198757142857143</v>
      </c>
      <c r="AC1375" s="12">
        <f t="shared" si="325"/>
        <v>2.9704860714285717</v>
      </c>
      <c r="AD1375" s="18">
        <f t="shared" si="326"/>
        <v>0.94929773999228828</v>
      </c>
      <c r="AE1375" s="13" t="s">
        <v>101</v>
      </c>
      <c r="AF1375" s="19" t="str">
        <f t="shared" si="327"/>
        <v/>
      </c>
      <c r="AG1375" s="20" t="str">
        <f t="shared" si="328"/>
        <v/>
      </c>
      <c r="AH1375" s="20">
        <f t="shared" si="329"/>
        <v>0.88877373484209699</v>
      </c>
      <c r="AI1375" s="13" t="s">
        <v>51</v>
      </c>
      <c r="AJ1375" s="13" t="s">
        <v>100</v>
      </c>
      <c r="AK1375" s="13" t="s">
        <v>52</v>
      </c>
      <c r="AL1375" s="13" t="s">
        <v>102</v>
      </c>
      <c r="AM1375" s="13" t="s">
        <v>103</v>
      </c>
      <c r="AN1375" s="12">
        <v>2.6400899999999998</v>
      </c>
      <c r="AO1375" s="12">
        <v>3.0530000000000002E-2</v>
      </c>
      <c r="AP1375" s="12">
        <v>0.14416000000000001</v>
      </c>
      <c r="AQ1375" s="12">
        <v>9.844E-2</v>
      </c>
      <c r="AR1375" s="12"/>
      <c r="AS1375" s="13" t="s">
        <v>104</v>
      </c>
    </row>
    <row r="1376" spans="1:45" ht="21" customHeight="1">
      <c r="A1376" s="15">
        <v>46282</v>
      </c>
      <c r="B1376" s="13" t="s">
        <v>99</v>
      </c>
      <c r="C1376" s="13" t="s">
        <v>100</v>
      </c>
      <c r="D1376" s="15">
        <v>46218</v>
      </c>
      <c r="E1376" s="13">
        <f t="shared" si="330"/>
        <v>64</v>
      </c>
      <c r="F1376" s="13" t="str">
        <f t="shared" si="334"/>
        <v>개봉후</v>
      </c>
      <c r="G1376" s="13" t="str">
        <f t="shared" si="331"/>
        <v>목</v>
      </c>
      <c r="H1376" s="13">
        <f t="shared" si="332"/>
        <v>0</v>
      </c>
      <c r="I1376" s="16"/>
      <c r="J1376" s="16"/>
      <c r="K1376" s="16"/>
      <c r="L1376" s="17" t="str">
        <f t="shared" si="333"/>
        <v/>
      </c>
      <c r="M1376" s="17" t="str">
        <f t="shared" si="335"/>
        <v/>
      </c>
      <c r="N1376" s="16" t="str">
        <f t="shared" si="321"/>
        <v/>
      </c>
      <c r="O1376" s="16" t="str">
        <f t="shared" si="323"/>
        <v/>
      </c>
      <c r="P1376" s="18" t="str">
        <f t="shared" si="324"/>
        <v/>
      </c>
      <c r="Q1376" s="16">
        <v>83</v>
      </c>
      <c r="R1376" s="16">
        <v>97</v>
      </c>
      <c r="S1376" s="16">
        <v>10564</v>
      </c>
      <c r="T1376" s="16">
        <v>10623000</v>
      </c>
      <c r="U1376" s="16">
        <v>965</v>
      </c>
      <c r="V1376" s="16">
        <v>4576011</v>
      </c>
      <c r="W1376" s="16">
        <v>13</v>
      </c>
      <c r="X1376" s="13"/>
      <c r="Y1376" s="13" t="s">
        <v>111</v>
      </c>
      <c r="Z1376" s="12">
        <v>2.0146899999999999</v>
      </c>
      <c r="AA1376" s="17">
        <f t="shared" si="336"/>
        <v>-0.23688586373949372</v>
      </c>
      <c r="AB1376" s="12">
        <f t="shared" si="322"/>
        <v>2.7757042857142857</v>
      </c>
      <c r="AC1376" s="12">
        <f t="shared" si="325"/>
        <v>2.8994800000000001</v>
      </c>
      <c r="AD1376" s="18">
        <f t="shared" si="326"/>
        <v>0.95731106464410365</v>
      </c>
      <c r="AE1376" s="13" t="s">
        <v>101</v>
      </c>
      <c r="AF1376" s="19" t="str">
        <f t="shared" si="327"/>
        <v/>
      </c>
      <c r="AG1376" s="20" t="str">
        <f t="shared" si="328"/>
        <v/>
      </c>
      <c r="AH1376" s="20">
        <f t="shared" si="329"/>
        <v>0.69484528260239764</v>
      </c>
      <c r="AI1376" s="13" t="s">
        <v>51</v>
      </c>
      <c r="AJ1376" s="13" t="s">
        <v>100</v>
      </c>
      <c r="AK1376" s="13" t="s">
        <v>52</v>
      </c>
      <c r="AL1376" s="13" t="s">
        <v>102</v>
      </c>
      <c r="AM1376" s="13" t="s">
        <v>103</v>
      </c>
      <c r="AN1376" s="12">
        <v>2.0146899999999999</v>
      </c>
      <c r="AO1376" s="12">
        <v>2.3019999999999999E-2</v>
      </c>
      <c r="AP1376" s="12">
        <v>0.13916000000000001</v>
      </c>
      <c r="AQ1376" s="12">
        <v>0.10228</v>
      </c>
      <c r="AR1376" s="12"/>
      <c r="AS1376" s="13" t="s">
        <v>104</v>
      </c>
    </row>
    <row r="1377" spans="1:45" ht="21" customHeight="1">
      <c r="A1377" s="15">
        <v>46283</v>
      </c>
      <c r="B1377" s="13" t="s">
        <v>99</v>
      </c>
      <c r="C1377" s="13" t="s">
        <v>100</v>
      </c>
      <c r="D1377" s="15">
        <v>46218</v>
      </c>
      <c r="E1377" s="13">
        <f t="shared" si="330"/>
        <v>65</v>
      </c>
      <c r="F1377" s="13" t="str">
        <f t="shared" si="334"/>
        <v>개봉후</v>
      </c>
      <c r="G1377" s="13" t="str">
        <f t="shared" si="331"/>
        <v>금</v>
      </c>
      <c r="H1377" s="13">
        <f t="shared" si="332"/>
        <v>0</v>
      </c>
      <c r="I1377" s="16"/>
      <c r="J1377" s="16"/>
      <c r="K1377" s="16"/>
      <c r="L1377" s="17" t="str">
        <f t="shared" si="333"/>
        <v/>
      </c>
      <c r="M1377" s="17" t="str">
        <f t="shared" si="335"/>
        <v/>
      </c>
      <c r="N1377" s="16" t="str">
        <f t="shared" si="321"/>
        <v/>
      </c>
      <c r="O1377" s="16" t="str">
        <f t="shared" si="323"/>
        <v/>
      </c>
      <c r="P1377" s="18" t="str">
        <f t="shared" si="324"/>
        <v/>
      </c>
      <c r="Q1377" s="16">
        <v>86</v>
      </c>
      <c r="R1377" s="16">
        <v>101</v>
      </c>
      <c r="S1377" s="16">
        <v>11056</v>
      </c>
      <c r="T1377" s="16">
        <v>15826350</v>
      </c>
      <c r="U1377" s="16">
        <v>1433</v>
      </c>
      <c r="V1377" s="16">
        <v>4577444</v>
      </c>
      <c r="W1377" s="16">
        <v>13</v>
      </c>
      <c r="X1377" s="13"/>
      <c r="Y1377" s="13" t="s">
        <v>111</v>
      </c>
      <c r="Z1377" s="12">
        <v>1.84032</v>
      </c>
      <c r="AA1377" s="17">
        <f t="shared" si="336"/>
        <v>-8.654929542510259E-2</v>
      </c>
      <c r="AB1377" s="12">
        <f t="shared" si="322"/>
        <v>2.5734185714285718</v>
      </c>
      <c r="AC1377" s="12">
        <f t="shared" si="325"/>
        <v>2.8253453571428571</v>
      </c>
      <c r="AD1377" s="18">
        <f t="shared" si="326"/>
        <v>0.91083327739832576</v>
      </c>
      <c r="AE1377" s="13" t="s">
        <v>101</v>
      </c>
      <c r="AF1377" s="19" t="str">
        <f t="shared" si="327"/>
        <v/>
      </c>
      <c r="AG1377" s="20" t="str">
        <f t="shared" si="328"/>
        <v/>
      </c>
      <c r="AH1377" s="20">
        <f t="shared" si="329"/>
        <v>0.65136107886684402</v>
      </c>
      <c r="AI1377" s="13" t="s">
        <v>51</v>
      </c>
      <c r="AJ1377" s="13" t="s">
        <v>100</v>
      </c>
      <c r="AK1377" s="13" t="s">
        <v>52</v>
      </c>
      <c r="AL1377" s="13" t="s">
        <v>102</v>
      </c>
      <c r="AM1377" s="13" t="s">
        <v>103</v>
      </c>
      <c r="AN1377" s="12">
        <v>1.84032</v>
      </c>
      <c r="AO1377" s="12">
        <v>1.7010000000000001E-2</v>
      </c>
      <c r="AP1377" s="12">
        <v>0.14116000000000001</v>
      </c>
      <c r="AQ1377" s="12">
        <v>5.0049999999999997E-2</v>
      </c>
      <c r="AR1377" s="12"/>
      <c r="AS1377" s="13" t="s">
        <v>104</v>
      </c>
    </row>
    <row r="1378" spans="1:45" ht="21" customHeight="1">
      <c r="A1378" s="15">
        <v>46284</v>
      </c>
      <c r="B1378" s="13" t="s">
        <v>99</v>
      </c>
      <c r="C1378" s="13" t="s">
        <v>100</v>
      </c>
      <c r="D1378" s="15">
        <v>46218</v>
      </c>
      <c r="E1378" s="13">
        <f t="shared" si="330"/>
        <v>66</v>
      </c>
      <c r="F1378" s="13" t="str">
        <f t="shared" si="334"/>
        <v>개봉후</v>
      </c>
      <c r="G1378" s="13" t="str">
        <f t="shared" si="331"/>
        <v>토</v>
      </c>
      <c r="H1378" s="13">
        <f t="shared" si="332"/>
        <v>1</v>
      </c>
      <c r="I1378" s="16"/>
      <c r="J1378" s="16"/>
      <c r="K1378" s="16"/>
      <c r="L1378" s="17" t="str">
        <f t="shared" si="333"/>
        <v/>
      </c>
      <c r="M1378" s="17" t="str">
        <f t="shared" si="335"/>
        <v/>
      </c>
      <c r="N1378" s="16" t="str">
        <f t="shared" si="321"/>
        <v/>
      </c>
      <c r="O1378" s="16" t="str">
        <f t="shared" si="323"/>
        <v/>
      </c>
      <c r="P1378" s="18" t="str">
        <f t="shared" si="324"/>
        <v/>
      </c>
      <c r="Q1378" s="16">
        <v>79</v>
      </c>
      <c r="R1378" s="16">
        <v>94</v>
      </c>
      <c r="S1378" s="16">
        <v>10432</v>
      </c>
      <c r="T1378" s="16">
        <v>27773500</v>
      </c>
      <c r="U1378" s="16">
        <v>2442</v>
      </c>
      <c r="V1378" s="16">
        <v>4579886</v>
      </c>
      <c r="W1378" s="16">
        <v>12</v>
      </c>
      <c r="X1378" s="13"/>
      <c r="Y1378" s="13" t="s">
        <v>111</v>
      </c>
      <c r="Z1378" s="12">
        <v>2.1148099999999999</v>
      </c>
      <c r="AA1378" s="17">
        <f t="shared" si="336"/>
        <v>0.14915340810293864</v>
      </c>
      <c r="AB1378" s="12">
        <f t="shared" si="322"/>
        <v>2.3350671428571426</v>
      </c>
      <c r="AC1378" s="12">
        <f t="shared" si="325"/>
        <v>2.7221825000000002</v>
      </c>
      <c r="AD1378" s="18">
        <f t="shared" si="326"/>
        <v>0.85779228352880177</v>
      </c>
      <c r="AE1378" s="13" t="s">
        <v>101</v>
      </c>
      <c r="AF1378" s="19" t="str">
        <f t="shared" si="327"/>
        <v/>
      </c>
      <c r="AG1378" s="20" t="str">
        <f t="shared" si="328"/>
        <v/>
      </c>
      <c r="AH1378" s="20">
        <f t="shared" si="329"/>
        <v>0.77688031570256577</v>
      </c>
      <c r="AI1378" s="13" t="s">
        <v>51</v>
      </c>
      <c r="AJ1378" s="13" t="s">
        <v>100</v>
      </c>
      <c r="AK1378" s="13" t="s">
        <v>52</v>
      </c>
      <c r="AL1378" s="13" t="s">
        <v>102</v>
      </c>
      <c r="AM1378" s="13" t="s">
        <v>103</v>
      </c>
      <c r="AN1378" s="12">
        <v>2.1148099999999999</v>
      </c>
      <c r="AO1378" s="12">
        <v>2.9700000000000001E-2</v>
      </c>
      <c r="AP1378" s="12">
        <v>9.2770000000000005E-2</v>
      </c>
      <c r="AQ1378" s="12">
        <v>3.637E-2</v>
      </c>
      <c r="AR1378" s="12"/>
      <c r="AS1378" s="13" t="s">
        <v>104</v>
      </c>
    </row>
    <row r="1379" spans="1:45" ht="21" customHeight="1">
      <c r="A1379" s="15">
        <v>46285</v>
      </c>
      <c r="B1379" s="13" t="s">
        <v>99</v>
      </c>
      <c r="C1379" s="13" t="s">
        <v>100</v>
      </c>
      <c r="D1379" s="15">
        <v>46218</v>
      </c>
      <c r="E1379" s="13">
        <f t="shared" si="330"/>
        <v>67</v>
      </c>
      <c r="F1379" s="13" t="str">
        <f t="shared" si="334"/>
        <v>개봉후</v>
      </c>
      <c r="G1379" s="13" t="str">
        <f t="shared" si="331"/>
        <v>일</v>
      </c>
      <c r="H1379" s="13">
        <f t="shared" si="332"/>
        <v>1</v>
      </c>
      <c r="I1379" s="16"/>
      <c r="J1379" s="16"/>
      <c r="K1379" s="16"/>
      <c r="L1379" s="17" t="str">
        <f t="shared" si="333"/>
        <v/>
      </c>
      <c r="M1379" s="17" t="str">
        <f t="shared" si="335"/>
        <v/>
      </c>
      <c r="N1379" s="16" t="str">
        <f t="shared" ref="N1379:N1442" si="337">IF(COUNT(I1373:I1379)=7,AVERAGE(I1373:I1379),"")</f>
        <v/>
      </c>
      <c r="O1379" s="16" t="str">
        <f t="shared" si="323"/>
        <v/>
      </c>
      <c r="P1379" s="18" t="str">
        <f t="shared" si="324"/>
        <v/>
      </c>
      <c r="Q1379" s="16">
        <v>84</v>
      </c>
      <c r="R1379" s="16">
        <v>97</v>
      </c>
      <c r="S1379" s="16">
        <v>10692</v>
      </c>
      <c r="T1379" s="16">
        <v>24349900</v>
      </c>
      <c r="U1379" s="16">
        <v>2161</v>
      </c>
      <c r="V1379" s="16">
        <v>4582047</v>
      </c>
      <c r="W1379" s="16">
        <v>13</v>
      </c>
      <c r="X1379" s="13"/>
      <c r="Y1379" s="13" t="s">
        <v>111</v>
      </c>
      <c r="Z1379" s="12">
        <v>1.8755299999999999</v>
      </c>
      <c r="AA1379" s="17">
        <f t="shared" si="336"/>
        <v>-0.11314491609175292</v>
      </c>
      <c r="AB1379" s="12">
        <f t="shared" ref="AB1379:AB1442" si="338">IF(COUNT(Z1373:Z1379)=7,AVERAGE(Z1373:Z1379),"")</f>
        <v>2.1602185714285711</v>
      </c>
      <c r="AC1379" s="12">
        <f t="shared" si="325"/>
        <v>2.6006471428571429</v>
      </c>
      <c r="AD1379" s="18">
        <f t="shared" si="326"/>
        <v>0.83064654786473457</v>
      </c>
      <c r="AE1379" s="13" t="s">
        <v>101</v>
      </c>
      <c r="AF1379" s="19" t="str">
        <f t="shared" si="327"/>
        <v/>
      </c>
      <c r="AG1379" s="20" t="str">
        <f t="shared" si="328"/>
        <v/>
      </c>
      <c r="AH1379" s="20">
        <f t="shared" si="329"/>
        <v>0.72117819026363217</v>
      </c>
      <c r="AI1379" s="13" t="s">
        <v>51</v>
      </c>
      <c r="AJ1379" s="13" t="s">
        <v>100</v>
      </c>
      <c r="AK1379" s="13" t="s">
        <v>52</v>
      </c>
      <c r="AL1379" s="13" t="s">
        <v>102</v>
      </c>
      <c r="AM1379" s="13" t="s">
        <v>103</v>
      </c>
      <c r="AN1379" s="12">
        <v>1.8755299999999999</v>
      </c>
      <c r="AO1379" s="12">
        <v>2.6030000000000001E-2</v>
      </c>
      <c r="AP1379" s="12">
        <v>9.6269999999999994E-2</v>
      </c>
      <c r="AQ1379" s="12">
        <v>5.4559999999999997E-2</v>
      </c>
      <c r="AR1379" s="12"/>
      <c r="AS1379" s="13" t="s">
        <v>104</v>
      </c>
    </row>
    <row r="1380" spans="1:45" ht="21" customHeight="1">
      <c r="A1380" s="15">
        <v>46286</v>
      </c>
      <c r="B1380" s="13" t="s">
        <v>99</v>
      </c>
      <c r="C1380" s="13" t="s">
        <v>100</v>
      </c>
      <c r="D1380" s="15">
        <v>46218</v>
      </c>
      <c r="E1380" s="13">
        <f t="shared" si="330"/>
        <v>68</v>
      </c>
      <c r="F1380" s="13" t="str">
        <f t="shared" si="334"/>
        <v>개봉후</v>
      </c>
      <c r="G1380" s="13" t="str">
        <f t="shared" si="331"/>
        <v>월</v>
      </c>
      <c r="H1380" s="13">
        <f t="shared" si="332"/>
        <v>0</v>
      </c>
      <c r="I1380" s="16"/>
      <c r="J1380" s="16"/>
      <c r="K1380" s="16"/>
      <c r="L1380" s="17" t="str">
        <f t="shared" si="333"/>
        <v/>
      </c>
      <c r="M1380" s="17" t="str">
        <f t="shared" si="335"/>
        <v/>
      </c>
      <c r="N1380" s="16" t="str">
        <f t="shared" si="337"/>
        <v/>
      </c>
      <c r="O1380" s="16" t="str">
        <f t="shared" si="323"/>
        <v/>
      </c>
      <c r="P1380" s="18" t="str">
        <f t="shared" si="324"/>
        <v/>
      </c>
      <c r="Q1380" s="16">
        <v>77</v>
      </c>
      <c r="R1380" s="16">
        <v>94</v>
      </c>
      <c r="S1380" s="16">
        <v>10353</v>
      </c>
      <c r="T1380" s="16">
        <v>9661900</v>
      </c>
      <c r="U1380" s="16">
        <v>868</v>
      </c>
      <c r="V1380" s="16">
        <v>4582915</v>
      </c>
      <c r="W1380" s="16">
        <v>14</v>
      </c>
      <c r="X1380" s="13"/>
      <c r="Y1380" s="13" t="s">
        <v>111</v>
      </c>
      <c r="Z1380" s="12">
        <v>1.38595</v>
      </c>
      <c r="AA1380" s="17">
        <f t="shared" si="336"/>
        <v>-0.26103554728530065</v>
      </c>
      <c r="AB1380" s="12">
        <f t="shared" si="338"/>
        <v>2.0302085714285711</v>
      </c>
      <c r="AC1380" s="12">
        <f t="shared" si="325"/>
        <v>2.4894153571428572</v>
      </c>
      <c r="AD1380" s="18">
        <f t="shared" si="326"/>
        <v>0.81553629272966111</v>
      </c>
      <c r="AE1380" s="13" t="s">
        <v>101</v>
      </c>
      <c r="AF1380" s="19" t="str">
        <f t="shared" si="327"/>
        <v/>
      </c>
      <c r="AG1380" s="20" t="str">
        <f t="shared" si="328"/>
        <v/>
      </c>
      <c r="AH1380" s="20">
        <f t="shared" si="329"/>
        <v>0.55673714554033982</v>
      </c>
      <c r="AI1380" s="13" t="s">
        <v>51</v>
      </c>
      <c r="AJ1380" s="13" t="s">
        <v>100</v>
      </c>
      <c r="AK1380" s="13" t="s">
        <v>52</v>
      </c>
      <c r="AL1380" s="13" t="s">
        <v>102</v>
      </c>
      <c r="AM1380" s="13" t="s">
        <v>103</v>
      </c>
      <c r="AN1380" s="12">
        <v>1.38595</v>
      </c>
      <c r="AO1380" s="12">
        <v>1.685E-2</v>
      </c>
      <c r="AP1380" s="12">
        <v>0.13716</v>
      </c>
      <c r="AQ1380" s="12">
        <v>7.9589999999999994E-2</v>
      </c>
      <c r="AR1380" s="12"/>
      <c r="AS1380" s="13" t="s">
        <v>104</v>
      </c>
    </row>
    <row r="1381" spans="1:45" ht="21" customHeight="1">
      <c r="A1381" s="15">
        <v>46287</v>
      </c>
      <c r="B1381" s="13" t="s">
        <v>99</v>
      </c>
      <c r="C1381" s="13" t="s">
        <v>100</v>
      </c>
      <c r="D1381" s="15">
        <v>46218</v>
      </c>
      <c r="E1381" s="13">
        <f t="shared" si="330"/>
        <v>69</v>
      </c>
      <c r="F1381" s="13" t="str">
        <f t="shared" si="334"/>
        <v>개봉후</v>
      </c>
      <c r="G1381" s="13" t="str">
        <f t="shared" si="331"/>
        <v>화</v>
      </c>
      <c r="H1381" s="13">
        <f t="shared" si="332"/>
        <v>0</v>
      </c>
      <c r="I1381" s="16"/>
      <c r="J1381" s="16"/>
      <c r="K1381" s="16"/>
      <c r="L1381" s="17" t="str">
        <f t="shared" si="333"/>
        <v/>
      </c>
      <c r="M1381" s="17" t="str">
        <f t="shared" si="335"/>
        <v/>
      </c>
      <c r="N1381" s="16" t="str">
        <f t="shared" si="337"/>
        <v/>
      </c>
      <c r="O1381" s="16" t="str">
        <f t="shared" si="323"/>
        <v/>
      </c>
      <c r="P1381" s="18" t="str">
        <f t="shared" si="324"/>
        <v/>
      </c>
      <c r="Q1381" s="16">
        <v>85</v>
      </c>
      <c r="R1381" s="16">
        <v>102</v>
      </c>
      <c r="S1381" s="16">
        <v>11286</v>
      </c>
      <c r="T1381" s="16">
        <v>13545900</v>
      </c>
      <c r="U1381" s="16">
        <v>1200</v>
      </c>
      <c r="V1381" s="16">
        <v>4584115</v>
      </c>
      <c r="W1381" s="16">
        <v>8</v>
      </c>
      <c r="X1381" s="13"/>
      <c r="Y1381" s="13" t="s">
        <v>111</v>
      </c>
      <c r="Z1381" s="12">
        <v>1.2825</v>
      </c>
      <c r="AA1381" s="17">
        <f t="shared" si="336"/>
        <v>-7.4641942350012647E-2</v>
      </c>
      <c r="AB1381" s="12">
        <f t="shared" si="338"/>
        <v>1.8791271428571428</v>
      </c>
      <c r="AC1381" s="12">
        <f t="shared" si="325"/>
        <v>2.4022057142857136</v>
      </c>
      <c r="AD1381" s="18">
        <f t="shared" si="326"/>
        <v>0.78225071719800388</v>
      </c>
      <c r="AE1381" s="13" t="s">
        <v>101</v>
      </c>
      <c r="AF1381" s="19" t="str">
        <f t="shared" si="327"/>
        <v/>
      </c>
      <c r="AG1381" s="20" t="str">
        <f t="shared" si="328"/>
        <v/>
      </c>
      <c r="AH1381" s="20">
        <f t="shared" si="329"/>
        <v>0.53388433487318809</v>
      </c>
      <c r="AI1381" s="13" t="s">
        <v>51</v>
      </c>
      <c r="AJ1381" s="13" t="s">
        <v>100</v>
      </c>
      <c r="AK1381" s="13" t="s">
        <v>52</v>
      </c>
      <c r="AL1381" s="13" t="s">
        <v>102</v>
      </c>
      <c r="AM1381" s="13" t="s">
        <v>103</v>
      </c>
      <c r="AN1381" s="12">
        <v>1.2825</v>
      </c>
      <c r="AO1381" s="12">
        <v>1.1509999999999999E-2</v>
      </c>
      <c r="AP1381" s="12">
        <v>0.15167</v>
      </c>
      <c r="AQ1381" s="12">
        <v>9.2600000000000002E-2</v>
      </c>
      <c r="AR1381" s="12"/>
      <c r="AS1381" s="13" t="s">
        <v>104</v>
      </c>
    </row>
    <row r="1382" spans="1:45" ht="21" customHeight="1">
      <c r="A1382" s="15">
        <v>46288</v>
      </c>
      <c r="B1382" s="13" t="s">
        <v>99</v>
      </c>
      <c r="C1382" s="13" t="s">
        <v>100</v>
      </c>
      <c r="D1382" s="15">
        <v>46218</v>
      </c>
      <c r="E1382" s="13">
        <f t="shared" si="330"/>
        <v>70</v>
      </c>
      <c r="F1382" s="13" t="str">
        <f t="shared" si="334"/>
        <v>개봉후</v>
      </c>
      <c r="G1382" s="13" t="str">
        <f t="shared" si="331"/>
        <v>수</v>
      </c>
      <c r="H1382" s="13">
        <f t="shared" si="332"/>
        <v>0</v>
      </c>
      <c r="I1382" s="16"/>
      <c r="J1382" s="16"/>
      <c r="K1382" s="16"/>
      <c r="L1382" s="17" t="str">
        <f t="shared" si="333"/>
        <v/>
      </c>
      <c r="M1382" s="17" t="str">
        <f t="shared" si="335"/>
        <v/>
      </c>
      <c r="N1382" s="16" t="str">
        <f t="shared" si="337"/>
        <v/>
      </c>
      <c r="O1382" s="16" t="str">
        <f t="shared" si="323"/>
        <v/>
      </c>
      <c r="P1382" s="18" t="str">
        <f t="shared" si="324"/>
        <v/>
      </c>
      <c r="Q1382" s="16">
        <v>3</v>
      </c>
      <c r="R1382" s="16">
        <v>3</v>
      </c>
      <c r="S1382" s="16">
        <v>258</v>
      </c>
      <c r="T1382" s="16">
        <v>370000</v>
      </c>
      <c r="U1382" s="16">
        <v>37</v>
      </c>
      <c r="V1382" s="16">
        <v>4584152</v>
      </c>
      <c r="W1382" s="16">
        <v>50</v>
      </c>
      <c r="X1382" s="13"/>
      <c r="Y1382" s="13" t="s">
        <v>111</v>
      </c>
      <c r="Z1382" s="12">
        <v>1.4658800000000001</v>
      </c>
      <c r="AA1382" s="17">
        <f t="shared" si="336"/>
        <v>0.14298635477582855</v>
      </c>
      <c r="AB1382" s="12">
        <f t="shared" si="338"/>
        <v>1.7113828571428571</v>
      </c>
      <c r="AC1382" s="12">
        <f t="shared" si="325"/>
        <v>2.3255382142857144</v>
      </c>
      <c r="AD1382" s="18">
        <f t="shared" si="326"/>
        <v>0.73590829281147974</v>
      </c>
      <c r="AE1382" s="13" t="s">
        <v>101</v>
      </c>
      <c r="AF1382" s="19" t="str">
        <f t="shared" si="327"/>
        <v/>
      </c>
      <c r="AG1382" s="20" t="str">
        <f t="shared" si="328"/>
        <v/>
      </c>
      <c r="AH1382" s="20">
        <f t="shared" si="329"/>
        <v>0.63034010406500374</v>
      </c>
      <c r="AI1382" s="13" t="s">
        <v>51</v>
      </c>
      <c r="AJ1382" s="13" t="s">
        <v>100</v>
      </c>
      <c r="AK1382" s="13" t="s">
        <v>52</v>
      </c>
      <c r="AL1382" s="13" t="s">
        <v>102</v>
      </c>
      <c r="AM1382" s="13" t="s">
        <v>103</v>
      </c>
      <c r="AN1382" s="12">
        <v>1.4658800000000001</v>
      </c>
      <c r="AO1382" s="12">
        <v>1.9019999999999999E-2</v>
      </c>
      <c r="AP1382" s="12">
        <v>0.16302</v>
      </c>
      <c r="AQ1382" s="12">
        <v>4.8550000000000003E-2</v>
      </c>
      <c r="AR1382" s="12"/>
      <c r="AS1382" s="13" t="s">
        <v>104</v>
      </c>
    </row>
    <row r="1383" spans="1:45" ht="21" customHeight="1">
      <c r="A1383" s="15">
        <v>46289</v>
      </c>
      <c r="B1383" s="13" t="s">
        <v>99</v>
      </c>
      <c r="C1383" s="13" t="s">
        <v>100</v>
      </c>
      <c r="D1383" s="15">
        <v>46218</v>
      </c>
      <c r="E1383" s="13">
        <f t="shared" si="330"/>
        <v>71</v>
      </c>
      <c r="F1383" s="13" t="str">
        <f t="shared" si="334"/>
        <v>개봉후</v>
      </c>
      <c r="G1383" s="13" t="str">
        <f t="shared" si="331"/>
        <v>목</v>
      </c>
      <c r="H1383" s="13">
        <f t="shared" si="332"/>
        <v>0</v>
      </c>
      <c r="I1383" s="16"/>
      <c r="J1383" s="16"/>
      <c r="K1383" s="16"/>
      <c r="L1383" s="17" t="str">
        <f t="shared" si="333"/>
        <v/>
      </c>
      <c r="M1383" s="17" t="str">
        <f t="shared" si="335"/>
        <v/>
      </c>
      <c r="N1383" s="16" t="str">
        <f t="shared" si="337"/>
        <v/>
      </c>
      <c r="O1383" s="16" t="str">
        <f t="shared" si="323"/>
        <v/>
      </c>
      <c r="P1383" s="18" t="str">
        <f t="shared" si="324"/>
        <v/>
      </c>
      <c r="Q1383" s="16">
        <v>14</v>
      </c>
      <c r="R1383" s="16">
        <v>14</v>
      </c>
      <c r="S1383" s="16">
        <v>1256</v>
      </c>
      <c r="T1383" s="16">
        <v>2341700</v>
      </c>
      <c r="U1383" s="16">
        <v>236</v>
      </c>
      <c r="V1383" s="16">
        <v>4584388</v>
      </c>
      <c r="W1383" s="16">
        <v>25</v>
      </c>
      <c r="X1383" s="13"/>
      <c r="Y1383" s="13" t="s">
        <v>111</v>
      </c>
      <c r="Z1383" s="12">
        <v>1.04772</v>
      </c>
      <c r="AA1383" s="17">
        <f t="shared" si="336"/>
        <v>-0.28526209512374823</v>
      </c>
      <c r="AB1383" s="12">
        <f t="shared" si="338"/>
        <v>1.5732442857142857</v>
      </c>
      <c r="AC1383" s="12">
        <f t="shared" si="325"/>
        <v>2.2599374999999999</v>
      </c>
      <c r="AD1383" s="18">
        <f t="shared" si="326"/>
        <v>0.69614504193779059</v>
      </c>
      <c r="AE1383" s="13" t="s">
        <v>101</v>
      </c>
      <c r="AF1383" s="19" t="str">
        <f t="shared" si="327"/>
        <v/>
      </c>
      <c r="AG1383" s="20" t="str">
        <f t="shared" si="328"/>
        <v/>
      </c>
      <c r="AH1383" s="20">
        <f t="shared" si="329"/>
        <v>0.46360574130921761</v>
      </c>
      <c r="AI1383" s="13" t="s">
        <v>51</v>
      </c>
      <c r="AJ1383" s="13" t="s">
        <v>100</v>
      </c>
      <c r="AK1383" s="13" t="s">
        <v>52</v>
      </c>
      <c r="AL1383" s="13" t="s">
        <v>102</v>
      </c>
      <c r="AM1383" s="13" t="s">
        <v>103</v>
      </c>
      <c r="AN1383" s="12">
        <v>1.04772</v>
      </c>
      <c r="AO1383" s="12">
        <v>4.555E-2</v>
      </c>
      <c r="AP1383" s="12">
        <v>0.13381999999999999</v>
      </c>
      <c r="AQ1383" s="12">
        <v>4.8550000000000003E-2</v>
      </c>
      <c r="AR1383" s="12"/>
      <c r="AS1383" s="13" t="s">
        <v>104</v>
      </c>
    </row>
    <row r="1384" spans="1:45" ht="21" customHeight="1">
      <c r="A1384" s="15">
        <v>46290</v>
      </c>
      <c r="B1384" s="13" t="s">
        <v>99</v>
      </c>
      <c r="C1384" s="13" t="s">
        <v>100</v>
      </c>
      <c r="D1384" s="15">
        <v>46218</v>
      </c>
      <c r="E1384" s="13">
        <f t="shared" si="330"/>
        <v>72</v>
      </c>
      <c r="F1384" s="13" t="str">
        <f t="shared" si="334"/>
        <v>개봉후</v>
      </c>
      <c r="G1384" s="13" t="str">
        <f t="shared" si="331"/>
        <v>금</v>
      </c>
      <c r="H1384" s="13">
        <f t="shared" si="332"/>
        <v>0</v>
      </c>
      <c r="I1384" s="16"/>
      <c r="J1384" s="16"/>
      <c r="K1384" s="16"/>
      <c r="L1384" s="17" t="str">
        <f t="shared" si="333"/>
        <v/>
      </c>
      <c r="M1384" s="17" t="str">
        <f t="shared" si="335"/>
        <v/>
      </c>
      <c r="N1384" s="16" t="str">
        <f t="shared" si="337"/>
        <v/>
      </c>
      <c r="O1384" s="16" t="str">
        <f t="shared" si="323"/>
        <v/>
      </c>
      <c r="P1384" s="18" t="str">
        <f t="shared" si="324"/>
        <v/>
      </c>
      <c r="Q1384" s="16">
        <v>10</v>
      </c>
      <c r="R1384" s="16">
        <v>12</v>
      </c>
      <c r="S1384" s="16">
        <v>1333</v>
      </c>
      <c r="T1384" s="16">
        <v>2988900</v>
      </c>
      <c r="U1384" s="16">
        <v>310</v>
      </c>
      <c r="V1384" s="16">
        <v>4584698</v>
      </c>
      <c r="W1384" s="16">
        <v>20</v>
      </c>
      <c r="X1384" s="13"/>
      <c r="Y1384" s="13" t="s">
        <v>111</v>
      </c>
      <c r="Z1384" s="12">
        <v>1.23895</v>
      </c>
      <c r="AA1384" s="17">
        <f t="shared" si="336"/>
        <v>0.18252013896842678</v>
      </c>
      <c r="AB1384" s="12">
        <f t="shared" si="338"/>
        <v>1.4873342857142855</v>
      </c>
      <c r="AC1384" s="12">
        <f t="shared" si="325"/>
        <v>2.1977275000000001</v>
      </c>
      <c r="AD1384" s="18">
        <f t="shared" si="326"/>
        <v>0.67676010138394571</v>
      </c>
      <c r="AE1384" s="13" t="s">
        <v>101</v>
      </c>
      <c r="AF1384" s="19" t="str">
        <f t="shared" si="327"/>
        <v/>
      </c>
      <c r="AG1384" s="20" t="str">
        <f t="shared" si="328"/>
        <v/>
      </c>
      <c r="AH1384" s="20">
        <f t="shared" si="329"/>
        <v>0.56374141016117785</v>
      </c>
      <c r="AI1384" s="13" t="s">
        <v>51</v>
      </c>
      <c r="AJ1384" s="13" t="s">
        <v>100</v>
      </c>
      <c r="AK1384" s="13" t="s">
        <v>52</v>
      </c>
      <c r="AL1384" s="13" t="s">
        <v>102</v>
      </c>
      <c r="AM1384" s="13" t="s">
        <v>103</v>
      </c>
      <c r="AN1384" s="12">
        <v>1.23895</v>
      </c>
      <c r="AO1384" s="12">
        <v>6.0569999999999999E-2</v>
      </c>
      <c r="AP1384" s="12">
        <v>0.15217</v>
      </c>
      <c r="AQ1384" s="12">
        <v>4.8219999999999999E-2</v>
      </c>
      <c r="AR1384" s="12"/>
      <c r="AS1384" s="13" t="s">
        <v>104</v>
      </c>
    </row>
    <row r="1385" spans="1:45" ht="21" customHeight="1">
      <c r="A1385" s="15">
        <v>46291</v>
      </c>
      <c r="B1385" s="13" t="s">
        <v>99</v>
      </c>
      <c r="C1385" s="13" t="s">
        <v>100</v>
      </c>
      <c r="D1385" s="15">
        <v>46218</v>
      </c>
      <c r="E1385" s="13">
        <f t="shared" si="330"/>
        <v>73</v>
      </c>
      <c r="F1385" s="13" t="str">
        <f t="shared" si="334"/>
        <v>개봉후</v>
      </c>
      <c r="G1385" s="13" t="str">
        <f t="shared" si="331"/>
        <v>토</v>
      </c>
      <c r="H1385" s="13">
        <f t="shared" si="332"/>
        <v>1</v>
      </c>
      <c r="I1385" s="16"/>
      <c r="J1385" s="16"/>
      <c r="K1385" s="16"/>
      <c r="L1385" s="17" t="str">
        <f t="shared" si="333"/>
        <v/>
      </c>
      <c r="M1385" s="17" t="str">
        <f t="shared" si="335"/>
        <v/>
      </c>
      <c r="N1385" s="16" t="str">
        <f t="shared" si="337"/>
        <v/>
      </c>
      <c r="O1385" s="16" t="str">
        <f t="shared" si="323"/>
        <v/>
      </c>
      <c r="P1385" s="18" t="str">
        <f t="shared" si="324"/>
        <v/>
      </c>
      <c r="Q1385" s="16">
        <v>13</v>
      </c>
      <c r="R1385" s="16">
        <v>13</v>
      </c>
      <c r="S1385" s="16">
        <v>1439</v>
      </c>
      <c r="T1385" s="16">
        <v>2711500</v>
      </c>
      <c r="U1385" s="16">
        <v>278</v>
      </c>
      <c r="V1385" s="16">
        <v>4584976</v>
      </c>
      <c r="W1385" s="16">
        <v>26</v>
      </c>
      <c r="X1385" s="13"/>
      <c r="Y1385" s="13" t="s">
        <v>111</v>
      </c>
      <c r="Z1385" s="12">
        <v>1.2639800000000001</v>
      </c>
      <c r="AA1385" s="17">
        <f t="shared" si="336"/>
        <v>2.0202590903587891E-2</v>
      </c>
      <c r="AB1385" s="12">
        <f t="shared" si="338"/>
        <v>1.3657871428571429</v>
      </c>
      <c r="AC1385" s="12">
        <f t="shared" si="325"/>
        <v>2.1358574999999997</v>
      </c>
      <c r="AD1385" s="18">
        <f t="shared" si="326"/>
        <v>0.63945611673866021</v>
      </c>
      <c r="AE1385" s="13" t="s">
        <v>101</v>
      </c>
      <c r="AF1385" s="19" t="str">
        <f t="shared" si="327"/>
        <v/>
      </c>
      <c r="AG1385" s="20" t="str">
        <f t="shared" si="328"/>
        <v/>
      </c>
      <c r="AH1385" s="20">
        <f t="shared" si="329"/>
        <v>0.59179041672958066</v>
      </c>
      <c r="AI1385" s="13" t="s">
        <v>51</v>
      </c>
      <c r="AJ1385" s="13" t="s">
        <v>100</v>
      </c>
      <c r="AK1385" s="13" t="s">
        <v>52</v>
      </c>
      <c r="AL1385" s="13" t="s">
        <v>102</v>
      </c>
      <c r="AM1385" s="13" t="s">
        <v>103</v>
      </c>
      <c r="AN1385" s="12">
        <v>1.2639800000000001</v>
      </c>
      <c r="AO1385" s="12">
        <v>4.4209999999999999E-2</v>
      </c>
      <c r="AP1385" s="12">
        <v>0.12414</v>
      </c>
      <c r="AQ1385" s="12">
        <v>3.2530000000000003E-2</v>
      </c>
      <c r="AR1385" s="12"/>
      <c r="AS1385" s="13" t="s">
        <v>104</v>
      </c>
    </row>
    <row r="1386" spans="1:45" ht="21" customHeight="1">
      <c r="A1386" s="15">
        <v>45139</v>
      </c>
      <c r="B1386" s="13" t="s">
        <v>112</v>
      </c>
      <c r="C1386" s="13" t="s">
        <v>113</v>
      </c>
      <c r="D1386" s="15">
        <v>45329</v>
      </c>
      <c r="E1386" s="13">
        <f t="shared" si="330"/>
        <v>-190</v>
      </c>
      <c r="F1386" s="13" t="str">
        <f t="shared" si="334"/>
        <v>개봉전</v>
      </c>
      <c r="G1386" s="13" t="str">
        <f t="shared" si="331"/>
        <v>화</v>
      </c>
      <c r="H1386" s="13">
        <f t="shared" si="332"/>
        <v>0</v>
      </c>
      <c r="I1386" s="16"/>
      <c r="J1386" s="16"/>
      <c r="K1386" s="16"/>
      <c r="L1386" s="17" t="str">
        <f t="shared" si="333"/>
        <v/>
      </c>
      <c r="M1386" s="17"/>
      <c r="N1386" s="16"/>
      <c r="O1386" s="16"/>
      <c r="P1386" s="18"/>
      <c r="Q1386" s="16"/>
      <c r="R1386" s="16"/>
      <c r="S1386" s="16"/>
      <c r="T1386" s="16"/>
      <c r="U1386" s="16"/>
      <c r="V1386" s="16"/>
      <c r="W1386" s="16"/>
      <c r="X1386" s="13"/>
      <c r="Y1386" s="13"/>
      <c r="Z1386" s="12">
        <v>1.0840000000000001E-2</v>
      </c>
      <c r="AA1386" s="17"/>
      <c r="AB1386" s="12"/>
      <c r="AC1386" s="12"/>
      <c r="AD1386" s="18"/>
      <c r="AE1386" s="13" t="s">
        <v>114</v>
      </c>
      <c r="AF1386" s="19"/>
      <c r="AG1386" s="20"/>
      <c r="AH1386" s="20"/>
      <c r="AI1386" s="13" t="s">
        <v>51</v>
      </c>
      <c r="AJ1386" s="13" t="s">
        <v>113</v>
      </c>
      <c r="AK1386" s="13" t="s">
        <v>52</v>
      </c>
      <c r="AL1386" s="13" t="s">
        <v>115</v>
      </c>
      <c r="AM1386" s="13" t="s">
        <v>116</v>
      </c>
      <c r="AN1386" s="12">
        <v>1.0840000000000001E-2</v>
      </c>
      <c r="AO1386" s="12">
        <v>0</v>
      </c>
      <c r="AP1386" s="12">
        <v>5.9886600000000003</v>
      </c>
      <c r="AQ1386" s="12">
        <v>14.02</v>
      </c>
      <c r="AR1386" s="12"/>
      <c r="AS1386" s="13" t="s">
        <v>54</v>
      </c>
    </row>
    <row r="1387" spans="1:45" ht="21" customHeight="1">
      <c r="A1387" s="15">
        <v>45140</v>
      </c>
      <c r="B1387" s="13" t="s">
        <v>112</v>
      </c>
      <c r="C1387" s="13" t="s">
        <v>113</v>
      </c>
      <c r="D1387" s="15">
        <v>45329</v>
      </c>
      <c r="E1387" s="13">
        <f t="shared" si="330"/>
        <v>-189</v>
      </c>
      <c r="F1387" s="13" t="str">
        <f t="shared" si="334"/>
        <v>개봉전</v>
      </c>
      <c r="G1387" s="13" t="str">
        <f t="shared" si="331"/>
        <v>수</v>
      </c>
      <c r="H1387" s="13">
        <f t="shared" si="332"/>
        <v>0</v>
      </c>
      <c r="I1387" s="16"/>
      <c r="J1387" s="16"/>
      <c r="K1387" s="16"/>
      <c r="L1387" s="17" t="str">
        <f t="shared" si="333"/>
        <v/>
      </c>
      <c r="M1387" s="17" t="str">
        <f t="shared" ref="M1387:M1450" si="339">IF(COUNT(I1386:I1387)=2,IFERROR(I1387/I1386-1,""),"")</f>
        <v/>
      </c>
      <c r="N1387" s="16"/>
      <c r="O1387" s="16"/>
      <c r="P1387" s="18"/>
      <c r="Q1387" s="16"/>
      <c r="R1387" s="16"/>
      <c r="S1387" s="16"/>
      <c r="T1387" s="16"/>
      <c r="U1387" s="16"/>
      <c r="V1387" s="16"/>
      <c r="W1387" s="16"/>
      <c r="X1387" s="13"/>
      <c r="Y1387" s="13"/>
      <c r="Z1387" s="12">
        <v>1.238E-2</v>
      </c>
      <c r="AA1387" s="17">
        <f t="shared" ref="AA1387:AA1450" si="340">IF(COUNT(Z1386:Z1387)=2,IFERROR(Z1387/Z1386-1,""),"")</f>
        <v>0.14206642066420661</v>
      </c>
      <c r="AB1387" s="12"/>
      <c r="AC1387" s="12"/>
      <c r="AD1387" s="18"/>
      <c r="AE1387" s="13" t="s">
        <v>114</v>
      </c>
      <c r="AF1387" s="19"/>
      <c r="AG1387" s="20"/>
      <c r="AH1387" s="20"/>
      <c r="AI1387" s="13" t="s">
        <v>51</v>
      </c>
      <c r="AJ1387" s="13" t="s">
        <v>113</v>
      </c>
      <c r="AK1387" s="13" t="s">
        <v>52</v>
      </c>
      <c r="AL1387" s="13" t="s">
        <v>115</v>
      </c>
      <c r="AM1387" s="13" t="s">
        <v>116</v>
      </c>
      <c r="AN1387" s="12">
        <v>1.238E-2</v>
      </c>
      <c r="AO1387" s="12">
        <v>0</v>
      </c>
      <c r="AP1387" s="12">
        <v>5.75326</v>
      </c>
      <c r="AQ1387" s="12">
        <v>13.0459</v>
      </c>
      <c r="AR1387" s="12"/>
      <c r="AS1387" s="13" t="s">
        <v>54</v>
      </c>
    </row>
    <row r="1388" spans="1:45" ht="21" customHeight="1">
      <c r="A1388" s="15">
        <v>45141</v>
      </c>
      <c r="B1388" s="13" t="s">
        <v>112</v>
      </c>
      <c r="C1388" s="13" t="s">
        <v>113</v>
      </c>
      <c r="D1388" s="15">
        <v>45329</v>
      </c>
      <c r="E1388" s="13">
        <f t="shared" si="330"/>
        <v>-188</v>
      </c>
      <c r="F1388" s="13" t="str">
        <f t="shared" si="334"/>
        <v>개봉전</v>
      </c>
      <c r="G1388" s="13" t="str">
        <f t="shared" si="331"/>
        <v>목</v>
      </c>
      <c r="H1388" s="13">
        <f t="shared" si="332"/>
        <v>0</v>
      </c>
      <c r="I1388" s="16"/>
      <c r="J1388" s="16"/>
      <c r="K1388" s="16"/>
      <c r="L1388" s="17" t="str">
        <f t="shared" si="333"/>
        <v/>
      </c>
      <c r="M1388" s="17" t="str">
        <f t="shared" si="339"/>
        <v/>
      </c>
      <c r="N1388" s="16"/>
      <c r="O1388" s="16"/>
      <c r="P1388" s="18"/>
      <c r="Q1388" s="16"/>
      <c r="R1388" s="16"/>
      <c r="S1388" s="16"/>
      <c r="T1388" s="16"/>
      <c r="U1388" s="16"/>
      <c r="V1388" s="16"/>
      <c r="W1388" s="16"/>
      <c r="X1388" s="13"/>
      <c r="Y1388" s="13"/>
      <c r="Z1388" s="12">
        <v>0</v>
      </c>
      <c r="AA1388" s="17">
        <f t="shared" si="340"/>
        <v>-1</v>
      </c>
      <c r="AB1388" s="12"/>
      <c r="AC1388" s="12"/>
      <c r="AD1388" s="18"/>
      <c r="AE1388" s="13" t="s">
        <v>114</v>
      </c>
      <c r="AF1388" s="19"/>
      <c r="AG1388" s="20"/>
      <c r="AH1388" s="20"/>
      <c r="AI1388" s="13" t="s">
        <v>51</v>
      </c>
      <c r="AJ1388" s="13" t="s">
        <v>113</v>
      </c>
      <c r="AK1388" s="13" t="s">
        <v>52</v>
      </c>
      <c r="AL1388" s="13" t="s">
        <v>115</v>
      </c>
      <c r="AM1388" s="13" t="s">
        <v>116</v>
      </c>
      <c r="AN1388" s="12">
        <v>0</v>
      </c>
      <c r="AO1388" s="12">
        <v>0</v>
      </c>
      <c r="AP1388" s="12">
        <v>5.8399900000000002</v>
      </c>
      <c r="AQ1388" s="12">
        <v>12.173999999999999</v>
      </c>
      <c r="AR1388" s="12"/>
      <c r="AS1388" s="13" t="s">
        <v>54</v>
      </c>
    </row>
    <row r="1389" spans="1:45" ht="21" customHeight="1">
      <c r="A1389" s="15">
        <v>45142</v>
      </c>
      <c r="B1389" s="13" t="s">
        <v>112</v>
      </c>
      <c r="C1389" s="13" t="s">
        <v>113</v>
      </c>
      <c r="D1389" s="15">
        <v>45329</v>
      </c>
      <c r="E1389" s="13">
        <f t="shared" si="330"/>
        <v>-187</v>
      </c>
      <c r="F1389" s="13" t="str">
        <f t="shared" si="334"/>
        <v>개봉전</v>
      </c>
      <c r="G1389" s="13" t="str">
        <f t="shared" si="331"/>
        <v>금</v>
      </c>
      <c r="H1389" s="13">
        <f t="shared" si="332"/>
        <v>0</v>
      </c>
      <c r="I1389" s="16"/>
      <c r="J1389" s="16"/>
      <c r="K1389" s="16"/>
      <c r="L1389" s="17" t="str">
        <f t="shared" si="333"/>
        <v/>
      </c>
      <c r="M1389" s="17" t="str">
        <f t="shared" si="339"/>
        <v/>
      </c>
      <c r="N1389" s="16"/>
      <c r="O1389" s="16"/>
      <c r="P1389" s="18"/>
      <c r="Q1389" s="16"/>
      <c r="R1389" s="16"/>
      <c r="S1389" s="16"/>
      <c r="T1389" s="16"/>
      <c r="U1389" s="16"/>
      <c r="V1389" s="16"/>
      <c r="W1389" s="16"/>
      <c r="X1389" s="13"/>
      <c r="Y1389" s="13"/>
      <c r="Z1389" s="12">
        <v>0</v>
      </c>
      <c r="AA1389" s="17" t="str">
        <f t="shared" si="340"/>
        <v/>
      </c>
      <c r="AB1389" s="12"/>
      <c r="AC1389" s="12"/>
      <c r="AD1389" s="18"/>
      <c r="AE1389" s="13" t="s">
        <v>114</v>
      </c>
      <c r="AF1389" s="19"/>
      <c r="AG1389" s="20"/>
      <c r="AH1389" s="20"/>
      <c r="AI1389" s="13" t="s">
        <v>51</v>
      </c>
      <c r="AJ1389" s="13" t="s">
        <v>113</v>
      </c>
      <c r="AK1389" s="13" t="s">
        <v>52</v>
      </c>
      <c r="AL1389" s="13" t="s">
        <v>115</v>
      </c>
      <c r="AM1389" s="13" t="s">
        <v>116</v>
      </c>
      <c r="AN1389" s="12">
        <v>0</v>
      </c>
      <c r="AO1389" s="12">
        <v>0</v>
      </c>
      <c r="AP1389" s="12">
        <v>4.8349099999999998</v>
      </c>
      <c r="AQ1389" s="12">
        <v>10.87623</v>
      </c>
      <c r="AR1389" s="12"/>
      <c r="AS1389" s="13" t="s">
        <v>54</v>
      </c>
    </row>
    <row r="1390" spans="1:45" ht="21" customHeight="1">
      <c r="A1390" s="15">
        <v>45143</v>
      </c>
      <c r="B1390" s="13" t="s">
        <v>112</v>
      </c>
      <c r="C1390" s="13" t="s">
        <v>113</v>
      </c>
      <c r="D1390" s="15">
        <v>45329</v>
      </c>
      <c r="E1390" s="13">
        <f t="shared" si="330"/>
        <v>-186</v>
      </c>
      <c r="F1390" s="13" t="str">
        <f t="shared" si="334"/>
        <v>개봉전</v>
      </c>
      <c r="G1390" s="13" t="str">
        <f t="shared" si="331"/>
        <v>토</v>
      </c>
      <c r="H1390" s="13">
        <f t="shared" si="332"/>
        <v>1</v>
      </c>
      <c r="I1390" s="16"/>
      <c r="J1390" s="16"/>
      <c r="K1390" s="16"/>
      <c r="L1390" s="17" t="str">
        <f t="shared" si="333"/>
        <v/>
      </c>
      <c r="M1390" s="17" t="str">
        <f t="shared" si="339"/>
        <v/>
      </c>
      <c r="N1390" s="16"/>
      <c r="O1390" s="16"/>
      <c r="P1390" s="18"/>
      <c r="Q1390" s="16"/>
      <c r="R1390" s="16"/>
      <c r="S1390" s="16"/>
      <c r="T1390" s="16"/>
      <c r="U1390" s="16"/>
      <c r="V1390" s="16"/>
      <c r="W1390" s="16"/>
      <c r="X1390" s="13"/>
      <c r="Y1390" s="13"/>
      <c r="Z1390" s="12">
        <v>1.5480000000000001E-2</v>
      </c>
      <c r="AA1390" s="17" t="str">
        <f t="shared" si="340"/>
        <v/>
      </c>
      <c r="AB1390" s="12"/>
      <c r="AC1390" s="12"/>
      <c r="AD1390" s="18"/>
      <c r="AE1390" s="13" t="s">
        <v>114</v>
      </c>
      <c r="AF1390" s="19"/>
      <c r="AG1390" s="20"/>
      <c r="AH1390" s="20"/>
      <c r="AI1390" s="13" t="s">
        <v>51</v>
      </c>
      <c r="AJ1390" s="13" t="s">
        <v>113</v>
      </c>
      <c r="AK1390" s="13" t="s">
        <v>52</v>
      </c>
      <c r="AL1390" s="13" t="s">
        <v>115</v>
      </c>
      <c r="AM1390" s="13" t="s">
        <v>116</v>
      </c>
      <c r="AN1390" s="12">
        <v>1.5480000000000001E-2</v>
      </c>
      <c r="AO1390" s="12">
        <v>0</v>
      </c>
      <c r="AP1390" s="12">
        <v>4.6041600000000003</v>
      </c>
      <c r="AQ1390" s="12">
        <v>10.49216</v>
      </c>
      <c r="AR1390" s="12"/>
      <c r="AS1390" s="13" t="s">
        <v>54</v>
      </c>
    </row>
    <row r="1391" spans="1:45" ht="21" customHeight="1">
      <c r="A1391" s="15">
        <v>45144</v>
      </c>
      <c r="B1391" s="13" t="s">
        <v>112</v>
      </c>
      <c r="C1391" s="13" t="s">
        <v>113</v>
      </c>
      <c r="D1391" s="15">
        <v>45329</v>
      </c>
      <c r="E1391" s="13">
        <f t="shared" si="330"/>
        <v>-185</v>
      </c>
      <c r="F1391" s="13" t="str">
        <f t="shared" si="334"/>
        <v>개봉전</v>
      </c>
      <c r="G1391" s="13" t="str">
        <f t="shared" si="331"/>
        <v>일</v>
      </c>
      <c r="H1391" s="13">
        <f t="shared" si="332"/>
        <v>1</v>
      </c>
      <c r="I1391" s="16"/>
      <c r="J1391" s="16"/>
      <c r="K1391" s="16"/>
      <c r="L1391" s="17" t="str">
        <f t="shared" si="333"/>
        <v/>
      </c>
      <c r="M1391" s="17" t="str">
        <f t="shared" si="339"/>
        <v/>
      </c>
      <c r="N1391" s="16"/>
      <c r="O1391" s="16"/>
      <c r="P1391" s="18"/>
      <c r="Q1391" s="16"/>
      <c r="R1391" s="16"/>
      <c r="S1391" s="16"/>
      <c r="T1391" s="16"/>
      <c r="U1391" s="16"/>
      <c r="V1391" s="16"/>
      <c r="W1391" s="16"/>
      <c r="X1391" s="13"/>
      <c r="Y1391" s="13"/>
      <c r="Z1391" s="12">
        <v>0</v>
      </c>
      <c r="AA1391" s="17">
        <f t="shared" si="340"/>
        <v>-1</v>
      </c>
      <c r="AB1391" s="12"/>
      <c r="AC1391" s="12"/>
      <c r="AD1391" s="18"/>
      <c r="AE1391" s="13" t="s">
        <v>114</v>
      </c>
      <c r="AF1391" s="19"/>
      <c r="AG1391" s="20"/>
      <c r="AH1391" s="20"/>
      <c r="AI1391" s="13" t="s">
        <v>51</v>
      </c>
      <c r="AJ1391" s="13" t="s">
        <v>113</v>
      </c>
      <c r="AK1391" s="13" t="s">
        <v>52</v>
      </c>
      <c r="AL1391" s="13" t="s">
        <v>115</v>
      </c>
      <c r="AM1391" s="13" t="s">
        <v>116</v>
      </c>
      <c r="AN1391" s="12">
        <v>0</v>
      </c>
      <c r="AO1391" s="12">
        <v>0</v>
      </c>
      <c r="AP1391" s="12">
        <v>4.79155</v>
      </c>
      <c r="AQ1391" s="12">
        <v>10.069369999999999</v>
      </c>
      <c r="AR1391" s="12"/>
      <c r="AS1391" s="13" t="s">
        <v>54</v>
      </c>
    </row>
    <row r="1392" spans="1:45" ht="21" customHeight="1">
      <c r="A1392" s="15">
        <v>45145</v>
      </c>
      <c r="B1392" s="13" t="s">
        <v>112</v>
      </c>
      <c r="C1392" s="13" t="s">
        <v>113</v>
      </c>
      <c r="D1392" s="15">
        <v>45329</v>
      </c>
      <c r="E1392" s="13">
        <f t="shared" si="330"/>
        <v>-184</v>
      </c>
      <c r="F1392" s="13" t="str">
        <f t="shared" si="334"/>
        <v>개봉전</v>
      </c>
      <c r="G1392" s="13" t="str">
        <f t="shared" si="331"/>
        <v>월</v>
      </c>
      <c r="H1392" s="13">
        <f t="shared" si="332"/>
        <v>0</v>
      </c>
      <c r="I1392" s="16"/>
      <c r="J1392" s="16"/>
      <c r="K1392" s="16"/>
      <c r="L1392" s="17" t="str">
        <f t="shared" si="333"/>
        <v/>
      </c>
      <c r="M1392" s="17" t="str">
        <f t="shared" si="339"/>
        <v/>
      </c>
      <c r="N1392" s="16" t="str">
        <f t="shared" ref="N1392:N1455" si="341">IF(COUNT(I1386:I1392)=7,AVERAGE(I1386:I1392),"")</f>
        <v/>
      </c>
      <c r="O1392" s="16"/>
      <c r="P1392" s="18"/>
      <c r="Q1392" s="16"/>
      <c r="R1392" s="16"/>
      <c r="S1392" s="16"/>
      <c r="T1392" s="16"/>
      <c r="U1392" s="16"/>
      <c r="V1392" s="16"/>
      <c r="W1392" s="16"/>
      <c r="X1392" s="13"/>
      <c r="Y1392" s="13"/>
      <c r="Z1392" s="12">
        <v>9.2899999999999996E-3</v>
      </c>
      <c r="AA1392" s="17" t="str">
        <f t="shared" si="340"/>
        <v/>
      </c>
      <c r="AB1392" s="12">
        <f t="shared" ref="AB1392:AB1455" si="342">IF(COUNT(Z1386:Z1392)=7,AVERAGE(Z1386:Z1392),"")</f>
        <v>6.8557142857142853E-3</v>
      </c>
      <c r="AC1392" s="12"/>
      <c r="AD1392" s="18"/>
      <c r="AE1392" s="13" t="s">
        <v>114</v>
      </c>
      <c r="AF1392" s="19"/>
      <c r="AG1392" s="20"/>
      <c r="AH1392" s="20"/>
      <c r="AI1392" s="13" t="s">
        <v>51</v>
      </c>
      <c r="AJ1392" s="13" t="s">
        <v>113</v>
      </c>
      <c r="AK1392" s="13" t="s">
        <v>52</v>
      </c>
      <c r="AL1392" s="13" t="s">
        <v>115</v>
      </c>
      <c r="AM1392" s="13" t="s">
        <v>116</v>
      </c>
      <c r="AN1392" s="12">
        <v>9.2899999999999996E-3</v>
      </c>
      <c r="AO1392" s="12">
        <v>0</v>
      </c>
      <c r="AP1392" s="12">
        <v>5.7037100000000001</v>
      </c>
      <c r="AQ1392" s="12">
        <v>9.0255799999999997</v>
      </c>
      <c r="AR1392" s="12"/>
      <c r="AS1392" s="13" t="s">
        <v>54</v>
      </c>
    </row>
    <row r="1393" spans="1:45" ht="21" customHeight="1">
      <c r="A1393" s="15">
        <v>45146</v>
      </c>
      <c r="B1393" s="13" t="s">
        <v>112</v>
      </c>
      <c r="C1393" s="13" t="s">
        <v>113</v>
      </c>
      <c r="D1393" s="15">
        <v>45329</v>
      </c>
      <c r="E1393" s="13">
        <f t="shared" si="330"/>
        <v>-183</v>
      </c>
      <c r="F1393" s="13" t="str">
        <f t="shared" si="334"/>
        <v>개봉전</v>
      </c>
      <c r="G1393" s="13" t="str">
        <f t="shared" si="331"/>
        <v>화</v>
      </c>
      <c r="H1393" s="13">
        <f t="shared" si="332"/>
        <v>0</v>
      </c>
      <c r="I1393" s="16"/>
      <c r="J1393" s="16"/>
      <c r="K1393" s="16"/>
      <c r="L1393" s="17" t="str">
        <f t="shared" si="333"/>
        <v/>
      </c>
      <c r="M1393" s="17" t="str">
        <f t="shared" si="339"/>
        <v/>
      </c>
      <c r="N1393" s="16" t="str">
        <f t="shared" si="341"/>
        <v/>
      </c>
      <c r="O1393" s="16"/>
      <c r="P1393" s="18"/>
      <c r="Q1393" s="16"/>
      <c r="R1393" s="16"/>
      <c r="S1393" s="16"/>
      <c r="T1393" s="16"/>
      <c r="U1393" s="16"/>
      <c r="V1393" s="16"/>
      <c r="W1393" s="16"/>
      <c r="X1393" s="13"/>
      <c r="Y1393" s="13"/>
      <c r="Z1393" s="12">
        <v>0</v>
      </c>
      <c r="AA1393" s="17">
        <f t="shared" si="340"/>
        <v>-1</v>
      </c>
      <c r="AB1393" s="12">
        <f t="shared" si="342"/>
        <v>5.3071428571428575E-3</v>
      </c>
      <c r="AC1393" s="12"/>
      <c r="AD1393" s="18"/>
      <c r="AE1393" s="13" t="s">
        <v>114</v>
      </c>
      <c r="AF1393" s="19"/>
      <c r="AG1393" s="20"/>
      <c r="AH1393" s="20"/>
      <c r="AI1393" s="13" t="s">
        <v>51</v>
      </c>
      <c r="AJ1393" s="13" t="s">
        <v>113</v>
      </c>
      <c r="AK1393" s="13" t="s">
        <v>52</v>
      </c>
      <c r="AL1393" s="13" t="s">
        <v>115</v>
      </c>
      <c r="AM1393" s="13" t="s">
        <v>116</v>
      </c>
      <c r="AN1393" s="12">
        <v>0</v>
      </c>
      <c r="AO1393" s="12">
        <v>0</v>
      </c>
      <c r="AP1393" s="12">
        <v>4.98203</v>
      </c>
      <c r="AQ1393" s="12">
        <v>7.7665199999999999</v>
      </c>
      <c r="AR1393" s="12"/>
      <c r="AS1393" s="13" t="s">
        <v>54</v>
      </c>
    </row>
    <row r="1394" spans="1:45" ht="21" customHeight="1">
      <c r="A1394" s="15">
        <v>45147</v>
      </c>
      <c r="B1394" s="13" t="s">
        <v>112</v>
      </c>
      <c r="C1394" s="13" t="s">
        <v>113</v>
      </c>
      <c r="D1394" s="15">
        <v>45329</v>
      </c>
      <c r="E1394" s="13">
        <f t="shared" si="330"/>
        <v>-182</v>
      </c>
      <c r="F1394" s="13" t="str">
        <f t="shared" si="334"/>
        <v>개봉전</v>
      </c>
      <c r="G1394" s="13" t="str">
        <f t="shared" si="331"/>
        <v>수</v>
      </c>
      <c r="H1394" s="13">
        <f t="shared" si="332"/>
        <v>0</v>
      </c>
      <c r="I1394" s="16"/>
      <c r="J1394" s="16"/>
      <c r="K1394" s="16"/>
      <c r="L1394" s="17" t="str">
        <f t="shared" si="333"/>
        <v/>
      </c>
      <c r="M1394" s="17" t="str">
        <f t="shared" si="339"/>
        <v/>
      </c>
      <c r="N1394" s="16" t="str">
        <f t="shared" si="341"/>
        <v/>
      </c>
      <c r="O1394" s="16"/>
      <c r="P1394" s="18"/>
      <c r="Q1394" s="16"/>
      <c r="R1394" s="16"/>
      <c r="S1394" s="16"/>
      <c r="T1394" s="16"/>
      <c r="U1394" s="16"/>
      <c r="V1394" s="16"/>
      <c r="W1394" s="16"/>
      <c r="X1394" s="13"/>
      <c r="Y1394" s="13"/>
      <c r="Z1394" s="12">
        <v>1.0840000000000001E-2</v>
      </c>
      <c r="AA1394" s="17" t="str">
        <f t="shared" si="340"/>
        <v/>
      </c>
      <c r="AB1394" s="12">
        <f t="shared" si="342"/>
        <v>5.0871428571428578E-3</v>
      </c>
      <c r="AC1394" s="12"/>
      <c r="AD1394" s="18"/>
      <c r="AE1394" s="13" t="s">
        <v>114</v>
      </c>
      <c r="AF1394" s="19"/>
      <c r="AG1394" s="20"/>
      <c r="AH1394" s="20"/>
      <c r="AI1394" s="13" t="s">
        <v>51</v>
      </c>
      <c r="AJ1394" s="13" t="s">
        <v>113</v>
      </c>
      <c r="AK1394" s="13" t="s">
        <v>52</v>
      </c>
      <c r="AL1394" s="13" t="s">
        <v>115</v>
      </c>
      <c r="AM1394" s="13" t="s">
        <v>116</v>
      </c>
      <c r="AN1394" s="12">
        <v>1.0840000000000001E-2</v>
      </c>
      <c r="AO1394" s="12">
        <v>0</v>
      </c>
      <c r="AP1394" s="12">
        <v>5.5565800000000003</v>
      </c>
      <c r="AQ1394" s="12">
        <v>6.0397600000000002</v>
      </c>
      <c r="AR1394" s="12"/>
      <c r="AS1394" s="13" t="s">
        <v>54</v>
      </c>
    </row>
    <row r="1395" spans="1:45" ht="21" customHeight="1">
      <c r="A1395" s="15">
        <v>45148</v>
      </c>
      <c r="B1395" s="13" t="s">
        <v>112</v>
      </c>
      <c r="C1395" s="13" t="s">
        <v>113</v>
      </c>
      <c r="D1395" s="15">
        <v>45329</v>
      </c>
      <c r="E1395" s="13">
        <f t="shared" si="330"/>
        <v>-181</v>
      </c>
      <c r="F1395" s="13" t="str">
        <f t="shared" si="334"/>
        <v>개봉전</v>
      </c>
      <c r="G1395" s="13" t="str">
        <f t="shared" si="331"/>
        <v>목</v>
      </c>
      <c r="H1395" s="13">
        <f t="shared" si="332"/>
        <v>0</v>
      </c>
      <c r="I1395" s="16"/>
      <c r="J1395" s="16"/>
      <c r="K1395" s="16"/>
      <c r="L1395" s="17" t="str">
        <f t="shared" si="333"/>
        <v/>
      </c>
      <c r="M1395" s="17" t="str">
        <f t="shared" si="339"/>
        <v/>
      </c>
      <c r="N1395" s="16" t="str">
        <f t="shared" si="341"/>
        <v/>
      </c>
      <c r="O1395" s="16"/>
      <c r="P1395" s="18"/>
      <c r="Q1395" s="16"/>
      <c r="R1395" s="16"/>
      <c r="S1395" s="16"/>
      <c r="T1395" s="16"/>
      <c r="U1395" s="16"/>
      <c r="V1395" s="16"/>
      <c r="W1395" s="16"/>
      <c r="X1395" s="13"/>
      <c r="Y1395" s="13"/>
      <c r="Z1395" s="12">
        <v>0</v>
      </c>
      <c r="AA1395" s="17">
        <f t="shared" si="340"/>
        <v>-1</v>
      </c>
      <c r="AB1395" s="12">
        <f t="shared" si="342"/>
        <v>5.0871428571428578E-3</v>
      </c>
      <c r="AC1395" s="12"/>
      <c r="AD1395" s="18"/>
      <c r="AE1395" s="13" t="s">
        <v>114</v>
      </c>
      <c r="AF1395" s="19"/>
      <c r="AG1395" s="20"/>
      <c r="AH1395" s="20"/>
      <c r="AI1395" s="13" t="s">
        <v>51</v>
      </c>
      <c r="AJ1395" s="13" t="s">
        <v>113</v>
      </c>
      <c r="AK1395" s="13" t="s">
        <v>52</v>
      </c>
      <c r="AL1395" s="13" t="s">
        <v>115</v>
      </c>
      <c r="AM1395" s="13" t="s">
        <v>116</v>
      </c>
      <c r="AN1395" s="12">
        <v>0</v>
      </c>
      <c r="AO1395" s="12">
        <v>0</v>
      </c>
      <c r="AP1395" s="12">
        <v>6.0614499999999998</v>
      </c>
      <c r="AQ1395" s="12">
        <v>6.9194000000000004</v>
      </c>
      <c r="AR1395" s="12"/>
      <c r="AS1395" s="13" t="s">
        <v>54</v>
      </c>
    </row>
    <row r="1396" spans="1:45" ht="21" customHeight="1">
      <c r="A1396" s="15">
        <v>45149</v>
      </c>
      <c r="B1396" s="13" t="s">
        <v>112</v>
      </c>
      <c r="C1396" s="13" t="s">
        <v>113</v>
      </c>
      <c r="D1396" s="15">
        <v>45329</v>
      </c>
      <c r="E1396" s="13">
        <f t="shared" si="330"/>
        <v>-180</v>
      </c>
      <c r="F1396" s="13" t="str">
        <f t="shared" si="334"/>
        <v>개봉전</v>
      </c>
      <c r="G1396" s="13" t="str">
        <f t="shared" si="331"/>
        <v>금</v>
      </c>
      <c r="H1396" s="13">
        <f t="shared" si="332"/>
        <v>0</v>
      </c>
      <c r="I1396" s="16">
        <v>48822</v>
      </c>
      <c r="J1396" s="16">
        <v>23135</v>
      </c>
      <c r="K1396" s="16">
        <v>25686</v>
      </c>
      <c r="L1396" s="17">
        <f t="shared" si="333"/>
        <v>0.47386424153045759</v>
      </c>
      <c r="M1396" s="17" t="str">
        <f t="shared" si="339"/>
        <v/>
      </c>
      <c r="N1396" s="16" t="str">
        <f t="shared" si="341"/>
        <v/>
      </c>
      <c r="O1396" s="16"/>
      <c r="P1396" s="18"/>
      <c r="Q1396" s="16"/>
      <c r="R1396" s="16"/>
      <c r="S1396" s="16"/>
      <c r="T1396" s="16"/>
      <c r="U1396" s="16"/>
      <c r="V1396" s="16"/>
      <c r="W1396" s="16"/>
      <c r="X1396" s="13" t="s">
        <v>117</v>
      </c>
      <c r="Y1396" s="13"/>
      <c r="Z1396" s="12">
        <v>7.7400000000000004E-3</v>
      </c>
      <c r="AA1396" s="17" t="str">
        <f t="shared" si="340"/>
        <v/>
      </c>
      <c r="AB1396" s="12">
        <f t="shared" si="342"/>
        <v>6.1928571428571432E-3</v>
      </c>
      <c r="AC1396" s="12"/>
      <c r="AD1396" s="18"/>
      <c r="AE1396" s="13" t="s">
        <v>114</v>
      </c>
      <c r="AF1396" s="19"/>
      <c r="AG1396" s="20"/>
      <c r="AH1396" s="20"/>
      <c r="AI1396" s="13" t="s">
        <v>51</v>
      </c>
      <c r="AJ1396" s="13" t="s">
        <v>113</v>
      </c>
      <c r="AK1396" s="13" t="s">
        <v>52</v>
      </c>
      <c r="AL1396" s="13" t="s">
        <v>115</v>
      </c>
      <c r="AM1396" s="13" t="s">
        <v>116</v>
      </c>
      <c r="AN1396" s="12">
        <v>7.7400000000000004E-3</v>
      </c>
      <c r="AO1396" s="12">
        <v>0</v>
      </c>
      <c r="AP1396" s="12">
        <v>4.9123400000000004</v>
      </c>
      <c r="AQ1396" s="12">
        <v>9.3941599999999994</v>
      </c>
      <c r="AR1396" s="12"/>
      <c r="AS1396" s="13" t="s">
        <v>54</v>
      </c>
    </row>
    <row r="1397" spans="1:45" ht="21" customHeight="1">
      <c r="A1397" s="15">
        <v>45150</v>
      </c>
      <c r="B1397" s="13" t="s">
        <v>112</v>
      </c>
      <c r="C1397" s="13" t="s">
        <v>113</v>
      </c>
      <c r="D1397" s="15">
        <v>45329</v>
      </c>
      <c r="E1397" s="13">
        <f t="shared" si="330"/>
        <v>-179</v>
      </c>
      <c r="F1397" s="13" t="str">
        <f t="shared" si="334"/>
        <v>개봉전</v>
      </c>
      <c r="G1397" s="13" t="str">
        <f t="shared" si="331"/>
        <v>토</v>
      </c>
      <c r="H1397" s="13">
        <f t="shared" si="332"/>
        <v>1</v>
      </c>
      <c r="I1397" s="16">
        <v>71110</v>
      </c>
      <c r="J1397" s="16">
        <v>47954</v>
      </c>
      <c r="K1397" s="16">
        <v>23156</v>
      </c>
      <c r="L1397" s="17">
        <f t="shared" si="333"/>
        <v>0.67436366193221764</v>
      </c>
      <c r="M1397" s="17">
        <f t="shared" si="339"/>
        <v>0.45651550530498541</v>
      </c>
      <c r="N1397" s="16" t="str">
        <f t="shared" si="341"/>
        <v/>
      </c>
      <c r="O1397" s="16"/>
      <c r="P1397" s="18"/>
      <c r="Q1397" s="16"/>
      <c r="R1397" s="16"/>
      <c r="S1397" s="16"/>
      <c r="T1397" s="16"/>
      <c r="U1397" s="16"/>
      <c r="V1397" s="16"/>
      <c r="W1397" s="16"/>
      <c r="X1397" s="13" t="s">
        <v>117</v>
      </c>
      <c r="Y1397" s="13"/>
      <c r="Z1397" s="12">
        <v>1.8579999999999999E-2</v>
      </c>
      <c r="AA1397" s="17">
        <f t="shared" si="340"/>
        <v>1.400516795865633</v>
      </c>
      <c r="AB1397" s="12">
        <f t="shared" si="342"/>
        <v>6.6357142857142865E-3</v>
      </c>
      <c r="AC1397" s="12"/>
      <c r="AD1397" s="18"/>
      <c r="AE1397" s="13" t="s">
        <v>114</v>
      </c>
      <c r="AF1397" s="19"/>
      <c r="AG1397" s="20"/>
      <c r="AH1397" s="20"/>
      <c r="AI1397" s="13" t="s">
        <v>51</v>
      </c>
      <c r="AJ1397" s="13" t="s">
        <v>113</v>
      </c>
      <c r="AK1397" s="13" t="s">
        <v>52</v>
      </c>
      <c r="AL1397" s="13" t="s">
        <v>115</v>
      </c>
      <c r="AM1397" s="13" t="s">
        <v>116</v>
      </c>
      <c r="AN1397" s="12">
        <v>1.8579999999999999E-2</v>
      </c>
      <c r="AO1397" s="12">
        <v>0</v>
      </c>
      <c r="AP1397" s="12">
        <v>4.5267200000000001</v>
      </c>
      <c r="AQ1397" s="12">
        <v>11.7187</v>
      </c>
      <c r="AR1397" s="12"/>
      <c r="AS1397" s="13" t="s">
        <v>54</v>
      </c>
    </row>
    <row r="1398" spans="1:45" ht="21" customHeight="1">
      <c r="A1398" s="15">
        <v>45151</v>
      </c>
      <c r="B1398" s="13" t="s">
        <v>112</v>
      </c>
      <c r="C1398" s="13" t="s">
        <v>113</v>
      </c>
      <c r="D1398" s="15">
        <v>45329</v>
      </c>
      <c r="E1398" s="13">
        <f t="shared" si="330"/>
        <v>-178</v>
      </c>
      <c r="F1398" s="13" t="str">
        <f t="shared" si="334"/>
        <v>개봉전</v>
      </c>
      <c r="G1398" s="13" t="str">
        <f t="shared" si="331"/>
        <v>일</v>
      </c>
      <c r="H1398" s="13">
        <f t="shared" si="332"/>
        <v>1</v>
      </c>
      <c r="I1398" s="16">
        <v>78687</v>
      </c>
      <c r="J1398" s="16">
        <v>56532</v>
      </c>
      <c r="K1398" s="16">
        <v>22155</v>
      </c>
      <c r="L1398" s="17">
        <f t="shared" si="333"/>
        <v>0.71844141980250864</v>
      </c>
      <c r="M1398" s="17">
        <f t="shared" si="339"/>
        <v>0.10655322739417805</v>
      </c>
      <c r="N1398" s="16" t="str">
        <f t="shared" si="341"/>
        <v/>
      </c>
      <c r="O1398" s="16"/>
      <c r="P1398" s="18"/>
      <c r="Q1398" s="16"/>
      <c r="R1398" s="16"/>
      <c r="S1398" s="16"/>
      <c r="T1398" s="16"/>
      <c r="U1398" s="16"/>
      <c r="V1398" s="16"/>
      <c r="W1398" s="16"/>
      <c r="X1398" s="13" t="s">
        <v>117</v>
      </c>
      <c r="Y1398" s="13"/>
      <c r="Z1398" s="12">
        <v>1.703E-2</v>
      </c>
      <c r="AA1398" s="17">
        <f t="shared" si="340"/>
        <v>-8.3423035522066757E-2</v>
      </c>
      <c r="AB1398" s="12">
        <f t="shared" si="342"/>
        <v>9.0685714285714293E-3</v>
      </c>
      <c r="AC1398" s="12"/>
      <c r="AD1398" s="18"/>
      <c r="AE1398" s="13" t="s">
        <v>114</v>
      </c>
      <c r="AF1398" s="19"/>
      <c r="AG1398" s="20"/>
      <c r="AH1398" s="20"/>
      <c r="AI1398" s="13" t="s">
        <v>51</v>
      </c>
      <c r="AJ1398" s="13" t="s">
        <v>113</v>
      </c>
      <c r="AK1398" s="13" t="s">
        <v>52</v>
      </c>
      <c r="AL1398" s="13" t="s">
        <v>115</v>
      </c>
      <c r="AM1398" s="13" t="s">
        <v>116</v>
      </c>
      <c r="AN1398" s="12">
        <v>1.703E-2</v>
      </c>
      <c r="AO1398" s="12">
        <v>0</v>
      </c>
      <c r="AP1398" s="12">
        <v>4.6428700000000003</v>
      </c>
      <c r="AQ1398" s="12">
        <v>12.892580000000001</v>
      </c>
      <c r="AR1398" s="12"/>
      <c r="AS1398" s="13" t="s">
        <v>54</v>
      </c>
    </row>
    <row r="1399" spans="1:45" ht="21" customHeight="1">
      <c r="A1399" s="15">
        <v>45152</v>
      </c>
      <c r="B1399" s="13" t="s">
        <v>112</v>
      </c>
      <c r="C1399" s="13" t="s">
        <v>113</v>
      </c>
      <c r="D1399" s="15">
        <v>45329</v>
      </c>
      <c r="E1399" s="13">
        <f t="shared" si="330"/>
        <v>-177</v>
      </c>
      <c r="F1399" s="13" t="str">
        <f t="shared" si="334"/>
        <v>개봉전</v>
      </c>
      <c r="G1399" s="13" t="str">
        <f t="shared" si="331"/>
        <v>월</v>
      </c>
      <c r="H1399" s="13">
        <f t="shared" si="332"/>
        <v>0</v>
      </c>
      <c r="I1399" s="16">
        <v>65723</v>
      </c>
      <c r="J1399" s="16">
        <v>41062</v>
      </c>
      <c r="K1399" s="16">
        <v>24661</v>
      </c>
      <c r="L1399" s="17">
        <f t="shared" si="333"/>
        <v>0.62477367131749917</v>
      </c>
      <c r="M1399" s="17">
        <f t="shared" si="339"/>
        <v>-0.16475402544257634</v>
      </c>
      <c r="N1399" s="16" t="str">
        <f t="shared" si="341"/>
        <v/>
      </c>
      <c r="O1399" s="16"/>
      <c r="P1399" s="18"/>
      <c r="Q1399" s="16"/>
      <c r="R1399" s="16"/>
      <c r="S1399" s="16"/>
      <c r="T1399" s="16"/>
      <c r="U1399" s="16"/>
      <c r="V1399" s="16"/>
      <c r="W1399" s="16"/>
      <c r="X1399" s="13" t="s">
        <v>117</v>
      </c>
      <c r="Y1399" s="13"/>
      <c r="Z1399" s="12">
        <v>0</v>
      </c>
      <c r="AA1399" s="17">
        <f t="shared" si="340"/>
        <v>-1</v>
      </c>
      <c r="AB1399" s="12">
        <f t="shared" si="342"/>
        <v>7.7414285714285718E-3</v>
      </c>
      <c r="AC1399" s="12"/>
      <c r="AD1399" s="18"/>
      <c r="AE1399" s="13" t="s">
        <v>114</v>
      </c>
      <c r="AF1399" s="19"/>
      <c r="AG1399" s="20"/>
      <c r="AH1399" s="20"/>
      <c r="AI1399" s="13" t="s">
        <v>51</v>
      </c>
      <c r="AJ1399" s="13" t="s">
        <v>113</v>
      </c>
      <c r="AK1399" s="13" t="s">
        <v>52</v>
      </c>
      <c r="AL1399" s="13" t="s">
        <v>115</v>
      </c>
      <c r="AM1399" s="13" t="s">
        <v>116</v>
      </c>
      <c r="AN1399" s="12">
        <v>0</v>
      </c>
      <c r="AO1399" s="12">
        <v>0</v>
      </c>
      <c r="AP1399" s="12">
        <v>4.5236299999999998</v>
      </c>
      <c r="AQ1399" s="12">
        <v>10.998570000000001</v>
      </c>
      <c r="AR1399" s="12"/>
      <c r="AS1399" s="13" t="s">
        <v>54</v>
      </c>
    </row>
    <row r="1400" spans="1:45" ht="21" customHeight="1">
      <c r="A1400" s="15">
        <v>45153</v>
      </c>
      <c r="B1400" s="13" t="s">
        <v>112</v>
      </c>
      <c r="C1400" s="13" t="s">
        <v>113</v>
      </c>
      <c r="D1400" s="15">
        <v>45329</v>
      </c>
      <c r="E1400" s="13">
        <f t="shared" si="330"/>
        <v>-176</v>
      </c>
      <c r="F1400" s="13" t="str">
        <f t="shared" si="334"/>
        <v>개봉전</v>
      </c>
      <c r="G1400" s="13" t="str">
        <f t="shared" si="331"/>
        <v>화</v>
      </c>
      <c r="H1400" s="13">
        <f t="shared" si="332"/>
        <v>0</v>
      </c>
      <c r="I1400" s="16">
        <v>60879</v>
      </c>
      <c r="J1400" s="16">
        <v>38171</v>
      </c>
      <c r="K1400" s="16">
        <v>22708</v>
      </c>
      <c r="L1400" s="17">
        <f t="shared" si="333"/>
        <v>0.62699781533862253</v>
      </c>
      <c r="M1400" s="17">
        <f t="shared" si="339"/>
        <v>-7.3703269783789493E-2</v>
      </c>
      <c r="N1400" s="16" t="str">
        <f t="shared" si="341"/>
        <v/>
      </c>
      <c r="O1400" s="16"/>
      <c r="P1400" s="18"/>
      <c r="Q1400" s="16"/>
      <c r="R1400" s="16"/>
      <c r="S1400" s="16"/>
      <c r="T1400" s="16"/>
      <c r="U1400" s="16"/>
      <c r="V1400" s="16"/>
      <c r="W1400" s="16"/>
      <c r="X1400" s="13" t="s">
        <v>117</v>
      </c>
      <c r="Y1400" s="13"/>
      <c r="Z1400" s="12">
        <v>1.5480000000000001E-2</v>
      </c>
      <c r="AA1400" s="17" t="str">
        <f t="shared" si="340"/>
        <v/>
      </c>
      <c r="AB1400" s="12">
        <f t="shared" si="342"/>
        <v>9.9528571428571435E-3</v>
      </c>
      <c r="AC1400" s="12"/>
      <c r="AD1400" s="18"/>
      <c r="AE1400" s="13" t="s">
        <v>114</v>
      </c>
      <c r="AF1400" s="19"/>
      <c r="AG1400" s="20"/>
      <c r="AH1400" s="20"/>
      <c r="AI1400" s="13" t="s">
        <v>51</v>
      </c>
      <c r="AJ1400" s="13" t="s">
        <v>113</v>
      </c>
      <c r="AK1400" s="13" t="s">
        <v>52</v>
      </c>
      <c r="AL1400" s="13" t="s">
        <v>115</v>
      </c>
      <c r="AM1400" s="13" t="s">
        <v>116</v>
      </c>
      <c r="AN1400" s="12">
        <v>1.5480000000000001E-2</v>
      </c>
      <c r="AO1400" s="12">
        <v>0</v>
      </c>
      <c r="AP1400" s="12">
        <v>3.8499599999999998</v>
      </c>
      <c r="AQ1400" s="12">
        <v>9.2950499999999998</v>
      </c>
      <c r="AR1400" s="12"/>
      <c r="AS1400" s="13" t="s">
        <v>54</v>
      </c>
    </row>
    <row r="1401" spans="1:45" ht="21" customHeight="1">
      <c r="A1401" s="15">
        <v>45154</v>
      </c>
      <c r="B1401" s="13" t="s">
        <v>112</v>
      </c>
      <c r="C1401" s="13" t="s">
        <v>113</v>
      </c>
      <c r="D1401" s="15">
        <v>45329</v>
      </c>
      <c r="E1401" s="13">
        <f t="shared" si="330"/>
        <v>-175</v>
      </c>
      <c r="F1401" s="13" t="str">
        <f t="shared" si="334"/>
        <v>개봉전</v>
      </c>
      <c r="G1401" s="13" t="str">
        <f t="shared" si="331"/>
        <v>수</v>
      </c>
      <c r="H1401" s="13">
        <f t="shared" si="332"/>
        <v>0</v>
      </c>
      <c r="I1401" s="16">
        <v>48220</v>
      </c>
      <c r="J1401" s="16">
        <v>22106</v>
      </c>
      <c r="K1401" s="16">
        <v>26114</v>
      </c>
      <c r="L1401" s="17">
        <f t="shared" si="333"/>
        <v>0.4584404811281626</v>
      </c>
      <c r="M1401" s="17">
        <f t="shared" si="339"/>
        <v>-0.20793705547068775</v>
      </c>
      <c r="N1401" s="16" t="str">
        <f t="shared" si="341"/>
        <v/>
      </c>
      <c r="O1401" s="16"/>
      <c r="P1401" s="18"/>
      <c r="Q1401" s="16"/>
      <c r="R1401" s="16"/>
      <c r="S1401" s="16"/>
      <c r="T1401" s="16"/>
      <c r="U1401" s="16"/>
      <c r="V1401" s="16"/>
      <c r="W1401" s="16"/>
      <c r="X1401" s="13" t="s">
        <v>117</v>
      </c>
      <c r="Y1401" s="13"/>
      <c r="Z1401" s="12">
        <v>1.8579999999999999E-2</v>
      </c>
      <c r="AA1401" s="17">
        <f t="shared" si="340"/>
        <v>0.20025839793281652</v>
      </c>
      <c r="AB1401" s="12">
        <f t="shared" si="342"/>
        <v>1.105857142857143E-2</v>
      </c>
      <c r="AC1401" s="12"/>
      <c r="AD1401" s="18"/>
      <c r="AE1401" s="13" t="s">
        <v>114</v>
      </c>
      <c r="AF1401" s="19"/>
      <c r="AG1401" s="20"/>
      <c r="AH1401" s="20"/>
      <c r="AI1401" s="13" t="s">
        <v>51</v>
      </c>
      <c r="AJ1401" s="13" t="s">
        <v>113</v>
      </c>
      <c r="AK1401" s="13" t="s">
        <v>52</v>
      </c>
      <c r="AL1401" s="13" t="s">
        <v>115</v>
      </c>
      <c r="AM1401" s="13" t="s">
        <v>116</v>
      </c>
      <c r="AN1401" s="12">
        <v>1.8579999999999999E-2</v>
      </c>
      <c r="AO1401" s="12">
        <v>0</v>
      </c>
      <c r="AP1401" s="12">
        <v>4.1070399999999996</v>
      </c>
      <c r="AQ1401" s="12">
        <v>7.0278099999999997</v>
      </c>
      <c r="AR1401" s="12"/>
      <c r="AS1401" s="13" t="s">
        <v>54</v>
      </c>
    </row>
    <row r="1402" spans="1:45" ht="21" customHeight="1">
      <c r="A1402" s="15">
        <v>45155</v>
      </c>
      <c r="B1402" s="13" t="s">
        <v>112</v>
      </c>
      <c r="C1402" s="13" t="s">
        <v>113</v>
      </c>
      <c r="D1402" s="15">
        <v>45329</v>
      </c>
      <c r="E1402" s="13">
        <f t="shared" si="330"/>
        <v>-174</v>
      </c>
      <c r="F1402" s="13" t="str">
        <f t="shared" si="334"/>
        <v>개봉전</v>
      </c>
      <c r="G1402" s="13" t="str">
        <f t="shared" si="331"/>
        <v>목</v>
      </c>
      <c r="H1402" s="13">
        <f t="shared" si="332"/>
        <v>0</v>
      </c>
      <c r="I1402" s="16">
        <v>47439</v>
      </c>
      <c r="J1402" s="16">
        <v>21707</v>
      </c>
      <c r="K1402" s="16">
        <v>25732</v>
      </c>
      <c r="L1402" s="17">
        <f t="shared" si="333"/>
        <v>0.45757709901136195</v>
      </c>
      <c r="M1402" s="17">
        <f t="shared" si="339"/>
        <v>-1.6196598921609295E-2</v>
      </c>
      <c r="N1402" s="16">
        <f t="shared" si="341"/>
        <v>60125.714285714283</v>
      </c>
      <c r="O1402" s="16"/>
      <c r="P1402" s="18"/>
      <c r="Q1402" s="16"/>
      <c r="R1402" s="16"/>
      <c r="S1402" s="16"/>
      <c r="T1402" s="16"/>
      <c r="U1402" s="16"/>
      <c r="V1402" s="16"/>
      <c r="W1402" s="16"/>
      <c r="X1402" s="13" t="s">
        <v>117</v>
      </c>
      <c r="Y1402" s="13"/>
      <c r="Z1402" s="12">
        <v>7.7400000000000004E-3</v>
      </c>
      <c r="AA1402" s="17">
        <f t="shared" si="340"/>
        <v>-0.58342303552206665</v>
      </c>
      <c r="AB1402" s="12">
        <f t="shared" si="342"/>
        <v>1.2164285714285714E-2</v>
      </c>
      <c r="AC1402" s="12"/>
      <c r="AD1402" s="18"/>
      <c r="AE1402" s="13" t="s">
        <v>114</v>
      </c>
      <c r="AF1402" s="19"/>
      <c r="AG1402" s="20"/>
      <c r="AH1402" s="20"/>
      <c r="AI1402" s="13" t="s">
        <v>51</v>
      </c>
      <c r="AJ1402" s="13" t="s">
        <v>113</v>
      </c>
      <c r="AK1402" s="13" t="s">
        <v>52</v>
      </c>
      <c r="AL1402" s="13" t="s">
        <v>115</v>
      </c>
      <c r="AM1402" s="13" t="s">
        <v>116</v>
      </c>
      <c r="AN1402" s="12">
        <v>7.7400000000000004E-3</v>
      </c>
      <c r="AO1402" s="12">
        <v>0</v>
      </c>
      <c r="AP1402" s="12">
        <v>3.7911100000000002</v>
      </c>
      <c r="AQ1402" s="12">
        <v>6.5152000000000001</v>
      </c>
      <c r="AR1402" s="12"/>
      <c r="AS1402" s="13" t="s">
        <v>54</v>
      </c>
    </row>
    <row r="1403" spans="1:45" ht="21" customHeight="1">
      <c r="A1403" s="15">
        <v>45156</v>
      </c>
      <c r="B1403" s="13" t="s">
        <v>112</v>
      </c>
      <c r="C1403" s="13" t="s">
        <v>113</v>
      </c>
      <c r="D1403" s="15">
        <v>45329</v>
      </c>
      <c r="E1403" s="13">
        <f t="shared" ref="E1403:E1466" si="343">A1403-D1403</f>
        <v>-173</v>
      </c>
      <c r="F1403" s="13" t="str">
        <f t="shared" si="334"/>
        <v>개봉전</v>
      </c>
      <c r="G1403" s="13" t="str">
        <f t="shared" ref="G1403:G1466" si="344">CHOOSE(WEEKDAY(A1403,2),"월","화","수","목","금","토","일")</f>
        <v>금</v>
      </c>
      <c r="H1403" s="13">
        <f t="shared" ref="H1403:H1466" si="345">IF(WEEKDAY(A1403,2)&gt;5,1,0)</f>
        <v>0</v>
      </c>
      <c r="I1403" s="16">
        <v>49147</v>
      </c>
      <c r="J1403" s="16">
        <v>23538</v>
      </c>
      <c r="K1403" s="16">
        <v>25610</v>
      </c>
      <c r="L1403" s="17">
        <f t="shared" ref="L1403:L1466" si="346">IF(COUNT(I1403:J1403)=2,IFERROR(J1403/I1403,""),"")</f>
        <v>0.47893055527295664</v>
      </c>
      <c r="M1403" s="17">
        <f t="shared" si="339"/>
        <v>3.6004131621661495E-2</v>
      </c>
      <c r="N1403" s="16">
        <f t="shared" si="341"/>
        <v>60172.142857142855</v>
      </c>
      <c r="O1403" s="16"/>
      <c r="P1403" s="18"/>
      <c r="Q1403" s="16"/>
      <c r="R1403" s="16"/>
      <c r="S1403" s="16"/>
      <c r="T1403" s="16"/>
      <c r="U1403" s="16"/>
      <c r="V1403" s="16"/>
      <c r="W1403" s="16"/>
      <c r="X1403" s="13" t="s">
        <v>117</v>
      </c>
      <c r="Y1403" s="13"/>
      <c r="Z1403" s="12">
        <v>7.7400000000000004E-3</v>
      </c>
      <c r="AA1403" s="17">
        <f t="shared" si="340"/>
        <v>0</v>
      </c>
      <c r="AB1403" s="12">
        <f t="shared" si="342"/>
        <v>1.2164285714285714E-2</v>
      </c>
      <c r="AC1403" s="12"/>
      <c r="AD1403" s="18"/>
      <c r="AE1403" s="13" t="s">
        <v>114</v>
      </c>
      <c r="AF1403" s="19"/>
      <c r="AG1403" s="20"/>
      <c r="AH1403" s="20"/>
      <c r="AI1403" s="13" t="s">
        <v>51</v>
      </c>
      <c r="AJ1403" s="13" t="s">
        <v>113</v>
      </c>
      <c r="AK1403" s="13" t="s">
        <v>52</v>
      </c>
      <c r="AL1403" s="13" t="s">
        <v>115</v>
      </c>
      <c r="AM1403" s="13" t="s">
        <v>116</v>
      </c>
      <c r="AN1403" s="12">
        <v>7.7400000000000004E-3</v>
      </c>
      <c r="AO1403" s="12">
        <v>0</v>
      </c>
      <c r="AP1403" s="12">
        <v>3.77563</v>
      </c>
      <c r="AQ1403" s="12">
        <v>6.7258199999999997</v>
      </c>
      <c r="AR1403" s="12"/>
      <c r="AS1403" s="13" t="s">
        <v>54</v>
      </c>
    </row>
    <row r="1404" spans="1:45" ht="21" customHeight="1">
      <c r="A1404" s="15">
        <v>45157</v>
      </c>
      <c r="B1404" s="13" t="s">
        <v>112</v>
      </c>
      <c r="C1404" s="13" t="s">
        <v>113</v>
      </c>
      <c r="D1404" s="15">
        <v>45329</v>
      </c>
      <c r="E1404" s="13">
        <f t="shared" si="343"/>
        <v>-172</v>
      </c>
      <c r="F1404" s="13" t="str">
        <f t="shared" si="334"/>
        <v>개봉전</v>
      </c>
      <c r="G1404" s="13" t="str">
        <f t="shared" si="344"/>
        <v>토</v>
      </c>
      <c r="H1404" s="13">
        <f t="shared" si="345"/>
        <v>1</v>
      </c>
      <c r="I1404" s="16">
        <v>57855</v>
      </c>
      <c r="J1404" s="16">
        <v>35452</v>
      </c>
      <c r="K1404" s="16">
        <v>22404</v>
      </c>
      <c r="L1404" s="17">
        <f t="shared" si="346"/>
        <v>0.61277331259182444</v>
      </c>
      <c r="M1404" s="17">
        <f t="shared" si="339"/>
        <v>0.17718273750178026</v>
      </c>
      <c r="N1404" s="16">
        <f t="shared" si="341"/>
        <v>58278.571428571428</v>
      </c>
      <c r="O1404" s="16"/>
      <c r="P1404" s="18"/>
      <c r="Q1404" s="16"/>
      <c r="R1404" s="16"/>
      <c r="S1404" s="16"/>
      <c r="T1404" s="16"/>
      <c r="U1404" s="16"/>
      <c r="V1404" s="16"/>
      <c r="W1404" s="16"/>
      <c r="X1404" s="13" t="s">
        <v>117</v>
      </c>
      <c r="Y1404" s="13"/>
      <c r="Z1404" s="12">
        <v>1.0840000000000001E-2</v>
      </c>
      <c r="AA1404" s="17">
        <f t="shared" si="340"/>
        <v>0.40051679586563305</v>
      </c>
      <c r="AB1404" s="12">
        <f t="shared" si="342"/>
        <v>1.1058571428571428E-2</v>
      </c>
      <c r="AC1404" s="12"/>
      <c r="AD1404" s="18"/>
      <c r="AE1404" s="13" t="s">
        <v>114</v>
      </c>
      <c r="AF1404" s="19"/>
      <c r="AG1404" s="20"/>
      <c r="AH1404" s="20"/>
      <c r="AI1404" s="13" t="s">
        <v>51</v>
      </c>
      <c r="AJ1404" s="13" t="s">
        <v>113</v>
      </c>
      <c r="AK1404" s="13" t="s">
        <v>52</v>
      </c>
      <c r="AL1404" s="13" t="s">
        <v>115</v>
      </c>
      <c r="AM1404" s="13" t="s">
        <v>116</v>
      </c>
      <c r="AN1404" s="12">
        <v>1.0840000000000001E-2</v>
      </c>
      <c r="AO1404" s="12">
        <v>0</v>
      </c>
      <c r="AP1404" s="12">
        <v>3.32497</v>
      </c>
      <c r="AQ1404" s="12">
        <v>7.1067900000000002</v>
      </c>
      <c r="AR1404" s="12"/>
      <c r="AS1404" s="13" t="s">
        <v>54</v>
      </c>
    </row>
    <row r="1405" spans="1:45" ht="21" customHeight="1">
      <c r="A1405" s="15">
        <v>45158</v>
      </c>
      <c r="B1405" s="13" t="s">
        <v>112</v>
      </c>
      <c r="C1405" s="13" t="s">
        <v>113</v>
      </c>
      <c r="D1405" s="15">
        <v>45329</v>
      </c>
      <c r="E1405" s="13">
        <f t="shared" si="343"/>
        <v>-171</v>
      </c>
      <c r="F1405" s="13" t="str">
        <f t="shared" si="334"/>
        <v>개봉전</v>
      </c>
      <c r="G1405" s="13" t="str">
        <f t="shared" si="344"/>
        <v>일</v>
      </c>
      <c r="H1405" s="13">
        <f t="shared" si="345"/>
        <v>1</v>
      </c>
      <c r="I1405" s="16">
        <v>58390</v>
      </c>
      <c r="J1405" s="16">
        <v>36242</v>
      </c>
      <c r="K1405" s="16">
        <v>22148</v>
      </c>
      <c r="L1405" s="17">
        <f t="shared" si="346"/>
        <v>0.62068847405377636</v>
      </c>
      <c r="M1405" s="17">
        <f t="shared" si="339"/>
        <v>9.2472560712124618E-3</v>
      </c>
      <c r="N1405" s="16">
        <f t="shared" si="341"/>
        <v>55379</v>
      </c>
      <c r="O1405" s="16"/>
      <c r="P1405" s="18"/>
      <c r="Q1405" s="16"/>
      <c r="R1405" s="16"/>
      <c r="S1405" s="16"/>
      <c r="T1405" s="16"/>
      <c r="U1405" s="16"/>
      <c r="V1405" s="16"/>
      <c r="W1405" s="16"/>
      <c r="X1405" s="13" t="s">
        <v>117</v>
      </c>
      <c r="Y1405" s="13"/>
      <c r="Z1405" s="12">
        <v>1.0840000000000001E-2</v>
      </c>
      <c r="AA1405" s="17">
        <f t="shared" si="340"/>
        <v>0</v>
      </c>
      <c r="AB1405" s="12">
        <f t="shared" si="342"/>
        <v>1.0174285714285716E-2</v>
      </c>
      <c r="AC1405" s="12"/>
      <c r="AD1405" s="18"/>
      <c r="AE1405" s="13" t="s">
        <v>114</v>
      </c>
      <c r="AF1405" s="19"/>
      <c r="AG1405" s="20"/>
      <c r="AH1405" s="20"/>
      <c r="AI1405" s="13" t="s">
        <v>51</v>
      </c>
      <c r="AJ1405" s="13" t="s">
        <v>113</v>
      </c>
      <c r="AK1405" s="13" t="s">
        <v>52</v>
      </c>
      <c r="AL1405" s="13" t="s">
        <v>115</v>
      </c>
      <c r="AM1405" s="13" t="s">
        <v>116</v>
      </c>
      <c r="AN1405" s="12">
        <v>1.0840000000000001E-2</v>
      </c>
      <c r="AO1405" s="12">
        <v>0</v>
      </c>
      <c r="AP1405" s="12">
        <v>3.44421</v>
      </c>
      <c r="AQ1405" s="12">
        <v>7.4645299999999999</v>
      </c>
      <c r="AR1405" s="12"/>
      <c r="AS1405" s="13" t="s">
        <v>54</v>
      </c>
    </row>
    <row r="1406" spans="1:45" ht="21" customHeight="1">
      <c r="A1406" s="15">
        <v>45159</v>
      </c>
      <c r="B1406" s="13" t="s">
        <v>112</v>
      </c>
      <c r="C1406" s="13" t="s">
        <v>113</v>
      </c>
      <c r="D1406" s="15">
        <v>45329</v>
      </c>
      <c r="E1406" s="13">
        <f t="shared" si="343"/>
        <v>-170</v>
      </c>
      <c r="F1406" s="13" t="str">
        <f t="shared" si="334"/>
        <v>개봉전</v>
      </c>
      <c r="G1406" s="13" t="str">
        <f t="shared" si="344"/>
        <v>월</v>
      </c>
      <c r="H1406" s="13">
        <f t="shared" si="345"/>
        <v>0</v>
      </c>
      <c r="I1406" s="16">
        <v>45524</v>
      </c>
      <c r="J1406" s="16">
        <v>19576</v>
      </c>
      <c r="K1406" s="16">
        <v>25949</v>
      </c>
      <c r="L1406" s="17">
        <f t="shared" si="346"/>
        <v>0.43001493717599509</v>
      </c>
      <c r="M1406" s="17">
        <f t="shared" si="339"/>
        <v>-0.22034594964891252</v>
      </c>
      <c r="N1406" s="16">
        <f t="shared" si="341"/>
        <v>52493.428571428572</v>
      </c>
      <c r="O1406" s="16"/>
      <c r="P1406" s="18"/>
      <c r="Q1406" s="16"/>
      <c r="R1406" s="16"/>
      <c r="S1406" s="16"/>
      <c r="T1406" s="16"/>
      <c r="U1406" s="16"/>
      <c r="V1406" s="16"/>
      <c r="W1406" s="16"/>
      <c r="X1406" s="13" t="s">
        <v>117</v>
      </c>
      <c r="Y1406" s="13"/>
      <c r="Z1406" s="12">
        <v>3.4070000000000003E-2</v>
      </c>
      <c r="AA1406" s="17">
        <f t="shared" si="340"/>
        <v>2.1429889298892988</v>
      </c>
      <c r="AB1406" s="12">
        <f t="shared" si="342"/>
        <v>1.5041428571428572E-2</v>
      </c>
      <c r="AC1406" s="12"/>
      <c r="AD1406" s="18"/>
      <c r="AE1406" s="13" t="s">
        <v>114</v>
      </c>
      <c r="AF1406" s="19"/>
      <c r="AG1406" s="20"/>
      <c r="AH1406" s="20"/>
      <c r="AI1406" s="13" t="s">
        <v>51</v>
      </c>
      <c r="AJ1406" s="13" t="s">
        <v>113</v>
      </c>
      <c r="AK1406" s="13" t="s">
        <v>52</v>
      </c>
      <c r="AL1406" s="13" t="s">
        <v>115</v>
      </c>
      <c r="AM1406" s="13" t="s">
        <v>116</v>
      </c>
      <c r="AN1406" s="12">
        <v>3.4070000000000003E-2</v>
      </c>
      <c r="AO1406" s="12">
        <v>0</v>
      </c>
      <c r="AP1406" s="12">
        <v>3.9800499999999999</v>
      </c>
      <c r="AQ1406" s="12">
        <v>6.3742700000000001</v>
      </c>
      <c r="AR1406" s="12"/>
      <c r="AS1406" s="13" t="s">
        <v>54</v>
      </c>
    </row>
    <row r="1407" spans="1:45" ht="21" customHeight="1">
      <c r="A1407" s="15">
        <v>45160</v>
      </c>
      <c r="B1407" s="13" t="s">
        <v>112</v>
      </c>
      <c r="C1407" s="13" t="s">
        <v>113</v>
      </c>
      <c r="D1407" s="15">
        <v>45329</v>
      </c>
      <c r="E1407" s="13">
        <f t="shared" si="343"/>
        <v>-169</v>
      </c>
      <c r="F1407" s="13" t="str">
        <f t="shared" si="334"/>
        <v>개봉전</v>
      </c>
      <c r="G1407" s="13" t="str">
        <f t="shared" si="344"/>
        <v>화</v>
      </c>
      <c r="H1407" s="13">
        <f t="shared" si="345"/>
        <v>0</v>
      </c>
      <c r="I1407" s="16">
        <v>44286</v>
      </c>
      <c r="J1407" s="16">
        <v>18060</v>
      </c>
      <c r="K1407" s="16">
        <v>26226</v>
      </c>
      <c r="L1407" s="17">
        <f t="shared" si="346"/>
        <v>0.40780382062051213</v>
      </c>
      <c r="M1407" s="17">
        <f t="shared" si="339"/>
        <v>-2.7194446885159484E-2</v>
      </c>
      <c r="N1407" s="16">
        <f t="shared" si="341"/>
        <v>50123</v>
      </c>
      <c r="O1407" s="16"/>
      <c r="P1407" s="18"/>
      <c r="Q1407" s="16"/>
      <c r="R1407" s="16"/>
      <c r="S1407" s="16"/>
      <c r="T1407" s="16"/>
      <c r="U1407" s="16"/>
      <c r="V1407" s="16"/>
      <c r="W1407" s="16"/>
      <c r="X1407" s="13" t="s">
        <v>117</v>
      </c>
      <c r="Y1407" s="13"/>
      <c r="Z1407" s="12">
        <v>3.4070000000000003E-2</v>
      </c>
      <c r="AA1407" s="17">
        <f t="shared" si="340"/>
        <v>0</v>
      </c>
      <c r="AB1407" s="12">
        <f t="shared" si="342"/>
        <v>1.7697142857142859E-2</v>
      </c>
      <c r="AC1407" s="12"/>
      <c r="AD1407" s="18"/>
      <c r="AE1407" s="13" t="s">
        <v>114</v>
      </c>
      <c r="AF1407" s="19"/>
      <c r="AG1407" s="20"/>
      <c r="AH1407" s="20"/>
      <c r="AI1407" s="13" t="s">
        <v>51</v>
      </c>
      <c r="AJ1407" s="13" t="s">
        <v>113</v>
      </c>
      <c r="AK1407" s="13" t="s">
        <v>52</v>
      </c>
      <c r="AL1407" s="13" t="s">
        <v>115</v>
      </c>
      <c r="AM1407" s="13" t="s">
        <v>116</v>
      </c>
      <c r="AN1407" s="12">
        <v>3.4070000000000003E-2</v>
      </c>
      <c r="AO1407" s="12">
        <v>0</v>
      </c>
      <c r="AP1407" s="12">
        <v>3.4457599999999999</v>
      </c>
      <c r="AQ1407" s="12">
        <v>5.7486199999999998</v>
      </c>
      <c r="AR1407" s="12"/>
      <c r="AS1407" s="13" t="s">
        <v>54</v>
      </c>
    </row>
    <row r="1408" spans="1:45" ht="21" customHeight="1">
      <c r="A1408" s="15">
        <v>45161</v>
      </c>
      <c r="B1408" s="13" t="s">
        <v>112</v>
      </c>
      <c r="C1408" s="13" t="s">
        <v>113</v>
      </c>
      <c r="D1408" s="15">
        <v>45329</v>
      </c>
      <c r="E1408" s="13">
        <f t="shared" si="343"/>
        <v>-168</v>
      </c>
      <c r="F1408" s="13" t="str">
        <f t="shared" si="334"/>
        <v>개봉전</v>
      </c>
      <c r="G1408" s="13" t="str">
        <f t="shared" si="344"/>
        <v>수</v>
      </c>
      <c r="H1408" s="13">
        <f t="shared" si="345"/>
        <v>0</v>
      </c>
      <c r="I1408" s="16">
        <v>41408</v>
      </c>
      <c r="J1408" s="16">
        <v>15813</v>
      </c>
      <c r="K1408" s="16">
        <v>25596</v>
      </c>
      <c r="L1408" s="17">
        <f t="shared" si="346"/>
        <v>0.38188272797527045</v>
      </c>
      <c r="M1408" s="17">
        <f t="shared" si="339"/>
        <v>-6.4986677505306401E-2</v>
      </c>
      <c r="N1408" s="16">
        <f t="shared" si="341"/>
        <v>49149.857142857145</v>
      </c>
      <c r="O1408" s="16"/>
      <c r="P1408" s="18"/>
      <c r="Q1408" s="16"/>
      <c r="R1408" s="16"/>
      <c r="S1408" s="16"/>
      <c r="T1408" s="16"/>
      <c r="U1408" s="16"/>
      <c r="V1408" s="16"/>
      <c r="W1408" s="16"/>
      <c r="X1408" s="13" t="s">
        <v>117</v>
      </c>
      <c r="Y1408" s="13"/>
      <c r="Z1408" s="12">
        <v>7.7400000000000004E-3</v>
      </c>
      <c r="AA1408" s="17">
        <f t="shared" si="340"/>
        <v>-0.77282066334018196</v>
      </c>
      <c r="AB1408" s="12">
        <f t="shared" si="342"/>
        <v>1.6148571428571432E-2</v>
      </c>
      <c r="AC1408" s="12"/>
      <c r="AD1408" s="18"/>
      <c r="AE1408" s="13" t="s">
        <v>114</v>
      </c>
      <c r="AF1408" s="19"/>
      <c r="AG1408" s="20"/>
      <c r="AH1408" s="20"/>
      <c r="AI1408" s="13" t="s">
        <v>51</v>
      </c>
      <c r="AJ1408" s="13" t="s">
        <v>113</v>
      </c>
      <c r="AK1408" s="13" t="s">
        <v>52</v>
      </c>
      <c r="AL1408" s="13" t="s">
        <v>115</v>
      </c>
      <c r="AM1408" s="13" t="s">
        <v>116</v>
      </c>
      <c r="AN1408" s="12">
        <v>7.7400000000000004E-3</v>
      </c>
      <c r="AO1408" s="12">
        <v>0</v>
      </c>
      <c r="AP1408" s="12">
        <v>3.4411100000000001</v>
      </c>
      <c r="AQ1408" s="12">
        <v>5.2871199999999998</v>
      </c>
      <c r="AR1408" s="12"/>
      <c r="AS1408" s="13" t="s">
        <v>54</v>
      </c>
    </row>
    <row r="1409" spans="1:45" ht="21" customHeight="1">
      <c r="A1409" s="15">
        <v>45162</v>
      </c>
      <c r="B1409" s="13" t="s">
        <v>112</v>
      </c>
      <c r="C1409" s="13" t="s">
        <v>113</v>
      </c>
      <c r="D1409" s="15">
        <v>45329</v>
      </c>
      <c r="E1409" s="13">
        <f t="shared" si="343"/>
        <v>-167</v>
      </c>
      <c r="F1409" s="13" t="str">
        <f t="shared" si="334"/>
        <v>개봉전</v>
      </c>
      <c r="G1409" s="13" t="str">
        <f t="shared" si="344"/>
        <v>목</v>
      </c>
      <c r="H1409" s="13">
        <f t="shared" si="345"/>
        <v>0</v>
      </c>
      <c r="I1409" s="16">
        <v>39232</v>
      </c>
      <c r="J1409" s="16">
        <v>14696</v>
      </c>
      <c r="K1409" s="16">
        <v>24535</v>
      </c>
      <c r="L1409" s="17">
        <f t="shared" si="346"/>
        <v>0.37459216965742254</v>
      </c>
      <c r="M1409" s="17">
        <f t="shared" si="339"/>
        <v>-5.255023183925811E-2</v>
      </c>
      <c r="N1409" s="16">
        <f t="shared" si="341"/>
        <v>47977.428571428572</v>
      </c>
      <c r="O1409" s="16"/>
      <c r="P1409" s="18"/>
      <c r="Q1409" s="16"/>
      <c r="R1409" s="16"/>
      <c r="S1409" s="16"/>
      <c r="T1409" s="16"/>
      <c r="U1409" s="16"/>
      <c r="V1409" s="16"/>
      <c r="W1409" s="16"/>
      <c r="X1409" s="13" t="s">
        <v>117</v>
      </c>
      <c r="Y1409" s="13"/>
      <c r="Z1409" s="12">
        <v>1.0840000000000001E-2</v>
      </c>
      <c r="AA1409" s="17">
        <f t="shared" si="340"/>
        <v>0.40051679586563305</v>
      </c>
      <c r="AB1409" s="12">
        <f t="shared" si="342"/>
        <v>1.6591428571428573E-2</v>
      </c>
      <c r="AC1409" s="12"/>
      <c r="AD1409" s="18"/>
      <c r="AE1409" s="13" t="s">
        <v>114</v>
      </c>
      <c r="AF1409" s="19"/>
      <c r="AG1409" s="20"/>
      <c r="AH1409" s="20"/>
      <c r="AI1409" s="13" t="s">
        <v>51</v>
      </c>
      <c r="AJ1409" s="13" t="s">
        <v>113</v>
      </c>
      <c r="AK1409" s="13" t="s">
        <v>52</v>
      </c>
      <c r="AL1409" s="13" t="s">
        <v>115</v>
      </c>
      <c r="AM1409" s="13" t="s">
        <v>116</v>
      </c>
      <c r="AN1409" s="12">
        <v>1.0840000000000001E-2</v>
      </c>
      <c r="AO1409" s="12">
        <v>0</v>
      </c>
      <c r="AP1409" s="12">
        <v>3.2490800000000002</v>
      </c>
      <c r="AQ1409" s="12">
        <v>5.24221</v>
      </c>
      <c r="AR1409" s="12"/>
      <c r="AS1409" s="13" t="s">
        <v>54</v>
      </c>
    </row>
    <row r="1410" spans="1:45" ht="21" customHeight="1">
      <c r="A1410" s="15">
        <v>45163</v>
      </c>
      <c r="B1410" s="13" t="s">
        <v>112</v>
      </c>
      <c r="C1410" s="13" t="s">
        <v>113</v>
      </c>
      <c r="D1410" s="15">
        <v>45329</v>
      </c>
      <c r="E1410" s="13">
        <f t="shared" si="343"/>
        <v>-166</v>
      </c>
      <c r="F1410" s="13" t="str">
        <f t="shared" si="334"/>
        <v>개봉전</v>
      </c>
      <c r="G1410" s="13" t="str">
        <f t="shared" si="344"/>
        <v>금</v>
      </c>
      <c r="H1410" s="13">
        <f t="shared" si="345"/>
        <v>0</v>
      </c>
      <c r="I1410" s="16">
        <v>47362</v>
      </c>
      <c r="J1410" s="16">
        <v>21108</v>
      </c>
      <c r="K1410" s="16">
        <v>26254</v>
      </c>
      <c r="L1410" s="17">
        <f t="shared" si="346"/>
        <v>0.44567374688568895</v>
      </c>
      <c r="M1410" s="17">
        <f t="shared" si="339"/>
        <v>0.20722879282218587</v>
      </c>
      <c r="N1410" s="16">
        <f t="shared" si="341"/>
        <v>47722.428571428572</v>
      </c>
      <c r="O1410" s="16"/>
      <c r="P1410" s="18"/>
      <c r="Q1410" s="16"/>
      <c r="R1410" s="16"/>
      <c r="S1410" s="16"/>
      <c r="T1410" s="16"/>
      <c r="U1410" s="16"/>
      <c r="V1410" s="16"/>
      <c r="W1410" s="16"/>
      <c r="X1410" s="13" t="s">
        <v>117</v>
      </c>
      <c r="Y1410" s="13"/>
      <c r="Z1410" s="12">
        <v>9.2899999999999996E-3</v>
      </c>
      <c r="AA1410" s="17">
        <f t="shared" si="340"/>
        <v>-0.14298892988929901</v>
      </c>
      <c r="AB1410" s="12">
        <f t="shared" si="342"/>
        <v>1.6812857142857147E-2</v>
      </c>
      <c r="AC1410" s="12"/>
      <c r="AD1410" s="18"/>
      <c r="AE1410" s="13" t="s">
        <v>114</v>
      </c>
      <c r="AF1410" s="19"/>
      <c r="AG1410" s="20"/>
      <c r="AH1410" s="20"/>
      <c r="AI1410" s="13" t="s">
        <v>51</v>
      </c>
      <c r="AJ1410" s="13" t="s">
        <v>113</v>
      </c>
      <c r="AK1410" s="13" t="s">
        <v>52</v>
      </c>
      <c r="AL1410" s="13" t="s">
        <v>115</v>
      </c>
      <c r="AM1410" s="13" t="s">
        <v>116</v>
      </c>
      <c r="AN1410" s="12">
        <v>9.2899999999999996E-3</v>
      </c>
      <c r="AO1410" s="12">
        <v>0</v>
      </c>
      <c r="AP1410" s="12">
        <v>3.5030600000000001</v>
      </c>
      <c r="AQ1410" s="12">
        <v>6.3990499999999999</v>
      </c>
      <c r="AR1410" s="12"/>
      <c r="AS1410" s="13" t="s">
        <v>54</v>
      </c>
    </row>
    <row r="1411" spans="1:45" ht="21" customHeight="1">
      <c r="A1411" s="15">
        <v>45164</v>
      </c>
      <c r="B1411" s="13" t="s">
        <v>112</v>
      </c>
      <c r="C1411" s="13" t="s">
        <v>113</v>
      </c>
      <c r="D1411" s="15">
        <v>45329</v>
      </c>
      <c r="E1411" s="13">
        <f t="shared" si="343"/>
        <v>-165</v>
      </c>
      <c r="F1411" s="13" t="str">
        <f t="shared" si="334"/>
        <v>개봉전</v>
      </c>
      <c r="G1411" s="13" t="str">
        <f t="shared" si="344"/>
        <v>토</v>
      </c>
      <c r="H1411" s="13">
        <f t="shared" si="345"/>
        <v>1</v>
      </c>
      <c r="I1411" s="16">
        <v>60557</v>
      </c>
      <c r="J1411" s="16">
        <v>37748</v>
      </c>
      <c r="K1411" s="16">
        <v>22810</v>
      </c>
      <c r="L1411" s="17">
        <f t="shared" si="346"/>
        <v>0.62334659907194878</v>
      </c>
      <c r="M1411" s="17">
        <f t="shared" si="339"/>
        <v>0.27859887673662431</v>
      </c>
      <c r="N1411" s="16">
        <f t="shared" si="341"/>
        <v>48108.428571428572</v>
      </c>
      <c r="O1411" s="16"/>
      <c r="P1411" s="18"/>
      <c r="Q1411" s="16"/>
      <c r="R1411" s="16"/>
      <c r="S1411" s="16"/>
      <c r="T1411" s="16"/>
      <c r="U1411" s="16"/>
      <c r="V1411" s="16"/>
      <c r="W1411" s="16"/>
      <c r="X1411" s="13" t="s">
        <v>117</v>
      </c>
      <c r="Y1411" s="13"/>
      <c r="Z1411" s="12">
        <v>0</v>
      </c>
      <c r="AA1411" s="17">
        <f t="shared" si="340"/>
        <v>-1</v>
      </c>
      <c r="AB1411" s="12">
        <f t="shared" si="342"/>
        <v>1.5264285714285715E-2</v>
      </c>
      <c r="AC1411" s="12"/>
      <c r="AD1411" s="18"/>
      <c r="AE1411" s="13" t="s">
        <v>114</v>
      </c>
      <c r="AF1411" s="19"/>
      <c r="AG1411" s="20"/>
      <c r="AH1411" s="20"/>
      <c r="AI1411" s="13" t="s">
        <v>51</v>
      </c>
      <c r="AJ1411" s="13" t="s">
        <v>113</v>
      </c>
      <c r="AK1411" s="13" t="s">
        <v>52</v>
      </c>
      <c r="AL1411" s="13" t="s">
        <v>115</v>
      </c>
      <c r="AM1411" s="13" t="s">
        <v>116</v>
      </c>
      <c r="AN1411" s="12">
        <v>0</v>
      </c>
      <c r="AO1411" s="12">
        <v>0</v>
      </c>
      <c r="AP1411" s="12">
        <v>3.71678</v>
      </c>
      <c r="AQ1411" s="12">
        <v>7.7665199999999999</v>
      </c>
      <c r="AR1411" s="12"/>
      <c r="AS1411" s="13" t="s">
        <v>54</v>
      </c>
    </row>
    <row r="1412" spans="1:45" ht="21" customHeight="1">
      <c r="A1412" s="15">
        <v>45165</v>
      </c>
      <c r="B1412" s="13" t="s">
        <v>112</v>
      </c>
      <c r="C1412" s="13" t="s">
        <v>113</v>
      </c>
      <c r="D1412" s="15">
        <v>45329</v>
      </c>
      <c r="E1412" s="13">
        <f t="shared" si="343"/>
        <v>-164</v>
      </c>
      <c r="F1412" s="13" t="str">
        <f t="shared" si="334"/>
        <v>개봉전</v>
      </c>
      <c r="G1412" s="13" t="str">
        <f t="shared" si="344"/>
        <v>일</v>
      </c>
      <c r="H1412" s="13">
        <f t="shared" si="345"/>
        <v>1</v>
      </c>
      <c r="I1412" s="16">
        <v>58527</v>
      </c>
      <c r="J1412" s="16">
        <v>36078</v>
      </c>
      <c r="K1412" s="16">
        <v>22449</v>
      </c>
      <c r="L1412" s="17">
        <f t="shared" si="346"/>
        <v>0.61643344097595987</v>
      </c>
      <c r="M1412" s="17">
        <f t="shared" si="339"/>
        <v>-3.3522136169228944E-2</v>
      </c>
      <c r="N1412" s="16">
        <f t="shared" si="341"/>
        <v>48128</v>
      </c>
      <c r="O1412" s="16"/>
      <c r="P1412" s="18"/>
      <c r="Q1412" s="16"/>
      <c r="R1412" s="16"/>
      <c r="S1412" s="16"/>
      <c r="T1412" s="16"/>
      <c r="U1412" s="16"/>
      <c r="V1412" s="16"/>
      <c r="W1412" s="16"/>
      <c r="X1412" s="13" t="s">
        <v>117</v>
      </c>
      <c r="Y1412" s="13"/>
      <c r="Z1412" s="12">
        <v>9.2899999999999996E-3</v>
      </c>
      <c r="AA1412" s="17" t="str">
        <f t="shared" si="340"/>
        <v/>
      </c>
      <c r="AB1412" s="12">
        <f t="shared" si="342"/>
        <v>1.5042857142857144E-2</v>
      </c>
      <c r="AC1412" s="12"/>
      <c r="AD1412" s="18"/>
      <c r="AE1412" s="13" t="s">
        <v>114</v>
      </c>
      <c r="AF1412" s="19"/>
      <c r="AG1412" s="20"/>
      <c r="AH1412" s="20"/>
      <c r="AI1412" s="13" t="s">
        <v>51</v>
      </c>
      <c r="AJ1412" s="13" t="s">
        <v>113</v>
      </c>
      <c r="AK1412" s="13" t="s">
        <v>52</v>
      </c>
      <c r="AL1412" s="13" t="s">
        <v>115</v>
      </c>
      <c r="AM1412" s="13" t="s">
        <v>116</v>
      </c>
      <c r="AN1412" s="12">
        <v>9.2899999999999996E-3</v>
      </c>
      <c r="AO1412" s="12">
        <v>0</v>
      </c>
      <c r="AP1412" s="12">
        <v>3.28315</v>
      </c>
      <c r="AQ1412" s="12">
        <v>7.3251499999999998</v>
      </c>
      <c r="AR1412" s="12"/>
      <c r="AS1412" s="13" t="s">
        <v>54</v>
      </c>
    </row>
    <row r="1413" spans="1:45" ht="21" customHeight="1">
      <c r="A1413" s="15">
        <v>45166</v>
      </c>
      <c r="B1413" s="13" t="s">
        <v>112</v>
      </c>
      <c r="C1413" s="13" t="s">
        <v>113</v>
      </c>
      <c r="D1413" s="15">
        <v>45329</v>
      </c>
      <c r="E1413" s="13">
        <f t="shared" si="343"/>
        <v>-163</v>
      </c>
      <c r="F1413" s="13" t="str">
        <f t="shared" si="334"/>
        <v>개봉전</v>
      </c>
      <c r="G1413" s="13" t="str">
        <f t="shared" si="344"/>
        <v>월</v>
      </c>
      <c r="H1413" s="13">
        <f t="shared" si="345"/>
        <v>0</v>
      </c>
      <c r="I1413" s="16">
        <v>42378</v>
      </c>
      <c r="J1413" s="16">
        <v>16642</v>
      </c>
      <c r="K1413" s="16">
        <v>25736</v>
      </c>
      <c r="L1413" s="17">
        <f t="shared" si="346"/>
        <v>0.39270376138562463</v>
      </c>
      <c r="M1413" s="17">
        <f t="shared" si="339"/>
        <v>-0.27592393254395409</v>
      </c>
      <c r="N1413" s="16">
        <f t="shared" si="341"/>
        <v>47678.571428571428</v>
      </c>
      <c r="O1413" s="16"/>
      <c r="P1413" s="18"/>
      <c r="Q1413" s="16"/>
      <c r="R1413" s="16"/>
      <c r="S1413" s="16"/>
      <c r="T1413" s="16"/>
      <c r="U1413" s="16"/>
      <c r="V1413" s="16"/>
      <c r="W1413" s="16"/>
      <c r="X1413" s="13" t="s">
        <v>117</v>
      </c>
      <c r="Y1413" s="13"/>
      <c r="Z1413" s="12">
        <v>1.5480000000000001E-2</v>
      </c>
      <c r="AA1413" s="17">
        <f t="shared" si="340"/>
        <v>0.66630785791173319</v>
      </c>
      <c r="AB1413" s="12">
        <f t="shared" si="342"/>
        <v>1.2387142857142859E-2</v>
      </c>
      <c r="AC1413" s="12"/>
      <c r="AD1413" s="18"/>
      <c r="AE1413" s="13" t="s">
        <v>114</v>
      </c>
      <c r="AF1413" s="19"/>
      <c r="AG1413" s="20"/>
      <c r="AH1413" s="20"/>
      <c r="AI1413" s="13" t="s">
        <v>51</v>
      </c>
      <c r="AJ1413" s="13" t="s">
        <v>113</v>
      </c>
      <c r="AK1413" s="13" t="s">
        <v>52</v>
      </c>
      <c r="AL1413" s="13" t="s">
        <v>115</v>
      </c>
      <c r="AM1413" s="13" t="s">
        <v>116</v>
      </c>
      <c r="AN1413" s="12">
        <v>1.5480000000000001E-2</v>
      </c>
      <c r="AO1413" s="12">
        <v>0</v>
      </c>
      <c r="AP1413" s="12">
        <v>4.2402199999999999</v>
      </c>
      <c r="AQ1413" s="12">
        <v>7.1764799999999997</v>
      </c>
      <c r="AR1413" s="12"/>
      <c r="AS1413" s="13" t="s">
        <v>54</v>
      </c>
    </row>
    <row r="1414" spans="1:45" ht="21" customHeight="1">
      <c r="A1414" s="15">
        <v>45167</v>
      </c>
      <c r="B1414" s="13" t="s">
        <v>112</v>
      </c>
      <c r="C1414" s="13" t="s">
        <v>113</v>
      </c>
      <c r="D1414" s="15">
        <v>45329</v>
      </c>
      <c r="E1414" s="13">
        <f t="shared" si="343"/>
        <v>-162</v>
      </c>
      <c r="F1414" s="13" t="str">
        <f t="shared" si="334"/>
        <v>개봉전</v>
      </c>
      <c r="G1414" s="13" t="str">
        <f t="shared" si="344"/>
        <v>화</v>
      </c>
      <c r="H1414" s="13">
        <f t="shared" si="345"/>
        <v>0</v>
      </c>
      <c r="I1414" s="16">
        <v>38192</v>
      </c>
      <c r="J1414" s="16">
        <v>13041</v>
      </c>
      <c r="K1414" s="16">
        <v>25151</v>
      </c>
      <c r="L1414" s="17">
        <f t="shared" si="346"/>
        <v>0.3414589442815249</v>
      </c>
      <c r="M1414" s="17">
        <f t="shared" si="339"/>
        <v>-9.8777667657746981E-2</v>
      </c>
      <c r="N1414" s="16">
        <f t="shared" si="341"/>
        <v>46808</v>
      </c>
      <c r="O1414" s="16" t="str">
        <f t="shared" ref="O1414:O1477" si="347">IF(COUNT(I1386:I1413)=28,AVERAGE(I1386:I1413),"")</f>
        <v/>
      </c>
      <c r="P1414" s="18" t="str">
        <f t="shared" ref="P1414:P1477" si="348">IF(COUNT(I1414,O1414)=2,IFERROR(I1414/O1414,""),"")</f>
        <v/>
      </c>
      <c r="Q1414" s="16"/>
      <c r="R1414" s="16"/>
      <c r="S1414" s="16"/>
      <c r="T1414" s="16"/>
      <c r="U1414" s="16"/>
      <c r="V1414" s="16"/>
      <c r="W1414" s="16"/>
      <c r="X1414" s="13" t="s">
        <v>117</v>
      </c>
      <c r="Y1414" s="13"/>
      <c r="Z1414" s="12">
        <v>1.703E-2</v>
      </c>
      <c r="AA1414" s="17">
        <f t="shared" si="340"/>
        <v>0.10012919896640815</v>
      </c>
      <c r="AB1414" s="12">
        <f t="shared" si="342"/>
        <v>9.9528571428571418E-3</v>
      </c>
      <c r="AC1414" s="12">
        <f t="shared" ref="AC1414:AC1477" si="349">IF(COUNT(Z1386:Z1413)=28,AVERAGE(Z1386:Z1413),"")</f>
        <v>1.0506428571428571E-2</v>
      </c>
      <c r="AD1414" s="18">
        <f t="shared" ref="AD1414:AD1477" si="350">IF(COUNT(AB1414,AC1414)=2,IFERROR(AB1414/AC1414,""),"")</f>
        <v>0.9473111700319532</v>
      </c>
      <c r="AE1414" s="13" t="s">
        <v>114</v>
      </c>
      <c r="AF1414" s="19" t="str">
        <f t="shared" ref="AF1414:AF1477" si="351">IF(COUNT(J1407,J1400,J1393,J1386)=4,AVERAGE(J1407,J1400,J1393,J1386),"")</f>
        <v/>
      </c>
      <c r="AG1414" s="20" t="str">
        <f t="shared" ref="AG1414:AG1477" si="352">IF(COUNT(J1414,AF1414)=2,IFERROR(J1414/AF1414,""),"")</f>
        <v/>
      </c>
      <c r="AH1414" s="20">
        <f t="shared" ref="AH1414:AH1477" si="353">IF(COUNT(Z1414,AC1414)=2,IFERROR(Z1414/AC1414,""),"")</f>
        <v>1.6209123665782854</v>
      </c>
      <c r="AI1414" s="13" t="s">
        <v>51</v>
      </c>
      <c r="AJ1414" s="13" t="s">
        <v>113</v>
      </c>
      <c r="AK1414" s="13" t="s">
        <v>52</v>
      </c>
      <c r="AL1414" s="13" t="s">
        <v>115</v>
      </c>
      <c r="AM1414" s="13" t="s">
        <v>116</v>
      </c>
      <c r="AN1414" s="12">
        <v>1.703E-2</v>
      </c>
      <c r="AO1414" s="12">
        <v>0</v>
      </c>
      <c r="AP1414" s="12">
        <v>4.52827</v>
      </c>
      <c r="AQ1414" s="12">
        <v>5.9359999999999999</v>
      </c>
      <c r="AR1414" s="12"/>
      <c r="AS1414" s="13" t="s">
        <v>54</v>
      </c>
    </row>
    <row r="1415" spans="1:45" ht="21" customHeight="1">
      <c r="A1415" s="15">
        <v>45168</v>
      </c>
      <c r="B1415" s="13" t="s">
        <v>112</v>
      </c>
      <c r="C1415" s="13" t="s">
        <v>113</v>
      </c>
      <c r="D1415" s="15">
        <v>45329</v>
      </c>
      <c r="E1415" s="13">
        <f t="shared" si="343"/>
        <v>-161</v>
      </c>
      <c r="F1415" s="13" t="str">
        <f t="shared" si="334"/>
        <v>개봉전</v>
      </c>
      <c r="G1415" s="13" t="str">
        <f t="shared" si="344"/>
        <v>수</v>
      </c>
      <c r="H1415" s="13">
        <f t="shared" si="345"/>
        <v>0</v>
      </c>
      <c r="I1415" s="16">
        <v>38325</v>
      </c>
      <c r="J1415" s="16">
        <v>13265</v>
      </c>
      <c r="K1415" s="16">
        <v>25060</v>
      </c>
      <c r="L1415" s="17">
        <f t="shared" si="346"/>
        <v>0.34611872146118722</v>
      </c>
      <c r="M1415" s="17">
        <f t="shared" si="339"/>
        <v>3.4824046920820528E-3</v>
      </c>
      <c r="N1415" s="16">
        <f t="shared" si="341"/>
        <v>46367.571428571428</v>
      </c>
      <c r="O1415" s="16" t="str">
        <f t="shared" si="347"/>
        <v/>
      </c>
      <c r="P1415" s="18" t="str">
        <f t="shared" si="348"/>
        <v/>
      </c>
      <c r="Q1415" s="16"/>
      <c r="R1415" s="16"/>
      <c r="S1415" s="16"/>
      <c r="T1415" s="16"/>
      <c r="U1415" s="16"/>
      <c r="V1415" s="16"/>
      <c r="W1415" s="16"/>
      <c r="X1415" s="13" t="s">
        <v>117</v>
      </c>
      <c r="Y1415" s="13"/>
      <c r="Z1415" s="12">
        <v>2.0129999999999999E-2</v>
      </c>
      <c r="AA1415" s="17">
        <f t="shared" si="340"/>
        <v>0.182031708749266</v>
      </c>
      <c r="AB1415" s="12">
        <f t="shared" si="342"/>
        <v>1.1722857142857143E-2</v>
      </c>
      <c r="AC1415" s="12">
        <f t="shared" si="349"/>
        <v>1.0727499999999999E-2</v>
      </c>
      <c r="AD1415" s="18">
        <f t="shared" si="350"/>
        <v>1.0927855644704865</v>
      </c>
      <c r="AE1415" s="13" t="s">
        <v>114</v>
      </c>
      <c r="AF1415" s="19" t="str">
        <f t="shared" si="351"/>
        <v/>
      </c>
      <c r="AG1415" s="20" t="str">
        <f t="shared" si="352"/>
        <v/>
      </c>
      <c r="AH1415" s="20">
        <f t="shared" si="353"/>
        <v>1.8764856676765322</v>
      </c>
      <c r="AI1415" s="13" t="s">
        <v>51</v>
      </c>
      <c r="AJ1415" s="13" t="s">
        <v>113</v>
      </c>
      <c r="AK1415" s="13" t="s">
        <v>52</v>
      </c>
      <c r="AL1415" s="13" t="s">
        <v>115</v>
      </c>
      <c r="AM1415" s="13" t="s">
        <v>116</v>
      </c>
      <c r="AN1415" s="12">
        <v>2.0129999999999999E-2</v>
      </c>
      <c r="AO1415" s="12">
        <v>0</v>
      </c>
      <c r="AP1415" s="12">
        <v>3.18404</v>
      </c>
      <c r="AQ1415" s="12">
        <v>5.1198600000000001</v>
      </c>
      <c r="AR1415" s="12"/>
      <c r="AS1415" s="13" t="s">
        <v>54</v>
      </c>
    </row>
    <row r="1416" spans="1:45" ht="21" customHeight="1">
      <c r="A1416" s="15">
        <v>45169</v>
      </c>
      <c r="B1416" s="13" t="s">
        <v>112</v>
      </c>
      <c r="C1416" s="13" t="s">
        <v>113</v>
      </c>
      <c r="D1416" s="15">
        <v>45329</v>
      </c>
      <c r="E1416" s="13">
        <f t="shared" si="343"/>
        <v>-160</v>
      </c>
      <c r="F1416" s="13" t="str">
        <f t="shared" si="334"/>
        <v>개봉전</v>
      </c>
      <c r="G1416" s="13" t="str">
        <f t="shared" si="344"/>
        <v>목</v>
      </c>
      <c r="H1416" s="13">
        <f t="shared" si="345"/>
        <v>0</v>
      </c>
      <c r="I1416" s="16">
        <v>40862</v>
      </c>
      <c r="J1416" s="16">
        <v>14836</v>
      </c>
      <c r="K1416" s="16">
        <v>26026</v>
      </c>
      <c r="L1416" s="17">
        <f t="shared" si="346"/>
        <v>0.36307571827125446</v>
      </c>
      <c r="M1416" s="17">
        <f t="shared" si="339"/>
        <v>6.6196999347684304E-2</v>
      </c>
      <c r="N1416" s="16">
        <f t="shared" si="341"/>
        <v>46600.428571428572</v>
      </c>
      <c r="O1416" s="16" t="str">
        <f t="shared" si="347"/>
        <v/>
      </c>
      <c r="P1416" s="18" t="str">
        <f t="shared" si="348"/>
        <v/>
      </c>
      <c r="Q1416" s="16"/>
      <c r="R1416" s="16"/>
      <c r="S1416" s="16"/>
      <c r="T1416" s="16"/>
      <c r="U1416" s="16"/>
      <c r="V1416" s="16"/>
      <c r="W1416" s="16"/>
      <c r="X1416" s="13" t="s">
        <v>117</v>
      </c>
      <c r="Y1416" s="13"/>
      <c r="Z1416" s="12">
        <v>1.238E-2</v>
      </c>
      <c r="AA1416" s="17">
        <f t="shared" si="340"/>
        <v>-0.38499751614505706</v>
      </c>
      <c r="AB1416" s="12">
        <f t="shared" si="342"/>
        <v>1.1942857142857142E-2</v>
      </c>
      <c r="AC1416" s="12">
        <f t="shared" si="349"/>
        <v>1.1004285714285711E-2</v>
      </c>
      <c r="AD1416" s="18">
        <f t="shared" si="350"/>
        <v>1.0852914448916009</v>
      </c>
      <c r="AE1416" s="13" t="s">
        <v>114</v>
      </c>
      <c r="AF1416" s="19" t="str">
        <f t="shared" si="351"/>
        <v/>
      </c>
      <c r="AG1416" s="20" t="str">
        <f t="shared" si="352"/>
        <v/>
      </c>
      <c r="AH1416" s="20">
        <f t="shared" si="353"/>
        <v>1.1250162274438533</v>
      </c>
      <c r="AI1416" s="13" t="s">
        <v>51</v>
      </c>
      <c r="AJ1416" s="13" t="s">
        <v>113</v>
      </c>
      <c r="AK1416" s="13" t="s">
        <v>52</v>
      </c>
      <c r="AL1416" s="13" t="s">
        <v>115</v>
      </c>
      <c r="AM1416" s="13" t="s">
        <v>116</v>
      </c>
      <c r="AN1416" s="12">
        <v>1.238E-2</v>
      </c>
      <c r="AO1416" s="12">
        <v>0</v>
      </c>
      <c r="AP1416" s="12">
        <v>3.6269499999999999</v>
      </c>
      <c r="AQ1416" s="12">
        <v>5.5627800000000001</v>
      </c>
      <c r="AR1416" s="12"/>
      <c r="AS1416" s="13" t="s">
        <v>54</v>
      </c>
    </row>
    <row r="1417" spans="1:45" ht="21" customHeight="1">
      <c r="A1417" s="15">
        <v>45170</v>
      </c>
      <c r="B1417" s="13" t="s">
        <v>112</v>
      </c>
      <c r="C1417" s="13" t="s">
        <v>113</v>
      </c>
      <c r="D1417" s="15">
        <v>45329</v>
      </c>
      <c r="E1417" s="13">
        <f t="shared" si="343"/>
        <v>-159</v>
      </c>
      <c r="F1417" s="13" t="str">
        <f t="shared" si="334"/>
        <v>개봉전</v>
      </c>
      <c r="G1417" s="13" t="str">
        <f t="shared" si="344"/>
        <v>금</v>
      </c>
      <c r="H1417" s="13">
        <f t="shared" si="345"/>
        <v>0</v>
      </c>
      <c r="I1417" s="16">
        <v>44471</v>
      </c>
      <c r="J1417" s="16">
        <v>17882</v>
      </c>
      <c r="K1417" s="16">
        <v>26590</v>
      </c>
      <c r="L1417" s="17">
        <f t="shared" si="346"/>
        <v>0.4021047424164062</v>
      </c>
      <c r="M1417" s="17">
        <f t="shared" si="339"/>
        <v>8.832166805344821E-2</v>
      </c>
      <c r="N1417" s="16">
        <f t="shared" si="341"/>
        <v>46187.428571428572</v>
      </c>
      <c r="O1417" s="16" t="str">
        <f t="shared" si="347"/>
        <v/>
      </c>
      <c r="P1417" s="18" t="str">
        <f t="shared" si="348"/>
        <v/>
      </c>
      <c r="Q1417" s="16"/>
      <c r="R1417" s="16"/>
      <c r="S1417" s="16"/>
      <c r="T1417" s="16"/>
      <c r="U1417" s="16"/>
      <c r="V1417" s="16"/>
      <c r="W1417" s="16"/>
      <c r="X1417" s="13" t="s">
        <v>118</v>
      </c>
      <c r="Y1417" s="13"/>
      <c r="Z1417" s="12">
        <v>9.2899999999999996E-3</v>
      </c>
      <c r="AA1417" s="17">
        <f t="shared" si="340"/>
        <v>-0.24959612277867538</v>
      </c>
      <c r="AB1417" s="12">
        <f t="shared" si="342"/>
        <v>1.1942857142857144E-2</v>
      </c>
      <c r="AC1417" s="12">
        <f t="shared" si="349"/>
        <v>1.1446428571428567E-2</v>
      </c>
      <c r="AD1417" s="18">
        <f t="shared" si="350"/>
        <v>1.043369734789392</v>
      </c>
      <c r="AE1417" s="13" t="s">
        <v>114</v>
      </c>
      <c r="AF1417" s="19" t="str">
        <f t="shared" si="351"/>
        <v/>
      </c>
      <c r="AG1417" s="20" t="str">
        <f t="shared" si="352"/>
        <v/>
      </c>
      <c r="AH1417" s="20">
        <f t="shared" si="353"/>
        <v>0.81160686427457118</v>
      </c>
      <c r="AI1417" s="13" t="s">
        <v>51</v>
      </c>
      <c r="AJ1417" s="13" t="s">
        <v>113</v>
      </c>
      <c r="AK1417" s="13" t="s">
        <v>52</v>
      </c>
      <c r="AL1417" s="13" t="s">
        <v>115</v>
      </c>
      <c r="AM1417" s="13" t="s">
        <v>116</v>
      </c>
      <c r="AN1417" s="12">
        <v>9.2899999999999996E-3</v>
      </c>
      <c r="AO1417" s="12">
        <v>0</v>
      </c>
      <c r="AP1417" s="12">
        <v>3.5371299999999999</v>
      </c>
      <c r="AQ1417" s="12">
        <v>6.3340100000000001</v>
      </c>
      <c r="AR1417" s="12"/>
      <c r="AS1417" s="13" t="s">
        <v>54</v>
      </c>
    </row>
    <row r="1418" spans="1:45" ht="21" customHeight="1">
      <c r="A1418" s="15">
        <v>45171</v>
      </c>
      <c r="B1418" s="13" t="s">
        <v>112</v>
      </c>
      <c r="C1418" s="13" t="s">
        <v>113</v>
      </c>
      <c r="D1418" s="15">
        <v>45329</v>
      </c>
      <c r="E1418" s="13">
        <f t="shared" si="343"/>
        <v>-158</v>
      </c>
      <c r="F1418" s="13" t="str">
        <f t="shared" si="334"/>
        <v>개봉전</v>
      </c>
      <c r="G1418" s="13" t="str">
        <f t="shared" si="344"/>
        <v>토</v>
      </c>
      <c r="H1418" s="13">
        <f t="shared" si="345"/>
        <v>1</v>
      </c>
      <c r="I1418" s="16">
        <v>50726</v>
      </c>
      <c r="J1418" s="16">
        <v>27405</v>
      </c>
      <c r="K1418" s="16">
        <v>23320</v>
      </c>
      <c r="L1418" s="17">
        <f t="shared" si="346"/>
        <v>0.54025549028111819</v>
      </c>
      <c r="M1418" s="17">
        <f t="shared" si="339"/>
        <v>0.14065345955791408</v>
      </c>
      <c r="N1418" s="16">
        <f t="shared" si="341"/>
        <v>44783</v>
      </c>
      <c r="O1418" s="16" t="str">
        <f t="shared" si="347"/>
        <v/>
      </c>
      <c r="P1418" s="18" t="str">
        <f t="shared" si="348"/>
        <v/>
      </c>
      <c r="Q1418" s="16"/>
      <c r="R1418" s="16"/>
      <c r="S1418" s="16"/>
      <c r="T1418" s="16"/>
      <c r="U1418" s="16"/>
      <c r="V1418" s="16"/>
      <c r="W1418" s="16"/>
      <c r="X1418" s="13" t="s">
        <v>118</v>
      </c>
      <c r="Y1418" s="13"/>
      <c r="Z1418" s="12">
        <v>7.7400000000000004E-3</v>
      </c>
      <c r="AA1418" s="17">
        <f t="shared" si="340"/>
        <v>-0.1668460710441334</v>
      </c>
      <c r="AB1418" s="12">
        <f t="shared" si="342"/>
        <v>1.3048571428571428E-2</v>
      </c>
      <c r="AC1418" s="12">
        <f t="shared" si="349"/>
        <v>1.1778214285714282E-2</v>
      </c>
      <c r="AD1418" s="18">
        <f t="shared" si="350"/>
        <v>1.107856514751812</v>
      </c>
      <c r="AE1418" s="13" t="s">
        <v>114</v>
      </c>
      <c r="AF1418" s="19" t="str">
        <f t="shared" si="351"/>
        <v/>
      </c>
      <c r="AG1418" s="20" t="str">
        <f t="shared" si="352"/>
        <v/>
      </c>
      <c r="AH1418" s="20">
        <f t="shared" si="353"/>
        <v>0.65714545619939979</v>
      </c>
      <c r="AI1418" s="13" t="s">
        <v>51</v>
      </c>
      <c r="AJ1418" s="13" t="s">
        <v>113</v>
      </c>
      <c r="AK1418" s="13" t="s">
        <v>52</v>
      </c>
      <c r="AL1418" s="13" t="s">
        <v>115</v>
      </c>
      <c r="AM1418" s="13" t="s">
        <v>116</v>
      </c>
      <c r="AN1418" s="12">
        <v>7.7400000000000004E-3</v>
      </c>
      <c r="AO1418" s="12">
        <v>0</v>
      </c>
      <c r="AP1418" s="12">
        <v>3.1097000000000001</v>
      </c>
      <c r="AQ1418" s="12">
        <v>6.8837799999999998</v>
      </c>
      <c r="AR1418" s="12"/>
      <c r="AS1418" s="13" t="s">
        <v>54</v>
      </c>
    </row>
    <row r="1419" spans="1:45" ht="21" customHeight="1">
      <c r="A1419" s="15">
        <v>45172</v>
      </c>
      <c r="B1419" s="13" t="s">
        <v>112</v>
      </c>
      <c r="C1419" s="13" t="s">
        <v>113</v>
      </c>
      <c r="D1419" s="15">
        <v>45329</v>
      </c>
      <c r="E1419" s="13">
        <f t="shared" si="343"/>
        <v>-157</v>
      </c>
      <c r="F1419" s="13" t="str">
        <f t="shared" si="334"/>
        <v>개봉전</v>
      </c>
      <c r="G1419" s="13" t="str">
        <f t="shared" si="344"/>
        <v>일</v>
      </c>
      <c r="H1419" s="13">
        <f t="shared" si="345"/>
        <v>1</v>
      </c>
      <c r="I1419" s="16">
        <v>51247</v>
      </c>
      <c r="J1419" s="16">
        <v>28707</v>
      </c>
      <c r="K1419" s="16">
        <v>22540</v>
      </c>
      <c r="L1419" s="17">
        <f t="shared" si="346"/>
        <v>0.5601693757683377</v>
      </c>
      <c r="M1419" s="17">
        <f t="shared" si="339"/>
        <v>1.0270867011000329E-2</v>
      </c>
      <c r="N1419" s="16">
        <f t="shared" si="341"/>
        <v>43743</v>
      </c>
      <c r="O1419" s="16" t="str">
        <f t="shared" si="347"/>
        <v/>
      </c>
      <c r="P1419" s="18" t="str">
        <f t="shared" si="348"/>
        <v/>
      </c>
      <c r="Q1419" s="16"/>
      <c r="R1419" s="16"/>
      <c r="S1419" s="16"/>
      <c r="T1419" s="16"/>
      <c r="U1419" s="16"/>
      <c r="V1419" s="16"/>
      <c r="W1419" s="16"/>
      <c r="X1419" s="13" t="s">
        <v>118</v>
      </c>
      <c r="Y1419" s="13"/>
      <c r="Z1419" s="12">
        <v>1.238E-2</v>
      </c>
      <c r="AA1419" s="17">
        <f t="shared" si="340"/>
        <v>0.59948320413436695</v>
      </c>
      <c r="AB1419" s="12">
        <f t="shared" si="342"/>
        <v>1.3489999999999999E-2</v>
      </c>
      <c r="AC1419" s="12">
        <f t="shared" si="349"/>
        <v>1.1501785714285713E-2</v>
      </c>
      <c r="AD1419" s="18">
        <f t="shared" si="350"/>
        <v>1.1728613569321533</v>
      </c>
      <c r="AE1419" s="13" t="s">
        <v>114</v>
      </c>
      <c r="AF1419" s="19" t="str">
        <f t="shared" si="351"/>
        <v/>
      </c>
      <c r="AG1419" s="20" t="str">
        <f t="shared" si="352"/>
        <v/>
      </c>
      <c r="AH1419" s="20">
        <f t="shared" si="353"/>
        <v>1.0763546033224656</v>
      </c>
      <c r="AI1419" s="13" t="s">
        <v>51</v>
      </c>
      <c r="AJ1419" s="13" t="s">
        <v>113</v>
      </c>
      <c r="AK1419" s="13" t="s">
        <v>52</v>
      </c>
      <c r="AL1419" s="13" t="s">
        <v>115</v>
      </c>
      <c r="AM1419" s="13" t="s">
        <v>116</v>
      </c>
      <c r="AN1419" s="12">
        <v>1.238E-2</v>
      </c>
      <c r="AO1419" s="12">
        <v>0</v>
      </c>
      <c r="AP1419" s="12">
        <v>3.3683299999999998</v>
      </c>
      <c r="AQ1419" s="12">
        <v>7.8408499999999997</v>
      </c>
      <c r="AR1419" s="12"/>
      <c r="AS1419" s="13" t="s">
        <v>54</v>
      </c>
    </row>
    <row r="1420" spans="1:45" ht="21" customHeight="1">
      <c r="A1420" s="15">
        <v>45173</v>
      </c>
      <c r="B1420" s="13" t="s">
        <v>112</v>
      </c>
      <c r="C1420" s="13" t="s">
        <v>113</v>
      </c>
      <c r="D1420" s="15">
        <v>45329</v>
      </c>
      <c r="E1420" s="13">
        <f t="shared" si="343"/>
        <v>-156</v>
      </c>
      <c r="F1420" s="13" t="str">
        <f t="shared" si="334"/>
        <v>개봉전</v>
      </c>
      <c r="G1420" s="13" t="str">
        <f t="shared" si="344"/>
        <v>월</v>
      </c>
      <c r="H1420" s="13">
        <f t="shared" si="345"/>
        <v>0</v>
      </c>
      <c r="I1420" s="16">
        <v>40940</v>
      </c>
      <c r="J1420" s="16">
        <v>14455</v>
      </c>
      <c r="K1420" s="16">
        <v>26484</v>
      </c>
      <c r="L1420" s="17">
        <f t="shared" si="346"/>
        <v>0.35307767464582318</v>
      </c>
      <c r="M1420" s="17">
        <f t="shared" si="339"/>
        <v>-0.20112396823228673</v>
      </c>
      <c r="N1420" s="16">
        <f t="shared" si="341"/>
        <v>43537.571428571428</v>
      </c>
      <c r="O1420" s="16" t="str">
        <f t="shared" si="347"/>
        <v/>
      </c>
      <c r="P1420" s="18" t="str">
        <f t="shared" si="348"/>
        <v/>
      </c>
      <c r="Q1420" s="16"/>
      <c r="R1420" s="16"/>
      <c r="S1420" s="16"/>
      <c r="T1420" s="16"/>
      <c r="U1420" s="16"/>
      <c r="V1420" s="16"/>
      <c r="W1420" s="16"/>
      <c r="X1420" s="13" t="s">
        <v>118</v>
      </c>
      <c r="Y1420" s="13"/>
      <c r="Z1420" s="12">
        <v>1.5480000000000001E-2</v>
      </c>
      <c r="AA1420" s="17">
        <f t="shared" si="340"/>
        <v>0.25040387722132484</v>
      </c>
      <c r="AB1420" s="12">
        <f t="shared" si="342"/>
        <v>1.3490000000000002E-2</v>
      </c>
      <c r="AC1420" s="12">
        <f t="shared" si="349"/>
        <v>1.1943928571428569E-2</v>
      </c>
      <c r="AD1420" s="18">
        <f t="shared" si="350"/>
        <v>1.1294441288161952</v>
      </c>
      <c r="AE1420" s="13" t="s">
        <v>114</v>
      </c>
      <c r="AF1420" s="19" t="str">
        <f t="shared" si="351"/>
        <v/>
      </c>
      <c r="AG1420" s="20" t="str">
        <f t="shared" si="352"/>
        <v/>
      </c>
      <c r="AH1420" s="20">
        <f t="shared" si="353"/>
        <v>1.2960559758394885</v>
      </c>
      <c r="AI1420" s="13" t="s">
        <v>51</v>
      </c>
      <c r="AJ1420" s="13" t="s">
        <v>113</v>
      </c>
      <c r="AK1420" s="13" t="s">
        <v>52</v>
      </c>
      <c r="AL1420" s="13" t="s">
        <v>115</v>
      </c>
      <c r="AM1420" s="13" t="s">
        <v>116</v>
      </c>
      <c r="AN1420" s="12">
        <v>1.5480000000000001E-2</v>
      </c>
      <c r="AO1420" s="12">
        <v>0</v>
      </c>
      <c r="AP1420" s="12">
        <v>3.6517300000000001</v>
      </c>
      <c r="AQ1420" s="12">
        <v>6.4486100000000004</v>
      </c>
      <c r="AR1420" s="12"/>
      <c r="AS1420" s="13" t="s">
        <v>54</v>
      </c>
    </row>
    <row r="1421" spans="1:45" ht="21" customHeight="1">
      <c r="A1421" s="15">
        <v>45174</v>
      </c>
      <c r="B1421" s="13" t="s">
        <v>112</v>
      </c>
      <c r="C1421" s="13" t="s">
        <v>113</v>
      </c>
      <c r="D1421" s="15">
        <v>45329</v>
      </c>
      <c r="E1421" s="13">
        <f t="shared" si="343"/>
        <v>-155</v>
      </c>
      <c r="F1421" s="13" t="str">
        <f t="shared" si="334"/>
        <v>개봉전</v>
      </c>
      <c r="G1421" s="13" t="str">
        <f t="shared" si="344"/>
        <v>화</v>
      </c>
      <c r="H1421" s="13">
        <f t="shared" si="345"/>
        <v>0</v>
      </c>
      <c r="I1421" s="16">
        <v>39442</v>
      </c>
      <c r="J1421" s="16">
        <v>13412</v>
      </c>
      <c r="K1421" s="16">
        <v>26030</v>
      </c>
      <c r="L1421" s="17">
        <f t="shared" si="346"/>
        <v>0.34004360833629127</v>
      </c>
      <c r="M1421" s="17">
        <f t="shared" si="339"/>
        <v>-3.6590131900341993E-2</v>
      </c>
      <c r="N1421" s="16">
        <f t="shared" si="341"/>
        <v>43716.142857142855</v>
      </c>
      <c r="O1421" s="16" t="str">
        <f t="shared" si="347"/>
        <v/>
      </c>
      <c r="P1421" s="18" t="str">
        <f t="shared" si="348"/>
        <v/>
      </c>
      <c r="Q1421" s="16"/>
      <c r="R1421" s="16"/>
      <c r="S1421" s="16"/>
      <c r="T1421" s="16"/>
      <c r="U1421" s="16"/>
      <c r="V1421" s="16"/>
      <c r="W1421" s="16"/>
      <c r="X1421" s="13" t="s">
        <v>118</v>
      </c>
      <c r="Y1421" s="13"/>
      <c r="Z1421" s="12">
        <v>5.11E-2</v>
      </c>
      <c r="AA1421" s="17">
        <f t="shared" si="340"/>
        <v>2.3010335917312661</v>
      </c>
      <c r="AB1421" s="12">
        <f t="shared" si="342"/>
        <v>1.8357142857142857E-2</v>
      </c>
      <c r="AC1421" s="12">
        <f t="shared" si="349"/>
        <v>1.2164999999999999E-2</v>
      </c>
      <c r="AD1421" s="18">
        <f t="shared" si="350"/>
        <v>1.5090129763372675</v>
      </c>
      <c r="AE1421" s="13" t="s">
        <v>114</v>
      </c>
      <c r="AF1421" s="19" t="str">
        <f t="shared" si="351"/>
        <v/>
      </c>
      <c r="AG1421" s="20" t="str">
        <f t="shared" si="352"/>
        <v/>
      </c>
      <c r="AH1421" s="20">
        <f t="shared" si="353"/>
        <v>4.2005754212905879</v>
      </c>
      <c r="AI1421" s="13" t="s">
        <v>51</v>
      </c>
      <c r="AJ1421" s="13" t="s">
        <v>113</v>
      </c>
      <c r="AK1421" s="13" t="s">
        <v>52</v>
      </c>
      <c r="AL1421" s="13" t="s">
        <v>115</v>
      </c>
      <c r="AM1421" s="13" t="s">
        <v>116</v>
      </c>
      <c r="AN1421" s="12">
        <v>5.11E-2</v>
      </c>
      <c r="AO1421" s="12">
        <v>0</v>
      </c>
      <c r="AP1421" s="12">
        <v>3.4782799999999998</v>
      </c>
      <c r="AQ1421" s="12">
        <v>6.3603399999999999</v>
      </c>
      <c r="AR1421" s="12"/>
      <c r="AS1421" s="13" t="s">
        <v>54</v>
      </c>
    </row>
    <row r="1422" spans="1:45" ht="21" customHeight="1">
      <c r="A1422" s="15">
        <v>45175</v>
      </c>
      <c r="B1422" s="13" t="s">
        <v>112</v>
      </c>
      <c r="C1422" s="13" t="s">
        <v>113</v>
      </c>
      <c r="D1422" s="15">
        <v>45329</v>
      </c>
      <c r="E1422" s="13">
        <f t="shared" si="343"/>
        <v>-154</v>
      </c>
      <c r="F1422" s="13" t="str">
        <f t="shared" si="334"/>
        <v>개봉전</v>
      </c>
      <c r="G1422" s="13" t="str">
        <f t="shared" si="344"/>
        <v>수</v>
      </c>
      <c r="H1422" s="13">
        <f t="shared" si="345"/>
        <v>0</v>
      </c>
      <c r="I1422" s="16">
        <v>39690</v>
      </c>
      <c r="J1422" s="16">
        <v>13566</v>
      </c>
      <c r="K1422" s="16">
        <v>26124</v>
      </c>
      <c r="L1422" s="17">
        <f t="shared" si="346"/>
        <v>0.34179894179894182</v>
      </c>
      <c r="M1422" s="17">
        <f t="shared" si="339"/>
        <v>6.2877136047867488E-3</v>
      </c>
      <c r="N1422" s="16">
        <f t="shared" si="341"/>
        <v>43911.142857142855</v>
      </c>
      <c r="O1422" s="16" t="str">
        <f t="shared" si="347"/>
        <v/>
      </c>
      <c r="P1422" s="18" t="str">
        <f t="shared" si="348"/>
        <v/>
      </c>
      <c r="Q1422" s="16"/>
      <c r="R1422" s="16"/>
      <c r="S1422" s="16"/>
      <c r="T1422" s="16"/>
      <c r="U1422" s="16"/>
      <c r="V1422" s="16"/>
      <c r="W1422" s="16"/>
      <c r="X1422" s="13" t="s">
        <v>118</v>
      </c>
      <c r="Y1422" s="13"/>
      <c r="Z1422" s="12">
        <v>5.7299999999999997E-2</v>
      </c>
      <c r="AA1422" s="17">
        <f t="shared" si="340"/>
        <v>0.12133072407044998</v>
      </c>
      <c r="AB1422" s="12">
        <f t="shared" si="342"/>
        <v>2.3667142857142855E-2</v>
      </c>
      <c r="AC1422" s="12">
        <f t="shared" si="349"/>
        <v>1.3989999999999999E-2</v>
      </c>
      <c r="AD1422" s="18">
        <f t="shared" si="350"/>
        <v>1.691718574491984</v>
      </c>
      <c r="AE1422" s="13" t="s">
        <v>114</v>
      </c>
      <c r="AF1422" s="19" t="str">
        <f t="shared" si="351"/>
        <v/>
      </c>
      <c r="AG1422" s="20" t="str">
        <f t="shared" si="352"/>
        <v/>
      </c>
      <c r="AH1422" s="20">
        <f t="shared" si="353"/>
        <v>4.0957827019299504</v>
      </c>
      <c r="AI1422" s="13" t="s">
        <v>51</v>
      </c>
      <c r="AJ1422" s="13" t="s">
        <v>113</v>
      </c>
      <c r="AK1422" s="13" t="s">
        <v>52</v>
      </c>
      <c r="AL1422" s="13" t="s">
        <v>115</v>
      </c>
      <c r="AM1422" s="13" t="s">
        <v>116</v>
      </c>
      <c r="AN1422" s="12">
        <v>5.7299999999999997E-2</v>
      </c>
      <c r="AO1422" s="12">
        <v>0</v>
      </c>
      <c r="AP1422" s="12">
        <v>3.2072699999999998</v>
      </c>
      <c r="AQ1422" s="12">
        <v>5.9592299999999998</v>
      </c>
      <c r="AR1422" s="12"/>
      <c r="AS1422" s="13" t="s">
        <v>54</v>
      </c>
    </row>
    <row r="1423" spans="1:45" ht="21" customHeight="1">
      <c r="A1423" s="15">
        <v>45176</v>
      </c>
      <c r="B1423" s="13" t="s">
        <v>112</v>
      </c>
      <c r="C1423" s="13" t="s">
        <v>113</v>
      </c>
      <c r="D1423" s="15">
        <v>45329</v>
      </c>
      <c r="E1423" s="13">
        <f t="shared" si="343"/>
        <v>-153</v>
      </c>
      <c r="F1423" s="13" t="str">
        <f t="shared" si="334"/>
        <v>개봉전</v>
      </c>
      <c r="G1423" s="13" t="str">
        <f t="shared" si="344"/>
        <v>목</v>
      </c>
      <c r="H1423" s="13">
        <f t="shared" si="345"/>
        <v>0</v>
      </c>
      <c r="I1423" s="16">
        <v>41328</v>
      </c>
      <c r="J1423" s="16">
        <v>14766</v>
      </c>
      <c r="K1423" s="16">
        <v>26562</v>
      </c>
      <c r="L1423" s="17">
        <f t="shared" si="346"/>
        <v>0.35728803716608593</v>
      </c>
      <c r="M1423" s="17">
        <f t="shared" si="339"/>
        <v>4.1269841269841345E-2</v>
      </c>
      <c r="N1423" s="16">
        <f t="shared" si="341"/>
        <v>43977.714285714283</v>
      </c>
      <c r="O1423" s="16" t="str">
        <f t="shared" si="347"/>
        <v/>
      </c>
      <c r="P1423" s="18" t="str">
        <f t="shared" si="348"/>
        <v/>
      </c>
      <c r="Q1423" s="16"/>
      <c r="R1423" s="16"/>
      <c r="S1423" s="16"/>
      <c r="T1423" s="16"/>
      <c r="U1423" s="16"/>
      <c r="V1423" s="16"/>
      <c r="W1423" s="16"/>
      <c r="X1423" s="13" t="s">
        <v>118</v>
      </c>
      <c r="Y1423" s="13"/>
      <c r="Z1423" s="12">
        <v>4.3068200000000001</v>
      </c>
      <c r="AA1423" s="17">
        <f t="shared" si="340"/>
        <v>74.162652705061092</v>
      </c>
      <c r="AB1423" s="12">
        <f t="shared" si="342"/>
        <v>0.63715857142857146</v>
      </c>
      <c r="AC1423" s="12">
        <f t="shared" si="349"/>
        <v>1.5649285714285713E-2</v>
      </c>
      <c r="AD1423" s="18">
        <f t="shared" si="350"/>
        <v>40.714866036788543</v>
      </c>
      <c r="AE1423" s="13" t="s">
        <v>114</v>
      </c>
      <c r="AF1423" s="19" t="str">
        <f t="shared" si="351"/>
        <v/>
      </c>
      <c r="AG1423" s="20" t="str">
        <f t="shared" si="352"/>
        <v/>
      </c>
      <c r="AH1423" s="20">
        <f t="shared" si="353"/>
        <v>275.20872700716603</v>
      </c>
      <c r="AI1423" s="13" t="s">
        <v>51</v>
      </c>
      <c r="AJ1423" s="13" t="s">
        <v>113</v>
      </c>
      <c r="AK1423" s="13" t="s">
        <v>52</v>
      </c>
      <c r="AL1423" s="13" t="s">
        <v>115</v>
      </c>
      <c r="AM1423" s="13" t="s">
        <v>116</v>
      </c>
      <c r="AN1423" s="12">
        <v>4.3068200000000001</v>
      </c>
      <c r="AO1423" s="12">
        <v>0</v>
      </c>
      <c r="AP1423" s="12">
        <v>3.29244</v>
      </c>
      <c r="AQ1423" s="12">
        <v>6.1048099999999996</v>
      </c>
      <c r="AR1423" s="12"/>
      <c r="AS1423" s="13" t="s">
        <v>54</v>
      </c>
    </row>
    <row r="1424" spans="1:45" ht="21" customHeight="1">
      <c r="A1424" s="15">
        <v>45177</v>
      </c>
      <c r="B1424" s="13" t="s">
        <v>112</v>
      </c>
      <c r="C1424" s="13" t="s">
        <v>113</v>
      </c>
      <c r="D1424" s="15">
        <v>45329</v>
      </c>
      <c r="E1424" s="13">
        <f t="shared" si="343"/>
        <v>-152</v>
      </c>
      <c r="F1424" s="13" t="str">
        <f t="shared" si="334"/>
        <v>개봉전</v>
      </c>
      <c r="G1424" s="13" t="str">
        <f t="shared" si="344"/>
        <v>금</v>
      </c>
      <c r="H1424" s="13">
        <f t="shared" si="345"/>
        <v>0</v>
      </c>
      <c r="I1424" s="16">
        <v>47439</v>
      </c>
      <c r="J1424" s="16">
        <v>20881</v>
      </c>
      <c r="K1424" s="16">
        <v>26558</v>
      </c>
      <c r="L1424" s="17">
        <f t="shared" si="346"/>
        <v>0.44016526486646007</v>
      </c>
      <c r="M1424" s="17">
        <f t="shared" si="339"/>
        <v>0.14786585365853666</v>
      </c>
      <c r="N1424" s="16">
        <f t="shared" si="341"/>
        <v>44401.714285714283</v>
      </c>
      <c r="O1424" s="16">
        <f t="shared" si="347"/>
        <v>49670.321428571428</v>
      </c>
      <c r="P1424" s="18">
        <f t="shared" si="348"/>
        <v>0.95507737086460798</v>
      </c>
      <c r="Q1424" s="16"/>
      <c r="R1424" s="16"/>
      <c r="S1424" s="16"/>
      <c r="T1424" s="16"/>
      <c r="U1424" s="16"/>
      <c r="V1424" s="16"/>
      <c r="W1424" s="16"/>
      <c r="X1424" s="13" t="s">
        <v>118</v>
      </c>
      <c r="Y1424" s="13"/>
      <c r="Z1424" s="12">
        <v>2.9145699999999999</v>
      </c>
      <c r="AA1424" s="17">
        <f t="shared" si="340"/>
        <v>-0.32326635429388739</v>
      </c>
      <c r="AB1424" s="12">
        <f t="shared" si="342"/>
        <v>1.0521985714285713</v>
      </c>
      <c r="AC1424" s="12">
        <f t="shared" si="349"/>
        <v>0.16946428571428571</v>
      </c>
      <c r="AD1424" s="18">
        <f t="shared" si="350"/>
        <v>6.2089694415173859</v>
      </c>
      <c r="AE1424" s="13" t="s">
        <v>114</v>
      </c>
      <c r="AF1424" s="19">
        <f t="shared" si="351"/>
        <v>21415.75</v>
      </c>
      <c r="AG1424" s="20">
        <f t="shared" si="352"/>
        <v>0.97503005965235867</v>
      </c>
      <c r="AH1424" s="20">
        <f t="shared" si="353"/>
        <v>17.198727081138042</v>
      </c>
      <c r="AI1424" s="13" t="s">
        <v>51</v>
      </c>
      <c r="AJ1424" s="13" t="s">
        <v>113</v>
      </c>
      <c r="AK1424" s="13" t="s">
        <v>52</v>
      </c>
      <c r="AL1424" s="13" t="s">
        <v>115</v>
      </c>
      <c r="AM1424" s="13" t="s">
        <v>116</v>
      </c>
      <c r="AN1424" s="12">
        <v>2.9145699999999999</v>
      </c>
      <c r="AO1424" s="12">
        <v>0</v>
      </c>
      <c r="AP1424" s="12">
        <v>3.3296100000000002</v>
      </c>
      <c r="AQ1424" s="12">
        <v>6.1698500000000003</v>
      </c>
      <c r="AR1424" s="12"/>
      <c r="AS1424" s="13" t="s">
        <v>54</v>
      </c>
    </row>
    <row r="1425" spans="1:45" ht="21" customHeight="1">
      <c r="A1425" s="15">
        <v>45178</v>
      </c>
      <c r="B1425" s="13" t="s">
        <v>112</v>
      </c>
      <c r="C1425" s="13" t="s">
        <v>113</v>
      </c>
      <c r="D1425" s="15">
        <v>45329</v>
      </c>
      <c r="E1425" s="13">
        <f t="shared" si="343"/>
        <v>-151</v>
      </c>
      <c r="F1425" s="13" t="str">
        <f t="shared" si="334"/>
        <v>개봉전</v>
      </c>
      <c r="G1425" s="13" t="str">
        <f t="shared" si="344"/>
        <v>토</v>
      </c>
      <c r="H1425" s="13">
        <f t="shared" si="345"/>
        <v>1</v>
      </c>
      <c r="I1425" s="16">
        <v>61582</v>
      </c>
      <c r="J1425" s="16">
        <v>37499</v>
      </c>
      <c r="K1425" s="16">
        <v>24084</v>
      </c>
      <c r="L1425" s="17">
        <f t="shared" si="346"/>
        <v>0.60892793348705787</v>
      </c>
      <c r="M1425" s="17">
        <f t="shared" si="339"/>
        <v>0.29813023040114683</v>
      </c>
      <c r="N1425" s="16">
        <f t="shared" si="341"/>
        <v>45952.571428571428</v>
      </c>
      <c r="O1425" s="16">
        <f t="shared" si="347"/>
        <v>49620.928571428572</v>
      </c>
      <c r="P1425" s="18">
        <f t="shared" si="348"/>
        <v>1.2410489237692044</v>
      </c>
      <c r="Q1425" s="16"/>
      <c r="R1425" s="16"/>
      <c r="S1425" s="16"/>
      <c r="T1425" s="16"/>
      <c r="U1425" s="16"/>
      <c r="V1425" s="16"/>
      <c r="W1425" s="16"/>
      <c r="X1425" s="13" t="s">
        <v>118</v>
      </c>
      <c r="Y1425" s="13"/>
      <c r="Z1425" s="12">
        <v>1.6988700000000001</v>
      </c>
      <c r="AA1425" s="17">
        <f t="shared" si="340"/>
        <v>-0.41711127198866382</v>
      </c>
      <c r="AB1425" s="12">
        <f t="shared" si="342"/>
        <v>1.2937885714285713</v>
      </c>
      <c r="AC1425" s="12">
        <f t="shared" si="349"/>
        <v>0.27327964285714285</v>
      </c>
      <c r="AD1425" s="18">
        <f t="shared" si="350"/>
        <v>4.7343027746303825</v>
      </c>
      <c r="AE1425" s="13" t="s">
        <v>114</v>
      </c>
      <c r="AF1425" s="19">
        <f t="shared" si="351"/>
        <v>37139.75</v>
      </c>
      <c r="AG1425" s="20">
        <f t="shared" si="352"/>
        <v>1.0096729245619585</v>
      </c>
      <c r="AH1425" s="20">
        <f t="shared" si="353"/>
        <v>6.2165991664739026</v>
      </c>
      <c r="AI1425" s="13" t="s">
        <v>51</v>
      </c>
      <c r="AJ1425" s="13" t="s">
        <v>113</v>
      </c>
      <c r="AK1425" s="13" t="s">
        <v>52</v>
      </c>
      <c r="AL1425" s="13" t="s">
        <v>115</v>
      </c>
      <c r="AM1425" s="13" t="s">
        <v>116</v>
      </c>
      <c r="AN1425" s="12">
        <v>1.6988700000000001</v>
      </c>
      <c r="AO1425" s="12">
        <v>0</v>
      </c>
      <c r="AP1425" s="12">
        <v>2.8805000000000001</v>
      </c>
      <c r="AQ1425" s="12">
        <v>7.2291299999999996</v>
      </c>
      <c r="AR1425" s="12"/>
      <c r="AS1425" s="13" t="s">
        <v>54</v>
      </c>
    </row>
    <row r="1426" spans="1:45" ht="21" customHeight="1">
      <c r="A1426" s="15">
        <v>45179</v>
      </c>
      <c r="B1426" s="13" t="s">
        <v>112</v>
      </c>
      <c r="C1426" s="13" t="s">
        <v>113</v>
      </c>
      <c r="D1426" s="15">
        <v>45329</v>
      </c>
      <c r="E1426" s="13">
        <f t="shared" si="343"/>
        <v>-150</v>
      </c>
      <c r="F1426" s="13" t="str">
        <f t="shared" si="334"/>
        <v>개봉전</v>
      </c>
      <c r="G1426" s="13" t="str">
        <f t="shared" si="344"/>
        <v>일</v>
      </c>
      <c r="H1426" s="13">
        <f t="shared" si="345"/>
        <v>1</v>
      </c>
      <c r="I1426" s="16">
        <v>59972</v>
      </c>
      <c r="J1426" s="16">
        <v>36855</v>
      </c>
      <c r="K1426" s="16">
        <v>23118</v>
      </c>
      <c r="L1426" s="17">
        <f t="shared" si="346"/>
        <v>0.61453678383245514</v>
      </c>
      <c r="M1426" s="17">
        <f t="shared" si="339"/>
        <v>-2.614400311779419E-2</v>
      </c>
      <c r="N1426" s="16">
        <f t="shared" si="341"/>
        <v>47199</v>
      </c>
      <c r="O1426" s="16">
        <f t="shared" si="347"/>
        <v>49280.642857142855</v>
      </c>
      <c r="P1426" s="18">
        <f t="shared" si="348"/>
        <v>1.216948410633558</v>
      </c>
      <c r="Q1426" s="16"/>
      <c r="R1426" s="16"/>
      <c r="S1426" s="16"/>
      <c r="T1426" s="16"/>
      <c r="U1426" s="16"/>
      <c r="V1426" s="16"/>
      <c r="W1426" s="16"/>
      <c r="X1426" s="13" t="s">
        <v>118</v>
      </c>
      <c r="Y1426" s="13"/>
      <c r="Z1426" s="12">
        <v>1.11968</v>
      </c>
      <c r="AA1426" s="17">
        <f t="shared" si="340"/>
        <v>-0.34092661592705742</v>
      </c>
      <c r="AB1426" s="12">
        <f t="shared" si="342"/>
        <v>1.4519742857142857</v>
      </c>
      <c r="AC1426" s="12">
        <f t="shared" si="349"/>
        <v>0.33328999999999998</v>
      </c>
      <c r="AD1426" s="18">
        <f t="shared" si="350"/>
        <v>4.3564892007389533</v>
      </c>
      <c r="AE1426" s="13" t="s">
        <v>114</v>
      </c>
      <c r="AF1426" s="19">
        <f t="shared" si="351"/>
        <v>39389.75</v>
      </c>
      <c r="AG1426" s="20">
        <f t="shared" si="352"/>
        <v>0.93564950272596292</v>
      </c>
      <c r="AH1426" s="20">
        <f t="shared" si="353"/>
        <v>3.3594767319751568</v>
      </c>
      <c r="AI1426" s="13" t="s">
        <v>51</v>
      </c>
      <c r="AJ1426" s="13" t="s">
        <v>113</v>
      </c>
      <c r="AK1426" s="13" t="s">
        <v>52</v>
      </c>
      <c r="AL1426" s="13" t="s">
        <v>115</v>
      </c>
      <c r="AM1426" s="13" t="s">
        <v>116</v>
      </c>
      <c r="AN1426" s="12">
        <v>1.11968</v>
      </c>
      <c r="AO1426" s="12">
        <v>0</v>
      </c>
      <c r="AP1426" s="12">
        <v>3.1995200000000001</v>
      </c>
      <c r="AQ1426" s="12">
        <v>7.2523600000000004</v>
      </c>
      <c r="AR1426" s="12"/>
      <c r="AS1426" s="13" t="s">
        <v>54</v>
      </c>
    </row>
    <row r="1427" spans="1:45" ht="21" customHeight="1">
      <c r="A1427" s="15">
        <v>45180</v>
      </c>
      <c r="B1427" s="13" t="s">
        <v>112</v>
      </c>
      <c r="C1427" s="13" t="s">
        <v>113</v>
      </c>
      <c r="D1427" s="15">
        <v>45329</v>
      </c>
      <c r="E1427" s="13">
        <f t="shared" si="343"/>
        <v>-149</v>
      </c>
      <c r="F1427" s="13" t="str">
        <f t="shared" si="334"/>
        <v>개봉전</v>
      </c>
      <c r="G1427" s="13" t="str">
        <f t="shared" si="344"/>
        <v>월</v>
      </c>
      <c r="H1427" s="13">
        <f t="shared" si="345"/>
        <v>0</v>
      </c>
      <c r="I1427" s="16">
        <v>44944</v>
      </c>
      <c r="J1427" s="16">
        <v>18266</v>
      </c>
      <c r="K1427" s="16">
        <v>26677</v>
      </c>
      <c r="L1427" s="17">
        <f t="shared" si="346"/>
        <v>0.40641687433250268</v>
      </c>
      <c r="M1427" s="17">
        <f t="shared" si="339"/>
        <v>-0.25058360568265192</v>
      </c>
      <c r="N1427" s="16">
        <f t="shared" si="341"/>
        <v>47771</v>
      </c>
      <c r="O1427" s="16">
        <f t="shared" si="347"/>
        <v>48612.25</v>
      </c>
      <c r="P1427" s="18">
        <f t="shared" si="348"/>
        <v>0.9245406250482131</v>
      </c>
      <c r="Q1427" s="16"/>
      <c r="R1427" s="16"/>
      <c r="S1427" s="16"/>
      <c r="T1427" s="16"/>
      <c r="U1427" s="16"/>
      <c r="V1427" s="16"/>
      <c r="W1427" s="16"/>
      <c r="X1427" s="13" t="s">
        <v>118</v>
      </c>
      <c r="Y1427" s="13"/>
      <c r="Z1427" s="12">
        <v>0.89976999999999996</v>
      </c>
      <c r="AA1427" s="17">
        <f t="shared" si="340"/>
        <v>-0.19640432980851674</v>
      </c>
      <c r="AB1427" s="12">
        <f t="shared" si="342"/>
        <v>1.5783014285714285</v>
      </c>
      <c r="AC1427" s="12">
        <f t="shared" si="349"/>
        <v>0.37267035714285718</v>
      </c>
      <c r="AD1427" s="18">
        <f t="shared" si="350"/>
        <v>4.23511395076269</v>
      </c>
      <c r="AE1427" s="13" t="s">
        <v>114</v>
      </c>
      <c r="AF1427" s="19">
        <f t="shared" si="351"/>
        <v>22933.75</v>
      </c>
      <c r="AG1427" s="20">
        <f t="shared" si="352"/>
        <v>0.79646808742573716</v>
      </c>
      <c r="AH1427" s="20">
        <f t="shared" si="353"/>
        <v>2.4143857507161153</v>
      </c>
      <c r="AI1427" s="13" t="s">
        <v>51</v>
      </c>
      <c r="AJ1427" s="13" t="s">
        <v>113</v>
      </c>
      <c r="AK1427" s="13" t="s">
        <v>52</v>
      </c>
      <c r="AL1427" s="13" t="s">
        <v>115</v>
      </c>
      <c r="AM1427" s="13" t="s">
        <v>116</v>
      </c>
      <c r="AN1427" s="12">
        <v>0.89976999999999996</v>
      </c>
      <c r="AO1427" s="12">
        <v>0</v>
      </c>
      <c r="AP1427" s="12">
        <v>3.5835900000000001</v>
      </c>
      <c r="AQ1427" s="12">
        <v>6.20547</v>
      </c>
      <c r="AR1427" s="12"/>
      <c r="AS1427" s="13" t="s">
        <v>54</v>
      </c>
    </row>
    <row r="1428" spans="1:45" ht="21" customHeight="1">
      <c r="A1428" s="15">
        <v>45181</v>
      </c>
      <c r="B1428" s="13" t="s">
        <v>112</v>
      </c>
      <c r="C1428" s="13" t="s">
        <v>113</v>
      </c>
      <c r="D1428" s="15">
        <v>45329</v>
      </c>
      <c r="E1428" s="13">
        <f t="shared" si="343"/>
        <v>-148</v>
      </c>
      <c r="F1428" s="13" t="str">
        <f t="shared" si="334"/>
        <v>개봉전</v>
      </c>
      <c r="G1428" s="13" t="str">
        <f t="shared" si="344"/>
        <v>화</v>
      </c>
      <c r="H1428" s="13">
        <f t="shared" si="345"/>
        <v>0</v>
      </c>
      <c r="I1428" s="16">
        <v>45752</v>
      </c>
      <c r="J1428" s="16">
        <v>18816</v>
      </c>
      <c r="K1428" s="16">
        <v>26936</v>
      </c>
      <c r="L1428" s="17">
        <f t="shared" si="346"/>
        <v>0.41126070991432068</v>
      </c>
      <c r="M1428" s="17">
        <f t="shared" si="339"/>
        <v>1.7977928088287687E-2</v>
      </c>
      <c r="N1428" s="16">
        <f t="shared" si="341"/>
        <v>48672.428571428572</v>
      </c>
      <c r="O1428" s="16">
        <f t="shared" si="347"/>
        <v>47870.142857142855</v>
      </c>
      <c r="P1428" s="18">
        <f t="shared" si="348"/>
        <v>0.95575231802704341</v>
      </c>
      <c r="Q1428" s="16"/>
      <c r="R1428" s="16"/>
      <c r="S1428" s="16"/>
      <c r="T1428" s="16"/>
      <c r="U1428" s="16"/>
      <c r="V1428" s="16"/>
      <c r="W1428" s="16"/>
      <c r="X1428" s="13" t="s">
        <v>118</v>
      </c>
      <c r="Y1428" s="13"/>
      <c r="Z1428" s="12">
        <v>0.39334999999999998</v>
      </c>
      <c r="AA1428" s="17">
        <f t="shared" si="340"/>
        <v>-0.56283272391833461</v>
      </c>
      <c r="AB1428" s="12">
        <f t="shared" si="342"/>
        <v>1.6271942857142856</v>
      </c>
      <c r="AC1428" s="12">
        <f t="shared" si="349"/>
        <v>0.40480500000000003</v>
      </c>
      <c r="AD1428" s="18">
        <f t="shared" si="350"/>
        <v>4.0196990790980482</v>
      </c>
      <c r="AE1428" s="13" t="s">
        <v>114</v>
      </c>
      <c r="AF1428" s="19">
        <f t="shared" si="351"/>
        <v>20671</v>
      </c>
      <c r="AG1428" s="20">
        <f t="shared" si="352"/>
        <v>0.91026075177785304</v>
      </c>
      <c r="AH1428" s="20">
        <f t="shared" si="353"/>
        <v>0.97170242462420164</v>
      </c>
      <c r="AI1428" s="13" t="s">
        <v>51</v>
      </c>
      <c r="AJ1428" s="13" t="s">
        <v>113</v>
      </c>
      <c r="AK1428" s="13" t="s">
        <v>52</v>
      </c>
      <c r="AL1428" s="13" t="s">
        <v>115</v>
      </c>
      <c r="AM1428" s="13" t="s">
        <v>116</v>
      </c>
      <c r="AN1428" s="12">
        <v>0.39334999999999998</v>
      </c>
      <c r="AO1428" s="12">
        <v>0</v>
      </c>
      <c r="AP1428" s="12">
        <v>3.1886800000000002</v>
      </c>
      <c r="AQ1428" s="12">
        <v>5.2747299999999999</v>
      </c>
      <c r="AR1428" s="12"/>
      <c r="AS1428" s="13" t="s">
        <v>54</v>
      </c>
    </row>
    <row r="1429" spans="1:45" ht="21" customHeight="1">
      <c r="A1429" s="15">
        <v>45182</v>
      </c>
      <c r="B1429" s="13" t="s">
        <v>112</v>
      </c>
      <c r="C1429" s="13" t="s">
        <v>113</v>
      </c>
      <c r="D1429" s="15">
        <v>45329</v>
      </c>
      <c r="E1429" s="13">
        <f t="shared" si="343"/>
        <v>-147</v>
      </c>
      <c r="F1429" s="13" t="str">
        <f t="shared" si="334"/>
        <v>개봉전</v>
      </c>
      <c r="G1429" s="13" t="str">
        <f t="shared" si="344"/>
        <v>수</v>
      </c>
      <c r="H1429" s="13">
        <f t="shared" si="345"/>
        <v>0</v>
      </c>
      <c r="I1429" s="16">
        <v>43200</v>
      </c>
      <c r="J1429" s="16">
        <v>16790</v>
      </c>
      <c r="K1429" s="16">
        <v>26411</v>
      </c>
      <c r="L1429" s="17">
        <f t="shared" si="346"/>
        <v>0.3886574074074074</v>
      </c>
      <c r="M1429" s="17">
        <f t="shared" si="339"/>
        <v>-5.5778982339569905E-2</v>
      </c>
      <c r="N1429" s="16">
        <f t="shared" si="341"/>
        <v>49173.857142857145</v>
      </c>
      <c r="O1429" s="16">
        <f t="shared" si="347"/>
        <v>47329.892857142855</v>
      </c>
      <c r="P1429" s="18">
        <f t="shared" si="348"/>
        <v>0.9127424000386346</v>
      </c>
      <c r="Q1429" s="16"/>
      <c r="R1429" s="16"/>
      <c r="S1429" s="16"/>
      <c r="T1429" s="16"/>
      <c r="U1429" s="16"/>
      <c r="V1429" s="16"/>
      <c r="W1429" s="16"/>
      <c r="X1429" s="13" t="s">
        <v>118</v>
      </c>
      <c r="Y1429" s="13"/>
      <c r="Z1429" s="12">
        <v>1.00353</v>
      </c>
      <c r="AA1429" s="17">
        <f t="shared" si="340"/>
        <v>1.5512393542646499</v>
      </c>
      <c r="AB1429" s="12">
        <f t="shared" si="342"/>
        <v>1.76237</v>
      </c>
      <c r="AC1429" s="12">
        <f t="shared" si="349"/>
        <v>0.41830035714285713</v>
      </c>
      <c r="AD1429" s="18">
        <f t="shared" si="350"/>
        <v>4.2131687671452758</v>
      </c>
      <c r="AE1429" s="13" t="s">
        <v>114</v>
      </c>
      <c r="AF1429" s="19">
        <f t="shared" si="351"/>
        <v>16187.5</v>
      </c>
      <c r="AG1429" s="20">
        <f t="shared" si="352"/>
        <v>1.0372200772200773</v>
      </c>
      <c r="AH1429" s="20">
        <f t="shared" si="353"/>
        <v>2.3990656064806477</v>
      </c>
      <c r="AI1429" s="13" t="s">
        <v>51</v>
      </c>
      <c r="AJ1429" s="13" t="s">
        <v>113</v>
      </c>
      <c r="AK1429" s="13" t="s">
        <v>52</v>
      </c>
      <c r="AL1429" s="13" t="s">
        <v>115</v>
      </c>
      <c r="AM1429" s="13" t="s">
        <v>116</v>
      </c>
      <c r="AN1429" s="12">
        <v>1.00353</v>
      </c>
      <c r="AO1429" s="12">
        <v>0</v>
      </c>
      <c r="AP1429" s="12">
        <v>3.0369199999999998</v>
      </c>
      <c r="AQ1429" s="12">
        <v>4.81013</v>
      </c>
      <c r="AR1429" s="12"/>
      <c r="AS1429" s="13" t="s">
        <v>54</v>
      </c>
    </row>
    <row r="1430" spans="1:45" ht="21" customHeight="1">
      <c r="A1430" s="15">
        <v>45183</v>
      </c>
      <c r="B1430" s="13" t="s">
        <v>112</v>
      </c>
      <c r="C1430" s="13" t="s">
        <v>113</v>
      </c>
      <c r="D1430" s="15">
        <v>45329</v>
      </c>
      <c r="E1430" s="13">
        <f t="shared" si="343"/>
        <v>-146</v>
      </c>
      <c r="F1430" s="13" t="str">
        <f t="shared" si="334"/>
        <v>개봉전</v>
      </c>
      <c r="G1430" s="13" t="str">
        <f t="shared" si="344"/>
        <v>목</v>
      </c>
      <c r="H1430" s="13">
        <f t="shared" si="345"/>
        <v>0</v>
      </c>
      <c r="I1430" s="16">
        <v>40957</v>
      </c>
      <c r="J1430" s="16">
        <v>15284</v>
      </c>
      <c r="K1430" s="16">
        <v>25672</v>
      </c>
      <c r="L1430" s="17">
        <f t="shared" si="346"/>
        <v>0.37317186317357226</v>
      </c>
      <c r="M1430" s="17">
        <f t="shared" si="339"/>
        <v>-5.1921296296296271E-2</v>
      </c>
      <c r="N1430" s="16">
        <f t="shared" si="341"/>
        <v>49120.857142857145</v>
      </c>
      <c r="O1430" s="16">
        <f t="shared" si="347"/>
        <v>47150.607142857145</v>
      </c>
      <c r="P1430" s="18">
        <f t="shared" si="348"/>
        <v>0.86864204899649067</v>
      </c>
      <c r="Q1430" s="16"/>
      <c r="R1430" s="16"/>
      <c r="S1430" s="16"/>
      <c r="T1430" s="16"/>
      <c r="U1430" s="16"/>
      <c r="V1430" s="16"/>
      <c r="W1430" s="16"/>
      <c r="X1430" s="13" t="s">
        <v>118</v>
      </c>
      <c r="Y1430" s="13"/>
      <c r="Z1430" s="12">
        <v>1.21105</v>
      </c>
      <c r="AA1430" s="17">
        <f t="shared" si="340"/>
        <v>0.20679003118989958</v>
      </c>
      <c r="AB1430" s="12">
        <f t="shared" si="342"/>
        <v>1.3201171428571428</v>
      </c>
      <c r="AC1430" s="12">
        <f t="shared" si="349"/>
        <v>0.45347714285714286</v>
      </c>
      <c r="AD1430" s="18">
        <f t="shared" si="350"/>
        <v>2.9110996301593399</v>
      </c>
      <c r="AE1430" s="13" t="s">
        <v>114</v>
      </c>
      <c r="AF1430" s="19">
        <f t="shared" si="351"/>
        <v>16501.25</v>
      </c>
      <c r="AG1430" s="20">
        <f t="shared" si="352"/>
        <v>0.92623286114688286</v>
      </c>
      <c r="AH1430" s="20">
        <f t="shared" si="353"/>
        <v>2.6705866416325912</v>
      </c>
      <c r="AI1430" s="13" t="s">
        <v>51</v>
      </c>
      <c r="AJ1430" s="13" t="s">
        <v>113</v>
      </c>
      <c r="AK1430" s="13" t="s">
        <v>52</v>
      </c>
      <c r="AL1430" s="13" t="s">
        <v>115</v>
      </c>
      <c r="AM1430" s="13" t="s">
        <v>116</v>
      </c>
      <c r="AN1430" s="12">
        <v>1.21105</v>
      </c>
      <c r="AO1430" s="12">
        <v>0</v>
      </c>
      <c r="AP1430" s="12">
        <v>2.9594800000000001</v>
      </c>
      <c r="AQ1430" s="12">
        <v>4.5809300000000004</v>
      </c>
      <c r="AR1430" s="12"/>
      <c r="AS1430" s="13" t="s">
        <v>54</v>
      </c>
    </row>
    <row r="1431" spans="1:45" ht="21" customHeight="1">
      <c r="A1431" s="15">
        <v>45184</v>
      </c>
      <c r="B1431" s="13" t="s">
        <v>112</v>
      </c>
      <c r="C1431" s="13" t="s">
        <v>113</v>
      </c>
      <c r="D1431" s="15">
        <v>45329</v>
      </c>
      <c r="E1431" s="13">
        <f t="shared" si="343"/>
        <v>-145</v>
      </c>
      <c r="F1431" s="13" t="str">
        <f t="shared" si="334"/>
        <v>개봉전</v>
      </c>
      <c r="G1431" s="13" t="str">
        <f t="shared" si="344"/>
        <v>금</v>
      </c>
      <c r="H1431" s="13">
        <f t="shared" si="345"/>
        <v>0</v>
      </c>
      <c r="I1431" s="16">
        <v>44334</v>
      </c>
      <c r="J1431" s="16">
        <v>17490</v>
      </c>
      <c r="K1431" s="16">
        <v>26845</v>
      </c>
      <c r="L1431" s="17">
        <f t="shared" si="346"/>
        <v>0.39450534578427393</v>
      </c>
      <c r="M1431" s="17">
        <f t="shared" si="339"/>
        <v>8.2452328051370927E-2</v>
      </c>
      <c r="N1431" s="16">
        <f t="shared" si="341"/>
        <v>48677.285714285717</v>
      </c>
      <c r="O1431" s="16">
        <f t="shared" si="347"/>
        <v>46919.107142857145</v>
      </c>
      <c r="P1431" s="18">
        <f t="shared" si="348"/>
        <v>0.94490289137459227</v>
      </c>
      <c r="Q1431" s="16"/>
      <c r="R1431" s="16"/>
      <c r="S1431" s="16"/>
      <c r="T1431" s="16"/>
      <c r="U1431" s="16"/>
      <c r="V1431" s="16"/>
      <c r="W1431" s="16"/>
      <c r="X1431" s="13" t="s">
        <v>118</v>
      </c>
      <c r="Y1431" s="13"/>
      <c r="Z1431" s="12">
        <v>0.88273000000000001</v>
      </c>
      <c r="AA1431" s="17">
        <f t="shared" si="340"/>
        <v>-0.27110358779571442</v>
      </c>
      <c r="AB1431" s="12">
        <f t="shared" si="342"/>
        <v>1.0298542857142858</v>
      </c>
      <c r="AC1431" s="12">
        <f t="shared" si="349"/>
        <v>0.49645250000000002</v>
      </c>
      <c r="AD1431" s="18">
        <f t="shared" si="350"/>
        <v>2.0744266283567629</v>
      </c>
      <c r="AE1431" s="13" t="s">
        <v>114</v>
      </c>
      <c r="AF1431" s="19">
        <f t="shared" si="351"/>
        <v>20852.25</v>
      </c>
      <c r="AG1431" s="20">
        <f t="shared" si="352"/>
        <v>0.83875840736611162</v>
      </c>
      <c r="AH1431" s="20">
        <f t="shared" si="353"/>
        <v>1.778075445284292</v>
      </c>
      <c r="AI1431" s="13" t="s">
        <v>51</v>
      </c>
      <c r="AJ1431" s="13" t="s">
        <v>113</v>
      </c>
      <c r="AK1431" s="13" t="s">
        <v>52</v>
      </c>
      <c r="AL1431" s="13" t="s">
        <v>115</v>
      </c>
      <c r="AM1431" s="13" t="s">
        <v>116</v>
      </c>
      <c r="AN1431" s="12">
        <v>0.88273000000000001</v>
      </c>
      <c r="AO1431" s="12">
        <v>0</v>
      </c>
      <c r="AP1431" s="12">
        <v>2.7364799999999998</v>
      </c>
      <c r="AQ1431" s="12">
        <v>4.6428700000000003</v>
      </c>
      <c r="AR1431" s="12"/>
      <c r="AS1431" s="13" t="s">
        <v>54</v>
      </c>
    </row>
    <row r="1432" spans="1:45" ht="21" customHeight="1">
      <c r="A1432" s="15">
        <v>45185</v>
      </c>
      <c r="B1432" s="13" t="s">
        <v>112</v>
      </c>
      <c r="C1432" s="13" t="s">
        <v>113</v>
      </c>
      <c r="D1432" s="15">
        <v>45329</v>
      </c>
      <c r="E1432" s="13">
        <f t="shared" si="343"/>
        <v>-144</v>
      </c>
      <c r="F1432" s="13" t="str">
        <f t="shared" si="334"/>
        <v>개봉전</v>
      </c>
      <c r="G1432" s="13" t="str">
        <f t="shared" si="344"/>
        <v>토</v>
      </c>
      <c r="H1432" s="13">
        <f t="shared" si="345"/>
        <v>1</v>
      </c>
      <c r="I1432" s="16">
        <v>51051</v>
      </c>
      <c r="J1432" s="16">
        <v>29004</v>
      </c>
      <c r="K1432" s="16">
        <v>22046</v>
      </c>
      <c r="L1432" s="17">
        <f t="shared" si="346"/>
        <v>0.56813774460833288</v>
      </c>
      <c r="M1432" s="17">
        <f t="shared" si="339"/>
        <v>0.15150899986466371</v>
      </c>
      <c r="N1432" s="16">
        <f t="shared" si="341"/>
        <v>47172.857142857145</v>
      </c>
      <c r="O1432" s="16">
        <f t="shared" si="347"/>
        <v>46747.214285714283</v>
      </c>
      <c r="P1432" s="18">
        <f t="shared" si="348"/>
        <v>1.0920650733962758</v>
      </c>
      <c r="Q1432" s="16"/>
      <c r="R1432" s="16"/>
      <c r="S1432" s="16"/>
      <c r="T1432" s="16"/>
      <c r="U1432" s="16"/>
      <c r="V1432" s="16"/>
      <c r="W1432" s="16"/>
      <c r="X1432" s="13" t="s">
        <v>118</v>
      </c>
      <c r="Y1432" s="13"/>
      <c r="Z1432" s="12">
        <v>0.98338999999999999</v>
      </c>
      <c r="AA1432" s="17">
        <f t="shared" si="340"/>
        <v>0.11403260340081345</v>
      </c>
      <c r="AB1432" s="12">
        <f t="shared" si="342"/>
        <v>0.92764285714285699</v>
      </c>
      <c r="AC1432" s="12">
        <f t="shared" si="349"/>
        <v>0.5277021428571429</v>
      </c>
      <c r="AD1432" s="18">
        <f t="shared" si="350"/>
        <v>1.7578910180661977</v>
      </c>
      <c r="AE1432" s="13" t="s">
        <v>114</v>
      </c>
      <c r="AF1432" s="19">
        <f t="shared" si="351"/>
        <v>34526</v>
      </c>
      <c r="AG1432" s="20">
        <f t="shared" si="352"/>
        <v>0.840062561547819</v>
      </c>
      <c r="AH1432" s="20">
        <f t="shared" si="353"/>
        <v>1.8635323227524183</v>
      </c>
      <c r="AI1432" s="13" t="s">
        <v>51</v>
      </c>
      <c r="AJ1432" s="13" t="s">
        <v>113</v>
      </c>
      <c r="AK1432" s="13" t="s">
        <v>52</v>
      </c>
      <c r="AL1432" s="13" t="s">
        <v>115</v>
      </c>
      <c r="AM1432" s="13" t="s">
        <v>116</v>
      </c>
      <c r="AN1432" s="12">
        <v>0.98338999999999999</v>
      </c>
      <c r="AO1432" s="12">
        <v>0</v>
      </c>
      <c r="AP1432" s="12">
        <v>2.7597100000000001</v>
      </c>
      <c r="AQ1432" s="12">
        <v>4.7342500000000003</v>
      </c>
      <c r="AR1432" s="12"/>
      <c r="AS1432" s="13" t="s">
        <v>54</v>
      </c>
    </row>
    <row r="1433" spans="1:45" ht="21" customHeight="1">
      <c r="A1433" s="15">
        <v>45186</v>
      </c>
      <c r="B1433" s="13" t="s">
        <v>112</v>
      </c>
      <c r="C1433" s="13" t="s">
        <v>113</v>
      </c>
      <c r="D1433" s="15">
        <v>45329</v>
      </c>
      <c r="E1433" s="13">
        <f t="shared" si="343"/>
        <v>-143</v>
      </c>
      <c r="F1433" s="13" t="str">
        <f t="shared" si="334"/>
        <v>개봉전</v>
      </c>
      <c r="G1433" s="13" t="str">
        <f t="shared" si="344"/>
        <v>일</v>
      </c>
      <c r="H1433" s="13">
        <f t="shared" si="345"/>
        <v>1</v>
      </c>
      <c r="I1433" s="16">
        <v>50530</v>
      </c>
      <c r="J1433" s="16">
        <v>27741</v>
      </c>
      <c r="K1433" s="16">
        <v>22788</v>
      </c>
      <c r="L1433" s="17">
        <f t="shared" si="346"/>
        <v>0.54900059370670884</v>
      </c>
      <c r="M1433" s="17">
        <f t="shared" si="339"/>
        <v>-1.0205480793716082E-2</v>
      </c>
      <c r="N1433" s="16">
        <f t="shared" si="341"/>
        <v>45824</v>
      </c>
      <c r="O1433" s="16">
        <f t="shared" si="347"/>
        <v>46504.214285714283</v>
      </c>
      <c r="P1433" s="18">
        <f t="shared" si="348"/>
        <v>1.0865681912084773</v>
      </c>
      <c r="Q1433" s="16"/>
      <c r="R1433" s="16"/>
      <c r="S1433" s="16"/>
      <c r="T1433" s="16"/>
      <c r="U1433" s="16"/>
      <c r="V1433" s="16"/>
      <c r="W1433" s="16"/>
      <c r="X1433" s="13" t="s">
        <v>118</v>
      </c>
      <c r="Y1433" s="13"/>
      <c r="Z1433" s="12">
        <v>0.50331000000000004</v>
      </c>
      <c r="AA1433" s="17">
        <f t="shared" si="340"/>
        <v>-0.48818881623770827</v>
      </c>
      <c r="AB1433" s="12">
        <f t="shared" si="342"/>
        <v>0.83959000000000006</v>
      </c>
      <c r="AC1433" s="12">
        <f t="shared" si="349"/>
        <v>0.56243607142857144</v>
      </c>
      <c r="AD1433" s="18">
        <f t="shared" si="350"/>
        <v>1.4927740994055834</v>
      </c>
      <c r="AE1433" s="13" t="s">
        <v>114</v>
      </c>
      <c r="AF1433" s="19">
        <f t="shared" si="351"/>
        <v>34470.5</v>
      </c>
      <c r="AG1433" s="20">
        <f t="shared" si="352"/>
        <v>0.80477509754717802</v>
      </c>
      <c r="AH1433" s="20">
        <f t="shared" si="353"/>
        <v>0.89487503659146028</v>
      </c>
      <c r="AI1433" s="13" t="s">
        <v>51</v>
      </c>
      <c r="AJ1433" s="13" t="s">
        <v>113</v>
      </c>
      <c r="AK1433" s="13" t="s">
        <v>52</v>
      </c>
      <c r="AL1433" s="13" t="s">
        <v>115</v>
      </c>
      <c r="AM1433" s="13" t="s">
        <v>116</v>
      </c>
      <c r="AN1433" s="12">
        <v>0.50331000000000004</v>
      </c>
      <c r="AO1433" s="12">
        <v>0</v>
      </c>
      <c r="AP1433" s="12">
        <v>2.8774000000000002</v>
      </c>
      <c r="AQ1433" s="12">
        <v>5.7702999999999998</v>
      </c>
      <c r="AR1433" s="12"/>
      <c r="AS1433" s="13" t="s">
        <v>54</v>
      </c>
    </row>
    <row r="1434" spans="1:45" ht="21" customHeight="1">
      <c r="A1434" s="15">
        <v>45187</v>
      </c>
      <c r="B1434" s="13" t="s">
        <v>112</v>
      </c>
      <c r="C1434" s="13" t="s">
        <v>113</v>
      </c>
      <c r="D1434" s="15">
        <v>45329</v>
      </c>
      <c r="E1434" s="13">
        <f t="shared" si="343"/>
        <v>-142</v>
      </c>
      <c r="F1434" s="13" t="str">
        <f t="shared" si="334"/>
        <v>개봉전</v>
      </c>
      <c r="G1434" s="13" t="str">
        <f t="shared" si="344"/>
        <v>월</v>
      </c>
      <c r="H1434" s="13">
        <f t="shared" si="345"/>
        <v>0</v>
      </c>
      <c r="I1434" s="16">
        <v>43330</v>
      </c>
      <c r="J1434" s="16">
        <v>16790</v>
      </c>
      <c r="K1434" s="16">
        <v>26540</v>
      </c>
      <c r="L1434" s="17">
        <f t="shared" si="346"/>
        <v>0.38749134548811448</v>
      </c>
      <c r="M1434" s="17">
        <f t="shared" si="339"/>
        <v>-0.14248961013259454</v>
      </c>
      <c r="N1434" s="16">
        <f t="shared" si="341"/>
        <v>45593.428571428572</v>
      </c>
      <c r="O1434" s="16">
        <f t="shared" si="347"/>
        <v>46223.5</v>
      </c>
      <c r="P1434" s="18">
        <f t="shared" si="348"/>
        <v>0.93740197085897869</v>
      </c>
      <c r="Q1434" s="16"/>
      <c r="R1434" s="16"/>
      <c r="S1434" s="16"/>
      <c r="T1434" s="16"/>
      <c r="U1434" s="16"/>
      <c r="V1434" s="16"/>
      <c r="W1434" s="16"/>
      <c r="X1434" s="13" t="s">
        <v>118</v>
      </c>
      <c r="Y1434" s="13"/>
      <c r="Z1434" s="12">
        <v>0.35309000000000001</v>
      </c>
      <c r="AA1434" s="17">
        <f t="shared" si="340"/>
        <v>-0.29846416721304958</v>
      </c>
      <c r="AB1434" s="12">
        <f t="shared" si="342"/>
        <v>0.76149285714285708</v>
      </c>
      <c r="AC1434" s="12">
        <f t="shared" si="349"/>
        <v>0.58002428571428577</v>
      </c>
      <c r="AD1434" s="18">
        <f t="shared" si="350"/>
        <v>1.3128637470844815</v>
      </c>
      <c r="AE1434" s="13" t="s">
        <v>114</v>
      </c>
      <c r="AF1434" s="19">
        <f t="shared" si="351"/>
        <v>17234.75</v>
      </c>
      <c r="AG1434" s="20">
        <f t="shared" si="352"/>
        <v>0.97419457781516994</v>
      </c>
      <c r="AH1434" s="20">
        <f t="shared" si="353"/>
        <v>0.60875037252134756</v>
      </c>
      <c r="AI1434" s="13" t="s">
        <v>51</v>
      </c>
      <c r="AJ1434" s="13" t="s">
        <v>113</v>
      </c>
      <c r="AK1434" s="13" t="s">
        <v>52</v>
      </c>
      <c r="AL1434" s="13" t="s">
        <v>115</v>
      </c>
      <c r="AM1434" s="13" t="s">
        <v>116</v>
      </c>
      <c r="AN1434" s="12">
        <v>0.35309000000000001</v>
      </c>
      <c r="AO1434" s="12">
        <v>0</v>
      </c>
      <c r="AP1434" s="12">
        <v>3.4024000000000001</v>
      </c>
      <c r="AQ1434" s="12">
        <v>5.4187500000000002</v>
      </c>
      <c r="AR1434" s="12"/>
      <c r="AS1434" s="13" t="s">
        <v>54</v>
      </c>
    </row>
    <row r="1435" spans="1:45" ht="21" customHeight="1">
      <c r="A1435" s="15">
        <v>45188</v>
      </c>
      <c r="B1435" s="13" t="s">
        <v>112</v>
      </c>
      <c r="C1435" s="13" t="s">
        <v>113</v>
      </c>
      <c r="D1435" s="15">
        <v>45329</v>
      </c>
      <c r="E1435" s="13">
        <f t="shared" si="343"/>
        <v>-141</v>
      </c>
      <c r="F1435" s="13" t="str">
        <f t="shared" si="334"/>
        <v>개봉전</v>
      </c>
      <c r="G1435" s="13" t="str">
        <f t="shared" si="344"/>
        <v>화</v>
      </c>
      <c r="H1435" s="13">
        <f t="shared" si="345"/>
        <v>0</v>
      </c>
      <c r="I1435" s="16">
        <v>43771</v>
      </c>
      <c r="J1435" s="16">
        <v>17322</v>
      </c>
      <c r="K1435" s="16">
        <v>26450</v>
      </c>
      <c r="L1435" s="17">
        <f t="shared" si="346"/>
        <v>0.39574147266454957</v>
      </c>
      <c r="M1435" s="17">
        <f t="shared" si="339"/>
        <v>1.0177705977382878E-2</v>
      </c>
      <c r="N1435" s="16">
        <f t="shared" si="341"/>
        <v>45310.428571428572</v>
      </c>
      <c r="O1435" s="16">
        <f t="shared" si="347"/>
        <v>46145.142857142855</v>
      </c>
      <c r="P1435" s="18">
        <f t="shared" si="348"/>
        <v>0.94855053619634944</v>
      </c>
      <c r="Q1435" s="16"/>
      <c r="R1435" s="16"/>
      <c r="S1435" s="16"/>
      <c r="T1435" s="16"/>
      <c r="U1435" s="16"/>
      <c r="V1435" s="16"/>
      <c r="W1435" s="16"/>
      <c r="X1435" s="13" t="s">
        <v>118</v>
      </c>
      <c r="Y1435" s="13"/>
      <c r="Z1435" s="12">
        <v>0.19513</v>
      </c>
      <c r="AA1435" s="17">
        <f t="shared" si="340"/>
        <v>-0.44736469455379646</v>
      </c>
      <c r="AB1435" s="12">
        <f t="shared" si="342"/>
        <v>0.73317571428571426</v>
      </c>
      <c r="AC1435" s="12">
        <f t="shared" si="349"/>
        <v>0.59141785714285722</v>
      </c>
      <c r="AD1435" s="18">
        <f t="shared" si="350"/>
        <v>1.2396915403056816</v>
      </c>
      <c r="AE1435" s="13" t="s">
        <v>114</v>
      </c>
      <c r="AF1435" s="19">
        <f t="shared" si="351"/>
        <v>15832.25</v>
      </c>
      <c r="AG1435" s="20">
        <f t="shared" si="352"/>
        <v>1.094095911825546</v>
      </c>
      <c r="AH1435" s="20">
        <f t="shared" si="353"/>
        <v>0.32993592879098049</v>
      </c>
      <c r="AI1435" s="13" t="s">
        <v>51</v>
      </c>
      <c r="AJ1435" s="13" t="s">
        <v>113</v>
      </c>
      <c r="AK1435" s="13" t="s">
        <v>52</v>
      </c>
      <c r="AL1435" s="13" t="s">
        <v>115</v>
      </c>
      <c r="AM1435" s="13" t="s">
        <v>116</v>
      </c>
      <c r="AN1435" s="12">
        <v>0.19513</v>
      </c>
      <c r="AO1435" s="12">
        <v>0</v>
      </c>
      <c r="AP1435" s="12">
        <v>3.3466499999999999</v>
      </c>
      <c r="AQ1435" s="12">
        <v>5.0610099999999996</v>
      </c>
      <c r="AR1435" s="12"/>
      <c r="AS1435" s="13" t="s">
        <v>54</v>
      </c>
    </row>
    <row r="1436" spans="1:45" ht="21" customHeight="1">
      <c r="A1436" s="15">
        <v>45189</v>
      </c>
      <c r="B1436" s="13" t="s">
        <v>112</v>
      </c>
      <c r="C1436" s="13" t="s">
        <v>113</v>
      </c>
      <c r="D1436" s="15">
        <v>45329</v>
      </c>
      <c r="E1436" s="13">
        <f t="shared" si="343"/>
        <v>-140</v>
      </c>
      <c r="F1436" s="13" t="str">
        <f t="shared" si="334"/>
        <v>개봉전</v>
      </c>
      <c r="G1436" s="13" t="str">
        <f t="shared" si="344"/>
        <v>수</v>
      </c>
      <c r="H1436" s="13">
        <f t="shared" si="345"/>
        <v>0</v>
      </c>
      <c r="I1436" s="16">
        <v>41724</v>
      </c>
      <c r="J1436" s="16">
        <v>15533</v>
      </c>
      <c r="K1436" s="16">
        <v>26190</v>
      </c>
      <c r="L1436" s="17">
        <f t="shared" si="346"/>
        <v>0.37227974307353084</v>
      </c>
      <c r="M1436" s="17">
        <f t="shared" si="339"/>
        <v>-4.6766123689200634E-2</v>
      </c>
      <c r="N1436" s="16">
        <f t="shared" si="341"/>
        <v>45099.571428571428</v>
      </c>
      <c r="O1436" s="16">
        <f t="shared" si="347"/>
        <v>46126.75</v>
      </c>
      <c r="P1436" s="18">
        <f t="shared" si="348"/>
        <v>0.90455104684375121</v>
      </c>
      <c r="Q1436" s="16"/>
      <c r="R1436" s="16"/>
      <c r="S1436" s="16"/>
      <c r="T1436" s="16"/>
      <c r="U1436" s="16"/>
      <c r="V1436" s="16"/>
      <c r="W1436" s="16"/>
      <c r="X1436" s="13" t="s">
        <v>118</v>
      </c>
      <c r="Y1436" s="13"/>
      <c r="Z1436" s="12">
        <v>0.28494999999999998</v>
      </c>
      <c r="AA1436" s="17">
        <f t="shared" si="340"/>
        <v>0.4603085122738686</v>
      </c>
      <c r="AB1436" s="12">
        <f t="shared" si="342"/>
        <v>0.63052142857142857</v>
      </c>
      <c r="AC1436" s="12">
        <f t="shared" si="349"/>
        <v>0.59717000000000009</v>
      </c>
      <c r="AD1436" s="18">
        <f t="shared" si="350"/>
        <v>1.0558491360440552</v>
      </c>
      <c r="AE1436" s="13" t="s">
        <v>114</v>
      </c>
      <c r="AF1436" s="19">
        <f t="shared" si="351"/>
        <v>14858.5</v>
      </c>
      <c r="AG1436" s="20">
        <f t="shared" si="352"/>
        <v>1.0453948918127671</v>
      </c>
      <c r="AH1436" s="20">
        <f t="shared" si="353"/>
        <v>0.47716730579232036</v>
      </c>
      <c r="AI1436" s="13" t="s">
        <v>51</v>
      </c>
      <c r="AJ1436" s="13" t="s">
        <v>113</v>
      </c>
      <c r="AK1436" s="13" t="s">
        <v>52</v>
      </c>
      <c r="AL1436" s="13" t="s">
        <v>115</v>
      </c>
      <c r="AM1436" s="13" t="s">
        <v>116</v>
      </c>
      <c r="AN1436" s="12">
        <v>0.28494999999999998</v>
      </c>
      <c r="AO1436" s="12">
        <v>0</v>
      </c>
      <c r="AP1436" s="12">
        <v>3.0307200000000001</v>
      </c>
      <c r="AQ1436" s="12">
        <v>4.6087999999999996</v>
      </c>
      <c r="AR1436" s="12"/>
      <c r="AS1436" s="13" t="s">
        <v>54</v>
      </c>
    </row>
    <row r="1437" spans="1:45" ht="21" customHeight="1">
      <c r="A1437" s="15">
        <v>45190</v>
      </c>
      <c r="B1437" s="13" t="s">
        <v>112</v>
      </c>
      <c r="C1437" s="13" t="s">
        <v>113</v>
      </c>
      <c r="D1437" s="15">
        <v>45329</v>
      </c>
      <c r="E1437" s="13">
        <f t="shared" si="343"/>
        <v>-139</v>
      </c>
      <c r="F1437" s="13" t="str">
        <f t="shared" ref="F1437:F1500" si="354">IF(E1437&lt;0,"개봉전",IF(E1437=0,"개봉일","개봉후"))</f>
        <v>개봉전</v>
      </c>
      <c r="G1437" s="13" t="str">
        <f t="shared" si="344"/>
        <v>목</v>
      </c>
      <c r="H1437" s="13">
        <f t="shared" si="345"/>
        <v>0</v>
      </c>
      <c r="I1437" s="16">
        <v>37586</v>
      </c>
      <c r="J1437" s="16">
        <v>12187</v>
      </c>
      <c r="K1437" s="16">
        <v>25400</v>
      </c>
      <c r="L1437" s="17">
        <f t="shared" si="346"/>
        <v>0.32424306922790402</v>
      </c>
      <c r="M1437" s="17">
        <f t="shared" si="339"/>
        <v>-9.917553446457672E-2</v>
      </c>
      <c r="N1437" s="16">
        <f t="shared" si="341"/>
        <v>44618</v>
      </c>
      <c r="O1437" s="16">
        <f t="shared" si="347"/>
        <v>46138.035714285717</v>
      </c>
      <c r="P1437" s="18">
        <f t="shared" si="348"/>
        <v>0.8146423968448715</v>
      </c>
      <c r="Q1437" s="16"/>
      <c r="R1437" s="16"/>
      <c r="S1437" s="16"/>
      <c r="T1437" s="16"/>
      <c r="U1437" s="16"/>
      <c r="V1437" s="16"/>
      <c r="W1437" s="16"/>
      <c r="X1437" s="13" t="s">
        <v>118</v>
      </c>
      <c r="Y1437" s="13"/>
      <c r="Z1437" s="12">
        <v>0.36858000000000002</v>
      </c>
      <c r="AA1437" s="17">
        <f t="shared" si="340"/>
        <v>0.29349008597999671</v>
      </c>
      <c r="AB1437" s="12">
        <f t="shared" si="342"/>
        <v>0.51016857142857142</v>
      </c>
      <c r="AC1437" s="12">
        <f t="shared" si="349"/>
        <v>0.60707035714285706</v>
      </c>
      <c r="AD1437" s="18">
        <f t="shared" si="350"/>
        <v>0.84037799807859415</v>
      </c>
      <c r="AE1437" s="13" t="s">
        <v>114</v>
      </c>
      <c r="AF1437" s="19">
        <f t="shared" si="351"/>
        <v>14895.5</v>
      </c>
      <c r="AG1437" s="20">
        <f t="shared" si="352"/>
        <v>0.81816656037058177</v>
      </c>
      <c r="AH1437" s="20">
        <f t="shared" si="353"/>
        <v>0.60714544148507155</v>
      </c>
      <c r="AI1437" s="13" t="s">
        <v>51</v>
      </c>
      <c r="AJ1437" s="13" t="s">
        <v>113</v>
      </c>
      <c r="AK1437" s="13" t="s">
        <v>52</v>
      </c>
      <c r="AL1437" s="13" t="s">
        <v>115</v>
      </c>
      <c r="AM1437" s="13" t="s">
        <v>116</v>
      </c>
      <c r="AN1437" s="12">
        <v>0.36858000000000002</v>
      </c>
      <c r="AO1437" s="12">
        <v>0</v>
      </c>
      <c r="AP1437" s="12">
        <v>2.9269599999999998</v>
      </c>
      <c r="AQ1437" s="12">
        <v>4.3470800000000001</v>
      </c>
      <c r="AR1437" s="12"/>
      <c r="AS1437" s="13" t="s">
        <v>54</v>
      </c>
    </row>
    <row r="1438" spans="1:45" ht="21" customHeight="1">
      <c r="A1438" s="15">
        <v>45191</v>
      </c>
      <c r="B1438" s="13" t="s">
        <v>112</v>
      </c>
      <c r="C1438" s="13" t="s">
        <v>113</v>
      </c>
      <c r="D1438" s="15">
        <v>45329</v>
      </c>
      <c r="E1438" s="13">
        <f t="shared" si="343"/>
        <v>-138</v>
      </c>
      <c r="F1438" s="13" t="str">
        <f t="shared" si="354"/>
        <v>개봉전</v>
      </c>
      <c r="G1438" s="13" t="str">
        <f t="shared" si="344"/>
        <v>금</v>
      </c>
      <c r="H1438" s="13">
        <f t="shared" si="345"/>
        <v>0</v>
      </c>
      <c r="I1438" s="16">
        <v>43337</v>
      </c>
      <c r="J1438" s="16">
        <v>16838</v>
      </c>
      <c r="K1438" s="16">
        <v>26498</v>
      </c>
      <c r="L1438" s="17">
        <f t="shared" si="346"/>
        <v>0.38853635461614788</v>
      </c>
      <c r="M1438" s="17">
        <f t="shared" si="339"/>
        <v>0.15300909913265581</v>
      </c>
      <c r="N1438" s="16">
        <f t="shared" si="341"/>
        <v>44475.571428571428</v>
      </c>
      <c r="O1438" s="16">
        <f t="shared" si="347"/>
        <v>46079.25</v>
      </c>
      <c r="P1438" s="18">
        <f t="shared" si="348"/>
        <v>0.94048839770612591</v>
      </c>
      <c r="Q1438" s="16"/>
      <c r="R1438" s="16"/>
      <c r="S1438" s="16"/>
      <c r="T1438" s="16"/>
      <c r="U1438" s="16"/>
      <c r="V1438" s="16"/>
      <c r="W1438" s="16"/>
      <c r="X1438" s="13" t="s">
        <v>118</v>
      </c>
      <c r="Y1438" s="13"/>
      <c r="Z1438" s="12">
        <v>0.65353000000000006</v>
      </c>
      <c r="AA1438" s="17">
        <f t="shared" si="340"/>
        <v>0.77310217591838959</v>
      </c>
      <c r="AB1438" s="12">
        <f t="shared" si="342"/>
        <v>0.47742571428571423</v>
      </c>
      <c r="AC1438" s="12">
        <f t="shared" si="349"/>
        <v>0.61984678571428575</v>
      </c>
      <c r="AD1438" s="18">
        <f t="shared" si="350"/>
        <v>0.77023181419832421</v>
      </c>
      <c r="AE1438" s="13" t="s">
        <v>114</v>
      </c>
      <c r="AF1438" s="19">
        <f t="shared" si="351"/>
        <v>19340.25</v>
      </c>
      <c r="AG1438" s="20">
        <f t="shared" si="352"/>
        <v>0.87061956282881559</v>
      </c>
      <c r="AH1438" s="20">
        <f t="shared" si="353"/>
        <v>1.0543411937627445</v>
      </c>
      <c r="AI1438" s="13" t="s">
        <v>51</v>
      </c>
      <c r="AJ1438" s="13" t="s">
        <v>113</v>
      </c>
      <c r="AK1438" s="13" t="s">
        <v>52</v>
      </c>
      <c r="AL1438" s="13" t="s">
        <v>115</v>
      </c>
      <c r="AM1438" s="13" t="s">
        <v>116</v>
      </c>
      <c r="AN1438" s="12">
        <v>0.65353000000000006</v>
      </c>
      <c r="AO1438" s="12">
        <v>0</v>
      </c>
      <c r="AP1438" s="12">
        <v>2.7782900000000001</v>
      </c>
      <c r="AQ1438" s="12">
        <v>4.7048199999999998</v>
      </c>
      <c r="AR1438" s="12"/>
      <c r="AS1438" s="13" t="s">
        <v>54</v>
      </c>
    </row>
    <row r="1439" spans="1:45" ht="21" customHeight="1">
      <c r="A1439" s="15">
        <v>45192</v>
      </c>
      <c r="B1439" s="13" t="s">
        <v>112</v>
      </c>
      <c r="C1439" s="13" t="s">
        <v>113</v>
      </c>
      <c r="D1439" s="15">
        <v>45329</v>
      </c>
      <c r="E1439" s="13">
        <f t="shared" si="343"/>
        <v>-137</v>
      </c>
      <c r="F1439" s="13" t="str">
        <f t="shared" si="354"/>
        <v>개봉전</v>
      </c>
      <c r="G1439" s="13" t="str">
        <f t="shared" si="344"/>
        <v>토</v>
      </c>
      <c r="H1439" s="13">
        <f t="shared" si="345"/>
        <v>1</v>
      </c>
      <c r="I1439" s="16">
        <v>49196</v>
      </c>
      <c r="J1439" s="16">
        <v>25980</v>
      </c>
      <c r="K1439" s="16">
        <v>23216</v>
      </c>
      <c r="L1439" s="17">
        <f t="shared" si="346"/>
        <v>0.52809171477355887</v>
      </c>
      <c r="M1439" s="17">
        <f t="shared" si="339"/>
        <v>0.13519625262477786</v>
      </c>
      <c r="N1439" s="16">
        <f t="shared" si="341"/>
        <v>44210.571428571428</v>
      </c>
      <c r="O1439" s="16">
        <f t="shared" si="347"/>
        <v>45935.5</v>
      </c>
      <c r="P1439" s="18">
        <f t="shared" si="348"/>
        <v>1.070979961032317</v>
      </c>
      <c r="Q1439" s="16"/>
      <c r="R1439" s="16"/>
      <c r="S1439" s="16"/>
      <c r="T1439" s="16"/>
      <c r="U1439" s="16"/>
      <c r="V1439" s="16"/>
      <c r="W1439" s="16"/>
      <c r="X1439" s="13" t="s">
        <v>118</v>
      </c>
      <c r="Y1439" s="13"/>
      <c r="Z1439" s="12">
        <v>0.29424</v>
      </c>
      <c r="AA1439" s="17">
        <f t="shared" si="340"/>
        <v>-0.54976818202683897</v>
      </c>
      <c r="AB1439" s="12">
        <f t="shared" si="342"/>
        <v>0.37897571428571425</v>
      </c>
      <c r="AC1439" s="12">
        <f t="shared" si="349"/>
        <v>0.64285535714285724</v>
      </c>
      <c r="AD1439" s="18">
        <f t="shared" si="350"/>
        <v>0.58951941533170915</v>
      </c>
      <c r="AE1439" s="13" t="s">
        <v>114</v>
      </c>
      <c r="AF1439" s="19">
        <f t="shared" si="351"/>
        <v>32914</v>
      </c>
      <c r="AG1439" s="20">
        <f t="shared" si="352"/>
        <v>0.78932976848757364</v>
      </c>
      <c r="AH1439" s="20">
        <f t="shared" si="353"/>
        <v>0.45770793807760568</v>
      </c>
      <c r="AI1439" s="13" t="s">
        <v>51</v>
      </c>
      <c r="AJ1439" s="13" t="s">
        <v>113</v>
      </c>
      <c r="AK1439" s="13" t="s">
        <v>52</v>
      </c>
      <c r="AL1439" s="13" t="s">
        <v>115</v>
      </c>
      <c r="AM1439" s="13" t="s">
        <v>116</v>
      </c>
      <c r="AN1439" s="12">
        <v>0.29424</v>
      </c>
      <c r="AO1439" s="12">
        <v>0</v>
      </c>
      <c r="AP1439" s="12">
        <v>2.5847099999999998</v>
      </c>
      <c r="AQ1439" s="12">
        <v>5.5209599999999996</v>
      </c>
      <c r="AR1439" s="12"/>
      <c r="AS1439" s="13" t="s">
        <v>54</v>
      </c>
    </row>
    <row r="1440" spans="1:45" ht="21" customHeight="1">
      <c r="A1440" s="15">
        <v>45193</v>
      </c>
      <c r="B1440" s="13" t="s">
        <v>112</v>
      </c>
      <c r="C1440" s="13" t="s">
        <v>113</v>
      </c>
      <c r="D1440" s="15">
        <v>45329</v>
      </c>
      <c r="E1440" s="13">
        <f t="shared" si="343"/>
        <v>-136</v>
      </c>
      <c r="F1440" s="13" t="str">
        <f t="shared" si="354"/>
        <v>개봉전</v>
      </c>
      <c r="G1440" s="13" t="str">
        <f t="shared" si="344"/>
        <v>일</v>
      </c>
      <c r="H1440" s="13">
        <f t="shared" si="345"/>
        <v>1</v>
      </c>
      <c r="I1440" s="16">
        <v>45854</v>
      </c>
      <c r="J1440" s="16">
        <v>23600</v>
      </c>
      <c r="K1440" s="16">
        <v>22253</v>
      </c>
      <c r="L1440" s="17">
        <f t="shared" si="346"/>
        <v>0.51467701836262925</v>
      </c>
      <c r="M1440" s="17">
        <f t="shared" si="339"/>
        <v>-6.7932352223758041E-2</v>
      </c>
      <c r="N1440" s="16">
        <f t="shared" si="341"/>
        <v>43542.571428571428</v>
      </c>
      <c r="O1440" s="16">
        <f t="shared" si="347"/>
        <v>45529.75</v>
      </c>
      <c r="P1440" s="18">
        <f t="shared" si="348"/>
        <v>1.0071217171190265</v>
      </c>
      <c r="Q1440" s="16"/>
      <c r="R1440" s="16"/>
      <c r="S1440" s="16"/>
      <c r="T1440" s="16"/>
      <c r="U1440" s="16"/>
      <c r="V1440" s="16"/>
      <c r="W1440" s="16"/>
      <c r="X1440" s="13" t="s">
        <v>118</v>
      </c>
      <c r="Y1440" s="13"/>
      <c r="Z1440" s="12">
        <v>1.1274200000000001</v>
      </c>
      <c r="AA1440" s="17">
        <f t="shared" si="340"/>
        <v>2.8316340402392606</v>
      </c>
      <c r="AB1440" s="12">
        <f t="shared" si="342"/>
        <v>0.46813428571428567</v>
      </c>
      <c r="AC1440" s="12">
        <f t="shared" si="349"/>
        <v>0.65336392857142855</v>
      </c>
      <c r="AD1440" s="18">
        <f t="shared" si="350"/>
        <v>0.71649851674220066</v>
      </c>
      <c r="AE1440" s="13" t="s">
        <v>114</v>
      </c>
      <c r="AF1440" s="19">
        <f t="shared" si="351"/>
        <v>32345.25</v>
      </c>
      <c r="AG1440" s="20">
        <f t="shared" si="352"/>
        <v>0.72962799792859845</v>
      </c>
      <c r="AH1440" s="20">
        <f t="shared" si="353"/>
        <v>1.7255620500279052</v>
      </c>
      <c r="AI1440" s="13" t="s">
        <v>51</v>
      </c>
      <c r="AJ1440" s="13" t="s">
        <v>113</v>
      </c>
      <c r="AK1440" s="13" t="s">
        <v>52</v>
      </c>
      <c r="AL1440" s="13" t="s">
        <v>115</v>
      </c>
      <c r="AM1440" s="13" t="s">
        <v>116</v>
      </c>
      <c r="AN1440" s="12">
        <v>1.1274200000000001</v>
      </c>
      <c r="AO1440" s="12">
        <v>0</v>
      </c>
      <c r="AP1440" s="12">
        <v>2.95174</v>
      </c>
      <c r="AQ1440" s="12">
        <v>6.53688</v>
      </c>
      <c r="AR1440" s="12"/>
      <c r="AS1440" s="13" t="s">
        <v>54</v>
      </c>
    </row>
    <row r="1441" spans="1:45" ht="21" customHeight="1">
      <c r="A1441" s="15">
        <v>45194</v>
      </c>
      <c r="B1441" s="13" t="s">
        <v>112</v>
      </c>
      <c r="C1441" s="13" t="s">
        <v>113</v>
      </c>
      <c r="D1441" s="15">
        <v>45329</v>
      </c>
      <c r="E1441" s="13">
        <f t="shared" si="343"/>
        <v>-135</v>
      </c>
      <c r="F1441" s="13" t="str">
        <f t="shared" si="354"/>
        <v>개봉전</v>
      </c>
      <c r="G1441" s="13" t="str">
        <f t="shared" si="344"/>
        <v>월</v>
      </c>
      <c r="H1441" s="13">
        <f t="shared" si="345"/>
        <v>0</v>
      </c>
      <c r="I1441" s="16">
        <v>40506</v>
      </c>
      <c r="J1441" s="16">
        <v>14794</v>
      </c>
      <c r="K1441" s="16">
        <v>25711</v>
      </c>
      <c r="L1441" s="17">
        <f t="shared" si="346"/>
        <v>0.36522984249247026</v>
      </c>
      <c r="M1441" s="17">
        <f t="shared" si="339"/>
        <v>-0.11663104636454835</v>
      </c>
      <c r="N1441" s="16">
        <f t="shared" si="341"/>
        <v>43139.142857142855</v>
      </c>
      <c r="O1441" s="16">
        <f t="shared" si="347"/>
        <v>45077.142857142855</v>
      </c>
      <c r="P1441" s="18">
        <f t="shared" si="348"/>
        <v>0.89859288838182172</v>
      </c>
      <c r="Q1441" s="16"/>
      <c r="R1441" s="16"/>
      <c r="S1441" s="16"/>
      <c r="T1441" s="16"/>
      <c r="U1441" s="16"/>
      <c r="V1441" s="16"/>
      <c r="W1441" s="16"/>
      <c r="X1441" s="13" t="s">
        <v>118</v>
      </c>
      <c r="Y1441" s="13"/>
      <c r="Z1441" s="12">
        <v>0.46459</v>
      </c>
      <c r="AA1441" s="17">
        <f t="shared" si="340"/>
        <v>-0.58791754625605375</v>
      </c>
      <c r="AB1441" s="12">
        <f t="shared" si="342"/>
        <v>0.48406285714285718</v>
      </c>
      <c r="AC1441" s="12">
        <f t="shared" si="349"/>
        <v>0.69329714285714295</v>
      </c>
      <c r="AD1441" s="18">
        <f t="shared" si="350"/>
        <v>0.69820402713328444</v>
      </c>
      <c r="AE1441" s="13" t="s">
        <v>114</v>
      </c>
      <c r="AF1441" s="19">
        <f t="shared" si="351"/>
        <v>16538.25</v>
      </c>
      <c r="AG1441" s="20">
        <f t="shared" si="352"/>
        <v>0.89453237192568746</v>
      </c>
      <c r="AH1441" s="20">
        <f t="shared" si="353"/>
        <v>0.67011670938867685</v>
      </c>
      <c r="AI1441" s="13" t="s">
        <v>51</v>
      </c>
      <c r="AJ1441" s="13" t="s">
        <v>113</v>
      </c>
      <c r="AK1441" s="13" t="s">
        <v>52</v>
      </c>
      <c r="AL1441" s="13" t="s">
        <v>115</v>
      </c>
      <c r="AM1441" s="13" t="s">
        <v>116</v>
      </c>
      <c r="AN1441" s="12">
        <v>0.46459</v>
      </c>
      <c r="AO1441" s="12">
        <v>0</v>
      </c>
      <c r="AP1441" s="12">
        <v>3.5371299999999999</v>
      </c>
      <c r="AQ1441" s="12">
        <v>5.7919799999999997</v>
      </c>
      <c r="AR1441" s="12"/>
      <c r="AS1441" s="13" t="s">
        <v>54</v>
      </c>
    </row>
    <row r="1442" spans="1:45" ht="21" customHeight="1">
      <c r="A1442" s="15">
        <v>45195</v>
      </c>
      <c r="B1442" s="13" t="s">
        <v>112</v>
      </c>
      <c r="C1442" s="13" t="s">
        <v>113</v>
      </c>
      <c r="D1442" s="15">
        <v>45329</v>
      </c>
      <c r="E1442" s="13">
        <f t="shared" si="343"/>
        <v>-134</v>
      </c>
      <c r="F1442" s="13" t="str">
        <f t="shared" si="354"/>
        <v>개봉전</v>
      </c>
      <c r="G1442" s="13" t="str">
        <f t="shared" si="344"/>
        <v>화</v>
      </c>
      <c r="H1442" s="13">
        <f t="shared" si="345"/>
        <v>0</v>
      </c>
      <c r="I1442" s="16">
        <v>43550</v>
      </c>
      <c r="J1442" s="16">
        <v>17059</v>
      </c>
      <c r="K1442" s="16">
        <v>26492</v>
      </c>
      <c r="L1442" s="17">
        <f t="shared" si="346"/>
        <v>0.39171067738231918</v>
      </c>
      <c r="M1442" s="17">
        <f t="shared" si="339"/>
        <v>7.5149360588554703E-2</v>
      </c>
      <c r="N1442" s="16">
        <f t="shared" si="341"/>
        <v>43107.571428571428</v>
      </c>
      <c r="O1442" s="16">
        <f t="shared" si="347"/>
        <v>45010.285714285717</v>
      </c>
      <c r="P1442" s="18">
        <f t="shared" si="348"/>
        <v>0.96755662197846837</v>
      </c>
      <c r="Q1442" s="16"/>
      <c r="R1442" s="16"/>
      <c r="S1442" s="16"/>
      <c r="T1442" s="16"/>
      <c r="U1442" s="16"/>
      <c r="V1442" s="16"/>
      <c r="W1442" s="16"/>
      <c r="X1442" s="13" t="s">
        <v>118</v>
      </c>
      <c r="Y1442" s="13"/>
      <c r="Z1442" s="12">
        <v>0.26327</v>
      </c>
      <c r="AA1442" s="17">
        <f t="shared" si="340"/>
        <v>-0.43332831098387825</v>
      </c>
      <c r="AB1442" s="12">
        <f t="shared" si="342"/>
        <v>0.49379714285714282</v>
      </c>
      <c r="AC1442" s="12">
        <f t="shared" si="349"/>
        <v>0.70933678571428582</v>
      </c>
      <c r="AD1442" s="18">
        <f t="shared" si="350"/>
        <v>0.69613920045031985</v>
      </c>
      <c r="AE1442" s="13" t="s">
        <v>114</v>
      </c>
      <c r="AF1442" s="19">
        <f t="shared" si="351"/>
        <v>15647.75</v>
      </c>
      <c r="AG1442" s="20">
        <f t="shared" si="352"/>
        <v>1.0901886852742406</v>
      </c>
      <c r="AH1442" s="20">
        <f t="shared" si="353"/>
        <v>0.37114950937570956</v>
      </c>
      <c r="AI1442" s="13" t="s">
        <v>51</v>
      </c>
      <c r="AJ1442" s="13" t="s">
        <v>113</v>
      </c>
      <c r="AK1442" s="13" t="s">
        <v>52</v>
      </c>
      <c r="AL1442" s="13" t="s">
        <v>115</v>
      </c>
      <c r="AM1442" s="13" t="s">
        <v>116</v>
      </c>
      <c r="AN1442" s="12">
        <v>0.26327</v>
      </c>
      <c r="AO1442" s="12">
        <v>0</v>
      </c>
      <c r="AP1442" s="12">
        <v>3.4581499999999998</v>
      </c>
      <c r="AQ1442" s="12">
        <v>5.9112299999999998</v>
      </c>
      <c r="AR1442" s="12"/>
      <c r="AS1442" s="13" t="s">
        <v>54</v>
      </c>
    </row>
    <row r="1443" spans="1:45" ht="21" customHeight="1">
      <c r="A1443" s="15">
        <v>45196</v>
      </c>
      <c r="B1443" s="13" t="s">
        <v>112</v>
      </c>
      <c r="C1443" s="13" t="s">
        <v>113</v>
      </c>
      <c r="D1443" s="15">
        <v>45329</v>
      </c>
      <c r="E1443" s="13">
        <f t="shared" si="343"/>
        <v>-133</v>
      </c>
      <c r="F1443" s="13" t="str">
        <f t="shared" si="354"/>
        <v>개봉전</v>
      </c>
      <c r="G1443" s="13" t="str">
        <f t="shared" si="344"/>
        <v>수</v>
      </c>
      <c r="H1443" s="13">
        <f t="shared" si="345"/>
        <v>0</v>
      </c>
      <c r="I1443" s="16">
        <v>48310</v>
      </c>
      <c r="J1443" s="16">
        <v>21080</v>
      </c>
      <c r="K1443" s="16">
        <v>27230</v>
      </c>
      <c r="L1443" s="17">
        <f t="shared" si="346"/>
        <v>0.43634858207410476</v>
      </c>
      <c r="M1443" s="17">
        <f t="shared" si="339"/>
        <v>0.10929965556831234</v>
      </c>
      <c r="N1443" s="16">
        <f t="shared" si="341"/>
        <v>44048.428571428572</v>
      </c>
      <c r="O1443" s="16">
        <f t="shared" si="347"/>
        <v>45201.642857142855</v>
      </c>
      <c r="P1443" s="18">
        <f t="shared" si="348"/>
        <v>1.0687664639243517</v>
      </c>
      <c r="Q1443" s="16"/>
      <c r="R1443" s="16"/>
      <c r="S1443" s="16"/>
      <c r="T1443" s="16"/>
      <c r="U1443" s="16"/>
      <c r="V1443" s="16"/>
      <c r="W1443" s="16"/>
      <c r="X1443" s="13" t="s">
        <v>118</v>
      </c>
      <c r="Y1443" s="13"/>
      <c r="Z1443" s="12">
        <v>0.27875</v>
      </c>
      <c r="AA1443" s="17">
        <f t="shared" si="340"/>
        <v>5.8798951646598541E-2</v>
      </c>
      <c r="AB1443" s="12">
        <f t="shared" si="342"/>
        <v>0.49291142857142856</v>
      </c>
      <c r="AC1443" s="12">
        <f t="shared" si="349"/>
        <v>0.71813107142857135</v>
      </c>
      <c r="AD1443" s="18">
        <f t="shared" si="350"/>
        <v>0.68638086859392466</v>
      </c>
      <c r="AE1443" s="13" t="s">
        <v>114</v>
      </c>
      <c r="AF1443" s="19">
        <f t="shared" si="351"/>
        <v>14788.5</v>
      </c>
      <c r="AG1443" s="20">
        <f t="shared" si="352"/>
        <v>1.4254319234540351</v>
      </c>
      <c r="AH1443" s="20">
        <f t="shared" si="353"/>
        <v>0.38816033881598416</v>
      </c>
      <c r="AI1443" s="13" t="s">
        <v>51</v>
      </c>
      <c r="AJ1443" s="13" t="s">
        <v>113</v>
      </c>
      <c r="AK1443" s="13" t="s">
        <v>52</v>
      </c>
      <c r="AL1443" s="13" t="s">
        <v>115</v>
      </c>
      <c r="AM1443" s="13" t="s">
        <v>116</v>
      </c>
      <c r="AN1443" s="12">
        <v>0.27875</v>
      </c>
      <c r="AO1443" s="12">
        <v>0</v>
      </c>
      <c r="AP1443" s="12">
        <v>3.83602</v>
      </c>
      <c r="AQ1443" s="12">
        <v>6.7676299999999996</v>
      </c>
      <c r="AR1443" s="12"/>
      <c r="AS1443" s="13" t="s">
        <v>54</v>
      </c>
    </row>
    <row r="1444" spans="1:45" ht="21" customHeight="1">
      <c r="A1444" s="15">
        <v>45197</v>
      </c>
      <c r="B1444" s="13" t="s">
        <v>112</v>
      </c>
      <c r="C1444" s="13" t="s">
        <v>113</v>
      </c>
      <c r="D1444" s="15">
        <v>45329</v>
      </c>
      <c r="E1444" s="13">
        <f t="shared" si="343"/>
        <v>-132</v>
      </c>
      <c r="F1444" s="13" t="str">
        <f t="shared" si="354"/>
        <v>개봉전</v>
      </c>
      <c r="G1444" s="13" t="str">
        <f t="shared" si="344"/>
        <v>목</v>
      </c>
      <c r="H1444" s="13">
        <f t="shared" si="345"/>
        <v>0</v>
      </c>
      <c r="I1444" s="16">
        <v>86149</v>
      </c>
      <c r="J1444" s="16">
        <v>63861</v>
      </c>
      <c r="K1444" s="16">
        <v>22288</v>
      </c>
      <c r="L1444" s="17">
        <f t="shared" si="346"/>
        <v>0.74128544730641099</v>
      </c>
      <c r="M1444" s="17">
        <f t="shared" si="339"/>
        <v>0.78325398468226037</v>
      </c>
      <c r="N1444" s="16">
        <f t="shared" si="341"/>
        <v>50986</v>
      </c>
      <c r="O1444" s="16">
        <f t="shared" si="347"/>
        <v>45558.25</v>
      </c>
      <c r="P1444" s="18">
        <f t="shared" si="348"/>
        <v>1.890963766167489</v>
      </c>
      <c r="Q1444" s="16"/>
      <c r="R1444" s="16"/>
      <c r="S1444" s="16"/>
      <c r="T1444" s="16"/>
      <c r="U1444" s="16"/>
      <c r="V1444" s="16"/>
      <c r="W1444" s="16"/>
      <c r="X1444" s="13" t="s">
        <v>118</v>
      </c>
      <c r="Y1444" s="13"/>
      <c r="Z1444" s="12">
        <v>0.48318</v>
      </c>
      <c r="AA1444" s="17">
        <f t="shared" si="340"/>
        <v>0.7333811659192826</v>
      </c>
      <c r="AB1444" s="12">
        <f t="shared" si="342"/>
        <v>0.50928285714285715</v>
      </c>
      <c r="AC1444" s="12">
        <f t="shared" si="349"/>
        <v>0.72736749999999994</v>
      </c>
      <c r="AD1444" s="18">
        <f t="shared" si="350"/>
        <v>0.70017268731811244</v>
      </c>
      <c r="AE1444" s="13" t="s">
        <v>114</v>
      </c>
      <c r="AF1444" s="19">
        <f t="shared" si="351"/>
        <v>14268.25</v>
      </c>
      <c r="AG1444" s="20">
        <f t="shared" si="352"/>
        <v>4.4757415940987855</v>
      </c>
      <c r="AH1444" s="20">
        <f t="shared" si="353"/>
        <v>0.66428593523906421</v>
      </c>
      <c r="AI1444" s="13" t="s">
        <v>51</v>
      </c>
      <c r="AJ1444" s="13" t="s">
        <v>113</v>
      </c>
      <c r="AK1444" s="13" t="s">
        <v>52</v>
      </c>
      <c r="AL1444" s="13" t="s">
        <v>115</v>
      </c>
      <c r="AM1444" s="13" t="s">
        <v>116</v>
      </c>
      <c r="AN1444" s="12">
        <v>0.48318</v>
      </c>
      <c r="AO1444" s="12">
        <v>0</v>
      </c>
      <c r="AP1444" s="12">
        <v>4.2092499999999999</v>
      </c>
      <c r="AQ1444" s="12">
        <v>9.3260199999999998</v>
      </c>
      <c r="AR1444" s="12"/>
      <c r="AS1444" s="13" t="s">
        <v>54</v>
      </c>
    </row>
    <row r="1445" spans="1:45" ht="21" customHeight="1">
      <c r="A1445" s="15">
        <v>45198</v>
      </c>
      <c r="B1445" s="13" t="s">
        <v>112</v>
      </c>
      <c r="C1445" s="13" t="s">
        <v>113</v>
      </c>
      <c r="D1445" s="15">
        <v>45329</v>
      </c>
      <c r="E1445" s="13">
        <f t="shared" si="343"/>
        <v>-131</v>
      </c>
      <c r="F1445" s="13" t="str">
        <f t="shared" si="354"/>
        <v>개봉전</v>
      </c>
      <c r="G1445" s="13" t="str">
        <f t="shared" si="344"/>
        <v>금</v>
      </c>
      <c r="H1445" s="13">
        <f t="shared" si="345"/>
        <v>0</v>
      </c>
      <c r="I1445" s="16">
        <v>120942</v>
      </c>
      <c r="J1445" s="16">
        <v>100188</v>
      </c>
      <c r="K1445" s="16">
        <v>20755</v>
      </c>
      <c r="L1445" s="17">
        <f t="shared" si="346"/>
        <v>0.82839708289924097</v>
      </c>
      <c r="M1445" s="17">
        <f t="shared" si="339"/>
        <v>0.40387003911827191</v>
      </c>
      <c r="N1445" s="16">
        <f t="shared" si="341"/>
        <v>62072.428571428572</v>
      </c>
      <c r="O1445" s="16">
        <f t="shared" si="347"/>
        <v>47175.642857142855</v>
      </c>
      <c r="P1445" s="18">
        <f t="shared" si="348"/>
        <v>2.5636534591852032</v>
      </c>
      <c r="Q1445" s="16"/>
      <c r="R1445" s="16"/>
      <c r="S1445" s="16"/>
      <c r="T1445" s="16"/>
      <c r="U1445" s="16"/>
      <c r="V1445" s="16"/>
      <c r="W1445" s="16"/>
      <c r="X1445" s="13" t="s">
        <v>118</v>
      </c>
      <c r="Y1445" s="13"/>
      <c r="Z1445" s="12">
        <v>0.55750999999999995</v>
      </c>
      <c r="AA1445" s="17">
        <f t="shared" si="340"/>
        <v>0.15383500972722364</v>
      </c>
      <c r="AB1445" s="12">
        <f t="shared" si="342"/>
        <v>0.49556571428571428</v>
      </c>
      <c r="AC1445" s="12">
        <f t="shared" si="349"/>
        <v>0.74418178571428573</v>
      </c>
      <c r="AD1445" s="18">
        <f t="shared" si="350"/>
        <v>0.66592024126209559</v>
      </c>
      <c r="AE1445" s="13" t="s">
        <v>114</v>
      </c>
      <c r="AF1445" s="19">
        <f t="shared" si="351"/>
        <v>18272.75</v>
      </c>
      <c r="AG1445" s="20">
        <f t="shared" si="352"/>
        <v>5.4829185535838887</v>
      </c>
      <c r="AH1445" s="20">
        <f t="shared" si="353"/>
        <v>0.74915835176600942</v>
      </c>
      <c r="AI1445" s="13" t="s">
        <v>51</v>
      </c>
      <c r="AJ1445" s="13" t="s">
        <v>113</v>
      </c>
      <c r="AK1445" s="13" t="s">
        <v>52</v>
      </c>
      <c r="AL1445" s="13" t="s">
        <v>115</v>
      </c>
      <c r="AM1445" s="13" t="s">
        <v>116</v>
      </c>
      <c r="AN1445" s="12">
        <v>0.55750999999999995</v>
      </c>
      <c r="AO1445" s="12">
        <v>0</v>
      </c>
      <c r="AP1445" s="12">
        <v>4.9975199999999997</v>
      </c>
      <c r="AQ1445" s="12">
        <v>14.678179999999999</v>
      </c>
      <c r="AR1445" s="12"/>
      <c r="AS1445" s="13" t="s">
        <v>54</v>
      </c>
    </row>
    <row r="1446" spans="1:45" ht="21" customHeight="1">
      <c r="A1446" s="15">
        <v>45199</v>
      </c>
      <c r="B1446" s="13" t="s">
        <v>112</v>
      </c>
      <c r="C1446" s="13" t="s">
        <v>113</v>
      </c>
      <c r="D1446" s="15">
        <v>45329</v>
      </c>
      <c r="E1446" s="13">
        <f t="shared" si="343"/>
        <v>-130</v>
      </c>
      <c r="F1446" s="13" t="str">
        <f t="shared" si="354"/>
        <v>개봉전</v>
      </c>
      <c r="G1446" s="13" t="str">
        <f t="shared" si="344"/>
        <v>토</v>
      </c>
      <c r="H1446" s="13">
        <f t="shared" si="345"/>
        <v>1</v>
      </c>
      <c r="I1446" s="16">
        <v>114800</v>
      </c>
      <c r="J1446" s="16">
        <v>94612</v>
      </c>
      <c r="K1446" s="16">
        <v>20188</v>
      </c>
      <c r="L1446" s="17">
        <f t="shared" si="346"/>
        <v>0.82414634146341459</v>
      </c>
      <c r="M1446" s="17">
        <f t="shared" si="339"/>
        <v>-5.0784673645218326E-2</v>
      </c>
      <c r="N1446" s="16">
        <f t="shared" si="341"/>
        <v>71444.428571428565</v>
      </c>
      <c r="O1446" s="16">
        <f t="shared" si="347"/>
        <v>49906.75</v>
      </c>
      <c r="P1446" s="18">
        <f t="shared" si="348"/>
        <v>2.3002900409263276</v>
      </c>
      <c r="Q1446" s="16"/>
      <c r="R1446" s="16"/>
      <c r="S1446" s="16"/>
      <c r="T1446" s="16"/>
      <c r="U1446" s="16"/>
      <c r="V1446" s="16"/>
      <c r="W1446" s="16"/>
      <c r="X1446" s="13" t="s">
        <v>118</v>
      </c>
      <c r="Y1446" s="13"/>
      <c r="Z1446" s="12">
        <v>0.32985999999999999</v>
      </c>
      <c r="AA1446" s="17">
        <f t="shared" si="340"/>
        <v>-0.40833348280748327</v>
      </c>
      <c r="AB1446" s="12">
        <f t="shared" si="342"/>
        <v>0.50065428571428572</v>
      </c>
      <c r="AC1446" s="12">
        <f t="shared" si="349"/>
        <v>0.76376107142857141</v>
      </c>
      <c r="AD1446" s="18">
        <f t="shared" si="350"/>
        <v>0.65551165730120353</v>
      </c>
      <c r="AE1446" s="13" t="s">
        <v>114</v>
      </c>
      <c r="AF1446" s="19">
        <f t="shared" si="351"/>
        <v>29972</v>
      </c>
      <c r="AG1446" s="20">
        <f t="shared" si="352"/>
        <v>3.1566795675964232</v>
      </c>
      <c r="AH1446" s="20">
        <f t="shared" si="353"/>
        <v>0.43188899295825028</v>
      </c>
      <c r="AI1446" s="13" t="s">
        <v>51</v>
      </c>
      <c r="AJ1446" s="13" t="s">
        <v>113</v>
      </c>
      <c r="AK1446" s="13" t="s">
        <v>52</v>
      </c>
      <c r="AL1446" s="13" t="s">
        <v>115</v>
      </c>
      <c r="AM1446" s="13" t="s">
        <v>116</v>
      </c>
      <c r="AN1446" s="12">
        <v>0.32985999999999999</v>
      </c>
      <c r="AO1446" s="12">
        <v>0</v>
      </c>
      <c r="AP1446" s="12">
        <v>5.1833600000000004</v>
      </c>
      <c r="AQ1446" s="12">
        <v>17.27064</v>
      </c>
      <c r="AR1446" s="12"/>
      <c r="AS1446" s="13" t="s">
        <v>54</v>
      </c>
    </row>
    <row r="1447" spans="1:45" ht="21" customHeight="1">
      <c r="A1447" s="15">
        <v>45200</v>
      </c>
      <c r="B1447" s="13" t="s">
        <v>112</v>
      </c>
      <c r="C1447" s="13" t="s">
        <v>113</v>
      </c>
      <c r="D1447" s="15">
        <v>45329</v>
      </c>
      <c r="E1447" s="13">
        <f t="shared" si="343"/>
        <v>-129</v>
      </c>
      <c r="F1447" s="13" t="str">
        <f t="shared" si="354"/>
        <v>개봉전</v>
      </c>
      <c r="G1447" s="13" t="str">
        <f t="shared" si="344"/>
        <v>일</v>
      </c>
      <c r="H1447" s="13">
        <f t="shared" si="345"/>
        <v>1</v>
      </c>
      <c r="I1447" s="16">
        <v>100555</v>
      </c>
      <c r="J1447" s="16">
        <v>78351</v>
      </c>
      <c r="K1447" s="16">
        <v>22204</v>
      </c>
      <c r="L1447" s="17">
        <f t="shared" si="346"/>
        <v>0.77918552036199096</v>
      </c>
      <c r="M1447" s="17">
        <f t="shared" si="339"/>
        <v>-0.12408536585365859</v>
      </c>
      <c r="N1447" s="16">
        <f t="shared" si="341"/>
        <v>79258.857142857145</v>
      </c>
      <c r="O1447" s="16">
        <f t="shared" si="347"/>
        <v>52195.107142857145</v>
      </c>
      <c r="P1447" s="18">
        <f t="shared" si="348"/>
        <v>1.9265215746139313</v>
      </c>
      <c r="Q1447" s="16"/>
      <c r="R1447" s="16"/>
      <c r="S1447" s="16"/>
      <c r="T1447" s="16"/>
      <c r="U1447" s="16"/>
      <c r="V1447" s="16"/>
      <c r="W1447" s="16"/>
      <c r="X1447" s="13" t="s">
        <v>119</v>
      </c>
      <c r="Y1447" s="13"/>
      <c r="Z1447" s="12">
        <v>0.30042999999999997</v>
      </c>
      <c r="AA1447" s="17">
        <f t="shared" si="340"/>
        <v>-8.9219668950463848E-2</v>
      </c>
      <c r="AB1447" s="12">
        <f t="shared" si="342"/>
        <v>0.38251285714285715</v>
      </c>
      <c r="AC1447" s="12">
        <f t="shared" si="349"/>
        <v>0.77526535714285705</v>
      </c>
      <c r="AD1447" s="18">
        <f t="shared" si="350"/>
        <v>0.49339603997341008</v>
      </c>
      <c r="AE1447" s="13" t="s">
        <v>114</v>
      </c>
      <c r="AF1447" s="19">
        <f t="shared" si="351"/>
        <v>29225.75</v>
      </c>
      <c r="AG1447" s="20">
        <f t="shared" si="352"/>
        <v>2.6808892842784187</v>
      </c>
      <c r="AH1447" s="20">
        <f t="shared" si="353"/>
        <v>0.38751892785097086</v>
      </c>
      <c r="AI1447" s="13" t="s">
        <v>51</v>
      </c>
      <c r="AJ1447" s="13" t="s">
        <v>113</v>
      </c>
      <c r="AK1447" s="13" t="s">
        <v>52</v>
      </c>
      <c r="AL1447" s="13" t="s">
        <v>115</v>
      </c>
      <c r="AM1447" s="13" t="s">
        <v>116</v>
      </c>
      <c r="AN1447" s="12">
        <v>0.30042999999999997</v>
      </c>
      <c r="AO1447" s="12">
        <v>0</v>
      </c>
      <c r="AP1447" s="12">
        <v>4.3532799999999998</v>
      </c>
      <c r="AQ1447" s="12">
        <v>15.308490000000001</v>
      </c>
      <c r="AR1447" s="12"/>
      <c r="AS1447" s="13" t="s">
        <v>54</v>
      </c>
    </row>
    <row r="1448" spans="1:45" ht="21" customHeight="1">
      <c r="A1448" s="15">
        <v>45201</v>
      </c>
      <c r="B1448" s="13" t="s">
        <v>112</v>
      </c>
      <c r="C1448" s="13" t="s">
        <v>113</v>
      </c>
      <c r="D1448" s="15">
        <v>45329</v>
      </c>
      <c r="E1448" s="13">
        <f t="shared" si="343"/>
        <v>-128</v>
      </c>
      <c r="F1448" s="13" t="str">
        <f t="shared" si="354"/>
        <v>개봉전</v>
      </c>
      <c r="G1448" s="13" t="str">
        <f t="shared" si="344"/>
        <v>월</v>
      </c>
      <c r="H1448" s="13">
        <f t="shared" si="345"/>
        <v>0</v>
      </c>
      <c r="I1448" s="16">
        <v>78470</v>
      </c>
      <c r="J1448" s="16">
        <v>55282</v>
      </c>
      <c r="K1448" s="16">
        <v>23188</v>
      </c>
      <c r="L1448" s="17">
        <f t="shared" si="346"/>
        <v>0.70449853447177269</v>
      </c>
      <c r="M1448" s="17">
        <f t="shared" si="339"/>
        <v>-0.21963104768534636</v>
      </c>
      <c r="N1448" s="16">
        <f t="shared" si="341"/>
        <v>84682.28571428571</v>
      </c>
      <c r="O1448" s="16">
        <f t="shared" si="347"/>
        <v>53956.107142857145</v>
      </c>
      <c r="P1448" s="18">
        <f t="shared" si="348"/>
        <v>1.4543302724238154</v>
      </c>
      <c r="Q1448" s="16"/>
      <c r="R1448" s="16"/>
      <c r="S1448" s="16"/>
      <c r="T1448" s="16"/>
      <c r="U1448" s="16"/>
      <c r="V1448" s="16"/>
      <c r="W1448" s="16"/>
      <c r="X1448" s="13" t="s">
        <v>119</v>
      </c>
      <c r="Y1448" s="13"/>
      <c r="Z1448" s="12">
        <v>0.33605000000000002</v>
      </c>
      <c r="AA1448" s="17">
        <f t="shared" si="340"/>
        <v>0.11856339247079206</v>
      </c>
      <c r="AB1448" s="12">
        <f t="shared" si="342"/>
        <v>0.36415000000000003</v>
      </c>
      <c r="AC1448" s="12">
        <f t="shared" si="349"/>
        <v>0.78555285714285705</v>
      </c>
      <c r="AD1448" s="18">
        <f t="shared" si="350"/>
        <v>0.46355887664192835</v>
      </c>
      <c r="AE1448" s="13" t="s">
        <v>114</v>
      </c>
      <c r="AF1448" s="19">
        <f t="shared" si="351"/>
        <v>16076.25</v>
      </c>
      <c r="AG1448" s="20">
        <f t="shared" si="352"/>
        <v>3.4387372677085764</v>
      </c>
      <c r="AH1448" s="20">
        <f t="shared" si="353"/>
        <v>0.42778789096668957</v>
      </c>
      <c r="AI1448" s="13" t="s">
        <v>51</v>
      </c>
      <c r="AJ1448" s="13" t="s">
        <v>113</v>
      </c>
      <c r="AK1448" s="13" t="s">
        <v>52</v>
      </c>
      <c r="AL1448" s="13" t="s">
        <v>115</v>
      </c>
      <c r="AM1448" s="13" t="s">
        <v>116</v>
      </c>
      <c r="AN1448" s="12">
        <v>0.33605000000000002</v>
      </c>
      <c r="AO1448" s="12">
        <v>0</v>
      </c>
      <c r="AP1448" s="12">
        <v>3.6920000000000002</v>
      </c>
      <c r="AQ1448" s="12">
        <v>10.670249999999999</v>
      </c>
      <c r="AR1448" s="12"/>
      <c r="AS1448" s="13" t="s">
        <v>54</v>
      </c>
    </row>
    <row r="1449" spans="1:45" ht="21" customHeight="1">
      <c r="A1449" s="15">
        <v>45202</v>
      </c>
      <c r="B1449" s="13" t="s">
        <v>112</v>
      </c>
      <c r="C1449" s="13" t="s">
        <v>113</v>
      </c>
      <c r="D1449" s="15">
        <v>45329</v>
      </c>
      <c r="E1449" s="13">
        <f t="shared" si="343"/>
        <v>-127</v>
      </c>
      <c r="F1449" s="13" t="str">
        <f t="shared" si="354"/>
        <v>개봉전</v>
      </c>
      <c r="G1449" s="13" t="str">
        <f t="shared" si="344"/>
        <v>화</v>
      </c>
      <c r="H1449" s="13">
        <f t="shared" si="345"/>
        <v>0</v>
      </c>
      <c r="I1449" s="16">
        <v>52098</v>
      </c>
      <c r="J1449" s="16">
        <v>29099</v>
      </c>
      <c r="K1449" s="16">
        <v>22998</v>
      </c>
      <c r="L1449" s="17">
        <f t="shared" si="346"/>
        <v>0.55854351414641634</v>
      </c>
      <c r="M1449" s="17">
        <f t="shared" si="339"/>
        <v>-0.3360774818401937</v>
      </c>
      <c r="N1449" s="16">
        <f t="shared" si="341"/>
        <v>85903.428571428565</v>
      </c>
      <c r="O1449" s="16">
        <f t="shared" si="347"/>
        <v>55296.464285714283</v>
      </c>
      <c r="P1449" s="18">
        <f t="shared" si="348"/>
        <v>0.94215788790422539</v>
      </c>
      <c r="Q1449" s="16"/>
      <c r="R1449" s="16"/>
      <c r="S1449" s="16"/>
      <c r="T1449" s="16"/>
      <c r="U1449" s="16"/>
      <c r="V1449" s="16"/>
      <c r="W1449" s="16"/>
      <c r="X1449" s="13" t="s">
        <v>119</v>
      </c>
      <c r="Y1449" s="13"/>
      <c r="Z1449" s="12">
        <v>0.22455</v>
      </c>
      <c r="AA1449" s="17">
        <f t="shared" si="340"/>
        <v>-0.33179586371075731</v>
      </c>
      <c r="AB1449" s="12">
        <f t="shared" si="342"/>
        <v>0.3586185714285714</v>
      </c>
      <c r="AC1449" s="12">
        <f t="shared" si="349"/>
        <v>0.79700178571428559</v>
      </c>
      <c r="AD1449" s="18">
        <f t="shared" si="350"/>
        <v>0.44995955825515721</v>
      </c>
      <c r="AE1449" s="13" t="s">
        <v>114</v>
      </c>
      <c r="AF1449" s="19">
        <f t="shared" si="351"/>
        <v>16652.25</v>
      </c>
      <c r="AG1449" s="20">
        <f t="shared" si="352"/>
        <v>1.7474515455869326</v>
      </c>
      <c r="AH1449" s="20">
        <f t="shared" si="353"/>
        <v>0.2817434088918066</v>
      </c>
      <c r="AI1449" s="13" t="s">
        <v>51</v>
      </c>
      <c r="AJ1449" s="13" t="s">
        <v>113</v>
      </c>
      <c r="AK1449" s="13" t="s">
        <v>52</v>
      </c>
      <c r="AL1449" s="13" t="s">
        <v>115</v>
      </c>
      <c r="AM1449" s="13" t="s">
        <v>116</v>
      </c>
      <c r="AN1449" s="12">
        <v>0.22455</v>
      </c>
      <c r="AO1449" s="12">
        <v>0</v>
      </c>
      <c r="AP1449" s="12">
        <v>2.9346999999999999</v>
      </c>
      <c r="AQ1449" s="12">
        <v>6.6530300000000002</v>
      </c>
      <c r="AR1449" s="12"/>
      <c r="AS1449" s="13" t="s">
        <v>54</v>
      </c>
    </row>
    <row r="1450" spans="1:45" ht="21" customHeight="1">
      <c r="A1450" s="15">
        <v>45203</v>
      </c>
      <c r="B1450" s="13" t="s">
        <v>112</v>
      </c>
      <c r="C1450" s="13" t="s">
        <v>113</v>
      </c>
      <c r="D1450" s="15">
        <v>45329</v>
      </c>
      <c r="E1450" s="13">
        <f t="shared" si="343"/>
        <v>-126</v>
      </c>
      <c r="F1450" s="13" t="str">
        <f t="shared" si="354"/>
        <v>개봉전</v>
      </c>
      <c r="G1450" s="13" t="str">
        <f t="shared" si="344"/>
        <v>수</v>
      </c>
      <c r="H1450" s="13">
        <f t="shared" si="345"/>
        <v>0</v>
      </c>
      <c r="I1450" s="16">
        <v>40831</v>
      </c>
      <c r="J1450" s="16">
        <v>13797</v>
      </c>
      <c r="K1450" s="16">
        <v>27034</v>
      </c>
      <c r="L1450" s="17">
        <f t="shared" si="346"/>
        <v>0.33790502314417969</v>
      </c>
      <c r="M1450" s="17">
        <f t="shared" si="339"/>
        <v>-0.21626549963530273</v>
      </c>
      <c r="N1450" s="16">
        <f t="shared" si="341"/>
        <v>84835</v>
      </c>
      <c r="O1450" s="16">
        <f t="shared" si="347"/>
        <v>55748.464285714283</v>
      </c>
      <c r="P1450" s="18">
        <f t="shared" si="348"/>
        <v>0.73241479425762535</v>
      </c>
      <c r="Q1450" s="16"/>
      <c r="R1450" s="16"/>
      <c r="S1450" s="16"/>
      <c r="T1450" s="16"/>
      <c r="U1450" s="16"/>
      <c r="V1450" s="16"/>
      <c r="W1450" s="16"/>
      <c r="X1450" s="13" t="s">
        <v>119</v>
      </c>
      <c r="Y1450" s="13"/>
      <c r="Z1450" s="12">
        <v>0.32521</v>
      </c>
      <c r="AA1450" s="17">
        <f t="shared" si="340"/>
        <v>0.44827432643063903</v>
      </c>
      <c r="AB1450" s="12">
        <f t="shared" si="342"/>
        <v>0.36525571428571418</v>
      </c>
      <c r="AC1450" s="12">
        <f t="shared" si="349"/>
        <v>0.80319642857142859</v>
      </c>
      <c r="AD1450" s="18">
        <f t="shared" si="350"/>
        <v>0.45475266235354261</v>
      </c>
      <c r="AE1450" s="13" t="s">
        <v>114</v>
      </c>
      <c r="AF1450" s="19">
        <f t="shared" si="351"/>
        <v>16742.25</v>
      </c>
      <c r="AG1450" s="20">
        <f t="shared" si="352"/>
        <v>0.82408278457196615</v>
      </c>
      <c r="AH1450" s="20">
        <f t="shared" si="353"/>
        <v>0.40489472865114828</v>
      </c>
      <c r="AI1450" s="13" t="s">
        <v>51</v>
      </c>
      <c r="AJ1450" s="13" t="s">
        <v>113</v>
      </c>
      <c r="AK1450" s="13" t="s">
        <v>52</v>
      </c>
      <c r="AL1450" s="13" t="s">
        <v>115</v>
      </c>
      <c r="AM1450" s="13" t="s">
        <v>116</v>
      </c>
      <c r="AN1450" s="12">
        <v>0.32521</v>
      </c>
      <c r="AO1450" s="12">
        <v>0</v>
      </c>
      <c r="AP1450" s="12">
        <v>3.32342</v>
      </c>
      <c r="AQ1450" s="12">
        <v>5.6014900000000001</v>
      </c>
      <c r="AR1450" s="12"/>
      <c r="AS1450" s="13" t="s">
        <v>54</v>
      </c>
    </row>
    <row r="1451" spans="1:45" ht="21" customHeight="1">
      <c r="A1451" s="15">
        <v>45204</v>
      </c>
      <c r="B1451" s="13" t="s">
        <v>112</v>
      </c>
      <c r="C1451" s="13" t="s">
        <v>113</v>
      </c>
      <c r="D1451" s="15">
        <v>45329</v>
      </c>
      <c r="E1451" s="13">
        <f t="shared" si="343"/>
        <v>-125</v>
      </c>
      <c r="F1451" s="13" t="str">
        <f t="shared" si="354"/>
        <v>개봉전</v>
      </c>
      <c r="G1451" s="13" t="str">
        <f t="shared" si="344"/>
        <v>목</v>
      </c>
      <c r="H1451" s="13">
        <f t="shared" si="345"/>
        <v>0</v>
      </c>
      <c r="I1451" s="16">
        <v>41548</v>
      </c>
      <c r="J1451" s="16">
        <v>14966</v>
      </c>
      <c r="K1451" s="16">
        <v>26582</v>
      </c>
      <c r="L1451" s="17">
        <f t="shared" si="346"/>
        <v>0.36020987773178009</v>
      </c>
      <c r="M1451" s="17">
        <f t="shared" ref="M1451:M1514" si="355">IF(COUNT(I1450:I1451)=2,IFERROR(I1451/I1450-1,""),"")</f>
        <v>1.7560187112732883E-2</v>
      </c>
      <c r="N1451" s="16">
        <f t="shared" si="341"/>
        <v>78463.428571428565</v>
      </c>
      <c r="O1451" s="16">
        <f t="shared" si="347"/>
        <v>55789.214285714283</v>
      </c>
      <c r="P1451" s="18">
        <f t="shared" si="348"/>
        <v>0.7447317645883933</v>
      </c>
      <c r="Q1451" s="16"/>
      <c r="R1451" s="16"/>
      <c r="S1451" s="16"/>
      <c r="T1451" s="16"/>
      <c r="U1451" s="16"/>
      <c r="V1451" s="16"/>
      <c r="W1451" s="16"/>
      <c r="X1451" s="13" t="s">
        <v>119</v>
      </c>
      <c r="Y1451" s="13"/>
      <c r="Z1451" s="12">
        <v>0.63185000000000002</v>
      </c>
      <c r="AA1451" s="17">
        <f t="shared" ref="AA1451:AA1514" si="356">IF(COUNT(Z1450:Z1451)=2,IFERROR(Z1451/Z1450-1,""),"")</f>
        <v>0.94289843485747671</v>
      </c>
      <c r="AB1451" s="12">
        <f t="shared" si="342"/>
        <v>0.38649428571428573</v>
      </c>
      <c r="AC1451" s="12">
        <f t="shared" si="349"/>
        <v>0.81276464285714278</v>
      </c>
      <c r="AD1451" s="18">
        <f t="shared" si="350"/>
        <v>0.47553038768471462</v>
      </c>
      <c r="AE1451" s="13" t="s">
        <v>114</v>
      </c>
      <c r="AF1451" s="19">
        <f t="shared" si="351"/>
        <v>26524.5</v>
      </c>
      <c r="AG1451" s="20">
        <f t="shared" si="352"/>
        <v>0.56423306754132974</v>
      </c>
      <c r="AH1451" s="20">
        <f t="shared" si="353"/>
        <v>0.77740832546410166</v>
      </c>
      <c r="AI1451" s="13" t="s">
        <v>51</v>
      </c>
      <c r="AJ1451" s="13" t="s">
        <v>113</v>
      </c>
      <c r="AK1451" s="13" t="s">
        <v>52</v>
      </c>
      <c r="AL1451" s="13" t="s">
        <v>115</v>
      </c>
      <c r="AM1451" s="13" t="s">
        <v>116</v>
      </c>
      <c r="AN1451" s="12">
        <v>0.63185000000000002</v>
      </c>
      <c r="AO1451" s="12">
        <v>0</v>
      </c>
      <c r="AP1451" s="12">
        <v>3.0043899999999999</v>
      </c>
      <c r="AQ1451" s="12">
        <v>5.5287100000000002</v>
      </c>
      <c r="AR1451" s="12"/>
      <c r="AS1451" s="13" t="s">
        <v>54</v>
      </c>
    </row>
    <row r="1452" spans="1:45" ht="21" customHeight="1">
      <c r="A1452" s="15">
        <v>45205</v>
      </c>
      <c r="B1452" s="13" t="s">
        <v>112</v>
      </c>
      <c r="C1452" s="13" t="s">
        <v>113</v>
      </c>
      <c r="D1452" s="15">
        <v>45329</v>
      </c>
      <c r="E1452" s="13">
        <f t="shared" si="343"/>
        <v>-124</v>
      </c>
      <c r="F1452" s="13" t="str">
        <f t="shared" si="354"/>
        <v>개봉전</v>
      </c>
      <c r="G1452" s="13" t="str">
        <f t="shared" si="344"/>
        <v>금</v>
      </c>
      <c r="H1452" s="13">
        <f t="shared" si="345"/>
        <v>0</v>
      </c>
      <c r="I1452" s="16">
        <v>47250</v>
      </c>
      <c r="J1452" s="16">
        <v>20268</v>
      </c>
      <c r="K1452" s="16">
        <v>26982</v>
      </c>
      <c r="L1452" s="17">
        <f t="shared" si="346"/>
        <v>0.42895238095238097</v>
      </c>
      <c r="M1452" s="17">
        <f t="shared" si="355"/>
        <v>0.13723885626263588</v>
      </c>
      <c r="N1452" s="16">
        <f t="shared" si="341"/>
        <v>67936</v>
      </c>
      <c r="O1452" s="16">
        <f t="shared" si="347"/>
        <v>55797.071428571428</v>
      </c>
      <c r="P1452" s="18">
        <f t="shared" si="348"/>
        <v>0.84681863743488839</v>
      </c>
      <c r="Q1452" s="16"/>
      <c r="R1452" s="16"/>
      <c r="S1452" s="16"/>
      <c r="T1452" s="16"/>
      <c r="U1452" s="16"/>
      <c r="V1452" s="16"/>
      <c r="W1452" s="16"/>
      <c r="X1452" s="13" t="s">
        <v>119</v>
      </c>
      <c r="Y1452" s="13"/>
      <c r="Z1452" s="12">
        <v>0.40573999999999999</v>
      </c>
      <c r="AA1452" s="17">
        <f t="shared" si="356"/>
        <v>-0.35785392102555991</v>
      </c>
      <c r="AB1452" s="12">
        <f t="shared" si="342"/>
        <v>0.36481285714285711</v>
      </c>
      <c r="AC1452" s="12">
        <f t="shared" si="349"/>
        <v>0.68151571428571434</v>
      </c>
      <c r="AD1452" s="18">
        <f t="shared" si="350"/>
        <v>0.53529632478865374</v>
      </c>
      <c r="AE1452" s="13" t="s">
        <v>114</v>
      </c>
      <c r="AF1452" s="19">
        <f t="shared" si="351"/>
        <v>38849.25</v>
      </c>
      <c r="AG1452" s="20">
        <f t="shared" si="352"/>
        <v>0.52170891329948454</v>
      </c>
      <c r="AH1452" s="20">
        <f t="shared" si="353"/>
        <v>0.5953494416856544</v>
      </c>
      <c r="AI1452" s="13" t="s">
        <v>51</v>
      </c>
      <c r="AJ1452" s="13" t="s">
        <v>113</v>
      </c>
      <c r="AK1452" s="13" t="s">
        <v>52</v>
      </c>
      <c r="AL1452" s="13" t="s">
        <v>115</v>
      </c>
      <c r="AM1452" s="13" t="s">
        <v>116</v>
      </c>
      <c r="AN1452" s="12">
        <v>0.40573999999999999</v>
      </c>
      <c r="AO1452" s="12">
        <v>0</v>
      </c>
      <c r="AP1452" s="12">
        <v>3.20417</v>
      </c>
      <c r="AQ1452" s="12">
        <v>6.4997199999999999</v>
      </c>
      <c r="AR1452" s="12"/>
      <c r="AS1452" s="13" t="s">
        <v>54</v>
      </c>
    </row>
    <row r="1453" spans="1:45" ht="21" customHeight="1">
      <c r="A1453" s="15">
        <v>45206</v>
      </c>
      <c r="B1453" s="13" t="s">
        <v>112</v>
      </c>
      <c r="C1453" s="13" t="s">
        <v>113</v>
      </c>
      <c r="D1453" s="15">
        <v>45329</v>
      </c>
      <c r="E1453" s="13">
        <f t="shared" si="343"/>
        <v>-123</v>
      </c>
      <c r="F1453" s="13" t="str">
        <f t="shared" si="354"/>
        <v>개봉전</v>
      </c>
      <c r="G1453" s="13" t="str">
        <f t="shared" si="344"/>
        <v>토</v>
      </c>
      <c r="H1453" s="13">
        <f t="shared" si="345"/>
        <v>1</v>
      </c>
      <c r="I1453" s="16">
        <v>66388</v>
      </c>
      <c r="J1453" s="16">
        <v>42161</v>
      </c>
      <c r="K1453" s="16">
        <v>24227</v>
      </c>
      <c r="L1453" s="17">
        <f t="shared" si="346"/>
        <v>0.63506959088991988</v>
      </c>
      <c r="M1453" s="17">
        <f t="shared" si="355"/>
        <v>0.40503703703703708</v>
      </c>
      <c r="N1453" s="16">
        <f t="shared" si="341"/>
        <v>61020</v>
      </c>
      <c r="O1453" s="16">
        <f t="shared" si="347"/>
        <v>55790.321428571428</v>
      </c>
      <c r="P1453" s="18">
        <f t="shared" si="348"/>
        <v>1.1899555030346405</v>
      </c>
      <c r="Q1453" s="16"/>
      <c r="R1453" s="16"/>
      <c r="S1453" s="16"/>
      <c r="T1453" s="16"/>
      <c r="U1453" s="16"/>
      <c r="V1453" s="16"/>
      <c r="W1453" s="16"/>
      <c r="X1453" s="13" t="s">
        <v>119</v>
      </c>
      <c r="Y1453" s="13"/>
      <c r="Z1453" s="12">
        <v>1.3070600000000001</v>
      </c>
      <c r="AA1453" s="17">
        <f t="shared" si="356"/>
        <v>2.2214225858924439</v>
      </c>
      <c r="AB1453" s="12">
        <f t="shared" si="342"/>
        <v>0.50441285714285722</v>
      </c>
      <c r="AC1453" s="12">
        <f t="shared" si="349"/>
        <v>0.59191464285714324</v>
      </c>
      <c r="AD1453" s="18">
        <f t="shared" si="350"/>
        <v>0.85217161499516358</v>
      </c>
      <c r="AE1453" s="13" t="s">
        <v>114</v>
      </c>
      <c r="AF1453" s="19">
        <f t="shared" si="351"/>
        <v>46773.75</v>
      </c>
      <c r="AG1453" s="20">
        <f t="shared" si="352"/>
        <v>0.90138165103289769</v>
      </c>
      <c r="AH1453" s="20">
        <f t="shared" si="353"/>
        <v>2.2081900080911749</v>
      </c>
      <c r="AI1453" s="13" t="s">
        <v>51</v>
      </c>
      <c r="AJ1453" s="13" t="s">
        <v>113</v>
      </c>
      <c r="AK1453" s="13" t="s">
        <v>52</v>
      </c>
      <c r="AL1453" s="13" t="s">
        <v>115</v>
      </c>
      <c r="AM1453" s="13" t="s">
        <v>116</v>
      </c>
      <c r="AN1453" s="12">
        <v>1.3070600000000001</v>
      </c>
      <c r="AO1453" s="12">
        <v>0</v>
      </c>
      <c r="AP1453" s="12">
        <v>2.9238599999999999</v>
      </c>
      <c r="AQ1453" s="12">
        <v>7.4351099999999999</v>
      </c>
      <c r="AR1453" s="12"/>
      <c r="AS1453" s="13" t="s">
        <v>54</v>
      </c>
    </row>
    <row r="1454" spans="1:45" ht="21" customHeight="1">
      <c r="A1454" s="15">
        <v>45207</v>
      </c>
      <c r="B1454" s="13" t="s">
        <v>112</v>
      </c>
      <c r="C1454" s="13" t="s">
        <v>113</v>
      </c>
      <c r="D1454" s="15">
        <v>45329</v>
      </c>
      <c r="E1454" s="13">
        <f t="shared" si="343"/>
        <v>-122</v>
      </c>
      <c r="F1454" s="13" t="str">
        <f t="shared" si="354"/>
        <v>개봉전</v>
      </c>
      <c r="G1454" s="13" t="str">
        <f t="shared" si="344"/>
        <v>일</v>
      </c>
      <c r="H1454" s="13">
        <f t="shared" si="345"/>
        <v>1</v>
      </c>
      <c r="I1454" s="16">
        <v>71932</v>
      </c>
      <c r="J1454" s="16">
        <v>49525</v>
      </c>
      <c r="K1454" s="16">
        <v>22407</v>
      </c>
      <c r="L1454" s="17">
        <f t="shared" si="346"/>
        <v>0.68849746983261972</v>
      </c>
      <c r="M1454" s="17">
        <f t="shared" si="355"/>
        <v>8.3509067903837941E-2</v>
      </c>
      <c r="N1454" s="16">
        <f t="shared" si="341"/>
        <v>56931</v>
      </c>
      <c r="O1454" s="16">
        <f t="shared" si="347"/>
        <v>55961.964285714283</v>
      </c>
      <c r="P1454" s="18">
        <f t="shared" si="348"/>
        <v>1.285373037171293</v>
      </c>
      <c r="Q1454" s="16"/>
      <c r="R1454" s="16"/>
      <c r="S1454" s="16"/>
      <c r="T1454" s="16"/>
      <c r="U1454" s="16"/>
      <c r="V1454" s="16"/>
      <c r="W1454" s="16"/>
      <c r="X1454" s="13" t="s">
        <v>119</v>
      </c>
      <c r="Y1454" s="13"/>
      <c r="Z1454" s="12">
        <v>0.73096000000000005</v>
      </c>
      <c r="AA1454" s="17">
        <f t="shared" si="356"/>
        <v>-0.44076017933377198</v>
      </c>
      <c r="AB1454" s="12">
        <f t="shared" si="342"/>
        <v>0.5659171428571429</v>
      </c>
      <c r="AC1454" s="12">
        <f t="shared" si="349"/>
        <v>0.5779214285714287</v>
      </c>
      <c r="AD1454" s="18">
        <f t="shared" si="350"/>
        <v>0.97922851598709648</v>
      </c>
      <c r="AE1454" s="13" t="s">
        <v>114</v>
      </c>
      <c r="AF1454" s="19">
        <f t="shared" si="351"/>
        <v>41636.75</v>
      </c>
      <c r="AG1454" s="20">
        <f t="shared" si="352"/>
        <v>1.1894540279920984</v>
      </c>
      <c r="AH1454" s="20">
        <f t="shared" si="353"/>
        <v>1.2648086121445079</v>
      </c>
      <c r="AI1454" s="13" t="s">
        <v>51</v>
      </c>
      <c r="AJ1454" s="13" t="s">
        <v>113</v>
      </c>
      <c r="AK1454" s="13" t="s">
        <v>52</v>
      </c>
      <c r="AL1454" s="13" t="s">
        <v>115</v>
      </c>
      <c r="AM1454" s="13" t="s">
        <v>116</v>
      </c>
      <c r="AN1454" s="12">
        <v>0.73096000000000005</v>
      </c>
      <c r="AO1454" s="12">
        <v>0</v>
      </c>
      <c r="AP1454" s="12">
        <v>3.0059399999999998</v>
      </c>
      <c r="AQ1454" s="12">
        <v>8.4649599999999996</v>
      </c>
      <c r="AR1454" s="12"/>
      <c r="AS1454" s="13" t="s">
        <v>54</v>
      </c>
    </row>
    <row r="1455" spans="1:45" ht="21" customHeight="1">
      <c r="A1455" s="15">
        <v>45208</v>
      </c>
      <c r="B1455" s="13" t="s">
        <v>112</v>
      </c>
      <c r="C1455" s="13" t="s">
        <v>113</v>
      </c>
      <c r="D1455" s="15">
        <v>45329</v>
      </c>
      <c r="E1455" s="13">
        <f t="shared" si="343"/>
        <v>-121</v>
      </c>
      <c r="F1455" s="13" t="str">
        <f t="shared" si="354"/>
        <v>개봉전</v>
      </c>
      <c r="G1455" s="13" t="str">
        <f t="shared" si="344"/>
        <v>월</v>
      </c>
      <c r="H1455" s="13">
        <f t="shared" si="345"/>
        <v>0</v>
      </c>
      <c r="I1455" s="16">
        <v>56973</v>
      </c>
      <c r="J1455" s="16">
        <v>33554</v>
      </c>
      <c r="K1455" s="16">
        <v>23418</v>
      </c>
      <c r="L1455" s="17">
        <f t="shared" si="346"/>
        <v>0.58894564091762769</v>
      </c>
      <c r="M1455" s="17">
        <f t="shared" si="355"/>
        <v>-0.20796029583495523</v>
      </c>
      <c r="N1455" s="16">
        <f t="shared" si="341"/>
        <v>53860</v>
      </c>
      <c r="O1455" s="16">
        <f t="shared" si="347"/>
        <v>56389.107142857145</v>
      </c>
      <c r="P1455" s="18">
        <f t="shared" si="348"/>
        <v>1.0103547100978849</v>
      </c>
      <c r="Q1455" s="16"/>
      <c r="R1455" s="16"/>
      <c r="S1455" s="16"/>
      <c r="T1455" s="16"/>
      <c r="U1455" s="16"/>
      <c r="V1455" s="16"/>
      <c r="W1455" s="16"/>
      <c r="X1455" s="13" t="s">
        <v>119</v>
      </c>
      <c r="Y1455" s="13"/>
      <c r="Z1455" s="12">
        <v>0.40110000000000001</v>
      </c>
      <c r="AA1455" s="17">
        <f t="shared" si="356"/>
        <v>-0.45126956331399803</v>
      </c>
      <c r="AB1455" s="12">
        <f t="shared" si="342"/>
        <v>0.57521</v>
      </c>
      <c r="AC1455" s="12">
        <f t="shared" si="349"/>
        <v>0.5640385714285715</v>
      </c>
      <c r="AD1455" s="18">
        <f t="shared" si="350"/>
        <v>1.0198061429436183</v>
      </c>
      <c r="AE1455" s="13" t="s">
        <v>114</v>
      </c>
      <c r="AF1455" s="19">
        <f t="shared" si="351"/>
        <v>26283</v>
      </c>
      <c r="AG1455" s="20">
        <f t="shared" si="352"/>
        <v>1.2766426968002131</v>
      </c>
      <c r="AH1455" s="20">
        <f t="shared" si="353"/>
        <v>0.71112157983116653</v>
      </c>
      <c r="AI1455" s="13" t="s">
        <v>51</v>
      </c>
      <c r="AJ1455" s="13" t="s">
        <v>113</v>
      </c>
      <c r="AK1455" s="13" t="s">
        <v>52</v>
      </c>
      <c r="AL1455" s="13" t="s">
        <v>115</v>
      </c>
      <c r="AM1455" s="13" t="s">
        <v>116</v>
      </c>
      <c r="AN1455" s="12">
        <v>0.40110000000000001</v>
      </c>
      <c r="AO1455" s="12">
        <v>0</v>
      </c>
      <c r="AP1455" s="12">
        <v>2.5150199999999998</v>
      </c>
      <c r="AQ1455" s="12">
        <v>5.7702999999999998</v>
      </c>
      <c r="AR1455" s="12"/>
      <c r="AS1455" s="13" t="s">
        <v>54</v>
      </c>
    </row>
    <row r="1456" spans="1:45" ht="21" customHeight="1">
      <c r="A1456" s="15">
        <v>45209</v>
      </c>
      <c r="B1456" s="13" t="s">
        <v>112</v>
      </c>
      <c r="C1456" s="13" t="s">
        <v>113</v>
      </c>
      <c r="D1456" s="15">
        <v>45329</v>
      </c>
      <c r="E1456" s="13">
        <f t="shared" si="343"/>
        <v>-120</v>
      </c>
      <c r="F1456" s="13" t="str">
        <f t="shared" si="354"/>
        <v>개봉전</v>
      </c>
      <c r="G1456" s="13" t="str">
        <f t="shared" si="344"/>
        <v>화</v>
      </c>
      <c r="H1456" s="13">
        <f t="shared" si="345"/>
        <v>0</v>
      </c>
      <c r="I1456" s="16">
        <v>42430</v>
      </c>
      <c r="J1456" s="16">
        <v>15726</v>
      </c>
      <c r="K1456" s="16">
        <v>26705</v>
      </c>
      <c r="L1456" s="17">
        <f t="shared" si="346"/>
        <v>0.37063398538769737</v>
      </c>
      <c r="M1456" s="17">
        <f t="shared" si="355"/>
        <v>-0.25526126410755967</v>
      </c>
      <c r="N1456" s="16">
        <f t="shared" ref="N1456:N1519" si="357">IF(COUNT(I1450:I1456)=7,AVERAGE(I1450:I1456),"")</f>
        <v>52478.857142857145</v>
      </c>
      <c r="O1456" s="16">
        <f t="shared" si="347"/>
        <v>56818.714285714283</v>
      </c>
      <c r="P1456" s="18">
        <f t="shared" si="348"/>
        <v>0.74676100178261196</v>
      </c>
      <c r="Q1456" s="16"/>
      <c r="R1456" s="16"/>
      <c r="S1456" s="16"/>
      <c r="T1456" s="16"/>
      <c r="U1456" s="16"/>
      <c r="V1456" s="16"/>
      <c r="W1456" s="16"/>
      <c r="X1456" s="13" t="s">
        <v>119</v>
      </c>
      <c r="Y1456" s="13"/>
      <c r="Z1456" s="12">
        <v>0.36082999999999998</v>
      </c>
      <c r="AA1456" s="17">
        <f t="shared" si="356"/>
        <v>-0.10039890301670418</v>
      </c>
      <c r="AB1456" s="12">
        <f t="shared" ref="AB1456:AB1519" si="358">IF(COUNT(Z1450:Z1456)=7,AVERAGE(Z1450:Z1456),"")</f>
        <v>0.59467857142857139</v>
      </c>
      <c r="AC1456" s="12">
        <f t="shared" si="349"/>
        <v>0.54622892857142868</v>
      </c>
      <c r="AD1456" s="18">
        <f t="shared" si="350"/>
        <v>1.0886984198802043</v>
      </c>
      <c r="AE1456" s="13" t="s">
        <v>114</v>
      </c>
      <c r="AF1456" s="19">
        <f t="shared" si="351"/>
        <v>20574</v>
      </c>
      <c r="AG1456" s="20">
        <f t="shared" si="352"/>
        <v>0.76436278798483526</v>
      </c>
      <c r="AH1456" s="20">
        <f t="shared" si="353"/>
        <v>0.66058383422439948</v>
      </c>
      <c r="AI1456" s="13" t="s">
        <v>51</v>
      </c>
      <c r="AJ1456" s="13" t="s">
        <v>113</v>
      </c>
      <c r="AK1456" s="13" t="s">
        <v>52</v>
      </c>
      <c r="AL1456" s="13" t="s">
        <v>115</v>
      </c>
      <c r="AM1456" s="13" t="s">
        <v>116</v>
      </c>
      <c r="AN1456" s="12">
        <v>0.36082999999999998</v>
      </c>
      <c r="AO1456" s="12">
        <v>0</v>
      </c>
      <c r="AP1456" s="12">
        <v>2.95329</v>
      </c>
      <c r="AQ1456" s="12">
        <v>4.6692</v>
      </c>
      <c r="AR1456" s="12"/>
      <c r="AS1456" s="13" t="s">
        <v>54</v>
      </c>
    </row>
    <row r="1457" spans="1:45" ht="21" customHeight="1">
      <c r="A1457" s="15">
        <v>45210</v>
      </c>
      <c r="B1457" s="13" t="s">
        <v>112</v>
      </c>
      <c r="C1457" s="13" t="s">
        <v>113</v>
      </c>
      <c r="D1457" s="15">
        <v>45329</v>
      </c>
      <c r="E1457" s="13">
        <f t="shared" si="343"/>
        <v>-119</v>
      </c>
      <c r="F1457" s="13" t="str">
        <f t="shared" si="354"/>
        <v>개봉전</v>
      </c>
      <c r="G1457" s="13" t="str">
        <f t="shared" si="344"/>
        <v>수</v>
      </c>
      <c r="H1457" s="13">
        <f t="shared" si="345"/>
        <v>0</v>
      </c>
      <c r="I1457" s="16">
        <v>42546</v>
      </c>
      <c r="J1457" s="16">
        <v>15750</v>
      </c>
      <c r="K1457" s="16">
        <v>26796</v>
      </c>
      <c r="L1457" s="17">
        <f t="shared" si="346"/>
        <v>0.37018756169792694</v>
      </c>
      <c r="M1457" s="17">
        <f t="shared" si="355"/>
        <v>2.7339146830072103E-3</v>
      </c>
      <c r="N1457" s="16">
        <f t="shared" si="357"/>
        <v>52723.857142857145</v>
      </c>
      <c r="O1457" s="16">
        <f t="shared" si="347"/>
        <v>56700.071428571428</v>
      </c>
      <c r="P1457" s="18">
        <f t="shared" si="348"/>
        <v>0.75036942508260884</v>
      </c>
      <c r="Q1457" s="16"/>
      <c r="R1457" s="16"/>
      <c r="S1457" s="16"/>
      <c r="T1457" s="16"/>
      <c r="U1457" s="16"/>
      <c r="V1457" s="16"/>
      <c r="W1457" s="16"/>
      <c r="X1457" s="13" t="s">
        <v>119</v>
      </c>
      <c r="Y1457" s="13"/>
      <c r="Z1457" s="12">
        <v>0.68140000000000001</v>
      </c>
      <c r="AA1457" s="17">
        <f t="shared" si="356"/>
        <v>0.88842391153728917</v>
      </c>
      <c r="AB1457" s="12">
        <f t="shared" si="358"/>
        <v>0.64556285714285722</v>
      </c>
      <c r="AC1457" s="12">
        <f t="shared" si="349"/>
        <v>0.54506750000000015</v>
      </c>
      <c r="AD1457" s="18">
        <f t="shared" si="350"/>
        <v>1.1843723156175281</v>
      </c>
      <c r="AE1457" s="13" t="s">
        <v>114</v>
      </c>
      <c r="AF1457" s="19">
        <f t="shared" si="351"/>
        <v>16800</v>
      </c>
      <c r="AG1457" s="20">
        <f t="shared" si="352"/>
        <v>0.9375</v>
      </c>
      <c r="AH1457" s="20">
        <f t="shared" si="353"/>
        <v>1.2501203979323658</v>
      </c>
      <c r="AI1457" s="13" t="s">
        <v>51</v>
      </c>
      <c r="AJ1457" s="13" t="s">
        <v>113</v>
      </c>
      <c r="AK1457" s="13" t="s">
        <v>52</v>
      </c>
      <c r="AL1457" s="13" t="s">
        <v>115</v>
      </c>
      <c r="AM1457" s="13" t="s">
        <v>116</v>
      </c>
      <c r="AN1457" s="12">
        <v>0.68140000000000001</v>
      </c>
      <c r="AO1457" s="12">
        <v>0</v>
      </c>
      <c r="AP1457" s="12">
        <v>2.7535099999999999</v>
      </c>
      <c r="AQ1457" s="12">
        <v>4.5034900000000002</v>
      </c>
      <c r="AR1457" s="12"/>
      <c r="AS1457" s="13" t="s">
        <v>54</v>
      </c>
    </row>
    <row r="1458" spans="1:45" ht="21" customHeight="1">
      <c r="A1458" s="15">
        <v>45211</v>
      </c>
      <c r="B1458" s="13" t="s">
        <v>112</v>
      </c>
      <c r="C1458" s="13" t="s">
        <v>113</v>
      </c>
      <c r="D1458" s="15">
        <v>45329</v>
      </c>
      <c r="E1458" s="13">
        <f t="shared" si="343"/>
        <v>-118</v>
      </c>
      <c r="F1458" s="13" t="str">
        <f t="shared" si="354"/>
        <v>개봉전</v>
      </c>
      <c r="G1458" s="13" t="str">
        <f t="shared" si="344"/>
        <v>목</v>
      </c>
      <c r="H1458" s="13">
        <f t="shared" si="345"/>
        <v>0</v>
      </c>
      <c r="I1458" s="16">
        <v>43071</v>
      </c>
      <c r="J1458" s="16">
        <v>16233</v>
      </c>
      <c r="K1458" s="16">
        <v>26838</v>
      </c>
      <c r="L1458" s="17">
        <f t="shared" si="346"/>
        <v>0.37688932228181377</v>
      </c>
      <c r="M1458" s="17">
        <f t="shared" si="355"/>
        <v>1.2339585389930852E-2</v>
      </c>
      <c r="N1458" s="16">
        <f t="shared" si="357"/>
        <v>52941.428571428572</v>
      </c>
      <c r="O1458" s="16">
        <f t="shared" si="347"/>
        <v>56676.714285714283</v>
      </c>
      <c r="P1458" s="18">
        <f t="shared" si="348"/>
        <v>0.75994172461857612</v>
      </c>
      <c r="Q1458" s="16"/>
      <c r="R1458" s="16"/>
      <c r="S1458" s="16"/>
      <c r="T1458" s="16"/>
      <c r="U1458" s="16"/>
      <c r="V1458" s="16"/>
      <c r="W1458" s="16"/>
      <c r="X1458" s="13" t="s">
        <v>119</v>
      </c>
      <c r="Y1458" s="13"/>
      <c r="Z1458" s="12">
        <v>1.7406900000000001</v>
      </c>
      <c r="AA1458" s="17">
        <f t="shared" si="356"/>
        <v>1.5545788083357794</v>
      </c>
      <c r="AB1458" s="12">
        <f t="shared" si="358"/>
        <v>0.80396857142857148</v>
      </c>
      <c r="AC1458" s="12">
        <f t="shared" si="349"/>
        <v>0.53356285714285723</v>
      </c>
      <c r="AD1458" s="18">
        <f t="shared" si="350"/>
        <v>1.5067926124649926</v>
      </c>
      <c r="AE1458" s="13" t="s">
        <v>114</v>
      </c>
      <c r="AF1458" s="19">
        <f t="shared" si="351"/>
        <v>26574.5</v>
      </c>
      <c r="AG1458" s="20">
        <f t="shared" si="352"/>
        <v>0.61084874597828742</v>
      </c>
      <c r="AH1458" s="20">
        <f t="shared" si="353"/>
        <v>3.2623897572651765</v>
      </c>
      <c r="AI1458" s="13" t="s">
        <v>51</v>
      </c>
      <c r="AJ1458" s="13" t="s">
        <v>113</v>
      </c>
      <c r="AK1458" s="13" t="s">
        <v>52</v>
      </c>
      <c r="AL1458" s="13" t="s">
        <v>115</v>
      </c>
      <c r="AM1458" s="13" t="s">
        <v>116</v>
      </c>
      <c r="AN1458" s="12">
        <v>1.7406900000000001</v>
      </c>
      <c r="AO1458" s="12">
        <v>9.2899999999999996E-3</v>
      </c>
      <c r="AP1458" s="12">
        <v>2.8588200000000001</v>
      </c>
      <c r="AQ1458" s="12">
        <v>4.4709700000000003</v>
      </c>
      <c r="AR1458" s="12"/>
      <c r="AS1458" s="13" t="s">
        <v>54</v>
      </c>
    </row>
    <row r="1459" spans="1:45" ht="21" customHeight="1">
      <c r="A1459" s="15">
        <v>45212</v>
      </c>
      <c r="B1459" s="13" t="s">
        <v>112</v>
      </c>
      <c r="C1459" s="13" t="s">
        <v>113</v>
      </c>
      <c r="D1459" s="15">
        <v>45329</v>
      </c>
      <c r="E1459" s="13">
        <f t="shared" si="343"/>
        <v>-117</v>
      </c>
      <c r="F1459" s="13" t="str">
        <f t="shared" si="354"/>
        <v>개봉전</v>
      </c>
      <c r="G1459" s="13" t="str">
        <f t="shared" si="344"/>
        <v>금</v>
      </c>
      <c r="H1459" s="13">
        <f t="shared" si="345"/>
        <v>0</v>
      </c>
      <c r="I1459" s="16">
        <v>45840</v>
      </c>
      <c r="J1459" s="16">
        <v>19240</v>
      </c>
      <c r="K1459" s="16">
        <v>26600</v>
      </c>
      <c r="L1459" s="17">
        <f t="shared" si="346"/>
        <v>0.41972076788830714</v>
      </c>
      <c r="M1459" s="17">
        <f t="shared" si="355"/>
        <v>6.4289196907431956E-2</v>
      </c>
      <c r="N1459" s="16">
        <f t="shared" si="357"/>
        <v>52740</v>
      </c>
      <c r="O1459" s="16">
        <f t="shared" si="347"/>
        <v>56752.214285714283</v>
      </c>
      <c r="P1459" s="18">
        <f t="shared" si="348"/>
        <v>0.80772178807371897</v>
      </c>
      <c r="Q1459" s="16"/>
      <c r="R1459" s="16"/>
      <c r="S1459" s="16"/>
      <c r="T1459" s="16"/>
      <c r="U1459" s="16"/>
      <c r="V1459" s="16"/>
      <c r="W1459" s="16"/>
      <c r="X1459" s="13" t="s">
        <v>119</v>
      </c>
      <c r="Y1459" s="13"/>
      <c r="Z1459" s="12">
        <v>0.54822000000000004</v>
      </c>
      <c r="AA1459" s="17">
        <f t="shared" si="356"/>
        <v>-0.68505592609827137</v>
      </c>
      <c r="AB1459" s="12">
        <f t="shared" si="358"/>
        <v>0.82432285714285725</v>
      </c>
      <c r="AC1459" s="12">
        <f t="shared" si="349"/>
        <v>0.55247857142857149</v>
      </c>
      <c r="AD1459" s="18">
        <f t="shared" si="350"/>
        <v>1.4920449403338203</v>
      </c>
      <c r="AE1459" s="13" t="s">
        <v>114</v>
      </c>
      <c r="AF1459" s="19">
        <f t="shared" si="351"/>
        <v>38696</v>
      </c>
      <c r="AG1459" s="20">
        <f t="shared" si="352"/>
        <v>0.49720901385156091</v>
      </c>
      <c r="AH1459" s="20">
        <f t="shared" si="353"/>
        <v>0.9922918794523381</v>
      </c>
      <c r="AI1459" s="13" t="s">
        <v>51</v>
      </c>
      <c r="AJ1459" s="13" t="s">
        <v>113</v>
      </c>
      <c r="AK1459" s="13" t="s">
        <v>52</v>
      </c>
      <c r="AL1459" s="13" t="s">
        <v>115</v>
      </c>
      <c r="AM1459" s="13" t="s">
        <v>116</v>
      </c>
      <c r="AN1459" s="12">
        <v>0.54822000000000004</v>
      </c>
      <c r="AO1459" s="12">
        <v>0</v>
      </c>
      <c r="AP1459" s="12">
        <v>2.48095</v>
      </c>
      <c r="AQ1459" s="12">
        <v>4.51898</v>
      </c>
      <c r="AR1459" s="12"/>
      <c r="AS1459" s="13" t="s">
        <v>54</v>
      </c>
    </row>
    <row r="1460" spans="1:45" ht="21" customHeight="1">
      <c r="A1460" s="15">
        <v>45213</v>
      </c>
      <c r="B1460" s="13" t="s">
        <v>112</v>
      </c>
      <c r="C1460" s="13" t="s">
        <v>113</v>
      </c>
      <c r="D1460" s="15">
        <v>45329</v>
      </c>
      <c r="E1460" s="13">
        <f t="shared" si="343"/>
        <v>-116</v>
      </c>
      <c r="F1460" s="13" t="str">
        <f t="shared" si="354"/>
        <v>개봉전</v>
      </c>
      <c r="G1460" s="13" t="str">
        <f t="shared" si="344"/>
        <v>토</v>
      </c>
      <c r="H1460" s="13">
        <f t="shared" si="345"/>
        <v>1</v>
      </c>
      <c r="I1460" s="16">
        <v>57484</v>
      </c>
      <c r="J1460" s="16">
        <v>33652</v>
      </c>
      <c r="K1460" s="16">
        <v>23832</v>
      </c>
      <c r="L1460" s="17">
        <f t="shared" si="346"/>
        <v>0.58541507202004039</v>
      </c>
      <c r="M1460" s="17">
        <f t="shared" si="355"/>
        <v>0.25401396160558454</v>
      </c>
      <c r="N1460" s="16">
        <f t="shared" si="357"/>
        <v>51468</v>
      </c>
      <c r="O1460" s="16">
        <f t="shared" si="347"/>
        <v>56806</v>
      </c>
      <c r="P1460" s="18">
        <f t="shared" si="348"/>
        <v>1.011935358940957</v>
      </c>
      <c r="Q1460" s="16"/>
      <c r="R1460" s="16"/>
      <c r="S1460" s="16"/>
      <c r="T1460" s="16"/>
      <c r="U1460" s="16"/>
      <c r="V1460" s="16"/>
      <c r="W1460" s="16"/>
      <c r="X1460" s="13" t="s">
        <v>119</v>
      </c>
      <c r="Y1460" s="13"/>
      <c r="Z1460" s="12">
        <v>0.39180999999999999</v>
      </c>
      <c r="AA1460" s="17">
        <f t="shared" si="356"/>
        <v>-0.28530516945751716</v>
      </c>
      <c r="AB1460" s="12">
        <f t="shared" si="358"/>
        <v>0.6935728571428571</v>
      </c>
      <c r="AC1460" s="12">
        <f t="shared" si="349"/>
        <v>0.54053178571428573</v>
      </c>
      <c r="AD1460" s="18">
        <f t="shared" si="350"/>
        <v>1.2831305678468756</v>
      </c>
      <c r="AE1460" s="13" t="s">
        <v>114</v>
      </c>
      <c r="AF1460" s="19">
        <f t="shared" si="351"/>
        <v>47939.25</v>
      </c>
      <c r="AG1460" s="20">
        <f t="shared" si="352"/>
        <v>0.70197176635012015</v>
      </c>
      <c r="AH1460" s="20">
        <f t="shared" si="353"/>
        <v>0.72486024014710382</v>
      </c>
      <c r="AI1460" s="13" t="s">
        <v>51</v>
      </c>
      <c r="AJ1460" s="13" t="s">
        <v>113</v>
      </c>
      <c r="AK1460" s="13" t="s">
        <v>52</v>
      </c>
      <c r="AL1460" s="13" t="s">
        <v>115</v>
      </c>
      <c r="AM1460" s="13" t="s">
        <v>116</v>
      </c>
      <c r="AN1460" s="12">
        <v>0.39180999999999999</v>
      </c>
      <c r="AO1460" s="12">
        <v>0</v>
      </c>
      <c r="AP1460" s="12">
        <v>2.3725399999999999</v>
      </c>
      <c r="AQ1460" s="12">
        <v>5.3815799999999996</v>
      </c>
      <c r="AR1460" s="12"/>
      <c r="AS1460" s="13" t="s">
        <v>54</v>
      </c>
    </row>
    <row r="1461" spans="1:45" ht="21" customHeight="1">
      <c r="A1461" s="15">
        <v>45214</v>
      </c>
      <c r="B1461" s="13" t="s">
        <v>112</v>
      </c>
      <c r="C1461" s="13" t="s">
        <v>113</v>
      </c>
      <c r="D1461" s="15">
        <v>45329</v>
      </c>
      <c r="E1461" s="13">
        <f t="shared" si="343"/>
        <v>-115</v>
      </c>
      <c r="F1461" s="13" t="str">
        <f t="shared" si="354"/>
        <v>개봉전</v>
      </c>
      <c r="G1461" s="13" t="str">
        <f t="shared" si="344"/>
        <v>일</v>
      </c>
      <c r="H1461" s="13">
        <f t="shared" si="345"/>
        <v>1</v>
      </c>
      <c r="I1461" s="16">
        <v>55772</v>
      </c>
      <c r="J1461" s="16">
        <v>32966</v>
      </c>
      <c r="K1461" s="16">
        <v>22806</v>
      </c>
      <c r="L1461" s="17">
        <f t="shared" si="346"/>
        <v>0.59108513232446391</v>
      </c>
      <c r="M1461" s="17">
        <f t="shared" si="355"/>
        <v>-2.9782200264421355E-2</v>
      </c>
      <c r="N1461" s="16">
        <f t="shared" si="357"/>
        <v>49159.428571428572</v>
      </c>
      <c r="O1461" s="16">
        <f t="shared" si="347"/>
        <v>57035.75</v>
      </c>
      <c r="P1461" s="18">
        <f t="shared" si="348"/>
        <v>0.97784284418106193</v>
      </c>
      <c r="Q1461" s="16"/>
      <c r="R1461" s="16"/>
      <c r="S1461" s="16"/>
      <c r="T1461" s="16"/>
      <c r="U1461" s="16"/>
      <c r="V1461" s="16"/>
      <c r="W1461" s="16"/>
      <c r="X1461" s="13" t="s">
        <v>119</v>
      </c>
      <c r="Y1461" s="13"/>
      <c r="Z1461" s="12">
        <v>0.33450999999999997</v>
      </c>
      <c r="AA1461" s="17">
        <f t="shared" si="356"/>
        <v>-0.14624435313034378</v>
      </c>
      <c r="AB1461" s="12">
        <f t="shared" si="358"/>
        <v>0.63693714285714287</v>
      </c>
      <c r="AC1461" s="12">
        <f t="shared" si="349"/>
        <v>0.51940392857142859</v>
      </c>
      <c r="AD1461" s="18">
        <f t="shared" si="350"/>
        <v>1.2262848003652538</v>
      </c>
      <c r="AE1461" s="13" t="s">
        <v>114</v>
      </c>
      <c r="AF1461" s="19">
        <f t="shared" si="351"/>
        <v>44804.25</v>
      </c>
      <c r="AG1461" s="20">
        <f t="shared" si="352"/>
        <v>0.73577841387814769</v>
      </c>
      <c r="AH1461" s="20">
        <f t="shared" si="353"/>
        <v>0.64402670368712478</v>
      </c>
      <c r="AI1461" s="13" t="s">
        <v>51</v>
      </c>
      <c r="AJ1461" s="13" t="s">
        <v>113</v>
      </c>
      <c r="AK1461" s="13" t="s">
        <v>52</v>
      </c>
      <c r="AL1461" s="13" t="s">
        <v>115</v>
      </c>
      <c r="AM1461" s="13" t="s">
        <v>116</v>
      </c>
      <c r="AN1461" s="12">
        <v>0.33450999999999997</v>
      </c>
      <c r="AO1461" s="12">
        <v>0</v>
      </c>
      <c r="AP1461" s="12">
        <v>2.2982</v>
      </c>
      <c r="AQ1461" s="12">
        <v>5.2576900000000002</v>
      </c>
      <c r="AR1461" s="12"/>
      <c r="AS1461" s="13" t="s">
        <v>54</v>
      </c>
    </row>
    <row r="1462" spans="1:45" ht="21" customHeight="1">
      <c r="A1462" s="15">
        <v>45215</v>
      </c>
      <c r="B1462" s="13" t="s">
        <v>112</v>
      </c>
      <c r="C1462" s="13" t="s">
        <v>113</v>
      </c>
      <c r="D1462" s="15">
        <v>45329</v>
      </c>
      <c r="E1462" s="13">
        <f t="shared" si="343"/>
        <v>-114</v>
      </c>
      <c r="F1462" s="13" t="str">
        <f t="shared" si="354"/>
        <v>개봉전</v>
      </c>
      <c r="G1462" s="13" t="str">
        <f t="shared" si="344"/>
        <v>월</v>
      </c>
      <c r="H1462" s="13">
        <f t="shared" si="345"/>
        <v>0</v>
      </c>
      <c r="I1462" s="16">
        <v>42343</v>
      </c>
      <c r="J1462" s="16">
        <v>15792</v>
      </c>
      <c r="K1462" s="16">
        <v>26551</v>
      </c>
      <c r="L1462" s="17">
        <f t="shared" si="346"/>
        <v>0.37295420730699291</v>
      </c>
      <c r="M1462" s="17">
        <f t="shared" si="355"/>
        <v>-0.24078390590260346</v>
      </c>
      <c r="N1462" s="16">
        <f t="shared" si="357"/>
        <v>47069.428571428572</v>
      </c>
      <c r="O1462" s="16">
        <f t="shared" si="347"/>
        <v>57222.964285714283</v>
      </c>
      <c r="P1462" s="18">
        <f t="shared" si="348"/>
        <v>0.73996516133944734</v>
      </c>
      <c r="Q1462" s="16"/>
      <c r="R1462" s="16"/>
      <c r="S1462" s="16"/>
      <c r="T1462" s="16"/>
      <c r="U1462" s="16"/>
      <c r="V1462" s="16"/>
      <c r="W1462" s="16"/>
      <c r="X1462" s="13" t="s">
        <v>119</v>
      </c>
      <c r="Y1462" s="13"/>
      <c r="Z1462" s="12">
        <v>0.21060999999999999</v>
      </c>
      <c r="AA1462" s="17">
        <f t="shared" si="356"/>
        <v>-0.37039251442408294</v>
      </c>
      <c r="AB1462" s="12">
        <f t="shared" si="358"/>
        <v>0.60972428571428572</v>
      </c>
      <c r="AC1462" s="12">
        <f t="shared" si="349"/>
        <v>0.51337535714285709</v>
      </c>
      <c r="AD1462" s="18">
        <f t="shared" si="350"/>
        <v>1.1876773538715408</v>
      </c>
      <c r="AE1462" s="13" t="s">
        <v>114</v>
      </c>
      <c r="AF1462" s="19">
        <f t="shared" si="351"/>
        <v>30105</v>
      </c>
      <c r="AG1462" s="20">
        <f t="shared" si="352"/>
        <v>0.52456402590931739</v>
      </c>
      <c r="AH1462" s="20">
        <f t="shared" si="353"/>
        <v>0.41024563619907745</v>
      </c>
      <c r="AI1462" s="13" t="s">
        <v>51</v>
      </c>
      <c r="AJ1462" s="13" t="s">
        <v>113</v>
      </c>
      <c r="AK1462" s="13" t="s">
        <v>52</v>
      </c>
      <c r="AL1462" s="13" t="s">
        <v>115</v>
      </c>
      <c r="AM1462" s="13" t="s">
        <v>116</v>
      </c>
      <c r="AN1462" s="12">
        <v>0.21060999999999999</v>
      </c>
      <c r="AO1462" s="12">
        <v>0</v>
      </c>
      <c r="AP1462" s="12">
        <v>2.8340399999999999</v>
      </c>
      <c r="AQ1462" s="12">
        <v>4.7621200000000004</v>
      </c>
      <c r="AR1462" s="12"/>
      <c r="AS1462" s="13" t="s">
        <v>54</v>
      </c>
    </row>
    <row r="1463" spans="1:45" ht="21" customHeight="1">
      <c r="A1463" s="15">
        <v>45216</v>
      </c>
      <c r="B1463" s="13" t="s">
        <v>112</v>
      </c>
      <c r="C1463" s="13" t="s">
        <v>113</v>
      </c>
      <c r="D1463" s="15">
        <v>45329</v>
      </c>
      <c r="E1463" s="13">
        <f t="shared" si="343"/>
        <v>-113</v>
      </c>
      <c r="F1463" s="13" t="str">
        <f t="shared" si="354"/>
        <v>개봉전</v>
      </c>
      <c r="G1463" s="13" t="str">
        <f t="shared" si="344"/>
        <v>화</v>
      </c>
      <c r="H1463" s="13">
        <f t="shared" si="345"/>
        <v>0</v>
      </c>
      <c r="I1463" s="16">
        <v>43004</v>
      </c>
      <c r="J1463" s="16">
        <v>16054</v>
      </c>
      <c r="K1463" s="16">
        <v>26950</v>
      </c>
      <c r="L1463" s="17">
        <f t="shared" si="346"/>
        <v>0.37331411031531953</v>
      </c>
      <c r="M1463" s="17">
        <f t="shared" si="355"/>
        <v>1.5610608601185572E-2</v>
      </c>
      <c r="N1463" s="16">
        <f t="shared" si="357"/>
        <v>47151.428571428572</v>
      </c>
      <c r="O1463" s="16">
        <f t="shared" si="347"/>
        <v>57187.714285714283</v>
      </c>
      <c r="P1463" s="18">
        <f t="shared" si="348"/>
        <v>0.75197969593868819</v>
      </c>
      <c r="Q1463" s="16"/>
      <c r="R1463" s="16"/>
      <c r="S1463" s="16"/>
      <c r="T1463" s="16"/>
      <c r="U1463" s="16"/>
      <c r="V1463" s="16"/>
      <c r="W1463" s="16"/>
      <c r="X1463" s="13" t="s">
        <v>119</v>
      </c>
      <c r="Y1463" s="13"/>
      <c r="Z1463" s="12">
        <v>0.17963999999999999</v>
      </c>
      <c r="AA1463" s="17">
        <f t="shared" si="356"/>
        <v>-0.14704904800341867</v>
      </c>
      <c r="AB1463" s="12">
        <f t="shared" si="358"/>
        <v>0.58384000000000003</v>
      </c>
      <c r="AC1463" s="12">
        <f t="shared" si="349"/>
        <v>0.50828678571428576</v>
      </c>
      <c r="AD1463" s="18">
        <f t="shared" si="350"/>
        <v>1.1486428850979093</v>
      </c>
      <c r="AE1463" s="13" t="s">
        <v>114</v>
      </c>
      <c r="AF1463" s="19">
        <f t="shared" si="351"/>
        <v>19801.5</v>
      </c>
      <c r="AG1463" s="20">
        <f t="shared" si="352"/>
        <v>0.81074666060651968</v>
      </c>
      <c r="AH1463" s="20">
        <f t="shared" si="353"/>
        <v>0.35342252651238082</v>
      </c>
      <c r="AI1463" s="13" t="s">
        <v>51</v>
      </c>
      <c r="AJ1463" s="13" t="s">
        <v>113</v>
      </c>
      <c r="AK1463" s="13" t="s">
        <v>52</v>
      </c>
      <c r="AL1463" s="13" t="s">
        <v>115</v>
      </c>
      <c r="AM1463" s="13" t="s">
        <v>116</v>
      </c>
      <c r="AN1463" s="12">
        <v>0.17963999999999999</v>
      </c>
      <c r="AO1463" s="12">
        <v>0</v>
      </c>
      <c r="AP1463" s="12">
        <v>2.6884700000000001</v>
      </c>
      <c r="AQ1463" s="12">
        <v>4.4368999999999996</v>
      </c>
      <c r="AR1463" s="12"/>
      <c r="AS1463" s="13" t="s">
        <v>54</v>
      </c>
    </row>
    <row r="1464" spans="1:45" ht="21" customHeight="1">
      <c r="A1464" s="15">
        <v>45217</v>
      </c>
      <c r="B1464" s="13" t="s">
        <v>112</v>
      </c>
      <c r="C1464" s="13" t="s">
        <v>113</v>
      </c>
      <c r="D1464" s="15">
        <v>45329</v>
      </c>
      <c r="E1464" s="13">
        <f t="shared" si="343"/>
        <v>-112</v>
      </c>
      <c r="F1464" s="13" t="str">
        <f t="shared" si="354"/>
        <v>개봉전</v>
      </c>
      <c r="G1464" s="13" t="str">
        <f t="shared" si="344"/>
        <v>수</v>
      </c>
      <c r="H1464" s="13">
        <f t="shared" si="345"/>
        <v>0</v>
      </c>
      <c r="I1464" s="16">
        <v>44373</v>
      </c>
      <c r="J1464" s="16">
        <v>17776</v>
      </c>
      <c r="K1464" s="16">
        <v>26596</v>
      </c>
      <c r="L1464" s="17">
        <f t="shared" si="346"/>
        <v>0.40060397088319472</v>
      </c>
      <c r="M1464" s="17">
        <f t="shared" si="355"/>
        <v>3.1834247976932462E-2</v>
      </c>
      <c r="N1464" s="16">
        <f t="shared" si="357"/>
        <v>47412.428571428572</v>
      </c>
      <c r="O1464" s="16">
        <f t="shared" si="347"/>
        <v>57160.321428571428</v>
      </c>
      <c r="P1464" s="18">
        <f t="shared" si="348"/>
        <v>0.77629024629347654</v>
      </c>
      <c r="Q1464" s="16"/>
      <c r="R1464" s="16"/>
      <c r="S1464" s="16"/>
      <c r="T1464" s="16"/>
      <c r="U1464" s="16"/>
      <c r="V1464" s="16"/>
      <c r="W1464" s="16"/>
      <c r="X1464" s="13" t="s">
        <v>119</v>
      </c>
      <c r="Y1464" s="13"/>
      <c r="Z1464" s="12">
        <v>0.19203000000000001</v>
      </c>
      <c r="AA1464" s="17">
        <f t="shared" si="356"/>
        <v>6.8971275885103545E-2</v>
      </c>
      <c r="AB1464" s="12">
        <f t="shared" si="358"/>
        <v>0.51393</v>
      </c>
      <c r="AC1464" s="12">
        <f t="shared" si="349"/>
        <v>0.50773357142857145</v>
      </c>
      <c r="AD1464" s="18">
        <f t="shared" si="350"/>
        <v>1.0122040946671975</v>
      </c>
      <c r="AE1464" s="13" t="s">
        <v>114</v>
      </c>
      <c r="AF1464" s="19">
        <f t="shared" si="351"/>
        <v>16540</v>
      </c>
      <c r="AG1464" s="20">
        <f t="shared" si="352"/>
        <v>1.0747279322853689</v>
      </c>
      <c r="AH1464" s="20">
        <f t="shared" si="353"/>
        <v>0.37821016928169582</v>
      </c>
      <c r="AI1464" s="13" t="s">
        <v>51</v>
      </c>
      <c r="AJ1464" s="13" t="s">
        <v>113</v>
      </c>
      <c r="AK1464" s="13" t="s">
        <v>52</v>
      </c>
      <c r="AL1464" s="13" t="s">
        <v>115</v>
      </c>
      <c r="AM1464" s="13" t="s">
        <v>116</v>
      </c>
      <c r="AN1464" s="12">
        <v>0.19203000000000001</v>
      </c>
      <c r="AO1464" s="12">
        <v>0</v>
      </c>
      <c r="AP1464" s="12">
        <v>2.7767400000000002</v>
      </c>
      <c r="AQ1464" s="12">
        <v>4.19841</v>
      </c>
      <c r="AR1464" s="12"/>
      <c r="AS1464" s="13" t="s">
        <v>54</v>
      </c>
    </row>
    <row r="1465" spans="1:45" ht="21" customHeight="1">
      <c r="A1465" s="15">
        <v>45218</v>
      </c>
      <c r="B1465" s="13" t="s">
        <v>112</v>
      </c>
      <c r="C1465" s="13" t="s">
        <v>113</v>
      </c>
      <c r="D1465" s="15">
        <v>45329</v>
      </c>
      <c r="E1465" s="13">
        <f t="shared" si="343"/>
        <v>-111</v>
      </c>
      <c r="F1465" s="13" t="str">
        <f t="shared" si="354"/>
        <v>개봉전</v>
      </c>
      <c r="G1465" s="13" t="str">
        <f t="shared" si="344"/>
        <v>목</v>
      </c>
      <c r="H1465" s="13">
        <f t="shared" si="345"/>
        <v>0</v>
      </c>
      <c r="I1465" s="16">
        <v>44828</v>
      </c>
      <c r="J1465" s="16">
        <v>17294</v>
      </c>
      <c r="K1465" s="16">
        <v>27534</v>
      </c>
      <c r="L1465" s="17">
        <f t="shared" si="346"/>
        <v>0.38578566967074152</v>
      </c>
      <c r="M1465" s="17">
        <f t="shared" si="355"/>
        <v>1.025398327811966E-2</v>
      </c>
      <c r="N1465" s="16">
        <f t="shared" si="357"/>
        <v>47663.428571428572</v>
      </c>
      <c r="O1465" s="16">
        <f t="shared" si="347"/>
        <v>57254.928571428572</v>
      </c>
      <c r="P1465" s="18">
        <f t="shared" si="348"/>
        <v>0.78295443062294079</v>
      </c>
      <c r="Q1465" s="16"/>
      <c r="R1465" s="16"/>
      <c r="S1465" s="16"/>
      <c r="T1465" s="16"/>
      <c r="U1465" s="16"/>
      <c r="V1465" s="16"/>
      <c r="W1465" s="16"/>
      <c r="X1465" s="13" t="s">
        <v>119</v>
      </c>
      <c r="Y1465" s="13"/>
      <c r="Z1465" s="12">
        <v>0.14247000000000001</v>
      </c>
      <c r="AA1465" s="17">
        <f t="shared" si="356"/>
        <v>-0.25808467426964532</v>
      </c>
      <c r="AB1465" s="12">
        <f t="shared" si="358"/>
        <v>0.28561285714285717</v>
      </c>
      <c r="AC1465" s="12">
        <f t="shared" si="349"/>
        <v>0.50441500000000006</v>
      </c>
      <c r="AD1465" s="18">
        <f t="shared" si="350"/>
        <v>0.56622593924220554</v>
      </c>
      <c r="AE1465" s="13" t="s">
        <v>114</v>
      </c>
      <c r="AF1465" s="19">
        <f t="shared" si="351"/>
        <v>26811.75</v>
      </c>
      <c r="AG1465" s="20">
        <f t="shared" si="352"/>
        <v>0.64501571139519054</v>
      </c>
      <c r="AH1465" s="20">
        <f t="shared" si="353"/>
        <v>0.28244600180407003</v>
      </c>
      <c r="AI1465" s="13" t="s">
        <v>51</v>
      </c>
      <c r="AJ1465" s="13" t="s">
        <v>113</v>
      </c>
      <c r="AK1465" s="13" t="s">
        <v>52</v>
      </c>
      <c r="AL1465" s="13" t="s">
        <v>115</v>
      </c>
      <c r="AM1465" s="13" t="s">
        <v>116</v>
      </c>
      <c r="AN1465" s="12">
        <v>0.14247000000000001</v>
      </c>
      <c r="AO1465" s="12">
        <v>0</v>
      </c>
      <c r="AP1465" s="12">
        <v>2.6590400000000001</v>
      </c>
      <c r="AQ1465" s="12">
        <v>4.6242900000000002</v>
      </c>
      <c r="AR1465" s="12"/>
      <c r="AS1465" s="13" t="s">
        <v>54</v>
      </c>
    </row>
    <row r="1466" spans="1:45" ht="21" customHeight="1">
      <c r="A1466" s="15">
        <v>45219</v>
      </c>
      <c r="B1466" s="13" t="s">
        <v>112</v>
      </c>
      <c r="C1466" s="13" t="s">
        <v>113</v>
      </c>
      <c r="D1466" s="15">
        <v>45329</v>
      </c>
      <c r="E1466" s="13">
        <f t="shared" si="343"/>
        <v>-110</v>
      </c>
      <c r="F1466" s="13" t="str">
        <f t="shared" si="354"/>
        <v>개봉전</v>
      </c>
      <c r="G1466" s="13" t="str">
        <f t="shared" si="344"/>
        <v>금</v>
      </c>
      <c r="H1466" s="13">
        <f t="shared" si="345"/>
        <v>0</v>
      </c>
      <c r="I1466" s="16">
        <v>46686</v>
      </c>
      <c r="J1466" s="16">
        <v>18736</v>
      </c>
      <c r="K1466" s="16">
        <v>27951</v>
      </c>
      <c r="L1466" s="17">
        <f t="shared" si="346"/>
        <v>0.4013194533693184</v>
      </c>
      <c r="M1466" s="17">
        <f t="shared" si="355"/>
        <v>4.1447309717141056E-2</v>
      </c>
      <c r="N1466" s="16">
        <f t="shared" si="357"/>
        <v>47784.285714285717</v>
      </c>
      <c r="O1466" s="16">
        <f t="shared" si="347"/>
        <v>57513.571428571428</v>
      </c>
      <c r="P1466" s="18">
        <f t="shared" si="348"/>
        <v>0.81173884424794152</v>
      </c>
      <c r="Q1466" s="16"/>
      <c r="R1466" s="16"/>
      <c r="S1466" s="16"/>
      <c r="T1466" s="16"/>
      <c r="U1466" s="16"/>
      <c r="V1466" s="16"/>
      <c r="W1466" s="16"/>
      <c r="X1466" s="13" t="s">
        <v>119</v>
      </c>
      <c r="Y1466" s="13"/>
      <c r="Z1466" s="12">
        <v>0.15486</v>
      </c>
      <c r="AA1466" s="17">
        <f t="shared" si="356"/>
        <v>8.6965676984628315E-2</v>
      </c>
      <c r="AB1466" s="12">
        <f t="shared" si="358"/>
        <v>0.22941857142857142</v>
      </c>
      <c r="AC1466" s="12">
        <f t="shared" si="349"/>
        <v>0.49633964285714288</v>
      </c>
      <c r="AD1466" s="18">
        <f t="shared" si="350"/>
        <v>0.4622209302241912</v>
      </c>
      <c r="AE1466" s="13" t="s">
        <v>114</v>
      </c>
      <c r="AF1466" s="19">
        <f t="shared" si="351"/>
        <v>39133.5</v>
      </c>
      <c r="AG1466" s="20">
        <f t="shared" si="352"/>
        <v>0.47877138513038703</v>
      </c>
      <c r="AH1466" s="20">
        <f t="shared" si="353"/>
        <v>0.31200409281950503</v>
      </c>
      <c r="AI1466" s="13" t="s">
        <v>51</v>
      </c>
      <c r="AJ1466" s="13" t="s">
        <v>113</v>
      </c>
      <c r="AK1466" s="13" t="s">
        <v>52</v>
      </c>
      <c r="AL1466" s="13" t="s">
        <v>115</v>
      </c>
      <c r="AM1466" s="13" t="s">
        <v>116</v>
      </c>
      <c r="AN1466" s="12">
        <v>0.15486</v>
      </c>
      <c r="AO1466" s="12">
        <v>0</v>
      </c>
      <c r="AP1466" s="12">
        <v>2.7101500000000001</v>
      </c>
      <c r="AQ1466" s="12">
        <v>4.68004</v>
      </c>
      <c r="AR1466" s="12"/>
      <c r="AS1466" s="13" t="s">
        <v>54</v>
      </c>
    </row>
    <row r="1467" spans="1:45" ht="21" customHeight="1">
      <c r="A1467" s="15">
        <v>45220</v>
      </c>
      <c r="B1467" s="13" t="s">
        <v>112</v>
      </c>
      <c r="C1467" s="13" t="s">
        <v>113</v>
      </c>
      <c r="D1467" s="15">
        <v>45329</v>
      </c>
      <c r="E1467" s="13">
        <f t="shared" ref="E1467:E1530" si="359">A1467-D1467</f>
        <v>-109</v>
      </c>
      <c r="F1467" s="13" t="str">
        <f t="shared" si="354"/>
        <v>개봉전</v>
      </c>
      <c r="G1467" s="13" t="str">
        <f t="shared" ref="G1467:G1530" si="360">CHOOSE(WEEKDAY(A1467,2),"월","화","수","목","금","토","일")</f>
        <v>토</v>
      </c>
      <c r="H1467" s="13">
        <f t="shared" ref="H1467:H1530" si="361">IF(WEEKDAY(A1467,2)&gt;5,1,0)</f>
        <v>1</v>
      </c>
      <c r="I1467" s="16">
        <v>57890</v>
      </c>
      <c r="J1467" s="16">
        <v>33747</v>
      </c>
      <c r="K1467" s="16">
        <v>24143</v>
      </c>
      <c r="L1467" s="17">
        <f t="shared" ref="L1467:L1530" si="362">IF(COUNT(I1467:J1467)=2,IFERROR(J1467/I1467,""),"")</f>
        <v>0.58295042321644497</v>
      </c>
      <c r="M1467" s="17">
        <f t="shared" si="355"/>
        <v>0.23998629139356553</v>
      </c>
      <c r="N1467" s="16">
        <f t="shared" si="357"/>
        <v>47842.285714285717</v>
      </c>
      <c r="O1467" s="16">
        <f t="shared" si="347"/>
        <v>57633.178571428572</v>
      </c>
      <c r="P1467" s="18">
        <f t="shared" si="348"/>
        <v>1.0044561385461872</v>
      </c>
      <c r="Q1467" s="16"/>
      <c r="R1467" s="16"/>
      <c r="S1467" s="16"/>
      <c r="T1467" s="16"/>
      <c r="U1467" s="16"/>
      <c r="V1467" s="16"/>
      <c r="W1467" s="16"/>
      <c r="X1467" s="13" t="s">
        <v>119</v>
      </c>
      <c r="Y1467" s="13"/>
      <c r="Z1467" s="12">
        <v>0.15021000000000001</v>
      </c>
      <c r="AA1467" s="17">
        <f t="shared" si="356"/>
        <v>-3.0027121270825186E-2</v>
      </c>
      <c r="AB1467" s="12">
        <f t="shared" si="358"/>
        <v>0.19490428571428572</v>
      </c>
      <c r="AC1467" s="12">
        <f t="shared" si="349"/>
        <v>0.47853000000000001</v>
      </c>
      <c r="AD1467" s="18">
        <f t="shared" si="350"/>
        <v>0.4072979451952557</v>
      </c>
      <c r="AE1467" s="13" t="s">
        <v>114</v>
      </c>
      <c r="AF1467" s="19">
        <f t="shared" si="351"/>
        <v>49101.25</v>
      </c>
      <c r="AG1467" s="20">
        <f t="shared" si="352"/>
        <v>0.68729411165703524</v>
      </c>
      <c r="AH1467" s="20">
        <f t="shared" si="353"/>
        <v>0.31389881512130902</v>
      </c>
      <c r="AI1467" s="13" t="s">
        <v>51</v>
      </c>
      <c r="AJ1467" s="13" t="s">
        <v>113</v>
      </c>
      <c r="AK1467" s="13" t="s">
        <v>52</v>
      </c>
      <c r="AL1467" s="13" t="s">
        <v>115</v>
      </c>
      <c r="AM1467" s="13" t="s">
        <v>116</v>
      </c>
      <c r="AN1467" s="12">
        <v>0.15021000000000001</v>
      </c>
      <c r="AO1467" s="12">
        <v>0</v>
      </c>
      <c r="AP1467" s="12">
        <v>2.5676700000000001</v>
      </c>
      <c r="AQ1467" s="12">
        <v>5.2840199999999999</v>
      </c>
      <c r="AR1467" s="12"/>
      <c r="AS1467" s="13" t="s">
        <v>54</v>
      </c>
    </row>
    <row r="1468" spans="1:45" ht="21" customHeight="1">
      <c r="A1468" s="15">
        <v>45221</v>
      </c>
      <c r="B1468" s="13" t="s">
        <v>112</v>
      </c>
      <c r="C1468" s="13" t="s">
        <v>113</v>
      </c>
      <c r="D1468" s="15">
        <v>45329</v>
      </c>
      <c r="E1468" s="13">
        <f t="shared" si="359"/>
        <v>-108</v>
      </c>
      <c r="F1468" s="13" t="str">
        <f t="shared" si="354"/>
        <v>개봉전</v>
      </c>
      <c r="G1468" s="13" t="str">
        <f t="shared" si="360"/>
        <v>일</v>
      </c>
      <c r="H1468" s="13">
        <f t="shared" si="361"/>
        <v>1</v>
      </c>
      <c r="I1468" s="16">
        <v>58604</v>
      </c>
      <c r="J1468" s="16">
        <v>35357</v>
      </c>
      <c r="K1468" s="16">
        <v>23247</v>
      </c>
      <c r="L1468" s="17">
        <f t="shared" si="362"/>
        <v>0.6033205924510272</v>
      </c>
      <c r="M1468" s="17">
        <f t="shared" si="355"/>
        <v>1.2333736396614281E-2</v>
      </c>
      <c r="N1468" s="16">
        <f t="shared" si="357"/>
        <v>48246.857142857145</v>
      </c>
      <c r="O1468" s="16">
        <f t="shared" si="347"/>
        <v>57943.678571428572</v>
      </c>
      <c r="P1468" s="18">
        <f t="shared" si="348"/>
        <v>1.0113959183270946</v>
      </c>
      <c r="Q1468" s="16"/>
      <c r="R1468" s="16"/>
      <c r="S1468" s="16"/>
      <c r="T1468" s="16"/>
      <c r="U1468" s="16"/>
      <c r="V1468" s="16"/>
      <c r="W1468" s="16"/>
      <c r="X1468" s="13" t="s">
        <v>119</v>
      </c>
      <c r="Y1468" s="13"/>
      <c r="Z1468" s="12">
        <v>0.11769</v>
      </c>
      <c r="AA1468" s="17">
        <f t="shared" si="356"/>
        <v>-0.21649690433393254</v>
      </c>
      <c r="AB1468" s="12">
        <f t="shared" si="358"/>
        <v>0.16392999999999999</v>
      </c>
      <c r="AC1468" s="12">
        <f t="shared" si="349"/>
        <v>0.47338607142857142</v>
      </c>
      <c r="AD1468" s="18">
        <f t="shared" si="350"/>
        <v>0.34629240253160926</v>
      </c>
      <c r="AE1468" s="13" t="s">
        <v>114</v>
      </c>
      <c r="AF1468" s="19">
        <f t="shared" si="351"/>
        <v>46110.5</v>
      </c>
      <c r="AG1468" s="20">
        <f t="shared" si="352"/>
        <v>0.76678847550991636</v>
      </c>
      <c r="AH1468" s="20">
        <f t="shared" si="353"/>
        <v>0.24861314496397913</v>
      </c>
      <c r="AI1468" s="13" t="s">
        <v>51</v>
      </c>
      <c r="AJ1468" s="13" t="s">
        <v>113</v>
      </c>
      <c r="AK1468" s="13" t="s">
        <v>52</v>
      </c>
      <c r="AL1468" s="13" t="s">
        <v>115</v>
      </c>
      <c r="AM1468" s="13" t="s">
        <v>116</v>
      </c>
      <c r="AN1468" s="12">
        <v>0.11769</v>
      </c>
      <c r="AO1468" s="12">
        <v>0</v>
      </c>
      <c r="AP1468" s="12">
        <v>2.3446600000000002</v>
      </c>
      <c r="AQ1468" s="12">
        <v>5.1818099999999996</v>
      </c>
      <c r="AR1468" s="12"/>
      <c r="AS1468" s="13" t="s">
        <v>54</v>
      </c>
    </row>
    <row r="1469" spans="1:45" ht="21" customHeight="1">
      <c r="A1469" s="15">
        <v>45222</v>
      </c>
      <c r="B1469" s="13" t="s">
        <v>112</v>
      </c>
      <c r="C1469" s="13" t="s">
        <v>113</v>
      </c>
      <c r="D1469" s="15">
        <v>45329</v>
      </c>
      <c r="E1469" s="13">
        <f t="shared" si="359"/>
        <v>-107</v>
      </c>
      <c r="F1469" s="13" t="str">
        <f t="shared" si="354"/>
        <v>개봉전</v>
      </c>
      <c r="G1469" s="13" t="str">
        <f t="shared" si="360"/>
        <v>월</v>
      </c>
      <c r="H1469" s="13">
        <f t="shared" si="361"/>
        <v>0</v>
      </c>
      <c r="I1469" s="16">
        <v>44026</v>
      </c>
      <c r="J1469" s="16">
        <v>17566</v>
      </c>
      <c r="K1469" s="16">
        <v>26460</v>
      </c>
      <c r="L1469" s="17">
        <f t="shared" si="362"/>
        <v>0.39899150501976105</v>
      </c>
      <c r="M1469" s="17">
        <f t="shared" si="355"/>
        <v>-0.24875435123882328</v>
      </c>
      <c r="N1469" s="16">
        <f t="shared" si="357"/>
        <v>48487.285714285717</v>
      </c>
      <c r="O1469" s="16">
        <f t="shared" si="347"/>
        <v>58399.035714285717</v>
      </c>
      <c r="P1469" s="18">
        <f t="shared" si="348"/>
        <v>0.75388231092367597</v>
      </c>
      <c r="Q1469" s="16"/>
      <c r="R1469" s="16"/>
      <c r="S1469" s="16"/>
      <c r="T1469" s="16"/>
      <c r="U1469" s="16"/>
      <c r="V1469" s="16"/>
      <c r="W1469" s="16"/>
      <c r="X1469" s="13" t="s">
        <v>119</v>
      </c>
      <c r="Y1469" s="13"/>
      <c r="Z1469" s="12">
        <v>0.12389</v>
      </c>
      <c r="AA1469" s="17">
        <f t="shared" si="356"/>
        <v>5.2680771518395675E-2</v>
      </c>
      <c r="AB1469" s="12">
        <f t="shared" si="358"/>
        <v>0.15154142857142855</v>
      </c>
      <c r="AC1469" s="12">
        <f t="shared" si="349"/>
        <v>0.43732428571428567</v>
      </c>
      <c r="AD1469" s="18">
        <f t="shared" si="350"/>
        <v>0.34651958174221809</v>
      </c>
      <c r="AE1469" s="13" t="s">
        <v>114</v>
      </c>
      <c r="AF1469" s="19">
        <f t="shared" si="351"/>
        <v>29855.5</v>
      </c>
      <c r="AG1469" s="20">
        <f t="shared" si="352"/>
        <v>0.5883673025070757</v>
      </c>
      <c r="AH1469" s="20">
        <f t="shared" si="353"/>
        <v>0.28329092174163012</v>
      </c>
      <c r="AI1469" s="13" t="s">
        <v>51</v>
      </c>
      <c r="AJ1469" s="13" t="s">
        <v>113</v>
      </c>
      <c r="AK1469" s="13" t="s">
        <v>52</v>
      </c>
      <c r="AL1469" s="13" t="s">
        <v>115</v>
      </c>
      <c r="AM1469" s="13" t="s">
        <v>116</v>
      </c>
      <c r="AN1469" s="12">
        <v>0.12389</v>
      </c>
      <c r="AO1469" s="12">
        <v>0</v>
      </c>
      <c r="AP1469" s="12">
        <v>2.7566099999999998</v>
      </c>
      <c r="AQ1469" s="12">
        <v>4.5468599999999997</v>
      </c>
      <c r="AR1469" s="12"/>
      <c r="AS1469" s="13" t="s">
        <v>54</v>
      </c>
    </row>
    <row r="1470" spans="1:45" ht="21" customHeight="1">
      <c r="A1470" s="15">
        <v>45223</v>
      </c>
      <c r="B1470" s="13" t="s">
        <v>112</v>
      </c>
      <c r="C1470" s="13" t="s">
        <v>113</v>
      </c>
      <c r="D1470" s="15">
        <v>45329</v>
      </c>
      <c r="E1470" s="13">
        <f t="shared" si="359"/>
        <v>-106</v>
      </c>
      <c r="F1470" s="13" t="str">
        <f t="shared" si="354"/>
        <v>개봉전</v>
      </c>
      <c r="G1470" s="13" t="str">
        <f t="shared" si="360"/>
        <v>화</v>
      </c>
      <c r="H1470" s="13">
        <f t="shared" si="361"/>
        <v>0</v>
      </c>
      <c r="I1470" s="16">
        <v>43942</v>
      </c>
      <c r="J1470" s="16">
        <v>17584</v>
      </c>
      <c r="K1470" s="16">
        <v>26358</v>
      </c>
      <c r="L1470" s="17">
        <f t="shared" si="362"/>
        <v>0.40016385235082608</v>
      </c>
      <c r="M1470" s="17">
        <f t="shared" si="355"/>
        <v>-1.9079634761277608E-3</v>
      </c>
      <c r="N1470" s="16">
        <f t="shared" si="357"/>
        <v>48621.285714285717</v>
      </c>
      <c r="O1470" s="16">
        <f t="shared" si="347"/>
        <v>58524.75</v>
      </c>
      <c r="P1470" s="18">
        <f t="shared" si="348"/>
        <v>0.75082764129705803</v>
      </c>
      <c r="Q1470" s="16"/>
      <c r="R1470" s="16"/>
      <c r="S1470" s="16"/>
      <c r="T1470" s="16"/>
      <c r="U1470" s="16"/>
      <c r="V1470" s="16"/>
      <c r="W1470" s="16"/>
      <c r="X1470" s="13" t="s">
        <v>119</v>
      </c>
      <c r="Y1470" s="13"/>
      <c r="Z1470" s="12">
        <v>0.17035</v>
      </c>
      <c r="AA1470" s="17">
        <f t="shared" si="356"/>
        <v>0.375010089595609</v>
      </c>
      <c r="AB1470" s="12">
        <f t="shared" si="358"/>
        <v>0.15021428571428569</v>
      </c>
      <c r="AC1470" s="12">
        <f t="shared" si="349"/>
        <v>0.42515642857142849</v>
      </c>
      <c r="AD1470" s="18">
        <f t="shared" si="350"/>
        <v>0.35331533435592616</v>
      </c>
      <c r="AE1470" s="13" t="s">
        <v>114</v>
      </c>
      <c r="AF1470" s="19">
        <f t="shared" si="351"/>
        <v>19484.5</v>
      </c>
      <c r="AG1470" s="20">
        <f t="shared" si="352"/>
        <v>0.90246093048320464</v>
      </c>
      <c r="AH1470" s="20">
        <f t="shared" si="353"/>
        <v>0.4006760536878024</v>
      </c>
      <c r="AI1470" s="13" t="s">
        <v>51</v>
      </c>
      <c r="AJ1470" s="13" t="s">
        <v>113</v>
      </c>
      <c r="AK1470" s="13" t="s">
        <v>52</v>
      </c>
      <c r="AL1470" s="13" t="s">
        <v>115</v>
      </c>
      <c r="AM1470" s="13" t="s">
        <v>116</v>
      </c>
      <c r="AN1470" s="12">
        <v>0.17035</v>
      </c>
      <c r="AO1470" s="12">
        <v>0</v>
      </c>
      <c r="AP1470" s="12">
        <v>2.7132499999999999</v>
      </c>
      <c r="AQ1470" s="12">
        <v>4.4183199999999996</v>
      </c>
      <c r="AR1470" s="12"/>
      <c r="AS1470" s="13" t="s">
        <v>54</v>
      </c>
    </row>
    <row r="1471" spans="1:45" ht="21" customHeight="1">
      <c r="A1471" s="15">
        <v>45224</v>
      </c>
      <c r="B1471" s="13" t="s">
        <v>112</v>
      </c>
      <c r="C1471" s="13" t="s">
        <v>113</v>
      </c>
      <c r="D1471" s="15">
        <v>45329</v>
      </c>
      <c r="E1471" s="13">
        <f t="shared" si="359"/>
        <v>-105</v>
      </c>
      <c r="F1471" s="13" t="str">
        <f t="shared" si="354"/>
        <v>개봉전</v>
      </c>
      <c r="G1471" s="13" t="str">
        <f t="shared" si="360"/>
        <v>수</v>
      </c>
      <c r="H1471" s="13">
        <f t="shared" si="361"/>
        <v>0</v>
      </c>
      <c r="I1471" s="16">
        <v>42962</v>
      </c>
      <c r="J1471" s="16">
        <v>16884</v>
      </c>
      <c r="K1471" s="16">
        <v>26078</v>
      </c>
      <c r="L1471" s="17">
        <f t="shared" si="362"/>
        <v>0.39299846375867048</v>
      </c>
      <c r="M1471" s="17">
        <f t="shared" si="355"/>
        <v>-2.2302125529106598E-2</v>
      </c>
      <c r="N1471" s="16">
        <f t="shared" si="357"/>
        <v>48419.714285714283</v>
      </c>
      <c r="O1471" s="16">
        <f t="shared" si="347"/>
        <v>58538.75</v>
      </c>
      <c r="P1471" s="18">
        <f t="shared" si="348"/>
        <v>0.73390702739638269</v>
      </c>
      <c r="Q1471" s="16"/>
      <c r="R1471" s="16"/>
      <c r="S1471" s="16"/>
      <c r="T1471" s="16"/>
      <c r="U1471" s="16"/>
      <c r="V1471" s="16"/>
      <c r="W1471" s="16"/>
      <c r="X1471" s="13" t="s">
        <v>119</v>
      </c>
      <c r="Y1471" s="13"/>
      <c r="Z1471" s="12">
        <v>0.15176000000000001</v>
      </c>
      <c r="AA1471" s="17">
        <f t="shared" si="356"/>
        <v>-0.10912826533607278</v>
      </c>
      <c r="AB1471" s="12">
        <f t="shared" si="358"/>
        <v>0.14446142857142855</v>
      </c>
      <c r="AC1471" s="12">
        <f t="shared" si="349"/>
        <v>0.42183785714285704</v>
      </c>
      <c r="AD1471" s="18">
        <f t="shared" si="350"/>
        <v>0.34245724067981437</v>
      </c>
      <c r="AE1471" s="13" t="s">
        <v>114</v>
      </c>
      <c r="AF1471" s="19">
        <f t="shared" si="351"/>
        <v>17100.75</v>
      </c>
      <c r="AG1471" s="20">
        <f t="shared" si="352"/>
        <v>0.98732511731941586</v>
      </c>
      <c r="AH1471" s="20">
        <f t="shared" si="353"/>
        <v>0.35975908143447138</v>
      </c>
      <c r="AI1471" s="13" t="s">
        <v>51</v>
      </c>
      <c r="AJ1471" s="13" t="s">
        <v>113</v>
      </c>
      <c r="AK1471" s="13" t="s">
        <v>52</v>
      </c>
      <c r="AL1471" s="13" t="s">
        <v>115</v>
      </c>
      <c r="AM1471" s="13" t="s">
        <v>116</v>
      </c>
      <c r="AN1471" s="12">
        <v>0.15176000000000001</v>
      </c>
      <c r="AO1471" s="12">
        <v>0</v>
      </c>
      <c r="AP1471" s="12">
        <v>2.6265200000000002</v>
      </c>
      <c r="AQ1471" s="12">
        <v>4.4074799999999996</v>
      </c>
      <c r="AR1471" s="12"/>
      <c r="AS1471" s="13" t="s">
        <v>54</v>
      </c>
    </row>
    <row r="1472" spans="1:45" ht="21" customHeight="1">
      <c r="A1472" s="15">
        <v>45225</v>
      </c>
      <c r="B1472" s="13" t="s">
        <v>112</v>
      </c>
      <c r="C1472" s="13" t="s">
        <v>113</v>
      </c>
      <c r="D1472" s="15">
        <v>45329</v>
      </c>
      <c r="E1472" s="13">
        <f t="shared" si="359"/>
        <v>-104</v>
      </c>
      <c r="F1472" s="13" t="str">
        <f t="shared" si="354"/>
        <v>개봉전</v>
      </c>
      <c r="G1472" s="13" t="str">
        <f t="shared" si="360"/>
        <v>목</v>
      </c>
      <c r="H1472" s="13">
        <f t="shared" si="361"/>
        <v>0</v>
      </c>
      <c r="I1472" s="16">
        <v>44548</v>
      </c>
      <c r="J1472" s="16">
        <v>18004</v>
      </c>
      <c r="K1472" s="16">
        <v>26544</v>
      </c>
      <c r="L1472" s="17">
        <f t="shared" si="362"/>
        <v>0.40414833438089254</v>
      </c>
      <c r="M1472" s="17">
        <f t="shared" si="355"/>
        <v>3.6916344676691137E-2</v>
      </c>
      <c r="N1472" s="16">
        <f t="shared" si="357"/>
        <v>48379.714285714283</v>
      </c>
      <c r="O1472" s="16">
        <f t="shared" si="347"/>
        <v>58347.75</v>
      </c>
      <c r="P1472" s="18">
        <f t="shared" si="348"/>
        <v>0.76349130857659464</v>
      </c>
      <c r="Q1472" s="16"/>
      <c r="R1472" s="16"/>
      <c r="S1472" s="16"/>
      <c r="T1472" s="16"/>
      <c r="U1472" s="16"/>
      <c r="V1472" s="16"/>
      <c r="W1472" s="16"/>
      <c r="X1472" s="13" t="s">
        <v>119</v>
      </c>
      <c r="Y1472" s="13"/>
      <c r="Z1472" s="12">
        <v>0.13008</v>
      </c>
      <c r="AA1472" s="17">
        <f t="shared" si="356"/>
        <v>-0.1428571428571429</v>
      </c>
      <c r="AB1472" s="12">
        <f t="shared" si="358"/>
        <v>0.14269142857142858</v>
      </c>
      <c r="AC1472" s="12">
        <f t="shared" si="349"/>
        <v>0.41730249999999991</v>
      </c>
      <c r="AD1472" s="18">
        <f t="shared" si="350"/>
        <v>0.34193763174538522</v>
      </c>
      <c r="AE1472" s="13" t="s">
        <v>114</v>
      </c>
      <c r="AF1472" s="19">
        <f t="shared" si="351"/>
        <v>28088.5</v>
      </c>
      <c r="AG1472" s="20">
        <f t="shared" si="352"/>
        <v>0.64097406411876745</v>
      </c>
      <c r="AH1472" s="20">
        <f t="shared" si="353"/>
        <v>0.31171632089431534</v>
      </c>
      <c r="AI1472" s="13" t="s">
        <v>51</v>
      </c>
      <c r="AJ1472" s="13" t="s">
        <v>113</v>
      </c>
      <c r="AK1472" s="13" t="s">
        <v>52</v>
      </c>
      <c r="AL1472" s="13" t="s">
        <v>115</v>
      </c>
      <c r="AM1472" s="13" t="s">
        <v>116</v>
      </c>
      <c r="AN1472" s="12">
        <v>0.13008</v>
      </c>
      <c r="AO1472" s="12">
        <v>0</v>
      </c>
      <c r="AP1472" s="12">
        <v>2.51966</v>
      </c>
      <c r="AQ1472" s="12">
        <v>4.1473000000000004</v>
      </c>
      <c r="AR1472" s="12"/>
      <c r="AS1472" s="13" t="s">
        <v>54</v>
      </c>
    </row>
    <row r="1473" spans="1:45" ht="21" customHeight="1">
      <c r="A1473" s="15">
        <v>45226</v>
      </c>
      <c r="B1473" s="13" t="s">
        <v>112</v>
      </c>
      <c r="C1473" s="13" t="s">
        <v>113</v>
      </c>
      <c r="D1473" s="15">
        <v>45329</v>
      </c>
      <c r="E1473" s="13">
        <f t="shared" si="359"/>
        <v>-103</v>
      </c>
      <c r="F1473" s="13" t="str">
        <f t="shared" si="354"/>
        <v>개봉전</v>
      </c>
      <c r="G1473" s="13" t="str">
        <f t="shared" si="360"/>
        <v>금</v>
      </c>
      <c r="H1473" s="13">
        <f t="shared" si="361"/>
        <v>0</v>
      </c>
      <c r="I1473" s="16">
        <v>46274</v>
      </c>
      <c r="J1473" s="16">
        <v>19778</v>
      </c>
      <c r="K1473" s="16">
        <v>26495</v>
      </c>
      <c r="L1473" s="17">
        <f t="shared" si="362"/>
        <v>0.42741064096468862</v>
      </c>
      <c r="M1473" s="17">
        <f t="shared" si="355"/>
        <v>3.8744724791236473E-2</v>
      </c>
      <c r="N1473" s="16">
        <f t="shared" si="357"/>
        <v>48320.857142857145</v>
      </c>
      <c r="O1473" s="16">
        <f t="shared" si="347"/>
        <v>56862</v>
      </c>
      <c r="P1473" s="18">
        <f t="shared" si="348"/>
        <v>0.81379480144912242</v>
      </c>
      <c r="Q1473" s="16"/>
      <c r="R1473" s="16"/>
      <c r="S1473" s="16"/>
      <c r="T1473" s="16"/>
      <c r="U1473" s="16"/>
      <c r="V1473" s="16"/>
      <c r="W1473" s="16"/>
      <c r="X1473" s="13" t="s">
        <v>119</v>
      </c>
      <c r="Y1473" s="13"/>
      <c r="Z1473" s="12">
        <v>0.18118999999999999</v>
      </c>
      <c r="AA1473" s="17">
        <f t="shared" si="356"/>
        <v>0.39291205412054109</v>
      </c>
      <c r="AB1473" s="12">
        <f t="shared" si="358"/>
        <v>0.14645285714285716</v>
      </c>
      <c r="AC1473" s="12">
        <f t="shared" si="349"/>
        <v>0.4046917857142856</v>
      </c>
      <c r="AD1473" s="18">
        <f t="shared" si="350"/>
        <v>0.36188739755210547</v>
      </c>
      <c r="AE1473" s="13" t="s">
        <v>114</v>
      </c>
      <c r="AF1473" s="19">
        <f t="shared" si="351"/>
        <v>39608</v>
      </c>
      <c r="AG1473" s="20">
        <f t="shared" si="352"/>
        <v>0.49934356695617049</v>
      </c>
      <c r="AH1473" s="20">
        <f t="shared" si="353"/>
        <v>0.44772344385542096</v>
      </c>
      <c r="AI1473" s="13" t="s">
        <v>51</v>
      </c>
      <c r="AJ1473" s="13" t="s">
        <v>113</v>
      </c>
      <c r="AK1473" s="13" t="s">
        <v>52</v>
      </c>
      <c r="AL1473" s="13" t="s">
        <v>115</v>
      </c>
      <c r="AM1473" s="13" t="s">
        <v>116</v>
      </c>
      <c r="AN1473" s="12">
        <v>0.18118999999999999</v>
      </c>
      <c r="AO1473" s="12">
        <v>0</v>
      </c>
      <c r="AP1473" s="12">
        <v>2.5831599999999999</v>
      </c>
      <c r="AQ1473" s="12">
        <v>4.5484099999999996</v>
      </c>
      <c r="AR1473" s="12"/>
      <c r="AS1473" s="13" t="s">
        <v>54</v>
      </c>
    </row>
    <row r="1474" spans="1:45" ht="21" customHeight="1">
      <c r="A1474" s="15">
        <v>45227</v>
      </c>
      <c r="B1474" s="13" t="s">
        <v>112</v>
      </c>
      <c r="C1474" s="13" t="s">
        <v>113</v>
      </c>
      <c r="D1474" s="15">
        <v>45329</v>
      </c>
      <c r="E1474" s="13">
        <f t="shared" si="359"/>
        <v>-102</v>
      </c>
      <c r="F1474" s="13" t="str">
        <f t="shared" si="354"/>
        <v>개봉전</v>
      </c>
      <c r="G1474" s="13" t="str">
        <f t="shared" si="360"/>
        <v>토</v>
      </c>
      <c r="H1474" s="13">
        <f t="shared" si="361"/>
        <v>1</v>
      </c>
      <c r="I1474" s="16">
        <v>62419</v>
      </c>
      <c r="J1474" s="16">
        <v>39148</v>
      </c>
      <c r="K1474" s="16">
        <v>23272</v>
      </c>
      <c r="L1474" s="17">
        <f t="shared" si="362"/>
        <v>0.62718082635095085</v>
      </c>
      <c r="M1474" s="17">
        <f t="shared" si="355"/>
        <v>0.34890003025457061</v>
      </c>
      <c r="N1474" s="16">
        <f t="shared" si="357"/>
        <v>48967.857142857145</v>
      </c>
      <c r="O1474" s="16">
        <f t="shared" si="347"/>
        <v>54195.285714285717</v>
      </c>
      <c r="P1474" s="18">
        <f t="shared" si="348"/>
        <v>1.1517422443175078</v>
      </c>
      <c r="Q1474" s="16"/>
      <c r="R1474" s="16"/>
      <c r="S1474" s="16"/>
      <c r="T1474" s="16"/>
      <c r="U1474" s="16"/>
      <c r="V1474" s="16"/>
      <c r="W1474" s="16"/>
      <c r="X1474" s="13" t="s">
        <v>119</v>
      </c>
      <c r="Y1474" s="13"/>
      <c r="Z1474" s="12">
        <v>0.11613999999999999</v>
      </c>
      <c r="AA1474" s="17">
        <f t="shared" si="356"/>
        <v>-0.35901539820078376</v>
      </c>
      <c r="AB1474" s="12">
        <f t="shared" si="358"/>
        <v>0.14158571428571429</v>
      </c>
      <c r="AC1474" s="12">
        <f t="shared" si="349"/>
        <v>0.39125178571428559</v>
      </c>
      <c r="AD1474" s="18">
        <f t="shared" si="350"/>
        <v>0.36187876823930526</v>
      </c>
      <c r="AE1474" s="13" t="s">
        <v>114</v>
      </c>
      <c r="AF1474" s="19">
        <f t="shared" si="351"/>
        <v>51043</v>
      </c>
      <c r="AG1474" s="20">
        <f t="shared" si="352"/>
        <v>0.76696118958525161</v>
      </c>
      <c r="AH1474" s="20">
        <f t="shared" si="353"/>
        <v>0.29684209565451558</v>
      </c>
      <c r="AI1474" s="13" t="s">
        <v>51</v>
      </c>
      <c r="AJ1474" s="13" t="s">
        <v>113</v>
      </c>
      <c r="AK1474" s="13" t="s">
        <v>52</v>
      </c>
      <c r="AL1474" s="13" t="s">
        <v>115</v>
      </c>
      <c r="AM1474" s="13" t="s">
        <v>116</v>
      </c>
      <c r="AN1474" s="12">
        <v>0.11613999999999999</v>
      </c>
      <c r="AO1474" s="12">
        <v>0</v>
      </c>
      <c r="AP1474" s="12">
        <v>2.3446600000000002</v>
      </c>
      <c r="AQ1474" s="12">
        <v>5.29331</v>
      </c>
      <c r="AR1474" s="12"/>
      <c r="AS1474" s="13" t="s">
        <v>54</v>
      </c>
    </row>
    <row r="1475" spans="1:45" ht="21" customHeight="1">
      <c r="A1475" s="15">
        <v>45228</v>
      </c>
      <c r="B1475" s="13" t="s">
        <v>112</v>
      </c>
      <c r="C1475" s="13" t="s">
        <v>113</v>
      </c>
      <c r="D1475" s="15">
        <v>45329</v>
      </c>
      <c r="E1475" s="13">
        <f t="shared" si="359"/>
        <v>-101</v>
      </c>
      <c r="F1475" s="13" t="str">
        <f t="shared" si="354"/>
        <v>개봉전</v>
      </c>
      <c r="G1475" s="13" t="str">
        <f t="shared" si="360"/>
        <v>일</v>
      </c>
      <c r="H1475" s="13">
        <f t="shared" si="361"/>
        <v>1</v>
      </c>
      <c r="I1475" s="16">
        <v>59997</v>
      </c>
      <c r="J1475" s="16">
        <v>37198</v>
      </c>
      <c r="K1475" s="16">
        <v>22799</v>
      </c>
      <c r="L1475" s="17">
        <f t="shared" si="362"/>
        <v>0.61999766654999422</v>
      </c>
      <c r="M1475" s="17">
        <f t="shared" si="355"/>
        <v>-3.8802287764943322E-2</v>
      </c>
      <c r="N1475" s="16">
        <f t="shared" si="357"/>
        <v>49166.857142857145</v>
      </c>
      <c r="O1475" s="16">
        <f t="shared" si="347"/>
        <v>52324.535714285717</v>
      </c>
      <c r="P1475" s="18">
        <f t="shared" si="348"/>
        <v>1.1466322477777771</v>
      </c>
      <c r="Q1475" s="16"/>
      <c r="R1475" s="16"/>
      <c r="S1475" s="16"/>
      <c r="T1475" s="16"/>
      <c r="U1475" s="16"/>
      <c r="V1475" s="16"/>
      <c r="W1475" s="16"/>
      <c r="X1475" s="13" t="s">
        <v>119</v>
      </c>
      <c r="Y1475" s="13"/>
      <c r="Z1475" s="12">
        <v>8.5253599999999992</v>
      </c>
      <c r="AA1475" s="17">
        <f t="shared" si="356"/>
        <v>72.405889443774754</v>
      </c>
      <c r="AB1475" s="12">
        <f t="shared" si="358"/>
        <v>1.3426814285714284</v>
      </c>
      <c r="AC1475" s="12">
        <f t="shared" si="349"/>
        <v>0.38361892857142843</v>
      </c>
      <c r="AD1475" s="18">
        <f t="shared" si="350"/>
        <v>3.5000395667948019</v>
      </c>
      <c r="AE1475" s="13" t="s">
        <v>114</v>
      </c>
      <c r="AF1475" s="19">
        <f t="shared" si="351"/>
        <v>49049.75</v>
      </c>
      <c r="AG1475" s="20">
        <f t="shared" si="352"/>
        <v>0.75837287651822893</v>
      </c>
      <c r="AH1475" s="20">
        <f t="shared" si="353"/>
        <v>22.223512358339242</v>
      </c>
      <c r="AI1475" s="13" t="s">
        <v>51</v>
      </c>
      <c r="AJ1475" s="13" t="s">
        <v>113</v>
      </c>
      <c r="AK1475" s="13" t="s">
        <v>52</v>
      </c>
      <c r="AL1475" s="13" t="s">
        <v>115</v>
      </c>
      <c r="AM1475" s="13" t="s">
        <v>116</v>
      </c>
      <c r="AN1475" s="12">
        <v>8.5253599999999992</v>
      </c>
      <c r="AO1475" s="12">
        <v>0</v>
      </c>
      <c r="AP1475" s="12">
        <v>2.42055</v>
      </c>
      <c r="AQ1475" s="12">
        <v>5.6789300000000003</v>
      </c>
      <c r="AR1475" s="12"/>
      <c r="AS1475" s="13" t="s">
        <v>54</v>
      </c>
    </row>
    <row r="1476" spans="1:45" ht="21" customHeight="1">
      <c r="A1476" s="15">
        <v>45229</v>
      </c>
      <c r="B1476" s="13" t="s">
        <v>112</v>
      </c>
      <c r="C1476" s="13" t="s">
        <v>113</v>
      </c>
      <c r="D1476" s="15">
        <v>45329</v>
      </c>
      <c r="E1476" s="13">
        <f t="shared" si="359"/>
        <v>-100</v>
      </c>
      <c r="F1476" s="13" t="str">
        <f t="shared" si="354"/>
        <v>개봉전</v>
      </c>
      <c r="G1476" s="13" t="str">
        <f t="shared" si="360"/>
        <v>월</v>
      </c>
      <c r="H1476" s="13">
        <f t="shared" si="361"/>
        <v>0</v>
      </c>
      <c r="I1476" s="16">
        <v>44051</v>
      </c>
      <c r="J1476" s="16">
        <v>17944</v>
      </c>
      <c r="K1476" s="16">
        <v>26106</v>
      </c>
      <c r="L1476" s="17">
        <f t="shared" si="362"/>
        <v>0.40734603073710018</v>
      </c>
      <c r="M1476" s="17">
        <f t="shared" si="355"/>
        <v>-0.2657799556644499</v>
      </c>
      <c r="N1476" s="16">
        <f t="shared" si="357"/>
        <v>49170.428571428572</v>
      </c>
      <c r="O1476" s="16">
        <f t="shared" si="347"/>
        <v>50876.035714285717</v>
      </c>
      <c r="P1476" s="18">
        <f t="shared" si="348"/>
        <v>0.86584969488160646</v>
      </c>
      <c r="Q1476" s="16"/>
      <c r="R1476" s="16"/>
      <c r="S1476" s="16"/>
      <c r="T1476" s="16"/>
      <c r="U1476" s="16"/>
      <c r="V1476" s="16"/>
      <c r="W1476" s="16"/>
      <c r="X1476" s="13" t="s">
        <v>119</v>
      </c>
      <c r="Y1476" s="13"/>
      <c r="Z1476" s="12">
        <v>2.52895</v>
      </c>
      <c r="AA1476" s="17">
        <f t="shared" si="356"/>
        <v>-0.70336150027682109</v>
      </c>
      <c r="AB1476" s="12">
        <f t="shared" si="358"/>
        <v>1.6862614285714286</v>
      </c>
      <c r="AC1476" s="12">
        <f t="shared" si="349"/>
        <v>0.67736642857142848</v>
      </c>
      <c r="AD1476" s="18">
        <f t="shared" si="350"/>
        <v>2.4894375591181395</v>
      </c>
      <c r="AE1476" s="13" t="s">
        <v>114</v>
      </c>
      <c r="AF1476" s="19">
        <f t="shared" si="351"/>
        <v>30548.5</v>
      </c>
      <c r="AG1476" s="20">
        <f t="shared" si="352"/>
        <v>0.58739381639033017</v>
      </c>
      <c r="AH1476" s="20">
        <f t="shared" si="353"/>
        <v>3.7335036006044424</v>
      </c>
      <c r="AI1476" s="13" t="s">
        <v>51</v>
      </c>
      <c r="AJ1476" s="13" t="s">
        <v>113</v>
      </c>
      <c r="AK1476" s="13" t="s">
        <v>52</v>
      </c>
      <c r="AL1476" s="13" t="s">
        <v>115</v>
      </c>
      <c r="AM1476" s="13" t="s">
        <v>116</v>
      </c>
      <c r="AN1476" s="12">
        <v>2.52895</v>
      </c>
      <c r="AO1476" s="12">
        <v>0</v>
      </c>
      <c r="AP1476" s="12">
        <v>2.6900200000000001</v>
      </c>
      <c r="AQ1476" s="12">
        <v>4.4849100000000002</v>
      </c>
      <c r="AR1476" s="12"/>
      <c r="AS1476" s="13" t="s">
        <v>54</v>
      </c>
    </row>
    <row r="1477" spans="1:45" ht="21" customHeight="1">
      <c r="A1477" s="15">
        <v>45230</v>
      </c>
      <c r="B1477" s="13" t="s">
        <v>112</v>
      </c>
      <c r="C1477" s="13" t="s">
        <v>113</v>
      </c>
      <c r="D1477" s="15">
        <v>45329</v>
      </c>
      <c r="E1477" s="13">
        <f t="shared" si="359"/>
        <v>-99</v>
      </c>
      <c r="F1477" s="13" t="str">
        <f t="shared" si="354"/>
        <v>개봉전</v>
      </c>
      <c r="G1477" s="13" t="str">
        <f t="shared" si="360"/>
        <v>화</v>
      </c>
      <c r="H1477" s="13">
        <f t="shared" si="361"/>
        <v>0</v>
      </c>
      <c r="I1477" s="16">
        <v>43246</v>
      </c>
      <c r="J1477" s="16">
        <v>16958</v>
      </c>
      <c r="K1477" s="16">
        <v>26288</v>
      </c>
      <c r="L1477" s="17">
        <f t="shared" si="362"/>
        <v>0.39212875179207324</v>
      </c>
      <c r="M1477" s="17">
        <f t="shared" si="355"/>
        <v>-1.8274273001747998E-2</v>
      </c>
      <c r="N1477" s="16">
        <f t="shared" si="357"/>
        <v>49071</v>
      </c>
      <c r="O1477" s="16">
        <f t="shared" si="347"/>
        <v>49646.785714285717</v>
      </c>
      <c r="P1477" s="18">
        <f t="shared" si="348"/>
        <v>0.8710735121681018</v>
      </c>
      <c r="Q1477" s="16"/>
      <c r="R1477" s="16"/>
      <c r="S1477" s="16"/>
      <c r="T1477" s="16"/>
      <c r="U1477" s="16"/>
      <c r="V1477" s="16"/>
      <c r="W1477" s="16"/>
      <c r="X1477" s="13" t="s">
        <v>119</v>
      </c>
      <c r="Y1477" s="13"/>
      <c r="Z1477" s="12">
        <v>1.73759</v>
      </c>
      <c r="AA1477" s="17">
        <f t="shared" si="356"/>
        <v>-0.31292038197670968</v>
      </c>
      <c r="AB1477" s="12">
        <f t="shared" si="358"/>
        <v>1.910152857142857</v>
      </c>
      <c r="AC1477" s="12">
        <f t="shared" si="349"/>
        <v>0.7556842857142857</v>
      </c>
      <c r="AD1477" s="18">
        <f t="shared" si="350"/>
        <v>2.5277128203577077</v>
      </c>
      <c r="AE1477" s="13" t="s">
        <v>114</v>
      </c>
      <c r="AF1477" s="19">
        <f t="shared" si="351"/>
        <v>19615.75</v>
      </c>
      <c r="AG1477" s="20">
        <f t="shared" si="352"/>
        <v>0.86450938658985765</v>
      </c>
      <c r="AH1477" s="20">
        <f t="shared" si="353"/>
        <v>2.2993597099317742</v>
      </c>
      <c r="AI1477" s="13" t="s">
        <v>51</v>
      </c>
      <c r="AJ1477" s="13" t="s">
        <v>113</v>
      </c>
      <c r="AK1477" s="13" t="s">
        <v>52</v>
      </c>
      <c r="AL1477" s="13" t="s">
        <v>115</v>
      </c>
      <c r="AM1477" s="13" t="s">
        <v>116</v>
      </c>
      <c r="AN1477" s="12">
        <v>1.73759</v>
      </c>
      <c r="AO1477" s="12">
        <v>0</v>
      </c>
      <c r="AP1477" s="12">
        <v>2.62033</v>
      </c>
      <c r="AQ1477" s="12">
        <v>4.2510599999999998</v>
      </c>
      <c r="AR1477" s="12"/>
      <c r="AS1477" s="13" t="s">
        <v>54</v>
      </c>
    </row>
    <row r="1478" spans="1:45" ht="21" customHeight="1">
      <c r="A1478" s="15">
        <v>45231</v>
      </c>
      <c r="B1478" s="13" t="s">
        <v>112</v>
      </c>
      <c r="C1478" s="13" t="s">
        <v>113</v>
      </c>
      <c r="D1478" s="15">
        <v>45329</v>
      </c>
      <c r="E1478" s="13">
        <f t="shared" si="359"/>
        <v>-98</v>
      </c>
      <c r="F1478" s="13" t="str">
        <f t="shared" si="354"/>
        <v>개봉전</v>
      </c>
      <c r="G1478" s="13" t="str">
        <f t="shared" si="360"/>
        <v>수</v>
      </c>
      <c r="H1478" s="13">
        <f t="shared" si="361"/>
        <v>0</v>
      </c>
      <c r="I1478" s="16">
        <v>40988</v>
      </c>
      <c r="J1478" s="16">
        <v>14178</v>
      </c>
      <c r="K1478" s="16">
        <v>26810</v>
      </c>
      <c r="L1478" s="17">
        <f t="shared" si="362"/>
        <v>0.34590611886405775</v>
      </c>
      <c r="M1478" s="17">
        <f t="shared" si="355"/>
        <v>-5.2212921426259107E-2</v>
      </c>
      <c r="N1478" s="16">
        <f t="shared" si="357"/>
        <v>48789</v>
      </c>
      <c r="O1478" s="16">
        <f t="shared" ref="O1478:O1541" si="363">IF(COUNT(I1450:I1477)=28,AVERAGE(I1450:I1477),"")</f>
        <v>49330.642857142855</v>
      </c>
      <c r="P1478" s="18">
        <f t="shared" ref="P1478:P1541" si="364">IF(COUNT(I1478,O1478)=2,IFERROR(I1478/O1478,""),"")</f>
        <v>0.83088315144600067</v>
      </c>
      <c r="Q1478" s="16"/>
      <c r="R1478" s="16"/>
      <c r="S1478" s="16"/>
      <c r="T1478" s="16"/>
      <c r="U1478" s="16"/>
      <c r="V1478" s="16"/>
      <c r="W1478" s="16"/>
      <c r="X1478" s="13" t="s">
        <v>120</v>
      </c>
      <c r="Y1478" s="13"/>
      <c r="Z1478" s="12">
        <v>1.15839</v>
      </c>
      <c r="AA1478" s="17">
        <f t="shared" si="356"/>
        <v>-0.33333525169919254</v>
      </c>
      <c r="AB1478" s="12">
        <f t="shared" si="358"/>
        <v>2.053957142857143</v>
      </c>
      <c r="AC1478" s="12">
        <f t="shared" ref="AC1478:AC1541" si="365">IF(COUNT(Z1450:Z1477)=28,AVERAGE(Z1450:Z1477),"")</f>
        <v>0.80972142857142859</v>
      </c>
      <c r="AD1478" s="18">
        <f t="shared" ref="AD1478:AD1541" si="366">IF(COUNT(AB1478,AC1478)=2,IFERROR(AB1478/AC1478,""),"")</f>
        <v>2.5366219422905587</v>
      </c>
      <c r="AE1478" s="13" t="s">
        <v>114</v>
      </c>
      <c r="AF1478" s="19">
        <f t="shared" ref="AF1478:AF1541" si="367">IF(COUNT(J1471,J1464,J1457,J1450)=4,AVERAGE(J1471,J1464,J1457,J1450),"")</f>
        <v>16051.75</v>
      </c>
      <c r="AG1478" s="20">
        <f t="shared" ref="AG1478:AG1541" si="368">IF(COUNT(J1478,AF1478)=2,IFERROR(J1478/AF1478,""),"")</f>
        <v>0.88326817948198799</v>
      </c>
      <c r="AH1478" s="20">
        <f t="shared" ref="AH1478:AH1541" si="369">IF(COUNT(Z1478,AC1478)=2,IFERROR(Z1478/AC1478,""),"")</f>
        <v>1.4306031174742637</v>
      </c>
      <c r="AI1478" s="13" t="s">
        <v>51</v>
      </c>
      <c r="AJ1478" s="13" t="s">
        <v>113</v>
      </c>
      <c r="AK1478" s="13" t="s">
        <v>52</v>
      </c>
      <c r="AL1478" s="13" t="s">
        <v>115</v>
      </c>
      <c r="AM1478" s="13" t="s">
        <v>116</v>
      </c>
      <c r="AN1478" s="12">
        <v>1.15839</v>
      </c>
      <c r="AO1478" s="12">
        <v>0</v>
      </c>
      <c r="AP1478" s="12">
        <v>2.55064</v>
      </c>
      <c r="AQ1478" s="12">
        <v>4.03735</v>
      </c>
      <c r="AR1478" s="12"/>
      <c r="AS1478" s="13" t="s">
        <v>54</v>
      </c>
    </row>
    <row r="1479" spans="1:45" ht="21" customHeight="1">
      <c r="A1479" s="15">
        <v>45232</v>
      </c>
      <c r="B1479" s="13" t="s">
        <v>112</v>
      </c>
      <c r="C1479" s="13" t="s">
        <v>113</v>
      </c>
      <c r="D1479" s="15">
        <v>45329</v>
      </c>
      <c r="E1479" s="13">
        <f t="shared" si="359"/>
        <v>-97</v>
      </c>
      <c r="F1479" s="13" t="str">
        <f t="shared" si="354"/>
        <v>개봉전</v>
      </c>
      <c r="G1479" s="13" t="str">
        <f t="shared" si="360"/>
        <v>목</v>
      </c>
      <c r="H1479" s="13">
        <f t="shared" si="361"/>
        <v>0</v>
      </c>
      <c r="I1479" s="16">
        <v>43785</v>
      </c>
      <c r="J1479" s="16">
        <v>17042</v>
      </c>
      <c r="K1479" s="16">
        <v>26744</v>
      </c>
      <c r="L1479" s="17">
        <f t="shared" si="362"/>
        <v>0.38922005252940506</v>
      </c>
      <c r="M1479" s="17">
        <f t="shared" si="355"/>
        <v>6.8239484727237176E-2</v>
      </c>
      <c r="N1479" s="16">
        <f t="shared" si="357"/>
        <v>48680</v>
      </c>
      <c r="O1479" s="16">
        <f t="shared" si="363"/>
        <v>49336.25</v>
      </c>
      <c r="P1479" s="18">
        <f t="shared" si="364"/>
        <v>0.88748131444931466</v>
      </c>
      <c r="Q1479" s="16"/>
      <c r="R1479" s="16"/>
      <c r="S1479" s="16"/>
      <c r="T1479" s="16"/>
      <c r="U1479" s="16"/>
      <c r="V1479" s="16"/>
      <c r="W1479" s="16"/>
      <c r="X1479" s="13" t="s">
        <v>120</v>
      </c>
      <c r="Y1479" s="13"/>
      <c r="Z1479" s="12">
        <v>0.85331000000000001</v>
      </c>
      <c r="AA1479" s="17">
        <f t="shared" si="356"/>
        <v>-0.26336553319693712</v>
      </c>
      <c r="AB1479" s="12">
        <f t="shared" si="358"/>
        <v>2.1572757142857144</v>
      </c>
      <c r="AC1479" s="12">
        <f t="shared" si="365"/>
        <v>0.83947785714285728</v>
      </c>
      <c r="AD1479" s="18">
        <f t="shared" si="366"/>
        <v>2.5697827476092705</v>
      </c>
      <c r="AE1479" s="13" t="s">
        <v>114</v>
      </c>
      <c r="AF1479" s="19">
        <f t="shared" si="367"/>
        <v>16624.25</v>
      </c>
      <c r="AG1479" s="20">
        <f t="shared" si="368"/>
        <v>1.0251289531858581</v>
      </c>
      <c r="AH1479" s="20">
        <f t="shared" si="369"/>
        <v>1.0164770788644981</v>
      </c>
      <c r="AI1479" s="13" t="s">
        <v>51</v>
      </c>
      <c r="AJ1479" s="13" t="s">
        <v>113</v>
      </c>
      <c r="AK1479" s="13" t="s">
        <v>52</v>
      </c>
      <c r="AL1479" s="13" t="s">
        <v>115</v>
      </c>
      <c r="AM1479" s="13" t="s">
        <v>116</v>
      </c>
      <c r="AN1479" s="12">
        <v>0.85331000000000001</v>
      </c>
      <c r="AO1479" s="12">
        <v>0</v>
      </c>
      <c r="AP1479" s="12">
        <v>2.6234199999999999</v>
      </c>
      <c r="AQ1479" s="12">
        <v>4.1689800000000004</v>
      </c>
      <c r="AR1479" s="12"/>
      <c r="AS1479" s="13" t="s">
        <v>54</v>
      </c>
    </row>
    <row r="1480" spans="1:45" ht="21" customHeight="1">
      <c r="A1480" s="15">
        <v>45233</v>
      </c>
      <c r="B1480" s="13" t="s">
        <v>112</v>
      </c>
      <c r="C1480" s="13" t="s">
        <v>113</v>
      </c>
      <c r="D1480" s="15">
        <v>45329</v>
      </c>
      <c r="E1480" s="13">
        <f t="shared" si="359"/>
        <v>-96</v>
      </c>
      <c r="F1480" s="13" t="str">
        <f t="shared" si="354"/>
        <v>개봉전</v>
      </c>
      <c r="G1480" s="13" t="str">
        <f t="shared" si="360"/>
        <v>금</v>
      </c>
      <c r="H1480" s="13">
        <f t="shared" si="361"/>
        <v>0</v>
      </c>
      <c r="I1480" s="16">
        <v>48010</v>
      </c>
      <c r="J1480" s="16">
        <v>20814</v>
      </c>
      <c r="K1480" s="16">
        <v>27195</v>
      </c>
      <c r="L1480" s="17">
        <f t="shared" si="362"/>
        <v>0.43353468027494274</v>
      </c>
      <c r="M1480" s="17">
        <f t="shared" si="355"/>
        <v>9.6494233184880596E-2</v>
      </c>
      <c r="N1480" s="16">
        <f t="shared" si="357"/>
        <v>48928</v>
      </c>
      <c r="O1480" s="16">
        <f t="shared" si="363"/>
        <v>49416.142857142855</v>
      </c>
      <c r="P1480" s="18">
        <f t="shared" si="364"/>
        <v>0.97154486821830932</v>
      </c>
      <c r="Q1480" s="16"/>
      <c r="R1480" s="16"/>
      <c r="S1480" s="16"/>
      <c r="T1480" s="16"/>
      <c r="U1480" s="16"/>
      <c r="V1480" s="16"/>
      <c r="W1480" s="16"/>
      <c r="X1480" s="13" t="s">
        <v>120</v>
      </c>
      <c r="Y1480" s="13"/>
      <c r="Z1480" s="12">
        <v>0.63185000000000002</v>
      </c>
      <c r="AA1480" s="17">
        <f t="shared" si="356"/>
        <v>-0.25953053403804005</v>
      </c>
      <c r="AB1480" s="12">
        <f t="shared" si="358"/>
        <v>2.2216557142857143</v>
      </c>
      <c r="AC1480" s="12">
        <f t="shared" si="365"/>
        <v>0.84738714285714301</v>
      </c>
      <c r="AD1480" s="18">
        <f t="shared" si="366"/>
        <v>2.6217717993630836</v>
      </c>
      <c r="AE1480" s="13" t="s">
        <v>114</v>
      </c>
      <c r="AF1480" s="19">
        <f t="shared" si="367"/>
        <v>19505.5</v>
      </c>
      <c r="AG1480" s="20">
        <f t="shared" si="368"/>
        <v>1.0670836430750301</v>
      </c>
      <c r="AH1480" s="20">
        <f t="shared" si="369"/>
        <v>0.74564501636121783</v>
      </c>
      <c r="AI1480" s="13" t="s">
        <v>51</v>
      </c>
      <c r="AJ1480" s="13" t="s">
        <v>113</v>
      </c>
      <c r="AK1480" s="13" t="s">
        <v>52</v>
      </c>
      <c r="AL1480" s="13" t="s">
        <v>115</v>
      </c>
      <c r="AM1480" s="13" t="s">
        <v>116</v>
      </c>
      <c r="AN1480" s="12">
        <v>0.63185000000000002</v>
      </c>
      <c r="AO1480" s="12">
        <v>0</v>
      </c>
      <c r="AP1480" s="12">
        <v>2.5645699999999998</v>
      </c>
      <c r="AQ1480" s="12">
        <v>4.0853599999999997</v>
      </c>
      <c r="AR1480" s="12"/>
      <c r="AS1480" s="13" t="s">
        <v>54</v>
      </c>
    </row>
    <row r="1481" spans="1:45" ht="21" customHeight="1">
      <c r="A1481" s="15">
        <v>45234</v>
      </c>
      <c r="B1481" s="13" t="s">
        <v>112</v>
      </c>
      <c r="C1481" s="13" t="s">
        <v>113</v>
      </c>
      <c r="D1481" s="15">
        <v>45329</v>
      </c>
      <c r="E1481" s="13">
        <f t="shared" si="359"/>
        <v>-95</v>
      </c>
      <c r="F1481" s="13" t="str">
        <f t="shared" si="354"/>
        <v>개봉전</v>
      </c>
      <c r="G1481" s="13" t="str">
        <f t="shared" si="360"/>
        <v>토</v>
      </c>
      <c r="H1481" s="13">
        <f t="shared" si="361"/>
        <v>1</v>
      </c>
      <c r="I1481" s="16">
        <v>58552</v>
      </c>
      <c r="J1481" s="16">
        <v>34934</v>
      </c>
      <c r="K1481" s="16">
        <v>23618</v>
      </c>
      <c r="L1481" s="17">
        <f t="shared" si="362"/>
        <v>0.59663205355922944</v>
      </c>
      <c r="M1481" s="17">
        <f t="shared" si="355"/>
        <v>0.2195792543220163</v>
      </c>
      <c r="N1481" s="16">
        <f t="shared" si="357"/>
        <v>48375.571428571428</v>
      </c>
      <c r="O1481" s="16">
        <f t="shared" si="363"/>
        <v>49443.285714285717</v>
      </c>
      <c r="P1481" s="18">
        <f t="shared" si="364"/>
        <v>1.184225505124197</v>
      </c>
      <c r="Q1481" s="16"/>
      <c r="R1481" s="16"/>
      <c r="S1481" s="16"/>
      <c r="T1481" s="16"/>
      <c r="U1481" s="16"/>
      <c r="V1481" s="16"/>
      <c r="W1481" s="16"/>
      <c r="X1481" s="13" t="s">
        <v>120</v>
      </c>
      <c r="Y1481" s="13"/>
      <c r="Z1481" s="12">
        <v>0.78981000000000001</v>
      </c>
      <c r="AA1481" s="17">
        <f t="shared" si="356"/>
        <v>0.24999604336472259</v>
      </c>
      <c r="AB1481" s="12">
        <f t="shared" si="358"/>
        <v>2.3178942857142855</v>
      </c>
      <c r="AC1481" s="12">
        <f t="shared" si="365"/>
        <v>0.85546250000000001</v>
      </c>
      <c r="AD1481" s="18">
        <f t="shared" si="366"/>
        <v>2.7095217916791041</v>
      </c>
      <c r="AE1481" s="13" t="s">
        <v>114</v>
      </c>
      <c r="AF1481" s="19">
        <f t="shared" si="367"/>
        <v>37177</v>
      </c>
      <c r="AG1481" s="20">
        <f t="shared" si="368"/>
        <v>0.93966699841299728</v>
      </c>
      <c r="AH1481" s="20">
        <f t="shared" si="369"/>
        <v>0.92325496441983135</v>
      </c>
      <c r="AI1481" s="13" t="s">
        <v>51</v>
      </c>
      <c r="AJ1481" s="13" t="s">
        <v>113</v>
      </c>
      <c r="AK1481" s="13" t="s">
        <v>52</v>
      </c>
      <c r="AL1481" s="13" t="s">
        <v>115</v>
      </c>
      <c r="AM1481" s="13" t="s">
        <v>116</v>
      </c>
      <c r="AN1481" s="12">
        <v>0.78981000000000001</v>
      </c>
      <c r="AO1481" s="12">
        <v>0</v>
      </c>
      <c r="AP1481" s="12">
        <v>2.2563900000000001</v>
      </c>
      <c r="AQ1481" s="12">
        <v>4.82097</v>
      </c>
      <c r="AR1481" s="12"/>
      <c r="AS1481" s="13" t="s">
        <v>54</v>
      </c>
    </row>
    <row r="1482" spans="1:45" ht="21" customHeight="1">
      <c r="A1482" s="15">
        <v>45235</v>
      </c>
      <c r="B1482" s="13" t="s">
        <v>112</v>
      </c>
      <c r="C1482" s="13" t="s">
        <v>113</v>
      </c>
      <c r="D1482" s="15">
        <v>45329</v>
      </c>
      <c r="E1482" s="13">
        <f t="shared" si="359"/>
        <v>-94</v>
      </c>
      <c r="F1482" s="13" t="str">
        <f t="shared" si="354"/>
        <v>개봉전</v>
      </c>
      <c r="G1482" s="13" t="str">
        <f t="shared" si="360"/>
        <v>일</v>
      </c>
      <c r="H1482" s="13">
        <f t="shared" si="361"/>
        <v>1</v>
      </c>
      <c r="I1482" s="16">
        <v>52192</v>
      </c>
      <c r="J1482" s="16">
        <v>30152</v>
      </c>
      <c r="K1482" s="16">
        <v>22040</v>
      </c>
      <c r="L1482" s="17">
        <f t="shared" si="362"/>
        <v>0.57771305947271612</v>
      </c>
      <c r="M1482" s="17">
        <f t="shared" si="355"/>
        <v>-0.10862139636562373</v>
      </c>
      <c r="N1482" s="16">
        <f t="shared" si="357"/>
        <v>47260.571428571428</v>
      </c>
      <c r="O1482" s="16">
        <f t="shared" si="363"/>
        <v>49163.428571428572</v>
      </c>
      <c r="P1482" s="18">
        <f t="shared" si="364"/>
        <v>1.0616021200427728</v>
      </c>
      <c r="Q1482" s="16"/>
      <c r="R1482" s="16"/>
      <c r="S1482" s="16"/>
      <c r="T1482" s="16"/>
      <c r="U1482" s="16"/>
      <c r="V1482" s="16"/>
      <c r="W1482" s="16"/>
      <c r="X1482" s="13" t="s">
        <v>120</v>
      </c>
      <c r="Y1482" s="13"/>
      <c r="Z1482" s="12">
        <v>0.56371000000000004</v>
      </c>
      <c r="AA1482" s="17">
        <f t="shared" si="356"/>
        <v>-0.28627138172471855</v>
      </c>
      <c r="AB1482" s="12">
        <f t="shared" si="358"/>
        <v>1.1805157142857143</v>
      </c>
      <c r="AC1482" s="12">
        <f t="shared" si="365"/>
        <v>0.83698928571428577</v>
      </c>
      <c r="AD1482" s="18">
        <f t="shared" si="366"/>
        <v>1.4104310944413865</v>
      </c>
      <c r="AE1482" s="13" t="s">
        <v>114</v>
      </c>
      <c r="AF1482" s="19">
        <f t="shared" si="367"/>
        <v>38761.5</v>
      </c>
      <c r="AG1482" s="20">
        <f t="shared" si="368"/>
        <v>0.7778852727577622</v>
      </c>
      <c r="AH1482" s="20">
        <f t="shared" si="369"/>
        <v>0.67349727125709924</v>
      </c>
      <c r="AI1482" s="13" t="s">
        <v>51</v>
      </c>
      <c r="AJ1482" s="13" t="s">
        <v>113</v>
      </c>
      <c r="AK1482" s="13" t="s">
        <v>52</v>
      </c>
      <c r="AL1482" s="13" t="s">
        <v>115</v>
      </c>
      <c r="AM1482" s="13" t="s">
        <v>116</v>
      </c>
      <c r="AN1482" s="12">
        <v>0.56371000000000004</v>
      </c>
      <c r="AO1482" s="12">
        <v>0</v>
      </c>
      <c r="AP1482" s="12">
        <v>2.34931</v>
      </c>
      <c r="AQ1482" s="12">
        <v>5.0160999999999998</v>
      </c>
      <c r="AR1482" s="12"/>
      <c r="AS1482" s="13" t="s">
        <v>54</v>
      </c>
    </row>
    <row r="1483" spans="1:45" ht="21" customHeight="1">
      <c r="A1483" s="15">
        <v>45236</v>
      </c>
      <c r="B1483" s="13" t="s">
        <v>112</v>
      </c>
      <c r="C1483" s="13" t="s">
        <v>113</v>
      </c>
      <c r="D1483" s="15">
        <v>45329</v>
      </c>
      <c r="E1483" s="13">
        <f t="shared" si="359"/>
        <v>-93</v>
      </c>
      <c r="F1483" s="13" t="str">
        <f t="shared" si="354"/>
        <v>개봉전</v>
      </c>
      <c r="G1483" s="13" t="str">
        <f t="shared" si="360"/>
        <v>월</v>
      </c>
      <c r="H1483" s="13">
        <f t="shared" si="361"/>
        <v>0</v>
      </c>
      <c r="I1483" s="16">
        <v>36642</v>
      </c>
      <c r="J1483" s="16">
        <v>10892</v>
      </c>
      <c r="K1483" s="16">
        <v>25750</v>
      </c>
      <c r="L1483" s="17">
        <f t="shared" si="362"/>
        <v>0.29725451667485397</v>
      </c>
      <c r="M1483" s="17">
        <f t="shared" si="355"/>
        <v>-0.29793838136112816</v>
      </c>
      <c r="N1483" s="16">
        <f t="shared" si="357"/>
        <v>46202.142857142855</v>
      </c>
      <c r="O1483" s="16">
        <f t="shared" si="363"/>
        <v>48458.428571428572</v>
      </c>
      <c r="P1483" s="18">
        <f t="shared" si="364"/>
        <v>0.75615328602719856</v>
      </c>
      <c r="Q1483" s="16"/>
      <c r="R1483" s="16"/>
      <c r="S1483" s="16"/>
      <c r="T1483" s="16"/>
      <c r="U1483" s="16"/>
      <c r="V1483" s="16"/>
      <c r="W1483" s="16"/>
      <c r="X1483" s="13" t="s">
        <v>120</v>
      </c>
      <c r="Y1483" s="13"/>
      <c r="Z1483" s="12">
        <v>0.24468000000000001</v>
      </c>
      <c r="AA1483" s="17">
        <f t="shared" si="356"/>
        <v>-0.56594702950098452</v>
      </c>
      <c r="AB1483" s="12">
        <f t="shared" si="358"/>
        <v>0.8541914285714286</v>
      </c>
      <c r="AC1483" s="12">
        <f t="shared" si="365"/>
        <v>0.83101607142857159</v>
      </c>
      <c r="AD1483" s="18">
        <f t="shared" si="366"/>
        <v>1.0278879770676601</v>
      </c>
      <c r="AE1483" s="13" t="s">
        <v>114</v>
      </c>
      <c r="AF1483" s="19">
        <f t="shared" si="367"/>
        <v>21214</v>
      </c>
      <c r="AG1483" s="20">
        <f t="shared" si="368"/>
        <v>0.51343452437069859</v>
      </c>
      <c r="AH1483" s="20">
        <f t="shared" si="369"/>
        <v>0.29443473888462701</v>
      </c>
      <c r="AI1483" s="13" t="s">
        <v>51</v>
      </c>
      <c r="AJ1483" s="13" t="s">
        <v>113</v>
      </c>
      <c r="AK1483" s="13" t="s">
        <v>52</v>
      </c>
      <c r="AL1483" s="13" t="s">
        <v>115</v>
      </c>
      <c r="AM1483" s="13" t="s">
        <v>116</v>
      </c>
      <c r="AN1483" s="12">
        <v>0.24468000000000001</v>
      </c>
      <c r="AO1483" s="12">
        <v>0</v>
      </c>
      <c r="AP1483" s="12">
        <v>2.7782900000000001</v>
      </c>
      <c r="AQ1483" s="12">
        <v>4.2464199999999996</v>
      </c>
      <c r="AR1483" s="12"/>
      <c r="AS1483" s="13" t="s">
        <v>54</v>
      </c>
    </row>
    <row r="1484" spans="1:45" ht="21" customHeight="1">
      <c r="A1484" s="15">
        <v>45237</v>
      </c>
      <c r="B1484" s="13" t="s">
        <v>112</v>
      </c>
      <c r="C1484" s="13" t="s">
        <v>113</v>
      </c>
      <c r="D1484" s="15">
        <v>45329</v>
      </c>
      <c r="E1484" s="13">
        <f t="shared" si="359"/>
        <v>-92</v>
      </c>
      <c r="F1484" s="13" t="str">
        <f t="shared" si="354"/>
        <v>개봉전</v>
      </c>
      <c r="G1484" s="13" t="str">
        <f t="shared" si="360"/>
        <v>화</v>
      </c>
      <c r="H1484" s="13">
        <f t="shared" si="361"/>
        <v>0</v>
      </c>
      <c r="I1484" s="16">
        <v>40376</v>
      </c>
      <c r="J1484" s="16">
        <v>13930</v>
      </c>
      <c r="K1484" s="16">
        <v>26446</v>
      </c>
      <c r="L1484" s="17">
        <f t="shared" si="362"/>
        <v>0.34500693481276007</v>
      </c>
      <c r="M1484" s="17">
        <f t="shared" si="355"/>
        <v>0.10190491785382894</v>
      </c>
      <c r="N1484" s="16">
        <f t="shared" si="357"/>
        <v>45792.142857142855</v>
      </c>
      <c r="O1484" s="16">
        <f t="shared" si="363"/>
        <v>47732.321428571428</v>
      </c>
      <c r="P1484" s="18">
        <f t="shared" si="364"/>
        <v>0.84588385378281417</v>
      </c>
      <c r="Q1484" s="16"/>
      <c r="R1484" s="16"/>
      <c r="S1484" s="16"/>
      <c r="T1484" s="16"/>
      <c r="U1484" s="16"/>
      <c r="V1484" s="16"/>
      <c r="W1484" s="16"/>
      <c r="X1484" s="13" t="s">
        <v>120</v>
      </c>
      <c r="Y1484" s="13"/>
      <c r="Z1484" s="12">
        <v>0.16106000000000001</v>
      </c>
      <c r="AA1484" s="17">
        <f t="shared" si="356"/>
        <v>-0.34175249305214972</v>
      </c>
      <c r="AB1484" s="12">
        <f t="shared" si="358"/>
        <v>0.62897285714285722</v>
      </c>
      <c r="AC1484" s="12">
        <f t="shared" si="365"/>
        <v>0.82542964285714293</v>
      </c>
      <c r="AD1484" s="18">
        <f t="shared" si="366"/>
        <v>0.76199451108362182</v>
      </c>
      <c r="AE1484" s="13" t="s">
        <v>114</v>
      </c>
      <c r="AF1484" s="19">
        <f t="shared" si="367"/>
        <v>16580.5</v>
      </c>
      <c r="AG1484" s="20">
        <f t="shared" si="368"/>
        <v>0.8401435421127228</v>
      </c>
      <c r="AH1484" s="20">
        <f t="shared" si="369"/>
        <v>0.19512262661479757</v>
      </c>
      <c r="AI1484" s="13" t="s">
        <v>51</v>
      </c>
      <c r="AJ1484" s="13" t="s">
        <v>113</v>
      </c>
      <c r="AK1484" s="13" t="s">
        <v>52</v>
      </c>
      <c r="AL1484" s="13" t="s">
        <v>115</v>
      </c>
      <c r="AM1484" s="13" t="s">
        <v>116</v>
      </c>
      <c r="AN1484" s="12">
        <v>0.16106000000000001</v>
      </c>
      <c r="AO1484" s="12">
        <v>0</v>
      </c>
      <c r="AP1484" s="12">
        <v>2.4050600000000002</v>
      </c>
      <c r="AQ1484" s="12">
        <v>4.0838099999999997</v>
      </c>
      <c r="AR1484" s="12"/>
      <c r="AS1484" s="13" t="s">
        <v>54</v>
      </c>
    </row>
    <row r="1485" spans="1:45" ht="21" customHeight="1">
      <c r="A1485" s="15">
        <v>45238</v>
      </c>
      <c r="B1485" s="13" t="s">
        <v>112</v>
      </c>
      <c r="C1485" s="13" t="s">
        <v>113</v>
      </c>
      <c r="D1485" s="15">
        <v>45329</v>
      </c>
      <c r="E1485" s="13">
        <f t="shared" si="359"/>
        <v>-91</v>
      </c>
      <c r="F1485" s="13" t="str">
        <f t="shared" si="354"/>
        <v>개봉전</v>
      </c>
      <c r="G1485" s="13" t="str">
        <f t="shared" si="360"/>
        <v>수</v>
      </c>
      <c r="H1485" s="13">
        <f t="shared" si="361"/>
        <v>0</v>
      </c>
      <c r="I1485" s="16">
        <v>42052</v>
      </c>
      <c r="J1485" s="16">
        <v>15326</v>
      </c>
      <c r="K1485" s="16">
        <v>26726</v>
      </c>
      <c r="L1485" s="17">
        <f t="shared" si="362"/>
        <v>0.36445353372015599</v>
      </c>
      <c r="M1485" s="17">
        <f t="shared" si="355"/>
        <v>4.1509807806617838E-2</v>
      </c>
      <c r="N1485" s="16">
        <f t="shared" si="357"/>
        <v>45944.142857142855</v>
      </c>
      <c r="O1485" s="16">
        <f t="shared" si="363"/>
        <v>47658.964285714283</v>
      </c>
      <c r="P1485" s="18">
        <f t="shared" si="364"/>
        <v>0.88235236812741724</v>
      </c>
      <c r="Q1485" s="16"/>
      <c r="R1485" s="16"/>
      <c r="S1485" s="16"/>
      <c r="T1485" s="16"/>
      <c r="U1485" s="16"/>
      <c r="V1485" s="16"/>
      <c r="W1485" s="16"/>
      <c r="X1485" s="13" t="s">
        <v>120</v>
      </c>
      <c r="Y1485" s="13"/>
      <c r="Z1485" s="12">
        <v>0.17499000000000001</v>
      </c>
      <c r="AA1485" s="17">
        <f t="shared" si="356"/>
        <v>8.6489507016018763E-2</v>
      </c>
      <c r="AB1485" s="12">
        <f t="shared" si="358"/>
        <v>0.48848714285714284</v>
      </c>
      <c r="AC1485" s="12">
        <f t="shared" si="365"/>
        <v>0.81829499999999999</v>
      </c>
      <c r="AD1485" s="18">
        <f t="shared" si="366"/>
        <v>0.59695726218190615</v>
      </c>
      <c r="AE1485" s="13" t="s">
        <v>114</v>
      </c>
      <c r="AF1485" s="19">
        <f t="shared" si="367"/>
        <v>16147</v>
      </c>
      <c r="AG1485" s="20">
        <f t="shared" si="368"/>
        <v>0.94915464172911379</v>
      </c>
      <c r="AH1485" s="20">
        <f t="shared" si="369"/>
        <v>0.21384708448664602</v>
      </c>
      <c r="AI1485" s="13" t="s">
        <v>51</v>
      </c>
      <c r="AJ1485" s="13" t="s">
        <v>113</v>
      </c>
      <c r="AK1485" s="13" t="s">
        <v>52</v>
      </c>
      <c r="AL1485" s="13" t="s">
        <v>115</v>
      </c>
      <c r="AM1485" s="13" t="s">
        <v>116</v>
      </c>
      <c r="AN1485" s="12">
        <v>0.17499000000000001</v>
      </c>
      <c r="AO1485" s="12">
        <v>0</v>
      </c>
      <c r="AP1485" s="12">
        <v>2.3926699999999999</v>
      </c>
      <c r="AQ1485" s="12">
        <v>4.0435400000000001</v>
      </c>
      <c r="AR1485" s="12"/>
      <c r="AS1485" s="13" t="s">
        <v>54</v>
      </c>
    </row>
    <row r="1486" spans="1:45" ht="21" customHeight="1">
      <c r="A1486" s="15">
        <v>45239</v>
      </c>
      <c r="B1486" s="13" t="s">
        <v>112</v>
      </c>
      <c r="C1486" s="13" t="s">
        <v>113</v>
      </c>
      <c r="D1486" s="15">
        <v>45329</v>
      </c>
      <c r="E1486" s="13">
        <f t="shared" si="359"/>
        <v>-90</v>
      </c>
      <c r="F1486" s="13" t="str">
        <f t="shared" si="354"/>
        <v>개봉전</v>
      </c>
      <c r="G1486" s="13" t="str">
        <f t="shared" si="360"/>
        <v>목</v>
      </c>
      <c r="H1486" s="13">
        <f t="shared" si="361"/>
        <v>0</v>
      </c>
      <c r="I1486" s="16">
        <v>42840</v>
      </c>
      <c r="J1486" s="16">
        <v>16082</v>
      </c>
      <c r="K1486" s="16">
        <v>26758</v>
      </c>
      <c r="L1486" s="17">
        <f t="shared" si="362"/>
        <v>0.3753968253968254</v>
      </c>
      <c r="M1486" s="17">
        <f t="shared" si="355"/>
        <v>1.8738704461143341E-2</v>
      </c>
      <c r="N1486" s="16">
        <f t="shared" si="357"/>
        <v>45809.142857142855</v>
      </c>
      <c r="O1486" s="16">
        <f t="shared" si="363"/>
        <v>47641.321428571428</v>
      </c>
      <c r="P1486" s="18">
        <f t="shared" si="364"/>
        <v>0.89921939013026664</v>
      </c>
      <c r="Q1486" s="16"/>
      <c r="R1486" s="16"/>
      <c r="S1486" s="16"/>
      <c r="T1486" s="16"/>
      <c r="U1486" s="16"/>
      <c r="V1486" s="16"/>
      <c r="W1486" s="16"/>
      <c r="X1486" s="13" t="s">
        <v>120</v>
      </c>
      <c r="Y1486" s="13"/>
      <c r="Z1486" s="12">
        <v>0.14247000000000001</v>
      </c>
      <c r="AA1486" s="17">
        <f t="shared" si="356"/>
        <v>-0.18583919081090339</v>
      </c>
      <c r="AB1486" s="12">
        <f t="shared" si="358"/>
        <v>0.38693857142857147</v>
      </c>
      <c r="AC1486" s="12">
        <f t="shared" si="365"/>
        <v>0.80020892857142856</v>
      </c>
      <c r="AD1486" s="18">
        <f t="shared" si="366"/>
        <v>0.48354693082386974</v>
      </c>
      <c r="AE1486" s="13" t="s">
        <v>114</v>
      </c>
      <c r="AF1486" s="19">
        <f t="shared" si="367"/>
        <v>17143.25</v>
      </c>
      <c r="AG1486" s="20">
        <f t="shared" si="368"/>
        <v>0.93809516865238507</v>
      </c>
      <c r="AH1486" s="20">
        <f t="shared" si="369"/>
        <v>0.17804100268456677</v>
      </c>
      <c r="AI1486" s="13" t="s">
        <v>51</v>
      </c>
      <c r="AJ1486" s="13" t="s">
        <v>113</v>
      </c>
      <c r="AK1486" s="13" t="s">
        <v>52</v>
      </c>
      <c r="AL1486" s="13" t="s">
        <v>115</v>
      </c>
      <c r="AM1486" s="13" t="s">
        <v>116</v>
      </c>
      <c r="AN1486" s="12">
        <v>0.14247000000000001</v>
      </c>
      <c r="AO1486" s="12">
        <v>0</v>
      </c>
      <c r="AP1486" s="12">
        <v>2.4948800000000002</v>
      </c>
      <c r="AQ1486" s="12">
        <v>4.0156700000000001</v>
      </c>
      <c r="AR1486" s="12"/>
      <c r="AS1486" s="13" t="s">
        <v>54</v>
      </c>
    </row>
    <row r="1487" spans="1:45" ht="21" customHeight="1">
      <c r="A1487" s="15">
        <v>45240</v>
      </c>
      <c r="B1487" s="13" t="s">
        <v>112</v>
      </c>
      <c r="C1487" s="13" t="s">
        <v>113</v>
      </c>
      <c r="D1487" s="15">
        <v>45329</v>
      </c>
      <c r="E1487" s="13">
        <f t="shared" si="359"/>
        <v>-89</v>
      </c>
      <c r="F1487" s="13" t="str">
        <f t="shared" si="354"/>
        <v>개봉전</v>
      </c>
      <c r="G1487" s="13" t="str">
        <f t="shared" si="360"/>
        <v>금</v>
      </c>
      <c r="H1487" s="13">
        <f t="shared" si="361"/>
        <v>0</v>
      </c>
      <c r="I1487" s="16">
        <v>44611</v>
      </c>
      <c r="J1487" s="16">
        <v>18176</v>
      </c>
      <c r="K1487" s="16">
        <v>26436</v>
      </c>
      <c r="L1487" s="17">
        <f t="shared" si="362"/>
        <v>0.40743314429176658</v>
      </c>
      <c r="M1487" s="17">
        <f t="shared" si="355"/>
        <v>4.1339869281045827E-2</v>
      </c>
      <c r="N1487" s="16">
        <f t="shared" si="357"/>
        <v>45323.571428571428</v>
      </c>
      <c r="O1487" s="16">
        <f t="shared" si="363"/>
        <v>47633.071428571428</v>
      </c>
      <c r="P1487" s="18">
        <f t="shared" si="364"/>
        <v>0.93655518449816533</v>
      </c>
      <c r="Q1487" s="16"/>
      <c r="R1487" s="16"/>
      <c r="S1487" s="16"/>
      <c r="T1487" s="16"/>
      <c r="U1487" s="16"/>
      <c r="V1487" s="16"/>
      <c r="W1487" s="16"/>
      <c r="X1487" s="13" t="s">
        <v>120</v>
      </c>
      <c r="Y1487" s="13"/>
      <c r="Z1487" s="12">
        <v>0.18892999999999999</v>
      </c>
      <c r="AA1487" s="17">
        <f t="shared" si="356"/>
        <v>0.32610374113848506</v>
      </c>
      <c r="AB1487" s="12">
        <f t="shared" si="358"/>
        <v>0.32366428571428568</v>
      </c>
      <c r="AC1487" s="12">
        <f t="shared" si="365"/>
        <v>0.74312964285714289</v>
      </c>
      <c r="AD1487" s="18">
        <f t="shared" si="366"/>
        <v>0.43554215448852168</v>
      </c>
      <c r="AE1487" s="13" t="s">
        <v>114</v>
      </c>
      <c r="AF1487" s="19">
        <f t="shared" si="367"/>
        <v>19642</v>
      </c>
      <c r="AG1487" s="20">
        <f t="shared" si="368"/>
        <v>0.92536401588432948</v>
      </c>
      <c r="AH1487" s="20">
        <f t="shared" si="369"/>
        <v>0.25423558569620852</v>
      </c>
      <c r="AI1487" s="13" t="s">
        <v>51</v>
      </c>
      <c r="AJ1487" s="13" t="s">
        <v>113</v>
      </c>
      <c r="AK1487" s="13" t="s">
        <v>52</v>
      </c>
      <c r="AL1487" s="13" t="s">
        <v>115</v>
      </c>
      <c r="AM1487" s="13" t="s">
        <v>116</v>
      </c>
      <c r="AN1487" s="12">
        <v>0.18892999999999999</v>
      </c>
      <c r="AO1487" s="12">
        <v>0</v>
      </c>
      <c r="AP1487" s="12">
        <v>2.3632499999999999</v>
      </c>
      <c r="AQ1487" s="12">
        <v>4.2557099999999997</v>
      </c>
      <c r="AR1487" s="12"/>
      <c r="AS1487" s="13" t="s">
        <v>54</v>
      </c>
    </row>
    <row r="1488" spans="1:45" ht="21" customHeight="1">
      <c r="A1488" s="15">
        <v>45241</v>
      </c>
      <c r="B1488" s="13" t="s">
        <v>112</v>
      </c>
      <c r="C1488" s="13" t="s">
        <v>113</v>
      </c>
      <c r="D1488" s="15">
        <v>45329</v>
      </c>
      <c r="E1488" s="13">
        <f t="shared" si="359"/>
        <v>-88</v>
      </c>
      <c r="F1488" s="13" t="str">
        <f t="shared" si="354"/>
        <v>개봉전</v>
      </c>
      <c r="G1488" s="13" t="str">
        <f t="shared" si="360"/>
        <v>토</v>
      </c>
      <c r="H1488" s="13">
        <f t="shared" si="361"/>
        <v>1</v>
      </c>
      <c r="I1488" s="16">
        <v>59398</v>
      </c>
      <c r="J1488" s="16">
        <v>36281</v>
      </c>
      <c r="K1488" s="16">
        <v>23118</v>
      </c>
      <c r="L1488" s="17">
        <f t="shared" si="362"/>
        <v>0.61081181184551669</v>
      </c>
      <c r="M1488" s="17">
        <f t="shared" si="355"/>
        <v>0.33146533366210118</v>
      </c>
      <c r="N1488" s="16">
        <f t="shared" si="357"/>
        <v>45444.428571428572</v>
      </c>
      <c r="O1488" s="16">
        <f t="shared" si="363"/>
        <v>47589.178571428572</v>
      </c>
      <c r="P1488" s="18">
        <f t="shared" si="364"/>
        <v>1.2481408963772527</v>
      </c>
      <c r="Q1488" s="16"/>
      <c r="R1488" s="16"/>
      <c r="S1488" s="16"/>
      <c r="T1488" s="16"/>
      <c r="U1488" s="16"/>
      <c r="V1488" s="16"/>
      <c r="W1488" s="16"/>
      <c r="X1488" s="13" t="s">
        <v>120</v>
      </c>
      <c r="Y1488" s="13"/>
      <c r="Z1488" s="12">
        <v>0.17809</v>
      </c>
      <c r="AA1488" s="17">
        <f t="shared" si="356"/>
        <v>-5.7375747631397855E-2</v>
      </c>
      <c r="AB1488" s="12">
        <f t="shared" si="358"/>
        <v>0.23627571428571434</v>
      </c>
      <c r="AC1488" s="12">
        <f t="shared" si="365"/>
        <v>0.73029785714285711</v>
      </c>
      <c r="AD1488" s="18">
        <f t="shared" si="366"/>
        <v>0.32353335282961854</v>
      </c>
      <c r="AE1488" s="13" t="s">
        <v>114</v>
      </c>
      <c r="AF1488" s="19">
        <f t="shared" si="367"/>
        <v>35370.25</v>
      </c>
      <c r="AG1488" s="20">
        <f t="shared" si="368"/>
        <v>1.0257490405072058</v>
      </c>
      <c r="AH1488" s="20">
        <f t="shared" si="369"/>
        <v>0.24385940374622098</v>
      </c>
      <c r="AI1488" s="13" t="s">
        <v>51</v>
      </c>
      <c r="AJ1488" s="13" t="s">
        <v>113</v>
      </c>
      <c r="AK1488" s="13" t="s">
        <v>52</v>
      </c>
      <c r="AL1488" s="13" t="s">
        <v>115</v>
      </c>
      <c r="AM1488" s="13" t="s">
        <v>116</v>
      </c>
      <c r="AN1488" s="12">
        <v>0.17809</v>
      </c>
      <c r="AO1488" s="12">
        <v>0</v>
      </c>
      <c r="AP1488" s="12">
        <v>2.3136899999999998</v>
      </c>
      <c r="AQ1488" s="12">
        <v>5.0610099999999996</v>
      </c>
      <c r="AR1488" s="12"/>
      <c r="AS1488" s="13" t="s">
        <v>54</v>
      </c>
    </row>
    <row r="1489" spans="1:45" ht="21" customHeight="1">
      <c r="A1489" s="15">
        <v>45242</v>
      </c>
      <c r="B1489" s="13" t="s">
        <v>112</v>
      </c>
      <c r="C1489" s="13" t="s">
        <v>113</v>
      </c>
      <c r="D1489" s="15">
        <v>45329</v>
      </c>
      <c r="E1489" s="13">
        <f t="shared" si="359"/>
        <v>-87</v>
      </c>
      <c r="F1489" s="13" t="str">
        <f t="shared" si="354"/>
        <v>개봉전</v>
      </c>
      <c r="G1489" s="13" t="str">
        <f t="shared" si="360"/>
        <v>일</v>
      </c>
      <c r="H1489" s="13">
        <f t="shared" si="361"/>
        <v>1</v>
      </c>
      <c r="I1489" s="16">
        <v>55517</v>
      </c>
      <c r="J1489" s="16">
        <v>33271</v>
      </c>
      <c r="K1489" s="16">
        <v>22246</v>
      </c>
      <c r="L1489" s="17">
        <f t="shared" si="362"/>
        <v>0.59929390997352161</v>
      </c>
      <c r="M1489" s="17">
        <f t="shared" si="355"/>
        <v>-6.5338900299673375E-2</v>
      </c>
      <c r="N1489" s="16">
        <f t="shared" si="357"/>
        <v>45919.428571428572</v>
      </c>
      <c r="O1489" s="16">
        <f t="shared" si="363"/>
        <v>47657.535714285717</v>
      </c>
      <c r="P1489" s="18">
        <f t="shared" si="364"/>
        <v>1.1649154570818137</v>
      </c>
      <c r="Q1489" s="16"/>
      <c r="R1489" s="16"/>
      <c r="S1489" s="16"/>
      <c r="T1489" s="16"/>
      <c r="U1489" s="16"/>
      <c r="V1489" s="16"/>
      <c r="W1489" s="16"/>
      <c r="X1489" s="13" t="s">
        <v>120</v>
      </c>
      <c r="Y1489" s="13"/>
      <c r="Z1489" s="12">
        <v>0.12389</v>
      </c>
      <c r="AA1489" s="17">
        <f t="shared" si="356"/>
        <v>-0.30434050199337415</v>
      </c>
      <c r="AB1489" s="12">
        <f t="shared" si="358"/>
        <v>0.17344428571428572</v>
      </c>
      <c r="AC1489" s="12">
        <f t="shared" si="365"/>
        <v>0.722665</v>
      </c>
      <c r="AD1489" s="18">
        <f t="shared" si="366"/>
        <v>0.2400064839369358</v>
      </c>
      <c r="AE1489" s="13" t="s">
        <v>114</v>
      </c>
      <c r="AF1489" s="19">
        <f t="shared" si="367"/>
        <v>33918.25</v>
      </c>
      <c r="AG1489" s="20">
        <f t="shared" si="368"/>
        <v>0.98091735275257419</v>
      </c>
      <c r="AH1489" s="20">
        <f t="shared" si="369"/>
        <v>0.17143489722070393</v>
      </c>
      <c r="AI1489" s="13" t="s">
        <v>51</v>
      </c>
      <c r="AJ1489" s="13" t="s">
        <v>113</v>
      </c>
      <c r="AK1489" s="13" t="s">
        <v>52</v>
      </c>
      <c r="AL1489" s="13" t="s">
        <v>115</v>
      </c>
      <c r="AM1489" s="13" t="s">
        <v>116</v>
      </c>
      <c r="AN1489" s="12">
        <v>0.12389</v>
      </c>
      <c r="AO1489" s="12">
        <v>0</v>
      </c>
      <c r="AP1489" s="12">
        <v>2.18825</v>
      </c>
      <c r="AQ1489" s="12">
        <v>5.2158800000000003</v>
      </c>
      <c r="AR1489" s="12"/>
      <c r="AS1489" s="13" t="s">
        <v>54</v>
      </c>
    </row>
    <row r="1490" spans="1:45" ht="21" customHeight="1">
      <c r="A1490" s="15">
        <v>45243</v>
      </c>
      <c r="B1490" s="13" t="s">
        <v>112</v>
      </c>
      <c r="C1490" s="13" t="s">
        <v>113</v>
      </c>
      <c r="D1490" s="15">
        <v>45329</v>
      </c>
      <c r="E1490" s="13">
        <f t="shared" si="359"/>
        <v>-86</v>
      </c>
      <c r="F1490" s="13" t="str">
        <f t="shared" si="354"/>
        <v>개봉전</v>
      </c>
      <c r="G1490" s="13" t="str">
        <f t="shared" si="360"/>
        <v>월</v>
      </c>
      <c r="H1490" s="13">
        <f t="shared" si="361"/>
        <v>0</v>
      </c>
      <c r="I1490" s="16">
        <v>40411</v>
      </c>
      <c r="J1490" s="16">
        <v>13878</v>
      </c>
      <c r="K1490" s="16">
        <v>26534</v>
      </c>
      <c r="L1490" s="17">
        <f t="shared" si="362"/>
        <v>0.34342134567320781</v>
      </c>
      <c r="M1490" s="17">
        <f t="shared" si="355"/>
        <v>-0.27209683520363137</v>
      </c>
      <c r="N1490" s="16">
        <f t="shared" si="357"/>
        <v>46457.857142857145</v>
      </c>
      <c r="O1490" s="16">
        <f t="shared" si="363"/>
        <v>47648.428571428572</v>
      </c>
      <c r="P1490" s="18">
        <f t="shared" si="364"/>
        <v>0.84810771753827885</v>
      </c>
      <c r="Q1490" s="16"/>
      <c r="R1490" s="16"/>
      <c r="S1490" s="16"/>
      <c r="T1490" s="16"/>
      <c r="U1490" s="16"/>
      <c r="V1490" s="16"/>
      <c r="W1490" s="16"/>
      <c r="X1490" s="13" t="s">
        <v>120</v>
      </c>
      <c r="Y1490" s="13"/>
      <c r="Z1490" s="12">
        <v>0.15021000000000001</v>
      </c>
      <c r="AA1490" s="17">
        <f t="shared" si="356"/>
        <v>0.21244652514327234</v>
      </c>
      <c r="AB1490" s="12">
        <f t="shared" si="358"/>
        <v>0.15994857142857141</v>
      </c>
      <c r="AC1490" s="12">
        <f t="shared" si="365"/>
        <v>0.71514285714285708</v>
      </c>
      <c r="AD1490" s="18">
        <f t="shared" si="366"/>
        <v>0.22365960846983618</v>
      </c>
      <c r="AE1490" s="13" t="s">
        <v>114</v>
      </c>
      <c r="AF1490" s="19">
        <f t="shared" si="367"/>
        <v>15548.5</v>
      </c>
      <c r="AG1490" s="20">
        <f t="shared" si="368"/>
        <v>0.8925619834710744</v>
      </c>
      <c r="AH1490" s="20">
        <f t="shared" si="369"/>
        <v>0.21004194966040754</v>
      </c>
      <c r="AI1490" s="13" t="s">
        <v>51</v>
      </c>
      <c r="AJ1490" s="13" t="s">
        <v>113</v>
      </c>
      <c r="AK1490" s="13" t="s">
        <v>52</v>
      </c>
      <c r="AL1490" s="13" t="s">
        <v>115</v>
      </c>
      <c r="AM1490" s="13" t="s">
        <v>116</v>
      </c>
      <c r="AN1490" s="12">
        <v>0.15021000000000001</v>
      </c>
      <c r="AO1490" s="12">
        <v>0</v>
      </c>
      <c r="AP1490" s="12">
        <v>2.58935</v>
      </c>
      <c r="AQ1490" s="12">
        <v>4.0187600000000003</v>
      </c>
      <c r="AR1490" s="12"/>
      <c r="AS1490" s="13" t="s">
        <v>54</v>
      </c>
    </row>
    <row r="1491" spans="1:45" ht="21" customHeight="1">
      <c r="A1491" s="15">
        <v>45244</v>
      </c>
      <c r="B1491" s="13" t="s">
        <v>112</v>
      </c>
      <c r="C1491" s="13" t="s">
        <v>113</v>
      </c>
      <c r="D1491" s="15">
        <v>45329</v>
      </c>
      <c r="E1491" s="13">
        <f t="shared" si="359"/>
        <v>-85</v>
      </c>
      <c r="F1491" s="13" t="str">
        <f t="shared" si="354"/>
        <v>개봉전</v>
      </c>
      <c r="G1491" s="13" t="str">
        <f t="shared" si="360"/>
        <v>화</v>
      </c>
      <c r="H1491" s="13">
        <f t="shared" si="361"/>
        <v>0</v>
      </c>
      <c r="I1491" s="16">
        <v>40530</v>
      </c>
      <c r="J1491" s="16">
        <v>14060</v>
      </c>
      <c r="K1491" s="16">
        <v>26470</v>
      </c>
      <c r="L1491" s="17">
        <f t="shared" si="362"/>
        <v>0.34690352825067849</v>
      </c>
      <c r="M1491" s="17">
        <f t="shared" si="355"/>
        <v>2.9447427680582283E-3</v>
      </c>
      <c r="N1491" s="16">
        <f t="shared" si="357"/>
        <v>46479.857142857145</v>
      </c>
      <c r="O1491" s="16">
        <f t="shared" si="363"/>
        <v>47579.428571428572</v>
      </c>
      <c r="P1491" s="18">
        <f t="shared" si="364"/>
        <v>0.85183872982321285</v>
      </c>
      <c r="Q1491" s="16"/>
      <c r="R1491" s="16"/>
      <c r="S1491" s="16"/>
      <c r="T1491" s="16"/>
      <c r="U1491" s="16"/>
      <c r="V1491" s="16"/>
      <c r="W1491" s="16"/>
      <c r="X1491" s="13" t="s">
        <v>120</v>
      </c>
      <c r="Y1491" s="13"/>
      <c r="Z1491" s="12">
        <v>9.7559999999999994E-2</v>
      </c>
      <c r="AA1491" s="17">
        <f t="shared" si="356"/>
        <v>-0.35050928699820261</v>
      </c>
      <c r="AB1491" s="12">
        <f t="shared" si="358"/>
        <v>0.15087714285714288</v>
      </c>
      <c r="AC1491" s="12">
        <f t="shared" si="365"/>
        <v>0.71298571428571422</v>
      </c>
      <c r="AD1491" s="18">
        <f t="shared" si="366"/>
        <v>0.21161313590735142</v>
      </c>
      <c r="AE1491" s="13" t="s">
        <v>114</v>
      </c>
      <c r="AF1491" s="19">
        <f t="shared" si="367"/>
        <v>16131.5</v>
      </c>
      <c r="AG1491" s="20">
        <f t="shared" si="368"/>
        <v>0.87158664724297186</v>
      </c>
      <c r="AH1491" s="20">
        <f t="shared" si="369"/>
        <v>0.13683303612574887</v>
      </c>
      <c r="AI1491" s="13" t="s">
        <v>51</v>
      </c>
      <c r="AJ1491" s="13" t="s">
        <v>113</v>
      </c>
      <c r="AK1491" s="13" t="s">
        <v>52</v>
      </c>
      <c r="AL1491" s="13" t="s">
        <v>115</v>
      </c>
      <c r="AM1491" s="13" t="s">
        <v>116</v>
      </c>
      <c r="AN1491" s="12">
        <v>9.7559999999999994E-2</v>
      </c>
      <c r="AO1491" s="12">
        <v>0</v>
      </c>
      <c r="AP1491" s="12">
        <v>2.3105899999999999</v>
      </c>
      <c r="AQ1491" s="12">
        <v>3.7849200000000001</v>
      </c>
      <c r="AR1491" s="12"/>
      <c r="AS1491" s="13" t="s">
        <v>54</v>
      </c>
    </row>
    <row r="1492" spans="1:45" ht="21" customHeight="1">
      <c r="A1492" s="15">
        <v>45245</v>
      </c>
      <c r="B1492" s="13" t="s">
        <v>112</v>
      </c>
      <c r="C1492" s="13" t="s">
        <v>113</v>
      </c>
      <c r="D1492" s="15">
        <v>45329</v>
      </c>
      <c r="E1492" s="13">
        <f t="shared" si="359"/>
        <v>-84</v>
      </c>
      <c r="F1492" s="13" t="str">
        <f t="shared" si="354"/>
        <v>개봉전</v>
      </c>
      <c r="G1492" s="13" t="str">
        <f t="shared" si="360"/>
        <v>수</v>
      </c>
      <c r="H1492" s="13">
        <f t="shared" si="361"/>
        <v>0</v>
      </c>
      <c r="I1492" s="16">
        <v>41909</v>
      </c>
      <c r="J1492" s="16">
        <v>15001</v>
      </c>
      <c r="K1492" s="16">
        <v>26908</v>
      </c>
      <c r="L1492" s="17">
        <f t="shared" si="362"/>
        <v>0.35794220811758809</v>
      </c>
      <c r="M1492" s="17">
        <f t="shared" si="355"/>
        <v>3.4024179620034456E-2</v>
      </c>
      <c r="N1492" s="16">
        <f t="shared" si="357"/>
        <v>46459.428571428572</v>
      </c>
      <c r="O1492" s="16">
        <f t="shared" si="363"/>
        <v>47491.071428571428</v>
      </c>
      <c r="P1492" s="18">
        <f t="shared" si="364"/>
        <v>0.88246061289716116</v>
      </c>
      <c r="Q1492" s="16"/>
      <c r="R1492" s="16"/>
      <c r="S1492" s="16"/>
      <c r="T1492" s="16"/>
      <c r="U1492" s="16"/>
      <c r="V1492" s="16"/>
      <c r="W1492" s="16"/>
      <c r="X1492" s="13" t="s">
        <v>120</v>
      </c>
      <c r="Y1492" s="13"/>
      <c r="Z1492" s="12">
        <v>0.10995000000000001</v>
      </c>
      <c r="AA1492" s="17">
        <f t="shared" si="356"/>
        <v>0.12699876998769999</v>
      </c>
      <c r="AB1492" s="12">
        <f t="shared" si="358"/>
        <v>0.14158571428571429</v>
      </c>
      <c r="AC1492" s="12">
        <f t="shared" si="365"/>
        <v>0.71005428571428575</v>
      </c>
      <c r="AD1492" s="18">
        <f t="shared" si="366"/>
        <v>0.1994012530229077</v>
      </c>
      <c r="AE1492" s="13" t="s">
        <v>114</v>
      </c>
      <c r="AF1492" s="19">
        <f t="shared" si="367"/>
        <v>16041</v>
      </c>
      <c r="AG1492" s="20">
        <f t="shared" si="368"/>
        <v>0.93516613677451532</v>
      </c>
      <c r="AH1492" s="20">
        <f t="shared" si="369"/>
        <v>0.15484731549700426</v>
      </c>
      <c r="AI1492" s="13" t="s">
        <v>51</v>
      </c>
      <c r="AJ1492" s="13" t="s">
        <v>113</v>
      </c>
      <c r="AK1492" s="13" t="s">
        <v>52</v>
      </c>
      <c r="AL1492" s="13" t="s">
        <v>115</v>
      </c>
      <c r="AM1492" s="13" t="s">
        <v>116</v>
      </c>
      <c r="AN1492" s="12">
        <v>0.10995000000000001</v>
      </c>
      <c r="AO1492" s="12">
        <v>0</v>
      </c>
      <c r="AP1492" s="12">
        <v>2.4855900000000002</v>
      </c>
      <c r="AQ1492" s="12">
        <v>3.7074799999999999</v>
      </c>
      <c r="AR1492" s="12"/>
      <c r="AS1492" s="13" t="s">
        <v>54</v>
      </c>
    </row>
    <row r="1493" spans="1:45" ht="21" customHeight="1">
      <c r="A1493" s="15">
        <v>45246</v>
      </c>
      <c r="B1493" s="13" t="s">
        <v>112</v>
      </c>
      <c r="C1493" s="13" t="s">
        <v>113</v>
      </c>
      <c r="D1493" s="15">
        <v>45329</v>
      </c>
      <c r="E1493" s="13">
        <f t="shared" si="359"/>
        <v>-83</v>
      </c>
      <c r="F1493" s="13" t="str">
        <f t="shared" si="354"/>
        <v>개봉전</v>
      </c>
      <c r="G1493" s="13" t="str">
        <f t="shared" si="360"/>
        <v>목</v>
      </c>
      <c r="H1493" s="13">
        <f t="shared" si="361"/>
        <v>0</v>
      </c>
      <c r="I1493" s="16">
        <v>40306</v>
      </c>
      <c r="J1493" s="16">
        <v>14480</v>
      </c>
      <c r="K1493" s="16">
        <v>25826</v>
      </c>
      <c r="L1493" s="17">
        <f t="shared" si="362"/>
        <v>0.3592517243090359</v>
      </c>
      <c r="M1493" s="17">
        <f t="shared" si="355"/>
        <v>-3.8249540671454807E-2</v>
      </c>
      <c r="N1493" s="16">
        <f t="shared" si="357"/>
        <v>46097.428571428572</v>
      </c>
      <c r="O1493" s="16">
        <f t="shared" si="363"/>
        <v>47403.071428571428</v>
      </c>
      <c r="P1493" s="18">
        <f t="shared" si="364"/>
        <v>0.85028245607954878</v>
      </c>
      <c r="Q1493" s="16"/>
      <c r="R1493" s="16"/>
      <c r="S1493" s="16"/>
      <c r="T1493" s="16"/>
      <c r="U1493" s="16"/>
      <c r="V1493" s="16"/>
      <c r="W1493" s="16"/>
      <c r="X1493" s="13" t="s">
        <v>120</v>
      </c>
      <c r="Y1493" s="13"/>
      <c r="Z1493" s="12">
        <v>9.7559999999999994E-2</v>
      </c>
      <c r="AA1493" s="17">
        <f t="shared" si="356"/>
        <v>-0.11268758526603007</v>
      </c>
      <c r="AB1493" s="12">
        <f t="shared" si="358"/>
        <v>0.13516999999999998</v>
      </c>
      <c r="AC1493" s="12">
        <f t="shared" si="365"/>
        <v>0.70712285714285716</v>
      </c>
      <c r="AD1493" s="18">
        <f t="shared" si="366"/>
        <v>0.19115490135074525</v>
      </c>
      <c r="AE1493" s="13" t="s">
        <v>114</v>
      </c>
      <c r="AF1493" s="19">
        <f t="shared" si="367"/>
        <v>17105.5</v>
      </c>
      <c r="AG1493" s="20">
        <f t="shared" si="368"/>
        <v>0.84651135599660932</v>
      </c>
      <c r="AH1493" s="20">
        <f t="shared" si="369"/>
        <v>0.13796753847583568</v>
      </c>
      <c r="AI1493" s="13" t="s">
        <v>51</v>
      </c>
      <c r="AJ1493" s="13" t="s">
        <v>113</v>
      </c>
      <c r="AK1493" s="13" t="s">
        <v>52</v>
      </c>
      <c r="AL1493" s="13" t="s">
        <v>115</v>
      </c>
      <c r="AM1493" s="13" t="s">
        <v>116</v>
      </c>
      <c r="AN1493" s="12">
        <v>9.7559999999999994E-2</v>
      </c>
      <c r="AO1493" s="12">
        <v>0</v>
      </c>
      <c r="AP1493" s="12">
        <v>2.36015</v>
      </c>
      <c r="AQ1493" s="12">
        <v>3.7462</v>
      </c>
      <c r="AR1493" s="12"/>
      <c r="AS1493" s="13" t="s">
        <v>54</v>
      </c>
    </row>
    <row r="1494" spans="1:45" ht="21" customHeight="1">
      <c r="A1494" s="15">
        <v>45247</v>
      </c>
      <c r="B1494" s="13" t="s">
        <v>112</v>
      </c>
      <c r="C1494" s="13" t="s">
        <v>113</v>
      </c>
      <c r="D1494" s="15">
        <v>45329</v>
      </c>
      <c r="E1494" s="13">
        <f t="shared" si="359"/>
        <v>-82</v>
      </c>
      <c r="F1494" s="13" t="str">
        <f t="shared" si="354"/>
        <v>개봉전</v>
      </c>
      <c r="G1494" s="13" t="str">
        <f t="shared" si="360"/>
        <v>금</v>
      </c>
      <c r="H1494" s="13">
        <f t="shared" si="361"/>
        <v>0</v>
      </c>
      <c r="I1494" s="16">
        <v>41573</v>
      </c>
      <c r="J1494" s="16">
        <v>15344</v>
      </c>
      <c r="K1494" s="16">
        <v>26229</v>
      </c>
      <c r="L1494" s="17">
        <f t="shared" si="362"/>
        <v>0.36908570466408486</v>
      </c>
      <c r="M1494" s="17">
        <f t="shared" si="355"/>
        <v>3.1434525877040542E-2</v>
      </c>
      <c r="N1494" s="16">
        <f t="shared" si="357"/>
        <v>45663.428571428572</v>
      </c>
      <c r="O1494" s="16">
        <f t="shared" si="363"/>
        <v>47241.571428571428</v>
      </c>
      <c r="P1494" s="18">
        <f t="shared" si="364"/>
        <v>0.88000882999537333</v>
      </c>
      <c r="Q1494" s="16"/>
      <c r="R1494" s="16"/>
      <c r="S1494" s="16"/>
      <c r="T1494" s="16"/>
      <c r="U1494" s="16"/>
      <c r="V1494" s="16"/>
      <c r="W1494" s="16"/>
      <c r="X1494" s="13" t="s">
        <v>120</v>
      </c>
      <c r="Y1494" s="13"/>
      <c r="Z1494" s="12">
        <v>8.2070000000000004E-2</v>
      </c>
      <c r="AA1494" s="17">
        <f t="shared" si="356"/>
        <v>-0.15877408774087731</v>
      </c>
      <c r="AB1494" s="12">
        <f t="shared" si="358"/>
        <v>0.11990428571428571</v>
      </c>
      <c r="AC1494" s="12">
        <f t="shared" si="365"/>
        <v>0.70551892857142862</v>
      </c>
      <c r="AD1494" s="18">
        <f t="shared" si="366"/>
        <v>0.16995190470236446</v>
      </c>
      <c r="AE1494" s="13" t="s">
        <v>114</v>
      </c>
      <c r="AF1494" s="19">
        <f t="shared" si="367"/>
        <v>19376</v>
      </c>
      <c r="AG1494" s="20">
        <f t="shared" si="368"/>
        <v>0.79190751445086704</v>
      </c>
      <c r="AH1494" s="20">
        <f t="shared" si="369"/>
        <v>0.11632572377069968</v>
      </c>
      <c r="AI1494" s="13" t="s">
        <v>51</v>
      </c>
      <c r="AJ1494" s="13" t="s">
        <v>113</v>
      </c>
      <c r="AK1494" s="13" t="s">
        <v>52</v>
      </c>
      <c r="AL1494" s="13" t="s">
        <v>115</v>
      </c>
      <c r="AM1494" s="13" t="s">
        <v>116</v>
      </c>
      <c r="AN1494" s="12">
        <v>8.2070000000000004E-2</v>
      </c>
      <c r="AO1494" s="12">
        <v>0</v>
      </c>
      <c r="AP1494" s="12">
        <v>2.3911199999999999</v>
      </c>
      <c r="AQ1494" s="12">
        <v>4.0605799999999999</v>
      </c>
      <c r="AR1494" s="12"/>
      <c r="AS1494" s="13" t="s">
        <v>54</v>
      </c>
    </row>
    <row r="1495" spans="1:45" ht="21" customHeight="1">
      <c r="A1495" s="15">
        <v>45248</v>
      </c>
      <c r="B1495" s="13" t="s">
        <v>112</v>
      </c>
      <c r="C1495" s="13" t="s">
        <v>113</v>
      </c>
      <c r="D1495" s="15">
        <v>45329</v>
      </c>
      <c r="E1495" s="13">
        <f t="shared" si="359"/>
        <v>-81</v>
      </c>
      <c r="F1495" s="13" t="str">
        <f t="shared" si="354"/>
        <v>개봉전</v>
      </c>
      <c r="G1495" s="13" t="str">
        <f t="shared" si="360"/>
        <v>토</v>
      </c>
      <c r="H1495" s="13">
        <f t="shared" si="361"/>
        <v>1</v>
      </c>
      <c r="I1495" s="16">
        <v>52024</v>
      </c>
      <c r="J1495" s="16">
        <v>29578</v>
      </c>
      <c r="K1495" s="16">
        <v>22446</v>
      </c>
      <c r="L1495" s="17">
        <f t="shared" si="362"/>
        <v>0.56854528679071203</v>
      </c>
      <c r="M1495" s="17">
        <f t="shared" si="355"/>
        <v>0.25138912274793745</v>
      </c>
      <c r="N1495" s="16">
        <f t="shared" si="357"/>
        <v>44610</v>
      </c>
      <c r="O1495" s="16">
        <f t="shared" si="363"/>
        <v>47058.964285714283</v>
      </c>
      <c r="P1495" s="18">
        <f t="shared" si="364"/>
        <v>1.1055066933505155</v>
      </c>
      <c r="Q1495" s="16"/>
      <c r="R1495" s="16"/>
      <c r="S1495" s="16"/>
      <c r="T1495" s="16"/>
      <c r="U1495" s="16"/>
      <c r="V1495" s="16"/>
      <c r="W1495" s="16"/>
      <c r="X1495" s="13" t="s">
        <v>120</v>
      </c>
      <c r="Y1495" s="13"/>
      <c r="Z1495" s="12">
        <v>0.12078999999999999</v>
      </c>
      <c r="AA1495" s="17">
        <f t="shared" si="356"/>
        <v>0.47179237236505411</v>
      </c>
      <c r="AB1495" s="12">
        <f t="shared" si="358"/>
        <v>0.11171857142857142</v>
      </c>
      <c r="AC1495" s="12">
        <f t="shared" si="365"/>
        <v>0.70291928571428586</v>
      </c>
      <c r="AD1495" s="18">
        <f t="shared" si="366"/>
        <v>0.15893513480007351</v>
      </c>
      <c r="AE1495" s="13" t="s">
        <v>114</v>
      </c>
      <c r="AF1495" s="19">
        <f t="shared" si="367"/>
        <v>36027.5</v>
      </c>
      <c r="AG1495" s="20">
        <f t="shared" si="368"/>
        <v>0.82098397057803063</v>
      </c>
      <c r="AH1495" s="20">
        <f t="shared" si="369"/>
        <v>0.17184049784216229</v>
      </c>
      <c r="AI1495" s="13" t="s">
        <v>51</v>
      </c>
      <c r="AJ1495" s="13" t="s">
        <v>113</v>
      </c>
      <c r="AK1495" s="13" t="s">
        <v>52</v>
      </c>
      <c r="AL1495" s="13" t="s">
        <v>115</v>
      </c>
      <c r="AM1495" s="13" t="s">
        <v>116</v>
      </c>
      <c r="AN1495" s="12">
        <v>0.12078999999999999</v>
      </c>
      <c r="AO1495" s="12">
        <v>0</v>
      </c>
      <c r="AP1495" s="12">
        <v>2.1712099999999999</v>
      </c>
      <c r="AQ1495" s="12">
        <v>4.7388899999999996</v>
      </c>
      <c r="AR1495" s="12"/>
      <c r="AS1495" s="13" t="s">
        <v>54</v>
      </c>
    </row>
    <row r="1496" spans="1:45" ht="21" customHeight="1">
      <c r="A1496" s="15">
        <v>45249</v>
      </c>
      <c r="B1496" s="13" t="s">
        <v>112</v>
      </c>
      <c r="C1496" s="13" t="s">
        <v>113</v>
      </c>
      <c r="D1496" s="15">
        <v>45329</v>
      </c>
      <c r="E1496" s="13">
        <f t="shared" si="359"/>
        <v>-80</v>
      </c>
      <c r="F1496" s="13" t="str">
        <f t="shared" si="354"/>
        <v>개봉전</v>
      </c>
      <c r="G1496" s="13" t="str">
        <f t="shared" si="360"/>
        <v>일</v>
      </c>
      <c r="H1496" s="13">
        <f t="shared" si="361"/>
        <v>1</v>
      </c>
      <c r="I1496" s="16">
        <v>53176</v>
      </c>
      <c r="J1496" s="16">
        <v>30562</v>
      </c>
      <c r="K1496" s="16">
        <v>22614</v>
      </c>
      <c r="L1496" s="17">
        <f t="shared" si="362"/>
        <v>0.57473296223860393</v>
      </c>
      <c r="M1496" s="17">
        <f t="shared" si="355"/>
        <v>2.2143626018760632E-2</v>
      </c>
      <c r="N1496" s="16">
        <f t="shared" si="357"/>
        <v>44275.571428571428</v>
      </c>
      <c r="O1496" s="16">
        <f t="shared" si="363"/>
        <v>46849.464285714283</v>
      </c>
      <c r="P1496" s="18">
        <f t="shared" si="364"/>
        <v>1.135039659700332</v>
      </c>
      <c r="Q1496" s="16"/>
      <c r="R1496" s="16"/>
      <c r="S1496" s="16"/>
      <c r="T1496" s="16"/>
      <c r="U1496" s="16"/>
      <c r="V1496" s="16"/>
      <c r="W1496" s="16"/>
      <c r="X1496" s="13" t="s">
        <v>120</v>
      </c>
      <c r="Y1496" s="13"/>
      <c r="Z1496" s="12">
        <v>0.13317999999999999</v>
      </c>
      <c r="AA1496" s="17">
        <f t="shared" si="356"/>
        <v>0.10257471645003724</v>
      </c>
      <c r="AB1496" s="12">
        <f t="shared" si="358"/>
        <v>0.11304571428571428</v>
      </c>
      <c r="AC1496" s="12">
        <f t="shared" si="365"/>
        <v>0.70186857142857151</v>
      </c>
      <c r="AD1496" s="18">
        <f t="shared" si="366"/>
        <v>0.16106393545393111</v>
      </c>
      <c r="AE1496" s="13" t="s">
        <v>114</v>
      </c>
      <c r="AF1496" s="19">
        <f t="shared" si="367"/>
        <v>33994.5</v>
      </c>
      <c r="AG1496" s="20">
        <f t="shared" si="368"/>
        <v>0.89902778390622018</v>
      </c>
      <c r="AH1496" s="20">
        <f t="shared" si="369"/>
        <v>0.1897506248626116</v>
      </c>
      <c r="AI1496" s="13" t="s">
        <v>51</v>
      </c>
      <c r="AJ1496" s="13" t="s">
        <v>113</v>
      </c>
      <c r="AK1496" s="13" t="s">
        <v>52</v>
      </c>
      <c r="AL1496" s="13" t="s">
        <v>115</v>
      </c>
      <c r="AM1496" s="13" t="s">
        <v>116</v>
      </c>
      <c r="AN1496" s="12">
        <v>0.13317999999999999</v>
      </c>
      <c r="AO1496" s="12">
        <v>0</v>
      </c>
      <c r="AP1496" s="12">
        <v>2.25949</v>
      </c>
      <c r="AQ1496" s="12">
        <v>4.8457499999999998</v>
      </c>
      <c r="AR1496" s="12"/>
      <c r="AS1496" s="13" t="s">
        <v>54</v>
      </c>
    </row>
    <row r="1497" spans="1:45" ht="21" customHeight="1">
      <c r="A1497" s="15">
        <v>45250</v>
      </c>
      <c r="B1497" s="13" t="s">
        <v>112</v>
      </c>
      <c r="C1497" s="13" t="s">
        <v>113</v>
      </c>
      <c r="D1497" s="15">
        <v>45329</v>
      </c>
      <c r="E1497" s="13">
        <f t="shared" si="359"/>
        <v>-79</v>
      </c>
      <c r="F1497" s="13" t="str">
        <f t="shared" si="354"/>
        <v>개봉전</v>
      </c>
      <c r="G1497" s="13" t="str">
        <f t="shared" si="360"/>
        <v>월</v>
      </c>
      <c r="H1497" s="13">
        <f t="shared" si="361"/>
        <v>0</v>
      </c>
      <c r="I1497" s="16">
        <v>41391</v>
      </c>
      <c r="J1497" s="16">
        <v>15116</v>
      </c>
      <c r="K1497" s="16">
        <v>26274</v>
      </c>
      <c r="L1497" s="17">
        <f t="shared" si="362"/>
        <v>0.36520016428692226</v>
      </c>
      <c r="M1497" s="17">
        <f t="shared" si="355"/>
        <v>-0.22162253648262376</v>
      </c>
      <c r="N1497" s="16">
        <f t="shared" si="357"/>
        <v>44415.571428571428</v>
      </c>
      <c r="O1497" s="16">
        <f t="shared" si="363"/>
        <v>46655.607142857145</v>
      </c>
      <c r="P1497" s="18">
        <f t="shared" si="364"/>
        <v>0.88716024792610282</v>
      </c>
      <c r="Q1497" s="16"/>
      <c r="R1497" s="16"/>
      <c r="S1497" s="16"/>
      <c r="T1497" s="16"/>
      <c r="U1497" s="16"/>
      <c r="V1497" s="16"/>
      <c r="W1497" s="16"/>
      <c r="X1497" s="13" t="s">
        <v>120</v>
      </c>
      <c r="Y1497" s="13"/>
      <c r="Z1497" s="12">
        <v>0.11459999999999999</v>
      </c>
      <c r="AA1497" s="17">
        <f t="shared" si="356"/>
        <v>-0.13951043700255294</v>
      </c>
      <c r="AB1497" s="12">
        <f t="shared" si="358"/>
        <v>0.10795857142857143</v>
      </c>
      <c r="AC1497" s="12">
        <f t="shared" si="365"/>
        <v>0.70242178571428582</v>
      </c>
      <c r="AD1497" s="18">
        <f t="shared" si="366"/>
        <v>0.15369479367555411</v>
      </c>
      <c r="AE1497" s="13" t="s">
        <v>114</v>
      </c>
      <c r="AF1497" s="19">
        <f t="shared" si="367"/>
        <v>15070</v>
      </c>
      <c r="AG1497" s="20">
        <f t="shared" si="368"/>
        <v>1.0030524220305241</v>
      </c>
      <c r="AH1497" s="20">
        <f t="shared" si="369"/>
        <v>0.16314983722132761</v>
      </c>
      <c r="AI1497" s="13" t="s">
        <v>51</v>
      </c>
      <c r="AJ1497" s="13" t="s">
        <v>113</v>
      </c>
      <c r="AK1497" s="13" t="s">
        <v>52</v>
      </c>
      <c r="AL1497" s="13" t="s">
        <v>115</v>
      </c>
      <c r="AM1497" s="13" t="s">
        <v>116</v>
      </c>
      <c r="AN1497" s="12">
        <v>0.11459999999999999</v>
      </c>
      <c r="AO1497" s="12">
        <v>0</v>
      </c>
      <c r="AP1497" s="12">
        <v>2.6574900000000001</v>
      </c>
      <c r="AQ1497" s="12">
        <v>4.2680999999999996</v>
      </c>
      <c r="AR1497" s="12"/>
      <c r="AS1497" s="13" t="s">
        <v>54</v>
      </c>
    </row>
    <row r="1498" spans="1:45" ht="21" customHeight="1">
      <c r="A1498" s="15">
        <v>45251</v>
      </c>
      <c r="B1498" s="13" t="s">
        <v>112</v>
      </c>
      <c r="C1498" s="13" t="s">
        <v>113</v>
      </c>
      <c r="D1498" s="15">
        <v>45329</v>
      </c>
      <c r="E1498" s="13">
        <f t="shared" si="359"/>
        <v>-78</v>
      </c>
      <c r="F1498" s="13" t="str">
        <f t="shared" si="354"/>
        <v>개봉전</v>
      </c>
      <c r="G1498" s="13" t="str">
        <f t="shared" si="360"/>
        <v>화</v>
      </c>
      <c r="H1498" s="13">
        <f t="shared" si="361"/>
        <v>0</v>
      </c>
      <c r="I1498" s="16">
        <v>40310</v>
      </c>
      <c r="J1498" s="16">
        <v>14108</v>
      </c>
      <c r="K1498" s="16">
        <v>26201</v>
      </c>
      <c r="L1498" s="17">
        <f t="shared" si="362"/>
        <v>0.34998759612999258</v>
      </c>
      <c r="M1498" s="17">
        <f t="shared" si="355"/>
        <v>-2.6116788673866353E-2</v>
      </c>
      <c r="N1498" s="16">
        <f t="shared" si="357"/>
        <v>44384.142857142855</v>
      </c>
      <c r="O1498" s="16">
        <f t="shared" si="363"/>
        <v>46561.5</v>
      </c>
      <c r="P1498" s="18">
        <f t="shared" si="364"/>
        <v>0.86573671380861872</v>
      </c>
      <c r="Q1498" s="16"/>
      <c r="R1498" s="16"/>
      <c r="S1498" s="16"/>
      <c r="T1498" s="16"/>
      <c r="U1498" s="16"/>
      <c r="V1498" s="16"/>
      <c r="W1498" s="16"/>
      <c r="X1498" s="13" t="s">
        <v>120</v>
      </c>
      <c r="Y1498" s="13"/>
      <c r="Z1498" s="12">
        <v>7.5880000000000003E-2</v>
      </c>
      <c r="AA1498" s="17">
        <f t="shared" si="356"/>
        <v>-0.33787085514834203</v>
      </c>
      <c r="AB1498" s="12">
        <f t="shared" si="358"/>
        <v>0.10486142857142856</v>
      </c>
      <c r="AC1498" s="12">
        <f t="shared" si="365"/>
        <v>0.7020900000000001</v>
      </c>
      <c r="AD1498" s="18">
        <f t="shared" si="366"/>
        <v>0.14935610615651632</v>
      </c>
      <c r="AE1498" s="13" t="s">
        <v>114</v>
      </c>
      <c r="AF1498" s="19">
        <f t="shared" si="367"/>
        <v>15633</v>
      </c>
      <c r="AG1498" s="20">
        <f t="shared" si="368"/>
        <v>0.90244994562783853</v>
      </c>
      <c r="AH1498" s="20">
        <f t="shared" si="369"/>
        <v>0.10807731202552379</v>
      </c>
      <c r="AI1498" s="13" t="s">
        <v>51</v>
      </c>
      <c r="AJ1498" s="13" t="s">
        <v>113</v>
      </c>
      <c r="AK1498" s="13" t="s">
        <v>52</v>
      </c>
      <c r="AL1498" s="13" t="s">
        <v>115</v>
      </c>
      <c r="AM1498" s="13" t="s">
        <v>116</v>
      </c>
      <c r="AN1498" s="12">
        <v>7.5880000000000003E-2</v>
      </c>
      <c r="AO1498" s="12">
        <v>0</v>
      </c>
      <c r="AP1498" s="12">
        <v>2.4933399999999999</v>
      </c>
      <c r="AQ1498" s="12">
        <v>3.9924400000000002</v>
      </c>
      <c r="AR1498" s="12"/>
      <c r="AS1498" s="13" t="s">
        <v>54</v>
      </c>
    </row>
    <row r="1499" spans="1:45" ht="21" customHeight="1">
      <c r="A1499" s="15">
        <v>45252</v>
      </c>
      <c r="B1499" s="13" t="s">
        <v>112</v>
      </c>
      <c r="C1499" s="13" t="s">
        <v>113</v>
      </c>
      <c r="D1499" s="15">
        <v>45329</v>
      </c>
      <c r="E1499" s="13">
        <f t="shared" si="359"/>
        <v>-77</v>
      </c>
      <c r="F1499" s="13" t="str">
        <f t="shared" si="354"/>
        <v>개봉전</v>
      </c>
      <c r="G1499" s="13" t="str">
        <f t="shared" si="360"/>
        <v>수</v>
      </c>
      <c r="H1499" s="13">
        <f t="shared" si="361"/>
        <v>0</v>
      </c>
      <c r="I1499" s="16">
        <v>41727</v>
      </c>
      <c r="J1499" s="16">
        <v>14987</v>
      </c>
      <c r="K1499" s="16">
        <v>26740</v>
      </c>
      <c r="L1499" s="17">
        <f t="shared" si="362"/>
        <v>0.35916792484482468</v>
      </c>
      <c r="M1499" s="17">
        <f t="shared" si="355"/>
        <v>3.5152567601091533E-2</v>
      </c>
      <c r="N1499" s="16">
        <f t="shared" si="357"/>
        <v>44358.142857142855</v>
      </c>
      <c r="O1499" s="16">
        <f t="shared" si="363"/>
        <v>46431.785714285717</v>
      </c>
      <c r="P1499" s="18">
        <f t="shared" si="364"/>
        <v>0.89867316878062287</v>
      </c>
      <c r="Q1499" s="16"/>
      <c r="R1499" s="16"/>
      <c r="S1499" s="16"/>
      <c r="T1499" s="16"/>
      <c r="U1499" s="16"/>
      <c r="V1499" s="16"/>
      <c r="W1499" s="16"/>
      <c r="X1499" s="13" t="s">
        <v>120</v>
      </c>
      <c r="Y1499" s="13"/>
      <c r="Z1499" s="12">
        <v>9.9110000000000004E-2</v>
      </c>
      <c r="AA1499" s="17">
        <f t="shared" si="356"/>
        <v>0.30614127569847116</v>
      </c>
      <c r="AB1499" s="12">
        <f t="shared" si="358"/>
        <v>0.10331285714285714</v>
      </c>
      <c r="AC1499" s="12">
        <f t="shared" si="365"/>
        <v>0.69871607142857162</v>
      </c>
      <c r="AD1499" s="18">
        <f t="shared" si="366"/>
        <v>0.14786100015078674</v>
      </c>
      <c r="AE1499" s="13" t="s">
        <v>114</v>
      </c>
      <c r="AF1499" s="19">
        <f t="shared" si="367"/>
        <v>15347.25</v>
      </c>
      <c r="AG1499" s="20">
        <f t="shared" si="368"/>
        <v>0.97652673931811884</v>
      </c>
      <c r="AH1499" s="20">
        <f t="shared" si="369"/>
        <v>0.1418458856934019</v>
      </c>
      <c r="AI1499" s="13" t="s">
        <v>51</v>
      </c>
      <c r="AJ1499" s="13" t="s">
        <v>113</v>
      </c>
      <c r="AK1499" s="13" t="s">
        <v>52</v>
      </c>
      <c r="AL1499" s="13" t="s">
        <v>115</v>
      </c>
      <c r="AM1499" s="13" t="s">
        <v>116</v>
      </c>
      <c r="AN1499" s="12">
        <v>9.9110000000000004E-2</v>
      </c>
      <c r="AO1499" s="12">
        <v>0</v>
      </c>
      <c r="AP1499" s="12">
        <v>2.4778500000000001</v>
      </c>
      <c r="AQ1499" s="12">
        <v>3.8375699999999999</v>
      </c>
      <c r="AR1499" s="12"/>
      <c r="AS1499" s="13" t="s">
        <v>54</v>
      </c>
    </row>
    <row r="1500" spans="1:45" ht="21" customHeight="1">
      <c r="A1500" s="15">
        <v>45253</v>
      </c>
      <c r="B1500" s="13" t="s">
        <v>112</v>
      </c>
      <c r="C1500" s="13" t="s">
        <v>113</v>
      </c>
      <c r="D1500" s="15">
        <v>45329</v>
      </c>
      <c r="E1500" s="13">
        <f t="shared" si="359"/>
        <v>-76</v>
      </c>
      <c r="F1500" s="13" t="str">
        <f t="shared" si="354"/>
        <v>개봉전</v>
      </c>
      <c r="G1500" s="13" t="str">
        <f t="shared" si="360"/>
        <v>목</v>
      </c>
      <c r="H1500" s="13">
        <f t="shared" si="361"/>
        <v>0</v>
      </c>
      <c r="I1500" s="16">
        <v>41430</v>
      </c>
      <c r="J1500" s="16">
        <v>15004</v>
      </c>
      <c r="K1500" s="16">
        <v>26425</v>
      </c>
      <c r="L1500" s="17">
        <f t="shared" si="362"/>
        <v>0.36215302920588943</v>
      </c>
      <c r="M1500" s="17">
        <f t="shared" si="355"/>
        <v>-7.1176935796966045E-3</v>
      </c>
      <c r="N1500" s="16">
        <f t="shared" si="357"/>
        <v>44518.714285714283</v>
      </c>
      <c r="O1500" s="16">
        <f t="shared" si="363"/>
        <v>46387.678571428572</v>
      </c>
      <c r="P1500" s="18">
        <f t="shared" si="364"/>
        <v>0.89312509864457534</v>
      </c>
      <c r="Q1500" s="16"/>
      <c r="R1500" s="16"/>
      <c r="S1500" s="16"/>
      <c r="T1500" s="16"/>
      <c r="U1500" s="16"/>
      <c r="V1500" s="16"/>
      <c r="W1500" s="16"/>
      <c r="X1500" s="13" t="s">
        <v>120</v>
      </c>
      <c r="Y1500" s="13"/>
      <c r="Z1500" s="12">
        <v>9.4460000000000002E-2</v>
      </c>
      <c r="AA1500" s="17">
        <f t="shared" si="356"/>
        <v>-4.6917566340429873E-2</v>
      </c>
      <c r="AB1500" s="12">
        <f t="shared" si="358"/>
        <v>0.10287</v>
      </c>
      <c r="AC1500" s="12">
        <f t="shared" si="365"/>
        <v>0.69683571428571445</v>
      </c>
      <c r="AD1500" s="18">
        <f t="shared" si="366"/>
        <v>0.14762446569697713</v>
      </c>
      <c r="AE1500" s="13" t="s">
        <v>114</v>
      </c>
      <c r="AF1500" s="19">
        <f t="shared" si="367"/>
        <v>16402</v>
      </c>
      <c r="AG1500" s="20">
        <f t="shared" si="368"/>
        <v>0.91476649189123282</v>
      </c>
      <c r="AH1500" s="20">
        <f t="shared" si="369"/>
        <v>0.13555562389167355</v>
      </c>
      <c r="AI1500" s="13" t="s">
        <v>51</v>
      </c>
      <c r="AJ1500" s="13" t="s">
        <v>113</v>
      </c>
      <c r="AK1500" s="13" t="s">
        <v>52</v>
      </c>
      <c r="AL1500" s="13" t="s">
        <v>115</v>
      </c>
      <c r="AM1500" s="13" t="s">
        <v>116</v>
      </c>
      <c r="AN1500" s="12">
        <v>9.4460000000000002E-2</v>
      </c>
      <c r="AO1500" s="12">
        <v>0</v>
      </c>
      <c r="AP1500" s="12">
        <v>2.4840399999999998</v>
      </c>
      <c r="AQ1500" s="12">
        <v>3.9444300000000001</v>
      </c>
      <c r="AR1500" s="12"/>
      <c r="AS1500" s="13" t="s">
        <v>54</v>
      </c>
    </row>
    <row r="1501" spans="1:45" ht="21" customHeight="1">
      <c r="A1501" s="15">
        <v>45254</v>
      </c>
      <c r="B1501" s="13" t="s">
        <v>112</v>
      </c>
      <c r="C1501" s="13" t="s">
        <v>113</v>
      </c>
      <c r="D1501" s="15">
        <v>45329</v>
      </c>
      <c r="E1501" s="13">
        <f t="shared" si="359"/>
        <v>-75</v>
      </c>
      <c r="F1501" s="13" t="str">
        <f t="shared" ref="F1501:F1564" si="370">IF(E1501&lt;0,"개봉전",IF(E1501=0,"개봉일","개봉후"))</f>
        <v>개봉전</v>
      </c>
      <c r="G1501" s="13" t="str">
        <f t="shared" si="360"/>
        <v>금</v>
      </c>
      <c r="H1501" s="13">
        <f t="shared" si="361"/>
        <v>0</v>
      </c>
      <c r="I1501" s="16">
        <v>42178</v>
      </c>
      <c r="J1501" s="16">
        <v>16219</v>
      </c>
      <c r="K1501" s="16">
        <v>25960</v>
      </c>
      <c r="L1501" s="17">
        <f t="shared" si="362"/>
        <v>0.38453696239745838</v>
      </c>
      <c r="M1501" s="17">
        <f t="shared" si="355"/>
        <v>1.8054549843108836E-2</v>
      </c>
      <c r="N1501" s="16">
        <f t="shared" si="357"/>
        <v>44605.142857142855</v>
      </c>
      <c r="O1501" s="16">
        <f t="shared" si="363"/>
        <v>46276.321428571428</v>
      </c>
      <c r="P1501" s="18">
        <f t="shared" si="364"/>
        <v>0.91143804645541493</v>
      </c>
      <c r="Q1501" s="16"/>
      <c r="R1501" s="16"/>
      <c r="S1501" s="16"/>
      <c r="T1501" s="16"/>
      <c r="U1501" s="16"/>
      <c r="V1501" s="16"/>
      <c r="W1501" s="16"/>
      <c r="X1501" s="13" t="s">
        <v>120</v>
      </c>
      <c r="Y1501" s="13"/>
      <c r="Z1501" s="12">
        <v>8.5169999999999996E-2</v>
      </c>
      <c r="AA1501" s="17">
        <f t="shared" si="356"/>
        <v>-9.8348507304679256E-2</v>
      </c>
      <c r="AB1501" s="12">
        <f t="shared" si="358"/>
        <v>0.10331285714285712</v>
      </c>
      <c r="AC1501" s="12">
        <f t="shared" si="365"/>
        <v>0.69556357142857173</v>
      </c>
      <c r="AD1501" s="18">
        <f t="shared" si="366"/>
        <v>0.14853114997191375</v>
      </c>
      <c r="AE1501" s="13" t="s">
        <v>114</v>
      </c>
      <c r="AF1501" s="19">
        <f t="shared" si="367"/>
        <v>18528</v>
      </c>
      <c r="AG1501" s="20">
        <f t="shared" si="368"/>
        <v>0.87537780656303976</v>
      </c>
      <c r="AH1501" s="20">
        <f t="shared" si="369"/>
        <v>0.12244747065329342</v>
      </c>
      <c r="AI1501" s="13" t="s">
        <v>51</v>
      </c>
      <c r="AJ1501" s="13" t="s">
        <v>113</v>
      </c>
      <c r="AK1501" s="13" t="s">
        <v>52</v>
      </c>
      <c r="AL1501" s="13" t="s">
        <v>115</v>
      </c>
      <c r="AM1501" s="13" t="s">
        <v>116</v>
      </c>
      <c r="AN1501" s="12">
        <v>8.5169999999999996E-2</v>
      </c>
      <c r="AO1501" s="12">
        <v>0</v>
      </c>
      <c r="AP1501" s="12">
        <v>2.31989</v>
      </c>
      <c r="AQ1501" s="12">
        <v>4.1039399999999997</v>
      </c>
      <c r="AR1501" s="12"/>
      <c r="AS1501" s="13" t="s">
        <v>54</v>
      </c>
    </row>
    <row r="1502" spans="1:45" ht="21" customHeight="1">
      <c r="A1502" s="15">
        <v>45255</v>
      </c>
      <c r="B1502" s="13" t="s">
        <v>112</v>
      </c>
      <c r="C1502" s="13" t="s">
        <v>113</v>
      </c>
      <c r="D1502" s="15">
        <v>45329</v>
      </c>
      <c r="E1502" s="13">
        <f t="shared" si="359"/>
        <v>-74</v>
      </c>
      <c r="F1502" s="13" t="str">
        <f t="shared" si="370"/>
        <v>개봉전</v>
      </c>
      <c r="G1502" s="13" t="str">
        <f t="shared" si="360"/>
        <v>토</v>
      </c>
      <c r="H1502" s="13">
        <f t="shared" si="361"/>
        <v>1</v>
      </c>
      <c r="I1502" s="16">
        <v>54772</v>
      </c>
      <c r="J1502" s="16">
        <v>31832</v>
      </c>
      <c r="K1502" s="16">
        <v>22939</v>
      </c>
      <c r="L1502" s="17">
        <f t="shared" si="362"/>
        <v>0.58117286204630103</v>
      </c>
      <c r="M1502" s="17">
        <f t="shared" si="355"/>
        <v>0.29859168286784588</v>
      </c>
      <c r="N1502" s="16">
        <f t="shared" si="357"/>
        <v>44997.714285714283</v>
      </c>
      <c r="O1502" s="16">
        <f t="shared" si="363"/>
        <v>46130.035714285717</v>
      </c>
      <c r="P1502" s="18">
        <f t="shared" si="364"/>
        <v>1.1873392064822965</v>
      </c>
      <c r="Q1502" s="16"/>
      <c r="R1502" s="16"/>
      <c r="S1502" s="16"/>
      <c r="T1502" s="16"/>
      <c r="U1502" s="16"/>
      <c r="V1502" s="16"/>
      <c r="W1502" s="16"/>
      <c r="X1502" s="13" t="s">
        <v>120</v>
      </c>
      <c r="Y1502" s="13"/>
      <c r="Z1502" s="12">
        <v>8.6720000000000005E-2</v>
      </c>
      <c r="AA1502" s="17">
        <f t="shared" si="356"/>
        <v>1.8198896324997271E-2</v>
      </c>
      <c r="AB1502" s="12">
        <f t="shared" si="358"/>
        <v>9.8445714285714275E-2</v>
      </c>
      <c r="AC1502" s="12">
        <f t="shared" si="365"/>
        <v>0.69213428571428603</v>
      </c>
      <c r="AD1502" s="18">
        <f t="shared" si="366"/>
        <v>0.14223499155820291</v>
      </c>
      <c r="AE1502" s="13" t="s">
        <v>114</v>
      </c>
      <c r="AF1502" s="19">
        <f t="shared" si="367"/>
        <v>34985.25</v>
      </c>
      <c r="AG1502" s="20">
        <f t="shared" si="368"/>
        <v>0.90986915914563993</v>
      </c>
      <c r="AH1502" s="20">
        <f t="shared" si="369"/>
        <v>0.12529360528716552</v>
      </c>
      <c r="AI1502" s="13" t="s">
        <v>51</v>
      </c>
      <c r="AJ1502" s="13" t="s">
        <v>113</v>
      </c>
      <c r="AK1502" s="13" t="s">
        <v>52</v>
      </c>
      <c r="AL1502" s="13" t="s">
        <v>115</v>
      </c>
      <c r="AM1502" s="13" t="s">
        <v>116</v>
      </c>
      <c r="AN1502" s="12">
        <v>8.6720000000000005E-2</v>
      </c>
      <c r="AO1502" s="12">
        <v>0</v>
      </c>
      <c r="AP1502" s="12">
        <v>2.09998</v>
      </c>
      <c r="AQ1502" s="12">
        <v>4.7048199999999998</v>
      </c>
      <c r="AR1502" s="12"/>
      <c r="AS1502" s="13" t="s">
        <v>54</v>
      </c>
    </row>
    <row r="1503" spans="1:45" ht="21" customHeight="1">
      <c r="A1503" s="15">
        <v>45256</v>
      </c>
      <c r="B1503" s="13" t="s">
        <v>112</v>
      </c>
      <c r="C1503" s="13" t="s">
        <v>113</v>
      </c>
      <c r="D1503" s="15">
        <v>45329</v>
      </c>
      <c r="E1503" s="13">
        <f t="shared" si="359"/>
        <v>-73</v>
      </c>
      <c r="F1503" s="13" t="str">
        <f t="shared" si="370"/>
        <v>개봉전</v>
      </c>
      <c r="G1503" s="13" t="str">
        <f t="shared" si="360"/>
        <v>일</v>
      </c>
      <c r="H1503" s="13">
        <f t="shared" si="361"/>
        <v>1</v>
      </c>
      <c r="I1503" s="16">
        <v>53508</v>
      </c>
      <c r="J1503" s="16">
        <v>31532</v>
      </c>
      <c r="K1503" s="16">
        <v>21976</v>
      </c>
      <c r="L1503" s="17">
        <f t="shared" si="362"/>
        <v>0.58929505868281373</v>
      </c>
      <c r="M1503" s="17">
        <f t="shared" si="355"/>
        <v>-2.3077484846271812E-2</v>
      </c>
      <c r="N1503" s="16">
        <f t="shared" si="357"/>
        <v>45045.142857142855</v>
      </c>
      <c r="O1503" s="16">
        <f t="shared" si="363"/>
        <v>45856.928571428572</v>
      </c>
      <c r="P1503" s="18">
        <f t="shared" si="364"/>
        <v>1.1668465740494114</v>
      </c>
      <c r="Q1503" s="16"/>
      <c r="R1503" s="16"/>
      <c r="S1503" s="16"/>
      <c r="T1503" s="16"/>
      <c r="U1503" s="16"/>
      <c r="V1503" s="16"/>
      <c r="W1503" s="16"/>
      <c r="X1503" s="13" t="s">
        <v>120</v>
      </c>
      <c r="Y1503" s="13"/>
      <c r="Z1503" s="12">
        <v>8.362E-2</v>
      </c>
      <c r="AA1503" s="17">
        <f t="shared" si="356"/>
        <v>-3.5747232472324808E-2</v>
      </c>
      <c r="AB1503" s="12">
        <f t="shared" si="358"/>
        <v>9.1365714285714286E-2</v>
      </c>
      <c r="AC1503" s="12">
        <f t="shared" si="365"/>
        <v>0.69108357142857169</v>
      </c>
      <c r="AD1503" s="18">
        <f t="shared" si="366"/>
        <v>0.13220646252210549</v>
      </c>
      <c r="AE1503" s="13" t="s">
        <v>114</v>
      </c>
      <c r="AF1503" s="19">
        <f t="shared" si="367"/>
        <v>32795.75</v>
      </c>
      <c r="AG1503" s="20">
        <f t="shared" si="368"/>
        <v>0.96146604361845667</v>
      </c>
      <c r="AH1503" s="20">
        <f t="shared" si="369"/>
        <v>0.12099839072595102</v>
      </c>
      <c r="AI1503" s="13" t="s">
        <v>51</v>
      </c>
      <c r="AJ1503" s="13" t="s">
        <v>113</v>
      </c>
      <c r="AK1503" s="13" t="s">
        <v>52</v>
      </c>
      <c r="AL1503" s="13" t="s">
        <v>115</v>
      </c>
      <c r="AM1503" s="13" t="s">
        <v>116</v>
      </c>
      <c r="AN1503" s="12">
        <v>8.362E-2</v>
      </c>
      <c r="AO1503" s="12">
        <v>0</v>
      </c>
      <c r="AP1503" s="12">
        <v>2.1309499999999999</v>
      </c>
      <c r="AQ1503" s="12">
        <v>4.5050400000000002</v>
      </c>
      <c r="AR1503" s="12"/>
      <c r="AS1503" s="13" t="s">
        <v>54</v>
      </c>
    </row>
    <row r="1504" spans="1:45" ht="21" customHeight="1">
      <c r="A1504" s="15">
        <v>45257</v>
      </c>
      <c r="B1504" s="13" t="s">
        <v>112</v>
      </c>
      <c r="C1504" s="13" t="s">
        <v>113</v>
      </c>
      <c r="D1504" s="15">
        <v>45329</v>
      </c>
      <c r="E1504" s="13">
        <f t="shared" si="359"/>
        <v>-72</v>
      </c>
      <c r="F1504" s="13" t="str">
        <f t="shared" si="370"/>
        <v>개봉전</v>
      </c>
      <c r="G1504" s="13" t="str">
        <f t="shared" si="360"/>
        <v>월</v>
      </c>
      <c r="H1504" s="13">
        <f t="shared" si="361"/>
        <v>0</v>
      </c>
      <c r="I1504" s="16">
        <v>39806</v>
      </c>
      <c r="J1504" s="16">
        <v>13976</v>
      </c>
      <c r="K1504" s="16">
        <v>25830</v>
      </c>
      <c r="L1504" s="17">
        <f t="shared" si="362"/>
        <v>0.35110284881676129</v>
      </c>
      <c r="M1504" s="17">
        <f t="shared" si="355"/>
        <v>-0.25607385811467442</v>
      </c>
      <c r="N1504" s="16">
        <f t="shared" si="357"/>
        <v>44818.714285714283</v>
      </c>
      <c r="O1504" s="16">
        <f t="shared" si="363"/>
        <v>45625.178571428572</v>
      </c>
      <c r="P1504" s="18">
        <f t="shared" si="364"/>
        <v>0.87245685926865257</v>
      </c>
      <c r="Q1504" s="16"/>
      <c r="R1504" s="16"/>
      <c r="S1504" s="16"/>
      <c r="T1504" s="16"/>
      <c r="U1504" s="16"/>
      <c r="V1504" s="16"/>
      <c r="W1504" s="16"/>
      <c r="X1504" s="13" t="s">
        <v>120</v>
      </c>
      <c r="Y1504" s="13"/>
      <c r="Z1504" s="12">
        <v>5.4199999999999998E-2</v>
      </c>
      <c r="AA1504" s="17">
        <f t="shared" si="356"/>
        <v>-0.35182970581200668</v>
      </c>
      <c r="AB1504" s="12">
        <f t="shared" si="358"/>
        <v>8.273714285714287E-2</v>
      </c>
      <c r="AC1504" s="12">
        <f t="shared" si="365"/>
        <v>0.38959285714285691</v>
      </c>
      <c r="AD1504" s="18">
        <f t="shared" si="366"/>
        <v>0.21236822323671248</v>
      </c>
      <c r="AE1504" s="13" t="s">
        <v>114</v>
      </c>
      <c r="AF1504" s="19">
        <f t="shared" si="367"/>
        <v>14457.5</v>
      </c>
      <c r="AG1504" s="20">
        <f t="shared" si="368"/>
        <v>0.9666954867715718</v>
      </c>
      <c r="AH1504" s="20">
        <f t="shared" si="369"/>
        <v>0.13911959371505059</v>
      </c>
      <c r="AI1504" s="13" t="s">
        <v>51</v>
      </c>
      <c r="AJ1504" s="13" t="s">
        <v>113</v>
      </c>
      <c r="AK1504" s="13" t="s">
        <v>52</v>
      </c>
      <c r="AL1504" s="13" t="s">
        <v>115</v>
      </c>
      <c r="AM1504" s="13" t="s">
        <v>116</v>
      </c>
      <c r="AN1504" s="12">
        <v>5.4199999999999998E-2</v>
      </c>
      <c r="AO1504" s="12">
        <v>0</v>
      </c>
      <c r="AP1504" s="12">
        <v>2.6466500000000002</v>
      </c>
      <c r="AQ1504" s="12">
        <v>4.05593</v>
      </c>
      <c r="AR1504" s="12"/>
      <c r="AS1504" s="13" t="s">
        <v>54</v>
      </c>
    </row>
    <row r="1505" spans="1:45" ht="21" customHeight="1">
      <c r="A1505" s="15">
        <v>45258</v>
      </c>
      <c r="B1505" s="13" t="s">
        <v>112</v>
      </c>
      <c r="C1505" s="13" t="s">
        <v>113</v>
      </c>
      <c r="D1505" s="15">
        <v>45329</v>
      </c>
      <c r="E1505" s="13">
        <f t="shared" si="359"/>
        <v>-71</v>
      </c>
      <c r="F1505" s="13" t="str">
        <f t="shared" si="370"/>
        <v>개봉전</v>
      </c>
      <c r="G1505" s="13" t="str">
        <f t="shared" si="360"/>
        <v>화</v>
      </c>
      <c r="H1505" s="13">
        <f t="shared" si="361"/>
        <v>0</v>
      </c>
      <c r="I1505" s="16">
        <v>38045</v>
      </c>
      <c r="J1505" s="16">
        <v>12152</v>
      </c>
      <c r="K1505" s="16">
        <v>25893</v>
      </c>
      <c r="L1505" s="17">
        <f t="shared" si="362"/>
        <v>0.31941122355105794</v>
      </c>
      <c r="M1505" s="17">
        <f t="shared" si="355"/>
        <v>-4.4239561875094258E-2</v>
      </c>
      <c r="N1505" s="16">
        <f t="shared" si="357"/>
        <v>44495.142857142855</v>
      </c>
      <c r="O1505" s="16">
        <f t="shared" si="363"/>
        <v>45473.571428571428</v>
      </c>
      <c r="P1505" s="18">
        <f t="shared" si="364"/>
        <v>0.83663980648100156</v>
      </c>
      <c r="Q1505" s="16"/>
      <c r="R1505" s="16"/>
      <c r="S1505" s="16"/>
      <c r="T1505" s="16"/>
      <c r="U1505" s="16"/>
      <c r="V1505" s="16"/>
      <c r="W1505" s="16"/>
      <c r="X1505" s="13" t="s">
        <v>120</v>
      </c>
      <c r="Y1505" s="13"/>
      <c r="Z1505" s="12">
        <v>0.12078999999999999</v>
      </c>
      <c r="AA1505" s="17">
        <f t="shared" si="356"/>
        <v>1.2285977859778598</v>
      </c>
      <c r="AB1505" s="12">
        <f t="shared" si="358"/>
        <v>8.9152857142857145E-2</v>
      </c>
      <c r="AC1505" s="12">
        <f t="shared" si="365"/>
        <v>0.30120892857142861</v>
      </c>
      <c r="AD1505" s="18">
        <f t="shared" si="366"/>
        <v>0.29598344765439266</v>
      </c>
      <c r="AE1505" s="13" t="s">
        <v>114</v>
      </c>
      <c r="AF1505" s="19">
        <f t="shared" si="367"/>
        <v>14764</v>
      </c>
      <c r="AG1505" s="20">
        <f t="shared" si="368"/>
        <v>0.82308317529124897</v>
      </c>
      <c r="AH1505" s="20">
        <f t="shared" si="369"/>
        <v>0.40101732897786885</v>
      </c>
      <c r="AI1505" s="13" t="s">
        <v>51</v>
      </c>
      <c r="AJ1505" s="13" t="s">
        <v>113</v>
      </c>
      <c r="AK1505" s="13" t="s">
        <v>52</v>
      </c>
      <c r="AL1505" s="13" t="s">
        <v>115</v>
      </c>
      <c r="AM1505" s="13" t="s">
        <v>116</v>
      </c>
      <c r="AN1505" s="12">
        <v>0.12078999999999999</v>
      </c>
      <c r="AO1505" s="12">
        <v>0</v>
      </c>
      <c r="AP1505" s="12">
        <v>2.3880300000000001</v>
      </c>
      <c r="AQ1505" s="12">
        <v>4.05593</v>
      </c>
      <c r="AR1505" s="12"/>
      <c r="AS1505" s="13" t="s">
        <v>54</v>
      </c>
    </row>
    <row r="1506" spans="1:45" ht="21" customHeight="1">
      <c r="A1506" s="15">
        <v>45259</v>
      </c>
      <c r="B1506" s="13" t="s">
        <v>112</v>
      </c>
      <c r="C1506" s="13" t="s">
        <v>113</v>
      </c>
      <c r="D1506" s="15">
        <v>45329</v>
      </c>
      <c r="E1506" s="13">
        <f t="shared" si="359"/>
        <v>-70</v>
      </c>
      <c r="F1506" s="13" t="str">
        <f t="shared" si="370"/>
        <v>개봉전</v>
      </c>
      <c r="G1506" s="13" t="str">
        <f t="shared" si="360"/>
        <v>수</v>
      </c>
      <c r="H1506" s="13">
        <f t="shared" si="361"/>
        <v>0</v>
      </c>
      <c r="I1506" s="16">
        <v>37401</v>
      </c>
      <c r="J1506" s="16">
        <v>11865</v>
      </c>
      <c r="K1506" s="16">
        <v>25536</v>
      </c>
      <c r="L1506" s="17">
        <f t="shared" si="362"/>
        <v>0.31723750701852893</v>
      </c>
      <c r="M1506" s="17">
        <f t="shared" si="355"/>
        <v>-1.6927322907083764E-2</v>
      </c>
      <c r="N1506" s="16">
        <f t="shared" si="357"/>
        <v>43877.142857142855</v>
      </c>
      <c r="O1506" s="16">
        <f t="shared" si="363"/>
        <v>45287.821428571428</v>
      </c>
      <c r="P1506" s="18">
        <f t="shared" si="364"/>
        <v>0.82585116307679696</v>
      </c>
      <c r="Q1506" s="16"/>
      <c r="R1506" s="16"/>
      <c r="S1506" s="16"/>
      <c r="T1506" s="16"/>
      <c r="U1506" s="16"/>
      <c r="V1506" s="16"/>
      <c r="W1506" s="16"/>
      <c r="X1506" s="13" t="s">
        <v>120</v>
      </c>
      <c r="Y1506" s="13"/>
      <c r="Z1506" s="12">
        <v>0.11459999999999999</v>
      </c>
      <c r="AA1506" s="17">
        <f t="shared" si="356"/>
        <v>-5.1245964069873362E-2</v>
      </c>
      <c r="AB1506" s="12">
        <f t="shared" si="358"/>
        <v>9.1365714285714286E-2</v>
      </c>
      <c r="AC1506" s="12">
        <f t="shared" si="365"/>
        <v>0.24346607142857146</v>
      </c>
      <c r="AD1506" s="18">
        <f t="shared" si="366"/>
        <v>0.37527082829082958</v>
      </c>
      <c r="AE1506" s="13" t="s">
        <v>114</v>
      </c>
      <c r="AF1506" s="19">
        <f t="shared" si="367"/>
        <v>14873</v>
      </c>
      <c r="AG1506" s="20">
        <f t="shared" si="368"/>
        <v>0.79775431990855916</v>
      </c>
      <c r="AH1506" s="20">
        <f t="shared" si="369"/>
        <v>0.47070213655466797</v>
      </c>
      <c r="AI1506" s="13" t="s">
        <v>51</v>
      </c>
      <c r="AJ1506" s="13" t="s">
        <v>113</v>
      </c>
      <c r="AK1506" s="13" t="s">
        <v>52</v>
      </c>
      <c r="AL1506" s="13" t="s">
        <v>115</v>
      </c>
      <c r="AM1506" s="13" t="s">
        <v>116</v>
      </c>
      <c r="AN1506" s="12">
        <v>0.11459999999999999</v>
      </c>
      <c r="AO1506" s="12">
        <v>0</v>
      </c>
      <c r="AP1506" s="12">
        <v>2.3926699999999999</v>
      </c>
      <c r="AQ1506" s="12">
        <v>3.6532800000000001</v>
      </c>
      <c r="AR1506" s="12"/>
      <c r="AS1506" s="13" t="s">
        <v>54</v>
      </c>
    </row>
    <row r="1507" spans="1:45" ht="21" customHeight="1">
      <c r="A1507" s="15">
        <v>45260</v>
      </c>
      <c r="B1507" s="13" t="s">
        <v>112</v>
      </c>
      <c r="C1507" s="13" t="s">
        <v>113</v>
      </c>
      <c r="D1507" s="15">
        <v>45329</v>
      </c>
      <c r="E1507" s="13">
        <f t="shared" si="359"/>
        <v>-69</v>
      </c>
      <c r="F1507" s="13" t="str">
        <f t="shared" si="370"/>
        <v>개봉전</v>
      </c>
      <c r="G1507" s="13" t="str">
        <f t="shared" si="360"/>
        <v>목</v>
      </c>
      <c r="H1507" s="13">
        <f t="shared" si="361"/>
        <v>0</v>
      </c>
      <c r="I1507" s="16">
        <v>38006</v>
      </c>
      <c r="J1507" s="16">
        <v>12380</v>
      </c>
      <c r="K1507" s="16">
        <v>25627</v>
      </c>
      <c r="L1507" s="17">
        <f t="shared" si="362"/>
        <v>0.32573804136189022</v>
      </c>
      <c r="M1507" s="17">
        <f t="shared" si="355"/>
        <v>1.6176038073848265E-2</v>
      </c>
      <c r="N1507" s="16">
        <f t="shared" si="357"/>
        <v>43388</v>
      </c>
      <c r="O1507" s="16">
        <f t="shared" si="363"/>
        <v>45159.714285714283</v>
      </c>
      <c r="P1507" s="18">
        <f t="shared" si="364"/>
        <v>0.84159079837275963</v>
      </c>
      <c r="Q1507" s="16"/>
      <c r="R1507" s="16"/>
      <c r="S1507" s="16"/>
      <c r="T1507" s="16"/>
      <c r="U1507" s="16"/>
      <c r="V1507" s="16"/>
      <c r="W1507" s="16"/>
      <c r="X1507" s="13" t="s">
        <v>120</v>
      </c>
      <c r="Y1507" s="13"/>
      <c r="Z1507" s="12">
        <v>8.6720000000000005E-2</v>
      </c>
      <c r="AA1507" s="17">
        <f t="shared" si="356"/>
        <v>-0.24328097731239084</v>
      </c>
      <c r="AB1507" s="12">
        <f t="shared" si="358"/>
        <v>9.0260000000000007E-2</v>
      </c>
      <c r="AC1507" s="12">
        <f t="shared" si="365"/>
        <v>0.20618785714285712</v>
      </c>
      <c r="AD1507" s="18">
        <f t="shared" si="366"/>
        <v>0.43775613778004119</v>
      </c>
      <c r="AE1507" s="13" t="s">
        <v>114</v>
      </c>
      <c r="AF1507" s="19">
        <f t="shared" si="367"/>
        <v>15652</v>
      </c>
      <c r="AG1507" s="20">
        <f t="shared" si="368"/>
        <v>0.79095323281369789</v>
      </c>
      <c r="AH1507" s="20">
        <f t="shared" si="369"/>
        <v>0.4205873284764588</v>
      </c>
      <c r="AI1507" s="13" t="s">
        <v>51</v>
      </c>
      <c r="AJ1507" s="13" t="s">
        <v>113</v>
      </c>
      <c r="AK1507" s="13" t="s">
        <v>52</v>
      </c>
      <c r="AL1507" s="13" t="s">
        <v>115</v>
      </c>
      <c r="AM1507" s="13" t="s">
        <v>116</v>
      </c>
      <c r="AN1507" s="12">
        <v>8.6720000000000005E-2</v>
      </c>
      <c r="AO1507" s="12">
        <v>0</v>
      </c>
      <c r="AP1507" s="12">
        <v>2.3245300000000002</v>
      </c>
      <c r="AQ1507" s="12">
        <v>3.5324900000000001</v>
      </c>
      <c r="AR1507" s="12"/>
      <c r="AS1507" s="13" t="s">
        <v>54</v>
      </c>
    </row>
    <row r="1508" spans="1:45" ht="21" customHeight="1">
      <c r="A1508" s="15">
        <v>45261</v>
      </c>
      <c r="B1508" s="13" t="s">
        <v>112</v>
      </c>
      <c r="C1508" s="13" t="s">
        <v>113</v>
      </c>
      <c r="D1508" s="15">
        <v>45329</v>
      </c>
      <c r="E1508" s="13">
        <f t="shared" si="359"/>
        <v>-68</v>
      </c>
      <c r="F1508" s="13" t="str">
        <f t="shared" si="370"/>
        <v>개봉전</v>
      </c>
      <c r="G1508" s="13" t="str">
        <f t="shared" si="360"/>
        <v>금</v>
      </c>
      <c r="H1508" s="13">
        <f t="shared" si="361"/>
        <v>0</v>
      </c>
      <c r="I1508" s="16">
        <v>39246</v>
      </c>
      <c r="J1508" s="16">
        <v>13139</v>
      </c>
      <c r="K1508" s="16">
        <v>26106</v>
      </c>
      <c r="L1508" s="17">
        <f t="shared" si="362"/>
        <v>0.33478571064567092</v>
      </c>
      <c r="M1508" s="17">
        <f t="shared" si="355"/>
        <v>3.2626427406198921E-2</v>
      </c>
      <c r="N1508" s="16">
        <f t="shared" si="357"/>
        <v>42969.142857142855</v>
      </c>
      <c r="O1508" s="16">
        <f t="shared" si="363"/>
        <v>44953.321428571428</v>
      </c>
      <c r="P1508" s="18">
        <f t="shared" si="364"/>
        <v>0.87303893800950672</v>
      </c>
      <c r="Q1508" s="16"/>
      <c r="R1508" s="16"/>
      <c r="S1508" s="16"/>
      <c r="T1508" s="16"/>
      <c r="U1508" s="16"/>
      <c r="V1508" s="16"/>
      <c r="W1508" s="16"/>
      <c r="X1508" s="13" t="s">
        <v>121</v>
      </c>
      <c r="Y1508" s="13"/>
      <c r="Z1508" s="12">
        <v>4.6449999999999998E-2</v>
      </c>
      <c r="AA1508" s="17">
        <f t="shared" si="356"/>
        <v>-0.46436808118081185</v>
      </c>
      <c r="AB1508" s="12">
        <f t="shared" si="358"/>
        <v>8.4728571428571417E-2</v>
      </c>
      <c r="AC1508" s="12">
        <f t="shared" si="365"/>
        <v>0.17880964285714282</v>
      </c>
      <c r="AD1508" s="18">
        <f t="shared" si="366"/>
        <v>0.47384788691885027</v>
      </c>
      <c r="AE1508" s="13" t="s">
        <v>114</v>
      </c>
      <c r="AF1508" s="19">
        <f t="shared" si="367"/>
        <v>17638.25</v>
      </c>
      <c r="AG1508" s="20">
        <f t="shared" si="368"/>
        <v>0.74491517015576947</v>
      </c>
      <c r="AH1508" s="20">
        <f t="shared" si="369"/>
        <v>0.25977346220142333</v>
      </c>
      <c r="AI1508" s="13" t="s">
        <v>51</v>
      </c>
      <c r="AJ1508" s="13" t="s">
        <v>113</v>
      </c>
      <c r="AK1508" s="13" t="s">
        <v>52</v>
      </c>
      <c r="AL1508" s="13" t="s">
        <v>115</v>
      </c>
      <c r="AM1508" s="13" t="s">
        <v>116</v>
      </c>
      <c r="AN1508" s="12">
        <v>4.6449999999999998E-2</v>
      </c>
      <c r="AO1508" s="12">
        <v>0</v>
      </c>
      <c r="AP1508" s="12">
        <v>2.5072700000000001</v>
      </c>
      <c r="AQ1508" s="12">
        <v>4.0001800000000003</v>
      </c>
      <c r="AR1508" s="12"/>
      <c r="AS1508" s="13" t="s">
        <v>54</v>
      </c>
    </row>
    <row r="1509" spans="1:45" ht="21" customHeight="1">
      <c r="A1509" s="15">
        <v>45262</v>
      </c>
      <c r="B1509" s="13" t="s">
        <v>112</v>
      </c>
      <c r="C1509" s="13" t="s">
        <v>113</v>
      </c>
      <c r="D1509" s="15">
        <v>45329</v>
      </c>
      <c r="E1509" s="13">
        <f t="shared" si="359"/>
        <v>-67</v>
      </c>
      <c r="F1509" s="13" t="str">
        <f t="shared" si="370"/>
        <v>개봉전</v>
      </c>
      <c r="G1509" s="13" t="str">
        <f t="shared" si="360"/>
        <v>토</v>
      </c>
      <c r="H1509" s="13">
        <f t="shared" si="361"/>
        <v>1</v>
      </c>
      <c r="I1509" s="16">
        <v>49294</v>
      </c>
      <c r="J1509" s="16">
        <v>26033</v>
      </c>
      <c r="K1509" s="16">
        <v>23261</v>
      </c>
      <c r="L1509" s="17">
        <f t="shared" si="362"/>
        <v>0.52811701221243967</v>
      </c>
      <c r="M1509" s="17">
        <f t="shared" si="355"/>
        <v>0.25602609183101466</v>
      </c>
      <c r="N1509" s="16">
        <f t="shared" si="357"/>
        <v>42186.571428571428</v>
      </c>
      <c r="O1509" s="16">
        <f t="shared" si="363"/>
        <v>44640.321428571428</v>
      </c>
      <c r="P1509" s="18">
        <f t="shared" si="364"/>
        <v>1.1042483213046501</v>
      </c>
      <c r="Q1509" s="16"/>
      <c r="R1509" s="16"/>
      <c r="S1509" s="16"/>
      <c r="T1509" s="16"/>
      <c r="U1509" s="16"/>
      <c r="V1509" s="16"/>
      <c r="W1509" s="16"/>
      <c r="X1509" s="13" t="s">
        <v>121</v>
      </c>
      <c r="Y1509" s="13"/>
      <c r="Z1509" s="12">
        <v>0.14091999999999999</v>
      </c>
      <c r="AA1509" s="17">
        <f t="shared" si="356"/>
        <v>2.0337997847147471</v>
      </c>
      <c r="AB1509" s="12">
        <f t="shared" si="358"/>
        <v>9.2471428571428566E-2</v>
      </c>
      <c r="AC1509" s="12">
        <f t="shared" si="365"/>
        <v>0.15790250000000003</v>
      </c>
      <c r="AD1509" s="18">
        <f t="shared" si="366"/>
        <v>0.58562358779264767</v>
      </c>
      <c r="AE1509" s="13" t="s">
        <v>114</v>
      </c>
      <c r="AF1509" s="19">
        <f t="shared" si="367"/>
        <v>33156.25</v>
      </c>
      <c r="AG1509" s="20">
        <f t="shared" si="368"/>
        <v>0.78516116870876529</v>
      </c>
      <c r="AH1509" s="20">
        <f t="shared" si="369"/>
        <v>0.89244945456848346</v>
      </c>
      <c r="AI1509" s="13" t="s">
        <v>51</v>
      </c>
      <c r="AJ1509" s="13" t="s">
        <v>113</v>
      </c>
      <c r="AK1509" s="13" t="s">
        <v>52</v>
      </c>
      <c r="AL1509" s="13" t="s">
        <v>115</v>
      </c>
      <c r="AM1509" s="13" t="s">
        <v>116</v>
      </c>
      <c r="AN1509" s="12">
        <v>0.14091999999999999</v>
      </c>
      <c r="AO1509" s="12">
        <v>0</v>
      </c>
      <c r="AP1509" s="12">
        <v>2.5521799999999999</v>
      </c>
      <c r="AQ1509" s="12">
        <v>4.98203</v>
      </c>
      <c r="AR1509" s="12"/>
      <c r="AS1509" s="13" t="s">
        <v>54</v>
      </c>
    </row>
    <row r="1510" spans="1:45" ht="21" customHeight="1">
      <c r="A1510" s="15">
        <v>45263</v>
      </c>
      <c r="B1510" s="13" t="s">
        <v>112</v>
      </c>
      <c r="C1510" s="13" t="s">
        <v>113</v>
      </c>
      <c r="D1510" s="15">
        <v>45329</v>
      </c>
      <c r="E1510" s="13">
        <f t="shared" si="359"/>
        <v>-66</v>
      </c>
      <c r="F1510" s="13" t="str">
        <f t="shared" si="370"/>
        <v>개봉전</v>
      </c>
      <c r="G1510" s="13" t="str">
        <f t="shared" si="360"/>
        <v>일</v>
      </c>
      <c r="H1510" s="13">
        <f t="shared" si="361"/>
        <v>1</v>
      </c>
      <c r="I1510" s="16">
        <v>48492</v>
      </c>
      <c r="J1510" s="16">
        <v>26344</v>
      </c>
      <c r="K1510" s="16">
        <v>22148</v>
      </c>
      <c r="L1510" s="17">
        <f t="shared" si="362"/>
        <v>0.54326486843190624</v>
      </c>
      <c r="M1510" s="17">
        <f t="shared" si="355"/>
        <v>-1.62697285673713E-2</v>
      </c>
      <c r="N1510" s="16">
        <f t="shared" si="357"/>
        <v>41470</v>
      </c>
      <c r="O1510" s="16">
        <f t="shared" si="363"/>
        <v>44309.678571428572</v>
      </c>
      <c r="P1510" s="18">
        <f t="shared" si="364"/>
        <v>1.0943884398039447</v>
      </c>
      <c r="Q1510" s="16"/>
      <c r="R1510" s="16"/>
      <c r="S1510" s="16"/>
      <c r="T1510" s="16"/>
      <c r="U1510" s="16"/>
      <c r="V1510" s="16"/>
      <c r="W1510" s="16"/>
      <c r="X1510" s="13" t="s">
        <v>121</v>
      </c>
      <c r="Y1510" s="13"/>
      <c r="Z1510" s="12">
        <v>0.10376000000000001</v>
      </c>
      <c r="AA1510" s="17">
        <f t="shared" si="356"/>
        <v>-0.26369571388021562</v>
      </c>
      <c r="AB1510" s="12">
        <f t="shared" si="358"/>
        <v>9.5348571428571421E-2</v>
      </c>
      <c r="AC1510" s="12">
        <f t="shared" si="365"/>
        <v>0.13472785714285715</v>
      </c>
      <c r="AD1510" s="18">
        <f t="shared" si="366"/>
        <v>0.70771237256055852</v>
      </c>
      <c r="AE1510" s="13" t="s">
        <v>114</v>
      </c>
      <c r="AF1510" s="19">
        <f t="shared" si="367"/>
        <v>31379.25</v>
      </c>
      <c r="AG1510" s="20">
        <f t="shared" si="368"/>
        <v>0.8395356804257591</v>
      </c>
      <c r="AH1510" s="20">
        <f t="shared" si="369"/>
        <v>0.77014510733277131</v>
      </c>
      <c r="AI1510" s="13" t="s">
        <v>51</v>
      </c>
      <c r="AJ1510" s="13" t="s">
        <v>113</v>
      </c>
      <c r="AK1510" s="13" t="s">
        <v>52</v>
      </c>
      <c r="AL1510" s="13" t="s">
        <v>115</v>
      </c>
      <c r="AM1510" s="13" t="s">
        <v>116</v>
      </c>
      <c r="AN1510" s="12">
        <v>0.10376000000000001</v>
      </c>
      <c r="AO1510" s="12">
        <v>0</v>
      </c>
      <c r="AP1510" s="12">
        <v>2.5847099999999998</v>
      </c>
      <c r="AQ1510" s="12">
        <v>5.5999499999999998</v>
      </c>
      <c r="AR1510" s="12"/>
      <c r="AS1510" s="13" t="s">
        <v>54</v>
      </c>
    </row>
    <row r="1511" spans="1:45" ht="21" customHeight="1">
      <c r="A1511" s="15">
        <v>45264</v>
      </c>
      <c r="B1511" s="13" t="s">
        <v>112</v>
      </c>
      <c r="C1511" s="13" t="s">
        <v>113</v>
      </c>
      <c r="D1511" s="15">
        <v>45329</v>
      </c>
      <c r="E1511" s="13">
        <f t="shared" si="359"/>
        <v>-65</v>
      </c>
      <c r="F1511" s="13" t="str">
        <f t="shared" si="370"/>
        <v>개봉전</v>
      </c>
      <c r="G1511" s="13" t="str">
        <f t="shared" si="360"/>
        <v>월</v>
      </c>
      <c r="H1511" s="13">
        <f t="shared" si="361"/>
        <v>0</v>
      </c>
      <c r="I1511" s="16">
        <v>38168</v>
      </c>
      <c r="J1511" s="16">
        <v>12180</v>
      </c>
      <c r="K1511" s="16">
        <v>25988</v>
      </c>
      <c r="L1511" s="17">
        <f t="shared" si="362"/>
        <v>0.31911548941521695</v>
      </c>
      <c r="M1511" s="17">
        <f t="shared" si="355"/>
        <v>-0.2129010970881795</v>
      </c>
      <c r="N1511" s="16">
        <f t="shared" si="357"/>
        <v>41236</v>
      </c>
      <c r="O1511" s="16">
        <f t="shared" si="363"/>
        <v>44177.535714285717</v>
      </c>
      <c r="P1511" s="18">
        <f t="shared" si="364"/>
        <v>0.86396851664266983</v>
      </c>
      <c r="Q1511" s="16"/>
      <c r="R1511" s="16"/>
      <c r="S1511" s="16"/>
      <c r="T1511" s="16"/>
      <c r="U1511" s="16"/>
      <c r="V1511" s="16"/>
      <c r="W1511" s="16"/>
      <c r="X1511" s="13" t="s">
        <v>121</v>
      </c>
      <c r="Y1511" s="13"/>
      <c r="Z1511" s="12">
        <v>0.10221</v>
      </c>
      <c r="AA1511" s="17">
        <f t="shared" si="356"/>
        <v>-1.4938319198149697E-2</v>
      </c>
      <c r="AB1511" s="12">
        <f t="shared" si="358"/>
        <v>0.10220714285714284</v>
      </c>
      <c r="AC1511" s="12">
        <f t="shared" si="365"/>
        <v>0.11830107142857142</v>
      </c>
      <c r="AD1511" s="18">
        <f t="shared" si="366"/>
        <v>0.86395787986463102</v>
      </c>
      <c r="AE1511" s="13" t="s">
        <v>114</v>
      </c>
      <c r="AF1511" s="19">
        <f t="shared" si="367"/>
        <v>13465.5</v>
      </c>
      <c r="AG1511" s="20">
        <f t="shared" si="368"/>
        <v>0.90453380862203414</v>
      </c>
      <c r="AH1511" s="20">
        <f t="shared" si="369"/>
        <v>0.86398203131839768</v>
      </c>
      <c r="AI1511" s="13" t="s">
        <v>51</v>
      </c>
      <c r="AJ1511" s="13" t="s">
        <v>113</v>
      </c>
      <c r="AK1511" s="13" t="s">
        <v>52</v>
      </c>
      <c r="AL1511" s="13" t="s">
        <v>115</v>
      </c>
      <c r="AM1511" s="13" t="s">
        <v>116</v>
      </c>
      <c r="AN1511" s="12">
        <v>0.10221</v>
      </c>
      <c r="AO1511" s="12">
        <v>0</v>
      </c>
      <c r="AP1511" s="12">
        <v>2.90063</v>
      </c>
      <c r="AQ1511" s="12">
        <v>4.7435400000000003</v>
      </c>
      <c r="AR1511" s="12"/>
      <c r="AS1511" s="13" t="s">
        <v>54</v>
      </c>
    </row>
    <row r="1512" spans="1:45" ht="21" customHeight="1">
      <c r="A1512" s="15">
        <v>45265</v>
      </c>
      <c r="B1512" s="13" t="s">
        <v>112</v>
      </c>
      <c r="C1512" s="13" t="s">
        <v>113</v>
      </c>
      <c r="D1512" s="15">
        <v>45329</v>
      </c>
      <c r="E1512" s="13">
        <f t="shared" si="359"/>
        <v>-64</v>
      </c>
      <c r="F1512" s="13" t="str">
        <f t="shared" si="370"/>
        <v>개봉전</v>
      </c>
      <c r="G1512" s="13" t="str">
        <f t="shared" si="360"/>
        <v>화</v>
      </c>
      <c r="H1512" s="13">
        <f t="shared" si="361"/>
        <v>0</v>
      </c>
      <c r="I1512" s="16">
        <v>38776</v>
      </c>
      <c r="J1512" s="16">
        <v>12548</v>
      </c>
      <c r="K1512" s="16">
        <v>26229</v>
      </c>
      <c r="L1512" s="17">
        <f t="shared" si="362"/>
        <v>0.32360222818238088</v>
      </c>
      <c r="M1512" s="17">
        <f t="shared" si="355"/>
        <v>1.5929574512680844E-2</v>
      </c>
      <c r="N1512" s="16">
        <f t="shared" si="357"/>
        <v>41340.428571428572</v>
      </c>
      <c r="O1512" s="16">
        <f t="shared" si="363"/>
        <v>44232.035714285717</v>
      </c>
      <c r="P1512" s="18">
        <f t="shared" si="364"/>
        <v>0.87664968102466123</v>
      </c>
      <c r="Q1512" s="16"/>
      <c r="R1512" s="16"/>
      <c r="S1512" s="16"/>
      <c r="T1512" s="16"/>
      <c r="U1512" s="16"/>
      <c r="V1512" s="16"/>
      <c r="W1512" s="16"/>
      <c r="X1512" s="13" t="s">
        <v>121</v>
      </c>
      <c r="Y1512" s="13"/>
      <c r="Z1512" s="12">
        <v>0.1115</v>
      </c>
      <c r="AA1512" s="17">
        <f t="shared" si="356"/>
        <v>9.089130222091768E-2</v>
      </c>
      <c r="AB1512" s="12">
        <f t="shared" si="358"/>
        <v>0.10088</v>
      </c>
      <c r="AC1512" s="12">
        <f t="shared" si="365"/>
        <v>0.11321285714285714</v>
      </c>
      <c r="AD1512" s="18">
        <f t="shared" si="366"/>
        <v>0.89106487148102809</v>
      </c>
      <c r="AE1512" s="13" t="s">
        <v>114</v>
      </c>
      <c r="AF1512" s="19">
        <f t="shared" si="367"/>
        <v>13562.5</v>
      </c>
      <c r="AG1512" s="20">
        <f t="shared" si="368"/>
        <v>0.92519815668202765</v>
      </c>
      <c r="AH1512" s="20">
        <f t="shared" si="369"/>
        <v>0.9848704715516915</v>
      </c>
      <c r="AI1512" s="13" t="s">
        <v>51</v>
      </c>
      <c r="AJ1512" s="13" t="s">
        <v>113</v>
      </c>
      <c r="AK1512" s="13" t="s">
        <v>52</v>
      </c>
      <c r="AL1512" s="13" t="s">
        <v>115</v>
      </c>
      <c r="AM1512" s="13" t="s">
        <v>116</v>
      </c>
      <c r="AN1512" s="12">
        <v>0.1115</v>
      </c>
      <c r="AO1512" s="12">
        <v>0</v>
      </c>
      <c r="AP1512" s="12">
        <v>2.69156</v>
      </c>
      <c r="AQ1512" s="12">
        <v>4.70017</v>
      </c>
      <c r="AR1512" s="12"/>
      <c r="AS1512" s="13" t="s">
        <v>54</v>
      </c>
    </row>
    <row r="1513" spans="1:45" ht="21" customHeight="1">
      <c r="A1513" s="15">
        <v>45266</v>
      </c>
      <c r="B1513" s="13" t="s">
        <v>112</v>
      </c>
      <c r="C1513" s="13" t="s">
        <v>113</v>
      </c>
      <c r="D1513" s="15">
        <v>45329</v>
      </c>
      <c r="E1513" s="13">
        <f t="shared" si="359"/>
        <v>-63</v>
      </c>
      <c r="F1513" s="13" t="str">
        <f t="shared" si="370"/>
        <v>개봉전</v>
      </c>
      <c r="G1513" s="13" t="str">
        <f t="shared" si="360"/>
        <v>수</v>
      </c>
      <c r="H1513" s="13">
        <f t="shared" si="361"/>
        <v>0</v>
      </c>
      <c r="I1513" s="16">
        <v>37846</v>
      </c>
      <c r="J1513" s="16">
        <v>11820</v>
      </c>
      <c r="K1513" s="16">
        <v>26026</v>
      </c>
      <c r="L1513" s="17">
        <f t="shared" si="362"/>
        <v>0.31231834275749087</v>
      </c>
      <c r="M1513" s="17">
        <f t="shared" si="355"/>
        <v>-2.3983907571693885E-2</v>
      </c>
      <c r="N1513" s="16">
        <f t="shared" si="357"/>
        <v>41404</v>
      </c>
      <c r="O1513" s="16">
        <f t="shared" si="363"/>
        <v>44174.892857142855</v>
      </c>
      <c r="P1513" s="18">
        <f t="shared" si="364"/>
        <v>0.85673099700298416</v>
      </c>
      <c r="Q1513" s="16"/>
      <c r="R1513" s="16"/>
      <c r="S1513" s="16"/>
      <c r="T1513" s="16"/>
      <c r="U1513" s="16"/>
      <c r="V1513" s="16"/>
      <c r="W1513" s="16"/>
      <c r="X1513" s="13" t="s">
        <v>121</v>
      </c>
      <c r="Y1513" s="13"/>
      <c r="Z1513" s="12">
        <v>8.8270000000000001E-2</v>
      </c>
      <c r="AA1513" s="17">
        <f t="shared" si="356"/>
        <v>-0.2083408071748879</v>
      </c>
      <c r="AB1513" s="12">
        <f t="shared" si="358"/>
        <v>9.7118571428571429E-2</v>
      </c>
      <c r="AC1513" s="12">
        <f t="shared" si="365"/>
        <v>0.11144285714285714</v>
      </c>
      <c r="AD1513" s="18">
        <f t="shared" si="366"/>
        <v>0.87146519676964496</v>
      </c>
      <c r="AE1513" s="13" t="s">
        <v>114</v>
      </c>
      <c r="AF1513" s="19">
        <f t="shared" si="367"/>
        <v>14294.75</v>
      </c>
      <c r="AG1513" s="20">
        <f t="shared" si="368"/>
        <v>0.82687700029731193</v>
      </c>
      <c r="AH1513" s="20">
        <f t="shared" si="369"/>
        <v>0.79206511985642869</v>
      </c>
      <c r="AI1513" s="13" t="s">
        <v>51</v>
      </c>
      <c r="AJ1513" s="13" t="s">
        <v>113</v>
      </c>
      <c r="AK1513" s="13" t="s">
        <v>52</v>
      </c>
      <c r="AL1513" s="13" t="s">
        <v>115</v>
      </c>
      <c r="AM1513" s="13" t="s">
        <v>116</v>
      </c>
      <c r="AN1513" s="12">
        <v>8.8270000000000001E-2</v>
      </c>
      <c r="AO1513" s="12">
        <v>0</v>
      </c>
      <c r="AP1513" s="12">
        <v>2.5986400000000001</v>
      </c>
      <c r="AQ1513" s="12">
        <v>4.3703099999999999</v>
      </c>
      <c r="AR1513" s="12"/>
      <c r="AS1513" s="13" t="s">
        <v>54</v>
      </c>
    </row>
    <row r="1514" spans="1:45" ht="21" customHeight="1">
      <c r="A1514" s="15">
        <v>45267</v>
      </c>
      <c r="B1514" s="13" t="s">
        <v>112</v>
      </c>
      <c r="C1514" s="13" t="s">
        <v>113</v>
      </c>
      <c r="D1514" s="15">
        <v>45329</v>
      </c>
      <c r="E1514" s="13">
        <f t="shared" si="359"/>
        <v>-62</v>
      </c>
      <c r="F1514" s="13" t="str">
        <f t="shared" si="370"/>
        <v>개봉전</v>
      </c>
      <c r="G1514" s="13" t="str">
        <f t="shared" si="360"/>
        <v>목</v>
      </c>
      <c r="H1514" s="13">
        <f t="shared" si="361"/>
        <v>0</v>
      </c>
      <c r="I1514" s="16">
        <v>37936</v>
      </c>
      <c r="J1514" s="16">
        <v>11988</v>
      </c>
      <c r="K1514" s="16">
        <v>25949</v>
      </c>
      <c r="L1514" s="17">
        <f t="shared" si="362"/>
        <v>0.31600590468156897</v>
      </c>
      <c r="M1514" s="17">
        <f t="shared" si="355"/>
        <v>2.3780584473920285E-3</v>
      </c>
      <c r="N1514" s="16">
        <f t="shared" si="357"/>
        <v>41394</v>
      </c>
      <c r="O1514" s="16">
        <f t="shared" si="363"/>
        <v>44024.678571428572</v>
      </c>
      <c r="P1514" s="18">
        <f t="shared" si="364"/>
        <v>0.86169851163024636</v>
      </c>
      <c r="Q1514" s="16"/>
      <c r="R1514" s="16"/>
      <c r="S1514" s="16"/>
      <c r="T1514" s="16"/>
      <c r="U1514" s="16"/>
      <c r="V1514" s="16"/>
      <c r="W1514" s="16"/>
      <c r="X1514" s="13" t="s">
        <v>121</v>
      </c>
      <c r="Y1514" s="13"/>
      <c r="Z1514" s="12">
        <v>0.10376000000000001</v>
      </c>
      <c r="AA1514" s="17">
        <f t="shared" si="356"/>
        <v>0.1754843095049281</v>
      </c>
      <c r="AB1514" s="12">
        <f t="shared" si="358"/>
        <v>9.9552857142857137E-2</v>
      </c>
      <c r="AC1514" s="12">
        <f t="shared" si="365"/>
        <v>0.10834571428571427</v>
      </c>
      <c r="AD1514" s="18">
        <f t="shared" si="366"/>
        <v>0.91884443975633567</v>
      </c>
      <c r="AE1514" s="13" t="s">
        <v>114</v>
      </c>
      <c r="AF1514" s="19">
        <f t="shared" si="367"/>
        <v>14486.5</v>
      </c>
      <c r="AG1514" s="20">
        <f t="shared" si="368"/>
        <v>0.82752907879750115</v>
      </c>
      <c r="AH1514" s="20">
        <f t="shared" si="369"/>
        <v>0.95767516679412479</v>
      </c>
      <c r="AI1514" s="13" t="s">
        <v>51</v>
      </c>
      <c r="AJ1514" s="13" t="s">
        <v>113</v>
      </c>
      <c r="AK1514" s="13" t="s">
        <v>52</v>
      </c>
      <c r="AL1514" s="13" t="s">
        <v>115</v>
      </c>
      <c r="AM1514" s="13" t="s">
        <v>116</v>
      </c>
      <c r="AN1514" s="12">
        <v>0.10376000000000001</v>
      </c>
      <c r="AO1514" s="12">
        <v>0</v>
      </c>
      <c r="AP1514" s="12">
        <v>2.48095</v>
      </c>
      <c r="AQ1514" s="12">
        <v>4.4880100000000001</v>
      </c>
      <c r="AR1514" s="12"/>
      <c r="AS1514" s="13" t="s">
        <v>54</v>
      </c>
    </row>
    <row r="1515" spans="1:45" ht="21" customHeight="1">
      <c r="A1515" s="15">
        <v>45268</v>
      </c>
      <c r="B1515" s="13" t="s">
        <v>112</v>
      </c>
      <c r="C1515" s="13" t="s">
        <v>113</v>
      </c>
      <c r="D1515" s="15">
        <v>45329</v>
      </c>
      <c r="E1515" s="13">
        <f t="shared" si="359"/>
        <v>-61</v>
      </c>
      <c r="F1515" s="13" t="str">
        <f t="shared" si="370"/>
        <v>개봉전</v>
      </c>
      <c r="G1515" s="13" t="str">
        <f t="shared" si="360"/>
        <v>금</v>
      </c>
      <c r="H1515" s="13">
        <f t="shared" si="361"/>
        <v>0</v>
      </c>
      <c r="I1515" s="16">
        <v>37328</v>
      </c>
      <c r="J1515" s="16">
        <v>13433</v>
      </c>
      <c r="K1515" s="16">
        <v>23894</v>
      </c>
      <c r="L1515" s="17">
        <f t="shared" si="362"/>
        <v>0.3598639091298757</v>
      </c>
      <c r="M1515" s="17">
        <f t="shared" ref="M1515:M1578" si="371">IF(COUNT(I1514:I1515)=2,IFERROR(I1515/I1514-1,""),"")</f>
        <v>-1.6026992830029507E-2</v>
      </c>
      <c r="N1515" s="16">
        <f t="shared" si="357"/>
        <v>41120</v>
      </c>
      <c r="O1515" s="16">
        <f t="shared" si="363"/>
        <v>43849.535714285717</v>
      </c>
      <c r="P1515" s="18">
        <f t="shared" si="364"/>
        <v>0.85127469178285808</v>
      </c>
      <c r="Q1515" s="16"/>
      <c r="R1515" s="16"/>
      <c r="S1515" s="16"/>
      <c r="T1515" s="16"/>
      <c r="U1515" s="16"/>
      <c r="V1515" s="16"/>
      <c r="W1515" s="16"/>
      <c r="X1515" s="13" t="s">
        <v>121</v>
      </c>
      <c r="Y1515" s="13"/>
      <c r="Z1515" s="12">
        <v>6.3490000000000005E-2</v>
      </c>
      <c r="AA1515" s="17">
        <f t="shared" ref="AA1515:AA1578" si="372">IF(COUNT(Z1514:Z1515)=2,IFERROR(Z1515/Z1514-1,""),"")</f>
        <v>-0.38810717039321507</v>
      </c>
      <c r="AB1515" s="12">
        <f t="shared" si="358"/>
        <v>0.10198714285714286</v>
      </c>
      <c r="AC1515" s="12">
        <f t="shared" si="365"/>
        <v>0.10696321428571427</v>
      </c>
      <c r="AD1515" s="18">
        <f t="shared" si="366"/>
        <v>0.95347866589648655</v>
      </c>
      <c r="AE1515" s="13" t="s">
        <v>114</v>
      </c>
      <c r="AF1515" s="19">
        <f t="shared" si="367"/>
        <v>15719.5</v>
      </c>
      <c r="AG1515" s="20">
        <f t="shared" si="368"/>
        <v>0.85454371958395625</v>
      </c>
      <c r="AH1515" s="20">
        <f t="shared" si="369"/>
        <v>0.59356854993539176</v>
      </c>
      <c r="AI1515" s="13" t="s">
        <v>51</v>
      </c>
      <c r="AJ1515" s="13" t="s">
        <v>113</v>
      </c>
      <c r="AK1515" s="13" t="s">
        <v>52</v>
      </c>
      <c r="AL1515" s="13" t="s">
        <v>115</v>
      </c>
      <c r="AM1515" s="13" t="s">
        <v>116</v>
      </c>
      <c r="AN1515" s="12">
        <v>6.3490000000000005E-2</v>
      </c>
      <c r="AO1515" s="12">
        <v>0</v>
      </c>
      <c r="AP1515" s="12">
        <v>2.5552800000000002</v>
      </c>
      <c r="AQ1515" s="12">
        <v>4.8472999999999997</v>
      </c>
      <c r="AR1515" s="12"/>
      <c r="AS1515" s="13" t="s">
        <v>54</v>
      </c>
    </row>
    <row r="1516" spans="1:45" ht="21" customHeight="1">
      <c r="A1516" s="15">
        <v>45269</v>
      </c>
      <c r="B1516" s="13" t="s">
        <v>112</v>
      </c>
      <c r="C1516" s="13" t="s">
        <v>113</v>
      </c>
      <c r="D1516" s="15">
        <v>45329</v>
      </c>
      <c r="E1516" s="13">
        <f t="shared" si="359"/>
        <v>-60</v>
      </c>
      <c r="F1516" s="13" t="str">
        <f t="shared" si="370"/>
        <v>개봉전</v>
      </c>
      <c r="G1516" s="13" t="str">
        <f t="shared" si="360"/>
        <v>토</v>
      </c>
      <c r="H1516" s="13">
        <f t="shared" si="361"/>
        <v>1</v>
      </c>
      <c r="I1516" s="16">
        <v>24882</v>
      </c>
      <c r="J1516" s="16">
        <v>15211</v>
      </c>
      <c r="K1516" s="16">
        <v>9670</v>
      </c>
      <c r="L1516" s="17">
        <f t="shared" si="362"/>
        <v>0.61132545615304235</v>
      </c>
      <c r="M1516" s="17">
        <f t="shared" si="371"/>
        <v>-0.33342263180454346</v>
      </c>
      <c r="N1516" s="16">
        <f t="shared" si="357"/>
        <v>37632.571428571428</v>
      </c>
      <c r="O1516" s="16">
        <f t="shared" si="363"/>
        <v>43589.428571428572</v>
      </c>
      <c r="P1516" s="18">
        <f t="shared" si="364"/>
        <v>0.57082647824177557</v>
      </c>
      <c r="Q1516" s="16"/>
      <c r="R1516" s="16"/>
      <c r="S1516" s="16"/>
      <c r="T1516" s="16"/>
      <c r="U1516" s="16"/>
      <c r="V1516" s="16"/>
      <c r="W1516" s="16"/>
      <c r="X1516" s="13" t="s">
        <v>121</v>
      </c>
      <c r="Y1516" s="13"/>
      <c r="Z1516" s="12">
        <v>5.7299999999999997E-2</v>
      </c>
      <c r="AA1516" s="17">
        <f t="shared" si="372"/>
        <v>-9.7495668609229869E-2</v>
      </c>
      <c r="AB1516" s="12">
        <f t="shared" si="358"/>
        <v>9.0041428571428578E-2</v>
      </c>
      <c r="AC1516" s="12">
        <f t="shared" si="365"/>
        <v>0.10248321428571426</v>
      </c>
      <c r="AD1516" s="18">
        <f t="shared" si="366"/>
        <v>0.87859684338550248</v>
      </c>
      <c r="AE1516" s="13" t="s">
        <v>114</v>
      </c>
      <c r="AF1516" s="19">
        <f t="shared" si="367"/>
        <v>30931</v>
      </c>
      <c r="AG1516" s="20">
        <f t="shared" si="368"/>
        <v>0.49177200866444665</v>
      </c>
      <c r="AH1516" s="20">
        <f t="shared" si="369"/>
        <v>0.55911595278669335</v>
      </c>
      <c r="AI1516" s="13" t="s">
        <v>51</v>
      </c>
      <c r="AJ1516" s="13" t="s">
        <v>113</v>
      </c>
      <c r="AK1516" s="13" t="s">
        <v>52</v>
      </c>
      <c r="AL1516" s="13" t="s">
        <v>115</v>
      </c>
      <c r="AM1516" s="13" t="s">
        <v>116</v>
      </c>
      <c r="AN1516" s="12">
        <v>5.7299999999999997E-2</v>
      </c>
      <c r="AO1516" s="12">
        <v>0</v>
      </c>
      <c r="AP1516" s="12">
        <v>2.4623599999999999</v>
      </c>
      <c r="AQ1516" s="12">
        <v>5.74552</v>
      </c>
      <c r="AR1516" s="12"/>
      <c r="AS1516" s="13" t="s">
        <v>54</v>
      </c>
    </row>
    <row r="1517" spans="1:45" ht="21" customHeight="1">
      <c r="A1517" s="15">
        <v>45270</v>
      </c>
      <c r="B1517" s="13" t="s">
        <v>112</v>
      </c>
      <c r="C1517" s="13" t="s">
        <v>113</v>
      </c>
      <c r="D1517" s="15">
        <v>45329</v>
      </c>
      <c r="E1517" s="13">
        <f t="shared" si="359"/>
        <v>-59</v>
      </c>
      <c r="F1517" s="13" t="str">
        <f t="shared" si="370"/>
        <v>개봉전</v>
      </c>
      <c r="G1517" s="13" t="str">
        <f t="shared" si="360"/>
        <v>일</v>
      </c>
      <c r="H1517" s="13">
        <f t="shared" si="361"/>
        <v>1</v>
      </c>
      <c r="I1517" s="16">
        <v>24416</v>
      </c>
      <c r="J1517" s="16">
        <v>14612</v>
      </c>
      <c r="K1517" s="16">
        <v>9804</v>
      </c>
      <c r="L1517" s="17">
        <f t="shared" si="362"/>
        <v>0.59846002621231975</v>
      </c>
      <c r="M1517" s="17">
        <f t="shared" si="371"/>
        <v>-1.8728398038742822E-2</v>
      </c>
      <c r="N1517" s="16">
        <f t="shared" si="357"/>
        <v>34193.142857142855</v>
      </c>
      <c r="O1517" s="16">
        <f t="shared" si="363"/>
        <v>42356.714285714283</v>
      </c>
      <c r="P1517" s="18">
        <f t="shared" si="364"/>
        <v>0.57643753562430655</v>
      </c>
      <c r="Q1517" s="16"/>
      <c r="R1517" s="16"/>
      <c r="S1517" s="16"/>
      <c r="T1517" s="16"/>
      <c r="U1517" s="16"/>
      <c r="V1517" s="16"/>
      <c r="W1517" s="16"/>
      <c r="X1517" s="13" t="s">
        <v>121</v>
      </c>
      <c r="Y1517" s="13"/>
      <c r="Z1517" s="12">
        <v>0.1115</v>
      </c>
      <c r="AA1517" s="17">
        <f t="shared" si="372"/>
        <v>0.94589877835951142</v>
      </c>
      <c r="AB1517" s="12">
        <f t="shared" si="358"/>
        <v>9.1147142857142871E-2</v>
      </c>
      <c r="AC1517" s="12">
        <f t="shared" si="365"/>
        <v>9.8169285714285695E-2</v>
      </c>
      <c r="AD1517" s="18">
        <f t="shared" si="366"/>
        <v>0.9284690439983414</v>
      </c>
      <c r="AE1517" s="13" t="s">
        <v>114</v>
      </c>
      <c r="AF1517" s="19">
        <f t="shared" si="367"/>
        <v>30427.25</v>
      </c>
      <c r="AG1517" s="20">
        <f t="shared" si="368"/>
        <v>0.48022742771693139</v>
      </c>
      <c r="AH1517" s="20">
        <f t="shared" si="369"/>
        <v>1.1357931270327497</v>
      </c>
      <c r="AI1517" s="13" t="s">
        <v>51</v>
      </c>
      <c r="AJ1517" s="13" t="s">
        <v>113</v>
      </c>
      <c r="AK1517" s="13" t="s">
        <v>52</v>
      </c>
      <c r="AL1517" s="13" t="s">
        <v>115</v>
      </c>
      <c r="AM1517" s="13" t="s">
        <v>116</v>
      </c>
      <c r="AN1517" s="12">
        <v>0.1115</v>
      </c>
      <c r="AO1517" s="12">
        <v>0</v>
      </c>
      <c r="AP1517" s="12">
        <v>2.5924499999999999</v>
      </c>
      <c r="AQ1517" s="12">
        <v>5.9545899999999996</v>
      </c>
      <c r="AR1517" s="12"/>
      <c r="AS1517" s="13" t="s">
        <v>54</v>
      </c>
    </row>
    <row r="1518" spans="1:45" ht="21" customHeight="1">
      <c r="A1518" s="15">
        <v>45271</v>
      </c>
      <c r="B1518" s="13" t="s">
        <v>112</v>
      </c>
      <c r="C1518" s="13" t="s">
        <v>113</v>
      </c>
      <c r="D1518" s="15">
        <v>45329</v>
      </c>
      <c r="E1518" s="13">
        <f t="shared" si="359"/>
        <v>-58</v>
      </c>
      <c r="F1518" s="13" t="str">
        <f t="shared" si="370"/>
        <v>개봉전</v>
      </c>
      <c r="G1518" s="13" t="str">
        <f t="shared" si="360"/>
        <v>월</v>
      </c>
      <c r="H1518" s="13">
        <f t="shared" si="361"/>
        <v>0</v>
      </c>
      <c r="I1518" s="16">
        <v>33061</v>
      </c>
      <c r="J1518" s="16">
        <v>9216</v>
      </c>
      <c r="K1518" s="16">
        <v>23846</v>
      </c>
      <c r="L1518" s="17">
        <f t="shared" si="362"/>
        <v>0.27875744835304439</v>
      </c>
      <c r="M1518" s="17">
        <f t="shared" si="371"/>
        <v>0.3540711009174311</v>
      </c>
      <c r="N1518" s="16">
        <f t="shared" si="357"/>
        <v>33463.571428571428</v>
      </c>
      <c r="O1518" s="16">
        <f t="shared" si="363"/>
        <v>41245.964285714283</v>
      </c>
      <c r="P1518" s="18">
        <f t="shared" si="364"/>
        <v>0.80155720862733759</v>
      </c>
      <c r="Q1518" s="16"/>
      <c r="R1518" s="16"/>
      <c r="S1518" s="16"/>
      <c r="T1518" s="16"/>
      <c r="U1518" s="16"/>
      <c r="V1518" s="16"/>
      <c r="W1518" s="16"/>
      <c r="X1518" s="13" t="s">
        <v>121</v>
      </c>
      <c r="Y1518" s="13"/>
      <c r="Z1518" s="12">
        <v>7.8979999999999995E-2</v>
      </c>
      <c r="AA1518" s="17">
        <f t="shared" si="372"/>
        <v>-0.29165919282511221</v>
      </c>
      <c r="AB1518" s="12">
        <f t="shared" si="358"/>
        <v>8.7828571428571436E-2</v>
      </c>
      <c r="AC1518" s="12">
        <f t="shared" si="365"/>
        <v>9.7726785714285697E-2</v>
      </c>
      <c r="AD1518" s="18">
        <f t="shared" si="366"/>
        <v>0.89871544210353227</v>
      </c>
      <c r="AE1518" s="13" t="s">
        <v>114</v>
      </c>
      <c r="AF1518" s="19">
        <f t="shared" si="367"/>
        <v>13787.5</v>
      </c>
      <c r="AG1518" s="20">
        <f t="shared" si="368"/>
        <v>0.66843155031731638</v>
      </c>
      <c r="AH1518" s="20">
        <f t="shared" si="369"/>
        <v>0.8081714692930364</v>
      </c>
      <c r="AI1518" s="13" t="s">
        <v>51</v>
      </c>
      <c r="AJ1518" s="13" t="s">
        <v>113</v>
      </c>
      <c r="AK1518" s="13" t="s">
        <v>52</v>
      </c>
      <c r="AL1518" s="13" t="s">
        <v>115</v>
      </c>
      <c r="AM1518" s="13" t="s">
        <v>116</v>
      </c>
      <c r="AN1518" s="12">
        <v>7.8979999999999995E-2</v>
      </c>
      <c r="AO1518" s="12">
        <v>0</v>
      </c>
      <c r="AP1518" s="12">
        <v>2.8448799999999999</v>
      </c>
      <c r="AQ1518" s="12">
        <v>4.5453099999999997</v>
      </c>
      <c r="AR1518" s="12"/>
      <c r="AS1518" s="13" t="s">
        <v>54</v>
      </c>
    </row>
    <row r="1519" spans="1:45" ht="21" customHeight="1">
      <c r="A1519" s="15">
        <v>45272</v>
      </c>
      <c r="B1519" s="13" t="s">
        <v>112</v>
      </c>
      <c r="C1519" s="13" t="s">
        <v>113</v>
      </c>
      <c r="D1519" s="15">
        <v>45329</v>
      </c>
      <c r="E1519" s="13">
        <f t="shared" si="359"/>
        <v>-57</v>
      </c>
      <c r="F1519" s="13" t="str">
        <f t="shared" si="370"/>
        <v>개봉전</v>
      </c>
      <c r="G1519" s="13" t="str">
        <f t="shared" si="360"/>
        <v>화</v>
      </c>
      <c r="H1519" s="13">
        <f t="shared" si="361"/>
        <v>0</v>
      </c>
      <c r="I1519" s="16">
        <v>35966</v>
      </c>
      <c r="J1519" s="16">
        <v>10822</v>
      </c>
      <c r="K1519" s="16">
        <v>25144</v>
      </c>
      <c r="L1519" s="17">
        <f t="shared" si="362"/>
        <v>0.30089528999610743</v>
      </c>
      <c r="M1519" s="17">
        <f t="shared" si="371"/>
        <v>8.7867880584374447E-2</v>
      </c>
      <c r="N1519" s="16">
        <f t="shared" si="357"/>
        <v>33062.142857142855</v>
      </c>
      <c r="O1519" s="16">
        <f t="shared" si="363"/>
        <v>40983.464285714283</v>
      </c>
      <c r="P1519" s="18">
        <f t="shared" si="364"/>
        <v>0.87757344643353552</v>
      </c>
      <c r="Q1519" s="16"/>
      <c r="R1519" s="16"/>
      <c r="S1519" s="16"/>
      <c r="T1519" s="16"/>
      <c r="U1519" s="16"/>
      <c r="V1519" s="16"/>
      <c r="W1519" s="16"/>
      <c r="X1519" s="13" t="s">
        <v>121</v>
      </c>
      <c r="Y1519" s="13"/>
      <c r="Z1519" s="12">
        <v>5.11E-2</v>
      </c>
      <c r="AA1519" s="17">
        <f t="shared" si="372"/>
        <v>-0.35300075968599642</v>
      </c>
      <c r="AB1519" s="12">
        <f t="shared" si="358"/>
        <v>7.920000000000002E-2</v>
      </c>
      <c r="AC1519" s="12">
        <f t="shared" si="365"/>
        <v>9.5182857142857138E-2</v>
      </c>
      <c r="AD1519" s="18">
        <f t="shared" si="366"/>
        <v>0.83208260791258959</v>
      </c>
      <c r="AE1519" s="13" t="s">
        <v>114</v>
      </c>
      <c r="AF1519" s="19">
        <f t="shared" si="367"/>
        <v>13217</v>
      </c>
      <c r="AG1519" s="20">
        <f t="shared" si="368"/>
        <v>0.81879397745327986</v>
      </c>
      <c r="AH1519" s="20">
        <f t="shared" si="369"/>
        <v>0.53686137960016811</v>
      </c>
      <c r="AI1519" s="13" t="s">
        <v>51</v>
      </c>
      <c r="AJ1519" s="13" t="s">
        <v>113</v>
      </c>
      <c r="AK1519" s="13" t="s">
        <v>52</v>
      </c>
      <c r="AL1519" s="13" t="s">
        <v>115</v>
      </c>
      <c r="AM1519" s="13" t="s">
        <v>116</v>
      </c>
      <c r="AN1519" s="12">
        <v>5.11E-2</v>
      </c>
      <c r="AO1519" s="12">
        <v>0</v>
      </c>
      <c r="AP1519" s="12">
        <v>2.66059</v>
      </c>
      <c r="AQ1519" s="12">
        <v>4.3641199999999998</v>
      </c>
      <c r="AR1519" s="12"/>
      <c r="AS1519" s="13" t="s">
        <v>54</v>
      </c>
    </row>
    <row r="1520" spans="1:45" ht="21" customHeight="1">
      <c r="A1520" s="15">
        <v>45273</v>
      </c>
      <c r="B1520" s="13" t="s">
        <v>112</v>
      </c>
      <c r="C1520" s="13" t="s">
        <v>113</v>
      </c>
      <c r="D1520" s="15">
        <v>45329</v>
      </c>
      <c r="E1520" s="13">
        <f t="shared" si="359"/>
        <v>-56</v>
      </c>
      <c r="F1520" s="13" t="str">
        <f t="shared" si="370"/>
        <v>개봉전</v>
      </c>
      <c r="G1520" s="13" t="str">
        <f t="shared" si="360"/>
        <v>수</v>
      </c>
      <c r="H1520" s="13">
        <f t="shared" si="361"/>
        <v>0</v>
      </c>
      <c r="I1520" s="16">
        <v>38822</v>
      </c>
      <c r="J1520" s="16">
        <v>12576</v>
      </c>
      <c r="K1520" s="16">
        <v>26246</v>
      </c>
      <c r="L1520" s="17">
        <f t="shared" si="362"/>
        <v>0.32394003400133947</v>
      </c>
      <c r="M1520" s="17">
        <f t="shared" si="371"/>
        <v>7.9408330089528967E-2</v>
      </c>
      <c r="N1520" s="16">
        <f t="shared" ref="N1520:N1583" si="373">IF(COUNT(I1514:I1520)=7,AVERAGE(I1514:I1520),"")</f>
        <v>33201.571428571428</v>
      </c>
      <c r="O1520" s="16">
        <f t="shared" si="363"/>
        <v>40820.464285714283</v>
      </c>
      <c r="P1520" s="18">
        <f t="shared" si="364"/>
        <v>0.95104258805763575</v>
      </c>
      <c r="Q1520" s="16"/>
      <c r="R1520" s="16"/>
      <c r="S1520" s="16"/>
      <c r="T1520" s="16"/>
      <c r="U1520" s="16"/>
      <c r="V1520" s="16"/>
      <c r="W1520" s="16"/>
      <c r="X1520" s="13" t="s">
        <v>121</v>
      </c>
      <c r="Y1520" s="13"/>
      <c r="Z1520" s="12">
        <v>6.9680000000000006E-2</v>
      </c>
      <c r="AA1520" s="17">
        <f t="shared" si="372"/>
        <v>0.36360078277886521</v>
      </c>
      <c r="AB1520" s="12">
        <f t="shared" ref="AB1520:AB1583" si="374">IF(COUNT(Z1514:Z1520)=7,AVERAGE(Z1514:Z1520),"")</f>
        <v>7.6544285714285717E-2</v>
      </c>
      <c r="AC1520" s="12">
        <f t="shared" si="365"/>
        <v>9.3523571428571414E-2</v>
      </c>
      <c r="AD1520" s="18">
        <f t="shared" si="366"/>
        <v>0.81844913047130996</v>
      </c>
      <c r="AE1520" s="13" t="s">
        <v>114</v>
      </c>
      <c r="AF1520" s="19">
        <f t="shared" si="367"/>
        <v>13418.25</v>
      </c>
      <c r="AG1520" s="20">
        <f t="shared" si="368"/>
        <v>0.93723101000503051</v>
      </c>
      <c r="AH1520" s="20">
        <f t="shared" si="369"/>
        <v>0.74505281327090978</v>
      </c>
      <c r="AI1520" s="13" t="s">
        <v>51</v>
      </c>
      <c r="AJ1520" s="13" t="s">
        <v>113</v>
      </c>
      <c r="AK1520" s="13" t="s">
        <v>52</v>
      </c>
      <c r="AL1520" s="13" t="s">
        <v>115</v>
      </c>
      <c r="AM1520" s="13" t="s">
        <v>116</v>
      </c>
      <c r="AN1520" s="12">
        <v>6.9680000000000006E-2</v>
      </c>
      <c r="AO1520" s="12">
        <v>0</v>
      </c>
      <c r="AP1520" s="12">
        <v>2.5475400000000001</v>
      </c>
      <c r="AQ1520" s="12">
        <v>4.3826999999999998</v>
      </c>
      <c r="AR1520" s="12"/>
      <c r="AS1520" s="13" t="s">
        <v>54</v>
      </c>
    </row>
    <row r="1521" spans="1:45" ht="21" customHeight="1">
      <c r="A1521" s="15">
        <v>45274</v>
      </c>
      <c r="B1521" s="13" t="s">
        <v>112</v>
      </c>
      <c r="C1521" s="13" t="s">
        <v>113</v>
      </c>
      <c r="D1521" s="15">
        <v>45329</v>
      </c>
      <c r="E1521" s="13">
        <f t="shared" si="359"/>
        <v>-55</v>
      </c>
      <c r="F1521" s="13" t="str">
        <f t="shared" si="370"/>
        <v>개봉전</v>
      </c>
      <c r="G1521" s="13" t="str">
        <f t="shared" si="360"/>
        <v>목</v>
      </c>
      <c r="H1521" s="13">
        <f t="shared" si="361"/>
        <v>0</v>
      </c>
      <c r="I1521" s="16">
        <v>36222</v>
      </c>
      <c r="J1521" s="16">
        <v>11522</v>
      </c>
      <c r="K1521" s="16">
        <v>24700</v>
      </c>
      <c r="L1521" s="17">
        <f t="shared" si="362"/>
        <v>0.31809397603666278</v>
      </c>
      <c r="M1521" s="17">
        <f t="shared" si="371"/>
        <v>-6.6972335273813854E-2</v>
      </c>
      <c r="N1521" s="16">
        <f t="shared" si="373"/>
        <v>32956.714285714283</v>
      </c>
      <c r="O1521" s="16">
        <f t="shared" si="363"/>
        <v>40710.214285714283</v>
      </c>
      <c r="P1521" s="18">
        <f t="shared" si="364"/>
        <v>0.88975213310804768</v>
      </c>
      <c r="Q1521" s="16"/>
      <c r="R1521" s="16"/>
      <c r="S1521" s="16"/>
      <c r="T1521" s="16"/>
      <c r="U1521" s="16"/>
      <c r="V1521" s="16"/>
      <c r="W1521" s="16"/>
      <c r="X1521" s="13" t="s">
        <v>121</v>
      </c>
      <c r="Y1521" s="13"/>
      <c r="Z1521" s="12">
        <v>7.8979999999999995E-2</v>
      </c>
      <c r="AA1521" s="17">
        <f t="shared" si="372"/>
        <v>0.13346727898966693</v>
      </c>
      <c r="AB1521" s="12">
        <f t="shared" si="374"/>
        <v>7.3004285714285716E-2</v>
      </c>
      <c r="AC1521" s="12">
        <f t="shared" si="365"/>
        <v>9.2085357142857122E-2</v>
      </c>
      <c r="AD1521" s="18">
        <f t="shared" si="366"/>
        <v>0.79278929874844395</v>
      </c>
      <c r="AE1521" s="13" t="s">
        <v>114</v>
      </c>
      <c r="AF1521" s="19">
        <f t="shared" si="367"/>
        <v>13463</v>
      </c>
      <c r="AG1521" s="20">
        <f t="shared" si="368"/>
        <v>0.85582708163113719</v>
      </c>
      <c r="AH1521" s="20">
        <f t="shared" si="369"/>
        <v>0.85768250730106788</v>
      </c>
      <c r="AI1521" s="13" t="s">
        <v>51</v>
      </c>
      <c r="AJ1521" s="13" t="s">
        <v>113</v>
      </c>
      <c r="AK1521" s="13" t="s">
        <v>52</v>
      </c>
      <c r="AL1521" s="13" t="s">
        <v>115</v>
      </c>
      <c r="AM1521" s="13" t="s">
        <v>116</v>
      </c>
      <c r="AN1521" s="12">
        <v>7.8979999999999995E-2</v>
      </c>
      <c r="AO1521" s="12">
        <v>0</v>
      </c>
      <c r="AP1521" s="12">
        <v>2.6962100000000002</v>
      </c>
      <c r="AQ1521" s="12">
        <v>4.0048300000000001</v>
      </c>
      <c r="AR1521" s="12"/>
      <c r="AS1521" s="13" t="s">
        <v>54</v>
      </c>
    </row>
    <row r="1522" spans="1:45" ht="21" customHeight="1">
      <c r="A1522" s="15">
        <v>45275</v>
      </c>
      <c r="B1522" s="13" t="s">
        <v>112</v>
      </c>
      <c r="C1522" s="13" t="s">
        <v>113</v>
      </c>
      <c r="D1522" s="15">
        <v>45329</v>
      </c>
      <c r="E1522" s="13">
        <f t="shared" si="359"/>
        <v>-54</v>
      </c>
      <c r="F1522" s="13" t="str">
        <f t="shared" si="370"/>
        <v>개봉전</v>
      </c>
      <c r="G1522" s="13" t="str">
        <f t="shared" si="360"/>
        <v>금</v>
      </c>
      <c r="H1522" s="13">
        <f t="shared" si="361"/>
        <v>0</v>
      </c>
      <c r="I1522" s="16">
        <v>38980</v>
      </c>
      <c r="J1522" s="16">
        <v>13352</v>
      </c>
      <c r="K1522" s="16">
        <v>25627</v>
      </c>
      <c r="L1522" s="17">
        <f t="shared" si="362"/>
        <v>0.34253463314520266</v>
      </c>
      <c r="M1522" s="17">
        <f t="shared" si="371"/>
        <v>7.6141571420683452E-2</v>
      </c>
      <c r="N1522" s="16">
        <f t="shared" si="373"/>
        <v>33192.714285714283</v>
      </c>
      <c r="O1522" s="16">
        <f t="shared" si="363"/>
        <v>40564.357142857145</v>
      </c>
      <c r="P1522" s="18">
        <f t="shared" si="364"/>
        <v>0.96094213604131706</v>
      </c>
      <c r="Q1522" s="16"/>
      <c r="R1522" s="16"/>
      <c r="S1522" s="16"/>
      <c r="T1522" s="16"/>
      <c r="U1522" s="16"/>
      <c r="V1522" s="16"/>
      <c r="W1522" s="16"/>
      <c r="X1522" s="13" t="s">
        <v>121</v>
      </c>
      <c r="Y1522" s="13"/>
      <c r="Z1522" s="12">
        <v>7.8979999999999995E-2</v>
      </c>
      <c r="AA1522" s="17">
        <f t="shared" si="372"/>
        <v>0</v>
      </c>
      <c r="AB1522" s="12">
        <f t="shared" si="374"/>
        <v>7.5217142857142857E-2</v>
      </c>
      <c r="AC1522" s="12">
        <f t="shared" si="365"/>
        <v>9.1421785714285705E-2</v>
      </c>
      <c r="AD1522" s="18">
        <f t="shared" si="366"/>
        <v>0.82274856336993774</v>
      </c>
      <c r="AE1522" s="13" t="s">
        <v>114</v>
      </c>
      <c r="AF1522" s="19">
        <f t="shared" si="367"/>
        <v>14533.75</v>
      </c>
      <c r="AG1522" s="20">
        <f t="shared" si="368"/>
        <v>0.91868925776210542</v>
      </c>
      <c r="AH1522" s="20">
        <f t="shared" si="369"/>
        <v>0.8639078681620902</v>
      </c>
      <c r="AI1522" s="13" t="s">
        <v>51</v>
      </c>
      <c r="AJ1522" s="13" t="s">
        <v>113</v>
      </c>
      <c r="AK1522" s="13" t="s">
        <v>52</v>
      </c>
      <c r="AL1522" s="13" t="s">
        <v>115</v>
      </c>
      <c r="AM1522" s="13" t="s">
        <v>116</v>
      </c>
      <c r="AN1522" s="12">
        <v>7.8979999999999995E-2</v>
      </c>
      <c r="AO1522" s="12">
        <v>0</v>
      </c>
      <c r="AP1522" s="12">
        <v>2.4608099999999999</v>
      </c>
      <c r="AQ1522" s="12">
        <v>4.1023899999999998</v>
      </c>
      <c r="AR1522" s="12"/>
      <c r="AS1522" s="13" t="s">
        <v>54</v>
      </c>
    </row>
    <row r="1523" spans="1:45" ht="21" customHeight="1">
      <c r="A1523" s="15">
        <v>45276</v>
      </c>
      <c r="B1523" s="13" t="s">
        <v>112</v>
      </c>
      <c r="C1523" s="13" t="s">
        <v>113</v>
      </c>
      <c r="D1523" s="15">
        <v>45329</v>
      </c>
      <c r="E1523" s="13">
        <f t="shared" si="359"/>
        <v>-53</v>
      </c>
      <c r="F1523" s="13" t="str">
        <f t="shared" si="370"/>
        <v>개봉전</v>
      </c>
      <c r="G1523" s="13" t="str">
        <f t="shared" si="360"/>
        <v>토</v>
      </c>
      <c r="H1523" s="13">
        <f t="shared" si="361"/>
        <v>1</v>
      </c>
      <c r="I1523" s="16">
        <v>44362</v>
      </c>
      <c r="J1523" s="16">
        <v>22676</v>
      </c>
      <c r="K1523" s="16">
        <v>21686</v>
      </c>
      <c r="L1523" s="17">
        <f t="shared" si="362"/>
        <v>0.51115819845813981</v>
      </c>
      <c r="M1523" s="17">
        <f t="shared" si="371"/>
        <v>0.13807080554130313</v>
      </c>
      <c r="N1523" s="16">
        <f t="shared" si="373"/>
        <v>35975.571428571428</v>
      </c>
      <c r="O1523" s="16">
        <f t="shared" si="363"/>
        <v>40471.75</v>
      </c>
      <c r="P1523" s="18">
        <f t="shared" si="364"/>
        <v>1.0961226040386196</v>
      </c>
      <c r="Q1523" s="16"/>
      <c r="R1523" s="16"/>
      <c r="S1523" s="16"/>
      <c r="T1523" s="16"/>
      <c r="U1523" s="16"/>
      <c r="V1523" s="16"/>
      <c r="W1523" s="16"/>
      <c r="X1523" s="13" t="s">
        <v>121</v>
      </c>
      <c r="Y1523" s="13"/>
      <c r="Z1523" s="12">
        <v>3.7159999999999999E-2</v>
      </c>
      <c r="AA1523" s="17">
        <f t="shared" si="372"/>
        <v>-0.52950113952899469</v>
      </c>
      <c r="AB1523" s="12">
        <f t="shared" si="374"/>
        <v>7.2339999999999988E-2</v>
      </c>
      <c r="AC1523" s="12">
        <f t="shared" si="365"/>
        <v>9.1311428571428571E-2</v>
      </c>
      <c r="AD1523" s="18">
        <f t="shared" si="366"/>
        <v>0.79223379955568063</v>
      </c>
      <c r="AE1523" s="13" t="s">
        <v>114</v>
      </c>
      <c r="AF1523" s="19">
        <f t="shared" si="367"/>
        <v>25663.5</v>
      </c>
      <c r="AG1523" s="20">
        <f t="shared" si="368"/>
        <v>0.88358953377364735</v>
      </c>
      <c r="AH1523" s="20">
        <f t="shared" si="369"/>
        <v>0.40695891611126755</v>
      </c>
      <c r="AI1523" s="13" t="s">
        <v>51</v>
      </c>
      <c r="AJ1523" s="13" t="s">
        <v>113</v>
      </c>
      <c r="AK1523" s="13" t="s">
        <v>52</v>
      </c>
      <c r="AL1523" s="13" t="s">
        <v>115</v>
      </c>
      <c r="AM1523" s="13" t="s">
        <v>116</v>
      </c>
      <c r="AN1523" s="12">
        <v>3.7159999999999999E-2</v>
      </c>
      <c r="AO1523" s="12">
        <v>0</v>
      </c>
      <c r="AP1523" s="12">
        <v>2.5227599999999999</v>
      </c>
      <c r="AQ1523" s="12">
        <v>4.64133</v>
      </c>
      <c r="AR1523" s="12"/>
      <c r="AS1523" s="13" t="s">
        <v>54</v>
      </c>
    </row>
    <row r="1524" spans="1:45" ht="21" customHeight="1">
      <c r="A1524" s="15">
        <v>45277</v>
      </c>
      <c r="B1524" s="13" t="s">
        <v>112</v>
      </c>
      <c r="C1524" s="13" t="s">
        <v>113</v>
      </c>
      <c r="D1524" s="15">
        <v>45329</v>
      </c>
      <c r="E1524" s="13">
        <f t="shared" si="359"/>
        <v>-52</v>
      </c>
      <c r="F1524" s="13" t="str">
        <f t="shared" si="370"/>
        <v>개봉전</v>
      </c>
      <c r="G1524" s="13" t="str">
        <f t="shared" si="360"/>
        <v>일</v>
      </c>
      <c r="H1524" s="13">
        <f t="shared" si="361"/>
        <v>1</v>
      </c>
      <c r="I1524" s="16">
        <v>44184</v>
      </c>
      <c r="J1524" s="16">
        <v>22746</v>
      </c>
      <c r="K1524" s="16">
        <v>21438</v>
      </c>
      <c r="L1524" s="17">
        <f t="shared" si="362"/>
        <v>0.51480173818576858</v>
      </c>
      <c r="M1524" s="17">
        <f t="shared" si="371"/>
        <v>-4.0124430819169499E-3</v>
      </c>
      <c r="N1524" s="16">
        <f t="shared" si="373"/>
        <v>38799.571428571428</v>
      </c>
      <c r="O1524" s="16">
        <f t="shared" si="363"/>
        <v>40198.107142857145</v>
      </c>
      <c r="P1524" s="18">
        <f t="shared" si="364"/>
        <v>1.0991562324807405</v>
      </c>
      <c r="Q1524" s="16"/>
      <c r="R1524" s="16"/>
      <c r="S1524" s="16"/>
      <c r="T1524" s="16"/>
      <c r="U1524" s="16"/>
      <c r="V1524" s="16"/>
      <c r="W1524" s="16"/>
      <c r="X1524" s="13" t="s">
        <v>121</v>
      </c>
      <c r="Y1524" s="13"/>
      <c r="Z1524" s="12">
        <v>6.1940000000000002E-2</v>
      </c>
      <c r="AA1524" s="17">
        <f t="shared" si="372"/>
        <v>0.66684607104413351</v>
      </c>
      <c r="AB1524" s="12">
        <f t="shared" si="374"/>
        <v>6.5259999999999999E-2</v>
      </c>
      <c r="AC1524" s="12">
        <f t="shared" si="365"/>
        <v>8.8324642857142852E-2</v>
      </c>
      <c r="AD1524" s="18">
        <f t="shared" si="366"/>
        <v>0.73886514441447748</v>
      </c>
      <c r="AE1524" s="13" t="s">
        <v>114</v>
      </c>
      <c r="AF1524" s="19">
        <f t="shared" si="367"/>
        <v>25762.5</v>
      </c>
      <c r="AG1524" s="20">
        <f t="shared" si="368"/>
        <v>0.8829112081513828</v>
      </c>
      <c r="AH1524" s="20">
        <f t="shared" si="369"/>
        <v>0.70127654068392176</v>
      </c>
      <c r="AI1524" s="13" t="s">
        <v>51</v>
      </c>
      <c r="AJ1524" s="13" t="s">
        <v>113</v>
      </c>
      <c r="AK1524" s="13" t="s">
        <v>52</v>
      </c>
      <c r="AL1524" s="13" t="s">
        <v>115</v>
      </c>
      <c r="AM1524" s="13" t="s">
        <v>116</v>
      </c>
      <c r="AN1524" s="12">
        <v>6.1940000000000002E-2</v>
      </c>
      <c r="AO1524" s="12">
        <v>0</v>
      </c>
      <c r="AP1524" s="12">
        <v>2.3229799999999998</v>
      </c>
      <c r="AQ1524" s="12">
        <v>4.9789300000000001</v>
      </c>
      <c r="AR1524" s="12"/>
      <c r="AS1524" s="13" t="s">
        <v>54</v>
      </c>
    </row>
    <row r="1525" spans="1:45" ht="21" customHeight="1">
      <c r="A1525" s="15">
        <v>45278</v>
      </c>
      <c r="B1525" s="13" t="s">
        <v>112</v>
      </c>
      <c r="C1525" s="13" t="s">
        <v>113</v>
      </c>
      <c r="D1525" s="15">
        <v>45329</v>
      </c>
      <c r="E1525" s="13">
        <f t="shared" si="359"/>
        <v>-51</v>
      </c>
      <c r="F1525" s="13" t="str">
        <f t="shared" si="370"/>
        <v>개봉전</v>
      </c>
      <c r="G1525" s="13" t="str">
        <f t="shared" si="360"/>
        <v>월</v>
      </c>
      <c r="H1525" s="13">
        <f t="shared" si="361"/>
        <v>0</v>
      </c>
      <c r="I1525" s="16">
        <v>38706</v>
      </c>
      <c r="J1525" s="16">
        <v>13360</v>
      </c>
      <c r="K1525" s="16">
        <v>25347</v>
      </c>
      <c r="L1525" s="17">
        <f t="shared" si="362"/>
        <v>0.34516612411512426</v>
      </c>
      <c r="M1525" s="17">
        <f t="shared" si="371"/>
        <v>-0.12398153177620863</v>
      </c>
      <c r="N1525" s="16">
        <f t="shared" si="373"/>
        <v>39606</v>
      </c>
      <c r="O1525" s="16">
        <f t="shared" si="363"/>
        <v>39876.964285714283</v>
      </c>
      <c r="P1525" s="18">
        <f t="shared" si="364"/>
        <v>0.97063557101978859</v>
      </c>
      <c r="Q1525" s="16"/>
      <c r="R1525" s="16"/>
      <c r="S1525" s="16"/>
      <c r="T1525" s="16"/>
      <c r="U1525" s="16"/>
      <c r="V1525" s="16"/>
      <c r="W1525" s="16"/>
      <c r="X1525" s="13" t="s">
        <v>121</v>
      </c>
      <c r="Y1525" s="13"/>
      <c r="Z1525" s="12">
        <v>7.7429999999999999E-2</v>
      </c>
      <c r="AA1525" s="17">
        <f t="shared" si="372"/>
        <v>0.25008072328059416</v>
      </c>
      <c r="AB1525" s="12">
        <f t="shared" si="374"/>
        <v>6.5038571428571418E-2</v>
      </c>
      <c r="AC1525" s="12">
        <f t="shared" si="365"/>
        <v>8.5780357142857144E-2</v>
      </c>
      <c r="AD1525" s="18">
        <f t="shared" si="366"/>
        <v>0.75819888835689142</v>
      </c>
      <c r="AE1525" s="13" t="s">
        <v>114</v>
      </c>
      <c r="AF1525" s="19">
        <f t="shared" si="367"/>
        <v>12622</v>
      </c>
      <c r="AG1525" s="20">
        <f t="shared" si="368"/>
        <v>1.0584693392489304</v>
      </c>
      <c r="AH1525" s="20">
        <f t="shared" si="369"/>
        <v>0.90265420405104391</v>
      </c>
      <c r="AI1525" s="13" t="s">
        <v>51</v>
      </c>
      <c r="AJ1525" s="13" t="s">
        <v>113</v>
      </c>
      <c r="AK1525" s="13" t="s">
        <v>52</v>
      </c>
      <c r="AL1525" s="13" t="s">
        <v>115</v>
      </c>
      <c r="AM1525" s="13" t="s">
        <v>116</v>
      </c>
      <c r="AN1525" s="12">
        <v>7.7429999999999999E-2</v>
      </c>
      <c r="AO1525" s="12">
        <v>0</v>
      </c>
      <c r="AP1525" s="12">
        <v>3.0198800000000001</v>
      </c>
      <c r="AQ1525" s="12">
        <v>4.6366800000000001</v>
      </c>
      <c r="AR1525" s="12"/>
      <c r="AS1525" s="13" t="s">
        <v>54</v>
      </c>
    </row>
    <row r="1526" spans="1:45" ht="21" customHeight="1">
      <c r="A1526" s="15">
        <v>45279</v>
      </c>
      <c r="B1526" s="13" t="s">
        <v>112</v>
      </c>
      <c r="C1526" s="13" t="s">
        <v>113</v>
      </c>
      <c r="D1526" s="15">
        <v>45329</v>
      </c>
      <c r="E1526" s="13">
        <f t="shared" si="359"/>
        <v>-50</v>
      </c>
      <c r="F1526" s="13" t="str">
        <f t="shared" si="370"/>
        <v>개봉전</v>
      </c>
      <c r="G1526" s="13" t="str">
        <f t="shared" si="360"/>
        <v>화</v>
      </c>
      <c r="H1526" s="13">
        <f t="shared" si="361"/>
        <v>0</v>
      </c>
      <c r="I1526" s="16">
        <v>37790</v>
      </c>
      <c r="J1526" s="16">
        <v>12534</v>
      </c>
      <c r="K1526" s="16">
        <v>25256</v>
      </c>
      <c r="L1526" s="17">
        <f t="shared" si="362"/>
        <v>0.33167504630854722</v>
      </c>
      <c r="M1526" s="17">
        <f t="shared" si="371"/>
        <v>-2.3665581563581894E-2</v>
      </c>
      <c r="N1526" s="16">
        <f t="shared" si="373"/>
        <v>39866.571428571428</v>
      </c>
      <c r="O1526" s="16">
        <f t="shared" si="363"/>
        <v>39781.071428571428</v>
      </c>
      <c r="P1526" s="18">
        <f t="shared" si="364"/>
        <v>0.94994927594782164</v>
      </c>
      <c r="Q1526" s="16"/>
      <c r="R1526" s="16"/>
      <c r="S1526" s="16"/>
      <c r="T1526" s="16"/>
      <c r="U1526" s="16"/>
      <c r="V1526" s="16"/>
      <c r="W1526" s="16"/>
      <c r="X1526" s="13" t="s">
        <v>121</v>
      </c>
      <c r="Y1526" s="13"/>
      <c r="Z1526" s="12">
        <v>0.33605000000000002</v>
      </c>
      <c r="AA1526" s="17">
        <f t="shared" si="372"/>
        <v>3.340049076585303</v>
      </c>
      <c r="AB1526" s="12">
        <f t="shared" si="374"/>
        <v>0.1057457142857143</v>
      </c>
      <c r="AC1526" s="12">
        <f t="shared" si="365"/>
        <v>8.4452857142857149E-2</v>
      </c>
      <c r="AD1526" s="18">
        <f t="shared" si="366"/>
        <v>1.2521271377099652</v>
      </c>
      <c r="AE1526" s="13" t="s">
        <v>114</v>
      </c>
      <c r="AF1526" s="19">
        <f t="shared" si="367"/>
        <v>12407.5</v>
      </c>
      <c r="AG1526" s="20">
        <f t="shared" si="368"/>
        <v>1.0101954463026395</v>
      </c>
      <c r="AH1526" s="20">
        <f t="shared" si="369"/>
        <v>3.9791430552971225</v>
      </c>
      <c r="AI1526" s="13" t="s">
        <v>51</v>
      </c>
      <c r="AJ1526" s="13" t="s">
        <v>113</v>
      </c>
      <c r="AK1526" s="13" t="s">
        <v>52</v>
      </c>
      <c r="AL1526" s="13" t="s">
        <v>115</v>
      </c>
      <c r="AM1526" s="13" t="s">
        <v>116</v>
      </c>
      <c r="AN1526" s="12">
        <v>0.33605000000000002</v>
      </c>
      <c r="AO1526" s="12">
        <v>0</v>
      </c>
      <c r="AP1526" s="12">
        <v>2.5274100000000002</v>
      </c>
      <c r="AQ1526" s="12">
        <v>4.1596900000000003</v>
      </c>
      <c r="AR1526" s="12"/>
      <c r="AS1526" s="13" t="s">
        <v>54</v>
      </c>
    </row>
    <row r="1527" spans="1:45" ht="21" customHeight="1">
      <c r="A1527" s="15">
        <v>45280</v>
      </c>
      <c r="B1527" s="13" t="s">
        <v>112</v>
      </c>
      <c r="C1527" s="13" t="s">
        <v>113</v>
      </c>
      <c r="D1527" s="15">
        <v>45329</v>
      </c>
      <c r="E1527" s="13">
        <f t="shared" si="359"/>
        <v>-49</v>
      </c>
      <c r="F1527" s="13" t="str">
        <f t="shared" si="370"/>
        <v>개봉전</v>
      </c>
      <c r="G1527" s="13" t="str">
        <f t="shared" si="360"/>
        <v>수</v>
      </c>
      <c r="H1527" s="13">
        <f t="shared" si="361"/>
        <v>0</v>
      </c>
      <c r="I1527" s="16">
        <v>36267</v>
      </c>
      <c r="J1527" s="16">
        <v>11070</v>
      </c>
      <c r="K1527" s="16">
        <v>25196</v>
      </c>
      <c r="L1527" s="17">
        <f t="shared" si="362"/>
        <v>0.30523616510877655</v>
      </c>
      <c r="M1527" s="17">
        <f t="shared" si="371"/>
        <v>-4.0301667107700445E-2</v>
      </c>
      <c r="N1527" s="16">
        <f t="shared" si="373"/>
        <v>39501.571428571428</v>
      </c>
      <c r="O1527" s="16">
        <f t="shared" si="363"/>
        <v>39691.071428571428</v>
      </c>
      <c r="P1527" s="18">
        <f t="shared" si="364"/>
        <v>0.91373194763125931</v>
      </c>
      <c r="Q1527" s="16"/>
      <c r="R1527" s="16"/>
      <c r="S1527" s="16"/>
      <c r="T1527" s="16"/>
      <c r="U1527" s="16"/>
      <c r="V1527" s="16"/>
      <c r="W1527" s="16"/>
      <c r="X1527" s="13" t="s">
        <v>121</v>
      </c>
      <c r="Y1527" s="13"/>
      <c r="Z1527" s="12">
        <v>0.21371000000000001</v>
      </c>
      <c r="AA1527" s="17">
        <f t="shared" si="372"/>
        <v>-0.36405296830828748</v>
      </c>
      <c r="AB1527" s="12">
        <f t="shared" si="374"/>
        <v>0.12632142857142856</v>
      </c>
      <c r="AC1527" s="12">
        <f t="shared" si="365"/>
        <v>9.3744642857142874E-2</v>
      </c>
      <c r="AD1527" s="18">
        <f t="shared" si="366"/>
        <v>1.3475055717469566</v>
      </c>
      <c r="AE1527" s="13" t="s">
        <v>114</v>
      </c>
      <c r="AF1527" s="19">
        <f t="shared" si="367"/>
        <v>12812</v>
      </c>
      <c r="AG1527" s="20">
        <f t="shared" si="368"/>
        <v>0.86403371838901033</v>
      </c>
      <c r="AH1527" s="20">
        <f t="shared" si="369"/>
        <v>2.2797036021105965</v>
      </c>
      <c r="AI1527" s="13" t="s">
        <v>51</v>
      </c>
      <c r="AJ1527" s="13" t="s">
        <v>113</v>
      </c>
      <c r="AK1527" s="13" t="s">
        <v>52</v>
      </c>
      <c r="AL1527" s="13" t="s">
        <v>115</v>
      </c>
      <c r="AM1527" s="13" t="s">
        <v>116</v>
      </c>
      <c r="AN1527" s="12">
        <v>0.21371000000000001</v>
      </c>
      <c r="AO1527" s="12">
        <v>0</v>
      </c>
      <c r="AP1527" s="12">
        <v>2.5955499999999998</v>
      </c>
      <c r="AQ1527" s="12">
        <v>4.0698699999999999</v>
      </c>
      <c r="AR1527" s="12"/>
      <c r="AS1527" s="13" t="s">
        <v>54</v>
      </c>
    </row>
    <row r="1528" spans="1:45" ht="21" customHeight="1">
      <c r="A1528" s="15">
        <v>45281</v>
      </c>
      <c r="B1528" s="13" t="s">
        <v>112</v>
      </c>
      <c r="C1528" s="13" t="s">
        <v>113</v>
      </c>
      <c r="D1528" s="15">
        <v>45329</v>
      </c>
      <c r="E1528" s="13">
        <f t="shared" si="359"/>
        <v>-48</v>
      </c>
      <c r="F1528" s="13" t="str">
        <f t="shared" si="370"/>
        <v>개봉전</v>
      </c>
      <c r="G1528" s="13" t="str">
        <f t="shared" si="360"/>
        <v>목</v>
      </c>
      <c r="H1528" s="13">
        <f t="shared" si="361"/>
        <v>0</v>
      </c>
      <c r="I1528" s="16">
        <v>36169</v>
      </c>
      <c r="J1528" s="16">
        <v>10972</v>
      </c>
      <c r="K1528" s="16">
        <v>25196</v>
      </c>
      <c r="L1528" s="17">
        <f t="shared" si="362"/>
        <v>0.30335370068290524</v>
      </c>
      <c r="M1528" s="17">
        <f t="shared" si="371"/>
        <v>-2.7021810461300699E-3</v>
      </c>
      <c r="N1528" s="16">
        <f t="shared" si="373"/>
        <v>39494</v>
      </c>
      <c r="O1528" s="16">
        <f t="shared" si="363"/>
        <v>39496.071428571428</v>
      </c>
      <c r="P1528" s="18">
        <f t="shared" si="364"/>
        <v>0.91576196547577071</v>
      </c>
      <c r="Q1528" s="16"/>
      <c r="R1528" s="16"/>
      <c r="S1528" s="16"/>
      <c r="T1528" s="16"/>
      <c r="U1528" s="16"/>
      <c r="V1528" s="16"/>
      <c r="W1528" s="16"/>
      <c r="X1528" s="13" t="s">
        <v>121</v>
      </c>
      <c r="Y1528" s="13"/>
      <c r="Z1528" s="12">
        <v>0.223</v>
      </c>
      <c r="AA1528" s="17">
        <f t="shared" si="372"/>
        <v>4.3470123063965138E-2</v>
      </c>
      <c r="AB1528" s="12">
        <f t="shared" si="374"/>
        <v>0.14689571428571432</v>
      </c>
      <c r="AC1528" s="12">
        <f t="shared" si="365"/>
        <v>9.7837500000000008E-2</v>
      </c>
      <c r="AD1528" s="18">
        <f t="shared" si="366"/>
        <v>1.5014254686159634</v>
      </c>
      <c r="AE1528" s="13" t="s">
        <v>114</v>
      </c>
      <c r="AF1528" s="19">
        <f t="shared" si="367"/>
        <v>12723.5</v>
      </c>
      <c r="AG1528" s="20">
        <f t="shared" si="368"/>
        <v>0.86234133689629422</v>
      </c>
      <c r="AH1528" s="20">
        <f t="shared" si="369"/>
        <v>2.2792896384310719</v>
      </c>
      <c r="AI1528" s="13" t="s">
        <v>51</v>
      </c>
      <c r="AJ1528" s="13" t="s">
        <v>113</v>
      </c>
      <c r="AK1528" s="13" t="s">
        <v>52</v>
      </c>
      <c r="AL1528" s="13" t="s">
        <v>115</v>
      </c>
      <c r="AM1528" s="13" t="s">
        <v>116</v>
      </c>
      <c r="AN1528" s="12">
        <v>0.223</v>
      </c>
      <c r="AO1528" s="12">
        <v>0</v>
      </c>
      <c r="AP1528" s="12">
        <v>2.6125799999999999</v>
      </c>
      <c r="AQ1528" s="12">
        <v>4.0729699999999998</v>
      </c>
      <c r="AR1528" s="12"/>
      <c r="AS1528" s="13" t="s">
        <v>54</v>
      </c>
    </row>
    <row r="1529" spans="1:45" ht="21" customHeight="1">
      <c r="A1529" s="15">
        <v>45282</v>
      </c>
      <c r="B1529" s="13" t="s">
        <v>112</v>
      </c>
      <c r="C1529" s="13" t="s">
        <v>113</v>
      </c>
      <c r="D1529" s="15">
        <v>45329</v>
      </c>
      <c r="E1529" s="13">
        <f t="shared" si="359"/>
        <v>-47</v>
      </c>
      <c r="F1529" s="13" t="str">
        <f t="shared" si="370"/>
        <v>개봉전</v>
      </c>
      <c r="G1529" s="13" t="str">
        <f t="shared" si="360"/>
        <v>금</v>
      </c>
      <c r="H1529" s="13">
        <f t="shared" si="361"/>
        <v>0</v>
      </c>
      <c r="I1529" s="16">
        <v>39858</v>
      </c>
      <c r="J1529" s="16">
        <v>14438</v>
      </c>
      <c r="K1529" s="16">
        <v>25420</v>
      </c>
      <c r="L1529" s="17">
        <f t="shared" si="362"/>
        <v>0.36223593757840333</v>
      </c>
      <c r="M1529" s="17">
        <f t="shared" si="371"/>
        <v>0.10199341977936904</v>
      </c>
      <c r="N1529" s="16">
        <f t="shared" si="373"/>
        <v>39619.428571428572</v>
      </c>
      <c r="O1529" s="16">
        <f t="shared" si="363"/>
        <v>39308.178571428572</v>
      </c>
      <c r="P1529" s="18">
        <f t="shared" si="364"/>
        <v>1.0139874562636455</v>
      </c>
      <c r="Q1529" s="16"/>
      <c r="R1529" s="16"/>
      <c r="S1529" s="16"/>
      <c r="T1529" s="16"/>
      <c r="U1529" s="16"/>
      <c r="V1529" s="16"/>
      <c r="W1529" s="16"/>
      <c r="X1529" s="13" t="s">
        <v>121</v>
      </c>
      <c r="Y1529" s="13"/>
      <c r="Z1529" s="12">
        <v>0.14091999999999999</v>
      </c>
      <c r="AA1529" s="17">
        <f t="shared" si="372"/>
        <v>-0.3680717488789238</v>
      </c>
      <c r="AB1529" s="12">
        <f t="shared" si="374"/>
        <v>0.15574428571428572</v>
      </c>
      <c r="AC1529" s="12">
        <f t="shared" si="365"/>
        <v>0.10242821428571429</v>
      </c>
      <c r="AD1529" s="18">
        <f t="shared" si="366"/>
        <v>1.520521340729919</v>
      </c>
      <c r="AE1529" s="13" t="s">
        <v>114</v>
      </c>
      <c r="AF1529" s="19">
        <f t="shared" si="367"/>
        <v>14035.75</v>
      </c>
      <c r="AG1529" s="20">
        <f t="shared" si="368"/>
        <v>1.0286589601553178</v>
      </c>
      <c r="AH1529" s="20">
        <f t="shared" si="369"/>
        <v>1.3757928026248347</v>
      </c>
      <c r="AI1529" s="13" t="s">
        <v>51</v>
      </c>
      <c r="AJ1529" s="13" t="s">
        <v>113</v>
      </c>
      <c r="AK1529" s="13" t="s">
        <v>52</v>
      </c>
      <c r="AL1529" s="13" t="s">
        <v>115</v>
      </c>
      <c r="AM1529" s="13" t="s">
        <v>116</v>
      </c>
      <c r="AN1529" s="12">
        <v>0.14091999999999999</v>
      </c>
      <c r="AO1529" s="12">
        <v>0</v>
      </c>
      <c r="AP1529" s="12">
        <v>2.75041</v>
      </c>
      <c r="AQ1529" s="12">
        <v>4.95106</v>
      </c>
      <c r="AR1529" s="12"/>
      <c r="AS1529" s="13" t="s">
        <v>54</v>
      </c>
    </row>
    <row r="1530" spans="1:45" ht="21" customHeight="1">
      <c r="A1530" s="15">
        <v>45283</v>
      </c>
      <c r="B1530" s="13" t="s">
        <v>112</v>
      </c>
      <c r="C1530" s="13" t="s">
        <v>113</v>
      </c>
      <c r="D1530" s="15">
        <v>45329</v>
      </c>
      <c r="E1530" s="13">
        <f t="shared" si="359"/>
        <v>-46</v>
      </c>
      <c r="F1530" s="13" t="str">
        <f t="shared" si="370"/>
        <v>개봉전</v>
      </c>
      <c r="G1530" s="13" t="str">
        <f t="shared" si="360"/>
        <v>토</v>
      </c>
      <c r="H1530" s="13">
        <f t="shared" si="361"/>
        <v>1</v>
      </c>
      <c r="I1530" s="16">
        <v>54194</v>
      </c>
      <c r="J1530" s="16">
        <v>31742</v>
      </c>
      <c r="K1530" s="16">
        <v>22452</v>
      </c>
      <c r="L1530" s="17">
        <f t="shared" si="362"/>
        <v>0.58571059526884894</v>
      </c>
      <c r="M1530" s="17">
        <f t="shared" si="371"/>
        <v>0.35967685282753781</v>
      </c>
      <c r="N1530" s="16">
        <f t="shared" si="373"/>
        <v>41024</v>
      </c>
      <c r="O1530" s="16">
        <f t="shared" si="363"/>
        <v>39225.321428571428</v>
      </c>
      <c r="P1530" s="18">
        <f t="shared" si="364"/>
        <v>1.3816075439607616</v>
      </c>
      <c r="Q1530" s="16"/>
      <c r="R1530" s="16"/>
      <c r="S1530" s="16"/>
      <c r="T1530" s="16"/>
      <c r="U1530" s="16"/>
      <c r="V1530" s="16"/>
      <c r="W1530" s="16"/>
      <c r="X1530" s="13" t="s">
        <v>121</v>
      </c>
      <c r="Y1530" s="13"/>
      <c r="Z1530" s="12">
        <v>0.1115</v>
      </c>
      <c r="AA1530" s="17">
        <f t="shared" si="372"/>
        <v>-0.20877093386318468</v>
      </c>
      <c r="AB1530" s="12">
        <f t="shared" si="374"/>
        <v>0.16636428571428571</v>
      </c>
      <c r="AC1530" s="12">
        <f t="shared" si="365"/>
        <v>0.10441928571428571</v>
      </c>
      <c r="AD1530" s="18">
        <f t="shared" si="366"/>
        <v>1.5932333244406138</v>
      </c>
      <c r="AE1530" s="13" t="s">
        <v>114</v>
      </c>
      <c r="AF1530" s="19">
        <f t="shared" si="367"/>
        <v>23938</v>
      </c>
      <c r="AG1530" s="20">
        <f t="shared" si="368"/>
        <v>1.3260088562118806</v>
      </c>
      <c r="AH1530" s="20">
        <f t="shared" si="369"/>
        <v>1.067810407218152</v>
      </c>
      <c r="AI1530" s="13" t="s">
        <v>51</v>
      </c>
      <c r="AJ1530" s="13" t="s">
        <v>113</v>
      </c>
      <c r="AK1530" s="13" t="s">
        <v>52</v>
      </c>
      <c r="AL1530" s="13" t="s">
        <v>115</v>
      </c>
      <c r="AM1530" s="13" t="s">
        <v>116</v>
      </c>
      <c r="AN1530" s="12">
        <v>0.1115</v>
      </c>
      <c r="AO1530" s="12">
        <v>0</v>
      </c>
      <c r="AP1530" s="12">
        <v>2.8789500000000001</v>
      </c>
      <c r="AQ1530" s="12">
        <v>6.95038</v>
      </c>
      <c r="AR1530" s="12"/>
      <c r="AS1530" s="13" t="s">
        <v>54</v>
      </c>
    </row>
    <row r="1531" spans="1:45" ht="21" customHeight="1">
      <c r="A1531" s="15">
        <v>45284</v>
      </c>
      <c r="B1531" s="13" t="s">
        <v>112</v>
      </c>
      <c r="C1531" s="13" t="s">
        <v>113</v>
      </c>
      <c r="D1531" s="15">
        <v>45329</v>
      </c>
      <c r="E1531" s="13">
        <f t="shared" ref="E1531:E1594" si="375">A1531-D1531</f>
        <v>-45</v>
      </c>
      <c r="F1531" s="13" t="str">
        <f t="shared" si="370"/>
        <v>개봉전</v>
      </c>
      <c r="G1531" s="13" t="str">
        <f t="shared" ref="G1531:G1594" si="376">CHOOSE(WEEKDAY(A1531,2),"월","화","수","목","금","토","일")</f>
        <v>일</v>
      </c>
      <c r="H1531" s="13">
        <f t="shared" ref="H1531:H1594" si="377">IF(WEEKDAY(A1531,2)&gt;5,1,0)</f>
        <v>1</v>
      </c>
      <c r="I1531" s="16">
        <v>60750</v>
      </c>
      <c r="J1531" s="16">
        <v>39186</v>
      </c>
      <c r="K1531" s="16">
        <v>21564</v>
      </c>
      <c r="L1531" s="17">
        <f t="shared" ref="L1531:L1594" si="378">IF(COUNT(I1531:J1531)=2,IFERROR(J1531/I1531,""),"")</f>
        <v>0.64503703703703708</v>
      </c>
      <c r="M1531" s="17">
        <f t="shared" si="371"/>
        <v>0.12097280141713096</v>
      </c>
      <c r="N1531" s="16">
        <f t="shared" si="373"/>
        <v>43390.571428571428</v>
      </c>
      <c r="O1531" s="16">
        <f t="shared" si="363"/>
        <v>39204.678571428572</v>
      </c>
      <c r="P1531" s="18">
        <f t="shared" si="364"/>
        <v>1.5495599559454911</v>
      </c>
      <c r="Q1531" s="16"/>
      <c r="R1531" s="16"/>
      <c r="S1531" s="16"/>
      <c r="T1531" s="16"/>
      <c r="U1531" s="16"/>
      <c r="V1531" s="16"/>
      <c r="W1531" s="16"/>
      <c r="X1531" s="13" t="s">
        <v>121</v>
      </c>
      <c r="Y1531" s="13"/>
      <c r="Z1531" s="12">
        <v>0.1053</v>
      </c>
      <c r="AA1531" s="17">
        <f t="shared" si="372"/>
        <v>-5.5605381165919288E-2</v>
      </c>
      <c r="AB1531" s="12">
        <f t="shared" si="374"/>
        <v>0.17255857142857139</v>
      </c>
      <c r="AC1531" s="12">
        <f t="shared" si="365"/>
        <v>0.10530428571428571</v>
      </c>
      <c r="AD1531" s="18">
        <f t="shared" si="366"/>
        <v>1.6386661782860552</v>
      </c>
      <c r="AE1531" s="13" t="s">
        <v>114</v>
      </c>
      <c r="AF1531" s="19">
        <f t="shared" si="367"/>
        <v>23808.5</v>
      </c>
      <c r="AG1531" s="20">
        <f t="shared" si="368"/>
        <v>1.6458827729592374</v>
      </c>
      <c r="AH1531" s="20">
        <f t="shared" si="369"/>
        <v>0.99995930161572588</v>
      </c>
      <c r="AI1531" s="13" t="s">
        <v>51</v>
      </c>
      <c r="AJ1531" s="13" t="s">
        <v>113</v>
      </c>
      <c r="AK1531" s="13" t="s">
        <v>52</v>
      </c>
      <c r="AL1531" s="13" t="s">
        <v>115</v>
      </c>
      <c r="AM1531" s="13" t="s">
        <v>116</v>
      </c>
      <c r="AN1531" s="12">
        <v>0.1053</v>
      </c>
      <c r="AO1531" s="12">
        <v>0</v>
      </c>
      <c r="AP1531" s="12">
        <v>3.0400100000000001</v>
      </c>
      <c r="AQ1531" s="12">
        <v>7.9384199999999998</v>
      </c>
      <c r="AR1531" s="12"/>
      <c r="AS1531" s="13" t="s">
        <v>54</v>
      </c>
    </row>
    <row r="1532" spans="1:45" ht="21" customHeight="1">
      <c r="A1532" s="15">
        <v>45285</v>
      </c>
      <c r="B1532" s="13" t="s">
        <v>112</v>
      </c>
      <c r="C1532" s="13" t="s">
        <v>113</v>
      </c>
      <c r="D1532" s="15">
        <v>45329</v>
      </c>
      <c r="E1532" s="13">
        <f t="shared" si="375"/>
        <v>-44</v>
      </c>
      <c r="F1532" s="13" t="str">
        <f t="shared" si="370"/>
        <v>개봉전</v>
      </c>
      <c r="G1532" s="13" t="str">
        <f t="shared" si="376"/>
        <v>월</v>
      </c>
      <c r="H1532" s="13">
        <f t="shared" si="377"/>
        <v>0</v>
      </c>
      <c r="I1532" s="16">
        <v>50904</v>
      </c>
      <c r="J1532" s="16">
        <v>28693</v>
      </c>
      <c r="K1532" s="16">
        <v>22211</v>
      </c>
      <c r="L1532" s="17">
        <f t="shared" si="378"/>
        <v>0.56366886688668871</v>
      </c>
      <c r="M1532" s="17">
        <f t="shared" si="371"/>
        <v>-0.16207407407407404</v>
      </c>
      <c r="N1532" s="16">
        <f t="shared" si="373"/>
        <v>45133.142857142855</v>
      </c>
      <c r="O1532" s="16">
        <f t="shared" si="363"/>
        <v>39463.321428571428</v>
      </c>
      <c r="P1532" s="18">
        <f t="shared" si="364"/>
        <v>1.2899066312027534</v>
      </c>
      <c r="Q1532" s="16"/>
      <c r="R1532" s="16"/>
      <c r="S1532" s="16"/>
      <c r="T1532" s="16"/>
      <c r="U1532" s="16"/>
      <c r="V1532" s="16"/>
      <c r="W1532" s="16"/>
      <c r="X1532" s="13" t="s">
        <v>121</v>
      </c>
      <c r="Y1532" s="13"/>
      <c r="Z1532" s="12">
        <v>8.2070000000000004E-2</v>
      </c>
      <c r="AA1532" s="17">
        <f t="shared" si="372"/>
        <v>-0.22060778727445396</v>
      </c>
      <c r="AB1532" s="12">
        <f t="shared" si="374"/>
        <v>0.17322142857142858</v>
      </c>
      <c r="AC1532" s="12">
        <f t="shared" si="365"/>
        <v>0.10607857142857144</v>
      </c>
      <c r="AD1532" s="18">
        <f t="shared" si="366"/>
        <v>1.6329540098309878</v>
      </c>
      <c r="AE1532" s="13" t="s">
        <v>114</v>
      </c>
      <c r="AF1532" s="19">
        <f t="shared" si="367"/>
        <v>12183</v>
      </c>
      <c r="AG1532" s="20">
        <f t="shared" si="368"/>
        <v>2.3551670360338175</v>
      </c>
      <c r="AH1532" s="20">
        <f t="shared" si="369"/>
        <v>0.77367180661234936</v>
      </c>
      <c r="AI1532" s="13" t="s">
        <v>51</v>
      </c>
      <c r="AJ1532" s="13" t="s">
        <v>113</v>
      </c>
      <c r="AK1532" s="13" t="s">
        <v>52</v>
      </c>
      <c r="AL1532" s="13" t="s">
        <v>115</v>
      </c>
      <c r="AM1532" s="13" t="s">
        <v>116</v>
      </c>
      <c r="AN1532" s="12">
        <v>8.2070000000000004E-2</v>
      </c>
      <c r="AO1532" s="12">
        <v>0</v>
      </c>
      <c r="AP1532" s="12">
        <v>2.7271800000000002</v>
      </c>
      <c r="AQ1532" s="12">
        <v>6.5492699999999999</v>
      </c>
      <c r="AR1532" s="12"/>
      <c r="AS1532" s="13" t="s">
        <v>54</v>
      </c>
    </row>
    <row r="1533" spans="1:45" ht="21" customHeight="1">
      <c r="A1533" s="15">
        <v>45286</v>
      </c>
      <c r="B1533" s="13" t="s">
        <v>112</v>
      </c>
      <c r="C1533" s="13" t="s">
        <v>113</v>
      </c>
      <c r="D1533" s="15">
        <v>45329</v>
      </c>
      <c r="E1533" s="13">
        <f t="shared" si="375"/>
        <v>-43</v>
      </c>
      <c r="F1533" s="13" t="str">
        <f t="shared" si="370"/>
        <v>개봉전</v>
      </c>
      <c r="G1533" s="13" t="str">
        <f t="shared" si="376"/>
        <v>화</v>
      </c>
      <c r="H1533" s="13">
        <f t="shared" si="377"/>
        <v>0</v>
      </c>
      <c r="I1533" s="16">
        <v>41590</v>
      </c>
      <c r="J1533" s="16">
        <v>15844</v>
      </c>
      <c r="K1533" s="16">
        <v>25746</v>
      </c>
      <c r="L1533" s="17">
        <f t="shared" si="378"/>
        <v>0.38095696080788649</v>
      </c>
      <c r="M1533" s="17">
        <f t="shared" si="371"/>
        <v>-0.18297186861543302</v>
      </c>
      <c r="N1533" s="16">
        <f t="shared" si="373"/>
        <v>45676</v>
      </c>
      <c r="O1533" s="16">
        <f t="shared" si="363"/>
        <v>39859.678571428572</v>
      </c>
      <c r="P1533" s="18">
        <f t="shared" si="364"/>
        <v>1.0434103206695631</v>
      </c>
      <c r="Q1533" s="16"/>
      <c r="R1533" s="16"/>
      <c r="S1533" s="16"/>
      <c r="T1533" s="16"/>
      <c r="U1533" s="16"/>
      <c r="V1533" s="16"/>
      <c r="W1533" s="16"/>
      <c r="X1533" s="13" t="s">
        <v>121</v>
      </c>
      <c r="Y1533" s="13"/>
      <c r="Z1533" s="12">
        <v>7.7429999999999999E-2</v>
      </c>
      <c r="AA1533" s="17">
        <f t="shared" si="372"/>
        <v>-5.6537102473498302E-2</v>
      </c>
      <c r="AB1533" s="12">
        <f t="shared" si="374"/>
        <v>0.13627571428571431</v>
      </c>
      <c r="AC1533" s="12">
        <f t="shared" si="365"/>
        <v>0.10707392857142857</v>
      </c>
      <c r="AD1533" s="18">
        <f t="shared" si="366"/>
        <v>1.2727254533750048</v>
      </c>
      <c r="AE1533" s="13" t="s">
        <v>114</v>
      </c>
      <c r="AF1533" s="19">
        <f t="shared" si="367"/>
        <v>12014</v>
      </c>
      <c r="AG1533" s="20">
        <f t="shared" si="368"/>
        <v>1.3187947394706176</v>
      </c>
      <c r="AH1533" s="20">
        <f t="shared" si="369"/>
        <v>0.72314522342707144</v>
      </c>
      <c r="AI1533" s="13" t="s">
        <v>51</v>
      </c>
      <c r="AJ1533" s="13" t="s">
        <v>113</v>
      </c>
      <c r="AK1533" s="13" t="s">
        <v>52</v>
      </c>
      <c r="AL1533" s="13" t="s">
        <v>115</v>
      </c>
      <c r="AM1533" s="13" t="s">
        <v>116</v>
      </c>
      <c r="AN1533" s="12">
        <v>7.7429999999999999E-2</v>
      </c>
      <c r="AO1533" s="12">
        <v>0</v>
      </c>
      <c r="AP1533" s="12">
        <v>3.0013000000000001</v>
      </c>
      <c r="AQ1533" s="12">
        <v>5.2236200000000004</v>
      </c>
      <c r="AR1533" s="12"/>
      <c r="AS1533" s="13" t="s">
        <v>54</v>
      </c>
    </row>
    <row r="1534" spans="1:45" ht="21" customHeight="1">
      <c r="A1534" s="15">
        <v>45287</v>
      </c>
      <c r="B1534" s="13" t="s">
        <v>112</v>
      </c>
      <c r="C1534" s="13" t="s">
        <v>113</v>
      </c>
      <c r="D1534" s="15">
        <v>45329</v>
      </c>
      <c r="E1534" s="13">
        <f t="shared" si="375"/>
        <v>-42</v>
      </c>
      <c r="F1534" s="13" t="str">
        <f t="shared" si="370"/>
        <v>개봉전</v>
      </c>
      <c r="G1534" s="13" t="str">
        <f t="shared" si="376"/>
        <v>수</v>
      </c>
      <c r="H1534" s="13">
        <f t="shared" si="377"/>
        <v>0</v>
      </c>
      <c r="I1534" s="16">
        <v>42658</v>
      </c>
      <c r="J1534" s="16">
        <v>16877</v>
      </c>
      <c r="K1534" s="16">
        <v>25781</v>
      </c>
      <c r="L1534" s="17">
        <f t="shared" si="378"/>
        <v>0.3956350508697079</v>
      </c>
      <c r="M1534" s="17">
        <f t="shared" si="371"/>
        <v>2.5679249819668293E-2</v>
      </c>
      <c r="N1534" s="16">
        <f t="shared" si="373"/>
        <v>46589</v>
      </c>
      <c r="O1534" s="16">
        <f t="shared" si="363"/>
        <v>39986.285714285717</v>
      </c>
      <c r="P1534" s="18">
        <f t="shared" si="364"/>
        <v>1.0668157654052817</v>
      </c>
      <c r="Q1534" s="16"/>
      <c r="R1534" s="16"/>
      <c r="S1534" s="16"/>
      <c r="T1534" s="16"/>
      <c r="U1534" s="16"/>
      <c r="V1534" s="16"/>
      <c r="W1534" s="16"/>
      <c r="X1534" s="13" t="s">
        <v>121</v>
      </c>
      <c r="Y1534" s="13"/>
      <c r="Z1534" s="12">
        <v>8.6720000000000005E-2</v>
      </c>
      <c r="AA1534" s="17">
        <f t="shared" si="372"/>
        <v>0.11997933617460932</v>
      </c>
      <c r="AB1534" s="12">
        <f t="shared" si="374"/>
        <v>0.11813428571428572</v>
      </c>
      <c r="AC1534" s="12">
        <f t="shared" si="365"/>
        <v>0.10552535714285714</v>
      </c>
      <c r="AD1534" s="18">
        <f t="shared" si="366"/>
        <v>1.1194871916364042</v>
      </c>
      <c r="AE1534" s="13" t="s">
        <v>114</v>
      </c>
      <c r="AF1534" s="19">
        <f t="shared" si="367"/>
        <v>11832.75</v>
      </c>
      <c r="AG1534" s="20">
        <f t="shared" si="368"/>
        <v>1.426295662462234</v>
      </c>
      <c r="AH1534" s="20">
        <f t="shared" si="369"/>
        <v>0.82179300168206026</v>
      </c>
      <c r="AI1534" s="13" t="s">
        <v>51</v>
      </c>
      <c r="AJ1534" s="13" t="s">
        <v>113</v>
      </c>
      <c r="AK1534" s="13" t="s">
        <v>52</v>
      </c>
      <c r="AL1534" s="13" t="s">
        <v>115</v>
      </c>
      <c r="AM1534" s="13" t="s">
        <v>116</v>
      </c>
      <c r="AN1534" s="12">
        <v>8.6720000000000005E-2</v>
      </c>
      <c r="AO1534" s="12">
        <v>0</v>
      </c>
      <c r="AP1534" s="12">
        <v>3.07253</v>
      </c>
      <c r="AQ1534" s="12">
        <v>5.2065900000000003</v>
      </c>
      <c r="AR1534" s="12"/>
      <c r="AS1534" s="13" t="s">
        <v>54</v>
      </c>
    </row>
    <row r="1535" spans="1:45" ht="21" customHeight="1">
      <c r="A1535" s="15">
        <v>45288</v>
      </c>
      <c r="B1535" s="13" t="s">
        <v>112</v>
      </c>
      <c r="C1535" s="13" t="s">
        <v>113</v>
      </c>
      <c r="D1535" s="15">
        <v>45329</v>
      </c>
      <c r="E1535" s="13">
        <f t="shared" si="375"/>
        <v>-41</v>
      </c>
      <c r="F1535" s="13" t="str">
        <f t="shared" si="370"/>
        <v>개봉전</v>
      </c>
      <c r="G1535" s="13" t="str">
        <f t="shared" si="376"/>
        <v>목</v>
      </c>
      <c r="H1535" s="13">
        <f t="shared" si="377"/>
        <v>0</v>
      </c>
      <c r="I1535" s="16">
        <v>43127</v>
      </c>
      <c r="J1535" s="16">
        <v>17566</v>
      </c>
      <c r="K1535" s="16">
        <v>25560</v>
      </c>
      <c r="L1535" s="17">
        <f t="shared" si="378"/>
        <v>0.40730864655552207</v>
      </c>
      <c r="M1535" s="17">
        <f t="shared" si="371"/>
        <v>1.0994420741713196E-2</v>
      </c>
      <c r="N1535" s="16">
        <f t="shared" si="373"/>
        <v>47583</v>
      </c>
      <c r="O1535" s="16">
        <f t="shared" si="363"/>
        <v>40174.035714285717</v>
      </c>
      <c r="P1535" s="18">
        <f t="shared" si="364"/>
        <v>1.0735042978185092</v>
      </c>
      <c r="Q1535" s="16"/>
      <c r="R1535" s="16"/>
      <c r="S1535" s="16"/>
      <c r="T1535" s="16"/>
      <c r="U1535" s="16"/>
      <c r="V1535" s="16"/>
      <c r="W1535" s="16"/>
      <c r="X1535" s="13" t="s">
        <v>121</v>
      </c>
      <c r="Y1535" s="13"/>
      <c r="Z1535" s="12">
        <v>0.11924</v>
      </c>
      <c r="AA1535" s="17">
        <f t="shared" si="372"/>
        <v>0.375</v>
      </c>
      <c r="AB1535" s="12">
        <f t="shared" si="374"/>
        <v>0.10331142857142858</v>
      </c>
      <c r="AC1535" s="12">
        <f t="shared" si="365"/>
        <v>0.10452964285714286</v>
      </c>
      <c r="AD1535" s="18">
        <f t="shared" si="366"/>
        <v>0.98834575291356186</v>
      </c>
      <c r="AE1535" s="13" t="s">
        <v>114</v>
      </c>
      <c r="AF1535" s="19">
        <f t="shared" si="367"/>
        <v>11715.5</v>
      </c>
      <c r="AG1535" s="20">
        <f t="shared" si="368"/>
        <v>1.4993811617088473</v>
      </c>
      <c r="AH1535" s="20">
        <f t="shared" si="369"/>
        <v>1.1407290481510712</v>
      </c>
      <c r="AI1535" s="13" t="s">
        <v>51</v>
      </c>
      <c r="AJ1535" s="13" t="s">
        <v>113</v>
      </c>
      <c r="AK1535" s="13" t="s">
        <v>52</v>
      </c>
      <c r="AL1535" s="13" t="s">
        <v>115</v>
      </c>
      <c r="AM1535" s="13" t="s">
        <v>116</v>
      </c>
      <c r="AN1535" s="12">
        <v>0.11924</v>
      </c>
      <c r="AO1535" s="12">
        <v>0</v>
      </c>
      <c r="AP1535" s="12">
        <v>3.0554999999999999</v>
      </c>
      <c r="AQ1535" s="12">
        <v>5.5256100000000004</v>
      </c>
      <c r="AR1535" s="12"/>
      <c r="AS1535" s="13" t="s">
        <v>54</v>
      </c>
    </row>
    <row r="1536" spans="1:45" ht="21" customHeight="1">
      <c r="A1536" s="15">
        <v>45289</v>
      </c>
      <c r="B1536" s="13" t="s">
        <v>112</v>
      </c>
      <c r="C1536" s="13" t="s">
        <v>113</v>
      </c>
      <c r="D1536" s="15">
        <v>45329</v>
      </c>
      <c r="E1536" s="13">
        <f t="shared" si="375"/>
        <v>-40</v>
      </c>
      <c r="F1536" s="13" t="str">
        <f t="shared" si="370"/>
        <v>개봉전</v>
      </c>
      <c r="G1536" s="13" t="str">
        <f t="shared" si="376"/>
        <v>금</v>
      </c>
      <c r="H1536" s="13">
        <f t="shared" si="377"/>
        <v>0</v>
      </c>
      <c r="I1536" s="16">
        <v>47614</v>
      </c>
      <c r="J1536" s="16">
        <v>21805</v>
      </c>
      <c r="K1536" s="16">
        <v>25809</v>
      </c>
      <c r="L1536" s="17">
        <f t="shared" si="378"/>
        <v>0.45795354307556602</v>
      </c>
      <c r="M1536" s="17">
        <f t="shared" si="371"/>
        <v>0.10404155169615326</v>
      </c>
      <c r="N1536" s="16">
        <f t="shared" si="373"/>
        <v>48691</v>
      </c>
      <c r="O1536" s="16">
        <f t="shared" si="363"/>
        <v>40356.928571428572</v>
      </c>
      <c r="P1536" s="18">
        <f t="shared" si="364"/>
        <v>1.1798221937461615</v>
      </c>
      <c r="Q1536" s="16"/>
      <c r="R1536" s="16"/>
      <c r="S1536" s="16"/>
      <c r="T1536" s="16"/>
      <c r="U1536" s="16"/>
      <c r="V1536" s="16"/>
      <c r="W1536" s="16"/>
      <c r="X1536" s="13" t="s">
        <v>121</v>
      </c>
      <c r="Y1536" s="13"/>
      <c r="Z1536" s="12">
        <v>6.0389999999999999E-2</v>
      </c>
      <c r="AA1536" s="17">
        <f t="shared" si="372"/>
        <v>-0.49354243542435428</v>
      </c>
      <c r="AB1536" s="12">
        <f t="shared" si="374"/>
        <v>9.1807142857142851E-2</v>
      </c>
      <c r="AC1536" s="12">
        <f t="shared" si="365"/>
        <v>0.10569107142857144</v>
      </c>
      <c r="AD1536" s="18">
        <f t="shared" si="366"/>
        <v>0.86863669386858589</v>
      </c>
      <c r="AE1536" s="13" t="s">
        <v>114</v>
      </c>
      <c r="AF1536" s="19">
        <f t="shared" si="367"/>
        <v>13590.5</v>
      </c>
      <c r="AG1536" s="20">
        <f t="shared" si="368"/>
        <v>1.6044295647695082</v>
      </c>
      <c r="AH1536" s="20">
        <f t="shared" si="369"/>
        <v>0.57138222920573767</v>
      </c>
      <c r="AI1536" s="13" t="s">
        <v>51</v>
      </c>
      <c r="AJ1536" s="13" t="s">
        <v>113</v>
      </c>
      <c r="AK1536" s="13" t="s">
        <v>52</v>
      </c>
      <c r="AL1536" s="13" t="s">
        <v>115</v>
      </c>
      <c r="AM1536" s="13" t="s">
        <v>116</v>
      </c>
      <c r="AN1536" s="12">
        <v>6.0389999999999999E-2</v>
      </c>
      <c r="AO1536" s="12">
        <v>0</v>
      </c>
      <c r="AP1536" s="12">
        <v>3.21191</v>
      </c>
      <c r="AQ1536" s="12">
        <v>6.7134299999999998</v>
      </c>
      <c r="AR1536" s="12"/>
      <c r="AS1536" s="13" t="s">
        <v>54</v>
      </c>
    </row>
    <row r="1537" spans="1:45" ht="21" customHeight="1">
      <c r="A1537" s="15">
        <v>45290</v>
      </c>
      <c r="B1537" s="13" t="s">
        <v>112</v>
      </c>
      <c r="C1537" s="13" t="s">
        <v>113</v>
      </c>
      <c r="D1537" s="15">
        <v>45329</v>
      </c>
      <c r="E1537" s="13">
        <f t="shared" si="375"/>
        <v>-39</v>
      </c>
      <c r="F1537" s="13" t="str">
        <f t="shared" si="370"/>
        <v>개봉전</v>
      </c>
      <c r="G1537" s="13" t="str">
        <f t="shared" si="376"/>
        <v>토</v>
      </c>
      <c r="H1537" s="13">
        <f t="shared" si="377"/>
        <v>1</v>
      </c>
      <c r="I1537" s="16">
        <v>61254</v>
      </c>
      <c r="J1537" s="16">
        <v>38136</v>
      </c>
      <c r="K1537" s="16">
        <v>23118</v>
      </c>
      <c r="L1537" s="17">
        <f t="shared" si="378"/>
        <v>0.62258791262611424</v>
      </c>
      <c r="M1537" s="17">
        <f t="shared" si="371"/>
        <v>0.28647036585878105</v>
      </c>
      <c r="N1537" s="16">
        <f t="shared" si="373"/>
        <v>49699.571428571428</v>
      </c>
      <c r="O1537" s="16">
        <f t="shared" si="363"/>
        <v>40655.785714285717</v>
      </c>
      <c r="P1537" s="18">
        <f t="shared" si="364"/>
        <v>1.5066490272865749</v>
      </c>
      <c r="Q1537" s="16"/>
      <c r="R1537" s="16"/>
      <c r="S1537" s="16"/>
      <c r="T1537" s="16"/>
      <c r="U1537" s="16"/>
      <c r="V1537" s="16"/>
      <c r="W1537" s="16"/>
      <c r="X1537" s="13" t="s">
        <v>121</v>
      </c>
      <c r="Y1537" s="13"/>
      <c r="Z1537" s="12">
        <v>6.9680000000000006E-2</v>
      </c>
      <c r="AA1537" s="17">
        <f t="shared" si="372"/>
        <v>0.15383341612849821</v>
      </c>
      <c r="AB1537" s="12">
        <f t="shared" si="374"/>
        <v>8.5832857142857141E-2</v>
      </c>
      <c r="AC1537" s="12">
        <f t="shared" si="365"/>
        <v>0.10618892857142859</v>
      </c>
      <c r="AD1537" s="18">
        <f t="shared" si="366"/>
        <v>0.8083032600250899</v>
      </c>
      <c r="AE1537" s="13" t="s">
        <v>114</v>
      </c>
      <c r="AF1537" s="19">
        <f t="shared" si="367"/>
        <v>23915.5</v>
      </c>
      <c r="AG1537" s="20">
        <f t="shared" si="368"/>
        <v>1.5946143714327528</v>
      </c>
      <c r="AH1537" s="20">
        <f t="shared" si="369"/>
        <v>0.65618893548897006</v>
      </c>
      <c r="AI1537" s="13" t="s">
        <v>51</v>
      </c>
      <c r="AJ1537" s="13" t="s">
        <v>113</v>
      </c>
      <c r="AK1537" s="13" t="s">
        <v>52</v>
      </c>
      <c r="AL1537" s="13" t="s">
        <v>115</v>
      </c>
      <c r="AM1537" s="13" t="s">
        <v>116</v>
      </c>
      <c r="AN1537" s="12">
        <v>6.9680000000000006E-2</v>
      </c>
      <c r="AO1537" s="12">
        <v>0</v>
      </c>
      <c r="AP1537" s="12">
        <v>3.4968699999999999</v>
      </c>
      <c r="AQ1537" s="12">
        <v>8.7746999999999993</v>
      </c>
      <c r="AR1537" s="12"/>
      <c r="AS1537" s="13" t="s">
        <v>54</v>
      </c>
    </row>
    <row r="1538" spans="1:45" ht="21" customHeight="1">
      <c r="A1538" s="15">
        <v>45291</v>
      </c>
      <c r="B1538" s="13" t="s">
        <v>112</v>
      </c>
      <c r="C1538" s="13" t="s">
        <v>113</v>
      </c>
      <c r="D1538" s="15">
        <v>45329</v>
      </c>
      <c r="E1538" s="13">
        <f t="shared" si="375"/>
        <v>-38</v>
      </c>
      <c r="F1538" s="13" t="str">
        <f t="shared" si="370"/>
        <v>개봉전</v>
      </c>
      <c r="G1538" s="13" t="str">
        <f t="shared" si="376"/>
        <v>일</v>
      </c>
      <c r="H1538" s="13">
        <f t="shared" si="377"/>
        <v>1</v>
      </c>
      <c r="I1538" s="16">
        <v>70546</v>
      </c>
      <c r="J1538" s="16">
        <v>49234</v>
      </c>
      <c r="K1538" s="16">
        <v>21312</v>
      </c>
      <c r="L1538" s="17">
        <f t="shared" si="378"/>
        <v>0.69789924304708983</v>
      </c>
      <c r="M1538" s="17">
        <f t="shared" si="371"/>
        <v>0.15169621575733827</v>
      </c>
      <c r="N1538" s="16">
        <f t="shared" si="373"/>
        <v>51099</v>
      </c>
      <c r="O1538" s="16">
        <f t="shared" si="363"/>
        <v>41082.928571428572</v>
      </c>
      <c r="P1538" s="18">
        <f t="shared" si="364"/>
        <v>1.7171609340688954</v>
      </c>
      <c r="Q1538" s="16"/>
      <c r="R1538" s="16"/>
      <c r="S1538" s="16"/>
      <c r="T1538" s="16"/>
      <c r="U1538" s="16"/>
      <c r="V1538" s="16"/>
      <c r="W1538" s="16"/>
      <c r="X1538" s="13" t="s">
        <v>121</v>
      </c>
      <c r="Y1538" s="13"/>
      <c r="Z1538" s="12">
        <v>8.0530000000000004E-2</v>
      </c>
      <c r="AA1538" s="17">
        <f t="shared" si="372"/>
        <v>0.15571182548794482</v>
      </c>
      <c r="AB1538" s="12">
        <f t="shared" si="374"/>
        <v>8.2294285714285723E-2</v>
      </c>
      <c r="AC1538" s="12">
        <f t="shared" si="365"/>
        <v>0.10364464285714285</v>
      </c>
      <c r="AD1538" s="18">
        <f t="shared" si="366"/>
        <v>0.79400423838321199</v>
      </c>
      <c r="AE1538" s="13" t="s">
        <v>114</v>
      </c>
      <c r="AF1538" s="19">
        <f t="shared" si="367"/>
        <v>25722</v>
      </c>
      <c r="AG1538" s="20">
        <f t="shared" si="368"/>
        <v>1.9140813311562086</v>
      </c>
      <c r="AH1538" s="20">
        <f t="shared" si="369"/>
        <v>0.77698178873554913</v>
      </c>
      <c r="AI1538" s="13" t="s">
        <v>51</v>
      </c>
      <c r="AJ1538" s="13" t="s">
        <v>113</v>
      </c>
      <c r="AK1538" s="13" t="s">
        <v>52</v>
      </c>
      <c r="AL1538" s="13" t="s">
        <v>115</v>
      </c>
      <c r="AM1538" s="13" t="s">
        <v>116</v>
      </c>
      <c r="AN1538" s="12">
        <v>8.0530000000000004E-2</v>
      </c>
      <c r="AO1538" s="12">
        <v>0</v>
      </c>
      <c r="AP1538" s="12">
        <v>3.4891200000000002</v>
      </c>
      <c r="AQ1538" s="12">
        <v>9.3957099999999993</v>
      </c>
      <c r="AR1538" s="12"/>
      <c r="AS1538" s="13" t="s">
        <v>54</v>
      </c>
    </row>
    <row r="1539" spans="1:45" ht="21" customHeight="1">
      <c r="A1539" s="15">
        <v>45292</v>
      </c>
      <c r="B1539" s="13" t="s">
        <v>112</v>
      </c>
      <c r="C1539" s="13" t="s">
        <v>113</v>
      </c>
      <c r="D1539" s="15">
        <v>45329</v>
      </c>
      <c r="E1539" s="13">
        <f t="shared" si="375"/>
        <v>-37</v>
      </c>
      <c r="F1539" s="13" t="str">
        <f t="shared" si="370"/>
        <v>개봉전</v>
      </c>
      <c r="G1539" s="13" t="str">
        <f t="shared" si="376"/>
        <v>월</v>
      </c>
      <c r="H1539" s="13">
        <f t="shared" si="377"/>
        <v>0</v>
      </c>
      <c r="I1539" s="16">
        <v>70066</v>
      </c>
      <c r="J1539" s="16">
        <v>48170</v>
      </c>
      <c r="K1539" s="16">
        <v>21896</v>
      </c>
      <c r="L1539" s="17">
        <f t="shared" si="378"/>
        <v>0.68749464790340531</v>
      </c>
      <c r="M1539" s="17">
        <f t="shared" si="371"/>
        <v>-6.8040711025429967E-3</v>
      </c>
      <c r="N1539" s="16">
        <f t="shared" si="373"/>
        <v>53836.428571428572</v>
      </c>
      <c r="O1539" s="16">
        <f t="shared" si="363"/>
        <v>41870.571428571428</v>
      </c>
      <c r="P1539" s="18">
        <f t="shared" si="364"/>
        <v>1.6733948835527168</v>
      </c>
      <c r="Q1539" s="16"/>
      <c r="R1539" s="16"/>
      <c r="S1539" s="16"/>
      <c r="T1539" s="16"/>
      <c r="U1539" s="16"/>
      <c r="V1539" s="16"/>
      <c r="W1539" s="16"/>
      <c r="X1539" s="13" t="s">
        <v>122</v>
      </c>
      <c r="Y1539" s="13"/>
      <c r="Z1539" s="12">
        <v>0.10221</v>
      </c>
      <c r="AA1539" s="17">
        <f t="shared" si="372"/>
        <v>0.26921644107785903</v>
      </c>
      <c r="AB1539" s="12">
        <f t="shared" si="374"/>
        <v>8.5171428571428578E-2</v>
      </c>
      <c r="AC1539" s="12">
        <f t="shared" si="365"/>
        <v>0.10281500000000002</v>
      </c>
      <c r="AD1539" s="18">
        <f t="shared" si="366"/>
        <v>0.82839496738246909</v>
      </c>
      <c r="AE1539" s="13" t="s">
        <v>114</v>
      </c>
      <c r="AF1539" s="19">
        <f t="shared" si="367"/>
        <v>15862.25</v>
      </c>
      <c r="AG1539" s="20">
        <f t="shared" si="368"/>
        <v>3.0367696890415923</v>
      </c>
      <c r="AH1539" s="20">
        <f t="shared" si="369"/>
        <v>0.99411564460438628</v>
      </c>
      <c r="AI1539" s="13" t="s">
        <v>51</v>
      </c>
      <c r="AJ1539" s="13" t="s">
        <v>113</v>
      </c>
      <c r="AK1539" s="13" t="s">
        <v>52</v>
      </c>
      <c r="AL1539" s="13" t="s">
        <v>115</v>
      </c>
      <c r="AM1539" s="13" t="s">
        <v>116</v>
      </c>
      <c r="AN1539" s="12">
        <v>0.10221</v>
      </c>
      <c r="AO1539" s="12">
        <v>0</v>
      </c>
      <c r="AP1539" s="12">
        <v>3.5386799999999998</v>
      </c>
      <c r="AQ1539" s="12">
        <v>8.6244800000000001</v>
      </c>
      <c r="AR1539" s="12"/>
      <c r="AS1539" s="13" t="s">
        <v>54</v>
      </c>
    </row>
    <row r="1540" spans="1:45" ht="21" customHeight="1">
      <c r="A1540" s="15">
        <v>45293</v>
      </c>
      <c r="B1540" s="13" t="s">
        <v>112</v>
      </c>
      <c r="C1540" s="13" t="s">
        <v>113</v>
      </c>
      <c r="D1540" s="15">
        <v>45329</v>
      </c>
      <c r="E1540" s="13">
        <f t="shared" si="375"/>
        <v>-36</v>
      </c>
      <c r="F1540" s="13" t="str">
        <f t="shared" si="370"/>
        <v>개봉전</v>
      </c>
      <c r="G1540" s="13" t="str">
        <f t="shared" si="376"/>
        <v>화</v>
      </c>
      <c r="H1540" s="13">
        <f t="shared" si="377"/>
        <v>0</v>
      </c>
      <c r="I1540" s="16">
        <v>39249</v>
      </c>
      <c r="J1540" s="16">
        <v>13531</v>
      </c>
      <c r="K1540" s="16">
        <v>25718</v>
      </c>
      <c r="L1540" s="17">
        <f t="shared" si="378"/>
        <v>0.34474763688246834</v>
      </c>
      <c r="M1540" s="17">
        <f t="shared" si="371"/>
        <v>-0.43982816201866815</v>
      </c>
      <c r="N1540" s="16">
        <f t="shared" si="373"/>
        <v>53502</v>
      </c>
      <c r="O1540" s="16">
        <f t="shared" si="363"/>
        <v>43009.785714285717</v>
      </c>
      <c r="P1540" s="18">
        <f t="shared" si="364"/>
        <v>0.91255976629903157</v>
      </c>
      <c r="Q1540" s="16"/>
      <c r="R1540" s="16"/>
      <c r="S1540" s="16"/>
      <c r="T1540" s="16"/>
      <c r="U1540" s="16"/>
      <c r="V1540" s="16"/>
      <c r="W1540" s="16"/>
      <c r="X1540" s="13" t="s">
        <v>122</v>
      </c>
      <c r="Y1540" s="13"/>
      <c r="Z1540" s="12">
        <v>0.20441999999999999</v>
      </c>
      <c r="AA1540" s="17">
        <f t="shared" si="372"/>
        <v>1</v>
      </c>
      <c r="AB1540" s="12">
        <f t="shared" si="374"/>
        <v>0.10331285714285714</v>
      </c>
      <c r="AC1540" s="12">
        <f t="shared" si="365"/>
        <v>0.102815</v>
      </c>
      <c r="AD1540" s="18">
        <f t="shared" si="366"/>
        <v>1.0048422617600266</v>
      </c>
      <c r="AE1540" s="13" t="s">
        <v>114</v>
      </c>
      <c r="AF1540" s="19">
        <f t="shared" si="367"/>
        <v>12937</v>
      </c>
      <c r="AG1540" s="20">
        <f t="shared" si="368"/>
        <v>1.0459148179639792</v>
      </c>
      <c r="AH1540" s="20">
        <f t="shared" si="369"/>
        <v>1.9882312892087728</v>
      </c>
      <c r="AI1540" s="13" t="s">
        <v>51</v>
      </c>
      <c r="AJ1540" s="13" t="s">
        <v>113</v>
      </c>
      <c r="AK1540" s="13" t="s">
        <v>52</v>
      </c>
      <c r="AL1540" s="13" t="s">
        <v>115</v>
      </c>
      <c r="AM1540" s="13" t="s">
        <v>116</v>
      </c>
      <c r="AN1540" s="12">
        <v>0.20441999999999999</v>
      </c>
      <c r="AO1540" s="12">
        <v>0</v>
      </c>
      <c r="AP1540" s="12">
        <v>2.8495300000000001</v>
      </c>
      <c r="AQ1540" s="12">
        <v>4.9138900000000003</v>
      </c>
      <c r="AR1540" s="12"/>
      <c r="AS1540" s="13" t="s">
        <v>54</v>
      </c>
    </row>
    <row r="1541" spans="1:45" ht="21" customHeight="1">
      <c r="A1541" s="15">
        <v>45294</v>
      </c>
      <c r="B1541" s="13" t="s">
        <v>112</v>
      </c>
      <c r="C1541" s="13" t="s">
        <v>113</v>
      </c>
      <c r="D1541" s="15">
        <v>45329</v>
      </c>
      <c r="E1541" s="13">
        <f t="shared" si="375"/>
        <v>-35</v>
      </c>
      <c r="F1541" s="13" t="str">
        <f t="shared" si="370"/>
        <v>개봉전</v>
      </c>
      <c r="G1541" s="13" t="str">
        <f t="shared" si="376"/>
        <v>수</v>
      </c>
      <c r="H1541" s="13">
        <f t="shared" si="377"/>
        <v>0</v>
      </c>
      <c r="I1541" s="16">
        <v>36942</v>
      </c>
      <c r="J1541" s="16">
        <v>12117</v>
      </c>
      <c r="K1541" s="16">
        <v>24826</v>
      </c>
      <c r="L1541" s="17">
        <f t="shared" si="378"/>
        <v>0.32800064966704562</v>
      </c>
      <c r="M1541" s="17">
        <f t="shared" si="371"/>
        <v>-5.8778567606817989E-2</v>
      </c>
      <c r="N1541" s="16">
        <f t="shared" si="373"/>
        <v>52685.428571428572</v>
      </c>
      <c r="O1541" s="16">
        <f t="shared" si="363"/>
        <v>43026.678571428572</v>
      </c>
      <c r="P1541" s="18">
        <f t="shared" si="364"/>
        <v>0.85858358642934984</v>
      </c>
      <c r="Q1541" s="16"/>
      <c r="R1541" s="16"/>
      <c r="S1541" s="16"/>
      <c r="T1541" s="16"/>
      <c r="U1541" s="16"/>
      <c r="V1541" s="16"/>
      <c r="W1541" s="16"/>
      <c r="X1541" s="13" t="s">
        <v>122</v>
      </c>
      <c r="Y1541" s="13"/>
      <c r="Z1541" s="12">
        <v>0.18892999999999999</v>
      </c>
      <c r="AA1541" s="17">
        <f t="shared" si="372"/>
        <v>-7.5775364445748949E-2</v>
      </c>
      <c r="AB1541" s="12">
        <f t="shared" si="374"/>
        <v>0.11791428571428574</v>
      </c>
      <c r="AC1541" s="12">
        <f t="shared" si="365"/>
        <v>0.10613357142857142</v>
      </c>
      <c r="AD1541" s="18">
        <f t="shared" si="366"/>
        <v>1.110998943379973</v>
      </c>
      <c r="AE1541" s="13" t="s">
        <v>114</v>
      </c>
      <c r="AF1541" s="19">
        <f t="shared" si="367"/>
        <v>13085.75</v>
      </c>
      <c r="AG1541" s="20">
        <f t="shared" si="368"/>
        <v>0.92596908851231297</v>
      </c>
      <c r="AH1541" s="20">
        <f t="shared" si="369"/>
        <v>1.7801153532947027</v>
      </c>
      <c r="AI1541" s="13" t="s">
        <v>51</v>
      </c>
      <c r="AJ1541" s="13" t="s">
        <v>113</v>
      </c>
      <c r="AK1541" s="13" t="s">
        <v>52</v>
      </c>
      <c r="AL1541" s="13" t="s">
        <v>115</v>
      </c>
      <c r="AM1541" s="13" t="s">
        <v>116</v>
      </c>
      <c r="AN1541" s="12">
        <v>0.18892999999999999</v>
      </c>
      <c r="AO1541" s="12">
        <v>0</v>
      </c>
      <c r="AP1541" s="12">
        <v>2.8510800000000001</v>
      </c>
      <c r="AQ1541" s="12">
        <v>4.5019499999999999</v>
      </c>
      <c r="AR1541" s="12"/>
      <c r="AS1541" s="13" t="s">
        <v>54</v>
      </c>
    </row>
    <row r="1542" spans="1:45" ht="21" customHeight="1">
      <c r="A1542" s="15">
        <v>45295</v>
      </c>
      <c r="B1542" s="13" t="s">
        <v>112</v>
      </c>
      <c r="C1542" s="13" t="s">
        <v>113</v>
      </c>
      <c r="D1542" s="15">
        <v>45329</v>
      </c>
      <c r="E1542" s="13">
        <f t="shared" si="375"/>
        <v>-34</v>
      </c>
      <c r="F1542" s="13" t="str">
        <f t="shared" si="370"/>
        <v>개봉전</v>
      </c>
      <c r="G1542" s="13" t="str">
        <f t="shared" si="376"/>
        <v>목</v>
      </c>
      <c r="H1542" s="13">
        <f t="shared" si="377"/>
        <v>0</v>
      </c>
      <c r="I1542" s="16">
        <v>38668</v>
      </c>
      <c r="J1542" s="16">
        <v>13342</v>
      </c>
      <c r="K1542" s="16">
        <v>25326</v>
      </c>
      <c r="L1542" s="17">
        <f t="shared" si="378"/>
        <v>0.3450398262128892</v>
      </c>
      <c r="M1542" s="17">
        <f t="shared" si="371"/>
        <v>4.6721888365546027E-2</v>
      </c>
      <c r="N1542" s="16">
        <f t="shared" si="373"/>
        <v>52048.428571428572</v>
      </c>
      <c r="O1542" s="16">
        <f t="shared" ref="O1542:O1605" si="379">IF(COUNT(I1514:I1541)=28,AVERAGE(I1514:I1541),"")</f>
        <v>42994.392857142855</v>
      </c>
      <c r="P1542" s="18">
        <f t="shared" ref="P1542:P1605" si="380">IF(COUNT(I1542,O1542)=2,IFERROR(I1542/O1542,""),"")</f>
        <v>0.8993730910093759</v>
      </c>
      <c r="Q1542" s="16"/>
      <c r="R1542" s="16"/>
      <c r="S1542" s="16"/>
      <c r="T1542" s="16"/>
      <c r="U1542" s="16"/>
      <c r="V1542" s="16"/>
      <c r="W1542" s="16"/>
      <c r="X1542" s="13" t="s">
        <v>122</v>
      </c>
      <c r="Y1542" s="13"/>
      <c r="Z1542" s="12">
        <v>0.17809</v>
      </c>
      <c r="AA1542" s="17">
        <f t="shared" si="372"/>
        <v>-5.7375747631397855E-2</v>
      </c>
      <c r="AB1542" s="12">
        <f t="shared" si="374"/>
        <v>0.12632142857142858</v>
      </c>
      <c r="AC1542" s="12">
        <f t="shared" ref="AC1542:AC1605" si="381">IF(COUNT(Z1514:Z1541)=28,AVERAGE(Z1514:Z1541),"")</f>
        <v>0.10972857142857143</v>
      </c>
      <c r="AD1542" s="18">
        <f t="shared" ref="AD1542:AD1605" si="382">IF(COUNT(AB1542,AC1542)=2,IFERROR(AB1542/AC1542,""),"")</f>
        <v>1.1512172894154409</v>
      </c>
      <c r="AE1542" s="13" t="s">
        <v>114</v>
      </c>
      <c r="AF1542" s="19">
        <f t="shared" ref="AF1542:AF1605" si="383">IF(COUNT(J1535,J1528,J1521,J1514)=4,AVERAGE(J1535,J1528,J1521,J1514),"")</f>
        <v>13012</v>
      </c>
      <c r="AG1542" s="20">
        <f t="shared" ref="AG1542:AG1605" si="384">IF(COUNT(J1542,AF1542)=2,IFERROR(J1542/AF1542,""),"")</f>
        <v>1.0253612050415002</v>
      </c>
      <c r="AH1542" s="20">
        <f t="shared" ref="AH1542:AH1605" si="385">IF(COUNT(Z1542,AC1542)=2,IFERROR(Z1542/AC1542,""),"")</f>
        <v>1.6230048170811093</v>
      </c>
      <c r="AI1542" s="13" t="s">
        <v>51</v>
      </c>
      <c r="AJ1542" s="13" t="s">
        <v>113</v>
      </c>
      <c r="AK1542" s="13" t="s">
        <v>52</v>
      </c>
      <c r="AL1542" s="13" t="s">
        <v>115</v>
      </c>
      <c r="AM1542" s="13" t="s">
        <v>116</v>
      </c>
      <c r="AN1542" s="12">
        <v>0.17809</v>
      </c>
      <c r="AO1542" s="12">
        <v>0</v>
      </c>
      <c r="AP1542" s="12">
        <v>2.7101500000000001</v>
      </c>
      <c r="AQ1542" s="12">
        <v>4.7729600000000003</v>
      </c>
      <c r="AR1542" s="12"/>
      <c r="AS1542" s="13" t="s">
        <v>54</v>
      </c>
    </row>
    <row r="1543" spans="1:45" ht="21" customHeight="1">
      <c r="A1543" s="15">
        <v>45296</v>
      </c>
      <c r="B1543" s="13" t="s">
        <v>112</v>
      </c>
      <c r="C1543" s="13" t="s">
        <v>113</v>
      </c>
      <c r="D1543" s="15">
        <v>45329</v>
      </c>
      <c r="E1543" s="13">
        <f t="shared" si="375"/>
        <v>-33</v>
      </c>
      <c r="F1543" s="13" t="str">
        <f t="shared" si="370"/>
        <v>개봉전</v>
      </c>
      <c r="G1543" s="13" t="str">
        <f t="shared" si="376"/>
        <v>금</v>
      </c>
      <c r="H1543" s="13">
        <f t="shared" si="377"/>
        <v>0</v>
      </c>
      <c r="I1543" s="16">
        <v>40498</v>
      </c>
      <c r="J1543" s="16">
        <v>15012</v>
      </c>
      <c r="K1543" s="16">
        <v>25487</v>
      </c>
      <c r="L1543" s="17">
        <f t="shared" si="378"/>
        <v>0.37068497209738754</v>
      </c>
      <c r="M1543" s="17">
        <f t="shared" si="371"/>
        <v>4.7325954277438687E-2</v>
      </c>
      <c r="N1543" s="16">
        <f t="shared" si="373"/>
        <v>51031.857142857145</v>
      </c>
      <c r="O1543" s="16">
        <f t="shared" si="379"/>
        <v>43020.535714285717</v>
      </c>
      <c r="P1543" s="18">
        <f t="shared" si="380"/>
        <v>0.9413643816283751</v>
      </c>
      <c r="Q1543" s="16"/>
      <c r="R1543" s="16"/>
      <c r="S1543" s="16"/>
      <c r="T1543" s="16"/>
      <c r="U1543" s="16"/>
      <c r="V1543" s="16"/>
      <c r="W1543" s="16"/>
      <c r="X1543" s="13" t="s">
        <v>122</v>
      </c>
      <c r="Y1543" s="13"/>
      <c r="Z1543" s="12">
        <v>0.12853000000000001</v>
      </c>
      <c r="AA1543" s="17">
        <f t="shared" si="372"/>
        <v>-0.27828625975630294</v>
      </c>
      <c r="AB1543" s="12">
        <f t="shared" si="374"/>
        <v>0.13605571428571428</v>
      </c>
      <c r="AC1543" s="12">
        <f t="shared" si="381"/>
        <v>0.11238321428571428</v>
      </c>
      <c r="AD1543" s="18">
        <f t="shared" si="382"/>
        <v>1.2106408875245096</v>
      </c>
      <c r="AE1543" s="13" t="s">
        <v>114</v>
      </c>
      <c r="AF1543" s="19">
        <f t="shared" si="383"/>
        <v>15757</v>
      </c>
      <c r="AG1543" s="20">
        <f t="shared" si="384"/>
        <v>0.95271942628672968</v>
      </c>
      <c r="AH1543" s="20">
        <f t="shared" si="385"/>
        <v>1.1436761336371408</v>
      </c>
      <c r="AI1543" s="13" t="s">
        <v>51</v>
      </c>
      <c r="AJ1543" s="13" t="s">
        <v>113</v>
      </c>
      <c r="AK1543" s="13" t="s">
        <v>52</v>
      </c>
      <c r="AL1543" s="13" t="s">
        <v>115</v>
      </c>
      <c r="AM1543" s="13" t="s">
        <v>116</v>
      </c>
      <c r="AN1543" s="12">
        <v>0.12853000000000001</v>
      </c>
      <c r="AO1543" s="12">
        <v>0</v>
      </c>
      <c r="AP1543" s="12">
        <v>2.6466500000000002</v>
      </c>
      <c r="AQ1543" s="12">
        <v>4.9665400000000002</v>
      </c>
      <c r="AR1543" s="12"/>
      <c r="AS1543" s="13" t="s">
        <v>54</v>
      </c>
    </row>
    <row r="1544" spans="1:45" ht="21" customHeight="1">
      <c r="A1544" s="15">
        <v>45297</v>
      </c>
      <c r="B1544" s="13" t="s">
        <v>112</v>
      </c>
      <c r="C1544" s="13" t="s">
        <v>113</v>
      </c>
      <c r="D1544" s="15">
        <v>45329</v>
      </c>
      <c r="E1544" s="13">
        <f t="shared" si="375"/>
        <v>-32</v>
      </c>
      <c r="F1544" s="13" t="str">
        <f t="shared" si="370"/>
        <v>개봉전</v>
      </c>
      <c r="G1544" s="13" t="str">
        <f t="shared" si="376"/>
        <v>토</v>
      </c>
      <c r="H1544" s="13">
        <f t="shared" si="377"/>
        <v>1</v>
      </c>
      <c r="I1544" s="16">
        <v>46228</v>
      </c>
      <c r="J1544" s="16">
        <v>23762</v>
      </c>
      <c r="K1544" s="16">
        <v>22466</v>
      </c>
      <c r="L1544" s="17">
        <f t="shared" si="378"/>
        <v>0.51401747858440772</v>
      </c>
      <c r="M1544" s="17">
        <f t="shared" si="371"/>
        <v>0.14148846856634889</v>
      </c>
      <c r="N1544" s="16">
        <f t="shared" si="373"/>
        <v>48885.285714285717</v>
      </c>
      <c r="O1544" s="16">
        <f t="shared" si="379"/>
        <v>43133.75</v>
      </c>
      <c r="P1544" s="18">
        <f t="shared" si="380"/>
        <v>1.0717361694728607</v>
      </c>
      <c r="Q1544" s="16"/>
      <c r="R1544" s="16"/>
      <c r="S1544" s="16"/>
      <c r="T1544" s="16"/>
      <c r="U1544" s="16"/>
      <c r="V1544" s="16"/>
      <c r="W1544" s="16"/>
      <c r="X1544" s="13" t="s">
        <v>122</v>
      </c>
      <c r="Y1544" s="13"/>
      <c r="Z1544" s="12">
        <v>0.10376000000000001</v>
      </c>
      <c r="AA1544" s="17">
        <f t="shared" si="372"/>
        <v>-0.1927176534661168</v>
      </c>
      <c r="AB1544" s="12">
        <f t="shared" si="374"/>
        <v>0.1409242857142857</v>
      </c>
      <c r="AC1544" s="12">
        <f t="shared" si="381"/>
        <v>0.11470607142857144</v>
      </c>
      <c r="AD1544" s="18">
        <f t="shared" si="382"/>
        <v>1.2285686708575021</v>
      </c>
      <c r="AE1544" s="13" t="s">
        <v>114</v>
      </c>
      <c r="AF1544" s="19">
        <f t="shared" si="383"/>
        <v>26941.25</v>
      </c>
      <c r="AG1544" s="20">
        <f t="shared" si="384"/>
        <v>0.8819932260010207</v>
      </c>
      <c r="AH1544" s="20">
        <f t="shared" si="385"/>
        <v>0.9045728679201811</v>
      </c>
      <c r="AI1544" s="13" t="s">
        <v>51</v>
      </c>
      <c r="AJ1544" s="13" t="s">
        <v>113</v>
      </c>
      <c r="AK1544" s="13" t="s">
        <v>52</v>
      </c>
      <c r="AL1544" s="13" t="s">
        <v>115</v>
      </c>
      <c r="AM1544" s="13" t="s">
        <v>116</v>
      </c>
      <c r="AN1544" s="12">
        <v>0.10376000000000001</v>
      </c>
      <c r="AO1544" s="12">
        <v>0</v>
      </c>
      <c r="AP1544" s="12">
        <v>2.51037</v>
      </c>
      <c r="AQ1544" s="12">
        <v>5.8105599999999997</v>
      </c>
      <c r="AR1544" s="12"/>
      <c r="AS1544" s="13" t="s">
        <v>54</v>
      </c>
    </row>
    <row r="1545" spans="1:45" ht="21" customHeight="1">
      <c r="A1545" s="15">
        <v>45298</v>
      </c>
      <c r="B1545" s="13" t="s">
        <v>112</v>
      </c>
      <c r="C1545" s="13" t="s">
        <v>113</v>
      </c>
      <c r="D1545" s="15">
        <v>45329</v>
      </c>
      <c r="E1545" s="13">
        <f t="shared" si="375"/>
        <v>-31</v>
      </c>
      <c r="F1545" s="13" t="str">
        <f t="shared" si="370"/>
        <v>개봉전</v>
      </c>
      <c r="G1545" s="13" t="str">
        <f t="shared" si="376"/>
        <v>일</v>
      </c>
      <c r="H1545" s="13">
        <f t="shared" si="377"/>
        <v>1</v>
      </c>
      <c r="I1545" s="16">
        <v>43680</v>
      </c>
      <c r="J1545" s="16">
        <v>22708</v>
      </c>
      <c r="K1545" s="16">
        <v>20972</v>
      </c>
      <c r="L1545" s="17">
        <f t="shared" si="378"/>
        <v>0.51987179487179491</v>
      </c>
      <c r="M1545" s="17">
        <f t="shared" si="371"/>
        <v>-5.5118110236220486E-2</v>
      </c>
      <c r="N1545" s="16">
        <f t="shared" si="373"/>
        <v>45047.285714285717</v>
      </c>
      <c r="O1545" s="16">
        <f t="shared" si="379"/>
        <v>43896.107142857145</v>
      </c>
      <c r="P1545" s="18">
        <f t="shared" si="380"/>
        <v>0.99507684947656438</v>
      </c>
      <c r="Q1545" s="16"/>
      <c r="R1545" s="16"/>
      <c r="S1545" s="16"/>
      <c r="T1545" s="16"/>
      <c r="U1545" s="16"/>
      <c r="V1545" s="16"/>
      <c r="W1545" s="16"/>
      <c r="X1545" s="13" t="s">
        <v>122</v>
      </c>
      <c r="Y1545" s="13"/>
      <c r="Z1545" s="12">
        <v>9.7559999999999994E-2</v>
      </c>
      <c r="AA1545" s="17">
        <f t="shared" si="372"/>
        <v>-5.9753276792598453E-2</v>
      </c>
      <c r="AB1545" s="12">
        <f t="shared" si="374"/>
        <v>0.14335714285714288</v>
      </c>
      <c r="AC1545" s="12">
        <f t="shared" si="381"/>
        <v>0.11636535714285713</v>
      </c>
      <c r="AD1545" s="18">
        <f t="shared" si="382"/>
        <v>1.2319572283110771</v>
      </c>
      <c r="AE1545" s="13" t="s">
        <v>114</v>
      </c>
      <c r="AF1545" s="19">
        <f t="shared" si="383"/>
        <v>31444.5</v>
      </c>
      <c r="AG1545" s="20">
        <f t="shared" si="384"/>
        <v>0.72216126826631044</v>
      </c>
      <c r="AH1545" s="20">
        <f t="shared" si="385"/>
        <v>0.8383938518766324</v>
      </c>
      <c r="AI1545" s="13" t="s">
        <v>51</v>
      </c>
      <c r="AJ1545" s="13" t="s">
        <v>113</v>
      </c>
      <c r="AK1545" s="13" t="s">
        <v>52</v>
      </c>
      <c r="AL1545" s="13" t="s">
        <v>115</v>
      </c>
      <c r="AM1545" s="13" t="s">
        <v>116</v>
      </c>
      <c r="AN1545" s="12">
        <v>9.7559999999999994E-2</v>
      </c>
      <c r="AO1545" s="12">
        <v>0</v>
      </c>
      <c r="AP1545" s="12">
        <v>2.6389100000000001</v>
      </c>
      <c r="AQ1545" s="12">
        <v>5.7919799999999997</v>
      </c>
      <c r="AR1545" s="12"/>
      <c r="AS1545" s="13" t="s">
        <v>54</v>
      </c>
    </row>
    <row r="1546" spans="1:45" ht="21" customHeight="1">
      <c r="A1546" s="15">
        <v>45299</v>
      </c>
      <c r="B1546" s="13" t="s">
        <v>112</v>
      </c>
      <c r="C1546" s="13" t="s">
        <v>113</v>
      </c>
      <c r="D1546" s="15">
        <v>45329</v>
      </c>
      <c r="E1546" s="13">
        <f t="shared" si="375"/>
        <v>-30</v>
      </c>
      <c r="F1546" s="13" t="str">
        <f t="shared" si="370"/>
        <v>개봉전</v>
      </c>
      <c r="G1546" s="13" t="str">
        <f t="shared" si="376"/>
        <v>월</v>
      </c>
      <c r="H1546" s="13">
        <f t="shared" si="377"/>
        <v>0</v>
      </c>
      <c r="I1546" s="16">
        <v>37726</v>
      </c>
      <c r="J1546" s="16">
        <v>13027</v>
      </c>
      <c r="K1546" s="16">
        <v>24700</v>
      </c>
      <c r="L1546" s="17">
        <f t="shared" si="378"/>
        <v>0.34530562476806448</v>
      </c>
      <c r="M1546" s="17">
        <f t="shared" si="371"/>
        <v>-0.13630952380952377</v>
      </c>
      <c r="N1546" s="16">
        <f t="shared" si="373"/>
        <v>40427.285714285717</v>
      </c>
      <c r="O1546" s="16">
        <f t="shared" si="379"/>
        <v>44584.107142857145</v>
      </c>
      <c r="P1546" s="18">
        <f t="shared" si="380"/>
        <v>0.84617596757332647</v>
      </c>
      <c r="Q1546" s="16"/>
      <c r="R1546" s="16"/>
      <c r="S1546" s="16"/>
      <c r="T1546" s="16"/>
      <c r="U1546" s="16"/>
      <c r="V1546" s="16"/>
      <c r="W1546" s="16"/>
      <c r="X1546" s="13" t="s">
        <v>122</v>
      </c>
      <c r="Y1546" s="13"/>
      <c r="Z1546" s="12">
        <v>0.17654</v>
      </c>
      <c r="AA1546" s="17">
        <f t="shared" si="372"/>
        <v>0.80955309553095556</v>
      </c>
      <c r="AB1546" s="12">
        <f t="shared" si="374"/>
        <v>0.15397571428571427</v>
      </c>
      <c r="AC1546" s="12">
        <f t="shared" si="381"/>
        <v>0.11586749999999998</v>
      </c>
      <c r="AD1546" s="18">
        <f t="shared" si="382"/>
        <v>1.3288947658809787</v>
      </c>
      <c r="AE1546" s="13" t="s">
        <v>114</v>
      </c>
      <c r="AF1546" s="19">
        <f t="shared" si="383"/>
        <v>24859.75</v>
      </c>
      <c r="AG1546" s="20">
        <f t="shared" si="384"/>
        <v>0.52401975080199925</v>
      </c>
      <c r="AH1546" s="20">
        <f t="shared" si="385"/>
        <v>1.5236369128530436</v>
      </c>
      <c r="AI1546" s="13" t="s">
        <v>51</v>
      </c>
      <c r="AJ1546" s="13" t="s">
        <v>113</v>
      </c>
      <c r="AK1546" s="13" t="s">
        <v>52</v>
      </c>
      <c r="AL1546" s="13" t="s">
        <v>115</v>
      </c>
      <c r="AM1546" s="13" t="s">
        <v>116</v>
      </c>
      <c r="AN1546" s="12">
        <v>0.17654</v>
      </c>
      <c r="AO1546" s="12">
        <v>0</v>
      </c>
      <c r="AP1546" s="12">
        <v>2.5057299999999998</v>
      </c>
      <c r="AQ1546" s="12">
        <v>4.1023899999999998</v>
      </c>
      <c r="AR1546" s="12"/>
      <c r="AS1546" s="13" t="s">
        <v>54</v>
      </c>
    </row>
    <row r="1547" spans="1:45" ht="21" customHeight="1">
      <c r="A1547" s="15">
        <v>45300</v>
      </c>
      <c r="B1547" s="13" t="s">
        <v>112</v>
      </c>
      <c r="C1547" s="13" t="s">
        <v>113</v>
      </c>
      <c r="D1547" s="15">
        <v>45329</v>
      </c>
      <c r="E1547" s="13">
        <f t="shared" si="375"/>
        <v>-29</v>
      </c>
      <c r="F1547" s="13" t="str">
        <f t="shared" si="370"/>
        <v>개봉전</v>
      </c>
      <c r="G1547" s="13" t="str">
        <f t="shared" si="376"/>
        <v>화</v>
      </c>
      <c r="H1547" s="13">
        <f t="shared" si="377"/>
        <v>0</v>
      </c>
      <c r="I1547" s="16">
        <v>37520</v>
      </c>
      <c r="J1547" s="16">
        <v>13041</v>
      </c>
      <c r="K1547" s="16">
        <v>24479</v>
      </c>
      <c r="L1547" s="17">
        <f t="shared" si="378"/>
        <v>0.34757462686567164</v>
      </c>
      <c r="M1547" s="17">
        <f t="shared" si="371"/>
        <v>-5.4604251709696738E-3</v>
      </c>
      <c r="N1547" s="16">
        <f t="shared" si="373"/>
        <v>40180.285714285717</v>
      </c>
      <c r="O1547" s="16">
        <f t="shared" si="379"/>
        <v>44750.714285714283</v>
      </c>
      <c r="P1547" s="18">
        <f t="shared" si="380"/>
        <v>0.8384223715503345</v>
      </c>
      <c r="Q1547" s="16"/>
      <c r="R1547" s="16"/>
      <c r="S1547" s="16"/>
      <c r="T1547" s="16"/>
      <c r="U1547" s="16"/>
      <c r="V1547" s="16"/>
      <c r="W1547" s="16"/>
      <c r="X1547" s="13" t="s">
        <v>122</v>
      </c>
      <c r="Y1547" s="13"/>
      <c r="Z1547" s="12">
        <v>0.16880000000000001</v>
      </c>
      <c r="AA1547" s="17">
        <f t="shared" si="372"/>
        <v>-4.3842755182961324E-2</v>
      </c>
      <c r="AB1547" s="12">
        <f t="shared" si="374"/>
        <v>0.14888714285714286</v>
      </c>
      <c r="AC1547" s="12">
        <f t="shared" si="381"/>
        <v>0.11935178571428572</v>
      </c>
      <c r="AD1547" s="18">
        <f t="shared" si="382"/>
        <v>1.2474647276209285</v>
      </c>
      <c r="AE1547" s="13" t="s">
        <v>114</v>
      </c>
      <c r="AF1547" s="19">
        <f t="shared" si="383"/>
        <v>13182.75</v>
      </c>
      <c r="AG1547" s="20">
        <f t="shared" si="384"/>
        <v>0.989247311827957</v>
      </c>
      <c r="AH1547" s="20">
        <f t="shared" si="385"/>
        <v>1.4143064470278439</v>
      </c>
      <c r="AI1547" s="13" t="s">
        <v>51</v>
      </c>
      <c r="AJ1547" s="13" t="s">
        <v>113</v>
      </c>
      <c r="AK1547" s="13" t="s">
        <v>52</v>
      </c>
      <c r="AL1547" s="13" t="s">
        <v>115</v>
      </c>
      <c r="AM1547" s="13" t="s">
        <v>116</v>
      </c>
      <c r="AN1547" s="12">
        <v>0.16880000000000001</v>
      </c>
      <c r="AO1547" s="12">
        <v>0</v>
      </c>
      <c r="AP1547" s="12">
        <v>2.5862599999999998</v>
      </c>
      <c r="AQ1547" s="12">
        <v>4.1658900000000001</v>
      </c>
      <c r="AR1547" s="12"/>
      <c r="AS1547" s="13" t="s">
        <v>54</v>
      </c>
    </row>
    <row r="1548" spans="1:45" ht="21" customHeight="1">
      <c r="A1548" s="15">
        <v>45301</v>
      </c>
      <c r="B1548" s="13" t="s">
        <v>112</v>
      </c>
      <c r="C1548" s="13" t="s">
        <v>113</v>
      </c>
      <c r="D1548" s="15">
        <v>45329</v>
      </c>
      <c r="E1548" s="13">
        <f t="shared" si="375"/>
        <v>-28</v>
      </c>
      <c r="F1548" s="13" t="str">
        <f t="shared" si="370"/>
        <v>개봉전</v>
      </c>
      <c r="G1548" s="13" t="str">
        <f t="shared" si="376"/>
        <v>수</v>
      </c>
      <c r="H1548" s="13">
        <f t="shared" si="377"/>
        <v>0</v>
      </c>
      <c r="I1548" s="16">
        <v>37474</v>
      </c>
      <c r="J1548" s="16">
        <v>12362</v>
      </c>
      <c r="K1548" s="16">
        <v>25112</v>
      </c>
      <c r="L1548" s="17">
        <f t="shared" si="378"/>
        <v>0.32988205155574529</v>
      </c>
      <c r="M1548" s="17">
        <f t="shared" si="371"/>
        <v>-1.2260127931770226E-3</v>
      </c>
      <c r="N1548" s="16">
        <f t="shared" si="373"/>
        <v>40256.285714285717</v>
      </c>
      <c r="O1548" s="16">
        <f t="shared" si="379"/>
        <v>44806.214285714283</v>
      </c>
      <c r="P1548" s="18">
        <f t="shared" si="380"/>
        <v>0.83635720172743899</v>
      </c>
      <c r="Q1548" s="16"/>
      <c r="R1548" s="16"/>
      <c r="S1548" s="16"/>
      <c r="T1548" s="16"/>
      <c r="U1548" s="16"/>
      <c r="V1548" s="16"/>
      <c r="W1548" s="16"/>
      <c r="X1548" s="13" t="s">
        <v>122</v>
      </c>
      <c r="Y1548" s="13"/>
      <c r="Z1548" s="12">
        <v>0.53737999999999997</v>
      </c>
      <c r="AA1548" s="17">
        <f t="shared" si="372"/>
        <v>2.1835308056872034</v>
      </c>
      <c r="AB1548" s="12">
        <f t="shared" si="374"/>
        <v>0.19866571428571428</v>
      </c>
      <c r="AC1548" s="12">
        <f t="shared" si="381"/>
        <v>0.12355535714285715</v>
      </c>
      <c r="AD1548" s="18">
        <f t="shared" si="382"/>
        <v>1.6079085430186006</v>
      </c>
      <c r="AE1548" s="13" t="s">
        <v>114</v>
      </c>
      <c r="AF1548" s="19">
        <f t="shared" si="383"/>
        <v>13160</v>
      </c>
      <c r="AG1548" s="20">
        <f t="shared" si="384"/>
        <v>0.93936170212765957</v>
      </c>
      <c r="AH1548" s="20">
        <f t="shared" si="385"/>
        <v>4.3493055455189253</v>
      </c>
      <c r="AI1548" s="13" t="s">
        <v>51</v>
      </c>
      <c r="AJ1548" s="13" t="s">
        <v>113</v>
      </c>
      <c r="AK1548" s="13" t="s">
        <v>52</v>
      </c>
      <c r="AL1548" s="13" t="s">
        <v>115</v>
      </c>
      <c r="AM1548" s="13" t="s">
        <v>116</v>
      </c>
      <c r="AN1548" s="12">
        <v>0.53737999999999997</v>
      </c>
      <c r="AO1548" s="12">
        <v>0</v>
      </c>
      <c r="AP1548" s="12">
        <v>2.9641299999999999</v>
      </c>
      <c r="AQ1548" s="12">
        <v>4.7992900000000001</v>
      </c>
      <c r="AR1548" s="12"/>
      <c r="AS1548" s="13" t="s">
        <v>54</v>
      </c>
    </row>
    <row r="1549" spans="1:45" ht="21" customHeight="1">
      <c r="A1549" s="15">
        <v>45302</v>
      </c>
      <c r="B1549" s="13" t="s">
        <v>112</v>
      </c>
      <c r="C1549" s="13" t="s">
        <v>113</v>
      </c>
      <c r="D1549" s="15">
        <v>45329</v>
      </c>
      <c r="E1549" s="13">
        <f t="shared" si="375"/>
        <v>-27</v>
      </c>
      <c r="F1549" s="13" t="str">
        <f t="shared" si="370"/>
        <v>개봉전</v>
      </c>
      <c r="G1549" s="13" t="str">
        <f t="shared" si="376"/>
        <v>목</v>
      </c>
      <c r="H1549" s="13">
        <f t="shared" si="377"/>
        <v>0</v>
      </c>
      <c r="I1549" s="16">
        <v>37765</v>
      </c>
      <c r="J1549" s="16">
        <v>13307</v>
      </c>
      <c r="K1549" s="16">
        <v>24458</v>
      </c>
      <c r="L1549" s="17">
        <f t="shared" si="378"/>
        <v>0.35236329935125116</v>
      </c>
      <c r="M1549" s="17">
        <f t="shared" si="371"/>
        <v>7.76538399957305E-3</v>
      </c>
      <c r="N1549" s="16">
        <f t="shared" si="373"/>
        <v>40127.285714285717</v>
      </c>
      <c r="O1549" s="16">
        <f t="shared" si="379"/>
        <v>44758.071428571428</v>
      </c>
      <c r="P1549" s="18">
        <f t="shared" si="380"/>
        <v>0.84375842824837666</v>
      </c>
      <c r="Q1549" s="16"/>
      <c r="R1549" s="16"/>
      <c r="S1549" s="16"/>
      <c r="T1549" s="16"/>
      <c r="U1549" s="16"/>
      <c r="V1549" s="16"/>
      <c r="W1549" s="16"/>
      <c r="X1549" s="13" t="s">
        <v>122</v>
      </c>
      <c r="Y1549" s="13"/>
      <c r="Z1549" s="12">
        <v>1.1676800000000001</v>
      </c>
      <c r="AA1549" s="17">
        <f t="shared" si="372"/>
        <v>1.17291302244222</v>
      </c>
      <c r="AB1549" s="12">
        <f t="shared" si="374"/>
        <v>0.34003571428571433</v>
      </c>
      <c r="AC1549" s="12">
        <f t="shared" si="381"/>
        <v>0.14025892857142858</v>
      </c>
      <c r="AD1549" s="18">
        <f t="shared" si="382"/>
        <v>2.424342733464893</v>
      </c>
      <c r="AE1549" s="13" t="s">
        <v>114</v>
      </c>
      <c r="AF1549" s="19">
        <f t="shared" si="383"/>
        <v>13350.5</v>
      </c>
      <c r="AG1549" s="20">
        <f t="shared" si="384"/>
        <v>0.99674169506760046</v>
      </c>
      <c r="AH1549" s="20">
        <f t="shared" si="385"/>
        <v>8.3251741040168064</v>
      </c>
      <c r="AI1549" s="13" t="s">
        <v>51</v>
      </c>
      <c r="AJ1549" s="13" t="s">
        <v>113</v>
      </c>
      <c r="AK1549" s="13" t="s">
        <v>52</v>
      </c>
      <c r="AL1549" s="13" t="s">
        <v>115</v>
      </c>
      <c r="AM1549" s="13" t="s">
        <v>116</v>
      </c>
      <c r="AN1549" s="12">
        <v>1.1676800000000001</v>
      </c>
      <c r="AO1549" s="12">
        <v>0</v>
      </c>
      <c r="AP1549" s="12">
        <v>2.9563799999999998</v>
      </c>
      <c r="AQ1549" s="12">
        <v>5.0594599999999996</v>
      </c>
      <c r="AR1549" s="12"/>
      <c r="AS1549" s="13" t="s">
        <v>54</v>
      </c>
    </row>
    <row r="1550" spans="1:45" ht="21" customHeight="1">
      <c r="A1550" s="15">
        <v>45303</v>
      </c>
      <c r="B1550" s="13" t="s">
        <v>112</v>
      </c>
      <c r="C1550" s="13" t="s">
        <v>113</v>
      </c>
      <c r="D1550" s="15">
        <v>45329</v>
      </c>
      <c r="E1550" s="13">
        <f t="shared" si="375"/>
        <v>-26</v>
      </c>
      <c r="F1550" s="13" t="str">
        <f t="shared" si="370"/>
        <v>개봉전</v>
      </c>
      <c r="G1550" s="13" t="str">
        <f t="shared" si="376"/>
        <v>금</v>
      </c>
      <c r="H1550" s="13">
        <f t="shared" si="377"/>
        <v>0</v>
      </c>
      <c r="I1550" s="16">
        <v>41160</v>
      </c>
      <c r="J1550" s="16">
        <v>16244</v>
      </c>
      <c r="K1550" s="16">
        <v>24916</v>
      </c>
      <c r="L1550" s="17">
        <f t="shared" si="378"/>
        <v>0.3946550048590865</v>
      </c>
      <c r="M1550" s="17">
        <f t="shared" si="371"/>
        <v>8.9898053753475482E-2</v>
      </c>
      <c r="N1550" s="16">
        <f t="shared" si="373"/>
        <v>40221.857142857145</v>
      </c>
      <c r="O1550" s="16">
        <f t="shared" si="379"/>
        <v>44813.178571428572</v>
      </c>
      <c r="P1550" s="18">
        <f t="shared" si="380"/>
        <v>0.9184798158067341</v>
      </c>
      <c r="Q1550" s="16"/>
      <c r="R1550" s="16"/>
      <c r="S1550" s="16"/>
      <c r="T1550" s="16"/>
      <c r="U1550" s="16"/>
      <c r="V1550" s="16"/>
      <c r="W1550" s="16"/>
      <c r="X1550" s="13" t="s">
        <v>122</v>
      </c>
      <c r="Y1550" s="13"/>
      <c r="Z1550" s="12">
        <v>1.4975499999999999</v>
      </c>
      <c r="AA1550" s="17">
        <f t="shared" si="372"/>
        <v>0.28250034255960532</v>
      </c>
      <c r="AB1550" s="12">
        <f t="shared" si="374"/>
        <v>0.53560999999999992</v>
      </c>
      <c r="AC1550" s="12">
        <f t="shared" si="381"/>
        <v>0.17914107142857144</v>
      </c>
      <c r="AD1550" s="18">
        <f t="shared" si="382"/>
        <v>2.9898782882604484</v>
      </c>
      <c r="AE1550" s="13" t="s">
        <v>114</v>
      </c>
      <c r="AF1550" s="19">
        <f t="shared" si="383"/>
        <v>16151.75</v>
      </c>
      <c r="AG1550" s="20">
        <f t="shared" si="384"/>
        <v>1.0057114554150479</v>
      </c>
      <c r="AH1550" s="20">
        <f t="shared" si="385"/>
        <v>8.3596128350561703</v>
      </c>
      <c r="AI1550" s="13" t="s">
        <v>51</v>
      </c>
      <c r="AJ1550" s="13" t="s">
        <v>113</v>
      </c>
      <c r="AK1550" s="13" t="s">
        <v>52</v>
      </c>
      <c r="AL1550" s="13" t="s">
        <v>115</v>
      </c>
      <c r="AM1550" s="13" t="s">
        <v>116</v>
      </c>
      <c r="AN1550" s="12">
        <v>1.4975499999999999</v>
      </c>
      <c r="AO1550" s="12">
        <v>1.238E-2</v>
      </c>
      <c r="AP1550" s="12">
        <v>2.8201000000000001</v>
      </c>
      <c r="AQ1550" s="12">
        <v>5.6510499999999997</v>
      </c>
      <c r="AR1550" s="12"/>
      <c r="AS1550" s="13" t="s">
        <v>54</v>
      </c>
    </row>
    <row r="1551" spans="1:45" ht="21" customHeight="1">
      <c r="A1551" s="15">
        <v>45304</v>
      </c>
      <c r="B1551" s="13" t="s">
        <v>112</v>
      </c>
      <c r="C1551" s="13" t="s">
        <v>113</v>
      </c>
      <c r="D1551" s="15">
        <v>45329</v>
      </c>
      <c r="E1551" s="13">
        <f t="shared" si="375"/>
        <v>-25</v>
      </c>
      <c r="F1551" s="13" t="str">
        <f t="shared" si="370"/>
        <v>개봉전</v>
      </c>
      <c r="G1551" s="13" t="str">
        <f t="shared" si="376"/>
        <v>토</v>
      </c>
      <c r="H1551" s="13">
        <f t="shared" si="377"/>
        <v>1</v>
      </c>
      <c r="I1551" s="16">
        <v>50326</v>
      </c>
      <c r="J1551" s="16">
        <v>27828</v>
      </c>
      <c r="K1551" s="16">
        <v>22498</v>
      </c>
      <c r="L1551" s="17">
        <f t="shared" si="378"/>
        <v>0.55295473512697213</v>
      </c>
      <c r="M1551" s="17">
        <f t="shared" si="371"/>
        <v>0.22269193391642372</v>
      </c>
      <c r="N1551" s="16">
        <f t="shared" si="373"/>
        <v>40807.285714285717</v>
      </c>
      <c r="O1551" s="16">
        <f t="shared" si="379"/>
        <v>44891.035714285717</v>
      </c>
      <c r="P1551" s="18">
        <f t="shared" si="380"/>
        <v>1.1210701468396886</v>
      </c>
      <c r="Q1551" s="16"/>
      <c r="R1551" s="16"/>
      <c r="S1551" s="16"/>
      <c r="T1551" s="16"/>
      <c r="U1551" s="16"/>
      <c r="V1551" s="16"/>
      <c r="W1551" s="16"/>
      <c r="X1551" s="13" t="s">
        <v>122</v>
      </c>
      <c r="Y1551" s="13"/>
      <c r="Z1551" s="12">
        <v>1.47122</v>
      </c>
      <c r="AA1551" s="17">
        <f t="shared" si="372"/>
        <v>-1.7582050682781847E-2</v>
      </c>
      <c r="AB1551" s="12">
        <f t="shared" si="374"/>
        <v>0.73096142857142865</v>
      </c>
      <c r="AC1551" s="12">
        <f t="shared" si="381"/>
        <v>0.22980428571428568</v>
      </c>
      <c r="AD1551" s="18">
        <f t="shared" si="382"/>
        <v>3.1807998110193152</v>
      </c>
      <c r="AE1551" s="13" t="s">
        <v>114</v>
      </c>
      <c r="AF1551" s="19">
        <f t="shared" si="383"/>
        <v>29079</v>
      </c>
      <c r="AG1551" s="20">
        <f t="shared" si="384"/>
        <v>0.95697926338594863</v>
      </c>
      <c r="AH1551" s="20">
        <f t="shared" si="385"/>
        <v>6.4020564082480131</v>
      </c>
      <c r="AI1551" s="13" t="s">
        <v>51</v>
      </c>
      <c r="AJ1551" s="13" t="s">
        <v>113</v>
      </c>
      <c r="AK1551" s="13" t="s">
        <v>52</v>
      </c>
      <c r="AL1551" s="13" t="s">
        <v>115</v>
      </c>
      <c r="AM1551" s="13" t="s">
        <v>116</v>
      </c>
      <c r="AN1551" s="12">
        <v>1.47122</v>
      </c>
      <c r="AO1551" s="12">
        <v>4.8000000000000001E-2</v>
      </c>
      <c r="AP1551" s="12">
        <v>2.9610300000000001</v>
      </c>
      <c r="AQ1551" s="12">
        <v>6.7103299999999999</v>
      </c>
      <c r="AR1551" s="12"/>
      <c r="AS1551" s="13" t="s">
        <v>54</v>
      </c>
    </row>
    <row r="1552" spans="1:45" ht="21" customHeight="1">
      <c r="A1552" s="15">
        <v>45305</v>
      </c>
      <c r="B1552" s="13" t="s">
        <v>112</v>
      </c>
      <c r="C1552" s="13" t="s">
        <v>113</v>
      </c>
      <c r="D1552" s="15">
        <v>45329</v>
      </c>
      <c r="E1552" s="13">
        <f t="shared" si="375"/>
        <v>-24</v>
      </c>
      <c r="F1552" s="13" t="str">
        <f t="shared" si="370"/>
        <v>개봉전</v>
      </c>
      <c r="G1552" s="13" t="str">
        <f t="shared" si="376"/>
        <v>일</v>
      </c>
      <c r="H1552" s="13">
        <f t="shared" si="377"/>
        <v>1</v>
      </c>
      <c r="I1552" s="16">
        <v>48713</v>
      </c>
      <c r="J1552" s="16">
        <v>27461</v>
      </c>
      <c r="K1552" s="16">
        <v>21252</v>
      </c>
      <c r="L1552" s="17">
        <f t="shared" si="378"/>
        <v>0.56373042103750537</v>
      </c>
      <c r="M1552" s="17">
        <f t="shared" si="371"/>
        <v>-3.2051027301991053E-2</v>
      </c>
      <c r="N1552" s="16">
        <f t="shared" si="373"/>
        <v>41526.285714285717</v>
      </c>
      <c r="O1552" s="16">
        <f t="shared" si="379"/>
        <v>45104.035714285717</v>
      </c>
      <c r="P1552" s="18">
        <f t="shared" si="380"/>
        <v>1.0800142210904471</v>
      </c>
      <c r="Q1552" s="16"/>
      <c r="R1552" s="16"/>
      <c r="S1552" s="16"/>
      <c r="T1552" s="16"/>
      <c r="U1552" s="16"/>
      <c r="V1552" s="16"/>
      <c r="W1552" s="16"/>
      <c r="X1552" s="13" t="s">
        <v>122</v>
      </c>
      <c r="Y1552" s="13"/>
      <c r="Z1552" s="12">
        <v>1.8816200000000001</v>
      </c>
      <c r="AA1552" s="17">
        <f t="shared" si="372"/>
        <v>0.27895216215113994</v>
      </c>
      <c r="AB1552" s="12">
        <f t="shared" si="374"/>
        <v>0.98582714285714279</v>
      </c>
      <c r="AC1552" s="12">
        <f t="shared" si="381"/>
        <v>0.28102071428571423</v>
      </c>
      <c r="AD1552" s="18">
        <f t="shared" si="382"/>
        <v>3.5080230486313928</v>
      </c>
      <c r="AE1552" s="13" t="s">
        <v>114</v>
      </c>
      <c r="AF1552" s="19">
        <f t="shared" si="383"/>
        <v>33468.5</v>
      </c>
      <c r="AG1552" s="20">
        <f t="shared" si="384"/>
        <v>0.82050286089905433</v>
      </c>
      <c r="AH1552" s="20">
        <f t="shared" si="385"/>
        <v>6.6956630039981819</v>
      </c>
      <c r="AI1552" s="13" t="s">
        <v>51</v>
      </c>
      <c r="AJ1552" s="13" t="s">
        <v>113</v>
      </c>
      <c r="AK1552" s="13" t="s">
        <v>52</v>
      </c>
      <c r="AL1552" s="13" t="s">
        <v>115</v>
      </c>
      <c r="AM1552" s="13" t="s">
        <v>116</v>
      </c>
      <c r="AN1552" s="12">
        <v>1.8816200000000001</v>
      </c>
      <c r="AO1552" s="12">
        <v>2.7869999999999999E-2</v>
      </c>
      <c r="AP1552" s="12">
        <v>2.8355899999999998</v>
      </c>
      <c r="AQ1552" s="12">
        <v>6.5461799999999997</v>
      </c>
      <c r="AR1552" s="12"/>
      <c r="AS1552" s="13" t="s">
        <v>54</v>
      </c>
    </row>
    <row r="1553" spans="1:45" ht="21" customHeight="1">
      <c r="A1553" s="15">
        <v>45306</v>
      </c>
      <c r="B1553" s="13" t="s">
        <v>112</v>
      </c>
      <c r="C1553" s="13" t="s">
        <v>113</v>
      </c>
      <c r="D1553" s="15">
        <v>45329</v>
      </c>
      <c r="E1553" s="13">
        <f t="shared" si="375"/>
        <v>-23</v>
      </c>
      <c r="F1553" s="13" t="str">
        <f t="shared" si="370"/>
        <v>개봉전</v>
      </c>
      <c r="G1553" s="13" t="str">
        <f t="shared" si="376"/>
        <v>월</v>
      </c>
      <c r="H1553" s="13">
        <f t="shared" si="377"/>
        <v>0</v>
      </c>
      <c r="I1553" s="16">
        <v>38616</v>
      </c>
      <c r="J1553" s="16">
        <v>13842</v>
      </c>
      <c r="K1553" s="16">
        <v>24773</v>
      </c>
      <c r="L1553" s="17">
        <f t="shared" si="378"/>
        <v>0.35845245494095712</v>
      </c>
      <c r="M1553" s="17">
        <f t="shared" si="371"/>
        <v>-0.20727526532958351</v>
      </c>
      <c r="N1553" s="16">
        <f t="shared" si="373"/>
        <v>41653.428571428572</v>
      </c>
      <c r="O1553" s="16">
        <f t="shared" si="379"/>
        <v>45265.785714285717</v>
      </c>
      <c r="P1553" s="18">
        <f t="shared" si="380"/>
        <v>0.85309465837489995</v>
      </c>
      <c r="Q1553" s="16"/>
      <c r="R1553" s="16"/>
      <c r="S1553" s="16"/>
      <c r="T1553" s="16"/>
      <c r="U1553" s="16"/>
      <c r="V1553" s="16"/>
      <c r="W1553" s="16"/>
      <c r="X1553" s="13" t="s">
        <v>122</v>
      </c>
      <c r="Y1553" s="13"/>
      <c r="Z1553" s="12">
        <v>1.71126</v>
      </c>
      <c r="AA1553" s="17">
        <f t="shared" si="372"/>
        <v>-9.0539003624536374E-2</v>
      </c>
      <c r="AB1553" s="12">
        <f t="shared" si="374"/>
        <v>1.2050728571428571</v>
      </c>
      <c r="AC1553" s="12">
        <f t="shared" si="381"/>
        <v>0.34600928571428569</v>
      </c>
      <c r="AD1553" s="18">
        <f t="shared" si="382"/>
        <v>3.4827760609232206</v>
      </c>
      <c r="AE1553" s="13" t="s">
        <v>114</v>
      </c>
      <c r="AF1553" s="19">
        <f t="shared" si="383"/>
        <v>25812.5</v>
      </c>
      <c r="AG1553" s="20">
        <f t="shared" si="384"/>
        <v>0.53625181598062954</v>
      </c>
      <c r="AH1553" s="20">
        <f t="shared" si="385"/>
        <v>4.9457054207876343</v>
      </c>
      <c r="AI1553" s="13" t="s">
        <v>51</v>
      </c>
      <c r="AJ1553" s="13" t="s">
        <v>113</v>
      </c>
      <c r="AK1553" s="13" t="s">
        <v>52</v>
      </c>
      <c r="AL1553" s="13" t="s">
        <v>115</v>
      </c>
      <c r="AM1553" s="13" t="s">
        <v>116</v>
      </c>
      <c r="AN1553" s="12">
        <v>1.71126</v>
      </c>
      <c r="AO1553" s="12">
        <v>0</v>
      </c>
      <c r="AP1553" s="12">
        <v>2.83094</v>
      </c>
      <c r="AQ1553" s="12">
        <v>5.3072499999999998</v>
      </c>
      <c r="AR1553" s="12"/>
      <c r="AS1553" s="13" t="s">
        <v>54</v>
      </c>
    </row>
    <row r="1554" spans="1:45" ht="21" customHeight="1">
      <c r="A1554" s="15">
        <v>45307</v>
      </c>
      <c r="B1554" s="13" t="s">
        <v>112</v>
      </c>
      <c r="C1554" s="13" t="s">
        <v>113</v>
      </c>
      <c r="D1554" s="15">
        <v>45329</v>
      </c>
      <c r="E1554" s="13">
        <f t="shared" si="375"/>
        <v>-22</v>
      </c>
      <c r="F1554" s="13" t="str">
        <f t="shared" si="370"/>
        <v>개봉전</v>
      </c>
      <c r="G1554" s="13" t="str">
        <f t="shared" si="376"/>
        <v>화</v>
      </c>
      <c r="H1554" s="13">
        <f t="shared" si="377"/>
        <v>0</v>
      </c>
      <c r="I1554" s="16">
        <v>38672</v>
      </c>
      <c r="J1554" s="16">
        <v>14116</v>
      </c>
      <c r="K1554" s="16">
        <v>24556</v>
      </c>
      <c r="L1554" s="17">
        <f t="shared" si="378"/>
        <v>0.36501861812163838</v>
      </c>
      <c r="M1554" s="17">
        <f t="shared" si="371"/>
        <v>1.4501760928111729E-3</v>
      </c>
      <c r="N1554" s="16">
        <f t="shared" si="373"/>
        <v>41818</v>
      </c>
      <c r="O1554" s="16">
        <f t="shared" si="379"/>
        <v>45262.571428571428</v>
      </c>
      <c r="P1554" s="18">
        <f t="shared" si="380"/>
        <v>0.85439246555021808</v>
      </c>
      <c r="Q1554" s="16"/>
      <c r="R1554" s="16"/>
      <c r="S1554" s="16"/>
      <c r="T1554" s="16"/>
      <c r="U1554" s="16"/>
      <c r="V1554" s="16"/>
      <c r="W1554" s="16"/>
      <c r="X1554" s="13" t="s">
        <v>122</v>
      </c>
      <c r="Y1554" s="13"/>
      <c r="Z1554" s="12">
        <v>1.0825100000000001</v>
      </c>
      <c r="AA1554" s="17">
        <f t="shared" si="372"/>
        <v>-0.36741932844804404</v>
      </c>
      <c r="AB1554" s="12">
        <f t="shared" si="374"/>
        <v>1.3356028571428571</v>
      </c>
      <c r="AC1554" s="12">
        <f t="shared" si="381"/>
        <v>0.40436035714285712</v>
      </c>
      <c r="AD1554" s="18">
        <f t="shared" si="382"/>
        <v>3.3030014776423786</v>
      </c>
      <c r="AE1554" s="13" t="s">
        <v>114</v>
      </c>
      <c r="AF1554" s="19">
        <f t="shared" si="383"/>
        <v>13737.5</v>
      </c>
      <c r="AG1554" s="20">
        <f t="shared" si="384"/>
        <v>1.0275523202911738</v>
      </c>
      <c r="AH1554" s="20">
        <f t="shared" si="385"/>
        <v>2.6770923036294541</v>
      </c>
      <c r="AI1554" s="13" t="s">
        <v>51</v>
      </c>
      <c r="AJ1554" s="13" t="s">
        <v>113</v>
      </c>
      <c r="AK1554" s="13" t="s">
        <v>52</v>
      </c>
      <c r="AL1554" s="13" t="s">
        <v>115</v>
      </c>
      <c r="AM1554" s="13" t="s">
        <v>116</v>
      </c>
      <c r="AN1554" s="12">
        <v>1.0825100000000001</v>
      </c>
      <c r="AO1554" s="12">
        <v>1.393E-2</v>
      </c>
      <c r="AP1554" s="12">
        <v>2.8541699999999999</v>
      </c>
      <c r="AQ1554" s="12">
        <v>4.8178700000000001</v>
      </c>
      <c r="AR1554" s="12"/>
      <c r="AS1554" s="13" t="s">
        <v>54</v>
      </c>
    </row>
    <row r="1555" spans="1:45" ht="21" customHeight="1">
      <c r="A1555" s="15">
        <v>45308</v>
      </c>
      <c r="B1555" s="13" t="s">
        <v>112</v>
      </c>
      <c r="C1555" s="13" t="s">
        <v>113</v>
      </c>
      <c r="D1555" s="15">
        <v>45329</v>
      </c>
      <c r="E1555" s="13">
        <f t="shared" si="375"/>
        <v>-21</v>
      </c>
      <c r="F1555" s="13" t="str">
        <f t="shared" si="370"/>
        <v>개봉전</v>
      </c>
      <c r="G1555" s="13" t="str">
        <f t="shared" si="376"/>
        <v>수</v>
      </c>
      <c r="H1555" s="13">
        <f t="shared" si="377"/>
        <v>0</v>
      </c>
      <c r="I1555" s="16">
        <v>39298</v>
      </c>
      <c r="J1555" s="16">
        <v>14546</v>
      </c>
      <c r="K1555" s="16">
        <v>24752</v>
      </c>
      <c r="L1555" s="17">
        <f t="shared" si="378"/>
        <v>0.37014606341289635</v>
      </c>
      <c r="M1555" s="17">
        <f t="shared" si="371"/>
        <v>1.6187422424493114E-2</v>
      </c>
      <c r="N1555" s="16">
        <f t="shared" si="373"/>
        <v>42078.571428571428</v>
      </c>
      <c r="O1555" s="16">
        <f t="shared" si="379"/>
        <v>45294.071428571428</v>
      </c>
      <c r="P1555" s="18">
        <f t="shared" si="380"/>
        <v>0.86761906714376058</v>
      </c>
      <c r="Q1555" s="16"/>
      <c r="R1555" s="16"/>
      <c r="S1555" s="16"/>
      <c r="T1555" s="16"/>
      <c r="U1555" s="16"/>
      <c r="V1555" s="16"/>
      <c r="W1555" s="16"/>
      <c r="X1555" s="13" t="s">
        <v>122</v>
      </c>
      <c r="Y1555" s="13"/>
      <c r="Z1555" s="12">
        <v>0.87343999999999999</v>
      </c>
      <c r="AA1555" s="17">
        <f t="shared" si="372"/>
        <v>-0.19313447450831867</v>
      </c>
      <c r="AB1555" s="12">
        <f t="shared" si="374"/>
        <v>1.3836114285714287</v>
      </c>
      <c r="AC1555" s="12">
        <f t="shared" si="381"/>
        <v>0.43101964285714278</v>
      </c>
      <c r="AD1555" s="18">
        <f t="shared" si="382"/>
        <v>3.210089033065282</v>
      </c>
      <c r="AE1555" s="13" t="s">
        <v>114</v>
      </c>
      <c r="AF1555" s="19">
        <f t="shared" si="383"/>
        <v>13106.5</v>
      </c>
      <c r="AG1555" s="20">
        <f t="shared" si="384"/>
        <v>1.1098309998855529</v>
      </c>
      <c r="AH1555" s="20">
        <f t="shared" si="385"/>
        <v>2.0264505677981202</v>
      </c>
      <c r="AI1555" s="13" t="s">
        <v>51</v>
      </c>
      <c r="AJ1555" s="13" t="s">
        <v>113</v>
      </c>
      <c r="AK1555" s="13" t="s">
        <v>52</v>
      </c>
      <c r="AL1555" s="13" t="s">
        <v>115</v>
      </c>
      <c r="AM1555" s="13" t="s">
        <v>116</v>
      </c>
      <c r="AN1555" s="12">
        <v>0.87343999999999999</v>
      </c>
      <c r="AO1555" s="12">
        <v>0</v>
      </c>
      <c r="AP1555" s="12">
        <v>2.6667900000000002</v>
      </c>
      <c r="AQ1555" s="12">
        <v>4.5654399999999997</v>
      </c>
      <c r="AR1555" s="12"/>
      <c r="AS1555" s="13" t="s">
        <v>54</v>
      </c>
    </row>
    <row r="1556" spans="1:45" ht="21" customHeight="1">
      <c r="A1556" s="15">
        <v>45309</v>
      </c>
      <c r="B1556" s="13" t="s">
        <v>112</v>
      </c>
      <c r="C1556" s="13" t="s">
        <v>113</v>
      </c>
      <c r="D1556" s="15">
        <v>45329</v>
      </c>
      <c r="E1556" s="13">
        <f t="shared" si="375"/>
        <v>-20</v>
      </c>
      <c r="F1556" s="13" t="str">
        <f t="shared" si="370"/>
        <v>개봉전</v>
      </c>
      <c r="G1556" s="13" t="str">
        <f t="shared" si="376"/>
        <v>목</v>
      </c>
      <c r="H1556" s="13">
        <f t="shared" si="377"/>
        <v>0</v>
      </c>
      <c r="I1556" s="16">
        <v>37902</v>
      </c>
      <c r="J1556" s="16">
        <v>13814</v>
      </c>
      <c r="K1556" s="16">
        <v>24087</v>
      </c>
      <c r="L1556" s="17">
        <f t="shared" si="378"/>
        <v>0.36446625507888764</v>
      </c>
      <c r="M1556" s="17">
        <f t="shared" si="371"/>
        <v>-3.5523436307191236E-2</v>
      </c>
      <c r="N1556" s="16">
        <f t="shared" si="373"/>
        <v>42098.142857142855</v>
      </c>
      <c r="O1556" s="16">
        <f t="shared" si="379"/>
        <v>45402.321428571428</v>
      </c>
      <c r="P1556" s="18">
        <f t="shared" si="380"/>
        <v>0.83480312916661747</v>
      </c>
      <c r="Q1556" s="16"/>
      <c r="R1556" s="16"/>
      <c r="S1556" s="16"/>
      <c r="T1556" s="16"/>
      <c r="U1556" s="16"/>
      <c r="V1556" s="16"/>
      <c r="W1556" s="16"/>
      <c r="X1556" s="13" t="s">
        <v>122</v>
      </c>
      <c r="Y1556" s="13"/>
      <c r="Z1556" s="12">
        <v>1.0918000000000001</v>
      </c>
      <c r="AA1556" s="17">
        <f t="shared" si="372"/>
        <v>0.25000000000000022</v>
      </c>
      <c r="AB1556" s="12">
        <f t="shared" si="374"/>
        <v>1.3727714285714288</v>
      </c>
      <c r="AC1556" s="12">
        <f t="shared" si="381"/>
        <v>0.45458142857142858</v>
      </c>
      <c r="AD1556" s="18">
        <f t="shared" si="382"/>
        <v>3.0198581426555675</v>
      </c>
      <c r="AE1556" s="13" t="s">
        <v>114</v>
      </c>
      <c r="AF1556" s="19">
        <f t="shared" si="383"/>
        <v>13796.75</v>
      </c>
      <c r="AG1556" s="20">
        <f t="shared" si="384"/>
        <v>1.0012502944534039</v>
      </c>
      <c r="AH1556" s="20">
        <f t="shared" si="385"/>
        <v>2.4017699170665638</v>
      </c>
      <c r="AI1556" s="13" t="s">
        <v>51</v>
      </c>
      <c r="AJ1556" s="13" t="s">
        <v>113</v>
      </c>
      <c r="AK1556" s="13" t="s">
        <v>52</v>
      </c>
      <c r="AL1556" s="13" t="s">
        <v>115</v>
      </c>
      <c r="AM1556" s="13" t="s">
        <v>116</v>
      </c>
      <c r="AN1556" s="12">
        <v>1.0918000000000001</v>
      </c>
      <c r="AO1556" s="12">
        <v>0</v>
      </c>
      <c r="AP1556" s="12">
        <v>2.9501900000000001</v>
      </c>
      <c r="AQ1556" s="12">
        <v>4.6335800000000003</v>
      </c>
      <c r="AR1556" s="12"/>
      <c r="AS1556" s="13" t="s">
        <v>54</v>
      </c>
    </row>
    <row r="1557" spans="1:45" ht="21" customHeight="1">
      <c r="A1557" s="15">
        <v>45310</v>
      </c>
      <c r="B1557" s="13" t="s">
        <v>112</v>
      </c>
      <c r="C1557" s="13" t="s">
        <v>113</v>
      </c>
      <c r="D1557" s="15">
        <v>45329</v>
      </c>
      <c r="E1557" s="13">
        <f t="shared" si="375"/>
        <v>-19</v>
      </c>
      <c r="F1557" s="13" t="str">
        <f t="shared" si="370"/>
        <v>개봉전</v>
      </c>
      <c r="G1557" s="13" t="str">
        <f t="shared" si="376"/>
        <v>금</v>
      </c>
      <c r="H1557" s="13">
        <f t="shared" si="377"/>
        <v>0</v>
      </c>
      <c r="I1557" s="16">
        <v>39308</v>
      </c>
      <c r="J1557" s="16">
        <v>14858</v>
      </c>
      <c r="K1557" s="16">
        <v>24451</v>
      </c>
      <c r="L1557" s="17">
        <f t="shared" si="378"/>
        <v>0.37798921339167602</v>
      </c>
      <c r="M1557" s="17">
        <f t="shared" si="371"/>
        <v>3.7095667774787566E-2</v>
      </c>
      <c r="N1557" s="16">
        <f t="shared" si="373"/>
        <v>41833.571428571428</v>
      </c>
      <c r="O1557" s="16">
        <f t="shared" si="379"/>
        <v>45464.214285714283</v>
      </c>
      <c r="P1557" s="18">
        <f t="shared" si="380"/>
        <v>0.86459208891137307</v>
      </c>
      <c r="Q1557" s="16"/>
      <c r="R1557" s="16"/>
      <c r="S1557" s="16"/>
      <c r="T1557" s="16"/>
      <c r="U1557" s="16"/>
      <c r="V1557" s="16"/>
      <c r="W1557" s="16"/>
      <c r="X1557" s="13" t="s">
        <v>122</v>
      </c>
      <c r="Y1557" s="13"/>
      <c r="Z1557" s="12">
        <v>3.55572</v>
      </c>
      <c r="AA1557" s="17">
        <f t="shared" si="372"/>
        <v>2.2567503205715331</v>
      </c>
      <c r="AB1557" s="12">
        <f t="shared" si="374"/>
        <v>1.6667957142857144</v>
      </c>
      <c r="AC1557" s="12">
        <f t="shared" si="381"/>
        <v>0.48561000000000004</v>
      </c>
      <c r="AD1557" s="18">
        <f t="shared" si="382"/>
        <v>3.4323751864370879</v>
      </c>
      <c r="AE1557" s="13" t="s">
        <v>114</v>
      </c>
      <c r="AF1557" s="19">
        <f t="shared" si="383"/>
        <v>16874.75</v>
      </c>
      <c r="AG1557" s="20">
        <f t="shared" si="384"/>
        <v>0.8804871183276789</v>
      </c>
      <c r="AH1557" s="20">
        <f t="shared" si="385"/>
        <v>7.3221721134243518</v>
      </c>
      <c r="AI1557" s="13" t="s">
        <v>51</v>
      </c>
      <c r="AJ1557" s="13" t="s">
        <v>113</v>
      </c>
      <c r="AK1557" s="13" t="s">
        <v>52</v>
      </c>
      <c r="AL1557" s="13" t="s">
        <v>115</v>
      </c>
      <c r="AM1557" s="13" t="s">
        <v>116</v>
      </c>
      <c r="AN1557" s="12">
        <v>3.55572</v>
      </c>
      <c r="AO1557" s="12">
        <v>1.5480000000000001E-2</v>
      </c>
      <c r="AP1557" s="12">
        <v>2.6574900000000001</v>
      </c>
      <c r="AQ1557" s="12">
        <v>4.8534899999999999</v>
      </c>
      <c r="AR1557" s="12"/>
      <c r="AS1557" s="13" t="s">
        <v>54</v>
      </c>
    </row>
    <row r="1558" spans="1:45" ht="21" customHeight="1">
      <c r="A1558" s="15">
        <v>45311</v>
      </c>
      <c r="B1558" s="13" t="s">
        <v>112</v>
      </c>
      <c r="C1558" s="13" t="s">
        <v>113</v>
      </c>
      <c r="D1558" s="15">
        <v>45329</v>
      </c>
      <c r="E1558" s="13">
        <f t="shared" si="375"/>
        <v>-18</v>
      </c>
      <c r="F1558" s="13" t="str">
        <f t="shared" si="370"/>
        <v>개봉전</v>
      </c>
      <c r="G1558" s="13" t="str">
        <f t="shared" si="376"/>
        <v>토</v>
      </c>
      <c r="H1558" s="13">
        <f t="shared" si="377"/>
        <v>1</v>
      </c>
      <c r="I1558" s="16">
        <v>40488</v>
      </c>
      <c r="J1558" s="16">
        <v>19768</v>
      </c>
      <c r="K1558" s="16">
        <v>20720</v>
      </c>
      <c r="L1558" s="17">
        <f t="shared" si="378"/>
        <v>0.48824343015214383</v>
      </c>
      <c r="M1558" s="17">
        <f t="shared" si="371"/>
        <v>3.0019334486618421E-2</v>
      </c>
      <c r="N1558" s="16">
        <f t="shared" si="373"/>
        <v>40428.142857142855</v>
      </c>
      <c r="O1558" s="16">
        <f t="shared" si="379"/>
        <v>45444.571428571428</v>
      </c>
      <c r="P1558" s="18">
        <f t="shared" si="380"/>
        <v>0.89093149582536968</v>
      </c>
      <c r="Q1558" s="16"/>
      <c r="R1558" s="16"/>
      <c r="S1558" s="16"/>
      <c r="T1558" s="16"/>
      <c r="U1558" s="16"/>
      <c r="V1558" s="16"/>
      <c r="W1558" s="16"/>
      <c r="X1558" s="13" t="s">
        <v>122</v>
      </c>
      <c r="Y1558" s="13"/>
      <c r="Z1558" s="12">
        <v>4.1550500000000001</v>
      </c>
      <c r="AA1558" s="17">
        <f t="shared" si="372"/>
        <v>0.1685537668882815</v>
      </c>
      <c r="AB1558" s="12">
        <f t="shared" si="374"/>
        <v>2.0502000000000002</v>
      </c>
      <c r="AC1558" s="12">
        <f t="shared" si="381"/>
        <v>0.60756714285714286</v>
      </c>
      <c r="AD1558" s="18">
        <f t="shared" si="382"/>
        <v>3.3744418606291608</v>
      </c>
      <c r="AE1558" s="13" t="s">
        <v>114</v>
      </c>
      <c r="AF1558" s="19">
        <f t="shared" si="383"/>
        <v>30367</v>
      </c>
      <c r="AG1558" s="20">
        <f t="shared" si="384"/>
        <v>0.65096980274640237</v>
      </c>
      <c r="AH1558" s="20">
        <f t="shared" si="385"/>
        <v>6.8388326275520406</v>
      </c>
      <c r="AI1558" s="13" t="s">
        <v>51</v>
      </c>
      <c r="AJ1558" s="13" t="s">
        <v>113</v>
      </c>
      <c r="AK1558" s="13" t="s">
        <v>52</v>
      </c>
      <c r="AL1558" s="13" t="s">
        <v>115</v>
      </c>
      <c r="AM1558" s="13" t="s">
        <v>116</v>
      </c>
      <c r="AN1558" s="12">
        <v>4.1550500000000001</v>
      </c>
      <c r="AO1558" s="12">
        <v>7.7400000000000004E-3</v>
      </c>
      <c r="AP1558" s="12">
        <v>2.42055</v>
      </c>
      <c r="AQ1558" s="12">
        <v>5.0114599999999996</v>
      </c>
      <c r="AR1558" s="12"/>
      <c r="AS1558" s="13" t="s">
        <v>54</v>
      </c>
    </row>
    <row r="1559" spans="1:45" ht="21" customHeight="1">
      <c r="A1559" s="15">
        <v>45312</v>
      </c>
      <c r="B1559" s="13" t="s">
        <v>112</v>
      </c>
      <c r="C1559" s="13" t="s">
        <v>113</v>
      </c>
      <c r="D1559" s="15">
        <v>45329</v>
      </c>
      <c r="E1559" s="13">
        <f t="shared" si="375"/>
        <v>-17</v>
      </c>
      <c r="F1559" s="13" t="str">
        <f t="shared" si="370"/>
        <v>개봉전</v>
      </c>
      <c r="G1559" s="13" t="str">
        <f t="shared" si="376"/>
        <v>일</v>
      </c>
      <c r="H1559" s="13">
        <f t="shared" si="377"/>
        <v>1</v>
      </c>
      <c r="I1559" s="16">
        <v>45392</v>
      </c>
      <c r="J1559" s="16">
        <v>24350</v>
      </c>
      <c r="K1559" s="16">
        <v>21042</v>
      </c>
      <c r="L1559" s="17">
        <f t="shared" si="378"/>
        <v>0.53643813887909764</v>
      </c>
      <c r="M1559" s="17">
        <f t="shared" si="371"/>
        <v>0.12112230784429956</v>
      </c>
      <c r="N1559" s="16">
        <f t="shared" si="373"/>
        <v>39953.714285714283</v>
      </c>
      <c r="O1559" s="16">
        <f t="shared" si="379"/>
        <v>44955.071428571428</v>
      </c>
      <c r="P1559" s="18">
        <f t="shared" si="380"/>
        <v>1.0097192276097882</v>
      </c>
      <c r="Q1559" s="16"/>
      <c r="R1559" s="16"/>
      <c r="S1559" s="16"/>
      <c r="T1559" s="16"/>
      <c r="U1559" s="16"/>
      <c r="V1559" s="16"/>
      <c r="W1559" s="16"/>
      <c r="X1559" s="13" t="s">
        <v>122</v>
      </c>
      <c r="Y1559" s="13"/>
      <c r="Z1559" s="12">
        <v>1.7221</v>
      </c>
      <c r="AA1559" s="17">
        <f t="shared" si="372"/>
        <v>-0.58554048687741433</v>
      </c>
      <c r="AB1559" s="12">
        <f t="shared" si="374"/>
        <v>2.0274114285714284</v>
      </c>
      <c r="AC1559" s="12">
        <f t="shared" si="381"/>
        <v>0.75197964285714292</v>
      </c>
      <c r="AD1559" s="18">
        <f t="shared" si="382"/>
        <v>2.6960988210642096</v>
      </c>
      <c r="AE1559" s="13" t="s">
        <v>114</v>
      </c>
      <c r="AF1559" s="19">
        <f t="shared" si="383"/>
        <v>34647.25</v>
      </c>
      <c r="AG1559" s="20">
        <f t="shared" si="384"/>
        <v>0.70279748031950584</v>
      </c>
      <c r="AH1559" s="20">
        <f t="shared" si="385"/>
        <v>2.2900885899741774</v>
      </c>
      <c r="AI1559" s="13" t="s">
        <v>51</v>
      </c>
      <c r="AJ1559" s="13" t="s">
        <v>113</v>
      </c>
      <c r="AK1559" s="13" t="s">
        <v>52</v>
      </c>
      <c r="AL1559" s="13" t="s">
        <v>115</v>
      </c>
      <c r="AM1559" s="13" t="s">
        <v>116</v>
      </c>
      <c r="AN1559" s="12">
        <v>1.7221</v>
      </c>
      <c r="AO1559" s="12">
        <v>1.0840000000000001E-2</v>
      </c>
      <c r="AP1559" s="12">
        <v>2.4794</v>
      </c>
      <c r="AQ1559" s="12">
        <v>5.5705200000000001</v>
      </c>
      <c r="AR1559" s="12"/>
      <c r="AS1559" s="13" t="s">
        <v>54</v>
      </c>
    </row>
    <row r="1560" spans="1:45" ht="21" customHeight="1">
      <c r="A1560" s="15">
        <v>45313</v>
      </c>
      <c r="B1560" s="13" t="s">
        <v>112</v>
      </c>
      <c r="C1560" s="13" t="s">
        <v>113</v>
      </c>
      <c r="D1560" s="15">
        <v>45329</v>
      </c>
      <c r="E1560" s="13">
        <f t="shared" si="375"/>
        <v>-16</v>
      </c>
      <c r="F1560" s="13" t="str">
        <f t="shared" si="370"/>
        <v>개봉전</v>
      </c>
      <c r="G1560" s="13" t="str">
        <f t="shared" si="376"/>
        <v>월</v>
      </c>
      <c r="H1560" s="13">
        <f t="shared" si="377"/>
        <v>0</v>
      </c>
      <c r="I1560" s="16">
        <v>38056</v>
      </c>
      <c r="J1560" s="16">
        <v>13650</v>
      </c>
      <c r="K1560" s="16">
        <v>24406</v>
      </c>
      <c r="L1560" s="17">
        <f t="shared" si="378"/>
        <v>0.35868194240067269</v>
      </c>
      <c r="M1560" s="17">
        <f t="shared" si="371"/>
        <v>-0.16161438138879103</v>
      </c>
      <c r="N1560" s="16">
        <f t="shared" si="373"/>
        <v>39873.714285714283</v>
      </c>
      <c r="O1560" s="16">
        <f t="shared" si="379"/>
        <v>44406.571428571428</v>
      </c>
      <c r="P1560" s="18">
        <f t="shared" si="380"/>
        <v>0.8569902781441614</v>
      </c>
      <c r="Q1560" s="16"/>
      <c r="R1560" s="16"/>
      <c r="S1560" s="16"/>
      <c r="T1560" s="16"/>
      <c r="U1560" s="16"/>
      <c r="V1560" s="16"/>
      <c r="W1560" s="16"/>
      <c r="X1560" s="13" t="s">
        <v>122</v>
      </c>
      <c r="Y1560" s="13"/>
      <c r="Z1560" s="12">
        <v>2.6776300000000002</v>
      </c>
      <c r="AA1560" s="17">
        <f t="shared" si="372"/>
        <v>0.55486324835956125</v>
      </c>
      <c r="AB1560" s="12">
        <f t="shared" si="374"/>
        <v>2.1654642857142856</v>
      </c>
      <c r="AC1560" s="12">
        <f t="shared" si="381"/>
        <v>0.80972250000000012</v>
      </c>
      <c r="AD1560" s="18">
        <f t="shared" si="382"/>
        <v>2.6743289036852569</v>
      </c>
      <c r="AE1560" s="13" t="s">
        <v>114</v>
      </c>
      <c r="AF1560" s="19">
        <f t="shared" si="383"/>
        <v>25933</v>
      </c>
      <c r="AG1560" s="20">
        <f t="shared" si="384"/>
        <v>0.5263563799020553</v>
      </c>
      <c r="AH1560" s="20">
        <f t="shared" si="385"/>
        <v>3.3068489513382668</v>
      </c>
      <c r="AI1560" s="13" t="s">
        <v>51</v>
      </c>
      <c r="AJ1560" s="13" t="s">
        <v>113</v>
      </c>
      <c r="AK1560" s="13" t="s">
        <v>52</v>
      </c>
      <c r="AL1560" s="13" t="s">
        <v>115</v>
      </c>
      <c r="AM1560" s="13" t="s">
        <v>116</v>
      </c>
      <c r="AN1560" s="12">
        <v>2.6776300000000002</v>
      </c>
      <c r="AO1560" s="12">
        <v>1.238E-2</v>
      </c>
      <c r="AP1560" s="12">
        <v>2.6745299999999999</v>
      </c>
      <c r="AQ1560" s="12">
        <v>4.6211900000000004</v>
      </c>
      <c r="AR1560" s="12"/>
      <c r="AS1560" s="13" t="s">
        <v>54</v>
      </c>
    </row>
    <row r="1561" spans="1:45" ht="21" customHeight="1">
      <c r="A1561" s="15">
        <v>45314</v>
      </c>
      <c r="B1561" s="13" t="s">
        <v>112</v>
      </c>
      <c r="C1561" s="13" t="s">
        <v>113</v>
      </c>
      <c r="D1561" s="15">
        <v>45329</v>
      </c>
      <c r="E1561" s="13">
        <f t="shared" si="375"/>
        <v>-15</v>
      </c>
      <c r="F1561" s="13" t="str">
        <f t="shared" si="370"/>
        <v>개봉전</v>
      </c>
      <c r="G1561" s="13" t="str">
        <f t="shared" si="376"/>
        <v>화</v>
      </c>
      <c r="H1561" s="13">
        <f t="shared" si="377"/>
        <v>0</v>
      </c>
      <c r="I1561" s="16">
        <v>36348</v>
      </c>
      <c r="J1561" s="16">
        <v>12803</v>
      </c>
      <c r="K1561" s="16">
        <v>23544</v>
      </c>
      <c r="L1561" s="17">
        <f t="shared" si="378"/>
        <v>0.35223396060305934</v>
      </c>
      <c r="M1561" s="17">
        <f t="shared" si="371"/>
        <v>-4.4881227664494427E-2</v>
      </c>
      <c r="N1561" s="16">
        <f t="shared" si="373"/>
        <v>39541.714285714283</v>
      </c>
      <c r="O1561" s="16">
        <f t="shared" si="379"/>
        <v>43947.714285714283</v>
      </c>
      <c r="P1561" s="18">
        <f t="shared" si="380"/>
        <v>0.82707373047192445</v>
      </c>
      <c r="Q1561" s="16">
        <v>2</v>
      </c>
      <c r="R1561" s="16">
        <v>3</v>
      </c>
      <c r="S1561" s="16">
        <v>953</v>
      </c>
      <c r="T1561" s="16">
        <v>8577000</v>
      </c>
      <c r="U1561" s="16">
        <v>953</v>
      </c>
      <c r="V1561" s="16">
        <v>953</v>
      </c>
      <c r="W1561" s="16">
        <v>13</v>
      </c>
      <c r="X1561" s="13" t="s">
        <v>122</v>
      </c>
      <c r="Y1561" s="13" t="s">
        <v>123</v>
      </c>
      <c r="Z1561" s="12">
        <v>6.4656500000000001</v>
      </c>
      <c r="AA1561" s="17">
        <f t="shared" si="372"/>
        <v>1.4146913501865455</v>
      </c>
      <c r="AB1561" s="12">
        <f t="shared" si="374"/>
        <v>2.9344842857142859</v>
      </c>
      <c r="AC1561" s="12">
        <f t="shared" si="381"/>
        <v>0.90242107142857164</v>
      </c>
      <c r="AD1561" s="18">
        <f t="shared" si="382"/>
        <v>3.2517905206589095</v>
      </c>
      <c r="AE1561" s="13" t="s">
        <v>114</v>
      </c>
      <c r="AF1561" s="19">
        <f t="shared" si="383"/>
        <v>14133</v>
      </c>
      <c r="AG1561" s="20">
        <f t="shared" si="384"/>
        <v>0.90589400693412581</v>
      </c>
      <c r="AH1561" s="20">
        <f t="shared" si="385"/>
        <v>7.164781724084297</v>
      </c>
      <c r="AI1561" s="13" t="s">
        <v>51</v>
      </c>
      <c r="AJ1561" s="13" t="s">
        <v>113</v>
      </c>
      <c r="AK1561" s="13" t="s">
        <v>52</v>
      </c>
      <c r="AL1561" s="13" t="s">
        <v>115</v>
      </c>
      <c r="AM1561" s="13" t="s">
        <v>116</v>
      </c>
      <c r="AN1561" s="12">
        <v>6.4656500000000001</v>
      </c>
      <c r="AO1561" s="12">
        <v>0.10221</v>
      </c>
      <c r="AP1561" s="12">
        <v>2.6435599999999999</v>
      </c>
      <c r="AQ1561" s="12">
        <v>4.3068200000000001</v>
      </c>
      <c r="AR1561" s="12"/>
      <c r="AS1561" s="13" t="s">
        <v>54</v>
      </c>
    </row>
    <row r="1562" spans="1:45" ht="21" customHeight="1">
      <c r="A1562" s="15">
        <v>45315</v>
      </c>
      <c r="B1562" s="13" t="s">
        <v>112</v>
      </c>
      <c r="C1562" s="13" t="s">
        <v>113</v>
      </c>
      <c r="D1562" s="15">
        <v>45329</v>
      </c>
      <c r="E1562" s="13">
        <f t="shared" si="375"/>
        <v>-14</v>
      </c>
      <c r="F1562" s="13" t="str">
        <f t="shared" si="370"/>
        <v>개봉전</v>
      </c>
      <c r="G1562" s="13" t="str">
        <f t="shared" si="376"/>
        <v>수</v>
      </c>
      <c r="H1562" s="13">
        <f t="shared" si="377"/>
        <v>0</v>
      </c>
      <c r="I1562" s="16">
        <v>35973</v>
      </c>
      <c r="J1562" s="16">
        <v>12145</v>
      </c>
      <c r="K1562" s="16">
        <v>23828</v>
      </c>
      <c r="L1562" s="17">
        <f t="shared" si="378"/>
        <v>0.33761432185250051</v>
      </c>
      <c r="M1562" s="17">
        <f t="shared" si="371"/>
        <v>-1.0316936282601552E-2</v>
      </c>
      <c r="N1562" s="16">
        <f t="shared" si="373"/>
        <v>39066.714285714283</v>
      </c>
      <c r="O1562" s="16">
        <f t="shared" si="379"/>
        <v>43760.5</v>
      </c>
      <c r="P1562" s="18">
        <f t="shared" si="380"/>
        <v>0.82204270974966009</v>
      </c>
      <c r="Q1562" s="16"/>
      <c r="R1562" s="16"/>
      <c r="S1562" s="16"/>
      <c r="T1562" s="16"/>
      <c r="U1562" s="16"/>
      <c r="V1562" s="16"/>
      <c r="W1562" s="16"/>
      <c r="X1562" s="13" t="s">
        <v>122</v>
      </c>
      <c r="Y1562" s="13"/>
      <c r="Z1562" s="12">
        <v>9.6233599999999999</v>
      </c>
      <c r="AA1562" s="17">
        <f t="shared" si="372"/>
        <v>0.48838245188032126</v>
      </c>
      <c r="AB1562" s="12">
        <f t="shared" si="374"/>
        <v>4.1844728571428567</v>
      </c>
      <c r="AC1562" s="12">
        <f t="shared" si="381"/>
        <v>1.1305717857142858</v>
      </c>
      <c r="AD1562" s="18">
        <f t="shared" si="382"/>
        <v>3.7012004987362581</v>
      </c>
      <c r="AE1562" s="13" t="s">
        <v>114</v>
      </c>
      <c r="AF1562" s="19">
        <f t="shared" si="383"/>
        <v>13975.5</v>
      </c>
      <c r="AG1562" s="20">
        <f t="shared" si="384"/>
        <v>0.86902078637615832</v>
      </c>
      <c r="AH1562" s="20">
        <f t="shared" si="385"/>
        <v>8.5119407025711702</v>
      </c>
      <c r="AI1562" s="13" t="s">
        <v>51</v>
      </c>
      <c r="AJ1562" s="13" t="s">
        <v>113</v>
      </c>
      <c r="AK1562" s="13" t="s">
        <v>52</v>
      </c>
      <c r="AL1562" s="13" t="s">
        <v>115</v>
      </c>
      <c r="AM1562" s="13" t="s">
        <v>116</v>
      </c>
      <c r="AN1562" s="12">
        <v>9.6233599999999999</v>
      </c>
      <c r="AO1562" s="12">
        <v>0.30663000000000001</v>
      </c>
      <c r="AP1562" s="12">
        <v>2.6048399999999998</v>
      </c>
      <c r="AQ1562" s="12">
        <v>4.3192000000000004</v>
      </c>
      <c r="AR1562" s="12"/>
      <c r="AS1562" s="13" t="s">
        <v>54</v>
      </c>
    </row>
    <row r="1563" spans="1:45" ht="21" customHeight="1">
      <c r="A1563" s="15">
        <v>45316</v>
      </c>
      <c r="B1563" s="13" t="s">
        <v>112</v>
      </c>
      <c r="C1563" s="13" t="s">
        <v>113</v>
      </c>
      <c r="D1563" s="15">
        <v>45329</v>
      </c>
      <c r="E1563" s="13">
        <f t="shared" si="375"/>
        <v>-13</v>
      </c>
      <c r="F1563" s="13" t="str">
        <f t="shared" si="370"/>
        <v>개봉전</v>
      </c>
      <c r="G1563" s="13" t="str">
        <f t="shared" si="376"/>
        <v>목</v>
      </c>
      <c r="H1563" s="13">
        <f t="shared" si="377"/>
        <v>0</v>
      </c>
      <c r="I1563" s="16">
        <v>38776</v>
      </c>
      <c r="J1563" s="16">
        <v>14136</v>
      </c>
      <c r="K1563" s="16">
        <v>24640</v>
      </c>
      <c r="L1563" s="17">
        <f t="shared" si="378"/>
        <v>0.36455539508974621</v>
      </c>
      <c r="M1563" s="17">
        <f t="shared" si="371"/>
        <v>7.7919550774191659E-2</v>
      </c>
      <c r="N1563" s="16">
        <f t="shared" si="373"/>
        <v>39191.571428571428</v>
      </c>
      <c r="O1563" s="16">
        <f t="shared" si="379"/>
        <v>43521.75</v>
      </c>
      <c r="P1563" s="18">
        <f t="shared" si="380"/>
        <v>0.89095682044035451</v>
      </c>
      <c r="Q1563" s="16">
        <v>1</v>
      </c>
      <c r="R1563" s="16">
        <v>1</v>
      </c>
      <c r="S1563" s="16">
        <v>255</v>
      </c>
      <c r="T1563" s="16">
        <v>1494000</v>
      </c>
      <c r="U1563" s="16">
        <v>166</v>
      </c>
      <c r="V1563" s="16">
        <v>1119</v>
      </c>
      <c r="W1563" s="16">
        <v>41</v>
      </c>
      <c r="X1563" s="13" t="s">
        <v>122</v>
      </c>
      <c r="Y1563" s="13" t="s">
        <v>123</v>
      </c>
      <c r="Z1563" s="12">
        <v>8.5594300000000008</v>
      </c>
      <c r="AA1563" s="17">
        <f t="shared" si="372"/>
        <v>-0.11055701958567477</v>
      </c>
      <c r="AB1563" s="12">
        <f t="shared" si="374"/>
        <v>5.2512771428571421</v>
      </c>
      <c r="AC1563" s="12">
        <f t="shared" si="381"/>
        <v>1.4711660714285715</v>
      </c>
      <c r="AD1563" s="18">
        <f t="shared" si="382"/>
        <v>3.569465912001291</v>
      </c>
      <c r="AE1563" s="13" t="s">
        <v>114</v>
      </c>
      <c r="AF1563" s="19">
        <f t="shared" si="383"/>
        <v>14507.25</v>
      </c>
      <c r="AG1563" s="20">
        <f t="shared" si="384"/>
        <v>0.97440934705061266</v>
      </c>
      <c r="AH1563" s="20">
        <f t="shared" si="385"/>
        <v>5.8181262919477144</v>
      </c>
      <c r="AI1563" s="13" t="s">
        <v>51</v>
      </c>
      <c r="AJ1563" s="13" t="s">
        <v>113</v>
      </c>
      <c r="AK1563" s="13" t="s">
        <v>52</v>
      </c>
      <c r="AL1563" s="13" t="s">
        <v>115</v>
      </c>
      <c r="AM1563" s="13" t="s">
        <v>116</v>
      </c>
      <c r="AN1563" s="12">
        <v>8.5594300000000008</v>
      </c>
      <c r="AO1563" s="12">
        <v>0.16569999999999999</v>
      </c>
      <c r="AP1563" s="12">
        <v>2.7364799999999998</v>
      </c>
      <c r="AQ1563" s="12">
        <v>4.0342500000000001</v>
      </c>
      <c r="AR1563" s="12"/>
      <c r="AS1563" s="13" t="s">
        <v>54</v>
      </c>
    </row>
    <row r="1564" spans="1:45" ht="21" customHeight="1">
      <c r="A1564" s="15">
        <v>45317</v>
      </c>
      <c r="B1564" s="13" t="s">
        <v>112</v>
      </c>
      <c r="C1564" s="13" t="s">
        <v>113</v>
      </c>
      <c r="D1564" s="15">
        <v>45329</v>
      </c>
      <c r="E1564" s="13">
        <f t="shared" si="375"/>
        <v>-12</v>
      </c>
      <c r="F1564" s="13" t="str">
        <f t="shared" si="370"/>
        <v>개봉전</v>
      </c>
      <c r="G1564" s="13" t="str">
        <f t="shared" si="376"/>
        <v>금</v>
      </c>
      <c r="H1564" s="13">
        <f t="shared" si="377"/>
        <v>0</v>
      </c>
      <c r="I1564" s="16">
        <v>42763</v>
      </c>
      <c r="J1564" s="16">
        <v>17542</v>
      </c>
      <c r="K1564" s="16">
        <v>25221</v>
      </c>
      <c r="L1564" s="17">
        <f t="shared" si="378"/>
        <v>0.41021443771484695</v>
      </c>
      <c r="M1564" s="17">
        <f t="shared" si="371"/>
        <v>0.10282133278316485</v>
      </c>
      <c r="N1564" s="16">
        <f t="shared" si="373"/>
        <v>39685.142857142855</v>
      </c>
      <c r="O1564" s="16">
        <f t="shared" si="379"/>
        <v>43366.357142857145</v>
      </c>
      <c r="P1564" s="18">
        <f t="shared" si="380"/>
        <v>0.98608697657334765</v>
      </c>
      <c r="Q1564" s="16"/>
      <c r="R1564" s="16"/>
      <c r="S1564" s="16"/>
      <c r="T1564" s="16"/>
      <c r="U1564" s="16"/>
      <c r="V1564" s="16"/>
      <c r="W1564" s="16"/>
      <c r="X1564" s="13" t="s">
        <v>122</v>
      </c>
      <c r="Y1564" s="13"/>
      <c r="Z1564" s="12">
        <v>9.7875200000000007</v>
      </c>
      <c r="AA1564" s="17">
        <f t="shared" si="372"/>
        <v>0.14347801197042331</v>
      </c>
      <c r="AB1564" s="12">
        <f t="shared" si="374"/>
        <v>6.1415342857142861</v>
      </c>
      <c r="AC1564" s="12">
        <f t="shared" si="381"/>
        <v>1.7726014285714287</v>
      </c>
      <c r="AD1564" s="18">
        <f t="shared" si="382"/>
        <v>3.4647011938063588</v>
      </c>
      <c r="AE1564" s="13" t="s">
        <v>114</v>
      </c>
      <c r="AF1564" s="19">
        <f t="shared" si="383"/>
        <v>16979.75</v>
      </c>
      <c r="AG1564" s="20">
        <f t="shared" si="384"/>
        <v>1.0331129728058424</v>
      </c>
      <c r="AH1564" s="20">
        <f t="shared" si="385"/>
        <v>5.5215570980826403</v>
      </c>
      <c r="AI1564" s="13" t="s">
        <v>51</v>
      </c>
      <c r="AJ1564" s="13" t="s">
        <v>113</v>
      </c>
      <c r="AK1564" s="13" t="s">
        <v>52</v>
      </c>
      <c r="AL1564" s="13" t="s">
        <v>115</v>
      </c>
      <c r="AM1564" s="13" t="s">
        <v>116</v>
      </c>
      <c r="AN1564" s="12">
        <v>9.7875200000000007</v>
      </c>
      <c r="AO1564" s="12">
        <v>0.16569999999999999</v>
      </c>
      <c r="AP1564" s="12">
        <v>2.58935</v>
      </c>
      <c r="AQ1564" s="12">
        <v>4.8751699999999998</v>
      </c>
      <c r="AR1564" s="12"/>
      <c r="AS1564" s="13" t="s">
        <v>54</v>
      </c>
    </row>
    <row r="1565" spans="1:45" ht="21" customHeight="1">
      <c r="A1565" s="15">
        <v>45318</v>
      </c>
      <c r="B1565" s="13" t="s">
        <v>112</v>
      </c>
      <c r="C1565" s="13" t="s">
        <v>113</v>
      </c>
      <c r="D1565" s="15">
        <v>45329</v>
      </c>
      <c r="E1565" s="13">
        <f t="shared" si="375"/>
        <v>-11</v>
      </c>
      <c r="F1565" s="13" t="str">
        <f t="shared" ref="F1565:F1628" si="386">IF(E1565&lt;0,"개봉전",IF(E1565=0,"개봉일","개봉후"))</f>
        <v>개봉전</v>
      </c>
      <c r="G1565" s="13" t="str">
        <f t="shared" si="376"/>
        <v>토</v>
      </c>
      <c r="H1565" s="13">
        <f t="shared" si="377"/>
        <v>1</v>
      </c>
      <c r="I1565" s="16">
        <v>52059</v>
      </c>
      <c r="J1565" s="16">
        <v>28910</v>
      </c>
      <c r="K1565" s="16">
        <v>23149</v>
      </c>
      <c r="L1565" s="17">
        <f t="shared" si="378"/>
        <v>0.55533145085383895</v>
      </c>
      <c r="M1565" s="17">
        <f t="shared" si="371"/>
        <v>0.21738418726469133</v>
      </c>
      <c r="N1565" s="16">
        <f t="shared" si="373"/>
        <v>41338.142857142855</v>
      </c>
      <c r="O1565" s="16">
        <f t="shared" si="379"/>
        <v>43193.107142857145</v>
      </c>
      <c r="P1565" s="18">
        <f t="shared" si="380"/>
        <v>1.2052617522471756</v>
      </c>
      <c r="Q1565" s="16"/>
      <c r="R1565" s="16"/>
      <c r="S1565" s="16"/>
      <c r="T1565" s="16"/>
      <c r="U1565" s="16"/>
      <c r="V1565" s="16"/>
      <c r="W1565" s="16"/>
      <c r="X1565" s="13" t="s">
        <v>122</v>
      </c>
      <c r="Y1565" s="13"/>
      <c r="Z1565" s="12">
        <v>13.99677</v>
      </c>
      <c r="AA1565" s="17">
        <f t="shared" si="372"/>
        <v>0.43006297815994232</v>
      </c>
      <c r="AB1565" s="12">
        <f t="shared" si="374"/>
        <v>7.5474942857142855</v>
      </c>
      <c r="AC1565" s="12">
        <f t="shared" si="381"/>
        <v>2.1199989285714289</v>
      </c>
      <c r="AD1565" s="18">
        <f t="shared" si="382"/>
        <v>3.5601406132786111</v>
      </c>
      <c r="AE1565" s="13" t="s">
        <v>114</v>
      </c>
      <c r="AF1565" s="19">
        <f t="shared" si="383"/>
        <v>27373.5</v>
      </c>
      <c r="AG1565" s="20">
        <f t="shared" si="384"/>
        <v>1.0561309295486512</v>
      </c>
      <c r="AH1565" s="20">
        <f t="shared" si="385"/>
        <v>6.6022533367183289</v>
      </c>
      <c r="AI1565" s="13" t="s">
        <v>51</v>
      </c>
      <c r="AJ1565" s="13" t="s">
        <v>113</v>
      </c>
      <c r="AK1565" s="13" t="s">
        <v>52</v>
      </c>
      <c r="AL1565" s="13" t="s">
        <v>115</v>
      </c>
      <c r="AM1565" s="13" t="s">
        <v>116</v>
      </c>
      <c r="AN1565" s="12">
        <v>13.99677</v>
      </c>
      <c r="AO1565" s="12">
        <v>0.36548000000000003</v>
      </c>
      <c r="AP1565" s="12">
        <v>2.7349299999999999</v>
      </c>
      <c r="AQ1565" s="12">
        <v>6.1528200000000002</v>
      </c>
      <c r="AR1565" s="12"/>
      <c r="AS1565" s="13" t="s">
        <v>54</v>
      </c>
    </row>
    <row r="1566" spans="1:45" ht="21" customHeight="1">
      <c r="A1566" s="15">
        <v>45319</v>
      </c>
      <c r="B1566" s="13" t="s">
        <v>112</v>
      </c>
      <c r="C1566" s="13" t="s">
        <v>113</v>
      </c>
      <c r="D1566" s="15">
        <v>45329</v>
      </c>
      <c r="E1566" s="13">
        <f t="shared" si="375"/>
        <v>-10</v>
      </c>
      <c r="F1566" s="13" t="str">
        <f t="shared" si="386"/>
        <v>개봉전</v>
      </c>
      <c r="G1566" s="13" t="str">
        <f t="shared" si="376"/>
        <v>일</v>
      </c>
      <c r="H1566" s="13">
        <f t="shared" si="377"/>
        <v>1</v>
      </c>
      <c r="I1566" s="16">
        <v>50264</v>
      </c>
      <c r="J1566" s="16">
        <v>28276</v>
      </c>
      <c r="K1566" s="16">
        <v>21987</v>
      </c>
      <c r="L1566" s="17">
        <f t="shared" si="378"/>
        <v>0.56254973738659875</v>
      </c>
      <c r="M1566" s="17">
        <f t="shared" si="371"/>
        <v>-3.4480109106974743E-2</v>
      </c>
      <c r="N1566" s="16">
        <f t="shared" si="373"/>
        <v>42034.142857142855</v>
      </c>
      <c r="O1566" s="16">
        <f t="shared" si="379"/>
        <v>42864.714285714283</v>
      </c>
      <c r="P1566" s="18">
        <f t="shared" si="380"/>
        <v>1.1726195038876466</v>
      </c>
      <c r="Q1566" s="16"/>
      <c r="R1566" s="16"/>
      <c r="S1566" s="16"/>
      <c r="T1566" s="16"/>
      <c r="U1566" s="16"/>
      <c r="V1566" s="16"/>
      <c r="W1566" s="16"/>
      <c r="X1566" s="13" t="s">
        <v>122</v>
      </c>
      <c r="Y1566" s="13"/>
      <c r="Z1566" s="12">
        <v>9.2470400000000001</v>
      </c>
      <c r="AA1566" s="17">
        <f t="shared" si="372"/>
        <v>-0.33934472024617102</v>
      </c>
      <c r="AB1566" s="12">
        <f t="shared" si="374"/>
        <v>8.6224857142857143</v>
      </c>
      <c r="AC1566" s="12">
        <f t="shared" si="381"/>
        <v>2.6173950000000006</v>
      </c>
      <c r="AD1566" s="18">
        <f t="shared" si="382"/>
        <v>3.2943005218110804</v>
      </c>
      <c r="AE1566" s="13" t="s">
        <v>114</v>
      </c>
      <c r="AF1566" s="19">
        <f t="shared" si="383"/>
        <v>30938.25</v>
      </c>
      <c r="AG1566" s="20">
        <f t="shared" si="384"/>
        <v>0.91394956081872758</v>
      </c>
      <c r="AH1566" s="20">
        <f t="shared" si="385"/>
        <v>3.5329172707978729</v>
      </c>
      <c r="AI1566" s="13" t="s">
        <v>51</v>
      </c>
      <c r="AJ1566" s="13" t="s">
        <v>113</v>
      </c>
      <c r="AK1566" s="13" t="s">
        <v>52</v>
      </c>
      <c r="AL1566" s="13" t="s">
        <v>115</v>
      </c>
      <c r="AM1566" s="13" t="s">
        <v>116</v>
      </c>
      <c r="AN1566" s="12">
        <v>9.2470400000000001</v>
      </c>
      <c r="AO1566" s="12">
        <v>0.32212000000000002</v>
      </c>
      <c r="AP1566" s="12">
        <v>2.7767400000000002</v>
      </c>
      <c r="AQ1566" s="12">
        <v>5.9375499999999999</v>
      </c>
      <c r="AR1566" s="12"/>
      <c r="AS1566" s="13" t="s">
        <v>54</v>
      </c>
    </row>
    <row r="1567" spans="1:45" ht="21" customHeight="1">
      <c r="A1567" s="15">
        <v>45320</v>
      </c>
      <c r="B1567" s="13" t="s">
        <v>112</v>
      </c>
      <c r="C1567" s="13" t="s">
        <v>113</v>
      </c>
      <c r="D1567" s="15">
        <v>45329</v>
      </c>
      <c r="E1567" s="13">
        <f t="shared" si="375"/>
        <v>-9</v>
      </c>
      <c r="F1567" s="13" t="str">
        <f t="shared" si="386"/>
        <v>개봉전</v>
      </c>
      <c r="G1567" s="13" t="str">
        <f t="shared" si="376"/>
        <v>월</v>
      </c>
      <c r="H1567" s="13">
        <f t="shared" si="377"/>
        <v>0</v>
      </c>
      <c r="I1567" s="16">
        <v>42032</v>
      </c>
      <c r="J1567" s="16">
        <v>16891</v>
      </c>
      <c r="K1567" s="16">
        <v>25140</v>
      </c>
      <c r="L1567" s="17">
        <f t="shared" si="378"/>
        <v>0.4018604872478112</v>
      </c>
      <c r="M1567" s="17">
        <f t="shared" si="371"/>
        <v>-0.16377526659239217</v>
      </c>
      <c r="N1567" s="16">
        <f t="shared" si="373"/>
        <v>42602.142857142855</v>
      </c>
      <c r="O1567" s="16">
        <f t="shared" si="379"/>
        <v>42140.357142857145</v>
      </c>
      <c r="P1567" s="18">
        <f t="shared" si="380"/>
        <v>0.99742866102226402</v>
      </c>
      <c r="Q1567" s="16">
        <v>1</v>
      </c>
      <c r="R1567" s="16">
        <v>1</v>
      </c>
      <c r="S1567" s="16">
        <v>192</v>
      </c>
      <c r="T1567" s="16">
        <v>1728000</v>
      </c>
      <c r="U1567" s="16">
        <v>192</v>
      </c>
      <c r="V1567" s="16">
        <v>1311</v>
      </c>
      <c r="W1567" s="16">
        <v>32</v>
      </c>
      <c r="X1567" s="13" t="s">
        <v>122</v>
      </c>
      <c r="Y1567" s="13" t="s">
        <v>123</v>
      </c>
      <c r="Z1567" s="12">
        <v>9.6945999999999994</v>
      </c>
      <c r="AA1567" s="17">
        <f t="shared" si="372"/>
        <v>4.840035297781764E-2</v>
      </c>
      <c r="AB1567" s="12">
        <f t="shared" si="374"/>
        <v>9.6249099999999999</v>
      </c>
      <c r="AC1567" s="12">
        <f t="shared" si="381"/>
        <v>2.9447703571428572</v>
      </c>
      <c r="AD1567" s="18">
        <f t="shared" si="382"/>
        <v>3.2684755796504628</v>
      </c>
      <c r="AE1567" s="13" t="s">
        <v>114</v>
      </c>
      <c r="AF1567" s="19">
        <f t="shared" si="383"/>
        <v>22172.25</v>
      </c>
      <c r="AG1567" s="20">
        <f t="shared" si="384"/>
        <v>0.76180811600085696</v>
      </c>
      <c r="AH1567" s="20">
        <f t="shared" si="385"/>
        <v>3.2921412620460218</v>
      </c>
      <c r="AI1567" s="13" t="s">
        <v>51</v>
      </c>
      <c r="AJ1567" s="13" t="s">
        <v>113</v>
      </c>
      <c r="AK1567" s="13" t="s">
        <v>52</v>
      </c>
      <c r="AL1567" s="13" t="s">
        <v>115</v>
      </c>
      <c r="AM1567" s="13" t="s">
        <v>116</v>
      </c>
      <c r="AN1567" s="12">
        <v>9.6945999999999994</v>
      </c>
      <c r="AO1567" s="12">
        <v>0.15951000000000001</v>
      </c>
      <c r="AP1567" s="12">
        <v>3.6393399999999998</v>
      </c>
      <c r="AQ1567" s="12">
        <v>5.2220700000000004</v>
      </c>
      <c r="AR1567" s="12"/>
      <c r="AS1567" s="13" t="s">
        <v>54</v>
      </c>
    </row>
    <row r="1568" spans="1:45" ht="21" customHeight="1">
      <c r="A1568" s="15">
        <v>45321</v>
      </c>
      <c r="B1568" s="13" t="s">
        <v>112</v>
      </c>
      <c r="C1568" s="13" t="s">
        <v>113</v>
      </c>
      <c r="D1568" s="15">
        <v>45329</v>
      </c>
      <c r="E1568" s="13">
        <f t="shared" si="375"/>
        <v>-8</v>
      </c>
      <c r="F1568" s="13" t="str">
        <f t="shared" si="386"/>
        <v>개봉전</v>
      </c>
      <c r="G1568" s="13" t="str">
        <f t="shared" si="376"/>
        <v>화</v>
      </c>
      <c r="H1568" s="13">
        <f t="shared" si="377"/>
        <v>0</v>
      </c>
      <c r="I1568" s="16">
        <v>41646</v>
      </c>
      <c r="J1568" s="16">
        <v>16250</v>
      </c>
      <c r="K1568" s="16">
        <v>25396</v>
      </c>
      <c r="L1568" s="17">
        <f t="shared" si="378"/>
        <v>0.39019353599385292</v>
      </c>
      <c r="M1568" s="17">
        <f t="shared" si="371"/>
        <v>-9.1834792539018384E-3</v>
      </c>
      <c r="N1568" s="16">
        <f t="shared" si="373"/>
        <v>43359</v>
      </c>
      <c r="O1568" s="16">
        <f t="shared" si="379"/>
        <v>41139.142857142855</v>
      </c>
      <c r="P1568" s="18">
        <f t="shared" si="380"/>
        <v>1.0123205567169258</v>
      </c>
      <c r="Q1568" s="16">
        <v>1</v>
      </c>
      <c r="R1568" s="16">
        <v>1</v>
      </c>
      <c r="S1568" s="16">
        <v>408</v>
      </c>
      <c r="T1568" s="16">
        <v>3360000</v>
      </c>
      <c r="U1568" s="16">
        <v>336</v>
      </c>
      <c r="V1568" s="16">
        <v>1647</v>
      </c>
      <c r="W1568" s="16">
        <v>28</v>
      </c>
      <c r="X1568" s="13" t="s">
        <v>122</v>
      </c>
      <c r="Y1568" s="13" t="s">
        <v>123</v>
      </c>
      <c r="Z1568" s="12">
        <v>7.5744899999999999</v>
      </c>
      <c r="AA1568" s="17">
        <f t="shared" si="372"/>
        <v>-0.21868978606646994</v>
      </c>
      <c r="AB1568" s="12">
        <f t="shared" si="374"/>
        <v>9.783315714285715</v>
      </c>
      <c r="AC1568" s="12">
        <f t="shared" si="381"/>
        <v>3.2873557142857139</v>
      </c>
      <c r="AD1568" s="18">
        <f t="shared" si="382"/>
        <v>2.97604414142674</v>
      </c>
      <c r="AE1568" s="13" t="s">
        <v>114</v>
      </c>
      <c r="AF1568" s="19">
        <f t="shared" si="383"/>
        <v>13372.75</v>
      </c>
      <c r="AG1568" s="20">
        <f t="shared" si="384"/>
        <v>1.2151576900787049</v>
      </c>
      <c r="AH1568" s="20">
        <f t="shared" si="385"/>
        <v>2.3041285027610123</v>
      </c>
      <c r="AI1568" s="13" t="s">
        <v>51</v>
      </c>
      <c r="AJ1568" s="13" t="s">
        <v>113</v>
      </c>
      <c r="AK1568" s="13" t="s">
        <v>52</v>
      </c>
      <c r="AL1568" s="13" t="s">
        <v>115</v>
      </c>
      <c r="AM1568" s="13" t="s">
        <v>116</v>
      </c>
      <c r="AN1568" s="12">
        <v>7.5744899999999999</v>
      </c>
      <c r="AO1568" s="12">
        <v>0.17963999999999999</v>
      </c>
      <c r="AP1568" s="12">
        <v>2.95329</v>
      </c>
      <c r="AQ1568" s="12">
        <v>4.8085800000000001</v>
      </c>
      <c r="AR1568" s="12"/>
      <c r="AS1568" s="13" t="s">
        <v>54</v>
      </c>
    </row>
    <row r="1569" spans="1:45" ht="21" customHeight="1">
      <c r="A1569" s="15">
        <v>45322</v>
      </c>
      <c r="B1569" s="13" t="s">
        <v>112</v>
      </c>
      <c r="C1569" s="13" t="s">
        <v>113</v>
      </c>
      <c r="D1569" s="15">
        <v>45329</v>
      </c>
      <c r="E1569" s="13">
        <f t="shared" si="375"/>
        <v>-7</v>
      </c>
      <c r="F1569" s="13" t="str">
        <f t="shared" si="386"/>
        <v>개봉전</v>
      </c>
      <c r="G1569" s="13" t="str">
        <f t="shared" si="376"/>
        <v>수</v>
      </c>
      <c r="H1569" s="13">
        <f t="shared" si="377"/>
        <v>0</v>
      </c>
      <c r="I1569" s="16">
        <v>39820</v>
      </c>
      <c r="J1569" s="16">
        <v>14203</v>
      </c>
      <c r="K1569" s="16">
        <v>25616</v>
      </c>
      <c r="L1569" s="17">
        <f t="shared" si="378"/>
        <v>0.35668006027122051</v>
      </c>
      <c r="M1569" s="17">
        <f t="shared" si="371"/>
        <v>-4.3845747490755427E-2</v>
      </c>
      <c r="N1569" s="16">
        <f t="shared" si="373"/>
        <v>43908.571428571428</v>
      </c>
      <c r="O1569" s="16">
        <f t="shared" si="379"/>
        <v>41224.75</v>
      </c>
      <c r="P1569" s="18">
        <f t="shared" si="380"/>
        <v>0.96592459626801863</v>
      </c>
      <c r="Q1569" s="16"/>
      <c r="R1569" s="16"/>
      <c r="S1569" s="16"/>
      <c r="T1569" s="16"/>
      <c r="U1569" s="16"/>
      <c r="V1569" s="16"/>
      <c r="W1569" s="16"/>
      <c r="X1569" s="13" t="s">
        <v>122</v>
      </c>
      <c r="Y1569" s="13"/>
      <c r="Z1569" s="12">
        <v>6.3138800000000002</v>
      </c>
      <c r="AA1569" s="17">
        <f t="shared" si="372"/>
        <v>-0.16642836679433204</v>
      </c>
      <c r="AB1569" s="12">
        <f t="shared" si="374"/>
        <v>9.3105328571428565</v>
      </c>
      <c r="AC1569" s="12">
        <f t="shared" si="381"/>
        <v>3.5505724999999999</v>
      </c>
      <c r="AD1569" s="18">
        <f t="shared" si="382"/>
        <v>2.6222624258884606</v>
      </c>
      <c r="AE1569" s="13" t="s">
        <v>114</v>
      </c>
      <c r="AF1569" s="19">
        <f t="shared" si="383"/>
        <v>12792.5</v>
      </c>
      <c r="AG1569" s="20">
        <f t="shared" si="384"/>
        <v>1.1102599179206567</v>
      </c>
      <c r="AH1569" s="20">
        <f t="shared" si="385"/>
        <v>1.7782709689775382</v>
      </c>
      <c r="AI1569" s="13" t="s">
        <v>51</v>
      </c>
      <c r="AJ1569" s="13" t="s">
        <v>113</v>
      </c>
      <c r="AK1569" s="13" t="s">
        <v>52</v>
      </c>
      <c r="AL1569" s="13" t="s">
        <v>115</v>
      </c>
      <c r="AM1569" s="13" t="s">
        <v>116</v>
      </c>
      <c r="AN1569" s="12">
        <v>6.3138800000000002</v>
      </c>
      <c r="AO1569" s="12">
        <v>8.0530000000000004E-2</v>
      </c>
      <c r="AP1569" s="12">
        <v>2.6063900000000002</v>
      </c>
      <c r="AQ1569" s="12">
        <v>4.0760699999999996</v>
      </c>
      <c r="AR1569" s="12"/>
      <c r="AS1569" s="13" t="s">
        <v>54</v>
      </c>
    </row>
    <row r="1570" spans="1:45" ht="21" customHeight="1">
      <c r="A1570" s="15">
        <v>45323</v>
      </c>
      <c r="B1570" s="13" t="s">
        <v>112</v>
      </c>
      <c r="C1570" s="13" t="s">
        <v>113</v>
      </c>
      <c r="D1570" s="15">
        <v>45329</v>
      </c>
      <c r="E1570" s="13">
        <f t="shared" si="375"/>
        <v>-6</v>
      </c>
      <c r="F1570" s="13" t="str">
        <f t="shared" si="386"/>
        <v>개봉전</v>
      </c>
      <c r="G1570" s="13" t="str">
        <f t="shared" si="376"/>
        <v>목</v>
      </c>
      <c r="H1570" s="13">
        <f t="shared" si="377"/>
        <v>0</v>
      </c>
      <c r="I1570" s="16">
        <v>34878</v>
      </c>
      <c r="J1570" s="16">
        <v>10192</v>
      </c>
      <c r="K1570" s="16">
        <v>24686</v>
      </c>
      <c r="L1570" s="17">
        <f t="shared" si="378"/>
        <v>0.29221859051551119</v>
      </c>
      <c r="M1570" s="17">
        <f t="shared" si="371"/>
        <v>-0.12410848819688602</v>
      </c>
      <c r="N1570" s="16">
        <f t="shared" si="373"/>
        <v>43351.714285714283</v>
      </c>
      <c r="O1570" s="16">
        <f t="shared" si="379"/>
        <v>41327.535714285717</v>
      </c>
      <c r="P1570" s="18">
        <f t="shared" si="380"/>
        <v>0.8439409560039095</v>
      </c>
      <c r="Q1570" s="16">
        <v>1</v>
      </c>
      <c r="R1570" s="16">
        <v>1</v>
      </c>
      <c r="S1570" s="16">
        <v>200</v>
      </c>
      <c r="T1570" s="16">
        <v>1800000</v>
      </c>
      <c r="U1570" s="16">
        <v>200</v>
      </c>
      <c r="V1570" s="16">
        <v>1847</v>
      </c>
      <c r="W1570" s="16">
        <v>31</v>
      </c>
      <c r="X1570" s="13" t="s">
        <v>124</v>
      </c>
      <c r="Y1570" s="13" t="s">
        <v>123</v>
      </c>
      <c r="Z1570" s="12">
        <v>7.9198399999999998</v>
      </c>
      <c r="AA1570" s="17">
        <f t="shared" si="372"/>
        <v>0.25435389966233113</v>
      </c>
      <c r="AB1570" s="12">
        <f t="shared" si="374"/>
        <v>9.219162857142857</v>
      </c>
      <c r="AC1570" s="12">
        <f t="shared" si="381"/>
        <v>3.7693207142857141</v>
      </c>
      <c r="AD1570" s="18">
        <f t="shared" si="382"/>
        <v>2.4458419847911208</v>
      </c>
      <c r="AE1570" s="13" t="s">
        <v>114</v>
      </c>
      <c r="AF1570" s="19">
        <f t="shared" si="383"/>
        <v>13649.75</v>
      </c>
      <c r="AG1570" s="20">
        <f t="shared" si="384"/>
        <v>0.74668034213080825</v>
      </c>
      <c r="AH1570" s="20">
        <f t="shared" si="385"/>
        <v>2.1011319015608914</v>
      </c>
      <c r="AI1570" s="13" t="s">
        <v>51</v>
      </c>
      <c r="AJ1570" s="13" t="s">
        <v>113</v>
      </c>
      <c r="AK1570" s="13" t="s">
        <v>52</v>
      </c>
      <c r="AL1570" s="13" t="s">
        <v>115</v>
      </c>
      <c r="AM1570" s="13" t="s">
        <v>116</v>
      </c>
      <c r="AN1570" s="12">
        <v>7.9198399999999998</v>
      </c>
      <c r="AO1570" s="12">
        <v>0.14557</v>
      </c>
      <c r="AP1570" s="12">
        <v>2.76125</v>
      </c>
      <c r="AQ1570" s="12">
        <v>4.2618999999999998</v>
      </c>
      <c r="AR1570" s="12"/>
      <c r="AS1570" s="13" t="s">
        <v>54</v>
      </c>
    </row>
    <row r="1571" spans="1:45" ht="21" customHeight="1">
      <c r="A1571" s="15">
        <v>45324</v>
      </c>
      <c r="B1571" s="13" t="s">
        <v>112</v>
      </c>
      <c r="C1571" s="13" t="s">
        <v>113</v>
      </c>
      <c r="D1571" s="15">
        <v>45329</v>
      </c>
      <c r="E1571" s="13">
        <f t="shared" si="375"/>
        <v>-5</v>
      </c>
      <c r="F1571" s="13" t="str">
        <f t="shared" si="386"/>
        <v>개봉전</v>
      </c>
      <c r="G1571" s="13" t="str">
        <f t="shared" si="376"/>
        <v>금</v>
      </c>
      <c r="H1571" s="13">
        <f t="shared" si="377"/>
        <v>0</v>
      </c>
      <c r="I1571" s="16">
        <v>38738</v>
      </c>
      <c r="J1571" s="16">
        <v>12834</v>
      </c>
      <c r="K1571" s="16">
        <v>25904</v>
      </c>
      <c r="L1571" s="17">
        <f t="shared" si="378"/>
        <v>0.33130259693324382</v>
      </c>
      <c r="M1571" s="17">
        <f t="shared" si="371"/>
        <v>0.11067148345662026</v>
      </c>
      <c r="N1571" s="16">
        <f t="shared" si="373"/>
        <v>42776.714285714283</v>
      </c>
      <c r="O1571" s="16">
        <f t="shared" si="379"/>
        <v>41192.178571428572</v>
      </c>
      <c r="P1571" s="18">
        <f t="shared" si="380"/>
        <v>0.94042124848597297</v>
      </c>
      <c r="Q1571" s="16"/>
      <c r="R1571" s="16"/>
      <c r="S1571" s="16"/>
      <c r="T1571" s="16"/>
      <c r="U1571" s="16"/>
      <c r="V1571" s="16"/>
      <c r="W1571" s="16"/>
      <c r="X1571" s="13" t="s">
        <v>124</v>
      </c>
      <c r="Y1571" s="13"/>
      <c r="Z1571" s="12">
        <v>7.6519199999999996</v>
      </c>
      <c r="AA1571" s="17">
        <f t="shared" si="372"/>
        <v>-3.3828966241742253E-2</v>
      </c>
      <c r="AB1571" s="12">
        <f t="shared" si="374"/>
        <v>8.9140771428571419</v>
      </c>
      <c r="AC1571" s="12">
        <f t="shared" si="381"/>
        <v>4.0458117857142852</v>
      </c>
      <c r="AD1571" s="18">
        <f t="shared" si="382"/>
        <v>2.2032851785969494</v>
      </c>
      <c r="AE1571" s="13" t="s">
        <v>114</v>
      </c>
      <c r="AF1571" s="19">
        <f t="shared" si="383"/>
        <v>15914</v>
      </c>
      <c r="AG1571" s="20">
        <f t="shared" si="384"/>
        <v>0.80645972100037699</v>
      </c>
      <c r="AH1571" s="20">
        <f t="shared" si="385"/>
        <v>1.8913188267973415</v>
      </c>
      <c r="AI1571" s="13" t="s">
        <v>51</v>
      </c>
      <c r="AJ1571" s="13" t="s">
        <v>113</v>
      </c>
      <c r="AK1571" s="13" t="s">
        <v>52</v>
      </c>
      <c r="AL1571" s="13" t="s">
        <v>115</v>
      </c>
      <c r="AM1571" s="13" t="s">
        <v>116</v>
      </c>
      <c r="AN1571" s="12">
        <v>7.6519199999999996</v>
      </c>
      <c r="AO1571" s="12">
        <v>8.6720000000000005E-2</v>
      </c>
      <c r="AP1571" s="12">
        <v>2.6249699999999998</v>
      </c>
      <c r="AQ1571" s="12">
        <v>4.5034900000000002</v>
      </c>
      <c r="AR1571" s="12"/>
      <c r="AS1571" s="13" t="s">
        <v>54</v>
      </c>
    </row>
    <row r="1572" spans="1:45" ht="21" customHeight="1">
      <c r="A1572" s="15">
        <v>45325</v>
      </c>
      <c r="B1572" s="13" t="s">
        <v>112</v>
      </c>
      <c r="C1572" s="13" t="s">
        <v>113</v>
      </c>
      <c r="D1572" s="15">
        <v>45329</v>
      </c>
      <c r="E1572" s="13">
        <f t="shared" si="375"/>
        <v>-4</v>
      </c>
      <c r="F1572" s="13" t="str">
        <f t="shared" si="386"/>
        <v>개봉전</v>
      </c>
      <c r="G1572" s="13" t="str">
        <f t="shared" si="376"/>
        <v>토</v>
      </c>
      <c r="H1572" s="13">
        <f t="shared" si="377"/>
        <v>1</v>
      </c>
      <c r="I1572" s="16">
        <v>42374</v>
      </c>
      <c r="J1572" s="16">
        <v>19999</v>
      </c>
      <c r="K1572" s="16">
        <v>22376</v>
      </c>
      <c r="L1572" s="17">
        <f t="shared" si="378"/>
        <v>0.47196394015198001</v>
      </c>
      <c r="M1572" s="17">
        <f t="shared" si="371"/>
        <v>9.3861324797356538E-2</v>
      </c>
      <c r="N1572" s="16">
        <f t="shared" si="373"/>
        <v>41393.142857142855</v>
      </c>
      <c r="O1572" s="16">
        <f t="shared" si="379"/>
        <v>41129.321428571428</v>
      </c>
      <c r="P1572" s="18">
        <f t="shared" si="380"/>
        <v>1.0302625603388615</v>
      </c>
      <c r="Q1572" s="16"/>
      <c r="R1572" s="16"/>
      <c r="S1572" s="16"/>
      <c r="T1572" s="16"/>
      <c r="U1572" s="16"/>
      <c r="V1572" s="16"/>
      <c r="W1572" s="16"/>
      <c r="X1572" s="13" t="s">
        <v>124</v>
      </c>
      <c r="Y1572" s="13"/>
      <c r="Z1572" s="12">
        <v>8.9651800000000001</v>
      </c>
      <c r="AA1572" s="17">
        <f t="shared" si="372"/>
        <v>0.17162489937166114</v>
      </c>
      <c r="AB1572" s="12">
        <f t="shared" si="374"/>
        <v>8.1952785714285721</v>
      </c>
      <c r="AC1572" s="12">
        <f t="shared" si="381"/>
        <v>4.3145042857142855</v>
      </c>
      <c r="AD1572" s="18">
        <f t="shared" si="382"/>
        <v>1.8994716492839936</v>
      </c>
      <c r="AE1572" s="13" t="s">
        <v>114</v>
      </c>
      <c r="AF1572" s="19">
        <f t="shared" si="383"/>
        <v>25067</v>
      </c>
      <c r="AG1572" s="20">
        <f t="shared" si="384"/>
        <v>0.79782183747556545</v>
      </c>
      <c r="AH1572" s="20">
        <f t="shared" si="385"/>
        <v>2.0779165823718202</v>
      </c>
      <c r="AI1572" s="13" t="s">
        <v>51</v>
      </c>
      <c r="AJ1572" s="13" t="s">
        <v>113</v>
      </c>
      <c r="AK1572" s="13" t="s">
        <v>52</v>
      </c>
      <c r="AL1572" s="13" t="s">
        <v>115</v>
      </c>
      <c r="AM1572" s="13" t="s">
        <v>116</v>
      </c>
      <c r="AN1572" s="12">
        <v>8.9651800000000001</v>
      </c>
      <c r="AO1572" s="12">
        <v>0.13317999999999999</v>
      </c>
      <c r="AP1572" s="12">
        <v>2.3167900000000001</v>
      </c>
      <c r="AQ1572" s="12">
        <v>4.8550399999999998</v>
      </c>
      <c r="AR1572" s="12"/>
      <c r="AS1572" s="13" t="s">
        <v>54</v>
      </c>
    </row>
    <row r="1573" spans="1:45" ht="21" customHeight="1">
      <c r="A1573" s="15">
        <v>45326</v>
      </c>
      <c r="B1573" s="13" t="s">
        <v>112</v>
      </c>
      <c r="C1573" s="13" t="s">
        <v>113</v>
      </c>
      <c r="D1573" s="15">
        <v>45329</v>
      </c>
      <c r="E1573" s="13">
        <f t="shared" si="375"/>
        <v>-3</v>
      </c>
      <c r="F1573" s="13" t="str">
        <f t="shared" si="386"/>
        <v>개봉전</v>
      </c>
      <c r="G1573" s="13" t="str">
        <f t="shared" si="376"/>
        <v>일</v>
      </c>
      <c r="H1573" s="13">
        <f t="shared" si="377"/>
        <v>1</v>
      </c>
      <c r="I1573" s="16">
        <v>41780</v>
      </c>
      <c r="J1573" s="16">
        <v>19890</v>
      </c>
      <c r="K1573" s="16">
        <v>21889</v>
      </c>
      <c r="L1573" s="17">
        <f t="shared" si="378"/>
        <v>0.47606510292005744</v>
      </c>
      <c r="M1573" s="17">
        <f t="shared" si="371"/>
        <v>-1.4018029924010023E-2</v>
      </c>
      <c r="N1573" s="16">
        <f t="shared" si="373"/>
        <v>40181.142857142855</v>
      </c>
      <c r="O1573" s="16">
        <f t="shared" si="379"/>
        <v>40991.678571428572</v>
      </c>
      <c r="P1573" s="18">
        <f t="shared" si="380"/>
        <v>1.0192312551240801</v>
      </c>
      <c r="Q1573" s="16"/>
      <c r="R1573" s="16"/>
      <c r="S1573" s="16"/>
      <c r="T1573" s="16"/>
      <c r="U1573" s="16"/>
      <c r="V1573" s="16"/>
      <c r="W1573" s="16"/>
      <c r="X1573" s="13" t="s">
        <v>124</v>
      </c>
      <c r="Y1573" s="13"/>
      <c r="Z1573" s="12">
        <v>10.20256</v>
      </c>
      <c r="AA1573" s="17">
        <f t="shared" si="372"/>
        <v>0.13802065323841806</v>
      </c>
      <c r="AB1573" s="12">
        <f t="shared" si="374"/>
        <v>8.3317814285714284</v>
      </c>
      <c r="AC1573" s="12">
        <f t="shared" si="381"/>
        <v>4.6309835714285708</v>
      </c>
      <c r="AD1573" s="18">
        <f t="shared" si="382"/>
        <v>1.7991386279094987</v>
      </c>
      <c r="AE1573" s="13" t="s">
        <v>114</v>
      </c>
      <c r="AF1573" s="19">
        <f t="shared" si="383"/>
        <v>25698.75</v>
      </c>
      <c r="AG1573" s="20">
        <f t="shared" si="384"/>
        <v>0.77396760542827958</v>
      </c>
      <c r="AH1573" s="20">
        <f t="shared" si="385"/>
        <v>2.2031086577257502</v>
      </c>
      <c r="AI1573" s="13" t="s">
        <v>51</v>
      </c>
      <c r="AJ1573" s="13" t="s">
        <v>113</v>
      </c>
      <c r="AK1573" s="13" t="s">
        <v>52</v>
      </c>
      <c r="AL1573" s="13" t="s">
        <v>115</v>
      </c>
      <c r="AM1573" s="13" t="s">
        <v>116</v>
      </c>
      <c r="AN1573" s="12">
        <v>10.20256</v>
      </c>
      <c r="AO1573" s="12">
        <v>8.8270000000000001E-2</v>
      </c>
      <c r="AP1573" s="12">
        <v>2.6636899999999999</v>
      </c>
      <c r="AQ1573" s="12">
        <v>5.6433099999999996</v>
      </c>
      <c r="AR1573" s="12"/>
      <c r="AS1573" s="13" t="s">
        <v>54</v>
      </c>
    </row>
    <row r="1574" spans="1:45" ht="21" customHeight="1">
      <c r="A1574" s="15">
        <v>45327</v>
      </c>
      <c r="B1574" s="13" t="s">
        <v>112</v>
      </c>
      <c r="C1574" s="13" t="s">
        <v>113</v>
      </c>
      <c r="D1574" s="15">
        <v>45329</v>
      </c>
      <c r="E1574" s="13">
        <f t="shared" si="375"/>
        <v>-2</v>
      </c>
      <c r="F1574" s="13" t="str">
        <f t="shared" si="386"/>
        <v>개봉전</v>
      </c>
      <c r="G1574" s="13" t="str">
        <f t="shared" si="376"/>
        <v>월</v>
      </c>
      <c r="H1574" s="13">
        <f t="shared" si="377"/>
        <v>0</v>
      </c>
      <c r="I1574" s="16">
        <v>33184</v>
      </c>
      <c r="J1574" s="16">
        <v>9328</v>
      </c>
      <c r="K1574" s="16">
        <v>23856</v>
      </c>
      <c r="L1574" s="17">
        <f t="shared" si="378"/>
        <v>0.28109932497589202</v>
      </c>
      <c r="M1574" s="17">
        <f t="shared" si="371"/>
        <v>-0.20574437529918621</v>
      </c>
      <c r="N1574" s="16">
        <f t="shared" si="373"/>
        <v>38917.142857142855</v>
      </c>
      <c r="O1574" s="16">
        <f t="shared" si="379"/>
        <v>40923.821428571428</v>
      </c>
      <c r="P1574" s="18">
        <f t="shared" si="380"/>
        <v>0.81087246600172624</v>
      </c>
      <c r="Q1574" s="16">
        <v>2</v>
      </c>
      <c r="R1574" s="16">
        <v>2</v>
      </c>
      <c r="S1574" s="16">
        <v>261</v>
      </c>
      <c r="T1574" s="16">
        <v>800000</v>
      </c>
      <c r="U1574" s="16">
        <v>112</v>
      </c>
      <c r="V1574" s="16">
        <v>1959</v>
      </c>
      <c r="W1574" s="16">
        <v>29</v>
      </c>
      <c r="X1574" s="13" t="s">
        <v>124</v>
      </c>
      <c r="Y1574" s="13" t="s">
        <v>123</v>
      </c>
      <c r="Z1574" s="12">
        <v>13.093909999999999</v>
      </c>
      <c r="AA1574" s="17">
        <f t="shared" si="372"/>
        <v>0.28339455979675687</v>
      </c>
      <c r="AB1574" s="12">
        <f t="shared" si="374"/>
        <v>8.8173971428571427</v>
      </c>
      <c r="AC1574" s="12">
        <f t="shared" si="381"/>
        <v>4.9918764285714285</v>
      </c>
      <c r="AD1574" s="18">
        <f t="shared" si="382"/>
        <v>1.7663492414175201</v>
      </c>
      <c r="AE1574" s="13" t="s">
        <v>114</v>
      </c>
      <c r="AF1574" s="19">
        <f t="shared" si="383"/>
        <v>14352.5</v>
      </c>
      <c r="AG1574" s="20">
        <f t="shared" si="384"/>
        <v>0.6499216164431284</v>
      </c>
      <c r="AH1574" s="20">
        <f t="shared" si="385"/>
        <v>2.6230436965658632</v>
      </c>
      <c r="AI1574" s="13" t="s">
        <v>51</v>
      </c>
      <c r="AJ1574" s="13" t="s">
        <v>113</v>
      </c>
      <c r="AK1574" s="13" t="s">
        <v>52</v>
      </c>
      <c r="AL1574" s="13" t="s">
        <v>115</v>
      </c>
      <c r="AM1574" s="13" t="s">
        <v>116</v>
      </c>
      <c r="AN1574" s="12">
        <v>13.093909999999999</v>
      </c>
      <c r="AO1574" s="12">
        <v>8.6720000000000005E-2</v>
      </c>
      <c r="AP1574" s="12">
        <v>2.9470900000000002</v>
      </c>
      <c r="AQ1574" s="12">
        <v>4.3254000000000001</v>
      </c>
      <c r="AR1574" s="12"/>
      <c r="AS1574" s="13" t="s">
        <v>54</v>
      </c>
    </row>
    <row r="1575" spans="1:45" ht="21" customHeight="1">
      <c r="A1575" s="15">
        <v>45328</v>
      </c>
      <c r="B1575" s="13" t="s">
        <v>112</v>
      </c>
      <c r="C1575" s="13" t="s">
        <v>113</v>
      </c>
      <c r="D1575" s="15">
        <v>45329</v>
      </c>
      <c r="E1575" s="13">
        <f t="shared" si="375"/>
        <v>-1</v>
      </c>
      <c r="F1575" s="13" t="str">
        <f t="shared" si="386"/>
        <v>개봉전</v>
      </c>
      <c r="G1575" s="13" t="str">
        <f t="shared" si="376"/>
        <v>화</v>
      </c>
      <c r="H1575" s="13">
        <f t="shared" si="377"/>
        <v>0</v>
      </c>
      <c r="I1575" s="16">
        <v>36953</v>
      </c>
      <c r="J1575" s="16">
        <v>11858</v>
      </c>
      <c r="K1575" s="16">
        <v>25095</v>
      </c>
      <c r="L1575" s="17">
        <f t="shared" si="378"/>
        <v>0.32089410873271451</v>
      </c>
      <c r="M1575" s="17">
        <f t="shared" si="371"/>
        <v>0.1135788331726133</v>
      </c>
      <c r="N1575" s="16">
        <f t="shared" si="373"/>
        <v>38246.714285714283</v>
      </c>
      <c r="O1575" s="16">
        <f t="shared" si="379"/>
        <v>40761.607142857145</v>
      </c>
      <c r="P1575" s="18">
        <f t="shared" si="380"/>
        <v>0.90656386217773199</v>
      </c>
      <c r="Q1575" s="16">
        <v>2</v>
      </c>
      <c r="R1575" s="16">
        <v>2</v>
      </c>
      <c r="S1575" s="16">
        <v>264</v>
      </c>
      <c r="T1575" s="16">
        <v>1055000</v>
      </c>
      <c r="U1575" s="16">
        <v>150</v>
      </c>
      <c r="V1575" s="16">
        <v>2109</v>
      </c>
      <c r="W1575" s="16">
        <v>32</v>
      </c>
      <c r="X1575" s="13" t="s">
        <v>124</v>
      </c>
      <c r="Y1575" s="13" t="s">
        <v>123</v>
      </c>
      <c r="Z1575" s="12">
        <v>19.612210000000001</v>
      </c>
      <c r="AA1575" s="17">
        <f t="shared" si="372"/>
        <v>0.49781157805422538</v>
      </c>
      <c r="AB1575" s="12">
        <f t="shared" si="374"/>
        <v>10.537071428571428</v>
      </c>
      <c r="AC1575" s="12">
        <f t="shared" si="381"/>
        <v>5.4532110714285711</v>
      </c>
      <c r="AD1575" s="18">
        <f t="shared" si="382"/>
        <v>1.9322691329112711</v>
      </c>
      <c r="AE1575" s="13" t="s">
        <v>114</v>
      </c>
      <c r="AF1575" s="19">
        <f t="shared" si="383"/>
        <v>14052.5</v>
      </c>
      <c r="AG1575" s="20">
        <f t="shared" si="384"/>
        <v>0.84383561643835614</v>
      </c>
      <c r="AH1575" s="20">
        <f t="shared" si="385"/>
        <v>3.5964516581351056</v>
      </c>
      <c r="AI1575" s="13" t="s">
        <v>51</v>
      </c>
      <c r="AJ1575" s="13" t="s">
        <v>113</v>
      </c>
      <c r="AK1575" s="13" t="s">
        <v>52</v>
      </c>
      <c r="AL1575" s="13" t="s">
        <v>115</v>
      </c>
      <c r="AM1575" s="13" t="s">
        <v>116</v>
      </c>
      <c r="AN1575" s="12">
        <v>19.612210000000001</v>
      </c>
      <c r="AO1575" s="12">
        <v>6.8140000000000006E-2</v>
      </c>
      <c r="AP1575" s="12">
        <v>2.7953199999999998</v>
      </c>
      <c r="AQ1575" s="12">
        <v>4.4245099999999997</v>
      </c>
      <c r="AR1575" s="12"/>
      <c r="AS1575" s="13" t="s">
        <v>54</v>
      </c>
    </row>
    <row r="1576" spans="1:45" ht="21" customHeight="1">
      <c r="A1576" s="15">
        <v>45329</v>
      </c>
      <c r="B1576" s="13" t="s">
        <v>112</v>
      </c>
      <c r="C1576" s="13" t="s">
        <v>113</v>
      </c>
      <c r="D1576" s="15">
        <v>45329</v>
      </c>
      <c r="E1576" s="13">
        <f t="shared" si="375"/>
        <v>0</v>
      </c>
      <c r="F1576" s="13" t="str">
        <f t="shared" si="386"/>
        <v>개봉일</v>
      </c>
      <c r="G1576" s="13" t="str">
        <f t="shared" si="376"/>
        <v>수</v>
      </c>
      <c r="H1576" s="13">
        <f t="shared" si="377"/>
        <v>0</v>
      </c>
      <c r="I1576" s="16">
        <v>39442</v>
      </c>
      <c r="J1576" s="16">
        <v>13181</v>
      </c>
      <c r="K1576" s="16">
        <v>26260</v>
      </c>
      <c r="L1576" s="17">
        <f t="shared" si="378"/>
        <v>0.33418690735763906</v>
      </c>
      <c r="M1576" s="17">
        <f t="shared" si="371"/>
        <v>6.7355830379130177E-2</v>
      </c>
      <c r="N1576" s="16">
        <f t="shared" si="373"/>
        <v>38192.714285714283</v>
      </c>
      <c r="O1576" s="16">
        <f t="shared" si="379"/>
        <v>40741.357142857145</v>
      </c>
      <c r="P1576" s="18">
        <f t="shared" si="380"/>
        <v>0.96810717084605147</v>
      </c>
      <c r="Q1576" s="16">
        <v>670</v>
      </c>
      <c r="R1576" s="16">
        <v>1732</v>
      </c>
      <c r="S1576" s="16">
        <v>207626</v>
      </c>
      <c r="T1576" s="16">
        <v>190033507</v>
      </c>
      <c r="U1576" s="16">
        <v>21508</v>
      </c>
      <c r="V1576" s="16">
        <v>23617</v>
      </c>
      <c r="W1576" s="16">
        <v>3</v>
      </c>
      <c r="X1576" s="13" t="s">
        <v>124</v>
      </c>
      <c r="Y1576" s="13" t="s">
        <v>123</v>
      </c>
      <c r="Z1576" s="12">
        <v>56.719630000000002</v>
      </c>
      <c r="AA1576" s="17">
        <f t="shared" si="372"/>
        <v>1.8920570399766268</v>
      </c>
      <c r="AB1576" s="12">
        <f t="shared" si="374"/>
        <v>17.73789285714286</v>
      </c>
      <c r="AC1576" s="12">
        <f t="shared" si="381"/>
        <v>6.1476185714285716</v>
      </c>
      <c r="AD1576" s="18">
        <f t="shared" si="382"/>
        <v>2.8853274891810607</v>
      </c>
      <c r="AE1576" s="13" t="s">
        <v>114</v>
      </c>
      <c r="AF1576" s="19">
        <f t="shared" si="383"/>
        <v>13314</v>
      </c>
      <c r="AG1576" s="20">
        <f t="shared" si="384"/>
        <v>0.99001051524710826</v>
      </c>
      <c r="AH1576" s="20">
        <f t="shared" si="385"/>
        <v>9.2262767022677536</v>
      </c>
      <c r="AI1576" s="13" t="s">
        <v>51</v>
      </c>
      <c r="AJ1576" s="13" t="s">
        <v>113</v>
      </c>
      <c r="AK1576" s="13" t="s">
        <v>52</v>
      </c>
      <c r="AL1576" s="13" t="s">
        <v>115</v>
      </c>
      <c r="AM1576" s="13" t="s">
        <v>116</v>
      </c>
      <c r="AN1576" s="12">
        <v>56.719630000000002</v>
      </c>
      <c r="AO1576" s="12">
        <v>0.24778</v>
      </c>
      <c r="AP1576" s="12">
        <v>2.83249</v>
      </c>
      <c r="AQ1576" s="12">
        <v>4.6258400000000002</v>
      </c>
      <c r="AR1576" s="12"/>
      <c r="AS1576" s="13" t="s">
        <v>54</v>
      </c>
    </row>
    <row r="1577" spans="1:45" ht="21" customHeight="1">
      <c r="A1577" s="15">
        <v>45330</v>
      </c>
      <c r="B1577" s="13" t="s">
        <v>112</v>
      </c>
      <c r="C1577" s="13" t="s">
        <v>113</v>
      </c>
      <c r="D1577" s="15">
        <v>45329</v>
      </c>
      <c r="E1577" s="13">
        <f t="shared" si="375"/>
        <v>1</v>
      </c>
      <c r="F1577" s="13" t="str">
        <f t="shared" si="386"/>
        <v>개봉후</v>
      </c>
      <c r="G1577" s="13" t="str">
        <f t="shared" si="376"/>
        <v>목</v>
      </c>
      <c r="H1577" s="13">
        <f t="shared" si="377"/>
        <v>0</v>
      </c>
      <c r="I1577" s="16">
        <v>45734</v>
      </c>
      <c r="J1577" s="16">
        <v>20202</v>
      </c>
      <c r="K1577" s="16">
        <v>25532</v>
      </c>
      <c r="L1577" s="17">
        <f t="shared" si="378"/>
        <v>0.44172825469016486</v>
      </c>
      <c r="M1577" s="17">
        <f t="shared" si="371"/>
        <v>0.15952537903757413</v>
      </c>
      <c r="N1577" s="16">
        <f t="shared" si="373"/>
        <v>39743.571428571428</v>
      </c>
      <c r="O1577" s="16">
        <f t="shared" si="379"/>
        <v>40811.642857142855</v>
      </c>
      <c r="P1577" s="18">
        <f t="shared" si="380"/>
        <v>1.1206115901799731</v>
      </c>
      <c r="Q1577" s="16">
        <v>676</v>
      </c>
      <c r="R1577" s="16">
        <v>1729</v>
      </c>
      <c r="S1577" s="16">
        <v>206540</v>
      </c>
      <c r="T1577" s="16">
        <v>128948849</v>
      </c>
      <c r="U1577" s="16">
        <v>14589</v>
      </c>
      <c r="V1577" s="16">
        <v>38206</v>
      </c>
      <c r="W1577" s="16">
        <v>7</v>
      </c>
      <c r="X1577" s="13" t="s">
        <v>124</v>
      </c>
      <c r="Y1577" s="13" t="s">
        <v>123</v>
      </c>
      <c r="Z1577" s="12">
        <v>69.091859999999997</v>
      </c>
      <c r="AA1577" s="17">
        <f t="shared" si="372"/>
        <v>0.21812959640251517</v>
      </c>
      <c r="AB1577" s="12">
        <f t="shared" si="374"/>
        <v>26.476752857142856</v>
      </c>
      <c r="AC1577" s="12">
        <f t="shared" si="381"/>
        <v>8.1541274999999995</v>
      </c>
      <c r="AD1577" s="18">
        <f t="shared" si="382"/>
        <v>3.247036897220807</v>
      </c>
      <c r="AE1577" s="13" t="s">
        <v>114</v>
      </c>
      <c r="AF1577" s="19">
        <f t="shared" si="383"/>
        <v>12862.25</v>
      </c>
      <c r="AG1577" s="20">
        <f t="shared" si="384"/>
        <v>1.5706427724542751</v>
      </c>
      <c r="AH1577" s="20">
        <f t="shared" si="385"/>
        <v>8.4732376333335484</v>
      </c>
      <c r="AI1577" s="13" t="s">
        <v>51</v>
      </c>
      <c r="AJ1577" s="13" t="s">
        <v>113</v>
      </c>
      <c r="AK1577" s="13" t="s">
        <v>52</v>
      </c>
      <c r="AL1577" s="13" t="s">
        <v>115</v>
      </c>
      <c r="AM1577" s="13" t="s">
        <v>116</v>
      </c>
      <c r="AN1577" s="12">
        <v>69.091859999999997</v>
      </c>
      <c r="AO1577" s="12">
        <v>0.26790999999999998</v>
      </c>
      <c r="AP1577" s="12">
        <v>3.1484200000000002</v>
      </c>
      <c r="AQ1577" s="12">
        <v>5.1492899999999997</v>
      </c>
      <c r="AR1577" s="12"/>
      <c r="AS1577" s="13" t="s">
        <v>54</v>
      </c>
    </row>
    <row r="1578" spans="1:45" ht="21" customHeight="1">
      <c r="A1578" s="15">
        <v>45331</v>
      </c>
      <c r="B1578" s="13" t="s">
        <v>112</v>
      </c>
      <c r="C1578" s="13" t="s">
        <v>113</v>
      </c>
      <c r="D1578" s="15">
        <v>45329</v>
      </c>
      <c r="E1578" s="13">
        <f t="shared" si="375"/>
        <v>2</v>
      </c>
      <c r="F1578" s="13" t="str">
        <f t="shared" si="386"/>
        <v>개봉후</v>
      </c>
      <c r="G1578" s="13" t="str">
        <f t="shared" si="376"/>
        <v>금</v>
      </c>
      <c r="H1578" s="13">
        <f t="shared" si="377"/>
        <v>0</v>
      </c>
      <c r="I1578" s="16">
        <v>77612</v>
      </c>
      <c r="J1578" s="16">
        <v>56749</v>
      </c>
      <c r="K1578" s="16">
        <v>20864</v>
      </c>
      <c r="L1578" s="17">
        <f t="shared" si="378"/>
        <v>0.73118847600886461</v>
      </c>
      <c r="M1578" s="17">
        <f t="shared" si="371"/>
        <v>0.6970306555298027</v>
      </c>
      <c r="N1578" s="16">
        <f t="shared" si="373"/>
        <v>45297</v>
      </c>
      <c r="O1578" s="16">
        <f t="shared" si="379"/>
        <v>41096.25</v>
      </c>
      <c r="P1578" s="18">
        <f t="shared" si="380"/>
        <v>1.8885421419229249</v>
      </c>
      <c r="Q1578" s="16">
        <v>729</v>
      </c>
      <c r="R1578" s="16">
        <v>1676</v>
      </c>
      <c r="S1578" s="16">
        <v>201721</v>
      </c>
      <c r="T1578" s="16">
        <v>208255985</v>
      </c>
      <c r="U1578" s="16">
        <v>22306</v>
      </c>
      <c r="V1578" s="16">
        <v>60512</v>
      </c>
      <c r="W1578" s="16">
        <v>6</v>
      </c>
      <c r="X1578" s="13" t="s">
        <v>124</v>
      </c>
      <c r="Y1578" s="13" t="s">
        <v>123</v>
      </c>
      <c r="Z1578" s="12">
        <v>83.982219999999998</v>
      </c>
      <c r="AA1578" s="17">
        <f t="shared" si="372"/>
        <v>0.21551540224854282</v>
      </c>
      <c r="AB1578" s="12">
        <f t="shared" si="374"/>
        <v>37.381081428571427</v>
      </c>
      <c r="AC1578" s="12">
        <f t="shared" si="381"/>
        <v>10.579991071428569</v>
      </c>
      <c r="AD1578" s="18">
        <f t="shared" si="382"/>
        <v>3.5331864815575904</v>
      </c>
      <c r="AE1578" s="13" t="s">
        <v>114</v>
      </c>
      <c r="AF1578" s="19">
        <f t="shared" si="383"/>
        <v>15369.5</v>
      </c>
      <c r="AG1578" s="20">
        <f t="shared" si="384"/>
        <v>3.6923126972250238</v>
      </c>
      <c r="AH1578" s="20">
        <f t="shared" si="385"/>
        <v>7.9378346761364753</v>
      </c>
      <c r="AI1578" s="13" t="s">
        <v>51</v>
      </c>
      <c r="AJ1578" s="13" t="s">
        <v>113</v>
      </c>
      <c r="AK1578" s="13" t="s">
        <v>52</v>
      </c>
      <c r="AL1578" s="13" t="s">
        <v>115</v>
      </c>
      <c r="AM1578" s="13" t="s">
        <v>116</v>
      </c>
      <c r="AN1578" s="12">
        <v>83.982219999999998</v>
      </c>
      <c r="AO1578" s="12">
        <v>0.34688999999999998</v>
      </c>
      <c r="AP1578" s="12">
        <v>3.4426600000000001</v>
      </c>
      <c r="AQ1578" s="12">
        <v>7.1470599999999997</v>
      </c>
      <c r="AR1578" s="12"/>
      <c r="AS1578" s="13" t="s">
        <v>54</v>
      </c>
    </row>
    <row r="1579" spans="1:45" ht="21" customHeight="1">
      <c r="A1579" s="15">
        <v>45332</v>
      </c>
      <c r="B1579" s="13" t="s">
        <v>112</v>
      </c>
      <c r="C1579" s="13" t="s">
        <v>113</v>
      </c>
      <c r="D1579" s="15">
        <v>45329</v>
      </c>
      <c r="E1579" s="13">
        <f t="shared" si="375"/>
        <v>3</v>
      </c>
      <c r="F1579" s="13" t="str">
        <f t="shared" si="386"/>
        <v>개봉후</v>
      </c>
      <c r="G1579" s="13" t="str">
        <f t="shared" si="376"/>
        <v>토</v>
      </c>
      <c r="H1579" s="13">
        <f t="shared" si="377"/>
        <v>1</v>
      </c>
      <c r="I1579" s="16">
        <v>103068</v>
      </c>
      <c r="J1579" s="16">
        <v>83010</v>
      </c>
      <c r="K1579" s="16">
        <v>20058</v>
      </c>
      <c r="L1579" s="17">
        <f t="shared" si="378"/>
        <v>0.80539061590406336</v>
      </c>
      <c r="M1579" s="17">
        <f t="shared" ref="M1579:M1642" si="387">IF(COUNT(I1578:I1579)=2,IFERROR(I1579/I1578-1,""),"")</f>
        <v>0.32799051693037162</v>
      </c>
      <c r="N1579" s="16">
        <f t="shared" si="373"/>
        <v>53967.571428571428</v>
      </c>
      <c r="O1579" s="16">
        <f t="shared" si="379"/>
        <v>42398.107142857145</v>
      </c>
      <c r="P1579" s="18">
        <f t="shared" si="380"/>
        <v>2.4309575814958047</v>
      </c>
      <c r="Q1579" s="16">
        <v>710</v>
      </c>
      <c r="R1579" s="16">
        <v>1565</v>
      </c>
      <c r="S1579" s="16">
        <v>197047</v>
      </c>
      <c r="T1579" s="16">
        <v>347750899</v>
      </c>
      <c r="U1579" s="16">
        <v>36217</v>
      </c>
      <c r="V1579" s="16">
        <v>96729</v>
      </c>
      <c r="W1579" s="16">
        <v>6</v>
      </c>
      <c r="X1579" s="13" t="s">
        <v>124</v>
      </c>
      <c r="Y1579" s="13" t="s">
        <v>123</v>
      </c>
      <c r="Z1579" s="12">
        <v>100</v>
      </c>
      <c r="AA1579" s="17">
        <f t="shared" ref="AA1579:AA1642" si="388">IF(COUNT(Z1578:Z1579)=2,IFERROR(Z1579/Z1578-1,""),"")</f>
        <v>0.19072822795110689</v>
      </c>
      <c r="AB1579" s="12">
        <f t="shared" si="374"/>
        <v>50.38605571428571</v>
      </c>
      <c r="AC1579" s="12">
        <f t="shared" si="381"/>
        <v>13.525872142857141</v>
      </c>
      <c r="AD1579" s="18">
        <f t="shared" si="382"/>
        <v>3.7251613191459905</v>
      </c>
      <c r="AE1579" s="13" t="s">
        <v>114</v>
      </c>
      <c r="AF1579" s="19">
        <f t="shared" si="383"/>
        <v>24126.25</v>
      </c>
      <c r="AG1579" s="20">
        <f t="shared" si="384"/>
        <v>3.4406507434847935</v>
      </c>
      <c r="AH1579" s="20">
        <f t="shared" si="385"/>
        <v>7.393238598134233</v>
      </c>
      <c r="AI1579" s="13" t="s">
        <v>51</v>
      </c>
      <c r="AJ1579" s="13" t="s">
        <v>113</v>
      </c>
      <c r="AK1579" s="13" t="s">
        <v>52</v>
      </c>
      <c r="AL1579" s="13" t="s">
        <v>115</v>
      </c>
      <c r="AM1579" s="13" t="s">
        <v>116</v>
      </c>
      <c r="AN1579" s="12">
        <v>100</v>
      </c>
      <c r="AO1579" s="12">
        <v>0.32521</v>
      </c>
      <c r="AP1579" s="12">
        <v>3.6703199999999998</v>
      </c>
      <c r="AQ1579" s="12">
        <v>9.8850800000000003</v>
      </c>
      <c r="AR1579" s="12"/>
      <c r="AS1579" s="13" t="s">
        <v>54</v>
      </c>
    </row>
    <row r="1580" spans="1:45" ht="21" customHeight="1">
      <c r="A1580" s="15">
        <v>45333</v>
      </c>
      <c r="B1580" s="13" t="s">
        <v>112</v>
      </c>
      <c r="C1580" s="13" t="s">
        <v>113</v>
      </c>
      <c r="D1580" s="15">
        <v>45329</v>
      </c>
      <c r="E1580" s="13">
        <f t="shared" si="375"/>
        <v>4</v>
      </c>
      <c r="F1580" s="13" t="str">
        <f t="shared" si="386"/>
        <v>개봉후</v>
      </c>
      <c r="G1580" s="13" t="str">
        <f t="shared" si="376"/>
        <v>일</v>
      </c>
      <c r="H1580" s="13">
        <f t="shared" si="377"/>
        <v>1</v>
      </c>
      <c r="I1580" s="16">
        <v>81725</v>
      </c>
      <c r="J1580" s="16">
        <v>61750</v>
      </c>
      <c r="K1580" s="16">
        <v>19974</v>
      </c>
      <c r="L1580" s="17">
        <f t="shared" si="378"/>
        <v>0.75558274701743655</v>
      </c>
      <c r="M1580" s="17">
        <f t="shared" si="387"/>
        <v>-0.20707688128226021</v>
      </c>
      <c r="N1580" s="16">
        <f t="shared" si="373"/>
        <v>59674</v>
      </c>
      <c r="O1580" s="16">
        <f t="shared" si="379"/>
        <v>44281.75</v>
      </c>
      <c r="P1580" s="18">
        <f t="shared" si="380"/>
        <v>1.8455684339485228</v>
      </c>
      <c r="Q1580" s="16">
        <v>726</v>
      </c>
      <c r="R1580" s="16">
        <v>1537</v>
      </c>
      <c r="S1580" s="16">
        <v>187594</v>
      </c>
      <c r="T1580" s="16">
        <v>367799639</v>
      </c>
      <c r="U1580" s="16">
        <v>39536</v>
      </c>
      <c r="V1580" s="16">
        <v>136265</v>
      </c>
      <c r="W1580" s="16">
        <v>5</v>
      </c>
      <c r="X1580" s="13" t="s">
        <v>124</v>
      </c>
      <c r="Y1580" s="13" t="s">
        <v>123</v>
      </c>
      <c r="Z1580" s="12">
        <v>93.681470000000004</v>
      </c>
      <c r="AA1580" s="17">
        <f t="shared" si="388"/>
        <v>-6.31853E-2</v>
      </c>
      <c r="AB1580" s="12">
        <f t="shared" si="374"/>
        <v>62.311614285714278</v>
      </c>
      <c r="AC1580" s="12">
        <f t="shared" si="381"/>
        <v>17.044757142857144</v>
      </c>
      <c r="AD1580" s="18">
        <f t="shared" si="382"/>
        <v>3.6557642777460679</v>
      </c>
      <c r="AE1580" s="13" t="s">
        <v>114</v>
      </c>
      <c r="AF1580" s="19">
        <f t="shared" si="383"/>
        <v>24994.25</v>
      </c>
      <c r="AG1580" s="20">
        <f t="shared" si="384"/>
        <v>2.4705682306930594</v>
      </c>
      <c r="AH1580" s="20">
        <f t="shared" si="385"/>
        <v>5.4962044466124063</v>
      </c>
      <c r="AI1580" s="13" t="s">
        <v>51</v>
      </c>
      <c r="AJ1580" s="13" t="s">
        <v>113</v>
      </c>
      <c r="AK1580" s="13" t="s">
        <v>52</v>
      </c>
      <c r="AL1580" s="13" t="s">
        <v>115</v>
      </c>
      <c r="AM1580" s="13" t="s">
        <v>116</v>
      </c>
      <c r="AN1580" s="12">
        <v>93.681470000000004</v>
      </c>
      <c r="AO1580" s="12">
        <v>0.33605000000000002</v>
      </c>
      <c r="AP1580" s="12">
        <v>3.2847</v>
      </c>
      <c r="AQ1580" s="12">
        <v>10.617599999999999</v>
      </c>
      <c r="AR1580" s="12"/>
      <c r="AS1580" s="13" t="s">
        <v>54</v>
      </c>
    </row>
    <row r="1581" spans="1:45" ht="21" customHeight="1">
      <c r="A1581" s="15">
        <v>45334</v>
      </c>
      <c r="B1581" s="13" t="s">
        <v>112</v>
      </c>
      <c r="C1581" s="13" t="s">
        <v>113</v>
      </c>
      <c r="D1581" s="15">
        <v>45329</v>
      </c>
      <c r="E1581" s="13">
        <f t="shared" si="375"/>
        <v>5</v>
      </c>
      <c r="F1581" s="13" t="str">
        <f t="shared" si="386"/>
        <v>개봉후</v>
      </c>
      <c r="G1581" s="13" t="str">
        <f t="shared" si="376"/>
        <v>월</v>
      </c>
      <c r="H1581" s="13">
        <f t="shared" si="377"/>
        <v>0</v>
      </c>
      <c r="I1581" s="16">
        <v>53924</v>
      </c>
      <c r="J1581" s="16">
        <v>32700</v>
      </c>
      <c r="K1581" s="16">
        <v>21224</v>
      </c>
      <c r="L1581" s="17">
        <f t="shared" si="378"/>
        <v>0.6064090201023663</v>
      </c>
      <c r="M1581" s="17">
        <f t="shared" si="387"/>
        <v>-0.34017742428877329</v>
      </c>
      <c r="N1581" s="16">
        <f t="shared" si="373"/>
        <v>62636.857142857145</v>
      </c>
      <c r="O1581" s="16">
        <f t="shared" si="379"/>
        <v>45460.75</v>
      </c>
      <c r="P1581" s="18">
        <f t="shared" si="380"/>
        <v>1.1861660883289431</v>
      </c>
      <c r="Q1581" s="16">
        <v>717</v>
      </c>
      <c r="R1581" s="16">
        <v>1482</v>
      </c>
      <c r="S1581" s="16">
        <v>181213</v>
      </c>
      <c r="T1581" s="16">
        <v>342383846</v>
      </c>
      <c r="U1581" s="16">
        <v>38180</v>
      </c>
      <c r="V1581" s="16">
        <v>174445</v>
      </c>
      <c r="W1581" s="16">
        <v>5</v>
      </c>
      <c r="X1581" s="13" t="s">
        <v>124</v>
      </c>
      <c r="Y1581" s="13" t="s">
        <v>123</v>
      </c>
      <c r="Z1581" s="12">
        <v>73.031649999999999</v>
      </c>
      <c r="AA1581" s="17">
        <f t="shared" si="388"/>
        <v>-0.22042587504231093</v>
      </c>
      <c r="AB1581" s="12">
        <f t="shared" si="374"/>
        <v>70.874148571428563</v>
      </c>
      <c r="AC1581" s="12">
        <f t="shared" si="381"/>
        <v>20.323323214285715</v>
      </c>
      <c r="AD1581" s="18">
        <f t="shared" si="382"/>
        <v>3.4873306803293644</v>
      </c>
      <c r="AE1581" s="13" t="s">
        <v>114</v>
      </c>
      <c r="AF1581" s="19">
        <f t="shared" si="383"/>
        <v>13427.75</v>
      </c>
      <c r="AG1581" s="20">
        <f t="shared" si="384"/>
        <v>2.4352553480665042</v>
      </c>
      <c r="AH1581" s="20">
        <f t="shared" si="385"/>
        <v>3.5934895700848979</v>
      </c>
      <c r="AI1581" s="13" t="s">
        <v>51</v>
      </c>
      <c r="AJ1581" s="13" t="s">
        <v>113</v>
      </c>
      <c r="AK1581" s="13" t="s">
        <v>52</v>
      </c>
      <c r="AL1581" s="13" t="s">
        <v>115</v>
      </c>
      <c r="AM1581" s="13" t="s">
        <v>116</v>
      </c>
      <c r="AN1581" s="12">
        <v>73.031649999999999</v>
      </c>
      <c r="AO1581" s="12">
        <v>0.30508000000000002</v>
      </c>
      <c r="AP1581" s="12">
        <v>3.07253</v>
      </c>
      <c r="AQ1581" s="12">
        <v>7.9724899999999996</v>
      </c>
      <c r="AR1581" s="12"/>
      <c r="AS1581" s="13" t="s">
        <v>54</v>
      </c>
    </row>
    <row r="1582" spans="1:45" ht="21" customHeight="1">
      <c r="A1582" s="15">
        <v>45335</v>
      </c>
      <c r="B1582" s="13" t="s">
        <v>112</v>
      </c>
      <c r="C1582" s="13" t="s">
        <v>113</v>
      </c>
      <c r="D1582" s="15">
        <v>45329</v>
      </c>
      <c r="E1582" s="13">
        <f t="shared" si="375"/>
        <v>6</v>
      </c>
      <c r="F1582" s="13" t="str">
        <f t="shared" si="386"/>
        <v>개봉후</v>
      </c>
      <c r="G1582" s="13" t="str">
        <f t="shared" si="376"/>
        <v>화</v>
      </c>
      <c r="H1582" s="13">
        <f t="shared" si="377"/>
        <v>0</v>
      </c>
      <c r="I1582" s="16">
        <v>40464</v>
      </c>
      <c r="J1582" s="16">
        <v>15687</v>
      </c>
      <c r="K1582" s="16">
        <v>24776</v>
      </c>
      <c r="L1582" s="17">
        <f t="shared" si="378"/>
        <v>0.38767793594306049</v>
      </c>
      <c r="M1582" s="17">
        <f t="shared" si="387"/>
        <v>-0.24961056301461315</v>
      </c>
      <c r="N1582" s="16">
        <f t="shared" si="373"/>
        <v>63138.428571428572</v>
      </c>
      <c r="O1582" s="16">
        <f t="shared" si="379"/>
        <v>46007.464285714283</v>
      </c>
      <c r="P1582" s="18">
        <f t="shared" si="380"/>
        <v>0.87950945848072792</v>
      </c>
      <c r="Q1582" s="16">
        <v>651</v>
      </c>
      <c r="R1582" s="16">
        <v>1413</v>
      </c>
      <c r="S1582" s="16">
        <v>173825</v>
      </c>
      <c r="T1582" s="16">
        <v>109247918</v>
      </c>
      <c r="U1582" s="16">
        <v>12915</v>
      </c>
      <c r="V1582" s="16">
        <v>187360</v>
      </c>
      <c r="W1582" s="16">
        <v>5</v>
      </c>
      <c r="X1582" s="13" t="s">
        <v>124</v>
      </c>
      <c r="Y1582" s="13" t="s">
        <v>123</v>
      </c>
      <c r="Z1582" s="12">
        <v>43.831690000000002</v>
      </c>
      <c r="AA1582" s="17">
        <f t="shared" si="388"/>
        <v>-0.39982610279241937</v>
      </c>
      <c r="AB1582" s="12">
        <f t="shared" si="374"/>
        <v>74.334074285714294</v>
      </c>
      <c r="AC1582" s="12">
        <f t="shared" si="381"/>
        <v>22.870479999999997</v>
      </c>
      <c r="AD1582" s="18">
        <f t="shared" si="382"/>
        <v>3.2502192470693356</v>
      </c>
      <c r="AE1582" s="13" t="s">
        <v>114</v>
      </c>
      <c r="AF1582" s="19">
        <f t="shared" si="383"/>
        <v>13756.75</v>
      </c>
      <c r="AG1582" s="20">
        <f t="shared" si="384"/>
        <v>1.1403129372853327</v>
      </c>
      <c r="AH1582" s="20">
        <f t="shared" si="385"/>
        <v>1.9165181491599654</v>
      </c>
      <c r="AI1582" s="13" t="s">
        <v>51</v>
      </c>
      <c r="AJ1582" s="13" t="s">
        <v>113</v>
      </c>
      <c r="AK1582" s="13" t="s">
        <v>52</v>
      </c>
      <c r="AL1582" s="13" t="s">
        <v>115</v>
      </c>
      <c r="AM1582" s="13" t="s">
        <v>116</v>
      </c>
      <c r="AN1582" s="12">
        <v>43.831690000000002</v>
      </c>
      <c r="AO1582" s="12">
        <v>0.16569999999999999</v>
      </c>
      <c r="AP1582" s="12">
        <v>3.2800500000000001</v>
      </c>
      <c r="AQ1582" s="12">
        <v>6.2008299999999998</v>
      </c>
      <c r="AR1582" s="12"/>
      <c r="AS1582" s="13" t="s">
        <v>54</v>
      </c>
    </row>
    <row r="1583" spans="1:45" ht="21" customHeight="1">
      <c r="A1583" s="15">
        <v>45336</v>
      </c>
      <c r="B1583" s="13" t="s">
        <v>112</v>
      </c>
      <c r="C1583" s="13" t="s">
        <v>113</v>
      </c>
      <c r="D1583" s="15">
        <v>45329</v>
      </c>
      <c r="E1583" s="13">
        <f t="shared" si="375"/>
        <v>7</v>
      </c>
      <c r="F1583" s="13" t="str">
        <f t="shared" si="386"/>
        <v>개봉후</v>
      </c>
      <c r="G1583" s="13" t="str">
        <f t="shared" si="376"/>
        <v>수</v>
      </c>
      <c r="H1583" s="13">
        <f t="shared" si="377"/>
        <v>0</v>
      </c>
      <c r="I1583" s="16">
        <v>36802</v>
      </c>
      <c r="J1583" s="16">
        <v>12845</v>
      </c>
      <c r="K1583" s="16">
        <v>23958</v>
      </c>
      <c r="L1583" s="17">
        <f t="shared" si="378"/>
        <v>0.34902994402478127</v>
      </c>
      <c r="M1583" s="17">
        <f t="shared" si="387"/>
        <v>-9.0500197706603447E-2</v>
      </c>
      <c r="N1583" s="16">
        <f t="shared" si="373"/>
        <v>62761.285714285717</v>
      </c>
      <c r="O1583" s="16">
        <f t="shared" si="379"/>
        <v>46071.464285714283</v>
      </c>
      <c r="P1583" s="18">
        <f t="shared" si="380"/>
        <v>0.79880248154846401</v>
      </c>
      <c r="Q1583" s="16">
        <v>619</v>
      </c>
      <c r="R1583" s="16">
        <v>1166</v>
      </c>
      <c r="S1583" s="16">
        <v>146239</v>
      </c>
      <c r="T1583" s="16">
        <v>84536937</v>
      </c>
      <c r="U1583" s="16">
        <v>10022</v>
      </c>
      <c r="V1583" s="16">
        <v>197382</v>
      </c>
      <c r="W1583" s="16">
        <v>5</v>
      </c>
      <c r="X1583" s="13" t="s">
        <v>124</v>
      </c>
      <c r="Y1583" s="13" t="s">
        <v>123</v>
      </c>
      <c r="Z1583" s="12">
        <v>35.667160000000003</v>
      </c>
      <c r="AA1583" s="17">
        <f t="shared" si="388"/>
        <v>-0.18627002518041169</v>
      </c>
      <c r="AB1583" s="12">
        <f t="shared" si="374"/>
        <v>71.32657857142857</v>
      </c>
      <c r="AC1583" s="12">
        <f t="shared" si="381"/>
        <v>24.397236428571428</v>
      </c>
      <c r="AD1583" s="18">
        <f t="shared" si="382"/>
        <v>2.9235515579911553</v>
      </c>
      <c r="AE1583" s="13" t="s">
        <v>114</v>
      </c>
      <c r="AF1583" s="19">
        <f t="shared" si="383"/>
        <v>13518.75</v>
      </c>
      <c r="AG1583" s="20">
        <f t="shared" si="384"/>
        <v>0.95016181229773466</v>
      </c>
      <c r="AH1583" s="20">
        <f t="shared" si="385"/>
        <v>1.4619344327962673</v>
      </c>
      <c r="AI1583" s="13" t="s">
        <v>51</v>
      </c>
      <c r="AJ1583" s="13" t="s">
        <v>113</v>
      </c>
      <c r="AK1583" s="13" t="s">
        <v>52</v>
      </c>
      <c r="AL1583" s="13" t="s">
        <v>115</v>
      </c>
      <c r="AM1583" s="13" t="s">
        <v>116</v>
      </c>
      <c r="AN1583" s="12">
        <v>35.667160000000003</v>
      </c>
      <c r="AO1583" s="12">
        <v>8.0530000000000004E-2</v>
      </c>
      <c r="AP1583" s="12">
        <v>3.0508500000000001</v>
      </c>
      <c r="AQ1583" s="12">
        <v>6.0041500000000001</v>
      </c>
      <c r="AR1583" s="12"/>
      <c r="AS1583" s="13" t="s">
        <v>54</v>
      </c>
    </row>
    <row r="1584" spans="1:45" ht="21" customHeight="1">
      <c r="A1584" s="15">
        <v>45337</v>
      </c>
      <c r="B1584" s="13" t="s">
        <v>112</v>
      </c>
      <c r="C1584" s="13" t="s">
        <v>113</v>
      </c>
      <c r="D1584" s="15">
        <v>45329</v>
      </c>
      <c r="E1584" s="13">
        <f t="shared" si="375"/>
        <v>8</v>
      </c>
      <c r="F1584" s="13" t="str">
        <f t="shared" si="386"/>
        <v>개봉후</v>
      </c>
      <c r="G1584" s="13" t="str">
        <f t="shared" si="376"/>
        <v>목</v>
      </c>
      <c r="H1584" s="13">
        <f t="shared" si="377"/>
        <v>0</v>
      </c>
      <c r="I1584" s="16">
        <v>37982</v>
      </c>
      <c r="J1584" s="16">
        <v>13338</v>
      </c>
      <c r="K1584" s="16">
        <v>24644</v>
      </c>
      <c r="L1584" s="17">
        <f t="shared" si="378"/>
        <v>0.35116634195145069</v>
      </c>
      <c r="M1584" s="17">
        <f t="shared" si="387"/>
        <v>3.206347481115146E-2</v>
      </c>
      <c r="N1584" s="16">
        <f t="shared" ref="N1584:N1647" si="389">IF(COUNT(I1578:I1584)=7,AVERAGE(I1578:I1584),"")</f>
        <v>61653.857142857145</v>
      </c>
      <c r="O1584" s="16">
        <f t="shared" si="379"/>
        <v>45982.321428571428</v>
      </c>
      <c r="P1584" s="18">
        <f t="shared" si="380"/>
        <v>0.82601310286173646</v>
      </c>
      <c r="Q1584" s="16">
        <v>620</v>
      </c>
      <c r="R1584" s="16">
        <v>1124</v>
      </c>
      <c r="S1584" s="16">
        <v>137409</v>
      </c>
      <c r="T1584" s="16">
        <v>83551051</v>
      </c>
      <c r="U1584" s="16">
        <v>9917</v>
      </c>
      <c r="V1584" s="16">
        <v>207299</v>
      </c>
      <c r="W1584" s="16">
        <v>5</v>
      </c>
      <c r="X1584" s="13" t="s">
        <v>124</v>
      </c>
      <c r="Y1584" s="13" t="s">
        <v>123</v>
      </c>
      <c r="Z1584" s="12">
        <v>38.767569999999999</v>
      </c>
      <c r="AA1584" s="17">
        <f t="shared" si="388"/>
        <v>8.692618083413417E-2</v>
      </c>
      <c r="AB1584" s="12">
        <f t="shared" ref="AB1584:AB1647" si="390">IF(COUNT(Z1578:Z1584)=7,AVERAGE(Z1578:Z1584),"")</f>
        <v>66.994537142857141</v>
      </c>
      <c r="AC1584" s="12">
        <f t="shared" si="381"/>
        <v>25.63986928571428</v>
      </c>
      <c r="AD1584" s="18">
        <f t="shared" si="382"/>
        <v>2.6129047849781499</v>
      </c>
      <c r="AE1584" s="13" t="s">
        <v>114</v>
      </c>
      <c r="AF1584" s="19">
        <f t="shared" si="383"/>
        <v>14586</v>
      </c>
      <c r="AG1584" s="20">
        <f t="shared" si="384"/>
        <v>0.91443850267379678</v>
      </c>
      <c r="AH1584" s="20">
        <f t="shared" si="385"/>
        <v>1.51200341811415</v>
      </c>
      <c r="AI1584" s="13" t="s">
        <v>51</v>
      </c>
      <c r="AJ1584" s="13" t="s">
        <v>113</v>
      </c>
      <c r="AK1584" s="13" t="s">
        <v>52</v>
      </c>
      <c r="AL1584" s="13" t="s">
        <v>115</v>
      </c>
      <c r="AM1584" s="13" t="s">
        <v>116</v>
      </c>
      <c r="AN1584" s="12">
        <v>38.767569999999999</v>
      </c>
      <c r="AO1584" s="12">
        <v>6.6589999999999996E-2</v>
      </c>
      <c r="AP1584" s="12">
        <v>3.0740799999999999</v>
      </c>
      <c r="AQ1584" s="12">
        <v>5.7826899999999997</v>
      </c>
      <c r="AR1584" s="12"/>
      <c r="AS1584" s="13" t="s">
        <v>54</v>
      </c>
    </row>
    <row r="1585" spans="1:45" ht="21" customHeight="1">
      <c r="A1585" s="15">
        <v>45338</v>
      </c>
      <c r="B1585" s="13" t="s">
        <v>112</v>
      </c>
      <c r="C1585" s="13" t="s">
        <v>113</v>
      </c>
      <c r="D1585" s="15">
        <v>45329</v>
      </c>
      <c r="E1585" s="13">
        <f t="shared" si="375"/>
        <v>9</v>
      </c>
      <c r="F1585" s="13" t="str">
        <f t="shared" si="386"/>
        <v>개봉후</v>
      </c>
      <c r="G1585" s="13" t="str">
        <f t="shared" si="376"/>
        <v>금</v>
      </c>
      <c r="H1585" s="13">
        <f t="shared" si="377"/>
        <v>0</v>
      </c>
      <c r="I1585" s="16">
        <v>41328</v>
      </c>
      <c r="J1585" s="16">
        <v>16114</v>
      </c>
      <c r="K1585" s="16">
        <v>25214</v>
      </c>
      <c r="L1585" s="17">
        <f t="shared" si="378"/>
        <v>0.38990514905149054</v>
      </c>
      <c r="M1585" s="17">
        <f t="shared" si="387"/>
        <v>8.8094360486546286E-2</v>
      </c>
      <c r="N1585" s="16">
        <f t="shared" si="389"/>
        <v>56470.428571428572</v>
      </c>
      <c r="O1585" s="16">
        <f t="shared" si="379"/>
        <v>45985.178571428572</v>
      </c>
      <c r="P1585" s="18">
        <f t="shared" si="380"/>
        <v>0.89872435606192991</v>
      </c>
      <c r="Q1585" s="16">
        <v>615</v>
      </c>
      <c r="R1585" s="16">
        <v>1121</v>
      </c>
      <c r="S1585" s="16">
        <v>139336</v>
      </c>
      <c r="T1585" s="16">
        <v>86383891</v>
      </c>
      <c r="U1585" s="16">
        <v>9974</v>
      </c>
      <c r="V1585" s="16">
        <v>217273</v>
      </c>
      <c r="W1585" s="16">
        <v>5</v>
      </c>
      <c r="X1585" s="13" t="s">
        <v>124</v>
      </c>
      <c r="Y1585" s="13" t="s">
        <v>123</v>
      </c>
      <c r="Z1585" s="12">
        <v>41.403390000000002</v>
      </c>
      <c r="AA1585" s="17">
        <f t="shared" si="388"/>
        <v>6.7990333157327276E-2</v>
      </c>
      <c r="AB1585" s="12">
        <f t="shared" si="390"/>
        <v>60.911847142857141</v>
      </c>
      <c r="AC1585" s="12">
        <f t="shared" si="381"/>
        <v>26.985432499999998</v>
      </c>
      <c r="AD1585" s="18">
        <f t="shared" si="382"/>
        <v>2.2572121882003242</v>
      </c>
      <c r="AE1585" s="13" t="s">
        <v>114</v>
      </c>
      <c r="AF1585" s="19">
        <f t="shared" si="383"/>
        <v>25495.75</v>
      </c>
      <c r="AG1585" s="20">
        <f t="shared" si="384"/>
        <v>0.63202690644519188</v>
      </c>
      <c r="AH1585" s="20">
        <f t="shared" si="385"/>
        <v>1.5342866933854036</v>
      </c>
      <c r="AI1585" s="13" t="s">
        <v>51</v>
      </c>
      <c r="AJ1585" s="13" t="s">
        <v>113</v>
      </c>
      <c r="AK1585" s="13" t="s">
        <v>52</v>
      </c>
      <c r="AL1585" s="13" t="s">
        <v>115</v>
      </c>
      <c r="AM1585" s="13" t="s">
        <v>116</v>
      </c>
      <c r="AN1585" s="12">
        <v>41.403390000000002</v>
      </c>
      <c r="AO1585" s="12">
        <v>0.11459999999999999</v>
      </c>
      <c r="AP1585" s="12">
        <v>3.1112500000000001</v>
      </c>
      <c r="AQ1585" s="12">
        <v>6.4517100000000003</v>
      </c>
      <c r="AR1585" s="12"/>
      <c r="AS1585" s="13" t="s">
        <v>54</v>
      </c>
    </row>
    <row r="1586" spans="1:45" ht="21" customHeight="1">
      <c r="A1586" s="15">
        <v>45339</v>
      </c>
      <c r="B1586" s="13" t="s">
        <v>112</v>
      </c>
      <c r="C1586" s="13" t="s">
        <v>113</v>
      </c>
      <c r="D1586" s="15">
        <v>45329</v>
      </c>
      <c r="E1586" s="13">
        <f t="shared" si="375"/>
        <v>10</v>
      </c>
      <c r="F1586" s="13" t="str">
        <f t="shared" si="386"/>
        <v>개봉후</v>
      </c>
      <c r="G1586" s="13" t="str">
        <f t="shared" si="376"/>
        <v>토</v>
      </c>
      <c r="H1586" s="13">
        <f t="shared" si="377"/>
        <v>1</v>
      </c>
      <c r="I1586" s="16">
        <v>52556</v>
      </c>
      <c r="J1586" s="16">
        <v>29337</v>
      </c>
      <c r="K1586" s="16">
        <v>23219</v>
      </c>
      <c r="L1586" s="17">
        <f t="shared" si="378"/>
        <v>0.55820458177943522</v>
      </c>
      <c r="M1586" s="17">
        <f t="shared" si="387"/>
        <v>0.27168021680216792</v>
      </c>
      <c r="N1586" s="16">
        <f t="shared" si="389"/>
        <v>49254.428571428572</v>
      </c>
      <c r="O1586" s="16">
        <f t="shared" si="379"/>
        <v>46057.321428571428</v>
      </c>
      <c r="P1586" s="18">
        <f t="shared" si="380"/>
        <v>1.1410997941230068</v>
      </c>
      <c r="Q1586" s="16">
        <v>636</v>
      </c>
      <c r="R1586" s="16">
        <v>1173</v>
      </c>
      <c r="S1586" s="16">
        <v>135180</v>
      </c>
      <c r="T1586" s="16">
        <v>145913854</v>
      </c>
      <c r="U1586" s="16">
        <v>16329</v>
      </c>
      <c r="V1586" s="16">
        <v>233602</v>
      </c>
      <c r="W1586" s="16">
        <v>6</v>
      </c>
      <c r="X1586" s="13" t="s">
        <v>124</v>
      </c>
      <c r="Y1586" s="13" t="s">
        <v>123</v>
      </c>
      <c r="Z1586" s="12">
        <v>47.141170000000002</v>
      </c>
      <c r="AA1586" s="17">
        <f t="shared" si="388"/>
        <v>0.13858237211977098</v>
      </c>
      <c r="AB1586" s="12">
        <f t="shared" si="390"/>
        <v>53.360585714285712</v>
      </c>
      <c r="AC1586" s="12">
        <f t="shared" si="381"/>
        <v>28.337134999999996</v>
      </c>
      <c r="AD1586" s="18">
        <f t="shared" si="382"/>
        <v>1.883062127285829</v>
      </c>
      <c r="AE1586" s="13" t="s">
        <v>114</v>
      </c>
      <c r="AF1586" s="19">
        <f t="shared" si="383"/>
        <v>37921.75</v>
      </c>
      <c r="AG1586" s="20">
        <f t="shared" si="384"/>
        <v>0.7736193609208436</v>
      </c>
      <c r="AH1586" s="20">
        <f t="shared" si="385"/>
        <v>1.6635827863331987</v>
      </c>
      <c r="AI1586" s="13" t="s">
        <v>51</v>
      </c>
      <c r="AJ1586" s="13" t="s">
        <v>113</v>
      </c>
      <c r="AK1586" s="13" t="s">
        <v>52</v>
      </c>
      <c r="AL1586" s="13" t="s">
        <v>115</v>
      </c>
      <c r="AM1586" s="13" t="s">
        <v>116</v>
      </c>
      <c r="AN1586" s="12">
        <v>47.141170000000002</v>
      </c>
      <c r="AO1586" s="12">
        <v>0.13472999999999999</v>
      </c>
      <c r="AP1586" s="12">
        <v>2.98271</v>
      </c>
      <c r="AQ1586" s="12">
        <v>7.2415200000000004</v>
      </c>
      <c r="AR1586" s="12"/>
      <c r="AS1586" s="13" t="s">
        <v>54</v>
      </c>
    </row>
    <row r="1587" spans="1:45" ht="21" customHeight="1">
      <c r="A1587" s="15">
        <v>45340</v>
      </c>
      <c r="B1587" s="13" t="s">
        <v>112</v>
      </c>
      <c r="C1587" s="13" t="s">
        <v>113</v>
      </c>
      <c r="D1587" s="15">
        <v>45329</v>
      </c>
      <c r="E1587" s="13">
        <f t="shared" si="375"/>
        <v>11</v>
      </c>
      <c r="F1587" s="13" t="str">
        <f t="shared" si="386"/>
        <v>개봉후</v>
      </c>
      <c r="G1587" s="13" t="str">
        <f t="shared" si="376"/>
        <v>일</v>
      </c>
      <c r="H1587" s="13">
        <f t="shared" si="377"/>
        <v>1</v>
      </c>
      <c r="I1587" s="16">
        <v>48524</v>
      </c>
      <c r="J1587" s="16">
        <v>27352</v>
      </c>
      <c r="K1587" s="16">
        <v>21172</v>
      </c>
      <c r="L1587" s="17">
        <f t="shared" si="378"/>
        <v>0.56367982853845522</v>
      </c>
      <c r="M1587" s="17">
        <f t="shared" si="387"/>
        <v>-7.6718167288225891E-2</v>
      </c>
      <c r="N1587" s="16">
        <f t="shared" si="389"/>
        <v>44511.428571428572</v>
      </c>
      <c r="O1587" s="16">
        <f t="shared" si="379"/>
        <v>46488.321428571428</v>
      </c>
      <c r="P1587" s="18">
        <f t="shared" si="380"/>
        <v>1.0437890315002309</v>
      </c>
      <c r="Q1587" s="16">
        <v>637</v>
      </c>
      <c r="R1587" s="16">
        <v>1119</v>
      </c>
      <c r="S1587" s="16">
        <v>129766</v>
      </c>
      <c r="T1587" s="16">
        <v>137708927</v>
      </c>
      <c r="U1587" s="16">
        <v>15091</v>
      </c>
      <c r="V1587" s="16">
        <v>248693</v>
      </c>
      <c r="W1587" s="16">
        <v>6</v>
      </c>
      <c r="X1587" s="13" t="s">
        <v>124</v>
      </c>
      <c r="Y1587" s="13" t="s">
        <v>123</v>
      </c>
      <c r="Z1587" s="12">
        <v>44.413980000000002</v>
      </c>
      <c r="AA1587" s="17">
        <f t="shared" si="388"/>
        <v>-5.7851555232931173E-2</v>
      </c>
      <c r="AB1587" s="12">
        <f t="shared" si="390"/>
        <v>46.322372857142852</v>
      </c>
      <c r="AC1587" s="12">
        <f t="shared" si="381"/>
        <v>29.872353571428565</v>
      </c>
      <c r="AD1587" s="18">
        <f t="shared" si="382"/>
        <v>1.5506770414450344</v>
      </c>
      <c r="AE1587" s="13" t="s">
        <v>114</v>
      </c>
      <c r="AF1587" s="19">
        <f t="shared" si="383"/>
        <v>33566.5</v>
      </c>
      <c r="AG1587" s="20">
        <f t="shared" si="384"/>
        <v>0.81486005392280991</v>
      </c>
      <c r="AH1587" s="20">
        <f t="shared" si="385"/>
        <v>1.4867921234863726</v>
      </c>
      <c r="AI1587" s="13" t="s">
        <v>51</v>
      </c>
      <c r="AJ1587" s="13" t="s">
        <v>113</v>
      </c>
      <c r="AK1587" s="13" t="s">
        <v>52</v>
      </c>
      <c r="AL1587" s="13" t="s">
        <v>115</v>
      </c>
      <c r="AM1587" s="13" t="s">
        <v>116</v>
      </c>
      <c r="AN1587" s="12">
        <v>44.413980000000002</v>
      </c>
      <c r="AO1587" s="12">
        <v>0.13783000000000001</v>
      </c>
      <c r="AP1587" s="12">
        <v>3.0214300000000001</v>
      </c>
      <c r="AQ1587" s="12">
        <v>7.13157</v>
      </c>
      <c r="AR1587" s="12"/>
      <c r="AS1587" s="13" t="s">
        <v>54</v>
      </c>
    </row>
    <row r="1588" spans="1:45" ht="21" customHeight="1">
      <c r="A1588" s="15">
        <v>45341</v>
      </c>
      <c r="B1588" s="13" t="s">
        <v>112</v>
      </c>
      <c r="C1588" s="13" t="s">
        <v>113</v>
      </c>
      <c r="D1588" s="15">
        <v>45329</v>
      </c>
      <c r="E1588" s="13">
        <f t="shared" si="375"/>
        <v>12</v>
      </c>
      <c r="F1588" s="13" t="str">
        <f t="shared" si="386"/>
        <v>개봉후</v>
      </c>
      <c r="G1588" s="13" t="str">
        <f t="shared" si="376"/>
        <v>월</v>
      </c>
      <c r="H1588" s="13">
        <f t="shared" si="377"/>
        <v>0</v>
      </c>
      <c r="I1588" s="16">
        <v>36264</v>
      </c>
      <c r="J1588" s="16">
        <v>11648</v>
      </c>
      <c r="K1588" s="16">
        <v>24616</v>
      </c>
      <c r="L1588" s="17">
        <f t="shared" si="378"/>
        <v>0.32120008824178248</v>
      </c>
      <c r="M1588" s="17">
        <f t="shared" si="387"/>
        <v>-0.25265847827878984</v>
      </c>
      <c r="N1588" s="16">
        <f t="shared" si="389"/>
        <v>41988.571428571428</v>
      </c>
      <c r="O1588" s="16">
        <f t="shared" si="379"/>
        <v>46600.178571428572</v>
      </c>
      <c r="P1588" s="18">
        <f t="shared" si="380"/>
        <v>0.77819444284778183</v>
      </c>
      <c r="Q1588" s="16">
        <v>583</v>
      </c>
      <c r="R1588" s="16">
        <v>1056</v>
      </c>
      <c r="S1588" s="16">
        <v>124479</v>
      </c>
      <c r="T1588" s="16">
        <v>73102919</v>
      </c>
      <c r="U1588" s="16">
        <v>8598</v>
      </c>
      <c r="V1588" s="16">
        <v>257291</v>
      </c>
      <c r="W1588" s="16">
        <v>5</v>
      </c>
      <c r="X1588" s="13" t="s">
        <v>124</v>
      </c>
      <c r="Y1588" s="13" t="s">
        <v>123</v>
      </c>
      <c r="Z1588" s="12">
        <v>35.544809999999998</v>
      </c>
      <c r="AA1588" s="17">
        <f t="shared" si="388"/>
        <v>-0.19969320470716656</v>
      </c>
      <c r="AB1588" s="12">
        <f t="shared" si="390"/>
        <v>40.967110000000005</v>
      </c>
      <c r="AC1588" s="12">
        <f t="shared" si="381"/>
        <v>31.397063571428568</v>
      </c>
      <c r="AD1588" s="18">
        <f t="shared" si="382"/>
        <v>1.3048070532710649</v>
      </c>
      <c r="AE1588" s="13" t="s">
        <v>114</v>
      </c>
      <c r="AF1588" s="19">
        <f t="shared" si="383"/>
        <v>18142.25</v>
      </c>
      <c r="AG1588" s="20">
        <f t="shared" si="384"/>
        <v>0.64203723352946851</v>
      </c>
      <c r="AH1588" s="20">
        <f t="shared" si="385"/>
        <v>1.1321061894573445</v>
      </c>
      <c r="AI1588" s="13" t="s">
        <v>51</v>
      </c>
      <c r="AJ1588" s="13" t="s">
        <v>113</v>
      </c>
      <c r="AK1588" s="13" t="s">
        <v>52</v>
      </c>
      <c r="AL1588" s="13" t="s">
        <v>115</v>
      </c>
      <c r="AM1588" s="13" t="s">
        <v>116</v>
      </c>
      <c r="AN1588" s="12">
        <v>35.544809999999998</v>
      </c>
      <c r="AO1588" s="12">
        <v>0.12698999999999999</v>
      </c>
      <c r="AP1588" s="12">
        <v>3.4178899999999999</v>
      </c>
      <c r="AQ1588" s="12">
        <v>5.9840099999999996</v>
      </c>
      <c r="AR1588" s="12"/>
      <c r="AS1588" s="13" t="s">
        <v>54</v>
      </c>
    </row>
    <row r="1589" spans="1:45" ht="21" customHeight="1">
      <c r="A1589" s="15">
        <v>45342</v>
      </c>
      <c r="B1589" s="13" t="s">
        <v>112</v>
      </c>
      <c r="C1589" s="13" t="s">
        <v>113</v>
      </c>
      <c r="D1589" s="15">
        <v>45329</v>
      </c>
      <c r="E1589" s="13">
        <f t="shared" si="375"/>
        <v>13</v>
      </c>
      <c r="F1589" s="13" t="str">
        <f t="shared" si="386"/>
        <v>개봉후</v>
      </c>
      <c r="G1589" s="13" t="str">
        <f t="shared" si="376"/>
        <v>화</v>
      </c>
      <c r="H1589" s="13">
        <f t="shared" si="377"/>
        <v>0</v>
      </c>
      <c r="I1589" s="16">
        <v>36197</v>
      </c>
      <c r="J1589" s="16">
        <v>12254</v>
      </c>
      <c r="K1589" s="16">
        <v>23944</v>
      </c>
      <c r="L1589" s="17">
        <f t="shared" si="378"/>
        <v>0.338536342790839</v>
      </c>
      <c r="M1589" s="17">
        <f t="shared" si="387"/>
        <v>-1.8475623207588887E-3</v>
      </c>
      <c r="N1589" s="16">
        <f t="shared" si="389"/>
        <v>41379</v>
      </c>
      <c r="O1589" s="16">
        <f t="shared" si="379"/>
        <v>46536.178571428572</v>
      </c>
      <c r="P1589" s="18">
        <f t="shared" si="380"/>
        <v>0.77782493344272086</v>
      </c>
      <c r="Q1589" s="16">
        <v>601</v>
      </c>
      <c r="R1589" s="16">
        <v>1061</v>
      </c>
      <c r="S1589" s="16">
        <v>122561</v>
      </c>
      <c r="T1589" s="16">
        <v>80983208</v>
      </c>
      <c r="U1589" s="16">
        <v>9680</v>
      </c>
      <c r="V1589" s="16">
        <v>266971</v>
      </c>
      <c r="W1589" s="16">
        <v>5</v>
      </c>
      <c r="X1589" s="13" t="s">
        <v>124</v>
      </c>
      <c r="Y1589" s="13" t="s">
        <v>123</v>
      </c>
      <c r="Z1589" s="12">
        <v>31.360340000000001</v>
      </c>
      <c r="AA1589" s="17">
        <f t="shared" si="388"/>
        <v>-0.11772379708880132</v>
      </c>
      <c r="AB1589" s="12">
        <f t="shared" si="390"/>
        <v>39.185488571428571</v>
      </c>
      <c r="AC1589" s="12">
        <f t="shared" si="381"/>
        <v>32.570891428571429</v>
      </c>
      <c r="AD1589" s="18">
        <f t="shared" si="382"/>
        <v>1.2030830859315926</v>
      </c>
      <c r="AE1589" s="13" t="s">
        <v>114</v>
      </c>
      <c r="AF1589" s="19">
        <f t="shared" si="383"/>
        <v>14149.5</v>
      </c>
      <c r="AG1589" s="20">
        <f t="shared" si="384"/>
        <v>0.86603766917558922</v>
      </c>
      <c r="AH1589" s="20">
        <f t="shared" si="385"/>
        <v>0.96283333444446284</v>
      </c>
      <c r="AI1589" s="13" t="s">
        <v>51</v>
      </c>
      <c r="AJ1589" s="13" t="s">
        <v>113</v>
      </c>
      <c r="AK1589" s="13" t="s">
        <v>52</v>
      </c>
      <c r="AL1589" s="13" t="s">
        <v>115</v>
      </c>
      <c r="AM1589" s="13" t="s">
        <v>116</v>
      </c>
      <c r="AN1589" s="12">
        <v>31.360340000000001</v>
      </c>
      <c r="AO1589" s="12">
        <v>9.9110000000000004E-2</v>
      </c>
      <c r="AP1589" s="12">
        <v>3.2289500000000002</v>
      </c>
      <c r="AQ1589" s="12">
        <v>6.0026000000000002</v>
      </c>
      <c r="AR1589" s="12"/>
      <c r="AS1589" s="13" t="s">
        <v>54</v>
      </c>
    </row>
    <row r="1590" spans="1:45" ht="21" customHeight="1">
      <c r="A1590" s="15">
        <v>45343</v>
      </c>
      <c r="B1590" s="13" t="s">
        <v>112</v>
      </c>
      <c r="C1590" s="13" t="s">
        <v>113</v>
      </c>
      <c r="D1590" s="15">
        <v>45329</v>
      </c>
      <c r="E1590" s="13">
        <f t="shared" si="375"/>
        <v>14</v>
      </c>
      <c r="F1590" s="13" t="str">
        <f t="shared" si="386"/>
        <v>개봉후</v>
      </c>
      <c r="G1590" s="13" t="str">
        <f t="shared" si="376"/>
        <v>수</v>
      </c>
      <c r="H1590" s="13">
        <f t="shared" si="377"/>
        <v>0</v>
      </c>
      <c r="I1590" s="16">
        <v>33394</v>
      </c>
      <c r="J1590" s="16">
        <v>10230</v>
      </c>
      <c r="K1590" s="16">
        <v>23163</v>
      </c>
      <c r="L1590" s="17">
        <f t="shared" si="378"/>
        <v>0.30634245672875365</v>
      </c>
      <c r="M1590" s="17">
        <f t="shared" si="387"/>
        <v>-7.7437356687018233E-2</v>
      </c>
      <c r="N1590" s="16">
        <f t="shared" si="389"/>
        <v>40892.142857142855</v>
      </c>
      <c r="O1590" s="16">
        <f t="shared" si="379"/>
        <v>46530.785714285717</v>
      </c>
      <c r="P1590" s="18">
        <f t="shared" si="380"/>
        <v>0.71767539463120422</v>
      </c>
      <c r="Q1590" s="16">
        <v>557</v>
      </c>
      <c r="R1590" s="16">
        <v>967</v>
      </c>
      <c r="S1590" s="16">
        <v>109842</v>
      </c>
      <c r="T1590" s="16">
        <v>75273956</v>
      </c>
      <c r="U1590" s="16">
        <v>8960</v>
      </c>
      <c r="V1590" s="16">
        <v>275931</v>
      </c>
      <c r="W1590" s="16">
        <v>5</v>
      </c>
      <c r="X1590" s="13" t="s">
        <v>124</v>
      </c>
      <c r="Y1590" s="13" t="s">
        <v>123</v>
      </c>
      <c r="Z1590" s="12">
        <v>28.33426</v>
      </c>
      <c r="AA1590" s="17">
        <f t="shared" si="388"/>
        <v>-9.6493851788596707E-2</v>
      </c>
      <c r="AB1590" s="12">
        <f t="shared" si="390"/>
        <v>38.137931428571427</v>
      </c>
      <c r="AC1590" s="12">
        <f t="shared" si="381"/>
        <v>33.459987499999997</v>
      </c>
      <c r="AD1590" s="18">
        <f t="shared" si="382"/>
        <v>1.1398071032922958</v>
      </c>
      <c r="AE1590" s="13" t="s">
        <v>114</v>
      </c>
      <c r="AF1590" s="19">
        <f t="shared" si="383"/>
        <v>13093.5</v>
      </c>
      <c r="AG1590" s="20">
        <f t="shared" si="384"/>
        <v>0.78130370030931373</v>
      </c>
      <c r="AH1590" s="20">
        <f t="shared" si="385"/>
        <v>0.84681023864698102</v>
      </c>
      <c r="AI1590" s="13" t="s">
        <v>51</v>
      </c>
      <c r="AJ1590" s="13" t="s">
        <v>113</v>
      </c>
      <c r="AK1590" s="13" t="s">
        <v>52</v>
      </c>
      <c r="AL1590" s="13" t="s">
        <v>115</v>
      </c>
      <c r="AM1590" s="13" t="s">
        <v>116</v>
      </c>
      <c r="AN1590" s="12">
        <v>28.33426</v>
      </c>
      <c r="AO1590" s="12">
        <v>0.10376000000000001</v>
      </c>
      <c r="AP1590" s="12">
        <v>3.0756299999999999</v>
      </c>
      <c r="AQ1590" s="12">
        <v>5.5813600000000001</v>
      </c>
      <c r="AR1590" s="12"/>
      <c r="AS1590" s="13" t="s">
        <v>54</v>
      </c>
    </row>
    <row r="1591" spans="1:45" ht="21" customHeight="1">
      <c r="A1591" s="15">
        <v>45344</v>
      </c>
      <c r="B1591" s="13" t="s">
        <v>112</v>
      </c>
      <c r="C1591" s="13" t="s">
        <v>113</v>
      </c>
      <c r="D1591" s="15">
        <v>45329</v>
      </c>
      <c r="E1591" s="13">
        <f t="shared" si="375"/>
        <v>15</v>
      </c>
      <c r="F1591" s="13" t="str">
        <f t="shared" si="386"/>
        <v>개봉후</v>
      </c>
      <c r="G1591" s="13" t="str">
        <f t="shared" si="376"/>
        <v>목</v>
      </c>
      <c r="H1591" s="13">
        <f t="shared" si="377"/>
        <v>0</v>
      </c>
      <c r="I1591" s="16">
        <v>36298</v>
      </c>
      <c r="J1591" s="16">
        <v>12170</v>
      </c>
      <c r="K1591" s="16">
        <v>24129</v>
      </c>
      <c r="L1591" s="17">
        <f t="shared" si="378"/>
        <v>0.3352801807262108</v>
      </c>
      <c r="M1591" s="17">
        <f t="shared" si="387"/>
        <v>8.6961729652033304E-2</v>
      </c>
      <c r="N1591" s="16">
        <f t="shared" si="389"/>
        <v>40651.571428571428</v>
      </c>
      <c r="O1591" s="16">
        <f t="shared" si="379"/>
        <v>46438.678571428572</v>
      </c>
      <c r="P1591" s="18">
        <f t="shared" si="380"/>
        <v>0.7816329214486385</v>
      </c>
      <c r="Q1591" s="16">
        <v>302</v>
      </c>
      <c r="R1591" s="16">
        <v>389</v>
      </c>
      <c r="S1591" s="16">
        <v>40965</v>
      </c>
      <c r="T1591" s="16">
        <v>43507254</v>
      </c>
      <c r="U1591" s="16">
        <v>5151</v>
      </c>
      <c r="V1591" s="16">
        <v>281082</v>
      </c>
      <c r="W1591" s="16">
        <v>5</v>
      </c>
      <c r="X1591" s="13" t="s">
        <v>124</v>
      </c>
      <c r="Y1591" s="13" t="s">
        <v>123</v>
      </c>
      <c r="Z1591" s="12">
        <v>28.453499999999998</v>
      </c>
      <c r="AA1591" s="17">
        <f t="shared" si="388"/>
        <v>4.2083329509927658E-3</v>
      </c>
      <c r="AB1591" s="12">
        <f t="shared" si="390"/>
        <v>36.664492857142861</v>
      </c>
      <c r="AC1591" s="12">
        <f t="shared" si="381"/>
        <v>34.128233928571419</v>
      </c>
      <c r="AD1591" s="18">
        <f t="shared" si="382"/>
        <v>1.0743155632922494</v>
      </c>
      <c r="AE1591" s="13" t="s">
        <v>114</v>
      </c>
      <c r="AF1591" s="19">
        <f t="shared" si="383"/>
        <v>14467</v>
      </c>
      <c r="AG1591" s="20">
        <f t="shared" si="384"/>
        <v>0.84122485657012513</v>
      </c>
      <c r="AH1591" s="20">
        <f t="shared" si="385"/>
        <v>0.83372318824207725</v>
      </c>
      <c r="AI1591" s="13" t="s">
        <v>51</v>
      </c>
      <c r="AJ1591" s="13" t="s">
        <v>113</v>
      </c>
      <c r="AK1591" s="13" t="s">
        <v>52</v>
      </c>
      <c r="AL1591" s="13" t="s">
        <v>115</v>
      </c>
      <c r="AM1591" s="13" t="s">
        <v>116</v>
      </c>
      <c r="AN1591" s="12">
        <v>28.453499999999998</v>
      </c>
      <c r="AO1591" s="12">
        <v>0.11613999999999999</v>
      </c>
      <c r="AP1591" s="12">
        <v>2.9780700000000002</v>
      </c>
      <c r="AQ1591" s="12">
        <v>5.27163</v>
      </c>
      <c r="AR1591" s="12"/>
      <c r="AS1591" s="13" t="s">
        <v>54</v>
      </c>
    </row>
    <row r="1592" spans="1:45" ht="21" customHeight="1">
      <c r="A1592" s="15">
        <v>45345</v>
      </c>
      <c r="B1592" s="13" t="s">
        <v>112</v>
      </c>
      <c r="C1592" s="13" t="s">
        <v>113</v>
      </c>
      <c r="D1592" s="15">
        <v>45329</v>
      </c>
      <c r="E1592" s="13">
        <f t="shared" si="375"/>
        <v>16</v>
      </c>
      <c r="F1592" s="13" t="str">
        <f t="shared" si="386"/>
        <v>개봉후</v>
      </c>
      <c r="G1592" s="13" t="str">
        <f t="shared" si="376"/>
        <v>금</v>
      </c>
      <c r="H1592" s="13">
        <f t="shared" si="377"/>
        <v>0</v>
      </c>
      <c r="I1592" s="16">
        <v>40075</v>
      </c>
      <c r="J1592" s="16">
        <v>15260</v>
      </c>
      <c r="K1592" s="16">
        <v>24815</v>
      </c>
      <c r="L1592" s="17">
        <f t="shared" si="378"/>
        <v>0.38078602620087337</v>
      </c>
      <c r="M1592" s="17">
        <f t="shared" si="387"/>
        <v>0.10405531985233352</v>
      </c>
      <c r="N1592" s="16">
        <f t="shared" si="389"/>
        <v>40472.571428571428</v>
      </c>
      <c r="O1592" s="16">
        <f t="shared" si="379"/>
        <v>46350.178571428572</v>
      </c>
      <c r="P1592" s="18">
        <f t="shared" si="380"/>
        <v>0.86461371315413327</v>
      </c>
      <c r="Q1592" s="16">
        <v>278</v>
      </c>
      <c r="R1592" s="16">
        <v>356</v>
      </c>
      <c r="S1592" s="16">
        <v>37854</v>
      </c>
      <c r="T1592" s="16">
        <v>39722620</v>
      </c>
      <c r="U1592" s="16">
        <v>4526</v>
      </c>
      <c r="V1592" s="16">
        <v>285608</v>
      </c>
      <c r="W1592" s="16">
        <v>6</v>
      </c>
      <c r="X1592" s="13" t="s">
        <v>124</v>
      </c>
      <c r="Y1592" s="13" t="s">
        <v>123</v>
      </c>
      <c r="Z1592" s="12">
        <v>26.172329999999999</v>
      </c>
      <c r="AA1592" s="17">
        <f t="shared" si="388"/>
        <v>-8.0171859349464913E-2</v>
      </c>
      <c r="AB1592" s="12">
        <f t="shared" si="390"/>
        <v>34.48862714285714</v>
      </c>
      <c r="AC1592" s="12">
        <f t="shared" si="381"/>
        <v>34.83873642857143</v>
      </c>
      <c r="AD1592" s="18">
        <f t="shared" si="382"/>
        <v>0.98995057451546487</v>
      </c>
      <c r="AE1592" s="13" t="s">
        <v>114</v>
      </c>
      <c r="AF1592" s="19">
        <f t="shared" si="383"/>
        <v>25809.75</v>
      </c>
      <c r="AG1592" s="20">
        <f t="shared" si="384"/>
        <v>0.59124943093210902</v>
      </c>
      <c r="AH1592" s="20">
        <f t="shared" si="385"/>
        <v>0.75124222870884416</v>
      </c>
      <c r="AI1592" s="13" t="s">
        <v>51</v>
      </c>
      <c r="AJ1592" s="13" t="s">
        <v>113</v>
      </c>
      <c r="AK1592" s="13" t="s">
        <v>52</v>
      </c>
      <c r="AL1592" s="13" t="s">
        <v>115</v>
      </c>
      <c r="AM1592" s="13" t="s">
        <v>116</v>
      </c>
      <c r="AN1592" s="12">
        <v>26.172329999999999</v>
      </c>
      <c r="AO1592" s="12">
        <v>0.10685</v>
      </c>
      <c r="AP1592" s="12">
        <v>2.9749699999999999</v>
      </c>
      <c r="AQ1592" s="12">
        <v>5.8229499999999996</v>
      </c>
      <c r="AR1592" s="12"/>
      <c r="AS1592" s="13" t="s">
        <v>54</v>
      </c>
    </row>
    <row r="1593" spans="1:45" ht="21" customHeight="1">
      <c r="A1593" s="15">
        <v>45346</v>
      </c>
      <c r="B1593" s="13" t="s">
        <v>112</v>
      </c>
      <c r="C1593" s="13" t="s">
        <v>113</v>
      </c>
      <c r="D1593" s="15">
        <v>45329</v>
      </c>
      <c r="E1593" s="13">
        <f t="shared" si="375"/>
        <v>17</v>
      </c>
      <c r="F1593" s="13" t="str">
        <f t="shared" si="386"/>
        <v>개봉후</v>
      </c>
      <c r="G1593" s="13" t="str">
        <f t="shared" si="376"/>
        <v>토</v>
      </c>
      <c r="H1593" s="13">
        <f t="shared" si="377"/>
        <v>1</v>
      </c>
      <c r="I1593" s="16">
        <v>48650</v>
      </c>
      <c r="J1593" s="16">
        <v>26572</v>
      </c>
      <c r="K1593" s="16">
        <v>22078</v>
      </c>
      <c r="L1593" s="17">
        <f t="shared" si="378"/>
        <v>0.54618705035971227</v>
      </c>
      <c r="M1593" s="17">
        <f t="shared" si="387"/>
        <v>0.2139737991266375</v>
      </c>
      <c r="N1593" s="16">
        <f t="shared" si="389"/>
        <v>39914.571428571428</v>
      </c>
      <c r="O1593" s="16">
        <f t="shared" si="379"/>
        <v>46254.178571428572</v>
      </c>
      <c r="P1593" s="18">
        <f t="shared" si="380"/>
        <v>1.0517968646848121</v>
      </c>
      <c r="Q1593" s="16">
        <v>268</v>
      </c>
      <c r="R1593" s="16">
        <v>322</v>
      </c>
      <c r="S1593" s="16">
        <v>36159</v>
      </c>
      <c r="T1593" s="16">
        <v>61813890</v>
      </c>
      <c r="U1593" s="16">
        <v>6774</v>
      </c>
      <c r="V1593" s="16">
        <v>292382</v>
      </c>
      <c r="W1593" s="16">
        <v>5</v>
      </c>
      <c r="X1593" s="13" t="s">
        <v>124</v>
      </c>
      <c r="Y1593" s="13" t="s">
        <v>123</v>
      </c>
      <c r="Z1593" s="12">
        <v>27.408159999999999</v>
      </c>
      <c r="AA1593" s="17">
        <f t="shared" si="388"/>
        <v>4.7218952229320044E-2</v>
      </c>
      <c r="AB1593" s="12">
        <f t="shared" si="390"/>
        <v>31.669625714285711</v>
      </c>
      <c r="AC1593" s="12">
        <f t="shared" si="381"/>
        <v>35.42390821428571</v>
      </c>
      <c r="AD1593" s="18">
        <f t="shared" si="382"/>
        <v>0.89401839917578674</v>
      </c>
      <c r="AE1593" s="13" t="s">
        <v>114</v>
      </c>
      <c r="AF1593" s="19">
        <f t="shared" si="383"/>
        <v>40314</v>
      </c>
      <c r="AG1593" s="20">
        <f t="shared" si="384"/>
        <v>0.65912586198343004</v>
      </c>
      <c r="AH1593" s="20">
        <f t="shared" si="385"/>
        <v>0.77371925859233315</v>
      </c>
      <c r="AI1593" s="13" t="s">
        <v>51</v>
      </c>
      <c r="AJ1593" s="13" t="s">
        <v>113</v>
      </c>
      <c r="AK1593" s="13" t="s">
        <v>52</v>
      </c>
      <c r="AL1593" s="13" t="s">
        <v>115</v>
      </c>
      <c r="AM1593" s="13" t="s">
        <v>116</v>
      </c>
      <c r="AN1593" s="12">
        <v>27.408159999999999</v>
      </c>
      <c r="AO1593" s="12">
        <v>8.0530000000000004E-2</v>
      </c>
      <c r="AP1593" s="12">
        <v>2.8201000000000001</v>
      </c>
      <c r="AQ1593" s="12">
        <v>6.8651999999999997</v>
      </c>
      <c r="AR1593" s="12"/>
      <c r="AS1593" s="13" t="s">
        <v>54</v>
      </c>
    </row>
    <row r="1594" spans="1:45" ht="21" customHeight="1">
      <c r="A1594" s="15">
        <v>45347</v>
      </c>
      <c r="B1594" s="13" t="s">
        <v>112</v>
      </c>
      <c r="C1594" s="13" t="s">
        <v>113</v>
      </c>
      <c r="D1594" s="15">
        <v>45329</v>
      </c>
      <c r="E1594" s="13">
        <f t="shared" si="375"/>
        <v>18</v>
      </c>
      <c r="F1594" s="13" t="str">
        <f t="shared" si="386"/>
        <v>개봉후</v>
      </c>
      <c r="G1594" s="13" t="str">
        <f t="shared" si="376"/>
        <v>일</v>
      </c>
      <c r="H1594" s="13">
        <f t="shared" si="377"/>
        <v>1</v>
      </c>
      <c r="I1594" s="16">
        <v>49987</v>
      </c>
      <c r="J1594" s="16">
        <v>28987</v>
      </c>
      <c r="K1594" s="16">
        <v>21000</v>
      </c>
      <c r="L1594" s="17">
        <f t="shared" si="378"/>
        <v>0.57989077160061619</v>
      </c>
      <c r="M1594" s="17">
        <f t="shared" si="387"/>
        <v>2.7482014388489295E-2</v>
      </c>
      <c r="N1594" s="16">
        <f t="shared" si="389"/>
        <v>40123.571428571428</v>
      </c>
      <c r="O1594" s="16">
        <f t="shared" si="379"/>
        <v>46132.428571428572</v>
      </c>
      <c r="P1594" s="18">
        <f t="shared" si="380"/>
        <v>1.0835544875467211</v>
      </c>
      <c r="Q1594" s="16">
        <v>260</v>
      </c>
      <c r="R1594" s="16">
        <v>317</v>
      </c>
      <c r="S1594" s="16">
        <v>35163</v>
      </c>
      <c r="T1594" s="16">
        <v>72338069</v>
      </c>
      <c r="U1594" s="16">
        <v>7841</v>
      </c>
      <c r="V1594" s="16">
        <v>300223</v>
      </c>
      <c r="W1594" s="16">
        <v>6</v>
      </c>
      <c r="X1594" s="13" t="s">
        <v>124</v>
      </c>
      <c r="Y1594" s="13" t="s">
        <v>123</v>
      </c>
      <c r="Z1594" s="12">
        <v>24.400659999999998</v>
      </c>
      <c r="AA1594" s="17">
        <f t="shared" si="388"/>
        <v>-0.10973009497901354</v>
      </c>
      <c r="AB1594" s="12">
        <f t="shared" si="390"/>
        <v>28.810579999999995</v>
      </c>
      <c r="AC1594" s="12">
        <f t="shared" si="381"/>
        <v>35.902886428571421</v>
      </c>
      <c r="AD1594" s="18">
        <f t="shared" si="382"/>
        <v>0.80245860057292251</v>
      </c>
      <c r="AE1594" s="13" t="s">
        <v>114</v>
      </c>
      <c r="AF1594" s="19">
        <f t="shared" si="383"/>
        <v>34317</v>
      </c>
      <c r="AG1594" s="20">
        <f t="shared" si="384"/>
        <v>0.8446833930704899</v>
      </c>
      <c r="AH1594" s="20">
        <f t="shared" si="385"/>
        <v>0.67962947905441995</v>
      </c>
      <c r="AI1594" s="13" t="s">
        <v>51</v>
      </c>
      <c r="AJ1594" s="13" t="s">
        <v>113</v>
      </c>
      <c r="AK1594" s="13" t="s">
        <v>52</v>
      </c>
      <c r="AL1594" s="13" t="s">
        <v>115</v>
      </c>
      <c r="AM1594" s="13" t="s">
        <v>116</v>
      </c>
      <c r="AN1594" s="12">
        <v>24.400659999999998</v>
      </c>
      <c r="AO1594" s="12">
        <v>6.3490000000000005E-2</v>
      </c>
      <c r="AP1594" s="12">
        <v>3.0291700000000001</v>
      </c>
      <c r="AQ1594" s="12">
        <v>7.8176199999999998</v>
      </c>
      <c r="AR1594" s="12"/>
      <c r="AS1594" s="13" t="s">
        <v>54</v>
      </c>
    </row>
    <row r="1595" spans="1:45" ht="21" customHeight="1">
      <c r="A1595" s="15">
        <v>45348</v>
      </c>
      <c r="B1595" s="13" t="s">
        <v>112</v>
      </c>
      <c r="C1595" s="13" t="s">
        <v>113</v>
      </c>
      <c r="D1595" s="15">
        <v>45329</v>
      </c>
      <c r="E1595" s="13">
        <f t="shared" ref="E1595:E1658" si="391">A1595-D1595</f>
        <v>19</v>
      </c>
      <c r="F1595" s="13" t="str">
        <f t="shared" si="386"/>
        <v>개봉후</v>
      </c>
      <c r="G1595" s="13" t="str">
        <f t="shared" ref="G1595:G1658" si="392">CHOOSE(WEEKDAY(A1595,2),"월","화","수","목","금","토","일")</f>
        <v>월</v>
      </c>
      <c r="H1595" s="13">
        <f t="shared" ref="H1595:H1658" si="393">IF(WEEKDAY(A1595,2)&gt;5,1,0)</f>
        <v>0</v>
      </c>
      <c r="I1595" s="16">
        <v>42056</v>
      </c>
      <c r="J1595" s="16">
        <v>16961</v>
      </c>
      <c r="K1595" s="16">
        <v>25095</v>
      </c>
      <c r="L1595" s="17">
        <f t="shared" ref="L1595:L1658" si="394">IF(COUNT(I1595:J1595)=2,IFERROR(J1595/I1595,""),"")</f>
        <v>0.40329560585885488</v>
      </c>
      <c r="M1595" s="17">
        <f t="shared" si="387"/>
        <v>-0.15866125192550062</v>
      </c>
      <c r="N1595" s="16">
        <f t="shared" si="389"/>
        <v>40951</v>
      </c>
      <c r="O1595" s="16">
        <f t="shared" si="379"/>
        <v>46122.535714285717</v>
      </c>
      <c r="P1595" s="18">
        <f t="shared" si="380"/>
        <v>0.91183191359042792</v>
      </c>
      <c r="Q1595" s="16">
        <v>269</v>
      </c>
      <c r="R1595" s="16">
        <v>351</v>
      </c>
      <c r="S1595" s="16">
        <v>38081</v>
      </c>
      <c r="T1595" s="16">
        <v>37062356</v>
      </c>
      <c r="U1595" s="16">
        <v>4403</v>
      </c>
      <c r="V1595" s="16">
        <v>304626</v>
      </c>
      <c r="W1595" s="16">
        <v>5</v>
      </c>
      <c r="X1595" s="13" t="s">
        <v>124</v>
      </c>
      <c r="Y1595" s="13" t="s">
        <v>123</v>
      </c>
      <c r="Z1595" s="12">
        <v>18.526599999999998</v>
      </c>
      <c r="AA1595" s="17">
        <f t="shared" si="388"/>
        <v>-0.2407336522864546</v>
      </c>
      <c r="AB1595" s="12">
        <f t="shared" si="390"/>
        <v>26.37940714285714</v>
      </c>
      <c r="AC1595" s="12">
        <f t="shared" si="381"/>
        <v>36.444087142857128</v>
      </c>
      <c r="AD1595" s="18">
        <f t="shared" si="382"/>
        <v>0.72383229244987091</v>
      </c>
      <c r="AE1595" s="13" t="s">
        <v>114</v>
      </c>
      <c r="AF1595" s="19">
        <f t="shared" si="383"/>
        <v>17641.75</v>
      </c>
      <c r="AG1595" s="20">
        <f t="shared" si="384"/>
        <v>0.96141255827794858</v>
      </c>
      <c r="AH1595" s="20">
        <f t="shared" si="385"/>
        <v>0.50835681320203208</v>
      </c>
      <c r="AI1595" s="13" t="s">
        <v>51</v>
      </c>
      <c r="AJ1595" s="13" t="s">
        <v>113</v>
      </c>
      <c r="AK1595" s="13" t="s">
        <v>52</v>
      </c>
      <c r="AL1595" s="13" t="s">
        <v>115</v>
      </c>
      <c r="AM1595" s="13" t="s">
        <v>116</v>
      </c>
      <c r="AN1595" s="12">
        <v>18.526599999999998</v>
      </c>
      <c r="AO1595" s="12">
        <v>6.0389999999999999E-2</v>
      </c>
      <c r="AP1595" s="12">
        <v>3.6981899999999999</v>
      </c>
      <c r="AQ1595" s="12">
        <v>7.6999300000000002</v>
      </c>
      <c r="AR1595" s="12"/>
      <c r="AS1595" s="13" t="s">
        <v>54</v>
      </c>
    </row>
    <row r="1596" spans="1:45" ht="21" customHeight="1">
      <c r="A1596" s="15">
        <v>45349</v>
      </c>
      <c r="B1596" s="13" t="s">
        <v>112</v>
      </c>
      <c r="C1596" s="13" t="s">
        <v>113</v>
      </c>
      <c r="D1596" s="15">
        <v>45329</v>
      </c>
      <c r="E1596" s="13">
        <f t="shared" si="391"/>
        <v>20</v>
      </c>
      <c r="F1596" s="13" t="str">
        <f t="shared" si="386"/>
        <v>개봉후</v>
      </c>
      <c r="G1596" s="13" t="str">
        <f t="shared" si="392"/>
        <v>화</v>
      </c>
      <c r="H1596" s="13">
        <f t="shared" si="393"/>
        <v>0</v>
      </c>
      <c r="I1596" s="16">
        <v>41562</v>
      </c>
      <c r="J1596" s="16">
        <v>16558</v>
      </c>
      <c r="K1596" s="16">
        <v>25004</v>
      </c>
      <c r="L1596" s="17">
        <f t="shared" si="394"/>
        <v>0.39839276261970069</v>
      </c>
      <c r="M1596" s="17">
        <f t="shared" si="387"/>
        <v>-1.1746243104432175E-2</v>
      </c>
      <c r="N1596" s="16">
        <f t="shared" si="389"/>
        <v>41717.428571428572</v>
      </c>
      <c r="O1596" s="16">
        <f t="shared" si="379"/>
        <v>46123.392857142855</v>
      </c>
      <c r="P1596" s="18">
        <f t="shared" si="380"/>
        <v>0.90110456810341832</v>
      </c>
      <c r="Q1596" s="16">
        <v>273</v>
      </c>
      <c r="R1596" s="16">
        <v>364</v>
      </c>
      <c r="S1596" s="16">
        <v>37899</v>
      </c>
      <c r="T1596" s="16">
        <v>40378455</v>
      </c>
      <c r="U1596" s="16">
        <v>4751</v>
      </c>
      <c r="V1596" s="16">
        <v>309377</v>
      </c>
      <c r="W1596" s="16">
        <v>6</v>
      </c>
      <c r="X1596" s="13" t="s">
        <v>124</v>
      </c>
      <c r="Y1596" s="13" t="s">
        <v>123</v>
      </c>
      <c r="Z1596" s="12">
        <v>16.166440000000001</v>
      </c>
      <c r="AA1596" s="17">
        <f t="shared" si="388"/>
        <v>-0.12739304567486731</v>
      </c>
      <c r="AB1596" s="12">
        <f t="shared" si="390"/>
        <v>24.208849999999995</v>
      </c>
      <c r="AC1596" s="12">
        <f t="shared" si="381"/>
        <v>36.759515714285712</v>
      </c>
      <c r="AD1596" s="18">
        <f t="shared" si="382"/>
        <v>0.65857369254165121</v>
      </c>
      <c r="AE1596" s="13" t="s">
        <v>114</v>
      </c>
      <c r="AF1596" s="19">
        <f t="shared" si="383"/>
        <v>14012.25</v>
      </c>
      <c r="AG1596" s="20">
        <f t="shared" si="384"/>
        <v>1.1816803154382771</v>
      </c>
      <c r="AH1596" s="20">
        <f t="shared" si="385"/>
        <v>0.43978925417989928</v>
      </c>
      <c r="AI1596" s="13" t="s">
        <v>51</v>
      </c>
      <c r="AJ1596" s="13" t="s">
        <v>113</v>
      </c>
      <c r="AK1596" s="13" t="s">
        <v>52</v>
      </c>
      <c r="AL1596" s="13" t="s">
        <v>115</v>
      </c>
      <c r="AM1596" s="13" t="s">
        <v>116</v>
      </c>
      <c r="AN1596" s="12">
        <v>16.166440000000001</v>
      </c>
      <c r="AO1596" s="12">
        <v>3.7159999999999999E-2</v>
      </c>
      <c r="AP1596" s="12">
        <v>3.63625</v>
      </c>
      <c r="AQ1596" s="12">
        <v>8.1722699999999993</v>
      </c>
      <c r="AR1596" s="12"/>
      <c r="AS1596" s="13" t="s">
        <v>54</v>
      </c>
    </row>
    <row r="1597" spans="1:45" ht="21" customHeight="1">
      <c r="A1597" s="15">
        <v>45350</v>
      </c>
      <c r="B1597" s="13" t="s">
        <v>112</v>
      </c>
      <c r="C1597" s="13" t="s">
        <v>113</v>
      </c>
      <c r="D1597" s="15">
        <v>45329</v>
      </c>
      <c r="E1597" s="13">
        <f t="shared" si="391"/>
        <v>21</v>
      </c>
      <c r="F1597" s="13" t="str">
        <f t="shared" si="386"/>
        <v>개봉후</v>
      </c>
      <c r="G1597" s="13" t="str">
        <f t="shared" si="392"/>
        <v>수</v>
      </c>
      <c r="H1597" s="13">
        <f t="shared" si="393"/>
        <v>0</v>
      </c>
      <c r="I1597" s="16">
        <v>42452</v>
      </c>
      <c r="J1597" s="16">
        <v>17388</v>
      </c>
      <c r="K1597" s="16">
        <v>25064</v>
      </c>
      <c r="L1597" s="17">
        <f t="shared" si="394"/>
        <v>0.40959200979930271</v>
      </c>
      <c r="M1597" s="17">
        <f t="shared" si="387"/>
        <v>2.1413791444107488E-2</v>
      </c>
      <c r="N1597" s="16">
        <f t="shared" si="389"/>
        <v>43011.428571428572</v>
      </c>
      <c r="O1597" s="16">
        <f t="shared" si="379"/>
        <v>46120.392857142855</v>
      </c>
      <c r="P1597" s="18">
        <f t="shared" si="380"/>
        <v>0.92046050282993819</v>
      </c>
      <c r="Q1597" s="16">
        <v>123</v>
      </c>
      <c r="R1597" s="16">
        <v>143</v>
      </c>
      <c r="S1597" s="16">
        <v>15682</v>
      </c>
      <c r="T1597" s="16">
        <v>20473100</v>
      </c>
      <c r="U1597" s="16">
        <v>2574</v>
      </c>
      <c r="V1597" s="16">
        <v>311951</v>
      </c>
      <c r="W1597" s="16">
        <v>6</v>
      </c>
      <c r="X1597" s="13" t="s">
        <v>124</v>
      </c>
      <c r="Y1597" s="13" t="s">
        <v>123</v>
      </c>
      <c r="Z1597" s="12">
        <v>12.74236</v>
      </c>
      <c r="AA1597" s="17">
        <f t="shared" si="388"/>
        <v>-0.2118017324778988</v>
      </c>
      <c r="AB1597" s="12">
        <f t="shared" si="390"/>
        <v>21.981435714285713</v>
      </c>
      <c r="AC1597" s="12">
        <f t="shared" si="381"/>
        <v>37.066371071428556</v>
      </c>
      <c r="AD1597" s="18">
        <f t="shared" si="382"/>
        <v>0.59302907403388649</v>
      </c>
      <c r="AE1597" s="13" t="s">
        <v>114</v>
      </c>
      <c r="AF1597" s="19">
        <f t="shared" si="383"/>
        <v>12614.75</v>
      </c>
      <c r="AG1597" s="20">
        <f t="shared" si="384"/>
        <v>1.3783864127311283</v>
      </c>
      <c r="AH1597" s="20">
        <f t="shared" si="385"/>
        <v>0.34377144650726399</v>
      </c>
      <c r="AI1597" s="13" t="s">
        <v>51</v>
      </c>
      <c r="AJ1597" s="13" t="s">
        <v>113</v>
      </c>
      <c r="AK1597" s="13" t="s">
        <v>52</v>
      </c>
      <c r="AL1597" s="13" t="s">
        <v>115</v>
      </c>
      <c r="AM1597" s="13" t="s">
        <v>116</v>
      </c>
      <c r="AN1597" s="12">
        <v>12.74236</v>
      </c>
      <c r="AO1597" s="12">
        <v>3.252E-2</v>
      </c>
      <c r="AP1597" s="12">
        <v>4.2154400000000001</v>
      </c>
      <c r="AQ1597" s="12">
        <v>8.05457</v>
      </c>
      <c r="AR1597" s="12"/>
      <c r="AS1597" s="13" t="s">
        <v>54</v>
      </c>
    </row>
    <row r="1598" spans="1:45" ht="21" customHeight="1">
      <c r="A1598" s="15">
        <v>45351</v>
      </c>
      <c r="B1598" s="13" t="s">
        <v>112</v>
      </c>
      <c r="C1598" s="13" t="s">
        <v>113</v>
      </c>
      <c r="D1598" s="15">
        <v>45329</v>
      </c>
      <c r="E1598" s="13">
        <f t="shared" si="391"/>
        <v>22</v>
      </c>
      <c r="F1598" s="13" t="str">
        <f t="shared" si="386"/>
        <v>개봉후</v>
      </c>
      <c r="G1598" s="13" t="str">
        <f t="shared" si="392"/>
        <v>목</v>
      </c>
      <c r="H1598" s="13">
        <f t="shared" si="393"/>
        <v>0</v>
      </c>
      <c r="I1598" s="16">
        <v>41937</v>
      </c>
      <c r="J1598" s="16">
        <v>18120</v>
      </c>
      <c r="K1598" s="16">
        <v>23818</v>
      </c>
      <c r="L1598" s="17">
        <f t="shared" si="394"/>
        <v>0.43207668645825881</v>
      </c>
      <c r="M1598" s="17">
        <f t="shared" si="387"/>
        <v>-1.2131348346367643E-2</v>
      </c>
      <c r="N1598" s="16">
        <f t="shared" si="389"/>
        <v>43817</v>
      </c>
      <c r="O1598" s="16">
        <f t="shared" si="379"/>
        <v>46214.392857142855</v>
      </c>
      <c r="P1598" s="18">
        <f t="shared" si="380"/>
        <v>0.90744457315786753</v>
      </c>
      <c r="Q1598" s="16">
        <v>119</v>
      </c>
      <c r="R1598" s="16">
        <v>144</v>
      </c>
      <c r="S1598" s="16">
        <v>16218</v>
      </c>
      <c r="T1598" s="16">
        <v>20620890</v>
      </c>
      <c r="U1598" s="16">
        <v>2427</v>
      </c>
      <c r="V1598" s="16">
        <v>314378</v>
      </c>
      <c r="W1598" s="16">
        <v>6</v>
      </c>
      <c r="X1598" s="13" t="s">
        <v>124</v>
      </c>
      <c r="Y1598" s="13" t="s">
        <v>123</v>
      </c>
      <c r="Z1598" s="12">
        <v>14.359159999999999</v>
      </c>
      <c r="AA1598" s="17">
        <f t="shared" si="388"/>
        <v>0.12688387394485789</v>
      </c>
      <c r="AB1598" s="12">
        <f t="shared" si="390"/>
        <v>19.967958571428571</v>
      </c>
      <c r="AC1598" s="12">
        <f t="shared" si="381"/>
        <v>37.295959642857134</v>
      </c>
      <c r="AD1598" s="18">
        <f t="shared" si="382"/>
        <v>0.53539200392321329</v>
      </c>
      <c r="AE1598" s="13" t="s">
        <v>114</v>
      </c>
      <c r="AF1598" s="19">
        <f t="shared" si="383"/>
        <v>13975.5</v>
      </c>
      <c r="AG1598" s="20">
        <f t="shared" si="384"/>
        <v>1.2965546849844372</v>
      </c>
      <c r="AH1598" s="20">
        <f t="shared" si="385"/>
        <v>0.38500577911125139</v>
      </c>
      <c r="AI1598" s="13" t="s">
        <v>51</v>
      </c>
      <c r="AJ1598" s="13" t="s">
        <v>113</v>
      </c>
      <c r="AK1598" s="13" t="s">
        <v>52</v>
      </c>
      <c r="AL1598" s="13" t="s">
        <v>115</v>
      </c>
      <c r="AM1598" s="13" t="s">
        <v>116</v>
      </c>
      <c r="AN1598" s="12">
        <v>14.359159999999999</v>
      </c>
      <c r="AO1598" s="12">
        <v>4.4909999999999999E-2</v>
      </c>
      <c r="AP1598" s="12">
        <v>4.8968499999999997</v>
      </c>
      <c r="AQ1598" s="12">
        <v>9.3353099999999998</v>
      </c>
      <c r="AR1598" s="12"/>
      <c r="AS1598" s="13" t="s">
        <v>54</v>
      </c>
    </row>
    <row r="1599" spans="1:45" ht="21" customHeight="1">
      <c r="A1599" s="15">
        <v>45352</v>
      </c>
      <c r="B1599" s="13" t="s">
        <v>112</v>
      </c>
      <c r="C1599" s="13" t="s">
        <v>113</v>
      </c>
      <c r="D1599" s="15">
        <v>45329</v>
      </c>
      <c r="E1599" s="13">
        <f t="shared" si="391"/>
        <v>23</v>
      </c>
      <c r="F1599" s="13" t="str">
        <f t="shared" si="386"/>
        <v>개봉후</v>
      </c>
      <c r="G1599" s="13" t="str">
        <f t="shared" si="392"/>
        <v>금</v>
      </c>
      <c r="H1599" s="13">
        <f t="shared" si="393"/>
        <v>0</v>
      </c>
      <c r="I1599" s="16">
        <v>61138</v>
      </c>
      <c r="J1599" s="16">
        <v>39186</v>
      </c>
      <c r="K1599" s="16">
        <v>21952</v>
      </c>
      <c r="L1599" s="17">
        <f t="shared" si="394"/>
        <v>0.64094343943210441</v>
      </c>
      <c r="M1599" s="17">
        <f t="shared" si="387"/>
        <v>0.45785344683692197</v>
      </c>
      <c r="N1599" s="16">
        <f t="shared" si="389"/>
        <v>46826</v>
      </c>
      <c r="O1599" s="16">
        <f t="shared" si="379"/>
        <v>46466.5</v>
      </c>
      <c r="P1599" s="18">
        <f t="shared" si="380"/>
        <v>1.3157436002281213</v>
      </c>
      <c r="Q1599" s="16">
        <v>89</v>
      </c>
      <c r="R1599" s="16">
        <v>98</v>
      </c>
      <c r="S1599" s="16">
        <v>10349</v>
      </c>
      <c r="T1599" s="16">
        <v>34028673</v>
      </c>
      <c r="U1599" s="16">
        <v>3758</v>
      </c>
      <c r="V1599" s="16">
        <v>318136</v>
      </c>
      <c r="W1599" s="16">
        <v>8</v>
      </c>
      <c r="X1599" s="13" t="s">
        <v>125</v>
      </c>
      <c r="Y1599" s="13" t="s">
        <v>123</v>
      </c>
      <c r="Z1599" s="12">
        <v>16.222200000000001</v>
      </c>
      <c r="AA1599" s="17">
        <f t="shared" si="388"/>
        <v>0.12974575114421749</v>
      </c>
      <c r="AB1599" s="12">
        <f t="shared" si="390"/>
        <v>18.546511428571428</v>
      </c>
      <c r="AC1599" s="12">
        <f t="shared" si="381"/>
        <v>37.525935357142842</v>
      </c>
      <c r="AD1599" s="18">
        <f t="shared" si="382"/>
        <v>0.4942318226597171</v>
      </c>
      <c r="AE1599" s="13" t="s">
        <v>114</v>
      </c>
      <c r="AF1599" s="19">
        <f t="shared" si="383"/>
        <v>25239.25</v>
      </c>
      <c r="AG1599" s="20">
        <f t="shared" si="384"/>
        <v>1.5525817922481848</v>
      </c>
      <c r="AH1599" s="20">
        <f t="shared" si="385"/>
        <v>0.43229302202888864</v>
      </c>
      <c r="AI1599" s="13" t="s">
        <v>51</v>
      </c>
      <c r="AJ1599" s="13" t="s">
        <v>113</v>
      </c>
      <c r="AK1599" s="13" t="s">
        <v>52</v>
      </c>
      <c r="AL1599" s="13" t="s">
        <v>115</v>
      </c>
      <c r="AM1599" s="13" t="s">
        <v>116</v>
      </c>
      <c r="AN1599" s="12">
        <v>16.222200000000001</v>
      </c>
      <c r="AO1599" s="12">
        <v>3.252E-2</v>
      </c>
      <c r="AP1599" s="12">
        <v>4.0791599999999999</v>
      </c>
      <c r="AQ1599" s="12">
        <v>11.81781</v>
      </c>
      <c r="AR1599" s="12"/>
      <c r="AS1599" s="13" t="s">
        <v>54</v>
      </c>
    </row>
    <row r="1600" spans="1:45" ht="21" customHeight="1">
      <c r="A1600" s="15">
        <v>45353</v>
      </c>
      <c r="B1600" s="13" t="s">
        <v>112</v>
      </c>
      <c r="C1600" s="13" t="s">
        <v>113</v>
      </c>
      <c r="D1600" s="15">
        <v>45329</v>
      </c>
      <c r="E1600" s="13">
        <f t="shared" si="391"/>
        <v>24</v>
      </c>
      <c r="F1600" s="13" t="str">
        <f t="shared" si="386"/>
        <v>개봉후</v>
      </c>
      <c r="G1600" s="13" t="str">
        <f t="shared" si="392"/>
        <v>토</v>
      </c>
      <c r="H1600" s="13">
        <f t="shared" si="393"/>
        <v>1</v>
      </c>
      <c r="I1600" s="16">
        <v>63662</v>
      </c>
      <c r="J1600" s="16">
        <v>41251</v>
      </c>
      <c r="K1600" s="16">
        <v>22410</v>
      </c>
      <c r="L1600" s="17">
        <f t="shared" si="394"/>
        <v>0.64796896107568092</v>
      </c>
      <c r="M1600" s="17">
        <f t="shared" si="387"/>
        <v>4.1283653374333484E-2</v>
      </c>
      <c r="N1600" s="16">
        <f t="shared" si="389"/>
        <v>48970.571428571428</v>
      </c>
      <c r="O1600" s="16">
        <f t="shared" si="379"/>
        <v>47266.5</v>
      </c>
      <c r="P1600" s="18">
        <f t="shared" si="380"/>
        <v>1.3468735785387114</v>
      </c>
      <c r="Q1600" s="16">
        <v>87</v>
      </c>
      <c r="R1600" s="16">
        <v>100</v>
      </c>
      <c r="S1600" s="16">
        <v>11186</v>
      </c>
      <c r="T1600" s="16">
        <v>25399339</v>
      </c>
      <c r="U1600" s="16">
        <v>2807</v>
      </c>
      <c r="V1600" s="16">
        <v>320943</v>
      </c>
      <c r="W1600" s="16">
        <v>8</v>
      </c>
      <c r="X1600" s="13" t="s">
        <v>125</v>
      </c>
      <c r="Y1600" s="13" t="s">
        <v>123</v>
      </c>
      <c r="Z1600" s="12">
        <v>12.892580000000001</v>
      </c>
      <c r="AA1600" s="17">
        <f t="shared" si="388"/>
        <v>-0.20525082911072479</v>
      </c>
      <c r="AB1600" s="12">
        <f t="shared" si="390"/>
        <v>16.472857142857144</v>
      </c>
      <c r="AC1600" s="12">
        <f t="shared" si="381"/>
        <v>37.832016785714266</v>
      </c>
      <c r="AD1600" s="18">
        <f t="shared" si="382"/>
        <v>0.43542106772054123</v>
      </c>
      <c r="AE1600" s="13" t="s">
        <v>114</v>
      </c>
      <c r="AF1600" s="19">
        <f t="shared" si="383"/>
        <v>39729.5</v>
      </c>
      <c r="AG1600" s="20">
        <f t="shared" si="384"/>
        <v>1.0382964799456322</v>
      </c>
      <c r="AH1600" s="20">
        <f t="shared" si="385"/>
        <v>0.3407848984902217</v>
      </c>
      <c r="AI1600" s="13" t="s">
        <v>51</v>
      </c>
      <c r="AJ1600" s="13" t="s">
        <v>113</v>
      </c>
      <c r="AK1600" s="13" t="s">
        <v>52</v>
      </c>
      <c r="AL1600" s="13" t="s">
        <v>115</v>
      </c>
      <c r="AM1600" s="13" t="s">
        <v>116</v>
      </c>
      <c r="AN1600" s="12">
        <v>12.892580000000001</v>
      </c>
      <c r="AO1600" s="12">
        <v>3.8710000000000001E-2</v>
      </c>
      <c r="AP1600" s="12">
        <v>3.2614700000000001</v>
      </c>
      <c r="AQ1600" s="12">
        <v>9.7193799999999992</v>
      </c>
      <c r="AR1600" s="12"/>
      <c r="AS1600" s="13" t="s">
        <v>54</v>
      </c>
    </row>
    <row r="1601" spans="1:45" ht="21" customHeight="1">
      <c r="A1601" s="15">
        <v>45354</v>
      </c>
      <c r="B1601" s="13" t="s">
        <v>112</v>
      </c>
      <c r="C1601" s="13" t="s">
        <v>113</v>
      </c>
      <c r="D1601" s="15">
        <v>45329</v>
      </c>
      <c r="E1601" s="13">
        <f t="shared" si="391"/>
        <v>25</v>
      </c>
      <c r="F1601" s="13" t="str">
        <f t="shared" si="386"/>
        <v>개봉후</v>
      </c>
      <c r="G1601" s="13" t="str">
        <f t="shared" si="392"/>
        <v>일</v>
      </c>
      <c r="H1601" s="13">
        <f t="shared" si="393"/>
        <v>1</v>
      </c>
      <c r="I1601" s="16">
        <v>52458</v>
      </c>
      <c r="J1601" s="16">
        <v>30278</v>
      </c>
      <c r="K1601" s="16">
        <v>22180</v>
      </c>
      <c r="L1601" s="17">
        <f t="shared" si="394"/>
        <v>0.57718555797018567</v>
      </c>
      <c r="M1601" s="17">
        <f t="shared" si="387"/>
        <v>-0.17599195752568253</v>
      </c>
      <c r="N1601" s="16">
        <f t="shared" si="389"/>
        <v>49323.571428571428</v>
      </c>
      <c r="O1601" s="16">
        <f t="shared" si="379"/>
        <v>48026.785714285717</v>
      </c>
      <c r="P1601" s="18">
        <f t="shared" si="380"/>
        <v>1.0922654768544338</v>
      </c>
      <c r="Q1601" s="16">
        <v>88</v>
      </c>
      <c r="R1601" s="16">
        <v>98</v>
      </c>
      <c r="S1601" s="16">
        <v>10951</v>
      </c>
      <c r="T1601" s="16">
        <v>21920378</v>
      </c>
      <c r="U1601" s="16">
        <v>2384</v>
      </c>
      <c r="V1601" s="16">
        <v>323327</v>
      </c>
      <c r="W1601" s="16">
        <v>8</v>
      </c>
      <c r="X1601" s="13" t="s">
        <v>125</v>
      </c>
      <c r="Y1601" s="13" t="s">
        <v>123</v>
      </c>
      <c r="Z1601" s="12">
        <v>9.4654000000000007</v>
      </c>
      <c r="AA1601" s="17">
        <f t="shared" si="388"/>
        <v>-0.26582576955116821</v>
      </c>
      <c r="AB1601" s="12">
        <f t="shared" si="390"/>
        <v>14.33924857142857</v>
      </c>
      <c r="AC1601" s="12">
        <f t="shared" si="381"/>
        <v>37.972281071428554</v>
      </c>
      <c r="AD1601" s="18">
        <f t="shared" si="382"/>
        <v>0.37762410281477232</v>
      </c>
      <c r="AE1601" s="13" t="s">
        <v>114</v>
      </c>
      <c r="AF1601" s="19">
        <f t="shared" si="383"/>
        <v>34494.75</v>
      </c>
      <c r="AG1601" s="20">
        <f t="shared" si="384"/>
        <v>0.87775676008667991</v>
      </c>
      <c r="AH1601" s="20">
        <f t="shared" si="385"/>
        <v>0.24927130351202531</v>
      </c>
      <c r="AI1601" s="13" t="s">
        <v>51</v>
      </c>
      <c r="AJ1601" s="13" t="s">
        <v>113</v>
      </c>
      <c r="AK1601" s="13" t="s">
        <v>52</v>
      </c>
      <c r="AL1601" s="13" t="s">
        <v>115</v>
      </c>
      <c r="AM1601" s="13" t="s">
        <v>116</v>
      </c>
      <c r="AN1601" s="12">
        <v>9.4654000000000007</v>
      </c>
      <c r="AO1601" s="12">
        <v>1.5480000000000001E-2</v>
      </c>
      <c r="AP1601" s="12">
        <v>2.8805000000000001</v>
      </c>
      <c r="AQ1601" s="12">
        <v>6.3402000000000003</v>
      </c>
      <c r="AR1601" s="12"/>
      <c r="AS1601" s="13" t="s">
        <v>54</v>
      </c>
    </row>
    <row r="1602" spans="1:45" ht="21" customHeight="1">
      <c r="A1602" s="15">
        <v>45355</v>
      </c>
      <c r="B1602" s="13" t="s">
        <v>112</v>
      </c>
      <c r="C1602" s="13" t="s">
        <v>113</v>
      </c>
      <c r="D1602" s="15">
        <v>45329</v>
      </c>
      <c r="E1602" s="13">
        <f t="shared" si="391"/>
        <v>26</v>
      </c>
      <c r="F1602" s="13" t="str">
        <f t="shared" si="386"/>
        <v>개봉후</v>
      </c>
      <c r="G1602" s="13" t="str">
        <f t="shared" si="392"/>
        <v>월</v>
      </c>
      <c r="H1602" s="13">
        <f t="shared" si="393"/>
        <v>0</v>
      </c>
      <c r="I1602" s="16">
        <v>38094</v>
      </c>
      <c r="J1602" s="16">
        <v>11753</v>
      </c>
      <c r="K1602" s="16">
        <v>26341</v>
      </c>
      <c r="L1602" s="17">
        <f t="shared" si="394"/>
        <v>0.30852627710400587</v>
      </c>
      <c r="M1602" s="17">
        <f t="shared" si="387"/>
        <v>-0.27381905524419536</v>
      </c>
      <c r="N1602" s="16">
        <f t="shared" si="389"/>
        <v>48757.571428571428</v>
      </c>
      <c r="O1602" s="16">
        <f t="shared" si="379"/>
        <v>48408.142857142855</v>
      </c>
      <c r="P1602" s="18">
        <f t="shared" si="380"/>
        <v>0.78693372130426698</v>
      </c>
      <c r="Q1602" s="16">
        <v>93</v>
      </c>
      <c r="R1602" s="16">
        <v>105</v>
      </c>
      <c r="S1602" s="16">
        <v>12303</v>
      </c>
      <c r="T1602" s="16">
        <v>9801939</v>
      </c>
      <c r="U1602" s="16">
        <v>1168</v>
      </c>
      <c r="V1602" s="16">
        <v>324495</v>
      </c>
      <c r="W1602" s="16">
        <v>8</v>
      </c>
      <c r="X1602" s="13" t="s">
        <v>125</v>
      </c>
      <c r="Y1602" s="13" t="s">
        <v>123</v>
      </c>
      <c r="Z1602" s="12">
        <v>6.78932</v>
      </c>
      <c r="AA1602" s="17">
        <f t="shared" si="388"/>
        <v>-0.28272233608722297</v>
      </c>
      <c r="AB1602" s="12">
        <f t="shared" si="390"/>
        <v>12.662494285714287</v>
      </c>
      <c r="AC1602" s="12">
        <f t="shared" si="381"/>
        <v>37.94595392857142</v>
      </c>
      <c r="AD1602" s="18">
        <f t="shared" si="382"/>
        <v>0.33369814103368889</v>
      </c>
      <c r="AE1602" s="13" t="s">
        <v>114</v>
      </c>
      <c r="AF1602" s="19">
        <f t="shared" si="383"/>
        <v>17659.25</v>
      </c>
      <c r="AG1602" s="20">
        <f t="shared" si="384"/>
        <v>0.66554355366167872</v>
      </c>
      <c r="AH1602" s="20">
        <f t="shared" si="385"/>
        <v>0.1789207885715578</v>
      </c>
      <c r="AI1602" s="13" t="s">
        <v>51</v>
      </c>
      <c r="AJ1602" s="13" t="s">
        <v>113</v>
      </c>
      <c r="AK1602" s="13" t="s">
        <v>52</v>
      </c>
      <c r="AL1602" s="13" t="s">
        <v>115</v>
      </c>
      <c r="AM1602" s="13" t="s">
        <v>116</v>
      </c>
      <c r="AN1602" s="12">
        <v>6.78932</v>
      </c>
      <c r="AO1602" s="12">
        <v>2.477E-2</v>
      </c>
      <c r="AP1602" s="12">
        <v>3.0183300000000002</v>
      </c>
      <c r="AQ1602" s="12">
        <v>4.7729600000000003</v>
      </c>
      <c r="AR1602" s="12"/>
      <c r="AS1602" s="13" t="s">
        <v>54</v>
      </c>
    </row>
    <row r="1603" spans="1:45" ht="21" customHeight="1">
      <c r="A1603" s="15">
        <v>45356</v>
      </c>
      <c r="B1603" s="13" t="s">
        <v>112</v>
      </c>
      <c r="C1603" s="13" t="s">
        <v>113</v>
      </c>
      <c r="D1603" s="15">
        <v>45329</v>
      </c>
      <c r="E1603" s="13">
        <f t="shared" si="391"/>
        <v>27</v>
      </c>
      <c r="F1603" s="13" t="str">
        <f t="shared" si="386"/>
        <v>개봉후</v>
      </c>
      <c r="G1603" s="13" t="str">
        <f t="shared" si="392"/>
        <v>화</v>
      </c>
      <c r="H1603" s="13">
        <f t="shared" si="393"/>
        <v>0</v>
      </c>
      <c r="I1603" s="16">
        <v>34388</v>
      </c>
      <c r="J1603" s="16">
        <v>9667</v>
      </c>
      <c r="K1603" s="16">
        <v>24720</v>
      </c>
      <c r="L1603" s="17">
        <f t="shared" si="394"/>
        <v>0.28111550540886354</v>
      </c>
      <c r="M1603" s="17">
        <f t="shared" si="387"/>
        <v>-9.7285661784007993E-2</v>
      </c>
      <c r="N1603" s="16">
        <f t="shared" si="389"/>
        <v>47732.714285714283</v>
      </c>
      <c r="O1603" s="16">
        <f t="shared" si="379"/>
        <v>48583.5</v>
      </c>
      <c r="P1603" s="18">
        <f t="shared" si="380"/>
        <v>0.70781232311381437</v>
      </c>
      <c r="Q1603" s="16">
        <v>96</v>
      </c>
      <c r="R1603" s="16">
        <v>111</v>
      </c>
      <c r="S1603" s="16">
        <v>12699</v>
      </c>
      <c r="T1603" s="16">
        <v>13429500</v>
      </c>
      <c r="U1603" s="16">
        <v>1552</v>
      </c>
      <c r="V1603" s="16">
        <v>326047</v>
      </c>
      <c r="W1603" s="16">
        <v>7</v>
      </c>
      <c r="X1603" s="13" t="s">
        <v>125</v>
      </c>
      <c r="Y1603" s="13" t="s">
        <v>123</v>
      </c>
      <c r="Z1603" s="12">
        <v>8.3147400000000005</v>
      </c>
      <c r="AA1603" s="17">
        <f t="shared" si="388"/>
        <v>0.22467934933100819</v>
      </c>
      <c r="AB1603" s="12">
        <f t="shared" si="390"/>
        <v>11.540822857142858</v>
      </c>
      <c r="AC1603" s="12">
        <f t="shared" si="381"/>
        <v>37.720789999999987</v>
      </c>
      <c r="AD1603" s="18">
        <f t="shared" si="382"/>
        <v>0.30595390120787136</v>
      </c>
      <c r="AE1603" s="13" t="s">
        <v>114</v>
      </c>
      <c r="AF1603" s="19">
        <f t="shared" si="383"/>
        <v>14089.25</v>
      </c>
      <c r="AG1603" s="20">
        <f t="shared" si="384"/>
        <v>0.68612594708731833</v>
      </c>
      <c r="AH1603" s="20">
        <f t="shared" si="385"/>
        <v>0.22042857532941393</v>
      </c>
      <c r="AI1603" s="13" t="s">
        <v>51</v>
      </c>
      <c r="AJ1603" s="13" t="s">
        <v>113</v>
      </c>
      <c r="AK1603" s="13" t="s">
        <v>52</v>
      </c>
      <c r="AL1603" s="13" t="s">
        <v>115</v>
      </c>
      <c r="AM1603" s="13" t="s">
        <v>116</v>
      </c>
      <c r="AN1603" s="12">
        <v>8.3147400000000005</v>
      </c>
      <c r="AO1603" s="12">
        <v>9.2899999999999996E-3</v>
      </c>
      <c r="AP1603" s="12">
        <v>2.8433299999999999</v>
      </c>
      <c r="AQ1603" s="12">
        <v>4.6614599999999999</v>
      </c>
      <c r="AR1603" s="12"/>
      <c r="AS1603" s="13" t="s">
        <v>54</v>
      </c>
    </row>
    <row r="1604" spans="1:45" ht="21" customHeight="1">
      <c r="A1604" s="15">
        <v>45357</v>
      </c>
      <c r="B1604" s="13" t="s">
        <v>112</v>
      </c>
      <c r="C1604" s="13" t="s">
        <v>113</v>
      </c>
      <c r="D1604" s="15">
        <v>45329</v>
      </c>
      <c r="E1604" s="13">
        <f t="shared" si="391"/>
        <v>28</v>
      </c>
      <c r="F1604" s="13" t="str">
        <f t="shared" si="386"/>
        <v>개봉후</v>
      </c>
      <c r="G1604" s="13" t="str">
        <f t="shared" si="392"/>
        <v>수</v>
      </c>
      <c r="H1604" s="13">
        <f t="shared" si="393"/>
        <v>0</v>
      </c>
      <c r="I1604" s="16">
        <v>37650</v>
      </c>
      <c r="J1604" s="16">
        <v>11403</v>
      </c>
      <c r="K1604" s="16">
        <v>26246</v>
      </c>
      <c r="L1604" s="17">
        <f t="shared" si="394"/>
        <v>0.30286852589641433</v>
      </c>
      <c r="M1604" s="17">
        <f t="shared" si="387"/>
        <v>9.4858671629638236E-2</v>
      </c>
      <c r="N1604" s="16">
        <f t="shared" si="389"/>
        <v>47046.714285714283</v>
      </c>
      <c r="O1604" s="16">
        <f t="shared" si="379"/>
        <v>48491.892857142855</v>
      </c>
      <c r="P1604" s="18">
        <f t="shared" si="380"/>
        <v>0.77641844402562143</v>
      </c>
      <c r="Q1604" s="16">
        <v>87</v>
      </c>
      <c r="R1604" s="16">
        <v>96</v>
      </c>
      <c r="S1604" s="16">
        <v>11494</v>
      </c>
      <c r="T1604" s="16">
        <v>10707600</v>
      </c>
      <c r="U1604" s="16">
        <v>1274</v>
      </c>
      <c r="V1604" s="16">
        <v>327321</v>
      </c>
      <c r="W1604" s="16">
        <v>10</v>
      </c>
      <c r="X1604" s="13" t="s">
        <v>125</v>
      </c>
      <c r="Y1604" s="13" t="s">
        <v>123</v>
      </c>
      <c r="Z1604" s="12">
        <v>7.89506</v>
      </c>
      <c r="AA1604" s="17">
        <f t="shared" si="388"/>
        <v>-5.0474218075369781E-2</v>
      </c>
      <c r="AB1604" s="12">
        <f t="shared" si="390"/>
        <v>10.84835142857143</v>
      </c>
      <c r="AC1604" s="12">
        <f t="shared" si="381"/>
        <v>37.317308928571421</v>
      </c>
      <c r="AD1604" s="18">
        <f t="shared" si="382"/>
        <v>0.29070561999355632</v>
      </c>
      <c r="AE1604" s="13" t="s">
        <v>114</v>
      </c>
      <c r="AF1604" s="19">
        <f t="shared" si="383"/>
        <v>13411</v>
      </c>
      <c r="AG1604" s="20">
        <f t="shared" si="384"/>
        <v>0.85027216464096633</v>
      </c>
      <c r="AH1604" s="20">
        <f t="shared" si="385"/>
        <v>0.21156563071339984</v>
      </c>
      <c r="AI1604" s="13" t="s">
        <v>51</v>
      </c>
      <c r="AJ1604" s="13" t="s">
        <v>113</v>
      </c>
      <c r="AK1604" s="13" t="s">
        <v>52</v>
      </c>
      <c r="AL1604" s="13" t="s">
        <v>115</v>
      </c>
      <c r="AM1604" s="13" t="s">
        <v>116</v>
      </c>
      <c r="AN1604" s="12">
        <v>7.89506</v>
      </c>
      <c r="AO1604" s="12">
        <v>0</v>
      </c>
      <c r="AP1604" s="12">
        <v>2.90218</v>
      </c>
      <c r="AQ1604" s="12">
        <v>4.7466299999999997</v>
      </c>
      <c r="AR1604" s="12"/>
      <c r="AS1604" s="13" t="s">
        <v>54</v>
      </c>
    </row>
    <row r="1605" spans="1:45" ht="21" customHeight="1">
      <c r="A1605" s="15">
        <v>45358</v>
      </c>
      <c r="B1605" s="13" t="s">
        <v>112</v>
      </c>
      <c r="C1605" s="13" t="s">
        <v>113</v>
      </c>
      <c r="D1605" s="15">
        <v>45329</v>
      </c>
      <c r="E1605" s="13">
        <f t="shared" si="391"/>
        <v>29</v>
      </c>
      <c r="F1605" s="13" t="str">
        <f t="shared" si="386"/>
        <v>개봉후</v>
      </c>
      <c r="G1605" s="13" t="str">
        <f t="shared" si="392"/>
        <v>목</v>
      </c>
      <c r="H1605" s="13">
        <f t="shared" si="393"/>
        <v>0</v>
      </c>
      <c r="I1605" s="16">
        <v>39252</v>
      </c>
      <c r="J1605" s="16">
        <v>13076</v>
      </c>
      <c r="K1605" s="16">
        <v>26176</v>
      </c>
      <c r="L1605" s="17">
        <f t="shared" si="394"/>
        <v>0.33312952206257007</v>
      </c>
      <c r="M1605" s="17">
        <f t="shared" si="387"/>
        <v>4.2549800796812809E-2</v>
      </c>
      <c r="N1605" s="16">
        <f t="shared" si="389"/>
        <v>46663.142857142855</v>
      </c>
      <c r="O1605" s="16">
        <f t="shared" si="379"/>
        <v>48427.892857142855</v>
      </c>
      <c r="P1605" s="18">
        <f t="shared" si="380"/>
        <v>0.81052463124483309</v>
      </c>
      <c r="Q1605" s="16">
        <v>86</v>
      </c>
      <c r="R1605" s="16">
        <v>96</v>
      </c>
      <c r="S1605" s="16">
        <v>11230</v>
      </c>
      <c r="T1605" s="16">
        <v>12084400</v>
      </c>
      <c r="U1605" s="16">
        <v>1474</v>
      </c>
      <c r="V1605" s="16">
        <v>328795</v>
      </c>
      <c r="W1605" s="16">
        <v>8</v>
      </c>
      <c r="X1605" s="13" t="s">
        <v>125</v>
      </c>
      <c r="Y1605" s="13" t="s">
        <v>123</v>
      </c>
      <c r="Z1605" s="12">
        <v>6.83887</v>
      </c>
      <c r="AA1605" s="17">
        <f t="shared" si="388"/>
        <v>-0.13377859066302222</v>
      </c>
      <c r="AB1605" s="12">
        <f t="shared" si="390"/>
        <v>9.7740242857142867</v>
      </c>
      <c r="AC1605" s="12">
        <f t="shared" si="381"/>
        <v>35.57357428571428</v>
      </c>
      <c r="AD1605" s="18">
        <f t="shared" si="382"/>
        <v>0.2747551934819033</v>
      </c>
      <c r="AE1605" s="13" t="s">
        <v>114</v>
      </c>
      <c r="AF1605" s="19">
        <f t="shared" si="383"/>
        <v>15957.5</v>
      </c>
      <c r="AG1605" s="20">
        <f t="shared" si="384"/>
        <v>0.81942660191132699</v>
      </c>
      <c r="AH1605" s="20">
        <f t="shared" si="385"/>
        <v>0.19224579304493364</v>
      </c>
      <c r="AI1605" s="13" t="s">
        <v>51</v>
      </c>
      <c r="AJ1605" s="13" t="s">
        <v>113</v>
      </c>
      <c r="AK1605" s="13" t="s">
        <v>52</v>
      </c>
      <c r="AL1605" s="13" t="s">
        <v>115</v>
      </c>
      <c r="AM1605" s="13" t="s">
        <v>116</v>
      </c>
      <c r="AN1605" s="12">
        <v>6.83887</v>
      </c>
      <c r="AO1605" s="12">
        <v>1.8579999999999999E-2</v>
      </c>
      <c r="AP1605" s="12">
        <v>3.06169</v>
      </c>
      <c r="AQ1605" s="12">
        <v>4.8457499999999998</v>
      </c>
      <c r="AR1605" s="12"/>
      <c r="AS1605" s="13" t="s">
        <v>54</v>
      </c>
    </row>
    <row r="1606" spans="1:45" ht="21" customHeight="1">
      <c r="A1606" s="15">
        <v>45359</v>
      </c>
      <c r="B1606" s="13" t="s">
        <v>112</v>
      </c>
      <c r="C1606" s="13" t="s">
        <v>113</v>
      </c>
      <c r="D1606" s="15">
        <v>45329</v>
      </c>
      <c r="E1606" s="13">
        <f t="shared" si="391"/>
        <v>30</v>
      </c>
      <c r="F1606" s="13" t="str">
        <f t="shared" si="386"/>
        <v>개봉후</v>
      </c>
      <c r="G1606" s="13" t="str">
        <f t="shared" si="392"/>
        <v>금</v>
      </c>
      <c r="H1606" s="13">
        <f t="shared" si="393"/>
        <v>0</v>
      </c>
      <c r="I1606" s="16">
        <v>39392</v>
      </c>
      <c r="J1606" s="16">
        <v>13598</v>
      </c>
      <c r="K1606" s="16">
        <v>25795</v>
      </c>
      <c r="L1606" s="17">
        <f t="shared" si="394"/>
        <v>0.34519699431356621</v>
      </c>
      <c r="M1606" s="17">
        <f t="shared" si="387"/>
        <v>3.5666972383572304E-3</v>
      </c>
      <c r="N1606" s="16">
        <f t="shared" si="389"/>
        <v>43556.571428571428</v>
      </c>
      <c r="O1606" s="16">
        <f t="shared" ref="O1606:O1669" si="395">IF(COUNT(I1578:I1605)=28,AVERAGE(I1578:I1605),"")</f>
        <v>48196.392857142855</v>
      </c>
      <c r="P1606" s="18">
        <f t="shared" ref="P1606:P1669" si="396">IF(COUNT(I1606,O1606)=2,IFERROR(I1606/O1606,""),"")</f>
        <v>0.81732257674885278</v>
      </c>
      <c r="Q1606" s="16">
        <v>94</v>
      </c>
      <c r="R1606" s="16">
        <v>101</v>
      </c>
      <c r="S1606" s="16">
        <v>12197</v>
      </c>
      <c r="T1606" s="16">
        <v>10510100</v>
      </c>
      <c r="U1606" s="16">
        <v>1274</v>
      </c>
      <c r="V1606" s="16">
        <v>330069</v>
      </c>
      <c r="W1606" s="16">
        <v>8</v>
      </c>
      <c r="X1606" s="13" t="s">
        <v>125</v>
      </c>
      <c r="Y1606" s="13" t="s">
        <v>123</v>
      </c>
      <c r="Z1606" s="12">
        <v>6.7567899999999996</v>
      </c>
      <c r="AA1606" s="17">
        <f t="shared" si="388"/>
        <v>-1.2001982783705567E-2</v>
      </c>
      <c r="AB1606" s="12">
        <f t="shared" si="390"/>
        <v>8.4218228571428586</v>
      </c>
      <c r="AC1606" s="12">
        <f t="shared" ref="AC1606:AC1669" si="397">IF(COUNT(Z1578:Z1605)=28,AVERAGE(Z1578:Z1605),"")</f>
        <v>33.350253214285708</v>
      </c>
      <c r="AD1606" s="18">
        <f t="shared" ref="AD1606:AD1669" si="398">IF(COUNT(AB1606,AC1606)=2,IFERROR(AB1606/AC1606,""),"")</f>
        <v>0.25252650416265321</v>
      </c>
      <c r="AE1606" s="13" t="s">
        <v>114</v>
      </c>
      <c r="AF1606" s="19">
        <f t="shared" ref="AF1606:AF1669" si="399">IF(COUNT(J1599,J1592,J1585,J1578)=4,AVERAGE(J1599,J1592,J1585,J1578),"")</f>
        <v>31827.25</v>
      </c>
      <c r="AG1606" s="20">
        <f t="shared" ref="AG1606:AG1669" si="400">IF(COUNT(J1606,AF1606)=2,IFERROR(J1606/AF1606,""),"")</f>
        <v>0.42724394976003266</v>
      </c>
      <c r="AH1606" s="20">
        <f t="shared" ref="AH1606:AH1669" si="401">IF(COUNT(Z1606,AC1606)=2,IFERROR(Z1606/AC1606,""),"")</f>
        <v>0.20260086052677115</v>
      </c>
      <c r="AI1606" s="13" t="s">
        <v>51</v>
      </c>
      <c r="AJ1606" s="13" t="s">
        <v>113</v>
      </c>
      <c r="AK1606" s="13" t="s">
        <v>52</v>
      </c>
      <c r="AL1606" s="13" t="s">
        <v>115</v>
      </c>
      <c r="AM1606" s="13" t="s">
        <v>116</v>
      </c>
      <c r="AN1606" s="12">
        <v>6.7567899999999996</v>
      </c>
      <c r="AO1606" s="12">
        <v>7.7400000000000004E-3</v>
      </c>
      <c r="AP1606" s="12">
        <v>2.7070500000000002</v>
      </c>
      <c r="AQ1606" s="12">
        <v>5.4203000000000001</v>
      </c>
      <c r="AR1606" s="12"/>
      <c r="AS1606" s="13" t="s">
        <v>54</v>
      </c>
    </row>
    <row r="1607" spans="1:45" ht="21" customHeight="1">
      <c r="A1607" s="15">
        <v>45360</v>
      </c>
      <c r="B1607" s="13" t="s">
        <v>112</v>
      </c>
      <c r="C1607" s="13" t="s">
        <v>113</v>
      </c>
      <c r="D1607" s="15">
        <v>45329</v>
      </c>
      <c r="E1607" s="13">
        <f t="shared" si="391"/>
        <v>31</v>
      </c>
      <c r="F1607" s="13" t="str">
        <f t="shared" si="386"/>
        <v>개봉후</v>
      </c>
      <c r="G1607" s="13" t="str">
        <f t="shared" si="392"/>
        <v>토</v>
      </c>
      <c r="H1607" s="13">
        <f t="shared" si="393"/>
        <v>1</v>
      </c>
      <c r="I1607" s="16">
        <v>50712</v>
      </c>
      <c r="J1607" s="16">
        <v>27332</v>
      </c>
      <c r="K1607" s="16">
        <v>23380</v>
      </c>
      <c r="L1607" s="17">
        <f t="shared" si="394"/>
        <v>0.5389651364568544</v>
      </c>
      <c r="M1607" s="17">
        <f t="shared" si="387"/>
        <v>0.28736799350121855</v>
      </c>
      <c r="N1607" s="16">
        <f t="shared" si="389"/>
        <v>41706.571428571428</v>
      </c>
      <c r="O1607" s="16">
        <f t="shared" si="395"/>
        <v>46831.392857142855</v>
      </c>
      <c r="P1607" s="18">
        <f t="shared" si="396"/>
        <v>1.0828633723257979</v>
      </c>
      <c r="Q1607" s="16">
        <v>71</v>
      </c>
      <c r="R1607" s="16">
        <v>81</v>
      </c>
      <c r="S1607" s="16">
        <v>8764</v>
      </c>
      <c r="T1607" s="16">
        <v>12464300</v>
      </c>
      <c r="U1607" s="16">
        <v>1420</v>
      </c>
      <c r="V1607" s="16">
        <v>331489</v>
      </c>
      <c r="W1607" s="16">
        <v>12</v>
      </c>
      <c r="X1607" s="13" t="s">
        <v>125</v>
      </c>
      <c r="Y1607" s="13" t="s">
        <v>123</v>
      </c>
      <c r="Z1607" s="12">
        <v>8.1939499999999992</v>
      </c>
      <c r="AA1607" s="17">
        <f t="shared" si="388"/>
        <v>0.212698633522723</v>
      </c>
      <c r="AB1607" s="12">
        <f t="shared" si="390"/>
        <v>7.7505900000000008</v>
      </c>
      <c r="AC1607" s="12">
        <f t="shared" si="397"/>
        <v>30.592202142857136</v>
      </c>
      <c r="AD1607" s="18">
        <f t="shared" si="398"/>
        <v>0.25335181703516751</v>
      </c>
      <c r="AE1607" s="13" t="s">
        <v>114</v>
      </c>
      <c r="AF1607" s="19">
        <f t="shared" si="399"/>
        <v>45042.5</v>
      </c>
      <c r="AG1607" s="20">
        <f t="shared" si="400"/>
        <v>0.60680468446467228</v>
      </c>
      <c r="AH1607" s="20">
        <f t="shared" si="401"/>
        <v>0.267844399096754</v>
      </c>
      <c r="AI1607" s="13" t="s">
        <v>51</v>
      </c>
      <c r="AJ1607" s="13" t="s">
        <v>113</v>
      </c>
      <c r="AK1607" s="13" t="s">
        <v>52</v>
      </c>
      <c r="AL1607" s="13" t="s">
        <v>115</v>
      </c>
      <c r="AM1607" s="13" t="s">
        <v>116</v>
      </c>
      <c r="AN1607" s="12">
        <v>8.1939499999999992</v>
      </c>
      <c r="AO1607" s="12">
        <v>1.703E-2</v>
      </c>
      <c r="AP1607" s="12">
        <v>2.6234199999999999</v>
      </c>
      <c r="AQ1607" s="12">
        <v>6.2999400000000003</v>
      </c>
      <c r="AR1607" s="12"/>
      <c r="AS1607" s="13" t="s">
        <v>54</v>
      </c>
    </row>
    <row r="1608" spans="1:45" ht="21" customHeight="1">
      <c r="A1608" s="15">
        <v>45361</v>
      </c>
      <c r="B1608" s="13" t="s">
        <v>112</v>
      </c>
      <c r="C1608" s="13" t="s">
        <v>113</v>
      </c>
      <c r="D1608" s="15">
        <v>45329</v>
      </c>
      <c r="E1608" s="13">
        <f t="shared" si="391"/>
        <v>32</v>
      </c>
      <c r="F1608" s="13" t="str">
        <f t="shared" si="386"/>
        <v>개봉후</v>
      </c>
      <c r="G1608" s="13" t="str">
        <f t="shared" si="392"/>
        <v>일</v>
      </c>
      <c r="H1608" s="13">
        <f t="shared" si="393"/>
        <v>1</v>
      </c>
      <c r="I1608" s="16">
        <v>55293</v>
      </c>
      <c r="J1608" s="16">
        <v>32238</v>
      </c>
      <c r="K1608" s="16">
        <v>23054</v>
      </c>
      <c r="L1608" s="17">
        <f t="shared" si="394"/>
        <v>0.583039444414302</v>
      </c>
      <c r="M1608" s="17">
        <f t="shared" si="387"/>
        <v>9.0333648840511094E-2</v>
      </c>
      <c r="N1608" s="16">
        <f t="shared" si="389"/>
        <v>42111.571428571428</v>
      </c>
      <c r="O1608" s="16">
        <f t="shared" si="395"/>
        <v>44961.535714285717</v>
      </c>
      <c r="P1608" s="18">
        <f t="shared" si="396"/>
        <v>1.2297845062803681</v>
      </c>
      <c r="Q1608" s="16">
        <v>67</v>
      </c>
      <c r="R1608" s="16">
        <v>75</v>
      </c>
      <c r="S1608" s="16">
        <v>8634</v>
      </c>
      <c r="T1608" s="16">
        <v>10675900</v>
      </c>
      <c r="U1608" s="16">
        <v>1178</v>
      </c>
      <c r="V1608" s="16">
        <v>332667</v>
      </c>
      <c r="W1608" s="16">
        <v>12</v>
      </c>
      <c r="X1608" s="13" t="s">
        <v>125</v>
      </c>
      <c r="Y1608" s="13" t="s">
        <v>123</v>
      </c>
      <c r="Z1608" s="12">
        <v>7.1764799999999997</v>
      </c>
      <c r="AA1608" s="17">
        <f t="shared" si="388"/>
        <v>-0.12417332300050643</v>
      </c>
      <c r="AB1608" s="12">
        <f t="shared" si="390"/>
        <v>7.4236014285714287</v>
      </c>
      <c r="AC1608" s="12">
        <f t="shared" si="397"/>
        <v>27.313414642857136</v>
      </c>
      <c r="AD1608" s="18">
        <f t="shared" si="398"/>
        <v>0.2717932388037323</v>
      </c>
      <c r="AE1608" s="13" t="s">
        <v>114</v>
      </c>
      <c r="AF1608" s="19">
        <f t="shared" si="399"/>
        <v>37091.75</v>
      </c>
      <c r="AG1608" s="20">
        <f t="shared" si="400"/>
        <v>0.86914205989202453</v>
      </c>
      <c r="AH1608" s="20">
        <f t="shared" si="401"/>
        <v>0.26274561763286364</v>
      </c>
      <c r="AI1608" s="13" t="s">
        <v>51</v>
      </c>
      <c r="AJ1608" s="13" t="s">
        <v>113</v>
      </c>
      <c r="AK1608" s="13" t="s">
        <v>52</v>
      </c>
      <c r="AL1608" s="13" t="s">
        <v>115</v>
      </c>
      <c r="AM1608" s="13" t="s">
        <v>116</v>
      </c>
      <c r="AN1608" s="12">
        <v>7.1764799999999997</v>
      </c>
      <c r="AO1608" s="12">
        <v>9.2899999999999996E-3</v>
      </c>
      <c r="AP1608" s="12">
        <v>2.9238599999999999</v>
      </c>
      <c r="AQ1608" s="12">
        <v>6.7428600000000003</v>
      </c>
      <c r="AR1608" s="12"/>
      <c r="AS1608" s="13" t="s">
        <v>54</v>
      </c>
    </row>
    <row r="1609" spans="1:45" ht="21" customHeight="1">
      <c r="A1609" s="15">
        <v>45362</v>
      </c>
      <c r="B1609" s="13" t="s">
        <v>112</v>
      </c>
      <c r="C1609" s="13" t="s">
        <v>113</v>
      </c>
      <c r="D1609" s="15">
        <v>45329</v>
      </c>
      <c r="E1609" s="13">
        <f t="shared" si="391"/>
        <v>33</v>
      </c>
      <c r="F1609" s="13" t="str">
        <f t="shared" si="386"/>
        <v>개봉후</v>
      </c>
      <c r="G1609" s="13" t="str">
        <f t="shared" si="392"/>
        <v>월</v>
      </c>
      <c r="H1609" s="13">
        <f t="shared" si="393"/>
        <v>0</v>
      </c>
      <c r="I1609" s="16">
        <v>40285</v>
      </c>
      <c r="J1609" s="16">
        <v>13965</v>
      </c>
      <c r="K1609" s="16">
        <v>26320</v>
      </c>
      <c r="L1609" s="17">
        <f t="shared" si="394"/>
        <v>0.3466550825369244</v>
      </c>
      <c r="M1609" s="17">
        <f t="shared" si="387"/>
        <v>-0.27142676288137735</v>
      </c>
      <c r="N1609" s="16">
        <f t="shared" si="389"/>
        <v>42424.571428571428</v>
      </c>
      <c r="O1609" s="16">
        <f t="shared" si="395"/>
        <v>44017.535714285717</v>
      </c>
      <c r="P1609" s="18">
        <f t="shared" si="396"/>
        <v>0.91520343759102496</v>
      </c>
      <c r="Q1609" s="16">
        <v>71</v>
      </c>
      <c r="R1609" s="16">
        <v>84</v>
      </c>
      <c r="S1609" s="16">
        <v>11321</v>
      </c>
      <c r="T1609" s="16">
        <v>5935900</v>
      </c>
      <c r="U1609" s="16">
        <v>663</v>
      </c>
      <c r="V1609" s="16">
        <v>333330</v>
      </c>
      <c r="W1609" s="16">
        <v>9</v>
      </c>
      <c r="X1609" s="13" t="s">
        <v>125</v>
      </c>
      <c r="Y1609" s="13" t="s">
        <v>123</v>
      </c>
      <c r="Z1609" s="12">
        <v>5.16167</v>
      </c>
      <c r="AA1609" s="17">
        <f t="shared" si="388"/>
        <v>-0.28075184491561322</v>
      </c>
      <c r="AB1609" s="12">
        <f t="shared" si="390"/>
        <v>7.1910799999999995</v>
      </c>
      <c r="AC1609" s="12">
        <f t="shared" si="397"/>
        <v>24.22395071428571</v>
      </c>
      <c r="AD1609" s="18">
        <f t="shared" si="398"/>
        <v>0.29685826580546865</v>
      </c>
      <c r="AE1609" s="13" t="s">
        <v>114</v>
      </c>
      <c r="AF1609" s="19">
        <f t="shared" si="399"/>
        <v>18265.5</v>
      </c>
      <c r="AG1609" s="20">
        <f t="shared" si="400"/>
        <v>0.76455613040978898</v>
      </c>
      <c r="AH1609" s="20">
        <f t="shared" si="401"/>
        <v>0.21308126246128725</v>
      </c>
      <c r="AI1609" s="13" t="s">
        <v>51</v>
      </c>
      <c r="AJ1609" s="13" t="s">
        <v>113</v>
      </c>
      <c r="AK1609" s="13" t="s">
        <v>52</v>
      </c>
      <c r="AL1609" s="13" t="s">
        <v>115</v>
      </c>
      <c r="AM1609" s="13" t="s">
        <v>116</v>
      </c>
      <c r="AN1609" s="12">
        <v>5.16167</v>
      </c>
      <c r="AO1609" s="12">
        <v>0</v>
      </c>
      <c r="AP1609" s="12">
        <v>2.9455399999999998</v>
      </c>
      <c r="AQ1609" s="12">
        <v>5.3955200000000003</v>
      </c>
      <c r="AR1609" s="12"/>
      <c r="AS1609" s="13" t="s">
        <v>54</v>
      </c>
    </row>
    <row r="1610" spans="1:45" ht="21" customHeight="1">
      <c r="A1610" s="15">
        <v>45363</v>
      </c>
      <c r="B1610" s="13" t="s">
        <v>112</v>
      </c>
      <c r="C1610" s="13" t="s">
        <v>113</v>
      </c>
      <c r="D1610" s="15">
        <v>45329</v>
      </c>
      <c r="E1610" s="13">
        <f t="shared" si="391"/>
        <v>34</v>
      </c>
      <c r="F1610" s="13" t="str">
        <f t="shared" si="386"/>
        <v>개봉후</v>
      </c>
      <c r="G1610" s="13" t="str">
        <f t="shared" si="392"/>
        <v>화</v>
      </c>
      <c r="H1610" s="13">
        <f t="shared" si="393"/>
        <v>0</v>
      </c>
      <c r="I1610" s="16">
        <v>39274</v>
      </c>
      <c r="J1610" s="16">
        <v>13164</v>
      </c>
      <c r="K1610" s="16">
        <v>26110</v>
      </c>
      <c r="L1610" s="17">
        <f t="shared" si="394"/>
        <v>0.33518358201354587</v>
      </c>
      <c r="M1610" s="17">
        <f t="shared" si="387"/>
        <v>-2.5096189648752598E-2</v>
      </c>
      <c r="N1610" s="16">
        <f t="shared" si="389"/>
        <v>43122.571428571428</v>
      </c>
      <c r="O1610" s="16">
        <f t="shared" si="395"/>
        <v>43530.428571428572</v>
      </c>
      <c r="P1610" s="18">
        <f t="shared" si="396"/>
        <v>0.90221946552985921</v>
      </c>
      <c r="Q1610" s="16">
        <v>76</v>
      </c>
      <c r="R1610" s="16">
        <v>90</v>
      </c>
      <c r="S1610" s="16">
        <v>11523</v>
      </c>
      <c r="T1610" s="16">
        <v>7809800</v>
      </c>
      <c r="U1610" s="16">
        <v>902</v>
      </c>
      <c r="V1610" s="16">
        <v>334232</v>
      </c>
      <c r="W1610" s="16">
        <v>8</v>
      </c>
      <c r="X1610" s="13" t="s">
        <v>125</v>
      </c>
      <c r="Y1610" s="13" t="s">
        <v>123</v>
      </c>
      <c r="Z1610" s="12">
        <v>4.8767199999999997</v>
      </c>
      <c r="AA1610" s="17">
        <f t="shared" si="388"/>
        <v>-5.520500148207852E-2</v>
      </c>
      <c r="AB1610" s="12">
        <f t="shared" si="390"/>
        <v>6.699934285714285</v>
      </c>
      <c r="AC1610" s="12">
        <f t="shared" si="397"/>
        <v>21.80002285714286</v>
      </c>
      <c r="AD1610" s="18">
        <f t="shared" si="398"/>
        <v>0.3073361128848095</v>
      </c>
      <c r="AE1610" s="13" t="s">
        <v>114</v>
      </c>
      <c r="AF1610" s="19">
        <f t="shared" si="399"/>
        <v>13541.5</v>
      </c>
      <c r="AG1610" s="20">
        <f t="shared" si="400"/>
        <v>0.97212273381826242</v>
      </c>
      <c r="AH1610" s="20">
        <f t="shared" si="401"/>
        <v>0.22370251774310063</v>
      </c>
      <c r="AI1610" s="13" t="s">
        <v>51</v>
      </c>
      <c r="AJ1610" s="13" t="s">
        <v>113</v>
      </c>
      <c r="AK1610" s="13" t="s">
        <v>52</v>
      </c>
      <c r="AL1610" s="13" t="s">
        <v>115</v>
      </c>
      <c r="AM1610" s="13" t="s">
        <v>116</v>
      </c>
      <c r="AN1610" s="12">
        <v>4.8767199999999997</v>
      </c>
      <c r="AO1610" s="12">
        <v>0</v>
      </c>
      <c r="AP1610" s="12">
        <v>2.8882400000000001</v>
      </c>
      <c r="AQ1610" s="12">
        <v>5.2282700000000002</v>
      </c>
      <c r="AR1610" s="12"/>
      <c r="AS1610" s="13" t="s">
        <v>54</v>
      </c>
    </row>
    <row r="1611" spans="1:45" ht="21" customHeight="1">
      <c r="A1611" s="15">
        <v>45364</v>
      </c>
      <c r="B1611" s="13" t="s">
        <v>112</v>
      </c>
      <c r="C1611" s="13" t="s">
        <v>113</v>
      </c>
      <c r="D1611" s="15">
        <v>45329</v>
      </c>
      <c r="E1611" s="13">
        <f t="shared" si="391"/>
        <v>35</v>
      </c>
      <c r="F1611" s="13" t="str">
        <f t="shared" si="386"/>
        <v>개봉후</v>
      </c>
      <c r="G1611" s="13" t="str">
        <f t="shared" si="392"/>
        <v>수</v>
      </c>
      <c r="H1611" s="13">
        <f t="shared" si="393"/>
        <v>0</v>
      </c>
      <c r="I1611" s="16">
        <v>41321</v>
      </c>
      <c r="J1611" s="16">
        <v>14816</v>
      </c>
      <c r="K1611" s="16">
        <v>26506</v>
      </c>
      <c r="L1611" s="17">
        <f t="shared" si="394"/>
        <v>0.35855860216354879</v>
      </c>
      <c r="M1611" s="17">
        <f t="shared" si="387"/>
        <v>5.2120996078830695E-2</v>
      </c>
      <c r="N1611" s="16">
        <f t="shared" si="389"/>
        <v>43647</v>
      </c>
      <c r="O1611" s="16">
        <f t="shared" si="395"/>
        <v>43487.928571428572</v>
      </c>
      <c r="P1611" s="18">
        <f t="shared" si="396"/>
        <v>0.95017172253055449</v>
      </c>
      <c r="Q1611" s="16">
        <v>49</v>
      </c>
      <c r="R1611" s="16">
        <v>57</v>
      </c>
      <c r="S1611" s="16">
        <v>7585</v>
      </c>
      <c r="T1611" s="16">
        <v>4965200</v>
      </c>
      <c r="U1611" s="16">
        <v>597</v>
      </c>
      <c r="V1611" s="16">
        <v>334829</v>
      </c>
      <c r="W1611" s="16">
        <v>19</v>
      </c>
      <c r="X1611" s="13" t="s">
        <v>125</v>
      </c>
      <c r="Y1611" s="13" t="s">
        <v>123</v>
      </c>
      <c r="Z1611" s="12">
        <v>3.74465</v>
      </c>
      <c r="AA1611" s="17">
        <f t="shared" si="388"/>
        <v>-0.23213758427795728</v>
      </c>
      <c r="AB1611" s="12">
        <f t="shared" si="390"/>
        <v>6.1070185714285703</v>
      </c>
      <c r="AC1611" s="12">
        <f t="shared" si="397"/>
        <v>20.408773928571428</v>
      </c>
      <c r="AD1611" s="18">
        <f t="shared" si="398"/>
        <v>0.29923495614202478</v>
      </c>
      <c r="AE1611" s="13" t="s">
        <v>114</v>
      </c>
      <c r="AF1611" s="19">
        <f t="shared" si="399"/>
        <v>12966.5</v>
      </c>
      <c r="AG1611" s="20">
        <f t="shared" si="400"/>
        <v>1.1426367948174141</v>
      </c>
      <c r="AH1611" s="20">
        <f t="shared" si="401"/>
        <v>0.18348235974909041</v>
      </c>
      <c r="AI1611" s="13" t="s">
        <v>51</v>
      </c>
      <c r="AJ1611" s="13" t="s">
        <v>113</v>
      </c>
      <c r="AK1611" s="13" t="s">
        <v>52</v>
      </c>
      <c r="AL1611" s="13" t="s">
        <v>115</v>
      </c>
      <c r="AM1611" s="13" t="s">
        <v>116</v>
      </c>
      <c r="AN1611" s="12">
        <v>3.74465</v>
      </c>
      <c r="AO1611" s="12">
        <v>0</v>
      </c>
      <c r="AP1611" s="12">
        <v>3.0214300000000001</v>
      </c>
      <c r="AQ1611" s="12">
        <v>5.46211</v>
      </c>
      <c r="AR1611" s="12"/>
      <c r="AS1611" s="13" t="s">
        <v>54</v>
      </c>
    </row>
    <row r="1612" spans="1:45" ht="21" customHeight="1">
      <c r="A1612" s="15">
        <v>45365</v>
      </c>
      <c r="B1612" s="13" t="s">
        <v>112</v>
      </c>
      <c r="C1612" s="13" t="s">
        <v>113</v>
      </c>
      <c r="D1612" s="15">
        <v>45329</v>
      </c>
      <c r="E1612" s="13">
        <f t="shared" si="391"/>
        <v>36</v>
      </c>
      <c r="F1612" s="13" t="str">
        <f t="shared" si="386"/>
        <v>개봉후</v>
      </c>
      <c r="G1612" s="13" t="str">
        <f t="shared" si="392"/>
        <v>목</v>
      </c>
      <c r="H1612" s="13">
        <f t="shared" si="393"/>
        <v>0</v>
      </c>
      <c r="I1612" s="16">
        <v>41902</v>
      </c>
      <c r="J1612" s="16">
        <v>15368</v>
      </c>
      <c r="K1612" s="16">
        <v>26534</v>
      </c>
      <c r="L1612" s="17">
        <f t="shared" si="394"/>
        <v>0.36676053648990503</v>
      </c>
      <c r="M1612" s="17">
        <f t="shared" si="387"/>
        <v>1.4060647128578685E-2</v>
      </c>
      <c r="N1612" s="16">
        <f t="shared" si="389"/>
        <v>44025.571428571428</v>
      </c>
      <c r="O1612" s="16">
        <f t="shared" si="395"/>
        <v>43649.321428571428</v>
      </c>
      <c r="P1612" s="18">
        <f t="shared" si="396"/>
        <v>0.95996910441252159</v>
      </c>
      <c r="Q1612" s="16">
        <v>53</v>
      </c>
      <c r="R1612" s="16">
        <v>60</v>
      </c>
      <c r="S1612" s="16">
        <v>7287</v>
      </c>
      <c r="T1612" s="16">
        <v>5063760</v>
      </c>
      <c r="U1612" s="16">
        <v>626</v>
      </c>
      <c r="V1612" s="16">
        <v>335455</v>
      </c>
      <c r="W1612" s="16">
        <v>18</v>
      </c>
      <c r="X1612" s="13" t="s">
        <v>125</v>
      </c>
      <c r="Y1612" s="13" t="s">
        <v>123</v>
      </c>
      <c r="Z1612" s="12">
        <v>4.21699</v>
      </c>
      <c r="AA1612" s="17">
        <f t="shared" si="388"/>
        <v>0.1261372891992576</v>
      </c>
      <c r="AB1612" s="12">
        <f t="shared" si="390"/>
        <v>5.7324642857142862</v>
      </c>
      <c r="AC1612" s="12">
        <f t="shared" si="397"/>
        <v>19.268684285714279</v>
      </c>
      <c r="AD1612" s="18">
        <f t="shared" si="398"/>
        <v>0.29750159381480501</v>
      </c>
      <c r="AE1612" s="13" t="s">
        <v>114</v>
      </c>
      <c r="AF1612" s="19">
        <f t="shared" si="399"/>
        <v>14176</v>
      </c>
      <c r="AG1612" s="20">
        <f t="shared" si="400"/>
        <v>1.0840857787810383</v>
      </c>
      <c r="AH1612" s="20">
        <f t="shared" si="401"/>
        <v>0.21885199515809486</v>
      </c>
      <c r="AI1612" s="13" t="s">
        <v>51</v>
      </c>
      <c r="AJ1612" s="13" t="s">
        <v>113</v>
      </c>
      <c r="AK1612" s="13" t="s">
        <v>52</v>
      </c>
      <c r="AL1612" s="13" t="s">
        <v>115</v>
      </c>
      <c r="AM1612" s="13" t="s">
        <v>116</v>
      </c>
      <c r="AN1612" s="12">
        <v>4.21699</v>
      </c>
      <c r="AO1612" s="12">
        <v>1.0840000000000001E-2</v>
      </c>
      <c r="AP1612" s="12">
        <v>2.9594800000000001</v>
      </c>
      <c r="AQ1612" s="12">
        <v>5.6944100000000004</v>
      </c>
      <c r="AR1612" s="12"/>
      <c r="AS1612" s="13" t="s">
        <v>54</v>
      </c>
    </row>
    <row r="1613" spans="1:45" ht="21" customHeight="1">
      <c r="A1613" s="15">
        <v>45366</v>
      </c>
      <c r="B1613" s="13" t="s">
        <v>112</v>
      </c>
      <c r="C1613" s="13" t="s">
        <v>113</v>
      </c>
      <c r="D1613" s="15">
        <v>45329</v>
      </c>
      <c r="E1613" s="13">
        <f t="shared" si="391"/>
        <v>37</v>
      </c>
      <c r="F1613" s="13" t="str">
        <f t="shared" si="386"/>
        <v>개봉후</v>
      </c>
      <c r="G1613" s="13" t="str">
        <f t="shared" si="392"/>
        <v>금</v>
      </c>
      <c r="H1613" s="13">
        <f t="shared" si="393"/>
        <v>0</v>
      </c>
      <c r="I1613" s="16">
        <v>43981</v>
      </c>
      <c r="J1613" s="16">
        <v>17381</v>
      </c>
      <c r="K1613" s="16">
        <v>26600</v>
      </c>
      <c r="L1613" s="17">
        <f t="shared" si="394"/>
        <v>0.39519337895909595</v>
      </c>
      <c r="M1613" s="17">
        <f t="shared" si="387"/>
        <v>4.9615770130303938E-2</v>
      </c>
      <c r="N1613" s="16">
        <f t="shared" si="389"/>
        <v>44681.142857142855</v>
      </c>
      <c r="O1613" s="16">
        <f t="shared" si="395"/>
        <v>43789.321428571428</v>
      </c>
      <c r="P1613" s="18">
        <f t="shared" si="396"/>
        <v>1.0043772902884835</v>
      </c>
      <c r="Q1613" s="16">
        <v>51</v>
      </c>
      <c r="R1613" s="16">
        <v>54</v>
      </c>
      <c r="S1613" s="16">
        <v>6692</v>
      </c>
      <c r="T1613" s="16">
        <v>3618600</v>
      </c>
      <c r="U1613" s="16">
        <v>432</v>
      </c>
      <c r="V1613" s="16">
        <v>335887</v>
      </c>
      <c r="W1613" s="16">
        <v>22</v>
      </c>
      <c r="X1613" s="13" t="s">
        <v>125</v>
      </c>
      <c r="Y1613" s="13" t="s">
        <v>123</v>
      </c>
      <c r="Z1613" s="12">
        <v>4.0001800000000003</v>
      </c>
      <c r="AA1613" s="17">
        <f t="shared" si="388"/>
        <v>-5.1413448929212513E-2</v>
      </c>
      <c r="AB1613" s="12">
        <f t="shared" si="390"/>
        <v>5.3386628571428574</v>
      </c>
      <c r="AC1613" s="12">
        <f t="shared" si="397"/>
        <v>18.034735000000001</v>
      </c>
      <c r="AD1613" s="18">
        <f t="shared" si="398"/>
        <v>0.29602114237569094</v>
      </c>
      <c r="AE1613" s="13" t="s">
        <v>114</v>
      </c>
      <c r="AF1613" s="19">
        <f t="shared" si="399"/>
        <v>21039.5</v>
      </c>
      <c r="AG1613" s="20">
        <f t="shared" si="400"/>
        <v>0.82611278785142228</v>
      </c>
      <c r="AH1613" s="20">
        <f t="shared" si="401"/>
        <v>0.2218042017251709</v>
      </c>
      <c r="AI1613" s="13" t="s">
        <v>51</v>
      </c>
      <c r="AJ1613" s="13" t="s">
        <v>113</v>
      </c>
      <c r="AK1613" s="13" t="s">
        <v>52</v>
      </c>
      <c r="AL1613" s="13" t="s">
        <v>115</v>
      </c>
      <c r="AM1613" s="13" t="s">
        <v>116</v>
      </c>
      <c r="AN1613" s="12">
        <v>4.0001800000000003</v>
      </c>
      <c r="AO1613" s="12">
        <v>0</v>
      </c>
      <c r="AP1613" s="12">
        <v>3.0152299999999999</v>
      </c>
      <c r="AQ1613" s="12">
        <v>6.2999400000000003</v>
      </c>
      <c r="AR1613" s="12"/>
      <c r="AS1613" s="13" t="s">
        <v>54</v>
      </c>
    </row>
    <row r="1614" spans="1:45" ht="21" customHeight="1">
      <c r="A1614" s="15">
        <v>45367</v>
      </c>
      <c r="B1614" s="13" t="s">
        <v>112</v>
      </c>
      <c r="C1614" s="13" t="s">
        <v>113</v>
      </c>
      <c r="D1614" s="15">
        <v>45329</v>
      </c>
      <c r="E1614" s="13">
        <f t="shared" si="391"/>
        <v>38</v>
      </c>
      <c r="F1614" s="13" t="str">
        <f t="shared" si="386"/>
        <v>개봉후</v>
      </c>
      <c r="G1614" s="13" t="str">
        <f t="shared" si="392"/>
        <v>토</v>
      </c>
      <c r="H1614" s="13">
        <f t="shared" si="393"/>
        <v>1</v>
      </c>
      <c r="I1614" s="16">
        <v>55808</v>
      </c>
      <c r="J1614" s="16">
        <v>31682</v>
      </c>
      <c r="K1614" s="16">
        <v>24126</v>
      </c>
      <c r="L1614" s="17">
        <f t="shared" si="394"/>
        <v>0.56769638761467889</v>
      </c>
      <c r="M1614" s="17">
        <f t="shared" si="387"/>
        <v>0.26891157545303646</v>
      </c>
      <c r="N1614" s="16">
        <f t="shared" si="389"/>
        <v>45409.142857142855</v>
      </c>
      <c r="O1614" s="16">
        <f t="shared" si="395"/>
        <v>43884.071428571428</v>
      </c>
      <c r="P1614" s="18">
        <f t="shared" si="396"/>
        <v>1.2717142731580122</v>
      </c>
      <c r="Q1614" s="16">
        <v>38</v>
      </c>
      <c r="R1614" s="16">
        <v>42</v>
      </c>
      <c r="S1614" s="16">
        <v>4712</v>
      </c>
      <c r="T1614" s="16">
        <v>4948800</v>
      </c>
      <c r="U1614" s="16">
        <v>558</v>
      </c>
      <c r="V1614" s="16">
        <v>336445</v>
      </c>
      <c r="W1614" s="16">
        <v>26</v>
      </c>
      <c r="X1614" s="13" t="s">
        <v>125</v>
      </c>
      <c r="Y1614" s="13" t="s">
        <v>123</v>
      </c>
      <c r="Z1614" s="12">
        <v>4.3331400000000002</v>
      </c>
      <c r="AA1614" s="17">
        <f t="shared" si="388"/>
        <v>8.323625436855342E-2</v>
      </c>
      <c r="AB1614" s="12">
        <f t="shared" si="390"/>
        <v>4.7871185714285707</v>
      </c>
      <c r="AC1614" s="12">
        <f t="shared" si="397"/>
        <v>16.698906071428571</v>
      </c>
      <c r="AD1614" s="18">
        <f t="shared" si="398"/>
        <v>0.2866725850754509</v>
      </c>
      <c r="AE1614" s="13" t="s">
        <v>114</v>
      </c>
      <c r="AF1614" s="19">
        <f t="shared" si="399"/>
        <v>31123</v>
      </c>
      <c r="AG1614" s="20">
        <f t="shared" si="400"/>
        <v>1.0179609934774925</v>
      </c>
      <c r="AH1614" s="20">
        <f t="shared" si="401"/>
        <v>0.25948645866173831</v>
      </c>
      <c r="AI1614" s="13" t="s">
        <v>51</v>
      </c>
      <c r="AJ1614" s="13" t="s">
        <v>113</v>
      </c>
      <c r="AK1614" s="13" t="s">
        <v>52</v>
      </c>
      <c r="AL1614" s="13" t="s">
        <v>115</v>
      </c>
      <c r="AM1614" s="13" t="s">
        <v>116</v>
      </c>
      <c r="AN1614" s="12">
        <v>4.3331400000000002</v>
      </c>
      <c r="AO1614" s="12">
        <v>0</v>
      </c>
      <c r="AP1614" s="12">
        <v>3.0198800000000001</v>
      </c>
      <c r="AQ1614" s="12">
        <v>7.77271</v>
      </c>
      <c r="AR1614" s="12"/>
      <c r="AS1614" s="13" t="s">
        <v>54</v>
      </c>
    </row>
    <row r="1615" spans="1:45" ht="21" customHeight="1">
      <c r="A1615" s="15">
        <v>45368</v>
      </c>
      <c r="B1615" s="13" t="s">
        <v>112</v>
      </c>
      <c r="C1615" s="13" t="s">
        <v>113</v>
      </c>
      <c r="D1615" s="15">
        <v>45329</v>
      </c>
      <c r="E1615" s="13">
        <f t="shared" si="391"/>
        <v>39</v>
      </c>
      <c r="F1615" s="13" t="str">
        <f t="shared" si="386"/>
        <v>개봉후</v>
      </c>
      <c r="G1615" s="13" t="str">
        <f t="shared" si="392"/>
        <v>일</v>
      </c>
      <c r="H1615" s="13">
        <f t="shared" si="393"/>
        <v>1</v>
      </c>
      <c r="I1615" s="16">
        <v>53046</v>
      </c>
      <c r="J1615" s="16">
        <v>30082</v>
      </c>
      <c r="K1615" s="16">
        <v>22964</v>
      </c>
      <c r="L1615" s="17">
        <f t="shared" si="394"/>
        <v>0.56709271198582367</v>
      </c>
      <c r="M1615" s="17">
        <f t="shared" si="387"/>
        <v>-4.9491112385321112E-2</v>
      </c>
      <c r="N1615" s="16">
        <f t="shared" si="389"/>
        <v>45088.142857142855</v>
      </c>
      <c r="O1615" s="16">
        <f t="shared" si="395"/>
        <v>44000.214285714283</v>
      </c>
      <c r="P1615" s="18">
        <f t="shared" si="396"/>
        <v>1.205585037735206</v>
      </c>
      <c r="Q1615" s="16">
        <v>40</v>
      </c>
      <c r="R1615" s="16">
        <v>44</v>
      </c>
      <c r="S1615" s="16">
        <v>5241</v>
      </c>
      <c r="T1615" s="16">
        <v>4644239</v>
      </c>
      <c r="U1615" s="16">
        <v>524</v>
      </c>
      <c r="V1615" s="16">
        <v>336969</v>
      </c>
      <c r="W1615" s="16">
        <v>25</v>
      </c>
      <c r="X1615" s="13" t="s">
        <v>125</v>
      </c>
      <c r="Y1615" s="13" t="s">
        <v>123</v>
      </c>
      <c r="Z1615" s="12">
        <v>3.7570399999999999</v>
      </c>
      <c r="AA1615" s="17">
        <f t="shared" si="388"/>
        <v>-0.13295208555458637</v>
      </c>
      <c r="AB1615" s="12">
        <f t="shared" si="390"/>
        <v>4.2986271428571428</v>
      </c>
      <c r="AC1615" s="12">
        <f t="shared" si="397"/>
        <v>15.170047857142857</v>
      </c>
      <c r="AD1615" s="18">
        <f t="shared" si="398"/>
        <v>0.28336279379851281</v>
      </c>
      <c r="AE1615" s="13" t="s">
        <v>114</v>
      </c>
      <c r="AF1615" s="19">
        <f t="shared" si="399"/>
        <v>29713.75</v>
      </c>
      <c r="AG1615" s="20">
        <f t="shared" si="400"/>
        <v>1.0123932522821926</v>
      </c>
      <c r="AH1615" s="20">
        <f t="shared" si="401"/>
        <v>0.24766171045604105</v>
      </c>
      <c r="AI1615" s="13" t="s">
        <v>51</v>
      </c>
      <c r="AJ1615" s="13" t="s">
        <v>113</v>
      </c>
      <c r="AK1615" s="13" t="s">
        <v>52</v>
      </c>
      <c r="AL1615" s="13" t="s">
        <v>115</v>
      </c>
      <c r="AM1615" s="13" t="s">
        <v>116</v>
      </c>
      <c r="AN1615" s="12">
        <v>3.7570399999999999</v>
      </c>
      <c r="AO1615" s="12">
        <v>1.5480000000000001E-2</v>
      </c>
      <c r="AP1615" s="12">
        <v>2.82165</v>
      </c>
      <c r="AQ1615" s="12">
        <v>7.2446200000000003</v>
      </c>
      <c r="AR1615" s="12"/>
      <c r="AS1615" s="13" t="s">
        <v>54</v>
      </c>
    </row>
    <row r="1616" spans="1:45" ht="21" customHeight="1">
      <c r="A1616" s="15">
        <v>45369</v>
      </c>
      <c r="B1616" s="13" t="s">
        <v>112</v>
      </c>
      <c r="C1616" s="13" t="s">
        <v>113</v>
      </c>
      <c r="D1616" s="15">
        <v>45329</v>
      </c>
      <c r="E1616" s="13">
        <f t="shared" si="391"/>
        <v>40</v>
      </c>
      <c r="F1616" s="13" t="str">
        <f t="shared" si="386"/>
        <v>개봉후</v>
      </c>
      <c r="G1616" s="13" t="str">
        <f t="shared" si="392"/>
        <v>월</v>
      </c>
      <c r="H1616" s="13">
        <f t="shared" si="393"/>
        <v>0</v>
      </c>
      <c r="I1616" s="16">
        <v>40908</v>
      </c>
      <c r="J1616" s="16">
        <v>14528</v>
      </c>
      <c r="K1616" s="16">
        <v>26380</v>
      </c>
      <c r="L1616" s="17">
        <f t="shared" si="394"/>
        <v>0.35513835924513543</v>
      </c>
      <c r="M1616" s="17">
        <f t="shared" si="387"/>
        <v>-0.22882026920031673</v>
      </c>
      <c r="N1616" s="16">
        <f t="shared" si="389"/>
        <v>45177.142857142855</v>
      </c>
      <c r="O1616" s="16">
        <f t="shared" si="395"/>
        <v>44161.714285714283</v>
      </c>
      <c r="P1616" s="18">
        <f t="shared" si="396"/>
        <v>0.92632273591863679</v>
      </c>
      <c r="Q1616" s="16">
        <v>44</v>
      </c>
      <c r="R1616" s="16">
        <v>50</v>
      </c>
      <c r="S1616" s="16">
        <v>6262</v>
      </c>
      <c r="T1616" s="16">
        <v>3163339</v>
      </c>
      <c r="U1616" s="16">
        <v>376</v>
      </c>
      <c r="V1616" s="16">
        <v>337345</v>
      </c>
      <c r="W1616" s="16">
        <v>14</v>
      </c>
      <c r="X1616" s="13" t="s">
        <v>125</v>
      </c>
      <c r="Y1616" s="13" t="s">
        <v>123</v>
      </c>
      <c r="Z1616" s="12">
        <v>2.8681100000000002</v>
      </c>
      <c r="AA1616" s="17">
        <f t="shared" si="388"/>
        <v>-0.23660381576986134</v>
      </c>
      <c r="AB1616" s="12">
        <f t="shared" si="390"/>
        <v>3.9709757142857143</v>
      </c>
      <c r="AC1616" s="12">
        <f t="shared" si="397"/>
        <v>13.718014285714284</v>
      </c>
      <c r="AD1616" s="18">
        <f t="shared" si="398"/>
        <v>0.28947161240537733</v>
      </c>
      <c r="AE1616" s="13" t="s">
        <v>114</v>
      </c>
      <c r="AF1616" s="19">
        <f t="shared" si="399"/>
        <v>13581.75</v>
      </c>
      <c r="AG1616" s="20">
        <f t="shared" si="400"/>
        <v>1.0696706978114012</v>
      </c>
      <c r="AH1616" s="20">
        <f t="shared" si="401"/>
        <v>0.20907617824737237</v>
      </c>
      <c r="AI1616" s="13" t="s">
        <v>51</v>
      </c>
      <c r="AJ1616" s="13" t="s">
        <v>113</v>
      </c>
      <c r="AK1616" s="13" t="s">
        <v>52</v>
      </c>
      <c r="AL1616" s="13" t="s">
        <v>115</v>
      </c>
      <c r="AM1616" s="13" t="s">
        <v>116</v>
      </c>
      <c r="AN1616" s="12">
        <v>2.8681100000000002</v>
      </c>
      <c r="AO1616" s="12">
        <v>7.7400000000000004E-3</v>
      </c>
      <c r="AP1616" s="12">
        <v>3.1546099999999999</v>
      </c>
      <c r="AQ1616" s="12">
        <v>5.77494</v>
      </c>
      <c r="AR1616" s="12"/>
      <c r="AS1616" s="13" t="s">
        <v>54</v>
      </c>
    </row>
    <row r="1617" spans="1:45" ht="21" customHeight="1">
      <c r="A1617" s="15">
        <v>45370</v>
      </c>
      <c r="B1617" s="13" t="s">
        <v>112</v>
      </c>
      <c r="C1617" s="13" t="s">
        <v>113</v>
      </c>
      <c r="D1617" s="15">
        <v>45329</v>
      </c>
      <c r="E1617" s="13">
        <f t="shared" si="391"/>
        <v>41</v>
      </c>
      <c r="F1617" s="13" t="str">
        <f t="shared" si="386"/>
        <v>개봉후</v>
      </c>
      <c r="G1617" s="13" t="str">
        <f t="shared" si="392"/>
        <v>화</v>
      </c>
      <c r="H1617" s="13">
        <f t="shared" si="393"/>
        <v>0</v>
      </c>
      <c r="I1617" s="16">
        <v>41923</v>
      </c>
      <c r="J1617" s="16">
        <v>14392</v>
      </c>
      <c r="K1617" s="16">
        <v>27531</v>
      </c>
      <c r="L1617" s="17">
        <f t="shared" si="394"/>
        <v>0.34329604274503256</v>
      </c>
      <c r="M1617" s="17">
        <f t="shared" si="387"/>
        <v>2.4811772758384754E-2</v>
      </c>
      <c r="N1617" s="16">
        <f t="shared" si="389"/>
        <v>45555.571428571428</v>
      </c>
      <c r="O1617" s="16">
        <f t="shared" si="395"/>
        <v>44327.571428571428</v>
      </c>
      <c r="P1617" s="18">
        <f t="shared" si="396"/>
        <v>0.94575449655648047</v>
      </c>
      <c r="Q1617" s="16">
        <v>46</v>
      </c>
      <c r="R1617" s="16">
        <v>49</v>
      </c>
      <c r="S1617" s="16">
        <v>6024</v>
      </c>
      <c r="T1617" s="16">
        <v>5134500</v>
      </c>
      <c r="U1617" s="16">
        <v>667</v>
      </c>
      <c r="V1617" s="16">
        <v>338012</v>
      </c>
      <c r="W1617" s="16">
        <v>16</v>
      </c>
      <c r="X1617" s="13" t="s">
        <v>125</v>
      </c>
      <c r="Y1617" s="13" t="s">
        <v>123</v>
      </c>
      <c r="Z1617" s="12">
        <v>2.8433299999999999</v>
      </c>
      <c r="AA1617" s="17">
        <f t="shared" si="388"/>
        <v>-8.639835989554201E-3</v>
      </c>
      <c r="AB1617" s="12">
        <f t="shared" si="390"/>
        <v>3.680491428571429</v>
      </c>
      <c r="AC1617" s="12">
        <f t="shared" si="397"/>
        <v>12.550989285714284</v>
      </c>
      <c r="AD1617" s="18">
        <f t="shared" si="398"/>
        <v>0.29324313365167293</v>
      </c>
      <c r="AE1617" s="13" t="s">
        <v>114</v>
      </c>
      <c r="AF1617" s="19">
        <f t="shared" si="399"/>
        <v>12910.75</v>
      </c>
      <c r="AG1617" s="20">
        <f t="shared" si="400"/>
        <v>1.1147299730844451</v>
      </c>
      <c r="AH1617" s="20">
        <f t="shared" si="401"/>
        <v>0.22654230158863406</v>
      </c>
      <c r="AI1617" s="13" t="s">
        <v>51</v>
      </c>
      <c r="AJ1617" s="13" t="s">
        <v>113</v>
      </c>
      <c r="AK1617" s="13" t="s">
        <v>52</v>
      </c>
      <c r="AL1617" s="13" t="s">
        <v>115</v>
      </c>
      <c r="AM1617" s="13" t="s">
        <v>116</v>
      </c>
      <c r="AN1617" s="12">
        <v>2.8433299999999999</v>
      </c>
      <c r="AO1617" s="12">
        <v>0</v>
      </c>
      <c r="AP1617" s="12">
        <v>2.9873599999999998</v>
      </c>
      <c r="AQ1617" s="12">
        <v>5.4218500000000001</v>
      </c>
      <c r="AR1617" s="12"/>
      <c r="AS1617" s="13" t="s">
        <v>54</v>
      </c>
    </row>
    <row r="1618" spans="1:45" ht="21" customHeight="1">
      <c r="A1618" s="15">
        <v>45371</v>
      </c>
      <c r="B1618" s="13" t="s">
        <v>112</v>
      </c>
      <c r="C1618" s="13" t="s">
        <v>113</v>
      </c>
      <c r="D1618" s="15">
        <v>45329</v>
      </c>
      <c r="E1618" s="13">
        <f t="shared" si="391"/>
        <v>42</v>
      </c>
      <c r="F1618" s="13" t="str">
        <f t="shared" si="386"/>
        <v>개봉후</v>
      </c>
      <c r="G1618" s="13" t="str">
        <f t="shared" si="392"/>
        <v>수</v>
      </c>
      <c r="H1618" s="13">
        <f t="shared" si="393"/>
        <v>0</v>
      </c>
      <c r="I1618" s="16">
        <v>41632</v>
      </c>
      <c r="J1618" s="16">
        <v>14262</v>
      </c>
      <c r="K1618" s="16">
        <v>27370</v>
      </c>
      <c r="L1618" s="17">
        <f t="shared" si="394"/>
        <v>0.34257302075326673</v>
      </c>
      <c r="M1618" s="17">
        <f t="shared" si="387"/>
        <v>-6.9412971399948065E-3</v>
      </c>
      <c r="N1618" s="16">
        <f t="shared" si="389"/>
        <v>45600</v>
      </c>
      <c r="O1618" s="16">
        <f t="shared" si="395"/>
        <v>44532.071428571428</v>
      </c>
      <c r="P1618" s="18">
        <f t="shared" si="396"/>
        <v>0.93487679024266623</v>
      </c>
      <c r="Q1618" s="16">
        <v>42</v>
      </c>
      <c r="R1618" s="16">
        <v>44</v>
      </c>
      <c r="S1618" s="16">
        <v>4579</v>
      </c>
      <c r="T1618" s="16">
        <v>3535000</v>
      </c>
      <c r="U1618" s="16">
        <v>460</v>
      </c>
      <c r="V1618" s="16">
        <v>338472</v>
      </c>
      <c r="W1618" s="16">
        <v>21</v>
      </c>
      <c r="X1618" s="13" t="s">
        <v>125</v>
      </c>
      <c r="Y1618" s="13" t="s">
        <v>123</v>
      </c>
      <c r="Z1618" s="12">
        <v>2.7798400000000001</v>
      </c>
      <c r="AA1618" s="17">
        <f t="shared" si="388"/>
        <v>-2.2329451734409922E-2</v>
      </c>
      <c r="AB1618" s="12">
        <f t="shared" si="390"/>
        <v>3.5426614285714288</v>
      </c>
      <c r="AC1618" s="12">
        <f t="shared" si="397"/>
        <v>11.532524642857142</v>
      </c>
      <c r="AD1618" s="18">
        <f t="shared" si="398"/>
        <v>0.30718871524507291</v>
      </c>
      <c r="AE1618" s="13" t="s">
        <v>114</v>
      </c>
      <c r="AF1618" s="19">
        <f t="shared" si="399"/>
        <v>13459.25</v>
      </c>
      <c r="AG1618" s="20">
        <f t="shared" si="400"/>
        <v>1.059642996452254</v>
      </c>
      <c r="AH1618" s="20">
        <f t="shared" si="401"/>
        <v>0.24104349100365802</v>
      </c>
      <c r="AI1618" s="13" t="s">
        <v>51</v>
      </c>
      <c r="AJ1618" s="13" t="s">
        <v>113</v>
      </c>
      <c r="AK1618" s="13" t="s">
        <v>52</v>
      </c>
      <c r="AL1618" s="13" t="s">
        <v>115</v>
      </c>
      <c r="AM1618" s="13" t="s">
        <v>116</v>
      </c>
      <c r="AN1618" s="12">
        <v>2.7798400000000001</v>
      </c>
      <c r="AO1618" s="12">
        <v>0</v>
      </c>
      <c r="AP1618" s="12">
        <v>3.13293</v>
      </c>
      <c r="AQ1618" s="12">
        <v>5.5612300000000001</v>
      </c>
      <c r="AR1618" s="12"/>
      <c r="AS1618" s="13" t="s">
        <v>54</v>
      </c>
    </row>
    <row r="1619" spans="1:45" ht="21" customHeight="1">
      <c r="A1619" s="15">
        <v>45372</v>
      </c>
      <c r="B1619" s="13" t="s">
        <v>112</v>
      </c>
      <c r="C1619" s="13" t="s">
        <v>113</v>
      </c>
      <c r="D1619" s="15">
        <v>45329</v>
      </c>
      <c r="E1619" s="13">
        <f t="shared" si="391"/>
        <v>43</v>
      </c>
      <c r="F1619" s="13" t="str">
        <f t="shared" si="386"/>
        <v>개봉후</v>
      </c>
      <c r="G1619" s="13" t="str">
        <f t="shared" si="392"/>
        <v>목</v>
      </c>
      <c r="H1619" s="13">
        <f t="shared" si="393"/>
        <v>0</v>
      </c>
      <c r="I1619" s="16">
        <v>44656</v>
      </c>
      <c r="J1619" s="16">
        <v>17122</v>
      </c>
      <c r="K1619" s="16">
        <v>27534</v>
      </c>
      <c r="L1619" s="17">
        <f t="shared" si="394"/>
        <v>0.38341992117520601</v>
      </c>
      <c r="M1619" s="17">
        <f t="shared" si="387"/>
        <v>7.2636433512682563E-2</v>
      </c>
      <c r="N1619" s="16">
        <f t="shared" si="389"/>
        <v>45993.428571428572</v>
      </c>
      <c r="O1619" s="16">
        <f t="shared" si="395"/>
        <v>44826.285714285717</v>
      </c>
      <c r="P1619" s="18">
        <f t="shared" si="396"/>
        <v>0.99620120847461946</v>
      </c>
      <c r="Q1619" s="16">
        <v>37</v>
      </c>
      <c r="R1619" s="16">
        <v>38</v>
      </c>
      <c r="S1619" s="16">
        <v>3920</v>
      </c>
      <c r="T1619" s="16">
        <v>2724600</v>
      </c>
      <c r="U1619" s="16">
        <v>336</v>
      </c>
      <c r="V1619" s="16">
        <v>338808</v>
      </c>
      <c r="W1619" s="16">
        <v>21</v>
      </c>
      <c r="X1619" s="13" t="s">
        <v>125</v>
      </c>
      <c r="Y1619" s="13" t="s">
        <v>123</v>
      </c>
      <c r="Z1619" s="12">
        <v>2.7767400000000002</v>
      </c>
      <c r="AA1619" s="17">
        <f t="shared" si="388"/>
        <v>-1.1151720962356837E-3</v>
      </c>
      <c r="AB1619" s="12">
        <f t="shared" si="390"/>
        <v>3.3369114285714288</v>
      </c>
      <c r="AC1619" s="12">
        <f t="shared" si="397"/>
        <v>10.619866785714285</v>
      </c>
      <c r="AD1619" s="18">
        <f t="shared" si="398"/>
        <v>0.31421405709723227</v>
      </c>
      <c r="AE1619" s="13" t="s">
        <v>114</v>
      </c>
      <c r="AF1619" s="19">
        <f t="shared" si="399"/>
        <v>14683.5</v>
      </c>
      <c r="AG1619" s="20">
        <f t="shared" si="400"/>
        <v>1.1660707596962576</v>
      </c>
      <c r="AH1619" s="20">
        <f t="shared" si="401"/>
        <v>0.26146655659892432</v>
      </c>
      <c r="AI1619" s="13" t="s">
        <v>51</v>
      </c>
      <c r="AJ1619" s="13" t="s">
        <v>113</v>
      </c>
      <c r="AK1619" s="13" t="s">
        <v>52</v>
      </c>
      <c r="AL1619" s="13" t="s">
        <v>115</v>
      </c>
      <c r="AM1619" s="13" t="s">
        <v>116</v>
      </c>
      <c r="AN1619" s="12">
        <v>2.7767400000000002</v>
      </c>
      <c r="AO1619" s="12">
        <v>0</v>
      </c>
      <c r="AP1619" s="12">
        <v>3.2010700000000001</v>
      </c>
      <c r="AQ1619" s="12">
        <v>5.6820199999999996</v>
      </c>
      <c r="AR1619" s="12"/>
      <c r="AS1619" s="13" t="s">
        <v>54</v>
      </c>
    </row>
    <row r="1620" spans="1:45" ht="21" customHeight="1">
      <c r="A1620" s="15">
        <v>45373</v>
      </c>
      <c r="B1620" s="13" t="s">
        <v>112</v>
      </c>
      <c r="C1620" s="13" t="s">
        <v>113</v>
      </c>
      <c r="D1620" s="15">
        <v>45329</v>
      </c>
      <c r="E1620" s="13">
        <f t="shared" si="391"/>
        <v>44</v>
      </c>
      <c r="F1620" s="13" t="str">
        <f t="shared" si="386"/>
        <v>개봉후</v>
      </c>
      <c r="G1620" s="13" t="str">
        <f t="shared" si="392"/>
        <v>금</v>
      </c>
      <c r="H1620" s="13">
        <f t="shared" si="393"/>
        <v>0</v>
      </c>
      <c r="I1620" s="16">
        <v>46190</v>
      </c>
      <c r="J1620" s="16">
        <v>18708</v>
      </c>
      <c r="K1620" s="16">
        <v>27482</v>
      </c>
      <c r="L1620" s="17">
        <f t="shared" si="394"/>
        <v>0.40502273219311541</v>
      </c>
      <c r="M1620" s="17">
        <f t="shared" si="387"/>
        <v>3.4351486922250096E-2</v>
      </c>
      <c r="N1620" s="16">
        <f t="shared" si="389"/>
        <v>46309</v>
      </c>
      <c r="O1620" s="16">
        <f t="shared" si="395"/>
        <v>45124.785714285717</v>
      </c>
      <c r="P1620" s="18">
        <f t="shared" si="396"/>
        <v>1.0236059688451231</v>
      </c>
      <c r="Q1620" s="16">
        <v>43</v>
      </c>
      <c r="R1620" s="16">
        <v>45</v>
      </c>
      <c r="S1620" s="16">
        <v>4294</v>
      </c>
      <c r="T1620" s="16">
        <v>3140800</v>
      </c>
      <c r="U1620" s="16">
        <v>418</v>
      </c>
      <c r="V1620" s="16">
        <v>339226</v>
      </c>
      <c r="W1620" s="16">
        <v>22</v>
      </c>
      <c r="X1620" s="13" t="s">
        <v>125</v>
      </c>
      <c r="Y1620" s="13" t="s">
        <v>123</v>
      </c>
      <c r="Z1620" s="12">
        <v>2.8650099999999998</v>
      </c>
      <c r="AA1620" s="17">
        <f t="shared" si="388"/>
        <v>3.1789076398942573E-2</v>
      </c>
      <c r="AB1620" s="12">
        <f t="shared" si="390"/>
        <v>3.174744285714286</v>
      </c>
      <c r="AC1620" s="12">
        <f t="shared" si="397"/>
        <v>9.7028396428571426</v>
      </c>
      <c r="AD1620" s="18">
        <f t="shared" si="398"/>
        <v>0.3271974393652286</v>
      </c>
      <c r="AE1620" s="13" t="s">
        <v>114</v>
      </c>
      <c r="AF1620" s="19">
        <f t="shared" si="399"/>
        <v>21356.25</v>
      </c>
      <c r="AG1620" s="20">
        <f t="shared" si="400"/>
        <v>0.87599648814749775</v>
      </c>
      <c r="AH1620" s="20">
        <f t="shared" si="401"/>
        <v>0.29527541477088204</v>
      </c>
      <c r="AI1620" s="13" t="s">
        <v>51</v>
      </c>
      <c r="AJ1620" s="13" t="s">
        <v>113</v>
      </c>
      <c r="AK1620" s="13" t="s">
        <v>52</v>
      </c>
      <c r="AL1620" s="13" t="s">
        <v>115</v>
      </c>
      <c r="AM1620" s="13" t="s">
        <v>116</v>
      </c>
      <c r="AN1620" s="12">
        <v>2.8650099999999998</v>
      </c>
      <c r="AO1620" s="12">
        <v>0</v>
      </c>
      <c r="AP1620" s="12">
        <v>3.3466499999999999</v>
      </c>
      <c r="AQ1620" s="12">
        <v>6.1295900000000003</v>
      </c>
      <c r="AR1620" s="12"/>
      <c r="AS1620" s="13" t="s">
        <v>54</v>
      </c>
    </row>
    <row r="1621" spans="1:45" ht="21" customHeight="1">
      <c r="A1621" s="15">
        <v>45374</v>
      </c>
      <c r="B1621" s="13" t="s">
        <v>112</v>
      </c>
      <c r="C1621" s="13" t="s">
        <v>113</v>
      </c>
      <c r="D1621" s="15">
        <v>45329</v>
      </c>
      <c r="E1621" s="13">
        <f t="shared" si="391"/>
        <v>45</v>
      </c>
      <c r="F1621" s="13" t="str">
        <f t="shared" si="386"/>
        <v>개봉후</v>
      </c>
      <c r="G1621" s="13" t="str">
        <f t="shared" si="392"/>
        <v>토</v>
      </c>
      <c r="H1621" s="13">
        <f t="shared" si="393"/>
        <v>1</v>
      </c>
      <c r="I1621" s="16">
        <v>62972</v>
      </c>
      <c r="J1621" s="16">
        <v>37611</v>
      </c>
      <c r="K1621" s="16">
        <v>25361</v>
      </c>
      <c r="L1621" s="17">
        <f t="shared" si="394"/>
        <v>0.59726545131169406</v>
      </c>
      <c r="M1621" s="17">
        <f t="shared" si="387"/>
        <v>0.36332539510716599</v>
      </c>
      <c r="N1621" s="16">
        <f t="shared" si="389"/>
        <v>47332.428571428572</v>
      </c>
      <c r="O1621" s="16">
        <f t="shared" si="395"/>
        <v>45343.178571428572</v>
      </c>
      <c r="P1621" s="18">
        <f t="shared" si="396"/>
        <v>1.3887866264338076</v>
      </c>
      <c r="Q1621" s="16">
        <v>38</v>
      </c>
      <c r="R1621" s="16">
        <v>41</v>
      </c>
      <c r="S1621" s="16">
        <v>3883</v>
      </c>
      <c r="T1621" s="16">
        <v>2482500</v>
      </c>
      <c r="U1621" s="16">
        <v>302</v>
      </c>
      <c r="V1621" s="16">
        <v>339528</v>
      </c>
      <c r="W1621" s="16">
        <v>28</v>
      </c>
      <c r="X1621" s="13" t="s">
        <v>125</v>
      </c>
      <c r="Y1621" s="13" t="s">
        <v>123</v>
      </c>
      <c r="Z1621" s="12">
        <v>3.3280599999999998</v>
      </c>
      <c r="AA1621" s="17">
        <f t="shared" si="388"/>
        <v>0.16162247252191086</v>
      </c>
      <c r="AB1621" s="12">
        <f t="shared" si="390"/>
        <v>3.031161428571429</v>
      </c>
      <c r="AC1621" s="12">
        <f t="shared" si="397"/>
        <v>8.870435357142858</v>
      </c>
      <c r="AD1621" s="18">
        <f t="shared" si="398"/>
        <v>0.3417150688247344</v>
      </c>
      <c r="AE1621" s="13" t="s">
        <v>114</v>
      </c>
      <c r="AF1621" s="19">
        <f t="shared" si="399"/>
        <v>31709.25</v>
      </c>
      <c r="AG1621" s="20">
        <f t="shared" si="400"/>
        <v>1.1861207691761868</v>
      </c>
      <c r="AH1621" s="20">
        <f t="shared" si="401"/>
        <v>0.37518564377114838</v>
      </c>
      <c r="AI1621" s="13" t="s">
        <v>51</v>
      </c>
      <c r="AJ1621" s="13" t="s">
        <v>113</v>
      </c>
      <c r="AK1621" s="13" t="s">
        <v>52</v>
      </c>
      <c r="AL1621" s="13" t="s">
        <v>115</v>
      </c>
      <c r="AM1621" s="13" t="s">
        <v>116</v>
      </c>
      <c r="AN1621" s="12">
        <v>3.3280599999999998</v>
      </c>
      <c r="AO1621" s="12">
        <v>7.7400000000000004E-3</v>
      </c>
      <c r="AP1621" s="12">
        <v>3.2970899999999999</v>
      </c>
      <c r="AQ1621" s="12">
        <v>7.9477099999999998</v>
      </c>
      <c r="AR1621" s="12"/>
      <c r="AS1621" s="13" t="s">
        <v>54</v>
      </c>
    </row>
    <row r="1622" spans="1:45" ht="21" customHeight="1">
      <c r="A1622" s="15">
        <v>45375</v>
      </c>
      <c r="B1622" s="13" t="s">
        <v>112</v>
      </c>
      <c r="C1622" s="13" t="s">
        <v>113</v>
      </c>
      <c r="D1622" s="15">
        <v>45329</v>
      </c>
      <c r="E1622" s="13">
        <f t="shared" si="391"/>
        <v>46</v>
      </c>
      <c r="F1622" s="13" t="str">
        <f t="shared" si="386"/>
        <v>개봉후</v>
      </c>
      <c r="G1622" s="13" t="str">
        <f t="shared" si="392"/>
        <v>일</v>
      </c>
      <c r="H1622" s="13">
        <f t="shared" si="393"/>
        <v>1</v>
      </c>
      <c r="I1622" s="16">
        <v>55822</v>
      </c>
      <c r="J1622" s="16">
        <v>32473</v>
      </c>
      <c r="K1622" s="16">
        <v>23348</v>
      </c>
      <c r="L1622" s="17">
        <f t="shared" si="394"/>
        <v>0.58172405144924944</v>
      </c>
      <c r="M1622" s="17">
        <f t="shared" si="387"/>
        <v>-0.11354252683732458</v>
      </c>
      <c r="N1622" s="16">
        <f t="shared" si="389"/>
        <v>47729</v>
      </c>
      <c r="O1622" s="16">
        <f t="shared" si="395"/>
        <v>45854.678571428572</v>
      </c>
      <c r="P1622" s="18">
        <f t="shared" si="396"/>
        <v>1.2173675999722726</v>
      </c>
      <c r="Q1622" s="16">
        <v>35</v>
      </c>
      <c r="R1622" s="16">
        <v>39</v>
      </c>
      <c r="S1622" s="16">
        <v>3383</v>
      </c>
      <c r="T1622" s="16">
        <v>2312500</v>
      </c>
      <c r="U1622" s="16">
        <v>271</v>
      </c>
      <c r="V1622" s="16">
        <v>339799</v>
      </c>
      <c r="W1622" s="16">
        <v>28</v>
      </c>
      <c r="X1622" s="13" t="s">
        <v>125</v>
      </c>
      <c r="Y1622" s="13" t="s">
        <v>123</v>
      </c>
      <c r="Z1622" s="12">
        <v>2.9703200000000001</v>
      </c>
      <c r="AA1622" s="17">
        <f t="shared" si="388"/>
        <v>-0.10749205242693938</v>
      </c>
      <c r="AB1622" s="12">
        <f t="shared" si="390"/>
        <v>2.9187728571428573</v>
      </c>
      <c r="AC1622" s="12">
        <f t="shared" si="397"/>
        <v>8.0104317857142853</v>
      </c>
      <c r="AD1622" s="18">
        <f t="shared" si="398"/>
        <v>0.36437147649745477</v>
      </c>
      <c r="AE1622" s="13" t="s">
        <v>114</v>
      </c>
      <c r="AF1622" s="19">
        <f t="shared" si="399"/>
        <v>30396.25</v>
      </c>
      <c r="AG1622" s="20">
        <f t="shared" si="400"/>
        <v>1.0683225726857755</v>
      </c>
      <c r="AH1622" s="20">
        <f t="shared" si="401"/>
        <v>0.37080647828463326</v>
      </c>
      <c r="AI1622" s="13" t="s">
        <v>51</v>
      </c>
      <c r="AJ1622" s="13" t="s">
        <v>113</v>
      </c>
      <c r="AK1622" s="13" t="s">
        <v>52</v>
      </c>
      <c r="AL1622" s="13" t="s">
        <v>115</v>
      </c>
      <c r="AM1622" s="13" t="s">
        <v>116</v>
      </c>
      <c r="AN1622" s="12">
        <v>2.9703200000000001</v>
      </c>
      <c r="AO1622" s="12">
        <v>0</v>
      </c>
      <c r="AP1622" s="12">
        <v>3.11435</v>
      </c>
      <c r="AQ1622" s="12">
        <v>7.2988200000000001</v>
      </c>
      <c r="AR1622" s="12"/>
      <c r="AS1622" s="13" t="s">
        <v>54</v>
      </c>
    </row>
    <row r="1623" spans="1:45" ht="21" customHeight="1">
      <c r="A1623" s="15">
        <v>45376</v>
      </c>
      <c r="B1623" s="13" t="s">
        <v>112</v>
      </c>
      <c r="C1623" s="13" t="s">
        <v>113</v>
      </c>
      <c r="D1623" s="15">
        <v>45329</v>
      </c>
      <c r="E1623" s="13">
        <f t="shared" si="391"/>
        <v>47</v>
      </c>
      <c r="F1623" s="13" t="str">
        <f t="shared" si="386"/>
        <v>개봉후</v>
      </c>
      <c r="G1623" s="13" t="str">
        <f t="shared" si="392"/>
        <v>월</v>
      </c>
      <c r="H1623" s="13">
        <f t="shared" si="393"/>
        <v>0</v>
      </c>
      <c r="I1623" s="16">
        <v>41646</v>
      </c>
      <c r="J1623" s="16">
        <v>14878</v>
      </c>
      <c r="K1623" s="16">
        <v>26768</v>
      </c>
      <c r="L1623" s="17">
        <f t="shared" si="394"/>
        <v>0.35724919560101809</v>
      </c>
      <c r="M1623" s="17">
        <f t="shared" si="387"/>
        <v>-0.25395005553366057</v>
      </c>
      <c r="N1623" s="16">
        <f t="shared" si="389"/>
        <v>47834.428571428572</v>
      </c>
      <c r="O1623" s="16">
        <f t="shared" si="395"/>
        <v>46063.071428571428</v>
      </c>
      <c r="P1623" s="18">
        <f t="shared" si="396"/>
        <v>0.9041081870664911</v>
      </c>
      <c r="Q1623" s="16">
        <v>34</v>
      </c>
      <c r="R1623" s="16">
        <v>37</v>
      </c>
      <c r="S1623" s="16">
        <v>4222</v>
      </c>
      <c r="T1623" s="16">
        <v>1870500</v>
      </c>
      <c r="U1623" s="16">
        <v>228</v>
      </c>
      <c r="V1623" s="16">
        <v>340027</v>
      </c>
      <c r="W1623" s="16">
        <v>22</v>
      </c>
      <c r="X1623" s="13" t="s">
        <v>125</v>
      </c>
      <c r="Y1623" s="13" t="s">
        <v>123</v>
      </c>
      <c r="Z1623" s="12">
        <v>2.4639099999999998</v>
      </c>
      <c r="AA1623" s="17">
        <f t="shared" si="388"/>
        <v>-0.1704900482102939</v>
      </c>
      <c r="AB1623" s="12">
        <f t="shared" si="390"/>
        <v>2.86103</v>
      </c>
      <c r="AC1623" s="12">
        <f t="shared" si="397"/>
        <v>7.2450624999999986</v>
      </c>
      <c r="AD1623" s="18">
        <f t="shared" si="398"/>
        <v>0.39489376385641956</v>
      </c>
      <c r="AE1623" s="13" t="s">
        <v>114</v>
      </c>
      <c r="AF1623" s="19">
        <f t="shared" si="399"/>
        <v>14301.75</v>
      </c>
      <c r="AG1623" s="20">
        <f t="shared" si="400"/>
        <v>1.0402922719247645</v>
      </c>
      <c r="AH1623" s="20">
        <f t="shared" si="401"/>
        <v>0.34008126223893864</v>
      </c>
      <c r="AI1623" s="13" t="s">
        <v>51</v>
      </c>
      <c r="AJ1623" s="13" t="s">
        <v>113</v>
      </c>
      <c r="AK1623" s="13" t="s">
        <v>52</v>
      </c>
      <c r="AL1623" s="13" t="s">
        <v>115</v>
      </c>
      <c r="AM1623" s="13" t="s">
        <v>116</v>
      </c>
      <c r="AN1623" s="12">
        <v>2.4639099999999998</v>
      </c>
      <c r="AO1623" s="12">
        <v>0</v>
      </c>
      <c r="AP1623" s="12">
        <v>3.3822700000000001</v>
      </c>
      <c r="AQ1623" s="12">
        <v>6.0118900000000002</v>
      </c>
      <c r="AR1623" s="12"/>
      <c r="AS1623" s="13" t="s">
        <v>54</v>
      </c>
    </row>
    <row r="1624" spans="1:45" ht="21" customHeight="1">
      <c r="A1624" s="15">
        <v>45377</v>
      </c>
      <c r="B1624" s="13" t="s">
        <v>112</v>
      </c>
      <c r="C1624" s="13" t="s">
        <v>113</v>
      </c>
      <c r="D1624" s="15">
        <v>45329</v>
      </c>
      <c r="E1624" s="13">
        <f t="shared" si="391"/>
        <v>48</v>
      </c>
      <c r="F1624" s="13" t="str">
        <f t="shared" si="386"/>
        <v>개봉후</v>
      </c>
      <c r="G1624" s="13" t="str">
        <f t="shared" si="392"/>
        <v>화</v>
      </c>
      <c r="H1624" s="13">
        <f t="shared" si="393"/>
        <v>0</v>
      </c>
      <c r="I1624" s="16">
        <v>41520</v>
      </c>
      <c r="J1624" s="16">
        <v>15022</v>
      </c>
      <c r="K1624" s="16">
        <v>26498</v>
      </c>
      <c r="L1624" s="17">
        <f t="shared" si="394"/>
        <v>0.36180154142581888</v>
      </c>
      <c r="M1624" s="17">
        <f t="shared" si="387"/>
        <v>-3.0255006483215219E-3</v>
      </c>
      <c r="N1624" s="16">
        <f t="shared" si="389"/>
        <v>47776.857142857145</v>
      </c>
      <c r="O1624" s="16">
        <f t="shared" si="395"/>
        <v>46048.428571428572</v>
      </c>
      <c r="P1624" s="18">
        <f t="shared" si="396"/>
        <v>0.90165943308132124</v>
      </c>
      <c r="Q1624" s="16">
        <v>46</v>
      </c>
      <c r="R1624" s="16">
        <v>49</v>
      </c>
      <c r="S1624" s="16">
        <v>5039</v>
      </c>
      <c r="T1624" s="16">
        <v>3576600</v>
      </c>
      <c r="U1624" s="16">
        <v>438</v>
      </c>
      <c r="V1624" s="16">
        <v>340465</v>
      </c>
      <c r="W1624" s="16">
        <v>17</v>
      </c>
      <c r="X1624" s="13" t="s">
        <v>125</v>
      </c>
      <c r="Y1624" s="13" t="s">
        <v>123</v>
      </c>
      <c r="Z1624" s="12">
        <v>5.0439800000000004</v>
      </c>
      <c r="AA1624" s="17">
        <f t="shared" si="388"/>
        <v>1.0471445791445309</v>
      </c>
      <c r="AB1624" s="12">
        <f t="shared" si="390"/>
        <v>3.1754085714285716</v>
      </c>
      <c r="AC1624" s="12">
        <f t="shared" si="397"/>
        <v>6.6713949999999995</v>
      </c>
      <c r="AD1624" s="18">
        <f t="shared" si="398"/>
        <v>0.47597370136659151</v>
      </c>
      <c r="AE1624" s="13" t="s">
        <v>114</v>
      </c>
      <c r="AF1624" s="19">
        <f t="shared" si="399"/>
        <v>13445.25</v>
      </c>
      <c r="AG1624" s="20">
        <f t="shared" si="400"/>
        <v>1.1172718989977872</v>
      </c>
      <c r="AH1624" s="20">
        <f t="shared" si="401"/>
        <v>0.75606076390320176</v>
      </c>
      <c r="AI1624" s="13" t="s">
        <v>51</v>
      </c>
      <c r="AJ1624" s="13" t="s">
        <v>113</v>
      </c>
      <c r="AK1624" s="13" t="s">
        <v>52</v>
      </c>
      <c r="AL1624" s="13" t="s">
        <v>115</v>
      </c>
      <c r="AM1624" s="13" t="s">
        <v>116</v>
      </c>
      <c r="AN1624" s="12">
        <v>5.0439800000000004</v>
      </c>
      <c r="AO1624" s="12">
        <v>8.0530000000000004E-2</v>
      </c>
      <c r="AP1624" s="12">
        <v>3.2010700000000001</v>
      </c>
      <c r="AQ1624" s="12">
        <v>5.6742800000000004</v>
      </c>
      <c r="AR1624" s="12"/>
      <c r="AS1624" s="13" t="s">
        <v>54</v>
      </c>
    </row>
    <row r="1625" spans="1:45" ht="21" customHeight="1">
      <c r="A1625" s="15">
        <v>45378</v>
      </c>
      <c r="B1625" s="13" t="s">
        <v>112</v>
      </c>
      <c r="C1625" s="13" t="s">
        <v>113</v>
      </c>
      <c r="D1625" s="15">
        <v>45329</v>
      </c>
      <c r="E1625" s="13">
        <f t="shared" si="391"/>
        <v>49</v>
      </c>
      <c r="F1625" s="13" t="str">
        <f t="shared" si="386"/>
        <v>개봉후</v>
      </c>
      <c r="G1625" s="13" t="str">
        <f t="shared" si="392"/>
        <v>수</v>
      </c>
      <c r="H1625" s="13">
        <f t="shared" si="393"/>
        <v>0</v>
      </c>
      <c r="I1625" s="16">
        <v>44254</v>
      </c>
      <c r="J1625" s="16">
        <v>18116</v>
      </c>
      <c r="K1625" s="16">
        <v>26138</v>
      </c>
      <c r="L1625" s="17">
        <f t="shared" si="394"/>
        <v>0.40936412527681115</v>
      </c>
      <c r="M1625" s="17">
        <f t="shared" si="387"/>
        <v>6.5847784200385284E-2</v>
      </c>
      <c r="N1625" s="16">
        <f t="shared" si="389"/>
        <v>48151.428571428572</v>
      </c>
      <c r="O1625" s="16">
        <f t="shared" si="395"/>
        <v>46046.928571428572</v>
      </c>
      <c r="P1625" s="18">
        <f t="shared" si="396"/>
        <v>0.96106301490560098</v>
      </c>
      <c r="Q1625" s="16">
        <v>20</v>
      </c>
      <c r="R1625" s="16">
        <v>20</v>
      </c>
      <c r="S1625" s="16">
        <v>2023</v>
      </c>
      <c r="T1625" s="16">
        <v>2012500</v>
      </c>
      <c r="U1625" s="16">
        <v>275</v>
      </c>
      <c r="V1625" s="16">
        <v>340740</v>
      </c>
      <c r="W1625" s="16">
        <v>22</v>
      </c>
      <c r="X1625" s="13" t="s">
        <v>125</v>
      </c>
      <c r="Y1625" s="13" t="s">
        <v>123</v>
      </c>
      <c r="Z1625" s="12">
        <v>4.9789300000000001</v>
      </c>
      <c r="AA1625" s="17">
        <f t="shared" si="388"/>
        <v>-1.2896561842037468E-2</v>
      </c>
      <c r="AB1625" s="12">
        <f t="shared" si="390"/>
        <v>3.4895642857142852</v>
      </c>
      <c r="AC1625" s="12">
        <f t="shared" si="397"/>
        <v>6.2741642857142867</v>
      </c>
      <c r="AD1625" s="18">
        <f t="shared" si="398"/>
        <v>0.5561799351763409</v>
      </c>
      <c r="AE1625" s="13" t="s">
        <v>114</v>
      </c>
      <c r="AF1625" s="19">
        <f t="shared" si="399"/>
        <v>14467.25</v>
      </c>
      <c r="AG1625" s="20">
        <f t="shared" si="400"/>
        <v>1.2522075722753114</v>
      </c>
      <c r="AH1625" s="20">
        <f t="shared" si="401"/>
        <v>0.79356066772694811</v>
      </c>
      <c r="AI1625" s="13" t="s">
        <v>51</v>
      </c>
      <c r="AJ1625" s="13" t="s">
        <v>113</v>
      </c>
      <c r="AK1625" s="13" t="s">
        <v>52</v>
      </c>
      <c r="AL1625" s="13" t="s">
        <v>115</v>
      </c>
      <c r="AM1625" s="13" t="s">
        <v>116</v>
      </c>
      <c r="AN1625" s="12">
        <v>4.9789300000000001</v>
      </c>
      <c r="AO1625" s="12">
        <v>7.4329999999999993E-2</v>
      </c>
      <c r="AP1625" s="12">
        <v>3.1855899999999999</v>
      </c>
      <c r="AQ1625" s="12">
        <v>5.7888799999999998</v>
      </c>
      <c r="AR1625" s="12"/>
      <c r="AS1625" s="13" t="s">
        <v>54</v>
      </c>
    </row>
    <row r="1626" spans="1:45" ht="21" customHeight="1">
      <c r="A1626" s="15">
        <v>45379</v>
      </c>
      <c r="B1626" s="13" t="s">
        <v>112</v>
      </c>
      <c r="C1626" s="13" t="s">
        <v>113</v>
      </c>
      <c r="D1626" s="15">
        <v>45329</v>
      </c>
      <c r="E1626" s="13">
        <f t="shared" si="391"/>
        <v>50</v>
      </c>
      <c r="F1626" s="13" t="str">
        <f t="shared" si="386"/>
        <v>개봉후</v>
      </c>
      <c r="G1626" s="13" t="str">
        <f t="shared" si="392"/>
        <v>목</v>
      </c>
      <c r="H1626" s="13">
        <f t="shared" si="393"/>
        <v>0</v>
      </c>
      <c r="I1626" s="16">
        <v>42620</v>
      </c>
      <c r="J1626" s="16">
        <v>16580</v>
      </c>
      <c r="K1626" s="16">
        <v>26040</v>
      </c>
      <c r="L1626" s="17">
        <f t="shared" si="394"/>
        <v>0.38901923979352415</v>
      </c>
      <c r="M1626" s="17">
        <f t="shared" si="387"/>
        <v>-3.692321598047632E-2</v>
      </c>
      <c r="N1626" s="16">
        <f t="shared" si="389"/>
        <v>47860.571428571428</v>
      </c>
      <c r="O1626" s="16">
        <f t="shared" si="395"/>
        <v>46111.285714285717</v>
      </c>
      <c r="P1626" s="18">
        <f t="shared" si="396"/>
        <v>0.92428565674966456</v>
      </c>
      <c r="Q1626" s="16">
        <v>19</v>
      </c>
      <c r="R1626" s="16">
        <v>19</v>
      </c>
      <c r="S1626" s="16">
        <v>2032</v>
      </c>
      <c r="T1626" s="16">
        <v>3485000</v>
      </c>
      <c r="U1626" s="16">
        <v>475</v>
      </c>
      <c r="V1626" s="16">
        <v>341215</v>
      </c>
      <c r="W1626" s="16">
        <v>17</v>
      </c>
      <c r="X1626" s="13" t="s">
        <v>125</v>
      </c>
      <c r="Y1626" s="13" t="s">
        <v>123</v>
      </c>
      <c r="Z1626" s="12">
        <v>4.8225199999999999</v>
      </c>
      <c r="AA1626" s="17">
        <f t="shared" si="388"/>
        <v>-3.1414380198155012E-2</v>
      </c>
      <c r="AB1626" s="12">
        <f t="shared" si="390"/>
        <v>3.7818185714285719</v>
      </c>
      <c r="AC1626" s="12">
        <f t="shared" si="397"/>
        <v>5.9968989285714276</v>
      </c>
      <c r="AD1626" s="18">
        <f t="shared" si="398"/>
        <v>0.63062903285072891</v>
      </c>
      <c r="AE1626" s="13" t="s">
        <v>114</v>
      </c>
      <c r="AF1626" s="19">
        <f t="shared" si="399"/>
        <v>15921.5</v>
      </c>
      <c r="AG1626" s="20">
        <f t="shared" si="400"/>
        <v>1.0413591684200609</v>
      </c>
      <c r="AH1626" s="20">
        <f t="shared" si="401"/>
        <v>0.80416896423312134</v>
      </c>
      <c r="AI1626" s="13" t="s">
        <v>51</v>
      </c>
      <c r="AJ1626" s="13" t="s">
        <v>113</v>
      </c>
      <c r="AK1626" s="13" t="s">
        <v>52</v>
      </c>
      <c r="AL1626" s="13" t="s">
        <v>115</v>
      </c>
      <c r="AM1626" s="13" t="s">
        <v>116</v>
      </c>
      <c r="AN1626" s="12">
        <v>4.8225199999999999</v>
      </c>
      <c r="AO1626" s="12">
        <v>0.1053</v>
      </c>
      <c r="AP1626" s="12">
        <v>3.3203200000000002</v>
      </c>
      <c r="AQ1626" s="12">
        <v>5.5503900000000002</v>
      </c>
      <c r="AR1626" s="12"/>
      <c r="AS1626" s="13" t="s">
        <v>54</v>
      </c>
    </row>
    <row r="1627" spans="1:45" ht="21" customHeight="1">
      <c r="A1627" s="15">
        <v>45380</v>
      </c>
      <c r="B1627" s="13" t="s">
        <v>112</v>
      </c>
      <c r="C1627" s="13" t="s">
        <v>113</v>
      </c>
      <c r="D1627" s="15">
        <v>45329</v>
      </c>
      <c r="E1627" s="13">
        <f t="shared" si="391"/>
        <v>51</v>
      </c>
      <c r="F1627" s="13" t="str">
        <f t="shared" si="386"/>
        <v>개봉후</v>
      </c>
      <c r="G1627" s="13" t="str">
        <f t="shared" si="392"/>
        <v>금</v>
      </c>
      <c r="H1627" s="13">
        <f t="shared" si="393"/>
        <v>0</v>
      </c>
      <c r="I1627" s="16">
        <v>51688</v>
      </c>
      <c r="J1627" s="16">
        <v>24280</v>
      </c>
      <c r="K1627" s="16">
        <v>27408</v>
      </c>
      <c r="L1627" s="17">
        <f t="shared" si="394"/>
        <v>0.46974152607955427</v>
      </c>
      <c r="M1627" s="17">
        <f t="shared" si="387"/>
        <v>0.21276396058188651</v>
      </c>
      <c r="N1627" s="16">
        <f t="shared" si="389"/>
        <v>48646</v>
      </c>
      <c r="O1627" s="16">
        <f t="shared" si="395"/>
        <v>46135.678571428572</v>
      </c>
      <c r="P1627" s="18">
        <f t="shared" si="396"/>
        <v>1.1203476701870803</v>
      </c>
      <c r="Q1627" s="16">
        <v>18</v>
      </c>
      <c r="R1627" s="16">
        <v>18</v>
      </c>
      <c r="S1627" s="16">
        <v>1690</v>
      </c>
      <c r="T1627" s="16">
        <v>865039</v>
      </c>
      <c r="U1627" s="16">
        <v>106</v>
      </c>
      <c r="V1627" s="16">
        <v>341321</v>
      </c>
      <c r="W1627" s="16">
        <v>41</v>
      </c>
      <c r="X1627" s="13" t="s">
        <v>125</v>
      </c>
      <c r="Y1627" s="13" t="s">
        <v>123</v>
      </c>
      <c r="Z1627" s="12">
        <v>4.9696400000000001</v>
      </c>
      <c r="AA1627" s="17">
        <f t="shared" si="388"/>
        <v>3.0506871925881196E-2</v>
      </c>
      <c r="AB1627" s="12">
        <f t="shared" si="390"/>
        <v>4.0824800000000012</v>
      </c>
      <c r="AC1627" s="12">
        <f t="shared" si="397"/>
        <v>5.6563046428571422</v>
      </c>
      <c r="AD1627" s="18">
        <f t="shared" si="398"/>
        <v>0.72175744726822877</v>
      </c>
      <c r="AE1627" s="13" t="s">
        <v>114</v>
      </c>
      <c r="AF1627" s="19">
        <f t="shared" si="399"/>
        <v>22218.25</v>
      </c>
      <c r="AG1627" s="20">
        <f t="shared" si="400"/>
        <v>1.0927953371665184</v>
      </c>
      <c r="AH1627" s="20">
        <f t="shared" si="401"/>
        <v>0.87860189890509677</v>
      </c>
      <c r="AI1627" s="13" t="s">
        <v>51</v>
      </c>
      <c r="AJ1627" s="13" t="s">
        <v>113</v>
      </c>
      <c r="AK1627" s="13" t="s">
        <v>52</v>
      </c>
      <c r="AL1627" s="13" t="s">
        <v>115</v>
      </c>
      <c r="AM1627" s="13" t="s">
        <v>116</v>
      </c>
      <c r="AN1627" s="12">
        <v>4.9696400000000001</v>
      </c>
      <c r="AO1627" s="12">
        <v>9.2910000000000006E-2</v>
      </c>
      <c r="AP1627" s="12">
        <v>3.5634600000000001</v>
      </c>
      <c r="AQ1627" s="12">
        <v>6.5136500000000002</v>
      </c>
      <c r="AR1627" s="12"/>
      <c r="AS1627" s="13" t="s">
        <v>54</v>
      </c>
    </row>
    <row r="1628" spans="1:45" ht="21" customHeight="1">
      <c r="A1628" s="15">
        <v>45381</v>
      </c>
      <c r="B1628" s="13" t="s">
        <v>112</v>
      </c>
      <c r="C1628" s="13" t="s">
        <v>113</v>
      </c>
      <c r="D1628" s="15">
        <v>45329</v>
      </c>
      <c r="E1628" s="13">
        <f t="shared" si="391"/>
        <v>52</v>
      </c>
      <c r="F1628" s="13" t="str">
        <f t="shared" si="386"/>
        <v>개봉후</v>
      </c>
      <c r="G1628" s="13" t="str">
        <f t="shared" si="392"/>
        <v>토</v>
      </c>
      <c r="H1628" s="13">
        <f t="shared" si="393"/>
        <v>1</v>
      </c>
      <c r="I1628" s="16">
        <v>72870</v>
      </c>
      <c r="J1628" s="16">
        <v>47313</v>
      </c>
      <c r="K1628" s="16">
        <v>25557</v>
      </c>
      <c r="L1628" s="17">
        <f t="shared" si="394"/>
        <v>0.64927953890489909</v>
      </c>
      <c r="M1628" s="17">
        <f t="shared" si="387"/>
        <v>0.40980498374864571</v>
      </c>
      <c r="N1628" s="16">
        <f t="shared" si="389"/>
        <v>50060</v>
      </c>
      <c r="O1628" s="16">
        <f t="shared" si="395"/>
        <v>45798.178571428572</v>
      </c>
      <c r="P1628" s="18">
        <f t="shared" si="396"/>
        <v>1.5911113121310969</v>
      </c>
      <c r="Q1628" s="16">
        <v>15</v>
      </c>
      <c r="R1628" s="16">
        <v>15</v>
      </c>
      <c r="S1628" s="16">
        <v>1573</v>
      </c>
      <c r="T1628" s="16">
        <v>1128178</v>
      </c>
      <c r="U1628" s="16">
        <v>135</v>
      </c>
      <c r="V1628" s="16">
        <v>341456</v>
      </c>
      <c r="W1628" s="16">
        <v>41</v>
      </c>
      <c r="X1628" s="13" t="s">
        <v>125</v>
      </c>
      <c r="Y1628" s="13" t="s">
        <v>123</v>
      </c>
      <c r="Z1628" s="12">
        <v>5.4110100000000001</v>
      </c>
      <c r="AA1628" s="17">
        <f t="shared" si="388"/>
        <v>8.88132742009482E-2</v>
      </c>
      <c r="AB1628" s="12">
        <f t="shared" si="390"/>
        <v>4.3800442857142858</v>
      </c>
      <c r="AC1628" s="12">
        <f t="shared" si="397"/>
        <v>5.2544274999999994</v>
      </c>
      <c r="AD1628" s="18">
        <f t="shared" si="398"/>
        <v>0.83359115445294207</v>
      </c>
      <c r="AE1628" s="13" t="s">
        <v>114</v>
      </c>
      <c r="AF1628" s="19">
        <f t="shared" si="399"/>
        <v>34469</v>
      </c>
      <c r="AG1628" s="20">
        <f t="shared" si="400"/>
        <v>1.3726246772462212</v>
      </c>
      <c r="AH1628" s="20">
        <f t="shared" si="401"/>
        <v>1.0298001066719449</v>
      </c>
      <c r="AI1628" s="13" t="s">
        <v>51</v>
      </c>
      <c r="AJ1628" s="13" t="s">
        <v>113</v>
      </c>
      <c r="AK1628" s="13" t="s">
        <v>52</v>
      </c>
      <c r="AL1628" s="13" t="s">
        <v>115</v>
      </c>
      <c r="AM1628" s="13" t="s">
        <v>116</v>
      </c>
      <c r="AN1628" s="12">
        <v>5.4110100000000001</v>
      </c>
      <c r="AO1628" s="12">
        <v>0.10221</v>
      </c>
      <c r="AP1628" s="12">
        <v>3.2088199999999998</v>
      </c>
      <c r="AQ1628" s="12">
        <v>7.5775800000000002</v>
      </c>
      <c r="AR1628" s="12"/>
      <c r="AS1628" s="13" t="s">
        <v>54</v>
      </c>
    </row>
    <row r="1629" spans="1:45" ht="21" customHeight="1">
      <c r="A1629" s="15">
        <v>45382</v>
      </c>
      <c r="B1629" s="13" t="s">
        <v>112</v>
      </c>
      <c r="C1629" s="13" t="s">
        <v>113</v>
      </c>
      <c r="D1629" s="15">
        <v>45329</v>
      </c>
      <c r="E1629" s="13">
        <f t="shared" si="391"/>
        <v>53</v>
      </c>
      <c r="F1629" s="13" t="str">
        <f t="shared" ref="F1629:F1692" si="402">IF(E1629&lt;0,"개봉전",IF(E1629=0,"개봉일","개봉후"))</f>
        <v>개봉후</v>
      </c>
      <c r="G1629" s="13" t="str">
        <f t="shared" si="392"/>
        <v>일</v>
      </c>
      <c r="H1629" s="13">
        <f t="shared" si="393"/>
        <v>1</v>
      </c>
      <c r="I1629" s="16">
        <v>71064</v>
      </c>
      <c r="J1629" s="16">
        <v>46459</v>
      </c>
      <c r="K1629" s="16">
        <v>24605</v>
      </c>
      <c r="L1629" s="17">
        <f t="shared" si="394"/>
        <v>0.65376280535855003</v>
      </c>
      <c r="M1629" s="17">
        <f t="shared" si="387"/>
        <v>-2.4783861671469731E-2</v>
      </c>
      <c r="N1629" s="16">
        <f t="shared" si="389"/>
        <v>52237.428571428572</v>
      </c>
      <c r="O1629" s="16">
        <f t="shared" si="395"/>
        <v>46127.035714285717</v>
      </c>
      <c r="P1629" s="18">
        <f t="shared" si="396"/>
        <v>1.5406149322097282</v>
      </c>
      <c r="Q1629" s="16">
        <v>14</v>
      </c>
      <c r="R1629" s="16">
        <v>14</v>
      </c>
      <c r="S1629" s="16">
        <v>1358</v>
      </c>
      <c r="T1629" s="16">
        <v>2521900</v>
      </c>
      <c r="U1629" s="16">
        <v>291</v>
      </c>
      <c r="V1629" s="16">
        <v>341747</v>
      </c>
      <c r="W1629" s="16">
        <v>28</v>
      </c>
      <c r="X1629" s="13" t="s">
        <v>125</v>
      </c>
      <c r="Y1629" s="13" t="s">
        <v>123</v>
      </c>
      <c r="Z1629" s="12">
        <v>4.4105800000000004</v>
      </c>
      <c r="AA1629" s="17">
        <f t="shared" si="388"/>
        <v>-0.18488784903372935</v>
      </c>
      <c r="AB1629" s="12">
        <f t="shared" si="390"/>
        <v>4.5857957142857142</v>
      </c>
      <c r="AC1629" s="12">
        <f t="shared" si="397"/>
        <v>4.987228571428572</v>
      </c>
      <c r="AD1629" s="18">
        <f t="shared" si="398"/>
        <v>0.91950782856782742</v>
      </c>
      <c r="AE1629" s="13" t="s">
        <v>114</v>
      </c>
      <c r="AF1629" s="19">
        <f t="shared" si="399"/>
        <v>31267.75</v>
      </c>
      <c r="AG1629" s="20">
        <f t="shared" si="400"/>
        <v>1.4858440405849478</v>
      </c>
      <c r="AH1629" s="20">
        <f t="shared" si="401"/>
        <v>0.88437494629138425</v>
      </c>
      <c r="AI1629" s="13" t="s">
        <v>51</v>
      </c>
      <c r="AJ1629" s="13" t="s">
        <v>113</v>
      </c>
      <c r="AK1629" s="13" t="s">
        <v>52</v>
      </c>
      <c r="AL1629" s="13" t="s">
        <v>115</v>
      </c>
      <c r="AM1629" s="13" t="s">
        <v>116</v>
      </c>
      <c r="AN1629" s="12">
        <v>4.4105800000000004</v>
      </c>
      <c r="AO1629" s="12">
        <v>0.12698999999999999</v>
      </c>
      <c r="AP1629" s="12">
        <v>3.1004100000000001</v>
      </c>
      <c r="AQ1629" s="12">
        <v>7.0401999999999996</v>
      </c>
      <c r="AR1629" s="12"/>
      <c r="AS1629" s="13" t="s">
        <v>54</v>
      </c>
    </row>
    <row r="1630" spans="1:45" ht="21" customHeight="1">
      <c r="A1630" s="15">
        <v>45383</v>
      </c>
      <c r="B1630" s="13" t="s">
        <v>112</v>
      </c>
      <c r="C1630" s="13" t="s">
        <v>113</v>
      </c>
      <c r="D1630" s="15">
        <v>45329</v>
      </c>
      <c r="E1630" s="13">
        <f t="shared" si="391"/>
        <v>54</v>
      </c>
      <c r="F1630" s="13" t="str">
        <f t="shared" si="402"/>
        <v>개봉후</v>
      </c>
      <c r="G1630" s="13" t="str">
        <f t="shared" si="392"/>
        <v>월</v>
      </c>
      <c r="H1630" s="13">
        <f t="shared" si="393"/>
        <v>0</v>
      </c>
      <c r="I1630" s="16">
        <v>46151</v>
      </c>
      <c r="J1630" s="16">
        <v>18330</v>
      </c>
      <c r="K1630" s="16">
        <v>27822</v>
      </c>
      <c r="L1630" s="17">
        <f t="shared" si="394"/>
        <v>0.39717449242703301</v>
      </c>
      <c r="M1630" s="17">
        <f t="shared" si="387"/>
        <v>-0.35057131599684788</v>
      </c>
      <c r="N1630" s="16">
        <f t="shared" si="389"/>
        <v>52881</v>
      </c>
      <c r="O1630" s="16">
        <f t="shared" si="395"/>
        <v>46791.535714285717</v>
      </c>
      <c r="P1630" s="18">
        <f t="shared" si="396"/>
        <v>0.98631086361010034</v>
      </c>
      <c r="Q1630" s="16">
        <v>13</v>
      </c>
      <c r="R1630" s="16">
        <v>14</v>
      </c>
      <c r="S1630" s="16">
        <v>1491</v>
      </c>
      <c r="T1630" s="16">
        <v>555039</v>
      </c>
      <c r="U1630" s="16">
        <v>66</v>
      </c>
      <c r="V1630" s="16">
        <v>341813</v>
      </c>
      <c r="W1630" s="16">
        <v>43</v>
      </c>
      <c r="X1630" s="13" t="s">
        <v>126</v>
      </c>
      <c r="Y1630" s="13" t="s">
        <v>123</v>
      </c>
      <c r="Z1630" s="12">
        <v>3.48603</v>
      </c>
      <c r="AA1630" s="17">
        <f t="shared" si="388"/>
        <v>-0.2096209568809545</v>
      </c>
      <c r="AB1630" s="12">
        <f t="shared" si="390"/>
        <v>4.7318128571428568</v>
      </c>
      <c r="AC1630" s="12">
        <f t="shared" si="397"/>
        <v>4.8066992857142861</v>
      </c>
      <c r="AD1630" s="18">
        <f t="shared" si="398"/>
        <v>0.98442040491403426</v>
      </c>
      <c r="AE1630" s="13" t="s">
        <v>114</v>
      </c>
      <c r="AF1630" s="19">
        <f t="shared" si="399"/>
        <v>13781</v>
      </c>
      <c r="AG1630" s="20">
        <f t="shared" si="400"/>
        <v>1.3300921558667731</v>
      </c>
      <c r="AH1630" s="20">
        <f t="shared" si="401"/>
        <v>0.7252440381200107</v>
      </c>
      <c r="AI1630" s="13" t="s">
        <v>51</v>
      </c>
      <c r="AJ1630" s="13" t="s">
        <v>113</v>
      </c>
      <c r="AK1630" s="13" t="s">
        <v>52</v>
      </c>
      <c r="AL1630" s="13" t="s">
        <v>115</v>
      </c>
      <c r="AM1630" s="13" t="s">
        <v>116</v>
      </c>
      <c r="AN1630" s="12">
        <v>3.48603</v>
      </c>
      <c r="AO1630" s="12">
        <v>6.0389999999999999E-2</v>
      </c>
      <c r="AP1630" s="12">
        <v>3.4395699999999998</v>
      </c>
      <c r="AQ1630" s="12">
        <v>5.8879999999999999</v>
      </c>
      <c r="AR1630" s="12"/>
      <c r="AS1630" s="13" t="s">
        <v>54</v>
      </c>
    </row>
    <row r="1631" spans="1:45" ht="21" customHeight="1">
      <c r="A1631" s="15">
        <v>45384</v>
      </c>
      <c r="B1631" s="13" t="s">
        <v>112</v>
      </c>
      <c r="C1631" s="13" t="s">
        <v>113</v>
      </c>
      <c r="D1631" s="15">
        <v>45329</v>
      </c>
      <c r="E1631" s="13">
        <f t="shared" si="391"/>
        <v>55</v>
      </c>
      <c r="F1631" s="13" t="str">
        <f t="shared" si="402"/>
        <v>개봉후</v>
      </c>
      <c r="G1631" s="13" t="str">
        <f t="shared" si="392"/>
        <v>화</v>
      </c>
      <c r="H1631" s="13">
        <f t="shared" si="393"/>
        <v>0</v>
      </c>
      <c r="I1631" s="16">
        <v>46266</v>
      </c>
      <c r="J1631" s="16">
        <v>18438</v>
      </c>
      <c r="K1631" s="16">
        <v>27828</v>
      </c>
      <c r="L1631" s="17">
        <f t="shared" si="394"/>
        <v>0.39852159253015174</v>
      </c>
      <c r="M1631" s="17">
        <f t="shared" si="387"/>
        <v>2.4918203289203689E-3</v>
      </c>
      <c r="N1631" s="16">
        <f t="shared" si="389"/>
        <v>53559</v>
      </c>
      <c r="O1631" s="16">
        <f t="shared" si="395"/>
        <v>47079.285714285717</v>
      </c>
      <c r="P1631" s="18">
        <f t="shared" si="396"/>
        <v>0.9827251900289784</v>
      </c>
      <c r="Q1631" s="16">
        <v>15</v>
      </c>
      <c r="R1631" s="16">
        <v>18</v>
      </c>
      <c r="S1631" s="16">
        <v>2363</v>
      </c>
      <c r="T1631" s="16">
        <v>991500</v>
      </c>
      <c r="U1631" s="16">
        <v>169</v>
      </c>
      <c r="V1631" s="16">
        <v>341982</v>
      </c>
      <c r="W1631" s="16">
        <v>28</v>
      </c>
      <c r="X1631" s="13" t="s">
        <v>126</v>
      </c>
      <c r="Y1631" s="13" t="s">
        <v>123</v>
      </c>
      <c r="Z1631" s="12">
        <v>3.0183300000000002</v>
      </c>
      <c r="AA1631" s="17">
        <f t="shared" si="388"/>
        <v>-0.13416407776180916</v>
      </c>
      <c r="AB1631" s="12">
        <f t="shared" si="390"/>
        <v>4.4424342857142856</v>
      </c>
      <c r="AC1631" s="12">
        <f t="shared" si="397"/>
        <v>4.6887246428571432</v>
      </c>
      <c r="AD1631" s="18">
        <f t="shared" si="398"/>
        <v>0.94747178051539893</v>
      </c>
      <c r="AE1631" s="13" t="s">
        <v>114</v>
      </c>
      <c r="AF1631" s="19">
        <f t="shared" si="399"/>
        <v>13061.25</v>
      </c>
      <c r="AG1631" s="20">
        <f t="shared" si="400"/>
        <v>1.4116566178581682</v>
      </c>
      <c r="AH1631" s="20">
        <f t="shared" si="401"/>
        <v>0.64374221774745477</v>
      </c>
      <c r="AI1631" s="13" t="s">
        <v>51</v>
      </c>
      <c r="AJ1631" s="13" t="s">
        <v>113</v>
      </c>
      <c r="AK1631" s="13" t="s">
        <v>52</v>
      </c>
      <c r="AL1631" s="13" t="s">
        <v>115</v>
      </c>
      <c r="AM1631" s="13" t="s">
        <v>116</v>
      </c>
      <c r="AN1631" s="12">
        <v>3.0183300000000002</v>
      </c>
      <c r="AO1631" s="12">
        <v>6.8140000000000006E-2</v>
      </c>
      <c r="AP1631" s="12">
        <v>3.1809400000000001</v>
      </c>
      <c r="AQ1631" s="12">
        <v>5.58291</v>
      </c>
      <c r="AR1631" s="12"/>
      <c r="AS1631" s="13" t="s">
        <v>54</v>
      </c>
    </row>
    <row r="1632" spans="1:45" ht="21" customHeight="1">
      <c r="A1632" s="15">
        <v>45385</v>
      </c>
      <c r="B1632" s="13" t="s">
        <v>112</v>
      </c>
      <c r="C1632" s="13" t="s">
        <v>113</v>
      </c>
      <c r="D1632" s="15">
        <v>45329</v>
      </c>
      <c r="E1632" s="13">
        <f t="shared" si="391"/>
        <v>56</v>
      </c>
      <c r="F1632" s="13" t="str">
        <f t="shared" si="402"/>
        <v>개봉후</v>
      </c>
      <c r="G1632" s="13" t="str">
        <f t="shared" si="392"/>
        <v>수</v>
      </c>
      <c r="H1632" s="13">
        <f t="shared" si="393"/>
        <v>0</v>
      </c>
      <c r="I1632" s="16">
        <v>35830</v>
      </c>
      <c r="J1632" s="16">
        <v>10591</v>
      </c>
      <c r="K1632" s="16">
        <v>25238</v>
      </c>
      <c r="L1632" s="17">
        <f t="shared" si="394"/>
        <v>0.29559028746860172</v>
      </c>
      <c r="M1632" s="17">
        <f t="shared" si="387"/>
        <v>-0.22556520987334117</v>
      </c>
      <c r="N1632" s="16">
        <f t="shared" si="389"/>
        <v>52355.571428571428</v>
      </c>
      <c r="O1632" s="16">
        <f t="shared" si="395"/>
        <v>47503.5</v>
      </c>
      <c r="P1632" s="18">
        <f t="shared" si="396"/>
        <v>0.75426021240540175</v>
      </c>
      <c r="Q1632" s="16">
        <v>12</v>
      </c>
      <c r="R1632" s="16">
        <v>14</v>
      </c>
      <c r="S1632" s="16">
        <v>1803</v>
      </c>
      <c r="T1632" s="16">
        <v>788500</v>
      </c>
      <c r="U1632" s="16">
        <v>123</v>
      </c>
      <c r="V1632" s="16">
        <v>342105</v>
      </c>
      <c r="W1632" s="16">
        <v>33</v>
      </c>
      <c r="X1632" s="13" t="s">
        <v>126</v>
      </c>
      <c r="Y1632" s="13" t="s">
        <v>123</v>
      </c>
      <c r="Z1632" s="12">
        <v>2.97342</v>
      </c>
      <c r="AA1632" s="17">
        <f t="shared" si="388"/>
        <v>-1.4879088767629889E-2</v>
      </c>
      <c r="AB1632" s="12">
        <f t="shared" si="390"/>
        <v>4.1559328571428571</v>
      </c>
      <c r="AC1632" s="12">
        <f t="shared" si="397"/>
        <v>4.4995671428571429</v>
      </c>
      <c r="AD1632" s="18">
        <f t="shared" si="398"/>
        <v>0.92362947928007044</v>
      </c>
      <c r="AE1632" s="13" t="s">
        <v>114</v>
      </c>
      <c r="AF1632" s="19">
        <f t="shared" si="399"/>
        <v>14649.25</v>
      </c>
      <c r="AG1632" s="20">
        <f t="shared" si="400"/>
        <v>0.72297216581053636</v>
      </c>
      <c r="AH1632" s="20">
        <f t="shared" si="401"/>
        <v>0.66082356493338879</v>
      </c>
      <c r="AI1632" s="13" t="s">
        <v>51</v>
      </c>
      <c r="AJ1632" s="13" t="s">
        <v>113</v>
      </c>
      <c r="AK1632" s="13" t="s">
        <v>52</v>
      </c>
      <c r="AL1632" s="13" t="s">
        <v>115</v>
      </c>
      <c r="AM1632" s="13" t="s">
        <v>116</v>
      </c>
      <c r="AN1632" s="12">
        <v>2.97342</v>
      </c>
      <c r="AO1632" s="12">
        <v>7.4329999999999993E-2</v>
      </c>
      <c r="AP1632" s="12">
        <v>3.1701000000000001</v>
      </c>
      <c r="AQ1632" s="12">
        <v>5.6649900000000004</v>
      </c>
      <c r="AR1632" s="12"/>
      <c r="AS1632" s="13" t="s">
        <v>54</v>
      </c>
    </row>
    <row r="1633" spans="1:45" ht="21" customHeight="1">
      <c r="A1633" s="15">
        <v>45386</v>
      </c>
      <c r="B1633" s="13" t="s">
        <v>112</v>
      </c>
      <c r="C1633" s="13" t="s">
        <v>113</v>
      </c>
      <c r="D1633" s="15">
        <v>45329</v>
      </c>
      <c r="E1633" s="13">
        <f t="shared" si="391"/>
        <v>57</v>
      </c>
      <c r="F1633" s="13" t="str">
        <f t="shared" si="402"/>
        <v>개봉후</v>
      </c>
      <c r="G1633" s="13" t="str">
        <f t="shared" si="392"/>
        <v>목</v>
      </c>
      <c r="H1633" s="13">
        <f t="shared" si="393"/>
        <v>0</v>
      </c>
      <c r="I1633" s="16">
        <v>42196</v>
      </c>
      <c r="J1633" s="16">
        <v>14794</v>
      </c>
      <c r="K1633" s="16">
        <v>27402</v>
      </c>
      <c r="L1633" s="17">
        <f t="shared" si="394"/>
        <v>0.35060195279173384</v>
      </c>
      <c r="M1633" s="17">
        <f t="shared" si="387"/>
        <v>0.17767234161317336</v>
      </c>
      <c r="N1633" s="16">
        <f t="shared" si="389"/>
        <v>52295</v>
      </c>
      <c r="O1633" s="16">
        <f t="shared" si="395"/>
        <v>47438.5</v>
      </c>
      <c r="P1633" s="18">
        <f t="shared" si="396"/>
        <v>0.88948849563118559</v>
      </c>
      <c r="Q1633" s="16">
        <v>8</v>
      </c>
      <c r="R1633" s="16">
        <v>8</v>
      </c>
      <c r="S1633" s="16">
        <v>1110</v>
      </c>
      <c r="T1633" s="16">
        <v>382000</v>
      </c>
      <c r="U1633" s="16">
        <v>59</v>
      </c>
      <c r="V1633" s="16">
        <v>342164</v>
      </c>
      <c r="W1633" s="16">
        <v>44</v>
      </c>
      <c r="X1633" s="13" t="s">
        <v>126</v>
      </c>
      <c r="Y1633" s="13" t="s">
        <v>123</v>
      </c>
      <c r="Z1633" s="12">
        <v>2.5335999999999999</v>
      </c>
      <c r="AA1633" s="17">
        <f t="shared" si="388"/>
        <v>-0.14791721317540074</v>
      </c>
      <c r="AB1633" s="12">
        <f t="shared" si="390"/>
        <v>3.8289442857142855</v>
      </c>
      <c r="AC1633" s="12">
        <f t="shared" si="397"/>
        <v>4.3237942857142855</v>
      </c>
      <c r="AD1633" s="18">
        <f t="shared" si="398"/>
        <v>0.88555190943404205</v>
      </c>
      <c r="AE1633" s="13" t="s">
        <v>114</v>
      </c>
      <c r="AF1633" s="19">
        <f t="shared" si="399"/>
        <v>15536.5</v>
      </c>
      <c r="AG1633" s="20">
        <f t="shared" si="400"/>
        <v>0.95220931355195826</v>
      </c>
      <c r="AH1633" s="20">
        <f t="shared" si="401"/>
        <v>0.58596682279056489</v>
      </c>
      <c r="AI1633" s="13" t="s">
        <v>51</v>
      </c>
      <c r="AJ1633" s="13" t="s">
        <v>113</v>
      </c>
      <c r="AK1633" s="13" t="s">
        <v>52</v>
      </c>
      <c r="AL1633" s="13" t="s">
        <v>115</v>
      </c>
      <c r="AM1633" s="13" t="s">
        <v>116</v>
      </c>
      <c r="AN1633" s="12">
        <v>2.5335999999999999</v>
      </c>
      <c r="AO1633" s="12">
        <v>4.0259999999999997E-2</v>
      </c>
      <c r="AP1633" s="12">
        <v>3.3791699999999998</v>
      </c>
      <c r="AQ1633" s="12">
        <v>5.9530399999999997</v>
      </c>
      <c r="AR1633" s="12"/>
      <c r="AS1633" s="13" t="s">
        <v>54</v>
      </c>
    </row>
    <row r="1634" spans="1:45" ht="21" customHeight="1">
      <c r="A1634" s="15">
        <v>45387</v>
      </c>
      <c r="B1634" s="13" t="s">
        <v>112</v>
      </c>
      <c r="C1634" s="13" t="s">
        <v>113</v>
      </c>
      <c r="D1634" s="15">
        <v>45329</v>
      </c>
      <c r="E1634" s="13">
        <f t="shared" si="391"/>
        <v>58</v>
      </c>
      <c r="F1634" s="13" t="str">
        <f t="shared" si="402"/>
        <v>개봉후</v>
      </c>
      <c r="G1634" s="13" t="str">
        <f t="shared" si="392"/>
        <v>금</v>
      </c>
      <c r="H1634" s="13">
        <f t="shared" si="393"/>
        <v>0</v>
      </c>
      <c r="I1634" s="16">
        <v>50032</v>
      </c>
      <c r="J1634" s="16">
        <v>21658</v>
      </c>
      <c r="K1634" s="16">
        <v>28374</v>
      </c>
      <c r="L1634" s="17">
        <f t="shared" si="394"/>
        <v>0.43288295490885831</v>
      </c>
      <c r="M1634" s="17">
        <f t="shared" si="387"/>
        <v>0.18570480614276241</v>
      </c>
      <c r="N1634" s="16">
        <f t="shared" si="389"/>
        <v>52058.428571428572</v>
      </c>
      <c r="O1634" s="16">
        <f t="shared" si="395"/>
        <v>47543.642857142855</v>
      </c>
      <c r="P1634" s="18">
        <f t="shared" si="396"/>
        <v>1.05233837782128</v>
      </c>
      <c r="Q1634" s="16">
        <v>8</v>
      </c>
      <c r="R1634" s="16">
        <v>8</v>
      </c>
      <c r="S1634" s="16">
        <v>868</v>
      </c>
      <c r="T1634" s="16">
        <v>378500</v>
      </c>
      <c r="U1634" s="16">
        <v>44</v>
      </c>
      <c r="V1634" s="16">
        <v>342208</v>
      </c>
      <c r="W1634" s="16">
        <v>44</v>
      </c>
      <c r="X1634" s="13" t="s">
        <v>126</v>
      </c>
      <c r="Y1634" s="13" t="s">
        <v>123</v>
      </c>
      <c r="Z1634" s="12">
        <v>2.69156</v>
      </c>
      <c r="AA1634" s="17">
        <f t="shared" si="388"/>
        <v>6.2346068834859603E-2</v>
      </c>
      <c r="AB1634" s="12">
        <f t="shared" si="390"/>
        <v>3.5035042857142855</v>
      </c>
      <c r="AC1634" s="12">
        <f t="shared" si="397"/>
        <v>4.1700346428571438</v>
      </c>
      <c r="AD1634" s="18">
        <f t="shared" si="398"/>
        <v>0.84016191369427617</v>
      </c>
      <c r="AE1634" s="13" t="s">
        <v>114</v>
      </c>
      <c r="AF1634" s="19">
        <f t="shared" si="399"/>
        <v>18491.75</v>
      </c>
      <c r="AG1634" s="20">
        <f t="shared" si="400"/>
        <v>1.1712250057458056</v>
      </c>
      <c r="AH1634" s="20">
        <f t="shared" si="401"/>
        <v>0.64545267138496698</v>
      </c>
      <c r="AI1634" s="13" t="s">
        <v>51</v>
      </c>
      <c r="AJ1634" s="13" t="s">
        <v>113</v>
      </c>
      <c r="AK1634" s="13" t="s">
        <v>52</v>
      </c>
      <c r="AL1634" s="13" t="s">
        <v>115</v>
      </c>
      <c r="AM1634" s="13" t="s">
        <v>116</v>
      </c>
      <c r="AN1634" s="12">
        <v>2.69156</v>
      </c>
      <c r="AO1634" s="12">
        <v>4.6449999999999998E-2</v>
      </c>
      <c r="AP1634" s="12">
        <v>3.4736400000000001</v>
      </c>
      <c r="AQ1634" s="12">
        <v>6.3262700000000001</v>
      </c>
      <c r="AR1634" s="12"/>
      <c r="AS1634" s="13" t="s">
        <v>54</v>
      </c>
    </row>
    <row r="1635" spans="1:45" ht="21" customHeight="1">
      <c r="A1635" s="15">
        <v>45388</v>
      </c>
      <c r="B1635" s="13" t="s">
        <v>112</v>
      </c>
      <c r="C1635" s="13" t="s">
        <v>113</v>
      </c>
      <c r="D1635" s="15">
        <v>45329</v>
      </c>
      <c r="E1635" s="13">
        <f t="shared" si="391"/>
        <v>59</v>
      </c>
      <c r="F1635" s="13" t="str">
        <f t="shared" si="402"/>
        <v>개봉후</v>
      </c>
      <c r="G1635" s="13" t="str">
        <f t="shared" si="392"/>
        <v>토</v>
      </c>
      <c r="H1635" s="13">
        <f t="shared" si="393"/>
        <v>1</v>
      </c>
      <c r="I1635" s="16">
        <v>69920</v>
      </c>
      <c r="J1635" s="16">
        <v>43634</v>
      </c>
      <c r="K1635" s="16">
        <v>26285</v>
      </c>
      <c r="L1635" s="17">
        <f t="shared" si="394"/>
        <v>0.62405606407322656</v>
      </c>
      <c r="M1635" s="17">
        <f t="shared" si="387"/>
        <v>0.39750559641829231</v>
      </c>
      <c r="N1635" s="16">
        <f t="shared" si="389"/>
        <v>51637</v>
      </c>
      <c r="O1635" s="16">
        <f t="shared" si="395"/>
        <v>47923.642857142855</v>
      </c>
      <c r="P1635" s="18">
        <f t="shared" si="396"/>
        <v>1.4589875859067476</v>
      </c>
      <c r="Q1635" s="16">
        <v>8</v>
      </c>
      <c r="R1635" s="16">
        <v>8</v>
      </c>
      <c r="S1635" s="16">
        <v>877</v>
      </c>
      <c r="T1635" s="16">
        <v>406500</v>
      </c>
      <c r="U1635" s="16">
        <v>57</v>
      </c>
      <c r="V1635" s="16">
        <v>342265</v>
      </c>
      <c r="W1635" s="16">
        <v>52</v>
      </c>
      <c r="X1635" s="13" t="s">
        <v>126</v>
      </c>
      <c r="Y1635" s="13" t="s">
        <v>123</v>
      </c>
      <c r="Z1635" s="12">
        <v>3.0524</v>
      </c>
      <c r="AA1635" s="17">
        <f t="shared" si="388"/>
        <v>0.13406351706816877</v>
      </c>
      <c r="AB1635" s="12">
        <f t="shared" si="390"/>
        <v>3.16656</v>
      </c>
      <c r="AC1635" s="12">
        <f t="shared" si="397"/>
        <v>4.0248478571428574</v>
      </c>
      <c r="AD1635" s="18">
        <f t="shared" si="398"/>
        <v>0.7867527202004263</v>
      </c>
      <c r="AE1635" s="13" t="s">
        <v>114</v>
      </c>
      <c r="AF1635" s="19">
        <f t="shared" si="399"/>
        <v>35984.5</v>
      </c>
      <c r="AG1635" s="20">
        <f t="shared" si="400"/>
        <v>1.2125776375939641</v>
      </c>
      <c r="AH1635" s="20">
        <f t="shared" si="401"/>
        <v>0.75838891514444107</v>
      </c>
      <c r="AI1635" s="13" t="s">
        <v>51</v>
      </c>
      <c r="AJ1635" s="13" t="s">
        <v>113</v>
      </c>
      <c r="AK1635" s="13" t="s">
        <v>52</v>
      </c>
      <c r="AL1635" s="13" t="s">
        <v>115</v>
      </c>
      <c r="AM1635" s="13" t="s">
        <v>116</v>
      </c>
      <c r="AN1635" s="12">
        <v>3.0524</v>
      </c>
      <c r="AO1635" s="12">
        <v>8.0530000000000004E-2</v>
      </c>
      <c r="AP1635" s="12">
        <v>3.1050599999999999</v>
      </c>
      <c r="AQ1635" s="12">
        <v>7.4165200000000002</v>
      </c>
      <c r="AR1635" s="12"/>
      <c r="AS1635" s="13" t="s">
        <v>54</v>
      </c>
    </row>
    <row r="1636" spans="1:45" ht="21" customHeight="1">
      <c r="A1636" s="15">
        <v>45389</v>
      </c>
      <c r="B1636" s="13" t="s">
        <v>112</v>
      </c>
      <c r="C1636" s="13" t="s">
        <v>113</v>
      </c>
      <c r="D1636" s="15">
        <v>45329</v>
      </c>
      <c r="E1636" s="13">
        <f t="shared" si="391"/>
        <v>60</v>
      </c>
      <c r="F1636" s="13" t="str">
        <f t="shared" si="402"/>
        <v>개봉후</v>
      </c>
      <c r="G1636" s="13" t="str">
        <f t="shared" si="392"/>
        <v>일</v>
      </c>
      <c r="H1636" s="13">
        <f t="shared" si="393"/>
        <v>1</v>
      </c>
      <c r="I1636" s="16">
        <v>68957</v>
      </c>
      <c r="J1636" s="16">
        <v>43382</v>
      </c>
      <c r="K1636" s="16">
        <v>25574</v>
      </c>
      <c r="L1636" s="17">
        <f t="shared" si="394"/>
        <v>0.62911669591194508</v>
      </c>
      <c r="M1636" s="17">
        <f t="shared" si="387"/>
        <v>-1.3772883295194549E-2</v>
      </c>
      <c r="N1636" s="16">
        <f t="shared" si="389"/>
        <v>51336</v>
      </c>
      <c r="O1636" s="16">
        <f t="shared" si="395"/>
        <v>48609.642857142855</v>
      </c>
      <c r="P1636" s="18">
        <f t="shared" si="396"/>
        <v>1.4185868471129333</v>
      </c>
      <c r="Q1636" s="16">
        <v>10</v>
      </c>
      <c r="R1636" s="16">
        <v>10</v>
      </c>
      <c r="S1636" s="16">
        <v>788</v>
      </c>
      <c r="T1636" s="16">
        <v>241500</v>
      </c>
      <c r="U1636" s="16">
        <v>31</v>
      </c>
      <c r="V1636" s="16">
        <v>342296</v>
      </c>
      <c r="W1636" s="16">
        <v>61</v>
      </c>
      <c r="X1636" s="13" t="s">
        <v>126</v>
      </c>
      <c r="Y1636" s="13" t="s">
        <v>123</v>
      </c>
      <c r="Z1636" s="12">
        <v>2.7132499999999999</v>
      </c>
      <c r="AA1636" s="17">
        <f t="shared" si="388"/>
        <v>-0.11110929104966583</v>
      </c>
      <c r="AB1636" s="12">
        <f t="shared" si="390"/>
        <v>2.9240842857142852</v>
      </c>
      <c r="AC1636" s="12">
        <f t="shared" si="397"/>
        <v>3.8412210714285719</v>
      </c>
      <c r="AD1636" s="18">
        <f t="shared" si="398"/>
        <v>0.76123821861333318</v>
      </c>
      <c r="AE1636" s="13" t="s">
        <v>114</v>
      </c>
      <c r="AF1636" s="19">
        <f t="shared" si="399"/>
        <v>35313</v>
      </c>
      <c r="AG1636" s="20">
        <f t="shared" si="400"/>
        <v>1.2284994194772463</v>
      </c>
      <c r="AH1636" s="20">
        <f t="shared" si="401"/>
        <v>0.70635091017839458</v>
      </c>
      <c r="AI1636" s="13" t="s">
        <v>51</v>
      </c>
      <c r="AJ1636" s="13" t="s">
        <v>113</v>
      </c>
      <c r="AK1636" s="13" t="s">
        <v>52</v>
      </c>
      <c r="AL1636" s="13" t="s">
        <v>115</v>
      </c>
      <c r="AM1636" s="13" t="s">
        <v>116</v>
      </c>
      <c r="AN1636" s="12">
        <v>2.7132499999999999</v>
      </c>
      <c r="AO1636" s="12">
        <v>9.9110000000000004E-2</v>
      </c>
      <c r="AP1636" s="12">
        <v>3.01214</v>
      </c>
      <c r="AQ1636" s="12">
        <v>7.13931</v>
      </c>
      <c r="AR1636" s="12"/>
      <c r="AS1636" s="13" t="s">
        <v>54</v>
      </c>
    </row>
    <row r="1637" spans="1:45" ht="21" customHeight="1">
      <c r="A1637" s="15">
        <v>45390</v>
      </c>
      <c r="B1637" s="13" t="s">
        <v>112</v>
      </c>
      <c r="C1637" s="13" t="s">
        <v>113</v>
      </c>
      <c r="D1637" s="15">
        <v>45329</v>
      </c>
      <c r="E1637" s="13">
        <f t="shared" si="391"/>
        <v>61</v>
      </c>
      <c r="F1637" s="13" t="str">
        <f t="shared" si="402"/>
        <v>개봉후</v>
      </c>
      <c r="G1637" s="13" t="str">
        <f t="shared" si="392"/>
        <v>월</v>
      </c>
      <c r="H1637" s="13">
        <f t="shared" si="393"/>
        <v>0</v>
      </c>
      <c r="I1637" s="16">
        <v>44754</v>
      </c>
      <c r="J1637" s="16">
        <v>16930</v>
      </c>
      <c r="K1637" s="16">
        <v>27825</v>
      </c>
      <c r="L1637" s="17">
        <f t="shared" si="394"/>
        <v>0.37829020869642938</v>
      </c>
      <c r="M1637" s="17">
        <f t="shared" si="387"/>
        <v>-0.35098684687558912</v>
      </c>
      <c r="N1637" s="16">
        <f t="shared" si="389"/>
        <v>51136.428571428572</v>
      </c>
      <c r="O1637" s="16">
        <f t="shared" si="395"/>
        <v>49097.642857142855</v>
      </c>
      <c r="P1637" s="18">
        <f t="shared" si="396"/>
        <v>0.91153052154089453</v>
      </c>
      <c r="Q1637" s="16">
        <v>8</v>
      </c>
      <c r="R1637" s="16">
        <v>9</v>
      </c>
      <c r="S1637" s="16">
        <v>701</v>
      </c>
      <c r="T1637" s="16">
        <v>204500</v>
      </c>
      <c r="U1637" s="16">
        <v>24</v>
      </c>
      <c r="V1637" s="16">
        <v>342320</v>
      </c>
      <c r="W1637" s="16">
        <v>48</v>
      </c>
      <c r="X1637" s="13" t="s">
        <v>126</v>
      </c>
      <c r="Y1637" s="13" t="s">
        <v>123</v>
      </c>
      <c r="Z1637" s="12">
        <v>1.83206</v>
      </c>
      <c r="AA1637" s="17">
        <f t="shared" si="388"/>
        <v>-0.32477287385976228</v>
      </c>
      <c r="AB1637" s="12">
        <f t="shared" si="390"/>
        <v>2.6878028571428567</v>
      </c>
      <c r="AC1637" s="12">
        <f t="shared" si="397"/>
        <v>3.681820000000001</v>
      </c>
      <c r="AD1637" s="18">
        <f t="shared" si="398"/>
        <v>0.73002016859674179</v>
      </c>
      <c r="AE1637" s="13" t="s">
        <v>114</v>
      </c>
      <c r="AF1637" s="19">
        <f t="shared" si="399"/>
        <v>15425.25</v>
      </c>
      <c r="AG1637" s="20">
        <f t="shared" si="400"/>
        <v>1.0975510931751511</v>
      </c>
      <c r="AH1637" s="20">
        <f t="shared" si="401"/>
        <v>0.49759629748330975</v>
      </c>
      <c r="AI1637" s="13" t="s">
        <v>51</v>
      </c>
      <c r="AJ1637" s="13" t="s">
        <v>113</v>
      </c>
      <c r="AK1637" s="13" t="s">
        <v>52</v>
      </c>
      <c r="AL1637" s="13" t="s">
        <v>115</v>
      </c>
      <c r="AM1637" s="13" t="s">
        <v>116</v>
      </c>
      <c r="AN1637" s="12">
        <v>1.83206</v>
      </c>
      <c r="AO1637" s="12">
        <v>3.8710000000000001E-2</v>
      </c>
      <c r="AP1637" s="12">
        <v>3.3389000000000002</v>
      </c>
      <c r="AQ1637" s="12">
        <v>6.2317999999999998</v>
      </c>
      <c r="AR1637" s="12"/>
      <c r="AS1637" s="13" t="s">
        <v>54</v>
      </c>
    </row>
    <row r="1638" spans="1:45" ht="21" customHeight="1">
      <c r="A1638" s="15">
        <v>45391</v>
      </c>
      <c r="B1638" s="13" t="s">
        <v>112</v>
      </c>
      <c r="C1638" s="13" t="s">
        <v>113</v>
      </c>
      <c r="D1638" s="15">
        <v>45329</v>
      </c>
      <c r="E1638" s="13">
        <f t="shared" si="391"/>
        <v>62</v>
      </c>
      <c r="F1638" s="13" t="str">
        <f t="shared" si="402"/>
        <v>개봉후</v>
      </c>
      <c r="G1638" s="13" t="str">
        <f t="shared" si="392"/>
        <v>화</v>
      </c>
      <c r="H1638" s="13">
        <f t="shared" si="393"/>
        <v>0</v>
      </c>
      <c r="I1638" s="16">
        <v>45080</v>
      </c>
      <c r="J1638" s="16">
        <v>17374</v>
      </c>
      <c r="K1638" s="16">
        <v>27706</v>
      </c>
      <c r="L1638" s="17">
        <f t="shared" si="394"/>
        <v>0.38540372670807455</v>
      </c>
      <c r="M1638" s="17">
        <f t="shared" si="387"/>
        <v>7.2842650936228992E-3</v>
      </c>
      <c r="N1638" s="16">
        <f t="shared" si="389"/>
        <v>50967</v>
      </c>
      <c r="O1638" s="16">
        <f t="shared" si="395"/>
        <v>49257.25</v>
      </c>
      <c r="P1638" s="18">
        <f t="shared" si="396"/>
        <v>0.91519522506839091</v>
      </c>
      <c r="Q1638" s="16">
        <v>10</v>
      </c>
      <c r="R1638" s="16">
        <v>12</v>
      </c>
      <c r="S1638" s="16">
        <v>1163</v>
      </c>
      <c r="T1638" s="16">
        <v>929500</v>
      </c>
      <c r="U1638" s="16">
        <v>127</v>
      </c>
      <c r="V1638" s="16">
        <v>342447</v>
      </c>
      <c r="W1638" s="16">
        <v>33</v>
      </c>
      <c r="X1638" s="13" t="s">
        <v>126</v>
      </c>
      <c r="Y1638" s="13" t="s">
        <v>123</v>
      </c>
      <c r="Z1638" s="12">
        <v>2.0008599999999999</v>
      </c>
      <c r="AA1638" s="17">
        <f t="shared" si="388"/>
        <v>9.2136720413086737E-2</v>
      </c>
      <c r="AB1638" s="12">
        <f t="shared" si="390"/>
        <v>2.5424500000000001</v>
      </c>
      <c r="AC1638" s="12">
        <f t="shared" si="397"/>
        <v>3.5629053571428573</v>
      </c>
      <c r="AD1638" s="18">
        <f t="shared" si="398"/>
        <v>0.71358898010101102</v>
      </c>
      <c r="AE1638" s="13" t="s">
        <v>114</v>
      </c>
      <c r="AF1638" s="19">
        <f t="shared" si="399"/>
        <v>15254</v>
      </c>
      <c r="AG1638" s="20">
        <f t="shared" si="400"/>
        <v>1.1389799396879507</v>
      </c>
      <c r="AH1638" s="20">
        <f t="shared" si="401"/>
        <v>0.56158101308773378</v>
      </c>
      <c r="AI1638" s="13" t="s">
        <v>51</v>
      </c>
      <c r="AJ1638" s="13" t="s">
        <v>113</v>
      </c>
      <c r="AK1638" s="13" t="s">
        <v>52</v>
      </c>
      <c r="AL1638" s="13" t="s">
        <v>115</v>
      </c>
      <c r="AM1638" s="13" t="s">
        <v>116</v>
      </c>
      <c r="AN1638" s="12">
        <v>2.0008599999999999</v>
      </c>
      <c r="AO1638" s="12">
        <v>2.477E-2</v>
      </c>
      <c r="AP1638" s="12">
        <v>3.2428900000000001</v>
      </c>
      <c r="AQ1638" s="12">
        <v>6.3154300000000001</v>
      </c>
      <c r="AR1638" s="12"/>
      <c r="AS1638" s="13" t="s">
        <v>54</v>
      </c>
    </row>
    <row r="1639" spans="1:45" ht="21" customHeight="1">
      <c r="A1639" s="15">
        <v>45392</v>
      </c>
      <c r="B1639" s="13" t="s">
        <v>112</v>
      </c>
      <c r="C1639" s="13" t="s">
        <v>113</v>
      </c>
      <c r="D1639" s="15">
        <v>45329</v>
      </c>
      <c r="E1639" s="13">
        <f t="shared" si="391"/>
        <v>63</v>
      </c>
      <c r="F1639" s="13" t="str">
        <f t="shared" si="402"/>
        <v>개봉후</v>
      </c>
      <c r="G1639" s="13" t="str">
        <f t="shared" si="392"/>
        <v>수</v>
      </c>
      <c r="H1639" s="13">
        <f t="shared" si="393"/>
        <v>0</v>
      </c>
      <c r="I1639" s="16">
        <v>52994</v>
      </c>
      <c r="J1639" s="16">
        <v>26719</v>
      </c>
      <c r="K1639" s="16">
        <v>26274</v>
      </c>
      <c r="L1639" s="17">
        <f t="shared" si="394"/>
        <v>0.50418915348907423</v>
      </c>
      <c r="M1639" s="17">
        <f t="shared" si="387"/>
        <v>0.17555456965394844</v>
      </c>
      <c r="N1639" s="16">
        <f t="shared" si="389"/>
        <v>53419</v>
      </c>
      <c r="O1639" s="16">
        <f t="shared" si="395"/>
        <v>49464.607142857145</v>
      </c>
      <c r="P1639" s="18">
        <f t="shared" si="396"/>
        <v>1.0713518829119522</v>
      </c>
      <c r="Q1639" s="16">
        <v>6</v>
      </c>
      <c r="R1639" s="16">
        <v>6</v>
      </c>
      <c r="S1639" s="16">
        <v>635</v>
      </c>
      <c r="T1639" s="16">
        <v>347500</v>
      </c>
      <c r="U1639" s="16">
        <v>55</v>
      </c>
      <c r="V1639" s="16">
        <v>342502</v>
      </c>
      <c r="W1639" s="16">
        <v>41</v>
      </c>
      <c r="X1639" s="13" t="s">
        <v>126</v>
      </c>
      <c r="Y1639" s="13" t="s">
        <v>123</v>
      </c>
      <c r="Z1639" s="12">
        <v>2.5165700000000002</v>
      </c>
      <c r="AA1639" s="17">
        <f t="shared" si="388"/>
        <v>0.2577441700068972</v>
      </c>
      <c r="AB1639" s="12">
        <f t="shared" si="390"/>
        <v>2.4771857142857141</v>
      </c>
      <c r="AC1639" s="12">
        <f t="shared" si="397"/>
        <v>3.4601960714285718</v>
      </c>
      <c r="AD1639" s="18">
        <f t="shared" si="398"/>
        <v>0.71590905924096571</v>
      </c>
      <c r="AE1639" s="13" t="s">
        <v>114</v>
      </c>
      <c r="AF1639" s="19">
        <f t="shared" si="399"/>
        <v>14446.25</v>
      </c>
      <c r="AG1639" s="20">
        <f t="shared" si="400"/>
        <v>1.8495457298606905</v>
      </c>
      <c r="AH1639" s="20">
        <f t="shared" si="401"/>
        <v>0.72729115577575132</v>
      </c>
      <c r="AI1639" s="13" t="s">
        <v>51</v>
      </c>
      <c r="AJ1639" s="13" t="s">
        <v>113</v>
      </c>
      <c r="AK1639" s="13" t="s">
        <v>52</v>
      </c>
      <c r="AL1639" s="13" t="s">
        <v>115</v>
      </c>
      <c r="AM1639" s="13" t="s">
        <v>116</v>
      </c>
      <c r="AN1639" s="12">
        <v>2.5165700000000002</v>
      </c>
      <c r="AO1639" s="12">
        <v>7.4329999999999993E-2</v>
      </c>
      <c r="AP1639" s="12">
        <v>3.2150099999999999</v>
      </c>
      <c r="AQ1639" s="12">
        <v>6.7691800000000004</v>
      </c>
      <c r="AR1639" s="12"/>
      <c r="AS1639" s="13" t="s">
        <v>54</v>
      </c>
    </row>
    <row r="1640" spans="1:45" ht="21" customHeight="1">
      <c r="A1640" s="15">
        <v>45393</v>
      </c>
      <c r="B1640" s="13" t="s">
        <v>112</v>
      </c>
      <c r="C1640" s="13" t="s">
        <v>113</v>
      </c>
      <c r="D1640" s="15">
        <v>45329</v>
      </c>
      <c r="E1640" s="13">
        <f t="shared" si="391"/>
        <v>64</v>
      </c>
      <c r="F1640" s="13" t="str">
        <f t="shared" si="402"/>
        <v>개봉후</v>
      </c>
      <c r="G1640" s="13" t="str">
        <f t="shared" si="392"/>
        <v>목</v>
      </c>
      <c r="H1640" s="13">
        <f t="shared" si="393"/>
        <v>0</v>
      </c>
      <c r="I1640" s="16">
        <v>44986</v>
      </c>
      <c r="J1640" s="16">
        <v>17188</v>
      </c>
      <c r="K1640" s="16">
        <v>27797</v>
      </c>
      <c r="L1640" s="17">
        <f t="shared" si="394"/>
        <v>0.38207442315387008</v>
      </c>
      <c r="M1640" s="17">
        <f t="shared" si="387"/>
        <v>-0.151111446578858</v>
      </c>
      <c r="N1640" s="16">
        <f t="shared" si="389"/>
        <v>53817.571428571428</v>
      </c>
      <c r="O1640" s="16">
        <f t="shared" si="395"/>
        <v>49881.5</v>
      </c>
      <c r="P1640" s="18">
        <f t="shared" si="396"/>
        <v>0.90185740204284148</v>
      </c>
      <c r="Q1640" s="16">
        <v>9</v>
      </c>
      <c r="R1640" s="16">
        <v>9</v>
      </c>
      <c r="S1640" s="16">
        <v>750</v>
      </c>
      <c r="T1640" s="16">
        <v>1752000</v>
      </c>
      <c r="U1640" s="16">
        <v>247</v>
      </c>
      <c r="V1640" s="16">
        <v>342749</v>
      </c>
      <c r="W1640" s="16">
        <v>24</v>
      </c>
      <c r="X1640" s="13" t="s">
        <v>126</v>
      </c>
      <c r="Y1640" s="13" t="s">
        <v>123</v>
      </c>
      <c r="Z1640" s="12">
        <v>1.6880299999999999</v>
      </c>
      <c r="AA1640" s="17">
        <f t="shared" si="388"/>
        <v>-0.32923383812093454</v>
      </c>
      <c r="AB1640" s="12">
        <f t="shared" si="390"/>
        <v>2.3563900000000002</v>
      </c>
      <c r="AC1640" s="12">
        <f t="shared" si="397"/>
        <v>3.4163360714285713</v>
      </c>
      <c r="AD1640" s="18">
        <f t="shared" si="398"/>
        <v>0.68974186108530444</v>
      </c>
      <c r="AE1640" s="13" t="s">
        <v>114</v>
      </c>
      <c r="AF1640" s="19">
        <f t="shared" si="399"/>
        <v>15966</v>
      </c>
      <c r="AG1640" s="20">
        <f t="shared" si="400"/>
        <v>1.0765376424902919</v>
      </c>
      <c r="AH1640" s="20">
        <f t="shared" si="401"/>
        <v>0.49410537040465552</v>
      </c>
      <c r="AI1640" s="13" t="s">
        <v>51</v>
      </c>
      <c r="AJ1640" s="13" t="s">
        <v>113</v>
      </c>
      <c r="AK1640" s="13" t="s">
        <v>52</v>
      </c>
      <c r="AL1640" s="13" t="s">
        <v>115</v>
      </c>
      <c r="AM1640" s="13" t="s">
        <v>116</v>
      </c>
      <c r="AN1640" s="12">
        <v>1.6880299999999999</v>
      </c>
      <c r="AO1640" s="12">
        <v>1.238E-2</v>
      </c>
      <c r="AP1640" s="12">
        <v>3.4395699999999998</v>
      </c>
      <c r="AQ1640" s="12">
        <v>5.9313599999999997</v>
      </c>
      <c r="AR1640" s="12"/>
      <c r="AS1640" s="13" t="s">
        <v>54</v>
      </c>
    </row>
    <row r="1641" spans="1:45" ht="21" customHeight="1">
      <c r="A1641" s="15">
        <v>45394</v>
      </c>
      <c r="B1641" s="13" t="s">
        <v>112</v>
      </c>
      <c r="C1641" s="13" t="s">
        <v>113</v>
      </c>
      <c r="D1641" s="15">
        <v>45329</v>
      </c>
      <c r="E1641" s="13">
        <f t="shared" si="391"/>
        <v>65</v>
      </c>
      <c r="F1641" s="13" t="str">
        <f t="shared" si="402"/>
        <v>개봉후</v>
      </c>
      <c r="G1641" s="13" t="str">
        <f t="shared" si="392"/>
        <v>금</v>
      </c>
      <c r="H1641" s="13">
        <f t="shared" si="393"/>
        <v>0</v>
      </c>
      <c r="I1641" s="16">
        <v>50634</v>
      </c>
      <c r="J1641" s="16">
        <v>22498</v>
      </c>
      <c r="K1641" s="16">
        <v>28136</v>
      </c>
      <c r="L1641" s="17">
        <f t="shared" si="394"/>
        <v>0.44432594699213968</v>
      </c>
      <c r="M1641" s="17">
        <f t="shared" si="387"/>
        <v>0.12555017116436229</v>
      </c>
      <c r="N1641" s="16">
        <f t="shared" si="389"/>
        <v>53903.571428571428</v>
      </c>
      <c r="O1641" s="16">
        <f t="shared" si="395"/>
        <v>49991.642857142855</v>
      </c>
      <c r="P1641" s="18">
        <f t="shared" si="396"/>
        <v>1.0128492905242734</v>
      </c>
      <c r="Q1641" s="16">
        <v>10</v>
      </c>
      <c r="R1641" s="16">
        <v>10</v>
      </c>
      <c r="S1641" s="16">
        <v>743</v>
      </c>
      <c r="T1641" s="16">
        <v>1488500</v>
      </c>
      <c r="U1641" s="16">
        <v>211</v>
      </c>
      <c r="V1641" s="16">
        <v>342960</v>
      </c>
      <c r="W1641" s="16">
        <v>25</v>
      </c>
      <c r="X1641" s="13" t="s">
        <v>126</v>
      </c>
      <c r="Y1641" s="13" t="s">
        <v>123</v>
      </c>
      <c r="Z1641" s="12">
        <v>1.9760800000000001</v>
      </c>
      <c r="AA1641" s="17">
        <f t="shared" si="388"/>
        <v>0.17064270184771613</v>
      </c>
      <c r="AB1641" s="12">
        <f t="shared" si="390"/>
        <v>2.2541785714285711</v>
      </c>
      <c r="AC1641" s="12">
        <f t="shared" si="397"/>
        <v>3.326016071428572</v>
      </c>
      <c r="AD1641" s="18">
        <f t="shared" si="398"/>
        <v>0.67774133468343967</v>
      </c>
      <c r="AE1641" s="13" t="s">
        <v>114</v>
      </c>
      <c r="AF1641" s="19">
        <f t="shared" si="399"/>
        <v>20506.75</v>
      </c>
      <c r="AG1641" s="20">
        <f t="shared" si="400"/>
        <v>1.0971021736745219</v>
      </c>
      <c r="AH1641" s="20">
        <f t="shared" si="401"/>
        <v>0.59412821753180678</v>
      </c>
      <c r="AI1641" s="13" t="s">
        <v>51</v>
      </c>
      <c r="AJ1641" s="13" t="s">
        <v>113</v>
      </c>
      <c r="AK1641" s="13" t="s">
        <v>52</v>
      </c>
      <c r="AL1641" s="13" t="s">
        <v>115</v>
      </c>
      <c r="AM1641" s="13" t="s">
        <v>116</v>
      </c>
      <c r="AN1641" s="12">
        <v>1.9760800000000001</v>
      </c>
      <c r="AO1641" s="12">
        <v>2.9420000000000002E-2</v>
      </c>
      <c r="AP1641" s="12">
        <v>3.3497400000000002</v>
      </c>
      <c r="AQ1641" s="12">
        <v>7.0092299999999996</v>
      </c>
      <c r="AR1641" s="12"/>
      <c r="AS1641" s="13" t="s">
        <v>54</v>
      </c>
    </row>
    <row r="1642" spans="1:45" ht="21" customHeight="1">
      <c r="A1642" s="15">
        <v>45395</v>
      </c>
      <c r="B1642" s="13" t="s">
        <v>112</v>
      </c>
      <c r="C1642" s="13" t="s">
        <v>113</v>
      </c>
      <c r="D1642" s="15">
        <v>45329</v>
      </c>
      <c r="E1642" s="13">
        <f t="shared" si="391"/>
        <v>66</v>
      </c>
      <c r="F1642" s="13" t="str">
        <f t="shared" si="402"/>
        <v>개봉후</v>
      </c>
      <c r="G1642" s="13" t="str">
        <f t="shared" si="392"/>
        <v>토</v>
      </c>
      <c r="H1642" s="13">
        <f t="shared" si="393"/>
        <v>1</v>
      </c>
      <c r="I1642" s="16">
        <v>67694</v>
      </c>
      <c r="J1642" s="16">
        <v>41650</v>
      </c>
      <c r="K1642" s="16">
        <v>26044</v>
      </c>
      <c r="L1642" s="17">
        <f t="shared" si="394"/>
        <v>0.61526870919136112</v>
      </c>
      <c r="M1642" s="17">
        <f t="shared" si="387"/>
        <v>0.33692775605324488</v>
      </c>
      <c r="N1642" s="16">
        <f t="shared" si="389"/>
        <v>53585.571428571428</v>
      </c>
      <c r="O1642" s="16">
        <f t="shared" si="395"/>
        <v>50229.25</v>
      </c>
      <c r="P1642" s="18">
        <f t="shared" si="396"/>
        <v>1.3477007918692794</v>
      </c>
      <c r="Q1642" s="16">
        <v>7</v>
      </c>
      <c r="R1642" s="16">
        <v>7</v>
      </c>
      <c r="S1642" s="16">
        <v>675</v>
      </c>
      <c r="T1642" s="16">
        <v>812500</v>
      </c>
      <c r="U1642" s="16">
        <v>115</v>
      </c>
      <c r="V1642" s="16">
        <v>343075</v>
      </c>
      <c r="W1642" s="16">
        <v>40</v>
      </c>
      <c r="X1642" s="13" t="s">
        <v>126</v>
      </c>
      <c r="Y1642" s="13" t="s">
        <v>123</v>
      </c>
      <c r="Z1642" s="12">
        <v>4.5034900000000002</v>
      </c>
      <c r="AA1642" s="17">
        <f t="shared" si="388"/>
        <v>1.2790018622727826</v>
      </c>
      <c r="AB1642" s="12">
        <f t="shared" si="390"/>
        <v>2.4614771428571425</v>
      </c>
      <c r="AC1642" s="12">
        <f t="shared" si="397"/>
        <v>3.253726785714286</v>
      </c>
      <c r="AD1642" s="18">
        <f t="shared" si="398"/>
        <v>0.75651008980361512</v>
      </c>
      <c r="AE1642" s="13" t="s">
        <v>114</v>
      </c>
      <c r="AF1642" s="19">
        <f t="shared" si="399"/>
        <v>40060</v>
      </c>
      <c r="AG1642" s="20">
        <f t="shared" si="400"/>
        <v>1.0396904643035447</v>
      </c>
      <c r="AH1642" s="20">
        <f t="shared" si="401"/>
        <v>1.3841020763553002</v>
      </c>
      <c r="AI1642" s="13" t="s">
        <v>51</v>
      </c>
      <c r="AJ1642" s="13" t="s">
        <v>113</v>
      </c>
      <c r="AK1642" s="13" t="s">
        <v>52</v>
      </c>
      <c r="AL1642" s="13" t="s">
        <v>115</v>
      </c>
      <c r="AM1642" s="13" t="s">
        <v>116</v>
      </c>
      <c r="AN1642" s="12">
        <v>4.5034900000000002</v>
      </c>
      <c r="AO1642" s="12">
        <v>0.15021000000000001</v>
      </c>
      <c r="AP1642" s="12">
        <v>3.35439</v>
      </c>
      <c r="AQ1642" s="12">
        <v>7.6612099999999996</v>
      </c>
      <c r="AR1642" s="12"/>
      <c r="AS1642" s="13" t="s">
        <v>54</v>
      </c>
    </row>
    <row r="1643" spans="1:45" ht="21" customHeight="1">
      <c r="A1643" s="15">
        <v>45396</v>
      </c>
      <c r="B1643" s="13" t="s">
        <v>112</v>
      </c>
      <c r="C1643" s="13" t="s">
        <v>113</v>
      </c>
      <c r="D1643" s="15">
        <v>45329</v>
      </c>
      <c r="E1643" s="13">
        <f t="shared" si="391"/>
        <v>67</v>
      </c>
      <c r="F1643" s="13" t="str">
        <f t="shared" si="402"/>
        <v>개봉후</v>
      </c>
      <c r="G1643" s="13" t="str">
        <f t="shared" si="392"/>
        <v>일</v>
      </c>
      <c r="H1643" s="13">
        <f t="shared" si="393"/>
        <v>1</v>
      </c>
      <c r="I1643" s="16">
        <v>64218</v>
      </c>
      <c r="J1643" s="16">
        <v>39417</v>
      </c>
      <c r="K1643" s="16">
        <v>24801</v>
      </c>
      <c r="L1643" s="17">
        <f t="shared" si="394"/>
        <v>0.61379986919555263</v>
      </c>
      <c r="M1643" s="17">
        <f t="shared" ref="M1643:M1706" si="403">IF(COUNT(I1642:I1643)=2,IFERROR(I1643/I1642-1,""),"")</f>
        <v>-5.1348716282092921E-2</v>
      </c>
      <c r="N1643" s="16">
        <f t="shared" si="389"/>
        <v>52908.571428571428</v>
      </c>
      <c r="O1643" s="16">
        <f t="shared" si="395"/>
        <v>50653.75</v>
      </c>
      <c r="P1643" s="18">
        <f t="shared" si="396"/>
        <v>1.2677837277595441</v>
      </c>
      <c r="Q1643" s="16">
        <v>4</v>
      </c>
      <c r="R1643" s="16">
        <v>4</v>
      </c>
      <c r="S1643" s="16">
        <v>285</v>
      </c>
      <c r="T1643" s="16">
        <v>124000</v>
      </c>
      <c r="U1643" s="16">
        <v>17</v>
      </c>
      <c r="V1643" s="16">
        <v>343092</v>
      </c>
      <c r="W1643" s="16">
        <v>77</v>
      </c>
      <c r="X1643" s="13" t="s">
        <v>126</v>
      </c>
      <c r="Y1643" s="13" t="s">
        <v>123</v>
      </c>
      <c r="Z1643" s="12">
        <v>3.2459799999999999</v>
      </c>
      <c r="AA1643" s="17">
        <f t="shared" ref="AA1643:AA1706" si="404">IF(COUNT(Z1642:Z1643)=2,IFERROR(Z1643/Z1642-1,""),"")</f>
        <v>-0.27923010820496996</v>
      </c>
      <c r="AB1643" s="12">
        <f t="shared" si="390"/>
        <v>2.5375814285714284</v>
      </c>
      <c r="AC1643" s="12">
        <f t="shared" si="397"/>
        <v>3.259810714285714</v>
      </c>
      <c r="AD1643" s="18">
        <f t="shared" si="398"/>
        <v>0.7784444101158372</v>
      </c>
      <c r="AE1643" s="13" t="s">
        <v>114</v>
      </c>
      <c r="AF1643" s="19">
        <f t="shared" si="399"/>
        <v>38099</v>
      </c>
      <c r="AG1643" s="20">
        <f t="shared" si="400"/>
        <v>1.0345940838342214</v>
      </c>
      <c r="AH1643" s="20">
        <f t="shared" si="401"/>
        <v>0.99575720325566675</v>
      </c>
      <c r="AI1643" s="13" t="s">
        <v>51</v>
      </c>
      <c r="AJ1643" s="13" t="s">
        <v>113</v>
      </c>
      <c r="AK1643" s="13" t="s">
        <v>52</v>
      </c>
      <c r="AL1643" s="13" t="s">
        <v>115</v>
      </c>
      <c r="AM1643" s="13" t="s">
        <v>116</v>
      </c>
      <c r="AN1643" s="12">
        <v>3.2459799999999999</v>
      </c>
      <c r="AO1643" s="12">
        <v>9.7559999999999994E-2</v>
      </c>
      <c r="AP1643" s="12">
        <v>2.9765199999999998</v>
      </c>
      <c r="AQ1643" s="12">
        <v>7.1811299999999996</v>
      </c>
      <c r="AR1643" s="12"/>
      <c r="AS1643" s="13" t="s">
        <v>54</v>
      </c>
    </row>
    <row r="1644" spans="1:45" ht="21" customHeight="1">
      <c r="A1644" s="15">
        <v>45397</v>
      </c>
      <c r="B1644" s="13" t="s">
        <v>112</v>
      </c>
      <c r="C1644" s="13" t="s">
        <v>113</v>
      </c>
      <c r="D1644" s="15">
        <v>45329</v>
      </c>
      <c r="E1644" s="13">
        <f t="shared" si="391"/>
        <v>68</v>
      </c>
      <c r="F1644" s="13" t="str">
        <f t="shared" si="402"/>
        <v>개봉후</v>
      </c>
      <c r="G1644" s="13" t="str">
        <f t="shared" si="392"/>
        <v>월</v>
      </c>
      <c r="H1644" s="13">
        <f t="shared" si="393"/>
        <v>0</v>
      </c>
      <c r="I1644" s="16">
        <v>38647</v>
      </c>
      <c r="J1644" s="16">
        <v>12680</v>
      </c>
      <c r="K1644" s="16">
        <v>25966</v>
      </c>
      <c r="L1644" s="17">
        <f t="shared" si="394"/>
        <v>0.32809791186896786</v>
      </c>
      <c r="M1644" s="17">
        <f t="shared" si="403"/>
        <v>-0.39819053847830821</v>
      </c>
      <c r="N1644" s="16">
        <f t="shared" si="389"/>
        <v>52036.142857142855</v>
      </c>
      <c r="O1644" s="16">
        <f t="shared" si="395"/>
        <v>51052.75</v>
      </c>
      <c r="P1644" s="18">
        <f t="shared" si="396"/>
        <v>0.75700133685256921</v>
      </c>
      <c r="Q1644" s="16">
        <v>7</v>
      </c>
      <c r="R1644" s="16">
        <v>7</v>
      </c>
      <c r="S1644" s="16">
        <v>569</v>
      </c>
      <c r="T1644" s="16">
        <v>585500</v>
      </c>
      <c r="U1644" s="16">
        <v>78</v>
      </c>
      <c r="V1644" s="16">
        <v>343170</v>
      </c>
      <c r="W1644" s="16">
        <v>37</v>
      </c>
      <c r="X1644" s="13" t="s">
        <v>126</v>
      </c>
      <c r="Y1644" s="13" t="s">
        <v>123</v>
      </c>
      <c r="Z1644" s="12">
        <v>2.0860400000000001</v>
      </c>
      <c r="AA1644" s="17">
        <f t="shared" si="404"/>
        <v>-0.35734662567237008</v>
      </c>
      <c r="AB1644" s="12">
        <f t="shared" si="390"/>
        <v>2.5738642857142859</v>
      </c>
      <c r="AC1644" s="12">
        <f t="shared" si="397"/>
        <v>3.2415585714285711</v>
      </c>
      <c r="AD1644" s="18">
        <f t="shared" si="398"/>
        <v>0.79402060120109785</v>
      </c>
      <c r="AE1644" s="13" t="s">
        <v>114</v>
      </c>
      <c r="AF1644" s="19">
        <f t="shared" si="399"/>
        <v>16166.5</v>
      </c>
      <c r="AG1644" s="20">
        <f t="shared" si="400"/>
        <v>0.7843379828658027</v>
      </c>
      <c r="AH1644" s="20">
        <f t="shared" si="401"/>
        <v>0.64352994216626846</v>
      </c>
      <c r="AI1644" s="13" t="s">
        <v>51</v>
      </c>
      <c r="AJ1644" s="13" t="s">
        <v>113</v>
      </c>
      <c r="AK1644" s="13" t="s">
        <v>52</v>
      </c>
      <c r="AL1644" s="13" t="s">
        <v>115</v>
      </c>
      <c r="AM1644" s="13" t="s">
        <v>116</v>
      </c>
      <c r="AN1644" s="12">
        <v>2.0860400000000001</v>
      </c>
      <c r="AO1644" s="12">
        <v>4.6449999999999998E-2</v>
      </c>
      <c r="AP1644" s="12">
        <v>4.2371299999999996</v>
      </c>
      <c r="AQ1644" s="12">
        <v>7.0309100000000004</v>
      </c>
      <c r="AR1644" s="12"/>
      <c r="AS1644" s="13" t="s">
        <v>54</v>
      </c>
    </row>
    <row r="1645" spans="1:45" ht="21" customHeight="1">
      <c r="A1645" s="15">
        <v>45398</v>
      </c>
      <c r="B1645" s="13" t="s">
        <v>112</v>
      </c>
      <c r="C1645" s="13" t="s">
        <v>113</v>
      </c>
      <c r="D1645" s="15">
        <v>45329</v>
      </c>
      <c r="E1645" s="13">
        <f t="shared" si="391"/>
        <v>69</v>
      </c>
      <c r="F1645" s="13" t="str">
        <f t="shared" si="402"/>
        <v>개봉후</v>
      </c>
      <c r="G1645" s="13" t="str">
        <f t="shared" si="392"/>
        <v>화</v>
      </c>
      <c r="H1645" s="13">
        <f t="shared" si="393"/>
        <v>0</v>
      </c>
      <c r="I1645" s="16">
        <v>43480</v>
      </c>
      <c r="J1645" s="16">
        <v>15838</v>
      </c>
      <c r="K1645" s="16">
        <v>27643</v>
      </c>
      <c r="L1645" s="17">
        <f t="shared" si="394"/>
        <v>0.3642594296228151</v>
      </c>
      <c r="M1645" s="17">
        <f t="shared" si="403"/>
        <v>0.12505498486299071</v>
      </c>
      <c r="N1645" s="16">
        <f t="shared" si="389"/>
        <v>51807.571428571428</v>
      </c>
      <c r="O1645" s="16">
        <f t="shared" si="395"/>
        <v>50972</v>
      </c>
      <c r="P1645" s="18">
        <f t="shared" si="396"/>
        <v>0.85301734285490072</v>
      </c>
      <c r="Q1645" s="16">
        <v>8</v>
      </c>
      <c r="R1645" s="16">
        <v>8</v>
      </c>
      <c r="S1645" s="16">
        <v>792</v>
      </c>
      <c r="T1645" s="16">
        <v>904500</v>
      </c>
      <c r="U1645" s="16">
        <v>121</v>
      </c>
      <c r="V1645" s="16">
        <v>343291</v>
      </c>
      <c r="W1645" s="16">
        <v>32</v>
      </c>
      <c r="X1645" s="13" t="s">
        <v>126</v>
      </c>
      <c r="Y1645" s="13" t="s">
        <v>123</v>
      </c>
      <c r="Z1645" s="12">
        <v>1.8243199999999999</v>
      </c>
      <c r="AA1645" s="17">
        <f t="shared" si="404"/>
        <v>-0.12546259899139045</v>
      </c>
      <c r="AB1645" s="12">
        <f t="shared" si="390"/>
        <v>2.5486442857142859</v>
      </c>
      <c r="AC1645" s="12">
        <f t="shared" si="397"/>
        <v>3.2136274999999999</v>
      </c>
      <c r="AD1645" s="18">
        <f t="shared" si="398"/>
        <v>0.79307395947859105</v>
      </c>
      <c r="AE1645" s="13" t="s">
        <v>114</v>
      </c>
      <c r="AF1645" s="19">
        <f t="shared" si="399"/>
        <v>16306.5</v>
      </c>
      <c r="AG1645" s="20">
        <f t="shared" si="400"/>
        <v>0.9712691258087266</v>
      </c>
      <c r="AH1645" s="20">
        <f t="shared" si="401"/>
        <v>0.56768247097711233</v>
      </c>
      <c r="AI1645" s="13" t="s">
        <v>51</v>
      </c>
      <c r="AJ1645" s="13" t="s">
        <v>113</v>
      </c>
      <c r="AK1645" s="13" t="s">
        <v>52</v>
      </c>
      <c r="AL1645" s="13" t="s">
        <v>115</v>
      </c>
      <c r="AM1645" s="13" t="s">
        <v>116</v>
      </c>
      <c r="AN1645" s="12">
        <v>1.8243199999999999</v>
      </c>
      <c r="AO1645" s="12">
        <v>1.8579999999999999E-2</v>
      </c>
      <c r="AP1645" s="12">
        <v>3.3420000000000001</v>
      </c>
      <c r="AQ1645" s="12">
        <v>5.9313599999999997</v>
      </c>
      <c r="AR1645" s="12"/>
      <c r="AS1645" s="13" t="s">
        <v>54</v>
      </c>
    </row>
    <row r="1646" spans="1:45" ht="21" customHeight="1">
      <c r="A1646" s="15">
        <v>45399</v>
      </c>
      <c r="B1646" s="13" t="s">
        <v>112</v>
      </c>
      <c r="C1646" s="13" t="s">
        <v>113</v>
      </c>
      <c r="D1646" s="15">
        <v>45329</v>
      </c>
      <c r="E1646" s="13">
        <f t="shared" si="391"/>
        <v>70</v>
      </c>
      <c r="F1646" s="13" t="str">
        <f t="shared" si="402"/>
        <v>개봉후</v>
      </c>
      <c r="G1646" s="13" t="str">
        <f t="shared" si="392"/>
        <v>수</v>
      </c>
      <c r="H1646" s="13">
        <f t="shared" si="393"/>
        <v>0</v>
      </c>
      <c r="I1646" s="16">
        <v>43561</v>
      </c>
      <c r="J1646" s="16">
        <v>16002</v>
      </c>
      <c r="K1646" s="16">
        <v>27559</v>
      </c>
      <c r="L1646" s="17">
        <f t="shared" si="394"/>
        <v>0.36734693877551022</v>
      </c>
      <c r="M1646" s="17">
        <f t="shared" si="403"/>
        <v>1.8629254829807262E-3</v>
      </c>
      <c r="N1646" s="16">
        <f t="shared" si="389"/>
        <v>50460</v>
      </c>
      <c r="O1646" s="16">
        <f t="shared" si="395"/>
        <v>51027.607142857145</v>
      </c>
      <c r="P1646" s="18">
        <f t="shared" si="396"/>
        <v>0.85367514643683773</v>
      </c>
      <c r="Q1646" s="16">
        <v>12</v>
      </c>
      <c r="R1646" s="16">
        <v>12</v>
      </c>
      <c r="S1646" s="16">
        <v>899</v>
      </c>
      <c r="T1646" s="16">
        <v>2346000</v>
      </c>
      <c r="U1646" s="16">
        <v>362</v>
      </c>
      <c r="V1646" s="16">
        <v>343653</v>
      </c>
      <c r="W1646" s="16">
        <v>28</v>
      </c>
      <c r="X1646" s="13" t="s">
        <v>126</v>
      </c>
      <c r="Y1646" s="13" t="s">
        <v>123</v>
      </c>
      <c r="Z1646" s="12">
        <v>1.9900199999999999</v>
      </c>
      <c r="AA1646" s="17">
        <f t="shared" si="404"/>
        <v>9.0828363445009552E-2</v>
      </c>
      <c r="AB1646" s="12">
        <f t="shared" si="390"/>
        <v>2.4734228571428574</v>
      </c>
      <c r="AC1646" s="12">
        <f t="shared" si="397"/>
        <v>3.1772342857142855</v>
      </c>
      <c r="AD1646" s="18">
        <f t="shared" si="398"/>
        <v>0.77848299329515713</v>
      </c>
      <c r="AE1646" s="13" t="s">
        <v>114</v>
      </c>
      <c r="AF1646" s="19">
        <f t="shared" si="399"/>
        <v>17422</v>
      </c>
      <c r="AG1646" s="20">
        <f t="shared" si="400"/>
        <v>0.91849385834002983</v>
      </c>
      <c r="AH1646" s="20">
        <f t="shared" si="401"/>
        <v>0.62633719173548963</v>
      </c>
      <c r="AI1646" s="13" t="s">
        <v>51</v>
      </c>
      <c r="AJ1646" s="13" t="s">
        <v>113</v>
      </c>
      <c r="AK1646" s="13" t="s">
        <v>52</v>
      </c>
      <c r="AL1646" s="13" t="s">
        <v>115</v>
      </c>
      <c r="AM1646" s="13" t="s">
        <v>116</v>
      </c>
      <c r="AN1646" s="12">
        <v>1.9900199999999999</v>
      </c>
      <c r="AO1646" s="12">
        <v>2.632E-2</v>
      </c>
      <c r="AP1646" s="12">
        <v>3.23359</v>
      </c>
      <c r="AQ1646" s="12">
        <v>5.8353400000000004</v>
      </c>
      <c r="AR1646" s="12"/>
      <c r="AS1646" s="13" t="s">
        <v>54</v>
      </c>
    </row>
    <row r="1647" spans="1:45" ht="21" customHeight="1">
      <c r="A1647" s="15">
        <v>45400</v>
      </c>
      <c r="B1647" s="13" t="s">
        <v>112</v>
      </c>
      <c r="C1647" s="13" t="s">
        <v>113</v>
      </c>
      <c r="D1647" s="15">
        <v>45329</v>
      </c>
      <c r="E1647" s="13">
        <f t="shared" si="391"/>
        <v>71</v>
      </c>
      <c r="F1647" s="13" t="str">
        <f t="shared" si="402"/>
        <v>개봉후</v>
      </c>
      <c r="G1647" s="13" t="str">
        <f t="shared" si="392"/>
        <v>목</v>
      </c>
      <c r="H1647" s="13">
        <f t="shared" si="393"/>
        <v>0</v>
      </c>
      <c r="I1647" s="16">
        <v>45703</v>
      </c>
      <c r="J1647" s="16">
        <v>17976</v>
      </c>
      <c r="K1647" s="16">
        <v>27727</v>
      </c>
      <c r="L1647" s="17">
        <f t="shared" si="394"/>
        <v>0.3933221013937816</v>
      </c>
      <c r="M1647" s="17">
        <f t="shared" si="403"/>
        <v>4.9172424875461918E-2</v>
      </c>
      <c r="N1647" s="16">
        <f t="shared" si="389"/>
        <v>50562.428571428572</v>
      </c>
      <c r="O1647" s="16">
        <f t="shared" si="395"/>
        <v>51096.5</v>
      </c>
      <c r="P1647" s="18">
        <f t="shared" si="396"/>
        <v>0.89444482498801292</v>
      </c>
      <c r="Q1647" s="16">
        <v>9</v>
      </c>
      <c r="R1647" s="16">
        <v>9</v>
      </c>
      <c r="S1647" s="16">
        <v>679</v>
      </c>
      <c r="T1647" s="16">
        <v>2578000</v>
      </c>
      <c r="U1647" s="16">
        <v>373</v>
      </c>
      <c r="V1647" s="16">
        <v>344026</v>
      </c>
      <c r="W1647" s="16">
        <v>19</v>
      </c>
      <c r="X1647" s="13" t="s">
        <v>126</v>
      </c>
      <c r="Y1647" s="13" t="s">
        <v>123</v>
      </c>
      <c r="Z1647" s="12">
        <v>1.8196699999999999</v>
      </c>
      <c r="AA1647" s="17">
        <f t="shared" si="404"/>
        <v>-8.5602154752213555E-2</v>
      </c>
      <c r="AB1647" s="12">
        <f t="shared" si="390"/>
        <v>2.4922285714285715</v>
      </c>
      <c r="AC1647" s="12">
        <f t="shared" si="397"/>
        <v>3.1490264285714282</v>
      </c>
      <c r="AD1647" s="18">
        <f t="shared" si="398"/>
        <v>0.79142828044132474</v>
      </c>
      <c r="AE1647" s="13" t="s">
        <v>114</v>
      </c>
      <c r="AF1647" s="19">
        <f t="shared" si="399"/>
        <v>16421</v>
      </c>
      <c r="AG1647" s="20">
        <f t="shared" si="400"/>
        <v>1.0946958163327447</v>
      </c>
      <c r="AH1647" s="20">
        <f t="shared" si="401"/>
        <v>0.57785161264127671</v>
      </c>
      <c r="AI1647" s="13" t="s">
        <v>51</v>
      </c>
      <c r="AJ1647" s="13" t="s">
        <v>113</v>
      </c>
      <c r="AK1647" s="13" t="s">
        <v>52</v>
      </c>
      <c r="AL1647" s="13" t="s">
        <v>115</v>
      </c>
      <c r="AM1647" s="13" t="s">
        <v>116</v>
      </c>
      <c r="AN1647" s="12">
        <v>1.8196699999999999</v>
      </c>
      <c r="AO1647" s="12">
        <v>2.3220000000000001E-2</v>
      </c>
      <c r="AP1647" s="12">
        <v>3.5634600000000001</v>
      </c>
      <c r="AQ1647" s="12">
        <v>5.9205199999999998</v>
      </c>
      <c r="AR1647" s="12"/>
      <c r="AS1647" s="13" t="s">
        <v>54</v>
      </c>
    </row>
    <row r="1648" spans="1:45" ht="21" customHeight="1">
      <c r="A1648" s="15">
        <v>45401</v>
      </c>
      <c r="B1648" s="13" t="s">
        <v>112</v>
      </c>
      <c r="C1648" s="13" t="s">
        <v>113</v>
      </c>
      <c r="D1648" s="15">
        <v>45329</v>
      </c>
      <c r="E1648" s="13">
        <f t="shared" si="391"/>
        <v>72</v>
      </c>
      <c r="F1648" s="13" t="str">
        <f t="shared" si="402"/>
        <v>개봉후</v>
      </c>
      <c r="G1648" s="13" t="str">
        <f t="shared" si="392"/>
        <v>금</v>
      </c>
      <c r="H1648" s="13">
        <f t="shared" si="393"/>
        <v>0</v>
      </c>
      <c r="I1648" s="16">
        <v>48972</v>
      </c>
      <c r="J1648" s="16">
        <v>21252</v>
      </c>
      <c r="K1648" s="16">
        <v>27720</v>
      </c>
      <c r="L1648" s="17">
        <f t="shared" si="394"/>
        <v>0.43396226415094341</v>
      </c>
      <c r="M1648" s="17">
        <f t="shared" si="403"/>
        <v>7.1527033236330251E-2</v>
      </c>
      <c r="N1648" s="16">
        <f t="shared" ref="N1648:N1711" si="405">IF(COUNT(I1642:I1648)=7,AVERAGE(I1642:I1648),"")</f>
        <v>50325</v>
      </c>
      <c r="O1648" s="16">
        <f t="shared" si="395"/>
        <v>51133.892857142855</v>
      </c>
      <c r="P1648" s="18">
        <f t="shared" si="396"/>
        <v>0.95772094131024366</v>
      </c>
      <c r="Q1648" s="16">
        <v>6</v>
      </c>
      <c r="R1648" s="16">
        <v>6</v>
      </c>
      <c r="S1648" s="16">
        <v>732</v>
      </c>
      <c r="T1648" s="16">
        <v>1392000</v>
      </c>
      <c r="U1648" s="16">
        <v>199</v>
      </c>
      <c r="V1648" s="16">
        <v>344225</v>
      </c>
      <c r="W1648" s="16">
        <v>31</v>
      </c>
      <c r="X1648" s="13" t="s">
        <v>126</v>
      </c>
      <c r="Y1648" s="13" t="s">
        <v>123</v>
      </c>
      <c r="Z1648" s="12">
        <v>2.8170099999999998</v>
      </c>
      <c r="AA1648" s="17">
        <f t="shared" si="404"/>
        <v>0.54808838965306883</v>
      </c>
      <c r="AB1648" s="12">
        <f t="shared" ref="AB1648:AB1711" si="406">IF(COUNT(Z1642:Z1648)=7,AVERAGE(Z1642:Z1648),"")</f>
        <v>2.6123614285714285</v>
      </c>
      <c r="AC1648" s="12">
        <f t="shared" si="397"/>
        <v>3.1148453571428574</v>
      </c>
      <c r="AD1648" s="18">
        <f t="shared" si="398"/>
        <v>0.83868093887256723</v>
      </c>
      <c r="AE1648" s="13" t="s">
        <v>114</v>
      </c>
      <c r="AF1648" s="19">
        <f t="shared" si="399"/>
        <v>21786</v>
      </c>
      <c r="AG1648" s="20">
        <f t="shared" si="400"/>
        <v>0.97548884604792063</v>
      </c>
      <c r="AH1648" s="20">
        <f t="shared" si="401"/>
        <v>0.90438197631228412</v>
      </c>
      <c r="AI1648" s="13" t="s">
        <v>51</v>
      </c>
      <c r="AJ1648" s="13" t="s">
        <v>113</v>
      </c>
      <c r="AK1648" s="13" t="s">
        <v>52</v>
      </c>
      <c r="AL1648" s="13" t="s">
        <v>115</v>
      </c>
      <c r="AM1648" s="13" t="s">
        <v>116</v>
      </c>
      <c r="AN1648" s="12">
        <v>2.8170099999999998</v>
      </c>
      <c r="AO1648" s="12">
        <v>4.9549999999999997E-2</v>
      </c>
      <c r="AP1648" s="12">
        <v>3.2723100000000001</v>
      </c>
      <c r="AQ1648" s="12">
        <v>5.71455</v>
      </c>
      <c r="AR1648" s="12"/>
      <c r="AS1648" s="13" t="s">
        <v>54</v>
      </c>
    </row>
    <row r="1649" spans="1:45" ht="21" customHeight="1">
      <c r="A1649" s="15">
        <v>45402</v>
      </c>
      <c r="B1649" s="13" t="s">
        <v>112</v>
      </c>
      <c r="C1649" s="13" t="s">
        <v>113</v>
      </c>
      <c r="D1649" s="15">
        <v>45329</v>
      </c>
      <c r="E1649" s="13">
        <f t="shared" si="391"/>
        <v>73</v>
      </c>
      <c r="F1649" s="13" t="str">
        <f t="shared" si="402"/>
        <v>개봉후</v>
      </c>
      <c r="G1649" s="13" t="str">
        <f t="shared" si="392"/>
        <v>토</v>
      </c>
      <c r="H1649" s="13">
        <f t="shared" si="393"/>
        <v>1</v>
      </c>
      <c r="I1649" s="16">
        <v>55839</v>
      </c>
      <c r="J1649" s="16">
        <v>32140</v>
      </c>
      <c r="K1649" s="16">
        <v>23698</v>
      </c>
      <c r="L1649" s="17">
        <f t="shared" si="394"/>
        <v>0.57558337362775125</v>
      </c>
      <c r="M1649" s="17">
        <f t="shared" si="403"/>
        <v>0.14022298456260729</v>
      </c>
      <c r="N1649" s="16">
        <f t="shared" si="405"/>
        <v>48631.428571428572</v>
      </c>
      <c r="O1649" s="16">
        <f t="shared" si="395"/>
        <v>51233.25</v>
      </c>
      <c r="P1649" s="18">
        <f t="shared" si="396"/>
        <v>1.0898976738739004</v>
      </c>
      <c r="Q1649" s="16">
        <v>3</v>
      </c>
      <c r="R1649" s="16">
        <v>3</v>
      </c>
      <c r="S1649" s="16">
        <v>251</v>
      </c>
      <c r="T1649" s="16">
        <v>146000</v>
      </c>
      <c r="U1649" s="16">
        <v>18</v>
      </c>
      <c r="V1649" s="16">
        <v>344243</v>
      </c>
      <c r="W1649" s="16">
        <v>104</v>
      </c>
      <c r="X1649" s="13" t="s">
        <v>126</v>
      </c>
      <c r="Y1649" s="13" t="s">
        <v>123</v>
      </c>
      <c r="Z1649" s="12">
        <v>2.6853699999999998</v>
      </c>
      <c r="AA1649" s="17">
        <f t="shared" si="404"/>
        <v>-4.6730398543136209E-2</v>
      </c>
      <c r="AB1649" s="12">
        <f t="shared" si="406"/>
        <v>2.35263</v>
      </c>
      <c r="AC1649" s="12">
        <f t="shared" si="397"/>
        <v>3.1131310714285716</v>
      </c>
      <c r="AD1649" s="18">
        <f t="shared" si="398"/>
        <v>0.75571183673946996</v>
      </c>
      <c r="AE1649" s="13" t="s">
        <v>114</v>
      </c>
      <c r="AF1649" s="19">
        <f t="shared" si="399"/>
        <v>42552</v>
      </c>
      <c r="AG1649" s="20">
        <f t="shared" si="400"/>
        <v>0.75531114871216398</v>
      </c>
      <c r="AH1649" s="20">
        <f t="shared" si="401"/>
        <v>0.86259458351932539</v>
      </c>
      <c r="AI1649" s="13" t="s">
        <v>51</v>
      </c>
      <c r="AJ1649" s="13" t="s">
        <v>113</v>
      </c>
      <c r="AK1649" s="13" t="s">
        <v>52</v>
      </c>
      <c r="AL1649" s="13" t="s">
        <v>115</v>
      </c>
      <c r="AM1649" s="13" t="s">
        <v>116</v>
      </c>
      <c r="AN1649" s="12">
        <v>2.6853699999999998</v>
      </c>
      <c r="AO1649" s="12">
        <v>5.2650000000000002E-2</v>
      </c>
      <c r="AP1649" s="12">
        <v>2.87276</v>
      </c>
      <c r="AQ1649" s="12">
        <v>6.2147600000000001</v>
      </c>
      <c r="AR1649" s="12"/>
      <c r="AS1649" s="13" t="s">
        <v>54</v>
      </c>
    </row>
    <row r="1650" spans="1:45" ht="21" customHeight="1">
      <c r="A1650" s="15">
        <v>45403</v>
      </c>
      <c r="B1650" s="13" t="s">
        <v>112</v>
      </c>
      <c r="C1650" s="13" t="s">
        <v>113</v>
      </c>
      <c r="D1650" s="15">
        <v>45329</v>
      </c>
      <c r="E1650" s="13">
        <f t="shared" si="391"/>
        <v>74</v>
      </c>
      <c r="F1650" s="13" t="str">
        <f t="shared" si="402"/>
        <v>개봉후</v>
      </c>
      <c r="G1650" s="13" t="str">
        <f t="shared" si="392"/>
        <v>일</v>
      </c>
      <c r="H1650" s="13">
        <f t="shared" si="393"/>
        <v>1</v>
      </c>
      <c r="I1650" s="16">
        <v>53890</v>
      </c>
      <c r="J1650" s="16">
        <v>30712</v>
      </c>
      <c r="K1650" s="16">
        <v>23177</v>
      </c>
      <c r="L1650" s="17">
        <f t="shared" si="394"/>
        <v>0.56990165151233996</v>
      </c>
      <c r="M1650" s="17">
        <f t="shared" si="403"/>
        <v>-3.4903920199144012E-2</v>
      </c>
      <c r="N1650" s="16">
        <f t="shared" si="405"/>
        <v>47156</v>
      </c>
      <c r="O1650" s="16">
        <f t="shared" si="395"/>
        <v>50978.5</v>
      </c>
      <c r="P1650" s="18">
        <f t="shared" si="396"/>
        <v>1.0571123120531205</v>
      </c>
      <c r="Q1650" s="16">
        <v>2</v>
      </c>
      <c r="R1650" s="16">
        <v>2</v>
      </c>
      <c r="S1650" s="16">
        <v>133</v>
      </c>
      <c r="T1650" s="16">
        <v>94000</v>
      </c>
      <c r="U1650" s="16">
        <v>12</v>
      </c>
      <c r="V1650" s="16">
        <v>344255</v>
      </c>
      <c r="W1650" s="16">
        <v>86</v>
      </c>
      <c r="X1650" s="13" t="s">
        <v>126</v>
      </c>
      <c r="Y1650" s="13" t="s">
        <v>123</v>
      </c>
      <c r="Z1650" s="12">
        <v>1.9605999999999999</v>
      </c>
      <c r="AA1650" s="17">
        <f t="shared" si="404"/>
        <v>-0.26989576855330921</v>
      </c>
      <c r="AB1650" s="12">
        <f t="shared" si="406"/>
        <v>2.1690042857142857</v>
      </c>
      <c r="AC1650" s="12">
        <f t="shared" si="397"/>
        <v>3.0901778571428573</v>
      </c>
      <c r="AD1650" s="18">
        <f t="shared" si="398"/>
        <v>0.70190273375388235</v>
      </c>
      <c r="AE1650" s="13" t="s">
        <v>114</v>
      </c>
      <c r="AF1650" s="19">
        <f t="shared" si="399"/>
        <v>40432.75</v>
      </c>
      <c r="AG1650" s="20">
        <f t="shared" si="400"/>
        <v>0.75958226932375361</v>
      </c>
      <c r="AH1650" s="20">
        <f t="shared" si="401"/>
        <v>0.63446186292097373</v>
      </c>
      <c r="AI1650" s="13" t="s">
        <v>51</v>
      </c>
      <c r="AJ1650" s="13" t="s">
        <v>113</v>
      </c>
      <c r="AK1650" s="13" t="s">
        <v>52</v>
      </c>
      <c r="AL1650" s="13" t="s">
        <v>115</v>
      </c>
      <c r="AM1650" s="13" t="s">
        <v>116</v>
      </c>
      <c r="AN1650" s="12">
        <v>1.9605999999999999</v>
      </c>
      <c r="AO1650" s="12">
        <v>3.4070000000000003E-2</v>
      </c>
      <c r="AP1650" s="12">
        <v>3.0586000000000002</v>
      </c>
      <c r="AQ1650" s="12">
        <v>7.0092299999999996</v>
      </c>
      <c r="AR1650" s="12"/>
      <c r="AS1650" s="13" t="s">
        <v>54</v>
      </c>
    </row>
    <row r="1651" spans="1:45" ht="21" customHeight="1">
      <c r="A1651" s="15">
        <v>45404</v>
      </c>
      <c r="B1651" s="13" t="s">
        <v>112</v>
      </c>
      <c r="C1651" s="13" t="s">
        <v>113</v>
      </c>
      <c r="D1651" s="15">
        <v>45329</v>
      </c>
      <c r="E1651" s="13">
        <f t="shared" si="391"/>
        <v>75</v>
      </c>
      <c r="F1651" s="13" t="str">
        <f t="shared" si="402"/>
        <v>개봉후</v>
      </c>
      <c r="G1651" s="13" t="str">
        <f t="shared" si="392"/>
        <v>월</v>
      </c>
      <c r="H1651" s="13">
        <f t="shared" si="393"/>
        <v>0</v>
      </c>
      <c r="I1651" s="16">
        <v>42780</v>
      </c>
      <c r="J1651" s="16">
        <v>14976</v>
      </c>
      <c r="K1651" s="16">
        <v>27804</v>
      </c>
      <c r="L1651" s="17">
        <f t="shared" si="394"/>
        <v>0.35007012622720896</v>
      </c>
      <c r="M1651" s="17">
        <f t="shared" si="403"/>
        <v>-0.20616069771757284</v>
      </c>
      <c r="N1651" s="16">
        <f t="shared" si="405"/>
        <v>47746.428571428572</v>
      </c>
      <c r="O1651" s="16">
        <f t="shared" si="395"/>
        <v>50909.5</v>
      </c>
      <c r="P1651" s="18">
        <f t="shared" si="396"/>
        <v>0.84031467604278176</v>
      </c>
      <c r="Q1651" s="16">
        <v>6</v>
      </c>
      <c r="R1651" s="16">
        <v>6</v>
      </c>
      <c r="S1651" s="16">
        <v>623</v>
      </c>
      <c r="T1651" s="16">
        <v>3295000</v>
      </c>
      <c r="U1651" s="16">
        <v>356</v>
      </c>
      <c r="V1651" s="16">
        <v>344611</v>
      </c>
      <c r="W1651" s="16">
        <v>17</v>
      </c>
      <c r="X1651" s="13" t="s">
        <v>126</v>
      </c>
      <c r="Y1651" s="13" t="s">
        <v>123</v>
      </c>
      <c r="Z1651" s="12">
        <v>1.50529</v>
      </c>
      <c r="AA1651" s="17">
        <f t="shared" si="404"/>
        <v>-0.23222992961338362</v>
      </c>
      <c r="AB1651" s="12">
        <f t="shared" si="406"/>
        <v>2.0860399999999997</v>
      </c>
      <c r="AC1651" s="12">
        <f t="shared" si="397"/>
        <v>3.0541164285714291</v>
      </c>
      <c r="AD1651" s="18">
        <f t="shared" si="398"/>
        <v>0.68302569623246168</v>
      </c>
      <c r="AE1651" s="13" t="s">
        <v>114</v>
      </c>
      <c r="AF1651" s="19">
        <f t="shared" si="399"/>
        <v>15704.5</v>
      </c>
      <c r="AG1651" s="20">
        <f t="shared" si="400"/>
        <v>0.95361202203190165</v>
      </c>
      <c r="AH1651" s="20">
        <f t="shared" si="401"/>
        <v>0.49287250018300821</v>
      </c>
      <c r="AI1651" s="13" t="s">
        <v>51</v>
      </c>
      <c r="AJ1651" s="13" t="s">
        <v>113</v>
      </c>
      <c r="AK1651" s="13" t="s">
        <v>52</v>
      </c>
      <c r="AL1651" s="13" t="s">
        <v>115</v>
      </c>
      <c r="AM1651" s="13" t="s">
        <v>116</v>
      </c>
      <c r="AN1651" s="12">
        <v>1.50529</v>
      </c>
      <c r="AO1651" s="12">
        <v>3.4070000000000003E-2</v>
      </c>
      <c r="AP1651" s="12">
        <v>3.3358099999999999</v>
      </c>
      <c r="AQ1651" s="12">
        <v>6.1048099999999996</v>
      </c>
      <c r="AR1651" s="12"/>
      <c r="AS1651" s="13" t="s">
        <v>54</v>
      </c>
    </row>
    <row r="1652" spans="1:45" ht="21" customHeight="1">
      <c r="A1652" s="15">
        <v>45405</v>
      </c>
      <c r="B1652" s="13" t="s">
        <v>112</v>
      </c>
      <c r="C1652" s="13" t="s">
        <v>113</v>
      </c>
      <c r="D1652" s="15">
        <v>45329</v>
      </c>
      <c r="E1652" s="13">
        <f t="shared" si="391"/>
        <v>76</v>
      </c>
      <c r="F1652" s="13" t="str">
        <f t="shared" si="402"/>
        <v>개봉후</v>
      </c>
      <c r="G1652" s="13" t="str">
        <f t="shared" si="392"/>
        <v>화</v>
      </c>
      <c r="H1652" s="13">
        <f t="shared" si="393"/>
        <v>0</v>
      </c>
      <c r="I1652" s="16">
        <v>44086</v>
      </c>
      <c r="J1652" s="16">
        <v>16338</v>
      </c>
      <c r="K1652" s="16">
        <v>27748</v>
      </c>
      <c r="L1652" s="17">
        <f t="shared" si="394"/>
        <v>0.37059383931406797</v>
      </c>
      <c r="M1652" s="17">
        <f t="shared" si="403"/>
        <v>3.0528284244974335E-2</v>
      </c>
      <c r="N1652" s="16">
        <f t="shared" si="405"/>
        <v>47833</v>
      </c>
      <c r="O1652" s="16">
        <f t="shared" si="395"/>
        <v>50950</v>
      </c>
      <c r="P1652" s="18">
        <f t="shared" si="396"/>
        <v>0.86527968596663396</v>
      </c>
      <c r="Q1652" s="16">
        <v>8</v>
      </c>
      <c r="R1652" s="16">
        <v>9</v>
      </c>
      <c r="S1652" s="16">
        <v>604</v>
      </c>
      <c r="T1652" s="16">
        <v>1550000</v>
      </c>
      <c r="U1652" s="16">
        <v>227</v>
      </c>
      <c r="V1652" s="16">
        <v>344838</v>
      </c>
      <c r="W1652" s="16">
        <v>27</v>
      </c>
      <c r="X1652" s="13" t="s">
        <v>126</v>
      </c>
      <c r="Y1652" s="13" t="s">
        <v>123</v>
      </c>
      <c r="Z1652" s="12">
        <v>1.5083899999999999</v>
      </c>
      <c r="AA1652" s="17">
        <f t="shared" si="404"/>
        <v>2.0594038358057176E-3</v>
      </c>
      <c r="AB1652" s="12">
        <f t="shared" si="406"/>
        <v>2.0409071428571428</v>
      </c>
      <c r="AC1652" s="12">
        <f t="shared" si="397"/>
        <v>3.0198800000000006</v>
      </c>
      <c r="AD1652" s="18">
        <f t="shared" si="398"/>
        <v>0.67582392110187905</v>
      </c>
      <c r="AE1652" s="13" t="s">
        <v>114</v>
      </c>
      <c r="AF1652" s="19">
        <f t="shared" si="399"/>
        <v>16668</v>
      </c>
      <c r="AG1652" s="20">
        <f t="shared" si="400"/>
        <v>0.98020158387329015</v>
      </c>
      <c r="AH1652" s="20">
        <f t="shared" si="401"/>
        <v>0.49948673457223453</v>
      </c>
      <c r="AI1652" s="13" t="s">
        <v>51</v>
      </c>
      <c r="AJ1652" s="13" t="s">
        <v>113</v>
      </c>
      <c r="AK1652" s="13" t="s">
        <v>52</v>
      </c>
      <c r="AL1652" s="13" t="s">
        <v>115</v>
      </c>
      <c r="AM1652" s="13" t="s">
        <v>116</v>
      </c>
      <c r="AN1652" s="12">
        <v>1.5083899999999999</v>
      </c>
      <c r="AO1652" s="12">
        <v>0</v>
      </c>
      <c r="AP1652" s="12">
        <v>3.3931100000000001</v>
      </c>
      <c r="AQ1652" s="12">
        <v>5.9654299999999996</v>
      </c>
      <c r="AR1652" s="12"/>
      <c r="AS1652" s="13" t="s">
        <v>54</v>
      </c>
    </row>
    <row r="1653" spans="1:45" ht="21" customHeight="1">
      <c r="A1653" s="15">
        <v>45406</v>
      </c>
      <c r="B1653" s="13" t="s">
        <v>112</v>
      </c>
      <c r="C1653" s="13" t="s">
        <v>113</v>
      </c>
      <c r="D1653" s="15">
        <v>45329</v>
      </c>
      <c r="E1653" s="13">
        <f t="shared" si="391"/>
        <v>77</v>
      </c>
      <c r="F1653" s="13" t="str">
        <f t="shared" si="402"/>
        <v>개봉후</v>
      </c>
      <c r="G1653" s="13" t="str">
        <f t="shared" si="392"/>
        <v>수</v>
      </c>
      <c r="H1653" s="13">
        <f t="shared" si="393"/>
        <v>0</v>
      </c>
      <c r="I1653" s="16">
        <v>44118</v>
      </c>
      <c r="J1653" s="16">
        <v>16586</v>
      </c>
      <c r="K1653" s="16">
        <v>27531</v>
      </c>
      <c r="L1653" s="17">
        <f t="shared" si="394"/>
        <v>0.37594632576272724</v>
      </c>
      <c r="M1653" s="17">
        <f t="shared" si="403"/>
        <v>7.258540126116042E-4</v>
      </c>
      <c r="N1653" s="16">
        <f t="shared" si="405"/>
        <v>47912.571428571428</v>
      </c>
      <c r="O1653" s="16">
        <f t="shared" si="395"/>
        <v>51041.642857142855</v>
      </c>
      <c r="P1653" s="18">
        <f t="shared" si="396"/>
        <v>0.86435305625798542</v>
      </c>
      <c r="Q1653" s="16">
        <v>2</v>
      </c>
      <c r="R1653" s="16">
        <v>2</v>
      </c>
      <c r="S1653" s="16">
        <v>242</v>
      </c>
      <c r="T1653" s="16">
        <v>1009500</v>
      </c>
      <c r="U1653" s="16">
        <v>144</v>
      </c>
      <c r="V1653" s="16">
        <v>344982</v>
      </c>
      <c r="W1653" s="16">
        <v>24</v>
      </c>
      <c r="X1653" s="13" t="s">
        <v>126</v>
      </c>
      <c r="Y1653" s="13" t="s">
        <v>123</v>
      </c>
      <c r="Z1653" s="12">
        <v>1.6648000000000001</v>
      </c>
      <c r="AA1653" s="17">
        <f t="shared" si="404"/>
        <v>0.10369334190759694</v>
      </c>
      <c r="AB1653" s="12">
        <f t="shared" si="406"/>
        <v>1.9944471428571429</v>
      </c>
      <c r="AC1653" s="12">
        <f t="shared" si="397"/>
        <v>2.893608928571429</v>
      </c>
      <c r="AD1653" s="18">
        <f t="shared" si="398"/>
        <v>0.68925939616926701</v>
      </c>
      <c r="AE1653" s="13" t="s">
        <v>114</v>
      </c>
      <c r="AF1653" s="19">
        <f t="shared" si="399"/>
        <v>17857</v>
      </c>
      <c r="AG1653" s="20">
        <f t="shared" si="400"/>
        <v>0.92882343058744465</v>
      </c>
      <c r="AH1653" s="20">
        <f t="shared" si="401"/>
        <v>0.57533690318750486</v>
      </c>
      <c r="AI1653" s="13" t="s">
        <v>51</v>
      </c>
      <c r="AJ1653" s="13" t="s">
        <v>113</v>
      </c>
      <c r="AK1653" s="13" t="s">
        <v>52</v>
      </c>
      <c r="AL1653" s="13" t="s">
        <v>115</v>
      </c>
      <c r="AM1653" s="13" t="s">
        <v>116</v>
      </c>
      <c r="AN1653" s="12">
        <v>1.6648000000000001</v>
      </c>
      <c r="AO1653" s="12">
        <v>1.5480000000000001E-2</v>
      </c>
      <c r="AP1653" s="12">
        <v>3.3125800000000001</v>
      </c>
      <c r="AQ1653" s="12">
        <v>5.9390999999999998</v>
      </c>
      <c r="AR1653" s="12"/>
      <c r="AS1653" s="13" t="s">
        <v>54</v>
      </c>
    </row>
    <row r="1654" spans="1:45" ht="21" customHeight="1">
      <c r="A1654" s="15">
        <v>45407</v>
      </c>
      <c r="B1654" s="13" t="s">
        <v>112</v>
      </c>
      <c r="C1654" s="13" t="s">
        <v>113</v>
      </c>
      <c r="D1654" s="15">
        <v>45329</v>
      </c>
      <c r="E1654" s="13">
        <f t="shared" si="391"/>
        <v>78</v>
      </c>
      <c r="F1654" s="13" t="str">
        <f t="shared" si="402"/>
        <v>개봉후</v>
      </c>
      <c r="G1654" s="13" t="str">
        <f t="shared" si="392"/>
        <v>목</v>
      </c>
      <c r="H1654" s="13">
        <f t="shared" si="393"/>
        <v>0</v>
      </c>
      <c r="I1654" s="16">
        <v>46112</v>
      </c>
      <c r="J1654" s="16">
        <v>18340</v>
      </c>
      <c r="K1654" s="16">
        <v>27772</v>
      </c>
      <c r="L1654" s="17">
        <f t="shared" si="394"/>
        <v>0.39772727272727271</v>
      </c>
      <c r="M1654" s="17">
        <f t="shared" si="403"/>
        <v>4.5196971757559323E-2</v>
      </c>
      <c r="N1654" s="16">
        <f t="shared" si="405"/>
        <v>47971</v>
      </c>
      <c r="O1654" s="16">
        <f t="shared" si="395"/>
        <v>51036.785714285717</v>
      </c>
      <c r="P1654" s="18">
        <f t="shared" si="396"/>
        <v>0.90350517483887671</v>
      </c>
      <c r="Q1654" s="16">
        <v>3</v>
      </c>
      <c r="R1654" s="16">
        <v>3</v>
      </c>
      <c r="S1654" s="16">
        <v>473</v>
      </c>
      <c r="T1654" s="16">
        <v>1502500</v>
      </c>
      <c r="U1654" s="16">
        <v>219</v>
      </c>
      <c r="V1654" s="16">
        <v>345201</v>
      </c>
      <c r="W1654" s="16">
        <v>16</v>
      </c>
      <c r="X1654" s="13" t="s">
        <v>126</v>
      </c>
      <c r="Y1654" s="13" t="s">
        <v>123</v>
      </c>
      <c r="Z1654" s="12">
        <v>1.3411299999999999</v>
      </c>
      <c r="AA1654" s="17">
        <f t="shared" si="404"/>
        <v>-0.19441975012013457</v>
      </c>
      <c r="AB1654" s="12">
        <f t="shared" si="406"/>
        <v>1.9260842857142857</v>
      </c>
      <c r="AC1654" s="12">
        <f t="shared" si="397"/>
        <v>2.7752471428571432</v>
      </c>
      <c r="AD1654" s="18">
        <f t="shared" si="398"/>
        <v>0.69402261729071224</v>
      </c>
      <c r="AE1654" s="13" t="s">
        <v>114</v>
      </c>
      <c r="AF1654" s="19">
        <f t="shared" si="399"/>
        <v>16634.5</v>
      </c>
      <c r="AG1654" s="20">
        <f t="shared" si="400"/>
        <v>1.1025278788060957</v>
      </c>
      <c r="AH1654" s="20">
        <f t="shared" si="401"/>
        <v>0.48324705187131328</v>
      </c>
      <c r="AI1654" s="13" t="s">
        <v>51</v>
      </c>
      <c r="AJ1654" s="13" t="s">
        <v>113</v>
      </c>
      <c r="AK1654" s="13" t="s">
        <v>52</v>
      </c>
      <c r="AL1654" s="13" t="s">
        <v>115</v>
      </c>
      <c r="AM1654" s="13" t="s">
        <v>116</v>
      </c>
      <c r="AN1654" s="12">
        <v>1.3411299999999999</v>
      </c>
      <c r="AO1654" s="12">
        <v>0</v>
      </c>
      <c r="AP1654" s="12">
        <v>3.2459799999999999</v>
      </c>
      <c r="AQ1654" s="12">
        <v>5.9220699999999997</v>
      </c>
      <c r="AR1654" s="12"/>
      <c r="AS1654" s="13" t="s">
        <v>54</v>
      </c>
    </row>
    <row r="1655" spans="1:45" ht="21" customHeight="1">
      <c r="A1655" s="15">
        <v>45408</v>
      </c>
      <c r="B1655" s="13" t="s">
        <v>112</v>
      </c>
      <c r="C1655" s="13" t="s">
        <v>113</v>
      </c>
      <c r="D1655" s="15">
        <v>45329</v>
      </c>
      <c r="E1655" s="13">
        <f t="shared" si="391"/>
        <v>79</v>
      </c>
      <c r="F1655" s="13" t="str">
        <f t="shared" si="402"/>
        <v>개봉후</v>
      </c>
      <c r="G1655" s="13" t="str">
        <f t="shared" si="392"/>
        <v>금</v>
      </c>
      <c r="H1655" s="13">
        <f t="shared" si="393"/>
        <v>0</v>
      </c>
      <c r="I1655" s="16">
        <v>49567</v>
      </c>
      <c r="J1655" s="16">
        <v>21802</v>
      </c>
      <c r="K1655" s="16">
        <v>27766</v>
      </c>
      <c r="L1655" s="17">
        <f t="shared" si="394"/>
        <v>0.43984909314664999</v>
      </c>
      <c r="M1655" s="17">
        <f t="shared" si="403"/>
        <v>7.4926266481609938E-2</v>
      </c>
      <c r="N1655" s="16">
        <f t="shared" si="405"/>
        <v>48056</v>
      </c>
      <c r="O1655" s="16">
        <f t="shared" si="395"/>
        <v>51161.5</v>
      </c>
      <c r="P1655" s="18">
        <f t="shared" si="396"/>
        <v>0.96883398649375019</v>
      </c>
      <c r="Q1655" s="16">
        <v>4</v>
      </c>
      <c r="R1655" s="16">
        <v>4</v>
      </c>
      <c r="S1655" s="16">
        <v>472</v>
      </c>
      <c r="T1655" s="16">
        <v>2367000</v>
      </c>
      <c r="U1655" s="16">
        <v>338</v>
      </c>
      <c r="V1655" s="16">
        <v>345539</v>
      </c>
      <c r="W1655" s="16">
        <v>15</v>
      </c>
      <c r="X1655" s="13" t="s">
        <v>126</v>
      </c>
      <c r="Y1655" s="13" t="s">
        <v>123</v>
      </c>
      <c r="Z1655" s="12">
        <v>1.50529</v>
      </c>
      <c r="AA1655" s="17">
        <f t="shared" si="404"/>
        <v>0.1224042411995856</v>
      </c>
      <c r="AB1655" s="12">
        <f t="shared" si="406"/>
        <v>1.7386957142857145</v>
      </c>
      <c r="AC1655" s="12">
        <f t="shared" si="397"/>
        <v>2.6509117857142863</v>
      </c>
      <c r="AD1655" s="18">
        <f t="shared" si="398"/>
        <v>0.65588591957511111</v>
      </c>
      <c r="AE1655" s="13" t="s">
        <v>114</v>
      </c>
      <c r="AF1655" s="19">
        <f t="shared" si="399"/>
        <v>22422</v>
      </c>
      <c r="AG1655" s="20">
        <f t="shared" si="400"/>
        <v>0.97234858620997233</v>
      </c>
      <c r="AH1655" s="20">
        <f t="shared" si="401"/>
        <v>0.56783858599595027</v>
      </c>
      <c r="AI1655" s="13" t="s">
        <v>51</v>
      </c>
      <c r="AJ1655" s="13" t="s">
        <v>113</v>
      </c>
      <c r="AK1655" s="13" t="s">
        <v>52</v>
      </c>
      <c r="AL1655" s="13" t="s">
        <v>115</v>
      </c>
      <c r="AM1655" s="13" t="s">
        <v>116</v>
      </c>
      <c r="AN1655" s="12">
        <v>1.50529</v>
      </c>
      <c r="AO1655" s="12">
        <v>0</v>
      </c>
      <c r="AP1655" s="12">
        <v>3.1701000000000001</v>
      </c>
      <c r="AQ1655" s="12">
        <v>6.4857800000000001</v>
      </c>
      <c r="AR1655" s="12"/>
      <c r="AS1655" s="13" t="s">
        <v>54</v>
      </c>
    </row>
    <row r="1656" spans="1:45" ht="21" customHeight="1">
      <c r="A1656" s="15">
        <v>45409</v>
      </c>
      <c r="B1656" s="13" t="s">
        <v>112</v>
      </c>
      <c r="C1656" s="13" t="s">
        <v>113</v>
      </c>
      <c r="D1656" s="15">
        <v>45329</v>
      </c>
      <c r="E1656" s="13">
        <f t="shared" si="391"/>
        <v>80</v>
      </c>
      <c r="F1656" s="13" t="str">
        <f t="shared" si="402"/>
        <v>개봉후</v>
      </c>
      <c r="G1656" s="13" t="str">
        <f t="shared" si="392"/>
        <v>토</v>
      </c>
      <c r="H1656" s="13">
        <f t="shared" si="393"/>
        <v>1</v>
      </c>
      <c r="I1656" s="16">
        <v>69391</v>
      </c>
      <c r="J1656" s="16">
        <v>43004</v>
      </c>
      <c r="K1656" s="16">
        <v>26386</v>
      </c>
      <c r="L1656" s="17">
        <f t="shared" si="394"/>
        <v>0.61973454770791603</v>
      </c>
      <c r="M1656" s="17">
        <f t="shared" si="403"/>
        <v>0.39994351080355872</v>
      </c>
      <c r="N1656" s="16">
        <f t="shared" si="405"/>
        <v>49992</v>
      </c>
      <c r="O1656" s="16">
        <f t="shared" si="395"/>
        <v>51085.75</v>
      </c>
      <c r="P1656" s="18">
        <f t="shared" si="396"/>
        <v>1.3583239944602947</v>
      </c>
      <c r="Q1656" s="16">
        <v>1</v>
      </c>
      <c r="R1656" s="16">
        <v>1</v>
      </c>
      <c r="S1656" s="16">
        <v>123</v>
      </c>
      <c r="T1656" s="16">
        <v>76000</v>
      </c>
      <c r="U1656" s="16">
        <v>7</v>
      </c>
      <c r="V1656" s="16">
        <v>345546</v>
      </c>
      <c r="W1656" s="16">
        <v>84</v>
      </c>
      <c r="X1656" s="13" t="s">
        <v>126</v>
      </c>
      <c r="Y1656" s="13" t="s">
        <v>123</v>
      </c>
      <c r="Z1656" s="12">
        <v>1.6384799999999999</v>
      </c>
      <c r="AA1656" s="17">
        <f t="shared" si="404"/>
        <v>8.8481289319666034E-2</v>
      </c>
      <c r="AB1656" s="12">
        <f t="shared" si="406"/>
        <v>1.58914</v>
      </c>
      <c r="AC1656" s="12">
        <f t="shared" si="397"/>
        <v>2.5271850000000002</v>
      </c>
      <c r="AD1656" s="18">
        <f t="shared" si="398"/>
        <v>0.62881823056088093</v>
      </c>
      <c r="AE1656" s="13" t="s">
        <v>114</v>
      </c>
      <c r="AF1656" s="19">
        <f t="shared" si="399"/>
        <v>41184.25</v>
      </c>
      <c r="AG1656" s="20">
        <f t="shared" si="400"/>
        <v>1.0441855806527982</v>
      </c>
      <c r="AH1656" s="20">
        <f t="shared" si="401"/>
        <v>0.64834192985475925</v>
      </c>
      <c r="AI1656" s="13" t="s">
        <v>51</v>
      </c>
      <c r="AJ1656" s="13" t="s">
        <v>113</v>
      </c>
      <c r="AK1656" s="13" t="s">
        <v>52</v>
      </c>
      <c r="AL1656" s="13" t="s">
        <v>115</v>
      </c>
      <c r="AM1656" s="13" t="s">
        <v>116</v>
      </c>
      <c r="AN1656" s="12">
        <v>1.6384799999999999</v>
      </c>
      <c r="AO1656" s="12">
        <v>2.1680000000000001E-2</v>
      </c>
      <c r="AP1656" s="12">
        <v>3.1855899999999999</v>
      </c>
      <c r="AQ1656" s="12">
        <v>8.0065600000000003</v>
      </c>
      <c r="AR1656" s="12"/>
      <c r="AS1656" s="13" t="s">
        <v>54</v>
      </c>
    </row>
    <row r="1657" spans="1:45" ht="21" customHeight="1">
      <c r="A1657" s="15">
        <v>45410</v>
      </c>
      <c r="B1657" s="13" t="s">
        <v>112</v>
      </c>
      <c r="C1657" s="13" t="s">
        <v>113</v>
      </c>
      <c r="D1657" s="15">
        <v>45329</v>
      </c>
      <c r="E1657" s="13">
        <f t="shared" si="391"/>
        <v>81</v>
      </c>
      <c r="F1657" s="13" t="str">
        <f t="shared" si="402"/>
        <v>개봉후</v>
      </c>
      <c r="G1657" s="13" t="str">
        <f t="shared" si="392"/>
        <v>일</v>
      </c>
      <c r="H1657" s="13">
        <f t="shared" si="393"/>
        <v>1</v>
      </c>
      <c r="I1657" s="16">
        <v>65558</v>
      </c>
      <c r="J1657" s="16">
        <v>40635</v>
      </c>
      <c r="K1657" s="16">
        <v>24924</v>
      </c>
      <c r="L1657" s="17">
        <f t="shared" si="394"/>
        <v>0.61983281979316029</v>
      </c>
      <c r="M1657" s="17">
        <f t="shared" si="403"/>
        <v>-5.52377109423412E-2</v>
      </c>
      <c r="N1657" s="16">
        <f t="shared" si="405"/>
        <v>51658.857142857145</v>
      </c>
      <c r="O1657" s="16">
        <f t="shared" si="395"/>
        <v>50961.5</v>
      </c>
      <c r="P1657" s="18">
        <f t="shared" si="396"/>
        <v>1.2864221029600778</v>
      </c>
      <c r="Q1657" s="16"/>
      <c r="R1657" s="16"/>
      <c r="S1657" s="16"/>
      <c r="T1657" s="16"/>
      <c r="U1657" s="16"/>
      <c r="V1657" s="16"/>
      <c r="W1657" s="16"/>
      <c r="X1657" s="13" t="s">
        <v>126</v>
      </c>
      <c r="Y1657" s="13"/>
      <c r="Z1657" s="12">
        <v>1.5935600000000001</v>
      </c>
      <c r="AA1657" s="17">
        <f t="shared" si="404"/>
        <v>-2.7415653532542272E-2</v>
      </c>
      <c r="AB1657" s="12">
        <f t="shared" si="406"/>
        <v>1.5367057142857143</v>
      </c>
      <c r="AC1657" s="12">
        <f t="shared" si="397"/>
        <v>2.3924517857142855</v>
      </c>
      <c r="AD1657" s="18">
        <f t="shared" si="398"/>
        <v>0.642314183074297</v>
      </c>
      <c r="AE1657" s="13" t="s">
        <v>114</v>
      </c>
      <c r="AF1657" s="19">
        <f t="shared" si="399"/>
        <v>39992.5</v>
      </c>
      <c r="AG1657" s="20">
        <f t="shared" si="400"/>
        <v>1.0160655122835531</v>
      </c>
      <c r="AH1657" s="20">
        <f t="shared" si="401"/>
        <v>0.6660782087711874</v>
      </c>
      <c r="AI1657" s="13" t="s">
        <v>51</v>
      </c>
      <c r="AJ1657" s="13" t="s">
        <v>113</v>
      </c>
      <c r="AK1657" s="13" t="s">
        <v>52</v>
      </c>
      <c r="AL1657" s="13" t="s">
        <v>115</v>
      </c>
      <c r="AM1657" s="13" t="s">
        <v>116</v>
      </c>
      <c r="AN1657" s="12">
        <v>1.5935600000000001</v>
      </c>
      <c r="AO1657" s="12">
        <v>7.7400000000000004E-3</v>
      </c>
      <c r="AP1657" s="12">
        <v>3.2692100000000002</v>
      </c>
      <c r="AQ1657" s="12">
        <v>8.2280200000000008</v>
      </c>
      <c r="AR1657" s="12"/>
      <c r="AS1657" s="13" t="s">
        <v>54</v>
      </c>
    </row>
    <row r="1658" spans="1:45" ht="21" customHeight="1">
      <c r="A1658" s="15">
        <v>45411</v>
      </c>
      <c r="B1658" s="13" t="s">
        <v>112</v>
      </c>
      <c r="C1658" s="13" t="s">
        <v>113</v>
      </c>
      <c r="D1658" s="15">
        <v>45329</v>
      </c>
      <c r="E1658" s="13">
        <f t="shared" si="391"/>
        <v>82</v>
      </c>
      <c r="F1658" s="13" t="str">
        <f t="shared" si="402"/>
        <v>개봉후</v>
      </c>
      <c r="G1658" s="13" t="str">
        <f t="shared" si="392"/>
        <v>월</v>
      </c>
      <c r="H1658" s="13">
        <f t="shared" si="393"/>
        <v>0</v>
      </c>
      <c r="I1658" s="16">
        <v>39952</v>
      </c>
      <c r="J1658" s="16">
        <v>14066</v>
      </c>
      <c r="K1658" s="16">
        <v>25886</v>
      </c>
      <c r="L1658" s="17">
        <f t="shared" si="394"/>
        <v>0.35207248698438126</v>
      </c>
      <c r="M1658" s="17">
        <f t="shared" si="403"/>
        <v>-0.3905854357973092</v>
      </c>
      <c r="N1658" s="16">
        <f t="shared" si="405"/>
        <v>51254.857142857145</v>
      </c>
      <c r="O1658" s="16">
        <f t="shared" si="395"/>
        <v>50764.857142857145</v>
      </c>
      <c r="P1658" s="18">
        <f t="shared" si="396"/>
        <v>0.78700113126628657</v>
      </c>
      <c r="Q1658" s="16">
        <v>6</v>
      </c>
      <c r="R1658" s="16">
        <v>6</v>
      </c>
      <c r="S1658" s="16">
        <v>511</v>
      </c>
      <c r="T1658" s="16">
        <v>1836000</v>
      </c>
      <c r="U1658" s="16">
        <v>305</v>
      </c>
      <c r="V1658" s="16">
        <v>345851</v>
      </c>
      <c r="W1658" s="16">
        <v>12</v>
      </c>
      <c r="X1658" s="13" t="s">
        <v>126</v>
      </c>
      <c r="Y1658" s="13" t="s">
        <v>123</v>
      </c>
      <c r="Z1658" s="12">
        <v>1.2776400000000001</v>
      </c>
      <c r="AA1658" s="17">
        <f t="shared" si="404"/>
        <v>-0.19824794799066237</v>
      </c>
      <c r="AB1658" s="12">
        <f t="shared" si="406"/>
        <v>1.5041842857142858</v>
      </c>
      <c r="AC1658" s="12">
        <f t="shared" si="397"/>
        <v>2.2918439285714287</v>
      </c>
      <c r="AD1658" s="18">
        <f t="shared" si="398"/>
        <v>0.65632055785399246</v>
      </c>
      <c r="AE1658" s="13" t="s">
        <v>114</v>
      </c>
      <c r="AF1658" s="19">
        <f t="shared" si="399"/>
        <v>15729</v>
      </c>
      <c r="AG1658" s="20">
        <f t="shared" si="400"/>
        <v>0.89427172738254179</v>
      </c>
      <c r="AH1658" s="20">
        <f t="shared" si="401"/>
        <v>0.55747251550256716</v>
      </c>
      <c r="AI1658" s="13" t="s">
        <v>51</v>
      </c>
      <c r="AJ1658" s="13" t="s">
        <v>113</v>
      </c>
      <c r="AK1658" s="13" t="s">
        <v>52</v>
      </c>
      <c r="AL1658" s="13" t="s">
        <v>115</v>
      </c>
      <c r="AM1658" s="13" t="s">
        <v>116</v>
      </c>
      <c r="AN1658" s="12">
        <v>1.2776400000000001</v>
      </c>
      <c r="AO1658" s="12">
        <v>9.2899999999999996E-3</v>
      </c>
      <c r="AP1658" s="12">
        <v>3.9273899999999999</v>
      </c>
      <c r="AQ1658" s="12">
        <v>7.30037</v>
      </c>
      <c r="AR1658" s="12"/>
      <c r="AS1658" s="13" t="s">
        <v>54</v>
      </c>
    </row>
    <row r="1659" spans="1:45" ht="21" customHeight="1">
      <c r="A1659" s="15">
        <v>45412</v>
      </c>
      <c r="B1659" s="13" t="s">
        <v>112</v>
      </c>
      <c r="C1659" s="13" t="s">
        <v>113</v>
      </c>
      <c r="D1659" s="15">
        <v>45329</v>
      </c>
      <c r="E1659" s="13">
        <f t="shared" ref="E1659:E1722" si="407">A1659-D1659</f>
        <v>83</v>
      </c>
      <c r="F1659" s="13" t="str">
        <f t="shared" si="402"/>
        <v>개봉후</v>
      </c>
      <c r="G1659" s="13" t="str">
        <f t="shared" ref="G1659:G1722" si="408">CHOOSE(WEEKDAY(A1659,2),"월","화","수","목","금","토","일")</f>
        <v>화</v>
      </c>
      <c r="H1659" s="13">
        <f t="shared" ref="H1659:H1722" si="409">IF(WEEKDAY(A1659,2)&gt;5,1,0)</f>
        <v>0</v>
      </c>
      <c r="I1659" s="16">
        <v>44320</v>
      </c>
      <c r="J1659" s="16">
        <v>16894</v>
      </c>
      <c r="K1659" s="16">
        <v>27426</v>
      </c>
      <c r="L1659" s="17">
        <f t="shared" ref="L1659:L1722" si="410">IF(COUNT(I1659:J1659)=2,IFERROR(J1659/I1659,""),"")</f>
        <v>0.38118231046931406</v>
      </c>
      <c r="M1659" s="17">
        <f t="shared" si="403"/>
        <v>0.10933119743692421</v>
      </c>
      <c r="N1659" s="16">
        <f t="shared" si="405"/>
        <v>51288.285714285717</v>
      </c>
      <c r="O1659" s="16">
        <f t="shared" si="395"/>
        <v>50543.464285714283</v>
      </c>
      <c r="P1659" s="18">
        <f t="shared" si="396"/>
        <v>0.87686905965657569</v>
      </c>
      <c r="Q1659" s="16">
        <v>7</v>
      </c>
      <c r="R1659" s="16">
        <v>7</v>
      </c>
      <c r="S1659" s="16">
        <v>745</v>
      </c>
      <c r="T1659" s="16">
        <v>3725500</v>
      </c>
      <c r="U1659" s="16">
        <v>600</v>
      </c>
      <c r="V1659" s="16">
        <v>346451</v>
      </c>
      <c r="W1659" s="16">
        <v>8</v>
      </c>
      <c r="X1659" s="13" t="s">
        <v>126</v>
      </c>
      <c r="Y1659" s="13" t="s">
        <v>123</v>
      </c>
      <c r="Z1659" s="12">
        <v>1.25905</v>
      </c>
      <c r="AA1659" s="17">
        <f t="shared" si="404"/>
        <v>-1.4550264550264647E-2</v>
      </c>
      <c r="AB1659" s="12">
        <f t="shared" si="406"/>
        <v>1.4685642857142855</v>
      </c>
      <c r="AC1659" s="12">
        <f t="shared" si="397"/>
        <v>2.2129728571428573</v>
      </c>
      <c r="AD1659" s="18">
        <f t="shared" si="398"/>
        <v>0.66361604073641067</v>
      </c>
      <c r="AE1659" s="13" t="s">
        <v>114</v>
      </c>
      <c r="AF1659" s="19">
        <f t="shared" si="399"/>
        <v>16997</v>
      </c>
      <c r="AG1659" s="20">
        <f t="shared" si="400"/>
        <v>0.99394010707771963</v>
      </c>
      <c r="AH1659" s="20">
        <f t="shared" si="401"/>
        <v>0.56894055249531816</v>
      </c>
      <c r="AI1659" s="13" t="s">
        <v>51</v>
      </c>
      <c r="AJ1659" s="13" t="s">
        <v>113</v>
      </c>
      <c r="AK1659" s="13" t="s">
        <v>52</v>
      </c>
      <c r="AL1659" s="13" t="s">
        <v>115</v>
      </c>
      <c r="AM1659" s="13" t="s">
        <v>116</v>
      </c>
      <c r="AN1659" s="12">
        <v>1.25905</v>
      </c>
      <c r="AO1659" s="12">
        <v>0</v>
      </c>
      <c r="AP1659" s="12">
        <v>3.5897899999999998</v>
      </c>
      <c r="AQ1659" s="12">
        <v>6.8342299999999998</v>
      </c>
      <c r="AR1659" s="12"/>
      <c r="AS1659" s="13" t="s">
        <v>54</v>
      </c>
    </row>
    <row r="1660" spans="1:45" ht="21" customHeight="1">
      <c r="A1660" s="15">
        <v>45413</v>
      </c>
      <c r="B1660" s="13" t="s">
        <v>112</v>
      </c>
      <c r="C1660" s="13" t="s">
        <v>113</v>
      </c>
      <c r="D1660" s="15">
        <v>45329</v>
      </c>
      <c r="E1660" s="13">
        <f t="shared" si="407"/>
        <v>84</v>
      </c>
      <c r="F1660" s="13" t="str">
        <f t="shared" si="402"/>
        <v>개봉후</v>
      </c>
      <c r="G1660" s="13" t="str">
        <f t="shared" si="408"/>
        <v>수</v>
      </c>
      <c r="H1660" s="13">
        <f t="shared" si="409"/>
        <v>0</v>
      </c>
      <c r="I1660" s="16">
        <v>45752</v>
      </c>
      <c r="J1660" s="16">
        <v>20608</v>
      </c>
      <c r="K1660" s="16">
        <v>25144</v>
      </c>
      <c r="L1660" s="17">
        <f t="shared" si="410"/>
        <v>0.45042839657282741</v>
      </c>
      <c r="M1660" s="17">
        <f t="shared" si="403"/>
        <v>3.2310469314079437E-2</v>
      </c>
      <c r="N1660" s="16">
        <f t="shared" si="405"/>
        <v>51521.714285714283</v>
      </c>
      <c r="O1660" s="16">
        <f t="shared" si="395"/>
        <v>50473.964285714283</v>
      </c>
      <c r="P1660" s="18">
        <f t="shared" si="396"/>
        <v>0.90644752492621727</v>
      </c>
      <c r="Q1660" s="16">
        <v>1</v>
      </c>
      <c r="R1660" s="16">
        <v>1</v>
      </c>
      <c r="S1660" s="16">
        <v>262</v>
      </c>
      <c r="T1660" s="16">
        <v>25000</v>
      </c>
      <c r="U1660" s="16">
        <v>8</v>
      </c>
      <c r="V1660" s="16">
        <v>346459</v>
      </c>
      <c r="W1660" s="16">
        <v>85</v>
      </c>
      <c r="X1660" s="13" t="s">
        <v>127</v>
      </c>
      <c r="Y1660" s="13" t="s">
        <v>123</v>
      </c>
      <c r="Z1660" s="12">
        <v>2.0163500000000001</v>
      </c>
      <c r="AA1660" s="17">
        <f t="shared" si="404"/>
        <v>0.60148524681307336</v>
      </c>
      <c r="AB1660" s="12">
        <f t="shared" si="406"/>
        <v>1.5187857142857142</v>
      </c>
      <c r="AC1660" s="12">
        <f t="shared" si="397"/>
        <v>2.1501414285714291</v>
      </c>
      <c r="AD1660" s="18">
        <f t="shared" si="398"/>
        <v>0.70636549489435552</v>
      </c>
      <c r="AE1660" s="13" t="s">
        <v>114</v>
      </c>
      <c r="AF1660" s="19">
        <f t="shared" si="399"/>
        <v>17474.5</v>
      </c>
      <c r="AG1660" s="20">
        <f t="shared" si="400"/>
        <v>1.1793184354344903</v>
      </c>
      <c r="AH1660" s="20">
        <f t="shared" si="401"/>
        <v>0.93777552174308776</v>
      </c>
      <c r="AI1660" s="13" t="s">
        <v>51</v>
      </c>
      <c r="AJ1660" s="13" t="s">
        <v>113</v>
      </c>
      <c r="AK1660" s="13" t="s">
        <v>52</v>
      </c>
      <c r="AL1660" s="13" t="s">
        <v>115</v>
      </c>
      <c r="AM1660" s="13" t="s">
        <v>116</v>
      </c>
      <c r="AN1660" s="12">
        <v>2.0163500000000001</v>
      </c>
      <c r="AO1660" s="12">
        <v>3.5610000000000003E-2</v>
      </c>
      <c r="AP1660" s="12">
        <v>3.18249</v>
      </c>
      <c r="AQ1660" s="12">
        <v>7.6503699999999997</v>
      </c>
      <c r="AR1660" s="12"/>
      <c r="AS1660" s="13" t="s">
        <v>54</v>
      </c>
    </row>
    <row r="1661" spans="1:45" ht="21" customHeight="1">
      <c r="A1661" s="15">
        <v>45414</v>
      </c>
      <c r="B1661" s="13" t="s">
        <v>112</v>
      </c>
      <c r="C1661" s="13" t="s">
        <v>113</v>
      </c>
      <c r="D1661" s="15">
        <v>45329</v>
      </c>
      <c r="E1661" s="13">
        <f t="shared" si="407"/>
        <v>85</v>
      </c>
      <c r="F1661" s="13" t="str">
        <f t="shared" si="402"/>
        <v>개봉후</v>
      </c>
      <c r="G1661" s="13" t="str">
        <f t="shared" si="408"/>
        <v>목</v>
      </c>
      <c r="H1661" s="13">
        <f t="shared" si="409"/>
        <v>0</v>
      </c>
      <c r="I1661" s="16">
        <v>44065</v>
      </c>
      <c r="J1661" s="16">
        <v>16583</v>
      </c>
      <c r="K1661" s="16">
        <v>27482</v>
      </c>
      <c r="L1661" s="17">
        <f t="shared" si="410"/>
        <v>0.37633042096902303</v>
      </c>
      <c r="M1661" s="17">
        <f t="shared" si="403"/>
        <v>-3.6872705018359819E-2</v>
      </c>
      <c r="N1661" s="16">
        <f t="shared" si="405"/>
        <v>51229.285714285717</v>
      </c>
      <c r="O1661" s="16">
        <f t="shared" si="395"/>
        <v>50828.321428571428</v>
      </c>
      <c r="P1661" s="18">
        <f t="shared" si="396"/>
        <v>0.86693793463008884</v>
      </c>
      <c r="Q1661" s="16">
        <v>1</v>
      </c>
      <c r="R1661" s="16">
        <v>1</v>
      </c>
      <c r="S1661" s="16">
        <v>132</v>
      </c>
      <c r="T1661" s="16">
        <v>749000</v>
      </c>
      <c r="U1661" s="16">
        <v>107</v>
      </c>
      <c r="V1661" s="16">
        <v>346566</v>
      </c>
      <c r="W1661" s="16">
        <v>37</v>
      </c>
      <c r="X1661" s="13" t="s">
        <v>127</v>
      </c>
      <c r="Y1661" s="13" t="s">
        <v>123</v>
      </c>
      <c r="Z1661" s="12">
        <v>1.0050699999999999</v>
      </c>
      <c r="AA1661" s="17">
        <f t="shared" si="404"/>
        <v>-0.50153991122572972</v>
      </c>
      <c r="AB1661" s="12">
        <f t="shared" si="406"/>
        <v>1.4707771428571428</v>
      </c>
      <c r="AC1661" s="12">
        <f t="shared" si="397"/>
        <v>2.1159603571428578</v>
      </c>
      <c r="AD1661" s="18">
        <f t="shared" si="398"/>
        <v>0.69508728643815709</v>
      </c>
      <c r="AE1661" s="13" t="s">
        <v>114</v>
      </c>
      <c r="AF1661" s="19">
        <f t="shared" si="399"/>
        <v>17074.5</v>
      </c>
      <c r="AG1661" s="20">
        <f t="shared" si="400"/>
        <v>0.97121438402295823</v>
      </c>
      <c r="AH1661" s="20">
        <f t="shared" si="401"/>
        <v>0.47499472124190806</v>
      </c>
      <c r="AI1661" s="13" t="s">
        <v>51</v>
      </c>
      <c r="AJ1661" s="13" t="s">
        <v>113</v>
      </c>
      <c r="AK1661" s="13" t="s">
        <v>52</v>
      </c>
      <c r="AL1661" s="13" t="s">
        <v>115</v>
      </c>
      <c r="AM1661" s="13" t="s">
        <v>116</v>
      </c>
      <c r="AN1661" s="12">
        <v>1.0050699999999999</v>
      </c>
      <c r="AO1661" s="12">
        <v>1.393E-2</v>
      </c>
      <c r="AP1661" s="12">
        <v>3.7400099999999998</v>
      </c>
      <c r="AQ1661" s="12">
        <v>7.9058999999999999</v>
      </c>
      <c r="AR1661" s="12"/>
      <c r="AS1661" s="13" t="s">
        <v>54</v>
      </c>
    </row>
    <row r="1662" spans="1:45" ht="21" customHeight="1">
      <c r="A1662" s="15">
        <v>45415</v>
      </c>
      <c r="B1662" s="13" t="s">
        <v>112</v>
      </c>
      <c r="C1662" s="13" t="s">
        <v>113</v>
      </c>
      <c r="D1662" s="15">
        <v>45329</v>
      </c>
      <c r="E1662" s="13">
        <f t="shared" si="407"/>
        <v>86</v>
      </c>
      <c r="F1662" s="13" t="str">
        <f t="shared" si="402"/>
        <v>개봉후</v>
      </c>
      <c r="G1662" s="13" t="str">
        <f t="shared" si="408"/>
        <v>금</v>
      </c>
      <c r="H1662" s="13">
        <f t="shared" si="409"/>
        <v>0</v>
      </c>
      <c r="I1662" s="16">
        <v>50820</v>
      </c>
      <c r="J1662" s="16">
        <v>23586</v>
      </c>
      <c r="K1662" s="16">
        <v>27234</v>
      </c>
      <c r="L1662" s="17">
        <f t="shared" si="410"/>
        <v>0.46410861865407321</v>
      </c>
      <c r="M1662" s="17">
        <f t="shared" si="403"/>
        <v>0.15329626687847497</v>
      </c>
      <c r="N1662" s="16">
        <f t="shared" si="405"/>
        <v>51408.285714285717</v>
      </c>
      <c r="O1662" s="16">
        <f t="shared" si="395"/>
        <v>50895.071428571428</v>
      </c>
      <c r="P1662" s="18">
        <f t="shared" si="396"/>
        <v>0.99852497645716465</v>
      </c>
      <c r="Q1662" s="16">
        <v>3</v>
      </c>
      <c r="R1662" s="16">
        <v>3</v>
      </c>
      <c r="S1662" s="16">
        <v>557</v>
      </c>
      <c r="T1662" s="16">
        <v>3801000</v>
      </c>
      <c r="U1662" s="16">
        <v>543</v>
      </c>
      <c r="V1662" s="16">
        <v>347109</v>
      </c>
      <c r="W1662" s="16">
        <v>12</v>
      </c>
      <c r="X1662" s="13" t="s">
        <v>127</v>
      </c>
      <c r="Y1662" s="13" t="s">
        <v>123</v>
      </c>
      <c r="Z1662" s="12">
        <v>1.3039700000000001</v>
      </c>
      <c r="AA1662" s="17">
        <f t="shared" si="404"/>
        <v>0.29739222143731303</v>
      </c>
      <c r="AB1662" s="12">
        <f t="shared" si="406"/>
        <v>1.4420171428571429</v>
      </c>
      <c r="AC1662" s="12">
        <f t="shared" si="397"/>
        <v>2.0613700000000001</v>
      </c>
      <c r="AD1662" s="18">
        <f t="shared" si="398"/>
        <v>0.69954309166095496</v>
      </c>
      <c r="AE1662" s="13" t="s">
        <v>114</v>
      </c>
      <c r="AF1662" s="19">
        <f t="shared" si="399"/>
        <v>21802.5</v>
      </c>
      <c r="AG1662" s="20">
        <f t="shared" si="400"/>
        <v>1.0818025455796354</v>
      </c>
      <c r="AH1662" s="20">
        <f t="shared" si="401"/>
        <v>0.63257445291238346</v>
      </c>
      <c r="AI1662" s="13" t="s">
        <v>51</v>
      </c>
      <c r="AJ1662" s="13" t="s">
        <v>113</v>
      </c>
      <c r="AK1662" s="13" t="s">
        <v>52</v>
      </c>
      <c r="AL1662" s="13" t="s">
        <v>115</v>
      </c>
      <c r="AM1662" s="13" t="s">
        <v>116</v>
      </c>
      <c r="AN1662" s="12">
        <v>1.3039700000000001</v>
      </c>
      <c r="AO1662" s="12">
        <v>1.0840000000000001E-2</v>
      </c>
      <c r="AP1662" s="12">
        <v>4.01722</v>
      </c>
      <c r="AQ1662" s="12">
        <v>8.9094300000000004</v>
      </c>
      <c r="AR1662" s="12"/>
      <c r="AS1662" s="13" t="s">
        <v>54</v>
      </c>
    </row>
    <row r="1663" spans="1:45" ht="21" customHeight="1">
      <c r="A1663" s="15">
        <v>45416</v>
      </c>
      <c r="B1663" s="13" t="s">
        <v>112</v>
      </c>
      <c r="C1663" s="13" t="s">
        <v>113</v>
      </c>
      <c r="D1663" s="15">
        <v>45329</v>
      </c>
      <c r="E1663" s="13">
        <f t="shared" si="407"/>
        <v>87</v>
      </c>
      <c r="F1663" s="13" t="str">
        <f t="shared" si="402"/>
        <v>개봉후</v>
      </c>
      <c r="G1663" s="13" t="str">
        <f t="shared" si="408"/>
        <v>토</v>
      </c>
      <c r="H1663" s="13">
        <f t="shared" si="409"/>
        <v>1</v>
      </c>
      <c r="I1663" s="16">
        <v>83220</v>
      </c>
      <c r="J1663" s="16">
        <v>58734</v>
      </c>
      <c r="K1663" s="16">
        <v>24486</v>
      </c>
      <c r="L1663" s="17">
        <f t="shared" si="410"/>
        <v>0.70576784426820471</v>
      </c>
      <c r="M1663" s="17">
        <f t="shared" si="403"/>
        <v>0.63754427390791024</v>
      </c>
      <c r="N1663" s="16">
        <f t="shared" si="405"/>
        <v>53383.857142857145</v>
      </c>
      <c r="O1663" s="16">
        <f t="shared" si="395"/>
        <v>50923.214285714283</v>
      </c>
      <c r="P1663" s="18">
        <f t="shared" si="396"/>
        <v>1.634225199004103</v>
      </c>
      <c r="Q1663" s="16"/>
      <c r="R1663" s="16"/>
      <c r="S1663" s="16"/>
      <c r="T1663" s="16"/>
      <c r="U1663" s="16"/>
      <c r="V1663" s="16"/>
      <c r="W1663" s="16"/>
      <c r="X1663" s="13" t="s">
        <v>127</v>
      </c>
      <c r="Y1663" s="13"/>
      <c r="Z1663" s="12">
        <v>1.60286</v>
      </c>
      <c r="AA1663" s="17">
        <f t="shared" si="404"/>
        <v>0.22921539605972518</v>
      </c>
      <c r="AB1663" s="12">
        <f t="shared" si="406"/>
        <v>1.4369285714285716</v>
      </c>
      <c r="AC1663" s="12">
        <f t="shared" si="397"/>
        <v>2.0118132142857146</v>
      </c>
      <c r="AD1663" s="18">
        <f t="shared" si="398"/>
        <v>0.71424551803570224</v>
      </c>
      <c r="AE1663" s="13" t="s">
        <v>114</v>
      </c>
      <c r="AF1663" s="19">
        <f t="shared" si="399"/>
        <v>40107</v>
      </c>
      <c r="AG1663" s="20">
        <f t="shared" si="400"/>
        <v>1.4644326426808287</v>
      </c>
      <c r="AH1663" s="20">
        <f t="shared" si="401"/>
        <v>0.79672406395296913</v>
      </c>
      <c r="AI1663" s="13" t="s">
        <v>51</v>
      </c>
      <c r="AJ1663" s="13" t="s">
        <v>113</v>
      </c>
      <c r="AK1663" s="13" t="s">
        <v>52</v>
      </c>
      <c r="AL1663" s="13" t="s">
        <v>115</v>
      </c>
      <c r="AM1663" s="13" t="s">
        <v>116</v>
      </c>
      <c r="AN1663" s="12">
        <v>1.60286</v>
      </c>
      <c r="AO1663" s="12">
        <v>2.477E-2</v>
      </c>
      <c r="AP1663" s="12">
        <v>3.8685399999999999</v>
      </c>
      <c r="AQ1663" s="12">
        <v>10.80344</v>
      </c>
      <c r="AR1663" s="12"/>
      <c r="AS1663" s="13" t="s">
        <v>54</v>
      </c>
    </row>
    <row r="1664" spans="1:45" ht="21" customHeight="1">
      <c r="A1664" s="15">
        <v>45417</v>
      </c>
      <c r="B1664" s="13" t="s">
        <v>112</v>
      </c>
      <c r="C1664" s="13" t="s">
        <v>113</v>
      </c>
      <c r="D1664" s="15">
        <v>45329</v>
      </c>
      <c r="E1664" s="13">
        <f t="shared" si="407"/>
        <v>88</v>
      </c>
      <c r="F1664" s="13" t="str">
        <f t="shared" si="402"/>
        <v>개봉후</v>
      </c>
      <c r="G1664" s="13" t="str">
        <f t="shared" si="408"/>
        <v>일</v>
      </c>
      <c r="H1664" s="13">
        <f t="shared" si="409"/>
        <v>1</v>
      </c>
      <c r="I1664" s="16">
        <v>73112</v>
      </c>
      <c r="J1664" s="16">
        <v>52720</v>
      </c>
      <c r="K1664" s="16">
        <v>20391</v>
      </c>
      <c r="L1664" s="17">
        <f t="shared" si="410"/>
        <v>0.72108545792756318</v>
      </c>
      <c r="M1664" s="17">
        <f t="shared" si="403"/>
        <v>-0.12146118721461185</v>
      </c>
      <c r="N1664" s="16">
        <f t="shared" si="405"/>
        <v>54463</v>
      </c>
      <c r="O1664" s="16">
        <f t="shared" si="395"/>
        <v>51398.214285714283</v>
      </c>
      <c r="P1664" s="18">
        <f t="shared" si="396"/>
        <v>1.4224618698537332</v>
      </c>
      <c r="Q1664" s="16"/>
      <c r="R1664" s="16"/>
      <c r="S1664" s="16"/>
      <c r="T1664" s="16"/>
      <c r="U1664" s="16"/>
      <c r="V1664" s="16"/>
      <c r="W1664" s="16"/>
      <c r="X1664" s="13" t="s">
        <v>127</v>
      </c>
      <c r="Y1664" s="13"/>
      <c r="Z1664" s="12">
        <v>2.11856</v>
      </c>
      <c r="AA1664" s="17">
        <f t="shared" si="404"/>
        <v>0.3217373944074966</v>
      </c>
      <c r="AB1664" s="12">
        <f t="shared" si="406"/>
        <v>1.5119285714285715</v>
      </c>
      <c r="AC1664" s="12">
        <f t="shared" si="397"/>
        <v>1.9600439285714286</v>
      </c>
      <c r="AD1664" s="18">
        <f t="shared" si="398"/>
        <v>0.77137483981317478</v>
      </c>
      <c r="AE1664" s="13" t="s">
        <v>114</v>
      </c>
      <c r="AF1664" s="19">
        <f t="shared" si="399"/>
        <v>38536.5</v>
      </c>
      <c r="AG1664" s="20">
        <f t="shared" si="400"/>
        <v>1.3680536634100138</v>
      </c>
      <c r="AH1664" s="20">
        <f t="shared" si="401"/>
        <v>1.0808737340617183</v>
      </c>
      <c r="AI1664" s="13" t="s">
        <v>51</v>
      </c>
      <c r="AJ1664" s="13" t="s">
        <v>113</v>
      </c>
      <c r="AK1664" s="13" t="s">
        <v>52</v>
      </c>
      <c r="AL1664" s="13" t="s">
        <v>115</v>
      </c>
      <c r="AM1664" s="13" t="s">
        <v>116</v>
      </c>
      <c r="AN1664" s="12">
        <v>2.11856</v>
      </c>
      <c r="AO1664" s="12">
        <v>4.3360000000000003E-2</v>
      </c>
      <c r="AP1664" s="12">
        <v>3.61456</v>
      </c>
      <c r="AQ1664" s="12">
        <v>8.3612000000000002</v>
      </c>
      <c r="AR1664" s="12"/>
      <c r="AS1664" s="13" t="s">
        <v>54</v>
      </c>
    </row>
    <row r="1665" spans="1:45" ht="21" customHeight="1">
      <c r="A1665" s="15">
        <v>45418</v>
      </c>
      <c r="B1665" s="13" t="s">
        <v>112</v>
      </c>
      <c r="C1665" s="13" t="s">
        <v>113</v>
      </c>
      <c r="D1665" s="15">
        <v>45329</v>
      </c>
      <c r="E1665" s="13">
        <f t="shared" si="407"/>
        <v>89</v>
      </c>
      <c r="F1665" s="13" t="str">
        <f t="shared" si="402"/>
        <v>개봉후</v>
      </c>
      <c r="G1665" s="13" t="str">
        <f t="shared" si="408"/>
        <v>월</v>
      </c>
      <c r="H1665" s="13">
        <f t="shared" si="409"/>
        <v>0</v>
      </c>
      <c r="I1665" s="16">
        <v>59808</v>
      </c>
      <c r="J1665" s="16">
        <v>36242</v>
      </c>
      <c r="K1665" s="16">
        <v>23566</v>
      </c>
      <c r="L1665" s="17">
        <f t="shared" si="410"/>
        <v>0.60597244515783844</v>
      </c>
      <c r="M1665" s="17">
        <f t="shared" si="403"/>
        <v>-0.1819673924937083</v>
      </c>
      <c r="N1665" s="16">
        <f t="shared" si="405"/>
        <v>57299.571428571428</v>
      </c>
      <c r="O1665" s="16">
        <f t="shared" si="395"/>
        <v>51546.607142857145</v>
      </c>
      <c r="P1665" s="18">
        <f t="shared" si="396"/>
        <v>1.1602703517274588</v>
      </c>
      <c r="Q1665" s="16"/>
      <c r="R1665" s="16"/>
      <c r="S1665" s="16"/>
      <c r="T1665" s="16"/>
      <c r="U1665" s="16"/>
      <c r="V1665" s="16"/>
      <c r="W1665" s="16"/>
      <c r="X1665" s="13" t="s">
        <v>127</v>
      </c>
      <c r="Y1665" s="13"/>
      <c r="Z1665" s="12">
        <v>1.1413599999999999</v>
      </c>
      <c r="AA1665" s="17">
        <f t="shared" si="404"/>
        <v>-0.46125670266596186</v>
      </c>
      <c r="AB1665" s="12">
        <f t="shared" si="406"/>
        <v>1.4924600000000001</v>
      </c>
      <c r="AC1665" s="12">
        <f t="shared" si="397"/>
        <v>1.9388050000000001</v>
      </c>
      <c r="AD1665" s="18">
        <f t="shared" si="398"/>
        <v>0.76978344908332708</v>
      </c>
      <c r="AE1665" s="13" t="s">
        <v>114</v>
      </c>
      <c r="AF1665" s="19">
        <f t="shared" si="399"/>
        <v>14663</v>
      </c>
      <c r="AG1665" s="20">
        <f t="shared" si="400"/>
        <v>2.4716633703880517</v>
      </c>
      <c r="AH1665" s="20">
        <f t="shared" si="401"/>
        <v>0.58869251936115286</v>
      </c>
      <c r="AI1665" s="13" t="s">
        <v>51</v>
      </c>
      <c r="AJ1665" s="13" t="s">
        <v>113</v>
      </c>
      <c r="AK1665" s="13" t="s">
        <v>52</v>
      </c>
      <c r="AL1665" s="13" t="s">
        <v>115</v>
      </c>
      <c r="AM1665" s="13" t="s">
        <v>116</v>
      </c>
      <c r="AN1665" s="12">
        <v>1.1413599999999999</v>
      </c>
      <c r="AO1665" s="12">
        <v>1.238E-2</v>
      </c>
      <c r="AP1665" s="12">
        <v>3.3218700000000001</v>
      </c>
      <c r="AQ1665" s="12">
        <v>7.5311199999999996</v>
      </c>
      <c r="AR1665" s="12"/>
      <c r="AS1665" s="13" t="s">
        <v>54</v>
      </c>
    </row>
    <row r="1666" spans="1:45" ht="21" customHeight="1">
      <c r="A1666" s="15">
        <v>45419</v>
      </c>
      <c r="B1666" s="13" t="s">
        <v>112</v>
      </c>
      <c r="C1666" s="13" t="s">
        <v>113</v>
      </c>
      <c r="D1666" s="15">
        <v>45329</v>
      </c>
      <c r="E1666" s="13">
        <f t="shared" si="407"/>
        <v>90</v>
      </c>
      <c r="F1666" s="13" t="str">
        <f t="shared" si="402"/>
        <v>개봉후</v>
      </c>
      <c r="G1666" s="13" t="str">
        <f t="shared" si="408"/>
        <v>화</v>
      </c>
      <c r="H1666" s="13">
        <f t="shared" si="409"/>
        <v>0</v>
      </c>
      <c r="I1666" s="16">
        <v>40005</v>
      </c>
      <c r="J1666" s="16">
        <v>12646</v>
      </c>
      <c r="K1666" s="16">
        <v>27360</v>
      </c>
      <c r="L1666" s="17">
        <f t="shared" si="410"/>
        <v>0.31611048618922633</v>
      </c>
      <c r="M1666" s="17">
        <f t="shared" si="403"/>
        <v>-0.33110955056179781</v>
      </c>
      <c r="N1666" s="16">
        <f t="shared" si="405"/>
        <v>56683.142857142855</v>
      </c>
      <c r="O1666" s="16">
        <f t="shared" si="395"/>
        <v>52084.25</v>
      </c>
      <c r="P1666" s="18">
        <f t="shared" si="396"/>
        <v>0.76808248174832128</v>
      </c>
      <c r="Q1666" s="16"/>
      <c r="R1666" s="16"/>
      <c r="S1666" s="16"/>
      <c r="T1666" s="16"/>
      <c r="U1666" s="16"/>
      <c r="V1666" s="16"/>
      <c r="W1666" s="16"/>
      <c r="X1666" s="13" t="s">
        <v>127</v>
      </c>
      <c r="Y1666" s="13"/>
      <c r="Z1666" s="12">
        <v>0.99887999999999999</v>
      </c>
      <c r="AA1666" s="17">
        <f t="shared" si="404"/>
        <v>-0.12483353192682412</v>
      </c>
      <c r="AB1666" s="12">
        <f t="shared" si="406"/>
        <v>1.4552928571428574</v>
      </c>
      <c r="AC1666" s="12">
        <f t="shared" si="397"/>
        <v>1.914137142857143</v>
      </c>
      <c r="AD1666" s="18">
        <f t="shared" si="398"/>
        <v>0.76028661926000229</v>
      </c>
      <c r="AE1666" s="13" t="s">
        <v>114</v>
      </c>
      <c r="AF1666" s="19">
        <f t="shared" si="399"/>
        <v>16611</v>
      </c>
      <c r="AG1666" s="20">
        <f t="shared" si="400"/>
        <v>0.76130275118897117</v>
      </c>
      <c r="AH1666" s="20">
        <f t="shared" si="401"/>
        <v>0.52184348636013533</v>
      </c>
      <c r="AI1666" s="13" t="s">
        <v>51</v>
      </c>
      <c r="AJ1666" s="13" t="s">
        <v>113</v>
      </c>
      <c r="AK1666" s="13" t="s">
        <v>52</v>
      </c>
      <c r="AL1666" s="13" t="s">
        <v>115</v>
      </c>
      <c r="AM1666" s="13" t="s">
        <v>116</v>
      </c>
      <c r="AN1666" s="12">
        <v>0.99887999999999999</v>
      </c>
      <c r="AO1666" s="12">
        <v>1.238E-2</v>
      </c>
      <c r="AP1666" s="12">
        <v>3.4116900000000001</v>
      </c>
      <c r="AQ1666" s="12">
        <v>5.1833600000000004</v>
      </c>
      <c r="AR1666" s="12"/>
      <c r="AS1666" s="13" t="s">
        <v>54</v>
      </c>
    </row>
    <row r="1667" spans="1:45" ht="21" customHeight="1">
      <c r="A1667" s="15">
        <v>45420</v>
      </c>
      <c r="B1667" s="13" t="s">
        <v>112</v>
      </c>
      <c r="C1667" s="13" t="s">
        <v>113</v>
      </c>
      <c r="D1667" s="15">
        <v>45329</v>
      </c>
      <c r="E1667" s="13">
        <f t="shared" si="407"/>
        <v>91</v>
      </c>
      <c r="F1667" s="13" t="str">
        <f t="shared" si="402"/>
        <v>개봉후</v>
      </c>
      <c r="G1667" s="13" t="str">
        <f t="shared" si="408"/>
        <v>수</v>
      </c>
      <c r="H1667" s="13">
        <f t="shared" si="409"/>
        <v>0</v>
      </c>
      <c r="I1667" s="16">
        <v>41136</v>
      </c>
      <c r="J1667" s="16">
        <v>13940</v>
      </c>
      <c r="K1667" s="16">
        <v>27195</v>
      </c>
      <c r="L1667" s="17">
        <f t="shared" si="410"/>
        <v>0.33887592376507197</v>
      </c>
      <c r="M1667" s="17">
        <f t="shared" si="403"/>
        <v>2.827146606674158E-2</v>
      </c>
      <c r="N1667" s="16">
        <f t="shared" si="405"/>
        <v>56023.714285714283</v>
      </c>
      <c r="O1667" s="16">
        <f t="shared" si="395"/>
        <v>51903</v>
      </c>
      <c r="P1667" s="18">
        <f t="shared" si="396"/>
        <v>0.79255534362175595</v>
      </c>
      <c r="Q1667" s="16">
        <v>2</v>
      </c>
      <c r="R1667" s="16">
        <v>2</v>
      </c>
      <c r="S1667" s="16">
        <v>292</v>
      </c>
      <c r="T1667" s="16">
        <v>2122000</v>
      </c>
      <c r="U1667" s="16">
        <v>236</v>
      </c>
      <c r="V1667" s="16">
        <v>347345</v>
      </c>
      <c r="W1667" s="16">
        <v>14</v>
      </c>
      <c r="X1667" s="13" t="s">
        <v>127</v>
      </c>
      <c r="Y1667" s="13" t="s">
        <v>123</v>
      </c>
      <c r="Z1667" s="12">
        <v>1.04844</v>
      </c>
      <c r="AA1667" s="17">
        <f t="shared" si="404"/>
        <v>4.9615569437770457E-2</v>
      </c>
      <c r="AB1667" s="12">
        <f t="shared" si="406"/>
        <v>1.3170199999999999</v>
      </c>
      <c r="AC1667" s="12">
        <f t="shared" si="397"/>
        <v>1.8783521428571428</v>
      </c>
      <c r="AD1667" s="18">
        <f t="shared" si="398"/>
        <v>0.7011571312696957</v>
      </c>
      <c r="AE1667" s="13" t="s">
        <v>114</v>
      </c>
      <c r="AF1667" s="19">
        <f t="shared" si="399"/>
        <v>19978.75</v>
      </c>
      <c r="AG1667" s="20">
        <f t="shared" si="400"/>
        <v>0.69774135018457106</v>
      </c>
      <c r="AH1667" s="20">
        <f t="shared" si="401"/>
        <v>0.55817009818256358</v>
      </c>
      <c r="AI1667" s="13" t="s">
        <v>51</v>
      </c>
      <c r="AJ1667" s="13" t="s">
        <v>113</v>
      </c>
      <c r="AK1667" s="13" t="s">
        <v>52</v>
      </c>
      <c r="AL1667" s="13" t="s">
        <v>115</v>
      </c>
      <c r="AM1667" s="13" t="s">
        <v>116</v>
      </c>
      <c r="AN1667" s="12">
        <v>1.04844</v>
      </c>
      <c r="AO1667" s="12">
        <v>1.238E-2</v>
      </c>
      <c r="AP1667" s="12">
        <v>3.1669999999999998</v>
      </c>
      <c r="AQ1667" s="12">
        <v>5.0610099999999996</v>
      </c>
      <c r="AR1667" s="12"/>
      <c r="AS1667" s="13" t="s">
        <v>54</v>
      </c>
    </row>
    <row r="1668" spans="1:45" ht="21" customHeight="1">
      <c r="A1668" s="15">
        <v>45421</v>
      </c>
      <c r="B1668" s="13" t="s">
        <v>112</v>
      </c>
      <c r="C1668" s="13" t="s">
        <v>113</v>
      </c>
      <c r="D1668" s="15">
        <v>45329</v>
      </c>
      <c r="E1668" s="13">
        <f t="shared" si="407"/>
        <v>92</v>
      </c>
      <c r="F1668" s="13" t="str">
        <f t="shared" si="402"/>
        <v>개봉후</v>
      </c>
      <c r="G1668" s="13" t="str">
        <f t="shared" si="408"/>
        <v>목</v>
      </c>
      <c r="H1668" s="13">
        <f t="shared" si="409"/>
        <v>0</v>
      </c>
      <c r="I1668" s="16">
        <v>42626</v>
      </c>
      <c r="J1668" s="16">
        <v>15505</v>
      </c>
      <c r="K1668" s="16">
        <v>27122</v>
      </c>
      <c r="L1668" s="17">
        <f t="shared" si="410"/>
        <v>0.36374513207901282</v>
      </c>
      <c r="M1668" s="17">
        <f t="shared" si="403"/>
        <v>3.6221314663555049E-2</v>
      </c>
      <c r="N1668" s="16">
        <f t="shared" si="405"/>
        <v>55818.142857142855</v>
      </c>
      <c r="O1668" s="16">
        <f t="shared" si="395"/>
        <v>51479.5</v>
      </c>
      <c r="P1668" s="18">
        <f t="shared" si="396"/>
        <v>0.82801892015268208</v>
      </c>
      <c r="Q1668" s="16">
        <v>2</v>
      </c>
      <c r="R1668" s="16">
        <v>2</v>
      </c>
      <c r="S1668" s="16">
        <v>283</v>
      </c>
      <c r="T1668" s="16">
        <v>1058000</v>
      </c>
      <c r="U1668" s="16">
        <v>146</v>
      </c>
      <c r="V1668" s="16">
        <v>347491</v>
      </c>
      <c r="W1668" s="16">
        <v>24</v>
      </c>
      <c r="X1668" s="13" t="s">
        <v>127</v>
      </c>
      <c r="Y1668" s="13" t="s">
        <v>123</v>
      </c>
      <c r="Z1668" s="12">
        <v>0.89202000000000004</v>
      </c>
      <c r="AA1668" s="17">
        <f t="shared" si="404"/>
        <v>-0.14919308687192401</v>
      </c>
      <c r="AB1668" s="12">
        <f t="shared" si="406"/>
        <v>1.30087</v>
      </c>
      <c r="AC1668" s="12">
        <f t="shared" si="397"/>
        <v>1.8259189285714286</v>
      </c>
      <c r="AD1668" s="18">
        <f t="shared" si="398"/>
        <v>0.71244674648166395</v>
      </c>
      <c r="AE1668" s="13" t="s">
        <v>114</v>
      </c>
      <c r="AF1668" s="19">
        <f t="shared" si="399"/>
        <v>17521.75</v>
      </c>
      <c r="AG1668" s="20">
        <f t="shared" si="400"/>
        <v>0.8849001954713428</v>
      </c>
      <c r="AH1668" s="20">
        <f t="shared" si="401"/>
        <v>0.4885320952874414</v>
      </c>
      <c r="AI1668" s="13" t="s">
        <v>51</v>
      </c>
      <c r="AJ1668" s="13" t="s">
        <v>113</v>
      </c>
      <c r="AK1668" s="13" t="s">
        <v>52</v>
      </c>
      <c r="AL1668" s="13" t="s">
        <v>115</v>
      </c>
      <c r="AM1668" s="13" t="s">
        <v>116</v>
      </c>
      <c r="AN1668" s="12">
        <v>0.89202000000000004</v>
      </c>
      <c r="AO1668" s="12">
        <v>0</v>
      </c>
      <c r="AP1668" s="12">
        <v>3.0059399999999998</v>
      </c>
      <c r="AQ1668" s="12">
        <v>5.3552600000000004</v>
      </c>
      <c r="AR1668" s="12"/>
      <c r="AS1668" s="13" t="s">
        <v>54</v>
      </c>
    </row>
    <row r="1669" spans="1:45" ht="21" customHeight="1">
      <c r="A1669" s="15">
        <v>45422</v>
      </c>
      <c r="B1669" s="13" t="s">
        <v>112</v>
      </c>
      <c r="C1669" s="13" t="s">
        <v>113</v>
      </c>
      <c r="D1669" s="15">
        <v>45329</v>
      </c>
      <c r="E1669" s="13">
        <f t="shared" si="407"/>
        <v>93</v>
      </c>
      <c r="F1669" s="13" t="str">
        <f t="shared" si="402"/>
        <v>개봉후</v>
      </c>
      <c r="G1669" s="13" t="str">
        <f t="shared" si="408"/>
        <v>금</v>
      </c>
      <c r="H1669" s="13">
        <f t="shared" si="409"/>
        <v>0</v>
      </c>
      <c r="I1669" s="16">
        <v>47274</v>
      </c>
      <c r="J1669" s="16">
        <v>19635</v>
      </c>
      <c r="K1669" s="16">
        <v>27640</v>
      </c>
      <c r="L1669" s="17">
        <f t="shared" si="410"/>
        <v>0.41534458687650716</v>
      </c>
      <c r="M1669" s="17">
        <f t="shared" si="403"/>
        <v>0.10904143011307643</v>
      </c>
      <c r="N1669" s="16">
        <f t="shared" si="405"/>
        <v>55311.571428571428</v>
      </c>
      <c r="O1669" s="16">
        <f t="shared" si="395"/>
        <v>51395.214285714283</v>
      </c>
      <c r="P1669" s="18">
        <f t="shared" si="396"/>
        <v>0.91981326777229122</v>
      </c>
      <c r="Q1669" s="16">
        <v>4</v>
      </c>
      <c r="R1669" s="16">
        <v>4</v>
      </c>
      <c r="S1669" s="16">
        <v>629</v>
      </c>
      <c r="T1669" s="16">
        <v>1750000</v>
      </c>
      <c r="U1669" s="16">
        <v>282</v>
      </c>
      <c r="V1669" s="16">
        <v>347773</v>
      </c>
      <c r="W1669" s="16">
        <v>18</v>
      </c>
      <c r="X1669" s="13" t="s">
        <v>127</v>
      </c>
      <c r="Y1669" s="13" t="s">
        <v>123</v>
      </c>
      <c r="Z1669" s="12">
        <v>0.95396999999999998</v>
      </c>
      <c r="AA1669" s="17">
        <f t="shared" si="404"/>
        <v>6.9449115490683999E-2</v>
      </c>
      <c r="AB1669" s="12">
        <f t="shared" si="406"/>
        <v>1.2508700000000001</v>
      </c>
      <c r="AC1669" s="12">
        <f t="shared" si="397"/>
        <v>1.79749</v>
      </c>
      <c r="AD1669" s="18">
        <f t="shared" si="398"/>
        <v>0.69589816911359736</v>
      </c>
      <c r="AE1669" s="13" t="s">
        <v>114</v>
      </c>
      <c r="AF1669" s="19">
        <f t="shared" si="399"/>
        <v>22284.5</v>
      </c>
      <c r="AG1669" s="20">
        <f t="shared" si="400"/>
        <v>0.88110570127218468</v>
      </c>
      <c r="AH1669" s="20">
        <f t="shared" si="401"/>
        <v>0.53072339762669052</v>
      </c>
      <c r="AI1669" s="13" t="s">
        <v>51</v>
      </c>
      <c r="AJ1669" s="13" t="s">
        <v>113</v>
      </c>
      <c r="AK1669" s="13" t="s">
        <v>52</v>
      </c>
      <c r="AL1669" s="13" t="s">
        <v>115</v>
      </c>
      <c r="AM1669" s="13" t="s">
        <v>116</v>
      </c>
      <c r="AN1669" s="12">
        <v>0.95396999999999998</v>
      </c>
      <c r="AO1669" s="12">
        <v>7.7400000000000004E-3</v>
      </c>
      <c r="AP1669" s="12">
        <v>3.1793900000000002</v>
      </c>
      <c r="AQ1669" s="12">
        <v>5.3924300000000001</v>
      </c>
      <c r="AR1669" s="12"/>
      <c r="AS1669" s="13" t="s">
        <v>54</v>
      </c>
    </row>
    <row r="1670" spans="1:45" ht="21" customHeight="1">
      <c r="A1670" s="15">
        <v>45423</v>
      </c>
      <c r="B1670" s="13" t="s">
        <v>112</v>
      </c>
      <c r="C1670" s="13" t="s">
        <v>113</v>
      </c>
      <c r="D1670" s="15">
        <v>45329</v>
      </c>
      <c r="E1670" s="13">
        <f t="shared" si="407"/>
        <v>94</v>
      </c>
      <c r="F1670" s="13" t="str">
        <f t="shared" si="402"/>
        <v>개봉후</v>
      </c>
      <c r="G1670" s="13" t="str">
        <f t="shared" si="408"/>
        <v>토</v>
      </c>
      <c r="H1670" s="13">
        <f t="shared" si="409"/>
        <v>1</v>
      </c>
      <c r="I1670" s="16">
        <v>58170</v>
      </c>
      <c r="J1670" s="16">
        <v>33257</v>
      </c>
      <c r="K1670" s="16">
        <v>24913</v>
      </c>
      <c r="L1670" s="17">
        <f t="shared" si="410"/>
        <v>0.57172081829121535</v>
      </c>
      <c r="M1670" s="17">
        <f t="shared" si="403"/>
        <v>0.23048610229724575</v>
      </c>
      <c r="N1670" s="16">
        <f t="shared" si="405"/>
        <v>51733</v>
      </c>
      <c r="O1670" s="16">
        <f t="shared" ref="O1670:O1733" si="411">IF(COUNT(I1642:I1669)=28,AVERAGE(I1642:I1669),"")</f>
        <v>51275.214285714283</v>
      </c>
      <c r="P1670" s="18">
        <f t="shared" ref="P1670:P1733" si="412">IF(COUNT(I1670,O1670)=2,IFERROR(I1670/O1670,""),"")</f>
        <v>1.1344662486609376</v>
      </c>
      <c r="Q1670" s="16">
        <v>1</v>
      </c>
      <c r="R1670" s="16">
        <v>1</v>
      </c>
      <c r="S1670" s="16">
        <v>253</v>
      </c>
      <c r="T1670" s="16">
        <v>45000</v>
      </c>
      <c r="U1670" s="16">
        <v>15</v>
      </c>
      <c r="V1670" s="16">
        <v>347788</v>
      </c>
      <c r="W1670" s="16">
        <v>76</v>
      </c>
      <c r="X1670" s="13" t="s">
        <v>127</v>
      </c>
      <c r="Y1670" s="13" t="s">
        <v>123</v>
      </c>
      <c r="Z1670" s="12">
        <v>1.3566199999999999</v>
      </c>
      <c r="AA1670" s="17">
        <f t="shared" si="404"/>
        <v>0.42207826241915369</v>
      </c>
      <c r="AB1670" s="12">
        <f t="shared" si="406"/>
        <v>1.2156928571428571</v>
      </c>
      <c r="AC1670" s="12">
        <f t="shared" ref="AC1670:AC1733" si="413">IF(COUNT(Z1642:Z1669)=28,AVERAGE(Z1642:Z1669),"")</f>
        <v>1.760986071428571</v>
      </c>
      <c r="AD1670" s="18">
        <f t="shared" ref="AD1670:AD1733" si="414">IF(COUNT(AB1670,AC1670)=2,IFERROR(AB1670/AC1670,""),"")</f>
        <v>0.69034779824047465</v>
      </c>
      <c r="AE1670" s="13" t="s">
        <v>114</v>
      </c>
      <c r="AF1670" s="19">
        <f t="shared" ref="AF1670:AF1733" si="415">IF(COUNT(J1663,J1656,J1649,J1642)=4,AVERAGE(J1663,J1656,J1649,J1642),"")</f>
        <v>43882</v>
      </c>
      <c r="AG1670" s="20">
        <f t="shared" ref="AG1670:AG1733" si="416">IF(COUNT(J1670,AF1670)=2,IFERROR(J1670/AF1670,""),"")</f>
        <v>0.75787338772161705</v>
      </c>
      <c r="AH1670" s="20">
        <f t="shared" ref="AH1670:AH1733" si="417">IF(COUNT(Z1670,AC1670)=2,IFERROR(Z1670/AC1670,""),"")</f>
        <v>0.77037520171835561</v>
      </c>
      <c r="AI1670" s="13" t="s">
        <v>51</v>
      </c>
      <c r="AJ1670" s="13" t="s">
        <v>113</v>
      </c>
      <c r="AK1670" s="13" t="s">
        <v>52</v>
      </c>
      <c r="AL1670" s="13" t="s">
        <v>115</v>
      </c>
      <c r="AM1670" s="13" t="s">
        <v>116</v>
      </c>
      <c r="AN1670" s="12">
        <v>1.3566199999999999</v>
      </c>
      <c r="AO1670" s="12">
        <v>1.0840000000000001E-2</v>
      </c>
      <c r="AP1670" s="12">
        <v>2.7798400000000001</v>
      </c>
      <c r="AQ1670" s="12">
        <v>6.1729500000000002</v>
      </c>
      <c r="AR1670" s="12"/>
      <c r="AS1670" s="13" t="s">
        <v>54</v>
      </c>
    </row>
    <row r="1671" spans="1:45" ht="21" customHeight="1">
      <c r="A1671" s="15">
        <v>45424</v>
      </c>
      <c r="B1671" s="13" t="s">
        <v>112</v>
      </c>
      <c r="C1671" s="13" t="s">
        <v>113</v>
      </c>
      <c r="D1671" s="15">
        <v>45329</v>
      </c>
      <c r="E1671" s="13">
        <f t="shared" si="407"/>
        <v>95</v>
      </c>
      <c r="F1671" s="13" t="str">
        <f t="shared" si="402"/>
        <v>개봉후</v>
      </c>
      <c r="G1671" s="13" t="str">
        <f t="shared" si="408"/>
        <v>일</v>
      </c>
      <c r="H1671" s="13">
        <f t="shared" si="409"/>
        <v>1</v>
      </c>
      <c r="I1671" s="16">
        <v>54848</v>
      </c>
      <c r="J1671" s="16">
        <v>30824</v>
      </c>
      <c r="K1671" s="16">
        <v>24024</v>
      </c>
      <c r="L1671" s="17">
        <f t="shared" si="410"/>
        <v>0.56198949824970823</v>
      </c>
      <c r="M1671" s="17">
        <f t="shared" si="403"/>
        <v>-5.7108475159016625E-2</v>
      </c>
      <c r="N1671" s="16">
        <f t="shared" si="405"/>
        <v>49123.857142857145</v>
      </c>
      <c r="O1671" s="16">
        <f t="shared" si="411"/>
        <v>50935.071428571428</v>
      </c>
      <c r="P1671" s="18">
        <f t="shared" si="412"/>
        <v>1.076821892297056</v>
      </c>
      <c r="Q1671" s="16">
        <v>1</v>
      </c>
      <c r="R1671" s="16">
        <v>2</v>
      </c>
      <c r="S1671" s="16">
        <v>506</v>
      </c>
      <c r="T1671" s="16">
        <v>146000</v>
      </c>
      <c r="U1671" s="16">
        <v>42</v>
      </c>
      <c r="V1671" s="16">
        <v>347830</v>
      </c>
      <c r="W1671" s="16">
        <v>46</v>
      </c>
      <c r="X1671" s="13" t="s">
        <v>127</v>
      </c>
      <c r="Y1671" s="13" t="s">
        <v>123</v>
      </c>
      <c r="Z1671" s="12">
        <v>1.11348</v>
      </c>
      <c r="AA1671" s="17">
        <f t="shared" si="404"/>
        <v>-0.17922483820082258</v>
      </c>
      <c r="AB1671" s="12">
        <f t="shared" si="406"/>
        <v>1.0721099999999999</v>
      </c>
      <c r="AC1671" s="12">
        <f t="shared" si="413"/>
        <v>1.6485978571428568</v>
      </c>
      <c r="AD1671" s="18">
        <f t="shared" si="414"/>
        <v>0.6503162644273035</v>
      </c>
      <c r="AE1671" s="13" t="s">
        <v>114</v>
      </c>
      <c r="AF1671" s="19">
        <f t="shared" si="415"/>
        <v>40871</v>
      </c>
      <c r="AG1671" s="20">
        <f t="shared" si="416"/>
        <v>0.75417777886521009</v>
      </c>
      <c r="AH1671" s="20">
        <f t="shared" si="417"/>
        <v>0.67541031621243519</v>
      </c>
      <c r="AI1671" s="13" t="s">
        <v>51</v>
      </c>
      <c r="AJ1671" s="13" t="s">
        <v>113</v>
      </c>
      <c r="AK1671" s="13" t="s">
        <v>52</v>
      </c>
      <c r="AL1671" s="13" t="s">
        <v>115</v>
      </c>
      <c r="AM1671" s="13" t="s">
        <v>116</v>
      </c>
      <c r="AN1671" s="12">
        <v>1.11348</v>
      </c>
      <c r="AO1671" s="12">
        <v>1.393E-2</v>
      </c>
      <c r="AP1671" s="12">
        <v>2.9238599999999999</v>
      </c>
      <c r="AQ1671" s="12">
        <v>7.0463899999999997</v>
      </c>
      <c r="AR1671" s="12"/>
      <c r="AS1671" s="13" t="s">
        <v>54</v>
      </c>
    </row>
    <row r="1672" spans="1:45" ht="21" customHeight="1">
      <c r="A1672" s="15">
        <v>45425</v>
      </c>
      <c r="B1672" s="13" t="s">
        <v>112</v>
      </c>
      <c r="C1672" s="13" t="s">
        <v>113</v>
      </c>
      <c r="D1672" s="15">
        <v>45329</v>
      </c>
      <c r="E1672" s="13">
        <f t="shared" si="407"/>
        <v>96</v>
      </c>
      <c r="F1672" s="13" t="str">
        <f t="shared" si="402"/>
        <v>개봉후</v>
      </c>
      <c r="G1672" s="13" t="str">
        <f t="shared" si="408"/>
        <v>월</v>
      </c>
      <c r="H1672" s="13">
        <f t="shared" si="409"/>
        <v>0</v>
      </c>
      <c r="I1672" s="16">
        <v>42833</v>
      </c>
      <c r="J1672" s="16">
        <v>15270</v>
      </c>
      <c r="K1672" s="16">
        <v>27562</v>
      </c>
      <c r="L1672" s="17">
        <f t="shared" si="410"/>
        <v>0.3565008288002241</v>
      </c>
      <c r="M1672" s="17">
        <f t="shared" si="403"/>
        <v>-0.21905994749124857</v>
      </c>
      <c r="N1672" s="16">
        <f t="shared" si="405"/>
        <v>46698.857142857145</v>
      </c>
      <c r="O1672" s="16">
        <f t="shared" si="411"/>
        <v>50600.428571428572</v>
      </c>
      <c r="P1672" s="18">
        <f t="shared" si="412"/>
        <v>0.84649480665042365</v>
      </c>
      <c r="Q1672" s="16">
        <v>2</v>
      </c>
      <c r="R1672" s="16">
        <v>2</v>
      </c>
      <c r="S1672" s="16">
        <v>235</v>
      </c>
      <c r="T1672" s="16">
        <v>1200000</v>
      </c>
      <c r="U1672" s="16">
        <v>200</v>
      </c>
      <c r="V1672" s="16">
        <v>348030</v>
      </c>
      <c r="W1672" s="16">
        <v>17</v>
      </c>
      <c r="X1672" s="13" t="s">
        <v>127</v>
      </c>
      <c r="Y1672" s="13" t="s">
        <v>123</v>
      </c>
      <c r="Z1672" s="12">
        <v>0.77278000000000002</v>
      </c>
      <c r="AA1672" s="17">
        <f t="shared" si="404"/>
        <v>-0.30597765563817936</v>
      </c>
      <c r="AB1672" s="12">
        <f t="shared" si="406"/>
        <v>1.0194557142857144</v>
      </c>
      <c r="AC1672" s="12">
        <f t="shared" si="413"/>
        <v>1.5724371428571426</v>
      </c>
      <c r="AD1672" s="18">
        <f t="shared" si="414"/>
        <v>0.6483284364762254</v>
      </c>
      <c r="AE1672" s="13" t="s">
        <v>114</v>
      </c>
      <c r="AF1672" s="19">
        <f t="shared" si="415"/>
        <v>19491</v>
      </c>
      <c r="AG1672" s="20">
        <f t="shared" si="416"/>
        <v>0.78343851008157617</v>
      </c>
      <c r="AH1672" s="20">
        <f t="shared" si="417"/>
        <v>0.4914536670100827</v>
      </c>
      <c r="AI1672" s="13" t="s">
        <v>51</v>
      </c>
      <c r="AJ1672" s="13" t="s">
        <v>113</v>
      </c>
      <c r="AK1672" s="13" t="s">
        <v>52</v>
      </c>
      <c r="AL1672" s="13" t="s">
        <v>115</v>
      </c>
      <c r="AM1672" s="13" t="s">
        <v>116</v>
      </c>
      <c r="AN1672" s="12">
        <v>0.77278000000000002</v>
      </c>
      <c r="AO1672" s="12">
        <v>9.2899999999999996E-3</v>
      </c>
      <c r="AP1672" s="12">
        <v>3.54488</v>
      </c>
      <c r="AQ1672" s="12">
        <v>6.4532600000000002</v>
      </c>
      <c r="AR1672" s="12"/>
      <c r="AS1672" s="13" t="s">
        <v>54</v>
      </c>
    </row>
    <row r="1673" spans="1:45" ht="21" customHeight="1">
      <c r="A1673" s="15">
        <v>45426</v>
      </c>
      <c r="B1673" s="13" t="s">
        <v>112</v>
      </c>
      <c r="C1673" s="13" t="s">
        <v>113</v>
      </c>
      <c r="D1673" s="15">
        <v>45329</v>
      </c>
      <c r="E1673" s="13">
        <f t="shared" si="407"/>
        <v>97</v>
      </c>
      <c r="F1673" s="13" t="str">
        <f t="shared" si="402"/>
        <v>개봉후</v>
      </c>
      <c r="G1673" s="13" t="str">
        <f t="shared" si="408"/>
        <v>화</v>
      </c>
      <c r="H1673" s="13">
        <f t="shared" si="409"/>
        <v>0</v>
      </c>
      <c r="I1673" s="16">
        <v>44478</v>
      </c>
      <c r="J1673" s="16">
        <v>17073</v>
      </c>
      <c r="K1673" s="16">
        <v>27405</v>
      </c>
      <c r="L1673" s="17">
        <f t="shared" si="410"/>
        <v>0.38385269121813032</v>
      </c>
      <c r="M1673" s="17">
        <f t="shared" si="403"/>
        <v>3.8404968132047745E-2</v>
      </c>
      <c r="N1673" s="16">
        <f t="shared" si="405"/>
        <v>47337.857142857145</v>
      </c>
      <c r="O1673" s="16">
        <f t="shared" si="411"/>
        <v>50749.928571428572</v>
      </c>
      <c r="P1673" s="18">
        <f t="shared" si="412"/>
        <v>0.87641502662213455</v>
      </c>
      <c r="Q1673" s="16">
        <v>2</v>
      </c>
      <c r="R1673" s="16">
        <v>2</v>
      </c>
      <c r="S1673" s="16">
        <v>235</v>
      </c>
      <c r="T1673" s="16">
        <v>1200000</v>
      </c>
      <c r="U1673" s="16">
        <v>200</v>
      </c>
      <c r="V1673" s="16">
        <v>348230</v>
      </c>
      <c r="W1673" s="16">
        <v>19</v>
      </c>
      <c r="X1673" s="13" t="s">
        <v>127</v>
      </c>
      <c r="Y1673" s="13" t="s">
        <v>123</v>
      </c>
      <c r="Z1673" s="12">
        <v>0.88737999999999995</v>
      </c>
      <c r="AA1673" s="17">
        <f t="shared" si="404"/>
        <v>0.14829576334791272</v>
      </c>
      <c r="AB1673" s="12">
        <f t="shared" si="406"/>
        <v>1.0035271428571428</v>
      </c>
      <c r="AC1673" s="12">
        <f t="shared" si="413"/>
        <v>1.5255349999999999</v>
      </c>
      <c r="AD1673" s="18">
        <f t="shared" si="414"/>
        <v>0.65781980935025608</v>
      </c>
      <c r="AE1673" s="13" t="s">
        <v>114</v>
      </c>
      <c r="AF1673" s="19">
        <f t="shared" si="415"/>
        <v>15429</v>
      </c>
      <c r="AG1673" s="20">
        <f t="shared" si="416"/>
        <v>1.1065525957612288</v>
      </c>
      <c r="AH1673" s="20">
        <f t="shared" si="417"/>
        <v>0.58168445823924064</v>
      </c>
      <c r="AI1673" s="13" t="s">
        <v>51</v>
      </c>
      <c r="AJ1673" s="13" t="s">
        <v>113</v>
      </c>
      <c r="AK1673" s="13" t="s">
        <v>52</v>
      </c>
      <c r="AL1673" s="13" t="s">
        <v>115</v>
      </c>
      <c r="AM1673" s="13" t="s">
        <v>116</v>
      </c>
      <c r="AN1673" s="12">
        <v>0.88737999999999995</v>
      </c>
      <c r="AO1673" s="12">
        <v>7.7400000000000004E-3</v>
      </c>
      <c r="AP1673" s="12">
        <v>3.2599200000000002</v>
      </c>
      <c r="AQ1673" s="12">
        <v>6.1559100000000004</v>
      </c>
      <c r="AR1673" s="12"/>
      <c r="AS1673" s="13" t="s">
        <v>54</v>
      </c>
    </row>
    <row r="1674" spans="1:45" ht="21" customHeight="1">
      <c r="A1674" s="15">
        <v>45427</v>
      </c>
      <c r="B1674" s="13" t="s">
        <v>112</v>
      </c>
      <c r="C1674" s="13" t="s">
        <v>113</v>
      </c>
      <c r="D1674" s="15">
        <v>45329</v>
      </c>
      <c r="E1674" s="13">
        <f t="shared" si="407"/>
        <v>98</v>
      </c>
      <c r="F1674" s="13" t="str">
        <f t="shared" si="402"/>
        <v>개봉후</v>
      </c>
      <c r="G1674" s="13" t="str">
        <f t="shared" si="408"/>
        <v>수</v>
      </c>
      <c r="H1674" s="13">
        <f t="shared" si="409"/>
        <v>0</v>
      </c>
      <c r="I1674" s="16">
        <v>50124</v>
      </c>
      <c r="J1674" s="16">
        <v>24913</v>
      </c>
      <c r="K1674" s="16">
        <v>25210</v>
      </c>
      <c r="L1674" s="17">
        <f t="shared" si="410"/>
        <v>0.49702737211714948</v>
      </c>
      <c r="M1674" s="17">
        <f t="shared" si="403"/>
        <v>0.12693916093349511</v>
      </c>
      <c r="N1674" s="16">
        <f t="shared" si="405"/>
        <v>48621.857142857145</v>
      </c>
      <c r="O1674" s="16">
        <f t="shared" si="411"/>
        <v>50785.571428571428</v>
      </c>
      <c r="P1674" s="18">
        <f t="shared" si="412"/>
        <v>0.98697324043105605</v>
      </c>
      <c r="Q1674" s="16"/>
      <c r="R1674" s="16"/>
      <c r="S1674" s="16"/>
      <c r="T1674" s="16"/>
      <c r="U1674" s="16"/>
      <c r="V1674" s="16"/>
      <c r="W1674" s="16"/>
      <c r="X1674" s="13" t="s">
        <v>127</v>
      </c>
      <c r="Y1674" s="13"/>
      <c r="Z1674" s="12">
        <v>1.1831700000000001</v>
      </c>
      <c r="AA1674" s="17">
        <f t="shared" si="404"/>
        <v>0.33332957695688448</v>
      </c>
      <c r="AB1674" s="12">
        <f t="shared" si="406"/>
        <v>1.0227742857142859</v>
      </c>
      <c r="AC1674" s="12">
        <f t="shared" si="413"/>
        <v>1.492072857142857</v>
      </c>
      <c r="AD1674" s="18">
        <f t="shared" si="414"/>
        <v>0.68547208054757969</v>
      </c>
      <c r="AE1674" s="13" t="s">
        <v>114</v>
      </c>
      <c r="AF1674" s="19">
        <f t="shared" si="415"/>
        <v>16784</v>
      </c>
      <c r="AG1674" s="20">
        <f t="shared" si="416"/>
        <v>1.4843303145853193</v>
      </c>
      <c r="AH1674" s="20">
        <f t="shared" si="417"/>
        <v>0.79297066114159509</v>
      </c>
      <c r="AI1674" s="13" t="s">
        <v>51</v>
      </c>
      <c r="AJ1674" s="13" t="s">
        <v>113</v>
      </c>
      <c r="AK1674" s="13" t="s">
        <v>52</v>
      </c>
      <c r="AL1674" s="13" t="s">
        <v>115</v>
      </c>
      <c r="AM1674" s="13" t="s">
        <v>116</v>
      </c>
      <c r="AN1674" s="12">
        <v>1.1831700000000001</v>
      </c>
      <c r="AO1674" s="12">
        <v>1.703E-2</v>
      </c>
      <c r="AP1674" s="12">
        <v>2.9145699999999999</v>
      </c>
      <c r="AQ1674" s="12">
        <v>6.65768</v>
      </c>
      <c r="AR1674" s="12"/>
      <c r="AS1674" s="13" t="s">
        <v>54</v>
      </c>
    </row>
    <row r="1675" spans="1:45" ht="21" customHeight="1">
      <c r="A1675" s="15">
        <v>45428</v>
      </c>
      <c r="B1675" s="13" t="s">
        <v>112</v>
      </c>
      <c r="C1675" s="13" t="s">
        <v>113</v>
      </c>
      <c r="D1675" s="15">
        <v>45329</v>
      </c>
      <c r="E1675" s="13">
        <f t="shared" si="407"/>
        <v>99</v>
      </c>
      <c r="F1675" s="13" t="str">
        <f t="shared" si="402"/>
        <v>개봉후</v>
      </c>
      <c r="G1675" s="13" t="str">
        <f t="shared" si="408"/>
        <v>목</v>
      </c>
      <c r="H1675" s="13">
        <f t="shared" si="409"/>
        <v>0</v>
      </c>
      <c r="I1675" s="16">
        <v>41646</v>
      </c>
      <c r="J1675" s="16">
        <v>14760</v>
      </c>
      <c r="K1675" s="16">
        <v>26887</v>
      </c>
      <c r="L1675" s="17">
        <f t="shared" si="410"/>
        <v>0.35441579023195507</v>
      </c>
      <c r="M1675" s="17">
        <f t="shared" si="403"/>
        <v>-0.16914053148192487</v>
      </c>
      <c r="N1675" s="16">
        <f t="shared" si="405"/>
        <v>48481.857142857145</v>
      </c>
      <c r="O1675" s="16">
        <f t="shared" si="411"/>
        <v>51019.964285714283</v>
      </c>
      <c r="P1675" s="18">
        <f t="shared" si="412"/>
        <v>0.81626870153770348</v>
      </c>
      <c r="Q1675" s="16">
        <v>3</v>
      </c>
      <c r="R1675" s="16">
        <v>3</v>
      </c>
      <c r="S1675" s="16">
        <v>488</v>
      </c>
      <c r="T1675" s="16">
        <v>1259000</v>
      </c>
      <c r="U1675" s="16">
        <v>218</v>
      </c>
      <c r="V1675" s="16">
        <v>348448</v>
      </c>
      <c r="W1675" s="16">
        <v>27</v>
      </c>
      <c r="X1675" s="13" t="s">
        <v>127</v>
      </c>
      <c r="Y1675" s="13" t="s">
        <v>123</v>
      </c>
      <c r="Z1675" s="12">
        <v>0.83936999999999995</v>
      </c>
      <c r="AA1675" s="17">
        <f t="shared" si="404"/>
        <v>-0.29057531884682686</v>
      </c>
      <c r="AB1675" s="12">
        <f t="shared" si="406"/>
        <v>1.0152528571428572</v>
      </c>
      <c r="AC1675" s="12">
        <f t="shared" si="413"/>
        <v>1.4632567857142855</v>
      </c>
      <c r="AD1675" s="18">
        <f t="shared" si="414"/>
        <v>0.69383095780229975</v>
      </c>
      <c r="AE1675" s="13" t="s">
        <v>114</v>
      </c>
      <c r="AF1675" s="19">
        <f t="shared" si="415"/>
        <v>17101</v>
      </c>
      <c r="AG1675" s="20">
        <f t="shared" si="416"/>
        <v>0.86310742061867729</v>
      </c>
      <c r="AH1675" s="20">
        <f t="shared" si="417"/>
        <v>0.57363137365548822</v>
      </c>
      <c r="AI1675" s="13" t="s">
        <v>51</v>
      </c>
      <c r="AJ1675" s="13" t="s">
        <v>113</v>
      </c>
      <c r="AK1675" s="13" t="s">
        <v>52</v>
      </c>
      <c r="AL1675" s="13" t="s">
        <v>115</v>
      </c>
      <c r="AM1675" s="13" t="s">
        <v>116</v>
      </c>
      <c r="AN1675" s="12">
        <v>0.83936999999999995</v>
      </c>
      <c r="AO1675" s="12">
        <v>0</v>
      </c>
      <c r="AP1675" s="12">
        <v>3.2877999999999998</v>
      </c>
      <c r="AQ1675" s="12">
        <v>5.8353400000000004</v>
      </c>
      <c r="AR1675" s="12"/>
      <c r="AS1675" s="13" t="s">
        <v>54</v>
      </c>
    </row>
    <row r="1676" spans="1:45" ht="21" customHeight="1">
      <c r="A1676" s="15">
        <v>45429</v>
      </c>
      <c r="B1676" s="13" t="s">
        <v>112</v>
      </c>
      <c r="C1676" s="13" t="s">
        <v>113</v>
      </c>
      <c r="D1676" s="15">
        <v>45329</v>
      </c>
      <c r="E1676" s="13">
        <f t="shared" si="407"/>
        <v>100</v>
      </c>
      <c r="F1676" s="13" t="str">
        <f t="shared" si="402"/>
        <v>개봉후</v>
      </c>
      <c r="G1676" s="13" t="str">
        <f t="shared" si="408"/>
        <v>금</v>
      </c>
      <c r="H1676" s="13">
        <f t="shared" si="409"/>
        <v>0</v>
      </c>
      <c r="I1676" s="16">
        <v>47502</v>
      </c>
      <c r="J1676" s="16">
        <v>20002</v>
      </c>
      <c r="K1676" s="16">
        <v>27500</v>
      </c>
      <c r="L1676" s="17">
        <f t="shared" si="410"/>
        <v>0.42107700728390385</v>
      </c>
      <c r="M1676" s="17">
        <f t="shared" si="403"/>
        <v>0.14061374441723085</v>
      </c>
      <c r="N1676" s="16">
        <f t="shared" si="405"/>
        <v>48514.428571428572</v>
      </c>
      <c r="O1676" s="16">
        <f t="shared" si="411"/>
        <v>50875.071428571428</v>
      </c>
      <c r="P1676" s="18">
        <f t="shared" si="412"/>
        <v>0.93369893478563037</v>
      </c>
      <c r="Q1676" s="16">
        <v>2</v>
      </c>
      <c r="R1676" s="16">
        <v>2</v>
      </c>
      <c r="S1676" s="16">
        <v>235</v>
      </c>
      <c r="T1676" s="16">
        <v>1200000</v>
      </c>
      <c r="U1676" s="16">
        <v>200</v>
      </c>
      <c r="V1676" s="16">
        <v>348648</v>
      </c>
      <c r="W1676" s="16">
        <v>24</v>
      </c>
      <c r="X1676" s="13" t="s">
        <v>127</v>
      </c>
      <c r="Y1676" s="13" t="s">
        <v>123</v>
      </c>
      <c r="Z1676" s="12">
        <v>1.44025</v>
      </c>
      <c r="AA1676" s="17">
        <f t="shared" si="404"/>
        <v>0.71587023601034128</v>
      </c>
      <c r="AB1676" s="12">
        <f t="shared" si="406"/>
        <v>1.0847214285714286</v>
      </c>
      <c r="AC1676" s="12">
        <f t="shared" si="413"/>
        <v>1.4282460714285712</v>
      </c>
      <c r="AD1676" s="18">
        <f t="shared" si="414"/>
        <v>0.75947797110792004</v>
      </c>
      <c r="AE1676" s="13" t="s">
        <v>114</v>
      </c>
      <c r="AF1676" s="19">
        <f t="shared" si="415"/>
        <v>21568.75</v>
      </c>
      <c r="AG1676" s="20">
        <f t="shared" si="416"/>
        <v>0.92736018545349175</v>
      </c>
      <c r="AH1676" s="20">
        <f t="shared" si="417"/>
        <v>1.008404664162263</v>
      </c>
      <c r="AI1676" s="13" t="s">
        <v>51</v>
      </c>
      <c r="AJ1676" s="13" t="s">
        <v>113</v>
      </c>
      <c r="AK1676" s="13" t="s">
        <v>52</v>
      </c>
      <c r="AL1676" s="13" t="s">
        <v>115</v>
      </c>
      <c r="AM1676" s="13" t="s">
        <v>116</v>
      </c>
      <c r="AN1676" s="12">
        <v>1.44025</v>
      </c>
      <c r="AO1676" s="12">
        <v>2.3220000000000001E-2</v>
      </c>
      <c r="AP1676" s="12">
        <v>3.2428900000000001</v>
      </c>
      <c r="AQ1676" s="12">
        <v>6.4718400000000003</v>
      </c>
      <c r="AR1676" s="12"/>
      <c r="AS1676" s="13" t="s">
        <v>54</v>
      </c>
    </row>
    <row r="1677" spans="1:45" ht="21" customHeight="1">
      <c r="A1677" s="15">
        <v>45430</v>
      </c>
      <c r="B1677" s="13" t="s">
        <v>112</v>
      </c>
      <c r="C1677" s="13" t="s">
        <v>113</v>
      </c>
      <c r="D1677" s="15">
        <v>45329</v>
      </c>
      <c r="E1677" s="13">
        <f t="shared" si="407"/>
        <v>101</v>
      </c>
      <c r="F1677" s="13" t="str">
        <f t="shared" si="402"/>
        <v>개봉후</v>
      </c>
      <c r="G1677" s="13" t="str">
        <f t="shared" si="408"/>
        <v>토</v>
      </c>
      <c r="H1677" s="13">
        <f t="shared" si="409"/>
        <v>1</v>
      </c>
      <c r="I1677" s="16">
        <v>64166</v>
      </c>
      <c r="J1677" s="16">
        <v>39452</v>
      </c>
      <c r="K1677" s="16">
        <v>24714</v>
      </c>
      <c r="L1677" s="17">
        <f t="shared" si="410"/>
        <v>0.61484275161300372</v>
      </c>
      <c r="M1677" s="17">
        <f t="shared" si="403"/>
        <v>0.35080628184076468</v>
      </c>
      <c r="N1677" s="16">
        <f t="shared" si="405"/>
        <v>49371</v>
      </c>
      <c r="O1677" s="16">
        <f t="shared" si="411"/>
        <v>50822.571428571428</v>
      </c>
      <c r="P1677" s="18">
        <f t="shared" si="412"/>
        <v>1.2625492610145099</v>
      </c>
      <c r="Q1677" s="16">
        <v>1</v>
      </c>
      <c r="R1677" s="16">
        <v>1</v>
      </c>
      <c r="S1677" s="16">
        <v>262</v>
      </c>
      <c r="T1677" s="16">
        <v>52000</v>
      </c>
      <c r="U1677" s="16">
        <v>17</v>
      </c>
      <c r="V1677" s="16">
        <v>348665</v>
      </c>
      <c r="W1677" s="16">
        <v>78</v>
      </c>
      <c r="X1677" s="13" t="s">
        <v>127</v>
      </c>
      <c r="Y1677" s="13" t="s">
        <v>123</v>
      </c>
      <c r="Z1677" s="12">
        <v>1.4170199999999999</v>
      </c>
      <c r="AA1677" s="17">
        <f t="shared" si="404"/>
        <v>-1.6129144245790705E-2</v>
      </c>
      <c r="AB1677" s="12">
        <f t="shared" si="406"/>
        <v>1.0933499999999998</v>
      </c>
      <c r="AC1677" s="12">
        <f t="shared" si="413"/>
        <v>1.379076071428571</v>
      </c>
      <c r="AD1677" s="18">
        <f t="shared" si="414"/>
        <v>0.79281340794160071</v>
      </c>
      <c r="AE1677" s="13" t="s">
        <v>114</v>
      </c>
      <c r="AF1677" s="19">
        <f t="shared" si="415"/>
        <v>41783.75</v>
      </c>
      <c r="AG1677" s="20">
        <f t="shared" si="416"/>
        <v>0.9441948125766596</v>
      </c>
      <c r="AH1677" s="20">
        <f t="shared" si="417"/>
        <v>1.0275140214216922</v>
      </c>
      <c r="AI1677" s="13" t="s">
        <v>51</v>
      </c>
      <c r="AJ1677" s="13" t="s">
        <v>113</v>
      </c>
      <c r="AK1677" s="13" t="s">
        <v>52</v>
      </c>
      <c r="AL1677" s="13" t="s">
        <v>115</v>
      </c>
      <c r="AM1677" s="13" t="s">
        <v>116</v>
      </c>
      <c r="AN1677" s="12">
        <v>1.4170199999999999</v>
      </c>
      <c r="AO1677" s="12">
        <v>4.181E-2</v>
      </c>
      <c r="AP1677" s="12">
        <v>3.0260699999999998</v>
      </c>
      <c r="AQ1677" s="12">
        <v>7.58223</v>
      </c>
      <c r="AR1677" s="12"/>
      <c r="AS1677" s="13" t="s">
        <v>54</v>
      </c>
    </row>
    <row r="1678" spans="1:45" ht="21" customHeight="1">
      <c r="A1678" s="15">
        <v>45431</v>
      </c>
      <c r="B1678" s="13" t="s">
        <v>112</v>
      </c>
      <c r="C1678" s="13" t="s">
        <v>113</v>
      </c>
      <c r="D1678" s="15">
        <v>45329</v>
      </c>
      <c r="E1678" s="13">
        <f t="shared" si="407"/>
        <v>102</v>
      </c>
      <c r="F1678" s="13" t="str">
        <f t="shared" si="402"/>
        <v>개봉후</v>
      </c>
      <c r="G1678" s="13" t="str">
        <f t="shared" si="408"/>
        <v>일</v>
      </c>
      <c r="H1678" s="13">
        <f t="shared" si="409"/>
        <v>1</v>
      </c>
      <c r="I1678" s="16">
        <v>61166</v>
      </c>
      <c r="J1678" s="16">
        <v>37132</v>
      </c>
      <c r="K1678" s="16">
        <v>24034</v>
      </c>
      <c r="L1678" s="17">
        <f t="shared" si="410"/>
        <v>0.60706928685871231</v>
      </c>
      <c r="M1678" s="17">
        <f t="shared" si="403"/>
        <v>-4.6753732506311763E-2</v>
      </c>
      <c r="N1678" s="16">
        <f t="shared" si="405"/>
        <v>50273.571428571428</v>
      </c>
      <c r="O1678" s="16">
        <f t="shared" si="411"/>
        <v>51119.964285714283</v>
      </c>
      <c r="P1678" s="18">
        <f t="shared" si="412"/>
        <v>1.1965188328015544</v>
      </c>
      <c r="Q1678" s="16"/>
      <c r="R1678" s="16"/>
      <c r="S1678" s="16"/>
      <c r="T1678" s="16"/>
      <c r="U1678" s="16"/>
      <c r="V1678" s="16"/>
      <c r="W1678" s="16"/>
      <c r="X1678" s="13" t="s">
        <v>127</v>
      </c>
      <c r="Y1678" s="13"/>
      <c r="Z1678" s="12">
        <v>1.8196699999999999</v>
      </c>
      <c r="AA1678" s="17">
        <f t="shared" si="404"/>
        <v>0.28415265839578829</v>
      </c>
      <c r="AB1678" s="12">
        <f t="shared" si="406"/>
        <v>1.1942342857142856</v>
      </c>
      <c r="AC1678" s="12">
        <f t="shared" si="413"/>
        <v>1.3337778571428569</v>
      </c>
      <c r="AD1678" s="18">
        <f t="shared" si="414"/>
        <v>0.89537720192214498</v>
      </c>
      <c r="AE1678" s="13" t="s">
        <v>114</v>
      </c>
      <c r="AF1678" s="19">
        <f t="shared" si="415"/>
        <v>38722.75</v>
      </c>
      <c r="AG1678" s="20">
        <f t="shared" si="416"/>
        <v>0.95891949822778599</v>
      </c>
      <c r="AH1678" s="20">
        <f t="shared" si="417"/>
        <v>1.3642976529075039</v>
      </c>
      <c r="AI1678" s="13" t="s">
        <v>51</v>
      </c>
      <c r="AJ1678" s="13" t="s">
        <v>113</v>
      </c>
      <c r="AK1678" s="13" t="s">
        <v>52</v>
      </c>
      <c r="AL1678" s="13" t="s">
        <v>115</v>
      </c>
      <c r="AM1678" s="13" t="s">
        <v>116</v>
      </c>
      <c r="AN1678" s="12">
        <v>1.8196699999999999</v>
      </c>
      <c r="AO1678" s="12">
        <v>2.7869999999999999E-2</v>
      </c>
      <c r="AP1678" s="12">
        <v>3.09267</v>
      </c>
      <c r="AQ1678" s="12">
        <v>7.3545800000000003</v>
      </c>
      <c r="AR1678" s="12"/>
      <c r="AS1678" s="13" t="s">
        <v>54</v>
      </c>
    </row>
    <row r="1679" spans="1:45" ht="21" customHeight="1">
      <c r="A1679" s="15">
        <v>45432</v>
      </c>
      <c r="B1679" s="13" t="s">
        <v>112</v>
      </c>
      <c r="C1679" s="13" t="s">
        <v>113</v>
      </c>
      <c r="D1679" s="15">
        <v>45329</v>
      </c>
      <c r="E1679" s="13">
        <f t="shared" si="407"/>
        <v>103</v>
      </c>
      <c r="F1679" s="13" t="str">
        <f t="shared" si="402"/>
        <v>개봉후</v>
      </c>
      <c r="G1679" s="13" t="str">
        <f t="shared" si="408"/>
        <v>월</v>
      </c>
      <c r="H1679" s="13">
        <f t="shared" si="409"/>
        <v>0</v>
      </c>
      <c r="I1679" s="16">
        <v>43519</v>
      </c>
      <c r="J1679" s="16">
        <v>16373</v>
      </c>
      <c r="K1679" s="16">
        <v>27146</v>
      </c>
      <c r="L1679" s="17">
        <f t="shared" si="410"/>
        <v>0.37622647579218271</v>
      </c>
      <c r="M1679" s="17">
        <f t="shared" si="403"/>
        <v>-0.28850995651178757</v>
      </c>
      <c r="N1679" s="16">
        <f t="shared" si="405"/>
        <v>50371.571428571428</v>
      </c>
      <c r="O1679" s="16">
        <f t="shared" si="411"/>
        <v>51379.821428571428</v>
      </c>
      <c r="P1679" s="18">
        <f t="shared" si="412"/>
        <v>0.84700566856777437</v>
      </c>
      <c r="Q1679" s="16">
        <v>4</v>
      </c>
      <c r="R1679" s="16">
        <v>4</v>
      </c>
      <c r="S1679" s="16">
        <v>642</v>
      </c>
      <c r="T1679" s="16">
        <v>2188000</v>
      </c>
      <c r="U1679" s="16">
        <v>336</v>
      </c>
      <c r="V1679" s="16">
        <v>349001</v>
      </c>
      <c r="W1679" s="16">
        <v>18</v>
      </c>
      <c r="X1679" s="13" t="s">
        <v>127</v>
      </c>
      <c r="Y1679" s="13" t="s">
        <v>123</v>
      </c>
      <c r="Z1679" s="12">
        <v>1.5579499999999999</v>
      </c>
      <c r="AA1679" s="17">
        <f t="shared" si="404"/>
        <v>-0.14382827655563923</v>
      </c>
      <c r="AB1679" s="12">
        <f t="shared" si="406"/>
        <v>1.3064014285714285</v>
      </c>
      <c r="AC1679" s="12">
        <f t="shared" si="413"/>
        <v>1.3287446428571426</v>
      </c>
      <c r="AD1679" s="18">
        <f t="shared" si="414"/>
        <v>0.98318471919655648</v>
      </c>
      <c r="AE1679" s="13" t="s">
        <v>114</v>
      </c>
      <c r="AF1679" s="19">
        <f t="shared" si="415"/>
        <v>20138.5</v>
      </c>
      <c r="AG1679" s="20">
        <f t="shared" si="416"/>
        <v>0.81301983762445063</v>
      </c>
      <c r="AH1679" s="20">
        <f t="shared" si="417"/>
        <v>1.1724976716745266</v>
      </c>
      <c r="AI1679" s="13" t="s">
        <v>51</v>
      </c>
      <c r="AJ1679" s="13" t="s">
        <v>113</v>
      </c>
      <c r="AK1679" s="13" t="s">
        <v>52</v>
      </c>
      <c r="AL1679" s="13" t="s">
        <v>115</v>
      </c>
      <c r="AM1679" s="13" t="s">
        <v>116</v>
      </c>
      <c r="AN1679" s="12">
        <v>1.5579499999999999</v>
      </c>
      <c r="AO1679" s="12">
        <v>2.477E-2</v>
      </c>
      <c r="AP1679" s="12">
        <v>3.3884599999999998</v>
      </c>
      <c r="AQ1679" s="12">
        <v>6.1574600000000004</v>
      </c>
      <c r="AR1679" s="12"/>
      <c r="AS1679" s="13" t="s">
        <v>54</v>
      </c>
    </row>
    <row r="1680" spans="1:45" ht="21" customHeight="1">
      <c r="A1680" s="15">
        <v>45433</v>
      </c>
      <c r="B1680" s="13" t="s">
        <v>112</v>
      </c>
      <c r="C1680" s="13" t="s">
        <v>113</v>
      </c>
      <c r="D1680" s="15">
        <v>45329</v>
      </c>
      <c r="E1680" s="13">
        <f t="shared" si="407"/>
        <v>104</v>
      </c>
      <c r="F1680" s="13" t="str">
        <f t="shared" si="402"/>
        <v>개봉후</v>
      </c>
      <c r="G1680" s="13" t="str">
        <f t="shared" si="408"/>
        <v>화</v>
      </c>
      <c r="H1680" s="13">
        <f t="shared" si="409"/>
        <v>0</v>
      </c>
      <c r="I1680" s="16">
        <v>43088</v>
      </c>
      <c r="J1680" s="16">
        <v>15988</v>
      </c>
      <c r="K1680" s="16">
        <v>27100</v>
      </c>
      <c r="L1680" s="17">
        <f t="shared" si="410"/>
        <v>0.37105458596360935</v>
      </c>
      <c r="M1680" s="17">
        <f t="shared" si="403"/>
        <v>-9.9037202141593061E-3</v>
      </c>
      <c r="N1680" s="16">
        <f t="shared" si="405"/>
        <v>50173</v>
      </c>
      <c r="O1680" s="16">
        <f t="shared" si="411"/>
        <v>51406.214285714283</v>
      </c>
      <c r="P1680" s="18">
        <f t="shared" si="412"/>
        <v>0.8381866005638563</v>
      </c>
      <c r="Q1680" s="16">
        <v>5</v>
      </c>
      <c r="R1680" s="16">
        <v>5</v>
      </c>
      <c r="S1680" s="16">
        <v>848</v>
      </c>
      <c r="T1680" s="16">
        <v>2549000</v>
      </c>
      <c r="U1680" s="16">
        <v>365</v>
      </c>
      <c r="V1680" s="16">
        <v>349366</v>
      </c>
      <c r="W1680" s="16">
        <v>16</v>
      </c>
      <c r="X1680" s="13" t="s">
        <v>127</v>
      </c>
      <c r="Y1680" s="13" t="s">
        <v>123</v>
      </c>
      <c r="Z1680" s="12">
        <v>6.5864399999999996</v>
      </c>
      <c r="AA1680" s="17">
        <f t="shared" si="404"/>
        <v>3.2276324657402355</v>
      </c>
      <c r="AB1680" s="12">
        <f t="shared" si="406"/>
        <v>2.1205528571428571</v>
      </c>
      <c r="AC1680" s="12">
        <f t="shared" si="413"/>
        <v>1.330625357142857</v>
      </c>
      <c r="AD1680" s="18">
        <f t="shared" si="414"/>
        <v>1.5936513202304718</v>
      </c>
      <c r="AE1680" s="13" t="s">
        <v>114</v>
      </c>
      <c r="AF1680" s="19">
        <f t="shared" si="415"/>
        <v>15737.75</v>
      </c>
      <c r="AG1680" s="20">
        <f t="shared" si="416"/>
        <v>1.0159012565328589</v>
      </c>
      <c r="AH1680" s="20">
        <f t="shared" si="417"/>
        <v>4.9498831242345505</v>
      </c>
      <c r="AI1680" s="13" t="s">
        <v>51</v>
      </c>
      <c r="AJ1680" s="13" t="s">
        <v>113</v>
      </c>
      <c r="AK1680" s="13" t="s">
        <v>52</v>
      </c>
      <c r="AL1680" s="13" t="s">
        <v>115</v>
      </c>
      <c r="AM1680" s="13" t="s">
        <v>116</v>
      </c>
      <c r="AN1680" s="12">
        <v>6.5864399999999996</v>
      </c>
      <c r="AO1680" s="12">
        <v>0.33450999999999997</v>
      </c>
      <c r="AP1680" s="12">
        <v>3.2800500000000001</v>
      </c>
      <c r="AQ1680" s="12">
        <v>5.9530399999999997</v>
      </c>
      <c r="AR1680" s="12"/>
      <c r="AS1680" s="13" t="s">
        <v>54</v>
      </c>
    </row>
    <row r="1681" spans="1:45" ht="21" customHeight="1">
      <c r="A1681" s="15">
        <v>45434</v>
      </c>
      <c r="B1681" s="13" t="s">
        <v>112</v>
      </c>
      <c r="C1681" s="13" t="s">
        <v>113</v>
      </c>
      <c r="D1681" s="15">
        <v>45329</v>
      </c>
      <c r="E1681" s="13">
        <f t="shared" si="407"/>
        <v>105</v>
      </c>
      <c r="F1681" s="13" t="str">
        <f t="shared" si="402"/>
        <v>개봉후</v>
      </c>
      <c r="G1681" s="13" t="str">
        <f t="shared" si="408"/>
        <v>수</v>
      </c>
      <c r="H1681" s="13">
        <f t="shared" si="409"/>
        <v>0</v>
      </c>
      <c r="I1681" s="16">
        <v>42497</v>
      </c>
      <c r="J1681" s="16">
        <v>15270</v>
      </c>
      <c r="K1681" s="16">
        <v>27226</v>
      </c>
      <c r="L1681" s="17">
        <f t="shared" si="410"/>
        <v>0.3593194813751559</v>
      </c>
      <c r="M1681" s="17">
        <f t="shared" si="403"/>
        <v>-1.3716115855922806E-2</v>
      </c>
      <c r="N1681" s="16">
        <f t="shared" si="405"/>
        <v>49083.428571428572</v>
      </c>
      <c r="O1681" s="16">
        <f t="shared" si="411"/>
        <v>51370.571428571428</v>
      </c>
      <c r="P1681" s="18">
        <f t="shared" si="412"/>
        <v>0.82726352497538891</v>
      </c>
      <c r="Q1681" s="16">
        <v>3</v>
      </c>
      <c r="R1681" s="16">
        <v>3</v>
      </c>
      <c r="S1681" s="16">
        <v>392</v>
      </c>
      <c r="T1681" s="16">
        <v>2155000</v>
      </c>
      <c r="U1681" s="16">
        <v>205</v>
      </c>
      <c r="V1681" s="16">
        <v>349571</v>
      </c>
      <c r="W1681" s="16">
        <v>23</v>
      </c>
      <c r="X1681" s="13" t="s">
        <v>127</v>
      </c>
      <c r="Y1681" s="13" t="s">
        <v>123</v>
      </c>
      <c r="Z1681" s="12">
        <v>7.28179</v>
      </c>
      <c r="AA1681" s="17">
        <f t="shared" si="404"/>
        <v>0.10557296506155067</v>
      </c>
      <c r="AB1681" s="12">
        <f t="shared" si="406"/>
        <v>2.9917842857142856</v>
      </c>
      <c r="AC1681" s="12">
        <f t="shared" si="413"/>
        <v>1.5119842857142853</v>
      </c>
      <c r="AD1681" s="18">
        <f t="shared" si="414"/>
        <v>1.9787138755221383</v>
      </c>
      <c r="AE1681" s="13" t="s">
        <v>114</v>
      </c>
      <c r="AF1681" s="19">
        <f t="shared" si="415"/>
        <v>19011.75</v>
      </c>
      <c r="AG1681" s="20">
        <f t="shared" si="416"/>
        <v>0.80318750246558046</v>
      </c>
      <c r="AH1681" s="20">
        <f t="shared" si="417"/>
        <v>4.8160487306651918</v>
      </c>
      <c r="AI1681" s="13" t="s">
        <v>51</v>
      </c>
      <c r="AJ1681" s="13" t="s">
        <v>113</v>
      </c>
      <c r="AK1681" s="13" t="s">
        <v>52</v>
      </c>
      <c r="AL1681" s="13" t="s">
        <v>115</v>
      </c>
      <c r="AM1681" s="13" t="s">
        <v>116</v>
      </c>
      <c r="AN1681" s="12">
        <v>7.28179</v>
      </c>
      <c r="AO1681" s="12">
        <v>0.35154000000000002</v>
      </c>
      <c r="AP1681" s="12">
        <v>3.2490800000000002</v>
      </c>
      <c r="AQ1681" s="12">
        <v>5.4806999999999997</v>
      </c>
      <c r="AR1681" s="12"/>
      <c r="AS1681" s="13" t="s">
        <v>54</v>
      </c>
    </row>
    <row r="1682" spans="1:45" ht="21" customHeight="1">
      <c r="A1682" s="15">
        <v>45435</v>
      </c>
      <c r="B1682" s="13" t="s">
        <v>112</v>
      </c>
      <c r="C1682" s="13" t="s">
        <v>113</v>
      </c>
      <c r="D1682" s="15">
        <v>45329</v>
      </c>
      <c r="E1682" s="13">
        <f t="shared" si="407"/>
        <v>106</v>
      </c>
      <c r="F1682" s="13" t="str">
        <f t="shared" si="402"/>
        <v>개봉후</v>
      </c>
      <c r="G1682" s="13" t="str">
        <f t="shared" si="408"/>
        <v>목</v>
      </c>
      <c r="H1682" s="13">
        <f t="shared" si="409"/>
        <v>0</v>
      </c>
      <c r="I1682" s="16">
        <v>43382</v>
      </c>
      <c r="J1682" s="16">
        <v>16264</v>
      </c>
      <c r="K1682" s="16">
        <v>27118</v>
      </c>
      <c r="L1682" s="17">
        <f t="shared" si="410"/>
        <v>0.37490203310128623</v>
      </c>
      <c r="M1682" s="17">
        <f t="shared" si="403"/>
        <v>2.0824999411723111E-2</v>
      </c>
      <c r="N1682" s="16">
        <f t="shared" si="405"/>
        <v>49331.428571428572</v>
      </c>
      <c r="O1682" s="16">
        <f t="shared" si="411"/>
        <v>51312.678571428572</v>
      </c>
      <c r="P1682" s="18">
        <f t="shared" si="412"/>
        <v>0.84544407362424345</v>
      </c>
      <c r="Q1682" s="16">
        <v>4</v>
      </c>
      <c r="R1682" s="16">
        <v>4</v>
      </c>
      <c r="S1682" s="16">
        <v>616</v>
      </c>
      <c r="T1682" s="16">
        <v>2043000</v>
      </c>
      <c r="U1682" s="16">
        <v>303</v>
      </c>
      <c r="V1682" s="16">
        <v>349874</v>
      </c>
      <c r="W1682" s="16">
        <v>19</v>
      </c>
      <c r="X1682" s="13" t="s">
        <v>127</v>
      </c>
      <c r="Y1682" s="13" t="s">
        <v>123</v>
      </c>
      <c r="Z1682" s="12">
        <v>6.5446299999999997</v>
      </c>
      <c r="AA1682" s="17">
        <f t="shared" si="404"/>
        <v>-0.10123335059099481</v>
      </c>
      <c r="AB1682" s="12">
        <f t="shared" si="406"/>
        <v>3.8068214285714288</v>
      </c>
      <c r="AC1682" s="12">
        <f t="shared" si="413"/>
        <v>1.712591071428571</v>
      </c>
      <c r="AD1682" s="18">
        <f t="shared" si="414"/>
        <v>2.2228432064613881</v>
      </c>
      <c r="AE1682" s="13" t="s">
        <v>114</v>
      </c>
      <c r="AF1682" s="19">
        <f t="shared" si="415"/>
        <v>16297</v>
      </c>
      <c r="AG1682" s="20">
        <f t="shared" si="416"/>
        <v>0.99797508743940599</v>
      </c>
      <c r="AH1682" s="20">
        <f t="shared" si="417"/>
        <v>3.8214785240826616</v>
      </c>
      <c r="AI1682" s="13" t="s">
        <v>51</v>
      </c>
      <c r="AJ1682" s="13" t="s">
        <v>113</v>
      </c>
      <c r="AK1682" s="13" t="s">
        <v>52</v>
      </c>
      <c r="AL1682" s="13" t="s">
        <v>115</v>
      </c>
      <c r="AM1682" s="13" t="s">
        <v>116</v>
      </c>
      <c r="AN1682" s="12">
        <v>6.5446299999999997</v>
      </c>
      <c r="AO1682" s="12">
        <v>0.25397999999999998</v>
      </c>
      <c r="AP1682" s="12">
        <v>3.5262899999999999</v>
      </c>
      <c r="AQ1682" s="12">
        <v>5.5116699999999996</v>
      </c>
      <c r="AR1682" s="12"/>
      <c r="AS1682" s="13" t="s">
        <v>54</v>
      </c>
    </row>
    <row r="1683" spans="1:45" ht="21" customHeight="1">
      <c r="A1683" s="15">
        <v>45436</v>
      </c>
      <c r="B1683" s="13" t="s">
        <v>112</v>
      </c>
      <c r="C1683" s="13" t="s">
        <v>113</v>
      </c>
      <c r="D1683" s="15">
        <v>45329</v>
      </c>
      <c r="E1683" s="13">
        <f t="shared" si="407"/>
        <v>107</v>
      </c>
      <c r="F1683" s="13" t="str">
        <f t="shared" si="402"/>
        <v>개봉후</v>
      </c>
      <c r="G1683" s="13" t="str">
        <f t="shared" si="408"/>
        <v>금</v>
      </c>
      <c r="H1683" s="13">
        <f t="shared" si="409"/>
        <v>0</v>
      </c>
      <c r="I1683" s="16">
        <v>46746</v>
      </c>
      <c r="J1683" s="16">
        <v>19562</v>
      </c>
      <c r="K1683" s="16">
        <v>27184</v>
      </c>
      <c r="L1683" s="17">
        <f t="shared" si="410"/>
        <v>0.4184743079621786</v>
      </c>
      <c r="M1683" s="17">
        <f t="shared" si="403"/>
        <v>7.7543681711308876E-2</v>
      </c>
      <c r="N1683" s="16">
        <f t="shared" si="405"/>
        <v>49223.428571428572</v>
      </c>
      <c r="O1683" s="16">
        <f t="shared" si="411"/>
        <v>51215.178571428572</v>
      </c>
      <c r="P1683" s="18">
        <f t="shared" si="412"/>
        <v>0.91273722564111504</v>
      </c>
      <c r="Q1683" s="16"/>
      <c r="R1683" s="16"/>
      <c r="S1683" s="16"/>
      <c r="T1683" s="16"/>
      <c r="U1683" s="16"/>
      <c r="V1683" s="16"/>
      <c r="W1683" s="16"/>
      <c r="X1683" s="13" t="s">
        <v>127</v>
      </c>
      <c r="Y1683" s="13"/>
      <c r="Z1683" s="12">
        <v>5.2267200000000003</v>
      </c>
      <c r="AA1683" s="17">
        <f t="shared" si="404"/>
        <v>-0.20137272848121279</v>
      </c>
      <c r="AB1683" s="12">
        <f t="shared" si="406"/>
        <v>4.3477457142857139</v>
      </c>
      <c r="AC1683" s="12">
        <f t="shared" si="413"/>
        <v>1.8984303571428569</v>
      </c>
      <c r="AD1683" s="18">
        <f t="shared" si="414"/>
        <v>2.290179198792988</v>
      </c>
      <c r="AE1683" s="13" t="s">
        <v>114</v>
      </c>
      <c r="AF1683" s="19">
        <f t="shared" si="415"/>
        <v>21256.25</v>
      </c>
      <c r="AG1683" s="20">
        <f t="shared" si="416"/>
        <v>0.92029403116730368</v>
      </c>
      <c r="AH1683" s="20">
        <f t="shared" si="417"/>
        <v>2.7531797415345953</v>
      </c>
      <c r="AI1683" s="13" t="s">
        <v>51</v>
      </c>
      <c r="AJ1683" s="13" t="s">
        <v>113</v>
      </c>
      <c r="AK1683" s="13" t="s">
        <v>52</v>
      </c>
      <c r="AL1683" s="13" t="s">
        <v>115</v>
      </c>
      <c r="AM1683" s="13" t="s">
        <v>116</v>
      </c>
      <c r="AN1683" s="12">
        <v>5.2267200000000003</v>
      </c>
      <c r="AO1683" s="12">
        <v>0.25087999999999999</v>
      </c>
      <c r="AP1683" s="12">
        <v>3.1809400000000001</v>
      </c>
      <c r="AQ1683" s="12">
        <v>6.0800299999999998</v>
      </c>
      <c r="AR1683" s="12"/>
      <c r="AS1683" s="13" t="s">
        <v>54</v>
      </c>
    </row>
    <row r="1684" spans="1:45" ht="21" customHeight="1">
      <c r="A1684" s="15">
        <v>45437</v>
      </c>
      <c r="B1684" s="13" t="s">
        <v>112</v>
      </c>
      <c r="C1684" s="13" t="s">
        <v>113</v>
      </c>
      <c r="D1684" s="15">
        <v>45329</v>
      </c>
      <c r="E1684" s="13">
        <f t="shared" si="407"/>
        <v>108</v>
      </c>
      <c r="F1684" s="13" t="str">
        <f t="shared" si="402"/>
        <v>개봉후</v>
      </c>
      <c r="G1684" s="13" t="str">
        <f t="shared" si="408"/>
        <v>토</v>
      </c>
      <c r="H1684" s="13">
        <f t="shared" si="409"/>
        <v>1</v>
      </c>
      <c r="I1684" s="16">
        <v>61936</v>
      </c>
      <c r="J1684" s="16">
        <v>37810</v>
      </c>
      <c r="K1684" s="16">
        <v>24126</v>
      </c>
      <c r="L1684" s="17">
        <f t="shared" si="410"/>
        <v>0.61046887109274084</v>
      </c>
      <c r="M1684" s="17">
        <f t="shared" si="403"/>
        <v>0.3249475890985325</v>
      </c>
      <c r="N1684" s="16">
        <f t="shared" si="405"/>
        <v>48904.857142857145</v>
      </c>
      <c r="O1684" s="16">
        <f t="shared" si="411"/>
        <v>51114.428571428572</v>
      </c>
      <c r="P1684" s="18">
        <f t="shared" si="412"/>
        <v>1.211712655917675</v>
      </c>
      <c r="Q1684" s="16"/>
      <c r="R1684" s="16"/>
      <c r="S1684" s="16"/>
      <c r="T1684" s="16"/>
      <c r="U1684" s="16"/>
      <c r="V1684" s="16"/>
      <c r="W1684" s="16"/>
      <c r="X1684" s="13" t="s">
        <v>127</v>
      </c>
      <c r="Y1684" s="13"/>
      <c r="Z1684" s="12">
        <v>6.7753800000000002</v>
      </c>
      <c r="AA1684" s="17">
        <f t="shared" si="404"/>
        <v>0.29629672146202579</v>
      </c>
      <c r="AB1684" s="12">
        <f t="shared" si="406"/>
        <v>5.113225714285714</v>
      </c>
      <c r="AC1684" s="12">
        <f t="shared" si="413"/>
        <v>2.031338571428571</v>
      </c>
      <c r="AD1684" s="18">
        <f t="shared" si="414"/>
        <v>2.5171705919460572</v>
      </c>
      <c r="AE1684" s="13" t="s">
        <v>114</v>
      </c>
      <c r="AF1684" s="19">
        <f t="shared" si="415"/>
        <v>43611.75</v>
      </c>
      <c r="AG1684" s="20">
        <f t="shared" si="416"/>
        <v>0.86696819091185284</v>
      </c>
      <c r="AH1684" s="20">
        <f t="shared" si="417"/>
        <v>3.3354262530618453</v>
      </c>
      <c r="AI1684" s="13" t="s">
        <v>51</v>
      </c>
      <c r="AJ1684" s="13" t="s">
        <v>113</v>
      </c>
      <c r="AK1684" s="13" t="s">
        <v>52</v>
      </c>
      <c r="AL1684" s="13" t="s">
        <v>115</v>
      </c>
      <c r="AM1684" s="13" t="s">
        <v>116</v>
      </c>
      <c r="AN1684" s="12">
        <v>6.7753800000000002</v>
      </c>
      <c r="AO1684" s="12">
        <v>0.41813</v>
      </c>
      <c r="AP1684" s="12">
        <v>2.8975399999999998</v>
      </c>
      <c r="AQ1684" s="12">
        <v>6.8543599999999998</v>
      </c>
      <c r="AR1684" s="12"/>
      <c r="AS1684" s="13" t="s">
        <v>54</v>
      </c>
    </row>
    <row r="1685" spans="1:45" ht="21" customHeight="1">
      <c r="A1685" s="15">
        <v>45438</v>
      </c>
      <c r="B1685" s="13" t="s">
        <v>112</v>
      </c>
      <c r="C1685" s="13" t="s">
        <v>113</v>
      </c>
      <c r="D1685" s="15">
        <v>45329</v>
      </c>
      <c r="E1685" s="13">
        <f t="shared" si="407"/>
        <v>109</v>
      </c>
      <c r="F1685" s="13" t="str">
        <f t="shared" si="402"/>
        <v>개봉후</v>
      </c>
      <c r="G1685" s="13" t="str">
        <f t="shared" si="408"/>
        <v>일</v>
      </c>
      <c r="H1685" s="13">
        <f t="shared" si="409"/>
        <v>1</v>
      </c>
      <c r="I1685" s="16">
        <v>55475</v>
      </c>
      <c r="J1685" s="16">
        <v>32490</v>
      </c>
      <c r="K1685" s="16">
        <v>22984</v>
      </c>
      <c r="L1685" s="17">
        <f t="shared" si="410"/>
        <v>0.58566922036953584</v>
      </c>
      <c r="M1685" s="17">
        <f t="shared" si="403"/>
        <v>-0.10431735985533452</v>
      </c>
      <c r="N1685" s="16">
        <f t="shared" si="405"/>
        <v>48091.857142857145</v>
      </c>
      <c r="O1685" s="16">
        <f t="shared" si="411"/>
        <v>50848.178571428572</v>
      </c>
      <c r="P1685" s="18">
        <f t="shared" si="412"/>
        <v>1.0909928646130744</v>
      </c>
      <c r="Q1685" s="16">
        <v>1</v>
      </c>
      <c r="R1685" s="16">
        <v>1</v>
      </c>
      <c r="S1685" s="16">
        <v>116</v>
      </c>
      <c r="T1685" s="16">
        <v>1013000</v>
      </c>
      <c r="U1685" s="16">
        <v>100</v>
      </c>
      <c r="V1685" s="16">
        <v>349974</v>
      </c>
      <c r="W1685" s="16">
        <v>40</v>
      </c>
      <c r="X1685" s="13" t="s">
        <v>127</v>
      </c>
      <c r="Y1685" s="13" t="s">
        <v>123</v>
      </c>
      <c r="Z1685" s="12">
        <v>8.3054500000000004</v>
      </c>
      <c r="AA1685" s="17">
        <f t="shared" si="404"/>
        <v>0.22582792404263685</v>
      </c>
      <c r="AB1685" s="12">
        <f t="shared" si="406"/>
        <v>6.0397657142857142</v>
      </c>
      <c r="AC1685" s="12">
        <f t="shared" si="413"/>
        <v>2.2147992857142857</v>
      </c>
      <c r="AD1685" s="18">
        <f t="shared" si="414"/>
        <v>2.7270036401234679</v>
      </c>
      <c r="AE1685" s="13" t="s">
        <v>114</v>
      </c>
      <c r="AF1685" s="19">
        <f t="shared" si="415"/>
        <v>40327.75</v>
      </c>
      <c r="AG1685" s="20">
        <f t="shared" si="416"/>
        <v>0.80564871583463005</v>
      </c>
      <c r="AH1685" s="20">
        <f t="shared" si="417"/>
        <v>3.7499786339877947</v>
      </c>
      <c r="AI1685" s="13" t="s">
        <v>51</v>
      </c>
      <c r="AJ1685" s="13" t="s">
        <v>113</v>
      </c>
      <c r="AK1685" s="13" t="s">
        <v>52</v>
      </c>
      <c r="AL1685" s="13" t="s">
        <v>115</v>
      </c>
      <c r="AM1685" s="13" t="s">
        <v>116</v>
      </c>
      <c r="AN1685" s="12">
        <v>8.3054500000000004</v>
      </c>
      <c r="AO1685" s="12">
        <v>0.48163</v>
      </c>
      <c r="AP1685" s="12">
        <v>2.9610300000000001</v>
      </c>
      <c r="AQ1685" s="12">
        <v>7.2306800000000004</v>
      </c>
      <c r="AR1685" s="12"/>
      <c r="AS1685" s="13" t="s">
        <v>54</v>
      </c>
    </row>
    <row r="1686" spans="1:45" ht="21" customHeight="1">
      <c r="A1686" s="15">
        <v>45439</v>
      </c>
      <c r="B1686" s="13" t="s">
        <v>112</v>
      </c>
      <c r="C1686" s="13" t="s">
        <v>113</v>
      </c>
      <c r="D1686" s="15">
        <v>45329</v>
      </c>
      <c r="E1686" s="13">
        <f t="shared" si="407"/>
        <v>110</v>
      </c>
      <c r="F1686" s="13" t="str">
        <f t="shared" si="402"/>
        <v>개봉후</v>
      </c>
      <c r="G1686" s="13" t="str">
        <f t="shared" si="408"/>
        <v>월</v>
      </c>
      <c r="H1686" s="13">
        <f t="shared" si="409"/>
        <v>0</v>
      </c>
      <c r="I1686" s="16">
        <v>42066</v>
      </c>
      <c r="J1686" s="16">
        <v>14980</v>
      </c>
      <c r="K1686" s="16">
        <v>27086</v>
      </c>
      <c r="L1686" s="17">
        <f t="shared" si="410"/>
        <v>0.35610706984262824</v>
      </c>
      <c r="M1686" s="17">
        <f t="shared" si="403"/>
        <v>-0.24171248310049576</v>
      </c>
      <c r="N1686" s="16">
        <f t="shared" si="405"/>
        <v>47884.285714285717</v>
      </c>
      <c r="O1686" s="16">
        <f t="shared" si="411"/>
        <v>50488.071428571428</v>
      </c>
      <c r="P1686" s="18">
        <f t="shared" si="412"/>
        <v>0.83318690553497077</v>
      </c>
      <c r="Q1686" s="16"/>
      <c r="R1686" s="16"/>
      <c r="S1686" s="16"/>
      <c r="T1686" s="16"/>
      <c r="U1686" s="16"/>
      <c r="V1686" s="16"/>
      <c r="W1686" s="16"/>
      <c r="X1686" s="13" t="s">
        <v>127</v>
      </c>
      <c r="Y1686" s="13"/>
      <c r="Z1686" s="12">
        <v>5.4977299999999998</v>
      </c>
      <c r="AA1686" s="17">
        <f t="shared" si="404"/>
        <v>-0.33805754053061554</v>
      </c>
      <c r="AB1686" s="12">
        <f t="shared" si="406"/>
        <v>6.6025914285714284</v>
      </c>
      <c r="AC1686" s="12">
        <f t="shared" si="413"/>
        <v>2.4545096428571429</v>
      </c>
      <c r="AD1686" s="18">
        <f t="shared" si="414"/>
        <v>2.6899839028074708</v>
      </c>
      <c r="AE1686" s="13" t="s">
        <v>114</v>
      </c>
      <c r="AF1686" s="19">
        <f t="shared" si="415"/>
        <v>20487.75</v>
      </c>
      <c r="AG1686" s="20">
        <f t="shared" si="416"/>
        <v>0.73116862515405545</v>
      </c>
      <c r="AH1686" s="20">
        <f t="shared" si="417"/>
        <v>2.2398486051985653</v>
      </c>
      <c r="AI1686" s="13" t="s">
        <v>51</v>
      </c>
      <c r="AJ1686" s="13" t="s">
        <v>113</v>
      </c>
      <c r="AK1686" s="13" t="s">
        <v>52</v>
      </c>
      <c r="AL1686" s="13" t="s">
        <v>115</v>
      </c>
      <c r="AM1686" s="13" t="s">
        <v>116</v>
      </c>
      <c r="AN1686" s="12">
        <v>5.4977299999999998</v>
      </c>
      <c r="AO1686" s="12">
        <v>0.26327</v>
      </c>
      <c r="AP1686" s="12">
        <v>4.4090299999999996</v>
      </c>
      <c r="AQ1686" s="12">
        <v>8.1660699999999995</v>
      </c>
      <c r="AR1686" s="12"/>
      <c r="AS1686" s="13" t="s">
        <v>54</v>
      </c>
    </row>
    <row r="1687" spans="1:45" ht="21" customHeight="1">
      <c r="A1687" s="15">
        <v>45440</v>
      </c>
      <c r="B1687" s="13" t="s">
        <v>112</v>
      </c>
      <c r="C1687" s="13" t="s">
        <v>113</v>
      </c>
      <c r="D1687" s="15">
        <v>45329</v>
      </c>
      <c r="E1687" s="13">
        <f t="shared" si="407"/>
        <v>111</v>
      </c>
      <c r="F1687" s="13" t="str">
        <f t="shared" si="402"/>
        <v>개봉후</v>
      </c>
      <c r="G1687" s="13" t="str">
        <f t="shared" si="408"/>
        <v>화</v>
      </c>
      <c r="H1687" s="13">
        <f t="shared" si="409"/>
        <v>0</v>
      </c>
      <c r="I1687" s="16">
        <v>42091</v>
      </c>
      <c r="J1687" s="16">
        <v>15491</v>
      </c>
      <c r="K1687" s="16">
        <v>26600</v>
      </c>
      <c r="L1687" s="17">
        <f t="shared" si="410"/>
        <v>0.36803592216863462</v>
      </c>
      <c r="M1687" s="17">
        <f t="shared" si="403"/>
        <v>5.9430418865602519E-4</v>
      </c>
      <c r="N1687" s="16">
        <f t="shared" si="405"/>
        <v>47741.857142857145</v>
      </c>
      <c r="O1687" s="16">
        <f t="shared" si="411"/>
        <v>50563.571428571428</v>
      </c>
      <c r="P1687" s="18">
        <f t="shared" si="412"/>
        <v>0.83243724307448896</v>
      </c>
      <c r="Q1687" s="16"/>
      <c r="R1687" s="16"/>
      <c r="S1687" s="16"/>
      <c r="T1687" s="16"/>
      <c r="U1687" s="16"/>
      <c r="V1687" s="16"/>
      <c r="W1687" s="16"/>
      <c r="X1687" s="13" t="s">
        <v>127</v>
      </c>
      <c r="Y1687" s="13"/>
      <c r="Z1687" s="12">
        <v>5.3475099999999998</v>
      </c>
      <c r="AA1687" s="17">
        <f t="shared" si="404"/>
        <v>-2.7324004634640131E-2</v>
      </c>
      <c r="AB1687" s="12">
        <f t="shared" si="406"/>
        <v>6.4256014285714276</v>
      </c>
      <c r="AC1687" s="12">
        <f t="shared" si="413"/>
        <v>2.6052271428571432</v>
      </c>
      <c r="AD1687" s="18">
        <f t="shared" si="414"/>
        <v>2.4664265632993883</v>
      </c>
      <c r="AE1687" s="13" t="s">
        <v>114</v>
      </c>
      <c r="AF1687" s="19">
        <f t="shared" si="415"/>
        <v>15650.25</v>
      </c>
      <c r="AG1687" s="20">
        <f t="shared" si="416"/>
        <v>0.98982444369898248</v>
      </c>
      <c r="AH1687" s="20">
        <f t="shared" si="417"/>
        <v>2.052607971117407</v>
      </c>
      <c r="AI1687" s="13" t="s">
        <v>51</v>
      </c>
      <c r="AJ1687" s="13" t="s">
        <v>113</v>
      </c>
      <c r="AK1687" s="13" t="s">
        <v>52</v>
      </c>
      <c r="AL1687" s="13" t="s">
        <v>115</v>
      </c>
      <c r="AM1687" s="13" t="s">
        <v>116</v>
      </c>
      <c r="AN1687" s="12">
        <v>5.3475099999999998</v>
      </c>
      <c r="AO1687" s="12">
        <v>0.22764999999999999</v>
      </c>
      <c r="AP1687" s="12">
        <v>4.0187600000000003</v>
      </c>
      <c r="AQ1687" s="12">
        <v>7.0866600000000002</v>
      </c>
      <c r="AR1687" s="12"/>
      <c r="AS1687" s="13" t="s">
        <v>54</v>
      </c>
    </row>
    <row r="1688" spans="1:45" ht="21" customHeight="1">
      <c r="A1688" s="15">
        <v>45441</v>
      </c>
      <c r="B1688" s="13" t="s">
        <v>112</v>
      </c>
      <c r="C1688" s="13" t="s">
        <v>113</v>
      </c>
      <c r="D1688" s="15">
        <v>45329</v>
      </c>
      <c r="E1688" s="13">
        <f t="shared" si="407"/>
        <v>112</v>
      </c>
      <c r="F1688" s="13" t="str">
        <f t="shared" si="402"/>
        <v>개봉후</v>
      </c>
      <c r="G1688" s="13" t="str">
        <f t="shared" si="408"/>
        <v>수</v>
      </c>
      <c r="H1688" s="13">
        <f t="shared" si="409"/>
        <v>0</v>
      </c>
      <c r="I1688" s="16">
        <v>42511</v>
      </c>
      <c r="J1688" s="16">
        <v>15624</v>
      </c>
      <c r="K1688" s="16">
        <v>26887</v>
      </c>
      <c r="L1688" s="17">
        <f t="shared" si="410"/>
        <v>0.36752840441297546</v>
      </c>
      <c r="M1688" s="17">
        <f t="shared" si="403"/>
        <v>9.978380176284718E-3</v>
      </c>
      <c r="N1688" s="16">
        <f t="shared" si="405"/>
        <v>47743.857142857145</v>
      </c>
      <c r="O1688" s="16">
        <f t="shared" si="411"/>
        <v>50483.964285714283</v>
      </c>
      <c r="P1688" s="18">
        <f t="shared" si="412"/>
        <v>0.84206936997674653</v>
      </c>
      <c r="Q1688" s="16"/>
      <c r="R1688" s="16"/>
      <c r="S1688" s="16"/>
      <c r="T1688" s="16"/>
      <c r="U1688" s="16"/>
      <c r="V1688" s="16"/>
      <c r="W1688" s="16"/>
      <c r="X1688" s="13" t="s">
        <v>127</v>
      </c>
      <c r="Y1688" s="13"/>
      <c r="Z1688" s="12">
        <v>4.6939799999999998</v>
      </c>
      <c r="AA1688" s="17">
        <f t="shared" si="404"/>
        <v>-0.12221202017387534</v>
      </c>
      <c r="AB1688" s="12">
        <f t="shared" si="406"/>
        <v>6.0559142857142865</v>
      </c>
      <c r="AC1688" s="12">
        <f t="shared" si="413"/>
        <v>2.7512435714285717</v>
      </c>
      <c r="AD1688" s="18">
        <f t="shared" si="414"/>
        <v>2.2011552697857932</v>
      </c>
      <c r="AE1688" s="13" t="s">
        <v>114</v>
      </c>
      <c r="AF1688" s="19">
        <f t="shared" si="415"/>
        <v>18682.75</v>
      </c>
      <c r="AG1688" s="20">
        <f t="shared" si="416"/>
        <v>0.83627945564758932</v>
      </c>
      <c r="AH1688" s="20">
        <f t="shared" si="417"/>
        <v>1.7061302927689062</v>
      </c>
      <c r="AI1688" s="13" t="s">
        <v>51</v>
      </c>
      <c r="AJ1688" s="13" t="s">
        <v>113</v>
      </c>
      <c r="AK1688" s="13" t="s">
        <v>52</v>
      </c>
      <c r="AL1688" s="13" t="s">
        <v>115</v>
      </c>
      <c r="AM1688" s="13" t="s">
        <v>116</v>
      </c>
      <c r="AN1688" s="12">
        <v>4.6939799999999998</v>
      </c>
      <c r="AO1688" s="12">
        <v>0.17035</v>
      </c>
      <c r="AP1688" s="12">
        <v>3.7462</v>
      </c>
      <c r="AQ1688" s="12">
        <v>6.6809099999999999</v>
      </c>
      <c r="AR1688" s="12"/>
      <c r="AS1688" s="13" t="s">
        <v>54</v>
      </c>
    </row>
    <row r="1689" spans="1:45" ht="21" customHeight="1">
      <c r="A1689" s="15">
        <v>45442</v>
      </c>
      <c r="B1689" s="13" t="s">
        <v>112</v>
      </c>
      <c r="C1689" s="13" t="s">
        <v>113</v>
      </c>
      <c r="D1689" s="15">
        <v>45329</v>
      </c>
      <c r="E1689" s="13">
        <f t="shared" si="407"/>
        <v>113</v>
      </c>
      <c r="F1689" s="13" t="str">
        <f t="shared" si="402"/>
        <v>개봉후</v>
      </c>
      <c r="G1689" s="13" t="str">
        <f t="shared" si="408"/>
        <v>목</v>
      </c>
      <c r="H1689" s="13">
        <f t="shared" si="409"/>
        <v>0</v>
      </c>
      <c r="I1689" s="16">
        <v>42196</v>
      </c>
      <c r="J1689" s="16">
        <v>15494</v>
      </c>
      <c r="K1689" s="16">
        <v>26702</v>
      </c>
      <c r="L1689" s="17">
        <f t="shared" si="410"/>
        <v>0.36719120295762631</v>
      </c>
      <c r="M1689" s="17">
        <f t="shared" si="403"/>
        <v>-7.4098468631648151E-3</v>
      </c>
      <c r="N1689" s="16">
        <f t="shared" si="405"/>
        <v>47574.428571428572</v>
      </c>
      <c r="O1689" s="16">
        <f t="shared" si="411"/>
        <v>50368.214285714283</v>
      </c>
      <c r="P1689" s="18">
        <f t="shared" si="412"/>
        <v>0.8377505654785119</v>
      </c>
      <c r="Q1689" s="16">
        <v>2</v>
      </c>
      <c r="R1689" s="16">
        <v>2</v>
      </c>
      <c r="S1689" s="16">
        <v>101</v>
      </c>
      <c r="T1689" s="16">
        <v>360000</v>
      </c>
      <c r="U1689" s="16">
        <v>60</v>
      </c>
      <c r="V1689" s="16">
        <v>350034</v>
      </c>
      <c r="W1689" s="16">
        <v>54</v>
      </c>
      <c r="X1689" s="13" t="s">
        <v>127</v>
      </c>
      <c r="Y1689" s="13" t="s">
        <v>123</v>
      </c>
      <c r="Z1689" s="12">
        <v>4.6165500000000002</v>
      </c>
      <c r="AA1689" s="17">
        <f t="shared" si="404"/>
        <v>-1.649559648741572E-2</v>
      </c>
      <c r="AB1689" s="12">
        <f t="shared" si="406"/>
        <v>5.780474285714285</v>
      </c>
      <c r="AC1689" s="12">
        <f t="shared" si="413"/>
        <v>2.846873214285714</v>
      </c>
      <c r="AD1689" s="18">
        <f t="shared" si="414"/>
        <v>2.030464249938372</v>
      </c>
      <c r="AE1689" s="13" t="s">
        <v>114</v>
      </c>
      <c r="AF1689" s="19">
        <f t="shared" si="415"/>
        <v>15778</v>
      </c>
      <c r="AG1689" s="20">
        <f t="shared" si="416"/>
        <v>0.98200025351755604</v>
      </c>
      <c r="AH1689" s="20">
        <f t="shared" si="417"/>
        <v>1.6216212147537807</v>
      </c>
      <c r="AI1689" s="13" t="s">
        <v>51</v>
      </c>
      <c r="AJ1689" s="13" t="s">
        <v>113</v>
      </c>
      <c r="AK1689" s="13" t="s">
        <v>52</v>
      </c>
      <c r="AL1689" s="13" t="s">
        <v>115</v>
      </c>
      <c r="AM1689" s="13" t="s">
        <v>116</v>
      </c>
      <c r="AN1689" s="12">
        <v>4.6165500000000002</v>
      </c>
      <c r="AO1689" s="12">
        <v>0.16259999999999999</v>
      </c>
      <c r="AP1689" s="12">
        <v>3.47519</v>
      </c>
      <c r="AQ1689" s="12">
        <v>6.2039200000000001</v>
      </c>
      <c r="AR1689" s="12"/>
      <c r="AS1689" s="13" t="s">
        <v>54</v>
      </c>
    </row>
    <row r="1690" spans="1:45" ht="21" customHeight="1">
      <c r="A1690" s="15">
        <v>45443</v>
      </c>
      <c r="B1690" s="13" t="s">
        <v>112</v>
      </c>
      <c r="C1690" s="13" t="s">
        <v>113</v>
      </c>
      <c r="D1690" s="15">
        <v>45329</v>
      </c>
      <c r="E1690" s="13">
        <f t="shared" si="407"/>
        <v>114</v>
      </c>
      <c r="F1690" s="13" t="str">
        <f t="shared" si="402"/>
        <v>개봉후</v>
      </c>
      <c r="G1690" s="13" t="str">
        <f t="shared" si="408"/>
        <v>금</v>
      </c>
      <c r="H1690" s="13">
        <f t="shared" si="409"/>
        <v>0</v>
      </c>
      <c r="I1690" s="16">
        <v>45703</v>
      </c>
      <c r="J1690" s="16">
        <v>18742</v>
      </c>
      <c r="K1690" s="16">
        <v>26960</v>
      </c>
      <c r="L1690" s="17">
        <f t="shared" si="410"/>
        <v>0.41008248911450013</v>
      </c>
      <c r="M1690" s="17">
        <f t="shared" si="403"/>
        <v>8.3112143331121491E-2</v>
      </c>
      <c r="N1690" s="16">
        <f t="shared" si="405"/>
        <v>47425.428571428572</v>
      </c>
      <c r="O1690" s="16">
        <f t="shared" si="411"/>
        <v>50301.464285714283</v>
      </c>
      <c r="P1690" s="18">
        <f t="shared" si="412"/>
        <v>0.90858190012929196</v>
      </c>
      <c r="Q1690" s="16"/>
      <c r="R1690" s="16"/>
      <c r="S1690" s="16"/>
      <c r="T1690" s="16"/>
      <c r="U1690" s="16"/>
      <c r="V1690" s="16"/>
      <c r="W1690" s="16"/>
      <c r="X1690" s="13" t="s">
        <v>127</v>
      </c>
      <c r="Y1690" s="13"/>
      <c r="Z1690" s="12">
        <v>4.2015099999999999</v>
      </c>
      <c r="AA1690" s="17">
        <f t="shared" si="404"/>
        <v>-8.9902632918521519E-2</v>
      </c>
      <c r="AB1690" s="12">
        <f t="shared" si="406"/>
        <v>5.6340157142857139</v>
      </c>
      <c r="AC1690" s="12">
        <f t="shared" si="413"/>
        <v>2.9758546428571426</v>
      </c>
      <c r="AD1690" s="18">
        <f t="shared" si="414"/>
        <v>1.8932429135303628</v>
      </c>
      <c r="AE1690" s="13" t="s">
        <v>114</v>
      </c>
      <c r="AF1690" s="19">
        <f t="shared" si="415"/>
        <v>20696.25</v>
      </c>
      <c r="AG1690" s="20">
        <f t="shared" si="416"/>
        <v>0.90557468140363595</v>
      </c>
      <c r="AH1690" s="20">
        <f t="shared" si="417"/>
        <v>1.411866675035611</v>
      </c>
      <c r="AI1690" s="13" t="s">
        <v>51</v>
      </c>
      <c r="AJ1690" s="13" t="s">
        <v>113</v>
      </c>
      <c r="AK1690" s="13" t="s">
        <v>52</v>
      </c>
      <c r="AL1690" s="13" t="s">
        <v>115</v>
      </c>
      <c r="AM1690" s="13" t="s">
        <v>116</v>
      </c>
      <c r="AN1690" s="12">
        <v>4.2015099999999999</v>
      </c>
      <c r="AO1690" s="12">
        <v>0.13783000000000001</v>
      </c>
      <c r="AP1690" s="12">
        <v>3.1716500000000001</v>
      </c>
      <c r="AQ1690" s="12">
        <v>6.5616599999999998</v>
      </c>
      <c r="AR1690" s="12"/>
      <c r="AS1690" s="13" t="s">
        <v>54</v>
      </c>
    </row>
    <row r="1691" spans="1:45" ht="21" customHeight="1">
      <c r="A1691" s="15">
        <v>45444</v>
      </c>
      <c r="B1691" s="13" t="s">
        <v>112</v>
      </c>
      <c r="C1691" s="13" t="s">
        <v>113</v>
      </c>
      <c r="D1691" s="15">
        <v>45329</v>
      </c>
      <c r="E1691" s="13">
        <f t="shared" si="407"/>
        <v>115</v>
      </c>
      <c r="F1691" s="13" t="str">
        <f t="shared" si="402"/>
        <v>개봉후</v>
      </c>
      <c r="G1691" s="13" t="str">
        <f t="shared" si="408"/>
        <v>토</v>
      </c>
      <c r="H1691" s="13">
        <f t="shared" si="409"/>
        <v>1</v>
      </c>
      <c r="I1691" s="16">
        <v>58415</v>
      </c>
      <c r="J1691" s="16">
        <v>33341</v>
      </c>
      <c r="K1691" s="16">
        <v>25074</v>
      </c>
      <c r="L1691" s="17">
        <f t="shared" si="410"/>
        <v>0.57076093469143196</v>
      </c>
      <c r="M1691" s="17">
        <f t="shared" si="403"/>
        <v>0.27814366671772084</v>
      </c>
      <c r="N1691" s="16">
        <f t="shared" si="405"/>
        <v>46922.428571428572</v>
      </c>
      <c r="O1691" s="16">
        <f t="shared" si="411"/>
        <v>50118.714285714283</v>
      </c>
      <c r="P1691" s="18">
        <f t="shared" si="412"/>
        <v>1.1655326923789517</v>
      </c>
      <c r="Q1691" s="16"/>
      <c r="R1691" s="16"/>
      <c r="S1691" s="16"/>
      <c r="T1691" s="16"/>
      <c r="U1691" s="16"/>
      <c r="V1691" s="16"/>
      <c r="W1691" s="16"/>
      <c r="X1691" s="13" t="s">
        <v>128</v>
      </c>
      <c r="Y1691" s="13"/>
      <c r="Z1691" s="12">
        <v>4.7992900000000001</v>
      </c>
      <c r="AA1691" s="17">
        <f t="shared" si="404"/>
        <v>0.14227741930877236</v>
      </c>
      <c r="AB1691" s="12">
        <f t="shared" si="406"/>
        <v>5.3517171428571428</v>
      </c>
      <c r="AC1691" s="12">
        <f t="shared" si="413"/>
        <v>3.079338214285714</v>
      </c>
      <c r="AD1691" s="18">
        <f t="shared" si="414"/>
        <v>1.7379439251035735</v>
      </c>
      <c r="AE1691" s="13" t="s">
        <v>114</v>
      </c>
      <c r="AF1691" s="19">
        <f t="shared" si="415"/>
        <v>42313.25</v>
      </c>
      <c r="AG1691" s="20">
        <f t="shared" si="416"/>
        <v>0.78795649117002353</v>
      </c>
      <c r="AH1691" s="20">
        <f t="shared" si="417"/>
        <v>1.558545916695691</v>
      </c>
      <c r="AI1691" s="13" t="s">
        <v>51</v>
      </c>
      <c r="AJ1691" s="13" t="s">
        <v>113</v>
      </c>
      <c r="AK1691" s="13" t="s">
        <v>52</v>
      </c>
      <c r="AL1691" s="13" t="s">
        <v>115</v>
      </c>
      <c r="AM1691" s="13" t="s">
        <v>116</v>
      </c>
      <c r="AN1691" s="12">
        <v>4.7992900000000001</v>
      </c>
      <c r="AO1691" s="12">
        <v>0.20441999999999999</v>
      </c>
      <c r="AP1691" s="12">
        <v>3.2289500000000002</v>
      </c>
      <c r="AQ1691" s="12">
        <v>8.2884200000000003</v>
      </c>
      <c r="AR1691" s="12"/>
      <c r="AS1691" s="13" t="s">
        <v>54</v>
      </c>
    </row>
    <row r="1692" spans="1:45" ht="21" customHeight="1">
      <c r="A1692" s="15">
        <v>45445</v>
      </c>
      <c r="B1692" s="13" t="s">
        <v>112</v>
      </c>
      <c r="C1692" s="13" t="s">
        <v>113</v>
      </c>
      <c r="D1692" s="15">
        <v>45329</v>
      </c>
      <c r="E1692" s="13">
        <f t="shared" si="407"/>
        <v>116</v>
      </c>
      <c r="F1692" s="13" t="str">
        <f t="shared" si="402"/>
        <v>개봉후</v>
      </c>
      <c r="G1692" s="13" t="str">
        <f t="shared" si="408"/>
        <v>일</v>
      </c>
      <c r="H1692" s="13">
        <f t="shared" si="409"/>
        <v>1</v>
      </c>
      <c r="I1692" s="16">
        <v>56679</v>
      </c>
      <c r="J1692" s="16">
        <v>31938</v>
      </c>
      <c r="K1692" s="16">
        <v>24742</v>
      </c>
      <c r="L1692" s="17">
        <f t="shared" si="410"/>
        <v>0.56348912295559206</v>
      </c>
      <c r="M1692" s="17">
        <f t="shared" si="403"/>
        <v>-2.9718394248052671E-2</v>
      </c>
      <c r="N1692" s="16">
        <f t="shared" si="405"/>
        <v>47094.428571428572</v>
      </c>
      <c r="O1692" s="16">
        <f t="shared" si="411"/>
        <v>49232.821428571428</v>
      </c>
      <c r="P1692" s="18">
        <f t="shared" si="412"/>
        <v>1.1512441975772549</v>
      </c>
      <c r="Q1692" s="16">
        <v>1</v>
      </c>
      <c r="R1692" s="16">
        <v>2</v>
      </c>
      <c r="S1692" s="16">
        <v>398</v>
      </c>
      <c r="T1692" s="16">
        <v>4000</v>
      </c>
      <c r="U1692" s="16">
        <v>2</v>
      </c>
      <c r="V1692" s="16">
        <v>350036</v>
      </c>
      <c r="W1692" s="16">
        <v>121</v>
      </c>
      <c r="X1692" s="13" t="s">
        <v>128</v>
      </c>
      <c r="Y1692" s="13" t="s">
        <v>123</v>
      </c>
      <c r="Z1692" s="12">
        <v>4.6273900000000001</v>
      </c>
      <c r="AA1692" s="17">
        <f t="shared" si="404"/>
        <v>-3.5817798049294747E-2</v>
      </c>
      <c r="AB1692" s="12">
        <f t="shared" si="406"/>
        <v>4.8262799999999997</v>
      </c>
      <c r="AC1692" s="12">
        <f t="shared" si="413"/>
        <v>3.1934964285714282</v>
      </c>
      <c r="AD1692" s="18">
        <f t="shared" si="414"/>
        <v>1.5112839822898996</v>
      </c>
      <c r="AE1692" s="13" t="s">
        <v>114</v>
      </c>
      <c r="AF1692" s="19">
        <f t="shared" si="415"/>
        <v>38291.5</v>
      </c>
      <c r="AG1692" s="20">
        <f t="shared" si="416"/>
        <v>0.83407544755363461</v>
      </c>
      <c r="AH1692" s="20">
        <f t="shared" si="417"/>
        <v>1.449004282140377</v>
      </c>
      <c r="AI1692" s="13" t="s">
        <v>51</v>
      </c>
      <c r="AJ1692" s="13" t="s">
        <v>113</v>
      </c>
      <c r="AK1692" s="13" t="s">
        <v>52</v>
      </c>
      <c r="AL1692" s="13" t="s">
        <v>115</v>
      </c>
      <c r="AM1692" s="13" t="s">
        <v>116</v>
      </c>
      <c r="AN1692" s="12">
        <v>4.6273900000000001</v>
      </c>
      <c r="AO1692" s="12">
        <v>0.20752000000000001</v>
      </c>
      <c r="AP1692" s="12">
        <v>3.4891200000000002</v>
      </c>
      <c r="AQ1692" s="12">
        <v>8.9496900000000004</v>
      </c>
      <c r="AR1692" s="12"/>
      <c r="AS1692" s="13" t="s">
        <v>54</v>
      </c>
    </row>
    <row r="1693" spans="1:45" ht="21" customHeight="1">
      <c r="A1693" s="15">
        <v>45446</v>
      </c>
      <c r="B1693" s="13" t="s">
        <v>112</v>
      </c>
      <c r="C1693" s="13" t="s">
        <v>113</v>
      </c>
      <c r="D1693" s="15">
        <v>45329</v>
      </c>
      <c r="E1693" s="13">
        <f t="shared" si="407"/>
        <v>117</v>
      </c>
      <c r="F1693" s="13" t="str">
        <f t="shared" ref="F1693:F1756" si="418">IF(E1693&lt;0,"개봉전",IF(E1693=0,"개봉일","개봉후"))</f>
        <v>개봉후</v>
      </c>
      <c r="G1693" s="13" t="str">
        <f t="shared" si="408"/>
        <v>월</v>
      </c>
      <c r="H1693" s="13">
        <f t="shared" si="409"/>
        <v>0</v>
      </c>
      <c r="I1693" s="16">
        <v>41335</v>
      </c>
      <c r="J1693" s="16">
        <v>13514</v>
      </c>
      <c r="K1693" s="16">
        <v>27822</v>
      </c>
      <c r="L1693" s="17">
        <f t="shared" si="410"/>
        <v>0.3269384299020201</v>
      </c>
      <c r="M1693" s="17">
        <f t="shared" si="403"/>
        <v>-0.27071754970976902</v>
      </c>
      <c r="N1693" s="16">
        <f t="shared" si="405"/>
        <v>46990</v>
      </c>
      <c r="O1693" s="16">
        <f t="shared" si="411"/>
        <v>48645.928571428572</v>
      </c>
      <c r="P1693" s="18">
        <f t="shared" si="412"/>
        <v>0.8497113985460536</v>
      </c>
      <c r="Q1693" s="16">
        <v>2</v>
      </c>
      <c r="R1693" s="16">
        <v>3</v>
      </c>
      <c r="S1693" s="16">
        <v>515</v>
      </c>
      <c r="T1693" s="16">
        <v>593000</v>
      </c>
      <c r="U1693" s="16">
        <v>121</v>
      </c>
      <c r="V1693" s="16">
        <v>350157</v>
      </c>
      <c r="W1693" s="16">
        <v>32</v>
      </c>
      <c r="X1693" s="13" t="s">
        <v>128</v>
      </c>
      <c r="Y1693" s="13" t="s">
        <v>123</v>
      </c>
      <c r="Z1693" s="12">
        <v>2.4592700000000001</v>
      </c>
      <c r="AA1693" s="17">
        <f t="shared" si="404"/>
        <v>-0.46854058119155728</v>
      </c>
      <c r="AB1693" s="12">
        <f t="shared" si="406"/>
        <v>4.3922142857142852</v>
      </c>
      <c r="AC1693" s="12">
        <f t="shared" si="413"/>
        <v>3.2830975000000002</v>
      </c>
      <c r="AD1693" s="18">
        <f t="shared" si="414"/>
        <v>1.3378263319058556</v>
      </c>
      <c r="AE1693" s="13" t="s">
        <v>114</v>
      </c>
      <c r="AF1693" s="19">
        <f t="shared" si="415"/>
        <v>20716.25</v>
      </c>
      <c r="AG1693" s="20">
        <f t="shared" si="416"/>
        <v>0.65233814034876003</v>
      </c>
      <c r="AH1693" s="20">
        <f t="shared" si="417"/>
        <v>0.74907004741711136</v>
      </c>
      <c r="AI1693" s="13" t="s">
        <v>51</v>
      </c>
      <c r="AJ1693" s="13" t="s">
        <v>113</v>
      </c>
      <c r="AK1693" s="13" t="s">
        <v>52</v>
      </c>
      <c r="AL1693" s="13" t="s">
        <v>115</v>
      </c>
      <c r="AM1693" s="13" t="s">
        <v>116</v>
      </c>
      <c r="AN1693" s="12">
        <v>2.4592700000000001</v>
      </c>
      <c r="AO1693" s="12">
        <v>8.6720000000000005E-2</v>
      </c>
      <c r="AP1693" s="12">
        <v>4.4508400000000004</v>
      </c>
      <c r="AQ1693" s="12">
        <v>8.4324399999999997</v>
      </c>
      <c r="AR1693" s="12"/>
      <c r="AS1693" s="13" t="s">
        <v>54</v>
      </c>
    </row>
    <row r="1694" spans="1:45" ht="21" customHeight="1">
      <c r="A1694" s="15">
        <v>45447</v>
      </c>
      <c r="B1694" s="13" t="s">
        <v>112</v>
      </c>
      <c r="C1694" s="13" t="s">
        <v>113</v>
      </c>
      <c r="D1694" s="15">
        <v>45329</v>
      </c>
      <c r="E1694" s="13">
        <f t="shared" si="407"/>
        <v>118</v>
      </c>
      <c r="F1694" s="13" t="str">
        <f t="shared" si="418"/>
        <v>개봉후</v>
      </c>
      <c r="G1694" s="13" t="str">
        <f t="shared" si="408"/>
        <v>화</v>
      </c>
      <c r="H1694" s="13">
        <f t="shared" si="409"/>
        <v>0</v>
      </c>
      <c r="I1694" s="16">
        <v>41216</v>
      </c>
      <c r="J1694" s="16">
        <v>13458</v>
      </c>
      <c r="K1694" s="16">
        <v>27758</v>
      </c>
      <c r="L1694" s="17">
        <f t="shared" si="410"/>
        <v>0.32652368012422361</v>
      </c>
      <c r="M1694" s="17">
        <f t="shared" si="403"/>
        <v>-2.8789161727349466E-3</v>
      </c>
      <c r="N1694" s="16">
        <f t="shared" si="405"/>
        <v>46865</v>
      </c>
      <c r="O1694" s="16">
        <f t="shared" si="411"/>
        <v>47986.178571428572</v>
      </c>
      <c r="P1694" s="18">
        <f t="shared" si="412"/>
        <v>0.8589139878819273</v>
      </c>
      <c r="Q1694" s="16">
        <v>2</v>
      </c>
      <c r="R1694" s="16">
        <v>4</v>
      </c>
      <c r="S1694" s="16">
        <v>656</v>
      </c>
      <c r="T1694" s="16">
        <v>2004000</v>
      </c>
      <c r="U1694" s="16">
        <v>252</v>
      </c>
      <c r="V1694" s="16">
        <v>350409</v>
      </c>
      <c r="W1694" s="16">
        <v>26</v>
      </c>
      <c r="X1694" s="13" t="s">
        <v>128</v>
      </c>
      <c r="Y1694" s="13" t="s">
        <v>123</v>
      </c>
      <c r="Z1694" s="12">
        <v>2.2455500000000002</v>
      </c>
      <c r="AA1694" s="17">
        <f t="shared" si="404"/>
        <v>-8.6903837317577892E-2</v>
      </c>
      <c r="AB1694" s="12">
        <f t="shared" si="406"/>
        <v>3.9490771428571425</v>
      </c>
      <c r="AC1694" s="12">
        <f t="shared" si="413"/>
        <v>3.3301657142857146</v>
      </c>
      <c r="AD1694" s="18">
        <f t="shared" si="414"/>
        <v>1.1858500392086877</v>
      </c>
      <c r="AE1694" s="13" t="s">
        <v>114</v>
      </c>
      <c r="AF1694" s="19">
        <f t="shared" si="415"/>
        <v>15299.5</v>
      </c>
      <c r="AG1694" s="20">
        <f t="shared" si="416"/>
        <v>0.87963658943102718</v>
      </c>
      <c r="AH1694" s="20">
        <f t="shared" si="417"/>
        <v>0.67430578315279033</v>
      </c>
      <c r="AI1694" s="13" t="s">
        <v>51</v>
      </c>
      <c r="AJ1694" s="13" t="s">
        <v>113</v>
      </c>
      <c r="AK1694" s="13" t="s">
        <v>52</v>
      </c>
      <c r="AL1694" s="13" t="s">
        <v>115</v>
      </c>
      <c r="AM1694" s="13" t="s">
        <v>116</v>
      </c>
      <c r="AN1694" s="12">
        <v>2.2455500000000002</v>
      </c>
      <c r="AO1694" s="12">
        <v>8.6720000000000005E-2</v>
      </c>
      <c r="AP1694" s="12">
        <v>4.2309299999999999</v>
      </c>
      <c r="AQ1694" s="12">
        <v>8.04373</v>
      </c>
      <c r="AR1694" s="12"/>
      <c r="AS1694" s="13" t="s">
        <v>54</v>
      </c>
    </row>
    <row r="1695" spans="1:45" ht="21" customHeight="1">
      <c r="A1695" s="15">
        <v>45448</v>
      </c>
      <c r="B1695" s="13" t="s">
        <v>112</v>
      </c>
      <c r="C1695" s="13" t="s">
        <v>113</v>
      </c>
      <c r="D1695" s="15">
        <v>45329</v>
      </c>
      <c r="E1695" s="13">
        <f t="shared" si="407"/>
        <v>119</v>
      </c>
      <c r="F1695" s="13" t="str">
        <f t="shared" si="418"/>
        <v>개봉후</v>
      </c>
      <c r="G1695" s="13" t="str">
        <f t="shared" si="408"/>
        <v>수</v>
      </c>
      <c r="H1695" s="13">
        <f t="shared" si="409"/>
        <v>0</v>
      </c>
      <c r="I1695" s="16">
        <v>44776</v>
      </c>
      <c r="J1695" s="16">
        <v>16506</v>
      </c>
      <c r="K1695" s="16">
        <v>28270</v>
      </c>
      <c r="L1695" s="17">
        <f t="shared" si="410"/>
        <v>0.3686349830266214</v>
      </c>
      <c r="M1695" s="17">
        <f t="shared" si="403"/>
        <v>8.6374223602484479E-2</v>
      </c>
      <c r="N1695" s="16">
        <f t="shared" si="405"/>
        <v>47188.571428571428</v>
      </c>
      <c r="O1695" s="16">
        <f t="shared" si="411"/>
        <v>48029.428571428572</v>
      </c>
      <c r="P1695" s="18">
        <f t="shared" si="412"/>
        <v>0.93226176808266359</v>
      </c>
      <c r="Q1695" s="16">
        <v>1</v>
      </c>
      <c r="R1695" s="16">
        <v>2</v>
      </c>
      <c r="S1695" s="16">
        <v>398</v>
      </c>
      <c r="T1695" s="16">
        <v>4000</v>
      </c>
      <c r="U1695" s="16">
        <v>2</v>
      </c>
      <c r="V1695" s="16">
        <v>350411</v>
      </c>
      <c r="W1695" s="16">
        <v>107</v>
      </c>
      <c r="X1695" s="13" t="s">
        <v>128</v>
      </c>
      <c r="Y1695" s="13" t="s">
        <v>123</v>
      </c>
      <c r="Z1695" s="12">
        <v>2.4840399999999998</v>
      </c>
      <c r="AA1695" s="17">
        <f t="shared" si="404"/>
        <v>0.10620560664425183</v>
      </c>
      <c r="AB1695" s="12">
        <f t="shared" si="406"/>
        <v>3.6333714285714289</v>
      </c>
      <c r="AC1695" s="12">
        <f t="shared" si="413"/>
        <v>3.3746896428571427</v>
      </c>
      <c r="AD1695" s="18">
        <f t="shared" si="414"/>
        <v>1.0766535039042215</v>
      </c>
      <c r="AE1695" s="13" t="s">
        <v>114</v>
      </c>
      <c r="AF1695" s="19">
        <f t="shared" si="415"/>
        <v>17436.75</v>
      </c>
      <c r="AG1695" s="20">
        <f t="shared" si="416"/>
        <v>0.94662136005849717</v>
      </c>
      <c r="AH1695" s="20">
        <f t="shared" si="417"/>
        <v>0.73607954001272713</v>
      </c>
      <c r="AI1695" s="13" t="s">
        <v>51</v>
      </c>
      <c r="AJ1695" s="13" t="s">
        <v>113</v>
      </c>
      <c r="AK1695" s="13" t="s">
        <v>52</v>
      </c>
      <c r="AL1695" s="13" t="s">
        <v>115</v>
      </c>
      <c r="AM1695" s="13" t="s">
        <v>116</v>
      </c>
      <c r="AN1695" s="12">
        <v>2.4840399999999998</v>
      </c>
      <c r="AO1695" s="12">
        <v>8.0530000000000004E-2</v>
      </c>
      <c r="AP1695" s="12">
        <v>4.2835900000000002</v>
      </c>
      <c r="AQ1695" s="12">
        <v>8.9868600000000001</v>
      </c>
      <c r="AR1695" s="12"/>
      <c r="AS1695" s="13" t="s">
        <v>54</v>
      </c>
    </row>
    <row r="1696" spans="1:45" ht="21" customHeight="1">
      <c r="A1696" s="15">
        <v>45449</v>
      </c>
      <c r="B1696" s="13" t="s">
        <v>112</v>
      </c>
      <c r="C1696" s="13" t="s">
        <v>113</v>
      </c>
      <c r="D1696" s="15">
        <v>45329</v>
      </c>
      <c r="E1696" s="13">
        <f t="shared" si="407"/>
        <v>120</v>
      </c>
      <c r="F1696" s="13" t="str">
        <f t="shared" si="418"/>
        <v>개봉후</v>
      </c>
      <c r="G1696" s="13" t="str">
        <f t="shared" si="408"/>
        <v>목</v>
      </c>
      <c r="H1696" s="13">
        <f t="shared" si="409"/>
        <v>0</v>
      </c>
      <c r="I1696" s="16">
        <v>64040</v>
      </c>
      <c r="J1696" s="16">
        <v>39252</v>
      </c>
      <c r="K1696" s="16">
        <v>24787</v>
      </c>
      <c r="L1696" s="17">
        <f t="shared" si="410"/>
        <v>0.61292941911305432</v>
      </c>
      <c r="M1696" s="17">
        <f t="shared" si="403"/>
        <v>0.43023048061461489</v>
      </c>
      <c r="N1696" s="16">
        <f t="shared" si="405"/>
        <v>50309.142857142855</v>
      </c>
      <c r="O1696" s="16">
        <f t="shared" si="411"/>
        <v>48159.428571428572</v>
      </c>
      <c r="P1696" s="18">
        <f t="shared" si="412"/>
        <v>1.3297499970336619</v>
      </c>
      <c r="Q1696" s="16">
        <v>1</v>
      </c>
      <c r="R1696" s="16">
        <v>2</v>
      </c>
      <c r="S1696" s="16">
        <v>398</v>
      </c>
      <c r="T1696" s="16">
        <v>22000</v>
      </c>
      <c r="U1696" s="16">
        <v>11</v>
      </c>
      <c r="V1696" s="16">
        <v>350422</v>
      </c>
      <c r="W1696" s="16">
        <v>99</v>
      </c>
      <c r="X1696" s="13" t="s">
        <v>128</v>
      </c>
      <c r="Y1696" s="13" t="s">
        <v>123</v>
      </c>
      <c r="Z1696" s="12">
        <v>2.9780700000000002</v>
      </c>
      <c r="AA1696" s="17">
        <f t="shared" si="404"/>
        <v>0.19888166052076484</v>
      </c>
      <c r="AB1696" s="12">
        <f t="shared" si="406"/>
        <v>3.3993028571428572</v>
      </c>
      <c r="AC1696" s="12">
        <f t="shared" si="413"/>
        <v>3.4259610714285711</v>
      </c>
      <c r="AD1696" s="18">
        <f t="shared" si="414"/>
        <v>0.9922187632229581</v>
      </c>
      <c r="AE1696" s="13" t="s">
        <v>114</v>
      </c>
      <c r="AF1696" s="19">
        <f t="shared" si="415"/>
        <v>15505.75</v>
      </c>
      <c r="AG1696" s="20">
        <f t="shared" si="416"/>
        <v>2.5314480112216438</v>
      </c>
      <c r="AH1696" s="20">
        <f t="shared" si="417"/>
        <v>0.86926556896286988</v>
      </c>
      <c r="AI1696" s="13" t="s">
        <v>51</v>
      </c>
      <c r="AJ1696" s="13" t="s">
        <v>113</v>
      </c>
      <c r="AK1696" s="13" t="s">
        <v>52</v>
      </c>
      <c r="AL1696" s="13" t="s">
        <v>115</v>
      </c>
      <c r="AM1696" s="13" t="s">
        <v>116</v>
      </c>
      <c r="AN1696" s="12">
        <v>2.9780700000000002</v>
      </c>
      <c r="AO1696" s="12">
        <v>0.15795999999999999</v>
      </c>
      <c r="AP1696" s="12">
        <v>4.0110200000000003</v>
      </c>
      <c r="AQ1696" s="12">
        <v>10.58972</v>
      </c>
      <c r="AR1696" s="12"/>
      <c r="AS1696" s="13" t="s">
        <v>54</v>
      </c>
    </row>
    <row r="1697" spans="1:45" ht="21" customHeight="1">
      <c r="A1697" s="15">
        <v>45450</v>
      </c>
      <c r="B1697" s="13" t="s">
        <v>112</v>
      </c>
      <c r="C1697" s="13" t="s">
        <v>113</v>
      </c>
      <c r="D1697" s="15">
        <v>45329</v>
      </c>
      <c r="E1697" s="13">
        <f t="shared" si="407"/>
        <v>121</v>
      </c>
      <c r="F1697" s="13" t="str">
        <f t="shared" si="418"/>
        <v>개봉후</v>
      </c>
      <c r="G1697" s="13" t="str">
        <f t="shared" si="408"/>
        <v>금</v>
      </c>
      <c r="H1697" s="13">
        <f t="shared" si="409"/>
        <v>0</v>
      </c>
      <c r="I1697" s="16">
        <v>65488</v>
      </c>
      <c r="J1697" s="16">
        <v>37891</v>
      </c>
      <c r="K1697" s="16">
        <v>27598</v>
      </c>
      <c r="L1697" s="17">
        <f t="shared" si="410"/>
        <v>0.57859455167358909</v>
      </c>
      <c r="M1697" s="17">
        <f t="shared" si="403"/>
        <v>2.261086820737046E-2</v>
      </c>
      <c r="N1697" s="16">
        <f t="shared" si="405"/>
        <v>53135.571428571428</v>
      </c>
      <c r="O1697" s="16">
        <f t="shared" si="411"/>
        <v>48924.214285714283</v>
      </c>
      <c r="P1697" s="18">
        <f t="shared" si="412"/>
        <v>1.338560076152767</v>
      </c>
      <c r="Q1697" s="16">
        <v>1</v>
      </c>
      <c r="R1697" s="16">
        <v>2</v>
      </c>
      <c r="S1697" s="16">
        <v>398</v>
      </c>
      <c r="T1697" s="16">
        <v>4000</v>
      </c>
      <c r="U1697" s="16">
        <v>2</v>
      </c>
      <c r="V1697" s="16">
        <v>350424</v>
      </c>
      <c r="W1697" s="16">
        <v>121</v>
      </c>
      <c r="X1697" s="13" t="s">
        <v>128</v>
      </c>
      <c r="Y1697" s="13" t="s">
        <v>123</v>
      </c>
      <c r="Z1697" s="12">
        <v>2.4933399999999999</v>
      </c>
      <c r="AA1697" s="17">
        <f t="shared" si="404"/>
        <v>-0.16276648970642071</v>
      </c>
      <c r="AB1697" s="12">
        <f t="shared" si="406"/>
        <v>3.1552785714285712</v>
      </c>
      <c r="AC1697" s="12">
        <f t="shared" si="413"/>
        <v>3.5004628571428569</v>
      </c>
      <c r="AD1697" s="18">
        <f t="shared" si="414"/>
        <v>0.90138895917437856</v>
      </c>
      <c r="AE1697" s="13" t="s">
        <v>114</v>
      </c>
      <c r="AF1697" s="19">
        <f t="shared" si="415"/>
        <v>19485.25</v>
      </c>
      <c r="AG1697" s="20">
        <f t="shared" si="416"/>
        <v>1.9445991198470638</v>
      </c>
      <c r="AH1697" s="20">
        <f t="shared" si="417"/>
        <v>0.71228866060161844</v>
      </c>
      <c r="AI1697" s="13" t="s">
        <v>51</v>
      </c>
      <c r="AJ1697" s="13" t="s">
        <v>113</v>
      </c>
      <c r="AK1697" s="13" t="s">
        <v>52</v>
      </c>
      <c r="AL1697" s="13" t="s">
        <v>115</v>
      </c>
      <c r="AM1697" s="13" t="s">
        <v>116</v>
      </c>
      <c r="AN1697" s="12">
        <v>2.4933399999999999</v>
      </c>
      <c r="AO1697" s="12">
        <v>9.2910000000000006E-2</v>
      </c>
      <c r="AP1697" s="12">
        <v>3.9583699999999999</v>
      </c>
      <c r="AQ1697" s="12">
        <v>9.0457099999999997</v>
      </c>
      <c r="AR1697" s="12"/>
      <c r="AS1697" s="13" t="s">
        <v>54</v>
      </c>
    </row>
    <row r="1698" spans="1:45" ht="21" customHeight="1">
      <c r="A1698" s="15">
        <v>45451</v>
      </c>
      <c r="B1698" s="13" t="s">
        <v>112</v>
      </c>
      <c r="C1698" s="13" t="s">
        <v>113</v>
      </c>
      <c r="D1698" s="15">
        <v>45329</v>
      </c>
      <c r="E1698" s="13">
        <f t="shared" si="407"/>
        <v>122</v>
      </c>
      <c r="F1698" s="13" t="str">
        <f t="shared" si="418"/>
        <v>개봉후</v>
      </c>
      <c r="G1698" s="13" t="str">
        <f t="shared" si="408"/>
        <v>토</v>
      </c>
      <c r="H1698" s="13">
        <f t="shared" si="409"/>
        <v>1</v>
      </c>
      <c r="I1698" s="16">
        <v>60165</v>
      </c>
      <c r="J1698" s="16">
        <v>37611</v>
      </c>
      <c r="K1698" s="16">
        <v>22554</v>
      </c>
      <c r="L1698" s="17">
        <f t="shared" si="410"/>
        <v>0.625130890052356</v>
      </c>
      <c r="M1698" s="17">
        <f t="shared" si="403"/>
        <v>-8.1282066943562215E-2</v>
      </c>
      <c r="N1698" s="16">
        <f t="shared" si="405"/>
        <v>53385.571428571428</v>
      </c>
      <c r="O1698" s="16">
        <f t="shared" si="411"/>
        <v>49574.714285714283</v>
      </c>
      <c r="P1698" s="18">
        <f t="shared" si="412"/>
        <v>1.2136227281765186</v>
      </c>
      <c r="Q1698" s="16">
        <v>1</v>
      </c>
      <c r="R1698" s="16">
        <v>2</v>
      </c>
      <c r="S1698" s="16">
        <v>398</v>
      </c>
      <c r="T1698" s="16">
        <v>4000</v>
      </c>
      <c r="U1698" s="16">
        <v>2</v>
      </c>
      <c r="V1698" s="16">
        <v>350426</v>
      </c>
      <c r="W1698" s="16">
        <v>128</v>
      </c>
      <c r="X1698" s="13" t="s">
        <v>128</v>
      </c>
      <c r="Y1698" s="13" t="s">
        <v>123</v>
      </c>
      <c r="Z1698" s="12">
        <v>3.7585899999999999</v>
      </c>
      <c r="AA1698" s="17">
        <f t="shared" si="404"/>
        <v>0.50745185173301688</v>
      </c>
      <c r="AB1698" s="12">
        <f t="shared" si="406"/>
        <v>3.0066071428571428</v>
      </c>
      <c r="AC1698" s="12">
        <f t="shared" si="413"/>
        <v>3.555440357142857</v>
      </c>
      <c r="AD1698" s="18">
        <f t="shared" si="414"/>
        <v>0.84563565714634703</v>
      </c>
      <c r="AE1698" s="13" t="s">
        <v>114</v>
      </c>
      <c r="AF1698" s="19">
        <f t="shared" si="415"/>
        <v>35965</v>
      </c>
      <c r="AG1698" s="20">
        <f t="shared" si="416"/>
        <v>1.0457667176421521</v>
      </c>
      <c r="AH1698" s="20">
        <f t="shared" si="417"/>
        <v>1.0571376882891641</v>
      </c>
      <c r="AI1698" s="13" t="s">
        <v>51</v>
      </c>
      <c r="AJ1698" s="13" t="s">
        <v>113</v>
      </c>
      <c r="AK1698" s="13" t="s">
        <v>52</v>
      </c>
      <c r="AL1698" s="13" t="s">
        <v>115</v>
      </c>
      <c r="AM1698" s="13" t="s">
        <v>116</v>
      </c>
      <c r="AN1698" s="12">
        <v>3.7585899999999999</v>
      </c>
      <c r="AO1698" s="12">
        <v>0.13783000000000001</v>
      </c>
      <c r="AP1698" s="12">
        <v>3.5123500000000001</v>
      </c>
      <c r="AQ1698" s="12">
        <v>7.3793499999999996</v>
      </c>
      <c r="AR1698" s="12"/>
      <c r="AS1698" s="13" t="s">
        <v>54</v>
      </c>
    </row>
    <row r="1699" spans="1:45" ht="21" customHeight="1">
      <c r="A1699" s="15">
        <v>45452</v>
      </c>
      <c r="B1699" s="13" t="s">
        <v>112</v>
      </c>
      <c r="C1699" s="13" t="s">
        <v>113</v>
      </c>
      <c r="D1699" s="15">
        <v>45329</v>
      </c>
      <c r="E1699" s="13">
        <f t="shared" si="407"/>
        <v>123</v>
      </c>
      <c r="F1699" s="13" t="str">
        <f t="shared" si="418"/>
        <v>개봉후</v>
      </c>
      <c r="G1699" s="13" t="str">
        <f t="shared" si="408"/>
        <v>일</v>
      </c>
      <c r="H1699" s="13">
        <f t="shared" si="409"/>
        <v>1</v>
      </c>
      <c r="I1699" s="16">
        <v>57078</v>
      </c>
      <c r="J1699" s="16">
        <v>33072</v>
      </c>
      <c r="K1699" s="16">
        <v>24006</v>
      </c>
      <c r="L1699" s="17">
        <f t="shared" si="410"/>
        <v>0.57941763902028798</v>
      </c>
      <c r="M1699" s="17">
        <f t="shared" si="403"/>
        <v>-5.1308900523560186E-2</v>
      </c>
      <c r="N1699" s="16">
        <f t="shared" si="405"/>
        <v>53442.571428571428</v>
      </c>
      <c r="O1699" s="16">
        <f t="shared" si="411"/>
        <v>49645.964285714283</v>
      </c>
      <c r="P1699" s="18">
        <f t="shared" si="412"/>
        <v>1.1497007021862662</v>
      </c>
      <c r="Q1699" s="16">
        <v>1</v>
      </c>
      <c r="R1699" s="16">
        <v>2</v>
      </c>
      <c r="S1699" s="16">
        <v>398</v>
      </c>
      <c r="T1699" s="16">
        <v>6000</v>
      </c>
      <c r="U1699" s="16">
        <v>3</v>
      </c>
      <c r="V1699" s="16">
        <v>350429</v>
      </c>
      <c r="W1699" s="16">
        <v>105</v>
      </c>
      <c r="X1699" s="13" t="s">
        <v>128</v>
      </c>
      <c r="Y1699" s="13" t="s">
        <v>123</v>
      </c>
      <c r="Z1699" s="12">
        <v>2.9610300000000001</v>
      </c>
      <c r="AA1699" s="17">
        <f t="shared" si="404"/>
        <v>-0.21219659499972066</v>
      </c>
      <c r="AB1699" s="12">
        <f t="shared" si="406"/>
        <v>2.7685557142857147</v>
      </c>
      <c r="AC1699" s="12">
        <f t="shared" si="413"/>
        <v>3.6412249999999999</v>
      </c>
      <c r="AD1699" s="18">
        <f t="shared" si="414"/>
        <v>0.76033634677497675</v>
      </c>
      <c r="AE1699" s="13" t="s">
        <v>114</v>
      </c>
      <c r="AF1699" s="19">
        <f t="shared" si="415"/>
        <v>33096</v>
      </c>
      <c r="AG1699" s="20">
        <f t="shared" si="416"/>
        <v>0.99927483683828866</v>
      </c>
      <c r="AH1699" s="20">
        <f t="shared" si="417"/>
        <v>0.81319610845251256</v>
      </c>
      <c r="AI1699" s="13" t="s">
        <v>51</v>
      </c>
      <c r="AJ1699" s="13" t="s">
        <v>113</v>
      </c>
      <c r="AK1699" s="13" t="s">
        <v>52</v>
      </c>
      <c r="AL1699" s="13" t="s">
        <v>115</v>
      </c>
      <c r="AM1699" s="13" t="s">
        <v>116</v>
      </c>
      <c r="AN1699" s="12">
        <v>2.9610300000000001</v>
      </c>
      <c r="AO1699" s="12">
        <v>0.12234</v>
      </c>
      <c r="AP1699" s="12">
        <v>3.4612500000000002</v>
      </c>
      <c r="AQ1699" s="12">
        <v>7.3328899999999999</v>
      </c>
      <c r="AR1699" s="12"/>
      <c r="AS1699" s="13" t="s">
        <v>54</v>
      </c>
    </row>
    <row r="1700" spans="1:45" ht="21" customHeight="1">
      <c r="A1700" s="15">
        <v>45453</v>
      </c>
      <c r="B1700" s="13" t="s">
        <v>112</v>
      </c>
      <c r="C1700" s="13" t="s">
        <v>113</v>
      </c>
      <c r="D1700" s="15">
        <v>45329</v>
      </c>
      <c r="E1700" s="13">
        <f t="shared" si="407"/>
        <v>124</v>
      </c>
      <c r="F1700" s="13" t="str">
        <f t="shared" si="418"/>
        <v>개봉후</v>
      </c>
      <c r="G1700" s="13" t="str">
        <f t="shared" si="408"/>
        <v>월</v>
      </c>
      <c r="H1700" s="13">
        <f t="shared" si="409"/>
        <v>0</v>
      </c>
      <c r="I1700" s="16">
        <v>42808</v>
      </c>
      <c r="J1700" s="16">
        <v>15029</v>
      </c>
      <c r="K1700" s="16">
        <v>27780</v>
      </c>
      <c r="L1700" s="17">
        <f t="shared" si="410"/>
        <v>0.35107923752569614</v>
      </c>
      <c r="M1700" s="17">
        <f t="shared" si="403"/>
        <v>-0.2500087599425348</v>
      </c>
      <c r="N1700" s="16">
        <f t="shared" si="405"/>
        <v>53653</v>
      </c>
      <c r="O1700" s="16">
        <f t="shared" si="411"/>
        <v>49725.607142857145</v>
      </c>
      <c r="P1700" s="18">
        <f t="shared" si="412"/>
        <v>0.86088441066222698</v>
      </c>
      <c r="Q1700" s="16">
        <v>1</v>
      </c>
      <c r="R1700" s="16">
        <v>2</v>
      </c>
      <c r="S1700" s="16">
        <v>398</v>
      </c>
      <c r="T1700" s="16">
        <v>4000</v>
      </c>
      <c r="U1700" s="16">
        <v>2</v>
      </c>
      <c r="V1700" s="16">
        <v>350431</v>
      </c>
      <c r="W1700" s="16">
        <v>95</v>
      </c>
      <c r="X1700" s="13" t="s">
        <v>128</v>
      </c>
      <c r="Y1700" s="13" t="s">
        <v>123</v>
      </c>
      <c r="Z1700" s="12">
        <v>1.56724</v>
      </c>
      <c r="AA1700" s="17">
        <f t="shared" si="404"/>
        <v>-0.47071120522250709</v>
      </c>
      <c r="AB1700" s="12">
        <f t="shared" si="406"/>
        <v>2.6411228571428569</v>
      </c>
      <c r="AC1700" s="12">
        <f t="shared" si="413"/>
        <v>3.7072089285714283</v>
      </c>
      <c r="AD1700" s="18">
        <f t="shared" si="414"/>
        <v>0.71242892106450895</v>
      </c>
      <c r="AE1700" s="13" t="s">
        <v>114</v>
      </c>
      <c r="AF1700" s="19">
        <f t="shared" si="415"/>
        <v>15034.25</v>
      </c>
      <c r="AG1700" s="20">
        <f t="shared" si="416"/>
        <v>0.99965079734605988</v>
      </c>
      <c r="AH1700" s="20">
        <f t="shared" si="417"/>
        <v>0.42275470042200597</v>
      </c>
      <c r="AI1700" s="13" t="s">
        <v>51</v>
      </c>
      <c r="AJ1700" s="13" t="s">
        <v>113</v>
      </c>
      <c r="AK1700" s="13" t="s">
        <v>52</v>
      </c>
      <c r="AL1700" s="13" t="s">
        <v>115</v>
      </c>
      <c r="AM1700" s="13" t="s">
        <v>116</v>
      </c>
      <c r="AN1700" s="12">
        <v>1.56724</v>
      </c>
      <c r="AO1700" s="12">
        <v>4.8000000000000001E-2</v>
      </c>
      <c r="AP1700" s="12">
        <v>3.8824800000000002</v>
      </c>
      <c r="AQ1700" s="12">
        <v>6.3262700000000001</v>
      </c>
      <c r="AR1700" s="12"/>
      <c r="AS1700" s="13" t="s">
        <v>54</v>
      </c>
    </row>
    <row r="1701" spans="1:45" ht="21" customHeight="1">
      <c r="A1701" s="15">
        <v>45454</v>
      </c>
      <c r="B1701" s="13" t="s">
        <v>112</v>
      </c>
      <c r="C1701" s="13" t="s">
        <v>113</v>
      </c>
      <c r="D1701" s="15">
        <v>45329</v>
      </c>
      <c r="E1701" s="13">
        <f t="shared" si="407"/>
        <v>125</v>
      </c>
      <c r="F1701" s="13" t="str">
        <f t="shared" si="418"/>
        <v>개봉후</v>
      </c>
      <c r="G1701" s="13" t="str">
        <f t="shared" si="408"/>
        <v>화</v>
      </c>
      <c r="H1701" s="13">
        <f t="shared" si="409"/>
        <v>0</v>
      </c>
      <c r="I1701" s="16">
        <v>41794</v>
      </c>
      <c r="J1701" s="16">
        <v>14154</v>
      </c>
      <c r="K1701" s="16">
        <v>27640</v>
      </c>
      <c r="L1701" s="17">
        <f t="shared" si="410"/>
        <v>0.3386610518256209</v>
      </c>
      <c r="M1701" s="17">
        <f t="shared" si="403"/>
        <v>-2.3687161278265756E-2</v>
      </c>
      <c r="N1701" s="16">
        <f t="shared" si="405"/>
        <v>53735.571428571428</v>
      </c>
      <c r="O1701" s="16">
        <f t="shared" si="411"/>
        <v>49724.714285714283</v>
      </c>
      <c r="P1701" s="18">
        <f t="shared" si="412"/>
        <v>0.84050759467123282</v>
      </c>
      <c r="Q1701" s="16">
        <v>3</v>
      </c>
      <c r="R1701" s="16">
        <v>4</v>
      </c>
      <c r="S1701" s="16">
        <v>555</v>
      </c>
      <c r="T1701" s="16">
        <v>662000</v>
      </c>
      <c r="U1701" s="16">
        <v>128</v>
      </c>
      <c r="V1701" s="16">
        <v>350559</v>
      </c>
      <c r="W1701" s="16">
        <v>40</v>
      </c>
      <c r="X1701" s="13" t="s">
        <v>128</v>
      </c>
      <c r="Y1701" s="13" t="s">
        <v>123</v>
      </c>
      <c r="Z1701" s="12">
        <v>1.33958</v>
      </c>
      <c r="AA1701" s="17">
        <f t="shared" si="404"/>
        <v>-0.14526173400372633</v>
      </c>
      <c r="AB1701" s="12">
        <f t="shared" si="406"/>
        <v>2.511698571428572</v>
      </c>
      <c r="AC1701" s="12">
        <f t="shared" si="413"/>
        <v>3.7355824999999996</v>
      </c>
      <c r="AD1701" s="18">
        <f t="shared" si="414"/>
        <v>0.67237132935186739</v>
      </c>
      <c r="AE1701" s="13" t="s">
        <v>114</v>
      </c>
      <c r="AF1701" s="19">
        <f t="shared" si="415"/>
        <v>15502.5</v>
      </c>
      <c r="AG1701" s="20">
        <f t="shared" si="416"/>
        <v>0.91301402999516212</v>
      </c>
      <c r="AH1701" s="20">
        <f t="shared" si="417"/>
        <v>0.35860003091887283</v>
      </c>
      <c r="AI1701" s="13" t="s">
        <v>51</v>
      </c>
      <c r="AJ1701" s="13" t="s">
        <v>113</v>
      </c>
      <c r="AK1701" s="13" t="s">
        <v>52</v>
      </c>
      <c r="AL1701" s="13" t="s">
        <v>115</v>
      </c>
      <c r="AM1701" s="13" t="s">
        <v>116</v>
      </c>
      <c r="AN1701" s="12">
        <v>1.33958</v>
      </c>
      <c r="AO1701" s="12">
        <v>2.9420000000000002E-2</v>
      </c>
      <c r="AP1701" s="12">
        <v>3.6486399999999999</v>
      </c>
      <c r="AQ1701" s="12">
        <v>5.8043699999999996</v>
      </c>
      <c r="AR1701" s="12"/>
      <c r="AS1701" s="13" t="s">
        <v>54</v>
      </c>
    </row>
    <row r="1702" spans="1:45" ht="21" customHeight="1">
      <c r="A1702" s="15">
        <v>45455</v>
      </c>
      <c r="B1702" s="13" t="s">
        <v>112</v>
      </c>
      <c r="C1702" s="13" t="s">
        <v>113</v>
      </c>
      <c r="D1702" s="15">
        <v>45329</v>
      </c>
      <c r="E1702" s="13">
        <f t="shared" si="407"/>
        <v>126</v>
      </c>
      <c r="F1702" s="13" t="str">
        <f t="shared" si="418"/>
        <v>개봉후</v>
      </c>
      <c r="G1702" s="13" t="str">
        <f t="shared" si="408"/>
        <v>수</v>
      </c>
      <c r="H1702" s="13">
        <f t="shared" si="409"/>
        <v>0</v>
      </c>
      <c r="I1702" s="16">
        <v>41674</v>
      </c>
      <c r="J1702" s="16">
        <v>13710</v>
      </c>
      <c r="K1702" s="16">
        <v>27965</v>
      </c>
      <c r="L1702" s="17">
        <f t="shared" si="410"/>
        <v>0.32898209915054949</v>
      </c>
      <c r="M1702" s="17">
        <f t="shared" si="403"/>
        <v>-2.871225534765709E-3</v>
      </c>
      <c r="N1702" s="16">
        <f t="shared" si="405"/>
        <v>53292.428571428572</v>
      </c>
      <c r="O1702" s="16">
        <f t="shared" si="411"/>
        <v>49628.857142857145</v>
      </c>
      <c r="P1702" s="18">
        <f t="shared" si="412"/>
        <v>0.83971307016079355</v>
      </c>
      <c r="Q1702" s="16">
        <v>2</v>
      </c>
      <c r="R1702" s="16">
        <v>3</v>
      </c>
      <c r="S1702" s="16">
        <v>457</v>
      </c>
      <c r="T1702" s="16">
        <v>208000</v>
      </c>
      <c r="U1702" s="16">
        <v>36</v>
      </c>
      <c r="V1702" s="16">
        <v>350595</v>
      </c>
      <c r="W1702" s="16">
        <v>53</v>
      </c>
      <c r="X1702" s="13" t="s">
        <v>128</v>
      </c>
      <c r="Y1702" s="13" t="s">
        <v>123</v>
      </c>
      <c r="Z1702" s="12">
        <v>1.55949</v>
      </c>
      <c r="AA1702" s="17">
        <f t="shared" si="404"/>
        <v>0.16416339449678263</v>
      </c>
      <c r="AB1702" s="12">
        <f t="shared" si="406"/>
        <v>2.3796200000000001</v>
      </c>
      <c r="AC1702" s="12">
        <f t="shared" si="413"/>
        <v>3.7517324999999997</v>
      </c>
      <c r="AD1702" s="18">
        <f t="shared" si="414"/>
        <v>0.6342722995309501</v>
      </c>
      <c r="AE1702" s="13" t="s">
        <v>114</v>
      </c>
      <c r="AF1702" s="19">
        <f t="shared" si="415"/>
        <v>18078.25</v>
      </c>
      <c r="AG1702" s="20">
        <f t="shared" si="416"/>
        <v>0.75836986433974529</v>
      </c>
      <c r="AH1702" s="20">
        <f t="shared" si="417"/>
        <v>0.41567195955468578</v>
      </c>
      <c r="AI1702" s="13" t="s">
        <v>51</v>
      </c>
      <c r="AJ1702" s="13" t="s">
        <v>113</v>
      </c>
      <c r="AK1702" s="13" t="s">
        <v>52</v>
      </c>
      <c r="AL1702" s="13" t="s">
        <v>115</v>
      </c>
      <c r="AM1702" s="13" t="s">
        <v>116</v>
      </c>
      <c r="AN1702" s="12">
        <v>1.55949</v>
      </c>
      <c r="AO1702" s="12">
        <v>3.7159999999999999E-2</v>
      </c>
      <c r="AP1702" s="12">
        <v>3.4318200000000001</v>
      </c>
      <c r="AQ1702" s="12">
        <v>5.4946400000000004</v>
      </c>
      <c r="AR1702" s="12"/>
      <c r="AS1702" s="13" t="s">
        <v>54</v>
      </c>
    </row>
    <row r="1703" spans="1:45" ht="21" customHeight="1">
      <c r="A1703" s="15">
        <v>45456</v>
      </c>
      <c r="B1703" s="13" t="s">
        <v>112</v>
      </c>
      <c r="C1703" s="13" t="s">
        <v>113</v>
      </c>
      <c r="D1703" s="15">
        <v>45329</v>
      </c>
      <c r="E1703" s="13">
        <f t="shared" si="407"/>
        <v>127</v>
      </c>
      <c r="F1703" s="13" t="str">
        <f t="shared" si="418"/>
        <v>개봉후</v>
      </c>
      <c r="G1703" s="13" t="str">
        <f t="shared" si="408"/>
        <v>목</v>
      </c>
      <c r="H1703" s="13">
        <f t="shared" si="409"/>
        <v>0</v>
      </c>
      <c r="I1703" s="16">
        <v>42962</v>
      </c>
      <c r="J1703" s="16">
        <v>14700</v>
      </c>
      <c r="K1703" s="16">
        <v>28262</v>
      </c>
      <c r="L1703" s="17">
        <f t="shared" si="410"/>
        <v>0.34216284158093196</v>
      </c>
      <c r="M1703" s="17">
        <f t="shared" si="403"/>
        <v>3.0906560445361553E-2</v>
      </c>
      <c r="N1703" s="16">
        <f t="shared" si="405"/>
        <v>50281.285714285717</v>
      </c>
      <c r="O1703" s="16">
        <f t="shared" si="411"/>
        <v>49327.071428571428</v>
      </c>
      <c r="P1703" s="18">
        <f t="shared" si="412"/>
        <v>0.87096190298285936</v>
      </c>
      <c r="Q1703" s="16">
        <v>2</v>
      </c>
      <c r="R1703" s="16">
        <v>3</v>
      </c>
      <c r="S1703" s="16">
        <v>496</v>
      </c>
      <c r="T1703" s="16">
        <v>496000</v>
      </c>
      <c r="U1703" s="16">
        <v>101</v>
      </c>
      <c r="V1703" s="16">
        <v>350696</v>
      </c>
      <c r="W1703" s="16">
        <v>38</v>
      </c>
      <c r="X1703" s="13" t="s">
        <v>128</v>
      </c>
      <c r="Y1703" s="13" t="s">
        <v>123</v>
      </c>
      <c r="Z1703" s="12">
        <v>1.36591</v>
      </c>
      <c r="AA1703" s="17">
        <f t="shared" si="404"/>
        <v>-0.12413032465742013</v>
      </c>
      <c r="AB1703" s="12">
        <f t="shared" si="406"/>
        <v>2.1493114285714285</v>
      </c>
      <c r="AC1703" s="12">
        <f t="shared" si="413"/>
        <v>3.7651724999999994</v>
      </c>
      <c r="AD1703" s="18">
        <f t="shared" si="414"/>
        <v>0.57084009526029122</v>
      </c>
      <c r="AE1703" s="13" t="s">
        <v>114</v>
      </c>
      <c r="AF1703" s="19">
        <f t="shared" si="415"/>
        <v>21442.5</v>
      </c>
      <c r="AG1703" s="20">
        <f t="shared" si="416"/>
        <v>0.68555438964672966</v>
      </c>
      <c r="AH1703" s="20">
        <f t="shared" si="417"/>
        <v>0.36277487950419274</v>
      </c>
      <c r="AI1703" s="13" t="s">
        <v>51</v>
      </c>
      <c r="AJ1703" s="13" t="s">
        <v>113</v>
      </c>
      <c r="AK1703" s="13" t="s">
        <v>52</v>
      </c>
      <c r="AL1703" s="13" t="s">
        <v>115</v>
      </c>
      <c r="AM1703" s="13" t="s">
        <v>116</v>
      </c>
      <c r="AN1703" s="12">
        <v>1.36591</v>
      </c>
      <c r="AO1703" s="12">
        <v>3.8710000000000001E-2</v>
      </c>
      <c r="AP1703" s="12">
        <v>3.6006300000000002</v>
      </c>
      <c r="AQ1703" s="12">
        <v>5.7207400000000002</v>
      </c>
      <c r="AR1703" s="12"/>
      <c r="AS1703" s="13" t="s">
        <v>54</v>
      </c>
    </row>
    <row r="1704" spans="1:45" ht="21" customHeight="1">
      <c r="A1704" s="15">
        <v>45457</v>
      </c>
      <c r="B1704" s="13" t="s">
        <v>112</v>
      </c>
      <c r="C1704" s="13" t="s">
        <v>113</v>
      </c>
      <c r="D1704" s="15">
        <v>45329</v>
      </c>
      <c r="E1704" s="13">
        <f t="shared" si="407"/>
        <v>128</v>
      </c>
      <c r="F1704" s="13" t="str">
        <f t="shared" si="418"/>
        <v>개봉후</v>
      </c>
      <c r="G1704" s="13" t="str">
        <f t="shared" si="408"/>
        <v>금</v>
      </c>
      <c r="H1704" s="13">
        <f t="shared" si="409"/>
        <v>0</v>
      </c>
      <c r="I1704" s="16">
        <v>48878</v>
      </c>
      <c r="J1704" s="16">
        <v>20237</v>
      </c>
      <c r="K1704" s="16">
        <v>28640</v>
      </c>
      <c r="L1704" s="17">
        <f t="shared" si="410"/>
        <v>0.41403085232619991</v>
      </c>
      <c r="M1704" s="17">
        <f t="shared" si="403"/>
        <v>0.13770308644848939</v>
      </c>
      <c r="N1704" s="16">
        <f t="shared" si="405"/>
        <v>47908.428571428572</v>
      </c>
      <c r="O1704" s="16">
        <f t="shared" si="411"/>
        <v>49374.071428571428</v>
      </c>
      <c r="P1704" s="18">
        <f t="shared" si="412"/>
        <v>0.98995279477227061</v>
      </c>
      <c r="Q1704" s="16">
        <v>2</v>
      </c>
      <c r="R1704" s="16">
        <v>3</v>
      </c>
      <c r="S1704" s="16">
        <v>496</v>
      </c>
      <c r="T1704" s="16">
        <v>494000</v>
      </c>
      <c r="U1704" s="16">
        <v>100</v>
      </c>
      <c r="V1704" s="16">
        <v>350796</v>
      </c>
      <c r="W1704" s="16">
        <v>41</v>
      </c>
      <c r="X1704" s="13" t="s">
        <v>128</v>
      </c>
      <c r="Y1704" s="13" t="s">
        <v>123</v>
      </c>
      <c r="Z1704" s="12">
        <v>1.55949</v>
      </c>
      <c r="AA1704" s="17">
        <f t="shared" si="404"/>
        <v>0.14172236823802464</v>
      </c>
      <c r="AB1704" s="12">
        <f t="shared" si="406"/>
        <v>2.0159042857142859</v>
      </c>
      <c r="AC1704" s="12">
        <f t="shared" si="413"/>
        <v>3.7839774999999993</v>
      </c>
      <c r="AD1704" s="18">
        <f t="shared" si="414"/>
        <v>0.53274742931592123</v>
      </c>
      <c r="AE1704" s="13" t="s">
        <v>114</v>
      </c>
      <c r="AF1704" s="19">
        <f t="shared" si="415"/>
        <v>24049.25</v>
      </c>
      <c r="AG1704" s="20">
        <f t="shared" si="416"/>
        <v>0.84148154308346412</v>
      </c>
      <c r="AH1704" s="20">
        <f t="shared" si="417"/>
        <v>0.41212982899607631</v>
      </c>
      <c r="AI1704" s="13" t="s">
        <v>51</v>
      </c>
      <c r="AJ1704" s="13" t="s">
        <v>113</v>
      </c>
      <c r="AK1704" s="13" t="s">
        <v>52</v>
      </c>
      <c r="AL1704" s="13" t="s">
        <v>115</v>
      </c>
      <c r="AM1704" s="13" t="s">
        <v>116</v>
      </c>
      <c r="AN1704" s="12">
        <v>1.55949</v>
      </c>
      <c r="AO1704" s="12">
        <v>5.11E-2</v>
      </c>
      <c r="AP1704" s="12">
        <v>3.4628000000000001</v>
      </c>
      <c r="AQ1704" s="12">
        <v>6.0815799999999998</v>
      </c>
      <c r="AR1704" s="12"/>
      <c r="AS1704" s="13" t="s">
        <v>54</v>
      </c>
    </row>
    <row r="1705" spans="1:45" ht="21" customHeight="1">
      <c r="A1705" s="15">
        <v>45458</v>
      </c>
      <c r="B1705" s="13" t="s">
        <v>112</v>
      </c>
      <c r="C1705" s="13" t="s">
        <v>113</v>
      </c>
      <c r="D1705" s="15">
        <v>45329</v>
      </c>
      <c r="E1705" s="13">
        <f t="shared" si="407"/>
        <v>129</v>
      </c>
      <c r="F1705" s="13" t="str">
        <f t="shared" si="418"/>
        <v>개봉후</v>
      </c>
      <c r="G1705" s="13" t="str">
        <f t="shared" si="408"/>
        <v>토</v>
      </c>
      <c r="H1705" s="13">
        <f t="shared" si="409"/>
        <v>1</v>
      </c>
      <c r="I1705" s="16">
        <v>62328</v>
      </c>
      <c r="J1705" s="16">
        <v>36351</v>
      </c>
      <c r="K1705" s="16">
        <v>25977</v>
      </c>
      <c r="L1705" s="17">
        <f t="shared" si="410"/>
        <v>0.5832210242587601</v>
      </c>
      <c r="M1705" s="17">
        <f t="shared" si="403"/>
        <v>0.27517492532427679</v>
      </c>
      <c r="N1705" s="16">
        <f t="shared" si="405"/>
        <v>48217.428571428572</v>
      </c>
      <c r="O1705" s="16">
        <f t="shared" si="411"/>
        <v>49423.214285714283</v>
      </c>
      <c r="P1705" s="18">
        <f t="shared" si="412"/>
        <v>1.2611077790222929</v>
      </c>
      <c r="Q1705" s="16">
        <v>1</v>
      </c>
      <c r="R1705" s="16">
        <v>1</v>
      </c>
      <c r="S1705" s="16">
        <v>199</v>
      </c>
      <c r="T1705" s="16">
        <v>2000</v>
      </c>
      <c r="U1705" s="16">
        <v>1</v>
      </c>
      <c r="V1705" s="16">
        <v>350797</v>
      </c>
      <c r="W1705" s="16">
        <v>116</v>
      </c>
      <c r="X1705" s="13" t="s">
        <v>128</v>
      </c>
      <c r="Y1705" s="13" t="s">
        <v>123</v>
      </c>
      <c r="Z1705" s="12">
        <v>2.5398000000000001</v>
      </c>
      <c r="AA1705" s="17">
        <f t="shared" si="404"/>
        <v>0.62860935305773036</v>
      </c>
      <c r="AB1705" s="12">
        <f t="shared" si="406"/>
        <v>1.8417914285714285</v>
      </c>
      <c r="AC1705" s="12">
        <f t="shared" si="413"/>
        <v>3.7882360714285706</v>
      </c>
      <c r="AD1705" s="18">
        <f t="shared" si="414"/>
        <v>0.48618707858849886</v>
      </c>
      <c r="AE1705" s="13" t="s">
        <v>114</v>
      </c>
      <c r="AF1705" s="19">
        <f t="shared" si="415"/>
        <v>37053.5</v>
      </c>
      <c r="AG1705" s="20">
        <f t="shared" si="416"/>
        <v>0.98104092730781167</v>
      </c>
      <c r="AH1705" s="20">
        <f t="shared" si="417"/>
        <v>0.67044396180996813</v>
      </c>
      <c r="AI1705" s="13" t="s">
        <v>51</v>
      </c>
      <c r="AJ1705" s="13" t="s">
        <v>113</v>
      </c>
      <c r="AK1705" s="13" t="s">
        <v>52</v>
      </c>
      <c r="AL1705" s="13" t="s">
        <v>115</v>
      </c>
      <c r="AM1705" s="13" t="s">
        <v>116</v>
      </c>
      <c r="AN1705" s="12">
        <v>2.5398000000000001</v>
      </c>
      <c r="AO1705" s="12">
        <v>7.5880000000000003E-2</v>
      </c>
      <c r="AP1705" s="12">
        <v>3.35284</v>
      </c>
      <c r="AQ1705" s="12">
        <v>6.9008200000000004</v>
      </c>
      <c r="AR1705" s="12"/>
      <c r="AS1705" s="13" t="s">
        <v>54</v>
      </c>
    </row>
    <row r="1706" spans="1:45" ht="21" customHeight="1">
      <c r="A1706" s="15">
        <v>45459</v>
      </c>
      <c r="B1706" s="13" t="s">
        <v>112</v>
      </c>
      <c r="C1706" s="13" t="s">
        <v>113</v>
      </c>
      <c r="D1706" s="15">
        <v>45329</v>
      </c>
      <c r="E1706" s="13">
        <f t="shared" si="407"/>
        <v>130</v>
      </c>
      <c r="F1706" s="13" t="str">
        <f t="shared" si="418"/>
        <v>개봉후</v>
      </c>
      <c r="G1706" s="13" t="str">
        <f t="shared" si="408"/>
        <v>일</v>
      </c>
      <c r="H1706" s="13">
        <f t="shared" si="409"/>
        <v>1</v>
      </c>
      <c r="I1706" s="16">
        <v>59157</v>
      </c>
      <c r="J1706" s="16">
        <v>33848</v>
      </c>
      <c r="K1706" s="16">
        <v>25308</v>
      </c>
      <c r="L1706" s="17">
        <f t="shared" si="410"/>
        <v>0.57217235491995877</v>
      </c>
      <c r="M1706" s="17">
        <f t="shared" si="403"/>
        <v>-5.0876010781671144E-2</v>
      </c>
      <c r="N1706" s="16">
        <f t="shared" si="405"/>
        <v>48514.428571428572</v>
      </c>
      <c r="O1706" s="16">
        <f t="shared" si="411"/>
        <v>49357.571428571428</v>
      </c>
      <c r="P1706" s="18">
        <f t="shared" si="412"/>
        <v>1.1985395206409206</v>
      </c>
      <c r="Q1706" s="16">
        <v>1</v>
      </c>
      <c r="R1706" s="16">
        <v>3</v>
      </c>
      <c r="S1706" s="16">
        <v>597</v>
      </c>
      <c r="T1706" s="16">
        <v>36000</v>
      </c>
      <c r="U1706" s="16">
        <v>18</v>
      </c>
      <c r="V1706" s="16">
        <v>350815</v>
      </c>
      <c r="W1706" s="16">
        <v>76</v>
      </c>
      <c r="X1706" s="13" t="s">
        <v>128</v>
      </c>
      <c r="Y1706" s="13" t="s">
        <v>123</v>
      </c>
      <c r="Z1706" s="12">
        <v>2.5924499999999999</v>
      </c>
      <c r="AA1706" s="17">
        <f t="shared" si="404"/>
        <v>2.0729978738483368E-2</v>
      </c>
      <c r="AB1706" s="12">
        <f t="shared" si="406"/>
        <v>1.7891371428571428</v>
      </c>
      <c r="AC1706" s="12">
        <f t="shared" si="413"/>
        <v>3.8283353571428562</v>
      </c>
      <c r="AD1706" s="18">
        <f t="shared" si="414"/>
        <v>0.46734075673882514</v>
      </c>
      <c r="AE1706" s="13" t="s">
        <v>114</v>
      </c>
      <c r="AF1706" s="19">
        <f t="shared" si="415"/>
        <v>33658</v>
      </c>
      <c r="AG1706" s="20">
        <f t="shared" si="416"/>
        <v>1.0056450175292651</v>
      </c>
      <c r="AH1706" s="20">
        <f t="shared" si="417"/>
        <v>0.67717421755203389</v>
      </c>
      <c r="AI1706" s="13" t="s">
        <v>51</v>
      </c>
      <c r="AJ1706" s="13" t="s">
        <v>113</v>
      </c>
      <c r="AK1706" s="13" t="s">
        <v>52</v>
      </c>
      <c r="AL1706" s="13" t="s">
        <v>115</v>
      </c>
      <c r="AM1706" s="13" t="s">
        <v>116</v>
      </c>
      <c r="AN1706" s="12">
        <v>2.5924499999999999</v>
      </c>
      <c r="AO1706" s="12">
        <v>7.2779999999999997E-2</v>
      </c>
      <c r="AP1706" s="12">
        <v>3.5139</v>
      </c>
      <c r="AQ1706" s="12">
        <v>7.2105499999999996</v>
      </c>
      <c r="AR1706" s="12"/>
      <c r="AS1706" s="13" t="s">
        <v>54</v>
      </c>
    </row>
    <row r="1707" spans="1:45" ht="21" customHeight="1">
      <c r="A1707" s="15">
        <v>45460</v>
      </c>
      <c r="B1707" s="13" t="s">
        <v>112</v>
      </c>
      <c r="C1707" s="13" t="s">
        <v>113</v>
      </c>
      <c r="D1707" s="15">
        <v>45329</v>
      </c>
      <c r="E1707" s="13">
        <f t="shared" si="407"/>
        <v>131</v>
      </c>
      <c r="F1707" s="13" t="str">
        <f t="shared" si="418"/>
        <v>개봉후</v>
      </c>
      <c r="G1707" s="13" t="str">
        <f t="shared" si="408"/>
        <v>월</v>
      </c>
      <c r="H1707" s="13">
        <f t="shared" si="409"/>
        <v>0</v>
      </c>
      <c r="I1707" s="16">
        <v>42578</v>
      </c>
      <c r="J1707" s="16">
        <v>14816</v>
      </c>
      <c r="K1707" s="16">
        <v>27762</v>
      </c>
      <c r="L1707" s="17">
        <f t="shared" si="410"/>
        <v>0.34797313166423977</v>
      </c>
      <c r="M1707" s="17">
        <f t="shared" ref="M1707:M1770" si="419">IF(COUNT(I1706:I1707)=2,IFERROR(I1707/I1706-1,""),"")</f>
        <v>-0.28025423872069244</v>
      </c>
      <c r="N1707" s="16">
        <f t="shared" si="405"/>
        <v>48481.571428571428</v>
      </c>
      <c r="O1707" s="16">
        <f t="shared" si="411"/>
        <v>49285.821428571428</v>
      </c>
      <c r="P1707" s="18">
        <f t="shared" si="412"/>
        <v>0.86389957123281613</v>
      </c>
      <c r="Q1707" s="16">
        <v>2</v>
      </c>
      <c r="R1707" s="16">
        <v>4</v>
      </c>
      <c r="S1707" s="16">
        <v>666</v>
      </c>
      <c r="T1707" s="16">
        <v>444000</v>
      </c>
      <c r="U1707" s="16">
        <v>62</v>
      </c>
      <c r="V1707" s="16">
        <v>350877</v>
      </c>
      <c r="W1707" s="16">
        <v>38</v>
      </c>
      <c r="X1707" s="13" t="s">
        <v>128</v>
      </c>
      <c r="Y1707" s="13" t="s">
        <v>123</v>
      </c>
      <c r="Z1707" s="12">
        <v>1.7763100000000001</v>
      </c>
      <c r="AA1707" s="17">
        <f t="shared" ref="AA1707:AA1770" si="420">IF(COUNT(Z1706:Z1707)=2,IFERROR(Z1707/Z1706-1,""),"")</f>
        <v>-0.31481417192231287</v>
      </c>
      <c r="AB1707" s="12">
        <f t="shared" si="406"/>
        <v>1.8190042857142856</v>
      </c>
      <c r="AC1707" s="12">
        <f t="shared" si="413"/>
        <v>3.8559346428571422</v>
      </c>
      <c r="AD1707" s="18">
        <f t="shared" si="414"/>
        <v>0.47174147235194142</v>
      </c>
      <c r="AE1707" s="13" t="s">
        <v>114</v>
      </c>
      <c r="AF1707" s="19">
        <f t="shared" si="415"/>
        <v>14974</v>
      </c>
      <c r="AG1707" s="20">
        <f t="shared" si="416"/>
        <v>0.98944837718712431</v>
      </c>
      <c r="AH1707" s="20">
        <f t="shared" si="417"/>
        <v>0.46066911514968079</v>
      </c>
      <c r="AI1707" s="13" t="s">
        <v>51</v>
      </c>
      <c r="AJ1707" s="13" t="s">
        <v>113</v>
      </c>
      <c r="AK1707" s="13" t="s">
        <v>52</v>
      </c>
      <c r="AL1707" s="13" t="s">
        <v>115</v>
      </c>
      <c r="AM1707" s="13" t="s">
        <v>116</v>
      </c>
      <c r="AN1707" s="12">
        <v>1.7763100000000001</v>
      </c>
      <c r="AO1707" s="12">
        <v>3.252E-2</v>
      </c>
      <c r="AP1707" s="12">
        <v>3.7121300000000002</v>
      </c>
      <c r="AQ1707" s="12">
        <v>6.2922000000000002</v>
      </c>
      <c r="AR1707" s="12"/>
      <c r="AS1707" s="13" t="s">
        <v>54</v>
      </c>
    </row>
    <row r="1708" spans="1:45" ht="21" customHeight="1">
      <c r="A1708" s="15">
        <v>45461</v>
      </c>
      <c r="B1708" s="13" t="s">
        <v>112</v>
      </c>
      <c r="C1708" s="13" t="s">
        <v>113</v>
      </c>
      <c r="D1708" s="15">
        <v>45329</v>
      </c>
      <c r="E1708" s="13">
        <f t="shared" si="407"/>
        <v>132</v>
      </c>
      <c r="F1708" s="13" t="str">
        <f t="shared" si="418"/>
        <v>개봉후</v>
      </c>
      <c r="G1708" s="13" t="str">
        <f t="shared" si="408"/>
        <v>화</v>
      </c>
      <c r="H1708" s="13">
        <f t="shared" si="409"/>
        <v>0</v>
      </c>
      <c r="I1708" s="16">
        <v>41856</v>
      </c>
      <c r="J1708" s="16">
        <v>14371</v>
      </c>
      <c r="K1708" s="16">
        <v>27486</v>
      </c>
      <c r="L1708" s="17">
        <f t="shared" si="410"/>
        <v>0.34334384556574926</v>
      </c>
      <c r="M1708" s="17">
        <f t="shared" si="419"/>
        <v>-1.6957114002536522E-2</v>
      </c>
      <c r="N1708" s="16">
        <f t="shared" si="405"/>
        <v>48490.428571428572</v>
      </c>
      <c r="O1708" s="16">
        <f t="shared" si="411"/>
        <v>49252.214285714283</v>
      </c>
      <c r="P1708" s="18">
        <f t="shared" si="412"/>
        <v>0.84982981185762507</v>
      </c>
      <c r="Q1708" s="16">
        <v>3</v>
      </c>
      <c r="R1708" s="16">
        <v>4</v>
      </c>
      <c r="S1708" s="16">
        <v>807</v>
      </c>
      <c r="T1708" s="16">
        <v>2025000</v>
      </c>
      <c r="U1708" s="16">
        <v>350</v>
      </c>
      <c r="V1708" s="16">
        <v>351227</v>
      </c>
      <c r="W1708" s="16">
        <v>23</v>
      </c>
      <c r="X1708" s="13" t="s">
        <v>128</v>
      </c>
      <c r="Y1708" s="13" t="s">
        <v>123</v>
      </c>
      <c r="Z1708" s="12">
        <v>1.93272</v>
      </c>
      <c r="AA1708" s="17">
        <f t="shared" si="420"/>
        <v>8.8053324025648694E-2</v>
      </c>
      <c r="AB1708" s="12">
        <f t="shared" si="406"/>
        <v>1.9037385714285713</v>
      </c>
      <c r="AC1708" s="12">
        <f t="shared" si="413"/>
        <v>3.8637332142857135</v>
      </c>
      <c r="AD1708" s="18">
        <f t="shared" si="414"/>
        <v>0.49271998501079595</v>
      </c>
      <c r="AE1708" s="13" t="s">
        <v>114</v>
      </c>
      <c r="AF1708" s="19">
        <f t="shared" si="415"/>
        <v>14772.75</v>
      </c>
      <c r="AG1708" s="20">
        <f t="shared" si="416"/>
        <v>0.97280465722360432</v>
      </c>
      <c r="AH1708" s="20">
        <f t="shared" si="417"/>
        <v>0.50022087261459669</v>
      </c>
      <c r="AI1708" s="13" t="s">
        <v>51</v>
      </c>
      <c r="AJ1708" s="13" t="s">
        <v>113</v>
      </c>
      <c r="AK1708" s="13" t="s">
        <v>52</v>
      </c>
      <c r="AL1708" s="13" t="s">
        <v>115</v>
      </c>
      <c r="AM1708" s="13" t="s">
        <v>116</v>
      </c>
      <c r="AN1708" s="12">
        <v>1.93272</v>
      </c>
      <c r="AO1708" s="12">
        <v>3.5610000000000003E-2</v>
      </c>
      <c r="AP1708" s="12">
        <v>3.6734100000000001</v>
      </c>
      <c r="AQ1708" s="12">
        <v>5.5008299999999997</v>
      </c>
      <c r="AR1708" s="12"/>
      <c r="AS1708" s="13" t="s">
        <v>54</v>
      </c>
    </row>
    <row r="1709" spans="1:45" ht="21" customHeight="1">
      <c r="A1709" s="15">
        <v>45462</v>
      </c>
      <c r="B1709" s="13" t="s">
        <v>112</v>
      </c>
      <c r="C1709" s="13" t="s">
        <v>113</v>
      </c>
      <c r="D1709" s="15">
        <v>45329</v>
      </c>
      <c r="E1709" s="13">
        <f t="shared" si="407"/>
        <v>133</v>
      </c>
      <c r="F1709" s="13" t="str">
        <f t="shared" si="418"/>
        <v>개봉후</v>
      </c>
      <c r="G1709" s="13" t="str">
        <f t="shared" si="408"/>
        <v>수</v>
      </c>
      <c r="H1709" s="13">
        <f t="shared" si="409"/>
        <v>0</v>
      </c>
      <c r="I1709" s="16">
        <v>41755</v>
      </c>
      <c r="J1709" s="16">
        <v>14133</v>
      </c>
      <c r="K1709" s="16">
        <v>27622</v>
      </c>
      <c r="L1709" s="17">
        <f t="shared" si="410"/>
        <v>0.33847443419949708</v>
      </c>
      <c r="M1709" s="17">
        <f t="shared" si="419"/>
        <v>-2.4130351681956874E-3</v>
      </c>
      <c r="N1709" s="16">
        <f t="shared" si="405"/>
        <v>48502</v>
      </c>
      <c r="O1709" s="16">
        <f t="shared" si="411"/>
        <v>49208.214285714283</v>
      </c>
      <c r="P1709" s="18">
        <f t="shared" si="412"/>
        <v>0.84853719254189564</v>
      </c>
      <c r="Q1709" s="16">
        <v>5</v>
      </c>
      <c r="R1709" s="16">
        <v>5</v>
      </c>
      <c r="S1709" s="16">
        <v>862</v>
      </c>
      <c r="T1709" s="16">
        <v>4350000</v>
      </c>
      <c r="U1709" s="16">
        <v>645</v>
      </c>
      <c r="V1709" s="16">
        <v>351872</v>
      </c>
      <c r="W1709" s="16">
        <v>25</v>
      </c>
      <c r="X1709" s="13" t="s">
        <v>128</v>
      </c>
      <c r="Y1709" s="13" t="s">
        <v>123</v>
      </c>
      <c r="Z1709" s="12">
        <v>1.69268</v>
      </c>
      <c r="AA1709" s="17">
        <f t="shared" si="420"/>
        <v>-0.12419802144128489</v>
      </c>
      <c r="AB1709" s="12">
        <f t="shared" si="406"/>
        <v>1.922765714285714</v>
      </c>
      <c r="AC1709" s="12">
        <f t="shared" si="413"/>
        <v>3.6975289285714275</v>
      </c>
      <c r="AD1709" s="18">
        <f t="shared" si="414"/>
        <v>0.52001370413309822</v>
      </c>
      <c r="AE1709" s="13" t="s">
        <v>114</v>
      </c>
      <c r="AF1709" s="19">
        <f t="shared" si="415"/>
        <v>15277.5</v>
      </c>
      <c r="AG1709" s="20">
        <f t="shared" si="416"/>
        <v>0.92508591065292101</v>
      </c>
      <c r="AH1709" s="20">
        <f t="shared" si="417"/>
        <v>0.45778681727690546</v>
      </c>
      <c r="AI1709" s="13" t="s">
        <v>51</v>
      </c>
      <c r="AJ1709" s="13" t="s">
        <v>113</v>
      </c>
      <c r="AK1709" s="13" t="s">
        <v>52</v>
      </c>
      <c r="AL1709" s="13" t="s">
        <v>115</v>
      </c>
      <c r="AM1709" s="13" t="s">
        <v>116</v>
      </c>
      <c r="AN1709" s="12">
        <v>1.69268</v>
      </c>
      <c r="AO1709" s="12">
        <v>3.4070000000000003E-2</v>
      </c>
      <c r="AP1709" s="12">
        <v>4.3037200000000002</v>
      </c>
      <c r="AQ1709" s="12">
        <v>7.2415200000000004</v>
      </c>
      <c r="AR1709" s="12"/>
      <c r="AS1709" s="13" t="s">
        <v>54</v>
      </c>
    </row>
    <row r="1710" spans="1:45" ht="21" customHeight="1">
      <c r="A1710" s="15">
        <v>45463</v>
      </c>
      <c r="B1710" s="13" t="s">
        <v>112</v>
      </c>
      <c r="C1710" s="13" t="s">
        <v>113</v>
      </c>
      <c r="D1710" s="15">
        <v>45329</v>
      </c>
      <c r="E1710" s="13">
        <f t="shared" si="407"/>
        <v>134</v>
      </c>
      <c r="F1710" s="13" t="str">
        <f t="shared" si="418"/>
        <v>개봉후</v>
      </c>
      <c r="G1710" s="13" t="str">
        <f t="shared" si="408"/>
        <v>목</v>
      </c>
      <c r="H1710" s="13">
        <f t="shared" si="409"/>
        <v>0</v>
      </c>
      <c r="I1710" s="16">
        <v>41300</v>
      </c>
      <c r="J1710" s="16">
        <v>13842</v>
      </c>
      <c r="K1710" s="16">
        <v>27458</v>
      </c>
      <c r="L1710" s="17">
        <f t="shared" si="410"/>
        <v>0.33515738498789344</v>
      </c>
      <c r="M1710" s="17">
        <f t="shared" si="419"/>
        <v>-1.0896898575020963E-2</v>
      </c>
      <c r="N1710" s="16">
        <f t="shared" si="405"/>
        <v>48264.571428571428</v>
      </c>
      <c r="O1710" s="16">
        <f t="shared" si="411"/>
        <v>49181.714285714283</v>
      </c>
      <c r="P1710" s="18">
        <f t="shared" si="412"/>
        <v>0.83974299391179075</v>
      </c>
      <c r="Q1710" s="16">
        <v>3</v>
      </c>
      <c r="R1710" s="16">
        <v>3</v>
      </c>
      <c r="S1710" s="16">
        <v>298</v>
      </c>
      <c r="T1710" s="16">
        <v>302000</v>
      </c>
      <c r="U1710" s="16">
        <v>61</v>
      </c>
      <c r="V1710" s="16">
        <v>351933</v>
      </c>
      <c r="W1710" s="16">
        <v>50</v>
      </c>
      <c r="X1710" s="13" t="s">
        <v>128</v>
      </c>
      <c r="Y1710" s="13" t="s">
        <v>123</v>
      </c>
      <c r="Z1710" s="12">
        <v>1.8212200000000001</v>
      </c>
      <c r="AA1710" s="17">
        <f t="shared" si="420"/>
        <v>7.5938748020889957E-2</v>
      </c>
      <c r="AB1710" s="12">
        <f t="shared" si="406"/>
        <v>1.9878099999999999</v>
      </c>
      <c r="AC1710" s="12">
        <f t="shared" si="413"/>
        <v>3.497917857142856</v>
      </c>
      <c r="AD1710" s="18">
        <f t="shared" si="414"/>
        <v>0.56828378514973721</v>
      </c>
      <c r="AE1710" s="13" t="s">
        <v>114</v>
      </c>
      <c r="AF1710" s="19">
        <f t="shared" si="415"/>
        <v>21427.5</v>
      </c>
      <c r="AG1710" s="20">
        <f t="shared" si="416"/>
        <v>0.64599229961498073</v>
      </c>
      <c r="AH1710" s="20">
        <f t="shared" si="417"/>
        <v>0.52065830999461948</v>
      </c>
      <c r="AI1710" s="13" t="s">
        <v>51</v>
      </c>
      <c r="AJ1710" s="13" t="s">
        <v>113</v>
      </c>
      <c r="AK1710" s="13" t="s">
        <v>52</v>
      </c>
      <c r="AL1710" s="13" t="s">
        <v>115</v>
      </c>
      <c r="AM1710" s="13" t="s">
        <v>116</v>
      </c>
      <c r="AN1710" s="12">
        <v>1.8212200000000001</v>
      </c>
      <c r="AO1710" s="12">
        <v>4.3360000000000003E-2</v>
      </c>
      <c r="AP1710" s="12">
        <v>3.68425</v>
      </c>
      <c r="AQ1710" s="12">
        <v>5.5054800000000004</v>
      </c>
      <c r="AR1710" s="12"/>
      <c r="AS1710" s="13" t="s">
        <v>54</v>
      </c>
    </row>
    <row r="1711" spans="1:45" ht="21" customHeight="1">
      <c r="A1711" s="15">
        <v>45464</v>
      </c>
      <c r="B1711" s="13" t="s">
        <v>112</v>
      </c>
      <c r="C1711" s="13" t="s">
        <v>113</v>
      </c>
      <c r="D1711" s="15">
        <v>45329</v>
      </c>
      <c r="E1711" s="13">
        <f t="shared" si="407"/>
        <v>135</v>
      </c>
      <c r="F1711" s="13" t="str">
        <f t="shared" si="418"/>
        <v>개봉후</v>
      </c>
      <c r="G1711" s="13" t="str">
        <f t="shared" si="408"/>
        <v>금</v>
      </c>
      <c r="H1711" s="13">
        <f t="shared" si="409"/>
        <v>0</v>
      </c>
      <c r="I1711" s="16">
        <v>46560</v>
      </c>
      <c r="J1711" s="16">
        <v>18781</v>
      </c>
      <c r="K1711" s="16">
        <v>27780</v>
      </c>
      <c r="L1711" s="17">
        <f t="shared" si="410"/>
        <v>0.40337199312714778</v>
      </c>
      <c r="M1711" s="17">
        <f t="shared" si="419"/>
        <v>0.12736077481840202</v>
      </c>
      <c r="N1711" s="16">
        <f t="shared" si="405"/>
        <v>47933.428571428572</v>
      </c>
      <c r="O1711" s="16">
        <f t="shared" si="411"/>
        <v>49107.357142857145</v>
      </c>
      <c r="P1711" s="18">
        <f t="shared" si="412"/>
        <v>0.94812677181045024</v>
      </c>
      <c r="Q1711" s="16">
        <v>6</v>
      </c>
      <c r="R1711" s="16">
        <v>8</v>
      </c>
      <c r="S1711" s="16">
        <v>1017</v>
      </c>
      <c r="T1711" s="16">
        <v>2972000</v>
      </c>
      <c r="U1711" s="16">
        <v>390</v>
      </c>
      <c r="V1711" s="16">
        <v>352323</v>
      </c>
      <c r="W1711" s="16">
        <v>22</v>
      </c>
      <c r="X1711" s="13" t="s">
        <v>128</v>
      </c>
      <c r="Y1711" s="13" t="s">
        <v>123</v>
      </c>
      <c r="Z1711" s="12">
        <v>1.7344900000000001</v>
      </c>
      <c r="AA1711" s="17">
        <f t="shared" si="420"/>
        <v>-4.7621923765387986E-2</v>
      </c>
      <c r="AB1711" s="12">
        <f t="shared" si="406"/>
        <v>2.0128099999999995</v>
      </c>
      <c r="AC1711" s="12">
        <f t="shared" si="413"/>
        <v>3.3292246428571417</v>
      </c>
      <c r="AD1711" s="18">
        <f t="shared" si="414"/>
        <v>0.60458821975816124</v>
      </c>
      <c r="AE1711" s="13" t="s">
        <v>114</v>
      </c>
      <c r="AF1711" s="19">
        <f t="shared" si="415"/>
        <v>24108</v>
      </c>
      <c r="AG1711" s="20">
        <f t="shared" si="416"/>
        <v>0.77903600464576073</v>
      </c>
      <c r="AH1711" s="20">
        <f t="shared" si="417"/>
        <v>0.52098917497842989</v>
      </c>
      <c r="AI1711" s="13" t="s">
        <v>51</v>
      </c>
      <c r="AJ1711" s="13" t="s">
        <v>113</v>
      </c>
      <c r="AK1711" s="13" t="s">
        <v>52</v>
      </c>
      <c r="AL1711" s="13" t="s">
        <v>115</v>
      </c>
      <c r="AM1711" s="13" t="s">
        <v>116</v>
      </c>
      <c r="AN1711" s="12">
        <v>1.7344900000000001</v>
      </c>
      <c r="AO1711" s="12">
        <v>4.3360000000000003E-2</v>
      </c>
      <c r="AP1711" s="12">
        <v>3.3931100000000001</v>
      </c>
      <c r="AQ1711" s="12">
        <v>5.0873400000000002</v>
      </c>
      <c r="AR1711" s="12"/>
      <c r="AS1711" s="13" t="s">
        <v>54</v>
      </c>
    </row>
    <row r="1712" spans="1:45" ht="21" customHeight="1">
      <c r="A1712" s="15">
        <v>45465</v>
      </c>
      <c r="B1712" s="13" t="s">
        <v>112</v>
      </c>
      <c r="C1712" s="13" t="s">
        <v>113</v>
      </c>
      <c r="D1712" s="15">
        <v>45329</v>
      </c>
      <c r="E1712" s="13">
        <f t="shared" si="407"/>
        <v>136</v>
      </c>
      <c r="F1712" s="13" t="str">
        <f t="shared" si="418"/>
        <v>개봉후</v>
      </c>
      <c r="G1712" s="13" t="str">
        <f t="shared" si="408"/>
        <v>토</v>
      </c>
      <c r="H1712" s="13">
        <f t="shared" si="409"/>
        <v>1</v>
      </c>
      <c r="I1712" s="16">
        <v>48258</v>
      </c>
      <c r="J1712" s="16">
        <v>25417</v>
      </c>
      <c r="K1712" s="16">
        <v>22841</v>
      </c>
      <c r="L1712" s="17">
        <f t="shared" si="410"/>
        <v>0.52668987525384392</v>
      </c>
      <c r="M1712" s="17">
        <f t="shared" si="419"/>
        <v>3.6469072164948546E-2</v>
      </c>
      <c r="N1712" s="16">
        <f t="shared" ref="N1712:N1775" si="421">IF(COUNT(I1706:I1712)=7,AVERAGE(I1706:I1712),"")</f>
        <v>45923.428571428572</v>
      </c>
      <c r="O1712" s="16">
        <f t="shared" si="411"/>
        <v>49100.714285714283</v>
      </c>
      <c r="P1712" s="18">
        <f t="shared" si="412"/>
        <v>0.98283702593794098</v>
      </c>
      <c r="Q1712" s="16">
        <v>2</v>
      </c>
      <c r="R1712" s="16">
        <v>3</v>
      </c>
      <c r="S1712" s="16">
        <v>573</v>
      </c>
      <c r="T1712" s="16">
        <v>804000</v>
      </c>
      <c r="U1712" s="16">
        <v>162</v>
      </c>
      <c r="V1712" s="16">
        <v>352485</v>
      </c>
      <c r="W1712" s="16">
        <v>33</v>
      </c>
      <c r="X1712" s="13" t="s">
        <v>128</v>
      </c>
      <c r="Y1712" s="13" t="s">
        <v>123</v>
      </c>
      <c r="Z1712" s="12">
        <v>2.9037299999999999</v>
      </c>
      <c r="AA1712" s="17">
        <f t="shared" si="420"/>
        <v>0.67411169853962827</v>
      </c>
      <c r="AB1712" s="12">
        <f t="shared" ref="AB1712:AB1775" si="422">IF(COUNT(Z1706:Z1712)=7,AVERAGE(Z1706:Z1712),"")</f>
        <v>2.0647999999999995</v>
      </c>
      <c r="AC1712" s="12">
        <f t="shared" si="413"/>
        <v>3.2045021428571414</v>
      </c>
      <c r="AD1712" s="18">
        <f t="shared" si="414"/>
        <v>0.64434346052863589</v>
      </c>
      <c r="AE1712" s="13" t="s">
        <v>114</v>
      </c>
      <c r="AF1712" s="19">
        <f t="shared" si="415"/>
        <v>36278.25</v>
      </c>
      <c r="AG1712" s="20">
        <f t="shared" si="416"/>
        <v>0.70061262602247898</v>
      </c>
      <c r="AH1712" s="20">
        <f t="shared" si="417"/>
        <v>0.90614075776870218</v>
      </c>
      <c r="AI1712" s="13" t="s">
        <v>51</v>
      </c>
      <c r="AJ1712" s="13" t="s">
        <v>113</v>
      </c>
      <c r="AK1712" s="13" t="s">
        <v>52</v>
      </c>
      <c r="AL1712" s="13" t="s">
        <v>115</v>
      </c>
      <c r="AM1712" s="13" t="s">
        <v>116</v>
      </c>
      <c r="AN1712" s="12">
        <v>2.9037299999999999</v>
      </c>
      <c r="AO1712" s="12">
        <v>8.2070000000000004E-2</v>
      </c>
      <c r="AP1712" s="12">
        <v>2.8897900000000001</v>
      </c>
      <c r="AQ1712" s="12">
        <v>5.2979599999999998</v>
      </c>
      <c r="AR1712" s="12"/>
      <c r="AS1712" s="13" t="s">
        <v>54</v>
      </c>
    </row>
    <row r="1713" spans="1:45" ht="21" customHeight="1">
      <c r="A1713" s="15">
        <v>45466</v>
      </c>
      <c r="B1713" s="13" t="s">
        <v>112</v>
      </c>
      <c r="C1713" s="13" t="s">
        <v>113</v>
      </c>
      <c r="D1713" s="15">
        <v>45329</v>
      </c>
      <c r="E1713" s="13">
        <f t="shared" si="407"/>
        <v>137</v>
      </c>
      <c r="F1713" s="13" t="str">
        <f t="shared" si="418"/>
        <v>개봉후</v>
      </c>
      <c r="G1713" s="13" t="str">
        <f t="shared" si="408"/>
        <v>일</v>
      </c>
      <c r="H1713" s="13">
        <f t="shared" si="409"/>
        <v>1</v>
      </c>
      <c r="I1713" s="16">
        <v>50964</v>
      </c>
      <c r="J1713" s="16">
        <v>27114</v>
      </c>
      <c r="K1713" s="16">
        <v>23849</v>
      </c>
      <c r="L1713" s="17">
        <f t="shared" si="410"/>
        <v>0.53202260419119374</v>
      </c>
      <c r="M1713" s="17">
        <f t="shared" si="419"/>
        <v>5.607360437647646E-2</v>
      </c>
      <c r="N1713" s="16">
        <f t="shared" si="421"/>
        <v>44753</v>
      </c>
      <c r="O1713" s="16">
        <f t="shared" si="411"/>
        <v>48612.214285714283</v>
      </c>
      <c r="P1713" s="18">
        <f t="shared" si="412"/>
        <v>1.0483784939411172</v>
      </c>
      <c r="Q1713" s="16"/>
      <c r="R1713" s="16"/>
      <c r="S1713" s="16"/>
      <c r="T1713" s="16"/>
      <c r="U1713" s="16"/>
      <c r="V1713" s="16"/>
      <c r="W1713" s="16"/>
      <c r="X1713" s="13" t="s">
        <v>128</v>
      </c>
      <c r="Y1713" s="13"/>
      <c r="Z1713" s="12">
        <v>2.3942199999999998</v>
      </c>
      <c r="AA1713" s="17">
        <f t="shared" si="420"/>
        <v>-0.17546741604763538</v>
      </c>
      <c r="AB1713" s="12">
        <f t="shared" si="422"/>
        <v>2.0364814285714283</v>
      </c>
      <c r="AC1713" s="12">
        <f t="shared" si="413"/>
        <v>3.0662289285714279</v>
      </c>
      <c r="AD1713" s="18">
        <f t="shared" si="414"/>
        <v>0.66416483439813989</v>
      </c>
      <c r="AE1713" s="13" t="s">
        <v>114</v>
      </c>
      <c r="AF1713" s="19">
        <f t="shared" si="415"/>
        <v>32837</v>
      </c>
      <c r="AG1713" s="20">
        <f t="shared" si="416"/>
        <v>0.82571489478332372</v>
      </c>
      <c r="AH1713" s="20">
        <f t="shared" si="417"/>
        <v>0.78083537001768466</v>
      </c>
      <c r="AI1713" s="13" t="s">
        <v>51</v>
      </c>
      <c r="AJ1713" s="13" t="s">
        <v>113</v>
      </c>
      <c r="AK1713" s="13" t="s">
        <v>52</v>
      </c>
      <c r="AL1713" s="13" t="s">
        <v>115</v>
      </c>
      <c r="AM1713" s="13" t="s">
        <v>116</v>
      </c>
      <c r="AN1713" s="12">
        <v>2.3942199999999998</v>
      </c>
      <c r="AO1713" s="12">
        <v>9.7559999999999994E-2</v>
      </c>
      <c r="AP1713" s="12">
        <v>3.2847</v>
      </c>
      <c r="AQ1713" s="12">
        <v>6.6452900000000001</v>
      </c>
      <c r="AR1713" s="12"/>
      <c r="AS1713" s="13" t="s">
        <v>54</v>
      </c>
    </row>
    <row r="1714" spans="1:45" ht="21" customHeight="1">
      <c r="A1714" s="15">
        <v>45467</v>
      </c>
      <c r="B1714" s="13" t="s">
        <v>112</v>
      </c>
      <c r="C1714" s="13" t="s">
        <v>113</v>
      </c>
      <c r="D1714" s="15">
        <v>45329</v>
      </c>
      <c r="E1714" s="13">
        <f t="shared" si="407"/>
        <v>138</v>
      </c>
      <c r="F1714" s="13" t="str">
        <f t="shared" si="418"/>
        <v>개봉후</v>
      </c>
      <c r="G1714" s="13" t="str">
        <f t="shared" si="408"/>
        <v>월</v>
      </c>
      <c r="H1714" s="13">
        <f t="shared" si="409"/>
        <v>0</v>
      </c>
      <c r="I1714" s="16">
        <v>42637</v>
      </c>
      <c r="J1714" s="16">
        <v>15442</v>
      </c>
      <c r="K1714" s="16">
        <v>27195</v>
      </c>
      <c r="L1714" s="17">
        <f t="shared" si="410"/>
        <v>0.36217369890001644</v>
      </c>
      <c r="M1714" s="17">
        <f t="shared" si="419"/>
        <v>-0.16338984381131783</v>
      </c>
      <c r="N1714" s="16">
        <f t="shared" si="421"/>
        <v>44761.428571428572</v>
      </c>
      <c r="O1714" s="16">
        <f t="shared" si="411"/>
        <v>48451.107142857145</v>
      </c>
      <c r="P1714" s="18">
        <f t="shared" si="412"/>
        <v>0.88000053072648343</v>
      </c>
      <c r="Q1714" s="16">
        <v>1</v>
      </c>
      <c r="R1714" s="16">
        <v>1</v>
      </c>
      <c r="S1714" s="16">
        <v>142</v>
      </c>
      <c r="T1714" s="16">
        <v>1704000</v>
      </c>
      <c r="U1714" s="16">
        <v>142</v>
      </c>
      <c r="V1714" s="16">
        <v>352627</v>
      </c>
      <c r="W1714" s="16">
        <v>30</v>
      </c>
      <c r="X1714" s="13" t="s">
        <v>128</v>
      </c>
      <c r="Y1714" s="13" t="s">
        <v>123</v>
      </c>
      <c r="Z1714" s="12">
        <v>1.62764</v>
      </c>
      <c r="AA1714" s="17">
        <f t="shared" si="420"/>
        <v>-0.32017943213238542</v>
      </c>
      <c r="AB1714" s="12">
        <f t="shared" si="422"/>
        <v>2.0152428571428573</v>
      </c>
      <c r="AC1714" s="12">
        <f t="shared" si="413"/>
        <v>2.8551135714285709</v>
      </c>
      <c r="AD1714" s="18">
        <f t="shared" si="414"/>
        <v>0.70583632024645526</v>
      </c>
      <c r="AE1714" s="13" t="s">
        <v>114</v>
      </c>
      <c r="AF1714" s="19">
        <f t="shared" si="415"/>
        <v>14584.75</v>
      </c>
      <c r="AG1714" s="20">
        <f t="shared" si="416"/>
        <v>1.0587771473628276</v>
      </c>
      <c r="AH1714" s="20">
        <f t="shared" si="417"/>
        <v>0.57007889853768645</v>
      </c>
      <c r="AI1714" s="13" t="s">
        <v>51</v>
      </c>
      <c r="AJ1714" s="13" t="s">
        <v>113</v>
      </c>
      <c r="AK1714" s="13" t="s">
        <v>52</v>
      </c>
      <c r="AL1714" s="13" t="s">
        <v>115</v>
      </c>
      <c r="AM1714" s="13" t="s">
        <v>116</v>
      </c>
      <c r="AN1714" s="12">
        <v>1.62764</v>
      </c>
      <c r="AO1714" s="12">
        <v>3.7159999999999999E-2</v>
      </c>
      <c r="AP1714" s="12">
        <v>3.8546100000000001</v>
      </c>
      <c r="AQ1714" s="12">
        <v>5.8972899999999999</v>
      </c>
      <c r="AR1714" s="12"/>
      <c r="AS1714" s="13" t="s">
        <v>54</v>
      </c>
    </row>
    <row r="1715" spans="1:45" ht="21" customHeight="1">
      <c r="A1715" s="15">
        <v>45468</v>
      </c>
      <c r="B1715" s="13" t="s">
        <v>112</v>
      </c>
      <c r="C1715" s="13" t="s">
        <v>113</v>
      </c>
      <c r="D1715" s="15">
        <v>45329</v>
      </c>
      <c r="E1715" s="13">
        <f t="shared" si="407"/>
        <v>139</v>
      </c>
      <c r="F1715" s="13" t="str">
        <f t="shared" si="418"/>
        <v>개봉후</v>
      </c>
      <c r="G1715" s="13" t="str">
        <f t="shared" si="408"/>
        <v>화</v>
      </c>
      <c r="H1715" s="13">
        <f t="shared" si="409"/>
        <v>0</v>
      </c>
      <c r="I1715" s="16">
        <v>43456</v>
      </c>
      <c r="J1715" s="16">
        <v>15796</v>
      </c>
      <c r="K1715" s="16">
        <v>27660</v>
      </c>
      <c r="L1715" s="17">
        <f t="shared" si="410"/>
        <v>0.36349410898379969</v>
      </c>
      <c r="M1715" s="17">
        <f t="shared" si="419"/>
        <v>1.9208668527335382E-2</v>
      </c>
      <c r="N1715" s="16">
        <f t="shared" si="421"/>
        <v>44990</v>
      </c>
      <c r="O1715" s="16">
        <f t="shared" si="411"/>
        <v>48471.5</v>
      </c>
      <c r="P1715" s="18">
        <f t="shared" si="412"/>
        <v>0.89652682504151926</v>
      </c>
      <c r="Q1715" s="16"/>
      <c r="R1715" s="16"/>
      <c r="S1715" s="16"/>
      <c r="T1715" s="16"/>
      <c r="U1715" s="16"/>
      <c r="V1715" s="16"/>
      <c r="W1715" s="16"/>
      <c r="X1715" s="13" t="s">
        <v>128</v>
      </c>
      <c r="Y1715" s="13"/>
      <c r="Z1715" s="12">
        <v>1.4418</v>
      </c>
      <c r="AA1715" s="17">
        <f t="shared" si="420"/>
        <v>-0.11417758226634878</v>
      </c>
      <c r="AB1715" s="12">
        <f t="shared" si="422"/>
        <v>1.9451114285714286</v>
      </c>
      <c r="AC1715" s="12">
        <f t="shared" si="413"/>
        <v>2.7168960714285708</v>
      </c>
      <c r="AD1715" s="18">
        <f t="shared" si="414"/>
        <v>0.71593148115844929</v>
      </c>
      <c r="AE1715" s="13" t="s">
        <v>114</v>
      </c>
      <c r="AF1715" s="19">
        <f t="shared" si="415"/>
        <v>14368.5</v>
      </c>
      <c r="AG1715" s="20">
        <f t="shared" si="416"/>
        <v>1.0993492709747017</v>
      </c>
      <c r="AH1715" s="20">
        <f t="shared" si="417"/>
        <v>0.53067911399418644</v>
      </c>
      <c r="AI1715" s="13" t="s">
        <v>51</v>
      </c>
      <c r="AJ1715" s="13" t="s">
        <v>113</v>
      </c>
      <c r="AK1715" s="13" t="s">
        <v>52</v>
      </c>
      <c r="AL1715" s="13" t="s">
        <v>115</v>
      </c>
      <c r="AM1715" s="13" t="s">
        <v>116</v>
      </c>
      <c r="AN1715" s="12">
        <v>1.4418</v>
      </c>
      <c r="AO1715" s="12">
        <v>1.0840000000000001E-2</v>
      </c>
      <c r="AP1715" s="12">
        <v>3.56501</v>
      </c>
      <c r="AQ1715" s="12">
        <v>5.4729599999999996</v>
      </c>
      <c r="AR1715" s="12"/>
      <c r="AS1715" s="13" t="s">
        <v>54</v>
      </c>
    </row>
    <row r="1716" spans="1:45" ht="21" customHeight="1">
      <c r="A1716" s="15">
        <v>45469</v>
      </c>
      <c r="B1716" s="13" t="s">
        <v>112</v>
      </c>
      <c r="C1716" s="13" t="s">
        <v>113</v>
      </c>
      <c r="D1716" s="15">
        <v>45329</v>
      </c>
      <c r="E1716" s="13">
        <f t="shared" si="407"/>
        <v>140</v>
      </c>
      <c r="F1716" s="13" t="str">
        <f t="shared" si="418"/>
        <v>개봉후</v>
      </c>
      <c r="G1716" s="13" t="str">
        <f t="shared" si="408"/>
        <v>수</v>
      </c>
      <c r="H1716" s="13">
        <f t="shared" si="409"/>
        <v>0</v>
      </c>
      <c r="I1716" s="16">
        <v>42609</v>
      </c>
      <c r="J1716" s="16">
        <v>15124</v>
      </c>
      <c r="K1716" s="16">
        <v>27486</v>
      </c>
      <c r="L1716" s="17">
        <f t="shared" si="410"/>
        <v>0.3549484850618414</v>
      </c>
      <c r="M1716" s="17">
        <f t="shared" si="419"/>
        <v>-1.9490979381443285E-2</v>
      </c>
      <c r="N1716" s="16">
        <f t="shared" si="421"/>
        <v>45112</v>
      </c>
      <c r="O1716" s="16">
        <f t="shared" si="411"/>
        <v>48520.25</v>
      </c>
      <c r="P1716" s="18">
        <f t="shared" si="412"/>
        <v>0.87816942410642984</v>
      </c>
      <c r="Q1716" s="16">
        <v>3</v>
      </c>
      <c r="R1716" s="16">
        <v>4</v>
      </c>
      <c r="S1716" s="16">
        <v>203</v>
      </c>
      <c r="T1716" s="16">
        <v>992000</v>
      </c>
      <c r="U1716" s="16">
        <v>155</v>
      </c>
      <c r="V1716" s="16">
        <v>352782</v>
      </c>
      <c r="W1716" s="16">
        <v>32</v>
      </c>
      <c r="X1716" s="13" t="s">
        <v>128</v>
      </c>
      <c r="Y1716" s="13" t="s">
        <v>123</v>
      </c>
      <c r="Z1716" s="12">
        <v>1.21879</v>
      </c>
      <c r="AA1716" s="17">
        <f t="shared" si="420"/>
        <v>-0.15467471216534878</v>
      </c>
      <c r="AB1716" s="12">
        <f t="shared" si="422"/>
        <v>1.8774128571428574</v>
      </c>
      <c r="AC1716" s="12">
        <f t="shared" si="413"/>
        <v>2.5774064285714284</v>
      </c>
      <c r="AD1716" s="18">
        <f t="shared" si="414"/>
        <v>0.72841164526133573</v>
      </c>
      <c r="AE1716" s="13" t="s">
        <v>114</v>
      </c>
      <c r="AF1716" s="19">
        <f t="shared" si="415"/>
        <v>14993.25</v>
      </c>
      <c r="AG1716" s="20">
        <f t="shared" si="416"/>
        <v>1.0087205909325863</v>
      </c>
      <c r="AH1716" s="20">
        <f t="shared" si="417"/>
        <v>0.47287458682856442</v>
      </c>
      <c r="AI1716" s="13" t="s">
        <v>51</v>
      </c>
      <c r="AJ1716" s="13" t="s">
        <v>113</v>
      </c>
      <c r="AK1716" s="13" t="s">
        <v>52</v>
      </c>
      <c r="AL1716" s="13" t="s">
        <v>115</v>
      </c>
      <c r="AM1716" s="13" t="s">
        <v>116</v>
      </c>
      <c r="AN1716" s="12">
        <v>1.21879</v>
      </c>
      <c r="AO1716" s="12">
        <v>1.8579999999999999E-2</v>
      </c>
      <c r="AP1716" s="12">
        <v>3.36368</v>
      </c>
      <c r="AQ1716" s="12">
        <v>4.9851299999999998</v>
      </c>
      <c r="AR1716" s="12"/>
      <c r="AS1716" s="13" t="s">
        <v>54</v>
      </c>
    </row>
    <row r="1717" spans="1:45" ht="21" customHeight="1">
      <c r="A1717" s="15">
        <v>45470</v>
      </c>
      <c r="B1717" s="13" t="s">
        <v>112</v>
      </c>
      <c r="C1717" s="13" t="s">
        <v>113</v>
      </c>
      <c r="D1717" s="15">
        <v>45329</v>
      </c>
      <c r="E1717" s="13">
        <f t="shared" si="407"/>
        <v>141</v>
      </c>
      <c r="F1717" s="13" t="str">
        <f t="shared" si="418"/>
        <v>개봉후</v>
      </c>
      <c r="G1717" s="13" t="str">
        <f t="shared" si="408"/>
        <v>목</v>
      </c>
      <c r="H1717" s="13">
        <f t="shared" si="409"/>
        <v>0</v>
      </c>
      <c r="I1717" s="16">
        <v>39473</v>
      </c>
      <c r="J1717" s="16">
        <v>12576</v>
      </c>
      <c r="K1717" s="16">
        <v>26898</v>
      </c>
      <c r="L1717" s="17">
        <f t="shared" si="410"/>
        <v>0.31859752235705419</v>
      </c>
      <c r="M1717" s="17">
        <f t="shared" si="419"/>
        <v>-7.3599474289469335E-2</v>
      </c>
      <c r="N1717" s="16">
        <f t="shared" si="421"/>
        <v>44851</v>
      </c>
      <c r="O1717" s="16">
        <f t="shared" si="411"/>
        <v>48523.75</v>
      </c>
      <c r="P1717" s="18">
        <f t="shared" si="412"/>
        <v>0.81347793606223762</v>
      </c>
      <c r="Q1717" s="16">
        <v>5</v>
      </c>
      <c r="R1717" s="16">
        <v>5</v>
      </c>
      <c r="S1717" s="16">
        <v>595</v>
      </c>
      <c r="T1717" s="16">
        <v>3324000</v>
      </c>
      <c r="U1717" s="16">
        <v>491</v>
      </c>
      <c r="V1717" s="16">
        <v>353273</v>
      </c>
      <c r="W1717" s="16">
        <v>22</v>
      </c>
      <c r="X1717" s="13" t="s">
        <v>128</v>
      </c>
      <c r="Y1717" s="13" t="s">
        <v>123</v>
      </c>
      <c r="Z1717" s="12">
        <v>1.1429100000000001</v>
      </c>
      <c r="AA1717" s="17">
        <f t="shared" si="420"/>
        <v>-6.2258469465617527E-2</v>
      </c>
      <c r="AB1717" s="12">
        <f t="shared" si="422"/>
        <v>1.780511428571429</v>
      </c>
      <c r="AC1717" s="12">
        <f t="shared" si="413"/>
        <v>2.4532924999999999</v>
      </c>
      <c r="AD1717" s="18">
        <f t="shared" si="414"/>
        <v>0.72576402062592582</v>
      </c>
      <c r="AE1717" s="13" t="s">
        <v>114</v>
      </c>
      <c r="AF1717" s="19">
        <f t="shared" si="415"/>
        <v>20822</v>
      </c>
      <c r="AG1717" s="20">
        <f t="shared" si="416"/>
        <v>0.60397656325040827</v>
      </c>
      <c r="AH1717" s="20">
        <f t="shared" si="417"/>
        <v>0.46586780826175439</v>
      </c>
      <c r="AI1717" s="13" t="s">
        <v>51</v>
      </c>
      <c r="AJ1717" s="13" t="s">
        <v>113</v>
      </c>
      <c r="AK1717" s="13" t="s">
        <v>52</v>
      </c>
      <c r="AL1717" s="13" t="s">
        <v>115</v>
      </c>
      <c r="AM1717" s="13" t="s">
        <v>116</v>
      </c>
      <c r="AN1717" s="12">
        <v>1.1429100000000001</v>
      </c>
      <c r="AO1717" s="12">
        <v>2.0129999999999999E-2</v>
      </c>
      <c r="AP1717" s="12">
        <v>3.40395</v>
      </c>
      <c r="AQ1717" s="12">
        <v>4.8922100000000004</v>
      </c>
      <c r="AR1717" s="12"/>
      <c r="AS1717" s="13" t="s">
        <v>54</v>
      </c>
    </row>
    <row r="1718" spans="1:45" ht="21" customHeight="1">
      <c r="A1718" s="15">
        <v>45471</v>
      </c>
      <c r="B1718" s="13" t="s">
        <v>112</v>
      </c>
      <c r="C1718" s="13" t="s">
        <v>113</v>
      </c>
      <c r="D1718" s="15">
        <v>45329</v>
      </c>
      <c r="E1718" s="13">
        <f t="shared" si="407"/>
        <v>142</v>
      </c>
      <c r="F1718" s="13" t="str">
        <f t="shared" si="418"/>
        <v>개봉후</v>
      </c>
      <c r="G1718" s="13" t="str">
        <f t="shared" si="408"/>
        <v>금</v>
      </c>
      <c r="H1718" s="13">
        <f t="shared" si="409"/>
        <v>0</v>
      </c>
      <c r="I1718" s="16">
        <v>44804</v>
      </c>
      <c r="J1718" s="16">
        <v>17381</v>
      </c>
      <c r="K1718" s="16">
        <v>27422</v>
      </c>
      <c r="L1718" s="17">
        <f t="shared" si="410"/>
        <v>0.3879341130256227</v>
      </c>
      <c r="M1718" s="17">
        <f t="shared" si="419"/>
        <v>0.1350543409419096</v>
      </c>
      <c r="N1718" s="16">
        <f t="shared" si="421"/>
        <v>44600.142857142855</v>
      </c>
      <c r="O1718" s="16">
        <f t="shared" si="411"/>
        <v>48426.5</v>
      </c>
      <c r="P1718" s="18">
        <f t="shared" si="412"/>
        <v>0.92519591545951085</v>
      </c>
      <c r="Q1718" s="16">
        <v>1</v>
      </c>
      <c r="R1718" s="16">
        <v>1</v>
      </c>
      <c r="S1718" s="16">
        <v>153</v>
      </c>
      <c r="T1718" s="16">
        <v>798000</v>
      </c>
      <c r="U1718" s="16">
        <v>114</v>
      </c>
      <c r="V1718" s="16">
        <v>353387</v>
      </c>
      <c r="W1718" s="16">
        <v>38</v>
      </c>
      <c r="X1718" s="13" t="s">
        <v>128</v>
      </c>
      <c r="Y1718" s="13" t="s">
        <v>123</v>
      </c>
      <c r="Z1718" s="12">
        <v>1.0747599999999999</v>
      </c>
      <c r="AA1718" s="17">
        <f t="shared" si="420"/>
        <v>-5.9628492182236648E-2</v>
      </c>
      <c r="AB1718" s="12">
        <f t="shared" si="422"/>
        <v>1.6862642857142858</v>
      </c>
      <c r="AC1718" s="12">
        <f t="shared" si="413"/>
        <v>2.3292339285714285</v>
      </c>
      <c r="AD1718" s="18">
        <f t="shared" si="414"/>
        <v>0.72395660437099574</v>
      </c>
      <c r="AE1718" s="13" t="s">
        <v>114</v>
      </c>
      <c r="AF1718" s="19">
        <f t="shared" si="415"/>
        <v>23912.75</v>
      </c>
      <c r="AG1718" s="20">
        <f t="shared" si="416"/>
        <v>0.72685073862270133</v>
      </c>
      <c r="AH1718" s="20">
        <f t="shared" si="417"/>
        <v>0.46142209540077167</v>
      </c>
      <c r="AI1718" s="13" t="s">
        <v>51</v>
      </c>
      <c r="AJ1718" s="13" t="s">
        <v>113</v>
      </c>
      <c r="AK1718" s="13" t="s">
        <v>52</v>
      </c>
      <c r="AL1718" s="13" t="s">
        <v>115</v>
      </c>
      <c r="AM1718" s="13" t="s">
        <v>116</v>
      </c>
      <c r="AN1718" s="12">
        <v>1.0747599999999999</v>
      </c>
      <c r="AO1718" s="12">
        <v>1.8579999999999999E-2</v>
      </c>
      <c r="AP1718" s="12">
        <v>3.25373</v>
      </c>
      <c r="AQ1718" s="12">
        <v>4.8798199999999996</v>
      </c>
      <c r="AR1718" s="12"/>
      <c r="AS1718" s="13" t="s">
        <v>54</v>
      </c>
    </row>
    <row r="1719" spans="1:45" ht="21" customHeight="1">
      <c r="A1719" s="15">
        <v>45472</v>
      </c>
      <c r="B1719" s="13" t="s">
        <v>112</v>
      </c>
      <c r="C1719" s="13" t="s">
        <v>113</v>
      </c>
      <c r="D1719" s="15">
        <v>45329</v>
      </c>
      <c r="E1719" s="13">
        <f t="shared" si="407"/>
        <v>143</v>
      </c>
      <c r="F1719" s="13" t="str">
        <f t="shared" si="418"/>
        <v>개봉후</v>
      </c>
      <c r="G1719" s="13" t="str">
        <f t="shared" si="408"/>
        <v>토</v>
      </c>
      <c r="H1719" s="13">
        <f t="shared" si="409"/>
        <v>1</v>
      </c>
      <c r="I1719" s="16">
        <v>49756</v>
      </c>
      <c r="J1719" s="16">
        <v>26758</v>
      </c>
      <c r="K1719" s="16">
        <v>22998</v>
      </c>
      <c r="L1719" s="17">
        <f t="shared" si="410"/>
        <v>0.53778438781252513</v>
      </c>
      <c r="M1719" s="17">
        <f t="shared" si="419"/>
        <v>0.11052584590661541</v>
      </c>
      <c r="N1719" s="16">
        <f t="shared" si="421"/>
        <v>44814.142857142855</v>
      </c>
      <c r="O1719" s="16">
        <f t="shared" si="411"/>
        <v>48394.392857142855</v>
      </c>
      <c r="P1719" s="18">
        <f t="shared" si="412"/>
        <v>1.0281356385000329</v>
      </c>
      <c r="Q1719" s="16"/>
      <c r="R1719" s="16"/>
      <c r="S1719" s="16"/>
      <c r="T1719" s="16"/>
      <c r="U1719" s="16"/>
      <c r="V1719" s="16"/>
      <c r="W1719" s="16"/>
      <c r="X1719" s="13" t="s">
        <v>128</v>
      </c>
      <c r="Y1719" s="13"/>
      <c r="Z1719" s="12">
        <v>1.7221</v>
      </c>
      <c r="AA1719" s="17">
        <f t="shared" si="420"/>
        <v>0.60231121366630691</v>
      </c>
      <c r="AB1719" s="12">
        <f t="shared" si="422"/>
        <v>1.5174599999999998</v>
      </c>
      <c r="AC1719" s="12">
        <f t="shared" si="413"/>
        <v>2.2175642857142859</v>
      </c>
      <c r="AD1719" s="18">
        <f t="shared" si="414"/>
        <v>0.68429132349199073</v>
      </c>
      <c r="AE1719" s="13" t="s">
        <v>114</v>
      </c>
      <c r="AF1719" s="19">
        <f t="shared" si="415"/>
        <v>33180</v>
      </c>
      <c r="AG1719" s="20">
        <f t="shared" si="416"/>
        <v>0.80644966847498489</v>
      </c>
      <c r="AH1719" s="20">
        <f t="shared" si="417"/>
        <v>0.77657275195758535</v>
      </c>
      <c r="AI1719" s="13" t="s">
        <v>51</v>
      </c>
      <c r="AJ1719" s="13" t="s">
        <v>113</v>
      </c>
      <c r="AK1719" s="13" t="s">
        <v>52</v>
      </c>
      <c r="AL1719" s="13" t="s">
        <v>115</v>
      </c>
      <c r="AM1719" s="13" t="s">
        <v>116</v>
      </c>
      <c r="AN1719" s="12">
        <v>1.7221</v>
      </c>
      <c r="AO1719" s="12">
        <v>6.8140000000000006E-2</v>
      </c>
      <c r="AP1719" s="12">
        <v>2.9548399999999999</v>
      </c>
      <c r="AQ1719" s="12">
        <v>5.0811400000000004</v>
      </c>
      <c r="AR1719" s="12"/>
      <c r="AS1719" s="13" t="s">
        <v>54</v>
      </c>
    </row>
    <row r="1720" spans="1:45" ht="21" customHeight="1">
      <c r="A1720" s="15">
        <v>45473</v>
      </c>
      <c r="B1720" s="13" t="s">
        <v>112</v>
      </c>
      <c r="C1720" s="13" t="s">
        <v>113</v>
      </c>
      <c r="D1720" s="15">
        <v>45329</v>
      </c>
      <c r="E1720" s="13">
        <f t="shared" si="407"/>
        <v>144</v>
      </c>
      <c r="F1720" s="13" t="str">
        <f t="shared" si="418"/>
        <v>개봉후</v>
      </c>
      <c r="G1720" s="13" t="str">
        <f t="shared" si="408"/>
        <v>일</v>
      </c>
      <c r="H1720" s="13">
        <f t="shared" si="409"/>
        <v>1</v>
      </c>
      <c r="I1720" s="16">
        <v>43645</v>
      </c>
      <c r="J1720" s="16">
        <v>21672</v>
      </c>
      <c r="K1720" s="16">
        <v>21973</v>
      </c>
      <c r="L1720" s="17">
        <f t="shared" si="410"/>
        <v>0.49655172413793103</v>
      </c>
      <c r="M1720" s="17">
        <f t="shared" si="419"/>
        <v>-0.12281935846933034</v>
      </c>
      <c r="N1720" s="16">
        <f t="shared" si="421"/>
        <v>43768.571428571428</v>
      </c>
      <c r="O1720" s="16">
        <f t="shared" si="411"/>
        <v>48085.142857142855</v>
      </c>
      <c r="P1720" s="18">
        <f t="shared" si="412"/>
        <v>0.90766081593364156</v>
      </c>
      <c r="Q1720" s="16"/>
      <c r="R1720" s="16"/>
      <c r="S1720" s="16"/>
      <c r="T1720" s="16"/>
      <c r="U1720" s="16"/>
      <c r="V1720" s="16"/>
      <c r="W1720" s="16"/>
      <c r="X1720" s="13" t="s">
        <v>128</v>
      </c>
      <c r="Y1720" s="13"/>
      <c r="Z1720" s="12">
        <v>1.4727699999999999</v>
      </c>
      <c r="AA1720" s="17">
        <f t="shared" si="420"/>
        <v>-0.1447825329539516</v>
      </c>
      <c r="AB1720" s="12">
        <f t="shared" si="422"/>
        <v>1.3858242857142857</v>
      </c>
      <c r="AC1720" s="12">
        <f t="shared" si="413"/>
        <v>2.1076646428571428</v>
      </c>
      <c r="AD1720" s="18">
        <f t="shared" si="414"/>
        <v>0.65751650311677057</v>
      </c>
      <c r="AE1720" s="13" t="s">
        <v>114</v>
      </c>
      <c r="AF1720" s="19">
        <f t="shared" si="415"/>
        <v>31493</v>
      </c>
      <c r="AG1720" s="20">
        <f t="shared" si="416"/>
        <v>0.68815292287174923</v>
      </c>
      <c r="AH1720" s="20">
        <f t="shared" si="417"/>
        <v>0.69876866084517031</v>
      </c>
      <c r="AI1720" s="13" t="s">
        <v>51</v>
      </c>
      <c r="AJ1720" s="13" t="s">
        <v>113</v>
      </c>
      <c r="AK1720" s="13" t="s">
        <v>52</v>
      </c>
      <c r="AL1720" s="13" t="s">
        <v>115</v>
      </c>
      <c r="AM1720" s="13" t="s">
        <v>116</v>
      </c>
      <c r="AN1720" s="12">
        <v>1.4727699999999999</v>
      </c>
      <c r="AO1720" s="12">
        <v>4.181E-2</v>
      </c>
      <c r="AP1720" s="12">
        <v>3.27386</v>
      </c>
      <c r="AQ1720" s="12">
        <v>5.3893300000000002</v>
      </c>
      <c r="AR1720" s="12"/>
      <c r="AS1720" s="13" t="s">
        <v>54</v>
      </c>
    </row>
    <row r="1721" spans="1:45" ht="21" customHeight="1">
      <c r="A1721" s="15">
        <v>45474</v>
      </c>
      <c r="B1721" s="13" t="s">
        <v>112</v>
      </c>
      <c r="C1721" s="13" t="s">
        <v>113</v>
      </c>
      <c r="D1721" s="15">
        <v>45329</v>
      </c>
      <c r="E1721" s="13">
        <f t="shared" si="407"/>
        <v>145</v>
      </c>
      <c r="F1721" s="13" t="str">
        <f t="shared" si="418"/>
        <v>개봉후</v>
      </c>
      <c r="G1721" s="13" t="str">
        <f t="shared" si="408"/>
        <v>월</v>
      </c>
      <c r="H1721" s="13">
        <f t="shared" si="409"/>
        <v>0</v>
      </c>
      <c r="I1721" s="16">
        <v>40022</v>
      </c>
      <c r="J1721" s="16">
        <v>12376</v>
      </c>
      <c r="K1721" s="16">
        <v>27646</v>
      </c>
      <c r="L1721" s="17">
        <f t="shared" si="410"/>
        <v>0.30922992354205187</v>
      </c>
      <c r="M1721" s="17">
        <f t="shared" si="419"/>
        <v>-8.3010654141367879E-2</v>
      </c>
      <c r="N1721" s="16">
        <f t="shared" si="421"/>
        <v>43395</v>
      </c>
      <c r="O1721" s="16">
        <f t="shared" si="411"/>
        <v>47619.642857142855</v>
      </c>
      <c r="P1721" s="18">
        <f t="shared" si="412"/>
        <v>0.84045149435632061</v>
      </c>
      <c r="Q1721" s="16">
        <v>1</v>
      </c>
      <c r="R1721" s="16">
        <v>1</v>
      </c>
      <c r="S1721" s="16">
        <v>217</v>
      </c>
      <c r="T1721" s="16">
        <v>1400000</v>
      </c>
      <c r="U1721" s="16">
        <v>200</v>
      </c>
      <c r="V1721" s="16">
        <v>353587</v>
      </c>
      <c r="W1721" s="16">
        <v>25</v>
      </c>
      <c r="X1721" s="13" t="s">
        <v>129</v>
      </c>
      <c r="Y1721" s="13" t="s">
        <v>123</v>
      </c>
      <c r="Z1721" s="12">
        <v>0.98184000000000005</v>
      </c>
      <c r="AA1721" s="17">
        <f t="shared" si="420"/>
        <v>-0.33333785995097664</v>
      </c>
      <c r="AB1721" s="12">
        <f t="shared" si="422"/>
        <v>1.2935671428571429</v>
      </c>
      <c r="AC1721" s="12">
        <f t="shared" si="413"/>
        <v>1.9949996428571428</v>
      </c>
      <c r="AD1721" s="18">
        <f t="shared" si="414"/>
        <v>0.64840469896253117</v>
      </c>
      <c r="AE1721" s="13" t="s">
        <v>114</v>
      </c>
      <c r="AF1721" s="19">
        <f t="shared" si="415"/>
        <v>14700.25</v>
      </c>
      <c r="AG1721" s="20">
        <f t="shared" si="416"/>
        <v>0.8418904440400673</v>
      </c>
      <c r="AH1721" s="20">
        <f t="shared" si="417"/>
        <v>0.49215046404412177</v>
      </c>
      <c r="AI1721" s="13" t="s">
        <v>51</v>
      </c>
      <c r="AJ1721" s="13" t="s">
        <v>113</v>
      </c>
      <c r="AK1721" s="13" t="s">
        <v>52</v>
      </c>
      <c r="AL1721" s="13" t="s">
        <v>115</v>
      </c>
      <c r="AM1721" s="13" t="s">
        <v>116</v>
      </c>
      <c r="AN1721" s="12">
        <v>0.98184000000000005</v>
      </c>
      <c r="AO1721" s="12">
        <v>3.252E-2</v>
      </c>
      <c r="AP1721" s="12">
        <v>4.2231899999999998</v>
      </c>
      <c r="AQ1721" s="12">
        <v>5.8740600000000001</v>
      </c>
      <c r="AR1721" s="12"/>
      <c r="AS1721" s="13" t="s">
        <v>54</v>
      </c>
    </row>
    <row r="1722" spans="1:45" ht="21" customHeight="1">
      <c r="A1722" s="15">
        <v>45475</v>
      </c>
      <c r="B1722" s="13" t="s">
        <v>112</v>
      </c>
      <c r="C1722" s="13" t="s">
        <v>113</v>
      </c>
      <c r="D1722" s="15">
        <v>45329</v>
      </c>
      <c r="E1722" s="13">
        <f t="shared" si="407"/>
        <v>146</v>
      </c>
      <c r="F1722" s="13" t="str">
        <f t="shared" si="418"/>
        <v>개봉후</v>
      </c>
      <c r="G1722" s="13" t="str">
        <f t="shared" si="408"/>
        <v>화</v>
      </c>
      <c r="H1722" s="13">
        <f t="shared" si="409"/>
        <v>0</v>
      </c>
      <c r="I1722" s="16">
        <v>36715</v>
      </c>
      <c r="J1722" s="16">
        <v>9919</v>
      </c>
      <c r="K1722" s="16">
        <v>26796</v>
      </c>
      <c r="L1722" s="17">
        <f t="shared" si="410"/>
        <v>0.2701620591039085</v>
      </c>
      <c r="M1722" s="17">
        <f t="shared" si="419"/>
        <v>-8.262955374544001E-2</v>
      </c>
      <c r="N1722" s="16">
        <f t="shared" si="421"/>
        <v>42432</v>
      </c>
      <c r="O1722" s="16">
        <f t="shared" si="411"/>
        <v>47572.75</v>
      </c>
      <c r="P1722" s="18">
        <f t="shared" si="412"/>
        <v>0.77176534886042958</v>
      </c>
      <c r="Q1722" s="16"/>
      <c r="R1722" s="16"/>
      <c r="S1722" s="16"/>
      <c r="T1722" s="16"/>
      <c r="U1722" s="16"/>
      <c r="V1722" s="16"/>
      <c r="W1722" s="16"/>
      <c r="X1722" s="13" t="s">
        <v>129</v>
      </c>
      <c r="Y1722" s="13"/>
      <c r="Z1722" s="12">
        <v>0.98958999999999997</v>
      </c>
      <c r="AA1722" s="17">
        <f t="shared" si="420"/>
        <v>7.8933431108938468E-3</v>
      </c>
      <c r="AB1722" s="12">
        <f t="shared" si="422"/>
        <v>1.2289657142857142</v>
      </c>
      <c r="AC1722" s="12">
        <f t="shared" si="413"/>
        <v>1.9422342857142854</v>
      </c>
      <c r="AD1722" s="18">
        <f t="shared" si="414"/>
        <v>0.63275873735991839</v>
      </c>
      <c r="AE1722" s="13" t="s">
        <v>114</v>
      </c>
      <c r="AF1722" s="19">
        <f t="shared" si="415"/>
        <v>14444.75</v>
      </c>
      <c r="AG1722" s="20">
        <f t="shared" si="416"/>
        <v>0.68668547396112778</v>
      </c>
      <c r="AH1722" s="20">
        <f t="shared" si="417"/>
        <v>0.50951113739404696</v>
      </c>
      <c r="AI1722" s="13" t="s">
        <v>51</v>
      </c>
      <c r="AJ1722" s="13" t="s">
        <v>113</v>
      </c>
      <c r="AK1722" s="13" t="s">
        <v>52</v>
      </c>
      <c r="AL1722" s="13" t="s">
        <v>115</v>
      </c>
      <c r="AM1722" s="13" t="s">
        <v>116</v>
      </c>
      <c r="AN1722" s="12">
        <v>0.98958999999999997</v>
      </c>
      <c r="AO1722" s="12">
        <v>2.632E-2</v>
      </c>
      <c r="AP1722" s="12">
        <v>3.4488599999999998</v>
      </c>
      <c r="AQ1722" s="12">
        <v>5.1276000000000002</v>
      </c>
      <c r="AR1722" s="12"/>
      <c r="AS1722" s="13" t="s">
        <v>54</v>
      </c>
    </row>
    <row r="1723" spans="1:45" ht="21" customHeight="1">
      <c r="A1723" s="15">
        <v>45476</v>
      </c>
      <c r="B1723" s="13" t="s">
        <v>112</v>
      </c>
      <c r="C1723" s="13" t="s">
        <v>113</v>
      </c>
      <c r="D1723" s="15">
        <v>45329</v>
      </c>
      <c r="E1723" s="13">
        <f t="shared" ref="E1723:E1786" si="423">A1723-D1723</f>
        <v>147</v>
      </c>
      <c r="F1723" s="13" t="str">
        <f t="shared" si="418"/>
        <v>개봉후</v>
      </c>
      <c r="G1723" s="13" t="str">
        <f t="shared" ref="G1723:G1786" si="424">CHOOSE(WEEKDAY(A1723,2),"월","화","수","목","금","토","일")</f>
        <v>수</v>
      </c>
      <c r="H1723" s="13">
        <f t="shared" ref="H1723:H1786" si="425">IF(WEEKDAY(A1723,2)&gt;5,1,0)</f>
        <v>0</v>
      </c>
      <c r="I1723" s="16">
        <v>36844</v>
      </c>
      <c r="J1723" s="16">
        <v>10098</v>
      </c>
      <c r="K1723" s="16">
        <v>26747</v>
      </c>
      <c r="L1723" s="17">
        <f t="shared" ref="L1723:L1786" si="426">IF(COUNT(I1723:J1723)=2,IFERROR(J1723/I1723,""),"")</f>
        <v>0.27407447616979697</v>
      </c>
      <c r="M1723" s="17">
        <f t="shared" si="419"/>
        <v>3.5135503200327545E-3</v>
      </c>
      <c r="N1723" s="16">
        <f t="shared" si="421"/>
        <v>41608.428571428572</v>
      </c>
      <c r="O1723" s="16">
        <f t="shared" si="411"/>
        <v>47412</v>
      </c>
      <c r="P1723" s="18">
        <f t="shared" si="412"/>
        <v>0.77710284316206868</v>
      </c>
      <c r="Q1723" s="16">
        <v>1</v>
      </c>
      <c r="R1723" s="16">
        <v>1</v>
      </c>
      <c r="S1723" s="16">
        <v>62</v>
      </c>
      <c r="T1723" s="16">
        <v>360000</v>
      </c>
      <c r="U1723" s="16">
        <v>60</v>
      </c>
      <c r="V1723" s="16">
        <v>353647</v>
      </c>
      <c r="W1723" s="16">
        <v>50</v>
      </c>
      <c r="X1723" s="13" t="s">
        <v>129</v>
      </c>
      <c r="Y1723" s="13" t="s">
        <v>123</v>
      </c>
      <c r="Z1723" s="12">
        <v>0.95860999999999996</v>
      </c>
      <c r="AA1723" s="17">
        <f t="shared" si="420"/>
        <v>-3.1305894360290631E-2</v>
      </c>
      <c r="AB1723" s="12">
        <f t="shared" si="422"/>
        <v>1.1917971428571428</v>
      </c>
      <c r="AC1723" s="12">
        <f t="shared" si="413"/>
        <v>1.8973785714285711</v>
      </c>
      <c r="AD1723" s="18">
        <f t="shared" si="414"/>
        <v>0.62812828225408746</v>
      </c>
      <c r="AE1723" s="13" t="s">
        <v>114</v>
      </c>
      <c r="AF1723" s="19">
        <f t="shared" si="415"/>
        <v>14868.25</v>
      </c>
      <c r="AG1723" s="20">
        <f t="shared" si="416"/>
        <v>0.67916533553040881</v>
      </c>
      <c r="AH1723" s="20">
        <f t="shared" si="417"/>
        <v>0.50522864252558985</v>
      </c>
      <c r="AI1723" s="13" t="s">
        <v>51</v>
      </c>
      <c r="AJ1723" s="13" t="s">
        <v>113</v>
      </c>
      <c r="AK1723" s="13" t="s">
        <v>52</v>
      </c>
      <c r="AL1723" s="13" t="s">
        <v>115</v>
      </c>
      <c r="AM1723" s="13" t="s">
        <v>116</v>
      </c>
      <c r="AN1723" s="12">
        <v>0.95860999999999996</v>
      </c>
      <c r="AO1723" s="12">
        <v>2.0129999999999999E-2</v>
      </c>
      <c r="AP1723" s="12">
        <v>3.34355</v>
      </c>
      <c r="AQ1723" s="12">
        <v>5.7068000000000003</v>
      </c>
      <c r="AR1723" s="12"/>
      <c r="AS1723" s="13" t="s">
        <v>54</v>
      </c>
    </row>
    <row r="1724" spans="1:45" ht="21" customHeight="1">
      <c r="A1724" s="15">
        <v>45477</v>
      </c>
      <c r="B1724" s="13" t="s">
        <v>112</v>
      </c>
      <c r="C1724" s="13" t="s">
        <v>113</v>
      </c>
      <c r="D1724" s="15">
        <v>45329</v>
      </c>
      <c r="E1724" s="13">
        <f t="shared" si="423"/>
        <v>148</v>
      </c>
      <c r="F1724" s="13" t="str">
        <f t="shared" si="418"/>
        <v>개봉후</v>
      </c>
      <c r="G1724" s="13" t="str">
        <f t="shared" si="424"/>
        <v>목</v>
      </c>
      <c r="H1724" s="13">
        <f t="shared" si="425"/>
        <v>0</v>
      </c>
      <c r="I1724" s="16">
        <v>40544</v>
      </c>
      <c r="J1724" s="16">
        <v>13167</v>
      </c>
      <c r="K1724" s="16">
        <v>27377</v>
      </c>
      <c r="L1724" s="17">
        <f t="shared" si="426"/>
        <v>0.32475828729281769</v>
      </c>
      <c r="M1724" s="17">
        <f t="shared" si="419"/>
        <v>0.10042340679622197</v>
      </c>
      <c r="N1724" s="16">
        <f t="shared" si="421"/>
        <v>41761.428571428572</v>
      </c>
      <c r="O1724" s="16">
        <f t="shared" si="411"/>
        <v>47128.714285714283</v>
      </c>
      <c r="P1724" s="18">
        <f t="shared" si="412"/>
        <v>0.86028232712237918</v>
      </c>
      <c r="Q1724" s="16"/>
      <c r="R1724" s="16"/>
      <c r="S1724" s="16"/>
      <c r="T1724" s="16"/>
      <c r="U1724" s="16"/>
      <c r="V1724" s="16"/>
      <c r="W1724" s="16"/>
      <c r="X1724" s="13" t="s">
        <v>129</v>
      </c>
      <c r="Y1724" s="13"/>
      <c r="Z1724" s="12">
        <v>0.90905999999999998</v>
      </c>
      <c r="AA1724" s="17">
        <f t="shared" si="420"/>
        <v>-5.1689425313735549E-2</v>
      </c>
      <c r="AB1724" s="12">
        <f t="shared" si="422"/>
        <v>1.15839</v>
      </c>
      <c r="AC1724" s="12">
        <f t="shared" si="413"/>
        <v>1.8428989285714281</v>
      </c>
      <c r="AD1724" s="18">
        <f t="shared" si="414"/>
        <v>0.62856946848298223</v>
      </c>
      <c r="AE1724" s="13" t="s">
        <v>114</v>
      </c>
      <c r="AF1724" s="19">
        <f t="shared" si="415"/>
        <v>20092.5</v>
      </c>
      <c r="AG1724" s="20">
        <f t="shared" si="416"/>
        <v>0.65531914893617016</v>
      </c>
      <c r="AH1724" s="20">
        <f t="shared" si="417"/>
        <v>0.49327718731958997</v>
      </c>
      <c r="AI1724" s="13" t="s">
        <v>51</v>
      </c>
      <c r="AJ1724" s="13" t="s">
        <v>113</v>
      </c>
      <c r="AK1724" s="13" t="s">
        <v>52</v>
      </c>
      <c r="AL1724" s="13" t="s">
        <v>115</v>
      </c>
      <c r="AM1724" s="13" t="s">
        <v>116</v>
      </c>
      <c r="AN1724" s="12">
        <v>0.90905999999999998</v>
      </c>
      <c r="AO1724" s="12">
        <v>9.2899999999999996E-3</v>
      </c>
      <c r="AP1724" s="12">
        <v>3.7616900000000002</v>
      </c>
      <c r="AQ1724" s="12">
        <v>6.2875500000000004</v>
      </c>
      <c r="AR1724" s="12"/>
      <c r="AS1724" s="13" t="s">
        <v>54</v>
      </c>
    </row>
    <row r="1725" spans="1:45" ht="21" customHeight="1">
      <c r="A1725" s="15">
        <v>45478</v>
      </c>
      <c r="B1725" s="13" t="s">
        <v>112</v>
      </c>
      <c r="C1725" s="13" t="s">
        <v>113</v>
      </c>
      <c r="D1725" s="15">
        <v>45329</v>
      </c>
      <c r="E1725" s="13">
        <f t="shared" si="423"/>
        <v>149</v>
      </c>
      <c r="F1725" s="13" t="str">
        <f t="shared" si="418"/>
        <v>개봉후</v>
      </c>
      <c r="G1725" s="13" t="str">
        <f t="shared" si="424"/>
        <v>금</v>
      </c>
      <c r="H1725" s="13">
        <f t="shared" si="425"/>
        <v>0</v>
      </c>
      <c r="I1725" s="16">
        <v>44040</v>
      </c>
      <c r="J1725" s="16">
        <v>16597</v>
      </c>
      <c r="K1725" s="16">
        <v>27444</v>
      </c>
      <c r="L1725" s="17">
        <f t="shared" si="426"/>
        <v>0.37686194368755677</v>
      </c>
      <c r="M1725" s="17">
        <f t="shared" si="419"/>
        <v>8.6227308602999209E-2</v>
      </c>
      <c r="N1725" s="16">
        <f t="shared" si="421"/>
        <v>41652.285714285717</v>
      </c>
      <c r="O1725" s="16">
        <f t="shared" si="411"/>
        <v>46289.571428571428</v>
      </c>
      <c r="P1725" s="18">
        <f t="shared" si="412"/>
        <v>0.95140219796498438</v>
      </c>
      <c r="Q1725" s="16"/>
      <c r="R1725" s="16"/>
      <c r="S1725" s="16"/>
      <c r="T1725" s="16"/>
      <c r="U1725" s="16"/>
      <c r="V1725" s="16"/>
      <c r="W1725" s="16"/>
      <c r="X1725" s="13" t="s">
        <v>129</v>
      </c>
      <c r="Y1725" s="13"/>
      <c r="Z1725" s="12">
        <v>0.94313000000000002</v>
      </c>
      <c r="AA1725" s="17">
        <f t="shared" si="420"/>
        <v>3.7478274261324884E-2</v>
      </c>
      <c r="AB1725" s="12">
        <f t="shared" si="422"/>
        <v>1.1395857142857142</v>
      </c>
      <c r="AC1725" s="12">
        <f t="shared" si="413"/>
        <v>1.7690057142857136</v>
      </c>
      <c r="AD1725" s="18">
        <f t="shared" si="414"/>
        <v>0.64419560947877119</v>
      </c>
      <c r="AE1725" s="13" t="s">
        <v>114</v>
      </c>
      <c r="AF1725" s="19">
        <f t="shared" si="415"/>
        <v>23572.5</v>
      </c>
      <c r="AG1725" s="20">
        <f t="shared" si="416"/>
        <v>0.70408314773570901</v>
      </c>
      <c r="AH1725" s="20">
        <f t="shared" si="417"/>
        <v>0.53314129648293174</v>
      </c>
      <c r="AI1725" s="13" t="s">
        <v>51</v>
      </c>
      <c r="AJ1725" s="13" t="s">
        <v>113</v>
      </c>
      <c r="AK1725" s="13" t="s">
        <v>52</v>
      </c>
      <c r="AL1725" s="13" t="s">
        <v>115</v>
      </c>
      <c r="AM1725" s="13" t="s">
        <v>116</v>
      </c>
      <c r="AN1725" s="12">
        <v>0.94313000000000002</v>
      </c>
      <c r="AO1725" s="12">
        <v>1.5480000000000001E-2</v>
      </c>
      <c r="AP1725" s="12">
        <v>3.8546100000000001</v>
      </c>
      <c r="AQ1725" s="12">
        <v>6.1280400000000004</v>
      </c>
      <c r="AR1725" s="12"/>
      <c r="AS1725" s="13" t="s">
        <v>54</v>
      </c>
    </row>
    <row r="1726" spans="1:45" ht="21" customHeight="1">
      <c r="A1726" s="15">
        <v>45479</v>
      </c>
      <c r="B1726" s="13" t="s">
        <v>112</v>
      </c>
      <c r="C1726" s="13" t="s">
        <v>113</v>
      </c>
      <c r="D1726" s="15">
        <v>45329</v>
      </c>
      <c r="E1726" s="13">
        <f t="shared" si="423"/>
        <v>150</v>
      </c>
      <c r="F1726" s="13" t="str">
        <f t="shared" si="418"/>
        <v>개봉후</v>
      </c>
      <c r="G1726" s="13" t="str">
        <f t="shared" si="424"/>
        <v>토</v>
      </c>
      <c r="H1726" s="13">
        <f t="shared" si="425"/>
        <v>1</v>
      </c>
      <c r="I1726" s="16">
        <v>55870</v>
      </c>
      <c r="J1726" s="16">
        <v>31213</v>
      </c>
      <c r="K1726" s="16">
        <v>24658</v>
      </c>
      <c r="L1726" s="17">
        <f t="shared" si="426"/>
        <v>0.55867191695006269</v>
      </c>
      <c r="M1726" s="17">
        <f t="shared" si="419"/>
        <v>0.26861943687556766</v>
      </c>
      <c r="N1726" s="16">
        <f t="shared" si="421"/>
        <v>42525.714285714283</v>
      </c>
      <c r="O1726" s="16">
        <f t="shared" si="411"/>
        <v>45523.571428571428</v>
      </c>
      <c r="P1726" s="18">
        <f t="shared" si="412"/>
        <v>1.2272762932860528</v>
      </c>
      <c r="Q1726" s="16"/>
      <c r="R1726" s="16"/>
      <c r="S1726" s="16"/>
      <c r="T1726" s="16"/>
      <c r="U1726" s="16"/>
      <c r="V1726" s="16"/>
      <c r="W1726" s="16"/>
      <c r="X1726" s="13" t="s">
        <v>129</v>
      </c>
      <c r="Y1726" s="13"/>
      <c r="Z1726" s="12">
        <v>1.2017500000000001</v>
      </c>
      <c r="AA1726" s="17">
        <f t="shared" si="420"/>
        <v>0.27421458335542304</v>
      </c>
      <c r="AB1726" s="12">
        <f t="shared" si="422"/>
        <v>1.06525</v>
      </c>
      <c r="AC1726" s="12">
        <f t="shared" si="413"/>
        <v>1.7136410714285708</v>
      </c>
      <c r="AD1726" s="18">
        <f t="shared" si="414"/>
        <v>0.62162959196114398</v>
      </c>
      <c r="AE1726" s="13" t="s">
        <v>114</v>
      </c>
      <c r="AF1726" s="19">
        <f t="shared" si="415"/>
        <v>31534.25</v>
      </c>
      <c r="AG1726" s="20">
        <f t="shared" si="416"/>
        <v>0.98981266400818158</v>
      </c>
      <c r="AH1726" s="20">
        <f t="shared" si="417"/>
        <v>0.70128454554264708</v>
      </c>
      <c r="AI1726" s="13" t="s">
        <v>51</v>
      </c>
      <c r="AJ1726" s="13" t="s">
        <v>113</v>
      </c>
      <c r="AK1726" s="13" t="s">
        <v>52</v>
      </c>
      <c r="AL1726" s="13" t="s">
        <v>115</v>
      </c>
      <c r="AM1726" s="13" t="s">
        <v>116</v>
      </c>
      <c r="AN1726" s="12">
        <v>1.2017500000000001</v>
      </c>
      <c r="AO1726" s="12">
        <v>3.0970000000000001E-2</v>
      </c>
      <c r="AP1726" s="12">
        <v>3.57585</v>
      </c>
      <c r="AQ1726" s="12">
        <v>7.2306800000000004</v>
      </c>
      <c r="AR1726" s="12"/>
      <c r="AS1726" s="13" t="s">
        <v>54</v>
      </c>
    </row>
    <row r="1727" spans="1:45" ht="21" customHeight="1">
      <c r="A1727" s="15">
        <v>45480</v>
      </c>
      <c r="B1727" s="13" t="s">
        <v>112</v>
      </c>
      <c r="C1727" s="13" t="s">
        <v>113</v>
      </c>
      <c r="D1727" s="15">
        <v>45329</v>
      </c>
      <c r="E1727" s="13">
        <f t="shared" si="423"/>
        <v>151</v>
      </c>
      <c r="F1727" s="13" t="str">
        <f t="shared" si="418"/>
        <v>개봉후</v>
      </c>
      <c r="G1727" s="13" t="str">
        <f t="shared" si="424"/>
        <v>일</v>
      </c>
      <c r="H1727" s="13">
        <f t="shared" si="425"/>
        <v>1</v>
      </c>
      <c r="I1727" s="16">
        <v>51387</v>
      </c>
      <c r="J1727" s="16">
        <v>27156</v>
      </c>
      <c r="K1727" s="16">
        <v>24230</v>
      </c>
      <c r="L1727" s="17">
        <f t="shared" si="426"/>
        <v>0.52846050557534008</v>
      </c>
      <c r="M1727" s="17">
        <f t="shared" si="419"/>
        <v>-8.023984249149807E-2</v>
      </c>
      <c r="N1727" s="16">
        <f t="shared" si="421"/>
        <v>43631.714285714283</v>
      </c>
      <c r="O1727" s="16">
        <f t="shared" si="411"/>
        <v>45370.178571428572</v>
      </c>
      <c r="P1727" s="18">
        <f t="shared" si="412"/>
        <v>1.1326162165991664</v>
      </c>
      <c r="Q1727" s="16"/>
      <c r="R1727" s="16"/>
      <c r="S1727" s="16"/>
      <c r="T1727" s="16"/>
      <c r="U1727" s="16"/>
      <c r="V1727" s="16"/>
      <c r="W1727" s="16"/>
      <c r="X1727" s="13" t="s">
        <v>129</v>
      </c>
      <c r="Y1727" s="13"/>
      <c r="Z1727" s="12">
        <v>1.15065</v>
      </c>
      <c r="AA1727" s="17">
        <f t="shared" si="420"/>
        <v>-4.2521323070522254E-2</v>
      </c>
      <c r="AB1727" s="12">
        <f t="shared" si="422"/>
        <v>1.0192328571428573</v>
      </c>
      <c r="AC1727" s="12">
        <f t="shared" si="413"/>
        <v>1.6223253571428564</v>
      </c>
      <c r="AD1727" s="18">
        <f t="shared" si="414"/>
        <v>0.62825428490982227</v>
      </c>
      <c r="AE1727" s="13" t="s">
        <v>114</v>
      </c>
      <c r="AF1727" s="19">
        <f t="shared" si="415"/>
        <v>28926.5</v>
      </c>
      <c r="AG1727" s="20">
        <f t="shared" si="416"/>
        <v>0.93879314815134907</v>
      </c>
      <c r="AH1727" s="20">
        <f t="shared" si="417"/>
        <v>0.70925970239807923</v>
      </c>
      <c r="AI1727" s="13" t="s">
        <v>51</v>
      </c>
      <c r="AJ1727" s="13" t="s">
        <v>113</v>
      </c>
      <c r="AK1727" s="13" t="s">
        <v>52</v>
      </c>
      <c r="AL1727" s="13" t="s">
        <v>115</v>
      </c>
      <c r="AM1727" s="13" t="s">
        <v>116</v>
      </c>
      <c r="AN1727" s="12">
        <v>1.15065</v>
      </c>
      <c r="AO1727" s="12">
        <v>4.8000000000000001E-2</v>
      </c>
      <c r="AP1727" s="12">
        <v>3.5572599999999999</v>
      </c>
      <c r="AQ1727" s="12">
        <v>7.6828900000000004</v>
      </c>
      <c r="AR1727" s="12"/>
      <c r="AS1727" s="13" t="s">
        <v>54</v>
      </c>
    </row>
    <row r="1728" spans="1:45" ht="21" customHeight="1">
      <c r="A1728" s="15">
        <v>45481</v>
      </c>
      <c r="B1728" s="13" t="s">
        <v>112</v>
      </c>
      <c r="C1728" s="13" t="s">
        <v>113</v>
      </c>
      <c r="D1728" s="15">
        <v>45329</v>
      </c>
      <c r="E1728" s="13">
        <f t="shared" si="423"/>
        <v>152</v>
      </c>
      <c r="F1728" s="13" t="str">
        <f t="shared" si="418"/>
        <v>개봉후</v>
      </c>
      <c r="G1728" s="13" t="str">
        <f t="shared" si="424"/>
        <v>월</v>
      </c>
      <c r="H1728" s="13">
        <f t="shared" si="425"/>
        <v>0</v>
      </c>
      <c r="I1728" s="16">
        <v>41475</v>
      </c>
      <c r="J1728" s="16">
        <v>13702</v>
      </c>
      <c r="K1728" s="16">
        <v>27772</v>
      </c>
      <c r="L1728" s="17">
        <f t="shared" si="426"/>
        <v>0.3303676913803496</v>
      </c>
      <c r="M1728" s="17">
        <f t="shared" si="419"/>
        <v>-0.19288925214548425</v>
      </c>
      <c r="N1728" s="16">
        <f t="shared" si="421"/>
        <v>43839.285714285717</v>
      </c>
      <c r="O1728" s="16">
        <f t="shared" si="411"/>
        <v>45166.928571428572</v>
      </c>
      <c r="P1728" s="18">
        <f t="shared" si="412"/>
        <v>0.91826035800530414</v>
      </c>
      <c r="Q1728" s="16"/>
      <c r="R1728" s="16"/>
      <c r="S1728" s="16"/>
      <c r="T1728" s="16"/>
      <c r="U1728" s="16"/>
      <c r="V1728" s="16"/>
      <c r="W1728" s="16"/>
      <c r="X1728" s="13" t="s">
        <v>129</v>
      </c>
      <c r="Y1728" s="13"/>
      <c r="Z1728" s="12">
        <v>0.91679999999999995</v>
      </c>
      <c r="AA1728" s="17">
        <f t="shared" si="420"/>
        <v>-0.2032329552861426</v>
      </c>
      <c r="AB1728" s="12">
        <f t="shared" si="422"/>
        <v>1.0099414285714288</v>
      </c>
      <c r="AC1728" s="12">
        <f t="shared" si="413"/>
        <v>1.557668928571428</v>
      </c>
      <c r="AD1728" s="18">
        <f t="shared" si="414"/>
        <v>0.6483671915428576</v>
      </c>
      <c r="AE1728" s="13" t="s">
        <v>114</v>
      </c>
      <c r="AF1728" s="19">
        <f t="shared" si="415"/>
        <v>14415.75</v>
      </c>
      <c r="AG1728" s="20">
        <f t="shared" si="416"/>
        <v>0.95048818132944868</v>
      </c>
      <c r="AH1728" s="20">
        <f t="shared" si="417"/>
        <v>0.58857179673014159</v>
      </c>
      <c r="AI1728" s="13" t="s">
        <v>51</v>
      </c>
      <c r="AJ1728" s="13" t="s">
        <v>113</v>
      </c>
      <c r="AK1728" s="13" t="s">
        <v>52</v>
      </c>
      <c r="AL1728" s="13" t="s">
        <v>115</v>
      </c>
      <c r="AM1728" s="13" t="s">
        <v>116</v>
      </c>
      <c r="AN1728" s="12">
        <v>0.91679999999999995</v>
      </c>
      <c r="AO1728" s="12">
        <v>2.477E-2</v>
      </c>
      <c r="AP1728" s="12">
        <v>4.0110200000000003</v>
      </c>
      <c r="AQ1728" s="12">
        <v>6.8233899999999998</v>
      </c>
      <c r="AR1728" s="12"/>
      <c r="AS1728" s="13" t="s">
        <v>54</v>
      </c>
    </row>
    <row r="1729" spans="1:45" ht="21" customHeight="1">
      <c r="A1729" s="15">
        <v>45482</v>
      </c>
      <c r="B1729" s="13" t="s">
        <v>112</v>
      </c>
      <c r="C1729" s="13" t="s">
        <v>113</v>
      </c>
      <c r="D1729" s="15">
        <v>45329</v>
      </c>
      <c r="E1729" s="13">
        <f t="shared" si="423"/>
        <v>153</v>
      </c>
      <c r="F1729" s="13" t="str">
        <f t="shared" si="418"/>
        <v>개봉후</v>
      </c>
      <c r="G1729" s="13" t="str">
        <f t="shared" si="424"/>
        <v>화</v>
      </c>
      <c r="H1729" s="13">
        <f t="shared" si="425"/>
        <v>0</v>
      </c>
      <c r="I1729" s="16">
        <v>42854</v>
      </c>
      <c r="J1729" s="16">
        <v>15575</v>
      </c>
      <c r="K1729" s="16">
        <v>27279</v>
      </c>
      <c r="L1729" s="17">
        <f t="shared" si="426"/>
        <v>0.36344331917673961</v>
      </c>
      <c r="M1729" s="17">
        <f t="shared" si="419"/>
        <v>3.3248945147679398E-2</v>
      </c>
      <c r="N1729" s="16">
        <f t="shared" si="421"/>
        <v>44716.285714285717</v>
      </c>
      <c r="O1729" s="16">
        <f t="shared" si="411"/>
        <v>45119.321428571428</v>
      </c>
      <c r="P1729" s="18">
        <f t="shared" si="412"/>
        <v>0.94979265297334614</v>
      </c>
      <c r="Q1729" s="16"/>
      <c r="R1729" s="16"/>
      <c r="S1729" s="16"/>
      <c r="T1729" s="16"/>
      <c r="U1729" s="16"/>
      <c r="V1729" s="16"/>
      <c r="W1729" s="16"/>
      <c r="X1729" s="13" t="s">
        <v>129</v>
      </c>
      <c r="Y1729" s="13"/>
      <c r="Z1729" s="12">
        <v>0.83008000000000004</v>
      </c>
      <c r="AA1729" s="17">
        <f t="shared" si="420"/>
        <v>-9.4589877835951075E-2</v>
      </c>
      <c r="AB1729" s="12">
        <f t="shared" si="422"/>
        <v>0.98715428571428565</v>
      </c>
      <c r="AC1729" s="12">
        <f t="shared" si="413"/>
        <v>1.5344389285714282</v>
      </c>
      <c r="AD1729" s="18">
        <f t="shared" si="414"/>
        <v>0.64333240465512187</v>
      </c>
      <c r="AE1729" s="13" t="s">
        <v>114</v>
      </c>
      <c r="AF1729" s="19">
        <f t="shared" si="415"/>
        <v>13560</v>
      </c>
      <c r="AG1729" s="20">
        <f t="shared" si="416"/>
        <v>1.1485988200589972</v>
      </c>
      <c r="AH1729" s="20">
        <f t="shared" si="417"/>
        <v>0.54096646307898977</v>
      </c>
      <c r="AI1729" s="13" t="s">
        <v>51</v>
      </c>
      <c r="AJ1729" s="13" t="s">
        <v>113</v>
      </c>
      <c r="AK1729" s="13" t="s">
        <v>52</v>
      </c>
      <c r="AL1729" s="13" t="s">
        <v>115</v>
      </c>
      <c r="AM1729" s="13" t="s">
        <v>116</v>
      </c>
      <c r="AN1729" s="12">
        <v>0.83008000000000004</v>
      </c>
      <c r="AO1729" s="12">
        <v>1.0840000000000001E-2</v>
      </c>
      <c r="AP1729" s="12">
        <v>3.8081499999999999</v>
      </c>
      <c r="AQ1729" s="12">
        <v>6.06454</v>
      </c>
      <c r="AR1729" s="12"/>
      <c r="AS1729" s="13" t="s">
        <v>54</v>
      </c>
    </row>
    <row r="1730" spans="1:45" ht="21" customHeight="1">
      <c r="A1730" s="15">
        <v>45483</v>
      </c>
      <c r="B1730" s="13" t="s">
        <v>112</v>
      </c>
      <c r="C1730" s="13" t="s">
        <v>113</v>
      </c>
      <c r="D1730" s="15">
        <v>45329</v>
      </c>
      <c r="E1730" s="13">
        <f t="shared" si="423"/>
        <v>154</v>
      </c>
      <c r="F1730" s="13" t="str">
        <f t="shared" si="418"/>
        <v>개봉후</v>
      </c>
      <c r="G1730" s="13" t="str">
        <f t="shared" si="424"/>
        <v>수</v>
      </c>
      <c r="H1730" s="13">
        <f t="shared" si="425"/>
        <v>0</v>
      </c>
      <c r="I1730" s="16">
        <v>37639</v>
      </c>
      <c r="J1730" s="16">
        <v>11266</v>
      </c>
      <c r="K1730" s="16">
        <v>26372</v>
      </c>
      <c r="L1730" s="17">
        <f t="shared" si="426"/>
        <v>0.29931719758760861</v>
      </c>
      <c r="M1730" s="17">
        <f t="shared" si="419"/>
        <v>-0.12169225743221168</v>
      </c>
      <c r="N1730" s="16">
        <f t="shared" si="421"/>
        <v>44829.857142857145</v>
      </c>
      <c r="O1730" s="16">
        <f t="shared" si="411"/>
        <v>45157.178571428572</v>
      </c>
      <c r="P1730" s="18">
        <f t="shared" si="412"/>
        <v>0.83351088776424564</v>
      </c>
      <c r="Q1730" s="16"/>
      <c r="R1730" s="16"/>
      <c r="S1730" s="16"/>
      <c r="T1730" s="16"/>
      <c r="U1730" s="16"/>
      <c r="V1730" s="16"/>
      <c r="W1730" s="16"/>
      <c r="X1730" s="13" t="s">
        <v>129</v>
      </c>
      <c r="Y1730" s="13"/>
      <c r="Z1730" s="12">
        <v>0.74334999999999996</v>
      </c>
      <c r="AA1730" s="17">
        <f t="shared" si="420"/>
        <v>-0.10448390516576722</v>
      </c>
      <c r="AB1730" s="12">
        <f t="shared" si="422"/>
        <v>0.95640285714285711</v>
      </c>
      <c r="AC1730" s="12">
        <f t="shared" si="413"/>
        <v>1.5162424999999999</v>
      </c>
      <c r="AD1730" s="18">
        <f t="shared" si="414"/>
        <v>0.63077169855274284</v>
      </c>
      <c r="AE1730" s="13" t="s">
        <v>114</v>
      </c>
      <c r="AF1730" s="19">
        <f t="shared" si="415"/>
        <v>13266.25</v>
      </c>
      <c r="AG1730" s="20">
        <f t="shared" si="416"/>
        <v>0.84922265146518416</v>
      </c>
      <c r="AH1730" s="20">
        <f t="shared" si="417"/>
        <v>0.49025798973449169</v>
      </c>
      <c r="AI1730" s="13" t="s">
        <v>51</v>
      </c>
      <c r="AJ1730" s="13" t="s">
        <v>113</v>
      </c>
      <c r="AK1730" s="13" t="s">
        <v>52</v>
      </c>
      <c r="AL1730" s="13" t="s">
        <v>115</v>
      </c>
      <c r="AM1730" s="13" t="s">
        <v>116</v>
      </c>
      <c r="AN1730" s="12">
        <v>0.74334999999999996</v>
      </c>
      <c r="AO1730" s="12">
        <v>1.238E-2</v>
      </c>
      <c r="AP1730" s="12">
        <v>3.9738500000000001</v>
      </c>
      <c r="AQ1730" s="12">
        <v>5.6851200000000004</v>
      </c>
      <c r="AR1730" s="12"/>
      <c r="AS1730" s="13" t="s">
        <v>54</v>
      </c>
    </row>
    <row r="1731" spans="1:45" ht="21" customHeight="1">
      <c r="A1731" s="15">
        <v>45484</v>
      </c>
      <c r="B1731" s="13" t="s">
        <v>112</v>
      </c>
      <c r="C1731" s="13" t="s">
        <v>113</v>
      </c>
      <c r="D1731" s="15">
        <v>45329</v>
      </c>
      <c r="E1731" s="13">
        <f t="shared" si="423"/>
        <v>155</v>
      </c>
      <c r="F1731" s="13" t="str">
        <f t="shared" si="418"/>
        <v>개봉후</v>
      </c>
      <c r="G1731" s="13" t="str">
        <f t="shared" si="424"/>
        <v>목</v>
      </c>
      <c r="H1731" s="13">
        <f t="shared" si="425"/>
        <v>0</v>
      </c>
      <c r="I1731" s="16">
        <v>42994</v>
      </c>
      <c r="J1731" s="16">
        <v>15670</v>
      </c>
      <c r="K1731" s="16">
        <v>27324</v>
      </c>
      <c r="L1731" s="17">
        <f t="shared" si="426"/>
        <v>0.36446946085500304</v>
      </c>
      <c r="M1731" s="17">
        <f t="shared" si="419"/>
        <v>0.142272642737586</v>
      </c>
      <c r="N1731" s="16">
        <f t="shared" si="421"/>
        <v>45179.857142857145</v>
      </c>
      <c r="O1731" s="16">
        <f t="shared" si="411"/>
        <v>45013.071428571428</v>
      </c>
      <c r="P1731" s="18">
        <f t="shared" si="412"/>
        <v>0.95514477540650888</v>
      </c>
      <c r="Q1731" s="16">
        <v>2</v>
      </c>
      <c r="R1731" s="16">
        <v>2</v>
      </c>
      <c r="S1731" s="16">
        <v>120</v>
      </c>
      <c r="T1731" s="16">
        <v>348000</v>
      </c>
      <c r="U1731" s="16">
        <v>58</v>
      </c>
      <c r="V1731" s="16">
        <v>353705</v>
      </c>
      <c r="W1731" s="16">
        <v>54</v>
      </c>
      <c r="X1731" s="13" t="s">
        <v>129</v>
      </c>
      <c r="Y1731" s="13" t="s">
        <v>123</v>
      </c>
      <c r="Z1731" s="12">
        <v>0.77432000000000001</v>
      </c>
      <c r="AA1731" s="17">
        <f t="shared" si="420"/>
        <v>4.1662742987825352E-2</v>
      </c>
      <c r="AB1731" s="12">
        <f t="shared" si="422"/>
        <v>0.93715428571428572</v>
      </c>
      <c r="AC1731" s="12">
        <f t="shared" si="413"/>
        <v>1.4870946428571428</v>
      </c>
      <c r="AD1731" s="18">
        <f t="shared" si="414"/>
        <v>0.63019142071128631</v>
      </c>
      <c r="AE1731" s="13" t="s">
        <v>114</v>
      </c>
      <c r="AF1731" s="19">
        <f t="shared" si="415"/>
        <v>13571.25</v>
      </c>
      <c r="AG1731" s="20">
        <f t="shared" si="416"/>
        <v>1.1546467716680482</v>
      </c>
      <c r="AH1731" s="20">
        <f t="shared" si="417"/>
        <v>0.52069315407680128</v>
      </c>
      <c r="AI1731" s="13" t="s">
        <v>51</v>
      </c>
      <c r="AJ1731" s="13" t="s">
        <v>113</v>
      </c>
      <c r="AK1731" s="13" t="s">
        <v>52</v>
      </c>
      <c r="AL1731" s="13" t="s">
        <v>115</v>
      </c>
      <c r="AM1731" s="13" t="s">
        <v>116</v>
      </c>
      <c r="AN1731" s="12">
        <v>0.77432000000000001</v>
      </c>
      <c r="AO1731" s="12">
        <v>1.703E-2</v>
      </c>
      <c r="AP1731" s="12">
        <v>3.5433300000000001</v>
      </c>
      <c r="AQ1731" s="12">
        <v>5.7362299999999999</v>
      </c>
      <c r="AR1731" s="12"/>
      <c r="AS1731" s="13" t="s">
        <v>54</v>
      </c>
    </row>
    <row r="1732" spans="1:45" ht="21" customHeight="1">
      <c r="A1732" s="15">
        <v>45485</v>
      </c>
      <c r="B1732" s="13" t="s">
        <v>112</v>
      </c>
      <c r="C1732" s="13" t="s">
        <v>113</v>
      </c>
      <c r="D1732" s="15">
        <v>45329</v>
      </c>
      <c r="E1732" s="13">
        <f t="shared" si="423"/>
        <v>156</v>
      </c>
      <c r="F1732" s="13" t="str">
        <f t="shared" si="418"/>
        <v>개봉후</v>
      </c>
      <c r="G1732" s="13" t="str">
        <f t="shared" si="424"/>
        <v>금</v>
      </c>
      <c r="H1732" s="13">
        <f t="shared" si="425"/>
        <v>0</v>
      </c>
      <c r="I1732" s="16">
        <v>47278</v>
      </c>
      <c r="J1732" s="16">
        <v>19282</v>
      </c>
      <c r="K1732" s="16">
        <v>27996</v>
      </c>
      <c r="L1732" s="17">
        <f t="shared" si="426"/>
        <v>0.40784297136088665</v>
      </c>
      <c r="M1732" s="17">
        <f t="shared" si="419"/>
        <v>9.9641810485183946E-2</v>
      </c>
      <c r="N1732" s="16">
        <f t="shared" si="421"/>
        <v>45642.428571428572</v>
      </c>
      <c r="O1732" s="16">
        <f t="shared" si="411"/>
        <v>45014.214285714283</v>
      </c>
      <c r="P1732" s="18">
        <f t="shared" si="412"/>
        <v>1.0502904638058772</v>
      </c>
      <c r="Q1732" s="16"/>
      <c r="R1732" s="16"/>
      <c r="S1732" s="16"/>
      <c r="T1732" s="16"/>
      <c r="U1732" s="16"/>
      <c r="V1732" s="16"/>
      <c r="W1732" s="16"/>
      <c r="X1732" s="13" t="s">
        <v>129</v>
      </c>
      <c r="Y1732" s="13"/>
      <c r="Z1732" s="12">
        <v>0.83316999999999997</v>
      </c>
      <c r="AA1732" s="17">
        <f t="shared" si="420"/>
        <v>7.6002169645624562E-2</v>
      </c>
      <c r="AB1732" s="12">
        <f t="shared" si="422"/>
        <v>0.92144571428571431</v>
      </c>
      <c r="AC1732" s="12">
        <f t="shared" si="413"/>
        <v>1.4659664285714287</v>
      </c>
      <c r="AD1732" s="18">
        <f t="shared" si="414"/>
        <v>0.6285585374445819</v>
      </c>
      <c r="AE1732" s="13" t="s">
        <v>114</v>
      </c>
      <c r="AF1732" s="19">
        <f t="shared" si="415"/>
        <v>18249</v>
      </c>
      <c r="AG1732" s="20">
        <f t="shared" si="416"/>
        <v>1.056605841415968</v>
      </c>
      <c r="AH1732" s="20">
        <f t="shared" si="417"/>
        <v>0.5683418008500486</v>
      </c>
      <c r="AI1732" s="13" t="s">
        <v>51</v>
      </c>
      <c r="AJ1732" s="13" t="s">
        <v>113</v>
      </c>
      <c r="AK1732" s="13" t="s">
        <v>52</v>
      </c>
      <c r="AL1732" s="13" t="s">
        <v>115</v>
      </c>
      <c r="AM1732" s="13" t="s">
        <v>116</v>
      </c>
      <c r="AN1732" s="12">
        <v>0.83316999999999997</v>
      </c>
      <c r="AO1732" s="12">
        <v>9.2899999999999996E-3</v>
      </c>
      <c r="AP1732" s="12">
        <v>3.60372</v>
      </c>
      <c r="AQ1732" s="12">
        <v>6.1930800000000001</v>
      </c>
      <c r="AR1732" s="12"/>
      <c r="AS1732" s="13" t="s">
        <v>54</v>
      </c>
    </row>
    <row r="1733" spans="1:45" ht="21" customHeight="1">
      <c r="A1733" s="15">
        <v>45486</v>
      </c>
      <c r="B1733" s="13" t="s">
        <v>112</v>
      </c>
      <c r="C1733" s="13" t="s">
        <v>113</v>
      </c>
      <c r="D1733" s="15">
        <v>45329</v>
      </c>
      <c r="E1733" s="13">
        <f t="shared" si="423"/>
        <v>157</v>
      </c>
      <c r="F1733" s="13" t="str">
        <f t="shared" si="418"/>
        <v>개봉후</v>
      </c>
      <c r="G1733" s="13" t="str">
        <f t="shared" si="424"/>
        <v>토</v>
      </c>
      <c r="H1733" s="13">
        <f t="shared" si="425"/>
        <v>1</v>
      </c>
      <c r="I1733" s="16">
        <v>57211</v>
      </c>
      <c r="J1733" s="16">
        <v>32753</v>
      </c>
      <c r="K1733" s="16">
        <v>24458</v>
      </c>
      <c r="L1733" s="17">
        <f t="shared" si="426"/>
        <v>0.57249479995105834</v>
      </c>
      <c r="M1733" s="17">
        <f t="shared" si="419"/>
        <v>0.21009771986970693</v>
      </c>
      <c r="N1733" s="16">
        <f t="shared" si="421"/>
        <v>45834</v>
      </c>
      <c r="O1733" s="16">
        <f t="shared" si="411"/>
        <v>44957.071428571428</v>
      </c>
      <c r="P1733" s="18">
        <f t="shared" si="412"/>
        <v>1.2725695465038871</v>
      </c>
      <c r="Q1733" s="16"/>
      <c r="R1733" s="16"/>
      <c r="S1733" s="16"/>
      <c r="T1733" s="16"/>
      <c r="U1733" s="16"/>
      <c r="V1733" s="16"/>
      <c r="W1733" s="16"/>
      <c r="X1733" s="13" t="s">
        <v>129</v>
      </c>
      <c r="Y1733" s="13"/>
      <c r="Z1733" s="12">
        <v>0.97255000000000003</v>
      </c>
      <c r="AA1733" s="17">
        <f t="shared" si="420"/>
        <v>0.16728878860256624</v>
      </c>
      <c r="AB1733" s="12">
        <f t="shared" si="422"/>
        <v>0.88870285714285724</v>
      </c>
      <c r="AC1733" s="12">
        <f t="shared" si="413"/>
        <v>1.4400264285714288</v>
      </c>
      <c r="AD1733" s="18">
        <f t="shared" si="414"/>
        <v>0.61714343536353744</v>
      </c>
      <c r="AE1733" s="13" t="s">
        <v>114</v>
      </c>
      <c r="AF1733" s="19">
        <f t="shared" si="415"/>
        <v>29934.75</v>
      </c>
      <c r="AG1733" s="20">
        <f t="shared" si="416"/>
        <v>1.0941464351631465</v>
      </c>
      <c r="AH1733" s="20">
        <f t="shared" si="417"/>
        <v>0.67536954926918491</v>
      </c>
      <c r="AI1733" s="13" t="s">
        <v>51</v>
      </c>
      <c r="AJ1733" s="13" t="s">
        <v>113</v>
      </c>
      <c r="AK1733" s="13" t="s">
        <v>52</v>
      </c>
      <c r="AL1733" s="13" t="s">
        <v>115</v>
      </c>
      <c r="AM1733" s="13" t="s">
        <v>116</v>
      </c>
      <c r="AN1733" s="12">
        <v>0.97255000000000003</v>
      </c>
      <c r="AO1733" s="12">
        <v>1.703E-2</v>
      </c>
      <c r="AP1733" s="12">
        <v>3.4968699999999999</v>
      </c>
      <c r="AQ1733" s="12">
        <v>6.6344500000000002</v>
      </c>
      <c r="AR1733" s="12"/>
      <c r="AS1733" s="13" t="s">
        <v>54</v>
      </c>
    </row>
    <row r="1734" spans="1:45" ht="21" customHeight="1">
      <c r="A1734" s="15">
        <v>45487</v>
      </c>
      <c r="B1734" s="13" t="s">
        <v>112</v>
      </c>
      <c r="C1734" s="13" t="s">
        <v>113</v>
      </c>
      <c r="D1734" s="15">
        <v>45329</v>
      </c>
      <c r="E1734" s="13">
        <f t="shared" si="423"/>
        <v>158</v>
      </c>
      <c r="F1734" s="13" t="str">
        <f t="shared" si="418"/>
        <v>개봉후</v>
      </c>
      <c r="G1734" s="13" t="str">
        <f t="shared" si="424"/>
        <v>일</v>
      </c>
      <c r="H1734" s="13">
        <f t="shared" si="425"/>
        <v>1</v>
      </c>
      <c r="I1734" s="16">
        <v>47590</v>
      </c>
      <c r="J1734" s="16">
        <v>25599</v>
      </c>
      <c r="K1734" s="16">
        <v>21990</v>
      </c>
      <c r="L1734" s="17">
        <f t="shared" si="426"/>
        <v>0.5379071233452406</v>
      </c>
      <c r="M1734" s="17">
        <f t="shared" si="419"/>
        <v>-0.16816696089912775</v>
      </c>
      <c r="N1734" s="16">
        <f t="shared" si="421"/>
        <v>45291.571428571428</v>
      </c>
      <c r="O1734" s="16">
        <f t="shared" ref="O1734:O1797" si="427">IF(COUNT(I1706:I1733)=28,AVERAGE(I1706:I1733),"")</f>
        <v>44774.321428571428</v>
      </c>
      <c r="P1734" s="18">
        <f t="shared" ref="P1734:P1797" si="428">IF(COUNT(I1734,O1734)=2,IFERROR(I1734/O1734,""),"")</f>
        <v>1.0628860132681281</v>
      </c>
      <c r="Q1734" s="16"/>
      <c r="R1734" s="16"/>
      <c r="S1734" s="16"/>
      <c r="T1734" s="16"/>
      <c r="U1734" s="16"/>
      <c r="V1734" s="16"/>
      <c r="W1734" s="16"/>
      <c r="X1734" s="13" t="s">
        <v>129</v>
      </c>
      <c r="Y1734" s="13"/>
      <c r="Z1734" s="12">
        <v>1.01437</v>
      </c>
      <c r="AA1734" s="17">
        <f t="shared" si="420"/>
        <v>4.3000359878669459E-2</v>
      </c>
      <c r="AB1734" s="12">
        <f t="shared" si="422"/>
        <v>0.86923428571428574</v>
      </c>
      <c r="AC1734" s="12">
        <f t="shared" ref="AC1734:AC1797" si="429">IF(COUNT(Z1706:Z1733)=28,AVERAGE(Z1706:Z1733),"")</f>
        <v>1.3840532142857145</v>
      </c>
      <c r="AD1734" s="18">
        <f t="shared" ref="AD1734:AD1797" si="430">IF(COUNT(AB1734,AC1734)=2,IFERROR(AB1734/AC1734,""),"")</f>
        <v>0.62803530727168044</v>
      </c>
      <c r="AE1734" s="13" t="s">
        <v>114</v>
      </c>
      <c r="AF1734" s="19">
        <f t="shared" ref="AF1734:AF1797" si="431">IF(COUNT(J1727,J1720,J1713,J1706)=4,AVERAGE(J1727,J1720,J1713,J1706),"")</f>
        <v>27447.5</v>
      </c>
      <c r="AG1734" s="20">
        <f t="shared" ref="AG1734:AG1797" si="432">IF(COUNT(J1734,AF1734)=2,IFERROR(J1734/AF1734,""),"")</f>
        <v>0.93265324710811548</v>
      </c>
      <c r="AH1734" s="20">
        <f t="shared" ref="AH1734:AH1782" si="433">IF(COUNT(Z1734,AC1734)=2,IFERROR(Z1734/AC1734,""),"")</f>
        <v>0.73289812091762563</v>
      </c>
      <c r="AI1734" s="13" t="s">
        <v>51</v>
      </c>
      <c r="AJ1734" s="13" t="s">
        <v>113</v>
      </c>
      <c r="AK1734" s="13" t="s">
        <v>52</v>
      </c>
      <c r="AL1734" s="13" t="s">
        <v>115</v>
      </c>
      <c r="AM1734" s="13" t="s">
        <v>116</v>
      </c>
      <c r="AN1734" s="12">
        <v>1.01437</v>
      </c>
      <c r="AO1734" s="12">
        <v>3.0970000000000001E-2</v>
      </c>
      <c r="AP1734" s="12">
        <v>3.56501</v>
      </c>
      <c r="AQ1734" s="12">
        <v>6.99838</v>
      </c>
      <c r="AR1734" s="12"/>
      <c r="AS1734" s="13" t="s">
        <v>54</v>
      </c>
    </row>
    <row r="1735" spans="1:45" ht="21" customHeight="1">
      <c r="A1735" s="15">
        <v>45488</v>
      </c>
      <c r="B1735" s="13" t="s">
        <v>112</v>
      </c>
      <c r="C1735" s="13" t="s">
        <v>113</v>
      </c>
      <c r="D1735" s="15">
        <v>45329</v>
      </c>
      <c r="E1735" s="13">
        <f t="shared" si="423"/>
        <v>159</v>
      </c>
      <c r="F1735" s="13" t="str">
        <f t="shared" si="418"/>
        <v>개봉후</v>
      </c>
      <c r="G1735" s="13" t="str">
        <f t="shared" si="424"/>
        <v>월</v>
      </c>
      <c r="H1735" s="13">
        <f t="shared" si="425"/>
        <v>0</v>
      </c>
      <c r="I1735" s="16">
        <v>41006</v>
      </c>
      <c r="J1735" s="16">
        <v>13580</v>
      </c>
      <c r="K1735" s="16">
        <v>27426</v>
      </c>
      <c r="L1735" s="17">
        <f t="shared" si="426"/>
        <v>0.33117104813929671</v>
      </c>
      <c r="M1735" s="17">
        <f t="shared" si="419"/>
        <v>-0.13834839251943687</v>
      </c>
      <c r="N1735" s="16">
        <f t="shared" si="421"/>
        <v>45224.571428571428</v>
      </c>
      <c r="O1735" s="16">
        <f t="shared" si="427"/>
        <v>44361.214285714283</v>
      </c>
      <c r="P1735" s="18">
        <f t="shared" si="428"/>
        <v>0.924366040476156</v>
      </c>
      <c r="Q1735" s="16"/>
      <c r="R1735" s="16"/>
      <c r="S1735" s="16"/>
      <c r="T1735" s="16"/>
      <c r="U1735" s="16"/>
      <c r="V1735" s="16"/>
      <c r="W1735" s="16"/>
      <c r="X1735" s="13" t="s">
        <v>129</v>
      </c>
      <c r="Y1735" s="13"/>
      <c r="Z1735" s="12">
        <v>0.72941</v>
      </c>
      <c r="AA1735" s="17">
        <f t="shared" si="420"/>
        <v>-0.28092313455642415</v>
      </c>
      <c r="AB1735" s="12">
        <f t="shared" si="422"/>
        <v>0.84246428571428567</v>
      </c>
      <c r="AC1735" s="12">
        <f t="shared" si="429"/>
        <v>1.3276932142857145</v>
      </c>
      <c r="AD1735" s="18">
        <f t="shared" si="430"/>
        <v>0.63453234275022108</v>
      </c>
      <c r="AE1735" s="13" t="s">
        <v>114</v>
      </c>
      <c r="AF1735" s="19">
        <f t="shared" si="431"/>
        <v>14084</v>
      </c>
      <c r="AG1735" s="20">
        <f t="shared" si="432"/>
        <v>0.96421471172962225</v>
      </c>
      <c r="AH1735" s="20">
        <f t="shared" si="433"/>
        <v>0.5493814325114369</v>
      </c>
      <c r="AI1735" s="13" t="s">
        <v>51</v>
      </c>
      <c r="AJ1735" s="13" t="s">
        <v>113</v>
      </c>
      <c r="AK1735" s="13" t="s">
        <v>52</v>
      </c>
      <c r="AL1735" s="13" t="s">
        <v>115</v>
      </c>
      <c r="AM1735" s="13" t="s">
        <v>116</v>
      </c>
      <c r="AN1735" s="12">
        <v>0.72941</v>
      </c>
      <c r="AO1735" s="12">
        <v>1.8579999999999999E-2</v>
      </c>
      <c r="AP1735" s="12">
        <v>4.2061500000000001</v>
      </c>
      <c r="AQ1735" s="12">
        <v>7.9600999999999997</v>
      </c>
      <c r="AR1735" s="12"/>
      <c r="AS1735" s="13" t="s">
        <v>54</v>
      </c>
    </row>
    <row r="1736" spans="1:45" ht="21" customHeight="1">
      <c r="A1736" s="15">
        <v>45489</v>
      </c>
      <c r="B1736" s="13" t="s">
        <v>112</v>
      </c>
      <c r="C1736" s="13" t="s">
        <v>113</v>
      </c>
      <c r="D1736" s="15">
        <v>45329</v>
      </c>
      <c r="E1736" s="13">
        <f t="shared" si="423"/>
        <v>160</v>
      </c>
      <c r="F1736" s="13" t="str">
        <f t="shared" si="418"/>
        <v>개봉후</v>
      </c>
      <c r="G1736" s="13" t="str">
        <f t="shared" si="424"/>
        <v>화</v>
      </c>
      <c r="H1736" s="13">
        <f t="shared" si="425"/>
        <v>0</v>
      </c>
      <c r="I1736" s="16">
        <v>36505</v>
      </c>
      <c r="J1736" s="16">
        <v>11910</v>
      </c>
      <c r="K1736" s="16">
        <v>24594</v>
      </c>
      <c r="L1736" s="17">
        <f t="shared" si="426"/>
        <v>0.32625667716751128</v>
      </c>
      <c r="M1736" s="17">
        <f t="shared" si="419"/>
        <v>-0.10976442471833392</v>
      </c>
      <c r="N1736" s="16">
        <f t="shared" si="421"/>
        <v>44317.571428571428</v>
      </c>
      <c r="O1736" s="16">
        <f t="shared" si="427"/>
        <v>44305.071428571428</v>
      </c>
      <c r="P1736" s="18">
        <f t="shared" si="428"/>
        <v>0.8239463073398563</v>
      </c>
      <c r="Q1736" s="16"/>
      <c r="R1736" s="16"/>
      <c r="S1736" s="16"/>
      <c r="T1736" s="16"/>
      <c r="U1736" s="16"/>
      <c r="V1736" s="16"/>
      <c r="W1736" s="16"/>
      <c r="X1736" s="13" t="s">
        <v>129</v>
      </c>
      <c r="Y1736" s="13"/>
      <c r="Z1736" s="12">
        <v>0.84247000000000005</v>
      </c>
      <c r="AA1736" s="17">
        <f t="shared" si="420"/>
        <v>0.15500198790803532</v>
      </c>
      <c r="AB1736" s="12">
        <f t="shared" si="422"/>
        <v>0.8442342857142856</v>
      </c>
      <c r="AC1736" s="12">
        <f t="shared" si="429"/>
        <v>1.2903039285714286</v>
      </c>
      <c r="AD1736" s="18">
        <f t="shared" si="430"/>
        <v>0.65429102943907724</v>
      </c>
      <c r="AE1736" s="13" t="s">
        <v>114</v>
      </c>
      <c r="AF1736" s="19">
        <f t="shared" si="431"/>
        <v>13915.25</v>
      </c>
      <c r="AG1736" s="20">
        <f t="shared" si="432"/>
        <v>0.85589551032140998</v>
      </c>
      <c r="AH1736" s="20">
        <f t="shared" si="433"/>
        <v>0.65292368824510061</v>
      </c>
      <c r="AI1736" s="13" t="s">
        <v>51</v>
      </c>
      <c r="AJ1736" s="13" t="s">
        <v>113</v>
      </c>
      <c r="AK1736" s="13" t="s">
        <v>52</v>
      </c>
      <c r="AL1736" s="13" t="s">
        <v>115</v>
      </c>
      <c r="AM1736" s="13" t="s">
        <v>116</v>
      </c>
      <c r="AN1736" s="12">
        <v>0.84247000000000005</v>
      </c>
      <c r="AO1736" s="12">
        <v>1.393E-2</v>
      </c>
      <c r="AP1736" s="12">
        <v>4.8906599999999996</v>
      </c>
      <c r="AQ1736" s="12">
        <v>8.3813399999999998</v>
      </c>
      <c r="AR1736" s="12"/>
      <c r="AS1736" s="13" t="s">
        <v>54</v>
      </c>
    </row>
    <row r="1737" spans="1:45" ht="21" customHeight="1">
      <c r="A1737" s="15">
        <v>45490</v>
      </c>
      <c r="B1737" s="13" t="s">
        <v>112</v>
      </c>
      <c r="C1737" s="13" t="s">
        <v>113</v>
      </c>
      <c r="D1737" s="15">
        <v>45329</v>
      </c>
      <c r="E1737" s="13">
        <f t="shared" si="423"/>
        <v>161</v>
      </c>
      <c r="F1737" s="13" t="str">
        <f t="shared" si="418"/>
        <v>개봉후</v>
      </c>
      <c r="G1737" s="13" t="str">
        <f t="shared" si="424"/>
        <v>수</v>
      </c>
      <c r="H1737" s="13">
        <f t="shared" si="425"/>
        <v>0</v>
      </c>
      <c r="I1737" s="16">
        <v>42200</v>
      </c>
      <c r="J1737" s="16">
        <v>14564</v>
      </c>
      <c r="K1737" s="16">
        <v>27636</v>
      </c>
      <c r="L1737" s="17">
        <f t="shared" si="426"/>
        <v>0.34511848341232226</v>
      </c>
      <c r="M1737" s="17">
        <f t="shared" si="419"/>
        <v>0.15600602657170248</v>
      </c>
      <c r="N1737" s="16">
        <f t="shared" si="421"/>
        <v>44969.142857142855</v>
      </c>
      <c r="O1737" s="16">
        <f t="shared" si="427"/>
        <v>44113.964285714283</v>
      </c>
      <c r="P1737" s="18">
        <f t="shared" si="428"/>
        <v>0.95661318775800674</v>
      </c>
      <c r="Q1737" s="16">
        <v>1</v>
      </c>
      <c r="R1737" s="16">
        <v>1</v>
      </c>
      <c r="S1737" s="16">
        <v>57</v>
      </c>
      <c r="T1737" s="16">
        <v>251000</v>
      </c>
      <c r="U1737" s="16">
        <v>43</v>
      </c>
      <c r="V1737" s="16">
        <v>353748</v>
      </c>
      <c r="W1737" s="16">
        <v>74</v>
      </c>
      <c r="X1737" s="13" t="s">
        <v>129</v>
      </c>
      <c r="Y1737" s="13" t="s">
        <v>123</v>
      </c>
      <c r="Z1737" s="12">
        <v>1.0825100000000001</v>
      </c>
      <c r="AA1737" s="17">
        <f t="shared" si="420"/>
        <v>0.28492409225254312</v>
      </c>
      <c r="AB1737" s="12">
        <f t="shared" si="422"/>
        <v>0.8926857142857143</v>
      </c>
      <c r="AC1737" s="12">
        <f t="shared" si="429"/>
        <v>1.2513664285714285</v>
      </c>
      <c r="AD1737" s="18">
        <f t="shared" si="430"/>
        <v>0.7133687574668377</v>
      </c>
      <c r="AE1737" s="13" t="s">
        <v>114</v>
      </c>
      <c r="AF1737" s="19">
        <f t="shared" si="431"/>
        <v>12655.25</v>
      </c>
      <c r="AG1737" s="20">
        <f t="shared" si="432"/>
        <v>1.1508267319887004</v>
      </c>
      <c r="AH1737" s="20">
        <f t="shared" si="433"/>
        <v>0.865062363256623</v>
      </c>
      <c r="AI1737" s="13" t="s">
        <v>51</v>
      </c>
      <c r="AJ1737" s="13" t="s">
        <v>113</v>
      </c>
      <c r="AK1737" s="13" t="s">
        <v>52</v>
      </c>
      <c r="AL1737" s="13" t="s">
        <v>115</v>
      </c>
      <c r="AM1737" s="13" t="s">
        <v>116</v>
      </c>
      <c r="AN1737" s="12">
        <v>1.0825100000000001</v>
      </c>
      <c r="AO1737" s="12">
        <v>2.632E-2</v>
      </c>
      <c r="AP1737" s="12">
        <v>4.1116799999999998</v>
      </c>
      <c r="AQ1737" s="12">
        <v>7.2399800000000001</v>
      </c>
      <c r="AR1737" s="12"/>
      <c r="AS1737" s="13" t="s">
        <v>54</v>
      </c>
    </row>
    <row r="1738" spans="1:45" ht="21" customHeight="1">
      <c r="A1738" s="15">
        <v>45491</v>
      </c>
      <c r="B1738" s="13" t="s">
        <v>112</v>
      </c>
      <c r="C1738" s="13" t="s">
        <v>113</v>
      </c>
      <c r="D1738" s="15">
        <v>45329</v>
      </c>
      <c r="E1738" s="13">
        <f t="shared" si="423"/>
        <v>162</v>
      </c>
      <c r="F1738" s="13" t="str">
        <f t="shared" si="418"/>
        <v>개봉후</v>
      </c>
      <c r="G1738" s="13" t="str">
        <f t="shared" si="424"/>
        <v>목</v>
      </c>
      <c r="H1738" s="13">
        <f t="shared" si="425"/>
        <v>0</v>
      </c>
      <c r="I1738" s="16">
        <v>40236</v>
      </c>
      <c r="J1738" s="16">
        <v>13066</v>
      </c>
      <c r="K1738" s="16">
        <v>27170</v>
      </c>
      <c r="L1738" s="17">
        <f t="shared" si="426"/>
        <v>0.32473406899294166</v>
      </c>
      <c r="M1738" s="17">
        <f t="shared" si="419"/>
        <v>-4.6540284360189532E-2</v>
      </c>
      <c r="N1738" s="16">
        <f t="shared" si="421"/>
        <v>44575.142857142855</v>
      </c>
      <c r="O1738" s="16">
        <f t="shared" si="427"/>
        <v>44129.857142857145</v>
      </c>
      <c r="P1738" s="18">
        <f t="shared" si="428"/>
        <v>0.9117636585531661</v>
      </c>
      <c r="Q1738" s="16">
        <v>1</v>
      </c>
      <c r="R1738" s="16">
        <v>1</v>
      </c>
      <c r="S1738" s="16">
        <v>62</v>
      </c>
      <c r="T1738" s="16">
        <v>0</v>
      </c>
      <c r="U1738" s="16">
        <v>0</v>
      </c>
      <c r="V1738" s="16">
        <v>353748</v>
      </c>
      <c r="W1738" s="16">
        <v>146</v>
      </c>
      <c r="X1738" s="13" t="s">
        <v>129</v>
      </c>
      <c r="Y1738" s="13" t="s">
        <v>123</v>
      </c>
      <c r="Z1738" s="12">
        <v>2.0783</v>
      </c>
      <c r="AA1738" s="17">
        <f t="shared" si="420"/>
        <v>0.91988988554378248</v>
      </c>
      <c r="AB1738" s="12">
        <f t="shared" si="422"/>
        <v>1.0789685714285715</v>
      </c>
      <c r="AC1738" s="12">
        <f t="shared" si="429"/>
        <v>1.2295746428571428</v>
      </c>
      <c r="AD1738" s="18">
        <f t="shared" si="430"/>
        <v>0.87751368141537922</v>
      </c>
      <c r="AE1738" s="13" t="s">
        <v>114</v>
      </c>
      <c r="AF1738" s="19">
        <f t="shared" si="431"/>
        <v>13813.75</v>
      </c>
      <c r="AG1738" s="20">
        <f t="shared" si="432"/>
        <v>0.94586915211293099</v>
      </c>
      <c r="AH1738" s="20">
        <f t="shared" si="433"/>
        <v>1.6902593202236895</v>
      </c>
      <c r="AI1738" s="13" t="s">
        <v>51</v>
      </c>
      <c r="AJ1738" s="13" t="s">
        <v>113</v>
      </c>
      <c r="AK1738" s="13" t="s">
        <v>52</v>
      </c>
      <c r="AL1738" s="13" t="s">
        <v>115</v>
      </c>
      <c r="AM1738" s="13" t="s">
        <v>116</v>
      </c>
      <c r="AN1738" s="12">
        <v>2.0783</v>
      </c>
      <c r="AO1738" s="12">
        <v>3.0970000000000001E-2</v>
      </c>
      <c r="AP1738" s="12">
        <v>8.1428399999999996</v>
      </c>
      <c r="AQ1738" s="12">
        <v>9.0937199999999994</v>
      </c>
      <c r="AR1738" s="12"/>
      <c r="AS1738" s="13" t="s">
        <v>54</v>
      </c>
    </row>
    <row r="1739" spans="1:45" ht="21" customHeight="1">
      <c r="A1739" s="15">
        <v>45492</v>
      </c>
      <c r="B1739" s="13" t="s">
        <v>112</v>
      </c>
      <c r="C1739" s="13" t="s">
        <v>113</v>
      </c>
      <c r="D1739" s="15">
        <v>45329</v>
      </c>
      <c r="E1739" s="13">
        <f t="shared" si="423"/>
        <v>163</v>
      </c>
      <c r="F1739" s="13" t="str">
        <f t="shared" si="418"/>
        <v>개봉후</v>
      </c>
      <c r="G1739" s="13" t="str">
        <f t="shared" si="424"/>
        <v>금</v>
      </c>
      <c r="H1739" s="13">
        <f t="shared" si="425"/>
        <v>0</v>
      </c>
      <c r="I1739" s="16">
        <v>44261</v>
      </c>
      <c r="J1739" s="16">
        <v>17462</v>
      </c>
      <c r="K1739" s="16">
        <v>26800</v>
      </c>
      <c r="L1739" s="17">
        <f t="shared" si="426"/>
        <v>0.3945233953141592</v>
      </c>
      <c r="M1739" s="17">
        <f t="shared" si="419"/>
        <v>0.10003479471120391</v>
      </c>
      <c r="N1739" s="16">
        <f t="shared" si="421"/>
        <v>44144.142857142855</v>
      </c>
      <c r="O1739" s="16">
        <f t="shared" si="427"/>
        <v>44091.857142857145</v>
      </c>
      <c r="P1739" s="18">
        <f t="shared" si="428"/>
        <v>1.003836147263991</v>
      </c>
      <c r="Q1739" s="16">
        <v>4</v>
      </c>
      <c r="R1739" s="16">
        <v>4</v>
      </c>
      <c r="S1739" s="16">
        <v>246</v>
      </c>
      <c r="T1739" s="16">
        <v>1499000</v>
      </c>
      <c r="U1739" s="16">
        <v>234</v>
      </c>
      <c r="V1739" s="16">
        <v>353982</v>
      </c>
      <c r="W1739" s="16">
        <v>37</v>
      </c>
      <c r="X1739" s="13" t="s">
        <v>129</v>
      </c>
      <c r="Y1739" s="13" t="s">
        <v>123</v>
      </c>
      <c r="Z1739" s="12">
        <v>1.17852</v>
      </c>
      <c r="AA1739" s="17">
        <f t="shared" si="420"/>
        <v>-0.43294038396766588</v>
      </c>
      <c r="AB1739" s="12">
        <f t="shared" si="422"/>
        <v>1.1283042857142858</v>
      </c>
      <c r="AC1739" s="12">
        <f t="shared" si="429"/>
        <v>1.2387560714285712</v>
      </c>
      <c r="AD1739" s="18">
        <f t="shared" si="430"/>
        <v>0.91083653330803926</v>
      </c>
      <c r="AE1739" s="13" t="s">
        <v>114</v>
      </c>
      <c r="AF1739" s="19">
        <f t="shared" si="431"/>
        <v>18010.25</v>
      </c>
      <c r="AG1739" s="20">
        <f t="shared" si="432"/>
        <v>0.96955900112435978</v>
      </c>
      <c r="AH1739" s="20">
        <f t="shared" si="433"/>
        <v>0.95137374272635844</v>
      </c>
      <c r="AI1739" s="13" t="s">
        <v>51</v>
      </c>
      <c r="AJ1739" s="13" t="s">
        <v>113</v>
      </c>
      <c r="AK1739" s="13" t="s">
        <v>52</v>
      </c>
      <c r="AL1739" s="13" t="s">
        <v>115</v>
      </c>
      <c r="AM1739" s="13" t="s">
        <v>116</v>
      </c>
      <c r="AN1739" s="12">
        <v>1.17852</v>
      </c>
      <c r="AO1739" s="12">
        <v>2.1680000000000001E-2</v>
      </c>
      <c r="AP1739" s="12">
        <v>8.8226999999999993</v>
      </c>
      <c r="AQ1739" s="12">
        <v>10.54791</v>
      </c>
      <c r="AR1739" s="12"/>
      <c r="AS1739" s="13" t="s">
        <v>54</v>
      </c>
    </row>
    <row r="1740" spans="1:45" ht="21" customHeight="1">
      <c r="A1740" s="15">
        <v>45493</v>
      </c>
      <c r="B1740" s="13" t="s">
        <v>112</v>
      </c>
      <c r="C1740" s="13" t="s">
        <v>113</v>
      </c>
      <c r="D1740" s="15">
        <v>45329</v>
      </c>
      <c r="E1740" s="13">
        <f t="shared" si="423"/>
        <v>164</v>
      </c>
      <c r="F1740" s="13" t="str">
        <f t="shared" si="418"/>
        <v>개봉후</v>
      </c>
      <c r="G1740" s="13" t="str">
        <f t="shared" si="424"/>
        <v>토</v>
      </c>
      <c r="H1740" s="13">
        <f t="shared" si="425"/>
        <v>1</v>
      </c>
      <c r="I1740" s="16">
        <v>60949</v>
      </c>
      <c r="J1740" s="16">
        <v>36190</v>
      </c>
      <c r="K1740" s="16">
        <v>24759</v>
      </c>
      <c r="L1740" s="17">
        <f t="shared" si="426"/>
        <v>0.59377512346387962</v>
      </c>
      <c r="M1740" s="17">
        <f t="shared" si="419"/>
        <v>0.37703621698560807</v>
      </c>
      <c r="N1740" s="16">
        <f t="shared" si="421"/>
        <v>44678.142857142855</v>
      </c>
      <c r="O1740" s="16">
        <f t="shared" si="427"/>
        <v>44009.75</v>
      </c>
      <c r="P1740" s="18">
        <f t="shared" si="428"/>
        <v>1.3848976647220219</v>
      </c>
      <c r="Q1740" s="16"/>
      <c r="R1740" s="16"/>
      <c r="S1740" s="16"/>
      <c r="T1740" s="16"/>
      <c r="U1740" s="16"/>
      <c r="V1740" s="16"/>
      <c r="W1740" s="16"/>
      <c r="X1740" s="13" t="s">
        <v>129</v>
      </c>
      <c r="Y1740" s="13"/>
      <c r="Z1740" s="12">
        <v>1.4232100000000001</v>
      </c>
      <c r="AA1740" s="17">
        <f t="shared" si="420"/>
        <v>0.20762481756779705</v>
      </c>
      <c r="AB1740" s="12">
        <f t="shared" si="422"/>
        <v>1.1926842857142859</v>
      </c>
      <c r="AC1740" s="12">
        <f t="shared" si="429"/>
        <v>1.2188999999999997</v>
      </c>
      <c r="AD1740" s="18">
        <f t="shared" si="430"/>
        <v>0.97849231742906406</v>
      </c>
      <c r="AE1740" s="13" t="s">
        <v>114</v>
      </c>
      <c r="AF1740" s="19">
        <f t="shared" si="431"/>
        <v>29035.25</v>
      </c>
      <c r="AG1740" s="20">
        <f t="shared" si="432"/>
        <v>1.2464159943516933</v>
      </c>
      <c r="AH1740" s="20">
        <f t="shared" si="433"/>
        <v>1.1676183444088937</v>
      </c>
      <c r="AI1740" s="13" t="s">
        <v>51</v>
      </c>
      <c r="AJ1740" s="13" t="s">
        <v>113</v>
      </c>
      <c r="AK1740" s="13" t="s">
        <v>52</v>
      </c>
      <c r="AL1740" s="13" t="s">
        <v>115</v>
      </c>
      <c r="AM1740" s="13" t="s">
        <v>116</v>
      </c>
      <c r="AN1740" s="12">
        <v>1.4232100000000001</v>
      </c>
      <c r="AO1740" s="12">
        <v>3.0970000000000001E-2</v>
      </c>
      <c r="AP1740" s="12">
        <v>7.2694000000000001</v>
      </c>
      <c r="AQ1740" s="12">
        <v>11.72799</v>
      </c>
      <c r="AR1740" s="12"/>
      <c r="AS1740" s="13" t="s">
        <v>54</v>
      </c>
    </row>
    <row r="1741" spans="1:45" ht="21" customHeight="1">
      <c r="A1741" s="15">
        <v>45494</v>
      </c>
      <c r="B1741" s="13" t="s">
        <v>112</v>
      </c>
      <c r="C1741" s="13" t="s">
        <v>113</v>
      </c>
      <c r="D1741" s="15">
        <v>45329</v>
      </c>
      <c r="E1741" s="13">
        <f t="shared" si="423"/>
        <v>165</v>
      </c>
      <c r="F1741" s="13" t="str">
        <f t="shared" si="418"/>
        <v>개봉후</v>
      </c>
      <c r="G1741" s="13" t="str">
        <f t="shared" si="424"/>
        <v>일</v>
      </c>
      <c r="H1741" s="13">
        <f t="shared" si="425"/>
        <v>1</v>
      </c>
      <c r="I1741" s="16">
        <v>57463</v>
      </c>
      <c r="J1741" s="16">
        <v>34251</v>
      </c>
      <c r="K1741" s="16">
        <v>23212</v>
      </c>
      <c r="L1741" s="17">
        <f t="shared" si="426"/>
        <v>0.59605311243756853</v>
      </c>
      <c r="M1741" s="17">
        <f t="shared" si="419"/>
        <v>-5.7195360055128042E-2</v>
      </c>
      <c r="N1741" s="16">
        <f t="shared" si="421"/>
        <v>46088.571428571428</v>
      </c>
      <c r="O1741" s="16">
        <f t="shared" si="427"/>
        <v>44463</v>
      </c>
      <c r="P1741" s="18">
        <f t="shared" si="428"/>
        <v>1.2923779322133009</v>
      </c>
      <c r="Q1741" s="16"/>
      <c r="R1741" s="16"/>
      <c r="S1741" s="16"/>
      <c r="T1741" s="16"/>
      <c r="U1741" s="16"/>
      <c r="V1741" s="16"/>
      <c r="W1741" s="16"/>
      <c r="X1741" s="13" t="s">
        <v>129</v>
      </c>
      <c r="Y1741" s="13"/>
      <c r="Z1741" s="12">
        <v>1.44489</v>
      </c>
      <c r="AA1741" s="17">
        <f t="shared" si="420"/>
        <v>1.5233170087337822E-2</v>
      </c>
      <c r="AB1741" s="12">
        <f t="shared" si="422"/>
        <v>1.2541871428571427</v>
      </c>
      <c r="AC1741" s="12">
        <f t="shared" si="429"/>
        <v>1.1660242857142855</v>
      </c>
      <c r="AD1741" s="18">
        <f t="shared" si="430"/>
        <v>1.0756097949442367</v>
      </c>
      <c r="AE1741" s="13" t="s">
        <v>114</v>
      </c>
      <c r="AF1741" s="19">
        <f t="shared" si="431"/>
        <v>25385.25</v>
      </c>
      <c r="AG1741" s="20">
        <f t="shared" si="432"/>
        <v>1.3492480869796437</v>
      </c>
      <c r="AH1741" s="20">
        <f t="shared" si="433"/>
        <v>1.2391594392177572</v>
      </c>
      <c r="AI1741" s="13" t="s">
        <v>51</v>
      </c>
      <c r="AJ1741" s="13" t="s">
        <v>113</v>
      </c>
      <c r="AK1741" s="13" t="s">
        <v>52</v>
      </c>
      <c r="AL1741" s="13" t="s">
        <v>115</v>
      </c>
      <c r="AM1741" s="13" t="s">
        <v>116</v>
      </c>
      <c r="AN1741" s="12">
        <v>1.44489</v>
      </c>
      <c r="AO1741" s="12">
        <v>4.6449999999999998E-2</v>
      </c>
      <c r="AP1741" s="12">
        <v>8.8443900000000006</v>
      </c>
      <c r="AQ1741" s="12">
        <v>14.82376</v>
      </c>
      <c r="AR1741" s="12"/>
      <c r="AS1741" s="13" t="s">
        <v>54</v>
      </c>
    </row>
    <row r="1742" spans="1:45" ht="21" customHeight="1">
      <c r="A1742" s="15">
        <v>45495</v>
      </c>
      <c r="B1742" s="13" t="s">
        <v>112</v>
      </c>
      <c r="C1742" s="13" t="s">
        <v>113</v>
      </c>
      <c r="D1742" s="15">
        <v>45329</v>
      </c>
      <c r="E1742" s="13">
        <f t="shared" si="423"/>
        <v>166</v>
      </c>
      <c r="F1742" s="13" t="str">
        <f t="shared" si="418"/>
        <v>개봉후</v>
      </c>
      <c r="G1742" s="13" t="str">
        <f t="shared" si="424"/>
        <v>월</v>
      </c>
      <c r="H1742" s="13">
        <f t="shared" si="425"/>
        <v>0</v>
      </c>
      <c r="I1742" s="16">
        <v>46018</v>
      </c>
      <c r="J1742" s="16">
        <v>18588</v>
      </c>
      <c r="K1742" s="16">
        <v>27430</v>
      </c>
      <c r="L1742" s="17">
        <f t="shared" si="426"/>
        <v>0.4039288973879786</v>
      </c>
      <c r="M1742" s="17">
        <f t="shared" si="419"/>
        <v>-0.19917164088195882</v>
      </c>
      <c r="N1742" s="16">
        <f t="shared" si="421"/>
        <v>46804.571428571428</v>
      </c>
      <c r="O1742" s="16">
        <f t="shared" si="427"/>
        <v>44695.107142857145</v>
      </c>
      <c r="P1742" s="18">
        <f t="shared" si="428"/>
        <v>1.0295981583155074</v>
      </c>
      <c r="Q1742" s="16">
        <v>1</v>
      </c>
      <c r="R1742" s="16">
        <v>3</v>
      </c>
      <c r="S1742" s="16">
        <v>780</v>
      </c>
      <c r="T1742" s="16">
        <v>132000</v>
      </c>
      <c r="U1742" s="16">
        <v>66</v>
      </c>
      <c r="V1742" s="16">
        <v>354048</v>
      </c>
      <c r="W1742" s="16">
        <v>48</v>
      </c>
      <c r="X1742" s="13" t="s">
        <v>129</v>
      </c>
      <c r="Y1742" s="13" t="s">
        <v>123</v>
      </c>
      <c r="Z1742" s="12">
        <v>1.07012</v>
      </c>
      <c r="AA1742" s="17">
        <f t="shared" si="420"/>
        <v>-0.25937614628103178</v>
      </c>
      <c r="AB1742" s="12">
        <f t="shared" si="422"/>
        <v>1.3028600000000001</v>
      </c>
      <c r="AC1742" s="12">
        <f t="shared" si="429"/>
        <v>1.1321196428571425</v>
      </c>
      <c r="AD1742" s="18">
        <f t="shared" si="430"/>
        <v>1.1508147643405942</v>
      </c>
      <c r="AE1742" s="13" t="s">
        <v>114</v>
      </c>
      <c r="AF1742" s="19">
        <f t="shared" si="431"/>
        <v>13775</v>
      </c>
      <c r="AG1742" s="20">
        <f t="shared" si="432"/>
        <v>1.3494010889292196</v>
      </c>
      <c r="AH1742" s="20">
        <f t="shared" si="433"/>
        <v>0.94523578559181842</v>
      </c>
      <c r="AI1742" s="13" t="s">
        <v>51</v>
      </c>
      <c r="AJ1742" s="13" t="s">
        <v>113</v>
      </c>
      <c r="AK1742" s="13" t="s">
        <v>52</v>
      </c>
      <c r="AL1742" s="13" t="s">
        <v>115</v>
      </c>
      <c r="AM1742" s="13" t="s">
        <v>116</v>
      </c>
      <c r="AN1742" s="12">
        <v>1.07012</v>
      </c>
      <c r="AO1742" s="12">
        <v>2.1680000000000001E-2</v>
      </c>
      <c r="AP1742" s="12">
        <v>6.8713899999999999</v>
      </c>
      <c r="AQ1742" s="12">
        <v>12.7532</v>
      </c>
      <c r="AR1742" s="12"/>
      <c r="AS1742" s="13" t="s">
        <v>54</v>
      </c>
    </row>
    <row r="1743" spans="1:45" ht="21" customHeight="1">
      <c r="A1743" s="15">
        <v>45496</v>
      </c>
      <c r="B1743" s="13" t="s">
        <v>112</v>
      </c>
      <c r="C1743" s="13" t="s">
        <v>113</v>
      </c>
      <c r="D1743" s="15">
        <v>45329</v>
      </c>
      <c r="E1743" s="13">
        <f t="shared" si="423"/>
        <v>167</v>
      </c>
      <c r="F1743" s="13" t="str">
        <f t="shared" si="418"/>
        <v>개봉후</v>
      </c>
      <c r="G1743" s="13" t="str">
        <f t="shared" si="424"/>
        <v>화</v>
      </c>
      <c r="H1743" s="13">
        <f t="shared" si="425"/>
        <v>0</v>
      </c>
      <c r="I1743" s="16">
        <v>44748</v>
      </c>
      <c r="J1743" s="16">
        <v>17675</v>
      </c>
      <c r="K1743" s="16">
        <v>27072</v>
      </c>
      <c r="L1743" s="17">
        <f t="shared" si="426"/>
        <v>0.39498972021095913</v>
      </c>
      <c r="M1743" s="17">
        <f t="shared" si="419"/>
        <v>-2.7597896475292316E-2</v>
      </c>
      <c r="N1743" s="16">
        <f t="shared" si="421"/>
        <v>47982.142857142855</v>
      </c>
      <c r="O1743" s="16">
        <f t="shared" si="427"/>
        <v>44815.857142857145</v>
      </c>
      <c r="P1743" s="18">
        <f t="shared" si="428"/>
        <v>0.99848586756600821</v>
      </c>
      <c r="Q1743" s="16">
        <v>2</v>
      </c>
      <c r="R1743" s="16">
        <v>4</v>
      </c>
      <c r="S1743" s="16">
        <v>838</v>
      </c>
      <c r="T1743" s="16">
        <v>412000</v>
      </c>
      <c r="U1743" s="16">
        <v>90</v>
      </c>
      <c r="V1743" s="16">
        <v>354138</v>
      </c>
      <c r="W1743" s="16">
        <v>48</v>
      </c>
      <c r="X1743" s="13" t="s">
        <v>129</v>
      </c>
      <c r="Y1743" s="13" t="s">
        <v>123</v>
      </c>
      <c r="Z1743" s="12">
        <v>1.1459999999999999</v>
      </c>
      <c r="AA1743" s="17">
        <f t="shared" si="420"/>
        <v>7.0907935558628843E-2</v>
      </c>
      <c r="AB1743" s="12">
        <f t="shared" si="422"/>
        <v>1.3462214285714285</v>
      </c>
      <c r="AC1743" s="12">
        <f t="shared" si="429"/>
        <v>1.1122082142857141</v>
      </c>
      <c r="AD1743" s="18">
        <f t="shared" si="430"/>
        <v>1.2104041413108992</v>
      </c>
      <c r="AE1743" s="13" t="s">
        <v>114</v>
      </c>
      <c r="AF1743" s="19">
        <f t="shared" si="431"/>
        <v>13300</v>
      </c>
      <c r="AG1743" s="20">
        <f t="shared" si="432"/>
        <v>1.3289473684210527</v>
      </c>
      <c r="AH1743" s="20">
        <f t="shared" si="433"/>
        <v>1.0303826075731581</v>
      </c>
      <c r="AI1743" s="13" t="s">
        <v>51</v>
      </c>
      <c r="AJ1743" s="13" t="s">
        <v>113</v>
      </c>
      <c r="AK1743" s="13" t="s">
        <v>52</v>
      </c>
      <c r="AL1743" s="13" t="s">
        <v>115</v>
      </c>
      <c r="AM1743" s="13" t="s">
        <v>116</v>
      </c>
      <c r="AN1743" s="12">
        <v>1.1459999999999999</v>
      </c>
      <c r="AO1743" s="12">
        <v>1.5480000000000001E-2</v>
      </c>
      <c r="AP1743" s="12">
        <v>6.7629900000000003</v>
      </c>
      <c r="AQ1743" s="12">
        <v>12.43727</v>
      </c>
      <c r="AR1743" s="12"/>
      <c r="AS1743" s="13" t="s">
        <v>54</v>
      </c>
    </row>
    <row r="1744" spans="1:45" ht="21" customHeight="1">
      <c r="A1744" s="15">
        <v>45497</v>
      </c>
      <c r="B1744" s="13" t="s">
        <v>112</v>
      </c>
      <c r="C1744" s="13" t="s">
        <v>113</v>
      </c>
      <c r="D1744" s="15">
        <v>45329</v>
      </c>
      <c r="E1744" s="13">
        <f t="shared" si="423"/>
        <v>168</v>
      </c>
      <c r="F1744" s="13" t="str">
        <f t="shared" si="418"/>
        <v>개봉후</v>
      </c>
      <c r="G1744" s="13" t="str">
        <f t="shared" si="424"/>
        <v>수</v>
      </c>
      <c r="H1744" s="13">
        <f t="shared" si="425"/>
        <v>0</v>
      </c>
      <c r="I1744" s="16">
        <v>45479</v>
      </c>
      <c r="J1744" s="16">
        <v>18543</v>
      </c>
      <c r="K1744" s="16">
        <v>26936</v>
      </c>
      <c r="L1744" s="17">
        <f t="shared" si="426"/>
        <v>0.40772664306603046</v>
      </c>
      <c r="M1744" s="17">
        <f t="shared" si="419"/>
        <v>1.6335925627960934E-2</v>
      </c>
      <c r="N1744" s="16">
        <f t="shared" si="421"/>
        <v>48450.571428571428</v>
      </c>
      <c r="O1744" s="16">
        <f t="shared" si="427"/>
        <v>44862</v>
      </c>
      <c r="P1744" s="18">
        <f t="shared" si="428"/>
        <v>1.0137532878605502</v>
      </c>
      <c r="Q1744" s="16">
        <v>4</v>
      </c>
      <c r="R1744" s="16">
        <v>5</v>
      </c>
      <c r="S1744" s="16">
        <v>757</v>
      </c>
      <c r="T1744" s="16">
        <v>1514000</v>
      </c>
      <c r="U1744" s="16">
        <v>286</v>
      </c>
      <c r="V1744" s="16">
        <v>354424</v>
      </c>
      <c r="W1744" s="16">
        <v>20</v>
      </c>
      <c r="X1744" s="13" t="s">
        <v>129</v>
      </c>
      <c r="Y1744" s="13" t="s">
        <v>123</v>
      </c>
      <c r="Z1744" s="12">
        <v>1.01746</v>
      </c>
      <c r="AA1744" s="17">
        <f t="shared" si="420"/>
        <v>-0.11216404886561948</v>
      </c>
      <c r="AB1744" s="12">
        <f t="shared" si="422"/>
        <v>1.3369285714285712</v>
      </c>
      <c r="AC1744" s="12">
        <f t="shared" si="429"/>
        <v>1.1016439285714286</v>
      </c>
      <c r="AD1744" s="18">
        <f t="shared" si="430"/>
        <v>1.2135759447812244</v>
      </c>
      <c r="AE1744" s="13" t="s">
        <v>114</v>
      </c>
      <c r="AF1744" s="19">
        <f t="shared" si="431"/>
        <v>12763</v>
      </c>
      <c r="AG1744" s="20">
        <f t="shared" si="432"/>
        <v>1.4528715819164773</v>
      </c>
      <c r="AH1744" s="20">
        <f t="shared" si="433"/>
        <v>0.92358335902545652</v>
      </c>
      <c r="AI1744" s="13" t="s">
        <v>51</v>
      </c>
      <c r="AJ1744" s="13" t="s">
        <v>113</v>
      </c>
      <c r="AK1744" s="13" t="s">
        <v>52</v>
      </c>
      <c r="AL1744" s="13" t="s">
        <v>115</v>
      </c>
      <c r="AM1744" s="13" t="s">
        <v>116</v>
      </c>
      <c r="AN1744" s="12">
        <v>1.01746</v>
      </c>
      <c r="AO1744" s="12">
        <v>2.9420000000000002E-2</v>
      </c>
      <c r="AP1744" s="12">
        <v>6.1172000000000004</v>
      </c>
      <c r="AQ1744" s="12">
        <v>11.6614</v>
      </c>
      <c r="AR1744" s="12"/>
      <c r="AS1744" s="13" t="s">
        <v>54</v>
      </c>
    </row>
    <row r="1745" spans="1:45" ht="21" customHeight="1">
      <c r="A1745" s="15">
        <v>45498</v>
      </c>
      <c r="B1745" s="13" t="s">
        <v>112</v>
      </c>
      <c r="C1745" s="13" t="s">
        <v>113</v>
      </c>
      <c r="D1745" s="15">
        <v>45329</v>
      </c>
      <c r="E1745" s="13">
        <f t="shared" si="423"/>
        <v>169</v>
      </c>
      <c r="F1745" s="13" t="str">
        <f t="shared" si="418"/>
        <v>개봉후</v>
      </c>
      <c r="G1745" s="13" t="str">
        <f t="shared" si="424"/>
        <v>목</v>
      </c>
      <c r="H1745" s="13">
        <f t="shared" si="425"/>
        <v>0</v>
      </c>
      <c r="I1745" s="16">
        <v>46546</v>
      </c>
      <c r="J1745" s="16">
        <v>19432</v>
      </c>
      <c r="K1745" s="16">
        <v>27114</v>
      </c>
      <c r="L1745" s="17">
        <f t="shared" si="426"/>
        <v>0.41747948266231255</v>
      </c>
      <c r="M1745" s="17">
        <f t="shared" si="419"/>
        <v>2.3461377778755121E-2</v>
      </c>
      <c r="N1745" s="16">
        <f t="shared" si="421"/>
        <v>49352</v>
      </c>
      <c r="O1745" s="16">
        <f t="shared" si="427"/>
        <v>44964.5</v>
      </c>
      <c r="P1745" s="18">
        <f t="shared" si="428"/>
        <v>1.0351721913954341</v>
      </c>
      <c r="Q1745" s="16">
        <v>1</v>
      </c>
      <c r="R1745" s="16">
        <v>1</v>
      </c>
      <c r="S1745" s="16">
        <v>212</v>
      </c>
      <c r="T1745" s="16">
        <v>1158000</v>
      </c>
      <c r="U1745" s="16">
        <v>193</v>
      </c>
      <c r="V1745" s="16">
        <v>354617</v>
      </c>
      <c r="W1745" s="16">
        <v>25</v>
      </c>
      <c r="X1745" s="13" t="s">
        <v>129</v>
      </c>
      <c r="Y1745" s="13" t="s">
        <v>123</v>
      </c>
      <c r="Z1745" s="12">
        <v>1.01901</v>
      </c>
      <c r="AA1745" s="17">
        <f t="shared" si="420"/>
        <v>1.5234014113576499E-3</v>
      </c>
      <c r="AB1745" s="12">
        <f t="shared" si="422"/>
        <v>1.1856014285714287</v>
      </c>
      <c r="AC1745" s="12">
        <f t="shared" si="429"/>
        <v>1.0944535714285715</v>
      </c>
      <c r="AD1745" s="18">
        <f t="shared" si="430"/>
        <v>1.0832816115021522</v>
      </c>
      <c r="AE1745" s="13" t="s">
        <v>114</v>
      </c>
      <c r="AF1745" s="19">
        <f t="shared" si="431"/>
        <v>13619.75</v>
      </c>
      <c r="AG1745" s="20">
        <f t="shared" si="432"/>
        <v>1.4267515923566878</v>
      </c>
      <c r="AH1745" s="20">
        <f t="shared" si="433"/>
        <v>0.93106736238240206</v>
      </c>
      <c r="AI1745" s="13" t="s">
        <v>51</v>
      </c>
      <c r="AJ1745" s="13" t="s">
        <v>113</v>
      </c>
      <c r="AK1745" s="13" t="s">
        <v>52</v>
      </c>
      <c r="AL1745" s="13" t="s">
        <v>115</v>
      </c>
      <c r="AM1745" s="13" t="s">
        <v>116</v>
      </c>
      <c r="AN1745" s="12">
        <v>1.01901</v>
      </c>
      <c r="AO1745" s="12">
        <v>4.3360000000000003E-2</v>
      </c>
      <c r="AP1745" s="12">
        <v>8.4912899999999993</v>
      </c>
      <c r="AQ1745" s="12">
        <v>12.7501</v>
      </c>
      <c r="AR1745" s="12"/>
      <c r="AS1745" s="13" t="s">
        <v>54</v>
      </c>
    </row>
    <row r="1746" spans="1:45" ht="21" customHeight="1">
      <c r="A1746" s="15">
        <v>45499</v>
      </c>
      <c r="B1746" s="13" t="s">
        <v>112</v>
      </c>
      <c r="C1746" s="13" t="s">
        <v>113</v>
      </c>
      <c r="D1746" s="15">
        <v>45329</v>
      </c>
      <c r="E1746" s="13">
        <f t="shared" si="423"/>
        <v>170</v>
      </c>
      <c r="F1746" s="13" t="str">
        <f t="shared" si="418"/>
        <v>개봉후</v>
      </c>
      <c r="G1746" s="13" t="str">
        <f t="shared" si="424"/>
        <v>금</v>
      </c>
      <c r="H1746" s="13">
        <f t="shared" si="425"/>
        <v>0</v>
      </c>
      <c r="I1746" s="16">
        <v>48762</v>
      </c>
      <c r="J1746" s="16">
        <v>22194</v>
      </c>
      <c r="K1746" s="16">
        <v>26568</v>
      </c>
      <c r="L1746" s="17">
        <f t="shared" si="426"/>
        <v>0.45514950166112955</v>
      </c>
      <c r="M1746" s="17">
        <f t="shared" si="419"/>
        <v>4.7608817084174859E-2</v>
      </c>
      <c r="N1746" s="16">
        <f t="shared" si="421"/>
        <v>49995</v>
      </c>
      <c r="O1746" s="16">
        <f t="shared" si="427"/>
        <v>45217.107142857145</v>
      </c>
      <c r="P1746" s="18">
        <f t="shared" si="428"/>
        <v>1.0783971616305144</v>
      </c>
      <c r="Q1746" s="16">
        <v>3</v>
      </c>
      <c r="R1746" s="16">
        <v>3</v>
      </c>
      <c r="S1746" s="16">
        <v>325</v>
      </c>
      <c r="T1746" s="16">
        <v>1680000</v>
      </c>
      <c r="U1746" s="16">
        <v>275</v>
      </c>
      <c r="V1746" s="16">
        <v>354892</v>
      </c>
      <c r="W1746" s="16">
        <v>22</v>
      </c>
      <c r="X1746" s="13" t="s">
        <v>129</v>
      </c>
      <c r="Y1746" s="13" t="s">
        <v>123</v>
      </c>
      <c r="Z1746" s="12">
        <v>1.1103799999999999</v>
      </c>
      <c r="AA1746" s="17">
        <f t="shared" si="420"/>
        <v>8.9665459612761289E-2</v>
      </c>
      <c r="AB1746" s="12">
        <f t="shared" si="422"/>
        <v>1.1758671428571428</v>
      </c>
      <c r="AC1746" s="12">
        <f t="shared" si="429"/>
        <v>1.0900285714285716</v>
      </c>
      <c r="AD1746" s="18">
        <f t="shared" si="430"/>
        <v>1.07874891877015</v>
      </c>
      <c r="AE1746" s="13" t="s">
        <v>114</v>
      </c>
      <c r="AF1746" s="19">
        <f t="shared" si="431"/>
        <v>17680.5</v>
      </c>
      <c r="AG1746" s="20">
        <f t="shared" si="432"/>
        <v>1.2552812420463222</v>
      </c>
      <c r="AH1746" s="20">
        <f t="shared" si="433"/>
        <v>1.0186705459883094</v>
      </c>
      <c r="AI1746" s="13" t="s">
        <v>51</v>
      </c>
      <c r="AJ1746" s="13" t="s">
        <v>113</v>
      </c>
      <c r="AK1746" s="13" t="s">
        <v>52</v>
      </c>
      <c r="AL1746" s="13" t="s">
        <v>115</v>
      </c>
      <c r="AM1746" s="13" t="s">
        <v>116</v>
      </c>
      <c r="AN1746" s="12">
        <v>1.1103799999999999</v>
      </c>
      <c r="AO1746" s="12">
        <v>2.477E-2</v>
      </c>
      <c r="AP1746" s="12">
        <v>8.39527</v>
      </c>
      <c r="AQ1746" s="12">
        <v>14.043229999999999</v>
      </c>
      <c r="AR1746" s="12"/>
      <c r="AS1746" s="13" t="s">
        <v>54</v>
      </c>
    </row>
    <row r="1747" spans="1:45" ht="21" customHeight="1">
      <c r="A1747" s="15">
        <v>45500</v>
      </c>
      <c r="B1747" s="13" t="s">
        <v>112</v>
      </c>
      <c r="C1747" s="13" t="s">
        <v>113</v>
      </c>
      <c r="D1747" s="15">
        <v>45329</v>
      </c>
      <c r="E1747" s="13">
        <f t="shared" si="423"/>
        <v>171</v>
      </c>
      <c r="F1747" s="13" t="str">
        <f t="shared" si="418"/>
        <v>개봉후</v>
      </c>
      <c r="G1747" s="13" t="str">
        <f t="shared" si="424"/>
        <v>토</v>
      </c>
      <c r="H1747" s="13">
        <f t="shared" si="425"/>
        <v>1</v>
      </c>
      <c r="I1747" s="16">
        <v>65202</v>
      </c>
      <c r="J1747" s="16">
        <v>40964</v>
      </c>
      <c r="K1747" s="16">
        <v>24238</v>
      </c>
      <c r="L1747" s="17">
        <f t="shared" si="426"/>
        <v>0.62826293671973255</v>
      </c>
      <c r="M1747" s="17">
        <f t="shared" si="419"/>
        <v>0.33714777900824422</v>
      </c>
      <c r="N1747" s="16">
        <f t="shared" si="421"/>
        <v>50602.571428571428</v>
      </c>
      <c r="O1747" s="16">
        <f t="shared" si="427"/>
        <v>45358.464285714283</v>
      </c>
      <c r="P1747" s="18">
        <f t="shared" si="428"/>
        <v>1.4374825300365266</v>
      </c>
      <c r="Q1747" s="16"/>
      <c r="R1747" s="16"/>
      <c r="S1747" s="16"/>
      <c r="T1747" s="16"/>
      <c r="U1747" s="16"/>
      <c r="V1747" s="16"/>
      <c r="W1747" s="16"/>
      <c r="X1747" s="13" t="s">
        <v>129</v>
      </c>
      <c r="Y1747" s="13"/>
      <c r="Z1747" s="12">
        <v>1.7097100000000001</v>
      </c>
      <c r="AA1747" s="17">
        <f t="shared" si="420"/>
        <v>0.53975215691925293</v>
      </c>
      <c r="AB1747" s="12">
        <f t="shared" si="422"/>
        <v>1.2167957142857142</v>
      </c>
      <c r="AC1747" s="12">
        <f t="shared" si="429"/>
        <v>1.0913007142857143</v>
      </c>
      <c r="AD1747" s="18">
        <f t="shared" si="430"/>
        <v>1.1149958012096965</v>
      </c>
      <c r="AE1747" s="13" t="s">
        <v>114</v>
      </c>
      <c r="AF1747" s="19">
        <f t="shared" si="431"/>
        <v>31728.5</v>
      </c>
      <c r="AG1747" s="20">
        <f t="shared" si="432"/>
        <v>1.2910789983768536</v>
      </c>
      <c r="AH1747" s="20">
        <f t="shared" si="433"/>
        <v>1.5666717501592138</v>
      </c>
      <c r="AI1747" s="13" t="s">
        <v>51</v>
      </c>
      <c r="AJ1747" s="13" t="s">
        <v>113</v>
      </c>
      <c r="AK1747" s="13" t="s">
        <v>52</v>
      </c>
      <c r="AL1747" s="13" t="s">
        <v>115</v>
      </c>
      <c r="AM1747" s="13" t="s">
        <v>116</v>
      </c>
      <c r="AN1747" s="12">
        <v>1.7097100000000001</v>
      </c>
      <c r="AO1747" s="12">
        <v>4.6449999999999998E-2</v>
      </c>
      <c r="AP1747" s="12">
        <v>8.6167300000000004</v>
      </c>
      <c r="AQ1747" s="12">
        <v>16.200520000000001</v>
      </c>
      <c r="AR1747" s="12"/>
      <c r="AS1747" s="13" t="s">
        <v>54</v>
      </c>
    </row>
    <row r="1748" spans="1:45" ht="21" customHeight="1">
      <c r="A1748" s="15">
        <v>45501</v>
      </c>
      <c r="B1748" s="13" t="s">
        <v>112</v>
      </c>
      <c r="C1748" s="13" t="s">
        <v>113</v>
      </c>
      <c r="D1748" s="15">
        <v>45329</v>
      </c>
      <c r="E1748" s="13">
        <f t="shared" si="423"/>
        <v>172</v>
      </c>
      <c r="F1748" s="13" t="str">
        <f t="shared" si="418"/>
        <v>개봉후</v>
      </c>
      <c r="G1748" s="13" t="str">
        <f t="shared" si="424"/>
        <v>일</v>
      </c>
      <c r="H1748" s="13">
        <f t="shared" si="425"/>
        <v>1</v>
      </c>
      <c r="I1748" s="16">
        <v>73314</v>
      </c>
      <c r="J1748" s="16">
        <v>49875</v>
      </c>
      <c r="K1748" s="16">
        <v>23440</v>
      </c>
      <c r="L1748" s="17">
        <f t="shared" si="426"/>
        <v>0.68029298633276047</v>
      </c>
      <c r="M1748" s="17">
        <f t="shared" si="419"/>
        <v>0.1244133615533265</v>
      </c>
      <c r="N1748" s="16">
        <f t="shared" si="421"/>
        <v>52867</v>
      </c>
      <c r="O1748" s="16">
        <f t="shared" si="427"/>
        <v>45910.107142857145</v>
      </c>
      <c r="P1748" s="18">
        <f t="shared" si="428"/>
        <v>1.5969032651540316</v>
      </c>
      <c r="Q1748" s="16"/>
      <c r="R1748" s="16"/>
      <c r="S1748" s="16"/>
      <c r="T1748" s="16"/>
      <c r="U1748" s="16"/>
      <c r="V1748" s="16"/>
      <c r="W1748" s="16"/>
      <c r="X1748" s="13" t="s">
        <v>129</v>
      </c>
      <c r="Y1748" s="13"/>
      <c r="Z1748" s="12">
        <v>1.7221</v>
      </c>
      <c r="AA1748" s="17">
        <f t="shared" si="420"/>
        <v>7.2468430318590737E-3</v>
      </c>
      <c r="AB1748" s="12">
        <f t="shared" si="422"/>
        <v>1.2563971428571428</v>
      </c>
      <c r="AC1748" s="12">
        <f t="shared" si="429"/>
        <v>1.0908582142857142</v>
      </c>
      <c r="AD1748" s="18">
        <f t="shared" si="430"/>
        <v>1.1517510950585106</v>
      </c>
      <c r="AE1748" s="13" t="s">
        <v>114</v>
      </c>
      <c r="AF1748" s="19">
        <f t="shared" si="431"/>
        <v>27169.5</v>
      </c>
      <c r="AG1748" s="20">
        <f t="shared" si="432"/>
        <v>1.8356981173742615</v>
      </c>
      <c r="AH1748" s="20">
        <f t="shared" si="433"/>
        <v>1.5786652907294816</v>
      </c>
      <c r="AI1748" s="13" t="s">
        <v>51</v>
      </c>
      <c r="AJ1748" s="13" t="s">
        <v>113</v>
      </c>
      <c r="AK1748" s="13" t="s">
        <v>52</v>
      </c>
      <c r="AL1748" s="13" t="s">
        <v>115</v>
      </c>
      <c r="AM1748" s="13" t="s">
        <v>116</v>
      </c>
      <c r="AN1748" s="12">
        <v>1.7221</v>
      </c>
      <c r="AO1748" s="12">
        <v>5.8840000000000003E-2</v>
      </c>
      <c r="AP1748" s="12">
        <v>8.8521300000000007</v>
      </c>
      <c r="AQ1748" s="12">
        <v>18.249389999999998</v>
      </c>
      <c r="AR1748" s="12"/>
      <c r="AS1748" s="13" t="s">
        <v>54</v>
      </c>
    </row>
    <row r="1749" spans="1:45" ht="21" customHeight="1">
      <c r="A1749" s="15">
        <v>45502</v>
      </c>
      <c r="B1749" s="13" t="s">
        <v>112</v>
      </c>
      <c r="C1749" s="13" t="s">
        <v>113</v>
      </c>
      <c r="D1749" s="15">
        <v>45329</v>
      </c>
      <c r="E1749" s="13">
        <f t="shared" si="423"/>
        <v>173</v>
      </c>
      <c r="F1749" s="13" t="str">
        <f t="shared" si="418"/>
        <v>개봉후</v>
      </c>
      <c r="G1749" s="13" t="str">
        <f t="shared" si="424"/>
        <v>월</v>
      </c>
      <c r="H1749" s="13">
        <f t="shared" si="425"/>
        <v>0</v>
      </c>
      <c r="I1749" s="16">
        <v>66314</v>
      </c>
      <c r="J1749" s="16">
        <v>40145</v>
      </c>
      <c r="K1749" s="16">
        <v>26170</v>
      </c>
      <c r="L1749" s="17">
        <f t="shared" si="426"/>
        <v>0.60537744669300597</v>
      </c>
      <c r="M1749" s="17">
        <f t="shared" si="419"/>
        <v>-9.5479717380036577E-2</v>
      </c>
      <c r="N1749" s="16">
        <f t="shared" si="421"/>
        <v>55766.428571428572</v>
      </c>
      <c r="O1749" s="16">
        <f t="shared" si="427"/>
        <v>46969.714285714283</v>
      </c>
      <c r="P1749" s="18">
        <f t="shared" si="428"/>
        <v>1.4118459311167075</v>
      </c>
      <c r="Q1749" s="16">
        <v>1</v>
      </c>
      <c r="R1749" s="16">
        <v>1</v>
      </c>
      <c r="S1749" s="16">
        <v>212</v>
      </c>
      <c r="T1749" s="16">
        <v>384000</v>
      </c>
      <c r="U1749" s="16">
        <v>64</v>
      </c>
      <c r="V1749" s="16">
        <v>354956</v>
      </c>
      <c r="W1749" s="16">
        <v>39</v>
      </c>
      <c r="X1749" s="13" t="s">
        <v>129</v>
      </c>
      <c r="Y1749" s="13" t="s">
        <v>123</v>
      </c>
      <c r="Z1749" s="12">
        <v>1.2095</v>
      </c>
      <c r="AA1749" s="17">
        <f t="shared" si="420"/>
        <v>-0.29765983392369777</v>
      </c>
      <c r="AB1749" s="12">
        <f t="shared" si="422"/>
        <v>1.2763085714285716</v>
      </c>
      <c r="AC1749" s="12">
        <f t="shared" si="429"/>
        <v>1.0997628571428573</v>
      </c>
      <c r="AD1749" s="18">
        <f t="shared" si="430"/>
        <v>1.1605307118157941</v>
      </c>
      <c r="AE1749" s="13" t="s">
        <v>114</v>
      </c>
      <c r="AF1749" s="19">
        <f t="shared" si="431"/>
        <v>14561.5</v>
      </c>
      <c r="AG1749" s="20">
        <f t="shared" si="432"/>
        <v>2.7569275143357483</v>
      </c>
      <c r="AH1749" s="20">
        <f t="shared" si="433"/>
        <v>1.099782550523879</v>
      </c>
      <c r="AI1749" s="13" t="s">
        <v>51</v>
      </c>
      <c r="AJ1749" s="13" t="s">
        <v>113</v>
      </c>
      <c r="AK1749" s="13" t="s">
        <v>52</v>
      </c>
      <c r="AL1749" s="13" t="s">
        <v>115</v>
      </c>
      <c r="AM1749" s="13" t="s">
        <v>116</v>
      </c>
      <c r="AN1749" s="12">
        <v>1.2095</v>
      </c>
      <c r="AO1749" s="12">
        <v>1.393E-2</v>
      </c>
      <c r="AP1749" s="12">
        <v>8.0886399999999998</v>
      </c>
      <c r="AQ1749" s="12">
        <v>17.611339999999998</v>
      </c>
      <c r="AR1749" s="12"/>
      <c r="AS1749" s="13" t="s">
        <v>54</v>
      </c>
    </row>
    <row r="1750" spans="1:45" ht="21" customHeight="1">
      <c r="A1750" s="15">
        <v>45503</v>
      </c>
      <c r="B1750" s="13" t="s">
        <v>112</v>
      </c>
      <c r="C1750" s="13" t="s">
        <v>113</v>
      </c>
      <c r="D1750" s="15">
        <v>45329</v>
      </c>
      <c r="E1750" s="13">
        <f t="shared" si="423"/>
        <v>174</v>
      </c>
      <c r="F1750" s="13" t="str">
        <f t="shared" si="418"/>
        <v>개봉후</v>
      </c>
      <c r="G1750" s="13" t="str">
        <f t="shared" si="424"/>
        <v>화</v>
      </c>
      <c r="H1750" s="13">
        <f t="shared" si="425"/>
        <v>0</v>
      </c>
      <c r="I1750" s="16">
        <v>64320</v>
      </c>
      <c r="J1750" s="16">
        <v>37961</v>
      </c>
      <c r="K1750" s="16">
        <v>26358</v>
      </c>
      <c r="L1750" s="17">
        <f t="shared" si="426"/>
        <v>0.59018967661691546</v>
      </c>
      <c r="M1750" s="17">
        <f t="shared" si="419"/>
        <v>-3.0069065355731839E-2</v>
      </c>
      <c r="N1750" s="16">
        <f t="shared" si="421"/>
        <v>58562.428571428572</v>
      </c>
      <c r="O1750" s="16">
        <f t="shared" si="427"/>
        <v>47908.714285714283</v>
      </c>
      <c r="P1750" s="18">
        <f t="shared" si="428"/>
        <v>1.3425532485888343</v>
      </c>
      <c r="Q1750" s="16"/>
      <c r="R1750" s="16"/>
      <c r="S1750" s="16"/>
      <c r="T1750" s="16"/>
      <c r="U1750" s="16"/>
      <c r="V1750" s="16"/>
      <c r="W1750" s="16"/>
      <c r="X1750" s="13" t="s">
        <v>129</v>
      </c>
      <c r="Y1750" s="13"/>
      <c r="Z1750" s="12">
        <v>1.0918000000000001</v>
      </c>
      <c r="AA1750" s="17">
        <f t="shared" si="420"/>
        <v>-9.7312939231087192E-2</v>
      </c>
      <c r="AB1750" s="12">
        <f t="shared" si="422"/>
        <v>1.2685657142857143</v>
      </c>
      <c r="AC1750" s="12">
        <f t="shared" si="429"/>
        <v>1.1078935714285714</v>
      </c>
      <c r="AD1750" s="18">
        <f t="shared" si="430"/>
        <v>1.1450248895748754</v>
      </c>
      <c r="AE1750" s="13" t="s">
        <v>114</v>
      </c>
      <c r="AF1750" s="19">
        <f t="shared" si="431"/>
        <v>13769.75</v>
      </c>
      <c r="AG1750" s="20">
        <f t="shared" si="432"/>
        <v>2.7568401750213329</v>
      </c>
      <c r="AH1750" s="20">
        <f t="shared" si="433"/>
        <v>0.98547372072227168</v>
      </c>
      <c r="AI1750" s="13" t="s">
        <v>51</v>
      </c>
      <c r="AJ1750" s="13" t="s">
        <v>113</v>
      </c>
      <c r="AK1750" s="13" t="s">
        <v>52</v>
      </c>
      <c r="AL1750" s="13" t="s">
        <v>115</v>
      </c>
      <c r="AM1750" s="13" t="s">
        <v>116</v>
      </c>
      <c r="AN1750" s="12">
        <v>1.0918000000000001</v>
      </c>
      <c r="AO1750" s="12">
        <v>2.477E-2</v>
      </c>
      <c r="AP1750" s="12">
        <v>7.6457199999999998</v>
      </c>
      <c r="AQ1750" s="12">
        <v>17.6036</v>
      </c>
      <c r="AR1750" s="12"/>
      <c r="AS1750" s="13" t="s">
        <v>54</v>
      </c>
    </row>
    <row r="1751" spans="1:45" ht="21" customHeight="1">
      <c r="A1751" s="15">
        <v>45504</v>
      </c>
      <c r="B1751" s="13" t="s">
        <v>112</v>
      </c>
      <c r="C1751" s="13" t="s">
        <v>113</v>
      </c>
      <c r="D1751" s="15">
        <v>45329</v>
      </c>
      <c r="E1751" s="13">
        <f t="shared" si="423"/>
        <v>175</v>
      </c>
      <c r="F1751" s="13" t="str">
        <f t="shared" si="418"/>
        <v>개봉후</v>
      </c>
      <c r="G1751" s="13" t="str">
        <f t="shared" si="424"/>
        <v>수</v>
      </c>
      <c r="H1751" s="13">
        <f t="shared" si="425"/>
        <v>0</v>
      </c>
      <c r="I1751" s="16">
        <v>66906</v>
      </c>
      <c r="J1751" s="16">
        <v>40512</v>
      </c>
      <c r="K1751" s="16">
        <v>26394</v>
      </c>
      <c r="L1751" s="17">
        <f t="shared" si="426"/>
        <v>0.60550623262487668</v>
      </c>
      <c r="M1751" s="17">
        <f t="shared" si="419"/>
        <v>4.0205223880596996E-2</v>
      </c>
      <c r="N1751" s="16">
        <f t="shared" si="421"/>
        <v>61623.428571428572</v>
      </c>
      <c r="O1751" s="16">
        <f t="shared" si="427"/>
        <v>48894.607142857145</v>
      </c>
      <c r="P1751" s="18">
        <f t="shared" si="428"/>
        <v>1.3683717675554343</v>
      </c>
      <c r="Q1751" s="16">
        <v>1</v>
      </c>
      <c r="R1751" s="16">
        <v>1</v>
      </c>
      <c r="S1751" s="16">
        <v>212</v>
      </c>
      <c r="T1751" s="16">
        <v>702000</v>
      </c>
      <c r="U1751" s="16">
        <v>117</v>
      </c>
      <c r="V1751" s="16">
        <v>355073</v>
      </c>
      <c r="W1751" s="16">
        <v>40</v>
      </c>
      <c r="X1751" s="13" t="s">
        <v>129</v>
      </c>
      <c r="Y1751" s="13" t="s">
        <v>123</v>
      </c>
      <c r="Z1751" s="12">
        <v>1.25596</v>
      </c>
      <c r="AA1751" s="17">
        <f t="shared" si="420"/>
        <v>0.15035720827990451</v>
      </c>
      <c r="AB1751" s="12">
        <f t="shared" si="422"/>
        <v>1.302637142857143</v>
      </c>
      <c r="AC1751" s="12">
        <f t="shared" si="429"/>
        <v>1.1115439285714286</v>
      </c>
      <c r="AD1751" s="18">
        <f t="shared" si="430"/>
        <v>1.1719169250749362</v>
      </c>
      <c r="AE1751" s="13" t="s">
        <v>114</v>
      </c>
      <c r="AF1751" s="19">
        <f t="shared" si="431"/>
        <v>13617.75</v>
      </c>
      <c r="AG1751" s="20">
        <f t="shared" si="432"/>
        <v>2.9749407941840613</v>
      </c>
      <c r="AH1751" s="20">
        <f t="shared" si="433"/>
        <v>1.1299238543043251</v>
      </c>
      <c r="AI1751" s="13" t="s">
        <v>51</v>
      </c>
      <c r="AJ1751" s="13" t="s">
        <v>113</v>
      </c>
      <c r="AK1751" s="13" t="s">
        <v>52</v>
      </c>
      <c r="AL1751" s="13" t="s">
        <v>115</v>
      </c>
      <c r="AM1751" s="13" t="s">
        <v>116</v>
      </c>
      <c r="AN1751" s="12">
        <v>1.25596</v>
      </c>
      <c r="AO1751" s="12">
        <v>3.7159999999999999E-2</v>
      </c>
      <c r="AP1751" s="12">
        <v>7.5326700000000004</v>
      </c>
      <c r="AQ1751" s="12">
        <v>16.829270000000001</v>
      </c>
      <c r="AR1751" s="12"/>
      <c r="AS1751" s="13" t="s">
        <v>54</v>
      </c>
    </row>
    <row r="1752" spans="1:45" ht="21" customHeight="1">
      <c r="A1752" s="15">
        <v>45505</v>
      </c>
      <c r="B1752" s="13" t="s">
        <v>112</v>
      </c>
      <c r="C1752" s="13" t="s">
        <v>113</v>
      </c>
      <c r="D1752" s="15">
        <v>45329</v>
      </c>
      <c r="E1752" s="13">
        <f t="shared" si="423"/>
        <v>176</v>
      </c>
      <c r="F1752" s="13" t="str">
        <f t="shared" si="418"/>
        <v>개봉후</v>
      </c>
      <c r="G1752" s="13" t="str">
        <f t="shared" si="424"/>
        <v>목</v>
      </c>
      <c r="H1752" s="13">
        <f t="shared" si="425"/>
        <v>0</v>
      </c>
      <c r="I1752" s="16">
        <v>72702</v>
      </c>
      <c r="J1752" s="16">
        <v>46728</v>
      </c>
      <c r="K1752" s="16">
        <v>25974</v>
      </c>
      <c r="L1752" s="17">
        <f t="shared" si="426"/>
        <v>0.64273334983906905</v>
      </c>
      <c r="M1752" s="17">
        <f t="shared" si="419"/>
        <v>8.6629001883239187E-2</v>
      </c>
      <c r="N1752" s="16">
        <f t="shared" si="421"/>
        <v>65360</v>
      </c>
      <c r="O1752" s="16">
        <f t="shared" si="427"/>
        <v>49968.25</v>
      </c>
      <c r="P1752" s="18">
        <f t="shared" si="428"/>
        <v>1.4549639020778193</v>
      </c>
      <c r="Q1752" s="16">
        <v>1</v>
      </c>
      <c r="R1752" s="16">
        <v>1</v>
      </c>
      <c r="S1752" s="16">
        <v>58</v>
      </c>
      <c r="T1752" s="16">
        <v>348000</v>
      </c>
      <c r="U1752" s="16">
        <v>58</v>
      </c>
      <c r="V1752" s="16">
        <v>355131</v>
      </c>
      <c r="W1752" s="16">
        <v>45</v>
      </c>
      <c r="X1752" s="13" t="s">
        <v>130</v>
      </c>
      <c r="Y1752" s="13" t="s">
        <v>123</v>
      </c>
      <c r="Z1752" s="12">
        <v>1.2156899999999999</v>
      </c>
      <c r="AA1752" s="17">
        <f t="shared" si="420"/>
        <v>-3.2063123029395846E-2</v>
      </c>
      <c r="AB1752" s="12">
        <f t="shared" si="422"/>
        <v>1.3307342857142859</v>
      </c>
      <c r="AC1752" s="12">
        <f t="shared" si="429"/>
        <v>1.1221635714285714</v>
      </c>
      <c r="AD1752" s="18">
        <f t="shared" si="430"/>
        <v>1.1858648058056218</v>
      </c>
      <c r="AE1752" s="13" t="s">
        <v>114</v>
      </c>
      <c r="AF1752" s="19">
        <f t="shared" si="431"/>
        <v>15333.75</v>
      </c>
      <c r="AG1752" s="20">
        <f t="shared" si="432"/>
        <v>3.0473954512105648</v>
      </c>
      <c r="AH1752" s="20">
        <f t="shared" si="433"/>
        <v>1.0833447377483165</v>
      </c>
      <c r="AI1752" s="13" t="s">
        <v>51</v>
      </c>
      <c r="AJ1752" s="13" t="s">
        <v>113</v>
      </c>
      <c r="AK1752" s="13" t="s">
        <v>52</v>
      </c>
      <c r="AL1752" s="13" t="s">
        <v>115</v>
      </c>
      <c r="AM1752" s="13" t="s">
        <v>116</v>
      </c>
      <c r="AN1752" s="12">
        <v>1.2156899999999999</v>
      </c>
      <c r="AO1752" s="12">
        <v>1.8579999999999999E-2</v>
      </c>
      <c r="AP1752" s="12">
        <v>8.6213800000000003</v>
      </c>
      <c r="AQ1752" s="12">
        <v>18.890540000000001</v>
      </c>
      <c r="AR1752" s="12"/>
      <c r="AS1752" s="13" t="s">
        <v>54</v>
      </c>
    </row>
    <row r="1753" spans="1:45" ht="21" customHeight="1">
      <c r="A1753" s="15">
        <v>45506</v>
      </c>
      <c r="B1753" s="13" t="s">
        <v>112</v>
      </c>
      <c r="C1753" s="13" t="s">
        <v>113</v>
      </c>
      <c r="D1753" s="15">
        <v>45329</v>
      </c>
      <c r="E1753" s="13">
        <f t="shared" si="423"/>
        <v>177</v>
      </c>
      <c r="F1753" s="13" t="str">
        <f t="shared" si="418"/>
        <v>개봉후</v>
      </c>
      <c r="G1753" s="13" t="str">
        <f t="shared" si="424"/>
        <v>금</v>
      </c>
      <c r="H1753" s="13">
        <f t="shared" si="425"/>
        <v>0</v>
      </c>
      <c r="I1753" s="16">
        <v>78813</v>
      </c>
      <c r="J1753" s="16">
        <v>52902</v>
      </c>
      <c r="K1753" s="16">
        <v>25910</v>
      </c>
      <c r="L1753" s="17">
        <f t="shared" si="426"/>
        <v>0.67123444101861363</v>
      </c>
      <c r="M1753" s="17">
        <f t="shared" si="419"/>
        <v>8.4055459272097011E-2</v>
      </c>
      <c r="N1753" s="16">
        <f t="shared" si="421"/>
        <v>69653</v>
      </c>
      <c r="O1753" s="16">
        <f t="shared" si="427"/>
        <v>51116.75</v>
      </c>
      <c r="P1753" s="18">
        <f t="shared" si="428"/>
        <v>1.5418233749211365</v>
      </c>
      <c r="Q1753" s="16"/>
      <c r="R1753" s="16"/>
      <c r="S1753" s="16"/>
      <c r="T1753" s="16"/>
      <c r="U1753" s="16"/>
      <c r="V1753" s="16"/>
      <c r="W1753" s="16"/>
      <c r="X1753" s="13" t="s">
        <v>130</v>
      </c>
      <c r="Y1753" s="13"/>
      <c r="Z1753" s="12">
        <v>1.2637</v>
      </c>
      <c r="AA1753" s="17">
        <f t="shared" si="420"/>
        <v>3.949197575039709E-2</v>
      </c>
      <c r="AB1753" s="12">
        <f t="shared" si="422"/>
        <v>1.3526371428571429</v>
      </c>
      <c r="AC1753" s="12">
        <f t="shared" si="429"/>
        <v>1.133114642857143</v>
      </c>
      <c r="AD1753" s="18">
        <f t="shared" si="430"/>
        <v>1.1937337068087612</v>
      </c>
      <c r="AE1753" s="13" t="s">
        <v>114</v>
      </c>
      <c r="AF1753" s="19">
        <f t="shared" si="431"/>
        <v>18883.75</v>
      </c>
      <c r="AG1753" s="20">
        <f t="shared" si="432"/>
        <v>2.801456278546369</v>
      </c>
      <c r="AH1753" s="20">
        <f t="shared" si="433"/>
        <v>1.1152446118016679</v>
      </c>
      <c r="AI1753" s="13" t="s">
        <v>51</v>
      </c>
      <c r="AJ1753" s="13" t="s">
        <v>113</v>
      </c>
      <c r="AK1753" s="13" t="s">
        <v>52</v>
      </c>
      <c r="AL1753" s="13" t="s">
        <v>115</v>
      </c>
      <c r="AM1753" s="13" t="s">
        <v>116</v>
      </c>
      <c r="AN1753" s="12">
        <v>1.2637</v>
      </c>
      <c r="AO1753" s="12">
        <v>3.252E-2</v>
      </c>
      <c r="AP1753" s="12">
        <v>7.4954999999999998</v>
      </c>
      <c r="AQ1753" s="12">
        <v>17.428599999999999</v>
      </c>
      <c r="AR1753" s="12"/>
      <c r="AS1753" s="13" t="s">
        <v>54</v>
      </c>
    </row>
    <row r="1754" spans="1:45" ht="21" customHeight="1">
      <c r="A1754" s="15">
        <v>45507</v>
      </c>
      <c r="B1754" s="13" t="s">
        <v>112</v>
      </c>
      <c r="C1754" s="13" t="s">
        <v>113</v>
      </c>
      <c r="D1754" s="15">
        <v>45329</v>
      </c>
      <c r="E1754" s="13">
        <f t="shared" si="423"/>
        <v>178</v>
      </c>
      <c r="F1754" s="13" t="str">
        <f t="shared" si="418"/>
        <v>개봉후</v>
      </c>
      <c r="G1754" s="13" t="str">
        <f t="shared" si="424"/>
        <v>토</v>
      </c>
      <c r="H1754" s="13">
        <f t="shared" si="425"/>
        <v>1</v>
      </c>
      <c r="I1754" s="16">
        <v>84854</v>
      </c>
      <c r="J1754" s="16">
        <v>61068</v>
      </c>
      <c r="K1754" s="16">
        <v>23786</v>
      </c>
      <c r="L1754" s="17">
        <f t="shared" si="426"/>
        <v>0.71968322059066159</v>
      </c>
      <c r="M1754" s="17">
        <f t="shared" si="419"/>
        <v>7.6649791278088575E-2</v>
      </c>
      <c r="N1754" s="16">
        <f t="shared" si="421"/>
        <v>72460.428571428565</v>
      </c>
      <c r="O1754" s="16">
        <f t="shared" si="427"/>
        <v>52358.642857142855</v>
      </c>
      <c r="P1754" s="18">
        <f t="shared" si="428"/>
        <v>1.6206302411527092</v>
      </c>
      <c r="Q1754" s="16"/>
      <c r="R1754" s="16"/>
      <c r="S1754" s="16"/>
      <c r="T1754" s="16"/>
      <c r="U1754" s="16"/>
      <c r="V1754" s="16"/>
      <c r="W1754" s="16"/>
      <c r="X1754" s="13" t="s">
        <v>130</v>
      </c>
      <c r="Y1754" s="13"/>
      <c r="Z1754" s="12">
        <v>1.5935600000000001</v>
      </c>
      <c r="AA1754" s="17">
        <f t="shared" si="420"/>
        <v>0.26102714251800263</v>
      </c>
      <c r="AB1754" s="12">
        <f t="shared" si="422"/>
        <v>1.3360442857142858</v>
      </c>
      <c r="AC1754" s="12">
        <f t="shared" si="429"/>
        <v>1.1445635714285716</v>
      </c>
      <c r="AD1754" s="18">
        <f t="shared" si="430"/>
        <v>1.1672958314117232</v>
      </c>
      <c r="AE1754" s="13" t="s">
        <v>114</v>
      </c>
      <c r="AF1754" s="19">
        <f t="shared" si="431"/>
        <v>35280</v>
      </c>
      <c r="AG1754" s="20">
        <f t="shared" si="432"/>
        <v>1.730952380952381</v>
      </c>
      <c r="AH1754" s="20">
        <f t="shared" si="433"/>
        <v>1.3922861427531017</v>
      </c>
      <c r="AI1754" s="13" t="s">
        <v>51</v>
      </c>
      <c r="AJ1754" s="13" t="s">
        <v>113</v>
      </c>
      <c r="AK1754" s="13" t="s">
        <v>52</v>
      </c>
      <c r="AL1754" s="13" t="s">
        <v>115</v>
      </c>
      <c r="AM1754" s="13" t="s">
        <v>116</v>
      </c>
      <c r="AN1754" s="12">
        <v>1.5935600000000001</v>
      </c>
      <c r="AO1754" s="12">
        <v>4.181E-2</v>
      </c>
      <c r="AP1754" s="12">
        <v>6.9286899999999996</v>
      </c>
      <c r="AQ1754" s="12">
        <v>16.452950000000001</v>
      </c>
      <c r="AR1754" s="12"/>
      <c r="AS1754" s="13" t="s">
        <v>54</v>
      </c>
    </row>
    <row r="1755" spans="1:45" ht="21" customHeight="1">
      <c r="A1755" s="15">
        <v>45508</v>
      </c>
      <c r="B1755" s="13" t="s">
        <v>112</v>
      </c>
      <c r="C1755" s="13" t="s">
        <v>113</v>
      </c>
      <c r="D1755" s="15">
        <v>45329</v>
      </c>
      <c r="E1755" s="13">
        <f t="shared" si="423"/>
        <v>179</v>
      </c>
      <c r="F1755" s="13" t="str">
        <f t="shared" si="418"/>
        <v>개봉후</v>
      </c>
      <c r="G1755" s="13" t="str">
        <f t="shared" si="424"/>
        <v>일</v>
      </c>
      <c r="H1755" s="13">
        <f t="shared" si="425"/>
        <v>1</v>
      </c>
      <c r="I1755" s="16">
        <v>70833</v>
      </c>
      <c r="J1755" s="16">
        <v>48223</v>
      </c>
      <c r="K1755" s="16">
        <v>22610</v>
      </c>
      <c r="L1755" s="17">
        <f t="shared" si="426"/>
        <v>0.68079849787528413</v>
      </c>
      <c r="M1755" s="17">
        <f t="shared" si="419"/>
        <v>-0.16523675961062534</v>
      </c>
      <c r="N1755" s="16">
        <f t="shared" si="421"/>
        <v>72106</v>
      </c>
      <c r="O1755" s="16">
        <f t="shared" si="427"/>
        <v>53393.785714285717</v>
      </c>
      <c r="P1755" s="18">
        <f t="shared" si="428"/>
        <v>1.3266150555241178</v>
      </c>
      <c r="Q1755" s="16"/>
      <c r="R1755" s="16"/>
      <c r="S1755" s="16"/>
      <c r="T1755" s="16"/>
      <c r="U1755" s="16"/>
      <c r="V1755" s="16"/>
      <c r="W1755" s="16"/>
      <c r="X1755" s="13" t="s">
        <v>130</v>
      </c>
      <c r="Y1755" s="13"/>
      <c r="Z1755" s="12">
        <v>1.5130300000000001</v>
      </c>
      <c r="AA1755" s="17">
        <f t="shared" si="420"/>
        <v>-5.0534651974196154E-2</v>
      </c>
      <c r="AB1755" s="12">
        <f t="shared" si="422"/>
        <v>1.3061771428571429</v>
      </c>
      <c r="AC1755" s="12">
        <f t="shared" si="429"/>
        <v>1.1585567857142858</v>
      </c>
      <c r="AD1755" s="18">
        <f t="shared" si="430"/>
        <v>1.1274174550294871</v>
      </c>
      <c r="AE1755" s="13" t="s">
        <v>114</v>
      </c>
      <c r="AF1755" s="19">
        <f t="shared" si="431"/>
        <v>34220.25</v>
      </c>
      <c r="AG1755" s="20">
        <f t="shared" si="432"/>
        <v>1.409194848079719</v>
      </c>
      <c r="AH1755" s="20">
        <f t="shared" si="433"/>
        <v>1.3059610186195325</v>
      </c>
      <c r="AI1755" s="13" t="s">
        <v>51</v>
      </c>
      <c r="AJ1755" s="13" t="s">
        <v>113</v>
      </c>
      <c r="AK1755" s="13" t="s">
        <v>52</v>
      </c>
      <c r="AL1755" s="13" t="s">
        <v>115</v>
      </c>
      <c r="AM1755" s="13" t="s">
        <v>116</v>
      </c>
      <c r="AN1755" s="12">
        <v>1.5130300000000001</v>
      </c>
      <c r="AO1755" s="12">
        <v>4.181E-2</v>
      </c>
      <c r="AP1755" s="12">
        <v>7.15015</v>
      </c>
      <c r="AQ1755" s="12">
        <v>14.22907</v>
      </c>
      <c r="AR1755" s="12"/>
      <c r="AS1755" s="13" t="s">
        <v>54</v>
      </c>
    </row>
    <row r="1756" spans="1:45" ht="21" customHeight="1">
      <c r="A1756" s="15">
        <v>45509</v>
      </c>
      <c r="B1756" s="13" t="s">
        <v>112</v>
      </c>
      <c r="C1756" s="13" t="s">
        <v>113</v>
      </c>
      <c r="D1756" s="15">
        <v>45329</v>
      </c>
      <c r="E1756" s="13">
        <f t="shared" si="423"/>
        <v>180</v>
      </c>
      <c r="F1756" s="13" t="str">
        <f t="shared" si="418"/>
        <v>개봉후</v>
      </c>
      <c r="G1756" s="13" t="str">
        <f t="shared" si="424"/>
        <v>월</v>
      </c>
      <c r="H1756" s="13">
        <f t="shared" si="425"/>
        <v>0</v>
      </c>
      <c r="I1756" s="16">
        <v>57040</v>
      </c>
      <c r="J1756" s="16">
        <v>31143</v>
      </c>
      <c r="K1756" s="16">
        <v>25896</v>
      </c>
      <c r="L1756" s="17">
        <f t="shared" si="426"/>
        <v>0.54598527349228609</v>
      </c>
      <c r="M1756" s="17">
        <f t="shared" si="419"/>
        <v>-0.19472562223822232</v>
      </c>
      <c r="N1756" s="16">
        <f t="shared" si="421"/>
        <v>70781.142857142855</v>
      </c>
      <c r="O1756" s="16">
        <f t="shared" si="427"/>
        <v>54088.285714285717</v>
      </c>
      <c r="P1756" s="18">
        <f t="shared" si="428"/>
        <v>1.054572154519859</v>
      </c>
      <c r="Q1756" s="16"/>
      <c r="R1756" s="16"/>
      <c r="S1756" s="16"/>
      <c r="T1756" s="16"/>
      <c r="U1756" s="16"/>
      <c r="V1756" s="16"/>
      <c r="W1756" s="16"/>
      <c r="X1756" s="13" t="s">
        <v>130</v>
      </c>
      <c r="Y1756" s="13"/>
      <c r="Z1756" s="12">
        <v>1.0345</v>
      </c>
      <c r="AA1756" s="17">
        <f t="shared" si="420"/>
        <v>-0.31627264495746954</v>
      </c>
      <c r="AB1756" s="12">
        <f t="shared" si="422"/>
        <v>1.2811771428571428</v>
      </c>
      <c r="AC1756" s="12">
        <f t="shared" si="429"/>
        <v>1.1714989285714288</v>
      </c>
      <c r="AD1756" s="18">
        <f t="shared" si="430"/>
        <v>1.0936221208665209</v>
      </c>
      <c r="AE1756" s="13" t="s">
        <v>114</v>
      </c>
      <c r="AF1756" s="19">
        <f t="shared" si="431"/>
        <v>21503.75</v>
      </c>
      <c r="AG1756" s="20">
        <f t="shared" si="432"/>
        <v>1.4482590245887346</v>
      </c>
      <c r="AH1756" s="20">
        <f t="shared" si="433"/>
        <v>0.88305671884950798</v>
      </c>
      <c r="AI1756" s="13" t="s">
        <v>51</v>
      </c>
      <c r="AJ1756" s="13" t="s">
        <v>113</v>
      </c>
      <c r="AK1756" s="13" t="s">
        <v>52</v>
      </c>
      <c r="AL1756" s="13" t="s">
        <v>115</v>
      </c>
      <c r="AM1756" s="13" t="s">
        <v>116</v>
      </c>
      <c r="AN1756" s="12">
        <v>1.0345</v>
      </c>
      <c r="AO1756" s="12">
        <v>2.1680000000000001E-2</v>
      </c>
      <c r="AP1756" s="12">
        <v>6.54772</v>
      </c>
      <c r="AQ1756" s="12">
        <v>13.89146</v>
      </c>
      <c r="AR1756" s="12"/>
      <c r="AS1756" s="13" t="s">
        <v>54</v>
      </c>
    </row>
    <row r="1757" spans="1:45" ht="21" customHeight="1">
      <c r="A1757" s="15">
        <v>45510</v>
      </c>
      <c r="B1757" s="13" t="s">
        <v>112</v>
      </c>
      <c r="C1757" s="13" t="s">
        <v>113</v>
      </c>
      <c r="D1757" s="15">
        <v>45329</v>
      </c>
      <c r="E1757" s="13">
        <f t="shared" si="423"/>
        <v>181</v>
      </c>
      <c r="F1757" s="13" t="str">
        <f t="shared" ref="F1757:F1820" si="434">IF(E1757&lt;0,"개봉전",IF(E1757=0,"개봉일","개봉후"))</f>
        <v>개봉후</v>
      </c>
      <c r="G1757" s="13" t="str">
        <f t="shared" si="424"/>
        <v>화</v>
      </c>
      <c r="H1757" s="13">
        <f t="shared" si="425"/>
        <v>0</v>
      </c>
      <c r="I1757" s="16">
        <v>54173</v>
      </c>
      <c r="J1757" s="16">
        <v>28070</v>
      </c>
      <c r="K1757" s="16">
        <v>26103</v>
      </c>
      <c r="L1757" s="17">
        <f t="shared" si="426"/>
        <v>0.51815480036180384</v>
      </c>
      <c r="M1757" s="17">
        <f t="shared" si="419"/>
        <v>-5.0262973352033669E-2</v>
      </c>
      <c r="N1757" s="16">
        <f t="shared" si="421"/>
        <v>69331.571428571435</v>
      </c>
      <c r="O1757" s="16">
        <f t="shared" si="427"/>
        <v>54644.178571428572</v>
      </c>
      <c r="P1757" s="18">
        <f t="shared" si="428"/>
        <v>0.99137733270502604</v>
      </c>
      <c r="Q1757" s="16"/>
      <c r="R1757" s="16"/>
      <c r="S1757" s="16"/>
      <c r="T1757" s="16"/>
      <c r="U1757" s="16"/>
      <c r="V1757" s="16"/>
      <c r="W1757" s="16"/>
      <c r="X1757" s="13" t="s">
        <v>130</v>
      </c>
      <c r="Y1757" s="13"/>
      <c r="Z1757" s="12">
        <v>1.0964499999999999</v>
      </c>
      <c r="AA1757" s="17">
        <f t="shared" si="420"/>
        <v>5.9884001933301123E-2</v>
      </c>
      <c r="AB1757" s="12">
        <f t="shared" si="422"/>
        <v>1.2818414285714286</v>
      </c>
      <c r="AC1757" s="12">
        <f t="shared" si="429"/>
        <v>1.1757025000000001</v>
      </c>
      <c r="AD1757" s="18">
        <f t="shared" si="430"/>
        <v>1.090277028900958</v>
      </c>
      <c r="AE1757" s="13" t="s">
        <v>114</v>
      </c>
      <c r="AF1757" s="19">
        <f t="shared" si="431"/>
        <v>20780.25</v>
      </c>
      <c r="AG1757" s="20">
        <f t="shared" si="432"/>
        <v>1.3508018430962092</v>
      </c>
      <c r="AH1757" s="20">
        <f t="shared" si="433"/>
        <v>0.93259136558780797</v>
      </c>
      <c r="AI1757" s="13" t="s">
        <v>51</v>
      </c>
      <c r="AJ1757" s="13" t="s">
        <v>113</v>
      </c>
      <c r="AK1757" s="13" t="s">
        <v>52</v>
      </c>
      <c r="AL1757" s="13" t="s">
        <v>115</v>
      </c>
      <c r="AM1757" s="13" t="s">
        <v>116</v>
      </c>
      <c r="AN1757" s="12">
        <v>1.0964499999999999</v>
      </c>
      <c r="AO1757" s="12">
        <v>9.2899999999999996E-3</v>
      </c>
      <c r="AP1757" s="12">
        <v>6.02738</v>
      </c>
      <c r="AQ1757" s="12">
        <v>12.47444</v>
      </c>
      <c r="AR1757" s="12"/>
      <c r="AS1757" s="13" t="s">
        <v>54</v>
      </c>
    </row>
    <row r="1758" spans="1:45" ht="21" customHeight="1">
      <c r="A1758" s="15">
        <v>45511</v>
      </c>
      <c r="B1758" s="13" t="s">
        <v>112</v>
      </c>
      <c r="C1758" s="13" t="s">
        <v>113</v>
      </c>
      <c r="D1758" s="15">
        <v>45329</v>
      </c>
      <c r="E1758" s="13">
        <f t="shared" si="423"/>
        <v>182</v>
      </c>
      <c r="F1758" s="13" t="str">
        <f t="shared" si="434"/>
        <v>개봉후</v>
      </c>
      <c r="G1758" s="13" t="str">
        <f t="shared" si="424"/>
        <v>수</v>
      </c>
      <c r="H1758" s="13">
        <f t="shared" si="425"/>
        <v>0</v>
      </c>
      <c r="I1758" s="16">
        <v>50512</v>
      </c>
      <c r="J1758" s="16">
        <v>24370</v>
      </c>
      <c r="K1758" s="16">
        <v>26142</v>
      </c>
      <c r="L1758" s="17">
        <f t="shared" si="426"/>
        <v>0.48245961355717454</v>
      </c>
      <c r="M1758" s="17">
        <f t="shared" si="419"/>
        <v>-6.7579790670629247E-2</v>
      </c>
      <c r="N1758" s="16">
        <f t="shared" si="421"/>
        <v>66989.571428571435</v>
      </c>
      <c r="O1758" s="16">
        <f t="shared" si="427"/>
        <v>55048.428571428572</v>
      </c>
      <c r="P1758" s="18">
        <f t="shared" si="428"/>
        <v>0.91759204233155744</v>
      </c>
      <c r="Q1758" s="16">
        <v>3</v>
      </c>
      <c r="R1758" s="16">
        <v>3</v>
      </c>
      <c r="S1758" s="16">
        <v>348</v>
      </c>
      <c r="T1758" s="16">
        <v>1524000</v>
      </c>
      <c r="U1758" s="16">
        <v>254</v>
      </c>
      <c r="V1758" s="16">
        <v>355385</v>
      </c>
      <c r="W1758" s="16">
        <v>28</v>
      </c>
      <c r="X1758" s="13" t="s">
        <v>130</v>
      </c>
      <c r="Y1758" s="13" t="s">
        <v>123</v>
      </c>
      <c r="Z1758" s="12">
        <v>1.17852</v>
      </c>
      <c r="AA1758" s="17">
        <f t="shared" si="420"/>
        <v>7.4850654384605031E-2</v>
      </c>
      <c r="AB1758" s="12">
        <f t="shared" si="422"/>
        <v>1.2707785714285715</v>
      </c>
      <c r="AC1758" s="12">
        <f t="shared" si="429"/>
        <v>1.1852157142857143</v>
      </c>
      <c r="AD1758" s="18">
        <f t="shared" si="430"/>
        <v>1.0721918011308371</v>
      </c>
      <c r="AE1758" s="13" t="s">
        <v>114</v>
      </c>
      <c r="AF1758" s="19">
        <f t="shared" si="431"/>
        <v>21221.25</v>
      </c>
      <c r="AG1758" s="20">
        <f t="shared" si="432"/>
        <v>1.148377216233728</v>
      </c>
      <c r="AH1758" s="20">
        <f t="shared" si="433"/>
        <v>0.99435063659297707</v>
      </c>
      <c r="AI1758" s="13" t="s">
        <v>51</v>
      </c>
      <c r="AJ1758" s="13" t="s">
        <v>113</v>
      </c>
      <c r="AK1758" s="13" t="s">
        <v>52</v>
      </c>
      <c r="AL1758" s="13" t="s">
        <v>115</v>
      </c>
      <c r="AM1758" s="13" t="s">
        <v>116</v>
      </c>
      <c r="AN1758" s="12">
        <v>1.17852</v>
      </c>
      <c r="AO1758" s="12">
        <v>2.3220000000000001E-2</v>
      </c>
      <c r="AP1758" s="12">
        <v>5.2607900000000001</v>
      </c>
      <c r="AQ1758" s="12">
        <v>10.642379999999999</v>
      </c>
      <c r="AR1758" s="12"/>
      <c r="AS1758" s="13" t="s">
        <v>54</v>
      </c>
    </row>
    <row r="1759" spans="1:45" ht="21" customHeight="1">
      <c r="A1759" s="15">
        <v>45512</v>
      </c>
      <c r="B1759" s="13" t="s">
        <v>112</v>
      </c>
      <c r="C1759" s="13" t="s">
        <v>113</v>
      </c>
      <c r="D1759" s="15">
        <v>45329</v>
      </c>
      <c r="E1759" s="13">
        <f t="shared" si="423"/>
        <v>183</v>
      </c>
      <c r="F1759" s="13" t="str">
        <f t="shared" si="434"/>
        <v>개봉후</v>
      </c>
      <c r="G1759" s="13" t="str">
        <f t="shared" si="424"/>
        <v>목</v>
      </c>
      <c r="H1759" s="13">
        <f t="shared" si="425"/>
        <v>0</v>
      </c>
      <c r="I1759" s="16">
        <v>50127</v>
      </c>
      <c r="J1759" s="16">
        <v>24276</v>
      </c>
      <c r="K1759" s="16">
        <v>25851</v>
      </c>
      <c r="L1759" s="17">
        <f t="shared" si="426"/>
        <v>0.48428990364474234</v>
      </c>
      <c r="M1759" s="17">
        <f t="shared" si="419"/>
        <v>-7.6219512195121464E-3</v>
      </c>
      <c r="N1759" s="16">
        <f t="shared" si="421"/>
        <v>63764.571428571428</v>
      </c>
      <c r="O1759" s="16">
        <f t="shared" si="427"/>
        <v>55508.178571428572</v>
      </c>
      <c r="P1759" s="18">
        <f t="shared" si="428"/>
        <v>0.90305611335266556</v>
      </c>
      <c r="Q1759" s="16">
        <v>3</v>
      </c>
      <c r="R1759" s="16">
        <v>3</v>
      </c>
      <c r="S1759" s="16">
        <v>173</v>
      </c>
      <c r="T1759" s="16">
        <v>1008000</v>
      </c>
      <c r="U1759" s="16">
        <v>168</v>
      </c>
      <c r="V1759" s="16">
        <v>355553</v>
      </c>
      <c r="W1759" s="16">
        <v>36</v>
      </c>
      <c r="X1759" s="13" t="s">
        <v>130</v>
      </c>
      <c r="Y1759" s="13" t="s">
        <v>123</v>
      </c>
      <c r="Z1759" s="12">
        <v>1.01437</v>
      </c>
      <c r="AA1759" s="17">
        <f t="shared" si="420"/>
        <v>-0.13928486576383936</v>
      </c>
      <c r="AB1759" s="12">
        <f t="shared" si="422"/>
        <v>1.2420185714285714</v>
      </c>
      <c r="AC1759" s="12">
        <f t="shared" si="429"/>
        <v>1.2007574999999999</v>
      </c>
      <c r="AD1759" s="18">
        <f t="shared" si="430"/>
        <v>1.0343625348403582</v>
      </c>
      <c r="AE1759" s="13" t="s">
        <v>114</v>
      </c>
      <c r="AF1759" s="19">
        <f t="shared" si="431"/>
        <v>23724</v>
      </c>
      <c r="AG1759" s="20">
        <f t="shared" si="432"/>
        <v>1.0232675771370763</v>
      </c>
      <c r="AH1759" s="20">
        <f t="shared" si="433"/>
        <v>0.84477506907098232</v>
      </c>
      <c r="AI1759" s="13" t="s">
        <v>51</v>
      </c>
      <c r="AJ1759" s="13" t="s">
        <v>113</v>
      </c>
      <c r="AK1759" s="13" t="s">
        <v>52</v>
      </c>
      <c r="AL1759" s="13" t="s">
        <v>115</v>
      </c>
      <c r="AM1759" s="13" t="s">
        <v>116</v>
      </c>
      <c r="AN1759" s="12">
        <v>1.01437</v>
      </c>
      <c r="AO1759" s="12">
        <v>1.5480000000000001E-2</v>
      </c>
      <c r="AP1759" s="12">
        <v>5.1601299999999997</v>
      </c>
      <c r="AQ1759" s="12">
        <v>10.139060000000001</v>
      </c>
      <c r="AR1759" s="12"/>
      <c r="AS1759" s="13" t="s">
        <v>54</v>
      </c>
    </row>
    <row r="1760" spans="1:45" ht="21" customHeight="1">
      <c r="A1760" s="15">
        <v>45513</v>
      </c>
      <c r="B1760" s="13" t="s">
        <v>112</v>
      </c>
      <c r="C1760" s="13" t="s">
        <v>113</v>
      </c>
      <c r="D1760" s="15">
        <v>45329</v>
      </c>
      <c r="E1760" s="13">
        <f t="shared" si="423"/>
        <v>184</v>
      </c>
      <c r="F1760" s="13" t="str">
        <f t="shared" si="434"/>
        <v>개봉후</v>
      </c>
      <c r="G1760" s="13" t="str">
        <f t="shared" si="424"/>
        <v>금</v>
      </c>
      <c r="H1760" s="13">
        <f t="shared" si="425"/>
        <v>0</v>
      </c>
      <c r="I1760" s="16">
        <v>54880</v>
      </c>
      <c r="J1760" s="16">
        <v>28592</v>
      </c>
      <c r="K1760" s="16">
        <v>26288</v>
      </c>
      <c r="L1760" s="17">
        <f t="shared" si="426"/>
        <v>0.52099125364431487</v>
      </c>
      <c r="M1760" s="17">
        <f t="shared" si="419"/>
        <v>9.4819159335288283E-2</v>
      </c>
      <c r="N1760" s="16">
        <f t="shared" si="421"/>
        <v>60345.571428571428</v>
      </c>
      <c r="O1760" s="16">
        <f t="shared" si="427"/>
        <v>55762.928571428572</v>
      </c>
      <c r="P1760" s="18">
        <f t="shared" si="428"/>
        <v>0.98416638806375456</v>
      </c>
      <c r="Q1760" s="16">
        <v>1</v>
      </c>
      <c r="R1760" s="16">
        <v>1</v>
      </c>
      <c r="S1760" s="16">
        <v>91</v>
      </c>
      <c r="T1760" s="16">
        <v>534000</v>
      </c>
      <c r="U1760" s="16">
        <v>89</v>
      </c>
      <c r="V1760" s="16">
        <v>355642</v>
      </c>
      <c r="W1760" s="16">
        <v>46</v>
      </c>
      <c r="X1760" s="13" t="s">
        <v>130</v>
      </c>
      <c r="Y1760" s="13" t="s">
        <v>123</v>
      </c>
      <c r="Z1760" s="12">
        <v>0.93537999999999999</v>
      </c>
      <c r="AA1760" s="17">
        <f t="shared" si="420"/>
        <v>-7.7870993818823564E-2</v>
      </c>
      <c r="AB1760" s="12">
        <f t="shared" si="422"/>
        <v>1.1951157142857143</v>
      </c>
      <c r="AC1760" s="12">
        <f t="shared" si="429"/>
        <v>1.2093307142857146</v>
      </c>
      <c r="AD1760" s="18">
        <f t="shared" si="430"/>
        <v>0.98824556440014311</v>
      </c>
      <c r="AE1760" s="13" t="s">
        <v>114</v>
      </c>
      <c r="AF1760" s="19">
        <f t="shared" si="431"/>
        <v>27960</v>
      </c>
      <c r="AG1760" s="20">
        <f t="shared" si="432"/>
        <v>1.0226037195994278</v>
      </c>
      <c r="AH1760" s="20">
        <f t="shared" si="433"/>
        <v>0.77346915029151286</v>
      </c>
      <c r="AI1760" s="13" t="s">
        <v>51</v>
      </c>
      <c r="AJ1760" s="13" t="s">
        <v>113</v>
      </c>
      <c r="AK1760" s="13" t="s">
        <v>52</v>
      </c>
      <c r="AL1760" s="13" t="s">
        <v>115</v>
      </c>
      <c r="AM1760" s="13" t="s">
        <v>116</v>
      </c>
      <c r="AN1760" s="12">
        <v>0.93537999999999999</v>
      </c>
      <c r="AO1760" s="12">
        <v>2.1680000000000001E-2</v>
      </c>
      <c r="AP1760" s="12">
        <v>5.3273799999999998</v>
      </c>
      <c r="AQ1760" s="12">
        <v>10.046150000000001</v>
      </c>
      <c r="AR1760" s="12"/>
      <c r="AS1760" s="13" t="s">
        <v>54</v>
      </c>
    </row>
    <row r="1761" spans="1:45" ht="21" customHeight="1">
      <c r="A1761" s="15">
        <v>45514</v>
      </c>
      <c r="B1761" s="13" t="s">
        <v>112</v>
      </c>
      <c r="C1761" s="13" t="s">
        <v>113</v>
      </c>
      <c r="D1761" s="15">
        <v>45329</v>
      </c>
      <c r="E1761" s="13">
        <f t="shared" si="423"/>
        <v>185</v>
      </c>
      <c r="F1761" s="13" t="str">
        <f t="shared" si="434"/>
        <v>개봉후</v>
      </c>
      <c r="G1761" s="13" t="str">
        <f t="shared" si="424"/>
        <v>토</v>
      </c>
      <c r="H1761" s="13">
        <f t="shared" si="425"/>
        <v>1</v>
      </c>
      <c r="I1761" s="16">
        <v>66689</v>
      </c>
      <c r="J1761" s="16">
        <v>42738</v>
      </c>
      <c r="K1761" s="16">
        <v>23950</v>
      </c>
      <c r="L1761" s="17">
        <f t="shared" si="426"/>
        <v>0.64085531346998759</v>
      </c>
      <c r="M1761" s="17">
        <f t="shared" si="419"/>
        <v>0.21517857142857144</v>
      </c>
      <c r="N1761" s="16">
        <f t="shared" si="421"/>
        <v>57750.571428571428</v>
      </c>
      <c r="O1761" s="16">
        <f t="shared" si="427"/>
        <v>56034.428571428572</v>
      </c>
      <c r="P1761" s="18">
        <f t="shared" si="428"/>
        <v>1.1901433047539651</v>
      </c>
      <c r="Q1761" s="16"/>
      <c r="R1761" s="16"/>
      <c r="S1761" s="16"/>
      <c r="T1761" s="16"/>
      <c r="U1761" s="16"/>
      <c r="V1761" s="16"/>
      <c r="W1761" s="16"/>
      <c r="X1761" s="13" t="s">
        <v>130</v>
      </c>
      <c r="Y1761" s="13"/>
      <c r="Z1761" s="12">
        <v>1.2575099999999999</v>
      </c>
      <c r="AA1761" s="17">
        <f t="shared" si="420"/>
        <v>0.34438410057944346</v>
      </c>
      <c r="AB1761" s="12">
        <f t="shared" si="422"/>
        <v>1.1471085714285714</v>
      </c>
      <c r="AC1761" s="12">
        <f t="shared" si="429"/>
        <v>1.2129810714285718</v>
      </c>
      <c r="AD1761" s="18">
        <f t="shared" si="430"/>
        <v>0.94569371150827608</v>
      </c>
      <c r="AE1761" s="13" t="s">
        <v>114</v>
      </c>
      <c r="AF1761" s="19">
        <f t="shared" si="431"/>
        <v>42743.75</v>
      </c>
      <c r="AG1761" s="20">
        <f t="shared" si="432"/>
        <v>0.99986547740897791</v>
      </c>
      <c r="AH1761" s="20">
        <f t="shared" si="433"/>
        <v>1.0367103243573164</v>
      </c>
      <c r="AI1761" s="13" t="s">
        <v>51</v>
      </c>
      <c r="AJ1761" s="13" t="s">
        <v>113</v>
      </c>
      <c r="AK1761" s="13" t="s">
        <v>52</v>
      </c>
      <c r="AL1761" s="13" t="s">
        <v>115</v>
      </c>
      <c r="AM1761" s="13" t="s">
        <v>116</v>
      </c>
      <c r="AN1761" s="12">
        <v>1.2575099999999999</v>
      </c>
      <c r="AO1761" s="12">
        <v>4.3360000000000003E-2</v>
      </c>
      <c r="AP1761" s="12">
        <v>4.7853500000000002</v>
      </c>
      <c r="AQ1761" s="12">
        <v>10.989280000000001</v>
      </c>
      <c r="AR1761" s="12"/>
      <c r="AS1761" s="13" t="s">
        <v>54</v>
      </c>
    </row>
    <row r="1762" spans="1:45" ht="21" customHeight="1">
      <c r="A1762" s="15">
        <v>45515</v>
      </c>
      <c r="B1762" s="13" t="s">
        <v>112</v>
      </c>
      <c r="C1762" s="13" t="s">
        <v>113</v>
      </c>
      <c r="D1762" s="15">
        <v>45329</v>
      </c>
      <c r="E1762" s="13">
        <f t="shared" si="423"/>
        <v>186</v>
      </c>
      <c r="F1762" s="13" t="str">
        <f t="shared" si="434"/>
        <v>개봉후</v>
      </c>
      <c r="G1762" s="13" t="str">
        <f t="shared" si="424"/>
        <v>일</v>
      </c>
      <c r="H1762" s="13">
        <f t="shared" si="425"/>
        <v>1</v>
      </c>
      <c r="I1762" s="16">
        <v>63091</v>
      </c>
      <c r="J1762" s="16">
        <v>39949</v>
      </c>
      <c r="K1762" s="16">
        <v>23142</v>
      </c>
      <c r="L1762" s="17">
        <f t="shared" si="426"/>
        <v>0.63319649395317879</v>
      </c>
      <c r="M1762" s="17">
        <f t="shared" si="419"/>
        <v>-5.3951926104754855E-2</v>
      </c>
      <c r="N1762" s="16">
        <f t="shared" si="421"/>
        <v>56644.571428571428</v>
      </c>
      <c r="O1762" s="16">
        <f t="shared" si="427"/>
        <v>56372.928571428572</v>
      </c>
      <c r="P1762" s="18">
        <f t="shared" si="428"/>
        <v>1.1191719429665454</v>
      </c>
      <c r="Q1762" s="16"/>
      <c r="R1762" s="16"/>
      <c r="S1762" s="16"/>
      <c r="T1762" s="16"/>
      <c r="U1762" s="16"/>
      <c r="V1762" s="16"/>
      <c r="W1762" s="16"/>
      <c r="X1762" s="13" t="s">
        <v>130</v>
      </c>
      <c r="Y1762" s="13"/>
      <c r="Z1762" s="12">
        <v>1.2760899999999999</v>
      </c>
      <c r="AA1762" s="17">
        <f t="shared" si="420"/>
        <v>1.4775230415662755E-2</v>
      </c>
      <c r="AB1762" s="12">
        <f t="shared" si="422"/>
        <v>1.1132600000000001</v>
      </c>
      <c r="AC1762" s="12">
        <f t="shared" si="429"/>
        <v>1.2231582142857143</v>
      </c>
      <c r="AD1762" s="18">
        <f t="shared" si="430"/>
        <v>0.91015208580364138</v>
      </c>
      <c r="AE1762" s="13" t="s">
        <v>114</v>
      </c>
      <c r="AF1762" s="19">
        <f t="shared" si="431"/>
        <v>39487</v>
      </c>
      <c r="AG1762" s="20">
        <f t="shared" si="432"/>
        <v>1.0117000531820599</v>
      </c>
      <c r="AH1762" s="20">
        <f t="shared" si="433"/>
        <v>1.0432746844161906</v>
      </c>
      <c r="AI1762" s="13" t="s">
        <v>51</v>
      </c>
      <c r="AJ1762" s="13" t="s">
        <v>113</v>
      </c>
      <c r="AK1762" s="13" t="s">
        <v>52</v>
      </c>
      <c r="AL1762" s="13" t="s">
        <v>115</v>
      </c>
      <c r="AM1762" s="13" t="s">
        <v>116</v>
      </c>
      <c r="AN1762" s="12">
        <v>1.2760899999999999</v>
      </c>
      <c r="AO1762" s="12">
        <v>4.181E-2</v>
      </c>
      <c r="AP1762" s="12">
        <v>5.0594599999999996</v>
      </c>
      <c r="AQ1762" s="12">
        <v>11.4895</v>
      </c>
      <c r="AR1762" s="12"/>
      <c r="AS1762" s="13" t="s">
        <v>54</v>
      </c>
    </row>
    <row r="1763" spans="1:45" ht="21" customHeight="1">
      <c r="A1763" s="15">
        <v>45516</v>
      </c>
      <c r="B1763" s="13" t="s">
        <v>112</v>
      </c>
      <c r="C1763" s="13" t="s">
        <v>113</v>
      </c>
      <c r="D1763" s="15">
        <v>45329</v>
      </c>
      <c r="E1763" s="13">
        <f t="shared" si="423"/>
        <v>187</v>
      </c>
      <c r="F1763" s="13" t="str">
        <f t="shared" si="434"/>
        <v>개봉후</v>
      </c>
      <c r="G1763" s="13" t="str">
        <f t="shared" si="424"/>
        <v>월</v>
      </c>
      <c r="H1763" s="13">
        <f t="shared" si="425"/>
        <v>0</v>
      </c>
      <c r="I1763" s="16">
        <v>52038</v>
      </c>
      <c r="J1763" s="16">
        <v>25599</v>
      </c>
      <c r="K1763" s="16">
        <v>26439</v>
      </c>
      <c r="L1763" s="17">
        <f t="shared" si="426"/>
        <v>0.49192897497982246</v>
      </c>
      <c r="M1763" s="17">
        <f t="shared" si="419"/>
        <v>-0.1751913902141351</v>
      </c>
      <c r="N1763" s="16">
        <f t="shared" si="421"/>
        <v>55930</v>
      </c>
      <c r="O1763" s="16">
        <f t="shared" si="427"/>
        <v>56926.535714285717</v>
      </c>
      <c r="P1763" s="18">
        <f t="shared" si="428"/>
        <v>0.91412553648405237</v>
      </c>
      <c r="Q1763" s="16"/>
      <c r="R1763" s="16"/>
      <c r="S1763" s="16"/>
      <c r="T1763" s="16"/>
      <c r="U1763" s="16"/>
      <c r="V1763" s="16"/>
      <c r="W1763" s="16"/>
      <c r="X1763" s="13" t="s">
        <v>130</v>
      </c>
      <c r="Y1763" s="13"/>
      <c r="Z1763" s="12">
        <v>0.90441000000000005</v>
      </c>
      <c r="AA1763" s="17">
        <f t="shared" si="420"/>
        <v>-0.29126472270764592</v>
      </c>
      <c r="AB1763" s="12">
        <f t="shared" si="422"/>
        <v>1.0946757142857142</v>
      </c>
      <c r="AC1763" s="12">
        <f t="shared" si="429"/>
        <v>1.232505357142857</v>
      </c>
      <c r="AD1763" s="18">
        <f t="shared" si="430"/>
        <v>0.88817116123807049</v>
      </c>
      <c r="AE1763" s="13" t="s">
        <v>114</v>
      </c>
      <c r="AF1763" s="19">
        <f t="shared" si="431"/>
        <v>25864</v>
      </c>
      <c r="AG1763" s="20">
        <f t="shared" si="432"/>
        <v>0.98975409836065575</v>
      </c>
      <c r="AH1763" s="20">
        <f t="shared" si="433"/>
        <v>0.73379802753682621</v>
      </c>
      <c r="AI1763" s="13" t="s">
        <v>51</v>
      </c>
      <c r="AJ1763" s="13" t="s">
        <v>113</v>
      </c>
      <c r="AK1763" s="13" t="s">
        <v>52</v>
      </c>
      <c r="AL1763" s="13" t="s">
        <v>115</v>
      </c>
      <c r="AM1763" s="13" t="s">
        <v>116</v>
      </c>
      <c r="AN1763" s="12">
        <v>0.90441000000000005</v>
      </c>
      <c r="AO1763" s="12">
        <v>1.8579999999999999E-2</v>
      </c>
      <c r="AP1763" s="12">
        <v>5.6433099999999996</v>
      </c>
      <c r="AQ1763" s="12">
        <v>11.53131</v>
      </c>
      <c r="AR1763" s="12"/>
      <c r="AS1763" s="13" t="s">
        <v>54</v>
      </c>
    </row>
    <row r="1764" spans="1:45" ht="21" customHeight="1">
      <c r="A1764" s="15">
        <v>45517</v>
      </c>
      <c r="B1764" s="13" t="s">
        <v>112</v>
      </c>
      <c r="C1764" s="13" t="s">
        <v>113</v>
      </c>
      <c r="D1764" s="15">
        <v>45329</v>
      </c>
      <c r="E1764" s="13">
        <f t="shared" si="423"/>
        <v>188</v>
      </c>
      <c r="F1764" s="13" t="str">
        <f t="shared" si="434"/>
        <v>개봉후</v>
      </c>
      <c r="G1764" s="13" t="str">
        <f t="shared" si="424"/>
        <v>화</v>
      </c>
      <c r="H1764" s="13">
        <f t="shared" si="425"/>
        <v>0</v>
      </c>
      <c r="I1764" s="16">
        <v>50270</v>
      </c>
      <c r="J1764" s="16">
        <v>23810</v>
      </c>
      <c r="K1764" s="16">
        <v>26460</v>
      </c>
      <c r="L1764" s="17">
        <f t="shared" si="426"/>
        <v>0.47364233141038392</v>
      </c>
      <c r="M1764" s="17">
        <f t="shared" si="419"/>
        <v>-3.3975171989699793E-2</v>
      </c>
      <c r="N1764" s="16">
        <f t="shared" si="421"/>
        <v>55372.428571428572</v>
      </c>
      <c r="O1764" s="16">
        <f t="shared" si="427"/>
        <v>57320.535714285717</v>
      </c>
      <c r="P1764" s="18">
        <f t="shared" si="428"/>
        <v>0.87699808408230651</v>
      </c>
      <c r="Q1764" s="16"/>
      <c r="R1764" s="16"/>
      <c r="S1764" s="16"/>
      <c r="T1764" s="16"/>
      <c r="U1764" s="16"/>
      <c r="V1764" s="16"/>
      <c r="W1764" s="16"/>
      <c r="X1764" s="13" t="s">
        <v>130</v>
      </c>
      <c r="Y1764" s="13"/>
      <c r="Z1764" s="12">
        <v>0.77432000000000001</v>
      </c>
      <c r="AA1764" s="17">
        <f t="shared" si="420"/>
        <v>-0.14383963025618918</v>
      </c>
      <c r="AB1764" s="12">
        <f t="shared" si="422"/>
        <v>1.048657142857143</v>
      </c>
      <c r="AC1764" s="12">
        <f t="shared" si="429"/>
        <v>1.2387553571428569</v>
      </c>
      <c r="AD1764" s="18">
        <f t="shared" si="430"/>
        <v>0.84654095484667091</v>
      </c>
      <c r="AE1764" s="13" t="s">
        <v>114</v>
      </c>
      <c r="AF1764" s="19">
        <f t="shared" si="431"/>
        <v>23904</v>
      </c>
      <c r="AG1764" s="20">
        <f t="shared" si="432"/>
        <v>0.99606760374832659</v>
      </c>
      <c r="AH1764" s="20">
        <f t="shared" si="433"/>
        <v>0.62507903238129303</v>
      </c>
      <c r="AI1764" s="13" t="s">
        <v>51</v>
      </c>
      <c r="AJ1764" s="13" t="s">
        <v>113</v>
      </c>
      <c r="AK1764" s="13" t="s">
        <v>52</v>
      </c>
      <c r="AL1764" s="13" t="s">
        <v>115</v>
      </c>
      <c r="AM1764" s="13" t="s">
        <v>116</v>
      </c>
      <c r="AN1764" s="12">
        <v>0.77432000000000001</v>
      </c>
      <c r="AO1764" s="12">
        <v>1.5480000000000001E-2</v>
      </c>
      <c r="AP1764" s="12">
        <v>5.5720700000000001</v>
      </c>
      <c r="AQ1764" s="12">
        <v>11.43219</v>
      </c>
      <c r="AR1764" s="12"/>
      <c r="AS1764" s="13" t="s">
        <v>54</v>
      </c>
    </row>
    <row r="1765" spans="1:45" ht="21" customHeight="1">
      <c r="A1765" s="15">
        <v>45518</v>
      </c>
      <c r="B1765" s="13" t="s">
        <v>112</v>
      </c>
      <c r="C1765" s="13" t="s">
        <v>113</v>
      </c>
      <c r="D1765" s="15">
        <v>45329</v>
      </c>
      <c r="E1765" s="13">
        <f t="shared" si="423"/>
        <v>189</v>
      </c>
      <c r="F1765" s="13" t="str">
        <f t="shared" si="434"/>
        <v>개봉후</v>
      </c>
      <c r="G1765" s="13" t="str">
        <f t="shared" si="424"/>
        <v>수</v>
      </c>
      <c r="H1765" s="13">
        <f t="shared" si="425"/>
        <v>0</v>
      </c>
      <c r="I1765" s="16">
        <v>53162</v>
      </c>
      <c r="J1765" s="16">
        <v>26586</v>
      </c>
      <c r="K1765" s="16">
        <v>26576</v>
      </c>
      <c r="L1765" s="17">
        <f t="shared" si="426"/>
        <v>0.50009405214250779</v>
      </c>
      <c r="M1765" s="17">
        <f t="shared" si="419"/>
        <v>5.7529341555599744E-2</v>
      </c>
      <c r="N1765" s="16">
        <f t="shared" si="421"/>
        <v>55751</v>
      </c>
      <c r="O1765" s="16">
        <f t="shared" si="427"/>
        <v>57812.142857142855</v>
      </c>
      <c r="P1765" s="18">
        <f t="shared" si="428"/>
        <v>0.91956459962687032</v>
      </c>
      <c r="Q1765" s="16">
        <v>1</v>
      </c>
      <c r="R1765" s="16">
        <v>1</v>
      </c>
      <c r="S1765" s="16">
        <v>58</v>
      </c>
      <c r="T1765" s="16">
        <v>348000</v>
      </c>
      <c r="U1765" s="16">
        <v>58</v>
      </c>
      <c r="V1765" s="16">
        <v>355700</v>
      </c>
      <c r="W1765" s="16">
        <v>59</v>
      </c>
      <c r="X1765" s="13" t="s">
        <v>130</v>
      </c>
      <c r="Y1765" s="13" t="s">
        <v>123</v>
      </c>
      <c r="Z1765" s="12">
        <v>0.82387999999999995</v>
      </c>
      <c r="AA1765" s="17">
        <f t="shared" si="420"/>
        <v>6.4004545924165601E-2</v>
      </c>
      <c r="AB1765" s="12">
        <f t="shared" si="422"/>
        <v>0.99799428571428572</v>
      </c>
      <c r="AC1765" s="12">
        <f t="shared" si="429"/>
        <v>1.2363214285714286</v>
      </c>
      <c r="AD1765" s="18">
        <f t="shared" si="430"/>
        <v>0.80722881821070569</v>
      </c>
      <c r="AE1765" s="13" t="s">
        <v>114</v>
      </c>
      <c r="AF1765" s="19">
        <f t="shared" si="431"/>
        <v>24497.25</v>
      </c>
      <c r="AG1765" s="20">
        <f t="shared" si="432"/>
        <v>1.0852646725652879</v>
      </c>
      <c r="AH1765" s="20">
        <f t="shared" si="433"/>
        <v>0.66639627928474443</v>
      </c>
      <c r="AI1765" s="13" t="s">
        <v>51</v>
      </c>
      <c r="AJ1765" s="13" t="s">
        <v>113</v>
      </c>
      <c r="AK1765" s="13" t="s">
        <v>52</v>
      </c>
      <c r="AL1765" s="13" t="s">
        <v>115</v>
      </c>
      <c r="AM1765" s="13" t="s">
        <v>116</v>
      </c>
      <c r="AN1765" s="12">
        <v>0.82387999999999995</v>
      </c>
      <c r="AO1765" s="12">
        <v>1.8579999999999999E-2</v>
      </c>
      <c r="AP1765" s="12">
        <v>5.2112299999999996</v>
      </c>
      <c r="AQ1765" s="12">
        <v>11.015610000000001</v>
      </c>
      <c r="AR1765" s="12"/>
      <c r="AS1765" s="13" t="s">
        <v>54</v>
      </c>
    </row>
    <row r="1766" spans="1:45" ht="21" customHeight="1">
      <c r="A1766" s="15">
        <v>45519</v>
      </c>
      <c r="B1766" s="13" t="s">
        <v>112</v>
      </c>
      <c r="C1766" s="13" t="s">
        <v>113</v>
      </c>
      <c r="D1766" s="15">
        <v>45329</v>
      </c>
      <c r="E1766" s="13">
        <f t="shared" si="423"/>
        <v>190</v>
      </c>
      <c r="F1766" s="13" t="str">
        <f t="shared" si="434"/>
        <v>개봉후</v>
      </c>
      <c r="G1766" s="13" t="str">
        <f t="shared" si="424"/>
        <v>목</v>
      </c>
      <c r="H1766" s="13">
        <f t="shared" si="425"/>
        <v>0</v>
      </c>
      <c r="I1766" s="16">
        <v>66381</v>
      </c>
      <c r="J1766" s="16">
        <v>42850</v>
      </c>
      <c r="K1766" s="16">
        <v>23530</v>
      </c>
      <c r="L1766" s="17">
        <f t="shared" si="426"/>
        <v>0.64551603621518205</v>
      </c>
      <c r="M1766" s="17">
        <f t="shared" si="419"/>
        <v>0.24865505436213842</v>
      </c>
      <c r="N1766" s="16">
        <f t="shared" si="421"/>
        <v>58073</v>
      </c>
      <c r="O1766" s="16">
        <f t="shared" si="427"/>
        <v>58203.642857142855</v>
      </c>
      <c r="P1766" s="18">
        <f t="shared" si="428"/>
        <v>1.1404956243534095</v>
      </c>
      <c r="Q1766" s="16"/>
      <c r="R1766" s="16"/>
      <c r="S1766" s="16"/>
      <c r="T1766" s="16"/>
      <c r="U1766" s="16"/>
      <c r="V1766" s="16"/>
      <c r="W1766" s="16"/>
      <c r="X1766" s="13" t="s">
        <v>130</v>
      </c>
      <c r="Y1766" s="13"/>
      <c r="Z1766" s="12">
        <v>1.0949</v>
      </c>
      <c r="AA1766" s="17">
        <f t="shared" si="420"/>
        <v>0.32895567315628504</v>
      </c>
      <c r="AB1766" s="12">
        <f t="shared" si="422"/>
        <v>1.0094985714285714</v>
      </c>
      <c r="AC1766" s="12">
        <f t="shared" si="429"/>
        <v>1.2270846428571429</v>
      </c>
      <c r="AD1766" s="18">
        <f t="shared" si="430"/>
        <v>0.82268047058111304</v>
      </c>
      <c r="AE1766" s="13" t="s">
        <v>114</v>
      </c>
      <c r="AF1766" s="19">
        <f t="shared" si="431"/>
        <v>25875.5</v>
      </c>
      <c r="AG1766" s="20">
        <f t="shared" si="432"/>
        <v>1.6560066472145465</v>
      </c>
      <c r="AH1766" s="20">
        <f t="shared" si="433"/>
        <v>0.89227748580622412</v>
      </c>
      <c r="AI1766" s="13" t="s">
        <v>51</v>
      </c>
      <c r="AJ1766" s="13" t="s">
        <v>113</v>
      </c>
      <c r="AK1766" s="13" t="s">
        <v>52</v>
      </c>
      <c r="AL1766" s="13" t="s">
        <v>115</v>
      </c>
      <c r="AM1766" s="13" t="s">
        <v>116</v>
      </c>
      <c r="AN1766" s="12">
        <v>1.0949</v>
      </c>
      <c r="AO1766" s="12">
        <v>2.3220000000000001E-2</v>
      </c>
      <c r="AP1766" s="12">
        <v>5.0888900000000001</v>
      </c>
      <c r="AQ1766" s="12">
        <v>12.39701</v>
      </c>
      <c r="AR1766" s="12"/>
      <c r="AS1766" s="13" t="s">
        <v>54</v>
      </c>
    </row>
    <row r="1767" spans="1:45" ht="21" customHeight="1">
      <c r="A1767" s="15">
        <v>45520</v>
      </c>
      <c r="B1767" s="13" t="s">
        <v>112</v>
      </c>
      <c r="C1767" s="13" t="s">
        <v>113</v>
      </c>
      <c r="D1767" s="15">
        <v>45329</v>
      </c>
      <c r="E1767" s="13">
        <f t="shared" si="423"/>
        <v>191</v>
      </c>
      <c r="F1767" s="13" t="str">
        <f t="shared" si="434"/>
        <v>개봉후</v>
      </c>
      <c r="G1767" s="13" t="str">
        <f t="shared" si="424"/>
        <v>금</v>
      </c>
      <c r="H1767" s="13">
        <f t="shared" si="425"/>
        <v>0</v>
      </c>
      <c r="I1767" s="16">
        <v>65870</v>
      </c>
      <c r="J1767" s="16">
        <v>39952</v>
      </c>
      <c r="K1767" s="16">
        <v>25918</v>
      </c>
      <c r="L1767" s="17">
        <f t="shared" si="426"/>
        <v>0.60652800971610743</v>
      </c>
      <c r="M1767" s="17">
        <f t="shared" si="419"/>
        <v>-7.6979858694505854E-3</v>
      </c>
      <c r="N1767" s="16">
        <f t="shared" si="421"/>
        <v>59643</v>
      </c>
      <c r="O1767" s="16">
        <f t="shared" si="427"/>
        <v>59137.392857142855</v>
      </c>
      <c r="P1767" s="18">
        <f t="shared" si="428"/>
        <v>1.1138468711179235</v>
      </c>
      <c r="Q1767" s="16"/>
      <c r="R1767" s="16"/>
      <c r="S1767" s="16"/>
      <c r="T1767" s="16"/>
      <c r="U1767" s="16"/>
      <c r="V1767" s="16"/>
      <c r="W1767" s="16"/>
      <c r="X1767" s="13" t="s">
        <v>130</v>
      </c>
      <c r="Y1767" s="13"/>
      <c r="Z1767" s="12">
        <v>0.72941</v>
      </c>
      <c r="AA1767" s="17">
        <f t="shared" si="420"/>
        <v>-0.33381130696867289</v>
      </c>
      <c r="AB1767" s="12">
        <f t="shared" si="422"/>
        <v>0.98007428571428556</v>
      </c>
      <c r="AC1767" s="12">
        <f t="shared" si="429"/>
        <v>1.1919632142857142</v>
      </c>
      <c r="AD1767" s="18">
        <f t="shared" si="430"/>
        <v>0.82223534582952429</v>
      </c>
      <c r="AE1767" s="13" t="s">
        <v>114</v>
      </c>
      <c r="AF1767" s="19">
        <f t="shared" si="431"/>
        <v>30287.5</v>
      </c>
      <c r="AG1767" s="20">
        <f t="shared" si="432"/>
        <v>1.3190920346677673</v>
      </c>
      <c r="AH1767" s="20">
        <f t="shared" si="433"/>
        <v>0.61194002571388084</v>
      </c>
      <c r="AI1767" s="13" t="s">
        <v>51</v>
      </c>
      <c r="AJ1767" s="13" t="s">
        <v>113</v>
      </c>
      <c r="AK1767" s="13" t="s">
        <v>52</v>
      </c>
      <c r="AL1767" s="13" t="s">
        <v>115</v>
      </c>
      <c r="AM1767" s="13" t="s">
        <v>116</v>
      </c>
      <c r="AN1767" s="12">
        <v>0.72941</v>
      </c>
      <c r="AO1767" s="12">
        <v>0</v>
      </c>
      <c r="AP1767" s="12">
        <v>5.5023799999999996</v>
      </c>
      <c r="AQ1767" s="12">
        <v>11.012510000000001</v>
      </c>
      <c r="AR1767" s="12"/>
      <c r="AS1767" s="13" t="s">
        <v>54</v>
      </c>
    </row>
    <row r="1768" spans="1:45" ht="21" customHeight="1">
      <c r="A1768" s="15">
        <v>45521</v>
      </c>
      <c r="B1768" s="13" t="s">
        <v>112</v>
      </c>
      <c r="C1768" s="13" t="s">
        <v>113</v>
      </c>
      <c r="D1768" s="15">
        <v>45329</v>
      </c>
      <c r="E1768" s="13">
        <f t="shared" si="423"/>
        <v>192</v>
      </c>
      <c r="F1768" s="13" t="str">
        <f t="shared" si="434"/>
        <v>개봉후</v>
      </c>
      <c r="G1768" s="13" t="str">
        <f t="shared" si="424"/>
        <v>토</v>
      </c>
      <c r="H1768" s="13">
        <f t="shared" si="425"/>
        <v>1</v>
      </c>
      <c r="I1768" s="16">
        <v>73490</v>
      </c>
      <c r="J1768" s="16">
        <v>49452</v>
      </c>
      <c r="K1768" s="16">
        <v>24038</v>
      </c>
      <c r="L1768" s="17">
        <f t="shared" si="426"/>
        <v>0.67290787862294188</v>
      </c>
      <c r="M1768" s="17">
        <f t="shared" si="419"/>
        <v>0.1156824047366023</v>
      </c>
      <c r="N1768" s="16">
        <f t="shared" si="421"/>
        <v>60614.571428571428</v>
      </c>
      <c r="O1768" s="16">
        <f t="shared" si="427"/>
        <v>59909.142857142855</v>
      </c>
      <c r="P1768" s="18">
        <f t="shared" si="428"/>
        <v>1.2266908938297041</v>
      </c>
      <c r="Q1768" s="16"/>
      <c r="R1768" s="16"/>
      <c r="S1768" s="16"/>
      <c r="T1768" s="16"/>
      <c r="U1768" s="16"/>
      <c r="V1768" s="16"/>
      <c r="W1768" s="16"/>
      <c r="X1768" s="13" t="s">
        <v>130</v>
      </c>
      <c r="Y1768" s="13"/>
      <c r="Z1768" s="12">
        <v>0.87189000000000005</v>
      </c>
      <c r="AA1768" s="17">
        <f t="shared" si="420"/>
        <v>0.19533595645795931</v>
      </c>
      <c r="AB1768" s="12">
        <f t="shared" si="422"/>
        <v>0.9249857142857143</v>
      </c>
      <c r="AC1768" s="12">
        <f t="shared" si="429"/>
        <v>1.1759235714285714</v>
      </c>
      <c r="AD1768" s="18">
        <f t="shared" si="430"/>
        <v>0.78660359972374305</v>
      </c>
      <c r="AE1768" s="13" t="s">
        <v>114</v>
      </c>
      <c r="AF1768" s="19">
        <f t="shared" si="431"/>
        <v>45240</v>
      </c>
      <c r="AG1768" s="20">
        <f t="shared" si="432"/>
        <v>1.0931034482758621</v>
      </c>
      <c r="AH1768" s="20">
        <f t="shared" si="433"/>
        <v>0.74145124835008114</v>
      </c>
      <c r="AI1768" s="13" t="s">
        <v>51</v>
      </c>
      <c r="AJ1768" s="13" t="s">
        <v>113</v>
      </c>
      <c r="AK1768" s="13" t="s">
        <v>52</v>
      </c>
      <c r="AL1768" s="13" t="s">
        <v>115</v>
      </c>
      <c r="AM1768" s="13" t="s">
        <v>116</v>
      </c>
      <c r="AN1768" s="12">
        <v>0.87189000000000005</v>
      </c>
      <c r="AO1768" s="12">
        <v>2.1680000000000001E-2</v>
      </c>
      <c r="AP1768" s="12">
        <v>4.5360199999999997</v>
      </c>
      <c r="AQ1768" s="12">
        <v>10.29238</v>
      </c>
      <c r="AR1768" s="12"/>
      <c r="AS1768" s="13" t="s">
        <v>54</v>
      </c>
    </row>
    <row r="1769" spans="1:45" ht="21" customHeight="1">
      <c r="A1769" s="15">
        <v>45522</v>
      </c>
      <c r="B1769" s="13" t="s">
        <v>112</v>
      </c>
      <c r="C1769" s="13" t="s">
        <v>113</v>
      </c>
      <c r="D1769" s="15">
        <v>45329</v>
      </c>
      <c r="E1769" s="13">
        <f t="shared" si="423"/>
        <v>193</v>
      </c>
      <c r="F1769" s="13" t="str">
        <f t="shared" si="434"/>
        <v>개봉후</v>
      </c>
      <c r="G1769" s="13" t="str">
        <f t="shared" si="424"/>
        <v>일</v>
      </c>
      <c r="H1769" s="13">
        <f t="shared" si="425"/>
        <v>1</v>
      </c>
      <c r="I1769" s="16">
        <v>62412</v>
      </c>
      <c r="J1769" s="16">
        <v>39224</v>
      </c>
      <c r="K1769" s="16">
        <v>23188</v>
      </c>
      <c r="L1769" s="17">
        <f t="shared" si="426"/>
        <v>0.62846888418893798</v>
      </c>
      <c r="M1769" s="17">
        <f t="shared" si="419"/>
        <v>-0.15074159749625804</v>
      </c>
      <c r="N1769" s="16">
        <f t="shared" si="421"/>
        <v>60517.571428571428</v>
      </c>
      <c r="O1769" s="16">
        <f t="shared" si="427"/>
        <v>60357.035714285717</v>
      </c>
      <c r="P1769" s="18">
        <f t="shared" si="428"/>
        <v>1.0340468060002472</v>
      </c>
      <c r="Q1769" s="16"/>
      <c r="R1769" s="16"/>
      <c r="S1769" s="16"/>
      <c r="T1769" s="16"/>
      <c r="U1769" s="16"/>
      <c r="V1769" s="16"/>
      <c r="W1769" s="16"/>
      <c r="X1769" s="13" t="s">
        <v>130</v>
      </c>
      <c r="Y1769" s="13"/>
      <c r="Z1769" s="12">
        <v>0.84092</v>
      </c>
      <c r="AA1769" s="17">
        <f t="shared" si="420"/>
        <v>-3.5520535847411994E-2</v>
      </c>
      <c r="AB1769" s="12">
        <f t="shared" si="422"/>
        <v>0.86281857142857132</v>
      </c>
      <c r="AC1769" s="12">
        <f t="shared" si="429"/>
        <v>1.1562335714285712</v>
      </c>
      <c r="AD1769" s="18">
        <f t="shared" si="430"/>
        <v>0.74623207001551228</v>
      </c>
      <c r="AE1769" s="13" t="s">
        <v>114</v>
      </c>
      <c r="AF1769" s="19">
        <f t="shared" si="431"/>
        <v>43074.5</v>
      </c>
      <c r="AG1769" s="20">
        <f t="shared" si="432"/>
        <v>0.91060836457765038</v>
      </c>
      <c r="AH1769" s="20">
        <f t="shared" si="433"/>
        <v>0.72729249589337808</v>
      </c>
      <c r="AI1769" s="13" t="s">
        <v>51</v>
      </c>
      <c r="AJ1769" s="13" t="s">
        <v>113</v>
      </c>
      <c r="AK1769" s="13" t="s">
        <v>52</v>
      </c>
      <c r="AL1769" s="13" t="s">
        <v>115</v>
      </c>
      <c r="AM1769" s="13" t="s">
        <v>116</v>
      </c>
      <c r="AN1769" s="12">
        <v>0.84092</v>
      </c>
      <c r="AO1769" s="12">
        <v>2.9420000000000002E-2</v>
      </c>
      <c r="AP1769" s="12">
        <v>4.1596900000000003</v>
      </c>
      <c r="AQ1769" s="12">
        <v>8.5764700000000005</v>
      </c>
      <c r="AR1769" s="12"/>
      <c r="AS1769" s="13" t="s">
        <v>54</v>
      </c>
    </row>
    <row r="1770" spans="1:45" ht="21" customHeight="1">
      <c r="A1770" s="15">
        <v>45523</v>
      </c>
      <c r="B1770" s="13" t="s">
        <v>112</v>
      </c>
      <c r="C1770" s="13" t="s">
        <v>113</v>
      </c>
      <c r="D1770" s="15">
        <v>45329</v>
      </c>
      <c r="E1770" s="13">
        <f t="shared" si="423"/>
        <v>194</v>
      </c>
      <c r="F1770" s="13" t="str">
        <f t="shared" si="434"/>
        <v>개봉후</v>
      </c>
      <c r="G1770" s="13" t="str">
        <f t="shared" si="424"/>
        <v>월</v>
      </c>
      <c r="H1770" s="13">
        <f t="shared" si="425"/>
        <v>0</v>
      </c>
      <c r="I1770" s="16">
        <v>46683</v>
      </c>
      <c r="J1770" s="16">
        <v>20055</v>
      </c>
      <c r="K1770" s="16">
        <v>26628</v>
      </c>
      <c r="L1770" s="17">
        <f t="shared" si="426"/>
        <v>0.42959964012595592</v>
      </c>
      <c r="M1770" s="17">
        <f t="shared" si="419"/>
        <v>-0.25201884253028262</v>
      </c>
      <c r="N1770" s="16">
        <f t="shared" si="421"/>
        <v>59752.571428571428</v>
      </c>
      <c r="O1770" s="16">
        <f t="shared" si="427"/>
        <v>60533.785714285717</v>
      </c>
      <c r="P1770" s="18">
        <f t="shared" si="428"/>
        <v>0.77118917062844472</v>
      </c>
      <c r="Q1770" s="16"/>
      <c r="R1770" s="16"/>
      <c r="S1770" s="16"/>
      <c r="T1770" s="16"/>
      <c r="U1770" s="16"/>
      <c r="V1770" s="16"/>
      <c r="W1770" s="16"/>
      <c r="X1770" s="13" t="s">
        <v>130</v>
      </c>
      <c r="Y1770" s="13"/>
      <c r="Z1770" s="12">
        <v>0.58384000000000003</v>
      </c>
      <c r="AA1770" s="17">
        <f t="shared" si="420"/>
        <v>-0.30571279075298474</v>
      </c>
      <c r="AB1770" s="12">
        <f t="shared" si="422"/>
        <v>0.81702285714285705</v>
      </c>
      <c r="AC1770" s="12">
        <f t="shared" si="429"/>
        <v>1.1346632142857143</v>
      </c>
      <c r="AD1770" s="18">
        <f t="shared" si="430"/>
        <v>0.72005758788715457</v>
      </c>
      <c r="AE1770" s="13" t="s">
        <v>114</v>
      </c>
      <c r="AF1770" s="19">
        <f t="shared" si="431"/>
        <v>28868.75</v>
      </c>
      <c r="AG1770" s="20">
        <f t="shared" si="432"/>
        <v>0.6946958216064083</v>
      </c>
      <c r="AH1770" s="20">
        <f t="shared" si="433"/>
        <v>0.51454915665661649</v>
      </c>
      <c r="AI1770" s="13" t="s">
        <v>51</v>
      </c>
      <c r="AJ1770" s="13" t="s">
        <v>113</v>
      </c>
      <c r="AK1770" s="13" t="s">
        <v>52</v>
      </c>
      <c r="AL1770" s="13" t="s">
        <v>115</v>
      </c>
      <c r="AM1770" s="13" t="s">
        <v>116</v>
      </c>
      <c r="AN1770" s="12">
        <v>0.58384000000000003</v>
      </c>
      <c r="AO1770" s="12">
        <v>1.703E-2</v>
      </c>
      <c r="AP1770" s="12">
        <v>4.5623399999999998</v>
      </c>
      <c r="AQ1770" s="12">
        <v>7.0479399999999996</v>
      </c>
      <c r="AR1770" s="12"/>
      <c r="AS1770" s="13" t="s">
        <v>54</v>
      </c>
    </row>
    <row r="1771" spans="1:45" ht="21" customHeight="1">
      <c r="A1771" s="15">
        <v>45524</v>
      </c>
      <c r="B1771" s="13" t="s">
        <v>112</v>
      </c>
      <c r="C1771" s="13" t="s">
        <v>113</v>
      </c>
      <c r="D1771" s="15">
        <v>45329</v>
      </c>
      <c r="E1771" s="13">
        <f t="shared" si="423"/>
        <v>195</v>
      </c>
      <c r="F1771" s="13" t="str">
        <f t="shared" si="434"/>
        <v>개봉후</v>
      </c>
      <c r="G1771" s="13" t="str">
        <f t="shared" si="424"/>
        <v>화</v>
      </c>
      <c r="H1771" s="13">
        <f t="shared" si="425"/>
        <v>0</v>
      </c>
      <c r="I1771" s="16">
        <v>42732</v>
      </c>
      <c r="J1771" s="16">
        <v>16660</v>
      </c>
      <c r="K1771" s="16">
        <v>26072</v>
      </c>
      <c r="L1771" s="17">
        <f t="shared" si="426"/>
        <v>0.38987175886923148</v>
      </c>
      <c r="M1771" s="17">
        <f t="shared" ref="M1771:M1782" si="435">IF(COUNT(I1770:I1771)=2,IFERROR(I1771/I1770-1,""),"")</f>
        <v>-8.4634663582031977E-2</v>
      </c>
      <c r="N1771" s="16">
        <f t="shared" si="421"/>
        <v>58675.714285714283</v>
      </c>
      <c r="O1771" s="16">
        <f t="shared" si="427"/>
        <v>60557.535714285717</v>
      </c>
      <c r="P1771" s="18">
        <f t="shared" si="428"/>
        <v>0.70564298061288822</v>
      </c>
      <c r="Q1771" s="16"/>
      <c r="R1771" s="16"/>
      <c r="S1771" s="16"/>
      <c r="T1771" s="16"/>
      <c r="U1771" s="16"/>
      <c r="V1771" s="16"/>
      <c r="W1771" s="16"/>
      <c r="X1771" s="13" t="s">
        <v>130</v>
      </c>
      <c r="Y1771" s="13"/>
      <c r="Z1771" s="12">
        <v>0.56061000000000005</v>
      </c>
      <c r="AA1771" s="17">
        <f t="shared" ref="AA1771:AA1834" si="436">IF(COUNT(Z1770:Z1771)=2,IFERROR(Z1771/Z1770-1,""),"")</f>
        <v>-3.978829816388052E-2</v>
      </c>
      <c r="AB1771" s="12">
        <f t="shared" si="422"/>
        <v>0.7864928571428571</v>
      </c>
      <c r="AC1771" s="12">
        <f t="shared" si="429"/>
        <v>1.1172960714285713</v>
      </c>
      <c r="AD1771" s="18">
        <f t="shared" si="430"/>
        <v>0.70392519695987987</v>
      </c>
      <c r="AE1771" s="13" t="s">
        <v>114</v>
      </c>
      <c r="AF1771" s="19">
        <f t="shared" si="431"/>
        <v>26879</v>
      </c>
      <c r="AG1771" s="20">
        <f t="shared" si="432"/>
        <v>0.61981472525019532</v>
      </c>
      <c r="AH1771" s="20">
        <f t="shared" si="433"/>
        <v>0.50175599318379938</v>
      </c>
      <c r="AI1771" s="13" t="s">
        <v>51</v>
      </c>
      <c r="AJ1771" s="13" t="s">
        <v>113</v>
      </c>
      <c r="AK1771" s="13" t="s">
        <v>52</v>
      </c>
      <c r="AL1771" s="13" t="s">
        <v>115</v>
      </c>
      <c r="AM1771" s="13" t="s">
        <v>116</v>
      </c>
      <c r="AN1771" s="12">
        <v>0.56061000000000005</v>
      </c>
      <c r="AO1771" s="12">
        <v>2.0129999999999999E-2</v>
      </c>
      <c r="AP1771" s="12">
        <v>4.5453099999999997</v>
      </c>
      <c r="AQ1771" s="12">
        <v>6.35724</v>
      </c>
      <c r="AR1771" s="12"/>
      <c r="AS1771" s="13" t="s">
        <v>54</v>
      </c>
    </row>
    <row r="1772" spans="1:45" ht="21" customHeight="1">
      <c r="A1772" s="15">
        <v>45525</v>
      </c>
      <c r="B1772" s="13" t="s">
        <v>112</v>
      </c>
      <c r="C1772" s="13" t="s">
        <v>113</v>
      </c>
      <c r="D1772" s="15">
        <v>45329</v>
      </c>
      <c r="E1772" s="13">
        <f t="shared" si="423"/>
        <v>196</v>
      </c>
      <c r="F1772" s="13" t="str">
        <f t="shared" si="434"/>
        <v>개봉후</v>
      </c>
      <c r="G1772" s="13" t="str">
        <f t="shared" si="424"/>
        <v>수</v>
      </c>
      <c r="H1772" s="13">
        <f t="shared" si="425"/>
        <v>0</v>
      </c>
      <c r="I1772" s="16">
        <v>40887</v>
      </c>
      <c r="J1772" s="16">
        <v>14693</v>
      </c>
      <c r="K1772" s="16">
        <v>26194</v>
      </c>
      <c r="L1772" s="17">
        <f t="shared" si="426"/>
        <v>0.35935627461051189</v>
      </c>
      <c r="M1772" s="17">
        <f t="shared" si="435"/>
        <v>-4.3176074136478504E-2</v>
      </c>
      <c r="N1772" s="16">
        <f t="shared" si="421"/>
        <v>56922.142857142855</v>
      </c>
      <c r="O1772" s="16">
        <f t="shared" si="427"/>
        <v>60485.535714285717</v>
      </c>
      <c r="P1772" s="18">
        <f t="shared" si="428"/>
        <v>0.67597979446089529</v>
      </c>
      <c r="Q1772" s="16"/>
      <c r="R1772" s="16"/>
      <c r="S1772" s="16"/>
      <c r="T1772" s="16"/>
      <c r="U1772" s="16"/>
      <c r="V1772" s="16"/>
      <c r="W1772" s="16"/>
      <c r="X1772" s="13" t="s">
        <v>130</v>
      </c>
      <c r="Y1772" s="13"/>
      <c r="Z1772" s="12">
        <v>0.80684999999999996</v>
      </c>
      <c r="AA1772" s="17">
        <f t="shared" si="436"/>
        <v>0.43923583239685327</v>
      </c>
      <c r="AB1772" s="12">
        <f t="shared" si="422"/>
        <v>0.78406000000000009</v>
      </c>
      <c r="AC1772" s="12">
        <f t="shared" si="429"/>
        <v>1.0963892857142856</v>
      </c>
      <c r="AD1772" s="18">
        <f t="shared" si="430"/>
        <v>0.71512920658394941</v>
      </c>
      <c r="AE1772" s="13" t="s">
        <v>114</v>
      </c>
      <c r="AF1772" s="19">
        <f t="shared" si="431"/>
        <v>27502.75</v>
      </c>
      <c r="AG1772" s="20">
        <f t="shared" si="432"/>
        <v>0.53423748534237481</v>
      </c>
      <c r="AH1772" s="20">
        <f t="shared" si="433"/>
        <v>0.73591561912641823</v>
      </c>
      <c r="AI1772" s="13" t="s">
        <v>51</v>
      </c>
      <c r="AJ1772" s="13" t="s">
        <v>113</v>
      </c>
      <c r="AK1772" s="13" t="s">
        <v>52</v>
      </c>
      <c r="AL1772" s="13" t="s">
        <v>115</v>
      </c>
      <c r="AM1772" s="13" t="s">
        <v>116</v>
      </c>
      <c r="AN1772" s="12">
        <v>0.80684999999999996</v>
      </c>
      <c r="AO1772" s="12">
        <v>1.0840000000000001E-2</v>
      </c>
      <c r="AP1772" s="12">
        <v>4.3161100000000001</v>
      </c>
      <c r="AQ1772" s="12">
        <v>6.3882099999999999</v>
      </c>
      <c r="AR1772" s="12"/>
      <c r="AS1772" s="13" t="s">
        <v>54</v>
      </c>
    </row>
    <row r="1773" spans="1:45" ht="21" customHeight="1">
      <c r="A1773" s="15">
        <v>45526</v>
      </c>
      <c r="B1773" s="13" t="s">
        <v>112</v>
      </c>
      <c r="C1773" s="13" t="s">
        <v>113</v>
      </c>
      <c r="D1773" s="15">
        <v>45329</v>
      </c>
      <c r="E1773" s="13">
        <f t="shared" si="423"/>
        <v>197</v>
      </c>
      <c r="F1773" s="13" t="str">
        <f t="shared" si="434"/>
        <v>개봉후</v>
      </c>
      <c r="G1773" s="13" t="str">
        <f t="shared" si="424"/>
        <v>목</v>
      </c>
      <c r="H1773" s="13">
        <f t="shared" si="425"/>
        <v>0</v>
      </c>
      <c r="I1773" s="16">
        <v>42158</v>
      </c>
      <c r="J1773" s="16">
        <v>15452</v>
      </c>
      <c r="K1773" s="16">
        <v>26705</v>
      </c>
      <c r="L1773" s="17">
        <f t="shared" si="426"/>
        <v>0.36652592627733765</v>
      </c>
      <c r="M1773" s="17">
        <f t="shared" si="435"/>
        <v>3.1085675153471826E-2</v>
      </c>
      <c r="N1773" s="16">
        <f t="shared" si="421"/>
        <v>53461.714285714283</v>
      </c>
      <c r="O1773" s="16">
        <f t="shared" si="427"/>
        <v>60321.535714285717</v>
      </c>
      <c r="P1773" s="18">
        <f t="shared" si="428"/>
        <v>0.69888804223556733</v>
      </c>
      <c r="Q1773" s="16">
        <v>1</v>
      </c>
      <c r="R1773" s="16">
        <v>1</v>
      </c>
      <c r="S1773" s="16">
        <v>37</v>
      </c>
      <c r="T1773" s="16">
        <v>216000</v>
      </c>
      <c r="U1773" s="16">
        <v>36</v>
      </c>
      <c r="V1773" s="16">
        <v>355736</v>
      </c>
      <c r="W1773" s="16">
        <v>68</v>
      </c>
      <c r="X1773" s="13" t="s">
        <v>130</v>
      </c>
      <c r="Y1773" s="13" t="s">
        <v>123</v>
      </c>
      <c r="Z1773" s="12">
        <v>0.71082999999999996</v>
      </c>
      <c r="AA1773" s="17">
        <f t="shared" si="436"/>
        <v>-0.11900601103055086</v>
      </c>
      <c r="AB1773" s="12">
        <f t="shared" si="422"/>
        <v>0.7291928571428572</v>
      </c>
      <c r="AC1773" s="12">
        <f t="shared" si="429"/>
        <v>1.0888674999999999</v>
      </c>
      <c r="AD1773" s="18">
        <f t="shared" si="430"/>
        <v>0.66968006405082092</v>
      </c>
      <c r="AE1773" s="13" t="s">
        <v>114</v>
      </c>
      <c r="AF1773" s="19">
        <f t="shared" si="431"/>
        <v>33321.5</v>
      </c>
      <c r="AG1773" s="20">
        <f t="shared" si="432"/>
        <v>0.4637246222408955</v>
      </c>
      <c r="AH1773" s="20">
        <f t="shared" si="433"/>
        <v>0.65281588439364757</v>
      </c>
      <c r="AI1773" s="13" t="s">
        <v>51</v>
      </c>
      <c r="AJ1773" s="13" t="s">
        <v>113</v>
      </c>
      <c r="AK1773" s="13" t="s">
        <v>52</v>
      </c>
      <c r="AL1773" s="13" t="s">
        <v>115</v>
      </c>
      <c r="AM1773" s="13" t="s">
        <v>116</v>
      </c>
      <c r="AN1773" s="12">
        <v>0.71082999999999996</v>
      </c>
      <c r="AO1773" s="12">
        <v>7.7400000000000004E-3</v>
      </c>
      <c r="AP1773" s="12">
        <v>4.2015099999999999</v>
      </c>
      <c r="AQ1773" s="12">
        <v>6.6065699999999996</v>
      </c>
      <c r="AR1773" s="12"/>
      <c r="AS1773" s="13" t="s">
        <v>54</v>
      </c>
    </row>
    <row r="1774" spans="1:45" ht="21" customHeight="1">
      <c r="A1774" s="15">
        <v>45527</v>
      </c>
      <c r="B1774" s="13" t="s">
        <v>112</v>
      </c>
      <c r="C1774" s="13" t="s">
        <v>113</v>
      </c>
      <c r="D1774" s="15">
        <v>45329</v>
      </c>
      <c r="E1774" s="13">
        <f t="shared" si="423"/>
        <v>198</v>
      </c>
      <c r="F1774" s="13" t="str">
        <f t="shared" si="434"/>
        <v>개봉후</v>
      </c>
      <c r="G1774" s="13" t="str">
        <f t="shared" si="424"/>
        <v>금</v>
      </c>
      <c r="H1774" s="13">
        <f t="shared" si="425"/>
        <v>0</v>
      </c>
      <c r="I1774" s="16">
        <v>48772</v>
      </c>
      <c r="J1774" s="16">
        <v>22060</v>
      </c>
      <c r="K1774" s="16">
        <v>26712</v>
      </c>
      <c r="L1774" s="17">
        <f t="shared" si="426"/>
        <v>0.45230870171409826</v>
      </c>
      <c r="M1774" s="17">
        <f t="shared" si="435"/>
        <v>0.1568860002846435</v>
      </c>
      <c r="N1774" s="16">
        <f t="shared" si="421"/>
        <v>51019.142857142855</v>
      </c>
      <c r="O1774" s="16">
        <f t="shared" si="427"/>
        <v>60164.821428571428</v>
      </c>
      <c r="P1774" s="18">
        <f t="shared" si="428"/>
        <v>0.81063981978078081</v>
      </c>
      <c r="Q1774" s="16">
        <v>2</v>
      </c>
      <c r="R1774" s="16">
        <v>2</v>
      </c>
      <c r="S1774" s="16">
        <v>100</v>
      </c>
      <c r="T1774" s="16">
        <v>522000</v>
      </c>
      <c r="U1774" s="16">
        <v>87</v>
      </c>
      <c r="V1774" s="16">
        <v>355823</v>
      </c>
      <c r="W1774" s="16">
        <v>54</v>
      </c>
      <c r="X1774" s="13" t="s">
        <v>130</v>
      </c>
      <c r="Y1774" s="13" t="s">
        <v>123</v>
      </c>
      <c r="Z1774" s="12">
        <v>0.65508</v>
      </c>
      <c r="AA1774" s="17">
        <f t="shared" si="436"/>
        <v>-7.8429441638647734E-2</v>
      </c>
      <c r="AB1774" s="12">
        <f t="shared" si="422"/>
        <v>0.71857428571428561</v>
      </c>
      <c r="AC1774" s="12">
        <f t="shared" si="429"/>
        <v>1.0778610714285715</v>
      </c>
      <c r="AD1774" s="18">
        <f t="shared" si="430"/>
        <v>0.66666688756270265</v>
      </c>
      <c r="AE1774" s="13" t="s">
        <v>114</v>
      </c>
      <c r="AF1774" s="19">
        <f t="shared" si="431"/>
        <v>35910</v>
      </c>
      <c r="AG1774" s="20">
        <f t="shared" si="432"/>
        <v>0.6143135616819827</v>
      </c>
      <c r="AH1774" s="20">
        <f t="shared" si="433"/>
        <v>0.60775921625202822</v>
      </c>
      <c r="AI1774" s="13" t="s">
        <v>51</v>
      </c>
      <c r="AJ1774" s="13" t="s">
        <v>113</v>
      </c>
      <c r="AK1774" s="13" t="s">
        <v>52</v>
      </c>
      <c r="AL1774" s="13" t="s">
        <v>115</v>
      </c>
      <c r="AM1774" s="13" t="s">
        <v>116</v>
      </c>
      <c r="AN1774" s="12">
        <v>0.65508</v>
      </c>
      <c r="AO1774" s="12">
        <v>1.0840000000000001E-2</v>
      </c>
      <c r="AP1774" s="12">
        <v>4.21854</v>
      </c>
      <c r="AQ1774" s="12">
        <v>6.8063500000000001</v>
      </c>
      <c r="AR1774" s="12"/>
      <c r="AS1774" s="13" t="s">
        <v>54</v>
      </c>
    </row>
    <row r="1775" spans="1:45" ht="21" customHeight="1">
      <c r="A1775" s="15">
        <v>45528</v>
      </c>
      <c r="B1775" s="13" t="s">
        <v>112</v>
      </c>
      <c r="C1775" s="13" t="s">
        <v>113</v>
      </c>
      <c r="D1775" s="15">
        <v>45329</v>
      </c>
      <c r="E1775" s="13">
        <f t="shared" si="423"/>
        <v>199</v>
      </c>
      <c r="F1775" s="13" t="str">
        <f t="shared" si="434"/>
        <v>개봉후</v>
      </c>
      <c r="G1775" s="13" t="str">
        <f t="shared" si="424"/>
        <v>토</v>
      </c>
      <c r="H1775" s="13">
        <f t="shared" si="425"/>
        <v>1</v>
      </c>
      <c r="I1775" s="16">
        <v>63567</v>
      </c>
      <c r="J1775" s="16">
        <v>39865</v>
      </c>
      <c r="K1775" s="16">
        <v>23702</v>
      </c>
      <c r="L1775" s="17">
        <f t="shared" si="426"/>
        <v>0.62713357559740113</v>
      </c>
      <c r="M1775" s="17">
        <f t="shared" si="435"/>
        <v>0.30335028294923316</v>
      </c>
      <c r="N1775" s="16">
        <f t="shared" si="421"/>
        <v>49601.571428571428</v>
      </c>
      <c r="O1775" s="16">
        <f t="shared" si="427"/>
        <v>60165.178571428572</v>
      </c>
      <c r="P1775" s="18">
        <f t="shared" si="428"/>
        <v>1.0565413667730206</v>
      </c>
      <c r="Q1775" s="16"/>
      <c r="R1775" s="16"/>
      <c r="S1775" s="16"/>
      <c r="T1775" s="16"/>
      <c r="U1775" s="16"/>
      <c r="V1775" s="16"/>
      <c r="W1775" s="16"/>
      <c r="X1775" s="13" t="s">
        <v>130</v>
      </c>
      <c r="Y1775" s="13"/>
      <c r="Z1775" s="12">
        <v>0.58694000000000002</v>
      </c>
      <c r="AA1775" s="17">
        <f t="shared" si="436"/>
        <v>-0.10401782988337294</v>
      </c>
      <c r="AB1775" s="12">
        <f t="shared" si="422"/>
        <v>0.67786714285714289</v>
      </c>
      <c r="AC1775" s="12">
        <f t="shared" si="429"/>
        <v>1.0616003571428572</v>
      </c>
      <c r="AD1775" s="18">
        <f t="shared" si="430"/>
        <v>0.63853326564576862</v>
      </c>
      <c r="AE1775" s="13" t="s">
        <v>114</v>
      </c>
      <c r="AF1775" s="19">
        <f t="shared" si="431"/>
        <v>48555.5</v>
      </c>
      <c r="AG1775" s="20">
        <f t="shared" si="432"/>
        <v>0.82101924601744392</v>
      </c>
      <c r="AH1775" s="20">
        <f t="shared" si="433"/>
        <v>0.55288225559726034</v>
      </c>
      <c r="AI1775" s="13" t="s">
        <v>51</v>
      </c>
      <c r="AJ1775" s="13" t="s">
        <v>113</v>
      </c>
      <c r="AK1775" s="13" t="s">
        <v>52</v>
      </c>
      <c r="AL1775" s="13" t="s">
        <v>115</v>
      </c>
      <c r="AM1775" s="13" t="s">
        <v>116</v>
      </c>
      <c r="AN1775" s="12">
        <v>0.58694000000000002</v>
      </c>
      <c r="AO1775" s="12">
        <v>1.5480000000000001E-2</v>
      </c>
      <c r="AP1775" s="12">
        <v>3.7709800000000002</v>
      </c>
      <c r="AQ1775" s="12">
        <v>7.6581099999999998</v>
      </c>
      <c r="AR1775" s="12"/>
      <c r="AS1775" s="13" t="s">
        <v>54</v>
      </c>
    </row>
    <row r="1776" spans="1:45" ht="21" customHeight="1">
      <c r="A1776" s="15">
        <v>45529</v>
      </c>
      <c r="B1776" s="13" t="s">
        <v>112</v>
      </c>
      <c r="C1776" s="13" t="s">
        <v>113</v>
      </c>
      <c r="D1776" s="15">
        <v>45329</v>
      </c>
      <c r="E1776" s="13">
        <f t="shared" si="423"/>
        <v>200</v>
      </c>
      <c r="F1776" s="13" t="str">
        <f t="shared" si="434"/>
        <v>개봉후</v>
      </c>
      <c r="G1776" s="13" t="str">
        <f t="shared" si="424"/>
        <v>일</v>
      </c>
      <c r="H1776" s="13">
        <f t="shared" si="425"/>
        <v>1</v>
      </c>
      <c r="I1776" s="16">
        <v>61306</v>
      </c>
      <c r="J1776" s="16">
        <v>38087</v>
      </c>
      <c r="K1776" s="16">
        <v>23219</v>
      </c>
      <c r="L1776" s="17">
        <f t="shared" si="426"/>
        <v>0.6212605617720941</v>
      </c>
      <c r="M1776" s="17">
        <f t="shared" si="435"/>
        <v>-3.5568769959255619E-2</v>
      </c>
      <c r="N1776" s="16">
        <f t="shared" ref="N1776:N1839" si="437">IF(COUNT(I1770:I1776)=7,AVERAGE(I1770:I1776),"")</f>
        <v>49443.571428571428</v>
      </c>
      <c r="O1776" s="16">
        <f t="shared" si="427"/>
        <v>60106.785714285717</v>
      </c>
      <c r="P1776" s="18">
        <f t="shared" si="428"/>
        <v>1.0199513960273086</v>
      </c>
      <c r="Q1776" s="16"/>
      <c r="R1776" s="16"/>
      <c r="S1776" s="16"/>
      <c r="T1776" s="16"/>
      <c r="U1776" s="16"/>
      <c r="V1776" s="16"/>
      <c r="W1776" s="16"/>
      <c r="X1776" s="13" t="s">
        <v>130</v>
      </c>
      <c r="Y1776" s="13"/>
      <c r="Z1776" s="12">
        <v>0.64424000000000003</v>
      </c>
      <c r="AA1776" s="17">
        <f t="shared" si="436"/>
        <v>9.7624970184345905E-2</v>
      </c>
      <c r="AB1776" s="12">
        <f t="shared" ref="AB1776:AB1839" si="438">IF(COUNT(Z1770:Z1776)=7,AVERAGE(Z1770:Z1776),"")</f>
        <v>0.64976999999999996</v>
      </c>
      <c r="AC1776" s="12">
        <f t="shared" si="429"/>
        <v>1.0215014285714286</v>
      </c>
      <c r="AD1776" s="18">
        <f t="shared" si="430"/>
        <v>0.6360930898635202</v>
      </c>
      <c r="AE1776" s="13" t="s">
        <v>114</v>
      </c>
      <c r="AF1776" s="19">
        <f t="shared" si="431"/>
        <v>44317.75</v>
      </c>
      <c r="AG1776" s="20">
        <f t="shared" si="432"/>
        <v>0.85940734807159658</v>
      </c>
      <c r="AH1776" s="20">
        <f t="shared" si="433"/>
        <v>0.63067948999442003</v>
      </c>
      <c r="AI1776" s="13" t="s">
        <v>51</v>
      </c>
      <c r="AJ1776" s="13" t="s">
        <v>113</v>
      </c>
      <c r="AK1776" s="13" t="s">
        <v>52</v>
      </c>
      <c r="AL1776" s="13" t="s">
        <v>115</v>
      </c>
      <c r="AM1776" s="13" t="s">
        <v>116</v>
      </c>
      <c r="AN1776" s="12">
        <v>0.64424000000000003</v>
      </c>
      <c r="AO1776" s="12">
        <v>2.477E-2</v>
      </c>
      <c r="AP1776" s="12">
        <v>3.68425</v>
      </c>
      <c r="AQ1776" s="12">
        <v>7.7123200000000001</v>
      </c>
      <c r="AR1776" s="12"/>
      <c r="AS1776" s="13" t="s">
        <v>54</v>
      </c>
    </row>
    <row r="1777" spans="1:45" ht="21" customHeight="1">
      <c r="A1777" s="15">
        <v>45530</v>
      </c>
      <c r="B1777" s="13" t="s">
        <v>112</v>
      </c>
      <c r="C1777" s="13" t="s">
        <v>113</v>
      </c>
      <c r="D1777" s="15">
        <v>45329</v>
      </c>
      <c r="E1777" s="13">
        <f t="shared" si="423"/>
        <v>201</v>
      </c>
      <c r="F1777" s="13" t="str">
        <f t="shared" si="434"/>
        <v>개봉후</v>
      </c>
      <c r="G1777" s="13" t="str">
        <f t="shared" si="424"/>
        <v>월</v>
      </c>
      <c r="H1777" s="13">
        <f t="shared" si="425"/>
        <v>0</v>
      </c>
      <c r="I1777" s="16">
        <v>47439</v>
      </c>
      <c r="J1777" s="16">
        <v>20594</v>
      </c>
      <c r="K1777" s="16">
        <v>26845</v>
      </c>
      <c r="L1777" s="17">
        <f t="shared" si="426"/>
        <v>0.43411539029068907</v>
      </c>
      <c r="M1777" s="17">
        <f t="shared" si="435"/>
        <v>-0.22619319479333178</v>
      </c>
      <c r="N1777" s="16">
        <f t="shared" si="437"/>
        <v>49551.571428571428</v>
      </c>
      <c r="O1777" s="16">
        <f t="shared" si="427"/>
        <v>59677.928571428572</v>
      </c>
      <c r="P1777" s="18">
        <f t="shared" si="428"/>
        <v>0.79491700090126638</v>
      </c>
      <c r="Q1777" s="16"/>
      <c r="R1777" s="16"/>
      <c r="S1777" s="16"/>
      <c r="T1777" s="16"/>
      <c r="U1777" s="16"/>
      <c r="V1777" s="16"/>
      <c r="W1777" s="16"/>
      <c r="X1777" s="13" t="s">
        <v>130</v>
      </c>
      <c r="Y1777" s="13"/>
      <c r="Z1777" s="12">
        <v>0.62100999999999995</v>
      </c>
      <c r="AA1777" s="17">
        <f t="shared" si="436"/>
        <v>-3.6057990810878016E-2</v>
      </c>
      <c r="AB1777" s="12">
        <f t="shared" si="438"/>
        <v>0.65508</v>
      </c>
      <c r="AC1777" s="12">
        <f t="shared" si="429"/>
        <v>0.98300642857142861</v>
      </c>
      <c r="AD1777" s="18">
        <f t="shared" si="430"/>
        <v>0.66640459406965069</v>
      </c>
      <c r="AE1777" s="13" t="s">
        <v>114</v>
      </c>
      <c r="AF1777" s="19">
        <f t="shared" si="431"/>
        <v>29235.5</v>
      </c>
      <c r="AG1777" s="20">
        <f t="shared" si="432"/>
        <v>0.70441757452412312</v>
      </c>
      <c r="AH1777" s="20">
        <f t="shared" si="433"/>
        <v>0.63174561421993314</v>
      </c>
      <c r="AI1777" s="13" t="s">
        <v>51</v>
      </c>
      <c r="AJ1777" s="13" t="s">
        <v>113</v>
      </c>
      <c r="AK1777" s="13" t="s">
        <v>52</v>
      </c>
      <c r="AL1777" s="13" t="s">
        <v>115</v>
      </c>
      <c r="AM1777" s="13" t="s">
        <v>116</v>
      </c>
      <c r="AN1777" s="12">
        <v>0.62100999999999995</v>
      </c>
      <c r="AO1777" s="12">
        <v>1.5480000000000001E-2</v>
      </c>
      <c r="AP1777" s="12">
        <v>4.04819</v>
      </c>
      <c r="AQ1777" s="12">
        <v>6.7072399999999996</v>
      </c>
      <c r="AR1777" s="12"/>
      <c r="AS1777" s="13" t="s">
        <v>54</v>
      </c>
    </row>
    <row r="1778" spans="1:45" ht="21" customHeight="1">
      <c r="A1778" s="15">
        <v>45531</v>
      </c>
      <c r="B1778" s="13" t="s">
        <v>112</v>
      </c>
      <c r="C1778" s="13" t="s">
        <v>113</v>
      </c>
      <c r="D1778" s="15">
        <v>45329</v>
      </c>
      <c r="E1778" s="13">
        <f t="shared" si="423"/>
        <v>202</v>
      </c>
      <c r="F1778" s="13" t="str">
        <f t="shared" si="434"/>
        <v>개봉후</v>
      </c>
      <c r="G1778" s="13" t="str">
        <f t="shared" si="424"/>
        <v>화</v>
      </c>
      <c r="H1778" s="13">
        <f t="shared" si="425"/>
        <v>0</v>
      </c>
      <c r="I1778" s="16">
        <v>44604</v>
      </c>
      <c r="J1778" s="16">
        <v>17706</v>
      </c>
      <c r="K1778" s="16">
        <v>26898</v>
      </c>
      <c r="L1778" s="17">
        <f t="shared" si="426"/>
        <v>0.39695991390906643</v>
      </c>
      <c r="M1778" s="17">
        <f t="shared" si="435"/>
        <v>-5.9760956175298752E-2</v>
      </c>
      <c r="N1778" s="16">
        <f t="shared" si="437"/>
        <v>49819</v>
      </c>
      <c r="O1778" s="16">
        <f t="shared" si="427"/>
        <v>59003.821428571428</v>
      </c>
      <c r="P1778" s="18">
        <f t="shared" si="428"/>
        <v>0.75595103706963296</v>
      </c>
      <c r="Q1778" s="16">
        <v>1</v>
      </c>
      <c r="R1778" s="16">
        <v>1</v>
      </c>
      <c r="S1778" s="16">
        <v>218</v>
      </c>
      <c r="T1778" s="16">
        <v>777000</v>
      </c>
      <c r="U1778" s="16">
        <v>111</v>
      </c>
      <c r="V1778" s="16">
        <v>355934</v>
      </c>
      <c r="W1778" s="16">
        <v>53</v>
      </c>
      <c r="X1778" s="13" t="s">
        <v>130</v>
      </c>
      <c r="Y1778" s="13" t="s">
        <v>123</v>
      </c>
      <c r="Z1778" s="12">
        <v>0.51570000000000005</v>
      </c>
      <c r="AA1778" s="17">
        <f t="shared" si="436"/>
        <v>-0.16957858971675155</v>
      </c>
      <c r="AB1778" s="12">
        <f t="shared" si="438"/>
        <v>0.64866428571428558</v>
      </c>
      <c r="AC1778" s="12">
        <f t="shared" si="429"/>
        <v>0.96198892857142848</v>
      </c>
      <c r="AD1778" s="18">
        <f t="shared" si="430"/>
        <v>0.67429495958707564</v>
      </c>
      <c r="AE1778" s="13" t="s">
        <v>114</v>
      </c>
      <c r="AF1778" s="19">
        <f t="shared" si="431"/>
        <v>26625.25</v>
      </c>
      <c r="AG1778" s="20">
        <f t="shared" si="432"/>
        <v>0.66500784030196902</v>
      </c>
      <c r="AH1778" s="20">
        <f t="shared" si="433"/>
        <v>0.5360768556513682</v>
      </c>
      <c r="AI1778" s="13" t="s">
        <v>51</v>
      </c>
      <c r="AJ1778" s="13" t="s">
        <v>113</v>
      </c>
      <c r="AK1778" s="13" t="s">
        <v>52</v>
      </c>
      <c r="AL1778" s="13" t="s">
        <v>115</v>
      </c>
      <c r="AM1778" s="13" t="s">
        <v>116</v>
      </c>
      <c r="AN1778" s="12">
        <v>0.51570000000000005</v>
      </c>
      <c r="AO1778" s="12">
        <v>9.2899999999999996E-3</v>
      </c>
      <c r="AP1778" s="12">
        <v>3.7322600000000001</v>
      </c>
      <c r="AQ1778" s="12">
        <v>5.9809200000000002</v>
      </c>
      <c r="AR1778" s="12"/>
      <c r="AS1778" s="13" t="s">
        <v>54</v>
      </c>
    </row>
    <row r="1779" spans="1:45" ht="21" customHeight="1">
      <c r="A1779" s="15">
        <v>45532</v>
      </c>
      <c r="B1779" s="13" t="s">
        <v>112</v>
      </c>
      <c r="C1779" s="13" t="s">
        <v>113</v>
      </c>
      <c r="D1779" s="15">
        <v>45329</v>
      </c>
      <c r="E1779" s="13">
        <f t="shared" si="423"/>
        <v>203</v>
      </c>
      <c r="F1779" s="13" t="str">
        <f t="shared" si="434"/>
        <v>개봉후</v>
      </c>
      <c r="G1779" s="13" t="str">
        <f t="shared" si="424"/>
        <v>수</v>
      </c>
      <c r="H1779" s="13">
        <f t="shared" si="425"/>
        <v>0</v>
      </c>
      <c r="I1779" s="16">
        <v>42854</v>
      </c>
      <c r="J1779" s="16">
        <v>15869</v>
      </c>
      <c r="K1779" s="16">
        <v>26985</v>
      </c>
      <c r="L1779" s="17">
        <f t="shared" si="426"/>
        <v>0.37030382228030057</v>
      </c>
      <c r="M1779" s="17">
        <f t="shared" si="435"/>
        <v>-3.9234149403640894E-2</v>
      </c>
      <c r="N1779" s="16">
        <f t="shared" si="437"/>
        <v>50100</v>
      </c>
      <c r="O1779" s="16">
        <f t="shared" si="427"/>
        <v>58299.678571428572</v>
      </c>
      <c r="P1779" s="18">
        <f t="shared" si="428"/>
        <v>0.7350640869742604</v>
      </c>
      <c r="Q1779" s="16"/>
      <c r="R1779" s="16"/>
      <c r="S1779" s="16"/>
      <c r="T1779" s="16"/>
      <c r="U1779" s="16"/>
      <c r="V1779" s="16"/>
      <c r="W1779" s="16"/>
      <c r="X1779" s="13" t="s">
        <v>130</v>
      </c>
      <c r="Y1779" s="13"/>
      <c r="Z1779" s="12">
        <v>0.49711</v>
      </c>
      <c r="AA1779" s="17">
        <f t="shared" si="436"/>
        <v>-3.6048089974791586E-2</v>
      </c>
      <c r="AB1779" s="12">
        <f t="shared" si="438"/>
        <v>0.60441571428571439</v>
      </c>
      <c r="AC1779" s="12">
        <f t="shared" si="429"/>
        <v>0.94141392857142858</v>
      </c>
      <c r="AD1779" s="18">
        <f t="shared" si="430"/>
        <v>0.64202971290524635</v>
      </c>
      <c r="AE1779" s="13" t="s">
        <v>114</v>
      </c>
      <c r="AF1779" s="19">
        <f t="shared" si="431"/>
        <v>26540.25</v>
      </c>
      <c r="AG1779" s="20">
        <f t="shared" si="432"/>
        <v>0.59792202409547768</v>
      </c>
      <c r="AH1779" s="20">
        <f t="shared" si="433"/>
        <v>0.52804614942796912</v>
      </c>
      <c r="AI1779" s="13" t="s">
        <v>51</v>
      </c>
      <c r="AJ1779" s="13" t="s">
        <v>113</v>
      </c>
      <c r="AK1779" s="13" t="s">
        <v>52</v>
      </c>
      <c r="AL1779" s="13" t="s">
        <v>115</v>
      </c>
      <c r="AM1779" s="13" t="s">
        <v>116</v>
      </c>
      <c r="AN1779" s="12">
        <v>0.49711</v>
      </c>
      <c r="AO1779" s="12">
        <v>0</v>
      </c>
      <c r="AP1779" s="12">
        <v>3.6161099999999999</v>
      </c>
      <c r="AQ1779" s="12">
        <v>5.8244999999999996</v>
      </c>
      <c r="AR1779" s="12"/>
      <c r="AS1779" s="13" t="s">
        <v>54</v>
      </c>
    </row>
    <row r="1780" spans="1:45" ht="21" customHeight="1">
      <c r="A1780" s="15">
        <v>45533</v>
      </c>
      <c r="B1780" s="13" t="s">
        <v>112</v>
      </c>
      <c r="C1780" s="13" t="s">
        <v>113</v>
      </c>
      <c r="D1780" s="15">
        <v>45329</v>
      </c>
      <c r="E1780" s="13">
        <f t="shared" si="423"/>
        <v>204</v>
      </c>
      <c r="F1780" s="13" t="str">
        <f t="shared" si="434"/>
        <v>개봉후</v>
      </c>
      <c r="G1780" s="13" t="str">
        <f t="shared" si="424"/>
        <v>목</v>
      </c>
      <c r="H1780" s="13">
        <f t="shared" si="425"/>
        <v>0</v>
      </c>
      <c r="I1780" s="16">
        <v>42931</v>
      </c>
      <c r="J1780" s="16">
        <v>16230</v>
      </c>
      <c r="K1780" s="16">
        <v>26702</v>
      </c>
      <c r="L1780" s="17">
        <f t="shared" si="426"/>
        <v>0.37804849642449512</v>
      </c>
      <c r="M1780" s="17">
        <f t="shared" si="435"/>
        <v>1.7967984318849606E-3</v>
      </c>
      <c r="N1780" s="16">
        <f t="shared" si="437"/>
        <v>50210.428571428572</v>
      </c>
      <c r="O1780" s="16">
        <f t="shared" si="427"/>
        <v>57440.678571428572</v>
      </c>
      <c r="P1780" s="18">
        <f t="shared" si="428"/>
        <v>0.74739715942969731</v>
      </c>
      <c r="Q1780" s="16"/>
      <c r="R1780" s="16"/>
      <c r="S1780" s="16"/>
      <c r="T1780" s="16"/>
      <c r="U1780" s="16"/>
      <c r="V1780" s="16"/>
      <c r="W1780" s="16"/>
      <c r="X1780" s="13" t="s">
        <v>130</v>
      </c>
      <c r="Y1780" s="13"/>
      <c r="Z1780" s="12">
        <v>0.55286999999999997</v>
      </c>
      <c r="AA1780" s="17">
        <f t="shared" si="436"/>
        <v>0.11216833296453488</v>
      </c>
      <c r="AB1780" s="12">
        <f t="shared" si="438"/>
        <v>0.58185000000000009</v>
      </c>
      <c r="AC1780" s="12">
        <f t="shared" si="429"/>
        <v>0.9143121428571428</v>
      </c>
      <c r="AD1780" s="18">
        <f t="shared" si="430"/>
        <v>0.63638004213940702</v>
      </c>
      <c r="AE1780" s="13" t="s">
        <v>114</v>
      </c>
      <c r="AF1780" s="19">
        <f t="shared" si="431"/>
        <v>32326.5</v>
      </c>
      <c r="AG1780" s="20">
        <f t="shared" si="432"/>
        <v>0.50206486937961115</v>
      </c>
      <c r="AH1780" s="20">
        <f t="shared" si="433"/>
        <v>0.60468408335071566</v>
      </c>
      <c r="AI1780" s="13" t="s">
        <v>51</v>
      </c>
      <c r="AJ1780" s="13" t="s">
        <v>113</v>
      </c>
      <c r="AK1780" s="13" t="s">
        <v>52</v>
      </c>
      <c r="AL1780" s="13" t="s">
        <v>115</v>
      </c>
      <c r="AM1780" s="13" t="s">
        <v>116</v>
      </c>
      <c r="AN1780" s="12">
        <v>0.55286999999999997</v>
      </c>
      <c r="AO1780" s="12">
        <v>1.5480000000000001E-2</v>
      </c>
      <c r="AP1780" s="12">
        <v>3.7524000000000002</v>
      </c>
      <c r="AQ1780" s="12">
        <v>5.7114500000000001</v>
      </c>
      <c r="AR1780" s="12"/>
      <c r="AS1780" s="13" t="s">
        <v>54</v>
      </c>
    </row>
    <row r="1781" spans="1:45" ht="21" customHeight="1">
      <c r="A1781" s="15">
        <v>45534</v>
      </c>
      <c r="B1781" s="13" t="s">
        <v>112</v>
      </c>
      <c r="C1781" s="13" t="s">
        <v>113</v>
      </c>
      <c r="D1781" s="15">
        <v>45329</v>
      </c>
      <c r="E1781" s="13">
        <f t="shared" si="423"/>
        <v>205</v>
      </c>
      <c r="F1781" s="13" t="str">
        <f t="shared" si="434"/>
        <v>개봉후</v>
      </c>
      <c r="G1781" s="13" t="str">
        <f t="shared" si="424"/>
        <v>금</v>
      </c>
      <c r="H1781" s="13">
        <f t="shared" si="425"/>
        <v>0</v>
      </c>
      <c r="I1781" s="16">
        <v>47593</v>
      </c>
      <c r="J1781" s="16">
        <v>20758</v>
      </c>
      <c r="K1781" s="16">
        <v>26834</v>
      </c>
      <c r="L1781" s="17">
        <f t="shared" si="426"/>
        <v>0.43615657764797344</v>
      </c>
      <c r="M1781" s="17">
        <f t="shared" si="435"/>
        <v>0.10859285830751664</v>
      </c>
      <c r="N1781" s="16">
        <f t="shared" si="437"/>
        <v>50042</v>
      </c>
      <c r="O1781" s="16">
        <f t="shared" si="427"/>
        <v>56377.428571428572</v>
      </c>
      <c r="P1781" s="18">
        <f t="shared" si="428"/>
        <v>0.8441853629365349</v>
      </c>
      <c r="Q1781" s="16"/>
      <c r="R1781" s="16"/>
      <c r="S1781" s="16"/>
      <c r="T1781" s="16"/>
      <c r="U1781" s="16"/>
      <c r="V1781" s="16"/>
      <c r="W1781" s="16"/>
      <c r="X1781" s="13" t="s">
        <v>130</v>
      </c>
      <c r="Y1781" s="13"/>
      <c r="Z1781" s="12">
        <v>0.47388000000000002</v>
      </c>
      <c r="AA1781" s="17">
        <f t="shared" si="436"/>
        <v>-0.14287264637256492</v>
      </c>
      <c r="AB1781" s="12">
        <f t="shared" si="438"/>
        <v>0.55596428571428569</v>
      </c>
      <c r="AC1781" s="12">
        <f t="shared" si="429"/>
        <v>0.89063999999999999</v>
      </c>
      <c r="AD1781" s="18">
        <f t="shared" si="430"/>
        <v>0.62423008815490622</v>
      </c>
      <c r="AE1781" s="13" t="s">
        <v>114</v>
      </c>
      <c r="AF1781" s="19">
        <f t="shared" si="431"/>
        <v>35876.5</v>
      </c>
      <c r="AG1781" s="20">
        <f t="shared" si="432"/>
        <v>0.57859601689127982</v>
      </c>
      <c r="AH1781" s="20">
        <f t="shared" si="433"/>
        <v>0.53206682834815422</v>
      </c>
      <c r="AI1781" s="13" t="s">
        <v>51</v>
      </c>
      <c r="AJ1781" s="13" t="s">
        <v>113</v>
      </c>
      <c r="AK1781" s="13" t="s">
        <v>52</v>
      </c>
      <c r="AL1781" s="13" t="s">
        <v>115</v>
      </c>
      <c r="AM1781" s="13" t="s">
        <v>116</v>
      </c>
      <c r="AN1781" s="12">
        <v>0.47388000000000002</v>
      </c>
      <c r="AO1781" s="12">
        <v>0</v>
      </c>
      <c r="AP1781" s="12">
        <v>3.7043900000000001</v>
      </c>
      <c r="AQ1781" s="12">
        <v>5.8415400000000002</v>
      </c>
      <c r="AR1781" s="12"/>
      <c r="AS1781" s="13" t="s">
        <v>54</v>
      </c>
    </row>
    <row r="1782" spans="1:45" ht="21" customHeight="1">
      <c r="A1782" s="15">
        <v>45535</v>
      </c>
      <c r="B1782" s="13" t="s">
        <v>112</v>
      </c>
      <c r="C1782" s="13" t="s">
        <v>113</v>
      </c>
      <c r="D1782" s="15">
        <v>45329</v>
      </c>
      <c r="E1782" s="13">
        <f t="shared" si="423"/>
        <v>206</v>
      </c>
      <c r="F1782" s="13" t="str">
        <f t="shared" si="434"/>
        <v>개봉후</v>
      </c>
      <c r="G1782" s="13" t="str">
        <f t="shared" si="424"/>
        <v>토</v>
      </c>
      <c r="H1782" s="13">
        <f t="shared" si="425"/>
        <v>1</v>
      </c>
      <c r="I1782" s="16">
        <v>63920</v>
      </c>
      <c r="J1782" s="16">
        <v>39375</v>
      </c>
      <c r="K1782" s="16">
        <v>24546</v>
      </c>
      <c r="L1782" s="17">
        <f t="shared" si="426"/>
        <v>0.61600438047559447</v>
      </c>
      <c r="M1782" s="17">
        <f t="shared" si="435"/>
        <v>0.34305465089403908</v>
      </c>
      <c r="N1782" s="16">
        <f t="shared" si="437"/>
        <v>50092.428571428572</v>
      </c>
      <c r="O1782" s="16">
        <f t="shared" si="427"/>
        <v>55262.428571428572</v>
      </c>
      <c r="P1782" s="18">
        <f t="shared" si="428"/>
        <v>1.1566628838503039</v>
      </c>
      <c r="Q1782" s="16"/>
      <c r="R1782" s="16"/>
      <c r="S1782" s="16"/>
      <c r="T1782" s="16"/>
      <c r="U1782" s="16"/>
      <c r="V1782" s="16"/>
      <c r="W1782" s="16"/>
      <c r="X1782" s="13" t="s">
        <v>130</v>
      </c>
      <c r="Y1782" s="13"/>
      <c r="Z1782" s="12">
        <v>0.55286999999999997</v>
      </c>
      <c r="AA1782" s="17">
        <f t="shared" si="436"/>
        <v>0.1666877690554569</v>
      </c>
      <c r="AB1782" s="12">
        <f t="shared" si="438"/>
        <v>0.55109714285714284</v>
      </c>
      <c r="AC1782" s="12">
        <f t="shared" si="429"/>
        <v>0.86243214285714276</v>
      </c>
      <c r="AD1782" s="18">
        <f t="shared" si="430"/>
        <v>0.63900348267565565</v>
      </c>
      <c r="AE1782" s="13" t="s">
        <v>114</v>
      </c>
      <c r="AF1782" s="19">
        <f t="shared" si="431"/>
        <v>48280.75</v>
      </c>
      <c r="AG1782" s="20">
        <f t="shared" si="432"/>
        <v>0.81554242632933416</v>
      </c>
      <c r="AH1782" s="20">
        <f t="shared" si="433"/>
        <v>0.64105913094611999</v>
      </c>
      <c r="AI1782" s="13" t="s">
        <v>51</v>
      </c>
      <c r="AJ1782" s="13" t="s">
        <v>113</v>
      </c>
      <c r="AK1782" s="13" t="s">
        <v>52</v>
      </c>
      <c r="AL1782" s="13" t="s">
        <v>115</v>
      </c>
      <c r="AM1782" s="13" t="s">
        <v>116</v>
      </c>
      <c r="AN1782" s="12">
        <v>0.55286999999999997</v>
      </c>
      <c r="AO1782" s="12">
        <v>1.703E-2</v>
      </c>
      <c r="AP1782" s="12">
        <v>3.22275</v>
      </c>
      <c r="AQ1782" s="12">
        <v>6.5461799999999997</v>
      </c>
      <c r="AR1782" s="12"/>
      <c r="AS1782" s="13" t="s">
        <v>54</v>
      </c>
    </row>
    <row r="1783" spans="1:45" ht="21" customHeight="1">
      <c r="A1783" s="15">
        <v>45139</v>
      </c>
      <c r="B1783" s="13" t="s">
        <v>131</v>
      </c>
      <c r="C1783" s="13" t="s">
        <v>132</v>
      </c>
      <c r="D1783" s="15">
        <v>45344</v>
      </c>
      <c r="E1783" s="13">
        <f t="shared" si="423"/>
        <v>-205</v>
      </c>
      <c r="F1783" s="13" t="str">
        <f t="shared" si="434"/>
        <v>개봉전</v>
      </c>
      <c r="G1783" s="13" t="str">
        <f t="shared" si="424"/>
        <v>화</v>
      </c>
      <c r="H1783" s="13">
        <f t="shared" si="425"/>
        <v>0</v>
      </c>
      <c r="I1783" s="16"/>
      <c r="J1783" s="16"/>
      <c r="K1783" s="16"/>
      <c r="L1783" s="17" t="str">
        <f t="shared" si="426"/>
        <v/>
      </c>
      <c r="M1783" s="17"/>
      <c r="N1783" s="16"/>
      <c r="O1783" s="16"/>
      <c r="P1783" s="18"/>
      <c r="Q1783" s="16"/>
      <c r="R1783" s="16"/>
      <c r="S1783" s="16"/>
      <c r="T1783" s="16"/>
      <c r="U1783" s="16"/>
      <c r="V1783" s="16"/>
      <c r="W1783" s="16"/>
      <c r="X1783" s="13"/>
      <c r="Y1783" s="13"/>
      <c r="Z1783" s="12">
        <v>2.496E-2</v>
      </c>
      <c r="AA1783" s="17"/>
      <c r="AB1783" s="12"/>
      <c r="AC1783" s="12"/>
      <c r="AD1783" s="18"/>
      <c r="AE1783" s="13" t="s">
        <v>133</v>
      </c>
      <c r="AF1783" s="19"/>
      <c r="AG1783" s="20"/>
      <c r="AH1783" s="20"/>
      <c r="AI1783" s="13" t="s">
        <v>51</v>
      </c>
      <c r="AJ1783" s="13" t="s">
        <v>134</v>
      </c>
      <c r="AK1783" s="13" t="s">
        <v>135</v>
      </c>
      <c r="AL1783" s="13" t="s">
        <v>136</v>
      </c>
      <c r="AM1783" s="13" t="s">
        <v>137</v>
      </c>
      <c r="AN1783" s="12">
        <v>2.496E-2</v>
      </c>
      <c r="AO1783" s="12">
        <v>0</v>
      </c>
      <c r="AP1783" s="12"/>
      <c r="AQ1783" s="12">
        <v>0.19791</v>
      </c>
      <c r="AR1783" s="12">
        <v>0</v>
      </c>
      <c r="AS1783" s="13" t="s">
        <v>54</v>
      </c>
    </row>
    <row r="1784" spans="1:45" ht="21" customHeight="1">
      <c r="A1784" s="15">
        <v>45140</v>
      </c>
      <c r="B1784" s="13" t="s">
        <v>131</v>
      </c>
      <c r="C1784" s="13" t="s">
        <v>132</v>
      </c>
      <c r="D1784" s="15">
        <v>45344</v>
      </c>
      <c r="E1784" s="13">
        <f t="shared" si="423"/>
        <v>-204</v>
      </c>
      <c r="F1784" s="13" t="str">
        <f t="shared" si="434"/>
        <v>개봉전</v>
      </c>
      <c r="G1784" s="13" t="str">
        <f t="shared" si="424"/>
        <v>수</v>
      </c>
      <c r="H1784" s="13">
        <f t="shared" si="425"/>
        <v>0</v>
      </c>
      <c r="I1784" s="16"/>
      <c r="J1784" s="16"/>
      <c r="K1784" s="16"/>
      <c r="L1784" s="17" t="str">
        <f t="shared" si="426"/>
        <v/>
      </c>
      <c r="M1784" s="17" t="str">
        <f t="shared" ref="M1784:M1847" si="439">IF(COUNT(I1783:I1784)=2,IFERROR(I1784/I1783-1,""),"")</f>
        <v/>
      </c>
      <c r="N1784" s="16"/>
      <c r="O1784" s="16"/>
      <c r="P1784" s="18"/>
      <c r="Q1784" s="16"/>
      <c r="R1784" s="16"/>
      <c r="S1784" s="16"/>
      <c r="T1784" s="16"/>
      <c r="U1784" s="16"/>
      <c r="V1784" s="16"/>
      <c r="W1784" s="16"/>
      <c r="X1784" s="13"/>
      <c r="Y1784" s="13"/>
      <c r="Z1784" s="12">
        <v>3.4439999999999998E-2</v>
      </c>
      <c r="AA1784" s="17">
        <f t="shared" ref="AA1784:AA1847" si="440">IF(COUNT(Z1783:Z1784)=2,IFERROR(Z1784/Z1783-1,""),"")</f>
        <v>0.37980769230769229</v>
      </c>
      <c r="AB1784" s="12"/>
      <c r="AC1784" s="12"/>
      <c r="AD1784" s="18"/>
      <c r="AE1784" s="13" t="s">
        <v>133</v>
      </c>
      <c r="AF1784" s="19"/>
      <c r="AG1784" s="20"/>
      <c r="AH1784" s="20"/>
      <c r="AI1784" s="13" t="s">
        <v>51</v>
      </c>
      <c r="AJ1784" s="13" t="s">
        <v>134</v>
      </c>
      <c r="AK1784" s="13" t="s">
        <v>135</v>
      </c>
      <c r="AL1784" s="13" t="s">
        <v>136</v>
      </c>
      <c r="AM1784" s="13" t="s">
        <v>137</v>
      </c>
      <c r="AN1784" s="12">
        <v>3.4439999999999998E-2</v>
      </c>
      <c r="AO1784" s="12">
        <v>0</v>
      </c>
      <c r="AP1784" s="12"/>
      <c r="AQ1784" s="12">
        <v>0.18969</v>
      </c>
      <c r="AR1784" s="12">
        <v>0</v>
      </c>
      <c r="AS1784" s="13" t="s">
        <v>54</v>
      </c>
    </row>
    <row r="1785" spans="1:45" ht="21" customHeight="1">
      <c r="A1785" s="15">
        <v>45141</v>
      </c>
      <c r="B1785" s="13" t="s">
        <v>131</v>
      </c>
      <c r="C1785" s="13" t="s">
        <v>132</v>
      </c>
      <c r="D1785" s="15">
        <v>45344</v>
      </c>
      <c r="E1785" s="13">
        <f t="shared" si="423"/>
        <v>-203</v>
      </c>
      <c r="F1785" s="13" t="str">
        <f t="shared" si="434"/>
        <v>개봉전</v>
      </c>
      <c r="G1785" s="13" t="str">
        <f t="shared" si="424"/>
        <v>목</v>
      </c>
      <c r="H1785" s="13">
        <f t="shared" si="425"/>
        <v>0</v>
      </c>
      <c r="I1785" s="16"/>
      <c r="J1785" s="16"/>
      <c r="K1785" s="16"/>
      <c r="L1785" s="17" t="str">
        <f t="shared" si="426"/>
        <v/>
      </c>
      <c r="M1785" s="17" t="str">
        <f t="shared" si="439"/>
        <v/>
      </c>
      <c r="N1785" s="16"/>
      <c r="O1785" s="16"/>
      <c r="P1785" s="18"/>
      <c r="Q1785" s="16"/>
      <c r="R1785" s="16"/>
      <c r="S1785" s="16"/>
      <c r="T1785" s="16"/>
      <c r="U1785" s="16"/>
      <c r="V1785" s="16"/>
      <c r="W1785" s="16"/>
      <c r="X1785" s="13"/>
      <c r="Y1785" s="13"/>
      <c r="Z1785" s="12">
        <v>2.9659999999999999E-2</v>
      </c>
      <c r="AA1785" s="17">
        <f t="shared" si="440"/>
        <v>-0.13879210220673632</v>
      </c>
      <c r="AB1785" s="12"/>
      <c r="AC1785" s="12"/>
      <c r="AD1785" s="18"/>
      <c r="AE1785" s="13" t="s">
        <v>133</v>
      </c>
      <c r="AF1785" s="19"/>
      <c r="AG1785" s="20"/>
      <c r="AH1785" s="20"/>
      <c r="AI1785" s="13" t="s">
        <v>51</v>
      </c>
      <c r="AJ1785" s="13" t="s">
        <v>134</v>
      </c>
      <c r="AK1785" s="13" t="s">
        <v>135</v>
      </c>
      <c r="AL1785" s="13" t="s">
        <v>136</v>
      </c>
      <c r="AM1785" s="13" t="s">
        <v>137</v>
      </c>
      <c r="AN1785" s="12">
        <v>2.9659999999999999E-2</v>
      </c>
      <c r="AO1785" s="12">
        <v>0</v>
      </c>
      <c r="AP1785" s="12"/>
      <c r="AQ1785" s="12">
        <v>0.19483</v>
      </c>
      <c r="AR1785" s="12">
        <v>3.6000000000000002E-4</v>
      </c>
      <c r="AS1785" s="13" t="s">
        <v>54</v>
      </c>
    </row>
    <row r="1786" spans="1:45" ht="21" customHeight="1">
      <c r="A1786" s="15">
        <v>45142</v>
      </c>
      <c r="B1786" s="13" t="s">
        <v>131</v>
      </c>
      <c r="C1786" s="13" t="s">
        <v>132</v>
      </c>
      <c r="D1786" s="15">
        <v>45344</v>
      </c>
      <c r="E1786" s="13">
        <f t="shared" si="423"/>
        <v>-202</v>
      </c>
      <c r="F1786" s="13" t="str">
        <f t="shared" si="434"/>
        <v>개봉전</v>
      </c>
      <c r="G1786" s="13" t="str">
        <f t="shared" si="424"/>
        <v>금</v>
      </c>
      <c r="H1786" s="13">
        <f t="shared" si="425"/>
        <v>0</v>
      </c>
      <c r="I1786" s="16"/>
      <c r="J1786" s="16"/>
      <c r="K1786" s="16"/>
      <c r="L1786" s="17" t="str">
        <f t="shared" si="426"/>
        <v/>
      </c>
      <c r="M1786" s="17" t="str">
        <f t="shared" si="439"/>
        <v/>
      </c>
      <c r="N1786" s="16"/>
      <c r="O1786" s="16"/>
      <c r="P1786" s="18"/>
      <c r="Q1786" s="16"/>
      <c r="R1786" s="16"/>
      <c r="S1786" s="16"/>
      <c r="T1786" s="16"/>
      <c r="U1786" s="16"/>
      <c r="V1786" s="16"/>
      <c r="W1786" s="16"/>
      <c r="X1786" s="13"/>
      <c r="Y1786" s="13"/>
      <c r="Z1786" s="12">
        <v>2.555E-2</v>
      </c>
      <c r="AA1786" s="17">
        <f t="shared" si="440"/>
        <v>-0.13857046527309502</v>
      </c>
      <c r="AB1786" s="12"/>
      <c r="AC1786" s="12"/>
      <c r="AD1786" s="18"/>
      <c r="AE1786" s="13" t="s">
        <v>133</v>
      </c>
      <c r="AF1786" s="19"/>
      <c r="AG1786" s="20"/>
      <c r="AH1786" s="20"/>
      <c r="AI1786" s="13" t="s">
        <v>51</v>
      </c>
      <c r="AJ1786" s="13" t="s">
        <v>134</v>
      </c>
      <c r="AK1786" s="13" t="s">
        <v>135</v>
      </c>
      <c r="AL1786" s="13" t="s">
        <v>136</v>
      </c>
      <c r="AM1786" s="13" t="s">
        <v>137</v>
      </c>
      <c r="AN1786" s="12">
        <v>2.555E-2</v>
      </c>
      <c r="AO1786" s="12">
        <v>0</v>
      </c>
      <c r="AP1786" s="12"/>
      <c r="AQ1786" s="12">
        <v>0.18623000000000001</v>
      </c>
      <c r="AR1786" s="12">
        <v>3.6000000000000002E-4</v>
      </c>
      <c r="AS1786" s="13" t="s">
        <v>54</v>
      </c>
    </row>
    <row r="1787" spans="1:45" ht="21" customHeight="1">
      <c r="A1787" s="15">
        <v>45143</v>
      </c>
      <c r="B1787" s="13" t="s">
        <v>131</v>
      </c>
      <c r="C1787" s="13" t="s">
        <v>132</v>
      </c>
      <c r="D1787" s="15">
        <v>45344</v>
      </c>
      <c r="E1787" s="13">
        <f t="shared" ref="E1787:E1850" si="441">A1787-D1787</f>
        <v>-201</v>
      </c>
      <c r="F1787" s="13" t="str">
        <f t="shared" si="434"/>
        <v>개봉전</v>
      </c>
      <c r="G1787" s="13" t="str">
        <f t="shared" ref="G1787:G1850" si="442">CHOOSE(WEEKDAY(A1787,2),"월","화","수","목","금","토","일")</f>
        <v>토</v>
      </c>
      <c r="H1787" s="13">
        <f t="shared" ref="H1787:H1850" si="443">IF(WEEKDAY(A1787,2)&gt;5,1,0)</f>
        <v>1</v>
      </c>
      <c r="I1787" s="16"/>
      <c r="J1787" s="16"/>
      <c r="K1787" s="16"/>
      <c r="L1787" s="17" t="str">
        <f t="shared" ref="L1787:L1850" si="444">IF(COUNT(I1787:J1787)=2,IFERROR(J1787/I1787,""),"")</f>
        <v/>
      </c>
      <c r="M1787" s="17" t="str">
        <f t="shared" si="439"/>
        <v/>
      </c>
      <c r="N1787" s="16"/>
      <c r="O1787" s="16"/>
      <c r="P1787" s="18"/>
      <c r="Q1787" s="16"/>
      <c r="R1787" s="16"/>
      <c r="S1787" s="16"/>
      <c r="T1787" s="16"/>
      <c r="U1787" s="16"/>
      <c r="V1787" s="16"/>
      <c r="W1787" s="16"/>
      <c r="X1787" s="13"/>
      <c r="Y1787" s="13"/>
      <c r="Z1787" s="12">
        <v>1.7840000000000002E-2</v>
      </c>
      <c r="AA1787" s="17">
        <f t="shared" si="440"/>
        <v>-0.3017612524461839</v>
      </c>
      <c r="AB1787" s="12"/>
      <c r="AC1787" s="12"/>
      <c r="AD1787" s="18"/>
      <c r="AE1787" s="13" t="s">
        <v>133</v>
      </c>
      <c r="AF1787" s="19"/>
      <c r="AG1787" s="20"/>
      <c r="AH1787" s="20"/>
      <c r="AI1787" s="13" t="s">
        <v>51</v>
      </c>
      <c r="AJ1787" s="13" t="s">
        <v>134</v>
      </c>
      <c r="AK1787" s="13" t="s">
        <v>135</v>
      </c>
      <c r="AL1787" s="13" t="s">
        <v>136</v>
      </c>
      <c r="AM1787" s="13" t="s">
        <v>137</v>
      </c>
      <c r="AN1787" s="12">
        <v>1.7840000000000002E-2</v>
      </c>
      <c r="AO1787" s="12">
        <v>0</v>
      </c>
      <c r="AP1787" s="12"/>
      <c r="AQ1787" s="12">
        <v>0.20649999999999999</v>
      </c>
      <c r="AR1787" s="12">
        <v>3.6000000000000002E-4</v>
      </c>
      <c r="AS1787" s="13" t="s">
        <v>54</v>
      </c>
    </row>
    <row r="1788" spans="1:45" ht="21" customHeight="1">
      <c r="A1788" s="15">
        <v>45144</v>
      </c>
      <c r="B1788" s="13" t="s">
        <v>131</v>
      </c>
      <c r="C1788" s="13" t="s">
        <v>132</v>
      </c>
      <c r="D1788" s="15">
        <v>45344</v>
      </c>
      <c r="E1788" s="13">
        <f t="shared" si="441"/>
        <v>-200</v>
      </c>
      <c r="F1788" s="13" t="str">
        <f t="shared" si="434"/>
        <v>개봉전</v>
      </c>
      <c r="G1788" s="13" t="str">
        <f t="shared" si="442"/>
        <v>일</v>
      </c>
      <c r="H1788" s="13">
        <f t="shared" si="443"/>
        <v>1</v>
      </c>
      <c r="I1788" s="16"/>
      <c r="J1788" s="16"/>
      <c r="K1788" s="16"/>
      <c r="L1788" s="17" t="str">
        <f t="shared" si="444"/>
        <v/>
      </c>
      <c r="M1788" s="17" t="str">
        <f t="shared" si="439"/>
        <v/>
      </c>
      <c r="N1788" s="16"/>
      <c r="O1788" s="16"/>
      <c r="P1788" s="18"/>
      <c r="Q1788" s="16"/>
      <c r="R1788" s="16"/>
      <c r="S1788" s="16"/>
      <c r="T1788" s="16"/>
      <c r="U1788" s="16"/>
      <c r="V1788" s="16"/>
      <c r="W1788" s="16"/>
      <c r="X1788" s="13"/>
      <c r="Y1788" s="13"/>
      <c r="Z1788" s="12">
        <v>2.452E-2</v>
      </c>
      <c r="AA1788" s="17">
        <f t="shared" si="440"/>
        <v>0.37443946188340793</v>
      </c>
      <c r="AB1788" s="12"/>
      <c r="AC1788" s="12"/>
      <c r="AD1788" s="18"/>
      <c r="AE1788" s="13" t="s">
        <v>133</v>
      </c>
      <c r="AF1788" s="19"/>
      <c r="AG1788" s="20"/>
      <c r="AH1788" s="20"/>
      <c r="AI1788" s="13" t="s">
        <v>51</v>
      </c>
      <c r="AJ1788" s="13" t="s">
        <v>134</v>
      </c>
      <c r="AK1788" s="13" t="s">
        <v>135</v>
      </c>
      <c r="AL1788" s="13" t="s">
        <v>136</v>
      </c>
      <c r="AM1788" s="13" t="s">
        <v>137</v>
      </c>
      <c r="AN1788" s="12">
        <v>2.452E-2</v>
      </c>
      <c r="AO1788" s="12">
        <v>0</v>
      </c>
      <c r="AP1788" s="12"/>
      <c r="AQ1788" s="12">
        <v>0.19277</v>
      </c>
      <c r="AR1788" s="12">
        <v>0</v>
      </c>
      <c r="AS1788" s="13" t="s">
        <v>54</v>
      </c>
    </row>
    <row r="1789" spans="1:45" ht="21" customHeight="1">
      <c r="A1789" s="15">
        <v>45145</v>
      </c>
      <c r="B1789" s="13" t="s">
        <v>131</v>
      </c>
      <c r="C1789" s="13" t="s">
        <v>132</v>
      </c>
      <c r="D1789" s="15">
        <v>45344</v>
      </c>
      <c r="E1789" s="13">
        <f t="shared" si="441"/>
        <v>-199</v>
      </c>
      <c r="F1789" s="13" t="str">
        <f t="shared" si="434"/>
        <v>개봉전</v>
      </c>
      <c r="G1789" s="13" t="str">
        <f t="shared" si="442"/>
        <v>월</v>
      </c>
      <c r="H1789" s="13">
        <f t="shared" si="443"/>
        <v>0</v>
      </c>
      <c r="I1789" s="16"/>
      <c r="J1789" s="16"/>
      <c r="K1789" s="16"/>
      <c r="L1789" s="17" t="str">
        <f t="shared" si="444"/>
        <v/>
      </c>
      <c r="M1789" s="17" t="str">
        <f t="shared" si="439"/>
        <v/>
      </c>
      <c r="N1789" s="16" t="str">
        <f t="shared" ref="N1789:N1852" si="445">IF(COUNT(I1783:I1789)=7,AVERAGE(I1783:I1789),"")</f>
        <v/>
      </c>
      <c r="O1789" s="16"/>
      <c r="P1789" s="18"/>
      <c r="Q1789" s="16"/>
      <c r="R1789" s="16"/>
      <c r="S1789" s="16"/>
      <c r="T1789" s="16"/>
      <c r="U1789" s="16"/>
      <c r="V1789" s="16"/>
      <c r="W1789" s="16"/>
      <c r="X1789" s="13"/>
      <c r="Y1789" s="13"/>
      <c r="Z1789" s="12">
        <v>2.5180000000000001E-2</v>
      </c>
      <c r="AA1789" s="17">
        <f t="shared" si="440"/>
        <v>2.691680261011431E-2</v>
      </c>
      <c r="AB1789" s="12">
        <f t="shared" ref="AB1789:AB1852" si="446">IF(COUNT(Z1783:Z1789)=7,AVERAGE(Z1783:Z1789),"")</f>
        <v>2.6021428571428574E-2</v>
      </c>
      <c r="AC1789" s="12"/>
      <c r="AD1789" s="18"/>
      <c r="AE1789" s="13" t="s">
        <v>133</v>
      </c>
      <c r="AF1789" s="19"/>
      <c r="AG1789" s="20"/>
      <c r="AH1789" s="20"/>
      <c r="AI1789" s="13" t="s">
        <v>51</v>
      </c>
      <c r="AJ1789" s="13" t="s">
        <v>134</v>
      </c>
      <c r="AK1789" s="13" t="s">
        <v>135</v>
      </c>
      <c r="AL1789" s="13" t="s">
        <v>136</v>
      </c>
      <c r="AM1789" s="13" t="s">
        <v>137</v>
      </c>
      <c r="AN1789" s="12">
        <v>2.5180000000000001E-2</v>
      </c>
      <c r="AO1789" s="12">
        <v>0</v>
      </c>
      <c r="AP1789" s="12"/>
      <c r="AQ1789" s="12">
        <v>0.15354999999999999</v>
      </c>
      <c r="AR1789" s="12">
        <v>5.1000000000000004E-4</v>
      </c>
      <c r="AS1789" s="13" t="s">
        <v>54</v>
      </c>
    </row>
    <row r="1790" spans="1:45" ht="21" customHeight="1">
      <c r="A1790" s="15">
        <v>45146</v>
      </c>
      <c r="B1790" s="13" t="s">
        <v>131</v>
      </c>
      <c r="C1790" s="13" t="s">
        <v>132</v>
      </c>
      <c r="D1790" s="15">
        <v>45344</v>
      </c>
      <c r="E1790" s="13">
        <f t="shared" si="441"/>
        <v>-198</v>
      </c>
      <c r="F1790" s="13" t="str">
        <f t="shared" si="434"/>
        <v>개봉전</v>
      </c>
      <c r="G1790" s="13" t="str">
        <f t="shared" si="442"/>
        <v>화</v>
      </c>
      <c r="H1790" s="13">
        <f t="shared" si="443"/>
        <v>0</v>
      </c>
      <c r="I1790" s="16"/>
      <c r="J1790" s="16"/>
      <c r="K1790" s="16"/>
      <c r="L1790" s="17" t="str">
        <f t="shared" si="444"/>
        <v/>
      </c>
      <c r="M1790" s="17" t="str">
        <f t="shared" si="439"/>
        <v/>
      </c>
      <c r="N1790" s="16" t="str">
        <f t="shared" si="445"/>
        <v/>
      </c>
      <c r="O1790" s="16"/>
      <c r="P1790" s="18"/>
      <c r="Q1790" s="16"/>
      <c r="R1790" s="16"/>
      <c r="S1790" s="16"/>
      <c r="T1790" s="16"/>
      <c r="U1790" s="16"/>
      <c r="V1790" s="16"/>
      <c r="W1790" s="16"/>
      <c r="X1790" s="13"/>
      <c r="Y1790" s="13"/>
      <c r="Z1790" s="12">
        <v>4.4429999999999997E-2</v>
      </c>
      <c r="AA1790" s="17">
        <f t="shared" si="440"/>
        <v>0.76449563145353427</v>
      </c>
      <c r="AB1790" s="12">
        <f t="shared" si="446"/>
        <v>2.8802857142857147E-2</v>
      </c>
      <c r="AC1790" s="12"/>
      <c r="AD1790" s="18"/>
      <c r="AE1790" s="13" t="s">
        <v>133</v>
      </c>
      <c r="AF1790" s="19"/>
      <c r="AG1790" s="20"/>
      <c r="AH1790" s="20"/>
      <c r="AI1790" s="13" t="s">
        <v>51</v>
      </c>
      <c r="AJ1790" s="13" t="s">
        <v>134</v>
      </c>
      <c r="AK1790" s="13" t="s">
        <v>135</v>
      </c>
      <c r="AL1790" s="13" t="s">
        <v>136</v>
      </c>
      <c r="AM1790" s="13" t="s">
        <v>137</v>
      </c>
      <c r="AN1790" s="12">
        <v>4.4429999999999997E-2</v>
      </c>
      <c r="AO1790" s="12">
        <v>0</v>
      </c>
      <c r="AP1790" s="12"/>
      <c r="AQ1790" s="12">
        <v>0.13064000000000001</v>
      </c>
      <c r="AR1790" s="12">
        <v>0</v>
      </c>
      <c r="AS1790" s="13" t="s">
        <v>54</v>
      </c>
    </row>
    <row r="1791" spans="1:45" ht="21" customHeight="1">
      <c r="A1791" s="15">
        <v>45147</v>
      </c>
      <c r="B1791" s="13" t="s">
        <v>131</v>
      </c>
      <c r="C1791" s="13" t="s">
        <v>132</v>
      </c>
      <c r="D1791" s="15">
        <v>45344</v>
      </c>
      <c r="E1791" s="13">
        <f t="shared" si="441"/>
        <v>-197</v>
      </c>
      <c r="F1791" s="13" t="str">
        <f t="shared" si="434"/>
        <v>개봉전</v>
      </c>
      <c r="G1791" s="13" t="str">
        <f t="shared" si="442"/>
        <v>수</v>
      </c>
      <c r="H1791" s="13">
        <f t="shared" si="443"/>
        <v>0</v>
      </c>
      <c r="I1791" s="16"/>
      <c r="J1791" s="16"/>
      <c r="K1791" s="16"/>
      <c r="L1791" s="17" t="str">
        <f t="shared" si="444"/>
        <v/>
      </c>
      <c r="M1791" s="17" t="str">
        <f t="shared" si="439"/>
        <v/>
      </c>
      <c r="N1791" s="16" t="str">
        <f t="shared" si="445"/>
        <v/>
      </c>
      <c r="O1791" s="16"/>
      <c r="P1791" s="18"/>
      <c r="Q1791" s="16"/>
      <c r="R1791" s="16"/>
      <c r="S1791" s="16"/>
      <c r="T1791" s="16"/>
      <c r="U1791" s="16"/>
      <c r="V1791" s="16"/>
      <c r="W1791" s="16"/>
      <c r="X1791" s="13"/>
      <c r="Y1791" s="13"/>
      <c r="Z1791" s="12">
        <v>3.0179999999999998E-2</v>
      </c>
      <c r="AA1791" s="17">
        <f t="shared" si="440"/>
        <v>-0.3207292370020256</v>
      </c>
      <c r="AB1791" s="12">
        <f t="shared" si="446"/>
        <v>2.819428571428571E-2</v>
      </c>
      <c r="AC1791" s="12"/>
      <c r="AD1791" s="18"/>
      <c r="AE1791" s="13" t="s">
        <v>133</v>
      </c>
      <c r="AF1791" s="19"/>
      <c r="AG1791" s="20"/>
      <c r="AH1791" s="20"/>
      <c r="AI1791" s="13" t="s">
        <v>51</v>
      </c>
      <c r="AJ1791" s="13" t="s">
        <v>134</v>
      </c>
      <c r="AK1791" s="13" t="s">
        <v>135</v>
      </c>
      <c r="AL1791" s="13" t="s">
        <v>136</v>
      </c>
      <c r="AM1791" s="13" t="s">
        <v>137</v>
      </c>
      <c r="AN1791" s="12">
        <v>3.0179999999999998E-2</v>
      </c>
      <c r="AO1791" s="12">
        <v>0</v>
      </c>
      <c r="AP1791" s="12"/>
      <c r="AQ1791" s="12">
        <v>0.10038999999999999</v>
      </c>
      <c r="AR1791" s="12">
        <v>0</v>
      </c>
      <c r="AS1791" s="13" t="s">
        <v>54</v>
      </c>
    </row>
    <row r="1792" spans="1:45" ht="21" customHeight="1">
      <c r="A1792" s="15">
        <v>45148</v>
      </c>
      <c r="B1792" s="13" t="s">
        <v>131</v>
      </c>
      <c r="C1792" s="13" t="s">
        <v>132</v>
      </c>
      <c r="D1792" s="15">
        <v>45344</v>
      </c>
      <c r="E1792" s="13">
        <f t="shared" si="441"/>
        <v>-196</v>
      </c>
      <c r="F1792" s="13" t="str">
        <f t="shared" si="434"/>
        <v>개봉전</v>
      </c>
      <c r="G1792" s="13" t="str">
        <f t="shared" si="442"/>
        <v>목</v>
      </c>
      <c r="H1792" s="13">
        <f t="shared" si="443"/>
        <v>0</v>
      </c>
      <c r="I1792" s="16"/>
      <c r="J1792" s="16"/>
      <c r="K1792" s="16"/>
      <c r="L1792" s="17" t="str">
        <f t="shared" si="444"/>
        <v/>
      </c>
      <c r="M1792" s="17" t="str">
        <f t="shared" si="439"/>
        <v/>
      </c>
      <c r="N1792" s="16" t="str">
        <f t="shared" si="445"/>
        <v/>
      </c>
      <c r="O1792" s="16"/>
      <c r="P1792" s="18"/>
      <c r="Q1792" s="16"/>
      <c r="R1792" s="16"/>
      <c r="S1792" s="16"/>
      <c r="T1792" s="16"/>
      <c r="U1792" s="16"/>
      <c r="V1792" s="16"/>
      <c r="W1792" s="16"/>
      <c r="X1792" s="13"/>
      <c r="Y1792" s="13"/>
      <c r="Z1792" s="12">
        <v>2.7019999999999999E-2</v>
      </c>
      <c r="AA1792" s="17">
        <f t="shared" si="440"/>
        <v>-0.10470510271703115</v>
      </c>
      <c r="AB1792" s="12">
        <f t="shared" si="446"/>
        <v>2.7817142857142856E-2</v>
      </c>
      <c r="AC1792" s="12"/>
      <c r="AD1792" s="18"/>
      <c r="AE1792" s="13" t="s">
        <v>133</v>
      </c>
      <c r="AF1792" s="19"/>
      <c r="AG1792" s="20"/>
      <c r="AH1792" s="20"/>
      <c r="AI1792" s="13" t="s">
        <v>51</v>
      </c>
      <c r="AJ1792" s="13" t="s">
        <v>134</v>
      </c>
      <c r="AK1792" s="13" t="s">
        <v>135</v>
      </c>
      <c r="AL1792" s="13" t="s">
        <v>136</v>
      </c>
      <c r="AM1792" s="13" t="s">
        <v>137</v>
      </c>
      <c r="AN1792" s="12">
        <v>2.7019999999999999E-2</v>
      </c>
      <c r="AO1792" s="12">
        <v>0</v>
      </c>
      <c r="AP1792" s="12"/>
      <c r="AQ1792" s="12">
        <v>0.10494000000000001</v>
      </c>
      <c r="AR1792" s="12">
        <v>1.32E-3</v>
      </c>
      <c r="AS1792" s="13" t="s">
        <v>54</v>
      </c>
    </row>
    <row r="1793" spans="1:45" ht="21" customHeight="1">
      <c r="A1793" s="15">
        <v>45149</v>
      </c>
      <c r="B1793" s="13" t="s">
        <v>131</v>
      </c>
      <c r="C1793" s="13" t="s">
        <v>132</v>
      </c>
      <c r="D1793" s="15">
        <v>45344</v>
      </c>
      <c r="E1793" s="13">
        <f t="shared" si="441"/>
        <v>-195</v>
      </c>
      <c r="F1793" s="13" t="str">
        <f t="shared" si="434"/>
        <v>개봉전</v>
      </c>
      <c r="G1793" s="13" t="str">
        <f t="shared" si="442"/>
        <v>금</v>
      </c>
      <c r="H1793" s="13">
        <f t="shared" si="443"/>
        <v>0</v>
      </c>
      <c r="I1793" s="16"/>
      <c r="J1793" s="16"/>
      <c r="K1793" s="16"/>
      <c r="L1793" s="17" t="str">
        <f t="shared" si="444"/>
        <v/>
      </c>
      <c r="M1793" s="17" t="str">
        <f t="shared" si="439"/>
        <v/>
      </c>
      <c r="N1793" s="16" t="str">
        <f t="shared" si="445"/>
        <v/>
      </c>
      <c r="O1793" s="16"/>
      <c r="P1793" s="18"/>
      <c r="Q1793" s="16"/>
      <c r="R1793" s="16"/>
      <c r="S1793" s="16"/>
      <c r="T1793" s="16"/>
      <c r="U1793" s="16"/>
      <c r="V1793" s="16"/>
      <c r="W1793" s="16"/>
      <c r="X1793" s="13"/>
      <c r="Y1793" s="13"/>
      <c r="Z1793" s="12">
        <v>2.562E-2</v>
      </c>
      <c r="AA1793" s="17">
        <f t="shared" si="440"/>
        <v>-5.1813471502590636E-2</v>
      </c>
      <c r="AB1793" s="12">
        <f t="shared" si="446"/>
        <v>2.7827142857142856E-2</v>
      </c>
      <c r="AC1793" s="12"/>
      <c r="AD1793" s="18"/>
      <c r="AE1793" s="13" t="s">
        <v>133</v>
      </c>
      <c r="AF1793" s="19"/>
      <c r="AG1793" s="20"/>
      <c r="AH1793" s="20"/>
      <c r="AI1793" s="13" t="s">
        <v>51</v>
      </c>
      <c r="AJ1793" s="13" t="s">
        <v>134</v>
      </c>
      <c r="AK1793" s="13" t="s">
        <v>135</v>
      </c>
      <c r="AL1793" s="13" t="s">
        <v>136</v>
      </c>
      <c r="AM1793" s="13" t="s">
        <v>137</v>
      </c>
      <c r="AN1793" s="12">
        <v>2.562E-2</v>
      </c>
      <c r="AO1793" s="12">
        <v>0</v>
      </c>
      <c r="AP1793" s="12"/>
      <c r="AQ1793" s="12">
        <v>0.15414</v>
      </c>
      <c r="AR1793" s="12">
        <v>7.2999999999999996E-4</v>
      </c>
      <c r="AS1793" s="13" t="s">
        <v>54</v>
      </c>
    </row>
    <row r="1794" spans="1:45" ht="21" customHeight="1">
      <c r="A1794" s="15">
        <v>45150</v>
      </c>
      <c r="B1794" s="13" t="s">
        <v>131</v>
      </c>
      <c r="C1794" s="13" t="s">
        <v>132</v>
      </c>
      <c r="D1794" s="15">
        <v>45344</v>
      </c>
      <c r="E1794" s="13">
        <f t="shared" si="441"/>
        <v>-194</v>
      </c>
      <c r="F1794" s="13" t="str">
        <f t="shared" si="434"/>
        <v>개봉전</v>
      </c>
      <c r="G1794" s="13" t="str">
        <f t="shared" si="442"/>
        <v>토</v>
      </c>
      <c r="H1794" s="13">
        <f t="shared" si="443"/>
        <v>1</v>
      </c>
      <c r="I1794" s="16"/>
      <c r="J1794" s="16"/>
      <c r="K1794" s="16"/>
      <c r="L1794" s="17" t="str">
        <f t="shared" si="444"/>
        <v/>
      </c>
      <c r="M1794" s="17" t="str">
        <f t="shared" si="439"/>
        <v/>
      </c>
      <c r="N1794" s="16" t="str">
        <f t="shared" si="445"/>
        <v/>
      </c>
      <c r="O1794" s="16"/>
      <c r="P1794" s="18"/>
      <c r="Q1794" s="16"/>
      <c r="R1794" s="16"/>
      <c r="S1794" s="16"/>
      <c r="T1794" s="16"/>
      <c r="U1794" s="16"/>
      <c r="V1794" s="16"/>
      <c r="W1794" s="16"/>
      <c r="X1794" s="13"/>
      <c r="Y1794" s="13"/>
      <c r="Z1794" s="12">
        <v>1.9970000000000002E-2</v>
      </c>
      <c r="AA1794" s="17">
        <f t="shared" si="440"/>
        <v>-0.22053083528493356</v>
      </c>
      <c r="AB1794" s="12">
        <f t="shared" si="446"/>
        <v>2.8131428571428568E-2</v>
      </c>
      <c r="AC1794" s="12"/>
      <c r="AD1794" s="18"/>
      <c r="AE1794" s="13" t="s">
        <v>133</v>
      </c>
      <c r="AF1794" s="19"/>
      <c r="AG1794" s="20"/>
      <c r="AH1794" s="20"/>
      <c r="AI1794" s="13" t="s">
        <v>51</v>
      </c>
      <c r="AJ1794" s="13" t="s">
        <v>134</v>
      </c>
      <c r="AK1794" s="13" t="s">
        <v>135</v>
      </c>
      <c r="AL1794" s="13" t="s">
        <v>136</v>
      </c>
      <c r="AM1794" s="13" t="s">
        <v>137</v>
      </c>
      <c r="AN1794" s="12">
        <v>1.9970000000000002E-2</v>
      </c>
      <c r="AO1794" s="12">
        <v>0</v>
      </c>
      <c r="AP1794" s="12"/>
      <c r="AQ1794" s="12">
        <v>0.20988000000000001</v>
      </c>
      <c r="AR1794" s="12">
        <v>4.4000000000000002E-4</v>
      </c>
      <c r="AS1794" s="13" t="s">
        <v>54</v>
      </c>
    </row>
    <row r="1795" spans="1:45" ht="21" customHeight="1">
      <c r="A1795" s="15">
        <v>45151</v>
      </c>
      <c r="B1795" s="13" t="s">
        <v>131</v>
      </c>
      <c r="C1795" s="13" t="s">
        <v>132</v>
      </c>
      <c r="D1795" s="15">
        <v>45344</v>
      </c>
      <c r="E1795" s="13">
        <f t="shared" si="441"/>
        <v>-193</v>
      </c>
      <c r="F1795" s="13" t="str">
        <f t="shared" si="434"/>
        <v>개봉전</v>
      </c>
      <c r="G1795" s="13" t="str">
        <f t="shared" si="442"/>
        <v>일</v>
      </c>
      <c r="H1795" s="13">
        <f t="shared" si="443"/>
        <v>1</v>
      </c>
      <c r="I1795" s="16"/>
      <c r="J1795" s="16"/>
      <c r="K1795" s="16"/>
      <c r="L1795" s="17" t="str">
        <f t="shared" si="444"/>
        <v/>
      </c>
      <c r="M1795" s="17" t="str">
        <f t="shared" si="439"/>
        <v/>
      </c>
      <c r="N1795" s="16" t="str">
        <f t="shared" si="445"/>
        <v/>
      </c>
      <c r="O1795" s="16"/>
      <c r="P1795" s="18"/>
      <c r="Q1795" s="16"/>
      <c r="R1795" s="16"/>
      <c r="S1795" s="16"/>
      <c r="T1795" s="16"/>
      <c r="U1795" s="16"/>
      <c r="V1795" s="16"/>
      <c r="W1795" s="16"/>
      <c r="X1795" s="13"/>
      <c r="Y1795" s="13"/>
      <c r="Z1795" s="12">
        <v>2.3199999999999998E-2</v>
      </c>
      <c r="AA1795" s="17">
        <f t="shared" si="440"/>
        <v>0.16174261392088107</v>
      </c>
      <c r="AB1795" s="12">
        <f t="shared" si="446"/>
        <v>2.7942857142857141E-2</v>
      </c>
      <c r="AC1795" s="12"/>
      <c r="AD1795" s="18"/>
      <c r="AE1795" s="13" t="s">
        <v>133</v>
      </c>
      <c r="AF1795" s="19"/>
      <c r="AG1795" s="20"/>
      <c r="AH1795" s="20"/>
      <c r="AI1795" s="13" t="s">
        <v>51</v>
      </c>
      <c r="AJ1795" s="13" t="s">
        <v>134</v>
      </c>
      <c r="AK1795" s="13" t="s">
        <v>135</v>
      </c>
      <c r="AL1795" s="13" t="s">
        <v>136</v>
      </c>
      <c r="AM1795" s="13" t="s">
        <v>137</v>
      </c>
      <c r="AN1795" s="12">
        <v>2.3199999999999998E-2</v>
      </c>
      <c r="AO1795" s="12">
        <v>0</v>
      </c>
      <c r="AP1795" s="12"/>
      <c r="AQ1795" s="12">
        <v>0.22156000000000001</v>
      </c>
      <c r="AR1795" s="12">
        <v>4.4000000000000002E-4</v>
      </c>
      <c r="AS1795" s="13" t="s">
        <v>54</v>
      </c>
    </row>
    <row r="1796" spans="1:45" ht="21" customHeight="1">
      <c r="A1796" s="15">
        <v>45152</v>
      </c>
      <c r="B1796" s="13" t="s">
        <v>131</v>
      </c>
      <c r="C1796" s="13" t="s">
        <v>132</v>
      </c>
      <c r="D1796" s="15">
        <v>45344</v>
      </c>
      <c r="E1796" s="13">
        <f t="shared" si="441"/>
        <v>-192</v>
      </c>
      <c r="F1796" s="13" t="str">
        <f t="shared" si="434"/>
        <v>개봉전</v>
      </c>
      <c r="G1796" s="13" t="str">
        <f t="shared" si="442"/>
        <v>월</v>
      </c>
      <c r="H1796" s="13">
        <f t="shared" si="443"/>
        <v>0</v>
      </c>
      <c r="I1796" s="16"/>
      <c r="J1796" s="16"/>
      <c r="K1796" s="16"/>
      <c r="L1796" s="17" t="str">
        <f t="shared" si="444"/>
        <v/>
      </c>
      <c r="M1796" s="17" t="str">
        <f t="shared" si="439"/>
        <v/>
      </c>
      <c r="N1796" s="16" t="str">
        <f t="shared" si="445"/>
        <v/>
      </c>
      <c r="O1796" s="16"/>
      <c r="P1796" s="18"/>
      <c r="Q1796" s="16"/>
      <c r="R1796" s="16"/>
      <c r="S1796" s="16"/>
      <c r="T1796" s="16"/>
      <c r="U1796" s="16"/>
      <c r="V1796" s="16"/>
      <c r="W1796" s="16"/>
      <c r="X1796" s="13"/>
      <c r="Y1796" s="13"/>
      <c r="Z1796" s="12">
        <v>2.5850000000000001E-2</v>
      </c>
      <c r="AA1796" s="17">
        <f t="shared" si="440"/>
        <v>0.1142241379310347</v>
      </c>
      <c r="AB1796" s="12">
        <f t="shared" si="446"/>
        <v>2.8038571428571434E-2</v>
      </c>
      <c r="AC1796" s="12"/>
      <c r="AD1796" s="18"/>
      <c r="AE1796" s="13" t="s">
        <v>133</v>
      </c>
      <c r="AF1796" s="19"/>
      <c r="AG1796" s="20"/>
      <c r="AH1796" s="20"/>
      <c r="AI1796" s="13" t="s">
        <v>51</v>
      </c>
      <c r="AJ1796" s="13" t="s">
        <v>134</v>
      </c>
      <c r="AK1796" s="13" t="s">
        <v>135</v>
      </c>
      <c r="AL1796" s="13" t="s">
        <v>136</v>
      </c>
      <c r="AM1796" s="13" t="s">
        <v>137</v>
      </c>
      <c r="AN1796" s="12">
        <v>2.5850000000000001E-2</v>
      </c>
      <c r="AO1796" s="12">
        <v>0</v>
      </c>
      <c r="AP1796" s="12"/>
      <c r="AQ1796" s="12">
        <v>0.20671999999999999</v>
      </c>
      <c r="AR1796" s="12">
        <v>0</v>
      </c>
      <c r="AS1796" s="13" t="s">
        <v>54</v>
      </c>
    </row>
    <row r="1797" spans="1:45" ht="21" customHeight="1">
      <c r="A1797" s="15">
        <v>45153</v>
      </c>
      <c r="B1797" s="13" t="s">
        <v>131</v>
      </c>
      <c r="C1797" s="13" t="s">
        <v>132</v>
      </c>
      <c r="D1797" s="15">
        <v>45344</v>
      </c>
      <c r="E1797" s="13">
        <f t="shared" si="441"/>
        <v>-191</v>
      </c>
      <c r="F1797" s="13" t="str">
        <f t="shared" si="434"/>
        <v>개봉전</v>
      </c>
      <c r="G1797" s="13" t="str">
        <f t="shared" si="442"/>
        <v>화</v>
      </c>
      <c r="H1797" s="13">
        <f t="shared" si="443"/>
        <v>0</v>
      </c>
      <c r="I1797" s="16"/>
      <c r="J1797" s="16"/>
      <c r="K1797" s="16"/>
      <c r="L1797" s="17" t="str">
        <f t="shared" si="444"/>
        <v/>
      </c>
      <c r="M1797" s="17" t="str">
        <f t="shared" si="439"/>
        <v/>
      </c>
      <c r="N1797" s="16" t="str">
        <f t="shared" si="445"/>
        <v/>
      </c>
      <c r="O1797" s="16"/>
      <c r="P1797" s="18"/>
      <c r="Q1797" s="16"/>
      <c r="R1797" s="16"/>
      <c r="S1797" s="16"/>
      <c r="T1797" s="16"/>
      <c r="U1797" s="16"/>
      <c r="V1797" s="16"/>
      <c r="W1797" s="16"/>
      <c r="X1797" s="13"/>
      <c r="Y1797" s="13"/>
      <c r="Z1797" s="12">
        <v>2.555E-2</v>
      </c>
      <c r="AA1797" s="17">
        <f t="shared" si="440"/>
        <v>-1.1605415860735047E-2</v>
      </c>
      <c r="AB1797" s="12">
        <f t="shared" si="446"/>
        <v>2.534142857142857E-2</v>
      </c>
      <c r="AC1797" s="12"/>
      <c r="AD1797" s="18"/>
      <c r="AE1797" s="13" t="s">
        <v>133</v>
      </c>
      <c r="AF1797" s="19"/>
      <c r="AG1797" s="20"/>
      <c r="AH1797" s="20"/>
      <c r="AI1797" s="13" t="s">
        <v>51</v>
      </c>
      <c r="AJ1797" s="13" t="s">
        <v>134</v>
      </c>
      <c r="AK1797" s="13" t="s">
        <v>135</v>
      </c>
      <c r="AL1797" s="13" t="s">
        <v>136</v>
      </c>
      <c r="AM1797" s="13" t="s">
        <v>137</v>
      </c>
      <c r="AN1797" s="12">
        <v>2.555E-2</v>
      </c>
      <c r="AO1797" s="12">
        <v>0</v>
      </c>
      <c r="AP1797" s="12"/>
      <c r="AQ1797" s="12">
        <v>0.16802</v>
      </c>
      <c r="AR1797" s="12">
        <v>5.8E-4</v>
      </c>
      <c r="AS1797" s="13" t="s">
        <v>54</v>
      </c>
    </row>
    <row r="1798" spans="1:45" ht="21" customHeight="1">
      <c r="A1798" s="15">
        <v>45154</v>
      </c>
      <c r="B1798" s="13" t="s">
        <v>131</v>
      </c>
      <c r="C1798" s="13" t="s">
        <v>132</v>
      </c>
      <c r="D1798" s="15">
        <v>45344</v>
      </c>
      <c r="E1798" s="13">
        <f t="shared" si="441"/>
        <v>-190</v>
      </c>
      <c r="F1798" s="13" t="str">
        <f t="shared" si="434"/>
        <v>개봉전</v>
      </c>
      <c r="G1798" s="13" t="str">
        <f t="shared" si="442"/>
        <v>수</v>
      </c>
      <c r="H1798" s="13">
        <f t="shared" si="443"/>
        <v>0</v>
      </c>
      <c r="I1798" s="16"/>
      <c r="J1798" s="16"/>
      <c r="K1798" s="16"/>
      <c r="L1798" s="17" t="str">
        <f t="shared" si="444"/>
        <v/>
      </c>
      <c r="M1798" s="17" t="str">
        <f t="shared" si="439"/>
        <v/>
      </c>
      <c r="N1798" s="16" t="str">
        <f t="shared" si="445"/>
        <v/>
      </c>
      <c r="O1798" s="16"/>
      <c r="P1798" s="18"/>
      <c r="Q1798" s="16"/>
      <c r="R1798" s="16"/>
      <c r="S1798" s="16"/>
      <c r="T1798" s="16"/>
      <c r="U1798" s="16"/>
      <c r="V1798" s="16"/>
      <c r="W1798" s="16"/>
      <c r="X1798" s="13"/>
      <c r="Y1798" s="13"/>
      <c r="Z1798" s="12">
        <v>2.988E-2</v>
      </c>
      <c r="AA1798" s="17">
        <f t="shared" si="440"/>
        <v>0.16947162426614493</v>
      </c>
      <c r="AB1798" s="12">
        <f t="shared" si="446"/>
        <v>2.5298571428571427E-2</v>
      </c>
      <c r="AC1798" s="12"/>
      <c r="AD1798" s="18"/>
      <c r="AE1798" s="13" t="s">
        <v>133</v>
      </c>
      <c r="AF1798" s="19"/>
      <c r="AG1798" s="20"/>
      <c r="AH1798" s="20"/>
      <c r="AI1798" s="13" t="s">
        <v>51</v>
      </c>
      <c r="AJ1798" s="13" t="s">
        <v>134</v>
      </c>
      <c r="AK1798" s="13" t="s">
        <v>135</v>
      </c>
      <c r="AL1798" s="13" t="s">
        <v>136</v>
      </c>
      <c r="AM1798" s="13" t="s">
        <v>137</v>
      </c>
      <c r="AN1798" s="12">
        <v>2.988E-2</v>
      </c>
      <c r="AO1798" s="12">
        <v>0</v>
      </c>
      <c r="AP1798" s="12"/>
      <c r="AQ1798" s="12">
        <v>0.11441</v>
      </c>
      <c r="AR1798" s="12">
        <v>0</v>
      </c>
      <c r="AS1798" s="13" t="s">
        <v>54</v>
      </c>
    </row>
    <row r="1799" spans="1:45" ht="21" customHeight="1">
      <c r="A1799" s="15">
        <v>45155</v>
      </c>
      <c r="B1799" s="13" t="s">
        <v>131</v>
      </c>
      <c r="C1799" s="13" t="s">
        <v>132</v>
      </c>
      <c r="D1799" s="15">
        <v>45344</v>
      </c>
      <c r="E1799" s="13">
        <f t="shared" si="441"/>
        <v>-189</v>
      </c>
      <c r="F1799" s="13" t="str">
        <f t="shared" si="434"/>
        <v>개봉전</v>
      </c>
      <c r="G1799" s="13" t="str">
        <f t="shared" si="442"/>
        <v>목</v>
      </c>
      <c r="H1799" s="13">
        <f t="shared" si="443"/>
        <v>0</v>
      </c>
      <c r="I1799" s="16"/>
      <c r="J1799" s="16"/>
      <c r="K1799" s="16"/>
      <c r="L1799" s="17" t="str">
        <f t="shared" si="444"/>
        <v/>
      </c>
      <c r="M1799" s="17" t="str">
        <f t="shared" si="439"/>
        <v/>
      </c>
      <c r="N1799" s="16" t="str">
        <f t="shared" si="445"/>
        <v/>
      </c>
      <c r="O1799" s="16"/>
      <c r="P1799" s="18"/>
      <c r="Q1799" s="16"/>
      <c r="R1799" s="16"/>
      <c r="S1799" s="16"/>
      <c r="T1799" s="16"/>
      <c r="U1799" s="16"/>
      <c r="V1799" s="16"/>
      <c r="W1799" s="16"/>
      <c r="X1799" s="13"/>
      <c r="Y1799" s="13"/>
      <c r="Z1799" s="12">
        <v>3.5389999999999998E-2</v>
      </c>
      <c r="AA1799" s="17">
        <f t="shared" si="440"/>
        <v>0.18440428380187401</v>
      </c>
      <c r="AB1799" s="12">
        <f t="shared" si="446"/>
        <v>2.6494285714285717E-2</v>
      </c>
      <c r="AC1799" s="12"/>
      <c r="AD1799" s="18"/>
      <c r="AE1799" s="13" t="s">
        <v>133</v>
      </c>
      <c r="AF1799" s="19"/>
      <c r="AG1799" s="20"/>
      <c r="AH1799" s="20"/>
      <c r="AI1799" s="13" t="s">
        <v>51</v>
      </c>
      <c r="AJ1799" s="13" t="s">
        <v>134</v>
      </c>
      <c r="AK1799" s="13" t="s">
        <v>135</v>
      </c>
      <c r="AL1799" s="13" t="s">
        <v>136</v>
      </c>
      <c r="AM1799" s="13" t="s">
        <v>137</v>
      </c>
      <c r="AN1799" s="12">
        <v>3.5389999999999998E-2</v>
      </c>
      <c r="AO1799" s="12">
        <v>0</v>
      </c>
      <c r="AP1799" s="12"/>
      <c r="AQ1799" s="12">
        <v>0.10861</v>
      </c>
      <c r="AR1799" s="12">
        <v>0</v>
      </c>
      <c r="AS1799" s="13" t="s">
        <v>54</v>
      </c>
    </row>
    <row r="1800" spans="1:45" ht="21" customHeight="1">
      <c r="A1800" s="15">
        <v>45156</v>
      </c>
      <c r="B1800" s="13" t="s">
        <v>131</v>
      </c>
      <c r="C1800" s="13" t="s">
        <v>132</v>
      </c>
      <c r="D1800" s="15">
        <v>45344</v>
      </c>
      <c r="E1800" s="13">
        <f t="shared" si="441"/>
        <v>-188</v>
      </c>
      <c r="F1800" s="13" t="str">
        <f t="shared" si="434"/>
        <v>개봉전</v>
      </c>
      <c r="G1800" s="13" t="str">
        <f t="shared" si="442"/>
        <v>금</v>
      </c>
      <c r="H1800" s="13">
        <f t="shared" si="443"/>
        <v>0</v>
      </c>
      <c r="I1800" s="16"/>
      <c r="J1800" s="16"/>
      <c r="K1800" s="16"/>
      <c r="L1800" s="17" t="str">
        <f t="shared" si="444"/>
        <v/>
      </c>
      <c r="M1800" s="17" t="str">
        <f t="shared" si="439"/>
        <v/>
      </c>
      <c r="N1800" s="16" t="str">
        <f t="shared" si="445"/>
        <v/>
      </c>
      <c r="O1800" s="16"/>
      <c r="P1800" s="18"/>
      <c r="Q1800" s="16"/>
      <c r="R1800" s="16"/>
      <c r="S1800" s="16"/>
      <c r="T1800" s="16"/>
      <c r="U1800" s="16"/>
      <c r="V1800" s="16"/>
      <c r="W1800" s="16"/>
      <c r="X1800" s="13"/>
      <c r="Y1800" s="13"/>
      <c r="Z1800" s="12">
        <v>2.7980000000000001E-2</v>
      </c>
      <c r="AA1800" s="17">
        <f t="shared" si="440"/>
        <v>-0.20938118112461135</v>
      </c>
      <c r="AB1800" s="12">
        <f t="shared" si="446"/>
        <v>2.6831428571428572E-2</v>
      </c>
      <c r="AC1800" s="12"/>
      <c r="AD1800" s="18"/>
      <c r="AE1800" s="13" t="s">
        <v>133</v>
      </c>
      <c r="AF1800" s="19"/>
      <c r="AG1800" s="20"/>
      <c r="AH1800" s="20"/>
      <c r="AI1800" s="13" t="s">
        <v>51</v>
      </c>
      <c r="AJ1800" s="13" t="s">
        <v>134</v>
      </c>
      <c r="AK1800" s="13" t="s">
        <v>135</v>
      </c>
      <c r="AL1800" s="13" t="s">
        <v>136</v>
      </c>
      <c r="AM1800" s="13" t="s">
        <v>137</v>
      </c>
      <c r="AN1800" s="12">
        <v>2.7980000000000001E-2</v>
      </c>
      <c r="AO1800" s="12">
        <v>0</v>
      </c>
      <c r="AP1800" s="12"/>
      <c r="AQ1800" s="12">
        <v>0.10920000000000001</v>
      </c>
      <c r="AR1800" s="12">
        <v>0</v>
      </c>
      <c r="AS1800" s="13" t="s">
        <v>54</v>
      </c>
    </row>
    <row r="1801" spans="1:45" ht="21" customHeight="1">
      <c r="A1801" s="15">
        <v>45157</v>
      </c>
      <c r="B1801" s="13" t="s">
        <v>131</v>
      </c>
      <c r="C1801" s="13" t="s">
        <v>132</v>
      </c>
      <c r="D1801" s="15">
        <v>45344</v>
      </c>
      <c r="E1801" s="13">
        <f t="shared" si="441"/>
        <v>-187</v>
      </c>
      <c r="F1801" s="13" t="str">
        <f t="shared" si="434"/>
        <v>개봉전</v>
      </c>
      <c r="G1801" s="13" t="str">
        <f t="shared" si="442"/>
        <v>토</v>
      </c>
      <c r="H1801" s="13">
        <f t="shared" si="443"/>
        <v>1</v>
      </c>
      <c r="I1801" s="16"/>
      <c r="J1801" s="16"/>
      <c r="K1801" s="16"/>
      <c r="L1801" s="17" t="str">
        <f t="shared" si="444"/>
        <v/>
      </c>
      <c r="M1801" s="17" t="str">
        <f t="shared" si="439"/>
        <v/>
      </c>
      <c r="N1801" s="16" t="str">
        <f t="shared" si="445"/>
        <v/>
      </c>
      <c r="O1801" s="16"/>
      <c r="P1801" s="18"/>
      <c r="Q1801" s="16"/>
      <c r="R1801" s="16"/>
      <c r="S1801" s="16"/>
      <c r="T1801" s="16"/>
      <c r="U1801" s="16"/>
      <c r="V1801" s="16"/>
      <c r="W1801" s="16"/>
      <c r="X1801" s="13"/>
      <c r="Y1801" s="13"/>
      <c r="Z1801" s="12">
        <v>7.3730000000000004E-2</v>
      </c>
      <c r="AA1801" s="17">
        <f t="shared" si="440"/>
        <v>1.6350964974982132</v>
      </c>
      <c r="AB1801" s="12">
        <f t="shared" si="446"/>
        <v>3.4511428571428575E-2</v>
      </c>
      <c r="AC1801" s="12"/>
      <c r="AD1801" s="18"/>
      <c r="AE1801" s="13" t="s">
        <v>133</v>
      </c>
      <c r="AF1801" s="19"/>
      <c r="AG1801" s="20"/>
      <c r="AH1801" s="20"/>
      <c r="AI1801" s="13" t="s">
        <v>51</v>
      </c>
      <c r="AJ1801" s="13" t="s">
        <v>134</v>
      </c>
      <c r="AK1801" s="13" t="s">
        <v>135</v>
      </c>
      <c r="AL1801" s="13" t="s">
        <v>136</v>
      </c>
      <c r="AM1801" s="13" t="s">
        <v>137</v>
      </c>
      <c r="AN1801" s="12">
        <v>7.3730000000000004E-2</v>
      </c>
      <c r="AO1801" s="12">
        <v>0</v>
      </c>
      <c r="AP1801" s="12"/>
      <c r="AQ1801" s="12">
        <v>0.13285</v>
      </c>
      <c r="AR1801" s="12">
        <v>0</v>
      </c>
      <c r="AS1801" s="13" t="s">
        <v>54</v>
      </c>
    </row>
    <row r="1802" spans="1:45" ht="21" customHeight="1">
      <c r="A1802" s="15">
        <v>45158</v>
      </c>
      <c r="B1802" s="13" t="s">
        <v>131</v>
      </c>
      <c r="C1802" s="13" t="s">
        <v>132</v>
      </c>
      <c r="D1802" s="15">
        <v>45344</v>
      </c>
      <c r="E1802" s="13">
        <f t="shared" si="441"/>
        <v>-186</v>
      </c>
      <c r="F1802" s="13" t="str">
        <f t="shared" si="434"/>
        <v>개봉전</v>
      </c>
      <c r="G1802" s="13" t="str">
        <f t="shared" si="442"/>
        <v>일</v>
      </c>
      <c r="H1802" s="13">
        <f t="shared" si="443"/>
        <v>1</v>
      </c>
      <c r="I1802" s="16"/>
      <c r="J1802" s="16"/>
      <c r="K1802" s="16"/>
      <c r="L1802" s="17" t="str">
        <f t="shared" si="444"/>
        <v/>
      </c>
      <c r="M1802" s="17" t="str">
        <f t="shared" si="439"/>
        <v/>
      </c>
      <c r="N1802" s="16" t="str">
        <f t="shared" si="445"/>
        <v/>
      </c>
      <c r="O1802" s="16"/>
      <c r="P1802" s="18"/>
      <c r="Q1802" s="16"/>
      <c r="R1802" s="16"/>
      <c r="S1802" s="16"/>
      <c r="T1802" s="16"/>
      <c r="U1802" s="16"/>
      <c r="V1802" s="16"/>
      <c r="W1802" s="16"/>
      <c r="X1802" s="13"/>
      <c r="Y1802" s="13"/>
      <c r="Z1802" s="12">
        <v>3.569E-2</v>
      </c>
      <c r="AA1802" s="17">
        <f t="shared" si="440"/>
        <v>-0.51593652515936528</v>
      </c>
      <c r="AB1802" s="12">
        <f t="shared" si="446"/>
        <v>3.6295714285714285E-2</v>
      </c>
      <c r="AC1802" s="12"/>
      <c r="AD1802" s="18"/>
      <c r="AE1802" s="13" t="s">
        <v>133</v>
      </c>
      <c r="AF1802" s="19"/>
      <c r="AG1802" s="20"/>
      <c r="AH1802" s="20"/>
      <c r="AI1802" s="13" t="s">
        <v>51</v>
      </c>
      <c r="AJ1802" s="13" t="s">
        <v>134</v>
      </c>
      <c r="AK1802" s="13" t="s">
        <v>135</v>
      </c>
      <c r="AL1802" s="13" t="s">
        <v>136</v>
      </c>
      <c r="AM1802" s="13" t="s">
        <v>137</v>
      </c>
      <c r="AN1802" s="12">
        <v>3.569E-2</v>
      </c>
      <c r="AO1802" s="12">
        <v>0</v>
      </c>
      <c r="AP1802" s="12"/>
      <c r="AQ1802" s="12">
        <v>0.12035999999999999</v>
      </c>
      <c r="AR1802" s="12">
        <v>0</v>
      </c>
      <c r="AS1802" s="13" t="s">
        <v>54</v>
      </c>
    </row>
    <row r="1803" spans="1:45" ht="21" customHeight="1">
      <c r="A1803" s="15">
        <v>45159</v>
      </c>
      <c r="B1803" s="13" t="s">
        <v>131</v>
      </c>
      <c r="C1803" s="13" t="s">
        <v>132</v>
      </c>
      <c r="D1803" s="15">
        <v>45344</v>
      </c>
      <c r="E1803" s="13">
        <f t="shared" si="441"/>
        <v>-185</v>
      </c>
      <c r="F1803" s="13" t="str">
        <f t="shared" si="434"/>
        <v>개봉전</v>
      </c>
      <c r="G1803" s="13" t="str">
        <f t="shared" si="442"/>
        <v>월</v>
      </c>
      <c r="H1803" s="13">
        <f t="shared" si="443"/>
        <v>0</v>
      </c>
      <c r="I1803" s="16"/>
      <c r="J1803" s="16"/>
      <c r="K1803" s="16"/>
      <c r="L1803" s="17" t="str">
        <f t="shared" si="444"/>
        <v/>
      </c>
      <c r="M1803" s="17" t="str">
        <f t="shared" si="439"/>
        <v/>
      </c>
      <c r="N1803" s="16" t="str">
        <f t="shared" si="445"/>
        <v/>
      </c>
      <c r="O1803" s="16"/>
      <c r="P1803" s="18"/>
      <c r="Q1803" s="16"/>
      <c r="R1803" s="16"/>
      <c r="S1803" s="16"/>
      <c r="T1803" s="16"/>
      <c r="U1803" s="16"/>
      <c r="V1803" s="16"/>
      <c r="W1803" s="16"/>
      <c r="X1803" s="13"/>
      <c r="Y1803" s="13"/>
      <c r="Z1803" s="12">
        <v>3.6639999999999999E-2</v>
      </c>
      <c r="AA1803" s="17">
        <f t="shared" si="440"/>
        <v>2.6618100308209547E-2</v>
      </c>
      <c r="AB1803" s="12">
        <f t="shared" si="446"/>
        <v>3.7837142857142854E-2</v>
      </c>
      <c r="AC1803" s="12"/>
      <c r="AD1803" s="18"/>
      <c r="AE1803" s="13" t="s">
        <v>133</v>
      </c>
      <c r="AF1803" s="19"/>
      <c r="AG1803" s="20"/>
      <c r="AH1803" s="20"/>
      <c r="AI1803" s="13" t="s">
        <v>51</v>
      </c>
      <c r="AJ1803" s="13" t="s">
        <v>134</v>
      </c>
      <c r="AK1803" s="13" t="s">
        <v>135</v>
      </c>
      <c r="AL1803" s="13" t="s">
        <v>136</v>
      </c>
      <c r="AM1803" s="13" t="s">
        <v>137</v>
      </c>
      <c r="AN1803" s="12">
        <v>3.6639999999999999E-2</v>
      </c>
      <c r="AO1803" s="12">
        <v>0</v>
      </c>
      <c r="AP1803" s="12"/>
      <c r="AQ1803" s="12">
        <v>0.10170999999999999</v>
      </c>
      <c r="AR1803" s="12">
        <v>4.4000000000000002E-4</v>
      </c>
      <c r="AS1803" s="13" t="s">
        <v>54</v>
      </c>
    </row>
    <row r="1804" spans="1:45" ht="21" customHeight="1">
      <c r="A1804" s="15">
        <v>45160</v>
      </c>
      <c r="B1804" s="13" t="s">
        <v>131</v>
      </c>
      <c r="C1804" s="13" t="s">
        <v>132</v>
      </c>
      <c r="D1804" s="15">
        <v>45344</v>
      </c>
      <c r="E1804" s="13">
        <f t="shared" si="441"/>
        <v>-184</v>
      </c>
      <c r="F1804" s="13" t="str">
        <f t="shared" si="434"/>
        <v>개봉전</v>
      </c>
      <c r="G1804" s="13" t="str">
        <f t="shared" si="442"/>
        <v>화</v>
      </c>
      <c r="H1804" s="13">
        <f t="shared" si="443"/>
        <v>0</v>
      </c>
      <c r="I1804" s="16"/>
      <c r="J1804" s="16"/>
      <c r="K1804" s="16"/>
      <c r="L1804" s="17" t="str">
        <f t="shared" si="444"/>
        <v/>
      </c>
      <c r="M1804" s="17" t="str">
        <f t="shared" si="439"/>
        <v/>
      </c>
      <c r="N1804" s="16" t="str">
        <f t="shared" si="445"/>
        <v/>
      </c>
      <c r="O1804" s="16"/>
      <c r="P1804" s="18"/>
      <c r="Q1804" s="16"/>
      <c r="R1804" s="16"/>
      <c r="S1804" s="16"/>
      <c r="T1804" s="16"/>
      <c r="U1804" s="16"/>
      <c r="V1804" s="16"/>
      <c r="W1804" s="16"/>
      <c r="X1804" s="13"/>
      <c r="Y1804" s="13"/>
      <c r="Z1804" s="12">
        <v>3.2309999999999998E-2</v>
      </c>
      <c r="AA1804" s="17">
        <f t="shared" si="440"/>
        <v>-0.11817685589519655</v>
      </c>
      <c r="AB1804" s="12">
        <f t="shared" si="446"/>
        <v>3.8802857142857146E-2</v>
      </c>
      <c r="AC1804" s="12"/>
      <c r="AD1804" s="18"/>
      <c r="AE1804" s="13" t="s">
        <v>133</v>
      </c>
      <c r="AF1804" s="19"/>
      <c r="AG1804" s="20"/>
      <c r="AH1804" s="20"/>
      <c r="AI1804" s="13" t="s">
        <v>51</v>
      </c>
      <c r="AJ1804" s="13" t="s">
        <v>134</v>
      </c>
      <c r="AK1804" s="13" t="s">
        <v>135</v>
      </c>
      <c r="AL1804" s="13" t="s">
        <v>136</v>
      </c>
      <c r="AM1804" s="13" t="s">
        <v>137</v>
      </c>
      <c r="AN1804" s="12">
        <v>3.2309999999999998E-2</v>
      </c>
      <c r="AO1804" s="12">
        <v>0</v>
      </c>
      <c r="AP1804" s="12"/>
      <c r="AQ1804" s="12">
        <v>8.0560000000000007E-2</v>
      </c>
      <c r="AR1804" s="12">
        <v>3.6000000000000002E-4</v>
      </c>
      <c r="AS1804" s="13" t="s">
        <v>54</v>
      </c>
    </row>
    <row r="1805" spans="1:45" ht="21" customHeight="1">
      <c r="A1805" s="15">
        <v>45161</v>
      </c>
      <c r="B1805" s="13" t="s">
        <v>131</v>
      </c>
      <c r="C1805" s="13" t="s">
        <v>132</v>
      </c>
      <c r="D1805" s="15">
        <v>45344</v>
      </c>
      <c r="E1805" s="13">
        <f t="shared" si="441"/>
        <v>-183</v>
      </c>
      <c r="F1805" s="13" t="str">
        <f t="shared" si="434"/>
        <v>개봉전</v>
      </c>
      <c r="G1805" s="13" t="str">
        <f t="shared" si="442"/>
        <v>수</v>
      </c>
      <c r="H1805" s="13">
        <f t="shared" si="443"/>
        <v>0</v>
      </c>
      <c r="I1805" s="16"/>
      <c r="J1805" s="16"/>
      <c r="K1805" s="16"/>
      <c r="L1805" s="17" t="str">
        <f t="shared" si="444"/>
        <v/>
      </c>
      <c r="M1805" s="17" t="str">
        <f t="shared" si="439"/>
        <v/>
      </c>
      <c r="N1805" s="16" t="str">
        <f t="shared" si="445"/>
        <v/>
      </c>
      <c r="O1805" s="16"/>
      <c r="P1805" s="18"/>
      <c r="Q1805" s="16"/>
      <c r="R1805" s="16"/>
      <c r="S1805" s="16"/>
      <c r="T1805" s="16"/>
      <c r="U1805" s="16"/>
      <c r="V1805" s="16"/>
      <c r="W1805" s="16"/>
      <c r="X1805" s="13"/>
      <c r="Y1805" s="13"/>
      <c r="Z1805" s="12">
        <v>2.3130000000000001E-2</v>
      </c>
      <c r="AA1805" s="17">
        <f t="shared" si="440"/>
        <v>-0.28412256267409464</v>
      </c>
      <c r="AB1805" s="12">
        <f t="shared" si="446"/>
        <v>3.783857142857143E-2</v>
      </c>
      <c r="AC1805" s="12"/>
      <c r="AD1805" s="18"/>
      <c r="AE1805" s="13" t="s">
        <v>133</v>
      </c>
      <c r="AF1805" s="19"/>
      <c r="AG1805" s="20"/>
      <c r="AH1805" s="20"/>
      <c r="AI1805" s="13" t="s">
        <v>51</v>
      </c>
      <c r="AJ1805" s="13" t="s">
        <v>134</v>
      </c>
      <c r="AK1805" s="13" t="s">
        <v>135</v>
      </c>
      <c r="AL1805" s="13" t="s">
        <v>136</v>
      </c>
      <c r="AM1805" s="13" t="s">
        <v>137</v>
      </c>
      <c r="AN1805" s="12">
        <v>2.3130000000000001E-2</v>
      </c>
      <c r="AO1805" s="12">
        <v>0</v>
      </c>
      <c r="AP1805" s="12"/>
      <c r="AQ1805" s="12">
        <v>7.571E-2</v>
      </c>
      <c r="AR1805" s="12">
        <v>4.4000000000000002E-4</v>
      </c>
      <c r="AS1805" s="13" t="s">
        <v>54</v>
      </c>
    </row>
    <row r="1806" spans="1:45" ht="21" customHeight="1">
      <c r="A1806" s="15">
        <v>45162</v>
      </c>
      <c r="B1806" s="13" t="s">
        <v>131</v>
      </c>
      <c r="C1806" s="13" t="s">
        <v>132</v>
      </c>
      <c r="D1806" s="15">
        <v>45344</v>
      </c>
      <c r="E1806" s="13">
        <f t="shared" si="441"/>
        <v>-182</v>
      </c>
      <c r="F1806" s="13" t="str">
        <f t="shared" si="434"/>
        <v>개봉전</v>
      </c>
      <c r="G1806" s="13" t="str">
        <f t="shared" si="442"/>
        <v>목</v>
      </c>
      <c r="H1806" s="13">
        <f t="shared" si="443"/>
        <v>0</v>
      </c>
      <c r="I1806" s="16"/>
      <c r="J1806" s="16"/>
      <c r="K1806" s="16"/>
      <c r="L1806" s="17" t="str">
        <f t="shared" si="444"/>
        <v/>
      </c>
      <c r="M1806" s="17" t="str">
        <f t="shared" si="439"/>
        <v/>
      </c>
      <c r="N1806" s="16" t="str">
        <f t="shared" si="445"/>
        <v/>
      </c>
      <c r="O1806" s="16"/>
      <c r="P1806" s="18"/>
      <c r="Q1806" s="16"/>
      <c r="R1806" s="16"/>
      <c r="S1806" s="16"/>
      <c r="T1806" s="16"/>
      <c r="U1806" s="16"/>
      <c r="V1806" s="16"/>
      <c r="W1806" s="16"/>
      <c r="X1806" s="13"/>
      <c r="Y1806" s="13"/>
      <c r="Z1806" s="12">
        <v>2.7019999999999999E-2</v>
      </c>
      <c r="AA1806" s="17">
        <f t="shared" si="440"/>
        <v>0.16817985300475558</v>
      </c>
      <c r="AB1806" s="12">
        <f t="shared" si="446"/>
        <v>3.6642857142857151E-2</v>
      </c>
      <c r="AC1806" s="12"/>
      <c r="AD1806" s="18"/>
      <c r="AE1806" s="13" t="s">
        <v>133</v>
      </c>
      <c r="AF1806" s="19"/>
      <c r="AG1806" s="20"/>
      <c r="AH1806" s="20"/>
      <c r="AI1806" s="13" t="s">
        <v>51</v>
      </c>
      <c r="AJ1806" s="13" t="s">
        <v>134</v>
      </c>
      <c r="AK1806" s="13" t="s">
        <v>135</v>
      </c>
      <c r="AL1806" s="13" t="s">
        <v>136</v>
      </c>
      <c r="AM1806" s="13" t="s">
        <v>137</v>
      </c>
      <c r="AN1806" s="12">
        <v>2.7019999999999999E-2</v>
      </c>
      <c r="AO1806" s="12">
        <v>0</v>
      </c>
      <c r="AP1806" s="12"/>
      <c r="AQ1806" s="12">
        <v>8.0189999999999997E-2</v>
      </c>
      <c r="AR1806" s="12">
        <v>0</v>
      </c>
      <c r="AS1806" s="13" t="s">
        <v>54</v>
      </c>
    </row>
    <row r="1807" spans="1:45" ht="21" customHeight="1">
      <c r="A1807" s="15">
        <v>45163</v>
      </c>
      <c r="B1807" s="13" t="s">
        <v>131</v>
      </c>
      <c r="C1807" s="13" t="s">
        <v>132</v>
      </c>
      <c r="D1807" s="15">
        <v>45344</v>
      </c>
      <c r="E1807" s="13">
        <f t="shared" si="441"/>
        <v>-181</v>
      </c>
      <c r="F1807" s="13" t="str">
        <f t="shared" si="434"/>
        <v>개봉전</v>
      </c>
      <c r="G1807" s="13" t="str">
        <f t="shared" si="442"/>
        <v>금</v>
      </c>
      <c r="H1807" s="13">
        <f t="shared" si="443"/>
        <v>0</v>
      </c>
      <c r="I1807" s="16"/>
      <c r="J1807" s="16"/>
      <c r="K1807" s="16"/>
      <c r="L1807" s="17" t="str">
        <f t="shared" si="444"/>
        <v/>
      </c>
      <c r="M1807" s="17" t="str">
        <f t="shared" si="439"/>
        <v/>
      </c>
      <c r="N1807" s="16" t="str">
        <f t="shared" si="445"/>
        <v/>
      </c>
      <c r="O1807" s="16"/>
      <c r="P1807" s="18"/>
      <c r="Q1807" s="16"/>
      <c r="R1807" s="16"/>
      <c r="S1807" s="16"/>
      <c r="T1807" s="16"/>
      <c r="U1807" s="16"/>
      <c r="V1807" s="16"/>
      <c r="W1807" s="16"/>
      <c r="X1807" s="13"/>
      <c r="Y1807" s="13"/>
      <c r="Z1807" s="12">
        <v>2.7310000000000001E-2</v>
      </c>
      <c r="AA1807" s="17">
        <f t="shared" si="440"/>
        <v>1.0732790525536773E-2</v>
      </c>
      <c r="AB1807" s="12">
        <f t="shared" si="446"/>
        <v>3.6547142857142854E-2</v>
      </c>
      <c r="AC1807" s="12"/>
      <c r="AD1807" s="18"/>
      <c r="AE1807" s="13" t="s">
        <v>133</v>
      </c>
      <c r="AF1807" s="19"/>
      <c r="AG1807" s="20"/>
      <c r="AH1807" s="20"/>
      <c r="AI1807" s="13" t="s">
        <v>51</v>
      </c>
      <c r="AJ1807" s="13" t="s">
        <v>134</v>
      </c>
      <c r="AK1807" s="13" t="s">
        <v>135</v>
      </c>
      <c r="AL1807" s="13" t="s">
        <v>136</v>
      </c>
      <c r="AM1807" s="13" t="s">
        <v>137</v>
      </c>
      <c r="AN1807" s="12">
        <v>2.7310000000000001E-2</v>
      </c>
      <c r="AO1807" s="12">
        <v>0</v>
      </c>
      <c r="AP1807" s="12"/>
      <c r="AQ1807" s="12">
        <v>9.8040000000000002E-2</v>
      </c>
      <c r="AR1807" s="12">
        <v>3.6000000000000002E-4</v>
      </c>
      <c r="AS1807" s="13" t="s">
        <v>54</v>
      </c>
    </row>
    <row r="1808" spans="1:45" ht="21" customHeight="1">
      <c r="A1808" s="15">
        <v>45164</v>
      </c>
      <c r="B1808" s="13" t="s">
        <v>131</v>
      </c>
      <c r="C1808" s="13" t="s">
        <v>132</v>
      </c>
      <c r="D1808" s="15">
        <v>45344</v>
      </c>
      <c r="E1808" s="13">
        <f t="shared" si="441"/>
        <v>-180</v>
      </c>
      <c r="F1808" s="13" t="str">
        <f t="shared" si="434"/>
        <v>개봉전</v>
      </c>
      <c r="G1808" s="13" t="str">
        <f t="shared" si="442"/>
        <v>토</v>
      </c>
      <c r="H1808" s="13">
        <f t="shared" si="443"/>
        <v>1</v>
      </c>
      <c r="I1808" s="16">
        <v>1407</v>
      </c>
      <c r="J1808" s="16">
        <v>1082</v>
      </c>
      <c r="K1808" s="16">
        <v>326</v>
      </c>
      <c r="L1808" s="17">
        <f t="shared" si="444"/>
        <v>0.76901208244491825</v>
      </c>
      <c r="M1808" s="17" t="str">
        <f t="shared" si="439"/>
        <v/>
      </c>
      <c r="N1808" s="16" t="str">
        <f t="shared" si="445"/>
        <v/>
      </c>
      <c r="O1808" s="16"/>
      <c r="P1808" s="18"/>
      <c r="Q1808" s="16"/>
      <c r="R1808" s="16"/>
      <c r="S1808" s="16"/>
      <c r="T1808" s="16"/>
      <c r="U1808" s="16"/>
      <c r="V1808" s="16"/>
      <c r="W1808" s="16"/>
      <c r="X1808" s="13" t="s">
        <v>138</v>
      </c>
      <c r="Y1808" s="13"/>
      <c r="Z1808" s="12">
        <v>2.298E-2</v>
      </c>
      <c r="AA1808" s="17">
        <f t="shared" si="440"/>
        <v>-0.15854998169168799</v>
      </c>
      <c r="AB1808" s="12">
        <f t="shared" si="446"/>
        <v>2.9297142857142858E-2</v>
      </c>
      <c r="AC1808" s="12"/>
      <c r="AD1808" s="18"/>
      <c r="AE1808" s="13" t="s">
        <v>133</v>
      </c>
      <c r="AF1808" s="19"/>
      <c r="AG1808" s="20"/>
      <c r="AH1808" s="20"/>
      <c r="AI1808" s="13" t="s">
        <v>51</v>
      </c>
      <c r="AJ1808" s="13" t="s">
        <v>134</v>
      </c>
      <c r="AK1808" s="13" t="s">
        <v>135</v>
      </c>
      <c r="AL1808" s="13" t="s">
        <v>136</v>
      </c>
      <c r="AM1808" s="13" t="s">
        <v>137</v>
      </c>
      <c r="AN1808" s="12">
        <v>2.298E-2</v>
      </c>
      <c r="AO1808" s="12">
        <v>0</v>
      </c>
      <c r="AP1808" s="12"/>
      <c r="AQ1808" s="12">
        <v>0.13013</v>
      </c>
      <c r="AR1808" s="12">
        <v>0</v>
      </c>
      <c r="AS1808" s="13" t="s">
        <v>54</v>
      </c>
    </row>
    <row r="1809" spans="1:45" ht="21" customHeight="1">
      <c r="A1809" s="15">
        <v>45165</v>
      </c>
      <c r="B1809" s="13" t="s">
        <v>131</v>
      </c>
      <c r="C1809" s="13" t="s">
        <v>132</v>
      </c>
      <c r="D1809" s="15">
        <v>45344</v>
      </c>
      <c r="E1809" s="13">
        <f t="shared" si="441"/>
        <v>-179</v>
      </c>
      <c r="F1809" s="13" t="str">
        <f t="shared" si="434"/>
        <v>개봉전</v>
      </c>
      <c r="G1809" s="13" t="str">
        <f t="shared" si="442"/>
        <v>일</v>
      </c>
      <c r="H1809" s="13">
        <f t="shared" si="443"/>
        <v>1</v>
      </c>
      <c r="I1809" s="16">
        <v>1204</v>
      </c>
      <c r="J1809" s="16">
        <v>914</v>
      </c>
      <c r="K1809" s="16">
        <v>290</v>
      </c>
      <c r="L1809" s="17">
        <f t="shared" si="444"/>
        <v>0.75913621262458475</v>
      </c>
      <c r="M1809" s="17">
        <f t="shared" si="439"/>
        <v>-0.14427860696517414</v>
      </c>
      <c r="N1809" s="16" t="str">
        <f t="shared" si="445"/>
        <v/>
      </c>
      <c r="O1809" s="16"/>
      <c r="P1809" s="18"/>
      <c r="Q1809" s="16"/>
      <c r="R1809" s="16"/>
      <c r="S1809" s="16"/>
      <c r="T1809" s="16"/>
      <c r="U1809" s="16"/>
      <c r="V1809" s="16"/>
      <c r="W1809" s="16"/>
      <c r="X1809" s="13" t="s">
        <v>138</v>
      </c>
      <c r="Y1809" s="13"/>
      <c r="Z1809" s="12">
        <v>2.3349999999999999E-2</v>
      </c>
      <c r="AA1809" s="17">
        <f t="shared" si="440"/>
        <v>1.6100957354221013E-2</v>
      </c>
      <c r="AB1809" s="12">
        <f t="shared" si="446"/>
        <v>2.7534285714285713E-2</v>
      </c>
      <c r="AC1809" s="12"/>
      <c r="AD1809" s="18"/>
      <c r="AE1809" s="13" t="s">
        <v>133</v>
      </c>
      <c r="AF1809" s="19"/>
      <c r="AG1809" s="20"/>
      <c r="AH1809" s="20"/>
      <c r="AI1809" s="13" t="s">
        <v>51</v>
      </c>
      <c r="AJ1809" s="13" t="s">
        <v>134</v>
      </c>
      <c r="AK1809" s="13" t="s">
        <v>135</v>
      </c>
      <c r="AL1809" s="13" t="s">
        <v>136</v>
      </c>
      <c r="AM1809" s="13" t="s">
        <v>137</v>
      </c>
      <c r="AN1809" s="12">
        <v>2.3349999999999999E-2</v>
      </c>
      <c r="AO1809" s="12">
        <v>0</v>
      </c>
      <c r="AP1809" s="12"/>
      <c r="AQ1809" s="12">
        <v>0.12534999999999999</v>
      </c>
      <c r="AR1809" s="12">
        <v>4.4000000000000002E-4</v>
      </c>
      <c r="AS1809" s="13" t="s">
        <v>54</v>
      </c>
    </row>
    <row r="1810" spans="1:45" ht="21" customHeight="1">
      <c r="A1810" s="15">
        <v>45166</v>
      </c>
      <c r="B1810" s="13" t="s">
        <v>131</v>
      </c>
      <c r="C1810" s="13" t="s">
        <v>132</v>
      </c>
      <c r="D1810" s="15">
        <v>45344</v>
      </c>
      <c r="E1810" s="13">
        <f t="shared" si="441"/>
        <v>-178</v>
      </c>
      <c r="F1810" s="13" t="str">
        <f t="shared" si="434"/>
        <v>개봉전</v>
      </c>
      <c r="G1810" s="13" t="str">
        <f t="shared" si="442"/>
        <v>월</v>
      </c>
      <c r="H1810" s="13">
        <f t="shared" si="443"/>
        <v>0</v>
      </c>
      <c r="I1810" s="16">
        <v>770</v>
      </c>
      <c r="J1810" s="16">
        <v>357</v>
      </c>
      <c r="K1810" s="16">
        <v>413</v>
      </c>
      <c r="L1810" s="17">
        <f t="shared" si="444"/>
        <v>0.46363636363636362</v>
      </c>
      <c r="M1810" s="17">
        <f t="shared" si="439"/>
        <v>-0.36046511627906974</v>
      </c>
      <c r="N1810" s="16" t="str">
        <f t="shared" si="445"/>
        <v/>
      </c>
      <c r="O1810" s="16"/>
      <c r="P1810" s="18"/>
      <c r="Q1810" s="16"/>
      <c r="R1810" s="16"/>
      <c r="S1810" s="16"/>
      <c r="T1810" s="16"/>
      <c r="U1810" s="16"/>
      <c r="V1810" s="16"/>
      <c r="W1810" s="16"/>
      <c r="X1810" s="13" t="s">
        <v>138</v>
      </c>
      <c r="Y1810" s="13"/>
      <c r="Z1810" s="12">
        <v>2.5700000000000001E-2</v>
      </c>
      <c r="AA1810" s="17">
        <f t="shared" si="440"/>
        <v>0.100642398286938</v>
      </c>
      <c r="AB1810" s="12">
        <f t="shared" si="446"/>
        <v>2.5971428571428572E-2</v>
      </c>
      <c r="AC1810" s="12"/>
      <c r="AD1810" s="18"/>
      <c r="AE1810" s="13" t="s">
        <v>133</v>
      </c>
      <c r="AF1810" s="19"/>
      <c r="AG1810" s="20"/>
      <c r="AH1810" s="20"/>
      <c r="AI1810" s="13" t="s">
        <v>51</v>
      </c>
      <c r="AJ1810" s="13" t="s">
        <v>134</v>
      </c>
      <c r="AK1810" s="13" t="s">
        <v>135</v>
      </c>
      <c r="AL1810" s="13" t="s">
        <v>136</v>
      </c>
      <c r="AM1810" s="13" t="s">
        <v>137</v>
      </c>
      <c r="AN1810" s="12">
        <v>2.5700000000000001E-2</v>
      </c>
      <c r="AO1810" s="12">
        <v>0</v>
      </c>
      <c r="AP1810" s="12"/>
      <c r="AQ1810" s="12">
        <v>8.6290000000000006E-2</v>
      </c>
      <c r="AR1810" s="12">
        <v>3.6000000000000002E-4</v>
      </c>
      <c r="AS1810" s="13" t="s">
        <v>54</v>
      </c>
    </row>
    <row r="1811" spans="1:45" ht="21" customHeight="1">
      <c r="A1811" s="15">
        <v>45167</v>
      </c>
      <c r="B1811" s="13" t="s">
        <v>131</v>
      </c>
      <c r="C1811" s="13" t="s">
        <v>132</v>
      </c>
      <c r="D1811" s="15">
        <v>45344</v>
      </c>
      <c r="E1811" s="13">
        <f t="shared" si="441"/>
        <v>-177</v>
      </c>
      <c r="F1811" s="13" t="str">
        <f t="shared" si="434"/>
        <v>개봉전</v>
      </c>
      <c r="G1811" s="13" t="str">
        <f t="shared" si="442"/>
        <v>화</v>
      </c>
      <c r="H1811" s="13">
        <f t="shared" si="443"/>
        <v>0</v>
      </c>
      <c r="I1811" s="16">
        <v>676</v>
      </c>
      <c r="J1811" s="16">
        <v>276</v>
      </c>
      <c r="K1811" s="16">
        <v>399</v>
      </c>
      <c r="L1811" s="17">
        <f t="shared" si="444"/>
        <v>0.40828402366863903</v>
      </c>
      <c r="M1811" s="17">
        <f t="shared" si="439"/>
        <v>-0.12207792207792212</v>
      </c>
      <c r="N1811" s="16" t="str">
        <f t="shared" si="445"/>
        <v/>
      </c>
      <c r="O1811" s="16" t="str">
        <f t="shared" ref="O1811:O1874" si="447">IF(COUNT(I1783:I1810)=28,AVERAGE(I1783:I1810),"")</f>
        <v/>
      </c>
      <c r="P1811" s="18" t="str">
        <f t="shared" ref="P1811:P1874" si="448">IF(COUNT(I1811,O1811)=2,IFERROR(I1811/O1811,""),"")</f>
        <v/>
      </c>
      <c r="Q1811" s="16"/>
      <c r="R1811" s="16"/>
      <c r="S1811" s="16"/>
      <c r="T1811" s="16"/>
      <c r="U1811" s="16"/>
      <c r="V1811" s="16"/>
      <c r="W1811" s="16"/>
      <c r="X1811" s="13" t="s">
        <v>138</v>
      </c>
      <c r="Y1811" s="13"/>
      <c r="Z1811" s="12">
        <v>3.2680000000000001E-2</v>
      </c>
      <c r="AA1811" s="17">
        <f t="shared" si="440"/>
        <v>0.27159533073929953</v>
      </c>
      <c r="AB1811" s="12">
        <f t="shared" si="446"/>
        <v>2.6024285714285715E-2</v>
      </c>
      <c r="AC1811" s="12">
        <f t="shared" ref="AC1811:AC1874" si="449">IF(COUNT(Z1783:Z1810)=28,AVERAGE(Z1783:Z1810),"")</f>
        <v>2.9467142857142858E-2</v>
      </c>
      <c r="AD1811" s="18">
        <f t="shared" ref="AD1811:AD1874" si="450">IF(COUNT(AB1811,AC1811)=2,IFERROR(AB1811/AC1811,""),"")</f>
        <v>0.88316284481504825</v>
      </c>
      <c r="AE1811" s="13" t="s">
        <v>133</v>
      </c>
      <c r="AF1811" s="19" t="str">
        <f t="shared" ref="AF1811:AF1874" si="451">IF(COUNT(J1804,J1797,J1790,J1783)=4,AVERAGE(J1804,J1797,J1790,J1783),"")</f>
        <v/>
      </c>
      <c r="AG1811" s="20" t="str">
        <f t="shared" ref="AG1811:AG1874" si="452">IF(COUNT(J1811,AF1811)=2,IFERROR(J1811/AF1811,""),"")</f>
        <v/>
      </c>
      <c r="AH1811" s="20">
        <f t="shared" ref="AH1811:AH1874" si="453">IF(COUNT(Z1811,AC1811)=2,IFERROR(Z1811/AC1811,""),"")</f>
        <v>1.1090318514568285</v>
      </c>
      <c r="AI1811" s="13" t="s">
        <v>51</v>
      </c>
      <c r="AJ1811" s="13" t="s">
        <v>134</v>
      </c>
      <c r="AK1811" s="13" t="s">
        <v>135</v>
      </c>
      <c r="AL1811" s="13" t="s">
        <v>136</v>
      </c>
      <c r="AM1811" s="13" t="s">
        <v>137</v>
      </c>
      <c r="AN1811" s="12">
        <v>3.2680000000000001E-2</v>
      </c>
      <c r="AO1811" s="12">
        <v>0</v>
      </c>
      <c r="AP1811" s="12"/>
      <c r="AQ1811" s="12">
        <v>7.9750000000000001E-2</v>
      </c>
      <c r="AR1811" s="12">
        <v>0</v>
      </c>
      <c r="AS1811" s="13" t="s">
        <v>54</v>
      </c>
    </row>
    <row r="1812" spans="1:45" ht="21" customHeight="1">
      <c r="A1812" s="15">
        <v>45168</v>
      </c>
      <c r="B1812" s="13" t="s">
        <v>131</v>
      </c>
      <c r="C1812" s="13" t="s">
        <v>132</v>
      </c>
      <c r="D1812" s="15">
        <v>45344</v>
      </c>
      <c r="E1812" s="13">
        <f t="shared" si="441"/>
        <v>-176</v>
      </c>
      <c r="F1812" s="13" t="str">
        <f t="shared" si="434"/>
        <v>개봉전</v>
      </c>
      <c r="G1812" s="13" t="str">
        <f t="shared" si="442"/>
        <v>수</v>
      </c>
      <c r="H1812" s="13">
        <f t="shared" si="443"/>
        <v>0</v>
      </c>
      <c r="I1812" s="16">
        <v>777</v>
      </c>
      <c r="J1812" s="16">
        <v>374</v>
      </c>
      <c r="K1812" s="16">
        <v>402</v>
      </c>
      <c r="L1812" s="17">
        <f t="shared" si="444"/>
        <v>0.48133848133848134</v>
      </c>
      <c r="M1812" s="17">
        <f t="shared" si="439"/>
        <v>0.14940828402366857</v>
      </c>
      <c r="N1812" s="16" t="str">
        <f t="shared" si="445"/>
        <v/>
      </c>
      <c r="O1812" s="16" t="str">
        <f t="shared" si="447"/>
        <v/>
      </c>
      <c r="P1812" s="18" t="str">
        <f t="shared" si="448"/>
        <v/>
      </c>
      <c r="Q1812" s="16"/>
      <c r="R1812" s="16"/>
      <c r="S1812" s="16"/>
      <c r="T1812" s="16"/>
      <c r="U1812" s="16"/>
      <c r="V1812" s="16"/>
      <c r="W1812" s="16"/>
      <c r="X1812" s="13" t="s">
        <v>138</v>
      </c>
      <c r="Y1812" s="13"/>
      <c r="Z1812" s="12">
        <v>3.6790000000000003E-2</v>
      </c>
      <c r="AA1812" s="17">
        <f t="shared" si="440"/>
        <v>0.12576499388004914</v>
      </c>
      <c r="AB1812" s="12">
        <f t="shared" si="446"/>
        <v>2.7975714285714288E-2</v>
      </c>
      <c r="AC1812" s="12">
        <f t="shared" si="449"/>
        <v>2.9742857142857144E-2</v>
      </c>
      <c r="AD1812" s="18">
        <f t="shared" si="450"/>
        <v>0.94058597502401542</v>
      </c>
      <c r="AE1812" s="13" t="s">
        <v>133</v>
      </c>
      <c r="AF1812" s="19" t="str">
        <f t="shared" si="451"/>
        <v/>
      </c>
      <c r="AG1812" s="20" t="str">
        <f t="shared" si="452"/>
        <v/>
      </c>
      <c r="AH1812" s="20">
        <f t="shared" si="453"/>
        <v>1.2369356388088377</v>
      </c>
      <c r="AI1812" s="13" t="s">
        <v>51</v>
      </c>
      <c r="AJ1812" s="13" t="s">
        <v>134</v>
      </c>
      <c r="AK1812" s="13" t="s">
        <v>135</v>
      </c>
      <c r="AL1812" s="13" t="s">
        <v>136</v>
      </c>
      <c r="AM1812" s="13" t="s">
        <v>137</v>
      </c>
      <c r="AN1812" s="12">
        <v>3.6790000000000003E-2</v>
      </c>
      <c r="AO1812" s="12">
        <v>0</v>
      </c>
      <c r="AP1812" s="12"/>
      <c r="AQ1812" s="12">
        <v>7.1739999999999998E-2</v>
      </c>
      <c r="AR1812" s="12">
        <v>7.2999999999999996E-4</v>
      </c>
      <c r="AS1812" s="13" t="s">
        <v>54</v>
      </c>
    </row>
    <row r="1813" spans="1:45" ht="21" customHeight="1">
      <c r="A1813" s="15">
        <v>45169</v>
      </c>
      <c r="B1813" s="13" t="s">
        <v>131</v>
      </c>
      <c r="C1813" s="13" t="s">
        <v>132</v>
      </c>
      <c r="D1813" s="15">
        <v>45344</v>
      </c>
      <c r="E1813" s="13">
        <f t="shared" si="441"/>
        <v>-175</v>
      </c>
      <c r="F1813" s="13" t="str">
        <f t="shared" si="434"/>
        <v>개봉전</v>
      </c>
      <c r="G1813" s="13" t="str">
        <f t="shared" si="442"/>
        <v>목</v>
      </c>
      <c r="H1813" s="13">
        <f t="shared" si="443"/>
        <v>0</v>
      </c>
      <c r="I1813" s="16">
        <v>760</v>
      </c>
      <c r="J1813" s="16">
        <v>340</v>
      </c>
      <c r="K1813" s="16">
        <v>420</v>
      </c>
      <c r="L1813" s="17">
        <f t="shared" si="444"/>
        <v>0.44736842105263158</v>
      </c>
      <c r="M1813" s="17">
        <f t="shared" si="439"/>
        <v>-2.1879021879021909E-2</v>
      </c>
      <c r="N1813" s="16" t="str">
        <f t="shared" si="445"/>
        <v/>
      </c>
      <c r="O1813" s="16" t="str">
        <f t="shared" si="447"/>
        <v/>
      </c>
      <c r="P1813" s="18" t="str">
        <f t="shared" si="448"/>
        <v/>
      </c>
      <c r="Q1813" s="16"/>
      <c r="R1813" s="16"/>
      <c r="S1813" s="16"/>
      <c r="T1813" s="16"/>
      <c r="U1813" s="16"/>
      <c r="V1813" s="16"/>
      <c r="W1813" s="16"/>
      <c r="X1813" s="13" t="s">
        <v>138</v>
      </c>
      <c r="Y1813" s="13"/>
      <c r="Z1813" s="12">
        <v>2.937E-2</v>
      </c>
      <c r="AA1813" s="17">
        <f t="shared" si="440"/>
        <v>-0.20168524055449855</v>
      </c>
      <c r="AB1813" s="12">
        <f t="shared" si="446"/>
        <v>2.8311428571428574E-2</v>
      </c>
      <c r="AC1813" s="12">
        <f t="shared" si="449"/>
        <v>2.9826785714285712E-2</v>
      </c>
      <c r="AD1813" s="18">
        <f t="shared" si="450"/>
        <v>0.9491947554331559</v>
      </c>
      <c r="AE1813" s="13" t="s">
        <v>133</v>
      </c>
      <c r="AF1813" s="19" t="str">
        <f t="shared" si="451"/>
        <v/>
      </c>
      <c r="AG1813" s="20" t="str">
        <f t="shared" si="452"/>
        <v/>
      </c>
      <c r="AH1813" s="20">
        <f t="shared" si="453"/>
        <v>0.98468538585882781</v>
      </c>
      <c r="AI1813" s="13" t="s">
        <v>51</v>
      </c>
      <c r="AJ1813" s="13" t="s">
        <v>134</v>
      </c>
      <c r="AK1813" s="13" t="s">
        <v>135</v>
      </c>
      <c r="AL1813" s="13" t="s">
        <v>136</v>
      </c>
      <c r="AM1813" s="13" t="s">
        <v>137</v>
      </c>
      <c r="AN1813" s="12">
        <v>2.937E-2</v>
      </c>
      <c r="AO1813" s="12">
        <v>0</v>
      </c>
      <c r="AP1813" s="12"/>
      <c r="AQ1813" s="12">
        <v>9.2009999999999995E-2</v>
      </c>
      <c r="AR1813" s="12">
        <v>3.6000000000000002E-4</v>
      </c>
      <c r="AS1813" s="13" t="s">
        <v>54</v>
      </c>
    </row>
    <row r="1814" spans="1:45" ht="21" customHeight="1">
      <c r="A1814" s="15">
        <v>45170</v>
      </c>
      <c r="B1814" s="13" t="s">
        <v>131</v>
      </c>
      <c r="C1814" s="13" t="s">
        <v>132</v>
      </c>
      <c r="D1814" s="15">
        <v>45344</v>
      </c>
      <c r="E1814" s="13">
        <f t="shared" si="441"/>
        <v>-174</v>
      </c>
      <c r="F1814" s="13" t="str">
        <f t="shared" si="434"/>
        <v>개봉전</v>
      </c>
      <c r="G1814" s="13" t="str">
        <f t="shared" si="442"/>
        <v>금</v>
      </c>
      <c r="H1814" s="13">
        <f t="shared" si="443"/>
        <v>0</v>
      </c>
      <c r="I1814" s="16">
        <v>924</v>
      </c>
      <c r="J1814" s="16">
        <v>458</v>
      </c>
      <c r="K1814" s="16">
        <v>466</v>
      </c>
      <c r="L1814" s="17">
        <f t="shared" si="444"/>
        <v>0.49567099567099565</v>
      </c>
      <c r="M1814" s="17">
        <f t="shared" si="439"/>
        <v>0.21578947368421053</v>
      </c>
      <c r="N1814" s="16">
        <f t="shared" si="445"/>
        <v>931.14285714285711</v>
      </c>
      <c r="O1814" s="16" t="str">
        <f t="shared" si="447"/>
        <v/>
      </c>
      <c r="P1814" s="18" t="str">
        <f t="shared" si="448"/>
        <v/>
      </c>
      <c r="Q1814" s="16"/>
      <c r="R1814" s="16"/>
      <c r="S1814" s="16"/>
      <c r="T1814" s="16"/>
      <c r="U1814" s="16"/>
      <c r="V1814" s="16"/>
      <c r="W1814" s="16"/>
      <c r="X1814" s="13" t="s">
        <v>138</v>
      </c>
      <c r="Y1814" s="13"/>
      <c r="Z1814" s="12">
        <v>2.026E-2</v>
      </c>
      <c r="AA1814" s="17">
        <f t="shared" si="440"/>
        <v>-0.31018045624787194</v>
      </c>
      <c r="AB1814" s="12">
        <f t="shared" si="446"/>
        <v>2.7304285714285718E-2</v>
      </c>
      <c r="AC1814" s="12">
        <f t="shared" si="449"/>
        <v>2.9816428571428577E-2</v>
      </c>
      <c r="AD1814" s="18">
        <f t="shared" si="450"/>
        <v>0.91574635268188675</v>
      </c>
      <c r="AE1814" s="13" t="s">
        <v>133</v>
      </c>
      <c r="AF1814" s="19" t="str">
        <f t="shared" si="451"/>
        <v/>
      </c>
      <c r="AG1814" s="20" t="str">
        <f t="shared" si="452"/>
        <v/>
      </c>
      <c r="AH1814" s="20">
        <f t="shared" si="453"/>
        <v>0.6794911721725797</v>
      </c>
      <c r="AI1814" s="13" t="s">
        <v>51</v>
      </c>
      <c r="AJ1814" s="13" t="s">
        <v>134</v>
      </c>
      <c r="AK1814" s="13" t="s">
        <v>135</v>
      </c>
      <c r="AL1814" s="13" t="s">
        <v>136</v>
      </c>
      <c r="AM1814" s="13" t="s">
        <v>137</v>
      </c>
      <c r="AN1814" s="12">
        <v>2.026E-2</v>
      </c>
      <c r="AO1814" s="12">
        <v>0</v>
      </c>
      <c r="AP1814" s="12"/>
      <c r="AQ1814" s="12">
        <v>0.12278</v>
      </c>
      <c r="AR1814" s="12">
        <v>3.6000000000000002E-4</v>
      </c>
      <c r="AS1814" s="13" t="s">
        <v>54</v>
      </c>
    </row>
    <row r="1815" spans="1:45" ht="21" customHeight="1">
      <c r="A1815" s="15">
        <v>45171</v>
      </c>
      <c r="B1815" s="13" t="s">
        <v>131</v>
      </c>
      <c r="C1815" s="13" t="s">
        <v>132</v>
      </c>
      <c r="D1815" s="15">
        <v>45344</v>
      </c>
      <c r="E1815" s="13">
        <f t="shared" si="441"/>
        <v>-173</v>
      </c>
      <c r="F1815" s="13" t="str">
        <f t="shared" si="434"/>
        <v>개봉전</v>
      </c>
      <c r="G1815" s="13" t="str">
        <f t="shared" si="442"/>
        <v>토</v>
      </c>
      <c r="H1815" s="13">
        <f t="shared" si="443"/>
        <v>1</v>
      </c>
      <c r="I1815" s="16">
        <v>1250</v>
      </c>
      <c r="J1815" s="16">
        <v>914</v>
      </c>
      <c r="K1815" s="16">
        <v>336</v>
      </c>
      <c r="L1815" s="17">
        <f t="shared" si="444"/>
        <v>0.73119999999999996</v>
      </c>
      <c r="M1815" s="17">
        <f t="shared" si="439"/>
        <v>0.35281385281385291</v>
      </c>
      <c r="N1815" s="16">
        <f t="shared" si="445"/>
        <v>908.71428571428567</v>
      </c>
      <c r="O1815" s="16" t="str">
        <f t="shared" si="447"/>
        <v/>
      </c>
      <c r="P1815" s="18" t="str">
        <f t="shared" si="448"/>
        <v/>
      </c>
      <c r="Q1815" s="16"/>
      <c r="R1815" s="16"/>
      <c r="S1815" s="16"/>
      <c r="T1815" s="16"/>
      <c r="U1815" s="16"/>
      <c r="V1815" s="16"/>
      <c r="W1815" s="16"/>
      <c r="X1815" s="13" t="s">
        <v>138</v>
      </c>
      <c r="Y1815" s="13"/>
      <c r="Z1815" s="12">
        <v>2.1149999999999999E-2</v>
      </c>
      <c r="AA1815" s="17">
        <f t="shared" si="440"/>
        <v>4.3928923988153956E-2</v>
      </c>
      <c r="AB1815" s="12">
        <f t="shared" si="446"/>
        <v>2.7042857142857143E-2</v>
      </c>
      <c r="AC1815" s="12">
        <f t="shared" si="449"/>
        <v>2.9627499999999998E-2</v>
      </c>
      <c r="AD1815" s="18">
        <f t="shared" si="450"/>
        <v>0.91276203334257511</v>
      </c>
      <c r="AE1815" s="13" t="s">
        <v>133</v>
      </c>
      <c r="AF1815" s="19" t="str">
        <f t="shared" si="451"/>
        <v/>
      </c>
      <c r="AG1815" s="20" t="str">
        <f t="shared" si="452"/>
        <v/>
      </c>
      <c r="AH1815" s="20">
        <f t="shared" si="453"/>
        <v>0.71386380896126911</v>
      </c>
      <c r="AI1815" s="13" t="s">
        <v>51</v>
      </c>
      <c r="AJ1815" s="13" t="s">
        <v>134</v>
      </c>
      <c r="AK1815" s="13" t="s">
        <v>135</v>
      </c>
      <c r="AL1815" s="13" t="s">
        <v>136</v>
      </c>
      <c r="AM1815" s="13" t="s">
        <v>137</v>
      </c>
      <c r="AN1815" s="12">
        <v>2.1149999999999999E-2</v>
      </c>
      <c r="AO1815" s="12">
        <v>0</v>
      </c>
      <c r="AP1815" s="12"/>
      <c r="AQ1815" s="12">
        <v>0.18565000000000001</v>
      </c>
      <c r="AR1815" s="12">
        <v>3.6000000000000002E-4</v>
      </c>
      <c r="AS1815" s="13" t="s">
        <v>54</v>
      </c>
    </row>
    <row r="1816" spans="1:45" ht="21" customHeight="1">
      <c r="A1816" s="15">
        <v>45172</v>
      </c>
      <c r="B1816" s="13" t="s">
        <v>131</v>
      </c>
      <c r="C1816" s="13" t="s">
        <v>132</v>
      </c>
      <c r="D1816" s="15">
        <v>45344</v>
      </c>
      <c r="E1816" s="13">
        <f t="shared" si="441"/>
        <v>-172</v>
      </c>
      <c r="F1816" s="13" t="str">
        <f t="shared" si="434"/>
        <v>개봉전</v>
      </c>
      <c r="G1816" s="13" t="str">
        <f t="shared" si="442"/>
        <v>일</v>
      </c>
      <c r="H1816" s="13">
        <f t="shared" si="443"/>
        <v>1</v>
      </c>
      <c r="I1816" s="16">
        <v>1292</v>
      </c>
      <c r="J1816" s="16">
        <v>1015</v>
      </c>
      <c r="K1816" s="16">
        <v>276</v>
      </c>
      <c r="L1816" s="17">
        <f t="shared" si="444"/>
        <v>0.7856037151702786</v>
      </c>
      <c r="M1816" s="17">
        <f t="shared" si="439"/>
        <v>3.3600000000000074E-2</v>
      </c>
      <c r="N1816" s="16">
        <f t="shared" si="445"/>
        <v>921.28571428571433</v>
      </c>
      <c r="O1816" s="16" t="str">
        <f t="shared" si="447"/>
        <v/>
      </c>
      <c r="P1816" s="18" t="str">
        <f t="shared" si="448"/>
        <v/>
      </c>
      <c r="Q1816" s="16"/>
      <c r="R1816" s="16"/>
      <c r="S1816" s="16"/>
      <c r="T1816" s="16"/>
      <c r="U1816" s="16"/>
      <c r="V1816" s="16"/>
      <c r="W1816" s="16"/>
      <c r="X1816" s="13" t="s">
        <v>138</v>
      </c>
      <c r="Y1816" s="13"/>
      <c r="Z1816" s="12">
        <v>2.3349999999999999E-2</v>
      </c>
      <c r="AA1816" s="17">
        <f t="shared" si="440"/>
        <v>0.10401891252955076</v>
      </c>
      <c r="AB1816" s="12">
        <f t="shared" si="446"/>
        <v>2.7042857142857146E-2</v>
      </c>
      <c r="AC1816" s="12">
        <f t="shared" si="449"/>
        <v>2.9745714285714289E-2</v>
      </c>
      <c r="AD1816" s="18">
        <f t="shared" si="450"/>
        <v>0.90913456920564795</v>
      </c>
      <c r="AE1816" s="13" t="s">
        <v>133</v>
      </c>
      <c r="AF1816" s="19" t="str">
        <f t="shared" si="451"/>
        <v/>
      </c>
      <c r="AG1816" s="20" t="str">
        <f t="shared" si="452"/>
        <v/>
      </c>
      <c r="AH1816" s="20">
        <f t="shared" si="453"/>
        <v>0.78498703294592254</v>
      </c>
      <c r="AI1816" s="13" t="s">
        <v>51</v>
      </c>
      <c r="AJ1816" s="13" t="s">
        <v>134</v>
      </c>
      <c r="AK1816" s="13" t="s">
        <v>135</v>
      </c>
      <c r="AL1816" s="13" t="s">
        <v>136</v>
      </c>
      <c r="AM1816" s="13" t="s">
        <v>137</v>
      </c>
      <c r="AN1816" s="12">
        <v>2.3349999999999999E-2</v>
      </c>
      <c r="AO1816" s="12">
        <v>0</v>
      </c>
      <c r="AP1816" s="12"/>
      <c r="AQ1816" s="12">
        <v>0.17698</v>
      </c>
      <c r="AR1816" s="12">
        <v>3.6000000000000002E-4</v>
      </c>
      <c r="AS1816" s="13" t="s">
        <v>54</v>
      </c>
    </row>
    <row r="1817" spans="1:45" ht="21" customHeight="1">
      <c r="A1817" s="15">
        <v>45173</v>
      </c>
      <c r="B1817" s="13" t="s">
        <v>131</v>
      </c>
      <c r="C1817" s="13" t="s">
        <v>132</v>
      </c>
      <c r="D1817" s="15">
        <v>45344</v>
      </c>
      <c r="E1817" s="13">
        <f t="shared" si="441"/>
        <v>-171</v>
      </c>
      <c r="F1817" s="13" t="str">
        <f t="shared" si="434"/>
        <v>개봉전</v>
      </c>
      <c r="G1817" s="13" t="str">
        <f t="shared" si="442"/>
        <v>월</v>
      </c>
      <c r="H1817" s="13">
        <f t="shared" si="443"/>
        <v>0</v>
      </c>
      <c r="I1817" s="16">
        <v>774</v>
      </c>
      <c r="J1817" s="16">
        <v>392</v>
      </c>
      <c r="K1817" s="16">
        <v>382</v>
      </c>
      <c r="L1817" s="17">
        <f t="shared" si="444"/>
        <v>0.50645994832041341</v>
      </c>
      <c r="M1817" s="17">
        <f t="shared" si="439"/>
        <v>-0.40092879256965941</v>
      </c>
      <c r="N1817" s="16">
        <f t="shared" si="445"/>
        <v>921.85714285714289</v>
      </c>
      <c r="O1817" s="16" t="str">
        <f t="shared" si="447"/>
        <v/>
      </c>
      <c r="P1817" s="18" t="str">
        <f t="shared" si="448"/>
        <v/>
      </c>
      <c r="Q1817" s="16"/>
      <c r="R1817" s="16"/>
      <c r="S1817" s="16"/>
      <c r="T1817" s="16"/>
      <c r="U1817" s="16"/>
      <c r="V1817" s="16"/>
      <c r="W1817" s="16"/>
      <c r="X1817" s="13" t="s">
        <v>138</v>
      </c>
      <c r="Y1817" s="13"/>
      <c r="Z1817" s="12">
        <v>2.1950000000000001E-2</v>
      </c>
      <c r="AA1817" s="17">
        <f t="shared" si="440"/>
        <v>-5.9957173447537371E-2</v>
      </c>
      <c r="AB1817" s="12">
        <f t="shared" si="446"/>
        <v>2.6507142857142861E-2</v>
      </c>
      <c r="AC1817" s="12">
        <f t="shared" si="449"/>
        <v>2.9703928571428569E-2</v>
      </c>
      <c r="AD1817" s="18">
        <f t="shared" si="450"/>
        <v>0.89237835303170598</v>
      </c>
      <c r="AE1817" s="13" t="s">
        <v>133</v>
      </c>
      <c r="AF1817" s="19" t="str">
        <f t="shared" si="451"/>
        <v/>
      </c>
      <c r="AG1817" s="20" t="str">
        <f t="shared" si="452"/>
        <v/>
      </c>
      <c r="AH1817" s="20">
        <f t="shared" si="453"/>
        <v>0.73895949309254438</v>
      </c>
      <c r="AI1817" s="13" t="s">
        <v>51</v>
      </c>
      <c r="AJ1817" s="13" t="s">
        <v>134</v>
      </c>
      <c r="AK1817" s="13" t="s">
        <v>135</v>
      </c>
      <c r="AL1817" s="13" t="s">
        <v>136</v>
      </c>
      <c r="AM1817" s="13" t="s">
        <v>137</v>
      </c>
      <c r="AN1817" s="12">
        <v>2.1950000000000001E-2</v>
      </c>
      <c r="AO1817" s="12">
        <v>0</v>
      </c>
      <c r="AP1817" s="12"/>
      <c r="AQ1817" s="12">
        <v>0.10523</v>
      </c>
      <c r="AR1817" s="12">
        <v>4.4000000000000002E-4</v>
      </c>
      <c r="AS1817" s="13" t="s">
        <v>54</v>
      </c>
    </row>
    <row r="1818" spans="1:45" ht="21" customHeight="1">
      <c r="A1818" s="15">
        <v>45174</v>
      </c>
      <c r="B1818" s="13" t="s">
        <v>131</v>
      </c>
      <c r="C1818" s="13" t="s">
        <v>132</v>
      </c>
      <c r="D1818" s="15">
        <v>45344</v>
      </c>
      <c r="E1818" s="13">
        <f t="shared" si="441"/>
        <v>-170</v>
      </c>
      <c r="F1818" s="13" t="str">
        <f t="shared" si="434"/>
        <v>개봉전</v>
      </c>
      <c r="G1818" s="13" t="str">
        <f t="shared" si="442"/>
        <v>화</v>
      </c>
      <c r="H1818" s="13">
        <f t="shared" si="443"/>
        <v>0</v>
      </c>
      <c r="I1818" s="16">
        <v>752</v>
      </c>
      <c r="J1818" s="16">
        <v>290</v>
      </c>
      <c r="K1818" s="16">
        <v>462</v>
      </c>
      <c r="L1818" s="17">
        <f t="shared" si="444"/>
        <v>0.38563829787234044</v>
      </c>
      <c r="M1818" s="17">
        <f t="shared" si="439"/>
        <v>-2.8423772609819098E-2</v>
      </c>
      <c r="N1818" s="16">
        <f t="shared" si="445"/>
        <v>932.71428571428567</v>
      </c>
      <c r="O1818" s="16" t="str">
        <f t="shared" si="447"/>
        <v/>
      </c>
      <c r="P1818" s="18" t="str">
        <f t="shared" si="448"/>
        <v/>
      </c>
      <c r="Q1818" s="16"/>
      <c r="R1818" s="16"/>
      <c r="S1818" s="16"/>
      <c r="T1818" s="16"/>
      <c r="U1818" s="16"/>
      <c r="V1818" s="16"/>
      <c r="W1818" s="16"/>
      <c r="X1818" s="13" t="s">
        <v>138</v>
      </c>
      <c r="Y1818" s="13"/>
      <c r="Z1818" s="12">
        <v>2.8709999999999999E-2</v>
      </c>
      <c r="AA1818" s="17">
        <f t="shared" si="440"/>
        <v>0.30797266514806365</v>
      </c>
      <c r="AB1818" s="12">
        <f t="shared" si="446"/>
        <v>2.5940000000000001E-2</v>
      </c>
      <c r="AC1818" s="12">
        <f t="shared" si="449"/>
        <v>2.9588571428571436E-2</v>
      </c>
      <c r="AD1818" s="18">
        <f t="shared" si="450"/>
        <v>0.87668984163769781</v>
      </c>
      <c r="AE1818" s="13" t="s">
        <v>133</v>
      </c>
      <c r="AF1818" s="19" t="str">
        <f t="shared" si="451"/>
        <v/>
      </c>
      <c r="AG1818" s="20" t="str">
        <f t="shared" si="452"/>
        <v/>
      </c>
      <c r="AH1818" s="20">
        <f t="shared" si="453"/>
        <v>0.97030706836616432</v>
      </c>
      <c r="AI1818" s="13" t="s">
        <v>51</v>
      </c>
      <c r="AJ1818" s="13" t="s">
        <v>134</v>
      </c>
      <c r="AK1818" s="13" t="s">
        <v>135</v>
      </c>
      <c r="AL1818" s="13" t="s">
        <v>136</v>
      </c>
      <c r="AM1818" s="13" t="s">
        <v>137</v>
      </c>
      <c r="AN1818" s="12">
        <v>2.8709999999999999E-2</v>
      </c>
      <c r="AO1818" s="12">
        <v>0</v>
      </c>
      <c r="AP1818" s="12"/>
      <c r="AQ1818" s="12">
        <v>0.10052999999999999</v>
      </c>
      <c r="AR1818" s="12">
        <v>4.4000000000000002E-4</v>
      </c>
      <c r="AS1818" s="13" t="s">
        <v>54</v>
      </c>
    </row>
    <row r="1819" spans="1:45" ht="21" customHeight="1">
      <c r="A1819" s="15">
        <v>45175</v>
      </c>
      <c r="B1819" s="13" t="s">
        <v>131</v>
      </c>
      <c r="C1819" s="13" t="s">
        <v>132</v>
      </c>
      <c r="D1819" s="15">
        <v>45344</v>
      </c>
      <c r="E1819" s="13">
        <f t="shared" si="441"/>
        <v>-169</v>
      </c>
      <c r="F1819" s="13" t="str">
        <f t="shared" si="434"/>
        <v>개봉전</v>
      </c>
      <c r="G1819" s="13" t="str">
        <f t="shared" si="442"/>
        <v>수</v>
      </c>
      <c r="H1819" s="13">
        <f t="shared" si="443"/>
        <v>0</v>
      </c>
      <c r="I1819" s="16">
        <v>718</v>
      </c>
      <c r="J1819" s="16">
        <v>336</v>
      </c>
      <c r="K1819" s="16">
        <v>382</v>
      </c>
      <c r="L1819" s="17">
        <f t="shared" si="444"/>
        <v>0.46796657381615597</v>
      </c>
      <c r="M1819" s="17">
        <f t="shared" si="439"/>
        <v>-4.5212765957446832E-2</v>
      </c>
      <c r="N1819" s="16">
        <f t="shared" si="445"/>
        <v>924.28571428571433</v>
      </c>
      <c r="O1819" s="16" t="str">
        <f t="shared" si="447"/>
        <v/>
      </c>
      <c r="P1819" s="18" t="str">
        <f t="shared" si="448"/>
        <v/>
      </c>
      <c r="Q1819" s="16"/>
      <c r="R1819" s="16"/>
      <c r="S1819" s="16"/>
      <c r="T1819" s="16"/>
      <c r="U1819" s="16"/>
      <c r="V1819" s="16"/>
      <c r="W1819" s="16"/>
      <c r="X1819" s="13" t="s">
        <v>138</v>
      </c>
      <c r="Y1819" s="13"/>
      <c r="Z1819" s="12">
        <v>2.4160000000000001E-2</v>
      </c>
      <c r="AA1819" s="17">
        <f t="shared" si="440"/>
        <v>-0.15848136537791702</v>
      </c>
      <c r="AB1819" s="12">
        <f t="shared" si="446"/>
        <v>2.4135714285714285E-2</v>
      </c>
      <c r="AC1819" s="12">
        <f t="shared" si="449"/>
        <v>2.9027142857142859E-2</v>
      </c>
      <c r="AD1819" s="18">
        <f t="shared" si="450"/>
        <v>0.83148777006742447</v>
      </c>
      <c r="AE1819" s="13" t="s">
        <v>133</v>
      </c>
      <c r="AF1819" s="19" t="str">
        <f t="shared" si="451"/>
        <v/>
      </c>
      <c r="AG1819" s="20" t="str">
        <f t="shared" si="452"/>
        <v/>
      </c>
      <c r="AH1819" s="20">
        <f t="shared" si="453"/>
        <v>0.83232442541463647</v>
      </c>
      <c r="AI1819" s="13" t="s">
        <v>51</v>
      </c>
      <c r="AJ1819" s="13" t="s">
        <v>134</v>
      </c>
      <c r="AK1819" s="13" t="s">
        <v>135</v>
      </c>
      <c r="AL1819" s="13" t="s">
        <v>136</v>
      </c>
      <c r="AM1819" s="13" t="s">
        <v>137</v>
      </c>
      <c r="AN1819" s="12">
        <v>2.4160000000000001E-2</v>
      </c>
      <c r="AO1819" s="12">
        <v>0</v>
      </c>
      <c r="AP1819" s="12"/>
      <c r="AQ1819" s="12">
        <v>8.8999999999999996E-2</v>
      </c>
      <c r="AR1819" s="12">
        <v>4.4000000000000002E-4</v>
      </c>
      <c r="AS1819" s="13" t="s">
        <v>54</v>
      </c>
    </row>
    <row r="1820" spans="1:45" ht="21" customHeight="1">
      <c r="A1820" s="15">
        <v>45176</v>
      </c>
      <c r="B1820" s="13" t="s">
        <v>131</v>
      </c>
      <c r="C1820" s="13" t="s">
        <v>132</v>
      </c>
      <c r="D1820" s="15">
        <v>45344</v>
      </c>
      <c r="E1820" s="13">
        <f t="shared" si="441"/>
        <v>-168</v>
      </c>
      <c r="F1820" s="13" t="str">
        <f t="shared" si="434"/>
        <v>개봉전</v>
      </c>
      <c r="G1820" s="13" t="str">
        <f t="shared" si="442"/>
        <v>목</v>
      </c>
      <c r="H1820" s="13">
        <f t="shared" si="443"/>
        <v>0</v>
      </c>
      <c r="I1820" s="16">
        <v>791</v>
      </c>
      <c r="J1820" s="16">
        <v>402</v>
      </c>
      <c r="K1820" s="16">
        <v>388</v>
      </c>
      <c r="L1820" s="17">
        <f t="shared" si="444"/>
        <v>0.50821744627054366</v>
      </c>
      <c r="M1820" s="17">
        <f t="shared" si="439"/>
        <v>0.10167130919220058</v>
      </c>
      <c r="N1820" s="16">
        <f t="shared" si="445"/>
        <v>928.71428571428567</v>
      </c>
      <c r="O1820" s="16" t="str">
        <f t="shared" si="447"/>
        <v/>
      </c>
      <c r="P1820" s="18" t="str">
        <f t="shared" si="448"/>
        <v/>
      </c>
      <c r="Q1820" s="16"/>
      <c r="R1820" s="16"/>
      <c r="S1820" s="16"/>
      <c r="T1820" s="16"/>
      <c r="U1820" s="16"/>
      <c r="V1820" s="16"/>
      <c r="W1820" s="16"/>
      <c r="X1820" s="13" t="s">
        <v>138</v>
      </c>
      <c r="Y1820" s="13"/>
      <c r="Z1820" s="12">
        <v>2.555E-2</v>
      </c>
      <c r="AA1820" s="17">
        <f t="shared" si="440"/>
        <v>5.7533112582781376E-2</v>
      </c>
      <c r="AB1820" s="12">
        <f t="shared" si="446"/>
        <v>2.3589999999999996E-2</v>
      </c>
      <c r="AC1820" s="12">
        <f t="shared" si="449"/>
        <v>2.8812142857142852E-2</v>
      </c>
      <c r="AD1820" s="18">
        <f t="shared" si="450"/>
        <v>0.81875201427969357</v>
      </c>
      <c r="AE1820" s="13" t="s">
        <v>133</v>
      </c>
      <c r="AF1820" s="19" t="str">
        <f t="shared" si="451"/>
        <v/>
      </c>
      <c r="AG1820" s="20" t="str">
        <f t="shared" si="452"/>
        <v/>
      </c>
      <c r="AH1820" s="20">
        <f t="shared" si="453"/>
        <v>0.88677888786969794</v>
      </c>
      <c r="AI1820" s="13" t="s">
        <v>51</v>
      </c>
      <c r="AJ1820" s="13" t="s">
        <v>134</v>
      </c>
      <c r="AK1820" s="13" t="s">
        <v>135</v>
      </c>
      <c r="AL1820" s="13" t="s">
        <v>136</v>
      </c>
      <c r="AM1820" s="13" t="s">
        <v>137</v>
      </c>
      <c r="AN1820" s="12">
        <v>2.555E-2</v>
      </c>
      <c r="AO1820" s="12">
        <v>0</v>
      </c>
      <c r="AP1820" s="12"/>
      <c r="AQ1820" s="12">
        <v>9.826E-2</v>
      </c>
      <c r="AR1820" s="12">
        <v>6.6E-4</v>
      </c>
      <c r="AS1820" s="13" t="s">
        <v>54</v>
      </c>
    </row>
    <row r="1821" spans="1:45" ht="21" customHeight="1">
      <c r="A1821" s="15">
        <v>45177</v>
      </c>
      <c r="B1821" s="13" t="s">
        <v>131</v>
      </c>
      <c r="C1821" s="13" t="s">
        <v>132</v>
      </c>
      <c r="D1821" s="15">
        <v>45344</v>
      </c>
      <c r="E1821" s="13">
        <f t="shared" si="441"/>
        <v>-167</v>
      </c>
      <c r="F1821" s="13" t="str">
        <f t="shared" ref="F1821:F1884" si="454">IF(E1821&lt;0,"개봉전",IF(E1821=0,"개봉일","개봉후"))</f>
        <v>개봉전</v>
      </c>
      <c r="G1821" s="13" t="str">
        <f t="shared" si="442"/>
        <v>금</v>
      </c>
      <c r="H1821" s="13">
        <f t="shared" si="443"/>
        <v>0</v>
      </c>
      <c r="I1821" s="16">
        <v>892</v>
      </c>
      <c r="J1821" s="16">
        <v>476</v>
      </c>
      <c r="K1821" s="16">
        <v>416</v>
      </c>
      <c r="L1821" s="17">
        <f t="shared" si="444"/>
        <v>0.53363228699551568</v>
      </c>
      <c r="M1821" s="17">
        <f t="shared" si="439"/>
        <v>0.12768647281921619</v>
      </c>
      <c r="N1821" s="16">
        <f t="shared" si="445"/>
        <v>924.14285714285711</v>
      </c>
      <c r="O1821" s="16" t="str">
        <f t="shared" si="447"/>
        <v/>
      </c>
      <c r="P1821" s="18" t="str">
        <f t="shared" si="448"/>
        <v/>
      </c>
      <c r="Q1821" s="16"/>
      <c r="R1821" s="16"/>
      <c r="S1821" s="16"/>
      <c r="T1821" s="16"/>
      <c r="U1821" s="16"/>
      <c r="V1821" s="16"/>
      <c r="W1821" s="16"/>
      <c r="X1821" s="13" t="s">
        <v>138</v>
      </c>
      <c r="Y1821" s="13"/>
      <c r="Z1821" s="12">
        <v>2.3859999999999999E-2</v>
      </c>
      <c r="AA1821" s="17">
        <f t="shared" si="440"/>
        <v>-6.6144814090019599E-2</v>
      </c>
      <c r="AB1821" s="12">
        <f t="shared" si="446"/>
        <v>2.4104285714285714E-2</v>
      </c>
      <c r="AC1821" s="12">
        <f t="shared" si="449"/>
        <v>2.8759642857142859E-2</v>
      </c>
      <c r="AD1821" s="18">
        <f t="shared" si="450"/>
        <v>0.83812882635637731</v>
      </c>
      <c r="AE1821" s="13" t="s">
        <v>133</v>
      </c>
      <c r="AF1821" s="19" t="str">
        <f t="shared" si="451"/>
        <v/>
      </c>
      <c r="AG1821" s="20" t="str">
        <f t="shared" si="452"/>
        <v/>
      </c>
      <c r="AH1821" s="20">
        <f t="shared" si="453"/>
        <v>0.82963478088094667</v>
      </c>
      <c r="AI1821" s="13" t="s">
        <v>51</v>
      </c>
      <c r="AJ1821" s="13" t="s">
        <v>134</v>
      </c>
      <c r="AK1821" s="13" t="s">
        <v>135</v>
      </c>
      <c r="AL1821" s="13" t="s">
        <v>136</v>
      </c>
      <c r="AM1821" s="13" t="s">
        <v>137</v>
      </c>
      <c r="AN1821" s="12">
        <v>2.3859999999999999E-2</v>
      </c>
      <c r="AO1821" s="12">
        <v>0</v>
      </c>
      <c r="AP1821" s="12"/>
      <c r="AQ1821" s="12">
        <v>0.11419</v>
      </c>
      <c r="AR1821" s="12">
        <v>0</v>
      </c>
      <c r="AS1821" s="13" t="s">
        <v>54</v>
      </c>
    </row>
    <row r="1822" spans="1:45" ht="21" customHeight="1">
      <c r="A1822" s="15">
        <v>45178</v>
      </c>
      <c r="B1822" s="13" t="s">
        <v>131</v>
      </c>
      <c r="C1822" s="13" t="s">
        <v>132</v>
      </c>
      <c r="D1822" s="15">
        <v>45344</v>
      </c>
      <c r="E1822" s="13">
        <f t="shared" si="441"/>
        <v>-166</v>
      </c>
      <c r="F1822" s="13" t="str">
        <f t="shared" si="454"/>
        <v>개봉전</v>
      </c>
      <c r="G1822" s="13" t="str">
        <f t="shared" si="442"/>
        <v>토</v>
      </c>
      <c r="H1822" s="13">
        <f t="shared" si="443"/>
        <v>1</v>
      </c>
      <c r="I1822" s="16">
        <v>1726</v>
      </c>
      <c r="J1822" s="16">
        <v>1337</v>
      </c>
      <c r="K1822" s="16">
        <v>388</v>
      </c>
      <c r="L1822" s="17">
        <f t="shared" si="444"/>
        <v>0.77462340672074159</v>
      </c>
      <c r="M1822" s="17">
        <f t="shared" si="439"/>
        <v>0.93497757847533625</v>
      </c>
      <c r="N1822" s="16">
        <f t="shared" si="445"/>
        <v>992.14285714285711</v>
      </c>
      <c r="O1822" s="16" t="str">
        <f t="shared" si="447"/>
        <v/>
      </c>
      <c r="P1822" s="18" t="str">
        <f t="shared" si="448"/>
        <v/>
      </c>
      <c r="Q1822" s="16"/>
      <c r="R1822" s="16"/>
      <c r="S1822" s="16"/>
      <c r="T1822" s="16"/>
      <c r="U1822" s="16"/>
      <c r="V1822" s="16"/>
      <c r="W1822" s="16"/>
      <c r="X1822" s="13" t="s">
        <v>138</v>
      </c>
      <c r="Y1822" s="13"/>
      <c r="Z1822" s="12">
        <v>2.0039999999999999E-2</v>
      </c>
      <c r="AA1822" s="17">
        <f t="shared" si="440"/>
        <v>-0.16010058675607719</v>
      </c>
      <c r="AB1822" s="12">
        <f t="shared" si="446"/>
        <v>2.3945714285714285E-2</v>
      </c>
      <c r="AC1822" s="12">
        <f t="shared" si="449"/>
        <v>2.8696785714285709E-2</v>
      </c>
      <c r="AD1822" s="18">
        <f t="shared" si="450"/>
        <v>0.83443889932919335</v>
      </c>
      <c r="AE1822" s="13" t="s">
        <v>133</v>
      </c>
      <c r="AF1822" s="19" t="str">
        <f t="shared" si="451"/>
        <v/>
      </c>
      <c r="AG1822" s="20" t="str">
        <f t="shared" si="452"/>
        <v/>
      </c>
      <c r="AH1822" s="20">
        <f t="shared" si="453"/>
        <v>0.69833605057808867</v>
      </c>
      <c r="AI1822" s="13" t="s">
        <v>51</v>
      </c>
      <c r="AJ1822" s="13" t="s">
        <v>134</v>
      </c>
      <c r="AK1822" s="13" t="s">
        <v>135</v>
      </c>
      <c r="AL1822" s="13" t="s">
        <v>136</v>
      </c>
      <c r="AM1822" s="13" t="s">
        <v>137</v>
      </c>
      <c r="AN1822" s="12">
        <v>2.0039999999999999E-2</v>
      </c>
      <c r="AO1822" s="12">
        <v>0</v>
      </c>
      <c r="AP1822" s="12"/>
      <c r="AQ1822" s="12">
        <v>0.15898999999999999</v>
      </c>
      <c r="AR1822" s="12">
        <v>9.5E-4</v>
      </c>
      <c r="AS1822" s="13" t="s">
        <v>54</v>
      </c>
    </row>
    <row r="1823" spans="1:45" ht="21" customHeight="1">
      <c r="A1823" s="15">
        <v>45179</v>
      </c>
      <c r="B1823" s="13" t="s">
        <v>131</v>
      </c>
      <c r="C1823" s="13" t="s">
        <v>132</v>
      </c>
      <c r="D1823" s="15">
        <v>45344</v>
      </c>
      <c r="E1823" s="13">
        <f t="shared" si="441"/>
        <v>-165</v>
      </c>
      <c r="F1823" s="13" t="str">
        <f t="shared" si="454"/>
        <v>개봉전</v>
      </c>
      <c r="G1823" s="13" t="str">
        <f t="shared" si="442"/>
        <v>일</v>
      </c>
      <c r="H1823" s="13">
        <f t="shared" si="443"/>
        <v>1</v>
      </c>
      <c r="I1823" s="16">
        <v>1757</v>
      </c>
      <c r="J1823" s="16">
        <v>1466</v>
      </c>
      <c r="K1823" s="16">
        <v>290</v>
      </c>
      <c r="L1823" s="17">
        <f t="shared" si="444"/>
        <v>0.83437677859988613</v>
      </c>
      <c r="M1823" s="17">
        <f t="shared" si="439"/>
        <v>1.7960602549246918E-2</v>
      </c>
      <c r="N1823" s="16">
        <f t="shared" si="445"/>
        <v>1058.5714285714287</v>
      </c>
      <c r="O1823" s="16" t="str">
        <f t="shared" si="447"/>
        <v/>
      </c>
      <c r="P1823" s="18" t="str">
        <f t="shared" si="448"/>
        <v/>
      </c>
      <c r="Q1823" s="16"/>
      <c r="R1823" s="16"/>
      <c r="S1823" s="16"/>
      <c r="T1823" s="16"/>
      <c r="U1823" s="16"/>
      <c r="V1823" s="16"/>
      <c r="W1823" s="16"/>
      <c r="X1823" s="13" t="s">
        <v>138</v>
      </c>
      <c r="Y1823" s="13"/>
      <c r="Z1823" s="12">
        <v>2.988E-2</v>
      </c>
      <c r="AA1823" s="17">
        <f t="shared" si="440"/>
        <v>0.49101796407185638</v>
      </c>
      <c r="AB1823" s="12">
        <f t="shared" si="446"/>
        <v>2.4878571428571427E-2</v>
      </c>
      <c r="AC1823" s="12">
        <f t="shared" si="449"/>
        <v>2.8699285714285712E-2</v>
      </c>
      <c r="AD1823" s="18">
        <f t="shared" si="450"/>
        <v>0.86687075337863062</v>
      </c>
      <c r="AE1823" s="13" t="s">
        <v>133</v>
      </c>
      <c r="AF1823" s="19" t="str">
        <f t="shared" si="451"/>
        <v/>
      </c>
      <c r="AG1823" s="20" t="str">
        <f t="shared" si="452"/>
        <v/>
      </c>
      <c r="AH1823" s="20">
        <f t="shared" si="453"/>
        <v>1.0411408944971254</v>
      </c>
      <c r="AI1823" s="13" t="s">
        <v>51</v>
      </c>
      <c r="AJ1823" s="13" t="s">
        <v>134</v>
      </c>
      <c r="AK1823" s="13" t="s">
        <v>135</v>
      </c>
      <c r="AL1823" s="13" t="s">
        <v>136</v>
      </c>
      <c r="AM1823" s="13" t="s">
        <v>137</v>
      </c>
      <c r="AN1823" s="12">
        <v>2.988E-2</v>
      </c>
      <c r="AO1823" s="12">
        <v>0</v>
      </c>
      <c r="AP1823" s="12"/>
      <c r="AQ1823" s="12">
        <v>0.13277</v>
      </c>
      <c r="AR1823" s="12">
        <v>7.2999999999999996E-4</v>
      </c>
      <c r="AS1823" s="13" t="s">
        <v>54</v>
      </c>
    </row>
    <row r="1824" spans="1:45" ht="21" customHeight="1">
      <c r="A1824" s="15">
        <v>45180</v>
      </c>
      <c r="B1824" s="13" t="s">
        <v>131</v>
      </c>
      <c r="C1824" s="13" t="s">
        <v>132</v>
      </c>
      <c r="D1824" s="15">
        <v>45344</v>
      </c>
      <c r="E1824" s="13">
        <f t="shared" si="441"/>
        <v>-164</v>
      </c>
      <c r="F1824" s="13" t="str">
        <f t="shared" si="454"/>
        <v>개봉전</v>
      </c>
      <c r="G1824" s="13" t="str">
        <f t="shared" si="442"/>
        <v>월</v>
      </c>
      <c r="H1824" s="13">
        <f t="shared" si="443"/>
        <v>0</v>
      </c>
      <c r="I1824" s="16">
        <v>794</v>
      </c>
      <c r="J1824" s="16">
        <v>343</v>
      </c>
      <c r="K1824" s="16">
        <v>452</v>
      </c>
      <c r="L1824" s="17">
        <f t="shared" si="444"/>
        <v>0.43198992443324935</v>
      </c>
      <c r="M1824" s="17">
        <f t="shared" si="439"/>
        <v>-0.54809334092202611</v>
      </c>
      <c r="N1824" s="16">
        <f t="shared" si="445"/>
        <v>1061.4285714285713</v>
      </c>
      <c r="O1824" s="16" t="str">
        <f t="shared" si="447"/>
        <v/>
      </c>
      <c r="P1824" s="18" t="str">
        <f t="shared" si="448"/>
        <v/>
      </c>
      <c r="Q1824" s="16"/>
      <c r="R1824" s="16"/>
      <c r="S1824" s="16"/>
      <c r="T1824" s="16"/>
      <c r="U1824" s="16"/>
      <c r="V1824" s="16"/>
      <c r="W1824" s="16"/>
      <c r="X1824" s="13" t="s">
        <v>138</v>
      </c>
      <c r="Y1824" s="13"/>
      <c r="Z1824" s="12">
        <v>3.0179999999999998E-2</v>
      </c>
      <c r="AA1824" s="17">
        <f t="shared" si="440"/>
        <v>1.0040160642570184E-2</v>
      </c>
      <c r="AB1824" s="12">
        <f t="shared" si="446"/>
        <v>2.6054285714285714E-2</v>
      </c>
      <c r="AC1824" s="12">
        <f t="shared" si="449"/>
        <v>2.8937857142857137E-2</v>
      </c>
      <c r="AD1824" s="18">
        <f t="shared" si="450"/>
        <v>0.9003529731197395</v>
      </c>
      <c r="AE1824" s="13" t="s">
        <v>133</v>
      </c>
      <c r="AF1824" s="19" t="str">
        <f t="shared" si="451"/>
        <v/>
      </c>
      <c r="AG1824" s="20" t="str">
        <f t="shared" si="452"/>
        <v/>
      </c>
      <c r="AH1824" s="20">
        <f t="shared" si="453"/>
        <v>1.0429244933724979</v>
      </c>
      <c r="AI1824" s="13" t="s">
        <v>51</v>
      </c>
      <c r="AJ1824" s="13" t="s">
        <v>134</v>
      </c>
      <c r="AK1824" s="13" t="s">
        <v>135</v>
      </c>
      <c r="AL1824" s="13" t="s">
        <v>136</v>
      </c>
      <c r="AM1824" s="13" t="s">
        <v>137</v>
      </c>
      <c r="AN1824" s="12">
        <v>3.0179999999999998E-2</v>
      </c>
      <c r="AO1824" s="12">
        <v>0</v>
      </c>
      <c r="AP1824" s="12"/>
      <c r="AQ1824" s="12">
        <v>7.3429999999999995E-2</v>
      </c>
      <c r="AR1824" s="12">
        <v>0</v>
      </c>
      <c r="AS1824" s="13" t="s">
        <v>54</v>
      </c>
    </row>
    <row r="1825" spans="1:45" ht="21" customHeight="1">
      <c r="A1825" s="15">
        <v>45181</v>
      </c>
      <c r="B1825" s="13" t="s">
        <v>131</v>
      </c>
      <c r="C1825" s="13" t="s">
        <v>132</v>
      </c>
      <c r="D1825" s="15">
        <v>45344</v>
      </c>
      <c r="E1825" s="13">
        <f t="shared" si="441"/>
        <v>-163</v>
      </c>
      <c r="F1825" s="13" t="str">
        <f t="shared" si="454"/>
        <v>개봉전</v>
      </c>
      <c r="G1825" s="13" t="str">
        <f t="shared" si="442"/>
        <v>화</v>
      </c>
      <c r="H1825" s="13">
        <f t="shared" si="443"/>
        <v>0</v>
      </c>
      <c r="I1825" s="16">
        <v>798</v>
      </c>
      <c r="J1825" s="16">
        <v>343</v>
      </c>
      <c r="K1825" s="16">
        <v>455</v>
      </c>
      <c r="L1825" s="17">
        <f t="shared" si="444"/>
        <v>0.42982456140350878</v>
      </c>
      <c r="M1825" s="17">
        <f t="shared" si="439"/>
        <v>5.0377833753147971E-3</v>
      </c>
      <c r="N1825" s="16">
        <f t="shared" si="445"/>
        <v>1068</v>
      </c>
      <c r="O1825" s="16" t="str">
        <f t="shared" si="447"/>
        <v/>
      </c>
      <c r="P1825" s="18" t="str">
        <f t="shared" si="448"/>
        <v/>
      </c>
      <c r="Q1825" s="16"/>
      <c r="R1825" s="16"/>
      <c r="S1825" s="16"/>
      <c r="T1825" s="16"/>
      <c r="U1825" s="16"/>
      <c r="V1825" s="16"/>
      <c r="W1825" s="16"/>
      <c r="X1825" s="13" t="s">
        <v>138</v>
      </c>
      <c r="Y1825" s="13"/>
      <c r="Z1825" s="12">
        <v>2.6360000000000001E-2</v>
      </c>
      <c r="AA1825" s="17">
        <f t="shared" si="440"/>
        <v>-0.12657388999337305</v>
      </c>
      <c r="AB1825" s="12">
        <f t="shared" si="446"/>
        <v>2.5718571428571427E-2</v>
      </c>
      <c r="AC1825" s="12">
        <f t="shared" si="449"/>
        <v>2.9092499999999997E-2</v>
      </c>
      <c r="AD1825" s="18">
        <f t="shared" si="450"/>
        <v>0.88402754760063351</v>
      </c>
      <c r="AE1825" s="13" t="s">
        <v>133</v>
      </c>
      <c r="AF1825" s="19" t="str">
        <f t="shared" si="451"/>
        <v/>
      </c>
      <c r="AG1825" s="20" t="str">
        <f t="shared" si="452"/>
        <v/>
      </c>
      <c r="AH1825" s="20">
        <f t="shared" si="453"/>
        <v>0.90607544899888304</v>
      </c>
      <c r="AI1825" s="13" t="s">
        <v>51</v>
      </c>
      <c r="AJ1825" s="13" t="s">
        <v>134</v>
      </c>
      <c r="AK1825" s="13" t="s">
        <v>135</v>
      </c>
      <c r="AL1825" s="13" t="s">
        <v>136</v>
      </c>
      <c r="AM1825" s="13" t="s">
        <v>137</v>
      </c>
      <c r="AN1825" s="12">
        <v>2.6360000000000001E-2</v>
      </c>
      <c r="AO1825" s="12">
        <v>0</v>
      </c>
      <c r="AP1825" s="12"/>
      <c r="AQ1825" s="12">
        <v>6.5360000000000001E-2</v>
      </c>
      <c r="AR1825" s="12">
        <v>7.2999999999999996E-4</v>
      </c>
      <c r="AS1825" s="13" t="s">
        <v>54</v>
      </c>
    </row>
    <row r="1826" spans="1:45" ht="21" customHeight="1">
      <c r="A1826" s="15">
        <v>45182</v>
      </c>
      <c r="B1826" s="13" t="s">
        <v>131</v>
      </c>
      <c r="C1826" s="13" t="s">
        <v>132</v>
      </c>
      <c r="D1826" s="15">
        <v>45344</v>
      </c>
      <c r="E1826" s="13">
        <f t="shared" si="441"/>
        <v>-162</v>
      </c>
      <c r="F1826" s="13" t="str">
        <f t="shared" si="454"/>
        <v>개봉전</v>
      </c>
      <c r="G1826" s="13" t="str">
        <f t="shared" si="442"/>
        <v>수</v>
      </c>
      <c r="H1826" s="13">
        <f t="shared" si="443"/>
        <v>0</v>
      </c>
      <c r="I1826" s="16">
        <v>690</v>
      </c>
      <c r="J1826" s="16">
        <v>256</v>
      </c>
      <c r="K1826" s="16">
        <v>434</v>
      </c>
      <c r="L1826" s="17">
        <f t="shared" si="444"/>
        <v>0.37101449275362319</v>
      </c>
      <c r="M1826" s="17">
        <f t="shared" si="439"/>
        <v>-0.13533834586466165</v>
      </c>
      <c r="N1826" s="16">
        <f t="shared" si="445"/>
        <v>1064</v>
      </c>
      <c r="O1826" s="16" t="str">
        <f t="shared" si="447"/>
        <v/>
      </c>
      <c r="P1826" s="18" t="str">
        <f t="shared" si="448"/>
        <v/>
      </c>
      <c r="Q1826" s="16"/>
      <c r="R1826" s="16"/>
      <c r="S1826" s="16"/>
      <c r="T1826" s="16"/>
      <c r="U1826" s="16"/>
      <c r="V1826" s="16"/>
      <c r="W1826" s="16"/>
      <c r="X1826" s="13" t="s">
        <v>138</v>
      </c>
      <c r="Y1826" s="13"/>
      <c r="Z1826" s="12">
        <v>2.3859999999999999E-2</v>
      </c>
      <c r="AA1826" s="17">
        <f t="shared" si="440"/>
        <v>-9.4840667678300572E-2</v>
      </c>
      <c r="AB1826" s="12">
        <f t="shared" si="446"/>
        <v>2.5675714285714284E-2</v>
      </c>
      <c r="AC1826" s="12">
        <f t="shared" si="449"/>
        <v>2.9121428571428565E-2</v>
      </c>
      <c r="AD1826" s="18">
        <f t="shared" si="450"/>
        <v>0.88167770419426061</v>
      </c>
      <c r="AE1826" s="13" t="s">
        <v>133</v>
      </c>
      <c r="AF1826" s="19" t="str">
        <f t="shared" si="451"/>
        <v/>
      </c>
      <c r="AG1826" s="20" t="str">
        <f t="shared" si="452"/>
        <v/>
      </c>
      <c r="AH1826" s="20">
        <f t="shared" si="453"/>
        <v>0.81932793720873209</v>
      </c>
      <c r="AI1826" s="13" t="s">
        <v>51</v>
      </c>
      <c r="AJ1826" s="13" t="s">
        <v>134</v>
      </c>
      <c r="AK1826" s="13" t="s">
        <v>135</v>
      </c>
      <c r="AL1826" s="13" t="s">
        <v>136</v>
      </c>
      <c r="AM1826" s="13" t="s">
        <v>137</v>
      </c>
      <c r="AN1826" s="12">
        <v>2.3859999999999999E-2</v>
      </c>
      <c r="AO1826" s="12">
        <v>0</v>
      </c>
      <c r="AP1826" s="12"/>
      <c r="AQ1826" s="12">
        <v>6.1679999999999999E-2</v>
      </c>
      <c r="AR1826" s="12">
        <v>0</v>
      </c>
      <c r="AS1826" s="13" t="s">
        <v>54</v>
      </c>
    </row>
    <row r="1827" spans="1:45" ht="21" customHeight="1">
      <c r="A1827" s="15">
        <v>45183</v>
      </c>
      <c r="B1827" s="13" t="s">
        <v>131</v>
      </c>
      <c r="C1827" s="13" t="s">
        <v>132</v>
      </c>
      <c r="D1827" s="15">
        <v>45344</v>
      </c>
      <c r="E1827" s="13">
        <f t="shared" si="441"/>
        <v>-161</v>
      </c>
      <c r="F1827" s="13" t="str">
        <f t="shared" si="454"/>
        <v>개봉전</v>
      </c>
      <c r="G1827" s="13" t="str">
        <f t="shared" si="442"/>
        <v>목</v>
      </c>
      <c r="H1827" s="13">
        <f t="shared" si="443"/>
        <v>0</v>
      </c>
      <c r="I1827" s="16">
        <v>648</v>
      </c>
      <c r="J1827" s="16">
        <v>262</v>
      </c>
      <c r="K1827" s="16">
        <v>385</v>
      </c>
      <c r="L1827" s="17">
        <f t="shared" si="444"/>
        <v>0.40432098765432101</v>
      </c>
      <c r="M1827" s="17">
        <f t="shared" si="439"/>
        <v>-6.0869565217391286E-2</v>
      </c>
      <c r="N1827" s="16">
        <f t="shared" si="445"/>
        <v>1043.5714285714287</v>
      </c>
      <c r="O1827" s="16" t="str">
        <f t="shared" si="447"/>
        <v/>
      </c>
      <c r="P1827" s="18" t="str">
        <f t="shared" si="448"/>
        <v/>
      </c>
      <c r="Q1827" s="16"/>
      <c r="R1827" s="16"/>
      <c r="S1827" s="16"/>
      <c r="T1827" s="16"/>
      <c r="U1827" s="16"/>
      <c r="V1827" s="16"/>
      <c r="W1827" s="16"/>
      <c r="X1827" s="13" t="s">
        <v>138</v>
      </c>
      <c r="Y1827" s="13"/>
      <c r="Z1827" s="12">
        <v>2.9000000000000001E-2</v>
      </c>
      <c r="AA1827" s="17">
        <f t="shared" si="440"/>
        <v>0.2154233025984913</v>
      </c>
      <c r="AB1827" s="12">
        <f t="shared" si="446"/>
        <v>2.6168571428571426E-2</v>
      </c>
      <c r="AC1827" s="12">
        <f t="shared" si="449"/>
        <v>2.8906428571428566E-2</v>
      </c>
      <c r="AD1827" s="18">
        <f t="shared" si="450"/>
        <v>0.90528552719365452</v>
      </c>
      <c r="AE1827" s="13" t="s">
        <v>133</v>
      </c>
      <c r="AF1827" s="19" t="str">
        <f t="shared" si="451"/>
        <v/>
      </c>
      <c r="AG1827" s="20" t="str">
        <f t="shared" si="452"/>
        <v/>
      </c>
      <c r="AH1827" s="20">
        <f t="shared" si="453"/>
        <v>1.0032370456398727</v>
      </c>
      <c r="AI1827" s="13" t="s">
        <v>51</v>
      </c>
      <c r="AJ1827" s="13" t="s">
        <v>134</v>
      </c>
      <c r="AK1827" s="13" t="s">
        <v>135</v>
      </c>
      <c r="AL1827" s="13" t="s">
        <v>136</v>
      </c>
      <c r="AM1827" s="13" t="s">
        <v>137</v>
      </c>
      <c r="AN1827" s="12">
        <v>2.9000000000000001E-2</v>
      </c>
      <c r="AO1827" s="12">
        <v>0</v>
      </c>
      <c r="AP1827" s="12"/>
      <c r="AQ1827" s="12">
        <v>5.9110000000000003E-2</v>
      </c>
      <c r="AR1827" s="12">
        <v>3.6000000000000002E-4</v>
      </c>
      <c r="AS1827" s="13" t="s">
        <v>54</v>
      </c>
    </row>
    <row r="1828" spans="1:45" ht="21" customHeight="1">
      <c r="A1828" s="15">
        <v>45184</v>
      </c>
      <c r="B1828" s="13" t="s">
        <v>131</v>
      </c>
      <c r="C1828" s="13" t="s">
        <v>132</v>
      </c>
      <c r="D1828" s="15">
        <v>45344</v>
      </c>
      <c r="E1828" s="13">
        <f t="shared" si="441"/>
        <v>-160</v>
      </c>
      <c r="F1828" s="13" t="str">
        <f t="shared" si="454"/>
        <v>개봉전</v>
      </c>
      <c r="G1828" s="13" t="str">
        <f t="shared" si="442"/>
        <v>금</v>
      </c>
      <c r="H1828" s="13">
        <f t="shared" si="443"/>
        <v>0</v>
      </c>
      <c r="I1828" s="16">
        <v>910</v>
      </c>
      <c r="J1828" s="16">
        <v>413</v>
      </c>
      <c r="K1828" s="16">
        <v>497</v>
      </c>
      <c r="L1828" s="17">
        <f t="shared" si="444"/>
        <v>0.45384615384615384</v>
      </c>
      <c r="M1828" s="17">
        <f t="shared" si="439"/>
        <v>0.40432098765432101</v>
      </c>
      <c r="N1828" s="16">
        <f t="shared" si="445"/>
        <v>1046.1428571428571</v>
      </c>
      <c r="O1828" s="16" t="str">
        <f t="shared" si="447"/>
        <v/>
      </c>
      <c r="P1828" s="18" t="str">
        <f t="shared" si="448"/>
        <v/>
      </c>
      <c r="Q1828" s="16"/>
      <c r="R1828" s="16"/>
      <c r="S1828" s="16"/>
      <c r="T1828" s="16"/>
      <c r="U1828" s="16"/>
      <c r="V1828" s="16"/>
      <c r="W1828" s="16"/>
      <c r="X1828" s="13" t="s">
        <v>138</v>
      </c>
      <c r="Y1828" s="13"/>
      <c r="Z1828" s="12">
        <v>2.3640000000000001E-2</v>
      </c>
      <c r="AA1828" s="17">
        <f t="shared" si="440"/>
        <v>-0.18482758620689654</v>
      </c>
      <c r="AB1828" s="12">
        <f t="shared" si="446"/>
        <v>2.6137142857142855E-2</v>
      </c>
      <c r="AC1828" s="12">
        <f t="shared" si="449"/>
        <v>2.8678214285714286E-2</v>
      </c>
      <c r="AD1828" s="18">
        <f t="shared" si="450"/>
        <v>0.91139366617267958</v>
      </c>
      <c r="AE1828" s="13" t="s">
        <v>133</v>
      </c>
      <c r="AF1828" s="19" t="str">
        <f t="shared" si="451"/>
        <v/>
      </c>
      <c r="AG1828" s="20" t="str">
        <f t="shared" si="452"/>
        <v/>
      </c>
      <c r="AH1828" s="20">
        <f t="shared" si="453"/>
        <v>0.82431910733633051</v>
      </c>
      <c r="AI1828" s="13" t="s">
        <v>51</v>
      </c>
      <c r="AJ1828" s="13" t="s">
        <v>134</v>
      </c>
      <c r="AK1828" s="13" t="s">
        <v>135</v>
      </c>
      <c r="AL1828" s="13" t="s">
        <v>136</v>
      </c>
      <c r="AM1828" s="13" t="s">
        <v>137</v>
      </c>
      <c r="AN1828" s="12">
        <v>2.3640000000000001E-2</v>
      </c>
      <c r="AO1828" s="12">
        <v>0</v>
      </c>
      <c r="AP1828" s="12"/>
      <c r="AQ1828" s="12">
        <v>5.2580000000000002E-2</v>
      </c>
      <c r="AR1828" s="12">
        <v>0</v>
      </c>
      <c r="AS1828" s="13" t="s">
        <v>54</v>
      </c>
    </row>
    <row r="1829" spans="1:45" ht="21" customHeight="1">
      <c r="A1829" s="15">
        <v>45185</v>
      </c>
      <c r="B1829" s="13" t="s">
        <v>131</v>
      </c>
      <c r="C1829" s="13" t="s">
        <v>132</v>
      </c>
      <c r="D1829" s="15">
        <v>45344</v>
      </c>
      <c r="E1829" s="13">
        <f t="shared" si="441"/>
        <v>-159</v>
      </c>
      <c r="F1829" s="13" t="str">
        <f t="shared" si="454"/>
        <v>개봉전</v>
      </c>
      <c r="G1829" s="13" t="str">
        <f t="shared" si="442"/>
        <v>토</v>
      </c>
      <c r="H1829" s="13">
        <f t="shared" si="443"/>
        <v>1</v>
      </c>
      <c r="I1829" s="16">
        <v>1152</v>
      </c>
      <c r="J1829" s="16">
        <v>875</v>
      </c>
      <c r="K1829" s="16">
        <v>276</v>
      </c>
      <c r="L1829" s="17">
        <f t="shared" si="444"/>
        <v>0.75954861111111116</v>
      </c>
      <c r="M1829" s="17">
        <f t="shared" si="439"/>
        <v>0.26593406593406588</v>
      </c>
      <c r="N1829" s="16">
        <f t="shared" si="445"/>
        <v>964.14285714285711</v>
      </c>
      <c r="O1829" s="16" t="str">
        <f t="shared" si="447"/>
        <v/>
      </c>
      <c r="P1829" s="18" t="str">
        <f t="shared" si="448"/>
        <v/>
      </c>
      <c r="Q1829" s="16"/>
      <c r="R1829" s="16"/>
      <c r="S1829" s="16"/>
      <c r="T1829" s="16"/>
      <c r="U1829" s="16"/>
      <c r="V1829" s="16"/>
      <c r="W1829" s="16"/>
      <c r="X1829" s="13" t="s">
        <v>138</v>
      </c>
      <c r="Y1829" s="13"/>
      <c r="Z1829" s="12">
        <v>3.1870000000000002E-2</v>
      </c>
      <c r="AA1829" s="17">
        <f t="shared" si="440"/>
        <v>0.3481387478849407</v>
      </c>
      <c r="AB1829" s="12">
        <f t="shared" si="446"/>
        <v>2.7827142857142856E-2</v>
      </c>
      <c r="AC1829" s="12">
        <f t="shared" si="449"/>
        <v>2.852321428571428E-2</v>
      </c>
      <c r="AD1829" s="18">
        <f t="shared" si="450"/>
        <v>0.97559631878795483</v>
      </c>
      <c r="AE1829" s="13" t="s">
        <v>133</v>
      </c>
      <c r="AF1829" s="19" t="str">
        <f t="shared" si="451"/>
        <v/>
      </c>
      <c r="AG1829" s="20" t="str">
        <f t="shared" si="452"/>
        <v/>
      </c>
      <c r="AH1829" s="20">
        <f t="shared" si="453"/>
        <v>1.1173355036624306</v>
      </c>
      <c r="AI1829" s="13" t="s">
        <v>51</v>
      </c>
      <c r="AJ1829" s="13" t="s">
        <v>134</v>
      </c>
      <c r="AK1829" s="13" t="s">
        <v>135</v>
      </c>
      <c r="AL1829" s="13" t="s">
        <v>136</v>
      </c>
      <c r="AM1829" s="13" t="s">
        <v>137</v>
      </c>
      <c r="AN1829" s="12">
        <v>3.1870000000000002E-2</v>
      </c>
      <c r="AO1829" s="12">
        <v>0</v>
      </c>
      <c r="AP1829" s="12"/>
      <c r="AQ1829" s="12">
        <v>6.4619999999999997E-2</v>
      </c>
      <c r="AR1829" s="12">
        <v>4.4000000000000002E-4</v>
      </c>
      <c r="AS1829" s="13" t="s">
        <v>54</v>
      </c>
    </row>
    <row r="1830" spans="1:45" ht="21" customHeight="1">
      <c r="A1830" s="15">
        <v>45186</v>
      </c>
      <c r="B1830" s="13" t="s">
        <v>131</v>
      </c>
      <c r="C1830" s="13" t="s">
        <v>132</v>
      </c>
      <c r="D1830" s="15">
        <v>45344</v>
      </c>
      <c r="E1830" s="13">
        <f t="shared" si="441"/>
        <v>-158</v>
      </c>
      <c r="F1830" s="13" t="str">
        <f t="shared" si="454"/>
        <v>개봉전</v>
      </c>
      <c r="G1830" s="13" t="str">
        <f t="shared" si="442"/>
        <v>일</v>
      </c>
      <c r="H1830" s="13">
        <f t="shared" si="443"/>
        <v>1</v>
      </c>
      <c r="I1830" s="16">
        <v>1155</v>
      </c>
      <c r="J1830" s="16">
        <v>850</v>
      </c>
      <c r="K1830" s="16">
        <v>304</v>
      </c>
      <c r="L1830" s="17">
        <f t="shared" si="444"/>
        <v>0.73593073593073588</v>
      </c>
      <c r="M1830" s="17">
        <f t="shared" si="439"/>
        <v>2.6041666666667407E-3</v>
      </c>
      <c r="N1830" s="16">
        <f t="shared" si="445"/>
        <v>878.14285714285711</v>
      </c>
      <c r="O1830" s="16" t="str">
        <f t="shared" si="447"/>
        <v/>
      </c>
      <c r="P1830" s="18" t="str">
        <f t="shared" si="448"/>
        <v/>
      </c>
      <c r="Q1830" s="16"/>
      <c r="R1830" s="16"/>
      <c r="S1830" s="16"/>
      <c r="T1830" s="16"/>
      <c r="U1830" s="16"/>
      <c r="V1830" s="16"/>
      <c r="W1830" s="16"/>
      <c r="X1830" s="13" t="s">
        <v>138</v>
      </c>
      <c r="Y1830" s="13"/>
      <c r="Z1830" s="12">
        <v>2.8420000000000001E-2</v>
      </c>
      <c r="AA1830" s="17">
        <f t="shared" si="440"/>
        <v>-0.10825227486664579</v>
      </c>
      <c r="AB1830" s="12">
        <f t="shared" si="446"/>
        <v>2.761857142857143E-2</v>
      </c>
      <c r="AC1830" s="12">
        <f t="shared" si="449"/>
        <v>2.7028214285714284E-2</v>
      </c>
      <c r="AD1830" s="18">
        <f t="shared" si="450"/>
        <v>1.0218422547866648</v>
      </c>
      <c r="AE1830" s="13" t="s">
        <v>133</v>
      </c>
      <c r="AF1830" s="19" t="str">
        <f t="shared" si="451"/>
        <v/>
      </c>
      <c r="AG1830" s="20" t="str">
        <f t="shared" si="452"/>
        <v/>
      </c>
      <c r="AH1830" s="20">
        <f t="shared" si="453"/>
        <v>1.051493809379088</v>
      </c>
      <c r="AI1830" s="13" t="s">
        <v>51</v>
      </c>
      <c r="AJ1830" s="13" t="s">
        <v>134</v>
      </c>
      <c r="AK1830" s="13" t="s">
        <v>135</v>
      </c>
      <c r="AL1830" s="13" t="s">
        <v>136</v>
      </c>
      <c r="AM1830" s="13" t="s">
        <v>137</v>
      </c>
      <c r="AN1830" s="12">
        <v>2.8420000000000001E-2</v>
      </c>
      <c r="AO1830" s="12">
        <v>0</v>
      </c>
      <c r="AP1830" s="12"/>
      <c r="AQ1830" s="12">
        <v>7.7030000000000001E-2</v>
      </c>
      <c r="AR1830" s="12">
        <v>0</v>
      </c>
      <c r="AS1830" s="13" t="s">
        <v>54</v>
      </c>
    </row>
    <row r="1831" spans="1:45" ht="21" customHeight="1">
      <c r="A1831" s="15">
        <v>45187</v>
      </c>
      <c r="B1831" s="13" t="s">
        <v>131</v>
      </c>
      <c r="C1831" s="13" t="s">
        <v>132</v>
      </c>
      <c r="D1831" s="15">
        <v>45344</v>
      </c>
      <c r="E1831" s="13">
        <f t="shared" si="441"/>
        <v>-157</v>
      </c>
      <c r="F1831" s="13" t="str">
        <f t="shared" si="454"/>
        <v>개봉전</v>
      </c>
      <c r="G1831" s="13" t="str">
        <f t="shared" si="442"/>
        <v>월</v>
      </c>
      <c r="H1831" s="13">
        <f t="shared" si="443"/>
        <v>0</v>
      </c>
      <c r="I1831" s="16">
        <v>833</v>
      </c>
      <c r="J1831" s="16">
        <v>374</v>
      </c>
      <c r="K1831" s="16">
        <v>458</v>
      </c>
      <c r="L1831" s="17">
        <f t="shared" si="444"/>
        <v>0.44897959183673469</v>
      </c>
      <c r="M1831" s="17">
        <f t="shared" si="439"/>
        <v>-0.27878787878787881</v>
      </c>
      <c r="N1831" s="16">
        <f t="shared" si="445"/>
        <v>883.71428571428567</v>
      </c>
      <c r="O1831" s="16" t="str">
        <f t="shared" si="447"/>
        <v/>
      </c>
      <c r="P1831" s="18" t="str">
        <f t="shared" si="448"/>
        <v/>
      </c>
      <c r="Q1831" s="16"/>
      <c r="R1831" s="16"/>
      <c r="S1831" s="16"/>
      <c r="T1831" s="16"/>
      <c r="U1831" s="16"/>
      <c r="V1831" s="16"/>
      <c r="W1831" s="16"/>
      <c r="X1831" s="13" t="s">
        <v>138</v>
      </c>
      <c r="Y1831" s="13"/>
      <c r="Z1831" s="12">
        <v>3.5909999999999997E-2</v>
      </c>
      <c r="AA1831" s="17">
        <f t="shared" si="440"/>
        <v>0.26354679802955649</v>
      </c>
      <c r="AB1831" s="12">
        <f t="shared" si="446"/>
        <v>2.8437142857142859E-2</v>
      </c>
      <c r="AC1831" s="12">
        <f t="shared" si="449"/>
        <v>2.676857142857143E-2</v>
      </c>
      <c r="AD1831" s="18">
        <f t="shared" si="450"/>
        <v>1.0623332265983563</v>
      </c>
      <c r="AE1831" s="13" t="s">
        <v>133</v>
      </c>
      <c r="AF1831" s="19" t="str">
        <f t="shared" si="451"/>
        <v/>
      </c>
      <c r="AG1831" s="20" t="str">
        <f t="shared" si="452"/>
        <v/>
      </c>
      <c r="AH1831" s="20">
        <f t="shared" si="453"/>
        <v>1.3414985590778097</v>
      </c>
      <c r="AI1831" s="13" t="s">
        <v>51</v>
      </c>
      <c r="AJ1831" s="13" t="s">
        <v>134</v>
      </c>
      <c r="AK1831" s="13" t="s">
        <v>135</v>
      </c>
      <c r="AL1831" s="13" t="s">
        <v>136</v>
      </c>
      <c r="AM1831" s="13" t="s">
        <v>137</v>
      </c>
      <c r="AN1831" s="12">
        <v>3.5909999999999997E-2</v>
      </c>
      <c r="AO1831" s="12">
        <v>0</v>
      </c>
      <c r="AP1831" s="12"/>
      <c r="AQ1831" s="12">
        <v>6.411E-2</v>
      </c>
      <c r="AR1831" s="12">
        <v>3.6000000000000002E-4</v>
      </c>
      <c r="AS1831" s="13" t="s">
        <v>54</v>
      </c>
    </row>
    <row r="1832" spans="1:45" ht="21" customHeight="1">
      <c r="A1832" s="15">
        <v>45188</v>
      </c>
      <c r="B1832" s="13" t="s">
        <v>131</v>
      </c>
      <c r="C1832" s="13" t="s">
        <v>132</v>
      </c>
      <c r="D1832" s="15">
        <v>45344</v>
      </c>
      <c r="E1832" s="13">
        <f t="shared" si="441"/>
        <v>-156</v>
      </c>
      <c r="F1832" s="13" t="str">
        <f t="shared" si="454"/>
        <v>개봉전</v>
      </c>
      <c r="G1832" s="13" t="str">
        <f t="shared" si="442"/>
        <v>화</v>
      </c>
      <c r="H1832" s="13">
        <f t="shared" si="443"/>
        <v>0</v>
      </c>
      <c r="I1832" s="16">
        <v>1085</v>
      </c>
      <c r="J1832" s="16">
        <v>556</v>
      </c>
      <c r="K1832" s="16">
        <v>528</v>
      </c>
      <c r="L1832" s="17">
        <f t="shared" si="444"/>
        <v>0.51244239631336408</v>
      </c>
      <c r="M1832" s="17">
        <f t="shared" si="439"/>
        <v>0.30252100840336138</v>
      </c>
      <c r="N1832" s="16">
        <f t="shared" si="445"/>
        <v>924.71428571428567</v>
      </c>
      <c r="O1832" s="16" t="str">
        <f t="shared" si="447"/>
        <v/>
      </c>
      <c r="P1832" s="18" t="str">
        <f t="shared" si="448"/>
        <v/>
      </c>
      <c r="Q1832" s="16"/>
      <c r="R1832" s="16"/>
      <c r="S1832" s="16"/>
      <c r="T1832" s="16"/>
      <c r="U1832" s="16"/>
      <c r="V1832" s="16"/>
      <c r="W1832" s="16"/>
      <c r="X1832" s="13" t="s">
        <v>138</v>
      </c>
      <c r="Y1832" s="13"/>
      <c r="Z1832" s="12">
        <v>2.8709999999999999E-2</v>
      </c>
      <c r="AA1832" s="17">
        <f t="shared" si="440"/>
        <v>-0.20050125313283207</v>
      </c>
      <c r="AB1832" s="12">
        <f t="shared" si="446"/>
        <v>2.8772857142857149E-2</v>
      </c>
      <c r="AC1832" s="12">
        <f t="shared" si="449"/>
        <v>2.6742500000000002E-2</v>
      </c>
      <c r="AD1832" s="18">
        <f t="shared" si="450"/>
        <v>1.0759224882810936</v>
      </c>
      <c r="AE1832" s="13" t="s">
        <v>133</v>
      </c>
      <c r="AF1832" s="19" t="str">
        <f t="shared" si="451"/>
        <v/>
      </c>
      <c r="AG1832" s="20" t="str">
        <f t="shared" si="452"/>
        <v/>
      </c>
      <c r="AH1832" s="20">
        <f t="shared" si="453"/>
        <v>1.0735720295409927</v>
      </c>
      <c r="AI1832" s="13" t="s">
        <v>51</v>
      </c>
      <c r="AJ1832" s="13" t="s">
        <v>134</v>
      </c>
      <c r="AK1832" s="13" t="s">
        <v>135</v>
      </c>
      <c r="AL1832" s="13" t="s">
        <v>136</v>
      </c>
      <c r="AM1832" s="13" t="s">
        <v>137</v>
      </c>
      <c r="AN1832" s="12">
        <v>2.8709999999999999E-2</v>
      </c>
      <c r="AO1832" s="12">
        <v>0</v>
      </c>
      <c r="AP1832" s="12"/>
      <c r="AQ1832" s="12">
        <v>5.5509999999999997E-2</v>
      </c>
      <c r="AR1832" s="12">
        <v>4.4000000000000002E-4</v>
      </c>
      <c r="AS1832" s="13" t="s">
        <v>54</v>
      </c>
    </row>
    <row r="1833" spans="1:45" ht="21" customHeight="1">
      <c r="A1833" s="15">
        <v>45189</v>
      </c>
      <c r="B1833" s="13" t="s">
        <v>131</v>
      </c>
      <c r="C1833" s="13" t="s">
        <v>132</v>
      </c>
      <c r="D1833" s="15">
        <v>45344</v>
      </c>
      <c r="E1833" s="13">
        <f t="shared" si="441"/>
        <v>-155</v>
      </c>
      <c r="F1833" s="13" t="str">
        <f t="shared" si="454"/>
        <v>개봉전</v>
      </c>
      <c r="G1833" s="13" t="str">
        <f t="shared" si="442"/>
        <v>수</v>
      </c>
      <c r="H1833" s="13">
        <f t="shared" si="443"/>
        <v>0</v>
      </c>
      <c r="I1833" s="16">
        <v>924</v>
      </c>
      <c r="J1833" s="16">
        <v>458</v>
      </c>
      <c r="K1833" s="16">
        <v>466</v>
      </c>
      <c r="L1833" s="17">
        <f t="shared" si="444"/>
        <v>0.49567099567099565</v>
      </c>
      <c r="M1833" s="17">
        <f t="shared" si="439"/>
        <v>-0.14838709677419359</v>
      </c>
      <c r="N1833" s="16">
        <f t="shared" si="445"/>
        <v>958.14285714285711</v>
      </c>
      <c r="O1833" s="16" t="str">
        <f t="shared" si="447"/>
        <v/>
      </c>
      <c r="P1833" s="18" t="str">
        <f t="shared" si="448"/>
        <v/>
      </c>
      <c r="Q1833" s="16"/>
      <c r="R1833" s="16"/>
      <c r="S1833" s="16"/>
      <c r="T1833" s="16"/>
      <c r="U1833" s="16"/>
      <c r="V1833" s="16"/>
      <c r="W1833" s="16"/>
      <c r="X1833" s="13" t="s">
        <v>138</v>
      </c>
      <c r="Y1833" s="13"/>
      <c r="Z1833" s="12">
        <v>4.0460000000000003E-2</v>
      </c>
      <c r="AA1833" s="17">
        <f t="shared" si="440"/>
        <v>0.40926506443747845</v>
      </c>
      <c r="AB1833" s="12">
        <f t="shared" si="446"/>
        <v>3.1144285714285711E-2</v>
      </c>
      <c r="AC1833" s="12">
        <f t="shared" si="449"/>
        <v>2.6613928571428577E-2</v>
      </c>
      <c r="AD1833" s="18">
        <f t="shared" si="450"/>
        <v>1.1702250432775529</v>
      </c>
      <c r="AE1833" s="13" t="s">
        <v>133</v>
      </c>
      <c r="AF1833" s="19" t="str">
        <f t="shared" si="451"/>
        <v/>
      </c>
      <c r="AG1833" s="20" t="str">
        <f t="shared" si="452"/>
        <v/>
      </c>
      <c r="AH1833" s="20">
        <f t="shared" si="453"/>
        <v>1.5202565788590827</v>
      </c>
      <c r="AI1833" s="13" t="s">
        <v>51</v>
      </c>
      <c r="AJ1833" s="13" t="s">
        <v>134</v>
      </c>
      <c r="AK1833" s="13" t="s">
        <v>135</v>
      </c>
      <c r="AL1833" s="13" t="s">
        <v>136</v>
      </c>
      <c r="AM1833" s="13" t="s">
        <v>137</v>
      </c>
      <c r="AN1833" s="12">
        <v>4.0460000000000003E-2</v>
      </c>
      <c r="AO1833" s="12">
        <v>0</v>
      </c>
      <c r="AP1833" s="12"/>
      <c r="AQ1833" s="12">
        <v>5.1839999999999997E-2</v>
      </c>
      <c r="AR1833" s="12">
        <v>0</v>
      </c>
      <c r="AS1833" s="13" t="s">
        <v>54</v>
      </c>
    </row>
    <row r="1834" spans="1:45" ht="21" customHeight="1">
      <c r="A1834" s="15">
        <v>45190</v>
      </c>
      <c r="B1834" s="13" t="s">
        <v>131</v>
      </c>
      <c r="C1834" s="13" t="s">
        <v>132</v>
      </c>
      <c r="D1834" s="15">
        <v>45344</v>
      </c>
      <c r="E1834" s="13">
        <f t="shared" si="441"/>
        <v>-154</v>
      </c>
      <c r="F1834" s="13" t="str">
        <f t="shared" si="454"/>
        <v>개봉전</v>
      </c>
      <c r="G1834" s="13" t="str">
        <f t="shared" si="442"/>
        <v>목</v>
      </c>
      <c r="H1834" s="13">
        <f t="shared" si="443"/>
        <v>0</v>
      </c>
      <c r="I1834" s="16">
        <v>924</v>
      </c>
      <c r="J1834" s="16">
        <v>441</v>
      </c>
      <c r="K1834" s="16">
        <v>483</v>
      </c>
      <c r="L1834" s="17">
        <f t="shared" si="444"/>
        <v>0.47727272727272729</v>
      </c>
      <c r="M1834" s="17">
        <f t="shared" si="439"/>
        <v>0</v>
      </c>
      <c r="N1834" s="16">
        <f t="shared" si="445"/>
        <v>997.57142857142856</v>
      </c>
      <c r="O1834" s="16" t="str">
        <f t="shared" si="447"/>
        <v/>
      </c>
      <c r="P1834" s="18" t="str">
        <f t="shared" si="448"/>
        <v/>
      </c>
      <c r="Q1834" s="16"/>
      <c r="R1834" s="16"/>
      <c r="S1834" s="16"/>
      <c r="T1834" s="16"/>
      <c r="U1834" s="16"/>
      <c r="V1834" s="16"/>
      <c r="W1834" s="16"/>
      <c r="X1834" s="13" t="s">
        <v>138</v>
      </c>
      <c r="Y1834" s="13"/>
      <c r="Z1834" s="12">
        <v>0.15789</v>
      </c>
      <c r="AA1834" s="17">
        <f t="shared" si="440"/>
        <v>2.9023727137913986</v>
      </c>
      <c r="AB1834" s="12">
        <f t="shared" si="446"/>
        <v>4.9557142857142855E-2</v>
      </c>
      <c r="AC1834" s="12">
        <f t="shared" si="449"/>
        <v>2.7232857142857145E-2</v>
      </c>
      <c r="AD1834" s="18">
        <f t="shared" si="450"/>
        <v>1.8197555473954778</v>
      </c>
      <c r="AE1834" s="13" t="s">
        <v>133</v>
      </c>
      <c r="AF1834" s="19" t="str">
        <f t="shared" si="451"/>
        <v/>
      </c>
      <c r="AG1834" s="20" t="str">
        <f t="shared" si="452"/>
        <v/>
      </c>
      <c r="AH1834" s="20">
        <f t="shared" si="453"/>
        <v>5.7977757960446938</v>
      </c>
      <c r="AI1834" s="13" t="s">
        <v>51</v>
      </c>
      <c r="AJ1834" s="13" t="s">
        <v>134</v>
      </c>
      <c r="AK1834" s="13" t="s">
        <v>135</v>
      </c>
      <c r="AL1834" s="13" t="s">
        <v>136</v>
      </c>
      <c r="AM1834" s="13" t="s">
        <v>137</v>
      </c>
      <c r="AN1834" s="12">
        <v>0.15789</v>
      </c>
      <c r="AO1834" s="12">
        <v>0</v>
      </c>
      <c r="AP1834" s="12"/>
      <c r="AQ1834" s="12">
        <v>4.854E-2</v>
      </c>
      <c r="AR1834" s="12">
        <v>3.6000000000000002E-4</v>
      </c>
      <c r="AS1834" s="13" t="s">
        <v>54</v>
      </c>
    </row>
    <row r="1835" spans="1:45" ht="21" customHeight="1">
      <c r="A1835" s="15">
        <v>45191</v>
      </c>
      <c r="B1835" s="13" t="s">
        <v>131</v>
      </c>
      <c r="C1835" s="13" t="s">
        <v>132</v>
      </c>
      <c r="D1835" s="15">
        <v>45344</v>
      </c>
      <c r="E1835" s="13">
        <f t="shared" si="441"/>
        <v>-153</v>
      </c>
      <c r="F1835" s="13" t="str">
        <f t="shared" si="454"/>
        <v>개봉전</v>
      </c>
      <c r="G1835" s="13" t="str">
        <f t="shared" si="442"/>
        <v>금</v>
      </c>
      <c r="H1835" s="13">
        <f t="shared" si="443"/>
        <v>0</v>
      </c>
      <c r="I1835" s="16">
        <v>976</v>
      </c>
      <c r="J1835" s="16">
        <v>522</v>
      </c>
      <c r="K1835" s="16">
        <v>455</v>
      </c>
      <c r="L1835" s="17">
        <f t="shared" si="444"/>
        <v>0.5348360655737705</v>
      </c>
      <c r="M1835" s="17">
        <f t="shared" si="439"/>
        <v>5.6277056277056259E-2</v>
      </c>
      <c r="N1835" s="16">
        <f t="shared" si="445"/>
        <v>1007</v>
      </c>
      <c r="O1835" s="16" t="str">
        <f t="shared" si="447"/>
        <v/>
      </c>
      <c r="P1835" s="18" t="str">
        <f t="shared" si="448"/>
        <v/>
      </c>
      <c r="Q1835" s="16"/>
      <c r="R1835" s="16"/>
      <c r="S1835" s="16"/>
      <c r="T1835" s="16"/>
      <c r="U1835" s="16"/>
      <c r="V1835" s="16"/>
      <c r="W1835" s="16"/>
      <c r="X1835" s="13" t="s">
        <v>138</v>
      </c>
      <c r="Y1835" s="13"/>
      <c r="Z1835" s="12">
        <v>0.1139</v>
      </c>
      <c r="AA1835" s="17">
        <f t="shared" si="440"/>
        <v>-0.27861169168408384</v>
      </c>
      <c r="AB1835" s="12">
        <f t="shared" si="446"/>
        <v>6.2451428571428567E-2</v>
      </c>
      <c r="AC1835" s="12">
        <f t="shared" si="449"/>
        <v>3.1906785714285721E-2</v>
      </c>
      <c r="AD1835" s="18">
        <f t="shared" si="450"/>
        <v>1.9573086781808611</v>
      </c>
      <c r="AE1835" s="13" t="s">
        <v>133</v>
      </c>
      <c r="AF1835" s="19" t="str">
        <f t="shared" si="451"/>
        <v/>
      </c>
      <c r="AG1835" s="20" t="str">
        <f t="shared" si="452"/>
        <v/>
      </c>
      <c r="AH1835" s="20">
        <f t="shared" si="453"/>
        <v>3.5697735591399047</v>
      </c>
      <c r="AI1835" s="13" t="s">
        <v>51</v>
      </c>
      <c r="AJ1835" s="13" t="s">
        <v>134</v>
      </c>
      <c r="AK1835" s="13" t="s">
        <v>135</v>
      </c>
      <c r="AL1835" s="13" t="s">
        <v>136</v>
      </c>
      <c r="AM1835" s="13" t="s">
        <v>137</v>
      </c>
      <c r="AN1835" s="12">
        <v>0.1139</v>
      </c>
      <c r="AO1835" s="12">
        <v>0</v>
      </c>
      <c r="AP1835" s="12"/>
      <c r="AQ1835" s="12">
        <v>5.5879999999999999E-2</v>
      </c>
      <c r="AR1835" s="12">
        <v>0</v>
      </c>
      <c r="AS1835" s="13" t="s">
        <v>54</v>
      </c>
    </row>
    <row r="1836" spans="1:45" ht="21" customHeight="1">
      <c r="A1836" s="15">
        <v>45192</v>
      </c>
      <c r="B1836" s="13" t="s">
        <v>131</v>
      </c>
      <c r="C1836" s="13" t="s">
        <v>132</v>
      </c>
      <c r="D1836" s="15">
        <v>45344</v>
      </c>
      <c r="E1836" s="13">
        <f t="shared" si="441"/>
        <v>-152</v>
      </c>
      <c r="F1836" s="13" t="str">
        <f t="shared" si="454"/>
        <v>개봉전</v>
      </c>
      <c r="G1836" s="13" t="str">
        <f t="shared" si="442"/>
        <v>토</v>
      </c>
      <c r="H1836" s="13">
        <f t="shared" si="443"/>
        <v>1</v>
      </c>
      <c r="I1836" s="16">
        <v>1158</v>
      </c>
      <c r="J1836" s="16">
        <v>802</v>
      </c>
      <c r="K1836" s="16">
        <v>357</v>
      </c>
      <c r="L1836" s="17">
        <f t="shared" si="444"/>
        <v>0.69257340241796206</v>
      </c>
      <c r="M1836" s="17">
        <f t="shared" si="439"/>
        <v>0.18647540983606548</v>
      </c>
      <c r="N1836" s="16">
        <f t="shared" si="445"/>
        <v>1007.8571428571429</v>
      </c>
      <c r="O1836" s="16">
        <f t="shared" si="447"/>
        <v>977.10714285714289</v>
      </c>
      <c r="P1836" s="18">
        <f t="shared" si="448"/>
        <v>1.1851310354910631</v>
      </c>
      <c r="Q1836" s="16"/>
      <c r="R1836" s="16"/>
      <c r="S1836" s="16"/>
      <c r="T1836" s="16"/>
      <c r="U1836" s="16"/>
      <c r="V1836" s="16"/>
      <c r="W1836" s="16"/>
      <c r="X1836" s="13" t="s">
        <v>138</v>
      </c>
      <c r="Y1836" s="13"/>
      <c r="Z1836" s="12">
        <v>5.3019999999999998E-2</v>
      </c>
      <c r="AA1836" s="17">
        <f t="shared" si="440"/>
        <v>-0.53450395083406499</v>
      </c>
      <c r="AB1836" s="12">
        <f t="shared" si="446"/>
        <v>6.5472857142857152E-2</v>
      </c>
      <c r="AC1836" s="12">
        <f t="shared" si="449"/>
        <v>3.4999285714285719E-2</v>
      </c>
      <c r="AD1836" s="18">
        <f t="shared" si="450"/>
        <v>1.8706912385967061</v>
      </c>
      <c r="AE1836" s="13" t="s">
        <v>133</v>
      </c>
      <c r="AF1836" s="19">
        <f t="shared" si="451"/>
        <v>1052</v>
      </c>
      <c r="AG1836" s="20">
        <f t="shared" si="452"/>
        <v>0.76235741444866922</v>
      </c>
      <c r="AH1836" s="20">
        <f t="shared" si="453"/>
        <v>1.514888058939978</v>
      </c>
      <c r="AI1836" s="13" t="s">
        <v>51</v>
      </c>
      <c r="AJ1836" s="13" t="s">
        <v>134</v>
      </c>
      <c r="AK1836" s="13" t="s">
        <v>135</v>
      </c>
      <c r="AL1836" s="13" t="s">
        <v>136</v>
      </c>
      <c r="AM1836" s="13" t="s">
        <v>137</v>
      </c>
      <c r="AN1836" s="12">
        <v>5.3019999999999998E-2</v>
      </c>
      <c r="AO1836" s="12">
        <v>0</v>
      </c>
      <c r="AP1836" s="12"/>
      <c r="AQ1836" s="12">
        <v>7.0860000000000006E-2</v>
      </c>
      <c r="AR1836" s="12">
        <v>0</v>
      </c>
      <c r="AS1836" s="13" t="s">
        <v>54</v>
      </c>
    </row>
    <row r="1837" spans="1:45" ht="21" customHeight="1">
      <c r="A1837" s="15">
        <v>45193</v>
      </c>
      <c r="B1837" s="13" t="s">
        <v>131</v>
      </c>
      <c r="C1837" s="13" t="s">
        <v>132</v>
      </c>
      <c r="D1837" s="15">
        <v>45344</v>
      </c>
      <c r="E1837" s="13">
        <f t="shared" si="441"/>
        <v>-151</v>
      </c>
      <c r="F1837" s="13" t="str">
        <f t="shared" si="454"/>
        <v>개봉전</v>
      </c>
      <c r="G1837" s="13" t="str">
        <f t="shared" si="442"/>
        <v>일</v>
      </c>
      <c r="H1837" s="13">
        <f t="shared" si="443"/>
        <v>1</v>
      </c>
      <c r="I1837" s="16">
        <v>1183</v>
      </c>
      <c r="J1837" s="16">
        <v>854</v>
      </c>
      <c r="K1837" s="16">
        <v>329</v>
      </c>
      <c r="L1837" s="17">
        <f t="shared" si="444"/>
        <v>0.72189349112426038</v>
      </c>
      <c r="M1837" s="17">
        <f t="shared" si="439"/>
        <v>2.1588946459412783E-2</v>
      </c>
      <c r="N1837" s="16">
        <f t="shared" si="445"/>
        <v>1011.8571428571429</v>
      </c>
      <c r="O1837" s="16">
        <f t="shared" si="447"/>
        <v>968.21428571428567</v>
      </c>
      <c r="P1837" s="18">
        <f t="shared" si="448"/>
        <v>1.2218369605311694</v>
      </c>
      <c r="Q1837" s="16"/>
      <c r="R1837" s="16"/>
      <c r="S1837" s="16"/>
      <c r="T1837" s="16"/>
      <c r="U1837" s="16"/>
      <c r="V1837" s="16"/>
      <c r="W1837" s="16"/>
      <c r="X1837" s="13" t="s">
        <v>138</v>
      </c>
      <c r="Y1837" s="13"/>
      <c r="Z1837" s="12">
        <v>4.6920000000000003E-2</v>
      </c>
      <c r="AA1837" s="17">
        <f t="shared" si="440"/>
        <v>-0.11505092417955476</v>
      </c>
      <c r="AB1837" s="12">
        <f t="shared" si="446"/>
        <v>6.8115714285714293E-2</v>
      </c>
      <c r="AC1837" s="12">
        <f t="shared" si="449"/>
        <v>3.6072142857142865E-2</v>
      </c>
      <c r="AD1837" s="18">
        <f t="shared" si="450"/>
        <v>1.8883190431872634</v>
      </c>
      <c r="AE1837" s="13" t="s">
        <v>133</v>
      </c>
      <c r="AF1837" s="19">
        <f t="shared" si="451"/>
        <v>1061.25</v>
      </c>
      <c r="AG1837" s="20">
        <f t="shared" si="452"/>
        <v>0.80471142520612482</v>
      </c>
      <c r="AH1837" s="20">
        <f t="shared" si="453"/>
        <v>1.3007267182828062</v>
      </c>
      <c r="AI1837" s="13" t="s">
        <v>51</v>
      </c>
      <c r="AJ1837" s="13" t="s">
        <v>134</v>
      </c>
      <c r="AK1837" s="13" t="s">
        <v>135</v>
      </c>
      <c r="AL1837" s="13" t="s">
        <v>136</v>
      </c>
      <c r="AM1837" s="13" t="s">
        <v>137</v>
      </c>
      <c r="AN1837" s="12">
        <v>4.6920000000000003E-2</v>
      </c>
      <c r="AO1837" s="12">
        <v>0</v>
      </c>
      <c r="AP1837" s="12"/>
      <c r="AQ1837" s="12">
        <v>9.282E-2</v>
      </c>
      <c r="AR1837" s="12">
        <v>3.6000000000000002E-4</v>
      </c>
      <c r="AS1837" s="13" t="s">
        <v>54</v>
      </c>
    </row>
    <row r="1838" spans="1:45" ht="21" customHeight="1">
      <c r="A1838" s="15">
        <v>45194</v>
      </c>
      <c r="B1838" s="13" t="s">
        <v>131</v>
      </c>
      <c r="C1838" s="13" t="s">
        <v>132</v>
      </c>
      <c r="D1838" s="15">
        <v>45344</v>
      </c>
      <c r="E1838" s="13">
        <f t="shared" si="441"/>
        <v>-150</v>
      </c>
      <c r="F1838" s="13" t="str">
        <f t="shared" si="454"/>
        <v>개봉전</v>
      </c>
      <c r="G1838" s="13" t="str">
        <f t="shared" si="442"/>
        <v>월</v>
      </c>
      <c r="H1838" s="13">
        <f t="shared" si="443"/>
        <v>0</v>
      </c>
      <c r="I1838" s="16">
        <v>889</v>
      </c>
      <c r="J1838" s="16">
        <v>483</v>
      </c>
      <c r="K1838" s="16">
        <v>406</v>
      </c>
      <c r="L1838" s="17">
        <f t="shared" si="444"/>
        <v>0.54330708661417326</v>
      </c>
      <c r="M1838" s="17">
        <f t="shared" si="439"/>
        <v>-0.24852071005917165</v>
      </c>
      <c r="N1838" s="16">
        <f t="shared" si="445"/>
        <v>1019.8571428571429</v>
      </c>
      <c r="O1838" s="16">
        <f t="shared" si="447"/>
        <v>967.46428571428567</v>
      </c>
      <c r="P1838" s="18">
        <f t="shared" si="448"/>
        <v>0.91889696924951092</v>
      </c>
      <c r="Q1838" s="16"/>
      <c r="R1838" s="16"/>
      <c r="S1838" s="16"/>
      <c r="T1838" s="16"/>
      <c r="U1838" s="16"/>
      <c r="V1838" s="16"/>
      <c r="W1838" s="16"/>
      <c r="X1838" s="13" t="s">
        <v>138</v>
      </c>
      <c r="Y1838" s="13"/>
      <c r="Z1838" s="12">
        <v>5.5219999999999998E-2</v>
      </c>
      <c r="AA1838" s="17">
        <f t="shared" si="440"/>
        <v>0.17689684569479946</v>
      </c>
      <c r="AB1838" s="12">
        <f t="shared" si="446"/>
        <v>7.0874285714285723E-2</v>
      </c>
      <c r="AC1838" s="12">
        <f t="shared" si="449"/>
        <v>3.691392857142857E-2</v>
      </c>
      <c r="AD1838" s="18">
        <f t="shared" si="450"/>
        <v>1.919987615979257</v>
      </c>
      <c r="AE1838" s="13" t="s">
        <v>133</v>
      </c>
      <c r="AF1838" s="19">
        <f t="shared" si="451"/>
        <v>366.5</v>
      </c>
      <c r="AG1838" s="20">
        <f t="shared" si="452"/>
        <v>1.3178717598908596</v>
      </c>
      <c r="AH1838" s="20">
        <f t="shared" si="453"/>
        <v>1.4959123056531121</v>
      </c>
      <c r="AI1838" s="13" t="s">
        <v>51</v>
      </c>
      <c r="AJ1838" s="13" t="s">
        <v>134</v>
      </c>
      <c r="AK1838" s="13" t="s">
        <v>135</v>
      </c>
      <c r="AL1838" s="13" t="s">
        <v>136</v>
      </c>
      <c r="AM1838" s="13" t="s">
        <v>137</v>
      </c>
      <c r="AN1838" s="12">
        <v>5.5219999999999998E-2</v>
      </c>
      <c r="AO1838" s="12">
        <v>0</v>
      </c>
      <c r="AP1838" s="12"/>
      <c r="AQ1838" s="12">
        <v>7.3800000000000004E-2</v>
      </c>
      <c r="AR1838" s="12">
        <v>1.17E-3</v>
      </c>
      <c r="AS1838" s="13" t="s">
        <v>54</v>
      </c>
    </row>
    <row r="1839" spans="1:45" ht="21" customHeight="1">
      <c r="A1839" s="15">
        <v>45195</v>
      </c>
      <c r="B1839" s="13" t="s">
        <v>131</v>
      </c>
      <c r="C1839" s="13" t="s">
        <v>132</v>
      </c>
      <c r="D1839" s="15">
        <v>45344</v>
      </c>
      <c r="E1839" s="13">
        <f t="shared" si="441"/>
        <v>-149</v>
      </c>
      <c r="F1839" s="13" t="str">
        <f t="shared" si="454"/>
        <v>개봉전</v>
      </c>
      <c r="G1839" s="13" t="str">
        <f t="shared" si="442"/>
        <v>화</v>
      </c>
      <c r="H1839" s="13">
        <f t="shared" si="443"/>
        <v>0</v>
      </c>
      <c r="I1839" s="16">
        <v>850</v>
      </c>
      <c r="J1839" s="16">
        <v>420</v>
      </c>
      <c r="K1839" s="16">
        <v>430</v>
      </c>
      <c r="L1839" s="17">
        <f t="shared" si="444"/>
        <v>0.49411764705882355</v>
      </c>
      <c r="M1839" s="17">
        <f t="shared" si="439"/>
        <v>-4.386951631046121E-2</v>
      </c>
      <c r="N1839" s="16">
        <f t="shared" si="445"/>
        <v>986.28571428571433</v>
      </c>
      <c r="O1839" s="16">
        <f t="shared" si="447"/>
        <v>971.71428571428567</v>
      </c>
      <c r="P1839" s="18">
        <f t="shared" si="448"/>
        <v>0.87474272272860931</v>
      </c>
      <c r="Q1839" s="16"/>
      <c r="R1839" s="16"/>
      <c r="S1839" s="16"/>
      <c r="T1839" s="16"/>
      <c r="U1839" s="16"/>
      <c r="V1839" s="16"/>
      <c r="W1839" s="16"/>
      <c r="X1839" s="13" t="s">
        <v>139</v>
      </c>
      <c r="Y1839" s="13"/>
      <c r="Z1839" s="12">
        <v>4.1489999999999999E-2</v>
      </c>
      <c r="AA1839" s="17">
        <f t="shared" si="440"/>
        <v>-0.24864179645056139</v>
      </c>
      <c r="AB1839" s="12">
        <f t="shared" si="446"/>
        <v>7.2700000000000001E-2</v>
      </c>
      <c r="AC1839" s="12">
        <f t="shared" si="449"/>
        <v>3.7968214285714286E-2</v>
      </c>
      <c r="AD1839" s="18">
        <f t="shared" si="450"/>
        <v>1.9147595262954915</v>
      </c>
      <c r="AE1839" s="13" t="s">
        <v>133</v>
      </c>
      <c r="AF1839" s="19">
        <f t="shared" si="451"/>
        <v>366.25</v>
      </c>
      <c r="AG1839" s="20">
        <f t="shared" si="452"/>
        <v>1.1467576791808873</v>
      </c>
      <c r="AH1839" s="20">
        <f t="shared" si="453"/>
        <v>1.0927561588170556</v>
      </c>
      <c r="AI1839" s="13" t="s">
        <v>51</v>
      </c>
      <c r="AJ1839" s="13" t="s">
        <v>134</v>
      </c>
      <c r="AK1839" s="13" t="s">
        <v>135</v>
      </c>
      <c r="AL1839" s="13" t="s">
        <v>136</v>
      </c>
      <c r="AM1839" s="13" t="s">
        <v>137</v>
      </c>
      <c r="AN1839" s="12">
        <v>4.1489999999999999E-2</v>
      </c>
      <c r="AO1839" s="12">
        <v>0</v>
      </c>
      <c r="AP1839" s="12"/>
      <c r="AQ1839" s="12">
        <v>6.7119999999999999E-2</v>
      </c>
      <c r="AR1839" s="12">
        <v>0</v>
      </c>
      <c r="AS1839" s="13" t="s">
        <v>54</v>
      </c>
    </row>
    <row r="1840" spans="1:45" ht="21" customHeight="1">
      <c r="A1840" s="15">
        <v>45196</v>
      </c>
      <c r="B1840" s="13" t="s">
        <v>131</v>
      </c>
      <c r="C1840" s="13" t="s">
        <v>132</v>
      </c>
      <c r="D1840" s="15">
        <v>45344</v>
      </c>
      <c r="E1840" s="13">
        <f t="shared" si="441"/>
        <v>-148</v>
      </c>
      <c r="F1840" s="13" t="str">
        <f t="shared" si="454"/>
        <v>개봉전</v>
      </c>
      <c r="G1840" s="13" t="str">
        <f t="shared" si="442"/>
        <v>수</v>
      </c>
      <c r="H1840" s="13">
        <f t="shared" si="443"/>
        <v>0</v>
      </c>
      <c r="I1840" s="16">
        <v>1120</v>
      </c>
      <c r="J1840" s="16">
        <v>700</v>
      </c>
      <c r="K1840" s="16">
        <v>420</v>
      </c>
      <c r="L1840" s="17">
        <f t="shared" si="444"/>
        <v>0.625</v>
      </c>
      <c r="M1840" s="17">
        <f t="shared" si="439"/>
        <v>0.31764705882352939</v>
      </c>
      <c r="N1840" s="16">
        <f t="shared" si="445"/>
        <v>1014.2857142857143</v>
      </c>
      <c r="O1840" s="16">
        <f t="shared" si="447"/>
        <v>977.92857142857144</v>
      </c>
      <c r="P1840" s="18">
        <f t="shared" si="448"/>
        <v>1.1452779198013294</v>
      </c>
      <c r="Q1840" s="16"/>
      <c r="R1840" s="16"/>
      <c r="S1840" s="16"/>
      <c r="T1840" s="16"/>
      <c r="U1840" s="16"/>
      <c r="V1840" s="16"/>
      <c r="W1840" s="16"/>
      <c r="X1840" s="13" t="s">
        <v>139</v>
      </c>
      <c r="Y1840" s="13"/>
      <c r="Z1840" s="12">
        <v>6.08E-2</v>
      </c>
      <c r="AA1840" s="17">
        <f t="shared" si="440"/>
        <v>0.46541335261508809</v>
      </c>
      <c r="AB1840" s="12">
        <f t="shared" si="446"/>
        <v>7.5605714285714276E-2</v>
      </c>
      <c r="AC1840" s="12">
        <f t="shared" si="449"/>
        <v>3.8282857142857139E-2</v>
      </c>
      <c r="AD1840" s="18">
        <f t="shared" si="450"/>
        <v>1.9749235017538622</v>
      </c>
      <c r="AE1840" s="13" t="s">
        <v>133</v>
      </c>
      <c r="AF1840" s="19">
        <f t="shared" si="451"/>
        <v>356</v>
      </c>
      <c r="AG1840" s="20">
        <f t="shared" si="452"/>
        <v>1.9662921348314606</v>
      </c>
      <c r="AH1840" s="20">
        <f t="shared" si="453"/>
        <v>1.5881782222553924</v>
      </c>
      <c r="AI1840" s="13" t="s">
        <v>51</v>
      </c>
      <c r="AJ1840" s="13" t="s">
        <v>134</v>
      </c>
      <c r="AK1840" s="13" t="s">
        <v>135</v>
      </c>
      <c r="AL1840" s="13" t="s">
        <v>136</v>
      </c>
      <c r="AM1840" s="13" t="s">
        <v>137</v>
      </c>
      <c r="AN1840" s="12">
        <v>6.08E-2</v>
      </c>
      <c r="AO1840" s="12">
        <v>0</v>
      </c>
      <c r="AP1840" s="12"/>
      <c r="AQ1840" s="12">
        <v>8.4080000000000002E-2</v>
      </c>
      <c r="AR1840" s="12">
        <v>5.1000000000000004E-4</v>
      </c>
      <c r="AS1840" s="13" t="s">
        <v>54</v>
      </c>
    </row>
    <row r="1841" spans="1:45" ht="21" customHeight="1">
      <c r="A1841" s="15">
        <v>45197</v>
      </c>
      <c r="B1841" s="13" t="s">
        <v>131</v>
      </c>
      <c r="C1841" s="13" t="s">
        <v>132</v>
      </c>
      <c r="D1841" s="15">
        <v>45344</v>
      </c>
      <c r="E1841" s="13">
        <f t="shared" si="441"/>
        <v>-147</v>
      </c>
      <c r="F1841" s="13" t="str">
        <f t="shared" si="454"/>
        <v>개봉전</v>
      </c>
      <c r="G1841" s="13" t="str">
        <f t="shared" si="442"/>
        <v>목</v>
      </c>
      <c r="H1841" s="13">
        <f t="shared" si="443"/>
        <v>0</v>
      </c>
      <c r="I1841" s="16">
        <v>2510</v>
      </c>
      <c r="J1841" s="16">
        <v>2202</v>
      </c>
      <c r="K1841" s="16">
        <v>308</v>
      </c>
      <c r="L1841" s="17">
        <f t="shared" si="444"/>
        <v>0.87729083665338647</v>
      </c>
      <c r="M1841" s="17">
        <f t="shared" si="439"/>
        <v>1.2410714285714284</v>
      </c>
      <c r="N1841" s="16">
        <f t="shared" si="445"/>
        <v>1240.8571428571429</v>
      </c>
      <c r="O1841" s="16">
        <f t="shared" si="447"/>
        <v>990.17857142857144</v>
      </c>
      <c r="P1841" s="18">
        <f t="shared" si="448"/>
        <v>2.5348963029756537</v>
      </c>
      <c r="Q1841" s="16"/>
      <c r="R1841" s="16"/>
      <c r="S1841" s="16"/>
      <c r="T1841" s="16"/>
      <c r="U1841" s="16"/>
      <c r="V1841" s="16"/>
      <c r="W1841" s="16"/>
      <c r="X1841" s="13" t="s">
        <v>139</v>
      </c>
      <c r="Y1841" s="13"/>
      <c r="Z1841" s="12">
        <v>4.7879999999999999E-2</v>
      </c>
      <c r="AA1841" s="17">
        <f t="shared" si="440"/>
        <v>-0.21250000000000002</v>
      </c>
      <c r="AB1841" s="12">
        <f t="shared" si="446"/>
        <v>5.9889999999999999E-2</v>
      </c>
      <c r="AC1841" s="12">
        <f t="shared" si="449"/>
        <v>3.9140357142857136E-2</v>
      </c>
      <c r="AD1841" s="18">
        <f t="shared" si="450"/>
        <v>1.5301342239011617</v>
      </c>
      <c r="AE1841" s="13" t="s">
        <v>133</v>
      </c>
      <c r="AF1841" s="19">
        <f t="shared" si="451"/>
        <v>361.25</v>
      </c>
      <c r="AG1841" s="20">
        <f t="shared" si="452"/>
        <v>6.0955017301038064</v>
      </c>
      <c r="AH1841" s="20">
        <f t="shared" si="453"/>
        <v>1.2232898086556625</v>
      </c>
      <c r="AI1841" s="13" t="s">
        <v>51</v>
      </c>
      <c r="AJ1841" s="13" t="s">
        <v>134</v>
      </c>
      <c r="AK1841" s="13" t="s">
        <v>135</v>
      </c>
      <c r="AL1841" s="13" t="s">
        <v>136</v>
      </c>
      <c r="AM1841" s="13" t="s">
        <v>137</v>
      </c>
      <c r="AN1841" s="12">
        <v>4.7879999999999999E-2</v>
      </c>
      <c r="AO1841" s="12">
        <v>0</v>
      </c>
      <c r="AP1841" s="12"/>
      <c r="AQ1841" s="12">
        <v>0.11823</v>
      </c>
      <c r="AR1841" s="12">
        <v>5.8E-4</v>
      </c>
      <c r="AS1841" s="13" t="s">
        <v>54</v>
      </c>
    </row>
    <row r="1842" spans="1:45" ht="21" customHeight="1">
      <c r="A1842" s="15">
        <v>45198</v>
      </c>
      <c r="B1842" s="13" t="s">
        <v>131</v>
      </c>
      <c r="C1842" s="13" t="s">
        <v>132</v>
      </c>
      <c r="D1842" s="15">
        <v>45344</v>
      </c>
      <c r="E1842" s="13">
        <f t="shared" si="441"/>
        <v>-146</v>
      </c>
      <c r="F1842" s="13" t="str">
        <f t="shared" si="454"/>
        <v>개봉전</v>
      </c>
      <c r="G1842" s="13" t="str">
        <f t="shared" si="442"/>
        <v>금</v>
      </c>
      <c r="H1842" s="13">
        <f t="shared" si="443"/>
        <v>0</v>
      </c>
      <c r="I1842" s="16">
        <v>4882</v>
      </c>
      <c r="J1842" s="16">
        <v>4540</v>
      </c>
      <c r="K1842" s="16">
        <v>343</v>
      </c>
      <c r="L1842" s="17">
        <f t="shared" si="444"/>
        <v>0.92994674313805814</v>
      </c>
      <c r="M1842" s="17">
        <f t="shared" si="439"/>
        <v>0.94501992031872506</v>
      </c>
      <c r="N1842" s="16">
        <f t="shared" si="445"/>
        <v>1798.8571428571429</v>
      </c>
      <c r="O1842" s="16">
        <f t="shared" si="447"/>
        <v>1052.6785714285713</v>
      </c>
      <c r="P1842" s="18">
        <f t="shared" si="448"/>
        <v>4.6376929601357091</v>
      </c>
      <c r="Q1842" s="16"/>
      <c r="R1842" s="16"/>
      <c r="S1842" s="16"/>
      <c r="T1842" s="16"/>
      <c r="U1842" s="16"/>
      <c r="V1842" s="16"/>
      <c r="W1842" s="16"/>
      <c r="X1842" s="13" t="s">
        <v>139</v>
      </c>
      <c r="Y1842" s="13"/>
      <c r="Z1842" s="12">
        <v>4.8099999999999997E-2</v>
      </c>
      <c r="AA1842" s="17">
        <f t="shared" si="440"/>
        <v>4.5948203842940405E-3</v>
      </c>
      <c r="AB1842" s="12">
        <f t="shared" si="446"/>
        <v>5.0489999999999993E-2</v>
      </c>
      <c r="AC1842" s="12">
        <f t="shared" si="449"/>
        <v>3.9801428571428564E-2</v>
      </c>
      <c r="AD1842" s="18">
        <f t="shared" si="450"/>
        <v>1.2685474318940455</v>
      </c>
      <c r="AE1842" s="13" t="s">
        <v>133</v>
      </c>
      <c r="AF1842" s="19">
        <f t="shared" si="451"/>
        <v>467.25</v>
      </c>
      <c r="AG1842" s="20">
        <f t="shared" si="452"/>
        <v>9.7164258962011765</v>
      </c>
      <c r="AH1842" s="20">
        <f t="shared" si="453"/>
        <v>1.2084993359893761</v>
      </c>
      <c r="AI1842" s="13" t="s">
        <v>51</v>
      </c>
      <c r="AJ1842" s="13" t="s">
        <v>134</v>
      </c>
      <c r="AK1842" s="13" t="s">
        <v>135</v>
      </c>
      <c r="AL1842" s="13" t="s">
        <v>136</v>
      </c>
      <c r="AM1842" s="13" t="s">
        <v>137</v>
      </c>
      <c r="AN1842" s="12">
        <v>4.8099999999999997E-2</v>
      </c>
      <c r="AO1842" s="12">
        <v>0</v>
      </c>
      <c r="AP1842" s="12"/>
      <c r="AQ1842" s="12">
        <v>0.19248000000000001</v>
      </c>
      <c r="AR1842" s="12">
        <v>7.2999999999999996E-4</v>
      </c>
      <c r="AS1842" s="13" t="s">
        <v>54</v>
      </c>
    </row>
    <row r="1843" spans="1:45" ht="21" customHeight="1">
      <c r="A1843" s="15">
        <v>45199</v>
      </c>
      <c r="B1843" s="13" t="s">
        <v>131</v>
      </c>
      <c r="C1843" s="13" t="s">
        <v>132</v>
      </c>
      <c r="D1843" s="15">
        <v>45344</v>
      </c>
      <c r="E1843" s="13">
        <f t="shared" si="441"/>
        <v>-145</v>
      </c>
      <c r="F1843" s="13" t="str">
        <f t="shared" si="454"/>
        <v>개봉전</v>
      </c>
      <c r="G1843" s="13" t="str">
        <f t="shared" si="442"/>
        <v>토</v>
      </c>
      <c r="H1843" s="13">
        <f t="shared" si="443"/>
        <v>1</v>
      </c>
      <c r="I1843" s="16">
        <v>2520</v>
      </c>
      <c r="J1843" s="16">
        <v>2226</v>
      </c>
      <c r="K1843" s="16">
        <v>294</v>
      </c>
      <c r="L1843" s="17">
        <f t="shared" si="444"/>
        <v>0.8833333333333333</v>
      </c>
      <c r="M1843" s="17">
        <f t="shared" si="439"/>
        <v>-0.48381810733306019</v>
      </c>
      <c r="N1843" s="16">
        <f t="shared" si="445"/>
        <v>1993.4285714285713</v>
      </c>
      <c r="O1843" s="16">
        <f t="shared" si="447"/>
        <v>1194.0357142857142</v>
      </c>
      <c r="P1843" s="18">
        <f t="shared" si="448"/>
        <v>2.1104896359883947</v>
      </c>
      <c r="Q1843" s="16"/>
      <c r="R1843" s="16"/>
      <c r="S1843" s="16"/>
      <c r="T1843" s="16"/>
      <c r="U1843" s="16"/>
      <c r="V1843" s="16"/>
      <c r="W1843" s="16"/>
      <c r="X1843" s="13" t="s">
        <v>139</v>
      </c>
      <c r="Y1843" s="13"/>
      <c r="Z1843" s="12">
        <v>4.3839999999999997E-2</v>
      </c>
      <c r="AA1843" s="17">
        <f t="shared" si="440"/>
        <v>-8.8565488565488515E-2</v>
      </c>
      <c r="AB1843" s="12">
        <f t="shared" si="446"/>
        <v>4.9178571428571419E-2</v>
      </c>
      <c r="AC1843" s="12">
        <f t="shared" si="449"/>
        <v>4.0795714285714282E-2</v>
      </c>
      <c r="AD1843" s="18">
        <f t="shared" si="450"/>
        <v>1.2054837693034981</v>
      </c>
      <c r="AE1843" s="13" t="s">
        <v>133</v>
      </c>
      <c r="AF1843" s="19">
        <f t="shared" si="451"/>
        <v>982</v>
      </c>
      <c r="AG1843" s="20">
        <f t="shared" si="452"/>
        <v>2.2668024439918533</v>
      </c>
      <c r="AH1843" s="20">
        <f t="shared" si="453"/>
        <v>1.0746226844556501</v>
      </c>
      <c r="AI1843" s="13" t="s">
        <v>51</v>
      </c>
      <c r="AJ1843" s="13" t="s">
        <v>134</v>
      </c>
      <c r="AK1843" s="13" t="s">
        <v>135</v>
      </c>
      <c r="AL1843" s="13" t="s">
        <v>136</v>
      </c>
      <c r="AM1843" s="13" t="s">
        <v>137</v>
      </c>
      <c r="AN1843" s="12">
        <v>4.3839999999999997E-2</v>
      </c>
      <c r="AO1843" s="12">
        <v>0</v>
      </c>
      <c r="AP1843" s="12"/>
      <c r="AQ1843" s="12">
        <v>0.22861000000000001</v>
      </c>
      <c r="AR1843" s="12">
        <v>6.6E-4</v>
      </c>
      <c r="AS1843" s="13" t="s">
        <v>54</v>
      </c>
    </row>
    <row r="1844" spans="1:45" ht="21" customHeight="1">
      <c r="A1844" s="15">
        <v>45200</v>
      </c>
      <c r="B1844" s="13" t="s">
        <v>131</v>
      </c>
      <c r="C1844" s="13" t="s">
        <v>132</v>
      </c>
      <c r="D1844" s="15">
        <v>45344</v>
      </c>
      <c r="E1844" s="13">
        <f t="shared" si="441"/>
        <v>-144</v>
      </c>
      <c r="F1844" s="13" t="str">
        <f t="shared" si="454"/>
        <v>개봉전</v>
      </c>
      <c r="G1844" s="13" t="str">
        <f t="shared" si="442"/>
        <v>일</v>
      </c>
      <c r="H1844" s="13">
        <f t="shared" si="443"/>
        <v>1</v>
      </c>
      <c r="I1844" s="16">
        <v>1729</v>
      </c>
      <c r="J1844" s="16">
        <v>1372</v>
      </c>
      <c r="K1844" s="16">
        <v>357</v>
      </c>
      <c r="L1844" s="17">
        <f t="shared" si="444"/>
        <v>0.79352226720647778</v>
      </c>
      <c r="M1844" s="17">
        <f t="shared" si="439"/>
        <v>-0.31388888888888888</v>
      </c>
      <c r="N1844" s="16">
        <f t="shared" si="445"/>
        <v>2071.4285714285716</v>
      </c>
      <c r="O1844" s="16">
        <f t="shared" si="447"/>
        <v>1239.3928571428571</v>
      </c>
      <c r="P1844" s="18">
        <f t="shared" si="448"/>
        <v>1.3950378929775524</v>
      </c>
      <c r="Q1844" s="16"/>
      <c r="R1844" s="16"/>
      <c r="S1844" s="16"/>
      <c r="T1844" s="16"/>
      <c r="U1844" s="16"/>
      <c r="V1844" s="16"/>
      <c r="W1844" s="16"/>
      <c r="X1844" s="13" t="s">
        <v>139</v>
      </c>
      <c r="Y1844" s="13"/>
      <c r="Z1844" s="12">
        <v>5.9630000000000002E-2</v>
      </c>
      <c r="AA1844" s="17">
        <f t="shared" si="440"/>
        <v>0.36017335766423364</v>
      </c>
      <c r="AB1844" s="12">
        <f t="shared" si="446"/>
        <v>5.0994285714285714E-2</v>
      </c>
      <c r="AC1844" s="12">
        <f t="shared" si="449"/>
        <v>4.160607142857143E-2</v>
      </c>
      <c r="AD1844" s="18">
        <f t="shared" si="450"/>
        <v>1.2256452955870107</v>
      </c>
      <c r="AE1844" s="13" t="s">
        <v>133</v>
      </c>
      <c r="AF1844" s="19">
        <f t="shared" si="451"/>
        <v>1046.25</v>
      </c>
      <c r="AG1844" s="20">
        <f t="shared" si="452"/>
        <v>1.3113500597371566</v>
      </c>
      <c r="AH1844" s="20">
        <f t="shared" si="453"/>
        <v>1.4332042885224512</v>
      </c>
      <c r="AI1844" s="13" t="s">
        <v>51</v>
      </c>
      <c r="AJ1844" s="13" t="s">
        <v>134</v>
      </c>
      <c r="AK1844" s="13" t="s">
        <v>135</v>
      </c>
      <c r="AL1844" s="13" t="s">
        <v>136</v>
      </c>
      <c r="AM1844" s="13" t="s">
        <v>137</v>
      </c>
      <c r="AN1844" s="12">
        <v>5.9630000000000002E-2</v>
      </c>
      <c r="AO1844" s="12">
        <v>0</v>
      </c>
      <c r="AP1844" s="12"/>
      <c r="AQ1844" s="12">
        <v>0.21215999999999999</v>
      </c>
      <c r="AR1844" s="12">
        <v>3.6000000000000002E-4</v>
      </c>
      <c r="AS1844" s="13" t="s">
        <v>54</v>
      </c>
    </row>
    <row r="1845" spans="1:45" ht="21" customHeight="1">
      <c r="A1845" s="15">
        <v>45201</v>
      </c>
      <c r="B1845" s="13" t="s">
        <v>131</v>
      </c>
      <c r="C1845" s="13" t="s">
        <v>132</v>
      </c>
      <c r="D1845" s="15">
        <v>45344</v>
      </c>
      <c r="E1845" s="13">
        <f t="shared" si="441"/>
        <v>-143</v>
      </c>
      <c r="F1845" s="13" t="str">
        <f t="shared" si="454"/>
        <v>개봉전</v>
      </c>
      <c r="G1845" s="13" t="str">
        <f t="shared" si="442"/>
        <v>월</v>
      </c>
      <c r="H1845" s="13">
        <f t="shared" si="443"/>
        <v>0</v>
      </c>
      <c r="I1845" s="16">
        <v>1253</v>
      </c>
      <c r="J1845" s="16">
        <v>903</v>
      </c>
      <c r="K1845" s="16">
        <v>350</v>
      </c>
      <c r="L1845" s="17">
        <f t="shared" si="444"/>
        <v>0.72067039106145248</v>
      </c>
      <c r="M1845" s="17">
        <f t="shared" si="439"/>
        <v>-0.2753036437246964</v>
      </c>
      <c r="N1845" s="16">
        <f t="shared" si="445"/>
        <v>2123.4285714285716</v>
      </c>
      <c r="O1845" s="16">
        <f t="shared" si="447"/>
        <v>1255</v>
      </c>
      <c r="P1845" s="18">
        <f t="shared" si="448"/>
        <v>0.99840637450199199</v>
      </c>
      <c r="Q1845" s="16"/>
      <c r="R1845" s="16"/>
      <c r="S1845" s="16"/>
      <c r="T1845" s="16"/>
      <c r="U1845" s="16"/>
      <c r="V1845" s="16"/>
      <c r="W1845" s="16"/>
      <c r="X1845" s="13" t="s">
        <v>139</v>
      </c>
      <c r="Y1845" s="13"/>
      <c r="Z1845" s="12">
        <v>4.8460000000000003E-2</v>
      </c>
      <c r="AA1845" s="17">
        <f t="shared" si="440"/>
        <v>-0.1873218178769076</v>
      </c>
      <c r="AB1845" s="12">
        <f t="shared" si="446"/>
        <v>5.0028571428571429E-2</v>
      </c>
      <c r="AC1845" s="12">
        <f t="shared" si="449"/>
        <v>4.2901785714285719E-2</v>
      </c>
      <c r="AD1845" s="18">
        <f t="shared" si="450"/>
        <v>1.1661186264308012</v>
      </c>
      <c r="AE1845" s="13" t="s">
        <v>133</v>
      </c>
      <c r="AF1845" s="19">
        <f t="shared" si="451"/>
        <v>398</v>
      </c>
      <c r="AG1845" s="20">
        <f t="shared" si="452"/>
        <v>2.2688442211055277</v>
      </c>
      <c r="AH1845" s="20">
        <f t="shared" si="453"/>
        <v>1.1295567117585847</v>
      </c>
      <c r="AI1845" s="13" t="s">
        <v>51</v>
      </c>
      <c r="AJ1845" s="13" t="s">
        <v>134</v>
      </c>
      <c r="AK1845" s="13" t="s">
        <v>135</v>
      </c>
      <c r="AL1845" s="13" t="s">
        <v>136</v>
      </c>
      <c r="AM1845" s="13" t="s">
        <v>137</v>
      </c>
      <c r="AN1845" s="12">
        <v>4.8460000000000003E-2</v>
      </c>
      <c r="AO1845" s="12">
        <v>0</v>
      </c>
      <c r="AP1845" s="12"/>
      <c r="AQ1845" s="12">
        <v>0.15642</v>
      </c>
      <c r="AR1845" s="12">
        <v>4.4000000000000002E-4</v>
      </c>
      <c r="AS1845" s="13" t="s">
        <v>54</v>
      </c>
    </row>
    <row r="1846" spans="1:45" ht="21" customHeight="1">
      <c r="A1846" s="15">
        <v>45202</v>
      </c>
      <c r="B1846" s="13" t="s">
        <v>131</v>
      </c>
      <c r="C1846" s="13" t="s">
        <v>132</v>
      </c>
      <c r="D1846" s="15">
        <v>45344</v>
      </c>
      <c r="E1846" s="13">
        <f t="shared" si="441"/>
        <v>-142</v>
      </c>
      <c r="F1846" s="13" t="str">
        <f t="shared" si="454"/>
        <v>개봉전</v>
      </c>
      <c r="G1846" s="13" t="str">
        <f t="shared" si="442"/>
        <v>화</v>
      </c>
      <c r="H1846" s="13">
        <f t="shared" si="443"/>
        <v>0</v>
      </c>
      <c r="I1846" s="16">
        <v>952</v>
      </c>
      <c r="J1846" s="16">
        <v>595</v>
      </c>
      <c r="K1846" s="16">
        <v>357</v>
      </c>
      <c r="L1846" s="17">
        <f t="shared" si="444"/>
        <v>0.625</v>
      </c>
      <c r="M1846" s="17">
        <f t="shared" si="439"/>
        <v>-0.24022346368715086</v>
      </c>
      <c r="N1846" s="16">
        <f t="shared" si="445"/>
        <v>2138</v>
      </c>
      <c r="O1846" s="16">
        <f t="shared" si="447"/>
        <v>1272.1071428571429</v>
      </c>
      <c r="P1846" s="18">
        <f t="shared" si="448"/>
        <v>0.74836463685111876</v>
      </c>
      <c r="Q1846" s="16"/>
      <c r="R1846" s="16"/>
      <c r="S1846" s="16"/>
      <c r="T1846" s="16"/>
      <c r="U1846" s="16"/>
      <c r="V1846" s="16"/>
      <c r="W1846" s="16"/>
      <c r="X1846" s="13" t="s">
        <v>139</v>
      </c>
      <c r="Y1846" s="13"/>
      <c r="Z1846" s="12">
        <v>4.061E-2</v>
      </c>
      <c r="AA1846" s="17">
        <f t="shared" si="440"/>
        <v>-0.16198926950061909</v>
      </c>
      <c r="AB1846" s="12">
        <f t="shared" si="446"/>
        <v>4.9902857142857138E-2</v>
      </c>
      <c r="AC1846" s="12">
        <f t="shared" si="449"/>
        <v>4.3848571428571438E-2</v>
      </c>
      <c r="AD1846" s="18">
        <f t="shared" si="450"/>
        <v>1.1380725874763793</v>
      </c>
      <c r="AE1846" s="13" t="s">
        <v>133</v>
      </c>
      <c r="AF1846" s="19">
        <f t="shared" si="451"/>
        <v>402.25</v>
      </c>
      <c r="AG1846" s="20">
        <f t="shared" si="452"/>
        <v>1.4791796146674954</v>
      </c>
      <c r="AH1846" s="20">
        <f t="shared" si="453"/>
        <v>0.92614191698703308</v>
      </c>
      <c r="AI1846" s="13" t="s">
        <v>51</v>
      </c>
      <c r="AJ1846" s="13" t="s">
        <v>134</v>
      </c>
      <c r="AK1846" s="13" t="s">
        <v>135</v>
      </c>
      <c r="AL1846" s="13" t="s">
        <v>136</v>
      </c>
      <c r="AM1846" s="13" t="s">
        <v>137</v>
      </c>
      <c r="AN1846" s="12">
        <v>4.061E-2</v>
      </c>
      <c r="AO1846" s="12">
        <v>0</v>
      </c>
      <c r="AP1846" s="12"/>
      <c r="AQ1846" s="12">
        <v>7.8210000000000002E-2</v>
      </c>
      <c r="AR1846" s="12">
        <v>0</v>
      </c>
      <c r="AS1846" s="13" t="s">
        <v>54</v>
      </c>
    </row>
    <row r="1847" spans="1:45" ht="21" customHeight="1">
      <c r="A1847" s="15">
        <v>45203</v>
      </c>
      <c r="B1847" s="13" t="s">
        <v>131</v>
      </c>
      <c r="C1847" s="13" t="s">
        <v>132</v>
      </c>
      <c r="D1847" s="15">
        <v>45344</v>
      </c>
      <c r="E1847" s="13">
        <f t="shared" si="441"/>
        <v>-141</v>
      </c>
      <c r="F1847" s="13" t="str">
        <f t="shared" si="454"/>
        <v>개봉전</v>
      </c>
      <c r="G1847" s="13" t="str">
        <f t="shared" si="442"/>
        <v>수</v>
      </c>
      <c r="H1847" s="13">
        <f t="shared" si="443"/>
        <v>0</v>
      </c>
      <c r="I1847" s="16">
        <v>830</v>
      </c>
      <c r="J1847" s="16">
        <v>374</v>
      </c>
      <c r="K1847" s="16">
        <v>455</v>
      </c>
      <c r="L1847" s="17">
        <f t="shared" si="444"/>
        <v>0.45060240963855419</v>
      </c>
      <c r="M1847" s="17">
        <f t="shared" si="439"/>
        <v>-0.12815126050420167</v>
      </c>
      <c r="N1847" s="16">
        <f t="shared" si="445"/>
        <v>2096.5714285714284</v>
      </c>
      <c r="O1847" s="16">
        <f t="shared" si="447"/>
        <v>1279.25</v>
      </c>
      <c r="P1847" s="18">
        <f t="shared" si="448"/>
        <v>0.64881766660152429</v>
      </c>
      <c r="Q1847" s="16"/>
      <c r="R1847" s="16"/>
      <c r="S1847" s="16"/>
      <c r="T1847" s="16"/>
      <c r="U1847" s="16"/>
      <c r="V1847" s="16"/>
      <c r="W1847" s="16"/>
      <c r="X1847" s="13" t="s">
        <v>139</v>
      </c>
      <c r="Y1847" s="13"/>
      <c r="Z1847" s="12">
        <v>4.8460000000000003E-2</v>
      </c>
      <c r="AA1847" s="17">
        <f t="shared" si="440"/>
        <v>0.19330214232947562</v>
      </c>
      <c r="AB1847" s="12">
        <f t="shared" si="446"/>
        <v>4.8140000000000002E-2</v>
      </c>
      <c r="AC1847" s="12">
        <f t="shared" si="449"/>
        <v>4.4273571428571433E-2</v>
      </c>
      <c r="AD1847" s="18">
        <f t="shared" si="450"/>
        <v>1.0873303970443509</v>
      </c>
      <c r="AE1847" s="13" t="s">
        <v>133</v>
      </c>
      <c r="AF1847" s="19">
        <f t="shared" si="451"/>
        <v>437.5</v>
      </c>
      <c r="AG1847" s="20">
        <f t="shared" si="452"/>
        <v>0.85485714285714287</v>
      </c>
      <c r="AH1847" s="20">
        <f t="shared" si="453"/>
        <v>1.0945581853088751</v>
      </c>
      <c r="AI1847" s="13" t="s">
        <v>51</v>
      </c>
      <c r="AJ1847" s="13" t="s">
        <v>134</v>
      </c>
      <c r="AK1847" s="13" t="s">
        <v>135</v>
      </c>
      <c r="AL1847" s="13" t="s">
        <v>136</v>
      </c>
      <c r="AM1847" s="13" t="s">
        <v>137</v>
      </c>
      <c r="AN1847" s="12">
        <v>4.8460000000000003E-2</v>
      </c>
      <c r="AO1847" s="12">
        <v>0</v>
      </c>
      <c r="AP1847" s="12"/>
      <c r="AQ1847" s="12">
        <v>6.5060000000000007E-2</v>
      </c>
      <c r="AR1847" s="12">
        <v>1.17E-3</v>
      </c>
      <c r="AS1847" s="13" t="s">
        <v>54</v>
      </c>
    </row>
    <row r="1848" spans="1:45" ht="21" customHeight="1">
      <c r="A1848" s="15">
        <v>45204</v>
      </c>
      <c r="B1848" s="13" t="s">
        <v>131</v>
      </c>
      <c r="C1848" s="13" t="s">
        <v>132</v>
      </c>
      <c r="D1848" s="15">
        <v>45344</v>
      </c>
      <c r="E1848" s="13">
        <f t="shared" si="441"/>
        <v>-140</v>
      </c>
      <c r="F1848" s="13" t="str">
        <f t="shared" si="454"/>
        <v>개봉전</v>
      </c>
      <c r="G1848" s="13" t="str">
        <f t="shared" si="442"/>
        <v>목</v>
      </c>
      <c r="H1848" s="13">
        <f t="shared" si="443"/>
        <v>0</v>
      </c>
      <c r="I1848" s="16">
        <v>798</v>
      </c>
      <c r="J1848" s="16">
        <v>382</v>
      </c>
      <c r="K1848" s="16">
        <v>416</v>
      </c>
      <c r="L1848" s="17">
        <f t="shared" si="444"/>
        <v>0.47869674185463656</v>
      </c>
      <c r="M1848" s="17">
        <f t="shared" ref="M1848:M1911" si="455">IF(COUNT(I1847:I1848)=2,IFERROR(I1848/I1847-1,""),"")</f>
        <v>-3.8554216867469848E-2</v>
      </c>
      <c r="N1848" s="16">
        <f t="shared" si="445"/>
        <v>1852</v>
      </c>
      <c r="O1848" s="16">
        <f t="shared" si="447"/>
        <v>1283.25</v>
      </c>
      <c r="P1848" s="18">
        <f t="shared" si="448"/>
        <v>0.62185856224430158</v>
      </c>
      <c r="Q1848" s="16"/>
      <c r="R1848" s="16"/>
      <c r="S1848" s="16"/>
      <c r="T1848" s="16"/>
      <c r="U1848" s="16"/>
      <c r="V1848" s="16"/>
      <c r="W1848" s="16"/>
      <c r="X1848" s="13" t="s">
        <v>139</v>
      </c>
      <c r="Y1848" s="13"/>
      <c r="Z1848" s="12">
        <v>0.2112</v>
      </c>
      <c r="AA1848" s="17">
        <f t="shared" ref="AA1848:AA1911" si="456">IF(COUNT(Z1847:Z1848)=2,IFERROR(Z1848/Z1847-1,""),"")</f>
        <v>3.3582335947172925</v>
      </c>
      <c r="AB1848" s="12">
        <f t="shared" si="446"/>
        <v>7.1471428571428561E-2</v>
      </c>
      <c r="AC1848" s="12">
        <f t="shared" si="449"/>
        <v>4.5141428571428568E-2</v>
      </c>
      <c r="AD1848" s="18">
        <f t="shared" si="450"/>
        <v>1.5832779518339186</v>
      </c>
      <c r="AE1848" s="13" t="s">
        <v>133</v>
      </c>
      <c r="AF1848" s="19">
        <f t="shared" si="451"/>
        <v>826.75</v>
      </c>
      <c r="AG1848" s="20">
        <f t="shared" si="452"/>
        <v>0.46205019655276686</v>
      </c>
      <c r="AH1848" s="20">
        <f t="shared" si="453"/>
        <v>4.6786290705402074</v>
      </c>
      <c r="AI1848" s="13" t="s">
        <v>51</v>
      </c>
      <c r="AJ1848" s="13" t="s">
        <v>134</v>
      </c>
      <c r="AK1848" s="13" t="s">
        <v>135</v>
      </c>
      <c r="AL1848" s="13" t="s">
        <v>136</v>
      </c>
      <c r="AM1848" s="13" t="s">
        <v>137</v>
      </c>
      <c r="AN1848" s="12">
        <v>0.2112</v>
      </c>
      <c r="AO1848" s="12">
        <v>0</v>
      </c>
      <c r="AP1848" s="12"/>
      <c r="AQ1848" s="12">
        <v>7.0199999999999999E-2</v>
      </c>
      <c r="AR1848" s="12">
        <v>5.1000000000000004E-4</v>
      </c>
      <c r="AS1848" s="13" t="s">
        <v>54</v>
      </c>
    </row>
    <row r="1849" spans="1:45" ht="21" customHeight="1">
      <c r="A1849" s="15">
        <v>45205</v>
      </c>
      <c r="B1849" s="13" t="s">
        <v>131</v>
      </c>
      <c r="C1849" s="13" t="s">
        <v>132</v>
      </c>
      <c r="D1849" s="15">
        <v>45344</v>
      </c>
      <c r="E1849" s="13">
        <f t="shared" si="441"/>
        <v>-139</v>
      </c>
      <c r="F1849" s="13" t="str">
        <f t="shared" si="454"/>
        <v>개봉전</v>
      </c>
      <c r="G1849" s="13" t="str">
        <f t="shared" si="442"/>
        <v>금</v>
      </c>
      <c r="H1849" s="13">
        <f t="shared" si="443"/>
        <v>0</v>
      </c>
      <c r="I1849" s="16">
        <v>980</v>
      </c>
      <c r="J1849" s="16">
        <v>438</v>
      </c>
      <c r="K1849" s="16">
        <v>542</v>
      </c>
      <c r="L1849" s="17">
        <f t="shared" si="444"/>
        <v>0.44693877551020406</v>
      </c>
      <c r="M1849" s="17">
        <f t="shared" si="455"/>
        <v>0.22807017543859653</v>
      </c>
      <c r="N1849" s="16">
        <f t="shared" si="445"/>
        <v>1294.5714285714287</v>
      </c>
      <c r="O1849" s="16">
        <f t="shared" si="447"/>
        <v>1283.5</v>
      </c>
      <c r="P1849" s="18">
        <f t="shared" si="448"/>
        <v>0.76353720296065442</v>
      </c>
      <c r="Q1849" s="16"/>
      <c r="R1849" s="16"/>
      <c r="S1849" s="16"/>
      <c r="T1849" s="16"/>
      <c r="U1849" s="16"/>
      <c r="V1849" s="16"/>
      <c r="W1849" s="16"/>
      <c r="X1849" s="13" t="s">
        <v>139</v>
      </c>
      <c r="Y1849" s="13"/>
      <c r="Z1849" s="12">
        <v>0.11763999999999999</v>
      </c>
      <c r="AA1849" s="17">
        <f t="shared" si="456"/>
        <v>-0.44299242424242424</v>
      </c>
      <c r="AB1849" s="12">
        <f t="shared" si="446"/>
        <v>8.140571428571429E-2</v>
      </c>
      <c r="AC1849" s="12">
        <f t="shared" si="449"/>
        <v>5.1771785714285715E-2</v>
      </c>
      <c r="AD1849" s="18">
        <f t="shared" si="450"/>
        <v>1.5723953339173986</v>
      </c>
      <c r="AE1849" s="13" t="s">
        <v>133</v>
      </c>
      <c r="AF1849" s="19">
        <f t="shared" si="451"/>
        <v>1487.75</v>
      </c>
      <c r="AG1849" s="20">
        <f t="shared" si="452"/>
        <v>0.29440430179801713</v>
      </c>
      <c r="AH1849" s="20">
        <f t="shared" si="453"/>
        <v>2.2722801305178635</v>
      </c>
      <c r="AI1849" s="13" t="s">
        <v>51</v>
      </c>
      <c r="AJ1849" s="13" t="s">
        <v>134</v>
      </c>
      <c r="AK1849" s="13" t="s">
        <v>135</v>
      </c>
      <c r="AL1849" s="13" t="s">
        <v>136</v>
      </c>
      <c r="AM1849" s="13" t="s">
        <v>137</v>
      </c>
      <c r="AN1849" s="12">
        <v>0.11763999999999999</v>
      </c>
      <c r="AO1849" s="12">
        <v>0</v>
      </c>
      <c r="AP1849" s="12"/>
      <c r="AQ1849" s="12">
        <v>8.3269999999999997E-2</v>
      </c>
      <c r="AR1849" s="12">
        <v>6.6E-4</v>
      </c>
      <c r="AS1849" s="13" t="s">
        <v>54</v>
      </c>
    </row>
    <row r="1850" spans="1:45" ht="21" customHeight="1">
      <c r="A1850" s="15">
        <v>45206</v>
      </c>
      <c r="B1850" s="13" t="s">
        <v>131</v>
      </c>
      <c r="C1850" s="13" t="s">
        <v>132</v>
      </c>
      <c r="D1850" s="15">
        <v>45344</v>
      </c>
      <c r="E1850" s="13">
        <f t="shared" si="441"/>
        <v>-138</v>
      </c>
      <c r="F1850" s="13" t="str">
        <f t="shared" si="454"/>
        <v>개봉전</v>
      </c>
      <c r="G1850" s="13" t="str">
        <f t="shared" si="442"/>
        <v>토</v>
      </c>
      <c r="H1850" s="13">
        <f t="shared" si="443"/>
        <v>1</v>
      </c>
      <c r="I1850" s="16">
        <v>1110</v>
      </c>
      <c r="J1850" s="16">
        <v>766</v>
      </c>
      <c r="K1850" s="16">
        <v>343</v>
      </c>
      <c r="L1850" s="17">
        <f t="shared" si="444"/>
        <v>0.69009009009009004</v>
      </c>
      <c r="M1850" s="17">
        <f t="shared" si="455"/>
        <v>0.13265306122448983</v>
      </c>
      <c r="N1850" s="16">
        <f t="shared" si="445"/>
        <v>1093.1428571428571</v>
      </c>
      <c r="O1850" s="16">
        <f t="shared" si="447"/>
        <v>1286.6428571428571</v>
      </c>
      <c r="P1850" s="18">
        <f t="shared" si="448"/>
        <v>0.86271026480874924</v>
      </c>
      <c r="Q1850" s="16"/>
      <c r="R1850" s="16"/>
      <c r="S1850" s="16"/>
      <c r="T1850" s="16"/>
      <c r="U1850" s="16"/>
      <c r="V1850" s="16"/>
      <c r="W1850" s="16"/>
      <c r="X1850" s="13" t="s">
        <v>139</v>
      </c>
      <c r="Y1850" s="13"/>
      <c r="Z1850" s="12">
        <v>6.9320000000000007E-2</v>
      </c>
      <c r="AA1850" s="17">
        <f t="shared" si="456"/>
        <v>-0.41074464467868066</v>
      </c>
      <c r="AB1850" s="12">
        <f t="shared" si="446"/>
        <v>8.5045714285714294E-2</v>
      </c>
      <c r="AC1850" s="12">
        <f t="shared" si="449"/>
        <v>5.5121071428571429E-2</v>
      </c>
      <c r="AD1850" s="18">
        <f t="shared" si="450"/>
        <v>1.5428893539546065</v>
      </c>
      <c r="AE1850" s="13" t="s">
        <v>133</v>
      </c>
      <c r="AF1850" s="19">
        <f t="shared" si="451"/>
        <v>1310</v>
      </c>
      <c r="AG1850" s="20">
        <f t="shared" si="452"/>
        <v>0.58473282442748087</v>
      </c>
      <c r="AH1850" s="20">
        <f t="shared" si="453"/>
        <v>1.2575952934773453</v>
      </c>
      <c r="AI1850" s="13" t="s">
        <v>51</v>
      </c>
      <c r="AJ1850" s="13" t="s">
        <v>134</v>
      </c>
      <c r="AK1850" s="13" t="s">
        <v>135</v>
      </c>
      <c r="AL1850" s="13" t="s">
        <v>136</v>
      </c>
      <c r="AM1850" s="13" t="s">
        <v>137</v>
      </c>
      <c r="AN1850" s="12">
        <v>6.9320000000000007E-2</v>
      </c>
      <c r="AO1850" s="12">
        <v>0</v>
      </c>
      <c r="AP1850" s="12"/>
      <c r="AQ1850" s="12">
        <v>0.10215</v>
      </c>
      <c r="AR1850" s="12">
        <v>6.6E-4</v>
      </c>
      <c r="AS1850" s="13" t="s">
        <v>54</v>
      </c>
    </row>
    <row r="1851" spans="1:45" ht="21" customHeight="1">
      <c r="A1851" s="15">
        <v>45207</v>
      </c>
      <c r="B1851" s="13" t="s">
        <v>131</v>
      </c>
      <c r="C1851" s="13" t="s">
        <v>132</v>
      </c>
      <c r="D1851" s="15">
        <v>45344</v>
      </c>
      <c r="E1851" s="13">
        <f t="shared" ref="E1851:E1914" si="457">A1851-D1851</f>
        <v>-137</v>
      </c>
      <c r="F1851" s="13" t="str">
        <f t="shared" si="454"/>
        <v>개봉전</v>
      </c>
      <c r="G1851" s="13" t="str">
        <f t="shared" ref="G1851:G1914" si="458">CHOOSE(WEEKDAY(A1851,2),"월","화","수","목","금","토","일")</f>
        <v>일</v>
      </c>
      <c r="H1851" s="13">
        <f t="shared" ref="H1851:H1914" si="459">IF(WEEKDAY(A1851,2)&gt;5,1,0)</f>
        <v>1</v>
      </c>
      <c r="I1851" s="16">
        <v>1242</v>
      </c>
      <c r="J1851" s="16">
        <v>875</v>
      </c>
      <c r="K1851" s="16">
        <v>368</v>
      </c>
      <c r="L1851" s="17">
        <f t="shared" ref="L1851:L1914" si="460">IF(COUNT(I1851:J1851)=2,IFERROR(J1851/I1851,""),"")</f>
        <v>0.70450885668276975</v>
      </c>
      <c r="M1851" s="17">
        <f t="shared" si="455"/>
        <v>0.11891891891891881</v>
      </c>
      <c r="N1851" s="16">
        <f t="shared" si="445"/>
        <v>1023.5714285714286</v>
      </c>
      <c r="O1851" s="16">
        <f t="shared" si="447"/>
        <v>1264.6428571428571</v>
      </c>
      <c r="P1851" s="18">
        <f t="shared" si="448"/>
        <v>0.98209545326179049</v>
      </c>
      <c r="Q1851" s="16"/>
      <c r="R1851" s="16"/>
      <c r="S1851" s="16"/>
      <c r="T1851" s="16"/>
      <c r="U1851" s="16"/>
      <c r="V1851" s="16"/>
      <c r="W1851" s="16"/>
      <c r="X1851" s="13" t="s">
        <v>139</v>
      </c>
      <c r="Y1851" s="13"/>
      <c r="Z1851" s="12">
        <v>5.8160000000000003E-2</v>
      </c>
      <c r="AA1851" s="17">
        <f t="shared" si="456"/>
        <v>-0.16099249855741493</v>
      </c>
      <c r="AB1851" s="12">
        <f t="shared" si="446"/>
        <v>8.4835714285714278E-2</v>
      </c>
      <c r="AC1851" s="12">
        <f t="shared" si="449"/>
        <v>5.6881071428571427E-2</v>
      </c>
      <c r="AD1851" s="18">
        <f t="shared" si="450"/>
        <v>1.491457740774925</v>
      </c>
      <c r="AE1851" s="13" t="s">
        <v>133</v>
      </c>
      <c r="AF1851" s="19">
        <f t="shared" si="451"/>
        <v>1135.5</v>
      </c>
      <c r="AG1851" s="20">
        <f t="shared" si="452"/>
        <v>0.77058564509026861</v>
      </c>
      <c r="AH1851" s="20">
        <f t="shared" si="453"/>
        <v>1.02248425599779</v>
      </c>
      <c r="AI1851" s="13" t="s">
        <v>51</v>
      </c>
      <c r="AJ1851" s="13" t="s">
        <v>134</v>
      </c>
      <c r="AK1851" s="13" t="s">
        <v>135</v>
      </c>
      <c r="AL1851" s="13" t="s">
        <v>136</v>
      </c>
      <c r="AM1851" s="13" t="s">
        <v>137</v>
      </c>
      <c r="AN1851" s="12">
        <v>5.8160000000000003E-2</v>
      </c>
      <c r="AO1851" s="12">
        <v>0</v>
      </c>
      <c r="AP1851" s="12"/>
      <c r="AQ1851" s="12">
        <v>0.12014</v>
      </c>
      <c r="AR1851" s="12">
        <v>0</v>
      </c>
      <c r="AS1851" s="13" t="s">
        <v>54</v>
      </c>
    </row>
    <row r="1852" spans="1:45" ht="21" customHeight="1">
      <c r="A1852" s="15">
        <v>45208</v>
      </c>
      <c r="B1852" s="13" t="s">
        <v>131</v>
      </c>
      <c r="C1852" s="13" t="s">
        <v>132</v>
      </c>
      <c r="D1852" s="15">
        <v>45344</v>
      </c>
      <c r="E1852" s="13">
        <f t="shared" si="457"/>
        <v>-136</v>
      </c>
      <c r="F1852" s="13" t="str">
        <f t="shared" si="454"/>
        <v>개봉전</v>
      </c>
      <c r="G1852" s="13" t="str">
        <f t="shared" si="458"/>
        <v>월</v>
      </c>
      <c r="H1852" s="13">
        <f t="shared" si="459"/>
        <v>0</v>
      </c>
      <c r="I1852" s="16">
        <v>1194</v>
      </c>
      <c r="J1852" s="16">
        <v>791</v>
      </c>
      <c r="K1852" s="16">
        <v>402</v>
      </c>
      <c r="L1852" s="17">
        <f t="shared" si="460"/>
        <v>0.66247906197654938</v>
      </c>
      <c r="M1852" s="17">
        <f t="shared" si="455"/>
        <v>-3.8647342995169032E-2</v>
      </c>
      <c r="N1852" s="16">
        <f t="shared" si="445"/>
        <v>1015.1428571428571</v>
      </c>
      <c r="O1852" s="16">
        <f t="shared" si="447"/>
        <v>1246.25</v>
      </c>
      <c r="P1852" s="18">
        <f t="shared" si="448"/>
        <v>0.95807422266800402</v>
      </c>
      <c r="Q1852" s="16"/>
      <c r="R1852" s="16"/>
      <c r="S1852" s="16"/>
      <c r="T1852" s="16"/>
      <c r="U1852" s="16"/>
      <c r="V1852" s="16"/>
      <c r="W1852" s="16"/>
      <c r="X1852" s="13" t="s">
        <v>139</v>
      </c>
      <c r="Y1852" s="13"/>
      <c r="Z1852" s="12">
        <v>5.0959999999999998E-2</v>
      </c>
      <c r="AA1852" s="17">
        <f t="shared" si="456"/>
        <v>-0.12379642365887211</v>
      </c>
      <c r="AB1852" s="12">
        <f t="shared" si="446"/>
        <v>8.5192857142857153E-2</v>
      </c>
      <c r="AC1852" s="12">
        <f t="shared" si="449"/>
        <v>5.7891071428571431E-2</v>
      </c>
      <c r="AD1852" s="18">
        <f t="shared" si="450"/>
        <v>1.4716061568833092</v>
      </c>
      <c r="AE1852" s="13" t="s">
        <v>133</v>
      </c>
      <c r="AF1852" s="19">
        <f t="shared" si="451"/>
        <v>525.75</v>
      </c>
      <c r="AG1852" s="20">
        <f t="shared" si="452"/>
        <v>1.5045173561578697</v>
      </c>
      <c r="AH1852" s="20">
        <f t="shared" si="453"/>
        <v>0.88027391344581873</v>
      </c>
      <c r="AI1852" s="13" t="s">
        <v>51</v>
      </c>
      <c r="AJ1852" s="13" t="s">
        <v>134</v>
      </c>
      <c r="AK1852" s="13" t="s">
        <v>135</v>
      </c>
      <c r="AL1852" s="13" t="s">
        <v>136</v>
      </c>
      <c r="AM1852" s="13" t="s">
        <v>137</v>
      </c>
      <c r="AN1852" s="12">
        <v>5.0959999999999998E-2</v>
      </c>
      <c r="AO1852" s="12">
        <v>0</v>
      </c>
      <c r="AP1852" s="12"/>
      <c r="AQ1852" s="12">
        <v>7.5999999999999998E-2</v>
      </c>
      <c r="AR1852" s="12">
        <v>5.8E-4</v>
      </c>
      <c r="AS1852" s="13" t="s">
        <v>54</v>
      </c>
    </row>
    <row r="1853" spans="1:45" ht="21" customHeight="1">
      <c r="A1853" s="15">
        <v>45209</v>
      </c>
      <c r="B1853" s="13" t="s">
        <v>131</v>
      </c>
      <c r="C1853" s="13" t="s">
        <v>132</v>
      </c>
      <c r="D1853" s="15">
        <v>45344</v>
      </c>
      <c r="E1853" s="13">
        <f t="shared" si="457"/>
        <v>-135</v>
      </c>
      <c r="F1853" s="13" t="str">
        <f t="shared" si="454"/>
        <v>개봉전</v>
      </c>
      <c r="G1853" s="13" t="str">
        <f t="shared" si="458"/>
        <v>화</v>
      </c>
      <c r="H1853" s="13">
        <f t="shared" si="459"/>
        <v>0</v>
      </c>
      <c r="I1853" s="16">
        <v>858</v>
      </c>
      <c r="J1853" s="16">
        <v>357</v>
      </c>
      <c r="K1853" s="16">
        <v>500</v>
      </c>
      <c r="L1853" s="17">
        <f t="shared" si="460"/>
        <v>0.41608391608391609</v>
      </c>
      <c r="M1853" s="17">
        <f t="shared" si="455"/>
        <v>-0.28140703517587939</v>
      </c>
      <c r="N1853" s="16">
        <f t="shared" ref="N1853:N1916" si="461">IF(COUNT(I1847:I1853)=7,AVERAGE(I1847:I1853),"")</f>
        <v>1001.7142857142857</v>
      </c>
      <c r="O1853" s="16">
        <f t="shared" si="447"/>
        <v>1260.5357142857142</v>
      </c>
      <c r="P1853" s="18">
        <f t="shared" si="448"/>
        <v>0.68066298342541443</v>
      </c>
      <c r="Q1853" s="16"/>
      <c r="R1853" s="16"/>
      <c r="S1853" s="16"/>
      <c r="T1853" s="16"/>
      <c r="U1853" s="16"/>
      <c r="V1853" s="16"/>
      <c r="W1853" s="16"/>
      <c r="X1853" s="13" t="s">
        <v>139</v>
      </c>
      <c r="Y1853" s="13"/>
      <c r="Z1853" s="12">
        <v>3.884E-2</v>
      </c>
      <c r="AA1853" s="17">
        <f t="shared" si="456"/>
        <v>-0.23783359497645207</v>
      </c>
      <c r="AB1853" s="12">
        <f t="shared" ref="AB1853:AB1916" si="462">IF(COUNT(Z1847:Z1853)=7,AVERAGE(Z1847:Z1853),"")</f>
        <v>8.4940000000000002E-2</v>
      </c>
      <c r="AC1853" s="12">
        <f t="shared" si="449"/>
        <v>5.8633214285714282E-2</v>
      </c>
      <c r="AD1853" s="18">
        <f t="shared" si="450"/>
        <v>1.4486669549804172</v>
      </c>
      <c r="AE1853" s="13" t="s">
        <v>133</v>
      </c>
      <c r="AF1853" s="19">
        <f t="shared" si="451"/>
        <v>478.5</v>
      </c>
      <c r="AG1853" s="20">
        <f t="shared" si="452"/>
        <v>0.74608150470219436</v>
      </c>
      <c r="AH1853" s="20">
        <f t="shared" si="453"/>
        <v>0.66242317555261832</v>
      </c>
      <c r="AI1853" s="13" t="s">
        <v>51</v>
      </c>
      <c r="AJ1853" s="13" t="s">
        <v>134</v>
      </c>
      <c r="AK1853" s="13" t="s">
        <v>135</v>
      </c>
      <c r="AL1853" s="13" t="s">
        <v>136</v>
      </c>
      <c r="AM1853" s="13" t="s">
        <v>137</v>
      </c>
      <c r="AN1853" s="12">
        <v>3.884E-2</v>
      </c>
      <c r="AO1853" s="12">
        <v>0</v>
      </c>
      <c r="AP1853" s="12"/>
      <c r="AQ1853" s="12">
        <v>5.5149999999999998E-2</v>
      </c>
      <c r="AR1853" s="12">
        <v>0</v>
      </c>
      <c r="AS1853" s="13" t="s">
        <v>54</v>
      </c>
    </row>
    <row r="1854" spans="1:45" ht="21" customHeight="1">
      <c r="A1854" s="15">
        <v>45210</v>
      </c>
      <c r="B1854" s="13" t="s">
        <v>131</v>
      </c>
      <c r="C1854" s="13" t="s">
        <v>132</v>
      </c>
      <c r="D1854" s="15">
        <v>45344</v>
      </c>
      <c r="E1854" s="13">
        <f t="shared" si="457"/>
        <v>-134</v>
      </c>
      <c r="F1854" s="13" t="str">
        <f t="shared" si="454"/>
        <v>개봉전</v>
      </c>
      <c r="G1854" s="13" t="str">
        <f t="shared" si="458"/>
        <v>수</v>
      </c>
      <c r="H1854" s="13">
        <f t="shared" si="459"/>
        <v>0</v>
      </c>
      <c r="I1854" s="16">
        <v>987</v>
      </c>
      <c r="J1854" s="16">
        <v>374</v>
      </c>
      <c r="K1854" s="16">
        <v>612</v>
      </c>
      <c r="L1854" s="17">
        <f t="shared" si="460"/>
        <v>0.3789260385005066</v>
      </c>
      <c r="M1854" s="17">
        <f t="shared" si="455"/>
        <v>0.15034965034965042</v>
      </c>
      <c r="N1854" s="16">
        <f t="shared" si="461"/>
        <v>1024.1428571428571</v>
      </c>
      <c r="O1854" s="16">
        <f t="shared" si="447"/>
        <v>1262.6785714285713</v>
      </c>
      <c r="P1854" s="18">
        <f t="shared" si="448"/>
        <v>0.78167161646160377</v>
      </c>
      <c r="Q1854" s="16"/>
      <c r="R1854" s="16"/>
      <c r="S1854" s="16"/>
      <c r="T1854" s="16"/>
      <c r="U1854" s="16"/>
      <c r="V1854" s="16"/>
      <c r="W1854" s="16"/>
      <c r="X1854" s="13" t="s">
        <v>139</v>
      </c>
      <c r="Y1854" s="13"/>
      <c r="Z1854" s="12">
        <v>3.6490000000000002E-2</v>
      </c>
      <c r="AA1854" s="17">
        <f t="shared" si="456"/>
        <v>-6.050463439752829E-2</v>
      </c>
      <c r="AB1854" s="12">
        <f t="shared" si="462"/>
        <v>8.3229999999999998E-2</v>
      </c>
      <c r="AC1854" s="12">
        <f t="shared" si="449"/>
        <v>5.9078928571428567E-2</v>
      </c>
      <c r="AD1854" s="18">
        <f t="shared" si="450"/>
        <v>1.4087933212832713</v>
      </c>
      <c r="AE1854" s="13" t="s">
        <v>133</v>
      </c>
      <c r="AF1854" s="19">
        <f t="shared" si="451"/>
        <v>447</v>
      </c>
      <c r="AG1854" s="20">
        <f t="shared" si="452"/>
        <v>0.83668903803131989</v>
      </c>
      <c r="AH1854" s="20">
        <f t="shared" si="453"/>
        <v>0.6176483034197594</v>
      </c>
      <c r="AI1854" s="13" t="s">
        <v>51</v>
      </c>
      <c r="AJ1854" s="13" t="s">
        <v>134</v>
      </c>
      <c r="AK1854" s="13" t="s">
        <v>135</v>
      </c>
      <c r="AL1854" s="13" t="s">
        <v>136</v>
      </c>
      <c r="AM1854" s="13" t="s">
        <v>137</v>
      </c>
      <c r="AN1854" s="12">
        <v>3.6490000000000002E-2</v>
      </c>
      <c r="AO1854" s="12">
        <v>0</v>
      </c>
      <c r="AP1854" s="12"/>
      <c r="AQ1854" s="12">
        <v>5.8450000000000002E-2</v>
      </c>
      <c r="AR1854" s="12">
        <v>0</v>
      </c>
      <c r="AS1854" s="13" t="s">
        <v>54</v>
      </c>
    </row>
    <row r="1855" spans="1:45" ht="21" customHeight="1">
      <c r="A1855" s="15">
        <v>45211</v>
      </c>
      <c r="B1855" s="13" t="s">
        <v>131</v>
      </c>
      <c r="C1855" s="13" t="s">
        <v>132</v>
      </c>
      <c r="D1855" s="15">
        <v>45344</v>
      </c>
      <c r="E1855" s="13">
        <f t="shared" si="457"/>
        <v>-133</v>
      </c>
      <c r="F1855" s="13" t="str">
        <f t="shared" si="454"/>
        <v>개봉전</v>
      </c>
      <c r="G1855" s="13" t="str">
        <f t="shared" si="458"/>
        <v>목</v>
      </c>
      <c r="H1855" s="13">
        <f t="shared" si="459"/>
        <v>0</v>
      </c>
      <c r="I1855" s="16">
        <v>934</v>
      </c>
      <c r="J1855" s="16">
        <v>399</v>
      </c>
      <c r="K1855" s="16">
        <v>536</v>
      </c>
      <c r="L1855" s="17">
        <f t="shared" si="460"/>
        <v>0.4271948608137045</v>
      </c>
      <c r="M1855" s="17">
        <f t="shared" si="455"/>
        <v>-5.3698074974670718E-2</v>
      </c>
      <c r="N1855" s="16">
        <f t="shared" si="461"/>
        <v>1043.5714285714287</v>
      </c>
      <c r="O1855" s="16">
        <f t="shared" si="447"/>
        <v>1273.2857142857142</v>
      </c>
      <c r="P1855" s="18">
        <f t="shared" si="448"/>
        <v>0.73353528553797831</v>
      </c>
      <c r="Q1855" s="16"/>
      <c r="R1855" s="16"/>
      <c r="S1855" s="16"/>
      <c r="T1855" s="16"/>
      <c r="U1855" s="16"/>
      <c r="V1855" s="16"/>
      <c r="W1855" s="16"/>
      <c r="X1855" s="13" t="s">
        <v>139</v>
      </c>
      <c r="Y1855" s="13"/>
      <c r="Z1855" s="12">
        <v>3.4070000000000003E-2</v>
      </c>
      <c r="AA1855" s="17">
        <f t="shared" si="456"/>
        <v>-6.6319539599890343E-2</v>
      </c>
      <c r="AB1855" s="12">
        <f t="shared" si="462"/>
        <v>5.7925714285714289E-2</v>
      </c>
      <c r="AC1855" s="12">
        <f t="shared" si="449"/>
        <v>5.9529999999999993E-2</v>
      </c>
      <c r="AD1855" s="18">
        <f t="shared" si="450"/>
        <v>0.97305080271651767</v>
      </c>
      <c r="AE1855" s="13" t="s">
        <v>133</v>
      </c>
      <c r="AF1855" s="19">
        <f t="shared" si="451"/>
        <v>821.75</v>
      </c>
      <c r="AG1855" s="20">
        <f t="shared" si="452"/>
        <v>0.48554913294797686</v>
      </c>
      <c r="AH1855" s="20">
        <f t="shared" si="453"/>
        <v>0.57231647908617511</v>
      </c>
      <c r="AI1855" s="13" t="s">
        <v>51</v>
      </c>
      <c r="AJ1855" s="13" t="s">
        <v>134</v>
      </c>
      <c r="AK1855" s="13" t="s">
        <v>135</v>
      </c>
      <c r="AL1855" s="13" t="s">
        <v>136</v>
      </c>
      <c r="AM1855" s="13" t="s">
        <v>137</v>
      </c>
      <c r="AN1855" s="12">
        <v>3.4070000000000003E-2</v>
      </c>
      <c r="AO1855" s="12">
        <v>0</v>
      </c>
      <c r="AP1855" s="12"/>
      <c r="AQ1855" s="12">
        <v>5.8970000000000002E-2</v>
      </c>
      <c r="AR1855" s="12">
        <v>3.6000000000000002E-4</v>
      </c>
      <c r="AS1855" s="13" t="s">
        <v>54</v>
      </c>
    </row>
    <row r="1856" spans="1:45" ht="21" customHeight="1">
      <c r="A1856" s="15">
        <v>45212</v>
      </c>
      <c r="B1856" s="13" t="s">
        <v>131</v>
      </c>
      <c r="C1856" s="13" t="s">
        <v>132</v>
      </c>
      <c r="D1856" s="15">
        <v>45344</v>
      </c>
      <c r="E1856" s="13">
        <f t="shared" si="457"/>
        <v>-132</v>
      </c>
      <c r="F1856" s="13" t="str">
        <f t="shared" si="454"/>
        <v>개봉전</v>
      </c>
      <c r="G1856" s="13" t="str">
        <f t="shared" si="458"/>
        <v>금</v>
      </c>
      <c r="H1856" s="13">
        <f t="shared" si="459"/>
        <v>0</v>
      </c>
      <c r="I1856" s="16">
        <v>1148</v>
      </c>
      <c r="J1856" s="16">
        <v>528</v>
      </c>
      <c r="K1856" s="16">
        <v>620</v>
      </c>
      <c r="L1856" s="17">
        <f t="shared" si="460"/>
        <v>0.45993031358885017</v>
      </c>
      <c r="M1856" s="17">
        <f t="shared" si="455"/>
        <v>0.22912205567451815</v>
      </c>
      <c r="N1856" s="16">
        <f t="shared" si="461"/>
        <v>1067.5714285714287</v>
      </c>
      <c r="O1856" s="16">
        <f t="shared" si="447"/>
        <v>1283.5</v>
      </c>
      <c r="P1856" s="18">
        <f t="shared" si="448"/>
        <v>0.8944292948967667</v>
      </c>
      <c r="Q1856" s="16"/>
      <c r="R1856" s="16"/>
      <c r="S1856" s="16"/>
      <c r="T1856" s="16"/>
      <c r="U1856" s="16"/>
      <c r="V1856" s="16"/>
      <c r="W1856" s="16"/>
      <c r="X1856" s="13" t="s">
        <v>139</v>
      </c>
      <c r="Y1856" s="13"/>
      <c r="Z1856" s="12">
        <v>3.3700000000000001E-2</v>
      </c>
      <c r="AA1856" s="17">
        <f t="shared" si="456"/>
        <v>-1.0859994129732931E-2</v>
      </c>
      <c r="AB1856" s="12">
        <f t="shared" si="462"/>
        <v>4.5934285714285719E-2</v>
      </c>
      <c r="AC1856" s="12">
        <f t="shared" si="449"/>
        <v>5.9711071428571419E-2</v>
      </c>
      <c r="AD1856" s="18">
        <f t="shared" si="450"/>
        <v>0.76927585815025945</v>
      </c>
      <c r="AE1856" s="13" t="s">
        <v>133</v>
      </c>
      <c r="AF1856" s="19">
        <f t="shared" si="451"/>
        <v>1478.25</v>
      </c>
      <c r="AG1856" s="20">
        <f t="shared" si="452"/>
        <v>0.35717909690512428</v>
      </c>
      <c r="AH1856" s="20">
        <f t="shared" si="453"/>
        <v>0.56438444653121289</v>
      </c>
      <c r="AI1856" s="13" t="s">
        <v>51</v>
      </c>
      <c r="AJ1856" s="13" t="s">
        <v>134</v>
      </c>
      <c r="AK1856" s="13" t="s">
        <v>135</v>
      </c>
      <c r="AL1856" s="13" t="s">
        <v>136</v>
      </c>
      <c r="AM1856" s="13" t="s">
        <v>137</v>
      </c>
      <c r="AN1856" s="12">
        <v>3.3700000000000001E-2</v>
      </c>
      <c r="AO1856" s="12">
        <v>0</v>
      </c>
      <c r="AP1856" s="12"/>
      <c r="AQ1856" s="12">
        <v>6.2489999999999997E-2</v>
      </c>
      <c r="AR1856" s="12">
        <v>0</v>
      </c>
      <c r="AS1856" s="13" t="s">
        <v>54</v>
      </c>
    </row>
    <row r="1857" spans="1:45" ht="21" customHeight="1">
      <c r="A1857" s="15">
        <v>45213</v>
      </c>
      <c r="B1857" s="13" t="s">
        <v>131</v>
      </c>
      <c r="C1857" s="13" t="s">
        <v>132</v>
      </c>
      <c r="D1857" s="15">
        <v>45344</v>
      </c>
      <c r="E1857" s="13">
        <f t="shared" si="457"/>
        <v>-131</v>
      </c>
      <c r="F1857" s="13" t="str">
        <f t="shared" si="454"/>
        <v>개봉전</v>
      </c>
      <c r="G1857" s="13" t="str">
        <f t="shared" si="458"/>
        <v>토</v>
      </c>
      <c r="H1857" s="13">
        <f t="shared" si="459"/>
        <v>1</v>
      </c>
      <c r="I1857" s="16">
        <v>1155</v>
      </c>
      <c r="J1857" s="16">
        <v>721</v>
      </c>
      <c r="K1857" s="16">
        <v>434</v>
      </c>
      <c r="L1857" s="17">
        <f t="shared" si="460"/>
        <v>0.62424242424242427</v>
      </c>
      <c r="M1857" s="17">
        <f t="shared" si="455"/>
        <v>6.0975609756097615E-3</v>
      </c>
      <c r="N1857" s="16">
        <f t="shared" si="461"/>
        <v>1074</v>
      </c>
      <c r="O1857" s="16">
        <f t="shared" si="447"/>
        <v>1292</v>
      </c>
      <c r="P1857" s="18">
        <f t="shared" si="448"/>
        <v>0.89396284829721362</v>
      </c>
      <c r="Q1857" s="16"/>
      <c r="R1857" s="16"/>
      <c r="S1857" s="16"/>
      <c r="T1857" s="16"/>
      <c r="U1857" s="16"/>
      <c r="V1857" s="16"/>
      <c r="W1857" s="16"/>
      <c r="X1857" s="13" t="s">
        <v>139</v>
      </c>
      <c r="Y1857" s="13"/>
      <c r="Z1857" s="12">
        <v>5.0590000000000003E-2</v>
      </c>
      <c r="AA1857" s="17">
        <f t="shared" si="456"/>
        <v>0.50118694362017813</v>
      </c>
      <c r="AB1857" s="12">
        <f t="shared" si="462"/>
        <v>4.3258571428571431E-2</v>
      </c>
      <c r="AC1857" s="12">
        <f t="shared" si="449"/>
        <v>6.0070357142857141E-2</v>
      </c>
      <c r="AD1857" s="18">
        <f t="shared" si="450"/>
        <v>0.72013175026902987</v>
      </c>
      <c r="AE1857" s="13" t="s">
        <v>133</v>
      </c>
      <c r="AF1857" s="19">
        <f t="shared" si="451"/>
        <v>1167.25</v>
      </c>
      <c r="AG1857" s="20">
        <f t="shared" si="452"/>
        <v>0.61769115442278866</v>
      </c>
      <c r="AH1857" s="20">
        <f t="shared" si="453"/>
        <v>0.84217911139913326</v>
      </c>
      <c r="AI1857" s="13" t="s">
        <v>51</v>
      </c>
      <c r="AJ1857" s="13" t="s">
        <v>134</v>
      </c>
      <c r="AK1857" s="13" t="s">
        <v>135</v>
      </c>
      <c r="AL1857" s="13" t="s">
        <v>136</v>
      </c>
      <c r="AM1857" s="13" t="s">
        <v>137</v>
      </c>
      <c r="AN1857" s="12">
        <v>5.0590000000000003E-2</v>
      </c>
      <c r="AO1857" s="12">
        <v>0</v>
      </c>
      <c r="AP1857" s="12"/>
      <c r="AQ1857" s="12">
        <v>7.9460000000000003E-2</v>
      </c>
      <c r="AR1857" s="12">
        <v>4.4000000000000002E-4</v>
      </c>
      <c r="AS1857" s="13" t="s">
        <v>54</v>
      </c>
    </row>
    <row r="1858" spans="1:45" ht="21" customHeight="1">
      <c r="A1858" s="15">
        <v>45214</v>
      </c>
      <c r="B1858" s="13" t="s">
        <v>131</v>
      </c>
      <c r="C1858" s="13" t="s">
        <v>132</v>
      </c>
      <c r="D1858" s="15">
        <v>45344</v>
      </c>
      <c r="E1858" s="13">
        <f t="shared" si="457"/>
        <v>-130</v>
      </c>
      <c r="F1858" s="13" t="str">
        <f t="shared" si="454"/>
        <v>개봉전</v>
      </c>
      <c r="G1858" s="13" t="str">
        <f t="shared" si="458"/>
        <v>일</v>
      </c>
      <c r="H1858" s="13">
        <f t="shared" si="459"/>
        <v>1</v>
      </c>
      <c r="I1858" s="16">
        <v>959</v>
      </c>
      <c r="J1858" s="16">
        <v>595</v>
      </c>
      <c r="K1858" s="16">
        <v>364</v>
      </c>
      <c r="L1858" s="17">
        <f t="shared" si="460"/>
        <v>0.62043795620437958</v>
      </c>
      <c r="M1858" s="17">
        <f t="shared" si="455"/>
        <v>-0.16969696969696968</v>
      </c>
      <c r="N1858" s="16">
        <f t="shared" si="461"/>
        <v>1033.5714285714287</v>
      </c>
      <c r="O1858" s="16">
        <f t="shared" si="447"/>
        <v>1292.1071428571429</v>
      </c>
      <c r="P1858" s="18">
        <f t="shared" si="448"/>
        <v>0.74219851294950112</v>
      </c>
      <c r="Q1858" s="16"/>
      <c r="R1858" s="16"/>
      <c r="S1858" s="16"/>
      <c r="T1858" s="16"/>
      <c r="U1858" s="16"/>
      <c r="V1858" s="16"/>
      <c r="W1858" s="16"/>
      <c r="X1858" s="13" t="s">
        <v>139</v>
      </c>
      <c r="Y1858" s="13"/>
      <c r="Z1858" s="12">
        <v>5.1549999999999999E-2</v>
      </c>
      <c r="AA1858" s="17">
        <f t="shared" si="456"/>
        <v>1.8976082229689606E-2</v>
      </c>
      <c r="AB1858" s="12">
        <f t="shared" si="462"/>
        <v>4.2314285714285714E-2</v>
      </c>
      <c r="AC1858" s="12">
        <f t="shared" si="449"/>
        <v>6.0738928571428576E-2</v>
      </c>
      <c r="AD1858" s="18">
        <f t="shared" si="450"/>
        <v>0.6966584151138655</v>
      </c>
      <c r="AE1858" s="13" t="s">
        <v>133</v>
      </c>
      <c r="AF1858" s="19">
        <f t="shared" si="451"/>
        <v>987.75</v>
      </c>
      <c r="AG1858" s="20">
        <f t="shared" si="452"/>
        <v>0.60237914452037455</v>
      </c>
      <c r="AH1858" s="20">
        <f t="shared" si="453"/>
        <v>0.84871434535394452</v>
      </c>
      <c r="AI1858" s="13" t="s">
        <v>51</v>
      </c>
      <c r="AJ1858" s="13" t="s">
        <v>134</v>
      </c>
      <c r="AK1858" s="13" t="s">
        <v>135</v>
      </c>
      <c r="AL1858" s="13" t="s">
        <v>136</v>
      </c>
      <c r="AM1858" s="13" t="s">
        <v>137</v>
      </c>
      <c r="AN1858" s="12">
        <v>5.1549999999999999E-2</v>
      </c>
      <c r="AO1858" s="12">
        <v>0</v>
      </c>
      <c r="AP1858" s="12"/>
      <c r="AQ1858" s="12">
        <v>8.0189999999999997E-2</v>
      </c>
      <c r="AR1858" s="12">
        <v>5.8E-4</v>
      </c>
      <c r="AS1858" s="13" t="s">
        <v>54</v>
      </c>
    </row>
    <row r="1859" spans="1:45" ht="21" customHeight="1">
      <c r="A1859" s="15">
        <v>45215</v>
      </c>
      <c r="B1859" s="13" t="s">
        <v>131</v>
      </c>
      <c r="C1859" s="13" t="s">
        <v>132</v>
      </c>
      <c r="D1859" s="15">
        <v>45344</v>
      </c>
      <c r="E1859" s="13">
        <f t="shared" si="457"/>
        <v>-129</v>
      </c>
      <c r="F1859" s="13" t="str">
        <f t="shared" si="454"/>
        <v>개봉전</v>
      </c>
      <c r="G1859" s="13" t="str">
        <f t="shared" si="458"/>
        <v>월</v>
      </c>
      <c r="H1859" s="13">
        <f t="shared" si="459"/>
        <v>0</v>
      </c>
      <c r="I1859" s="16">
        <v>956</v>
      </c>
      <c r="J1859" s="16">
        <v>424</v>
      </c>
      <c r="K1859" s="16">
        <v>532</v>
      </c>
      <c r="L1859" s="17">
        <f t="shared" si="460"/>
        <v>0.44351464435146443</v>
      </c>
      <c r="M1859" s="17">
        <f t="shared" si="455"/>
        <v>-3.1282586027111536E-3</v>
      </c>
      <c r="N1859" s="16">
        <f t="shared" si="461"/>
        <v>999.57142857142856</v>
      </c>
      <c r="O1859" s="16">
        <f t="shared" si="447"/>
        <v>1285.1071428571429</v>
      </c>
      <c r="P1859" s="18">
        <f t="shared" si="448"/>
        <v>0.74390684489898007</v>
      </c>
      <c r="Q1859" s="16"/>
      <c r="R1859" s="16"/>
      <c r="S1859" s="16"/>
      <c r="T1859" s="16"/>
      <c r="U1859" s="16"/>
      <c r="V1859" s="16"/>
      <c r="W1859" s="16"/>
      <c r="X1859" s="13" t="s">
        <v>139</v>
      </c>
      <c r="Y1859" s="13"/>
      <c r="Z1859" s="12">
        <v>4.0680000000000001E-2</v>
      </c>
      <c r="AA1859" s="17">
        <f t="shared" si="456"/>
        <v>-0.21086323957322983</v>
      </c>
      <c r="AB1859" s="12">
        <f t="shared" si="462"/>
        <v>4.0845714285714284E-2</v>
      </c>
      <c r="AC1859" s="12">
        <f t="shared" si="449"/>
        <v>6.1564999999999995E-2</v>
      </c>
      <c r="AD1859" s="18">
        <f t="shared" si="450"/>
        <v>0.6634567414231185</v>
      </c>
      <c r="AE1859" s="13" t="s">
        <v>133</v>
      </c>
      <c r="AF1859" s="19">
        <f t="shared" si="451"/>
        <v>637.75</v>
      </c>
      <c r="AG1859" s="20">
        <f t="shared" si="452"/>
        <v>0.66483731869854956</v>
      </c>
      <c r="AH1859" s="20">
        <f t="shared" si="453"/>
        <v>0.66076504507431177</v>
      </c>
      <c r="AI1859" s="13" t="s">
        <v>51</v>
      </c>
      <c r="AJ1859" s="13" t="s">
        <v>134</v>
      </c>
      <c r="AK1859" s="13" t="s">
        <v>135</v>
      </c>
      <c r="AL1859" s="13" t="s">
        <v>136</v>
      </c>
      <c r="AM1859" s="13" t="s">
        <v>137</v>
      </c>
      <c r="AN1859" s="12">
        <v>4.0680000000000001E-2</v>
      </c>
      <c r="AO1859" s="12">
        <v>0</v>
      </c>
      <c r="AP1859" s="12"/>
      <c r="AQ1859" s="12">
        <v>6.6159999999999997E-2</v>
      </c>
      <c r="AR1859" s="12">
        <v>4.4000000000000002E-4</v>
      </c>
      <c r="AS1859" s="13" t="s">
        <v>54</v>
      </c>
    </row>
    <row r="1860" spans="1:45" ht="21" customHeight="1">
      <c r="A1860" s="15">
        <v>45216</v>
      </c>
      <c r="B1860" s="13" t="s">
        <v>131</v>
      </c>
      <c r="C1860" s="13" t="s">
        <v>132</v>
      </c>
      <c r="D1860" s="15">
        <v>45344</v>
      </c>
      <c r="E1860" s="13">
        <f t="shared" si="457"/>
        <v>-128</v>
      </c>
      <c r="F1860" s="13" t="str">
        <f t="shared" si="454"/>
        <v>개봉전</v>
      </c>
      <c r="G1860" s="13" t="str">
        <f t="shared" si="458"/>
        <v>화</v>
      </c>
      <c r="H1860" s="13">
        <f t="shared" si="459"/>
        <v>0</v>
      </c>
      <c r="I1860" s="16">
        <v>1022</v>
      </c>
      <c r="J1860" s="16">
        <v>455</v>
      </c>
      <c r="K1860" s="16">
        <v>567</v>
      </c>
      <c r="L1860" s="17">
        <f t="shared" si="460"/>
        <v>0.4452054794520548</v>
      </c>
      <c r="M1860" s="17">
        <f t="shared" si="455"/>
        <v>6.9037656903765621E-2</v>
      </c>
      <c r="N1860" s="16">
        <f t="shared" si="461"/>
        <v>1023</v>
      </c>
      <c r="O1860" s="16">
        <f t="shared" si="447"/>
        <v>1289.5</v>
      </c>
      <c r="P1860" s="18">
        <f t="shared" si="448"/>
        <v>0.79255525397440874</v>
      </c>
      <c r="Q1860" s="16"/>
      <c r="R1860" s="16"/>
      <c r="S1860" s="16"/>
      <c r="T1860" s="16"/>
      <c r="U1860" s="16"/>
      <c r="V1860" s="16"/>
      <c r="W1860" s="16"/>
      <c r="X1860" s="13" t="s">
        <v>139</v>
      </c>
      <c r="Y1860" s="13"/>
      <c r="Z1860" s="12">
        <v>3.6639999999999999E-2</v>
      </c>
      <c r="AA1860" s="17">
        <f t="shared" si="456"/>
        <v>-9.931170108161258E-2</v>
      </c>
      <c r="AB1860" s="12">
        <f t="shared" si="462"/>
        <v>4.0531428571428572E-2</v>
      </c>
      <c r="AC1860" s="12">
        <f t="shared" si="449"/>
        <v>6.173535714285714E-2</v>
      </c>
      <c r="AD1860" s="18">
        <f t="shared" si="450"/>
        <v>0.65653509507749097</v>
      </c>
      <c r="AE1860" s="13" t="s">
        <v>133</v>
      </c>
      <c r="AF1860" s="19">
        <f t="shared" si="451"/>
        <v>482</v>
      </c>
      <c r="AG1860" s="20">
        <f t="shared" si="452"/>
        <v>0.94398340248962653</v>
      </c>
      <c r="AH1860" s="20">
        <f t="shared" si="453"/>
        <v>0.59350106155884275</v>
      </c>
      <c r="AI1860" s="13" t="s">
        <v>51</v>
      </c>
      <c r="AJ1860" s="13" t="s">
        <v>134</v>
      </c>
      <c r="AK1860" s="13" t="s">
        <v>135</v>
      </c>
      <c r="AL1860" s="13" t="s">
        <v>136</v>
      </c>
      <c r="AM1860" s="13" t="s">
        <v>137</v>
      </c>
      <c r="AN1860" s="12">
        <v>3.6639999999999999E-2</v>
      </c>
      <c r="AO1860" s="12">
        <v>0</v>
      </c>
      <c r="AP1860" s="12"/>
      <c r="AQ1860" s="12">
        <v>5.8819999999999997E-2</v>
      </c>
      <c r="AR1860" s="12">
        <v>0</v>
      </c>
      <c r="AS1860" s="13" t="s">
        <v>54</v>
      </c>
    </row>
    <row r="1861" spans="1:45" ht="21" customHeight="1">
      <c r="A1861" s="15">
        <v>45217</v>
      </c>
      <c r="B1861" s="13" t="s">
        <v>131</v>
      </c>
      <c r="C1861" s="13" t="s">
        <v>132</v>
      </c>
      <c r="D1861" s="15">
        <v>45344</v>
      </c>
      <c r="E1861" s="13">
        <f t="shared" si="457"/>
        <v>-127</v>
      </c>
      <c r="F1861" s="13" t="str">
        <f t="shared" si="454"/>
        <v>개봉전</v>
      </c>
      <c r="G1861" s="13" t="str">
        <f t="shared" si="458"/>
        <v>수</v>
      </c>
      <c r="H1861" s="13">
        <f t="shared" si="459"/>
        <v>0</v>
      </c>
      <c r="I1861" s="16">
        <v>1169</v>
      </c>
      <c r="J1861" s="16">
        <v>637</v>
      </c>
      <c r="K1861" s="16">
        <v>532</v>
      </c>
      <c r="L1861" s="17">
        <f t="shared" si="460"/>
        <v>0.54491017964071853</v>
      </c>
      <c r="M1861" s="17">
        <f t="shared" si="455"/>
        <v>0.14383561643835607</v>
      </c>
      <c r="N1861" s="16">
        <f t="shared" si="461"/>
        <v>1049</v>
      </c>
      <c r="O1861" s="16">
        <f t="shared" si="447"/>
        <v>1287.25</v>
      </c>
      <c r="P1861" s="18">
        <f t="shared" si="448"/>
        <v>0.9081375024276559</v>
      </c>
      <c r="Q1861" s="16"/>
      <c r="R1861" s="16"/>
      <c r="S1861" s="16"/>
      <c r="T1861" s="16"/>
      <c r="U1861" s="16"/>
      <c r="V1861" s="16"/>
      <c r="W1861" s="16"/>
      <c r="X1861" s="13" t="s">
        <v>139</v>
      </c>
      <c r="Y1861" s="13"/>
      <c r="Z1861" s="12">
        <v>2.9739999999999999E-2</v>
      </c>
      <c r="AA1861" s="17">
        <f t="shared" si="456"/>
        <v>-0.1883187772925764</v>
      </c>
      <c r="AB1861" s="12">
        <f t="shared" si="462"/>
        <v>3.9567142857142856E-2</v>
      </c>
      <c r="AC1861" s="12">
        <f t="shared" si="449"/>
        <v>6.2018571428571423E-2</v>
      </c>
      <c r="AD1861" s="18">
        <f t="shared" si="450"/>
        <v>0.63798862092000097</v>
      </c>
      <c r="AE1861" s="13" t="s">
        <v>133</v>
      </c>
      <c r="AF1861" s="19">
        <f t="shared" si="451"/>
        <v>476.5</v>
      </c>
      <c r="AG1861" s="20">
        <f t="shared" si="452"/>
        <v>1.3368310598111228</v>
      </c>
      <c r="AH1861" s="20">
        <f t="shared" si="453"/>
        <v>0.47953378020408638</v>
      </c>
      <c r="AI1861" s="13" t="s">
        <v>51</v>
      </c>
      <c r="AJ1861" s="13" t="s">
        <v>134</v>
      </c>
      <c r="AK1861" s="13" t="s">
        <v>135</v>
      </c>
      <c r="AL1861" s="13" t="s">
        <v>136</v>
      </c>
      <c r="AM1861" s="13" t="s">
        <v>137</v>
      </c>
      <c r="AN1861" s="12">
        <v>2.9739999999999999E-2</v>
      </c>
      <c r="AO1861" s="12">
        <v>0</v>
      </c>
      <c r="AP1861" s="12"/>
      <c r="AQ1861" s="12">
        <v>5.867E-2</v>
      </c>
      <c r="AR1861" s="12">
        <v>0</v>
      </c>
      <c r="AS1861" s="13" t="s">
        <v>54</v>
      </c>
    </row>
    <row r="1862" spans="1:45" ht="21" customHeight="1">
      <c r="A1862" s="15">
        <v>45218</v>
      </c>
      <c r="B1862" s="13" t="s">
        <v>131</v>
      </c>
      <c r="C1862" s="13" t="s">
        <v>132</v>
      </c>
      <c r="D1862" s="15">
        <v>45344</v>
      </c>
      <c r="E1862" s="13">
        <f t="shared" si="457"/>
        <v>-126</v>
      </c>
      <c r="F1862" s="13" t="str">
        <f t="shared" si="454"/>
        <v>개봉전</v>
      </c>
      <c r="G1862" s="13" t="str">
        <f t="shared" si="458"/>
        <v>목</v>
      </c>
      <c r="H1862" s="13">
        <f t="shared" si="459"/>
        <v>0</v>
      </c>
      <c r="I1862" s="16">
        <v>1116</v>
      </c>
      <c r="J1862" s="16">
        <v>570</v>
      </c>
      <c r="K1862" s="16">
        <v>546</v>
      </c>
      <c r="L1862" s="17">
        <f t="shared" si="460"/>
        <v>0.510752688172043</v>
      </c>
      <c r="M1862" s="17">
        <f t="shared" si="455"/>
        <v>-4.5337895637296843E-2</v>
      </c>
      <c r="N1862" s="16">
        <f t="shared" si="461"/>
        <v>1075</v>
      </c>
      <c r="O1862" s="16">
        <f t="shared" si="447"/>
        <v>1296</v>
      </c>
      <c r="P1862" s="18">
        <f t="shared" si="448"/>
        <v>0.86111111111111116</v>
      </c>
      <c r="Q1862" s="16"/>
      <c r="R1862" s="16"/>
      <c r="S1862" s="16"/>
      <c r="T1862" s="16"/>
      <c r="U1862" s="16"/>
      <c r="V1862" s="16"/>
      <c r="W1862" s="16"/>
      <c r="X1862" s="13" t="s">
        <v>139</v>
      </c>
      <c r="Y1862" s="13"/>
      <c r="Z1862" s="12">
        <v>3.1060000000000001E-2</v>
      </c>
      <c r="AA1862" s="17">
        <f t="shared" si="456"/>
        <v>4.4384667114996779E-2</v>
      </c>
      <c r="AB1862" s="12">
        <f t="shared" si="462"/>
        <v>3.9137142857142856E-2</v>
      </c>
      <c r="AC1862" s="12">
        <f t="shared" si="449"/>
        <v>6.1635714285714287E-2</v>
      </c>
      <c r="AD1862" s="18">
        <f t="shared" si="450"/>
        <v>0.63497508401900571</v>
      </c>
      <c r="AE1862" s="13" t="s">
        <v>133</v>
      </c>
      <c r="AF1862" s="19">
        <f t="shared" si="451"/>
        <v>856</v>
      </c>
      <c r="AG1862" s="20">
        <f t="shared" si="452"/>
        <v>0.66588785046728971</v>
      </c>
      <c r="AH1862" s="20">
        <f t="shared" si="453"/>
        <v>0.50392861281724421</v>
      </c>
      <c r="AI1862" s="13" t="s">
        <v>51</v>
      </c>
      <c r="AJ1862" s="13" t="s">
        <v>134</v>
      </c>
      <c r="AK1862" s="13" t="s">
        <v>135</v>
      </c>
      <c r="AL1862" s="13" t="s">
        <v>136</v>
      </c>
      <c r="AM1862" s="13" t="s">
        <v>137</v>
      </c>
      <c r="AN1862" s="12">
        <v>3.1060000000000001E-2</v>
      </c>
      <c r="AO1862" s="12">
        <v>0</v>
      </c>
      <c r="AP1862" s="12"/>
      <c r="AQ1862" s="12">
        <v>6.0069999999999998E-2</v>
      </c>
      <c r="AR1862" s="12">
        <v>8.0000000000000004E-4</v>
      </c>
      <c r="AS1862" s="13" t="s">
        <v>54</v>
      </c>
    </row>
    <row r="1863" spans="1:45" ht="21" customHeight="1">
      <c r="A1863" s="15">
        <v>45219</v>
      </c>
      <c r="B1863" s="13" t="s">
        <v>131</v>
      </c>
      <c r="C1863" s="13" t="s">
        <v>132</v>
      </c>
      <c r="D1863" s="15">
        <v>45344</v>
      </c>
      <c r="E1863" s="13">
        <f t="shared" si="457"/>
        <v>-125</v>
      </c>
      <c r="F1863" s="13" t="str">
        <f t="shared" si="454"/>
        <v>개봉전</v>
      </c>
      <c r="G1863" s="13" t="str">
        <f t="shared" si="458"/>
        <v>금</v>
      </c>
      <c r="H1863" s="13">
        <f t="shared" si="459"/>
        <v>0</v>
      </c>
      <c r="I1863" s="16">
        <v>1018</v>
      </c>
      <c r="J1863" s="16">
        <v>466</v>
      </c>
      <c r="K1863" s="16">
        <v>553</v>
      </c>
      <c r="L1863" s="17">
        <f t="shared" si="460"/>
        <v>0.45776031434184677</v>
      </c>
      <c r="M1863" s="17">
        <f t="shared" si="455"/>
        <v>-8.7813620071684584E-2</v>
      </c>
      <c r="N1863" s="16">
        <f t="shared" si="461"/>
        <v>1056.4285714285713</v>
      </c>
      <c r="O1863" s="16">
        <f t="shared" si="447"/>
        <v>1302.8571428571429</v>
      </c>
      <c r="P1863" s="18">
        <f t="shared" si="448"/>
        <v>0.78135964912280698</v>
      </c>
      <c r="Q1863" s="16"/>
      <c r="R1863" s="16"/>
      <c r="S1863" s="16"/>
      <c r="T1863" s="16"/>
      <c r="U1863" s="16"/>
      <c r="V1863" s="16"/>
      <c r="W1863" s="16"/>
      <c r="X1863" s="13" t="s">
        <v>139</v>
      </c>
      <c r="Y1863" s="13"/>
      <c r="Z1863" s="12">
        <v>3.4729999999999997E-2</v>
      </c>
      <c r="AA1863" s="17">
        <f t="shared" si="456"/>
        <v>0.11815840309079184</v>
      </c>
      <c r="AB1863" s="12">
        <f t="shared" si="462"/>
        <v>3.9284285714285716E-2</v>
      </c>
      <c r="AC1863" s="12">
        <f t="shared" si="449"/>
        <v>5.710607142857143E-2</v>
      </c>
      <c r="AD1863" s="18">
        <f t="shared" si="450"/>
        <v>0.68791784711407966</v>
      </c>
      <c r="AE1863" s="13" t="s">
        <v>133</v>
      </c>
      <c r="AF1863" s="19">
        <f t="shared" si="451"/>
        <v>1507</v>
      </c>
      <c r="AG1863" s="20">
        <f t="shared" si="452"/>
        <v>0.30922362309223622</v>
      </c>
      <c r="AH1863" s="20">
        <f t="shared" si="453"/>
        <v>0.60816650718900289</v>
      </c>
      <c r="AI1863" s="13" t="s">
        <v>51</v>
      </c>
      <c r="AJ1863" s="13" t="s">
        <v>134</v>
      </c>
      <c r="AK1863" s="13" t="s">
        <v>135</v>
      </c>
      <c r="AL1863" s="13" t="s">
        <v>136</v>
      </c>
      <c r="AM1863" s="13" t="s">
        <v>137</v>
      </c>
      <c r="AN1863" s="12">
        <v>3.4729999999999997E-2</v>
      </c>
      <c r="AO1863" s="12">
        <v>0</v>
      </c>
      <c r="AP1863" s="12"/>
      <c r="AQ1863" s="12">
        <v>6.8949999999999997E-2</v>
      </c>
      <c r="AR1863" s="12">
        <v>0</v>
      </c>
      <c r="AS1863" s="13" t="s">
        <v>54</v>
      </c>
    </row>
    <row r="1864" spans="1:45" ht="21" customHeight="1">
      <c r="A1864" s="15">
        <v>45220</v>
      </c>
      <c r="B1864" s="13" t="s">
        <v>131</v>
      </c>
      <c r="C1864" s="13" t="s">
        <v>132</v>
      </c>
      <c r="D1864" s="15">
        <v>45344</v>
      </c>
      <c r="E1864" s="13">
        <f t="shared" si="457"/>
        <v>-124</v>
      </c>
      <c r="F1864" s="13" t="str">
        <f t="shared" si="454"/>
        <v>개봉전</v>
      </c>
      <c r="G1864" s="13" t="str">
        <f t="shared" si="458"/>
        <v>토</v>
      </c>
      <c r="H1864" s="13">
        <f t="shared" si="459"/>
        <v>1</v>
      </c>
      <c r="I1864" s="16">
        <v>1358</v>
      </c>
      <c r="J1864" s="16">
        <v>903</v>
      </c>
      <c r="K1864" s="16">
        <v>455</v>
      </c>
      <c r="L1864" s="17">
        <f t="shared" si="460"/>
        <v>0.66494845360824739</v>
      </c>
      <c r="M1864" s="17">
        <f t="shared" si="455"/>
        <v>0.33398821218074648</v>
      </c>
      <c r="N1864" s="16">
        <f t="shared" si="461"/>
        <v>1085.4285714285713</v>
      </c>
      <c r="O1864" s="16">
        <f t="shared" si="447"/>
        <v>1304.3571428571429</v>
      </c>
      <c r="P1864" s="18">
        <f t="shared" si="448"/>
        <v>1.0411258967197854</v>
      </c>
      <c r="Q1864" s="16"/>
      <c r="R1864" s="16"/>
      <c r="S1864" s="16"/>
      <c r="T1864" s="16"/>
      <c r="U1864" s="16"/>
      <c r="V1864" s="16"/>
      <c r="W1864" s="16"/>
      <c r="X1864" s="13" t="s">
        <v>139</v>
      </c>
      <c r="Y1864" s="13"/>
      <c r="Z1864" s="12">
        <v>2.8199999999999999E-2</v>
      </c>
      <c r="AA1864" s="17">
        <f t="shared" si="456"/>
        <v>-0.1880218830981859</v>
      </c>
      <c r="AB1864" s="12">
        <f t="shared" si="462"/>
        <v>3.6085714285714283E-2</v>
      </c>
      <c r="AC1864" s="12">
        <f t="shared" si="449"/>
        <v>5.4278571428571433E-2</v>
      </c>
      <c r="AD1864" s="18">
        <f t="shared" si="450"/>
        <v>0.66482431898934058</v>
      </c>
      <c r="AE1864" s="13" t="s">
        <v>133</v>
      </c>
      <c r="AF1864" s="19">
        <f t="shared" si="451"/>
        <v>1128.75</v>
      </c>
      <c r="AG1864" s="20">
        <f t="shared" si="452"/>
        <v>0.8</v>
      </c>
      <c r="AH1864" s="20">
        <f t="shared" si="453"/>
        <v>0.51954204500592183</v>
      </c>
      <c r="AI1864" s="13" t="s">
        <v>51</v>
      </c>
      <c r="AJ1864" s="13" t="s">
        <v>134</v>
      </c>
      <c r="AK1864" s="13" t="s">
        <v>135</v>
      </c>
      <c r="AL1864" s="13" t="s">
        <v>136</v>
      </c>
      <c r="AM1864" s="13" t="s">
        <v>137</v>
      </c>
      <c r="AN1864" s="12">
        <v>2.8199999999999999E-2</v>
      </c>
      <c r="AO1864" s="12">
        <v>0</v>
      </c>
      <c r="AP1864" s="12"/>
      <c r="AQ1864" s="12">
        <v>9.4359999999999999E-2</v>
      </c>
      <c r="AR1864" s="12">
        <v>3.6000000000000002E-4</v>
      </c>
      <c r="AS1864" s="13" t="s">
        <v>54</v>
      </c>
    </row>
    <row r="1865" spans="1:45" ht="21" customHeight="1">
      <c r="A1865" s="15">
        <v>45221</v>
      </c>
      <c r="B1865" s="13" t="s">
        <v>131</v>
      </c>
      <c r="C1865" s="13" t="s">
        <v>132</v>
      </c>
      <c r="D1865" s="15">
        <v>45344</v>
      </c>
      <c r="E1865" s="13">
        <f t="shared" si="457"/>
        <v>-123</v>
      </c>
      <c r="F1865" s="13" t="str">
        <f t="shared" si="454"/>
        <v>개봉전</v>
      </c>
      <c r="G1865" s="13" t="str">
        <f t="shared" si="458"/>
        <v>일</v>
      </c>
      <c r="H1865" s="13">
        <f t="shared" si="459"/>
        <v>1</v>
      </c>
      <c r="I1865" s="16">
        <v>1116</v>
      </c>
      <c r="J1865" s="16">
        <v>746</v>
      </c>
      <c r="K1865" s="16">
        <v>371</v>
      </c>
      <c r="L1865" s="17">
        <f t="shared" si="460"/>
        <v>0.6684587813620072</v>
      </c>
      <c r="M1865" s="17">
        <f t="shared" si="455"/>
        <v>-0.1782032400589102</v>
      </c>
      <c r="N1865" s="16">
        <f t="shared" si="461"/>
        <v>1107.8571428571429</v>
      </c>
      <c r="O1865" s="16">
        <f t="shared" si="447"/>
        <v>1311.5</v>
      </c>
      <c r="P1865" s="18">
        <f t="shared" si="448"/>
        <v>0.85093404498665648</v>
      </c>
      <c r="Q1865" s="16"/>
      <c r="R1865" s="16"/>
      <c r="S1865" s="16"/>
      <c r="T1865" s="16"/>
      <c r="U1865" s="16"/>
      <c r="V1865" s="16"/>
      <c r="W1865" s="16"/>
      <c r="X1865" s="13" t="s">
        <v>139</v>
      </c>
      <c r="Y1865" s="13"/>
      <c r="Z1865" s="12">
        <v>2.9149999999999999E-2</v>
      </c>
      <c r="AA1865" s="17">
        <f t="shared" si="456"/>
        <v>3.3687943262411313E-2</v>
      </c>
      <c r="AB1865" s="12">
        <f t="shared" si="462"/>
        <v>3.2885714285714289E-2</v>
      </c>
      <c r="AC1865" s="12">
        <f t="shared" si="449"/>
        <v>5.3392142857142853E-2</v>
      </c>
      <c r="AD1865" s="18">
        <f t="shared" si="450"/>
        <v>0.61592797228056573</v>
      </c>
      <c r="AE1865" s="13" t="s">
        <v>133</v>
      </c>
      <c r="AF1865" s="19">
        <f t="shared" si="451"/>
        <v>924</v>
      </c>
      <c r="AG1865" s="20">
        <f t="shared" si="452"/>
        <v>0.80735930735930739</v>
      </c>
      <c r="AH1865" s="20">
        <f t="shared" si="453"/>
        <v>0.54596048107666995</v>
      </c>
      <c r="AI1865" s="13" t="s">
        <v>51</v>
      </c>
      <c r="AJ1865" s="13" t="s">
        <v>134</v>
      </c>
      <c r="AK1865" s="13" t="s">
        <v>135</v>
      </c>
      <c r="AL1865" s="13" t="s">
        <v>136</v>
      </c>
      <c r="AM1865" s="13" t="s">
        <v>137</v>
      </c>
      <c r="AN1865" s="12">
        <v>2.9149999999999999E-2</v>
      </c>
      <c r="AO1865" s="12">
        <v>0</v>
      </c>
      <c r="AP1865" s="12"/>
      <c r="AQ1865" s="12">
        <v>8.974E-2</v>
      </c>
      <c r="AR1865" s="12">
        <v>5.1000000000000004E-4</v>
      </c>
      <c r="AS1865" s="13" t="s">
        <v>54</v>
      </c>
    </row>
    <row r="1866" spans="1:45" ht="21" customHeight="1">
      <c r="A1866" s="15">
        <v>45222</v>
      </c>
      <c r="B1866" s="13" t="s">
        <v>131</v>
      </c>
      <c r="C1866" s="13" t="s">
        <v>132</v>
      </c>
      <c r="D1866" s="15">
        <v>45344</v>
      </c>
      <c r="E1866" s="13">
        <f t="shared" si="457"/>
        <v>-122</v>
      </c>
      <c r="F1866" s="13" t="str">
        <f t="shared" si="454"/>
        <v>개봉전</v>
      </c>
      <c r="G1866" s="13" t="str">
        <f t="shared" si="458"/>
        <v>월</v>
      </c>
      <c r="H1866" s="13">
        <f t="shared" si="459"/>
        <v>0</v>
      </c>
      <c r="I1866" s="16">
        <v>976</v>
      </c>
      <c r="J1866" s="16">
        <v>399</v>
      </c>
      <c r="K1866" s="16">
        <v>578</v>
      </c>
      <c r="L1866" s="17">
        <f t="shared" si="460"/>
        <v>0.40881147540983609</v>
      </c>
      <c r="M1866" s="17">
        <f t="shared" si="455"/>
        <v>-0.12544802867383509</v>
      </c>
      <c r="N1866" s="16">
        <f t="shared" si="461"/>
        <v>1110.7142857142858</v>
      </c>
      <c r="O1866" s="16">
        <f t="shared" si="447"/>
        <v>1309.1071428571429</v>
      </c>
      <c r="P1866" s="18">
        <f t="shared" si="448"/>
        <v>0.74554631018960571</v>
      </c>
      <c r="Q1866" s="16"/>
      <c r="R1866" s="16"/>
      <c r="S1866" s="16"/>
      <c r="T1866" s="16"/>
      <c r="U1866" s="16"/>
      <c r="V1866" s="16"/>
      <c r="W1866" s="16"/>
      <c r="X1866" s="13" t="s">
        <v>139</v>
      </c>
      <c r="Y1866" s="13"/>
      <c r="Z1866" s="12">
        <v>3.0099999999999998E-2</v>
      </c>
      <c r="AA1866" s="17">
        <f t="shared" si="456"/>
        <v>3.2590051457975999E-2</v>
      </c>
      <c r="AB1866" s="12">
        <f t="shared" si="462"/>
        <v>3.1374285714285716E-2</v>
      </c>
      <c r="AC1866" s="12">
        <f t="shared" si="449"/>
        <v>5.2757499999999999E-2</v>
      </c>
      <c r="AD1866" s="18">
        <f t="shared" si="450"/>
        <v>0.59468863600977517</v>
      </c>
      <c r="AE1866" s="13" t="s">
        <v>133</v>
      </c>
      <c r="AF1866" s="19">
        <f t="shared" si="451"/>
        <v>650.25</v>
      </c>
      <c r="AG1866" s="20">
        <f t="shared" si="452"/>
        <v>0.61361014994232987</v>
      </c>
      <c r="AH1866" s="20">
        <f t="shared" si="453"/>
        <v>0.57053499502440408</v>
      </c>
      <c r="AI1866" s="13" t="s">
        <v>51</v>
      </c>
      <c r="AJ1866" s="13" t="s">
        <v>134</v>
      </c>
      <c r="AK1866" s="13" t="s">
        <v>135</v>
      </c>
      <c r="AL1866" s="13" t="s">
        <v>136</v>
      </c>
      <c r="AM1866" s="13" t="s">
        <v>137</v>
      </c>
      <c r="AN1866" s="12">
        <v>3.0099999999999998E-2</v>
      </c>
      <c r="AO1866" s="12">
        <v>0</v>
      </c>
      <c r="AP1866" s="12"/>
      <c r="AQ1866" s="12">
        <v>7.2919999999999999E-2</v>
      </c>
      <c r="AR1866" s="12">
        <v>3.6000000000000002E-4</v>
      </c>
      <c r="AS1866" s="13" t="s">
        <v>54</v>
      </c>
    </row>
    <row r="1867" spans="1:45" ht="21" customHeight="1">
      <c r="A1867" s="15">
        <v>45223</v>
      </c>
      <c r="B1867" s="13" t="s">
        <v>131</v>
      </c>
      <c r="C1867" s="13" t="s">
        <v>132</v>
      </c>
      <c r="D1867" s="15">
        <v>45344</v>
      </c>
      <c r="E1867" s="13">
        <f t="shared" si="457"/>
        <v>-121</v>
      </c>
      <c r="F1867" s="13" t="str">
        <f t="shared" si="454"/>
        <v>개봉전</v>
      </c>
      <c r="G1867" s="13" t="str">
        <f t="shared" si="458"/>
        <v>화</v>
      </c>
      <c r="H1867" s="13">
        <f t="shared" si="459"/>
        <v>0</v>
      </c>
      <c r="I1867" s="16">
        <v>931</v>
      </c>
      <c r="J1867" s="16">
        <v>382</v>
      </c>
      <c r="K1867" s="16">
        <v>550</v>
      </c>
      <c r="L1867" s="17">
        <f t="shared" si="460"/>
        <v>0.41031149301825992</v>
      </c>
      <c r="M1867" s="17">
        <f t="shared" si="455"/>
        <v>-4.6106557377049162E-2</v>
      </c>
      <c r="N1867" s="16">
        <f t="shared" si="461"/>
        <v>1097.7142857142858</v>
      </c>
      <c r="O1867" s="16">
        <f t="shared" si="447"/>
        <v>1312.2142857142858</v>
      </c>
      <c r="P1867" s="18">
        <f t="shared" si="448"/>
        <v>0.70948777965271348</v>
      </c>
      <c r="Q1867" s="16"/>
      <c r="R1867" s="16"/>
      <c r="S1867" s="16"/>
      <c r="T1867" s="16"/>
      <c r="U1867" s="16"/>
      <c r="V1867" s="16"/>
      <c r="W1867" s="16"/>
      <c r="X1867" s="13" t="s">
        <v>139</v>
      </c>
      <c r="Y1867" s="13"/>
      <c r="Z1867" s="12">
        <v>3.304E-2</v>
      </c>
      <c r="AA1867" s="17">
        <f t="shared" si="456"/>
        <v>9.7674418604651203E-2</v>
      </c>
      <c r="AB1867" s="12">
        <f t="shared" si="462"/>
        <v>3.0859999999999999E-2</v>
      </c>
      <c r="AC1867" s="12">
        <f t="shared" si="449"/>
        <v>5.1860357142857146E-2</v>
      </c>
      <c r="AD1867" s="18">
        <f t="shared" si="450"/>
        <v>0.59505953487731467</v>
      </c>
      <c r="AE1867" s="13" t="s">
        <v>133</v>
      </c>
      <c r="AF1867" s="19">
        <f t="shared" si="451"/>
        <v>456.75</v>
      </c>
      <c r="AG1867" s="20">
        <f t="shared" si="452"/>
        <v>0.83634373289545705</v>
      </c>
      <c r="AH1867" s="20">
        <f t="shared" si="453"/>
        <v>0.63709549683559552</v>
      </c>
      <c r="AI1867" s="13" t="s">
        <v>51</v>
      </c>
      <c r="AJ1867" s="13" t="s">
        <v>134</v>
      </c>
      <c r="AK1867" s="13" t="s">
        <v>135</v>
      </c>
      <c r="AL1867" s="13" t="s">
        <v>136</v>
      </c>
      <c r="AM1867" s="13" t="s">
        <v>137</v>
      </c>
      <c r="AN1867" s="12">
        <v>3.304E-2</v>
      </c>
      <c r="AO1867" s="12">
        <v>0</v>
      </c>
      <c r="AP1867" s="12"/>
      <c r="AQ1867" s="12">
        <v>6.6309999999999994E-2</v>
      </c>
      <c r="AR1867" s="12">
        <v>0</v>
      </c>
      <c r="AS1867" s="13" t="s">
        <v>54</v>
      </c>
    </row>
    <row r="1868" spans="1:45" ht="21" customHeight="1">
      <c r="A1868" s="15">
        <v>45224</v>
      </c>
      <c r="B1868" s="13" t="s">
        <v>131</v>
      </c>
      <c r="C1868" s="13" t="s">
        <v>132</v>
      </c>
      <c r="D1868" s="15">
        <v>45344</v>
      </c>
      <c r="E1868" s="13">
        <f t="shared" si="457"/>
        <v>-120</v>
      </c>
      <c r="F1868" s="13" t="str">
        <f t="shared" si="454"/>
        <v>개봉전</v>
      </c>
      <c r="G1868" s="13" t="str">
        <f t="shared" si="458"/>
        <v>수</v>
      </c>
      <c r="H1868" s="13">
        <f t="shared" si="459"/>
        <v>0</v>
      </c>
      <c r="I1868" s="16">
        <v>864</v>
      </c>
      <c r="J1868" s="16">
        <v>329</v>
      </c>
      <c r="K1868" s="16">
        <v>536</v>
      </c>
      <c r="L1868" s="17">
        <f t="shared" si="460"/>
        <v>0.38078703703703703</v>
      </c>
      <c r="M1868" s="17">
        <f t="shared" si="455"/>
        <v>-7.1965628356605804E-2</v>
      </c>
      <c r="N1868" s="16">
        <f t="shared" si="461"/>
        <v>1054.1428571428571</v>
      </c>
      <c r="O1868" s="16">
        <f t="shared" si="447"/>
        <v>1315.1071428571429</v>
      </c>
      <c r="P1868" s="18">
        <f t="shared" si="448"/>
        <v>0.65698069141569126</v>
      </c>
      <c r="Q1868" s="16"/>
      <c r="R1868" s="16"/>
      <c r="S1868" s="16"/>
      <c r="T1868" s="16"/>
      <c r="U1868" s="16"/>
      <c r="V1868" s="16"/>
      <c r="W1868" s="16"/>
      <c r="X1868" s="13" t="s">
        <v>139</v>
      </c>
      <c r="Y1868" s="13"/>
      <c r="Z1868" s="12">
        <v>2.5260000000000001E-2</v>
      </c>
      <c r="AA1868" s="17">
        <f t="shared" si="456"/>
        <v>-0.23547215496368035</v>
      </c>
      <c r="AB1868" s="12">
        <f t="shared" si="462"/>
        <v>3.022E-2</v>
      </c>
      <c r="AC1868" s="12">
        <f t="shared" si="449"/>
        <v>5.1558571428571433E-2</v>
      </c>
      <c r="AD1868" s="18">
        <f t="shared" si="450"/>
        <v>0.58612950597101765</v>
      </c>
      <c r="AE1868" s="13" t="s">
        <v>133</v>
      </c>
      <c r="AF1868" s="19">
        <f t="shared" si="451"/>
        <v>521.25</v>
      </c>
      <c r="AG1868" s="20">
        <f t="shared" si="452"/>
        <v>0.63117505995203838</v>
      </c>
      <c r="AH1868" s="20">
        <f t="shared" si="453"/>
        <v>0.48992823695658194</v>
      </c>
      <c r="AI1868" s="13" t="s">
        <v>51</v>
      </c>
      <c r="AJ1868" s="13" t="s">
        <v>134</v>
      </c>
      <c r="AK1868" s="13" t="s">
        <v>135</v>
      </c>
      <c r="AL1868" s="13" t="s">
        <v>136</v>
      </c>
      <c r="AM1868" s="13" t="s">
        <v>137</v>
      </c>
      <c r="AN1868" s="12">
        <v>2.5260000000000001E-2</v>
      </c>
      <c r="AO1868" s="12">
        <v>0</v>
      </c>
      <c r="AP1868" s="12"/>
      <c r="AQ1868" s="12">
        <v>6.6750000000000004E-2</v>
      </c>
      <c r="AR1868" s="12">
        <v>7.2999999999999996E-4</v>
      </c>
      <c r="AS1868" s="13" t="s">
        <v>54</v>
      </c>
    </row>
    <row r="1869" spans="1:45" ht="21" customHeight="1">
      <c r="A1869" s="15">
        <v>45225</v>
      </c>
      <c r="B1869" s="13" t="s">
        <v>131</v>
      </c>
      <c r="C1869" s="13" t="s">
        <v>132</v>
      </c>
      <c r="D1869" s="15">
        <v>45344</v>
      </c>
      <c r="E1869" s="13">
        <f t="shared" si="457"/>
        <v>-119</v>
      </c>
      <c r="F1869" s="13" t="str">
        <f t="shared" si="454"/>
        <v>개봉전</v>
      </c>
      <c r="G1869" s="13" t="str">
        <f t="shared" si="458"/>
        <v>목</v>
      </c>
      <c r="H1869" s="13">
        <f t="shared" si="459"/>
        <v>0</v>
      </c>
      <c r="I1869" s="16">
        <v>889</v>
      </c>
      <c r="J1869" s="16">
        <v>388</v>
      </c>
      <c r="K1869" s="16">
        <v>500</v>
      </c>
      <c r="L1869" s="17">
        <f t="shared" si="460"/>
        <v>0.43644544431946009</v>
      </c>
      <c r="M1869" s="17">
        <f t="shared" si="455"/>
        <v>2.8935185185185119E-2</v>
      </c>
      <c r="N1869" s="16">
        <f t="shared" si="461"/>
        <v>1021.7142857142857</v>
      </c>
      <c r="O1869" s="16">
        <f t="shared" si="447"/>
        <v>1305.9642857142858</v>
      </c>
      <c r="P1869" s="18">
        <f t="shared" si="448"/>
        <v>0.68072305630759966</v>
      </c>
      <c r="Q1869" s="16"/>
      <c r="R1869" s="16"/>
      <c r="S1869" s="16"/>
      <c r="T1869" s="16"/>
      <c r="U1869" s="16"/>
      <c r="V1869" s="16"/>
      <c r="W1869" s="16"/>
      <c r="X1869" s="13" t="s">
        <v>139</v>
      </c>
      <c r="Y1869" s="13"/>
      <c r="Z1869" s="12">
        <v>2.8049999999999999E-2</v>
      </c>
      <c r="AA1869" s="17">
        <f t="shared" si="456"/>
        <v>0.11045130641330148</v>
      </c>
      <c r="AB1869" s="12">
        <f t="shared" si="462"/>
        <v>2.9790000000000001E-2</v>
      </c>
      <c r="AC1869" s="12">
        <f t="shared" si="449"/>
        <v>5.0289285714285717E-2</v>
      </c>
      <c r="AD1869" s="18">
        <f t="shared" si="450"/>
        <v>0.59237270080249982</v>
      </c>
      <c r="AE1869" s="13" t="s">
        <v>133</v>
      </c>
      <c r="AF1869" s="19">
        <f t="shared" si="451"/>
        <v>888.25</v>
      </c>
      <c r="AG1869" s="20">
        <f t="shared" si="452"/>
        <v>0.43681396003377426</v>
      </c>
      <c r="AH1869" s="20">
        <f t="shared" si="453"/>
        <v>0.55777288544847659</v>
      </c>
      <c r="AI1869" s="13" t="s">
        <v>51</v>
      </c>
      <c r="AJ1869" s="13" t="s">
        <v>134</v>
      </c>
      <c r="AK1869" s="13" t="s">
        <v>135</v>
      </c>
      <c r="AL1869" s="13" t="s">
        <v>136</v>
      </c>
      <c r="AM1869" s="13" t="s">
        <v>137</v>
      </c>
      <c r="AN1869" s="12">
        <v>2.8049999999999999E-2</v>
      </c>
      <c r="AO1869" s="12">
        <v>0</v>
      </c>
      <c r="AP1869" s="12"/>
      <c r="AQ1869" s="12">
        <v>6.8659999999999999E-2</v>
      </c>
      <c r="AR1869" s="12">
        <v>1.17E-3</v>
      </c>
      <c r="AS1869" s="13" t="s">
        <v>54</v>
      </c>
    </row>
    <row r="1870" spans="1:45" ht="21" customHeight="1">
      <c r="A1870" s="15">
        <v>45226</v>
      </c>
      <c r="B1870" s="13" t="s">
        <v>131</v>
      </c>
      <c r="C1870" s="13" t="s">
        <v>132</v>
      </c>
      <c r="D1870" s="15">
        <v>45344</v>
      </c>
      <c r="E1870" s="13">
        <f t="shared" si="457"/>
        <v>-118</v>
      </c>
      <c r="F1870" s="13" t="str">
        <f t="shared" si="454"/>
        <v>개봉전</v>
      </c>
      <c r="G1870" s="13" t="str">
        <f t="shared" si="458"/>
        <v>금</v>
      </c>
      <c r="H1870" s="13">
        <f t="shared" si="459"/>
        <v>0</v>
      </c>
      <c r="I1870" s="16">
        <v>864</v>
      </c>
      <c r="J1870" s="16">
        <v>413</v>
      </c>
      <c r="K1870" s="16">
        <v>452</v>
      </c>
      <c r="L1870" s="17">
        <f t="shared" si="460"/>
        <v>0.47800925925925924</v>
      </c>
      <c r="M1870" s="17">
        <f t="shared" si="455"/>
        <v>-2.8121484814398245E-2</v>
      </c>
      <c r="N1870" s="16">
        <f t="shared" si="461"/>
        <v>999.71428571428567</v>
      </c>
      <c r="O1870" s="16">
        <f t="shared" si="447"/>
        <v>1248.0714285714287</v>
      </c>
      <c r="P1870" s="18">
        <f t="shared" si="448"/>
        <v>0.69226807073770957</v>
      </c>
      <c r="Q1870" s="16"/>
      <c r="R1870" s="16"/>
      <c r="S1870" s="16"/>
      <c r="T1870" s="16"/>
      <c r="U1870" s="16"/>
      <c r="V1870" s="16"/>
      <c r="W1870" s="16"/>
      <c r="X1870" s="13" t="s">
        <v>140</v>
      </c>
      <c r="Y1870" s="13"/>
      <c r="Z1870" s="12">
        <v>3.4070000000000003E-2</v>
      </c>
      <c r="AA1870" s="17">
        <f t="shared" si="456"/>
        <v>0.21461675579322659</v>
      </c>
      <c r="AB1870" s="12">
        <f t="shared" si="462"/>
        <v>2.9695714285714287E-2</v>
      </c>
      <c r="AC1870" s="12">
        <f t="shared" si="449"/>
        <v>4.9581071428571433E-2</v>
      </c>
      <c r="AD1870" s="18">
        <f t="shared" si="450"/>
        <v>0.59893248431501078</v>
      </c>
      <c r="AE1870" s="13" t="s">
        <v>133</v>
      </c>
      <c r="AF1870" s="19">
        <f t="shared" si="451"/>
        <v>1493</v>
      </c>
      <c r="AG1870" s="20">
        <f t="shared" si="452"/>
        <v>0.27662424648359007</v>
      </c>
      <c r="AH1870" s="20">
        <f t="shared" si="453"/>
        <v>0.68715739733625303</v>
      </c>
      <c r="AI1870" s="13" t="s">
        <v>51</v>
      </c>
      <c r="AJ1870" s="13" t="s">
        <v>134</v>
      </c>
      <c r="AK1870" s="13" t="s">
        <v>135</v>
      </c>
      <c r="AL1870" s="13" t="s">
        <v>136</v>
      </c>
      <c r="AM1870" s="13" t="s">
        <v>137</v>
      </c>
      <c r="AN1870" s="12">
        <v>3.4070000000000003E-2</v>
      </c>
      <c r="AO1870" s="12">
        <v>0</v>
      </c>
      <c r="AP1870" s="12"/>
      <c r="AQ1870" s="12">
        <v>8.0560000000000007E-2</v>
      </c>
      <c r="AR1870" s="12">
        <v>0</v>
      </c>
      <c r="AS1870" s="13" t="s">
        <v>54</v>
      </c>
    </row>
    <row r="1871" spans="1:45" ht="21" customHeight="1">
      <c r="A1871" s="15">
        <v>45227</v>
      </c>
      <c r="B1871" s="13" t="s">
        <v>131</v>
      </c>
      <c r="C1871" s="13" t="s">
        <v>132</v>
      </c>
      <c r="D1871" s="15">
        <v>45344</v>
      </c>
      <c r="E1871" s="13">
        <f t="shared" si="457"/>
        <v>-117</v>
      </c>
      <c r="F1871" s="13" t="str">
        <f t="shared" si="454"/>
        <v>개봉전</v>
      </c>
      <c r="G1871" s="13" t="str">
        <f t="shared" si="458"/>
        <v>토</v>
      </c>
      <c r="H1871" s="13">
        <f t="shared" si="459"/>
        <v>1</v>
      </c>
      <c r="I1871" s="16">
        <v>1295</v>
      </c>
      <c r="J1871" s="16">
        <v>858</v>
      </c>
      <c r="K1871" s="16">
        <v>438</v>
      </c>
      <c r="L1871" s="17">
        <f t="shared" si="460"/>
        <v>0.6625482625482626</v>
      </c>
      <c r="M1871" s="17">
        <f t="shared" si="455"/>
        <v>0.49884259259259256</v>
      </c>
      <c r="N1871" s="16">
        <f t="shared" si="461"/>
        <v>990.71428571428567</v>
      </c>
      <c r="O1871" s="16">
        <f t="shared" si="447"/>
        <v>1104.5714285714287</v>
      </c>
      <c r="P1871" s="18">
        <f t="shared" si="448"/>
        <v>1.1724004138644593</v>
      </c>
      <c r="Q1871" s="16"/>
      <c r="R1871" s="16"/>
      <c r="S1871" s="16"/>
      <c r="T1871" s="16"/>
      <c r="U1871" s="16"/>
      <c r="V1871" s="16"/>
      <c r="W1871" s="16"/>
      <c r="X1871" s="13" t="s">
        <v>140</v>
      </c>
      <c r="Y1871" s="13"/>
      <c r="Z1871" s="12">
        <v>2.445E-2</v>
      </c>
      <c r="AA1871" s="17">
        <f t="shared" si="456"/>
        <v>-0.28235984737305553</v>
      </c>
      <c r="AB1871" s="12">
        <f t="shared" si="462"/>
        <v>2.9159999999999998E-2</v>
      </c>
      <c r="AC1871" s="12">
        <f t="shared" si="449"/>
        <v>4.9080000000000006E-2</v>
      </c>
      <c r="AD1871" s="18">
        <f t="shared" si="450"/>
        <v>0.59413202933985321</v>
      </c>
      <c r="AE1871" s="13" t="s">
        <v>133</v>
      </c>
      <c r="AF1871" s="19">
        <f t="shared" si="451"/>
        <v>1154</v>
      </c>
      <c r="AG1871" s="20">
        <f t="shared" si="452"/>
        <v>0.74350086655112657</v>
      </c>
      <c r="AH1871" s="20">
        <f t="shared" si="453"/>
        <v>0.49816625916870411</v>
      </c>
      <c r="AI1871" s="13" t="s">
        <v>51</v>
      </c>
      <c r="AJ1871" s="13" t="s">
        <v>134</v>
      </c>
      <c r="AK1871" s="13" t="s">
        <v>135</v>
      </c>
      <c r="AL1871" s="13" t="s">
        <v>136</v>
      </c>
      <c r="AM1871" s="13" t="s">
        <v>137</v>
      </c>
      <c r="AN1871" s="12">
        <v>2.445E-2</v>
      </c>
      <c r="AO1871" s="12">
        <v>0</v>
      </c>
      <c r="AP1871" s="12"/>
      <c r="AQ1871" s="12">
        <v>0.10861</v>
      </c>
      <c r="AR1871" s="12">
        <v>0</v>
      </c>
      <c r="AS1871" s="13" t="s">
        <v>54</v>
      </c>
    </row>
    <row r="1872" spans="1:45" ht="21" customHeight="1">
      <c r="A1872" s="15">
        <v>45228</v>
      </c>
      <c r="B1872" s="13" t="s">
        <v>131</v>
      </c>
      <c r="C1872" s="13" t="s">
        <v>132</v>
      </c>
      <c r="D1872" s="15">
        <v>45344</v>
      </c>
      <c r="E1872" s="13">
        <f t="shared" si="457"/>
        <v>-116</v>
      </c>
      <c r="F1872" s="13" t="str">
        <f t="shared" si="454"/>
        <v>개봉전</v>
      </c>
      <c r="G1872" s="13" t="str">
        <f t="shared" si="458"/>
        <v>일</v>
      </c>
      <c r="H1872" s="13">
        <f t="shared" si="459"/>
        <v>1</v>
      </c>
      <c r="I1872" s="16">
        <v>938</v>
      </c>
      <c r="J1872" s="16">
        <v>648</v>
      </c>
      <c r="K1872" s="16">
        <v>290</v>
      </c>
      <c r="L1872" s="17">
        <f t="shared" si="460"/>
        <v>0.69083155650319827</v>
      </c>
      <c r="M1872" s="17">
        <f t="shared" si="455"/>
        <v>-0.27567567567567564</v>
      </c>
      <c r="N1872" s="16">
        <f t="shared" si="461"/>
        <v>965.28571428571433</v>
      </c>
      <c r="O1872" s="16">
        <f t="shared" si="447"/>
        <v>1060.8214285714287</v>
      </c>
      <c r="P1872" s="18">
        <f t="shared" si="448"/>
        <v>0.88422044911288411</v>
      </c>
      <c r="Q1872" s="16"/>
      <c r="R1872" s="16"/>
      <c r="S1872" s="16"/>
      <c r="T1872" s="16"/>
      <c r="U1872" s="16"/>
      <c r="V1872" s="16"/>
      <c r="W1872" s="16"/>
      <c r="X1872" s="13" t="s">
        <v>140</v>
      </c>
      <c r="Y1872" s="13"/>
      <c r="Z1872" s="12">
        <v>2.4230000000000002E-2</v>
      </c>
      <c r="AA1872" s="17">
        <f t="shared" si="456"/>
        <v>-8.9979550102248229E-3</v>
      </c>
      <c r="AB1872" s="12">
        <f t="shared" si="462"/>
        <v>2.8457142857142854E-2</v>
      </c>
      <c r="AC1872" s="12">
        <f t="shared" si="449"/>
        <v>4.8387500000000014E-2</v>
      </c>
      <c r="AD1872" s="18">
        <f t="shared" si="450"/>
        <v>0.58810938480274544</v>
      </c>
      <c r="AE1872" s="13" t="s">
        <v>133</v>
      </c>
      <c r="AF1872" s="19">
        <f t="shared" si="451"/>
        <v>897</v>
      </c>
      <c r="AG1872" s="20">
        <f t="shared" si="452"/>
        <v>0.72240802675585281</v>
      </c>
      <c r="AH1872" s="20">
        <f t="shared" si="453"/>
        <v>0.50074916042366302</v>
      </c>
      <c r="AI1872" s="13" t="s">
        <v>51</v>
      </c>
      <c r="AJ1872" s="13" t="s">
        <v>134</v>
      </c>
      <c r="AK1872" s="13" t="s">
        <v>135</v>
      </c>
      <c r="AL1872" s="13" t="s">
        <v>136</v>
      </c>
      <c r="AM1872" s="13" t="s">
        <v>137</v>
      </c>
      <c r="AN1872" s="12">
        <v>2.4230000000000002E-2</v>
      </c>
      <c r="AO1872" s="12">
        <v>0</v>
      </c>
      <c r="AP1872" s="12"/>
      <c r="AQ1872" s="12">
        <v>0.11015</v>
      </c>
      <c r="AR1872" s="12">
        <v>6.6E-4</v>
      </c>
      <c r="AS1872" s="13" t="s">
        <v>54</v>
      </c>
    </row>
    <row r="1873" spans="1:45" ht="21" customHeight="1">
      <c r="A1873" s="15">
        <v>45229</v>
      </c>
      <c r="B1873" s="13" t="s">
        <v>131</v>
      </c>
      <c r="C1873" s="13" t="s">
        <v>132</v>
      </c>
      <c r="D1873" s="15">
        <v>45344</v>
      </c>
      <c r="E1873" s="13">
        <f t="shared" si="457"/>
        <v>-115</v>
      </c>
      <c r="F1873" s="13" t="str">
        <f t="shared" si="454"/>
        <v>개봉전</v>
      </c>
      <c r="G1873" s="13" t="str">
        <f t="shared" si="458"/>
        <v>월</v>
      </c>
      <c r="H1873" s="13">
        <f t="shared" si="459"/>
        <v>0</v>
      </c>
      <c r="I1873" s="16">
        <v>861</v>
      </c>
      <c r="J1873" s="16">
        <v>368</v>
      </c>
      <c r="K1873" s="16">
        <v>494</v>
      </c>
      <c r="L1873" s="17">
        <f t="shared" si="460"/>
        <v>0.42740998838559813</v>
      </c>
      <c r="M1873" s="17">
        <f t="shared" si="455"/>
        <v>-8.2089552238805985E-2</v>
      </c>
      <c r="N1873" s="16">
        <f t="shared" si="461"/>
        <v>948.85714285714289</v>
      </c>
      <c r="O1873" s="16">
        <f t="shared" si="447"/>
        <v>1032.5714285714287</v>
      </c>
      <c r="P1873" s="18">
        <f t="shared" si="448"/>
        <v>0.83384061981184276</v>
      </c>
      <c r="Q1873" s="16"/>
      <c r="R1873" s="16"/>
      <c r="S1873" s="16"/>
      <c r="T1873" s="16"/>
      <c r="U1873" s="16"/>
      <c r="V1873" s="16"/>
      <c r="W1873" s="16"/>
      <c r="X1873" s="13" t="s">
        <v>140</v>
      </c>
      <c r="Y1873" s="13"/>
      <c r="Z1873" s="12">
        <v>3.4290000000000001E-2</v>
      </c>
      <c r="AA1873" s="17">
        <f t="shared" si="456"/>
        <v>0.41518778373916621</v>
      </c>
      <c r="AB1873" s="12">
        <f t="shared" si="462"/>
        <v>2.9055714285714289E-2</v>
      </c>
      <c r="AC1873" s="12">
        <f t="shared" si="449"/>
        <v>4.7123214285714289E-2</v>
      </c>
      <c r="AD1873" s="18">
        <f t="shared" si="450"/>
        <v>0.61659024593580658</v>
      </c>
      <c r="AE1873" s="13" t="s">
        <v>133</v>
      </c>
      <c r="AF1873" s="19">
        <f t="shared" si="451"/>
        <v>629.25</v>
      </c>
      <c r="AG1873" s="20">
        <f t="shared" si="452"/>
        <v>0.58482320222487083</v>
      </c>
      <c r="AH1873" s="20">
        <f t="shared" si="453"/>
        <v>0.72766683087650152</v>
      </c>
      <c r="AI1873" s="13" t="s">
        <v>51</v>
      </c>
      <c r="AJ1873" s="13" t="s">
        <v>134</v>
      </c>
      <c r="AK1873" s="13" t="s">
        <v>135</v>
      </c>
      <c r="AL1873" s="13" t="s">
        <v>136</v>
      </c>
      <c r="AM1873" s="13" t="s">
        <v>137</v>
      </c>
      <c r="AN1873" s="12">
        <v>3.4290000000000001E-2</v>
      </c>
      <c r="AO1873" s="12">
        <v>0</v>
      </c>
      <c r="AP1873" s="12"/>
      <c r="AQ1873" s="12">
        <v>8.7169999999999997E-2</v>
      </c>
      <c r="AR1873" s="12">
        <v>8.0000000000000004E-4</v>
      </c>
      <c r="AS1873" s="13" t="s">
        <v>54</v>
      </c>
    </row>
    <row r="1874" spans="1:45" ht="21" customHeight="1">
      <c r="A1874" s="15">
        <v>45230</v>
      </c>
      <c r="B1874" s="13" t="s">
        <v>131</v>
      </c>
      <c r="C1874" s="13" t="s">
        <v>132</v>
      </c>
      <c r="D1874" s="15">
        <v>45344</v>
      </c>
      <c r="E1874" s="13">
        <f t="shared" si="457"/>
        <v>-114</v>
      </c>
      <c r="F1874" s="13" t="str">
        <f t="shared" si="454"/>
        <v>개봉전</v>
      </c>
      <c r="G1874" s="13" t="str">
        <f t="shared" si="458"/>
        <v>화</v>
      </c>
      <c r="H1874" s="13">
        <f t="shared" si="459"/>
        <v>0</v>
      </c>
      <c r="I1874" s="16">
        <v>791</v>
      </c>
      <c r="J1874" s="16">
        <v>374</v>
      </c>
      <c r="K1874" s="16">
        <v>416</v>
      </c>
      <c r="L1874" s="17">
        <f t="shared" si="460"/>
        <v>0.47281921618204803</v>
      </c>
      <c r="M1874" s="17">
        <f t="shared" si="455"/>
        <v>-8.1300813008130079E-2</v>
      </c>
      <c r="N1874" s="16">
        <f t="shared" si="461"/>
        <v>928.85714285714289</v>
      </c>
      <c r="O1874" s="16">
        <f t="shared" si="447"/>
        <v>1018.5714285714286</v>
      </c>
      <c r="P1874" s="18">
        <f t="shared" si="448"/>
        <v>0.77657784011220199</v>
      </c>
      <c r="Q1874" s="16"/>
      <c r="R1874" s="16"/>
      <c r="S1874" s="16"/>
      <c r="T1874" s="16"/>
      <c r="U1874" s="16"/>
      <c r="V1874" s="16"/>
      <c r="W1874" s="16"/>
      <c r="X1874" s="13" t="s">
        <v>140</v>
      </c>
      <c r="Y1874" s="13"/>
      <c r="Z1874" s="12">
        <v>2.8930000000000001E-2</v>
      </c>
      <c r="AA1874" s="17">
        <f t="shared" si="456"/>
        <v>-0.15631379410906965</v>
      </c>
      <c r="AB1874" s="12">
        <f t="shared" si="462"/>
        <v>2.846857142857143E-2</v>
      </c>
      <c r="AC1874" s="12">
        <f t="shared" si="449"/>
        <v>4.6617142857142857E-2</v>
      </c>
      <c r="AD1874" s="18">
        <f t="shared" si="450"/>
        <v>0.61068889433684725</v>
      </c>
      <c r="AE1874" s="13" t="s">
        <v>133</v>
      </c>
      <c r="AF1874" s="19">
        <f t="shared" si="451"/>
        <v>447.25</v>
      </c>
      <c r="AG1874" s="20">
        <f t="shared" si="452"/>
        <v>0.83622135271101172</v>
      </c>
      <c r="AH1874" s="20">
        <f t="shared" si="453"/>
        <v>0.62058715371414563</v>
      </c>
      <c r="AI1874" s="13" t="s">
        <v>51</v>
      </c>
      <c r="AJ1874" s="13" t="s">
        <v>134</v>
      </c>
      <c r="AK1874" s="13" t="s">
        <v>135</v>
      </c>
      <c r="AL1874" s="13" t="s">
        <v>136</v>
      </c>
      <c r="AM1874" s="13" t="s">
        <v>137</v>
      </c>
      <c r="AN1874" s="12">
        <v>2.8930000000000001E-2</v>
      </c>
      <c r="AO1874" s="12">
        <v>0</v>
      </c>
      <c r="AP1874" s="12"/>
      <c r="AQ1874" s="12">
        <v>7.2040000000000007E-2</v>
      </c>
      <c r="AR1874" s="12">
        <v>5.1000000000000004E-4</v>
      </c>
      <c r="AS1874" s="13" t="s">
        <v>54</v>
      </c>
    </row>
    <row r="1875" spans="1:45" ht="21" customHeight="1">
      <c r="A1875" s="15">
        <v>45231</v>
      </c>
      <c r="B1875" s="13" t="s">
        <v>131</v>
      </c>
      <c r="C1875" s="13" t="s">
        <v>132</v>
      </c>
      <c r="D1875" s="15">
        <v>45344</v>
      </c>
      <c r="E1875" s="13">
        <f t="shared" si="457"/>
        <v>-113</v>
      </c>
      <c r="F1875" s="13" t="str">
        <f t="shared" si="454"/>
        <v>개봉전</v>
      </c>
      <c r="G1875" s="13" t="str">
        <f t="shared" si="458"/>
        <v>수</v>
      </c>
      <c r="H1875" s="13">
        <f t="shared" si="459"/>
        <v>0</v>
      </c>
      <c r="I1875" s="16">
        <v>721</v>
      </c>
      <c r="J1875" s="16">
        <v>245</v>
      </c>
      <c r="K1875" s="16">
        <v>476</v>
      </c>
      <c r="L1875" s="17">
        <f t="shared" si="460"/>
        <v>0.33980582524271846</v>
      </c>
      <c r="M1875" s="17">
        <f t="shared" si="455"/>
        <v>-8.8495575221238965E-2</v>
      </c>
      <c r="N1875" s="16">
        <f t="shared" si="461"/>
        <v>908.42857142857144</v>
      </c>
      <c r="O1875" s="16">
        <f t="shared" ref="O1875:O1938" si="463">IF(COUNT(I1847:I1874)=28,AVERAGE(I1847:I1874),"")</f>
        <v>1012.8214285714286</v>
      </c>
      <c r="P1875" s="18">
        <f t="shared" ref="P1875:P1938" si="464">IF(COUNT(I1875,O1875)=2,IFERROR(I1875/O1875,""),"")</f>
        <v>0.71187277407524951</v>
      </c>
      <c r="Q1875" s="16"/>
      <c r="R1875" s="16"/>
      <c r="S1875" s="16"/>
      <c r="T1875" s="16"/>
      <c r="U1875" s="16"/>
      <c r="V1875" s="16"/>
      <c r="W1875" s="16"/>
      <c r="X1875" s="13" t="s">
        <v>140</v>
      </c>
      <c r="Y1875" s="13"/>
      <c r="Z1875" s="12">
        <v>3.1060000000000001E-2</v>
      </c>
      <c r="AA1875" s="17">
        <f t="shared" si="456"/>
        <v>7.3625993778084986E-2</v>
      </c>
      <c r="AB1875" s="12">
        <f t="shared" si="462"/>
        <v>2.9297142857142858E-2</v>
      </c>
      <c r="AC1875" s="12">
        <f t="shared" ref="AC1875:AC1938" si="465">IF(COUNT(Z1847:Z1874)=28,AVERAGE(Z1847:Z1874),"")</f>
        <v>4.6199999999999998E-2</v>
      </c>
      <c r="AD1875" s="18">
        <f t="shared" ref="AD1875:AD1938" si="466">IF(COUNT(AB1875,AC1875)=2,IFERROR(AB1875/AC1875,""),"")</f>
        <v>0.63413729128014851</v>
      </c>
      <c r="AE1875" s="13" t="s">
        <v>133</v>
      </c>
      <c r="AF1875" s="19">
        <f t="shared" ref="AF1875:AF1938" si="467">IF(COUNT(J1868,J1861,J1854,J1847)=4,AVERAGE(J1868,J1861,J1854,J1847),"")</f>
        <v>428.5</v>
      </c>
      <c r="AG1875" s="20">
        <f t="shared" ref="AG1875:AG1938" si="468">IF(COUNT(J1875,AF1875)=2,IFERROR(J1875/AF1875,""),"")</f>
        <v>0.57176196032672111</v>
      </c>
      <c r="AH1875" s="20">
        <f t="shared" ref="AH1875:AH1938" si="469">IF(COUNT(Z1875,AC1875)=2,IFERROR(Z1875/AC1875,""),"")</f>
        <v>0.67229437229437239</v>
      </c>
      <c r="AI1875" s="13" t="s">
        <v>51</v>
      </c>
      <c r="AJ1875" s="13" t="s">
        <v>134</v>
      </c>
      <c r="AK1875" s="13" t="s">
        <v>135</v>
      </c>
      <c r="AL1875" s="13" t="s">
        <v>136</v>
      </c>
      <c r="AM1875" s="13" t="s">
        <v>137</v>
      </c>
      <c r="AN1875" s="12">
        <v>3.1060000000000001E-2</v>
      </c>
      <c r="AO1875" s="12">
        <v>0</v>
      </c>
      <c r="AP1875" s="12"/>
      <c r="AQ1875" s="12">
        <v>7.1819999999999995E-2</v>
      </c>
      <c r="AR1875" s="12">
        <v>4.4000000000000002E-4</v>
      </c>
      <c r="AS1875" s="13" t="s">
        <v>54</v>
      </c>
    </row>
    <row r="1876" spans="1:45" ht="21" customHeight="1">
      <c r="A1876" s="15">
        <v>45232</v>
      </c>
      <c r="B1876" s="13" t="s">
        <v>131</v>
      </c>
      <c r="C1876" s="13" t="s">
        <v>132</v>
      </c>
      <c r="D1876" s="15">
        <v>45344</v>
      </c>
      <c r="E1876" s="13">
        <f t="shared" si="457"/>
        <v>-112</v>
      </c>
      <c r="F1876" s="13" t="str">
        <f t="shared" si="454"/>
        <v>개봉전</v>
      </c>
      <c r="G1876" s="13" t="str">
        <f t="shared" si="458"/>
        <v>목</v>
      </c>
      <c r="H1876" s="13">
        <f t="shared" si="459"/>
        <v>0</v>
      </c>
      <c r="I1876" s="16">
        <v>788</v>
      </c>
      <c r="J1876" s="16">
        <v>318</v>
      </c>
      <c r="K1876" s="16">
        <v>469</v>
      </c>
      <c r="L1876" s="17">
        <f t="shared" si="460"/>
        <v>0.40355329949238578</v>
      </c>
      <c r="M1876" s="17">
        <f t="shared" si="455"/>
        <v>9.2926490984743371E-2</v>
      </c>
      <c r="N1876" s="16">
        <f t="shared" si="461"/>
        <v>894</v>
      </c>
      <c r="O1876" s="16">
        <f t="shared" si="463"/>
        <v>1008.9285714285714</v>
      </c>
      <c r="P1876" s="18">
        <f t="shared" si="464"/>
        <v>0.78102654867256638</v>
      </c>
      <c r="Q1876" s="16"/>
      <c r="R1876" s="16"/>
      <c r="S1876" s="16"/>
      <c r="T1876" s="16"/>
      <c r="U1876" s="16"/>
      <c r="V1876" s="16"/>
      <c r="W1876" s="16"/>
      <c r="X1876" s="13" t="s">
        <v>140</v>
      </c>
      <c r="Y1876" s="13"/>
      <c r="Z1876" s="12">
        <v>3.1719999999999998E-2</v>
      </c>
      <c r="AA1876" s="17">
        <f t="shared" si="456"/>
        <v>2.1249195106245899E-2</v>
      </c>
      <c r="AB1876" s="12">
        <f t="shared" si="462"/>
        <v>2.9821428571428575E-2</v>
      </c>
      <c r="AC1876" s="12">
        <f t="shared" si="465"/>
        <v>4.5578571428571427E-2</v>
      </c>
      <c r="AD1876" s="18">
        <f t="shared" si="466"/>
        <v>0.65428616204356693</v>
      </c>
      <c r="AE1876" s="13" t="s">
        <v>133</v>
      </c>
      <c r="AF1876" s="19">
        <f t="shared" si="467"/>
        <v>434.75</v>
      </c>
      <c r="AG1876" s="20">
        <f t="shared" si="468"/>
        <v>0.73145485911443353</v>
      </c>
      <c r="AH1876" s="20">
        <f t="shared" si="469"/>
        <v>0.69594107506660396</v>
      </c>
      <c r="AI1876" s="13" t="s">
        <v>51</v>
      </c>
      <c r="AJ1876" s="13" t="s">
        <v>134</v>
      </c>
      <c r="AK1876" s="13" t="s">
        <v>135</v>
      </c>
      <c r="AL1876" s="13" t="s">
        <v>136</v>
      </c>
      <c r="AM1876" s="13" t="s">
        <v>137</v>
      </c>
      <c r="AN1876" s="12">
        <v>3.1719999999999998E-2</v>
      </c>
      <c r="AO1876" s="12">
        <v>0</v>
      </c>
      <c r="AP1876" s="12"/>
      <c r="AQ1876" s="12">
        <v>7.2989999999999999E-2</v>
      </c>
      <c r="AR1876" s="12">
        <v>4.4000000000000002E-4</v>
      </c>
      <c r="AS1876" s="13" t="s">
        <v>54</v>
      </c>
    </row>
    <row r="1877" spans="1:45" ht="21" customHeight="1">
      <c r="A1877" s="15">
        <v>45233</v>
      </c>
      <c r="B1877" s="13" t="s">
        <v>131</v>
      </c>
      <c r="C1877" s="13" t="s">
        <v>132</v>
      </c>
      <c r="D1877" s="15">
        <v>45344</v>
      </c>
      <c r="E1877" s="13">
        <f t="shared" si="457"/>
        <v>-111</v>
      </c>
      <c r="F1877" s="13" t="str">
        <f t="shared" si="454"/>
        <v>개봉전</v>
      </c>
      <c r="G1877" s="13" t="str">
        <f t="shared" si="458"/>
        <v>금</v>
      </c>
      <c r="H1877" s="13">
        <f t="shared" si="459"/>
        <v>0</v>
      </c>
      <c r="I1877" s="16">
        <v>956</v>
      </c>
      <c r="J1877" s="16">
        <v>424</v>
      </c>
      <c r="K1877" s="16">
        <v>532</v>
      </c>
      <c r="L1877" s="17">
        <f t="shared" si="460"/>
        <v>0.44351464435146443</v>
      </c>
      <c r="M1877" s="17">
        <f t="shared" si="455"/>
        <v>0.21319796954314718</v>
      </c>
      <c r="N1877" s="16">
        <f t="shared" si="461"/>
        <v>907.14285714285711</v>
      </c>
      <c r="O1877" s="16">
        <f t="shared" si="463"/>
        <v>1008.5714285714286</v>
      </c>
      <c r="P1877" s="18">
        <f t="shared" si="464"/>
        <v>0.94787535410764878</v>
      </c>
      <c r="Q1877" s="16"/>
      <c r="R1877" s="16"/>
      <c r="S1877" s="16"/>
      <c r="T1877" s="16"/>
      <c r="U1877" s="16"/>
      <c r="V1877" s="16"/>
      <c r="W1877" s="16"/>
      <c r="X1877" s="13" t="s">
        <v>140</v>
      </c>
      <c r="Y1877" s="13"/>
      <c r="Z1877" s="12">
        <v>2.8709999999999999E-2</v>
      </c>
      <c r="AA1877" s="17">
        <f t="shared" si="456"/>
        <v>-9.4892812105926816E-2</v>
      </c>
      <c r="AB1877" s="12">
        <f t="shared" si="462"/>
        <v>2.9055714285714289E-2</v>
      </c>
      <c r="AC1877" s="12">
        <f t="shared" si="465"/>
        <v>3.9168571428571428E-2</v>
      </c>
      <c r="AD1877" s="18">
        <f t="shared" si="466"/>
        <v>0.74181194835509534</v>
      </c>
      <c r="AE1877" s="13" t="s">
        <v>133</v>
      </c>
      <c r="AF1877" s="19">
        <f t="shared" si="467"/>
        <v>461.25</v>
      </c>
      <c r="AG1877" s="20">
        <f t="shared" si="468"/>
        <v>0.91924119241192415</v>
      </c>
      <c r="AH1877" s="20">
        <f t="shared" si="469"/>
        <v>0.73298562987818217</v>
      </c>
      <c r="AI1877" s="13" t="s">
        <v>51</v>
      </c>
      <c r="AJ1877" s="13" t="s">
        <v>134</v>
      </c>
      <c r="AK1877" s="13" t="s">
        <v>135</v>
      </c>
      <c r="AL1877" s="13" t="s">
        <v>136</v>
      </c>
      <c r="AM1877" s="13" t="s">
        <v>137</v>
      </c>
      <c r="AN1877" s="12">
        <v>2.8709999999999999E-2</v>
      </c>
      <c r="AO1877" s="12">
        <v>0</v>
      </c>
      <c r="AP1877" s="12"/>
      <c r="AQ1877" s="12">
        <v>7.9899999999999999E-2</v>
      </c>
      <c r="AR1877" s="12">
        <v>0</v>
      </c>
      <c r="AS1877" s="13" t="s">
        <v>54</v>
      </c>
    </row>
    <row r="1878" spans="1:45" ht="21" customHeight="1">
      <c r="A1878" s="15">
        <v>45234</v>
      </c>
      <c r="B1878" s="13" t="s">
        <v>131</v>
      </c>
      <c r="C1878" s="13" t="s">
        <v>132</v>
      </c>
      <c r="D1878" s="15">
        <v>45344</v>
      </c>
      <c r="E1878" s="13">
        <f t="shared" si="457"/>
        <v>-110</v>
      </c>
      <c r="F1878" s="13" t="str">
        <f t="shared" si="454"/>
        <v>개봉전</v>
      </c>
      <c r="G1878" s="13" t="str">
        <f t="shared" si="458"/>
        <v>토</v>
      </c>
      <c r="H1878" s="13">
        <f t="shared" si="459"/>
        <v>1</v>
      </c>
      <c r="I1878" s="16">
        <v>973</v>
      </c>
      <c r="J1878" s="16">
        <v>704</v>
      </c>
      <c r="K1878" s="16">
        <v>270</v>
      </c>
      <c r="L1878" s="17">
        <f t="shared" si="460"/>
        <v>0.72353545734840696</v>
      </c>
      <c r="M1878" s="17">
        <f t="shared" si="455"/>
        <v>1.778242677824271E-2</v>
      </c>
      <c r="N1878" s="16">
        <f t="shared" si="461"/>
        <v>861.14285714285711</v>
      </c>
      <c r="O1878" s="16">
        <f t="shared" si="463"/>
        <v>1007.7142857142857</v>
      </c>
      <c r="P1878" s="18">
        <f t="shared" si="464"/>
        <v>0.96555146016444571</v>
      </c>
      <c r="Q1878" s="16"/>
      <c r="R1878" s="16"/>
      <c r="S1878" s="16"/>
      <c r="T1878" s="16"/>
      <c r="U1878" s="16"/>
      <c r="V1878" s="16"/>
      <c r="W1878" s="16"/>
      <c r="X1878" s="13" t="s">
        <v>140</v>
      </c>
      <c r="Y1878" s="13"/>
      <c r="Z1878" s="12">
        <v>2.981E-2</v>
      </c>
      <c r="AA1878" s="17">
        <f t="shared" si="456"/>
        <v>3.8314176245210829E-2</v>
      </c>
      <c r="AB1878" s="12">
        <f t="shared" si="462"/>
        <v>2.9821428571428572E-2</v>
      </c>
      <c r="AC1878" s="12">
        <f t="shared" si="465"/>
        <v>3.5992499999999997E-2</v>
      </c>
      <c r="AD1878" s="18">
        <f t="shared" si="466"/>
        <v>0.82854562954583799</v>
      </c>
      <c r="AE1878" s="13" t="s">
        <v>133</v>
      </c>
      <c r="AF1878" s="19">
        <f t="shared" si="467"/>
        <v>812</v>
      </c>
      <c r="AG1878" s="20">
        <f t="shared" si="468"/>
        <v>0.86699507389162567</v>
      </c>
      <c r="AH1878" s="20">
        <f t="shared" si="469"/>
        <v>0.82822810307702999</v>
      </c>
      <c r="AI1878" s="13" t="s">
        <v>51</v>
      </c>
      <c r="AJ1878" s="13" t="s">
        <v>134</v>
      </c>
      <c r="AK1878" s="13" t="s">
        <v>135</v>
      </c>
      <c r="AL1878" s="13" t="s">
        <v>136</v>
      </c>
      <c r="AM1878" s="13" t="s">
        <v>137</v>
      </c>
      <c r="AN1878" s="12">
        <v>2.981E-2</v>
      </c>
      <c r="AO1878" s="12">
        <v>0</v>
      </c>
      <c r="AP1878" s="12"/>
      <c r="AQ1878" s="12">
        <v>0.10501000000000001</v>
      </c>
      <c r="AR1878" s="12">
        <v>4.4000000000000002E-4</v>
      </c>
      <c r="AS1878" s="13" t="s">
        <v>54</v>
      </c>
    </row>
    <row r="1879" spans="1:45" ht="21" customHeight="1">
      <c r="A1879" s="15">
        <v>45235</v>
      </c>
      <c r="B1879" s="13" t="s">
        <v>131</v>
      </c>
      <c r="C1879" s="13" t="s">
        <v>132</v>
      </c>
      <c r="D1879" s="15">
        <v>45344</v>
      </c>
      <c r="E1879" s="13">
        <f t="shared" si="457"/>
        <v>-109</v>
      </c>
      <c r="F1879" s="13" t="str">
        <f t="shared" si="454"/>
        <v>개봉전</v>
      </c>
      <c r="G1879" s="13" t="str">
        <f t="shared" si="458"/>
        <v>일</v>
      </c>
      <c r="H1879" s="13">
        <f t="shared" si="459"/>
        <v>1</v>
      </c>
      <c r="I1879" s="16">
        <v>952</v>
      </c>
      <c r="J1879" s="16">
        <v>640</v>
      </c>
      <c r="K1879" s="16">
        <v>312</v>
      </c>
      <c r="L1879" s="17">
        <f t="shared" si="460"/>
        <v>0.67226890756302526</v>
      </c>
      <c r="M1879" s="17">
        <f t="shared" si="455"/>
        <v>-2.1582733812949617E-2</v>
      </c>
      <c r="N1879" s="16">
        <f t="shared" si="461"/>
        <v>863.14285714285711</v>
      </c>
      <c r="O1879" s="16">
        <f t="shared" si="463"/>
        <v>1002.8214285714286</v>
      </c>
      <c r="P1879" s="18">
        <f t="shared" si="464"/>
        <v>0.94932155703550702</v>
      </c>
      <c r="Q1879" s="16"/>
      <c r="R1879" s="16"/>
      <c r="S1879" s="16"/>
      <c r="T1879" s="16"/>
      <c r="U1879" s="16"/>
      <c r="V1879" s="16"/>
      <c r="W1879" s="16"/>
      <c r="X1879" s="13" t="s">
        <v>140</v>
      </c>
      <c r="Y1879" s="13"/>
      <c r="Z1879" s="12">
        <v>2.9149999999999999E-2</v>
      </c>
      <c r="AA1879" s="17">
        <f t="shared" si="456"/>
        <v>-2.2140221402214055E-2</v>
      </c>
      <c r="AB1879" s="12">
        <f t="shared" si="462"/>
        <v>3.0524285714285719E-2</v>
      </c>
      <c r="AC1879" s="12">
        <f t="shared" si="465"/>
        <v>3.4581428571428569E-2</v>
      </c>
      <c r="AD1879" s="18">
        <f t="shared" si="466"/>
        <v>0.88267856405172074</v>
      </c>
      <c r="AE1879" s="13" t="s">
        <v>133</v>
      </c>
      <c r="AF1879" s="19">
        <f t="shared" si="467"/>
        <v>716</v>
      </c>
      <c r="AG1879" s="20">
        <f t="shared" si="468"/>
        <v>0.8938547486033519</v>
      </c>
      <c r="AH1879" s="20">
        <f t="shared" si="469"/>
        <v>0.84293799314247952</v>
      </c>
      <c r="AI1879" s="13" t="s">
        <v>51</v>
      </c>
      <c r="AJ1879" s="13" t="s">
        <v>134</v>
      </c>
      <c r="AK1879" s="13" t="s">
        <v>135</v>
      </c>
      <c r="AL1879" s="13" t="s">
        <v>136</v>
      </c>
      <c r="AM1879" s="13" t="s">
        <v>137</v>
      </c>
      <c r="AN1879" s="12">
        <v>2.9149999999999999E-2</v>
      </c>
      <c r="AO1879" s="12">
        <v>0</v>
      </c>
      <c r="AP1879" s="12"/>
      <c r="AQ1879" s="12">
        <v>0.10134</v>
      </c>
      <c r="AR1879" s="12">
        <v>5.1000000000000004E-4</v>
      </c>
      <c r="AS1879" s="13" t="s">
        <v>54</v>
      </c>
    </row>
    <row r="1880" spans="1:45" ht="21" customHeight="1">
      <c r="A1880" s="15">
        <v>45236</v>
      </c>
      <c r="B1880" s="13" t="s">
        <v>131</v>
      </c>
      <c r="C1880" s="13" t="s">
        <v>132</v>
      </c>
      <c r="D1880" s="15">
        <v>45344</v>
      </c>
      <c r="E1880" s="13">
        <f t="shared" si="457"/>
        <v>-108</v>
      </c>
      <c r="F1880" s="13" t="str">
        <f t="shared" si="454"/>
        <v>개봉전</v>
      </c>
      <c r="G1880" s="13" t="str">
        <f t="shared" si="458"/>
        <v>월</v>
      </c>
      <c r="H1880" s="13">
        <f t="shared" si="459"/>
        <v>0</v>
      </c>
      <c r="I1880" s="16">
        <v>644</v>
      </c>
      <c r="J1880" s="16">
        <v>231</v>
      </c>
      <c r="K1880" s="16">
        <v>413</v>
      </c>
      <c r="L1880" s="17">
        <f t="shared" si="460"/>
        <v>0.35869565217391303</v>
      </c>
      <c r="M1880" s="17">
        <f t="shared" si="455"/>
        <v>-0.32352941176470584</v>
      </c>
      <c r="N1880" s="16">
        <f t="shared" si="461"/>
        <v>832.14285714285711</v>
      </c>
      <c r="O1880" s="16">
        <f t="shared" si="463"/>
        <v>992.46428571428567</v>
      </c>
      <c r="P1880" s="18">
        <f t="shared" si="464"/>
        <v>0.64888984850120557</v>
      </c>
      <c r="Q1880" s="16"/>
      <c r="R1880" s="16"/>
      <c r="S1880" s="16"/>
      <c r="T1880" s="16"/>
      <c r="U1880" s="16"/>
      <c r="V1880" s="16"/>
      <c r="W1880" s="16"/>
      <c r="X1880" s="13" t="s">
        <v>140</v>
      </c>
      <c r="Y1880" s="13"/>
      <c r="Z1880" s="12">
        <v>2.8199999999999999E-2</v>
      </c>
      <c r="AA1880" s="17">
        <f t="shared" si="456"/>
        <v>-3.2590051457975999E-2</v>
      </c>
      <c r="AB1880" s="12">
        <f t="shared" si="462"/>
        <v>2.9654285714285716E-2</v>
      </c>
      <c r="AC1880" s="12">
        <f t="shared" si="465"/>
        <v>3.3545357142857141E-2</v>
      </c>
      <c r="AD1880" s="18">
        <f t="shared" si="466"/>
        <v>0.88400566397308555</v>
      </c>
      <c r="AE1880" s="13" t="s">
        <v>133</v>
      </c>
      <c r="AF1880" s="19">
        <f t="shared" si="467"/>
        <v>495.5</v>
      </c>
      <c r="AG1880" s="20">
        <f t="shared" si="468"/>
        <v>0.46619576185671041</v>
      </c>
      <c r="AH1880" s="20">
        <f t="shared" si="469"/>
        <v>0.84065284742406343</v>
      </c>
      <c r="AI1880" s="13" t="s">
        <v>51</v>
      </c>
      <c r="AJ1880" s="13" t="s">
        <v>134</v>
      </c>
      <c r="AK1880" s="13" t="s">
        <v>135</v>
      </c>
      <c r="AL1880" s="13" t="s">
        <v>136</v>
      </c>
      <c r="AM1880" s="13" t="s">
        <v>137</v>
      </c>
      <c r="AN1880" s="12">
        <v>2.8199999999999999E-2</v>
      </c>
      <c r="AO1880" s="12">
        <v>0</v>
      </c>
      <c r="AP1880" s="12"/>
      <c r="AQ1880" s="12">
        <v>6.7629999999999996E-2</v>
      </c>
      <c r="AR1880" s="12">
        <v>0</v>
      </c>
      <c r="AS1880" s="13" t="s">
        <v>54</v>
      </c>
    </row>
    <row r="1881" spans="1:45" ht="21" customHeight="1">
      <c r="A1881" s="15">
        <v>45237</v>
      </c>
      <c r="B1881" s="13" t="s">
        <v>131</v>
      </c>
      <c r="C1881" s="13" t="s">
        <v>132</v>
      </c>
      <c r="D1881" s="15">
        <v>45344</v>
      </c>
      <c r="E1881" s="13">
        <f t="shared" si="457"/>
        <v>-107</v>
      </c>
      <c r="F1881" s="13" t="str">
        <f t="shared" si="454"/>
        <v>개봉전</v>
      </c>
      <c r="G1881" s="13" t="str">
        <f t="shared" si="458"/>
        <v>화</v>
      </c>
      <c r="H1881" s="13">
        <f t="shared" si="459"/>
        <v>0</v>
      </c>
      <c r="I1881" s="16">
        <v>774</v>
      </c>
      <c r="J1881" s="16">
        <v>290</v>
      </c>
      <c r="K1881" s="16">
        <v>483</v>
      </c>
      <c r="L1881" s="17">
        <f t="shared" si="460"/>
        <v>0.37467700258397935</v>
      </c>
      <c r="M1881" s="17">
        <f t="shared" si="455"/>
        <v>0.20186335403726718</v>
      </c>
      <c r="N1881" s="16">
        <f t="shared" si="461"/>
        <v>829.71428571428567</v>
      </c>
      <c r="O1881" s="16">
        <f t="shared" si="463"/>
        <v>972.82142857142856</v>
      </c>
      <c r="P1881" s="18">
        <f t="shared" si="464"/>
        <v>0.79562392158302431</v>
      </c>
      <c r="Q1881" s="16"/>
      <c r="R1881" s="16"/>
      <c r="S1881" s="16"/>
      <c r="T1881" s="16"/>
      <c r="U1881" s="16"/>
      <c r="V1881" s="16"/>
      <c r="W1881" s="16"/>
      <c r="X1881" s="13" t="s">
        <v>140</v>
      </c>
      <c r="Y1881" s="13"/>
      <c r="Z1881" s="12">
        <v>2.3939999999999999E-2</v>
      </c>
      <c r="AA1881" s="17">
        <f t="shared" si="456"/>
        <v>-0.15106382978723409</v>
      </c>
      <c r="AB1881" s="12">
        <f t="shared" si="462"/>
        <v>2.8941428571428569E-2</v>
      </c>
      <c r="AC1881" s="12">
        <f t="shared" si="465"/>
        <v>3.2732499999999998E-2</v>
      </c>
      <c r="AD1881" s="18">
        <f t="shared" si="466"/>
        <v>0.88418020534418607</v>
      </c>
      <c r="AE1881" s="13" t="s">
        <v>133</v>
      </c>
      <c r="AF1881" s="19">
        <f t="shared" si="467"/>
        <v>392</v>
      </c>
      <c r="AG1881" s="20">
        <f t="shared" si="468"/>
        <v>0.73979591836734693</v>
      </c>
      <c r="AH1881" s="20">
        <f t="shared" si="469"/>
        <v>0.73138318185289852</v>
      </c>
      <c r="AI1881" s="13" t="s">
        <v>51</v>
      </c>
      <c r="AJ1881" s="13" t="s">
        <v>134</v>
      </c>
      <c r="AK1881" s="13" t="s">
        <v>135</v>
      </c>
      <c r="AL1881" s="13" t="s">
        <v>136</v>
      </c>
      <c r="AM1881" s="13" t="s">
        <v>137</v>
      </c>
      <c r="AN1881" s="12">
        <v>2.3939999999999999E-2</v>
      </c>
      <c r="AO1881" s="12">
        <v>0</v>
      </c>
      <c r="AP1881" s="12"/>
      <c r="AQ1881" s="12">
        <v>5.985E-2</v>
      </c>
      <c r="AR1881" s="12">
        <v>0</v>
      </c>
      <c r="AS1881" s="13" t="s">
        <v>54</v>
      </c>
    </row>
    <row r="1882" spans="1:45" ht="21" customHeight="1">
      <c r="A1882" s="15">
        <v>45238</v>
      </c>
      <c r="B1882" s="13" t="s">
        <v>131</v>
      </c>
      <c r="C1882" s="13" t="s">
        <v>132</v>
      </c>
      <c r="D1882" s="15">
        <v>45344</v>
      </c>
      <c r="E1882" s="13">
        <f t="shared" si="457"/>
        <v>-106</v>
      </c>
      <c r="F1882" s="13" t="str">
        <f t="shared" si="454"/>
        <v>개봉전</v>
      </c>
      <c r="G1882" s="13" t="str">
        <f t="shared" si="458"/>
        <v>수</v>
      </c>
      <c r="H1882" s="13">
        <f t="shared" si="459"/>
        <v>0</v>
      </c>
      <c r="I1882" s="16">
        <v>882</v>
      </c>
      <c r="J1882" s="16">
        <v>399</v>
      </c>
      <c r="K1882" s="16">
        <v>483</v>
      </c>
      <c r="L1882" s="17">
        <f t="shared" si="460"/>
        <v>0.45238095238095238</v>
      </c>
      <c r="M1882" s="17">
        <f t="shared" si="455"/>
        <v>0.13953488372093026</v>
      </c>
      <c r="N1882" s="16">
        <f t="shared" si="461"/>
        <v>852.71428571428567</v>
      </c>
      <c r="O1882" s="16">
        <f t="shared" si="463"/>
        <v>969.82142857142856</v>
      </c>
      <c r="P1882" s="18">
        <f t="shared" si="464"/>
        <v>0.90944577425888418</v>
      </c>
      <c r="Q1882" s="16"/>
      <c r="R1882" s="16"/>
      <c r="S1882" s="16"/>
      <c r="T1882" s="16"/>
      <c r="U1882" s="16"/>
      <c r="V1882" s="16"/>
      <c r="W1882" s="16"/>
      <c r="X1882" s="13" t="s">
        <v>140</v>
      </c>
      <c r="Y1882" s="13"/>
      <c r="Z1882" s="12">
        <v>2.2249999999999999E-2</v>
      </c>
      <c r="AA1882" s="17">
        <f t="shared" si="456"/>
        <v>-7.0593149540517985E-2</v>
      </c>
      <c r="AB1882" s="12">
        <f t="shared" si="462"/>
        <v>2.7682857142857141E-2</v>
      </c>
      <c r="AC1882" s="12">
        <f t="shared" si="465"/>
        <v>3.2200357142857142E-2</v>
      </c>
      <c r="AD1882" s="18">
        <f t="shared" si="466"/>
        <v>0.8597065249941771</v>
      </c>
      <c r="AE1882" s="13" t="s">
        <v>133</v>
      </c>
      <c r="AF1882" s="19">
        <f t="shared" si="467"/>
        <v>396.25</v>
      </c>
      <c r="AG1882" s="20">
        <f t="shared" si="468"/>
        <v>1.0069400630914827</v>
      </c>
      <c r="AH1882" s="20">
        <f t="shared" si="469"/>
        <v>0.69098612482115329</v>
      </c>
      <c r="AI1882" s="13" t="s">
        <v>51</v>
      </c>
      <c r="AJ1882" s="13" t="s">
        <v>134</v>
      </c>
      <c r="AK1882" s="13" t="s">
        <v>135</v>
      </c>
      <c r="AL1882" s="13" t="s">
        <v>136</v>
      </c>
      <c r="AM1882" s="13" t="s">
        <v>137</v>
      </c>
      <c r="AN1882" s="12">
        <v>2.2249999999999999E-2</v>
      </c>
      <c r="AO1882" s="12">
        <v>0</v>
      </c>
      <c r="AP1882" s="12"/>
      <c r="AQ1882" s="12">
        <v>5.8529999999999999E-2</v>
      </c>
      <c r="AR1882" s="12">
        <v>3.6000000000000002E-4</v>
      </c>
      <c r="AS1882" s="13" t="s">
        <v>54</v>
      </c>
    </row>
    <row r="1883" spans="1:45" ht="21" customHeight="1">
      <c r="A1883" s="15">
        <v>45239</v>
      </c>
      <c r="B1883" s="13" t="s">
        <v>131</v>
      </c>
      <c r="C1883" s="13" t="s">
        <v>132</v>
      </c>
      <c r="D1883" s="15">
        <v>45344</v>
      </c>
      <c r="E1883" s="13">
        <f t="shared" si="457"/>
        <v>-105</v>
      </c>
      <c r="F1883" s="13" t="str">
        <f t="shared" si="454"/>
        <v>개봉전</v>
      </c>
      <c r="G1883" s="13" t="str">
        <f t="shared" si="458"/>
        <v>목</v>
      </c>
      <c r="H1883" s="13">
        <f t="shared" si="459"/>
        <v>0</v>
      </c>
      <c r="I1883" s="16">
        <v>844</v>
      </c>
      <c r="J1883" s="16">
        <v>413</v>
      </c>
      <c r="K1883" s="16">
        <v>430</v>
      </c>
      <c r="L1883" s="17">
        <f t="shared" si="460"/>
        <v>0.48933649289099523</v>
      </c>
      <c r="M1883" s="17">
        <f t="shared" si="455"/>
        <v>-4.3083900226757343E-2</v>
      </c>
      <c r="N1883" s="16">
        <f t="shared" si="461"/>
        <v>860.71428571428567</v>
      </c>
      <c r="O1883" s="16">
        <f t="shared" si="463"/>
        <v>966.07142857142856</v>
      </c>
      <c r="P1883" s="18">
        <f t="shared" si="464"/>
        <v>0.87364140480591501</v>
      </c>
      <c r="Q1883" s="16"/>
      <c r="R1883" s="16"/>
      <c r="S1883" s="16"/>
      <c r="T1883" s="16"/>
      <c r="U1883" s="16"/>
      <c r="V1883" s="16"/>
      <c r="W1883" s="16"/>
      <c r="X1883" s="13" t="s">
        <v>140</v>
      </c>
      <c r="Y1883" s="13"/>
      <c r="Z1883" s="12">
        <v>2.5399999999999999E-2</v>
      </c>
      <c r="AA1883" s="17">
        <f t="shared" si="456"/>
        <v>0.14157303370786511</v>
      </c>
      <c r="AB1883" s="12">
        <f t="shared" si="462"/>
        <v>2.6779999999999998E-2</v>
      </c>
      <c r="AC1883" s="12">
        <f t="shared" si="465"/>
        <v>3.1691785714285714E-2</v>
      </c>
      <c r="AD1883" s="18">
        <f t="shared" si="466"/>
        <v>0.84501391753158206</v>
      </c>
      <c r="AE1883" s="13" t="s">
        <v>133</v>
      </c>
      <c r="AF1883" s="19">
        <f t="shared" si="467"/>
        <v>418.75</v>
      </c>
      <c r="AG1883" s="20">
        <f t="shared" si="468"/>
        <v>0.98626865671641795</v>
      </c>
      <c r="AH1883" s="20">
        <f t="shared" si="469"/>
        <v>0.80146951102696729</v>
      </c>
      <c r="AI1883" s="13" t="s">
        <v>51</v>
      </c>
      <c r="AJ1883" s="13" t="s">
        <v>134</v>
      </c>
      <c r="AK1883" s="13" t="s">
        <v>135</v>
      </c>
      <c r="AL1883" s="13" t="s">
        <v>136</v>
      </c>
      <c r="AM1883" s="13" t="s">
        <v>137</v>
      </c>
      <c r="AN1883" s="12">
        <v>2.5399999999999999E-2</v>
      </c>
      <c r="AO1883" s="12">
        <v>0</v>
      </c>
      <c r="AP1883" s="12"/>
      <c r="AQ1883" s="12">
        <v>5.8749999999999997E-2</v>
      </c>
      <c r="AR1883" s="12">
        <v>9.5E-4</v>
      </c>
      <c r="AS1883" s="13" t="s">
        <v>54</v>
      </c>
    </row>
    <row r="1884" spans="1:45" ht="21" customHeight="1">
      <c r="A1884" s="15">
        <v>45240</v>
      </c>
      <c r="B1884" s="13" t="s">
        <v>131</v>
      </c>
      <c r="C1884" s="13" t="s">
        <v>132</v>
      </c>
      <c r="D1884" s="15">
        <v>45344</v>
      </c>
      <c r="E1884" s="13">
        <f t="shared" si="457"/>
        <v>-104</v>
      </c>
      <c r="F1884" s="13" t="str">
        <f t="shared" si="454"/>
        <v>개봉전</v>
      </c>
      <c r="G1884" s="13" t="str">
        <f t="shared" si="458"/>
        <v>금</v>
      </c>
      <c r="H1884" s="13">
        <f t="shared" si="459"/>
        <v>0</v>
      </c>
      <c r="I1884" s="16">
        <v>1071</v>
      </c>
      <c r="J1884" s="16">
        <v>539</v>
      </c>
      <c r="K1884" s="16">
        <v>532</v>
      </c>
      <c r="L1884" s="17">
        <f t="shared" si="460"/>
        <v>0.50326797385620914</v>
      </c>
      <c r="M1884" s="17">
        <f t="shared" si="455"/>
        <v>0.26895734597156395</v>
      </c>
      <c r="N1884" s="16">
        <f t="shared" si="461"/>
        <v>877.14285714285711</v>
      </c>
      <c r="O1884" s="16">
        <f t="shared" si="463"/>
        <v>962.85714285714289</v>
      </c>
      <c r="P1884" s="18">
        <f t="shared" si="464"/>
        <v>1.112314540059347</v>
      </c>
      <c r="Q1884" s="16"/>
      <c r="R1884" s="16"/>
      <c r="S1884" s="16"/>
      <c r="T1884" s="16"/>
      <c r="U1884" s="16"/>
      <c r="V1884" s="16"/>
      <c r="W1884" s="16"/>
      <c r="X1884" s="13" t="s">
        <v>140</v>
      </c>
      <c r="Y1884" s="13"/>
      <c r="Z1884" s="12">
        <v>2.4080000000000001E-2</v>
      </c>
      <c r="AA1884" s="17">
        <f t="shared" si="456"/>
        <v>-5.1968503937007804E-2</v>
      </c>
      <c r="AB1884" s="12">
        <f t="shared" si="462"/>
        <v>2.6118571428571428E-2</v>
      </c>
      <c r="AC1884" s="12">
        <f t="shared" si="465"/>
        <v>3.1382142857142852E-2</v>
      </c>
      <c r="AD1884" s="18">
        <f t="shared" si="466"/>
        <v>0.83227495163309451</v>
      </c>
      <c r="AE1884" s="13" t="s">
        <v>133</v>
      </c>
      <c r="AF1884" s="19">
        <f t="shared" si="467"/>
        <v>457.75</v>
      </c>
      <c r="AG1884" s="20">
        <f t="shared" si="468"/>
        <v>1.1774986346258876</v>
      </c>
      <c r="AH1884" s="20">
        <f t="shared" si="469"/>
        <v>0.76731535222487779</v>
      </c>
      <c r="AI1884" s="13" t="s">
        <v>51</v>
      </c>
      <c r="AJ1884" s="13" t="s">
        <v>134</v>
      </c>
      <c r="AK1884" s="13" t="s">
        <v>135</v>
      </c>
      <c r="AL1884" s="13" t="s">
        <v>136</v>
      </c>
      <c r="AM1884" s="13" t="s">
        <v>137</v>
      </c>
      <c r="AN1884" s="12">
        <v>2.4080000000000001E-2</v>
      </c>
      <c r="AO1884" s="12">
        <v>0</v>
      </c>
      <c r="AP1884" s="12"/>
      <c r="AQ1884" s="12">
        <v>6.5210000000000004E-2</v>
      </c>
      <c r="AR1884" s="12">
        <v>4.4000000000000002E-4</v>
      </c>
      <c r="AS1884" s="13" t="s">
        <v>54</v>
      </c>
    </row>
    <row r="1885" spans="1:45" ht="21" customHeight="1">
      <c r="A1885" s="15">
        <v>45241</v>
      </c>
      <c r="B1885" s="13" t="s">
        <v>131</v>
      </c>
      <c r="C1885" s="13" t="s">
        <v>132</v>
      </c>
      <c r="D1885" s="15">
        <v>45344</v>
      </c>
      <c r="E1885" s="13">
        <f t="shared" si="457"/>
        <v>-103</v>
      </c>
      <c r="F1885" s="13" t="str">
        <f t="shared" ref="F1885:F1948" si="470">IF(E1885&lt;0,"개봉전",IF(E1885=0,"개봉일","개봉후"))</f>
        <v>개봉전</v>
      </c>
      <c r="G1885" s="13" t="str">
        <f t="shared" si="458"/>
        <v>토</v>
      </c>
      <c r="H1885" s="13">
        <f t="shared" si="459"/>
        <v>1</v>
      </c>
      <c r="I1885" s="16">
        <v>1295</v>
      </c>
      <c r="J1885" s="16">
        <v>952</v>
      </c>
      <c r="K1885" s="16">
        <v>343</v>
      </c>
      <c r="L1885" s="17">
        <f t="shared" si="460"/>
        <v>0.73513513513513518</v>
      </c>
      <c r="M1885" s="17">
        <f t="shared" si="455"/>
        <v>0.20915032679738554</v>
      </c>
      <c r="N1885" s="16">
        <f t="shared" si="461"/>
        <v>923.14285714285711</v>
      </c>
      <c r="O1885" s="16">
        <f t="shared" si="463"/>
        <v>960.10714285714289</v>
      </c>
      <c r="P1885" s="18">
        <f t="shared" si="464"/>
        <v>1.3488077967488747</v>
      </c>
      <c r="Q1885" s="16"/>
      <c r="R1885" s="16"/>
      <c r="S1885" s="16"/>
      <c r="T1885" s="16"/>
      <c r="U1885" s="16"/>
      <c r="V1885" s="16"/>
      <c r="W1885" s="16"/>
      <c r="X1885" s="13" t="s">
        <v>140</v>
      </c>
      <c r="Y1885" s="13"/>
      <c r="Z1885" s="12">
        <v>2.239E-2</v>
      </c>
      <c r="AA1885" s="17">
        <f t="shared" si="456"/>
        <v>-7.0182724252491724E-2</v>
      </c>
      <c r="AB1885" s="12">
        <f t="shared" si="462"/>
        <v>2.5058571428571427E-2</v>
      </c>
      <c r="AC1885" s="12">
        <f t="shared" si="465"/>
        <v>3.1038571428571426E-2</v>
      </c>
      <c r="AD1885" s="18">
        <f t="shared" si="466"/>
        <v>0.80733649376352001</v>
      </c>
      <c r="AE1885" s="13" t="s">
        <v>133</v>
      </c>
      <c r="AF1885" s="19">
        <f t="shared" si="467"/>
        <v>796.5</v>
      </c>
      <c r="AG1885" s="20">
        <f t="shared" si="468"/>
        <v>1.1952291274325173</v>
      </c>
      <c r="AH1885" s="20">
        <f t="shared" si="469"/>
        <v>0.72136051916969679</v>
      </c>
      <c r="AI1885" s="13" t="s">
        <v>51</v>
      </c>
      <c r="AJ1885" s="13" t="s">
        <v>134</v>
      </c>
      <c r="AK1885" s="13" t="s">
        <v>135</v>
      </c>
      <c r="AL1885" s="13" t="s">
        <v>136</v>
      </c>
      <c r="AM1885" s="13" t="s">
        <v>137</v>
      </c>
      <c r="AN1885" s="12">
        <v>2.239E-2</v>
      </c>
      <c r="AO1885" s="12">
        <v>0</v>
      </c>
      <c r="AP1885" s="12"/>
      <c r="AQ1885" s="12">
        <v>7.8789999999999999E-2</v>
      </c>
      <c r="AR1885" s="12">
        <v>0</v>
      </c>
      <c r="AS1885" s="13" t="s">
        <v>54</v>
      </c>
    </row>
    <row r="1886" spans="1:45" ht="21" customHeight="1">
      <c r="A1886" s="15">
        <v>45242</v>
      </c>
      <c r="B1886" s="13" t="s">
        <v>131</v>
      </c>
      <c r="C1886" s="13" t="s">
        <v>132</v>
      </c>
      <c r="D1886" s="15">
        <v>45344</v>
      </c>
      <c r="E1886" s="13">
        <f t="shared" si="457"/>
        <v>-102</v>
      </c>
      <c r="F1886" s="13" t="str">
        <f t="shared" si="470"/>
        <v>개봉전</v>
      </c>
      <c r="G1886" s="13" t="str">
        <f t="shared" si="458"/>
        <v>일</v>
      </c>
      <c r="H1886" s="13">
        <f t="shared" si="459"/>
        <v>1</v>
      </c>
      <c r="I1886" s="16">
        <v>882</v>
      </c>
      <c r="J1886" s="16">
        <v>630</v>
      </c>
      <c r="K1886" s="16">
        <v>252</v>
      </c>
      <c r="L1886" s="17">
        <f t="shared" si="460"/>
        <v>0.7142857142857143</v>
      </c>
      <c r="M1886" s="17">
        <f t="shared" si="455"/>
        <v>-0.31891891891891888</v>
      </c>
      <c r="N1886" s="16">
        <f t="shared" si="461"/>
        <v>913.14285714285711</v>
      </c>
      <c r="O1886" s="16">
        <f t="shared" si="463"/>
        <v>965.10714285714289</v>
      </c>
      <c r="P1886" s="18">
        <f t="shared" si="464"/>
        <v>0.91388816933723127</v>
      </c>
      <c r="Q1886" s="16"/>
      <c r="R1886" s="16"/>
      <c r="S1886" s="16"/>
      <c r="T1886" s="16"/>
      <c r="U1886" s="16"/>
      <c r="V1886" s="16"/>
      <c r="W1886" s="16"/>
      <c r="X1886" s="13" t="s">
        <v>140</v>
      </c>
      <c r="Y1886" s="13"/>
      <c r="Z1886" s="12">
        <v>1.9970000000000002E-2</v>
      </c>
      <c r="AA1886" s="17">
        <f t="shared" si="456"/>
        <v>-0.10808396605627502</v>
      </c>
      <c r="AB1886" s="12">
        <f t="shared" si="462"/>
        <v>2.3747142857142856E-2</v>
      </c>
      <c r="AC1886" s="12">
        <f t="shared" si="465"/>
        <v>3.003142857142857E-2</v>
      </c>
      <c r="AD1886" s="18">
        <f t="shared" si="466"/>
        <v>0.79074303111026545</v>
      </c>
      <c r="AE1886" s="13" t="s">
        <v>133</v>
      </c>
      <c r="AF1886" s="19">
        <f t="shared" si="467"/>
        <v>657.25</v>
      </c>
      <c r="AG1886" s="20">
        <f t="shared" si="468"/>
        <v>0.95853936858120958</v>
      </c>
      <c r="AH1886" s="20">
        <f t="shared" si="469"/>
        <v>0.66497003139568078</v>
      </c>
      <c r="AI1886" s="13" t="s">
        <v>51</v>
      </c>
      <c r="AJ1886" s="13" t="s">
        <v>134</v>
      </c>
      <c r="AK1886" s="13" t="s">
        <v>135</v>
      </c>
      <c r="AL1886" s="13" t="s">
        <v>136</v>
      </c>
      <c r="AM1886" s="13" t="s">
        <v>137</v>
      </c>
      <c r="AN1886" s="12">
        <v>1.9970000000000002E-2</v>
      </c>
      <c r="AO1886" s="12">
        <v>0</v>
      </c>
      <c r="AP1886" s="12"/>
      <c r="AQ1886" s="12">
        <v>7.2770000000000001E-2</v>
      </c>
      <c r="AR1886" s="12">
        <v>5.1000000000000004E-4</v>
      </c>
      <c r="AS1886" s="13" t="s">
        <v>54</v>
      </c>
    </row>
    <row r="1887" spans="1:45" ht="21" customHeight="1">
      <c r="A1887" s="15">
        <v>45243</v>
      </c>
      <c r="B1887" s="13" t="s">
        <v>131</v>
      </c>
      <c r="C1887" s="13" t="s">
        <v>132</v>
      </c>
      <c r="D1887" s="15">
        <v>45344</v>
      </c>
      <c r="E1887" s="13">
        <f t="shared" si="457"/>
        <v>-101</v>
      </c>
      <c r="F1887" s="13" t="str">
        <f t="shared" si="470"/>
        <v>개봉전</v>
      </c>
      <c r="G1887" s="13" t="str">
        <f t="shared" si="458"/>
        <v>월</v>
      </c>
      <c r="H1887" s="13">
        <f t="shared" si="459"/>
        <v>0</v>
      </c>
      <c r="I1887" s="16">
        <v>808</v>
      </c>
      <c r="J1887" s="16">
        <v>322</v>
      </c>
      <c r="K1887" s="16">
        <v>486</v>
      </c>
      <c r="L1887" s="17">
        <f t="shared" si="460"/>
        <v>0.39851485148514854</v>
      </c>
      <c r="M1887" s="17">
        <f t="shared" si="455"/>
        <v>-8.3900226757369634E-2</v>
      </c>
      <c r="N1887" s="16">
        <f t="shared" si="461"/>
        <v>936.57142857142856</v>
      </c>
      <c r="O1887" s="16">
        <f t="shared" si="463"/>
        <v>962.35714285714289</v>
      </c>
      <c r="P1887" s="18">
        <f t="shared" si="464"/>
        <v>0.83960513619832255</v>
      </c>
      <c r="Q1887" s="16"/>
      <c r="R1887" s="16"/>
      <c r="S1887" s="16"/>
      <c r="T1887" s="16"/>
      <c r="U1887" s="16"/>
      <c r="V1887" s="16"/>
      <c r="W1887" s="16"/>
      <c r="X1887" s="13" t="s">
        <v>140</v>
      </c>
      <c r="Y1887" s="13"/>
      <c r="Z1887" s="12">
        <v>3.1210000000000002E-2</v>
      </c>
      <c r="AA1887" s="17">
        <f t="shared" si="456"/>
        <v>0.56284426639959939</v>
      </c>
      <c r="AB1887" s="12">
        <f t="shared" si="462"/>
        <v>2.4177142857142859E-2</v>
      </c>
      <c r="AC1887" s="12">
        <f t="shared" si="465"/>
        <v>2.8903571428571428E-2</v>
      </c>
      <c r="AD1887" s="18">
        <f t="shared" si="466"/>
        <v>0.8364759668849624</v>
      </c>
      <c r="AE1887" s="13" t="s">
        <v>133</v>
      </c>
      <c r="AF1887" s="19">
        <f t="shared" si="467"/>
        <v>355.5</v>
      </c>
      <c r="AG1887" s="20">
        <f t="shared" si="468"/>
        <v>0.90576652601969054</v>
      </c>
      <c r="AH1887" s="20">
        <f t="shared" si="469"/>
        <v>1.0797973557395282</v>
      </c>
      <c r="AI1887" s="13" t="s">
        <v>51</v>
      </c>
      <c r="AJ1887" s="13" t="s">
        <v>134</v>
      </c>
      <c r="AK1887" s="13" t="s">
        <v>135</v>
      </c>
      <c r="AL1887" s="13" t="s">
        <v>136</v>
      </c>
      <c r="AM1887" s="13" t="s">
        <v>137</v>
      </c>
      <c r="AN1887" s="12">
        <v>3.1210000000000002E-2</v>
      </c>
      <c r="AO1887" s="12">
        <v>0</v>
      </c>
      <c r="AP1887" s="12"/>
      <c r="AQ1887" s="12">
        <v>5.5590000000000001E-2</v>
      </c>
      <c r="AR1887" s="12">
        <v>0</v>
      </c>
      <c r="AS1887" s="13" t="s">
        <v>54</v>
      </c>
    </row>
    <row r="1888" spans="1:45" ht="21" customHeight="1">
      <c r="A1888" s="15">
        <v>45244</v>
      </c>
      <c r="B1888" s="13" t="s">
        <v>131</v>
      </c>
      <c r="C1888" s="13" t="s">
        <v>132</v>
      </c>
      <c r="D1888" s="15">
        <v>45344</v>
      </c>
      <c r="E1888" s="13">
        <f t="shared" si="457"/>
        <v>-100</v>
      </c>
      <c r="F1888" s="13" t="str">
        <f t="shared" si="470"/>
        <v>개봉전</v>
      </c>
      <c r="G1888" s="13" t="str">
        <f t="shared" si="458"/>
        <v>화</v>
      </c>
      <c r="H1888" s="13">
        <f t="shared" si="459"/>
        <v>0</v>
      </c>
      <c r="I1888" s="16">
        <v>847</v>
      </c>
      <c r="J1888" s="16">
        <v>354</v>
      </c>
      <c r="K1888" s="16">
        <v>494</v>
      </c>
      <c r="L1888" s="17">
        <f t="shared" si="460"/>
        <v>0.41794569067296339</v>
      </c>
      <c r="M1888" s="17">
        <f t="shared" si="455"/>
        <v>4.8267326732673199E-2</v>
      </c>
      <c r="N1888" s="16">
        <f t="shared" si="461"/>
        <v>947</v>
      </c>
      <c r="O1888" s="16">
        <f t="shared" si="463"/>
        <v>957.07142857142856</v>
      </c>
      <c r="P1888" s="18">
        <f t="shared" si="464"/>
        <v>0.88499141726994557</v>
      </c>
      <c r="Q1888" s="16"/>
      <c r="R1888" s="16"/>
      <c r="S1888" s="16"/>
      <c r="T1888" s="16"/>
      <c r="U1888" s="16"/>
      <c r="V1888" s="16"/>
      <c r="W1888" s="16"/>
      <c r="X1888" s="13" t="s">
        <v>140</v>
      </c>
      <c r="Y1888" s="13"/>
      <c r="Z1888" s="12">
        <v>2.6210000000000001E-2</v>
      </c>
      <c r="AA1888" s="17">
        <f t="shared" si="456"/>
        <v>-0.16020506247997435</v>
      </c>
      <c r="AB1888" s="12">
        <f t="shared" si="462"/>
        <v>2.4501428571428573E-2</v>
      </c>
      <c r="AC1888" s="12">
        <f t="shared" si="465"/>
        <v>2.8565357142857139E-2</v>
      </c>
      <c r="AD1888" s="18">
        <f t="shared" si="466"/>
        <v>0.85773226810697289</v>
      </c>
      <c r="AE1888" s="13" t="s">
        <v>133</v>
      </c>
      <c r="AF1888" s="19">
        <f t="shared" si="467"/>
        <v>375.25</v>
      </c>
      <c r="AG1888" s="20">
        <f t="shared" si="468"/>
        <v>0.94337108594270491</v>
      </c>
      <c r="AH1888" s="20">
        <f t="shared" si="469"/>
        <v>0.91754497830789061</v>
      </c>
      <c r="AI1888" s="13" t="s">
        <v>51</v>
      </c>
      <c r="AJ1888" s="13" t="s">
        <v>134</v>
      </c>
      <c r="AK1888" s="13" t="s">
        <v>135</v>
      </c>
      <c r="AL1888" s="13" t="s">
        <v>136</v>
      </c>
      <c r="AM1888" s="13" t="s">
        <v>137</v>
      </c>
      <c r="AN1888" s="12">
        <v>2.6210000000000001E-2</v>
      </c>
      <c r="AO1888" s="12">
        <v>0</v>
      </c>
      <c r="AP1888" s="12"/>
      <c r="AQ1888" s="12">
        <v>5.0889999999999998E-2</v>
      </c>
      <c r="AR1888" s="12">
        <v>0</v>
      </c>
      <c r="AS1888" s="13" t="s">
        <v>54</v>
      </c>
    </row>
    <row r="1889" spans="1:45" ht="21" customHeight="1">
      <c r="A1889" s="15">
        <v>45245</v>
      </c>
      <c r="B1889" s="13" t="s">
        <v>131</v>
      </c>
      <c r="C1889" s="13" t="s">
        <v>132</v>
      </c>
      <c r="D1889" s="15">
        <v>45344</v>
      </c>
      <c r="E1889" s="13">
        <f t="shared" si="457"/>
        <v>-99</v>
      </c>
      <c r="F1889" s="13" t="str">
        <f t="shared" si="470"/>
        <v>개봉전</v>
      </c>
      <c r="G1889" s="13" t="str">
        <f t="shared" si="458"/>
        <v>수</v>
      </c>
      <c r="H1889" s="13">
        <f t="shared" si="459"/>
        <v>0</v>
      </c>
      <c r="I1889" s="16">
        <v>794</v>
      </c>
      <c r="J1889" s="16">
        <v>294</v>
      </c>
      <c r="K1889" s="16">
        <v>500</v>
      </c>
      <c r="L1889" s="17">
        <f t="shared" si="460"/>
        <v>0.37027707808564231</v>
      </c>
      <c r="M1889" s="17">
        <f t="shared" si="455"/>
        <v>-6.2573789846517069E-2</v>
      </c>
      <c r="N1889" s="16">
        <f t="shared" si="461"/>
        <v>934.42857142857144</v>
      </c>
      <c r="O1889" s="16">
        <f t="shared" si="463"/>
        <v>950.82142857142856</v>
      </c>
      <c r="P1889" s="18">
        <f t="shared" si="464"/>
        <v>0.83506742290500702</v>
      </c>
      <c r="Q1889" s="16"/>
      <c r="R1889" s="16"/>
      <c r="S1889" s="16"/>
      <c r="T1889" s="16"/>
      <c r="U1889" s="16"/>
      <c r="V1889" s="16"/>
      <c r="W1889" s="16"/>
      <c r="X1889" s="13" t="s">
        <v>140</v>
      </c>
      <c r="Y1889" s="13"/>
      <c r="Z1889" s="12">
        <v>3.099E-2</v>
      </c>
      <c r="AA1889" s="17">
        <f t="shared" si="456"/>
        <v>0.18237314002289207</v>
      </c>
      <c r="AB1889" s="12">
        <f t="shared" si="462"/>
        <v>2.5749999999999999E-2</v>
      </c>
      <c r="AC1889" s="12">
        <f t="shared" si="465"/>
        <v>2.8192857142857138E-2</v>
      </c>
      <c r="AD1889" s="18">
        <f t="shared" si="466"/>
        <v>0.91335191284519901</v>
      </c>
      <c r="AE1889" s="13" t="s">
        <v>133</v>
      </c>
      <c r="AF1889" s="19">
        <f t="shared" si="467"/>
        <v>402.5</v>
      </c>
      <c r="AG1889" s="20">
        <f t="shared" si="468"/>
        <v>0.73043478260869565</v>
      </c>
      <c r="AH1889" s="20">
        <f t="shared" si="469"/>
        <v>1.0992145933620474</v>
      </c>
      <c r="AI1889" s="13" t="s">
        <v>51</v>
      </c>
      <c r="AJ1889" s="13" t="s">
        <v>134</v>
      </c>
      <c r="AK1889" s="13" t="s">
        <v>135</v>
      </c>
      <c r="AL1889" s="13" t="s">
        <v>136</v>
      </c>
      <c r="AM1889" s="13" t="s">
        <v>137</v>
      </c>
      <c r="AN1889" s="12">
        <v>3.099E-2</v>
      </c>
      <c r="AO1889" s="12">
        <v>0</v>
      </c>
      <c r="AP1889" s="12"/>
      <c r="AQ1889" s="12">
        <v>5.2580000000000002E-2</v>
      </c>
      <c r="AR1889" s="12">
        <v>4.4000000000000002E-4</v>
      </c>
      <c r="AS1889" s="13" t="s">
        <v>54</v>
      </c>
    </row>
    <row r="1890" spans="1:45" ht="21" customHeight="1">
      <c r="A1890" s="15">
        <v>45246</v>
      </c>
      <c r="B1890" s="13" t="s">
        <v>131</v>
      </c>
      <c r="C1890" s="13" t="s">
        <v>132</v>
      </c>
      <c r="D1890" s="15">
        <v>45344</v>
      </c>
      <c r="E1890" s="13">
        <f t="shared" si="457"/>
        <v>-98</v>
      </c>
      <c r="F1890" s="13" t="str">
        <f t="shared" si="470"/>
        <v>개봉전</v>
      </c>
      <c r="G1890" s="13" t="str">
        <f t="shared" si="458"/>
        <v>목</v>
      </c>
      <c r="H1890" s="13">
        <f t="shared" si="459"/>
        <v>0</v>
      </c>
      <c r="I1890" s="16">
        <v>746</v>
      </c>
      <c r="J1890" s="16">
        <v>287</v>
      </c>
      <c r="K1890" s="16">
        <v>458</v>
      </c>
      <c r="L1890" s="17">
        <f t="shared" si="460"/>
        <v>0.3847184986595174</v>
      </c>
      <c r="M1890" s="17">
        <f t="shared" si="455"/>
        <v>-6.0453400503778343E-2</v>
      </c>
      <c r="N1890" s="16">
        <f t="shared" si="461"/>
        <v>920.42857142857144</v>
      </c>
      <c r="O1890" s="16">
        <f t="shared" si="463"/>
        <v>937.42857142857144</v>
      </c>
      <c r="P1890" s="18">
        <f t="shared" si="464"/>
        <v>0.79579396525449553</v>
      </c>
      <c r="Q1890" s="16"/>
      <c r="R1890" s="16"/>
      <c r="S1890" s="16"/>
      <c r="T1890" s="16"/>
      <c r="U1890" s="16"/>
      <c r="V1890" s="16"/>
      <c r="W1890" s="16"/>
      <c r="X1890" s="13" t="s">
        <v>140</v>
      </c>
      <c r="Y1890" s="13"/>
      <c r="Z1890" s="12">
        <v>2.4379999999999999E-2</v>
      </c>
      <c r="AA1890" s="17">
        <f t="shared" si="456"/>
        <v>-0.2132946111648919</v>
      </c>
      <c r="AB1890" s="12">
        <f t="shared" si="462"/>
        <v>2.5604285714285715E-2</v>
      </c>
      <c r="AC1890" s="12">
        <f t="shared" si="465"/>
        <v>2.8237499999999995E-2</v>
      </c>
      <c r="AD1890" s="18">
        <f t="shared" si="466"/>
        <v>0.90674761272370852</v>
      </c>
      <c r="AE1890" s="13" t="s">
        <v>133</v>
      </c>
      <c r="AF1890" s="19">
        <f t="shared" si="467"/>
        <v>422.25</v>
      </c>
      <c r="AG1890" s="20">
        <f t="shared" si="468"/>
        <v>0.67969212551805802</v>
      </c>
      <c r="AH1890" s="20">
        <f t="shared" si="469"/>
        <v>0.86339088092076155</v>
      </c>
      <c r="AI1890" s="13" t="s">
        <v>51</v>
      </c>
      <c r="AJ1890" s="13" t="s">
        <v>134</v>
      </c>
      <c r="AK1890" s="13" t="s">
        <v>135</v>
      </c>
      <c r="AL1890" s="13" t="s">
        <v>136</v>
      </c>
      <c r="AM1890" s="13" t="s">
        <v>137</v>
      </c>
      <c r="AN1890" s="12">
        <v>2.4379999999999999E-2</v>
      </c>
      <c r="AO1890" s="12">
        <v>0</v>
      </c>
      <c r="AP1890" s="12"/>
      <c r="AQ1890" s="12">
        <v>5.3089999999999998E-2</v>
      </c>
      <c r="AR1890" s="12">
        <v>0</v>
      </c>
      <c r="AS1890" s="13" t="s">
        <v>54</v>
      </c>
    </row>
    <row r="1891" spans="1:45" ht="21" customHeight="1">
      <c r="A1891" s="15">
        <v>45247</v>
      </c>
      <c r="B1891" s="13" t="s">
        <v>131</v>
      </c>
      <c r="C1891" s="13" t="s">
        <v>132</v>
      </c>
      <c r="D1891" s="15">
        <v>45344</v>
      </c>
      <c r="E1891" s="13">
        <f t="shared" si="457"/>
        <v>-97</v>
      </c>
      <c r="F1891" s="13" t="str">
        <f t="shared" si="470"/>
        <v>개봉전</v>
      </c>
      <c r="G1891" s="13" t="str">
        <f t="shared" si="458"/>
        <v>금</v>
      </c>
      <c r="H1891" s="13">
        <f t="shared" si="459"/>
        <v>0</v>
      </c>
      <c r="I1891" s="16">
        <v>886</v>
      </c>
      <c r="J1891" s="16">
        <v>455</v>
      </c>
      <c r="K1891" s="16">
        <v>430</v>
      </c>
      <c r="L1891" s="17">
        <f t="shared" si="460"/>
        <v>0.51354401805869077</v>
      </c>
      <c r="M1891" s="17">
        <f t="shared" si="455"/>
        <v>0.18766756032171572</v>
      </c>
      <c r="N1891" s="16">
        <f t="shared" si="461"/>
        <v>894</v>
      </c>
      <c r="O1891" s="16">
        <f t="shared" si="463"/>
        <v>924.21428571428567</v>
      </c>
      <c r="P1891" s="18">
        <f t="shared" si="464"/>
        <v>0.95865213695030538</v>
      </c>
      <c r="Q1891" s="16"/>
      <c r="R1891" s="16"/>
      <c r="S1891" s="16"/>
      <c r="T1891" s="16"/>
      <c r="U1891" s="16"/>
      <c r="V1891" s="16"/>
      <c r="W1891" s="16"/>
      <c r="X1891" s="13" t="s">
        <v>140</v>
      </c>
      <c r="Y1891" s="13"/>
      <c r="Z1891" s="12">
        <v>2.1069999999999998E-2</v>
      </c>
      <c r="AA1891" s="17">
        <f t="shared" si="456"/>
        <v>-0.1357670221493027</v>
      </c>
      <c r="AB1891" s="12">
        <f t="shared" si="462"/>
        <v>2.5174285714285715E-2</v>
      </c>
      <c r="AC1891" s="12">
        <f t="shared" si="465"/>
        <v>2.7998928571428567E-2</v>
      </c>
      <c r="AD1891" s="18">
        <f t="shared" si="466"/>
        <v>0.89911603760347991</v>
      </c>
      <c r="AE1891" s="13" t="s">
        <v>133</v>
      </c>
      <c r="AF1891" s="19">
        <f t="shared" si="467"/>
        <v>460.5</v>
      </c>
      <c r="AG1891" s="20">
        <f t="shared" si="468"/>
        <v>0.98805646036916395</v>
      </c>
      <c r="AH1891" s="20">
        <f t="shared" si="469"/>
        <v>0.75252879574473519</v>
      </c>
      <c r="AI1891" s="13" t="s">
        <v>51</v>
      </c>
      <c r="AJ1891" s="13" t="s">
        <v>134</v>
      </c>
      <c r="AK1891" s="13" t="s">
        <v>135</v>
      </c>
      <c r="AL1891" s="13" t="s">
        <v>136</v>
      </c>
      <c r="AM1891" s="13" t="s">
        <v>137</v>
      </c>
      <c r="AN1891" s="12">
        <v>2.1069999999999998E-2</v>
      </c>
      <c r="AO1891" s="12">
        <v>0</v>
      </c>
      <c r="AP1891" s="12"/>
      <c r="AQ1891" s="12">
        <v>5.7939999999999998E-2</v>
      </c>
      <c r="AR1891" s="12">
        <v>4.4000000000000002E-4</v>
      </c>
      <c r="AS1891" s="13" t="s">
        <v>54</v>
      </c>
    </row>
    <row r="1892" spans="1:45" ht="21" customHeight="1">
      <c r="A1892" s="15">
        <v>45248</v>
      </c>
      <c r="B1892" s="13" t="s">
        <v>131</v>
      </c>
      <c r="C1892" s="13" t="s">
        <v>132</v>
      </c>
      <c r="D1892" s="15">
        <v>45344</v>
      </c>
      <c r="E1892" s="13">
        <f t="shared" si="457"/>
        <v>-96</v>
      </c>
      <c r="F1892" s="13" t="str">
        <f t="shared" si="470"/>
        <v>개봉전</v>
      </c>
      <c r="G1892" s="13" t="str">
        <f t="shared" si="458"/>
        <v>토</v>
      </c>
      <c r="H1892" s="13">
        <f t="shared" si="459"/>
        <v>1</v>
      </c>
      <c r="I1892" s="16">
        <v>1197</v>
      </c>
      <c r="J1892" s="16">
        <v>952</v>
      </c>
      <c r="K1892" s="16">
        <v>245</v>
      </c>
      <c r="L1892" s="17">
        <f t="shared" si="460"/>
        <v>0.79532163742690054</v>
      </c>
      <c r="M1892" s="17">
        <f t="shared" si="455"/>
        <v>0.3510158013544018</v>
      </c>
      <c r="N1892" s="16">
        <f t="shared" si="461"/>
        <v>880</v>
      </c>
      <c r="O1892" s="16">
        <f t="shared" si="463"/>
        <v>919.5</v>
      </c>
      <c r="P1892" s="18">
        <f t="shared" si="464"/>
        <v>1.3017944535073409</v>
      </c>
      <c r="Q1892" s="16"/>
      <c r="R1892" s="16"/>
      <c r="S1892" s="16"/>
      <c r="T1892" s="16"/>
      <c r="U1892" s="16"/>
      <c r="V1892" s="16"/>
      <c r="W1892" s="16"/>
      <c r="X1892" s="13" t="s">
        <v>140</v>
      </c>
      <c r="Y1892" s="13"/>
      <c r="Z1892" s="12">
        <v>1.8429999999999998E-2</v>
      </c>
      <c r="AA1892" s="17">
        <f t="shared" si="456"/>
        <v>-0.12529663028001903</v>
      </c>
      <c r="AB1892" s="12">
        <f t="shared" si="462"/>
        <v>2.4608571428571428E-2</v>
      </c>
      <c r="AC1892" s="12">
        <f t="shared" si="465"/>
        <v>2.7511071428571423E-2</v>
      </c>
      <c r="AD1892" s="18">
        <f t="shared" si="466"/>
        <v>0.89449702067998615</v>
      </c>
      <c r="AE1892" s="13" t="s">
        <v>133</v>
      </c>
      <c r="AF1892" s="19">
        <f t="shared" si="467"/>
        <v>854.25</v>
      </c>
      <c r="AG1892" s="20">
        <f t="shared" si="468"/>
        <v>1.1144278606965174</v>
      </c>
      <c r="AH1892" s="20">
        <f t="shared" si="469"/>
        <v>0.66991211330503309</v>
      </c>
      <c r="AI1892" s="13" t="s">
        <v>51</v>
      </c>
      <c r="AJ1892" s="13" t="s">
        <v>134</v>
      </c>
      <c r="AK1892" s="13" t="s">
        <v>135</v>
      </c>
      <c r="AL1892" s="13" t="s">
        <v>136</v>
      </c>
      <c r="AM1892" s="13" t="s">
        <v>137</v>
      </c>
      <c r="AN1892" s="12">
        <v>1.8429999999999998E-2</v>
      </c>
      <c r="AO1892" s="12">
        <v>0</v>
      </c>
      <c r="AP1892" s="12"/>
      <c r="AQ1892" s="12">
        <v>8.1589999999999996E-2</v>
      </c>
      <c r="AR1892" s="12">
        <v>0</v>
      </c>
      <c r="AS1892" s="13" t="s">
        <v>54</v>
      </c>
    </row>
    <row r="1893" spans="1:45" ht="21" customHeight="1">
      <c r="A1893" s="15">
        <v>45249</v>
      </c>
      <c r="B1893" s="13" t="s">
        <v>131</v>
      </c>
      <c r="C1893" s="13" t="s">
        <v>132</v>
      </c>
      <c r="D1893" s="15">
        <v>45344</v>
      </c>
      <c r="E1893" s="13">
        <f t="shared" si="457"/>
        <v>-95</v>
      </c>
      <c r="F1893" s="13" t="str">
        <f t="shared" si="470"/>
        <v>개봉전</v>
      </c>
      <c r="G1893" s="13" t="str">
        <f t="shared" si="458"/>
        <v>일</v>
      </c>
      <c r="H1893" s="13">
        <f t="shared" si="459"/>
        <v>1</v>
      </c>
      <c r="I1893" s="16">
        <v>1015</v>
      </c>
      <c r="J1893" s="16">
        <v>738</v>
      </c>
      <c r="K1893" s="16">
        <v>276</v>
      </c>
      <c r="L1893" s="17">
        <f t="shared" si="460"/>
        <v>0.72709359605911328</v>
      </c>
      <c r="M1893" s="17">
        <f t="shared" si="455"/>
        <v>-0.15204678362573099</v>
      </c>
      <c r="N1893" s="16">
        <f t="shared" si="461"/>
        <v>899</v>
      </c>
      <c r="O1893" s="16">
        <f t="shared" si="463"/>
        <v>913.75</v>
      </c>
      <c r="P1893" s="18">
        <f t="shared" si="464"/>
        <v>1.1108071135430917</v>
      </c>
      <c r="Q1893" s="16"/>
      <c r="R1893" s="16"/>
      <c r="S1893" s="16"/>
      <c r="T1893" s="16"/>
      <c r="U1893" s="16"/>
      <c r="V1893" s="16"/>
      <c r="W1893" s="16"/>
      <c r="X1893" s="13" t="s">
        <v>140</v>
      </c>
      <c r="Y1893" s="13"/>
      <c r="Z1893" s="12">
        <v>2.129E-2</v>
      </c>
      <c r="AA1893" s="17">
        <f t="shared" si="456"/>
        <v>0.15518176885512758</v>
      </c>
      <c r="AB1893" s="12">
        <f t="shared" si="462"/>
        <v>2.4797142857142858E-2</v>
      </c>
      <c r="AC1893" s="12">
        <f t="shared" si="465"/>
        <v>2.7162142857142853E-2</v>
      </c>
      <c r="AD1893" s="18">
        <f t="shared" si="466"/>
        <v>0.91293028637547025</v>
      </c>
      <c r="AE1893" s="13" t="s">
        <v>133</v>
      </c>
      <c r="AF1893" s="19">
        <f t="shared" si="467"/>
        <v>666</v>
      </c>
      <c r="AG1893" s="20">
        <f t="shared" si="468"/>
        <v>1.1081081081081081</v>
      </c>
      <c r="AH1893" s="20">
        <f t="shared" si="469"/>
        <v>0.78381150235359098</v>
      </c>
      <c r="AI1893" s="13" t="s">
        <v>51</v>
      </c>
      <c r="AJ1893" s="13" t="s">
        <v>134</v>
      </c>
      <c r="AK1893" s="13" t="s">
        <v>135</v>
      </c>
      <c r="AL1893" s="13" t="s">
        <v>136</v>
      </c>
      <c r="AM1893" s="13" t="s">
        <v>137</v>
      </c>
      <c r="AN1893" s="12">
        <v>2.129E-2</v>
      </c>
      <c r="AO1893" s="12">
        <v>0</v>
      </c>
      <c r="AP1893" s="12"/>
      <c r="AQ1893" s="12">
        <v>7.6079999999999995E-2</v>
      </c>
      <c r="AR1893" s="12">
        <v>0</v>
      </c>
      <c r="AS1893" s="13" t="s">
        <v>54</v>
      </c>
    </row>
    <row r="1894" spans="1:45" ht="21" customHeight="1">
      <c r="A1894" s="15">
        <v>45250</v>
      </c>
      <c r="B1894" s="13" t="s">
        <v>131</v>
      </c>
      <c r="C1894" s="13" t="s">
        <v>132</v>
      </c>
      <c r="D1894" s="15">
        <v>45344</v>
      </c>
      <c r="E1894" s="13">
        <f t="shared" si="457"/>
        <v>-94</v>
      </c>
      <c r="F1894" s="13" t="str">
        <f t="shared" si="470"/>
        <v>개봉전</v>
      </c>
      <c r="G1894" s="13" t="str">
        <f t="shared" si="458"/>
        <v>월</v>
      </c>
      <c r="H1894" s="13">
        <f t="shared" si="459"/>
        <v>0</v>
      </c>
      <c r="I1894" s="16">
        <v>802</v>
      </c>
      <c r="J1894" s="16">
        <v>340</v>
      </c>
      <c r="K1894" s="16">
        <v>462</v>
      </c>
      <c r="L1894" s="17">
        <f t="shared" si="460"/>
        <v>0.42394014962593518</v>
      </c>
      <c r="M1894" s="17">
        <f t="shared" si="455"/>
        <v>-0.20985221674876853</v>
      </c>
      <c r="N1894" s="16">
        <f t="shared" si="461"/>
        <v>898.14285714285711</v>
      </c>
      <c r="O1894" s="16">
        <f t="shared" si="463"/>
        <v>910.14285714285711</v>
      </c>
      <c r="P1894" s="18">
        <f t="shared" si="464"/>
        <v>0.88118034845393189</v>
      </c>
      <c r="Q1894" s="16"/>
      <c r="R1894" s="16"/>
      <c r="S1894" s="16"/>
      <c r="T1894" s="16"/>
      <c r="U1894" s="16"/>
      <c r="V1894" s="16"/>
      <c r="W1894" s="16"/>
      <c r="X1894" s="13" t="s">
        <v>140</v>
      </c>
      <c r="Y1894" s="13"/>
      <c r="Z1894" s="12">
        <v>2.1069999999999998E-2</v>
      </c>
      <c r="AA1894" s="17">
        <f t="shared" si="456"/>
        <v>-1.0333489901362181E-2</v>
      </c>
      <c r="AB1894" s="12">
        <f t="shared" si="462"/>
        <v>2.334857142857143E-2</v>
      </c>
      <c r="AC1894" s="12">
        <f t="shared" si="465"/>
        <v>2.6881428571428567E-2</v>
      </c>
      <c r="AD1894" s="18">
        <f t="shared" si="466"/>
        <v>0.86857628739969195</v>
      </c>
      <c r="AE1894" s="13" t="s">
        <v>133</v>
      </c>
      <c r="AF1894" s="19">
        <f t="shared" si="467"/>
        <v>330</v>
      </c>
      <c r="AG1894" s="20">
        <f t="shared" si="468"/>
        <v>1.0303030303030303</v>
      </c>
      <c r="AH1894" s="20">
        <f t="shared" si="469"/>
        <v>0.783812509964394</v>
      </c>
      <c r="AI1894" s="13" t="s">
        <v>51</v>
      </c>
      <c r="AJ1894" s="13" t="s">
        <v>134</v>
      </c>
      <c r="AK1894" s="13" t="s">
        <v>135</v>
      </c>
      <c r="AL1894" s="13" t="s">
        <v>136</v>
      </c>
      <c r="AM1894" s="13" t="s">
        <v>137</v>
      </c>
      <c r="AN1894" s="12">
        <v>2.1069999999999998E-2</v>
      </c>
      <c r="AO1894" s="12">
        <v>0</v>
      </c>
      <c r="AP1894" s="12"/>
      <c r="AQ1894" s="12">
        <v>6.0580000000000002E-2</v>
      </c>
      <c r="AR1894" s="12">
        <v>0</v>
      </c>
      <c r="AS1894" s="13" t="s">
        <v>54</v>
      </c>
    </row>
    <row r="1895" spans="1:45" ht="21" customHeight="1">
      <c r="A1895" s="15">
        <v>45251</v>
      </c>
      <c r="B1895" s="13" t="s">
        <v>131</v>
      </c>
      <c r="C1895" s="13" t="s">
        <v>132</v>
      </c>
      <c r="D1895" s="15">
        <v>45344</v>
      </c>
      <c r="E1895" s="13">
        <f t="shared" si="457"/>
        <v>-93</v>
      </c>
      <c r="F1895" s="13" t="str">
        <f t="shared" si="470"/>
        <v>개봉전</v>
      </c>
      <c r="G1895" s="13" t="str">
        <f t="shared" si="458"/>
        <v>화</v>
      </c>
      <c r="H1895" s="13">
        <f t="shared" si="459"/>
        <v>0</v>
      </c>
      <c r="I1895" s="16">
        <v>864</v>
      </c>
      <c r="J1895" s="16">
        <v>371</v>
      </c>
      <c r="K1895" s="16">
        <v>494</v>
      </c>
      <c r="L1895" s="17">
        <f t="shared" si="460"/>
        <v>0.42939814814814814</v>
      </c>
      <c r="M1895" s="17">
        <f t="shared" si="455"/>
        <v>7.7306733167082253E-2</v>
      </c>
      <c r="N1895" s="16">
        <f t="shared" si="461"/>
        <v>900.57142857142856</v>
      </c>
      <c r="O1895" s="16">
        <f t="shared" si="463"/>
        <v>903.92857142857144</v>
      </c>
      <c r="P1895" s="18">
        <f t="shared" si="464"/>
        <v>0.95582773607269855</v>
      </c>
      <c r="Q1895" s="16"/>
      <c r="R1895" s="16"/>
      <c r="S1895" s="16"/>
      <c r="T1895" s="16"/>
      <c r="U1895" s="16"/>
      <c r="V1895" s="16"/>
      <c r="W1895" s="16"/>
      <c r="X1895" s="13" t="s">
        <v>140</v>
      </c>
      <c r="Y1895" s="13"/>
      <c r="Z1895" s="12">
        <v>2.937E-2</v>
      </c>
      <c r="AA1895" s="17">
        <f t="shared" si="456"/>
        <v>0.39392501186521134</v>
      </c>
      <c r="AB1895" s="12">
        <f t="shared" si="462"/>
        <v>2.3800000000000005E-2</v>
      </c>
      <c r="AC1895" s="12">
        <f t="shared" si="465"/>
        <v>2.6558928571428574E-2</v>
      </c>
      <c r="AD1895" s="18">
        <f t="shared" si="466"/>
        <v>0.89612048678813971</v>
      </c>
      <c r="AE1895" s="13" t="s">
        <v>133</v>
      </c>
      <c r="AF1895" s="19">
        <f t="shared" si="467"/>
        <v>350</v>
      </c>
      <c r="AG1895" s="20">
        <f t="shared" si="468"/>
        <v>1.06</v>
      </c>
      <c r="AH1895" s="20">
        <f t="shared" si="469"/>
        <v>1.1058428023935991</v>
      </c>
      <c r="AI1895" s="13" t="s">
        <v>51</v>
      </c>
      <c r="AJ1895" s="13" t="s">
        <v>134</v>
      </c>
      <c r="AK1895" s="13" t="s">
        <v>135</v>
      </c>
      <c r="AL1895" s="13" t="s">
        <v>136</v>
      </c>
      <c r="AM1895" s="13" t="s">
        <v>137</v>
      </c>
      <c r="AN1895" s="12">
        <v>2.937E-2</v>
      </c>
      <c r="AO1895" s="12">
        <v>0</v>
      </c>
      <c r="AP1895" s="12"/>
      <c r="AQ1895" s="12">
        <v>4.861E-2</v>
      </c>
      <c r="AR1895" s="12">
        <v>0</v>
      </c>
      <c r="AS1895" s="13" t="s">
        <v>54</v>
      </c>
    </row>
    <row r="1896" spans="1:45" ht="21" customHeight="1">
      <c r="A1896" s="15">
        <v>45252</v>
      </c>
      <c r="B1896" s="13" t="s">
        <v>131</v>
      </c>
      <c r="C1896" s="13" t="s">
        <v>132</v>
      </c>
      <c r="D1896" s="15">
        <v>45344</v>
      </c>
      <c r="E1896" s="13">
        <f t="shared" si="457"/>
        <v>-92</v>
      </c>
      <c r="F1896" s="13" t="str">
        <f t="shared" si="470"/>
        <v>개봉전</v>
      </c>
      <c r="G1896" s="13" t="str">
        <f t="shared" si="458"/>
        <v>수</v>
      </c>
      <c r="H1896" s="13">
        <f t="shared" si="459"/>
        <v>0</v>
      </c>
      <c r="I1896" s="16">
        <v>847</v>
      </c>
      <c r="J1896" s="16">
        <v>350</v>
      </c>
      <c r="K1896" s="16">
        <v>497</v>
      </c>
      <c r="L1896" s="17">
        <f t="shared" si="460"/>
        <v>0.41322314049586778</v>
      </c>
      <c r="M1896" s="17">
        <f t="shared" si="455"/>
        <v>-1.967592592592593E-2</v>
      </c>
      <c r="N1896" s="16">
        <f t="shared" si="461"/>
        <v>908.14285714285711</v>
      </c>
      <c r="O1896" s="16">
        <f t="shared" si="463"/>
        <v>901.53571428571433</v>
      </c>
      <c r="P1896" s="18">
        <f t="shared" si="464"/>
        <v>0.93950798241096534</v>
      </c>
      <c r="Q1896" s="16"/>
      <c r="R1896" s="16"/>
      <c r="S1896" s="16"/>
      <c r="T1896" s="16"/>
      <c r="U1896" s="16"/>
      <c r="V1896" s="16"/>
      <c r="W1896" s="16"/>
      <c r="X1896" s="13" t="s">
        <v>140</v>
      </c>
      <c r="Y1896" s="13"/>
      <c r="Z1896" s="12">
        <v>2.6429999999999999E-2</v>
      </c>
      <c r="AA1896" s="17">
        <f t="shared" si="456"/>
        <v>-0.10010214504596537</v>
      </c>
      <c r="AB1896" s="12">
        <f t="shared" si="462"/>
        <v>2.3148571428571432E-2</v>
      </c>
      <c r="AC1896" s="12">
        <f t="shared" si="465"/>
        <v>2.6427857142857142E-2</v>
      </c>
      <c r="AD1896" s="18">
        <f t="shared" si="466"/>
        <v>0.87591556528554837</v>
      </c>
      <c r="AE1896" s="13" t="s">
        <v>133</v>
      </c>
      <c r="AF1896" s="19">
        <f t="shared" si="467"/>
        <v>316.75</v>
      </c>
      <c r="AG1896" s="20">
        <f t="shared" si="468"/>
        <v>1.1049723756906078</v>
      </c>
      <c r="AH1896" s="20">
        <f t="shared" si="469"/>
        <v>1.0000810832725209</v>
      </c>
      <c r="AI1896" s="13" t="s">
        <v>51</v>
      </c>
      <c r="AJ1896" s="13" t="s">
        <v>134</v>
      </c>
      <c r="AK1896" s="13" t="s">
        <v>135</v>
      </c>
      <c r="AL1896" s="13" t="s">
        <v>136</v>
      </c>
      <c r="AM1896" s="13" t="s">
        <v>137</v>
      </c>
      <c r="AN1896" s="12">
        <v>2.6429999999999999E-2</v>
      </c>
      <c r="AO1896" s="12">
        <v>0</v>
      </c>
      <c r="AP1896" s="12"/>
      <c r="AQ1896" s="12">
        <v>5.5370000000000003E-2</v>
      </c>
      <c r="AR1896" s="12">
        <v>0</v>
      </c>
      <c r="AS1896" s="13" t="s">
        <v>54</v>
      </c>
    </row>
    <row r="1897" spans="1:45" ht="21" customHeight="1">
      <c r="A1897" s="15">
        <v>45253</v>
      </c>
      <c r="B1897" s="13" t="s">
        <v>131</v>
      </c>
      <c r="C1897" s="13" t="s">
        <v>132</v>
      </c>
      <c r="D1897" s="15">
        <v>45344</v>
      </c>
      <c r="E1897" s="13">
        <f t="shared" si="457"/>
        <v>-91</v>
      </c>
      <c r="F1897" s="13" t="str">
        <f t="shared" si="470"/>
        <v>개봉전</v>
      </c>
      <c r="G1897" s="13" t="str">
        <f t="shared" si="458"/>
        <v>목</v>
      </c>
      <c r="H1897" s="13">
        <f t="shared" si="459"/>
        <v>0</v>
      </c>
      <c r="I1897" s="16">
        <v>777</v>
      </c>
      <c r="J1897" s="16">
        <v>290</v>
      </c>
      <c r="K1897" s="16">
        <v>486</v>
      </c>
      <c r="L1897" s="17">
        <f t="shared" si="460"/>
        <v>0.37323037323037322</v>
      </c>
      <c r="M1897" s="17">
        <f t="shared" si="455"/>
        <v>-8.2644628099173501E-2</v>
      </c>
      <c r="N1897" s="16">
        <f t="shared" si="461"/>
        <v>912.57142857142856</v>
      </c>
      <c r="O1897" s="16">
        <f t="shared" si="463"/>
        <v>900.92857142857144</v>
      </c>
      <c r="P1897" s="18">
        <f t="shared" si="464"/>
        <v>0.86244351066360103</v>
      </c>
      <c r="Q1897" s="16"/>
      <c r="R1897" s="16"/>
      <c r="S1897" s="16"/>
      <c r="T1897" s="16"/>
      <c r="U1897" s="16"/>
      <c r="V1897" s="16"/>
      <c r="W1897" s="16"/>
      <c r="X1897" s="13" t="s">
        <v>140</v>
      </c>
      <c r="Y1897" s="13"/>
      <c r="Z1897" s="12">
        <v>2.3349999999999999E-2</v>
      </c>
      <c r="AA1897" s="17">
        <f t="shared" si="456"/>
        <v>-0.11653424139235713</v>
      </c>
      <c r="AB1897" s="12">
        <f t="shared" si="462"/>
        <v>2.3001428571428572E-2</v>
      </c>
      <c r="AC1897" s="12">
        <f t="shared" si="465"/>
        <v>2.6469642857142851E-2</v>
      </c>
      <c r="AD1897" s="18">
        <f t="shared" si="466"/>
        <v>0.86897389192471186</v>
      </c>
      <c r="AE1897" s="13" t="s">
        <v>133</v>
      </c>
      <c r="AF1897" s="19">
        <f t="shared" si="467"/>
        <v>351.5</v>
      </c>
      <c r="AG1897" s="20">
        <f t="shared" si="468"/>
        <v>0.82503556187766713</v>
      </c>
      <c r="AH1897" s="20">
        <f t="shared" si="469"/>
        <v>0.88214261620454715</v>
      </c>
      <c r="AI1897" s="13" t="s">
        <v>51</v>
      </c>
      <c r="AJ1897" s="13" t="s">
        <v>134</v>
      </c>
      <c r="AK1897" s="13" t="s">
        <v>135</v>
      </c>
      <c r="AL1897" s="13" t="s">
        <v>136</v>
      </c>
      <c r="AM1897" s="13" t="s">
        <v>137</v>
      </c>
      <c r="AN1897" s="12">
        <v>2.3349999999999999E-2</v>
      </c>
      <c r="AO1897" s="12">
        <v>0</v>
      </c>
      <c r="AP1897" s="12"/>
      <c r="AQ1897" s="12">
        <v>5.1619999999999999E-2</v>
      </c>
      <c r="AR1897" s="12">
        <v>0</v>
      </c>
      <c r="AS1897" s="13" t="s">
        <v>54</v>
      </c>
    </row>
    <row r="1898" spans="1:45" ht="21" customHeight="1">
      <c r="A1898" s="15">
        <v>45254</v>
      </c>
      <c r="B1898" s="13" t="s">
        <v>131</v>
      </c>
      <c r="C1898" s="13" t="s">
        <v>132</v>
      </c>
      <c r="D1898" s="15">
        <v>45344</v>
      </c>
      <c r="E1898" s="13">
        <f t="shared" si="457"/>
        <v>-90</v>
      </c>
      <c r="F1898" s="13" t="str">
        <f t="shared" si="470"/>
        <v>개봉전</v>
      </c>
      <c r="G1898" s="13" t="str">
        <f t="shared" si="458"/>
        <v>금</v>
      </c>
      <c r="H1898" s="13">
        <f t="shared" si="459"/>
        <v>0</v>
      </c>
      <c r="I1898" s="16">
        <v>847</v>
      </c>
      <c r="J1898" s="16">
        <v>399</v>
      </c>
      <c r="K1898" s="16">
        <v>448</v>
      </c>
      <c r="L1898" s="17">
        <f t="shared" si="460"/>
        <v>0.47107438016528924</v>
      </c>
      <c r="M1898" s="17">
        <f t="shared" si="455"/>
        <v>9.0090090090090058E-2</v>
      </c>
      <c r="N1898" s="16">
        <f t="shared" si="461"/>
        <v>907</v>
      </c>
      <c r="O1898" s="16">
        <f t="shared" si="463"/>
        <v>896.92857142857144</v>
      </c>
      <c r="P1898" s="18">
        <f t="shared" si="464"/>
        <v>0.94433383770008761</v>
      </c>
      <c r="Q1898" s="16"/>
      <c r="R1898" s="16"/>
      <c r="S1898" s="16"/>
      <c r="T1898" s="16"/>
      <c r="U1898" s="16"/>
      <c r="V1898" s="16"/>
      <c r="W1898" s="16"/>
      <c r="X1898" s="13" t="s">
        <v>140</v>
      </c>
      <c r="Y1898" s="13"/>
      <c r="Z1898" s="12">
        <v>3.0030000000000001E-2</v>
      </c>
      <c r="AA1898" s="17">
        <f t="shared" si="456"/>
        <v>0.28608137044967896</v>
      </c>
      <c r="AB1898" s="12">
        <f t="shared" si="462"/>
        <v>2.4281428571428568E-2</v>
      </c>
      <c r="AC1898" s="12">
        <f t="shared" si="465"/>
        <v>2.6301785714285712E-2</v>
      </c>
      <c r="AD1898" s="18">
        <f t="shared" si="466"/>
        <v>0.92318555231176591</v>
      </c>
      <c r="AE1898" s="13" t="s">
        <v>133</v>
      </c>
      <c r="AF1898" s="19">
        <f t="shared" si="467"/>
        <v>457.75</v>
      </c>
      <c r="AG1898" s="20">
        <f t="shared" si="468"/>
        <v>0.87165483342435823</v>
      </c>
      <c r="AH1898" s="20">
        <f t="shared" si="469"/>
        <v>1.1417475728155342</v>
      </c>
      <c r="AI1898" s="13" t="s">
        <v>51</v>
      </c>
      <c r="AJ1898" s="13" t="s">
        <v>134</v>
      </c>
      <c r="AK1898" s="13" t="s">
        <v>135</v>
      </c>
      <c r="AL1898" s="13" t="s">
        <v>136</v>
      </c>
      <c r="AM1898" s="13" t="s">
        <v>137</v>
      </c>
      <c r="AN1898" s="12">
        <v>3.0030000000000001E-2</v>
      </c>
      <c r="AO1898" s="12">
        <v>0</v>
      </c>
      <c r="AP1898" s="12"/>
      <c r="AQ1898" s="12">
        <v>5.5660000000000001E-2</v>
      </c>
      <c r="AR1898" s="12">
        <v>0</v>
      </c>
      <c r="AS1898" s="13" t="s">
        <v>54</v>
      </c>
    </row>
    <row r="1899" spans="1:45" ht="21" customHeight="1">
      <c r="A1899" s="15">
        <v>45255</v>
      </c>
      <c r="B1899" s="13" t="s">
        <v>131</v>
      </c>
      <c r="C1899" s="13" t="s">
        <v>132</v>
      </c>
      <c r="D1899" s="15">
        <v>45344</v>
      </c>
      <c r="E1899" s="13">
        <f t="shared" si="457"/>
        <v>-89</v>
      </c>
      <c r="F1899" s="13" t="str">
        <f t="shared" si="470"/>
        <v>개봉전</v>
      </c>
      <c r="G1899" s="13" t="str">
        <f t="shared" si="458"/>
        <v>토</v>
      </c>
      <c r="H1899" s="13">
        <f t="shared" si="459"/>
        <v>1</v>
      </c>
      <c r="I1899" s="16">
        <v>976</v>
      </c>
      <c r="J1899" s="16">
        <v>665</v>
      </c>
      <c r="K1899" s="16">
        <v>312</v>
      </c>
      <c r="L1899" s="17">
        <f t="shared" si="460"/>
        <v>0.68135245901639341</v>
      </c>
      <c r="M1899" s="17">
        <f t="shared" si="455"/>
        <v>0.15230224321133412</v>
      </c>
      <c r="N1899" s="16">
        <f t="shared" si="461"/>
        <v>875.42857142857144</v>
      </c>
      <c r="O1899" s="16">
        <f t="shared" si="463"/>
        <v>896.32142857142856</v>
      </c>
      <c r="P1899" s="18">
        <f t="shared" si="464"/>
        <v>1.0888950870621987</v>
      </c>
      <c r="Q1899" s="16"/>
      <c r="R1899" s="16"/>
      <c r="S1899" s="16"/>
      <c r="T1899" s="16"/>
      <c r="U1899" s="16"/>
      <c r="V1899" s="16"/>
      <c r="W1899" s="16"/>
      <c r="X1899" s="13" t="s">
        <v>140</v>
      </c>
      <c r="Y1899" s="13"/>
      <c r="Z1899" s="12">
        <v>2.2759999999999999E-2</v>
      </c>
      <c r="AA1899" s="17">
        <f t="shared" si="456"/>
        <v>-0.24209124209124211</v>
      </c>
      <c r="AB1899" s="12">
        <f t="shared" si="462"/>
        <v>2.4899999999999999E-2</v>
      </c>
      <c r="AC1899" s="12">
        <f t="shared" si="465"/>
        <v>2.61575E-2</v>
      </c>
      <c r="AD1899" s="18">
        <f t="shared" si="466"/>
        <v>0.95192583389085339</v>
      </c>
      <c r="AE1899" s="13" t="s">
        <v>133</v>
      </c>
      <c r="AF1899" s="19">
        <f t="shared" si="467"/>
        <v>866.5</v>
      </c>
      <c r="AG1899" s="20">
        <f t="shared" si="468"/>
        <v>0.76745527986151185</v>
      </c>
      <c r="AH1899" s="20">
        <f t="shared" si="469"/>
        <v>0.87011373411067572</v>
      </c>
      <c r="AI1899" s="13" t="s">
        <v>51</v>
      </c>
      <c r="AJ1899" s="13" t="s">
        <v>134</v>
      </c>
      <c r="AK1899" s="13" t="s">
        <v>135</v>
      </c>
      <c r="AL1899" s="13" t="s">
        <v>136</v>
      </c>
      <c r="AM1899" s="13" t="s">
        <v>137</v>
      </c>
      <c r="AN1899" s="12">
        <v>2.2759999999999999E-2</v>
      </c>
      <c r="AO1899" s="12">
        <v>0</v>
      </c>
      <c r="AP1899" s="12"/>
      <c r="AQ1899" s="12">
        <v>6.4030000000000004E-2</v>
      </c>
      <c r="AR1899" s="12">
        <v>0</v>
      </c>
      <c r="AS1899" s="13" t="s">
        <v>54</v>
      </c>
    </row>
    <row r="1900" spans="1:45" ht="21" customHeight="1">
      <c r="A1900" s="15">
        <v>45256</v>
      </c>
      <c r="B1900" s="13" t="s">
        <v>131</v>
      </c>
      <c r="C1900" s="13" t="s">
        <v>132</v>
      </c>
      <c r="D1900" s="15">
        <v>45344</v>
      </c>
      <c r="E1900" s="13">
        <f t="shared" si="457"/>
        <v>-88</v>
      </c>
      <c r="F1900" s="13" t="str">
        <f t="shared" si="470"/>
        <v>개봉전</v>
      </c>
      <c r="G1900" s="13" t="str">
        <f t="shared" si="458"/>
        <v>일</v>
      </c>
      <c r="H1900" s="13">
        <f t="shared" si="459"/>
        <v>1</v>
      </c>
      <c r="I1900" s="16">
        <v>822</v>
      </c>
      <c r="J1900" s="16">
        <v>564</v>
      </c>
      <c r="K1900" s="16">
        <v>259</v>
      </c>
      <c r="L1900" s="17">
        <f t="shared" si="460"/>
        <v>0.68613138686131392</v>
      </c>
      <c r="M1900" s="17">
        <f t="shared" si="455"/>
        <v>-0.15778688524590168</v>
      </c>
      <c r="N1900" s="16">
        <f t="shared" si="461"/>
        <v>847.85714285714289</v>
      </c>
      <c r="O1900" s="16">
        <f t="shared" si="463"/>
        <v>884.92857142857144</v>
      </c>
      <c r="P1900" s="18">
        <f t="shared" si="464"/>
        <v>0.92888853014771167</v>
      </c>
      <c r="Q1900" s="16"/>
      <c r="R1900" s="16"/>
      <c r="S1900" s="16"/>
      <c r="T1900" s="16"/>
      <c r="U1900" s="16"/>
      <c r="V1900" s="16"/>
      <c r="W1900" s="16"/>
      <c r="X1900" s="13" t="s">
        <v>140</v>
      </c>
      <c r="Y1900" s="13"/>
      <c r="Z1900" s="12">
        <v>2.7019999999999999E-2</v>
      </c>
      <c r="AA1900" s="17">
        <f t="shared" si="456"/>
        <v>0.18717047451669599</v>
      </c>
      <c r="AB1900" s="12">
        <f t="shared" si="462"/>
        <v>2.5718571428571424E-2</v>
      </c>
      <c r="AC1900" s="12">
        <f t="shared" si="465"/>
        <v>2.6097142857142857E-2</v>
      </c>
      <c r="AD1900" s="18">
        <f t="shared" si="466"/>
        <v>0.98549375957959251</v>
      </c>
      <c r="AE1900" s="13" t="s">
        <v>133</v>
      </c>
      <c r="AF1900" s="19">
        <f t="shared" si="467"/>
        <v>664</v>
      </c>
      <c r="AG1900" s="20">
        <f t="shared" si="468"/>
        <v>0.8493975903614458</v>
      </c>
      <c r="AH1900" s="20">
        <f t="shared" si="469"/>
        <v>1.0353623823078606</v>
      </c>
      <c r="AI1900" s="13" t="s">
        <v>51</v>
      </c>
      <c r="AJ1900" s="13" t="s">
        <v>134</v>
      </c>
      <c r="AK1900" s="13" t="s">
        <v>135</v>
      </c>
      <c r="AL1900" s="13" t="s">
        <v>136</v>
      </c>
      <c r="AM1900" s="13" t="s">
        <v>137</v>
      </c>
      <c r="AN1900" s="12">
        <v>2.7019999999999999E-2</v>
      </c>
      <c r="AO1900" s="12">
        <v>0</v>
      </c>
      <c r="AP1900" s="12"/>
      <c r="AQ1900" s="12">
        <v>6.3890000000000002E-2</v>
      </c>
      <c r="AR1900" s="12">
        <v>0</v>
      </c>
      <c r="AS1900" s="13" t="s">
        <v>54</v>
      </c>
    </row>
    <row r="1901" spans="1:45" ht="21" customHeight="1">
      <c r="A1901" s="15">
        <v>45257</v>
      </c>
      <c r="B1901" s="13" t="s">
        <v>131</v>
      </c>
      <c r="C1901" s="13" t="s">
        <v>132</v>
      </c>
      <c r="D1901" s="15">
        <v>45344</v>
      </c>
      <c r="E1901" s="13">
        <f t="shared" si="457"/>
        <v>-87</v>
      </c>
      <c r="F1901" s="13" t="str">
        <f t="shared" si="470"/>
        <v>개봉전</v>
      </c>
      <c r="G1901" s="13" t="str">
        <f t="shared" si="458"/>
        <v>월</v>
      </c>
      <c r="H1901" s="13">
        <f t="shared" si="459"/>
        <v>0</v>
      </c>
      <c r="I1901" s="16">
        <v>644</v>
      </c>
      <c r="J1901" s="16">
        <v>214</v>
      </c>
      <c r="K1901" s="16">
        <v>430</v>
      </c>
      <c r="L1901" s="17">
        <f t="shared" si="460"/>
        <v>0.33229813664596275</v>
      </c>
      <c r="M1901" s="17">
        <f t="shared" si="455"/>
        <v>-0.21654501216545008</v>
      </c>
      <c r="N1901" s="16">
        <f t="shared" si="461"/>
        <v>825.28571428571433</v>
      </c>
      <c r="O1901" s="16">
        <f t="shared" si="463"/>
        <v>880.78571428571433</v>
      </c>
      <c r="P1901" s="18">
        <f t="shared" si="464"/>
        <v>0.7311653556078177</v>
      </c>
      <c r="Q1901" s="16"/>
      <c r="R1901" s="16"/>
      <c r="S1901" s="16"/>
      <c r="T1901" s="16"/>
      <c r="U1901" s="16"/>
      <c r="V1901" s="16"/>
      <c r="W1901" s="16"/>
      <c r="X1901" s="13" t="s">
        <v>141</v>
      </c>
      <c r="Y1901" s="13"/>
      <c r="Z1901" s="12">
        <v>3.7150000000000002E-2</v>
      </c>
      <c r="AA1901" s="17">
        <f t="shared" si="456"/>
        <v>0.37490747594374563</v>
      </c>
      <c r="AB1901" s="12">
        <f t="shared" si="462"/>
        <v>2.8015714285714286E-2</v>
      </c>
      <c r="AC1901" s="12">
        <f t="shared" si="465"/>
        <v>2.6196785714285718E-2</v>
      </c>
      <c r="AD1901" s="18">
        <f t="shared" si="466"/>
        <v>1.0694332728933482</v>
      </c>
      <c r="AE1901" s="13" t="s">
        <v>133</v>
      </c>
      <c r="AF1901" s="19">
        <f t="shared" si="467"/>
        <v>315.25</v>
      </c>
      <c r="AG1901" s="20">
        <f t="shared" si="468"/>
        <v>0.67882632831086442</v>
      </c>
      <c r="AH1901" s="20">
        <f t="shared" si="469"/>
        <v>1.4181129091627924</v>
      </c>
      <c r="AI1901" s="13" t="s">
        <v>51</v>
      </c>
      <c r="AJ1901" s="13" t="s">
        <v>134</v>
      </c>
      <c r="AK1901" s="13" t="s">
        <v>135</v>
      </c>
      <c r="AL1901" s="13" t="s">
        <v>136</v>
      </c>
      <c r="AM1901" s="13" t="s">
        <v>137</v>
      </c>
      <c r="AN1901" s="12">
        <v>3.7150000000000002E-2</v>
      </c>
      <c r="AO1901" s="12">
        <v>0</v>
      </c>
      <c r="AP1901" s="12"/>
      <c r="AQ1901" s="12">
        <v>5.8310000000000001E-2</v>
      </c>
      <c r="AR1901" s="12">
        <v>0</v>
      </c>
      <c r="AS1901" s="13" t="s">
        <v>54</v>
      </c>
    </row>
    <row r="1902" spans="1:45" ht="21" customHeight="1">
      <c r="A1902" s="15">
        <v>45258</v>
      </c>
      <c r="B1902" s="13" t="s">
        <v>131</v>
      </c>
      <c r="C1902" s="13" t="s">
        <v>132</v>
      </c>
      <c r="D1902" s="15">
        <v>45344</v>
      </c>
      <c r="E1902" s="13">
        <f t="shared" si="457"/>
        <v>-86</v>
      </c>
      <c r="F1902" s="13" t="str">
        <f t="shared" si="470"/>
        <v>개봉전</v>
      </c>
      <c r="G1902" s="13" t="str">
        <f t="shared" si="458"/>
        <v>화</v>
      </c>
      <c r="H1902" s="13">
        <f t="shared" si="459"/>
        <v>0</v>
      </c>
      <c r="I1902" s="16">
        <v>648</v>
      </c>
      <c r="J1902" s="16">
        <v>234</v>
      </c>
      <c r="K1902" s="16">
        <v>413</v>
      </c>
      <c r="L1902" s="17">
        <f t="shared" si="460"/>
        <v>0.3611111111111111</v>
      </c>
      <c r="M1902" s="17">
        <f t="shared" si="455"/>
        <v>6.2111801242235032E-3</v>
      </c>
      <c r="N1902" s="16">
        <f t="shared" si="461"/>
        <v>794.42857142857144</v>
      </c>
      <c r="O1902" s="16">
        <f t="shared" si="463"/>
        <v>873.03571428571433</v>
      </c>
      <c r="P1902" s="18">
        <f t="shared" si="464"/>
        <v>0.742237676416445</v>
      </c>
      <c r="Q1902" s="16"/>
      <c r="R1902" s="16"/>
      <c r="S1902" s="16"/>
      <c r="T1902" s="16"/>
      <c r="U1902" s="16"/>
      <c r="V1902" s="16"/>
      <c r="W1902" s="16"/>
      <c r="X1902" s="13" t="s">
        <v>141</v>
      </c>
      <c r="Y1902" s="13"/>
      <c r="Z1902" s="12">
        <v>9.8110000000000003E-2</v>
      </c>
      <c r="AA1902" s="17">
        <f t="shared" si="456"/>
        <v>1.6409152086137282</v>
      </c>
      <c r="AB1902" s="12">
        <f t="shared" si="462"/>
        <v>3.7835714285714292E-2</v>
      </c>
      <c r="AC1902" s="12">
        <f t="shared" si="465"/>
        <v>2.6298928571428574E-2</v>
      </c>
      <c r="AD1902" s="18">
        <f t="shared" si="466"/>
        <v>1.4386789249969445</v>
      </c>
      <c r="AE1902" s="13" t="s">
        <v>133</v>
      </c>
      <c r="AF1902" s="19">
        <f t="shared" si="467"/>
        <v>347.25</v>
      </c>
      <c r="AG1902" s="20">
        <f t="shared" si="468"/>
        <v>0.67386609071274295</v>
      </c>
      <c r="AH1902" s="20">
        <f t="shared" si="469"/>
        <v>3.7305702296399907</v>
      </c>
      <c r="AI1902" s="13" t="s">
        <v>51</v>
      </c>
      <c r="AJ1902" s="13" t="s">
        <v>134</v>
      </c>
      <c r="AK1902" s="13" t="s">
        <v>135</v>
      </c>
      <c r="AL1902" s="13" t="s">
        <v>136</v>
      </c>
      <c r="AM1902" s="13" t="s">
        <v>137</v>
      </c>
      <c r="AN1902" s="12">
        <v>9.8110000000000003E-2</v>
      </c>
      <c r="AO1902" s="12">
        <v>0</v>
      </c>
      <c r="AP1902" s="12"/>
      <c r="AQ1902" s="12">
        <v>5.1330000000000001E-2</v>
      </c>
      <c r="AR1902" s="12">
        <v>0</v>
      </c>
      <c r="AS1902" s="13" t="s">
        <v>54</v>
      </c>
    </row>
    <row r="1903" spans="1:45" ht="21" customHeight="1">
      <c r="A1903" s="15">
        <v>45259</v>
      </c>
      <c r="B1903" s="13" t="s">
        <v>131</v>
      </c>
      <c r="C1903" s="13" t="s">
        <v>132</v>
      </c>
      <c r="D1903" s="15">
        <v>45344</v>
      </c>
      <c r="E1903" s="13">
        <f t="shared" si="457"/>
        <v>-85</v>
      </c>
      <c r="F1903" s="13" t="str">
        <f t="shared" si="470"/>
        <v>개봉전</v>
      </c>
      <c r="G1903" s="13" t="str">
        <f t="shared" si="458"/>
        <v>수</v>
      </c>
      <c r="H1903" s="13">
        <f t="shared" si="459"/>
        <v>0</v>
      </c>
      <c r="I1903" s="16">
        <v>693</v>
      </c>
      <c r="J1903" s="16">
        <v>270</v>
      </c>
      <c r="K1903" s="16">
        <v>424</v>
      </c>
      <c r="L1903" s="17">
        <f t="shared" si="460"/>
        <v>0.38961038961038963</v>
      </c>
      <c r="M1903" s="17">
        <f t="shared" si="455"/>
        <v>6.944444444444442E-2</v>
      </c>
      <c r="N1903" s="16">
        <f t="shared" si="461"/>
        <v>772.42857142857144</v>
      </c>
      <c r="O1903" s="16">
        <f t="shared" si="463"/>
        <v>867.92857142857144</v>
      </c>
      <c r="P1903" s="18">
        <f t="shared" si="464"/>
        <v>0.7984528022384989</v>
      </c>
      <c r="Q1903" s="16"/>
      <c r="R1903" s="16"/>
      <c r="S1903" s="16"/>
      <c r="T1903" s="16"/>
      <c r="U1903" s="16"/>
      <c r="V1903" s="16"/>
      <c r="W1903" s="16"/>
      <c r="X1903" s="13" t="s">
        <v>141</v>
      </c>
      <c r="Y1903" s="13"/>
      <c r="Z1903" s="12">
        <v>0.43989</v>
      </c>
      <c r="AA1903" s="17">
        <f t="shared" si="456"/>
        <v>3.483640811334217</v>
      </c>
      <c r="AB1903" s="12">
        <f t="shared" si="462"/>
        <v>9.6901428571428569E-2</v>
      </c>
      <c r="AC1903" s="12">
        <f t="shared" si="465"/>
        <v>2.8769642857142858E-2</v>
      </c>
      <c r="AD1903" s="18">
        <f t="shared" si="466"/>
        <v>3.3681832288498539</v>
      </c>
      <c r="AE1903" s="13" t="s">
        <v>133</v>
      </c>
      <c r="AF1903" s="19">
        <f t="shared" si="467"/>
        <v>322</v>
      </c>
      <c r="AG1903" s="20">
        <f t="shared" si="468"/>
        <v>0.83850931677018636</v>
      </c>
      <c r="AH1903" s="20">
        <f t="shared" si="469"/>
        <v>15.290075103966235</v>
      </c>
      <c r="AI1903" s="13" t="s">
        <v>51</v>
      </c>
      <c r="AJ1903" s="13" t="s">
        <v>134</v>
      </c>
      <c r="AK1903" s="13" t="s">
        <v>135</v>
      </c>
      <c r="AL1903" s="13" t="s">
        <v>136</v>
      </c>
      <c r="AM1903" s="13" t="s">
        <v>137</v>
      </c>
      <c r="AN1903" s="12">
        <v>0.43989</v>
      </c>
      <c r="AO1903" s="12">
        <v>0</v>
      </c>
      <c r="AP1903" s="12"/>
      <c r="AQ1903" s="12">
        <v>5.0299999999999997E-2</v>
      </c>
      <c r="AR1903" s="12">
        <v>0</v>
      </c>
      <c r="AS1903" s="13" t="s">
        <v>54</v>
      </c>
    </row>
    <row r="1904" spans="1:45" ht="21" customHeight="1">
      <c r="A1904" s="15">
        <v>45260</v>
      </c>
      <c r="B1904" s="13" t="s">
        <v>131</v>
      </c>
      <c r="C1904" s="13" t="s">
        <v>132</v>
      </c>
      <c r="D1904" s="15">
        <v>45344</v>
      </c>
      <c r="E1904" s="13">
        <f t="shared" si="457"/>
        <v>-84</v>
      </c>
      <c r="F1904" s="13" t="str">
        <f t="shared" si="470"/>
        <v>개봉전</v>
      </c>
      <c r="G1904" s="13" t="str">
        <f t="shared" si="458"/>
        <v>목</v>
      </c>
      <c r="H1904" s="13">
        <f t="shared" si="459"/>
        <v>0</v>
      </c>
      <c r="I1904" s="16">
        <v>696</v>
      </c>
      <c r="J1904" s="16">
        <v>273</v>
      </c>
      <c r="K1904" s="16">
        <v>424</v>
      </c>
      <c r="L1904" s="17">
        <f t="shared" si="460"/>
        <v>0.39224137931034481</v>
      </c>
      <c r="M1904" s="17">
        <f t="shared" si="455"/>
        <v>4.3290043290042934E-3</v>
      </c>
      <c r="N1904" s="16">
        <f t="shared" si="461"/>
        <v>760.85714285714289</v>
      </c>
      <c r="O1904" s="16">
        <f t="shared" si="463"/>
        <v>866.92857142857144</v>
      </c>
      <c r="P1904" s="18">
        <f t="shared" si="464"/>
        <v>0.80283430831342173</v>
      </c>
      <c r="Q1904" s="16"/>
      <c r="R1904" s="16"/>
      <c r="S1904" s="16"/>
      <c r="T1904" s="16"/>
      <c r="U1904" s="16"/>
      <c r="V1904" s="16"/>
      <c r="W1904" s="16"/>
      <c r="X1904" s="13" t="s">
        <v>141</v>
      </c>
      <c r="Y1904" s="13"/>
      <c r="Z1904" s="12">
        <v>0.25145000000000001</v>
      </c>
      <c r="AA1904" s="17">
        <f t="shared" si="456"/>
        <v>-0.4283798222282843</v>
      </c>
      <c r="AB1904" s="12">
        <f t="shared" si="462"/>
        <v>0.12948714285714286</v>
      </c>
      <c r="AC1904" s="12">
        <f t="shared" si="465"/>
        <v>4.3370714285714283E-2</v>
      </c>
      <c r="AD1904" s="18">
        <f t="shared" si="466"/>
        <v>2.9855893542383769</v>
      </c>
      <c r="AE1904" s="13" t="s">
        <v>133</v>
      </c>
      <c r="AF1904" s="19">
        <f t="shared" si="467"/>
        <v>327</v>
      </c>
      <c r="AG1904" s="20">
        <f t="shared" si="468"/>
        <v>0.83486238532110091</v>
      </c>
      <c r="AH1904" s="20">
        <f t="shared" si="469"/>
        <v>5.7976910028162525</v>
      </c>
      <c r="AI1904" s="13" t="s">
        <v>51</v>
      </c>
      <c r="AJ1904" s="13" t="s">
        <v>134</v>
      </c>
      <c r="AK1904" s="13" t="s">
        <v>135</v>
      </c>
      <c r="AL1904" s="13" t="s">
        <v>136</v>
      </c>
      <c r="AM1904" s="13" t="s">
        <v>137</v>
      </c>
      <c r="AN1904" s="12">
        <v>0.25145000000000001</v>
      </c>
      <c r="AO1904" s="12">
        <v>0</v>
      </c>
      <c r="AP1904" s="12"/>
      <c r="AQ1904" s="12">
        <v>4.8829999999999998E-2</v>
      </c>
      <c r="AR1904" s="12">
        <v>0</v>
      </c>
      <c r="AS1904" s="13" t="s">
        <v>54</v>
      </c>
    </row>
    <row r="1905" spans="1:45" ht="21" customHeight="1">
      <c r="A1905" s="15">
        <v>45261</v>
      </c>
      <c r="B1905" s="13" t="s">
        <v>131</v>
      </c>
      <c r="C1905" s="13" t="s">
        <v>132</v>
      </c>
      <c r="D1905" s="15">
        <v>45344</v>
      </c>
      <c r="E1905" s="13">
        <f t="shared" si="457"/>
        <v>-83</v>
      </c>
      <c r="F1905" s="13" t="str">
        <f t="shared" si="470"/>
        <v>개봉전</v>
      </c>
      <c r="G1905" s="13" t="str">
        <f t="shared" si="458"/>
        <v>금</v>
      </c>
      <c r="H1905" s="13">
        <f t="shared" si="459"/>
        <v>0</v>
      </c>
      <c r="I1905" s="16">
        <v>654</v>
      </c>
      <c r="J1905" s="16">
        <v>217</v>
      </c>
      <c r="K1905" s="16">
        <v>438</v>
      </c>
      <c r="L1905" s="17">
        <f t="shared" si="460"/>
        <v>0.33180428134556578</v>
      </c>
      <c r="M1905" s="17">
        <f t="shared" si="455"/>
        <v>-6.0344827586206851E-2</v>
      </c>
      <c r="N1905" s="16">
        <f t="shared" si="461"/>
        <v>733.28571428571433</v>
      </c>
      <c r="O1905" s="16">
        <f t="shared" si="463"/>
        <v>863.64285714285711</v>
      </c>
      <c r="P1905" s="18">
        <f t="shared" si="464"/>
        <v>0.75725746422959228</v>
      </c>
      <c r="Q1905" s="16"/>
      <c r="R1905" s="16"/>
      <c r="S1905" s="16"/>
      <c r="T1905" s="16"/>
      <c r="U1905" s="16"/>
      <c r="V1905" s="16"/>
      <c r="W1905" s="16"/>
      <c r="X1905" s="13" t="s">
        <v>141</v>
      </c>
      <c r="Y1905" s="13"/>
      <c r="Z1905" s="12">
        <v>0.21193999999999999</v>
      </c>
      <c r="AA1905" s="17">
        <f t="shared" si="456"/>
        <v>-0.15712865380791419</v>
      </c>
      <c r="AB1905" s="12">
        <f t="shared" si="462"/>
        <v>0.1554742857142857</v>
      </c>
      <c r="AC1905" s="12">
        <f t="shared" si="465"/>
        <v>5.1218214285714284E-2</v>
      </c>
      <c r="AD1905" s="18">
        <f t="shared" si="466"/>
        <v>3.03552726080984</v>
      </c>
      <c r="AE1905" s="13" t="s">
        <v>133</v>
      </c>
      <c r="AF1905" s="19">
        <f t="shared" si="467"/>
        <v>454.25</v>
      </c>
      <c r="AG1905" s="20">
        <f t="shared" si="468"/>
        <v>0.47771051183269125</v>
      </c>
      <c r="AH1905" s="20">
        <f t="shared" si="469"/>
        <v>4.1379810474789238</v>
      </c>
      <c r="AI1905" s="13" t="s">
        <v>51</v>
      </c>
      <c r="AJ1905" s="13" t="s">
        <v>134</v>
      </c>
      <c r="AK1905" s="13" t="s">
        <v>135</v>
      </c>
      <c r="AL1905" s="13" t="s">
        <v>136</v>
      </c>
      <c r="AM1905" s="13" t="s">
        <v>137</v>
      </c>
      <c r="AN1905" s="12">
        <v>0.21193999999999999</v>
      </c>
      <c r="AO1905" s="12">
        <v>0</v>
      </c>
      <c r="AP1905" s="12"/>
      <c r="AQ1905" s="12">
        <v>5.5370000000000003E-2</v>
      </c>
      <c r="AR1905" s="12">
        <v>5.1000000000000004E-4</v>
      </c>
      <c r="AS1905" s="13" t="s">
        <v>54</v>
      </c>
    </row>
    <row r="1906" spans="1:45" ht="21" customHeight="1">
      <c r="A1906" s="15">
        <v>45262</v>
      </c>
      <c r="B1906" s="13" t="s">
        <v>131</v>
      </c>
      <c r="C1906" s="13" t="s">
        <v>132</v>
      </c>
      <c r="D1906" s="15">
        <v>45344</v>
      </c>
      <c r="E1906" s="13">
        <f t="shared" si="457"/>
        <v>-82</v>
      </c>
      <c r="F1906" s="13" t="str">
        <f t="shared" si="470"/>
        <v>개봉전</v>
      </c>
      <c r="G1906" s="13" t="str">
        <f t="shared" si="458"/>
        <v>토</v>
      </c>
      <c r="H1906" s="13">
        <f t="shared" si="459"/>
        <v>1</v>
      </c>
      <c r="I1906" s="16">
        <v>780</v>
      </c>
      <c r="J1906" s="16">
        <v>480</v>
      </c>
      <c r="K1906" s="16">
        <v>301</v>
      </c>
      <c r="L1906" s="17">
        <f t="shared" si="460"/>
        <v>0.61538461538461542</v>
      </c>
      <c r="M1906" s="17">
        <f t="shared" si="455"/>
        <v>0.19266055045871555</v>
      </c>
      <c r="N1906" s="16">
        <f t="shared" si="461"/>
        <v>705.28571428571433</v>
      </c>
      <c r="O1906" s="16">
        <f t="shared" si="463"/>
        <v>852.85714285714289</v>
      </c>
      <c r="P1906" s="18">
        <f t="shared" si="464"/>
        <v>0.914572864321608</v>
      </c>
      <c r="Q1906" s="16"/>
      <c r="R1906" s="16"/>
      <c r="S1906" s="16"/>
      <c r="T1906" s="16"/>
      <c r="U1906" s="16"/>
      <c r="V1906" s="16"/>
      <c r="W1906" s="16"/>
      <c r="X1906" s="13" t="s">
        <v>141</v>
      </c>
      <c r="Y1906" s="13"/>
      <c r="Z1906" s="12">
        <v>0.13358</v>
      </c>
      <c r="AA1906" s="17">
        <f t="shared" si="456"/>
        <v>-0.36972728130602994</v>
      </c>
      <c r="AB1906" s="12">
        <f t="shared" si="462"/>
        <v>0.17130571428571431</v>
      </c>
      <c r="AC1906" s="12">
        <f t="shared" si="465"/>
        <v>5.7762142857142859E-2</v>
      </c>
      <c r="AD1906" s="18">
        <f t="shared" si="466"/>
        <v>2.9657091273325342</v>
      </c>
      <c r="AE1906" s="13" t="s">
        <v>133</v>
      </c>
      <c r="AF1906" s="19">
        <f t="shared" si="467"/>
        <v>818.25</v>
      </c>
      <c r="AG1906" s="20">
        <f t="shared" si="468"/>
        <v>0.58661778185151237</v>
      </c>
      <c r="AH1906" s="20">
        <f t="shared" si="469"/>
        <v>2.3125873347595434</v>
      </c>
      <c r="AI1906" s="13" t="s">
        <v>51</v>
      </c>
      <c r="AJ1906" s="13" t="s">
        <v>134</v>
      </c>
      <c r="AK1906" s="13" t="s">
        <v>135</v>
      </c>
      <c r="AL1906" s="13" t="s">
        <v>136</v>
      </c>
      <c r="AM1906" s="13" t="s">
        <v>137</v>
      </c>
      <c r="AN1906" s="12">
        <v>0.13358</v>
      </c>
      <c r="AO1906" s="12">
        <v>0</v>
      </c>
      <c r="AP1906" s="12"/>
      <c r="AQ1906" s="12">
        <v>7.3429999999999995E-2</v>
      </c>
      <c r="AR1906" s="12">
        <v>0</v>
      </c>
      <c r="AS1906" s="13" t="s">
        <v>54</v>
      </c>
    </row>
    <row r="1907" spans="1:45" ht="21" customHeight="1">
      <c r="A1907" s="15">
        <v>45263</v>
      </c>
      <c r="B1907" s="13" t="s">
        <v>131</v>
      </c>
      <c r="C1907" s="13" t="s">
        <v>132</v>
      </c>
      <c r="D1907" s="15">
        <v>45344</v>
      </c>
      <c r="E1907" s="13">
        <f t="shared" si="457"/>
        <v>-81</v>
      </c>
      <c r="F1907" s="13" t="str">
        <f t="shared" si="470"/>
        <v>개봉전</v>
      </c>
      <c r="G1907" s="13" t="str">
        <f t="shared" si="458"/>
        <v>일</v>
      </c>
      <c r="H1907" s="13">
        <f t="shared" si="459"/>
        <v>1</v>
      </c>
      <c r="I1907" s="16">
        <v>714</v>
      </c>
      <c r="J1907" s="16">
        <v>452</v>
      </c>
      <c r="K1907" s="16">
        <v>262</v>
      </c>
      <c r="L1907" s="17">
        <f t="shared" si="460"/>
        <v>0.63305322128851538</v>
      </c>
      <c r="M1907" s="17">
        <f t="shared" si="455"/>
        <v>-8.4615384615384648E-2</v>
      </c>
      <c r="N1907" s="16">
        <f t="shared" si="461"/>
        <v>689.85714285714289</v>
      </c>
      <c r="O1907" s="16">
        <f t="shared" si="463"/>
        <v>845.96428571428567</v>
      </c>
      <c r="P1907" s="18">
        <f t="shared" si="464"/>
        <v>0.84400726136699455</v>
      </c>
      <c r="Q1907" s="16"/>
      <c r="R1907" s="16"/>
      <c r="S1907" s="16"/>
      <c r="T1907" s="16"/>
      <c r="U1907" s="16"/>
      <c r="V1907" s="16"/>
      <c r="W1907" s="16"/>
      <c r="X1907" s="13" t="s">
        <v>141</v>
      </c>
      <c r="Y1907" s="13"/>
      <c r="Z1907" s="12">
        <v>0.12667999999999999</v>
      </c>
      <c r="AA1907" s="17">
        <f t="shared" si="456"/>
        <v>-5.165443928731861E-2</v>
      </c>
      <c r="AB1907" s="12">
        <f t="shared" si="462"/>
        <v>0.18554285714285715</v>
      </c>
      <c r="AC1907" s="12">
        <f t="shared" si="465"/>
        <v>6.1468214285714293E-2</v>
      </c>
      <c r="AD1907" s="18">
        <f t="shared" si="466"/>
        <v>3.0185171197657321</v>
      </c>
      <c r="AE1907" s="13" t="s">
        <v>133</v>
      </c>
      <c r="AF1907" s="19">
        <f t="shared" si="467"/>
        <v>643</v>
      </c>
      <c r="AG1907" s="20">
        <f t="shared" si="468"/>
        <v>0.70295489891135299</v>
      </c>
      <c r="AH1907" s="20">
        <f t="shared" si="469"/>
        <v>2.0609025570707273</v>
      </c>
      <c r="AI1907" s="13" t="s">
        <v>51</v>
      </c>
      <c r="AJ1907" s="13" t="s">
        <v>134</v>
      </c>
      <c r="AK1907" s="13" t="s">
        <v>135</v>
      </c>
      <c r="AL1907" s="13" t="s">
        <v>136</v>
      </c>
      <c r="AM1907" s="13" t="s">
        <v>137</v>
      </c>
      <c r="AN1907" s="12">
        <v>0.12667999999999999</v>
      </c>
      <c r="AO1907" s="12">
        <v>0</v>
      </c>
      <c r="AP1907" s="12"/>
      <c r="AQ1907" s="12">
        <v>7.7549999999999994E-2</v>
      </c>
      <c r="AR1907" s="12">
        <v>0</v>
      </c>
      <c r="AS1907" s="13" t="s">
        <v>54</v>
      </c>
    </row>
    <row r="1908" spans="1:45" ht="21" customHeight="1">
      <c r="A1908" s="15">
        <v>45264</v>
      </c>
      <c r="B1908" s="13" t="s">
        <v>131</v>
      </c>
      <c r="C1908" s="13" t="s">
        <v>132</v>
      </c>
      <c r="D1908" s="15">
        <v>45344</v>
      </c>
      <c r="E1908" s="13">
        <f t="shared" si="457"/>
        <v>-80</v>
      </c>
      <c r="F1908" s="13" t="str">
        <f t="shared" si="470"/>
        <v>개봉전</v>
      </c>
      <c r="G1908" s="13" t="str">
        <f t="shared" si="458"/>
        <v>월</v>
      </c>
      <c r="H1908" s="13">
        <f t="shared" si="459"/>
        <v>0</v>
      </c>
      <c r="I1908" s="16">
        <v>756</v>
      </c>
      <c r="J1908" s="16">
        <v>245</v>
      </c>
      <c r="K1908" s="16">
        <v>511</v>
      </c>
      <c r="L1908" s="17">
        <f t="shared" si="460"/>
        <v>0.32407407407407407</v>
      </c>
      <c r="M1908" s="17">
        <f t="shared" si="455"/>
        <v>5.8823529411764719E-2</v>
      </c>
      <c r="N1908" s="16">
        <f t="shared" si="461"/>
        <v>705.85714285714289</v>
      </c>
      <c r="O1908" s="16">
        <f t="shared" si="463"/>
        <v>837.46428571428567</v>
      </c>
      <c r="P1908" s="18">
        <f t="shared" si="464"/>
        <v>0.90272506290246923</v>
      </c>
      <c r="Q1908" s="16"/>
      <c r="R1908" s="16"/>
      <c r="S1908" s="16"/>
      <c r="T1908" s="16"/>
      <c r="U1908" s="16"/>
      <c r="V1908" s="16"/>
      <c r="W1908" s="16"/>
      <c r="X1908" s="13" t="s">
        <v>141</v>
      </c>
      <c r="Y1908" s="13"/>
      <c r="Z1908" s="12">
        <v>0.16184999999999999</v>
      </c>
      <c r="AA1908" s="17">
        <f t="shared" si="456"/>
        <v>0.27762867066624564</v>
      </c>
      <c r="AB1908" s="12">
        <f t="shared" si="462"/>
        <v>0.20335714285714285</v>
      </c>
      <c r="AC1908" s="12">
        <f t="shared" si="465"/>
        <v>6.4951428571428577E-2</v>
      </c>
      <c r="AD1908" s="18">
        <f t="shared" si="466"/>
        <v>3.1309110104253723</v>
      </c>
      <c r="AE1908" s="13" t="s">
        <v>133</v>
      </c>
      <c r="AF1908" s="19">
        <f t="shared" si="467"/>
        <v>276.75</v>
      </c>
      <c r="AG1908" s="20">
        <f t="shared" si="468"/>
        <v>0.88527551942186089</v>
      </c>
      <c r="AH1908" s="20">
        <f t="shared" si="469"/>
        <v>2.4918620507632072</v>
      </c>
      <c r="AI1908" s="13" t="s">
        <v>51</v>
      </c>
      <c r="AJ1908" s="13" t="s">
        <v>134</v>
      </c>
      <c r="AK1908" s="13" t="s">
        <v>135</v>
      </c>
      <c r="AL1908" s="13" t="s">
        <v>136</v>
      </c>
      <c r="AM1908" s="13" t="s">
        <v>137</v>
      </c>
      <c r="AN1908" s="12">
        <v>0.16184999999999999</v>
      </c>
      <c r="AO1908" s="12">
        <v>0</v>
      </c>
      <c r="AP1908" s="12"/>
      <c r="AQ1908" s="12">
        <v>6.9830000000000003E-2</v>
      </c>
      <c r="AR1908" s="12">
        <v>7.2999999999999996E-4</v>
      </c>
      <c r="AS1908" s="13" t="s">
        <v>54</v>
      </c>
    </row>
    <row r="1909" spans="1:45" ht="21" customHeight="1">
      <c r="A1909" s="15">
        <v>45265</v>
      </c>
      <c r="B1909" s="13" t="s">
        <v>131</v>
      </c>
      <c r="C1909" s="13" t="s">
        <v>132</v>
      </c>
      <c r="D1909" s="15">
        <v>45344</v>
      </c>
      <c r="E1909" s="13">
        <f t="shared" si="457"/>
        <v>-79</v>
      </c>
      <c r="F1909" s="13" t="str">
        <f t="shared" si="470"/>
        <v>개봉전</v>
      </c>
      <c r="G1909" s="13" t="str">
        <f t="shared" si="458"/>
        <v>화</v>
      </c>
      <c r="H1909" s="13">
        <f t="shared" si="459"/>
        <v>0</v>
      </c>
      <c r="I1909" s="16">
        <v>1054</v>
      </c>
      <c r="J1909" s="16">
        <v>392</v>
      </c>
      <c r="K1909" s="16">
        <v>662</v>
      </c>
      <c r="L1909" s="17">
        <f t="shared" si="460"/>
        <v>0.3719165085388994</v>
      </c>
      <c r="M1909" s="17">
        <f t="shared" si="455"/>
        <v>0.39417989417989419</v>
      </c>
      <c r="N1909" s="16">
        <f t="shared" si="461"/>
        <v>763.85714285714289</v>
      </c>
      <c r="O1909" s="16">
        <f t="shared" si="463"/>
        <v>841.46428571428567</v>
      </c>
      <c r="P1909" s="18">
        <f t="shared" si="464"/>
        <v>1.2525784134799034</v>
      </c>
      <c r="Q1909" s="16"/>
      <c r="R1909" s="16"/>
      <c r="S1909" s="16"/>
      <c r="T1909" s="16"/>
      <c r="U1909" s="16"/>
      <c r="V1909" s="16"/>
      <c r="W1909" s="16"/>
      <c r="X1909" s="13" t="s">
        <v>141</v>
      </c>
      <c r="Y1909" s="13"/>
      <c r="Z1909" s="12">
        <v>0.21332999999999999</v>
      </c>
      <c r="AA1909" s="17">
        <f t="shared" si="456"/>
        <v>0.31807228915662655</v>
      </c>
      <c r="AB1909" s="12">
        <f t="shared" si="462"/>
        <v>0.21981714285714288</v>
      </c>
      <c r="AC1909" s="12">
        <f t="shared" si="465"/>
        <v>6.9724642857142846E-2</v>
      </c>
      <c r="AD1909" s="18">
        <f t="shared" si="466"/>
        <v>3.1526463793801134</v>
      </c>
      <c r="AE1909" s="13" t="s">
        <v>133</v>
      </c>
      <c r="AF1909" s="19">
        <f t="shared" si="467"/>
        <v>312.25</v>
      </c>
      <c r="AG1909" s="20">
        <f t="shared" si="468"/>
        <v>1.2554043234587671</v>
      </c>
      <c r="AH1909" s="20">
        <f t="shared" si="469"/>
        <v>3.0596069231517862</v>
      </c>
      <c r="AI1909" s="13" t="s">
        <v>51</v>
      </c>
      <c r="AJ1909" s="13" t="s">
        <v>134</v>
      </c>
      <c r="AK1909" s="13" t="s">
        <v>135</v>
      </c>
      <c r="AL1909" s="13" t="s">
        <v>136</v>
      </c>
      <c r="AM1909" s="13" t="s">
        <v>137</v>
      </c>
      <c r="AN1909" s="12">
        <v>0.21332999999999999</v>
      </c>
      <c r="AO1909" s="12">
        <v>0</v>
      </c>
      <c r="AP1909" s="12"/>
      <c r="AQ1909" s="12">
        <v>6.7409999999999998E-2</v>
      </c>
      <c r="AR1909" s="12">
        <v>4.4000000000000002E-4</v>
      </c>
      <c r="AS1909" s="13" t="s">
        <v>54</v>
      </c>
    </row>
    <row r="1910" spans="1:45" ht="21" customHeight="1">
      <c r="A1910" s="15">
        <v>45266</v>
      </c>
      <c r="B1910" s="13" t="s">
        <v>131</v>
      </c>
      <c r="C1910" s="13" t="s">
        <v>132</v>
      </c>
      <c r="D1910" s="15">
        <v>45344</v>
      </c>
      <c r="E1910" s="13">
        <f t="shared" si="457"/>
        <v>-78</v>
      </c>
      <c r="F1910" s="13" t="str">
        <f t="shared" si="470"/>
        <v>개봉전</v>
      </c>
      <c r="G1910" s="13" t="str">
        <f t="shared" si="458"/>
        <v>수</v>
      </c>
      <c r="H1910" s="13">
        <f t="shared" si="459"/>
        <v>0</v>
      </c>
      <c r="I1910" s="16">
        <v>956</v>
      </c>
      <c r="J1910" s="16">
        <v>340</v>
      </c>
      <c r="K1910" s="16">
        <v>616</v>
      </c>
      <c r="L1910" s="17">
        <f t="shared" si="460"/>
        <v>0.35564853556485354</v>
      </c>
      <c r="M1910" s="17">
        <f t="shared" si="455"/>
        <v>-9.2979127134724893E-2</v>
      </c>
      <c r="N1910" s="16">
        <f t="shared" si="461"/>
        <v>801.42857142857144</v>
      </c>
      <c r="O1910" s="16">
        <f t="shared" si="463"/>
        <v>851.46428571428567</v>
      </c>
      <c r="P1910" s="18">
        <f t="shared" si="464"/>
        <v>1.1227716958181284</v>
      </c>
      <c r="Q1910" s="16"/>
      <c r="R1910" s="16"/>
      <c r="S1910" s="16"/>
      <c r="T1910" s="16"/>
      <c r="U1910" s="16"/>
      <c r="V1910" s="16"/>
      <c r="W1910" s="16"/>
      <c r="X1910" s="13" t="s">
        <v>141</v>
      </c>
      <c r="Y1910" s="13"/>
      <c r="Z1910" s="12">
        <v>0.16170999999999999</v>
      </c>
      <c r="AA1910" s="17">
        <f t="shared" si="456"/>
        <v>-0.24197253082079406</v>
      </c>
      <c r="AB1910" s="12">
        <f t="shared" si="462"/>
        <v>0.18007714285714285</v>
      </c>
      <c r="AC1910" s="12">
        <f t="shared" si="465"/>
        <v>7.6488571428571434E-2</v>
      </c>
      <c r="AD1910" s="18">
        <f t="shared" si="466"/>
        <v>2.3543012961787007</v>
      </c>
      <c r="AE1910" s="13" t="s">
        <v>133</v>
      </c>
      <c r="AF1910" s="19">
        <f t="shared" si="467"/>
        <v>328.25</v>
      </c>
      <c r="AG1910" s="20">
        <f t="shared" si="468"/>
        <v>1.0357958872810358</v>
      </c>
      <c r="AH1910" s="20">
        <f t="shared" si="469"/>
        <v>2.1141720518471478</v>
      </c>
      <c r="AI1910" s="13" t="s">
        <v>51</v>
      </c>
      <c r="AJ1910" s="13" t="s">
        <v>134</v>
      </c>
      <c r="AK1910" s="13" t="s">
        <v>135</v>
      </c>
      <c r="AL1910" s="13" t="s">
        <v>136</v>
      </c>
      <c r="AM1910" s="13" t="s">
        <v>137</v>
      </c>
      <c r="AN1910" s="12">
        <v>0.16170999999999999</v>
      </c>
      <c r="AO1910" s="12">
        <v>0</v>
      </c>
      <c r="AP1910" s="12"/>
      <c r="AQ1910" s="12">
        <v>6.3519999999999993E-2</v>
      </c>
      <c r="AR1910" s="12">
        <v>5.8E-4</v>
      </c>
      <c r="AS1910" s="13" t="s">
        <v>54</v>
      </c>
    </row>
    <row r="1911" spans="1:45" ht="21" customHeight="1">
      <c r="A1911" s="15">
        <v>45267</v>
      </c>
      <c r="B1911" s="13" t="s">
        <v>131</v>
      </c>
      <c r="C1911" s="13" t="s">
        <v>132</v>
      </c>
      <c r="D1911" s="15">
        <v>45344</v>
      </c>
      <c r="E1911" s="13">
        <f t="shared" si="457"/>
        <v>-77</v>
      </c>
      <c r="F1911" s="13" t="str">
        <f t="shared" si="470"/>
        <v>개봉전</v>
      </c>
      <c r="G1911" s="13" t="str">
        <f t="shared" si="458"/>
        <v>목</v>
      </c>
      <c r="H1911" s="13">
        <f t="shared" si="459"/>
        <v>0</v>
      </c>
      <c r="I1911" s="16">
        <v>910</v>
      </c>
      <c r="J1911" s="16">
        <v>368</v>
      </c>
      <c r="K1911" s="16">
        <v>542</v>
      </c>
      <c r="L1911" s="17">
        <f t="shared" si="460"/>
        <v>0.4043956043956044</v>
      </c>
      <c r="M1911" s="17">
        <f t="shared" si="455"/>
        <v>-4.8117154811715523E-2</v>
      </c>
      <c r="N1911" s="16">
        <f t="shared" si="461"/>
        <v>832</v>
      </c>
      <c r="O1911" s="16">
        <f t="shared" si="463"/>
        <v>854.10714285714289</v>
      </c>
      <c r="P1911" s="18">
        <f t="shared" si="464"/>
        <v>1.0654401003554255</v>
      </c>
      <c r="Q1911" s="16"/>
      <c r="R1911" s="16"/>
      <c r="S1911" s="16"/>
      <c r="T1911" s="16"/>
      <c r="U1911" s="16"/>
      <c r="V1911" s="16"/>
      <c r="W1911" s="16"/>
      <c r="X1911" s="13" t="s">
        <v>141</v>
      </c>
      <c r="Y1911" s="13"/>
      <c r="Z1911" s="12">
        <v>0.15024999999999999</v>
      </c>
      <c r="AA1911" s="17">
        <f t="shared" si="456"/>
        <v>-7.0867602498299376E-2</v>
      </c>
      <c r="AB1911" s="12">
        <f t="shared" si="462"/>
        <v>0.16562000000000002</v>
      </c>
      <c r="AC1911" s="12">
        <f t="shared" si="465"/>
        <v>8.1469285714285702E-2</v>
      </c>
      <c r="AD1911" s="18">
        <f t="shared" si="466"/>
        <v>2.0329133678774651</v>
      </c>
      <c r="AE1911" s="13" t="s">
        <v>133</v>
      </c>
      <c r="AF1911" s="19">
        <f t="shared" si="467"/>
        <v>315.75</v>
      </c>
      <c r="AG1911" s="20">
        <f t="shared" si="468"/>
        <v>1.1654790182106096</v>
      </c>
      <c r="AH1911" s="20">
        <f t="shared" si="469"/>
        <v>1.8442533119405211</v>
      </c>
      <c r="AI1911" s="13" t="s">
        <v>51</v>
      </c>
      <c r="AJ1911" s="13" t="s">
        <v>134</v>
      </c>
      <c r="AK1911" s="13" t="s">
        <v>135</v>
      </c>
      <c r="AL1911" s="13" t="s">
        <v>136</v>
      </c>
      <c r="AM1911" s="13" t="s">
        <v>137</v>
      </c>
      <c r="AN1911" s="12">
        <v>0.15024999999999999</v>
      </c>
      <c r="AO1911" s="12">
        <v>0</v>
      </c>
      <c r="AP1911" s="12"/>
      <c r="AQ1911" s="12">
        <v>6.3229999999999995E-2</v>
      </c>
      <c r="AR1911" s="12">
        <v>0</v>
      </c>
      <c r="AS1911" s="13" t="s">
        <v>54</v>
      </c>
    </row>
    <row r="1912" spans="1:45" ht="21" customHeight="1">
      <c r="A1912" s="15">
        <v>45268</v>
      </c>
      <c r="B1912" s="13" t="s">
        <v>131</v>
      </c>
      <c r="C1912" s="13" t="s">
        <v>132</v>
      </c>
      <c r="D1912" s="15">
        <v>45344</v>
      </c>
      <c r="E1912" s="13">
        <f t="shared" si="457"/>
        <v>-76</v>
      </c>
      <c r="F1912" s="13" t="str">
        <f t="shared" si="470"/>
        <v>개봉전</v>
      </c>
      <c r="G1912" s="13" t="str">
        <f t="shared" si="458"/>
        <v>금</v>
      </c>
      <c r="H1912" s="13">
        <f t="shared" si="459"/>
        <v>0</v>
      </c>
      <c r="I1912" s="16">
        <v>1026</v>
      </c>
      <c r="J1912" s="16">
        <v>413</v>
      </c>
      <c r="K1912" s="16">
        <v>612</v>
      </c>
      <c r="L1912" s="17">
        <f t="shared" si="460"/>
        <v>0.40253411306042886</v>
      </c>
      <c r="M1912" s="17">
        <f t="shared" ref="M1912:M1975" si="471">IF(COUNT(I1911:I1912)=2,IFERROR(I1912/I1911-1,""),"")</f>
        <v>0.12747252747252746</v>
      </c>
      <c r="N1912" s="16">
        <f t="shared" si="461"/>
        <v>885.14285714285711</v>
      </c>
      <c r="O1912" s="16">
        <f t="shared" si="463"/>
        <v>856.46428571428567</v>
      </c>
      <c r="P1912" s="18">
        <f t="shared" si="464"/>
        <v>1.1979483757975065</v>
      </c>
      <c r="Q1912" s="16"/>
      <c r="R1912" s="16"/>
      <c r="S1912" s="16"/>
      <c r="T1912" s="16"/>
      <c r="U1912" s="16"/>
      <c r="V1912" s="16"/>
      <c r="W1912" s="16"/>
      <c r="X1912" s="13" t="s">
        <v>141</v>
      </c>
      <c r="Y1912" s="13"/>
      <c r="Z1912" s="12">
        <v>0.13755000000000001</v>
      </c>
      <c r="AA1912" s="17">
        <f t="shared" ref="AA1912:AA1975" si="472">IF(COUNT(Z1911:Z1912)=2,IFERROR(Z1912/Z1911-1,""),"")</f>
        <v>-8.452579034941754E-2</v>
      </c>
      <c r="AB1912" s="12">
        <f t="shared" si="462"/>
        <v>0.15499285714285715</v>
      </c>
      <c r="AC1912" s="12">
        <f t="shared" si="465"/>
        <v>8.5928214285714288E-2</v>
      </c>
      <c r="AD1912" s="18">
        <f t="shared" si="466"/>
        <v>1.8037481452541366</v>
      </c>
      <c r="AE1912" s="13" t="s">
        <v>133</v>
      </c>
      <c r="AF1912" s="19">
        <f t="shared" si="467"/>
        <v>402.5</v>
      </c>
      <c r="AG1912" s="20">
        <f t="shared" si="468"/>
        <v>1.0260869565217392</v>
      </c>
      <c r="AH1912" s="20">
        <f t="shared" si="469"/>
        <v>1.600754782854459</v>
      </c>
      <c r="AI1912" s="13" t="s">
        <v>51</v>
      </c>
      <c r="AJ1912" s="13" t="s">
        <v>134</v>
      </c>
      <c r="AK1912" s="13" t="s">
        <v>135</v>
      </c>
      <c r="AL1912" s="13" t="s">
        <v>136</v>
      </c>
      <c r="AM1912" s="13" t="s">
        <v>137</v>
      </c>
      <c r="AN1912" s="12">
        <v>0.13755000000000001</v>
      </c>
      <c r="AO1912" s="12">
        <v>0</v>
      </c>
      <c r="AP1912" s="12"/>
      <c r="AQ1912" s="12">
        <v>7.3069999999999996E-2</v>
      </c>
      <c r="AR1912" s="12">
        <v>0</v>
      </c>
      <c r="AS1912" s="13" t="s">
        <v>54</v>
      </c>
    </row>
    <row r="1913" spans="1:45" ht="21" customHeight="1">
      <c r="A1913" s="15">
        <v>45269</v>
      </c>
      <c r="B1913" s="13" t="s">
        <v>131</v>
      </c>
      <c r="C1913" s="13" t="s">
        <v>132</v>
      </c>
      <c r="D1913" s="15">
        <v>45344</v>
      </c>
      <c r="E1913" s="13">
        <f t="shared" si="457"/>
        <v>-75</v>
      </c>
      <c r="F1913" s="13" t="str">
        <f t="shared" si="470"/>
        <v>개봉전</v>
      </c>
      <c r="G1913" s="13" t="str">
        <f t="shared" si="458"/>
        <v>토</v>
      </c>
      <c r="H1913" s="13">
        <f t="shared" si="459"/>
        <v>1</v>
      </c>
      <c r="I1913" s="16">
        <v>1113</v>
      </c>
      <c r="J1913" s="16">
        <v>724</v>
      </c>
      <c r="K1913" s="16">
        <v>388</v>
      </c>
      <c r="L1913" s="17">
        <f t="shared" si="460"/>
        <v>0.65049415992812221</v>
      </c>
      <c r="M1913" s="17">
        <f t="shared" si="471"/>
        <v>8.4795321637426868E-2</v>
      </c>
      <c r="N1913" s="16">
        <f t="shared" si="461"/>
        <v>932.71428571428567</v>
      </c>
      <c r="O1913" s="16">
        <f t="shared" si="463"/>
        <v>854.85714285714289</v>
      </c>
      <c r="P1913" s="18">
        <f t="shared" si="464"/>
        <v>1.3019719251336899</v>
      </c>
      <c r="Q1913" s="16"/>
      <c r="R1913" s="16"/>
      <c r="S1913" s="16"/>
      <c r="T1913" s="16"/>
      <c r="U1913" s="16"/>
      <c r="V1913" s="16"/>
      <c r="W1913" s="16"/>
      <c r="X1913" s="13" t="s">
        <v>141</v>
      </c>
      <c r="Y1913" s="13"/>
      <c r="Z1913" s="12">
        <v>0.13475000000000001</v>
      </c>
      <c r="AA1913" s="17">
        <f t="shared" si="472"/>
        <v>-2.0356234096692072E-2</v>
      </c>
      <c r="AB1913" s="12">
        <f t="shared" si="462"/>
        <v>0.15515999999999999</v>
      </c>
      <c r="AC1913" s="12">
        <f t="shared" si="465"/>
        <v>8.9980714285714275E-2</v>
      </c>
      <c r="AD1913" s="18">
        <f t="shared" si="466"/>
        <v>1.7243695077516612</v>
      </c>
      <c r="AE1913" s="13" t="s">
        <v>133</v>
      </c>
      <c r="AF1913" s="19">
        <f t="shared" si="467"/>
        <v>762.25</v>
      </c>
      <c r="AG1913" s="20">
        <f t="shared" si="468"/>
        <v>0.94981961298786488</v>
      </c>
      <c r="AH1913" s="20">
        <f t="shared" si="469"/>
        <v>1.4975431243202912</v>
      </c>
      <c r="AI1913" s="13" t="s">
        <v>51</v>
      </c>
      <c r="AJ1913" s="13" t="s">
        <v>134</v>
      </c>
      <c r="AK1913" s="13" t="s">
        <v>135</v>
      </c>
      <c r="AL1913" s="13" t="s">
        <v>136</v>
      </c>
      <c r="AM1913" s="13" t="s">
        <v>137</v>
      </c>
      <c r="AN1913" s="12">
        <v>0.13475000000000001</v>
      </c>
      <c r="AO1913" s="12">
        <v>0</v>
      </c>
      <c r="AP1913" s="12"/>
      <c r="AQ1913" s="12">
        <v>9.4E-2</v>
      </c>
      <c r="AR1913" s="12">
        <v>0</v>
      </c>
      <c r="AS1913" s="13" t="s">
        <v>54</v>
      </c>
    </row>
    <row r="1914" spans="1:45" ht="21" customHeight="1">
      <c r="A1914" s="15">
        <v>45270</v>
      </c>
      <c r="B1914" s="13" t="s">
        <v>131</v>
      </c>
      <c r="C1914" s="13" t="s">
        <v>132</v>
      </c>
      <c r="D1914" s="15">
        <v>45344</v>
      </c>
      <c r="E1914" s="13">
        <f t="shared" si="457"/>
        <v>-74</v>
      </c>
      <c r="F1914" s="13" t="str">
        <f t="shared" si="470"/>
        <v>개봉전</v>
      </c>
      <c r="G1914" s="13" t="str">
        <f t="shared" si="458"/>
        <v>일</v>
      </c>
      <c r="H1914" s="13">
        <f t="shared" si="459"/>
        <v>1</v>
      </c>
      <c r="I1914" s="16">
        <v>945</v>
      </c>
      <c r="J1914" s="16">
        <v>567</v>
      </c>
      <c r="K1914" s="16">
        <v>378</v>
      </c>
      <c r="L1914" s="17">
        <f t="shared" si="460"/>
        <v>0.6</v>
      </c>
      <c r="M1914" s="17">
        <f t="shared" si="471"/>
        <v>-0.15094339622641506</v>
      </c>
      <c r="N1914" s="16">
        <f t="shared" si="461"/>
        <v>965.71428571428567</v>
      </c>
      <c r="O1914" s="16">
        <f t="shared" si="463"/>
        <v>848.35714285714289</v>
      </c>
      <c r="P1914" s="18">
        <f t="shared" si="464"/>
        <v>1.1139176559737307</v>
      </c>
      <c r="Q1914" s="16"/>
      <c r="R1914" s="16"/>
      <c r="S1914" s="16"/>
      <c r="T1914" s="16"/>
      <c r="U1914" s="16"/>
      <c r="V1914" s="16"/>
      <c r="W1914" s="16"/>
      <c r="X1914" s="13" t="s">
        <v>141</v>
      </c>
      <c r="Y1914" s="13"/>
      <c r="Z1914" s="12">
        <v>0.14965999999999999</v>
      </c>
      <c r="AA1914" s="17">
        <f t="shared" si="472"/>
        <v>0.11064935064935044</v>
      </c>
      <c r="AB1914" s="12">
        <f t="shared" si="462"/>
        <v>0.15844285714285714</v>
      </c>
      <c r="AC1914" s="12">
        <f t="shared" si="465"/>
        <v>9.3993571428571426E-2</v>
      </c>
      <c r="AD1914" s="18">
        <f t="shared" si="466"/>
        <v>1.685677591932579</v>
      </c>
      <c r="AE1914" s="13" t="s">
        <v>133</v>
      </c>
      <c r="AF1914" s="19">
        <f t="shared" si="467"/>
        <v>596</v>
      </c>
      <c r="AG1914" s="20">
        <f t="shared" si="468"/>
        <v>0.95134228187919467</v>
      </c>
      <c r="AH1914" s="20">
        <f t="shared" si="469"/>
        <v>1.5922365511319163</v>
      </c>
      <c r="AI1914" s="13" t="s">
        <v>51</v>
      </c>
      <c r="AJ1914" s="13" t="s">
        <v>134</v>
      </c>
      <c r="AK1914" s="13" t="s">
        <v>135</v>
      </c>
      <c r="AL1914" s="13" t="s">
        <v>136</v>
      </c>
      <c r="AM1914" s="13" t="s">
        <v>137</v>
      </c>
      <c r="AN1914" s="12">
        <v>0.14965999999999999</v>
      </c>
      <c r="AO1914" s="12">
        <v>0</v>
      </c>
      <c r="AP1914" s="12"/>
      <c r="AQ1914" s="12">
        <v>8.9440000000000006E-2</v>
      </c>
      <c r="AR1914" s="12">
        <v>0</v>
      </c>
      <c r="AS1914" s="13" t="s">
        <v>54</v>
      </c>
    </row>
    <row r="1915" spans="1:45" ht="21" customHeight="1">
      <c r="A1915" s="15">
        <v>45271</v>
      </c>
      <c r="B1915" s="13" t="s">
        <v>131</v>
      </c>
      <c r="C1915" s="13" t="s">
        <v>132</v>
      </c>
      <c r="D1915" s="15">
        <v>45344</v>
      </c>
      <c r="E1915" s="13">
        <f t="shared" ref="E1915:E1978" si="473">A1915-D1915</f>
        <v>-73</v>
      </c>
      <c r="F1915" s="13" t="str">
        <f t="shared" si="470"/>
        <v>개봉전</v>
      </c>
      <c r="G1915" s="13" t="str">
        <f t="shared" ref="G1915:G1978" si="474">CHOOSE(WEEKDAY(A1915,2),"월","화","수","목","금","토","일")</f>
        <v>월</v>
      </c>
      <c r="H1915" s="13">
        <f t="shared" ref="H1915:H1978" si="475">IF(WEEKDAY(A1915,2)&gt;5,1,0)</f>
        <v>0</v>
      </c>
      <c r="I1915" s="16">
        <v>676</v>
      </c>
      <c r="J1915" s="16">
        <v>182</v>
      </c>
      <c r="K1915" s="16">
        <v>494</v>
      </c>
      <c r="L1915" s="17">
        <f t="shared" ref="L1915:L1978" si="476">IF(COUNT(I1915:J1915)=2,IFERROR(J1915/I1915,""),"")</f>
        <v>0.26923076923076922</v>
      </c>
      <c r="M1915" s="17">
        <f t="shared" si="471"/>
        <v>-0.28465608465608461</v>
      </c>
      <c r="N1915" s="16">
        <f t="shared" si="461"/>
        <v>954.28571428571433</v>
      </c>
      <c r="O1915" s="16">
        <f t="shared" si="463"/>
        <v>850.60714285714289</v>
      </c>
      <c r="P1915" s="18">
        <f t="shared" si="464"/>
        <v>0.79472645589284963</v>
      </c>
      <c r="Q1915" s="16"/>
      <c r="R1915" s="16"/>
      <c r="S1915" s="16"/>
      <c r="T1915" s="16"/>
      <c r="U1915" s="16"/>
      <c r="V1915" s="16"/>
      <c r="W1915" s="16"/>
      <c r="X1915" s="13" t="s">
        <v>141</v>
      </c>
      <c r="Y1915" s="13"/>
      <c r="Z1915" s="12">
        <v>0.15443999999999999</v>
      </c>
      <c r="AA1915" s="17">
        <f t="shared" si="472"/>
        <v>3.1939061873580199E-2</v>
      </c>
      <c r="AB1915" s="12">
        <f t="shared" si="462"/>
        <v>0.15738428571428573</v>
      </c>
      <c r="AC1915" s="12">
        <f t="shared" si="465"/>
        <v>9.862535714285714E-2</v>
      </c>
      <c r="AD1915" s="18">
        <f t="shared" si="466"/>
        <v>1.595779120843307</v>
      </c>
      <c r="AE1915" s="13" t="s">
        <v>133</v>
      </c>
      <c r="AF1915" s="19">
        <f t="shared" si="467"/>
        <v>280.25</v>
      </c>
      <c r="AG1915" s="20">
        <f t="shared" si="468"/>
        <v>0.64942016057091878</v>
      </c>
      <c r="AH1915" s="20">
        <f t="shared" si="469"/>
        <v>1.5659258883726657</v>
      </c>
      <c r="AI1915" s="13" t="s">
        <v>51</v>
      </c>
      <c r="AJ1915" s="13" t="s">
        <v>134</v>
      </c>
      <c r="AK1915" s="13" t="s">
        <v>135</v>
      </c>
      <c r="AL1915" s="13" t="s">
        <v>136</v>
      </c>
      <c r="AM1915" s="13" t="s">
        <v>137</v>
      </c>
      <c r="AN1915" s="12">
        <v>0.15443999999999999</v>
      </c>
      <c r="AO1915" s="12">
        <v>0</v>
      </c>
      <c r="AP1915" s="12"/>
      <c r="AQ1915" s="12">
        <v>7.2410000000000002E-2</v>
      </c>
      <c r="AR1915" s="12">
        <v>3.6000000000000002E-4</v>
      </c>
      <c r="AS1915" s="13" t="s">
        <v>54</v>
      </c>
    </row>
    <row r="1916" spans="1:45" ht="21" customHeight="1">
      <c r="A1916" s="15">
        <v>45272</v>
      </c>
      <c r="B1916" s="13" t="s">
        <v>131</v>
      </c>
      <c r="C1916" s="13" t="s">
        <v>132</v>
      </c>
      <c r="D1916" s="15">
        <v>45344</v>
      </c>
      <c r="E1916" s="13">
        <f t="shared" si="473"/>
        <v>-72</v>
      </c>
      <c r="F1916" s="13" t="str">
        <f t="shared" si="470"/>
        <v>개봉전</v>
      </c>
      <c r="G1916" s="13" t="str">
        <f t="shared" si="474"/>
        <v>화</v>
      </c>
      <c r="H1916" s="13">
        <f t="shared" si="475"/>
        <v>0</v>
      </c>
      <c r="I1916" s="16">
        <v>822</v>
      </c>
      <c r="J1916" s="16">
        <v>276</v>
      </c>
      <c r="K1916" s="16">
        <v>546</v>
      </c>
      <c r="L1916" s="17">
        <f t="shared" si="476"/>
        <v>0.33576642335766421</v>
      </c>
      <c r="M1916" s="17">
        <f t="shared" si="471"/>
        <v>0.21597633136094685</v>
      </c>
      <c r="N1916" s="16">
        <f t="shared" si="461"/>
        <v>921.14285714285711</v>
      </c>
      <c r="O1916" s="16">
        <f t="shared" si="463"/>
        <v>845.89285714285711</v>
      </c>
      <c r="P1916" s="18">
        <f t="shared" si="464"/>
        <v>0.97175427485750476</v>
      </c>
      <c r="Q1916" s="16"/>
      <c r="R1916" s="16"/>
      <c r="S1916" s="16"/>
      <c r="T1916" s="16"/>
      <c r="U1916" s="16"/>
      <c r="V1916" s="16"/>
      <c r="W1916" s="16"/>
      <c r="X1916" s="13" t="s">
        <v>141</v>
      </c>
      <c r="Y1916" s="13"/>
      <c r="Z1916" s="12">
        <v>0.13747000000000001</v>
      </c>
      <c r="AA1916" s="17">
        <f t="shared" si="472"/>
        <v>-0.10988085988085983</v>
      </c>
      <c r="AB1916" s="12">
        <f t="shared" si="462"/>
        <v>0.14654714285714285</v>
      </c>
      <c r="AC1916" s="12">
        <f t="shared" si="465"/>
        <v>0.10302642857142859</v>
      </c>
      <c r="AD1916" s="18">
        <f t="shared" si="466"/>
        <v>1.4224228180009286</v>
      </c>
      <c r="AE1916" s="13" t="s">
        <v>133</v>
      </c>
      <c r="AF1916" s="19">
        <f t="shared" si="467"/>
        <v>337.75</v>
      </c>
      <c r="AG1916" s="20">
        <f t="shared" si="468"/>
        <v>0.81717246484085859</v>
      </c>
      <c r="AH1916" s="20">
        <f t="shared" si="469"/>
        <v>1.3343178241366638</v>
      </c>
      <c r="AI1916" s="13" t="s">
        <v>51</v>
      </c>
      <c r="AJ1916" s="13" t="s">
        <v>134</v>
      </c>
      <c r="AK1916" s="13" t="s">
        <v>135</v>
      </c>
      <c r="AL1916" s="13" t="s">
        <v>136</v>
      </c>
      <c r="AM1916" s="13" t="s">
        <v>137</v>
      </c>
      <c r="AN1916" s="12">
        <v>0.13747000000000001</v>
      </c>
      <c r="AO1916" s="12">
        <v>0</v>
      </c>
      <c r="AP1916" s="12"/>
      <c r="AQ1916" s="12">
        <v>7.0940000000000003E-2</v>
      </c>
      <c r="AR1916" s="12">
        <v>0</v>
      </c>
      <c r="AS1916" s="13" t="s">
        <v>54</v>
      </c>
    </row>
    <row r="1917" spans="1:45" ht="21" customHeight="1">
      <c r="A1917" s="15">
        <v>45273</v>
      </c>
      <c r="B1917" s="13" t="s">
        <v>131</v>
      </c>
      <c r="C1917" s="13" t="s">
        <v>132</v>
      </c>
      <c r="D1917" s="15">
        <v>45344</v>
      </c>
      <c r="E1917" s="13">
        <f t="shared" si="473"/>
        <v>-71</v>
      </c>
      <c r="F1917" s="13" t="str">
        <f t="shared" si="470"/>
        <v>개봉전</v>
      </c>
      <c r="G1917" s="13" t="str">
        <f t="shared" si="474"/>
        <v>수</v>
      </c>
      <c r="H1917" s="13">
        <f t="shared" si="475"/>
        <v>0</v>
      </c>
      <c r="I1917" s="16">
        <v>900</v>
      </c>
      <c r="J1917" s="16">
        <v>287</v>
      </c>
      <c r="K1917" s="16">
        <v>612</v>
      </c>
      <c r="L1917" s="17">
        <f t="shared" si="476"/>
        <v>0.31888888888888889</v>
      </c>
      <c r="M1917" s="17">
        <f t="shared" si="471"/>
        <v>9.4890510948905105E-2</v>
      </c>
      <c r="N1917" s="16">
        <f t="shared" ref="N1917:N1980" si="477">IF(COUNT(I1911:I1917)=7,AVERAGE(I1911:I1917),"")</f>
        <v>913.14285714285711</v>
      </c>
      <c r="O1917" s="16">
        <f t="shared" si="463"/>
        <v>845</v>
      </c>
      <c r="P1917" s="18">
        <f t="shared" si="464"/>
        <v>1.0650887573964498</v>
      </c>
      <c r="Q1917" s="16"/>
      <c r="R1917" s="16"/>
      <c r="S1917" s="16"/>
      <c r="T1917" s="16"/>
      <c r="U1917" s="16"/>
      <c r="V1917" s="16"/>
      <c r="W1917" s="16"/>
      <c r="X1917" s="13" t="s">
        <v>141</v>
      </c>
      <c r="Y1917" s="13"/>
      <c r="Z1917" s="12">
        <v>0.13549</v>
      </c>
      <c r="AA1917" s="17">
        <f t="shared" si="472"/>
        <v>-1.4403142503819133E-2</v>
      </c>
      <c r="AB1917" s="12">
        <f t="shared" ref="AB1917:AB1980" si="478">IF(COUNT(Z1911:Z1917)=7,AVERAGE(Z1911:Z1917),"")</f>
        <v>0.14280142857142858</v>
      </c>
      <c r="AC1917" s="12">
        <f t="shared" si="465"/>
        <v>0.10699999999999998</v>
      </c>
      <c r="AD1917" s="18">
        <f t="shared" si="466"/>
        <v>1.3345927903871833</v>
      </c>
      <c r="AE1917" s="13" t="s">
        <v>133</v>
      </c>
      <c r="AF1917" s="19">
        <f t="shared" si="467"/>
        <v>313.5</v>
      </c>
      <c r="AG1917" s="20">
        <f t="shared" si="468"/>
        <v>0.91547049441786288</v>
      </c>
      <c r="AH1917" s="20">
        <f t="shared" si="469"/>
        <v>1.2662616822429908</v>
      </c>
      <c r="AI1917" s="13" t="s">
        <v>51</v>
      </c>
      <c r="AJ1917" s="13" t="s">
        <v>134</v>
      </c>
      <c r="AK1917" s="13" t="s">
        <v>135</v>
      </c>
      <c r="AL1917" s="13" t="s">
        <v>136</v>
      </c>
      <c r="AM1917" s="13" t="s">
        <v>137</v>
      </c>
      <c r="AN1917" s="12">
        <v>0.13549</v>
      </c>
      <c r="AO1917" s="12">
        <v>0</v>
      </c>
      <c r="AP1917" s="12"/>
      <c r="AQ1917" s="12">
        <v>6.5939999999999999E-2</v>
      </c>
      <c r="AR1917" s="12">
        <v>3.6000000000000002E-4</v>
      </c>
      <c r="AS1917" s="13" t="s">
        <v>54</v>
      </c>
    </row>
    <row r="1918" spans="1:45" ht="21" customHeight="1">
      <c r="A1918" s="15">
        <v>45274</v>
      </c>
      <c r="B1918" s="13" t="s">
        <v>131</v>
      </c>
      <c r="C1918" s="13" t="s">
        <v>132</v>
      </c>
      <c r="D1918" s="15">
        <v>45344</v>
      </c>
      <c r="E1918" s="13">
        <f t="shared" si="473"/>
        <v>-70</v>
      </c>
      <c r="F1918" s="13" t="str">
        <f t="shared" si="470"/>
        <v>개봉전</v>
      </c>
      <c r="G1918" s="13" t="str">
        <f t="shared" si="474"/>
        <v>목</v>
      </c>
      <c r="H1918" s="13">
        <f t="shared" si="475"/>
        <v>0</v>
      </c>
      <c r="I1918" s="16">
        <v>798</v>
      </c>
      <c r="J1918" s="16">
        <v>217</v>
      </c>
      <c r="K1918" s="16">
        <v>581</v>
      </c>
      <c r="L1918" s="17">
        <f t="shared" si="476"/>
        <v>0.27192982456140352</v>
      </c>
      <c r="M1918" s="17">
        <f t="shared" si="471"/>
        <v>-0.11333333333333329</v>
      </c>
      <c r="N1918" s="16">
        <f t="shared" si="477"/>
        <v>897.14285714285711</v>
      </c>
      <c r="O1918" s="16">
        <f t="shared" si="463"/>
        <v>848.78571428571433</v>
      </c>
      <c r="P1918" s="18">
        <f t="shared" si="464"/>
        <v>0.94016662458974998</v>
      </c>
      <c r="Q1918" s="16"/>
      <c r="R1918" s="16"/>
      <c r="S1918" s="16"/>
      <c r="T1918" s="16"/>
      <c r="U1918" s="16"/>
      <c r="V1918" s="16"/>
      <c r="W1918" s="16"/>
      <c r="X1918" s="13" t="s">
        <v>141</v>
      </c>
      <c r="Y1918" s="13"/>
      <c r="Z1918" s="12">
        <v>0.13614999999999999</v>
      </c>
      <c r="AA1918" s="17">
        <f t="shared" si="472"/>
        <v>4.8712082072477347E-3</v>
      </c>
      <c r="AB1918" s="12">
        <f t="shared" si="478"/>
        <v>0.14078714285714286</v>
      </c>
      <c r="AC1918" s="12">
        <f t="shared" si="465"/>
        <v>0.11073214285714286</v>
      </c>
      <c r="AD1918" s="18">
        <f t="shared" si="466"/>
        <v>1.2714207385905498</v>
      </c>
      <c r="AE1918" s="13" t="s">
        <v>133</v>
      </c>
      <c r="AF1918" s="19">
        <f t="shared" si="467"/>
        <v>304.5</v>
      </c>
      <c r="AG1918" s="20">
        <f t="shared" si="468"/>
        <v>0.71264367816091956</v>
      </c>
      <c r="AH1918" s="20">
        <f t="shared" si="469"/>
        <v>1.2295436219964522</v>
      </c>
      <c r="AI1918" s="13" t="s">
        <v>51</v>
      </c>
      <c r="AJ1918" s="13" t="s">
        <v>134</v>
      </c>
      <c r="AK1918" s="13" t="s">
        <v>135</v>
      </c>
      <c r="AL1918" s="13" t="s">
        <v>136</v>
      </c>
      <c r="AM1918" s="13" t="s">
        <v>137</v>
      </c>
      <c r="AN1918" s="12">
        <v>0.13614999999999999</v>
      </c>
      <c r="AO1918" s="12">
        <v>0</v>
      </c>
      <c r="AP1918" s="12"/>
      <c r="AQ1918" s="12">
        <v>7.1010000000000004E-2</v>
      </c>
      <c r="AR1918" s="12">
        <v>0</v>
      </c>
      <c r="AS1918" s="13" t="s">
        <v>54</v>
      </c>
    </row>
    <row r="1919" spans="1:45" ht="21" customHeight="1">
      <c r="A1919" s="15">
        <v>45275</v>
      </c>
      <c r="B1919" s="13" t="s">
        <v>131</v>
      </c>
      <c r="C1919" s="13" t="s">
        <v>132</v>
      </c>
      <c r="D1919" s="15">
        <v>45344</v>
      </c>
      <c r="E1919" s="13">
        <f t="shared" si="473"/>
        <v>-69</v>
      </c>
      <c r="F1919" s="13" t="str">
        <f t="shared" si="470"/>
        <v>개봉전</v>
      </c>
      <c r="G1919" s="13" t="str">
        <f t="shared" si="474"/>
        <v>금</v>
      </c>
      <c r="H1919" s="13">
        <f t="shared" si="475"/>
        <v>0</v>
      </c>
      <c r="I1919" s="16">
        <v>752</v>
      </c>
      <c r="J1919" s="16">
        <v>228</v>
      </c>
      <c r="K1919" s="16">
        <v>525</v>
      </c>
      <c r="L1919" s="17">
        <f t="shared" si="476"/>
        <v>0.30319148936170215</v>
      </c>
      <c r="M1919" s="17">
        <f t="shared" si="471"/>
        <v>-5.7644110275689275E-2</v>
      </c>
      <c r="N1919" s="16">
        <f t="shared" si="477"/>
        <v>858</v>
      </c>
      <c r="O1919" s="16">
        <f t="shared" si="463"/>
        <v>850.64285714285711</v>
      </c>
      <c r="P1919" s="18">
        <f t="shared" si="464"/>
        <v>0.88403728272734905</v>
      </c>
      <c r="Q1919" s="16"/>
      <c r="R1919" s="16"/>
      <c r="S1919" s="16"/>
      <c r="T1919" s="16"/>
      <c r="U1919" s="16"/>
      <c r="V1919" s="16"/>
      <c r="W1919" s="16"/>
      <c r="X1919" s="13" t="s">
        <v>141</v>
      </c>
      <c r="Y1919" s="13"/>
      <c r="Z1919" s="12">
        <v>0.11963</v>
      </c>
      <c r="AA1919" s="17">
        <f t="shared" si="472"/>
        <v>-0.12133676092544987</v>
      </c>
      <c r="AB1919" s="12">
        <f t="shared" si="478"/>
        <v>0.13822714285714285</v>
      </c>
      <c r="AC1919" s="12">
        <f t="shared" si="465"/>
        <v>0.11472392857142855</v>
      </c>
      <c r="AD1919" s="18">
        <f t="shared" si="466"/>
        <v>1.2048675858505047</v>
      </c>
      <c r="AE1919" s="13" t="s">
        <v>133</v>
      </c>
      <c r="AF1919" s="19">
        <f t="shared" si="467"/>
        <v>371</v>
      </c>
      <c r="AG1919" s="20">
        <f t="shared" si="468"/>
        <v>0.61455525606469008</v>
      </c>
      <c r="AH1919" s="20">
        <f t="shared" si="469"/>
        <v>1.0427641512077133</v>
      </c>
      <c r="AI1919" s="13" t="s">
        <v>51</v>
      </c>
      <c r="AJ1919" s="13" t="s">
        <v>134</v>
      </c>
      <c r="AK1919" s="13" t="s">
        <v>135</v>
      </c>
      <c r="AL1919" s="13" t="s">
        <v>136</v>
      </c>
      <c r="AM1919" s="13" t="s">
        <v>137</v>
      </c>
      <c r="AN1919" s="12">
        <v>0.11963</v>
      </c>
      <c r="AO1919" s="12">
        <v>0</v>
      </c>
      <c r="AP1919" s="12"/>
      <c r="AQ1919" s="12">
        <v>9.2530000000000001E-2</v>
      </c>
      <c r="AR1919" s="12">
        <v>0</v>
      </c>
      <c r="AS1919" s="13" t="s">
        <v>54</v>
      </c>
    </row>
    <row r="1920" spans="1:45" ht="21" customHeight="1">
      <c r="A1920" s="15">
        <v>45276</v>
      </c>
      <c r="B1920" s="13" t="s">
        <v>131</v>
      </c>
      <c r="C1920" s="13" t="s">
        <v>132</v>
      </c>
      <c r="D1920" s="15">
        <v>45344</v>
      </c>
      <c r="E1920" s="13">
        <f t="shared" si="473"/>
        <v>-68</v>
      </c>
      <c r="F1920" s="13" t="str">
        <f t="shared" si="470"/>
        <v>개봉전</v>
      </c>
      <c r="G1920" s="13" t="str">
        <f t="shared" si="474"/>
        <v>토</v>
      </c>
      <c r="H1920" s="13">
        <f t="shared" si="475"/>
        <v>1</v>
      </c>
      <c r="I1920" s="16">
        <v>847</v>
      </c>
      <c r="J1920" s="16">
        <v>424</v>
      </c>
      <c r="K1920" s="16">
        <v>424</v>
      </c>
      <c r="L1920" s="17">
        <f t="shared" si="476"/>
        <v>0.500590318772137</v>
      </c>
      <c r="M1920" s="17">
        <f t="shared" si="471"/>
        <v>0.12632978723404253</v>
      </c>
      <c r="N1920" s="16">
        <f t="shared" si="477"/>
        <v>820</v>
      </c>
      <c r="O1920" s="16">
        <f t="shared" si="463"/>
        <v>845.85714285714289</v>
      </c>
      <c r="P1920" s="18">
        <f t="shared" si="464"/>
        <v>1.0013511231210943</v>
      </c>
      <c r="Q1920" s="16"/>
      <c r="R1920" s="16"/>
      <c r="S1920" s="16"/>
      <c r="T1920" s="16"/>
      <c r="U1920" s="16"/>
      <c r="V1920" s="16"/>
      <c r="W1920" s="16"/>
      <c r="X1920" s="13" t="s">
        <v>141</v>
      </c>
      <c r="Y1920" s="13"/>
      <c r="Z1920" s="12">
        <v>0.13542000000000001</v>
      </c>
      <c r="AA1920" s="17">
        <f t="shared" si="472"/>
        <v>0.13199030343559315</v>
      </c>
      <c r="AB1920" s="12">
        <f t="shared" si="478"/>
        <v>0.13832285714285714</v>
      </c>
      <c r="AC1920" s="12">
        <f t="shared" si="465"/>
        <v>0.11824392857142854</v>
      </c>
      <c r="AD1920" s="18">
        <f t="shared" si="466"/>
        <v>1.1698093831456162</v>
      </c>
      <c r="AE1920" s="13" t="s">
        <v>133</v>
      </c>
      <c r="AF1920" s="19">
        <f t="shared" si="467"/>
        <v>705.25</v>
      </c>
      <c r="AG1920" s="20">
        <f t="shared" si="468"/>
        <v>0.60120524636653672</v>
      </c>
      <c r="AH1920" s="20">
        <f t="shared" si="469"/>
        <v>1.1452596478828576</v>
      </c>
      <c r="AI1920" s="13" t="s">
        <v>51</v>
      </c>
      <c r="AJ1920" s="13" t="s">
        <v>134</v>
      </c>
      <c r="AK1920" s="13" t="s">
        <v>135</v>
      </c>
      <c r="AL1920" s="13" t="s">
        <v>136</v>
      </c>
      <c r="AM1920" s="13" t="s">
        <v>137</v>
      </c>
      <c r="AN1920" s="12">
        <v>0.13542000000000001</v>
      </c>
      <c r="AO1920" s="12">
        <v>0</v>
      </c>
      <c r="AP1920" s="12"/>
      <c r="AQ1920" s="12">
        <v>0.10163</v>
      </c>
      <c r="AR1920" s="12">
        <v>0</v>
      </c>
      <c r="AS1920" s="13" t="s">
        <v>54</v>
      </c>
    </row>
    <row r="1921" spans="1:45" ht="21" customHeight="1">
      <c r="A1921" s="15">
        <v>45277</v>
      </c>
      <c r="B1921" s="13" t="s">
        <v>131</v>
      </c>
      <c r="C1921" s="13" t="s">
        <v>132</v>
      </c>
      <c r="D1921" s="15">
        <v>45344</v>
      </c>
      <c r="E1921" s="13">
        <f t="shared" si="473"/>
        <v>-67</v>
      </c>
      <c r="F1921" s="13" t="str">
        <f t="shared" si="470"/>
        <v>개봉전</v>
      </c>
      <c r="G1921" s="13" t="str">
        <f t="shared" si="474"/>
        <v>일</v>
      </c>
      <c r="H1921" s="13">
        <f t="shared" si="475"/>
        <v>1</v>
      </c>
      <c r="I1921" s="16">
        <v>648</v>
      </c>
      <c r="J1921" s="16">
        <v>290</v>
      </c>
      <c r="K1921" s="16">
        <v>357</v>
      </c>
      <c r="L1921" s="17">
        <f t="shared" si="476"/>
        <v>0.44753086419753085</v>
      </c>
      <c r="M1921" s="17">
        <f t="shared" si="471"/>
        <v>-0.23494687131050762</v>
      </c>
      <c r="N1921" s="16">
        <f t="shared" si="477"/>
        <v>777.57142857142856</v>
      </c>
      <c r="O1921" s="16">
        <f t="shared" si="463"/>
        <v>833.35714285714289</v>
      </c>
      <c r="P1921" s="18">
        <f t="shared" si="464"/>
        <v>0.77757778349190021</v>
      </c>
      <c r="Q1921" s="16"/>
      <c r="R1921" s="16"/>
      <c r="S1921" s="16"/>
      <c r="T1921" s="16"/>
      <c r="U1921" s="16"/>
      <c r="V1921" s="16"/>
      <c r="W1921" s="16"/>
      <c r="X1921" s="13" t="s">
        <v>141</v>
      </c>
      <c r="Y1921" s="13"/>
      <c r="Z1921" s="12">
        <v>0.14041000000000001</v>
      </c>
      <c r="AA1921" s="17">
        <f t="shared" si="472"/>
        <v>3.6848323733569499E-2</v>
      </c>
      <c r="AB1921" s="12">
        <f t="shared" si="478"/>
        <v>0.13700142857142858</v>
      </c>
      <c r="AC1921" s="12">
        <f t="shared" si="465"/>
        <v>0.12242214285714284</v>
      </c>
      <c r="AD1921" s="18">
        <f t="shared" si="466"/>
        <v>1.1190902672835799</v>
      </c>
      <c r="AE1921" s="13" t="s">
        <v>133</v>
      </c>
      <c r="AF1921" s="19">
        <f t="shared" si="467"/>
        <v>580.25</v>
      </c>
      <c r="AG1921" s="20">
        <f t="shared" si="468"/>
        <v>0.4997845756139595</v>
      </c>
      <c r="AH1921" s="20">
        <f t="shared" si="469"/>
        <v>1.1469330361570913</v>
      </c>
      <c r="AI1921" s="13" t="s">
        <v>51</v>
      </c>
      <c r="AJ1921" s="13" t="s">
        <v>134</v>
      </c>
      <c r="AK1921" s="13" t="s">
        <v>135</v>
      </c>
      <c r="AL1921" s="13" t="s">
        <v>136</v>
      </c>
      <c r="AM1921" s="13" t="s">
        <v>137</v>
      </c>
      <c r="AN1921" s="12">
        <v>0.14041000000000001</v>
      </c>
      <c r="AO1921" s="12">
        <v>0</v>
      </c>
      <c r="AP1921" s="12"/>
      <c r="AQ1921" s="12">
        <v>9.5390000000000003E-2</v>
      </c>
      <c r="AR1921" s="12">
        <v>3.6000000000000002E-4</v>
      </c>
      <c r="AS1921" s="13" t="s">
        <v>54</v>
      </c>
    </row>
    <row r="1922" spans="1:45" ht="21" customHeight="1">
      <c r="A1922" s="15">
        <v>45278</v>
      </c>
      <c r="B1922" s="13" t="s">
        <v>131</v>
      </c>
      <c r="C1922" s="13" t="s">
        <v>132</v>
      </c>
      <c r="D1922" s="15">
        <v>45344</v>
      </c>
      <c r="E1922" s="13">
        <f t="shared" si="473"/>
        <v>-66</v>
      </c>
      <c r="F1922" s="13" t="str">
        <f t="shared" si="470"/>
        <v>개봉전</v>
      </c>
      <c r="G1922" s="13" t="str">
        <f t="shared" si="474"/>
        <v>월</v>
      </c>
      <c r="H1922" s="13">
        <f t="shared" si="475"/>
        <v>0</v>
      </c>
      <c r="I1922" s="16">
        <v>760</v>
      </c>
      <c r="J1922" s="16">
        <v>234</v>
      </c>
      <c r="K1922" s="16">
        <v>525</v>
      </c>
      <c r="L1922" s="17">
        <f t="shared" si="476"/>
        <v>0.30789473684210528</v>
      </c>
      <c r="M1922" s="17">
        <f t="shared" si="471"/>
        <v>0.17283950617283961</v>
      </c>
      <c r="N1922" s="16">
        <f t="shared" si="477"/>
        <v>789.57142857142856</v>
      </c>
      <c r="O1922" s="16">
        <f t="shared" si="463"/>
        <v>820.25</v>
      </c>
      <c r="P1922" s="18">
        <f t="shared" si="464"/>
        <v>0.92654678451691552</v>
      </c>
      <c r="Q1922" s="16"/>
      <c r="R1922" s="16"/>
      <c r="S1922" s="16"/>
      <c r="T1922" s="16"/>
      <c r="U1922" s="16"/>
      <c r="V1922" s="16"/>
      <c r="W1922" s="16"/>
      <c r="X1922" s="13" t="s">
        <v>141</v>
      </c>
      <c r="Y1922" s="13"/>
      <c r="Z1922" s="12">
        <v>0.1313</v>
      </c>
      <c r="AA1922" s="17">
        <f t="shared" si="472"/>
        <v>-6.4881418702371629E-2</v>
      </c>
      <c r="AB1922" s="12">
        <f t="shared" si="478"/>
        <v>0.13369571428571428</v>
      </c>
      <c r="AC1922" s="12">
        <f t="shared" si="465"/>
        <v>0.12667642857142855</v>
      </c>
      <c r="AD1922" s="18">
        <f t="shared" si="466"/>
        <v>1.0554111431261877</v>
      </c>
      <c r="AE1922" s="13" t="s">
        <v>133</v>
      </c>
      <c r="AF1922" s="19">
        <f t="shared" si="467"/>
        <v>245.25</v>
      </c>
      <c r="AG1922" s="20">
        <f t="shared" si="468"/>
        <v>0.95412844036697253</v>
      </c>
      <c r="AH1922" s="20">
        <f t="shared" si="469"/>
        <v>1.0364990668012428</v>
      </c>
      <c r="AI1922" s="13" t="s">
        <v>51</v>
      </c>
      <c r="AJ1922" s="13" t="s">
        <v>134</v>
      </c>
      <c r="AK1922" s="13" t="s">
        <v>135</v>
      </c>
      <c r="AL1922" s="13" t="s">
        <v>136</v>
      </c>
      <c r="AM1922" s="13" t="s">
        <v>137</v>
      </c>
      <c r="AN1922" s="12">
        <v>0.1313</v>
      </c>
      <c r="AO1922" s="12">
        <v>0</v>
      </c>
      <c r="AP1922" s="12"/>
      <c r="AQ1922" s="12">
        <v>8.4739999999999996E-2</v>
      </c>
      <c r="AR1922" s="12">
        <v>1.5399999999999999E-3</v>
      </c>
      <c r="AS1922" s="13" t="s">
        <v>54</v>
      </c>
    </row>
    <row r="1923" spans="1:45" ht="21" customHeight="1">
      <c r="A1923" s="15">
        <v>45279</v>
      </c>
      <c r="B1923" s="13" t="s">
        <v>131</v>
      </c>
      <c r="C1923" s="13" t="s">
        <v>132</v>
      </c>
      <c r="D1923" s="15">
        <v>45344</v>
      </c>
      <c r="E1923" s="13">
        <f t="shared" si="473"/>
        <v>-65</v>
      </c>
      <c r="F1923" s="13" t="str">
        <f t="shared" si="470"/>
        <v>개봉전</v>
      </c>
      <c r="G1923" s="13" t="str">
        <f t="shared" si="474"/>
        <v>화</v>
      </c>
      <c r="H1923" s="13">
        <f t="shared" si="475"/>
        <v>0</v>
      </c>
      <c r="I1923" s="16">
        <v>900</v>
      </c>
      <c r="J1923" s="16">
        <v>301</v>
      </c>
      <c r="K1923" s="16">
        <v>598</v>
      </c>
      <c r="L1923" s="17">
        <f t="shared" si="476"/>
        <v>0.33444444444444443</v>
      </c>
      <c r="M1923" s="17">
        <f t="shared" si="471"/>
        <v>0.18421052631578938</v>
      </c>
      <c r="N1923" s="16">
        <f t="shared" si="477"/>
        <v>800.71428571428567</v>
      </c>
      <c r="O1923" s="16">
        <f t="shared" si="463"/>
        <v>818.75</v>
      </c>
      <c r="P1923" s="18">
        <f t="shared" si="464"/>
        <v>1.0992366412213741</v>
      </c>
      <c r="Q1923" s="16"/>
      <c r="R1923" s="16"/>
      <c r="S1923" s="16"/>
      <c r="T1923" s="16"/>
      <c r="U1923" s="16"/>
      <c r="V1923" s="16"/>
      <c r="W1923" s="16"/>
      <c r="X1923" s="13" t="s">
        <v>141</v>
      </c>
      <c r="Y1923" s="13"/>
      <c r="Z1923" s="12">
        <v>0.12293</v>
      </c>
      <c r="AA1923" s="17">
        <f t="shared" si="472"/>
        <v>-6.3747143945163787E-2</v>
      </c>
      <c r="AB1923" s="12">
        <f t="shared" si="478"/>
        <v>0.13161857142857142</v>
      </c>
      <c r="AC1923" s="12">
        <f t="shared" si="465"/>
        <v>0.13061321428571426</v>
      </c>
      <c r="AD1923" s="18">
        <f t="shared" si="466"/>
        <v>1.0076972084972808</v>
      </c>
      <c r="AE1923" s="13" t="s">
        <v>133</v>
      </c>
      <c r="AF1923" s="19">
        <f t="shared" si="467"/>
        <v>318.25</v>
      </c>
      <c r="AG1923" s="20">
        <f t="shared" si="468"/>
        <v>0.94579732914375492</v>
      </c>
      <c r="AH1923" s="20">
        <f t="shared" si="469"/>
        <v>0.94117582721065751</v>
      </c>
      <c r="AI1923" s="13" t="s">
        <v>51</v>
      </c>
      <c r="AJ1923" s="13" t="s">
        <v>134</v>
      </c>
      <c r="AK1923" s="13" t="s">
        <v>135</v>
      </c>
      <c r="AL1923" s="13" t="s">
        <v>136</v>
      </c>
      <c r="AM1923" s="13" t="s">
        <v>137</v>
      </c>
      <c r="AN1923" s="12">
        <v>0.12293</v>
      </c>
      <c r="AO1923" s="12">
        <v>0</v>
      </c>
      <c r="AP1923" s="12"/>
      <c r="AQ1923" s="12">
        <v>7.7109999999999998E-2</v>
      </c>
      <c r="AR1923" s="12">
        <v>1.32E-3</v>
      </c>
      <c r="AS1923" s="13" t="s">
        <v>54</v>
      </c>
    </row>
    <row r="1924" spans="1:45" ht="21" customHeight="1">
      <c r="A1924" s="15">
        <v>45280</v>
      </c>
      <c r="B1924" s="13" t="s">
        <v>131</v>
      </c>
      <c r="C1924" s="13" t="s">
        <v>132</v>
      </c>
      <c r="D1924" s="15">
        <v>45344</v>
      </c>
      <c r="E1924" s="13">
        <f t="shared" si="473"/>
        <v>-64</v>
      </c>
      <c r="F1924" s="13" t="str">
        <f t="shared" si="470"/>
        <v>개봉전</v>
      </c>
      <c r="G1924" s="13" t="str">
        <f t="shared" si="474"/>
        <v>수</v>
      </c>
      <c r="H1924" s="13">
        <f t="shared" si="475"/>
        <v>0</v>
      </c>
      <c r="I1924" s="16">
        <v>665</v>
      </c>
      <c r="J1924" s="16">
        <v>168</v>
      </c>
      <c r="K1924" s="16">
        <v>497</v>
      </c>
      <c r="L1924" s="17">
        <f t="shared" si="476"/>
        <v>0.25263157894736843</v>
      </c>
      <c r="M1924" s="17">
        <f t="shared" si="471"/>
        <v>-0.26111111111111107</v>
      </c>
      <c r="N1924" s="16">
        <f t="shared" si="477"/>
        <v>767.14285714285711</v>
      </c>
      <c r="O1924" s="16">
        <f t="shared" si="463"/>
        <v>820.03571428571433</v>
      </c>
      <c r="P1924" s="18">
        <f t="shared" si="464"/>
        <v>0.81094029005705326</v>
      </c>
      <c r="Q1924" s="16"/>
      <c r="R1924" s="16"/>
      <c r="S1924" s="16"/>
      <c r="T1924" s="16"/>
      <c r="U1924" s="16"/>
      <c r="V1924" s="16"/>
      <c r="W1924" s="16"/>
      <c r="X1924" s="13" t="s">
        <v>141</v>
      </c>
      <c r="Y1924" s="13"/>
      <c r="Z1924" s="12">
        <v>0.17161999999999999</v>
      </c>
      <c r="AA1924" s="17">
        <f t="shared" si="472"/>
        <v>0.39607906938908322</v>
      </c>
      <c r="AB1924" s="12">
        <f t="shared" si="478"/>
        <v>0.13677999999999998</v>
      </c>
      <c r="AC1924" s="12">
        <f t="shared" si="465"/>
        <v>0.13395464285714287</v>
      </c>
      <c r="AD1924" s="18">
        <f t="shared" si="466"/>
        <v>1.0210918941112794</v>
      </c>
      <c r="AE1924" s="13" t="s">
        <v>133</v>
      </c>
      <c r="AF1924" s="19">
        <f t="shared" si="467"/>
        <v>311.75</v>
      </c>
      <c r="AG1924" s="20">
        <f t="shared" si="468"/>
        <v>0.53889334402566158</v>
      </c>
      <c r="AH1924" s="20">
        <f t="shared" si="469"/>
        <v>1.2811799303069</v>
      </c>
      <c r="AI1924" s="13" t="s">
        <v>51</v>
      </c>
      <c r="AJ1924" s="13" t="s">
        <v>134</v>
      </c>
      <c r="AK1924" s="13" t="s">
        <v>135</v>
      </c>
      <c r="AL1924" s="13" t="s">
        <v>136</v>
      </c>
      <c r="AM1924" s="13" t="s">
        <v>137</v>
      </c>
      <c r="AN1924" s="12">
        <v>0.17161999999999999</v>
      </c>
      <c r="AO1924" s="12">
        <v>0</v>
      </c>
      <c r="AP1924" s="12"/>
      <c r="AQ1924" s="12">
        <v>8.5180000000000006E-2</v>
      </c>
      <c r="AR1924" s="12">
        <v>0</v>
      </c>
      <c r="AS1924" s="13" t="s">
        <v>54</v>
      </c>
    </row>
    <row r="1925" spans="1:45" ht="21" customHeight="1">
      <c r="A1925" s="15">
        <v>45281</v>
      </c>
      <c r="B1925" s="13" t="s">
        <v>131</v>
      </c>
      <c r="C1925" s="13" t="s">
        <v>132</v>
      </c>
      <c r="D1925" s="15">
        <v>45344</v>
      </c>
      <c r="E1925" s="13">
        <f t="shared" si="473"/>
        <v>-63</v>
      </c>
      <c r="F1925" s="13" t="str">
        <f t="shared" si="470"/>
        <v>개봉전</v>
      </c>
      <c r="G1925" s="13" t="str">
        <f t="shared" si="474"/>
        <v>목</v>
      </c>
      <c r="H1925" s="13">
        <f t="shared" si="475"/>
        <v>0</v>
      </c>
      <c r="I1925" s="16">
        <v>746</v>
      </c>
      <c r="J1925" s="16">
        <v>196</v>
      </c>
      <c r="K1925" s="16">
        <v>550</v>
      </c>
      <c r="L1925" s="17">
        <f t="shared" si="476"/>
        <v>0.26273458445040215</v>
      </c>
      <c r="M1925" s="17">
        <f t="shared" si="471"/>
        <v>0.12180451127819558</v>
      </c>
      <c r="N1925" s="16">
        <f t="shared" si="477"/>
        <v>759.71428571428567</v>
      </c>
      <c r="O1925" s="16">
        <f t="shared" si="463"/>
        <v>813.53571428571433</v>
      </c>
      <c r="P1925" s="18">
        <f t="shared" si="464"/>
        <v>0.91698494227139027</v>
      </c>
      <c r="Q1925" s="16"/>
      <c r="R1925" s="16"/>
      <c r="S1925" s="16"/>
      <c r="T1925" s="16"/>
      <c r="U1925" s="16"/>
      <c r="V1925" s="16"/>
      <c r="W1925" s="16"/>
      <c r="X1925" s="13" t="s">
        <v>141</v>
      </c>
      <c r="Y1925" s="13"/>
      <c r="Z1925" s="12">
        <v>0.20577000000000001</v>
      </c>
      <c r="AA1925" s="17">
        <f t="shared" si="472"/>
        <v>0.19898613215242977</v>
      </c>
      <c r="AB1925" s="12">
        <f t="shared" si="478"/>
        <v>0.14672571428571429</v>
      </c>
      <c r="AC1925" s="12">
        <f t="shared" si="465"/>
        <v>0.13913999999999999</v>
      </c>
      <c r="AD1925" s="18">
        <f t="shared" si="466"/>
        <v>1.0545185732766589</v>
      </c>
      <c r="AE1925" s="13" t="s">
        <v>133</v>
      </c>
      <c r="AF1925" s="19">
        <f t="shared" si="467"/>
        <v>287</v>
      </c>
      <c r="AG1925" s="20">
        <f t="shared" si="468"/>
        <v>0.68292682926829273</v>
      </c>
      <c r="AH1925" s="20">
        <f t="shared" si="469"/>
        <v>1.4788702026735665</v>
      </c>
      <c r="AI1925" s="13" t="s">
        <v>51</v>
      </c>
      <c r="AJ1925" s="13" t="s">
        <v>134</v>
      </c>
      <c r="AK1925" s="13" t="s">
        <v>135</v>
      </c>
      <c r="AL1925" s="13" t="s">
        <v>136</v>
      </c>
      <c r="AM1925" s="13" t="s">
        <v>137</v>
      </c>
      <c r="AN1925" s="12">
        <v>0.20577000000000001</v>
      </c>
      <c r="AO1925" s="12">
        <v>0</v>
      </c>
      <c r="AP1925" s="12"/>
      <c r="AQ1925" s="12">
        <v>7.9089999999999994E-2</v>
      </c>
      <c r="AR1925" s="12">
        <v>3.6000000000000002E-4</v>
      </c>
      <c r="AS1925" s="13" t="s">
        <v>54</v>
      </c>
    </row>
    <row r="1926" spans="1:45" ht="21" customHeight="1">
      <c r="A1926" s="15">
        <v>45282</v>
      </c>
      <c r="B1926" s="13" t="s">
        <v>131</v>
      </c>
      <c r="C1926" s="13" t="s">
        <v>132</v>
      </c>
      <c r="D1926" s="15">
        <v>45344</v>
      </c>
      <c r="E1926" s="13">
        <f t="shared" si="473"/>
        <v>-62</v>
      </c>
      <c r="F1926" s="13" t="str">
        <f t="shared" si="470"/>
        <v>개봉전</v>
      </c>
      <c r="G1926" s="13" t="str">
        <f t="shared" si="474"/>
        <v>금</v>
      </c>
      <c r="H1926" s="13">
        <f t="shared" si="475"/>
        <v>0</v>
      </c>
      <c r="I1926" s="16">
        <v>864</v>
      </c>
      <c r="J1926" s="16">
        <v>315</v>
      </c>
      <c r="K1926" s="16">
        <v>550</v>
      </c>
      <c r="L1926" s="17">
        <f t="shared" si="476"/>
        <v>0.36458333333333331</v>
      </c>
      <c r="M1926" s="17">
        <f t="shared" si="471"/>
        <v>0.15817694369973201</v>
      </c>
      <c r="N1926" s="16">
        <f t="shared" si="477"/>
        <v>775.71428571428567</v>
      </c>
      <c r="O1926" s="16">
        <f t="shared" si="463"/>
        <v>812.42857142857144</v>
      </c>
      <c r="P1926" s="18">
        <f t="shared" si="464"/>
        <v>1.0634781079655353</v>
      </c>
      <c r="Q1926" s="16"/>
      <c r="R1926" s="16"/>
      <c r="S1926" s="16"/>
      <c r="T1926" s="16"/>
      <c r="U1926" s="16"/>
      <c r="V1926" s="16"/>
      <c r="W1926" s="16"/>
      <c r="X1926" s="13" t="s">
        <v>141</v>
      </c>
      <c r="Y1926" s="13"/>
      <c r="Z1926" s="12">
        <v>0.18740999999999999</v>
      </c>
      <c r="AA1926" s="17">
        <f t="shared" si="472"/>
        <v>-8.922583466977696E-2</v>
      </c>
      <c r="AB1926" s="12">
        <f t="shared" si="478"/>
        <v>0.15640857142857142</v>
      </c>
      <c r="AC1926" s="12">
        <f t="shared" si="465"/>
        <v>0.14565500000000001</v>
      </c>
      <c r="AD1926" s="18">
        <f t="shared" si="466"/>
        <v>1.0738290579010086</v>
      </c>
      <c r="AE1926" s="13" t="s">
        <v>133</v>
      </c>
      <c r="AF1926" s="19">
        <f t="shared" si="467"/>
        <v>314.25</v>
      </c>
      <c r="AG1926" s="20">
        <f t="shared" si="468"/>
        <v>1.0023866348448687</v>
      </c>
      <c r="AH1926" s="20">
        <f t="shared" si="469"/>
        <v>1.2866705571384436</v>
      </c>
      <c r="AI1926" s="13" t="s">
        <v>51</v>
      </c>
      <c r="AJ1926" s="13" t="s">
        <v>134</v>
      </c>
      <c r="AK1926" s="13" t="s">
        <v>135</v>
      </c>
      <c r="AL1926" s="13" t="s">
        <v>136</v>
      </c>
      <c r="AM1926" s="13" t="s">
        <v>137</v>
      </c>
      <c r="AN1926" s="12">
        <v>0.18740999999999999</v>
      </c>
      <c r="AO1926" s="12">
        <v>0</v>
      </c>
      <c r="AP1926" s="12"/>
      <c r="AQ1926" s="12">
        <v>9.826E-2</v>
      </c>
      <c r="AR1926" s="12">
        <v>0</v>
      </c>
      <c r="AS1926" s="13" t="s">
        <v>54</v>
      </c>
    </row>
    <row r="1927" spans="1:45" ht="21" customHeight="1">
      <c r="A1927" s="15">
        <v>45283</v>
      </c>
      <c r="B1927" s="13" t="s">
        <v>131</v>
      </c>
      <c r="C1927" s="13" t="s">
        <v>132</v>
      </c>
      <c r="D1927" s="15">
        <v>45344</v>
      </c>
      <c r="E1927" s="13">
        <f t="shared" si="473"/>
        <v>-61</v>
      </c>
      <c r="F1927" s="13" t="str">
        <f t="shared" si="470"/>
        <v>개봉전</v>
      </c>
      <c r="G1927" s="13" t="str">
        <f t="shared" si="474"/>
        <v>토</v>
      </c>
      <c r="H1927" s="13">
        <f t="shared" si="475"/>
        <v>1</v>
      </c>
      <c r="I1927" s="16">
        <v>854</v>
      </c>
      <c r="J1927" s="16">
        <v>490</v>
      </c>
      <c r="K1927" s="16">
        <v>364</v>
      </c>
      <c r="L1927" s="17">
        <f t="shared" si="476"/>
        <v>0.57377049180327866</v>
      </c>
      <c r="M1927" s="17">
        <f t="shared" si="471"/>
        <v>-1.157407407407407E-2</v>
      </c>
      <c r="N1927" s="16">
        <f t="shared" si="477"/>
        <v>776.71428571428567</v>
      </c>
      <c r="O1927" s="16">
        <f t="shared" si="463"/>
        <v>813.03571428571433</v>
      </c>
      <c r="P1927" s="18">
        <f t="shared" si="464"/>
        <v>1.0503843619591477</v>
      </c>
      <c r="Q1927" s="16"/>
      <c r="R1927" s="16"/>
      <c r="S1927" s="16"/>
      <c r="T1927" s="16"/>
      <c r="U1927" s="16"/>
      <c r="V1927" s="16"/>
      <c r="W1927" s="16"/>
      <c r="X1927" s="13" t="s">
        <v>141</v>
      </c>
      <c r="Y1927" s="13"/>
      <c r="Z1927" s="12">
        <v>0.22001999999999999</v>
      </c>
      <c r="AA1927" s="17">
        <f t="shared" si="472"/>
        <v>0.17400352169041144</v>
      </c>
      <c r="AB1927" s="12">
        <f t="shared" si="478"/>
        <v>0.16849428571428571</v>
      </c>
      <c r="AC1927" s="12">
        <f t="shared" si="465"/>
        <v>0.15127571428571426</v>
      </c>
      <c r="AD1927" s="18">
        <f t="shared" si="466"/>
        <v>1.1138224434098571</v>
      </c>
      <c r="AE1927" s="13" t="s">
        <v>133</v>
      </c>
      <c r="AF1927" s="19">
        <f t="shared" si="467"/>
        <v>573.25</v>
      </c>
      <c r="AG1927" s="20">
        <f t="shared" si="468"/>
        <v>0.85477540340165725</v>
      </c>
      <c r="AH1927" s="20">
        <f t="shared" si="469"/>
        <v>1.4544304156082084</v>
      </c>
      <c r="AI1927" s="13" t="s">
        <v>51</v>
      </c>
      <c r="AJ1927" s="13" t="s">
        <v>134</v>
      </c>
      <c r="AK1927" s="13" t="s">
        <v>135</v>
      </c>
      <c r="AL1927" s="13" t="s">
        <v>136</v>
      </c>
      <c r="AM1927" s="13" t="s">
        <v>137</v>
      </c>
      <c r="AN1927" s="12">
        <v>0.22001999999999999</v>
      </c>
      <c r="AO1927" s="12">
        <v>0</v>
      </c>
      <c r="AP1927" s="12"/>
      <c r="AQ1927" s="12">
        <v>0.14291000000000001</v>
      </c>
      <c r="AR1927" s="12">
        <v>3.6000000000000002E-4</v>
      </c>
      <c r="AS1927" s="13" t="s">
        <v>54</v>
      </c>
    </row>
    <row r="1928" spans="1:45" ht="21" customHeight="1">
      <c r="A1928" s="15">
        <v>45284</v>
      </c>
      <c r="B1928" s="13" t="s">
        <v>131</v>
      </c>
      <c r="C1928" s="13" t="s">
        <v>132</v>
      </c>
      <c r="D1928" s="15">
        <v>45344</v>
      </c>
      <c r="E1928" s="13">
        <f t="shared" si="473"/>
        <v>-60</v>
      </c>
      <c r="F1928" s="13" t="str">
        <f t="shared" si="470"/>
        <v>개봉전</v>
      </c>
      <c r="G1928" s="13" t="str">
        <f t="shared" si="474"/>
        <v>일</v>
      </c>
      <c r="H1928" s="13">
        <f t="shared" si="475"/>
        <v>1</v>
      </c>
      <c r="I1928" s="16">
        <v>840</v>
      </c>
      <c r="J1928" s="16">
        <v>483</v>
      </c>
      <c r="K1928" s="16">
        <v>357</v>
      </c>
      <c r="L1928" s="17">
        <f t="shared" si="476"/>
        <v>0.57499999999999996</v>
      </c>
      <c r="M1928" s="17">
        <f t="shared" si="471"/>
        <v>-1.6393442622950838E-2</v>
      </c>
      <c r="N1928" s="16">
        <f t="shared" si="477"/>
        <v>804.14285714285711</v>
      </c>
      <c r="O1928" s="16">
        <f t="shared" si="463"/>
        <v>808.67857142857144</v>
      </c>
      <c r="P1928" s="18">
        <f t="shared" si="464"/>
        <v>1.038731616835225</v>
      </c>
      <c r="Q1928" s="16"/>
      <c r="R1928" s="16"/>
      <c r="S1928" s="16"/>
      <c r="T1928" s="16"/>
      <c r="U1928" s="16"/>
      <c r="V1928" s="16"/>
      <c r="W1928" s="16"/>
      <c r="X1928" s="13" t="s">
        <v>141</v>
      </c>
      <c r="Y1928" s="13"/>
      <c r="Z1928" s="12">
        <v>0.26533000000000001</v>
      </c>
      <c r="AA1928" s="17">
        <f t="shared" si="472"/>
        <v>0.20593582401599853</v>
      </c>
      <c r="AB1928" s="12">
        <f t="shared" si="478"/>
        <v>0.18634000000000001</v>
      </c>
      <c r="AC1928" s="12">
        <f t="shared" si="465"/>
        <v>0.15832071428571429</v>
      </c>
      <c r="AD1928" s="18">
        <f t="shared" si="466"/>
        <v>1.1769780147891487</v>
      </c>
      <c r="AE1928" s="13" t="s">
        <v>133</v>
      </c>
      <c r="AF1928" s="19">
        <f t="shared" si="467"/>
        <v>468.25</v>
      </c>
      <c r="AG1928" s="20">
        <f t="shared" si="468"/>
        <v>1.0315002669514148</v>
      </c>
      <c r="AH1928" s="20">
        <f t="shared" si="469"/>
        <v>1.6759019891810927</v>
      </c>
      <c r="AI1928" s="13" t="s">
        <v>51</v>
      </c>
      <c r="AJ1928" s="13" t="s">
        <v>134</v>
      </c>
      <c r="AK1928" s="13" t="s">
        <v>135</v>
      </c>
      <c r="AL1928" s="13" t="s">
        <v>136</v>
      </c>
      <c r="AM1928" s="13" t="s">
        <v>137</v>
      </c>
      <c r="AN1928" s="12">
        <v>0.26533000000000001</v>
      </c>
      <c r="AO1928" s="12">
        <v>0</v>
      </c>
      <c r="AP1928" s="12"/>
      <c r="AQ1928" s="12">
        <v>0.15018000000000001</v>
      </c>
      <c r="AR1928" s="12">
        <v>5.8E-4</v>
      </c>
      <c r="AS1928" s="13" t="s">
        <v>54</v>
      </c>
    </row>
    <row r="1929" spans="1:45" ht="21" customHeight="1">
      <c r="A1929" s="15">
        <v>45285</v>
      </c>
      <c r="B1929" s="13" t="s">
        <v>131</v>
      </c>
      <c r="C1929" s="13" t="s">
        <v>132</v>
      </c>
      <c r="D1929" s="15">
        <v>45344</v>
      </c>
      <c r="E1929" s="13">
        <f t="shared" si="473"/>
        <v>-59</v>
      </c>
      <c r="F1929" s="13" t="str">
        <f t="shared" si="470"/>
        <v>개봉전</v>
      </c>
      <c r="G1929" s="13" t="str">
        <f t="shared" si="474"/>
        <v>월</v>
      </c>
      <c r="H1929" s="13">
        <f t="shared" si="475"/>
        <v>0</v>
      </c>
      <c r="I1929" s="16">
        <v>749</v>
      </c>
      <c r="J1929" s="16">
        <v>350</v>
      </c>
      <c r="K1929" s="16">
        <v>399</v>
      </c>
      <c r="L1929" s="17">
        <f t="shared" si="476"/>
        <v>0.46728971962616822</v>
      </c>
      <c r="M1929" s="17">
        <f t="shared" si="471"/>
        <v>-0.10833333333333328</v>
      </c>
      <c r="N1929" s="16">
        <f t="shared" si="477"/>
        <v>802.57142857142856</v>
      </c>
      <c r="O1929" s="16">
        <f t="shared" si="463"/>
        <v>809.32142857142856</v>
      </c>
      <c r="P1929" s="18">
        <f t="shared" si="464"/>
        <v>0.92546666078284279</v>
      </c>
      <c r="Q1929" s="16"/>
      <c r="R1929" s="16"/>
      <c r="S1929" s="16"/>
      <c r="T1929" s="16"/>
      <c r="U1929" s="16"/>
      <c r="V1929" s="16"/>
      <c r="W1929" s="16"/>
      <c r="X1929" s="13" t="s">
        <v>141</v>
      </c>
      <c r="Y1929" s="13"/>
      <c r="Z1929" s="12">
        <v>0.30049999999999999</v>
      </c>
      <c r="AA1929" s="17">
        <f t="shared" si="472"/>
        <v>0.13255191648136266</v>
      </c>
      <c r="AB1929" s="12">
        <f t="shared" si="478"/>
        <v>0.21051142857142854</v>
      </c>
      <c r="AC1929" s="12">
        <f t="shared" si="465"/>
        <v>0.16683178571428567</v>
      </c>
      <c r="AD1929" s="18">
        <f t="shared" si="466"/>
        <v>1.2618184698445185</v>
      </c>
      <c r="AE1929" s="13" t="s">
        <v>133</v>
      </c>
      <c r="AF1929" s="19">
        <f t="shared" si="467"/>
        <v>218.75</v>
      </c>
      <c r="AG1929" s="20">
        <f t="shared" si="468"/>
        <v>1.6</v>
      </c>
      <c r="AH1929" s="20">
        <f t="shared" si="469"/>
        <v>1.8012155100625313</v>
      </c>
      <c r="AI1929" s="13" t="s">
        <v>51</v>
      </c>
      <c r="AJ1929" s="13" t="s">
        <v>134</v>
      </c>
      <c r="AK1929" s="13" t="s">
        <v>135</v>
      </c>
      <c r="AL1929" s="13" t="s">
        <v>136</v>
      </c>
      <c r="AM1929" s="13" t="s">
        <v>137</v>
      </c>
      <c r="AN1929" s="12">
        <v>0.30049999999999999</v>
      </c>
      <c r="AO1929" s="12">
        <v>0</v>
      </c>
      <c r="AP1929" s="12"/>
      <c r="AQ1929" s="12">
        <v>0.14657999999999999</v>
      </c>
      <c r="AR1929" s="12">
        <v>4.4000000000000002E-4</v>
      </c>
      <c r="AS1929" s="13" t="s">
        <v>54</v>
      </c>
    </row>
    <row r="1930" spans="1:45" ht="21" customHeight="1">
      <c r="A1930" s="15">
        <v>45286</v>
      </c>
      <c r="B1930" s="13" t="s">
        <v>131</v>
      </c>
      <c r="C1930" s="13" t="s">
        <v>132</v>
      </c>
      <c r="D1930" s="15">
        <v>45344</v>
      </c>
      <c r="E1930" s="13">
        <f t="shared" si="473"/>
        <v>-58</v>
      </c>
      <c r="F1930" s="13" t="str">
        <f t="shared" si="470"/>
        <v>개봉전</v>
      </c>
      <c r="G1930" s="13" t="str">
        <f t="shared" si="474"/>
        <v>화</v>
      </c>
      <c r="H1930" s="13">
        <f t="shared" si="475"/>
        <v>0</v>
      </c>
      <c r="I1930" s="16">
        <v>872</v>
      </c>
      <c r="J1930" s="16">
        <v>270</v>
      </c>
      <c r="K1930" s="16">
        <v>602</v>
      </c>
      <c r="L1930" s="17">
        <f t="shared" si="476"/>
        <v>0.30963302752293576</v>
      </c>
      <c r="M1930" s="17">
        <f t="shared" si="471"/>
        <v>0.16421895861148195</v>
      </c>
      <c r="N1930" s="16">
        <f t="shared" si="477"/>
        <v>798.57142857142856</v>
      </c>
      <c r="O1930" s="16">
        <f t="shared" si="463"/>
        <v>813.07142857142856</v>
      </c>
      <c r="P1930" s="18">
        <f t="shared" si="464"/>
        <v>1.0724765000439251</v>
      </c>
      <c r="Q1930" s="16"/>
      <c r="R1930" s="16"/>
      <c r="S1930" s="16"/>
      <c r="T1930" s="16"/>
      <c r="U1930" s="16"/>
      <c r="V1930" s="16"/>
      <c r="W1930" s="16"/>
      <c r="X1930" s="13" t="s">
        <v>141</v>
      </c>
      <c r="Y1930" s="13"/>
      <c r="Z1930" s="12">
        <v>0.32768000000000003</v>
      </c>
      <c r="AA1930" s="17">
        <f t="shared" si="472"/>
        <v>9.0449251247920248E-2</v>
      </c>
      <c r="AB1930" s="12">
        <f t="shared" si="478"/>
        <v>0.23976142857142854</v>
      </c>
      <c r="AC1930" s="12">
        <f t="shared" si="465"/>
        <v>0.17623714285714279</v>
      </c>
      <c r="AD1930" s="18">
        <f t="shared" si="466"/>
        <v>1.3604477732924796</v>
      </c>
      <c r="AE1930" s="13" t="s">
        <v>133</v>
      </c>
      <c r="AF1930" s="19">
        <f t="shared" si="467"/>
        <v>300.75</v>
      </c>
      <c r="AG1930" s="20">
        <f t="shared" si="468"/>
        <v>0.89775561097256862</v>
      </c>
      <c r="AH1930" s="20">
        <f t="shared" si="469"/>
        <v>1.8593129387351468</v>
      </c>
      <c r="AI1930" s="13" t="s">
        <v>51</v>
      </c>
      <c r="AJ1930" s="13" t="s">
        <v>134</v>
      </c>
      <c r="AK1930" s="13" t="s">
        <v>135</v>
      </c>
      <c r="AL1930" s="13" t="s">
        <v>136</v>
      </c>
      <c r="AM1930" s="13" t="s">
        <v>137</v>
      </c>
      <c r="AN1930" s="12">
        <v>0.32768000000000003</v>
      </c>
      <c r="AO1930" s="12">
        <v>0</v>
      </c>
      <c r="AP1930" s="12"/>
      <c r="AQ1930" s="12">
        <v>0.10957</v>
      </c>
      <c r="AR1930" s="12">
        <v>5.1000000000000004E-4</v>
      </c>
      <c r="AS1930" s="13" t="s">
        <v>54</v>
      </c>
    </row>
    <row r="1931" spans="1:45" ht="21" customHeight="1">
      <c r="A1931" s="15">
        <v>45287</v>
      </c>
      <c r="B1931" s="13" t="s">
        <v>131</v>
      </c>
      <c r="C1931" s="13" t="s">
        <v>132</v>
      </c>
      <c r="D1931" s="15">
        <v>45344</v>
      </c>
      <c r="E1931" s="13">
        <f t="shared" si="473"/>
        <v>-57</v>
      </c>
      <c r="F1931" s="13" t="str">
        <f t="shared" si="470"/>
        <v>개봉전</v>
      </c>
      <c r="G1931" s="13" t="str">
        <f t="shared" si="474"/>
        <v>수</v>
      </c>
      <c r="H1931" s="13">
        <f t="shared" si="475"/>
        <v>0</v>
      </c>
      <c r="I1931" s="16">
        <v>864</v>
      </c>
      <c r="J1931" s="16">
        <v>273</v>
      </c>
      <c r="K1931" s="16">
        <v>592</v>
      </c>
      <c r="L1931" s="17">
        <f t="shared" si="476"/>
        <v>0.31597222222222221</v>
      </c>
      <c r="M1931" s="17">
        <f t="shared" si="471"/>
        <v>-9.1743119266054496E-3</v>
      </c>
      <c r="N1931" s="16">
        <f t="shared" si="477"/>
        <v>827</v>
      </c>
      <c r="O1931" s="16">
        <f t="shared" si="463"/>
        <v>821.07142857142856</v>
      </c>
      <c r="P1931" s="18">
        <f t="shared" si="464"/>
        <v>1.0522836015658983</v>
      </c>
      <c r="Q1931" s="16"/>
      <c r="R1931" s="16"/>
      <c r="S1931" s="16"/>
      <c r="T1931" s="16"/>
      <c r="U1931" s="16"/>
      <c r="V1931" s="16"/>
      <c r="W1931" s="16"/>
      <c r="X1931" s="13" t="s">
        <v>141</v>
      </c>
      <c r="Y1931" s="13"/>
      <c r="Z1931" s="12">
        <v>0.24762999999999999</v>
      </c>
      <c r="AA1931" s="17">
        <f t="shared" si="472"/>
        <v>-0.24429321289062511</v>
      </c>
      <c r="AB1931" s="12">
        <f t="shared" si="478"/>
        <v>0.25062000000000001</v>
      </c>
      <c r="AC1931" s="12">
        <f t="shared" si="465"/>
        <v>0.18443607142857141</v>
      </c>
      <c r="AD1931" s="18">
        <f t="shared" si="466"/>
        <v>1.358844818471751</v>
      </c>
      <c r="AE1931" s="13" t="s">
        <v>133</v>
      </c>
      <c r="AF1931" s="19">
        <f t="shared" si="467"/>
        <v>266.25</v>
      </c>
      <c r="AG1931" s="20">
        <f t="shared" si="468"/>
        <v>1.0253521126760563</v>
      </c>
      <c r="AH1931" s="20">
        <f t="shared" si="469"/>
        <v>1.342633239159523</v>
      </c>
      <c r="AI1931" s="13" t="s">
        <v>51</v>
      </c>
      <c r="AJ1931" s="13" t="s">
        <v>134</v>
      </c>
      <c r="AK1931" s="13" t="s">
        <v>135</v>
      </c>
      <c r="AL1931" s="13" t="s">
        <v>136</v>
      </c>
      <c r="AM1931" s="13" t="s">
        <v>137</v>
      </c>
      <c r="AN1931" s="12">
        <v>0.24762999999999999</v>
      </c>
      <c r="AO1931" s="12">
        <v>0</v>
      </c>
      <c r="AP1931" s="12"/>
      <c r="AQ1931" s="12">
        <v>0.10347000000000001</v>
      </c>
      <c r="AR1931" s="12">
        <v>5.8E-4</v>
      </c>
      <c r="AS1931" s="13" t="s">
        <v>54</v>
      </c>
    </row>
    <row r="1932" spans="1:45" ht="21" customHeight="1">
      <c r="A1932" s="15">
        <v>45288</v>
      </c>
      <c r="B1932" s="13" t="s">
        <v>131</v>
      </c>
      <c r="C1932" s="13" t="s">
        <v>132</v>
      </c>
      <c r="D1932" s="15">
        <v>45344</v>
      </c>
      <c r="E1932" s="13">
        <f t="shared" si="473"/>
        <v>-56</v>
      </c>
      <c r="F1932" s="13" t="str">
        <f t="shared" si="470"/>
        <v>개봉전</v>
      </c>
      <c r="G1932" s="13" t="str">
        <f t="shared" si="474"/>
        <v>목</v>
      </c>
      <c r="H1932" s="13">
        <f t="shared" si="475"/>
        <v>0</v>
      </c>
      <c r="I1932" s="16">
        <v>794</v>
      </c>
      <c r="J1932" s="16">
        <v>238</v>
      </c>
      <c r="K1932" s="16">
        <v>556</v>
      </c>
      <c r="L1932" s="17">
        <f t="shared" si="476"/>
        <v>0.29974811083123426</v>
      </c>
      <c r="M1932" s="17">
        <f t="shared" si="471"/>
        <v>-8.101851851851849E-2</v>
      </c>
      <c r="N1932" s="16">
        <f t="shared" si="477"/>
        <v>833.85714285714289</v>
      </c>
      <c r="O1932" s="16">
        <f t="shared" si="463"/>
        <v>827.17857142857144</v>
      </c>
      <c r="P1932" s="18">
        <f t="shared" si="464"/>
        <v>0.95988946936660768</v>
      </c>
      <c r="Q1932" s="16"/>
      <c r="R1932" s="16"/>
      <c r="S1932" s="16"/>
      <c r="T1932" s="16"/>
      <c r="U1932" s="16"/>
      <c r="V1932" s="16"/>
      <c r="W1932" s="16"/>
      <c r="X1932" s="13" t="s">
        <v>142</v>
      </c>
      <c r="Y1932" s="13"/>
      <c r="Z1932" s="12">
        <v>0.22808999999999999</v>
      </c>
      <c r="AA1932" s="17">
        <f t="shared" si="472"/>
        <v>-7.8908048297863798E-2</v>
      </c>
      <c r="AB1932" s="12">
        <f t="shared" si="478"/>
        <v>0.25380857142857144</v>
      </c>
      <c r="AC1932" s="12">
        <f t="shared" si="465"/>
        <v>0.17756964285714286</v>
      </c>
      <c r="AD1932" s="18">
        <f t="shared" si="466"/>
        <v>1.4293466346202195</v>
      </c>
      <c r="AE1932" s="13" t="s">
        <v>133</v>
      </c>
      <c r="AF1932" s="19">
        <f t="shared" si="467"/>
        <v>263.5</v>
      </c>
      <c r="AG1932" s="20">
        <f t="shared" si="468"/>
        <v>0.90322580645161288</v>
      </c>
      <c r="AH1932" s="20">
        <f t="shared" si="469"/>
        <v>1.2845101016703706</v>
      </c>
      <c r="AI1932" s="13" t="s">
        <v>51</v>
      </c>
      <c r="AJ1932" s="13" t="s">
        <v>134</v>
      </c>
      <c r="AK1932" s="13" t="s">
        <v>135</v>
      </c>
      <c r="AL1932" s="13" t="s">
        <v>136</v>
      </c>
      <c r="AM1932" s="13" t="s">
        <v>137</v>
      </c>
      <c r="AN1932" s="12">
        <v>0.22808999999999999</v>
      </c>
      <c r="AO1932" s="12">
        <v>0</v>
      </c>
      <c r="AP1932" s="12"/>
      <c r="AQ1932" s="12">
        <v>0.10516</v>
      </c>
      <c r="AR1932" s="12">
        <v>3.6000000000000002E-4</v>
      </c>
      <c r="AS1932" s="13" t="s">
        <v>54</v>
      </c>
    </row>
    <row r="1933" spans="1:45" ht="21" customHeight="1">
      <c r="A1933" s="15">
        <v>45289</v>
      </c>
      <c r="B1933" s="13" t="s">
        <v>131</v>
      </c>
      <c r="C1933" s="13" t="s">
        <v>132</v>
      </c>
      <c r="D1933" s="15">
        <v>45344</v>
      </c>
      <c r="E1933" s="13">
        <f t="shared" si="473"/>
        <v>-55</v>
      </c>
      <c r="F1933" s="13" t="str">
        <f t="shared" si="470"/>
        <v>개봉전</v>
      </c>
      <c r="G1933" s="13" t="str">
        <f t="shared" si="474"/>
        <v>금</v>
      </c>
      <c r="H1933" s="13">
        <f t="shared" si="475"/>
        <v>0</v>
      </c>
      <c r="I1933" s="16">
        <v>966</v>
      </c>
      <c r="J1933" s="16">
        <v>434</v>
      </c>
      <c r="K1933" s="16">
        <v>532</v>
      </c>
      <c r="L1933" s="17">
        <f t="shared" si="476"/>
        <v>0.44927536231884058</v>
      </c>
      <c r="M1933" s="17">
        <f t="shared" si="471"/>
        <v>0.21662468513853894</v>
      </c>
      <c r="N1933" s="16">
        <f t="shared" si="477"/>
        <v>848.42857142857144</v>
      </c>
      <c r="O1933" s="16">
        <f t="shared" si="463"/>
        <v>830.67857142857144</v>
      </c>
      <c r="P1933" s="18">
        <f t="shared" si="464"/>
        <v>1.162904682058558</v>
      </c>
      <c r="Q1933" s="16"/>
      <c r="R1933" s="16"/>
      <c r="S1933" s="16"/>
      <c r="T1933" s="16"/>
      <c r="U1933" s="16"/>
      <c r="V1933" s="16"/>
      <c r="W1933" s="16"/>
      <c r="X1933" s="13" t="s">
        <v>142</v>
      </c>
      <c r="Y1933" s="13"/>
      <c r="Z1933" s="12">
        <v>0.23801</v>
      </c>
      <c r="AA1933" s="17">
        <f t="shared" si="472"/>
        <v>4.3491604191328026E-2</v>
      </c>
      <c r="AB1933" s="12">
        <f t="shared" si="478"/>
        <v>0.26103714285714286</v>
      </c>
      <c r="AC1933" s="12">
        <f t="shared" si="465"/>
        <v>0.17673535714285712</v>
      </c>
      <c r="AD1933" s="18">
        <f t="shared" si="466"/>
        <v>1.4769944570069455</v>
      </c>
      <c r="AE1933" s="13" t="s">
        <v>133</v>
      </c>
      <c r="AF1933" s="19">
        <f t="shared" si="467"/>
        <v>293.25</v>
      </c>
      <c r="AG1933" s="20">
        <f t="shared" si="468"/>
        <v>1.4799658994032396</v>
      </c>
      <c r="AH1933" s="20">
        <f t="shared" si="469"/>
        <v>1.3467027981707922</v>
      </c>
      <c r="AI1933" s="13" t="s">
        <v>51</v>
      </c>
      <c r="AJ1933" s="13" t="s">
        <v>134</v>
      </c>
      <c r="AK1933" s="13" t="s">
        <v>135</v>
      </c>
      <c r="AL1933" s="13" t="s">
        <v>136</v>
      </c>
      <c r="AM1933" s="13" t="s">
        <v>137</v>
      </c>
      <c r="AN1933" s="12">
        <v>0.23801</v>
      </c>
      <c r="AO1933" s="12">
        <v>0</v>
      </c>
      <c r="AP1933" s="12"/>
      <c r="AQ1933" s="12">
        <v>0.12615999999999999</v>
      </c>
      <c r="AR1933" s="12">
        <v>4.4000000000000002E-4</v>
      </c>
      <c r="AS1933" s="13" t="s">
        <v>54</v>
      </c>
    </row>
    <row r="1934" spans="1:45" ht="21" customHeight="1">
      <c r="A1934" s="15">
        <v>45290</v>
      </c>
      <c r="B1934" s="13" t="s">
        <v>131</v>
      </c>
      <c r="C1934" s="13" t="s">
        <v>132</v>
      </c>
      <c r="D1934" s="15">
        <v>45344</v>
      </c>
      <c r="E1934" s="13">
        <f t="shared" si="473"/>
        <v>-54</v>
      </c>
      <c r="F1934" s="13" t="str">
        <f t="shared" si="470"/>
        <v>개봉전</v>
      </c>
      <c r="G1934" s="13" t="str">
        <f t="shared" si="474"/>
        <v>토</v>
      </c>
      <c r="H1934" s="13">
        <f t="shared" si="475"/>
        <v>1</v>
      </c>
      <c r="I1934" s="16">
        <v>1200</v>
      </c>
      <c r="J1934" s="16">
        <v>738</v>
      </c>
      <c r="K1934" s="16">
        <v>462</v>
      </c>
      <c r="L1934" s="17">
        <f t="shared" si="476"/>
        <v>0.61499999999999999</v>
      </c>
      <c r="M1934" s="17">
        <f t="shared" si="471"/>
        <v>0.2422360248447204</v>
      </c>
      <c r="N1934" s="16">
        <f t="shared" si="477"/>
        <v>897.85714285714289</v>
      </c>
      <c r="O1934" s="16">
        <f t="shared" si="463"/>
        <v>841.82142857142856</v>
      </c>
      <c r="P1934" s="18">
        <f t="shared" si="464"/>
        <v>1.4254804632811506</v>
      </c>
      <c r="Q1934" s="16"/>
      <c r="R1934" s="16"/>
      <c r="S1934" s="16"/>
      <c r="T1934" s="16"/>
      <c r="U1934" s="16"/>
      <c r="V1934" s="16"/>
      <c r="W1934" s="16"/>
      <c r="X1934" s="13" t="s">
        <v>142</v>
      </c>
      <c r="Y1934" s="13"/>
      <c r="Z1934" s="12">
        <v>0.29543999999999998</v>
      </c>
      <c r="AA1934" s="17">
        <f t="shared" si="472"/>
        <v>0.24129238267299691</v>
      </c>
      <c r="AB1934" s="12">
        <f t="shared" si="478"/>
        <v>0.27181142857142854</v>
      </c>
      <c r="AC1934" s="12">
        <f t="shared" si="465"/>
        <v>0.17766642857142859</v>
      </c>
      <c r="AD1934" s="18">
        <f t="shared" si="466"/>
        <v>1.5298975206345757</v>
      </c>
      <c r="AE1934" s="13" t="s">
        <v>133</v>
      </c>
      <c r="AF1934" s="19">
        <f t="shared" si="467"/>
        <v>529.5</v>
      </c>
      <c r="AG1934" s="20">
        <f t="shared" si="468"/>
        <v>1.3937677053824362</v>
      </c>
      <c r="AH1934" s="20">
        <f t="shared" si="469"/>
        <v>1.6628915342958108</v>
      </c>
      <c r="AI1934" s="13" t="s">
        <v>51</v>
      </c>
      <c r="AJ1934" s="13" t="s">
        <v>134</v>
      </c>
      <c r="AK1934" s="13" t="s">
        <v>135</v>
      </c>
      <c r="AL1934" s="13" t="s">
        <v>136</v>
      </c>
      <c r="AM1934" s="13" t="s">
        <v>137</v>
      </c>
      <c r="AN1934" s="12">
        <v>0.29543999999999998</v>
      </c>
      <c r="AO1934" s="12">
        <v>0</v>
      </c>
      <c r="AP1934" s="12"/>
      <c r="AQ1934" s="12">
        <v>0.15179000000000001</v>
      </c>
      <c r="AR1934" s="12">
        <v>3.6000000000000002E-4</v>
      </c>
      <c r="AS1934" s="13" t="s">
        <v>54</v>
      </c>
    </row>
    <row r="1935" spans="1:45" ht="21" customHeight="1">
      <c r="A1935" s="15">
        <v>45291</v>
      </c>
      <c r="B1935" s="13" t="s">
        <v>131</v>
      </c>
      <c r="C1935" s="13" t="s">
        <v>132</v>
      </c>
      <c r="D1935" s="15">
        <v>45344</v>
      </c>
      <c r="E1935" s="13">
        <f t="shared" si="473"/>
        <v>-53</v>
      </c>
      <c r="F1935" s="13" t="str">
        <f t="shared" si="470"/>
        <v>개봉전</v>
      </c>
      <c r="G1935" s="13" t="str">
        <f t="shared" si="474"/>
        <v>일</v>
      </c>
      <c r="H1935" s="13">
        <f t="shared" si="475"/>
        <v>1</v>
      </c>
      <c r="I1935" s="16">
        <v>1208</v>
      </c>
      <c r="J1935" s="16">
        <v>819</v>
      </c>
      <c r="K1935" s="16">
        <v>388</v>
      </c>
      <c r="L1935" s="17">
        <f t="shared" si="476"/>
        <v>0.67798013245033117</v>
      </c>
      <c r="M1935" s="17">
        <f t="shared" si="471"/>
        <v>6.6666666666665986E-3</v>
      </c>
      <c r="N1935" s="16">
        <f t="shared" si="477"/>
        <v>950.42857142857144</v>
      </c>
      <c r="O1935" s="16">
        <f t="shared" si="463"/>
        <v>856.82142857142856</v>
      </c>
      <c r="P1935" s="18">
        <f t="shared" si="464"/>
        <v>1.4098620315951815</v>
      </c>
      <c r="Q1935" s="16"/>
      <c r="R1935" s="16"/>
      <c r="S1935" s="16"/>
      <c r="T1935" s="16"/>
      <c r="U1935" s="16"/>
      <c r="V1935" s="16"/>
      <c r="W1935" s="16"/>
      <c r="X1935" s="13" t="s">
        <v>142</v>
      </c>
      <c r="Y1935" s="13"/>
      <c r="Z1935" s="12">
        <v>0.30836000000000002</v>
      </c>
      <c r="AA1935" s="17">
        <f t="shared" si="472"/>
        <v>4.3731383698889958E-2</v>
      </c>
      <c r="AB1935" s="12">
        <f t="shared" si="478"/>
        <v>0.27795857142857139</v>
      </c>
      <c r="AC1935" s="12">
        <f t="shared" si="465"/>
        <v>0.18344714285714286</v>
      </c>
      <c r="AD1935" s="18">
        <f t="shared" si="466"/>
        <v>1.5151970594877462</v>
      </c>
      <c r="AE1935" s="13" t="s">
        <v>133</v>
      </c>
      <c r="AF1935" s="19">
        <f t="shared" si="467"/>
        <v>448</v>
      </c>
      <c r="AG1935" s="20">
        <f t="shared" si="468"/>
        <v>1.828125</v>
      </c>
      <c r="AH1935" s="20">
        <f t="shared" si="469"/>
        <v>1.6809201560589662</v>
      </c>
      <c r="AI1935" s="13" t="s">
        <v>51</v>
      </c>
      <c r="AJ1935" s="13" t="s">
        <v>134</v>
      </c>
      <c r="AK1935" s="13" t="s">
        <v>135</v>
      </c>
      <c r="AL1935" s="13" t="s">
        <v>136</v>
      </c>
      <c r="AM1935" s="13" t="s">
        <v>137</v>
      </c>
      <c r="AN1935" s="12">
        <v>0.30836000000000002</v>
      </c>
      <c r="AO1935" s="12">
        <v>0</v>
      </c>
      <c r="AP1935" s="12"/>
      <c r="AQ1935" s="12">
        <v>0.15958</v>
      </c>
      <c r="AR1935" s="12">
        <v>0</v>
      </c>
      <c r="AS1935" s="13" t="s">
        <v>54</v>
      </c>
    </row>
    <row r="1936" spans="1:45" ht="21" customHeight="1">
      <c r="A1936" s="15">
        <v>45292</v>
      </c>
      <c r="B1936" s="13" t="s">
        <v>131</v>
      </c>
      <c r="C1936" s="13" t="s">
        <v>132</v>
      </c>
      <c r="D1936" s="15">
        <v>45344</v>
      </c>
      <c r="E1936" s="13">
        <f t="shared" si="473"/>
        <v>-52</v>
      </c>
      <c r="F1936" s="13" t="str">
        <f t="shared" si="470"/>
        <v>개봉전</v>
      </c>
      <c r="G1936" s="13" t="str">
        <f t="shared" si="474"/>
        <v>월</v>
      </c>
      <c r="H1936" s="13">
        <f t="shared" si="475"/>
        <v>0</v>
      </c>
      <c r="I1936" s="16">
        <v>805</v>
      </c>
      <c r="J1936" s="16">
        <v>525</v>
      </c>
      <c r="K1936" s="16">
        <v>280</v>
      </c>
      <c r="L1936" s="17">
        <f t="shared" si="476"/>
        <v>0.65217391304347827</v>
      </c>
      <c r="M1936" s="17">
        <f t="shared" si="471"/>
        <v>-0.33360927152317876</v>
      </c>
      <c r="N1936" s="16">
        <f t="shared" si="477"/>
        <v>958.42857142857144</v>
      </c>
      <c r="O1936" s="16">
        <f t="shared" si="463"/>
        <v>874.46428571428567</v>
      </c>
      <c r="P1936" s="18">
        <f t="shared" si="464"/>
        <v>0.92056361037369827</v>
      </c>
      <c r="Q1936" s="16"/>
      <c r="R1936" s="16"/>
      <c r="S1936" s="16"/>
      <c r="T1936" s="16"/>
      <c r="U1936" s="16"/>
      <c r="V1936" s="16"/>
      <c r="W1936" s="16"/>
      <c r="X1936" s="13" t="s">
        <v>142</v>
      </c>
      <c r="Y1936" s="13"/>
      <c r="Z1936" s="12">
        <v>0.32232</v>
      </c>
      <c r="AA1936" s="17">
        <f t="shared" si="472"/>
        <v>4.5271760280191975E-2</v>
      </c>
      <c r="AB1936" s="12">
        <f t="shared" si="478"/>
        <v>0.28107571428571426</v>
      </c>
      <c r="AC1936" s="12">
        <f t="shared" si="465"/>
        <v>0.18993571428571429</v>
      </c>
      <c r="AD1936" s="18">
        <f t="shared" si="466"/>
        <v>1.4798465646271293</v>
      </c>
      <c r="AE1936" s="13" t="s">
        <v>133</v>
      </c>
      <c r="AF1936" s="19">
        <f t="shared" si="467"/>
        <v>252.75</v>
      </c>
      <c r="AG1936" s="20">
        <f t="shared" si="468"/>
        <v>2.0771513353115729</v>
      </c>
      <c r="AH1936" s="20">
        <f t="shared" si="469"/>
        <v>1.6969952239479522</v>
      </c>
      <c r="AI1936" s="13" t="s">
        <v>51</v>
      </c>
      <c r="AJ1936" s="13" t="s">
        <v>134</v>
      </c>
      <c r="AK1936" s="13" t="s">
        <v>135</v>
      </c>
      <c r="AL1936" s="13" t="s">
        <v>136</v>
      </c>
      <c r="AM1936" s="13" t="s">
        <v>137</v>
      </c>
      <c r="AN1936" s="12">
        <v>0.32232</v>
      </c>
      <c r="AO1936" s="12">
        <v>0</v>
      </c>
      <c r="AP1936" s="12"/>
      <c r="AQ1936" s="12">
        <v>0.13622000000000001</v>
      </c>
      <c r="AR1936" s="12">
        <v>7.2999999999999996E-4</v>
      </c>
      <c r="AS1936" s="13" t="s">
        <v>54</v>
      </c>
    </row>
    <row r="1937" spans="1:45" ht="21" customHeight="1">
      <c r="A1937" s="15">
        <v>45293</v>
      </c>
      <c r="B1937" s="13" t="s">
        <v>131</v>
      </c>
      <c r="C1937" s="13" t="s">
        <v>132</v>
      </c>
      <c r="D1937" s="15">
        <v>45344</v>
      </c>
      <c r="E1937" s="13">
        <f t="shared" si="473"/>
        <v>-51</v>
      </c>
      <c r="F1937" s="13" t="str">
        <f t="shared" si="470"/>
        <v>개봉전</v>
      </c>
      <c r="G1937" s="13" t="str">
        <f t="shared" si="474"/>
        <v>화</v>
      </c>
      <c r="H1937" s="13">
        <f t="shared" si="475"/>
        <v>0</v>
      </c>
      <c r="I1937" s="16">
        <v>833</v>
      </c>
      <c r="J1937" s="16">
        <v>290</v>
      </c>
      <c r="K1937" s="16">
        <v>542</v>
      </c>
      <c r="L1937" s="17">
        <f t="shared" si="476"/>
        <v>0.34813925570228094</v>
      </c>
      <c r="M1937" s="17">
        <f t="shared" si="471"/>
        <v>3.4782608695652195E-2</v>
      </c>
      <c r="N1937" s="16">
        <f t="shared" si="477"/>
        <v>952.85714285714289</v>
      </c>
      <c r="O1937" s="16">
        <f t="shared" si="463"/>
        <v>876.21428571428567</v>
      </c>
      <c r="P1937" s="18">
        <f t="shared" si="464"/>
        <v>0.95068068802478201</v>
      </c>
      <c r="Q1937" s="16"/>
      <c r="R1937" s="16"/>
      <c r="S1937" s="16"/>
      <c r="T1937" s="16"/>
      <c r="U1937" s="16"/>
      <c r="V1937" s="16"/>
      <c r="W1937" s="16"/>
      <c r="X1937" s="13" t="s">
        <v>142</v>
      </c>
      <c r="Y1937" s="13"/>
      <c r="Z1937" s="12">
        <v>0.30277999999999999</v>
      </c>
      <c r="AA1937" s="17">
        <f t="shared" si="472"/>
        <v>-6.0622983370563377E-2</v>
      </c>
      <c r="AB1937" s="12">
        <f t="shared" si="478"/>
        <v>0.27751857142857139</v>
      </c>
      <c r="AC1937" s="12">
        <f t="shared" si="465"/>
        <v>0.19566678571428575</v>
      </c>
      <c r="AD1937" s="18">
        <f t="shared" si="466"/>
        <v>1.4183223300545567</v>
      </c>
      <c r="AE1937" s="13" t="s">
        <v>133</v>
      </c>
      <c r="AF1937" s="19">
        <f t="shared" si="467"/>
        <v>309.75</v>
      </c>
      <c r="AG1937" s="20">
        <f t="shared" si="468"/>
        <v>0.93623890234059726</v>
      </c>
      <c r="AH1937" s="20">
        <f t="shared" si="469"/>
        <v>1.5474266564695442</v>
      </c>
      <c r="AI1937" s="13" t="s">
        <v>51</v>
      </c>
      <c r="AJ1937" s="13" t="s">
        <v>134</v>
      </c>
      <c r="AK1937" s="13" t="s">
        <v>135</v>
      </c>
      <c r="AL1937" s="13" t="s">
        <v>136</v>
      </c>
      <c r="AM1937" s="13" t="s">
        <v>137</v>
      </c>
      <c r="AN1937" s="12">
        <v>0.30277999999999999</v>
      </c>
      <c r="AO1937" s="12">
        <v>0</v>
      </c>
      <c r="AP1937" s="12"/>
      <c r="AQ1937" s="12">
        <v>8.5919999999999996E-2</v>
      </c>
      <c r="AR1937" s="12">
        <v>0</v>
      </c>
      <c r="AS1937" s="13" t="s">
        <v>54</v>
      </c>
    </row>
    <row r="1938" spans="1:45" ht="21" customHeight="1">
      <c r="A1938" s="15">
        <v>45294</v>
      </c>
      <c r="B1938" s="13" t="s">
        <v>131</v>
      </c>
      <c r="C1938" s="13" t="s">
        <v>132</v>
      </c>
      <c r="D1938" s="15">
        <v>45344</v>
      </c>
      <c r="E1938" s="13">
        <f t="shared" si="473"/>
        <v>-50</v>
      </c>
      <c r="F1938" s="13" t="str">
        <f t="shared" si="470"/>
        <v>개봉전</v>
      </c>
      <c r="G1938" s="13" t="str">
        <f t="shared" si="474"/>
        <v>수</v>
      </c>
      <c r="H1938" s="13">
        <f t="shared" si="475"/>
        <v>0</v>
      </c>
      <c r="I1938" s="16">
        <v>756</v>
      </c>
      <c r="J1938" s="16">
        <v>248</v>
      </c>
      <c r="K1938" s="16">
        <v>508</v>
      </c>
      <c r="L1938" s="17">
        <f t="shared" si="476"/>
        <v>0.32804232804232802</v>
      </c>
      <c r="M1938" s="17">
        <f t="shared" si="471"/>
        <v>-9.2436974789915971E-2</v>
      </c>
      <c r="N1938" s="16">
        <f t="shared" si="477"/>
        <v>937.42857142857144</v>
      </c>
      <c r="O1938" s="16">
        <f t="shared" si="463"/>
        <v>868.32142857142856</v>
      </c>
      <c r="P1938" s="18">
        <f t="shared" si="464"/>
        <v>0.87064533377205611</v>
      </c>
      <c r="Q1938" s="16"/>
      <c r="R1938" s="16"/>
      <c r="S1938" s="16"/>
      <c r="T1938" s="16"/>
      <c r="U1938" s="16"/>
      <c r="V1938" s="16"/>
      <c r="W1938" s="16"/>
      <c r="X1938" s="13" t="s">
        <v>142</v>
      </c>
      <c r="Y1938" s="13"/>
      <c r="Z1938" s="12">
        <v>0.2596</v>
      </c>
      <c r="AA1938" s="17">
        <f t="shared" si="472"/>
        <v>-0.14261179734460661</v>
      </c>
      <c r="AB1938" s="12">
        <f t="shared" si="478"/>
        <v>0.27922857142857144</v>
      </c>
      <c r="AC1938" s="12">
        <f t="shared" si="465"/>
        <v>0.19886142857142858</v>
      </c>
      <c r="AD1938" s="18">
        <f t="shared" si="466"/>
        <v>1.4041364051062117</v>
      </c>
      <c r="AE1938" s="13" t="s">
        <v>133</v>
      </c>
      <c r="AF1938" s="19">
        <f t="shared" si="467"/>
        <v>267</v>
      </c>
      <c r="AG1938" s="20">
        <f t="shared" si="468"/>
        <v>0.92883895131086147</v>
      </c>
      <c r="AH1938" s="20">
        <f t="shared" si="469"/>
        <v>1.3054316358124465</v>
      </c>
      <c r="AI1938" s="13" t="s">
        <v>51</v>
      </c>
      <c r="AJ1938" s="13" t="s">
        <v>134</v>
      </c>
      <c r="AK1938" s="13" t="s">
        <v>135</v>
      </c>
      <c r="AL1938" s="13" t="s">
        <v>136</v>
      </c>
      <c r="AM1938" s="13" t="s">
        <v>137</v>
      </c>
      <c r="AN1938" s="12">
        <v>0.2596</v>
      </c>
      <c r="AO1938" s="12">
        <v>0</v>
      </c>
      <c r="AP1938" s="12"/>
      <c r="AQ1938" s="12">
        <v>9.1429999999999997E-2</v>
      </c>
      <c r="AR1938" s="12">
        <v>5.1000000000000004E-4</v>
      </c>
      <c r="AS1938" s="13" t="s">
        <v>54</v>
      </c>
    </row>
    <row r="1939" spans="1:45" ht="21" customHeight="1">
      <c r="A1939" s="15">
        <v>45295</v>
      </c>
      <c r="B1939" s="13" t="s">
        <v>131</v>
      </c>
      <c r="C1939" s="13" t="s">
        <v>132</v>
      </c>
      <c r="D1939" s="15">
        <v>45344</v>
      </c>
      <c r="E1939" s="13">
        <f t="shared" si="473"/>
        <v>-49</v>
      </c>
      <c r="F1939" s="13" t="str">
        <f t="shared" si="470"/>
        <v>개봉전</v>
      </c>
      <c r="G1939" s="13" t="str">
        <f t="shared" si="474"/>
        <v>목</v>
      </c>
      <c r="H1939" s="13">
        <f t="shared" si="475"/>
        <v>0</v>
      </c>
      <c r="I1939" s="16">
        <v>724</v>
      </c>
      <c r="J1939" s="16">
        <v>178</v>
      </c>
      <c r="K1939" s="16">
        <v>546</v>
      </c>
      <c r="L1939" s="17">
        <f t="shared" si="476"/>
        <v>0.24585635359116023</v>
      </c>
      <c r="M1939" s="17">
        <f t="shared" si="471"/>
        <v>-4.2328042328042326E-2</v>
      </c>
      <c r="N1939" s="16">
        <f t="shared" si="477"/>
        <v>927.42857142857144</v>
      </c>
      <c r="O1939" s="16">
        <f t="shared" ref="O1939:O2002" si="479">IF(COUNT(I1911:I1938)=28,AVERAGE(I1911:I1938),"")</f>
        <v>861.17857142857144</v>
      </c>
      <c r="P1939" s="18">
        <f t="shared" ref="P1939:P2002" si="480">IF(COUNT(I1939,O1939)=2,IFERROR(I1939/O1939,""),"")</f>
        <v>0.84070833160535807</v>
      </c>
      <c r="Q1939" s="16"/>
      <c r="R1939" s="16"/>
      <c r="S1939" s="16"/>
      <c r="T1939" s="16"/>
      <c r="U1939" s="16"/>
      <c r="V1939" s="16"/>
      <c r="W1939" s="16"/>
      <c r="X1939" s="13" t="s">
        <v>142</v>
      </c>
      <c r="Y1939" s="13"/>
      <c r="Z1939" s="12">
        <v>0.25181999999999999</v>
      </c>
      <c r="AA1939" s="17">
        <f t="shared" si="472"/>
        <v>-2.9969183359013885E-2</v>
      </c>
      <c r="AB1939" s="12">
        <f t="shared" si="478"/>
        <v>0.28261857142857144</v>
      </c>
      <c r="AC1939" s="12">
        <f t="shared" ref="AC1939:AC2002" si="481">IF(COUNT(Z1911:Z1938)=28,AVERAGE(Z1911:Z1938),"")</f>
        <v>0.20235750000000002</v>
      </c>
      <c r="AD1939" s="18">
        <f t="shared" ref="AD1939:AD2002" si="482">IF(COUNT(AB1939,AC1939)=2,IFERROR(AB1939/AC1939,""),"")</f>
        <v>1.396630080073985</v>
      </c>
      <c r="AE1939" s="13" t="s">
        <v>133</v>
      </c>
      <c r="AF1939" s="19">
        <f t="shared" ref="AF1939:AF2002" si="483">IF(COUNT(J1932,J1925,J1918,J1911)=4,AVERAGE(J1932,J1925,J1918,J1911),"")</f>
        <v>254.75</v>
      </c>
      <c r="AG1939" s="20">
        <f t="shared" ref="AG1939:AG2002" si="484">IF(COUNT(J1939,AF1939)=2,IFERROR(J1939/AF1939,""),"")</f>
        <v>0.6987242394504416</v>
      </c>
      <c r="AH1939" s="20">
        <f t="shared" ref="AH1939:AH2002" si="485">IF(COUNT(Z1939,AC1939)=2,IFERROR(Z1939/AC1939,""),"")</f>
        <v>1.2444312664467587</v>
      </c>
      <c r="AI1939" s="13" t="s">
        <v>51</v>
      </c>
      <c r="AJ1939" s="13" t="s">
        <v>134</v>
      </c>
      <c r="AK1939" s="13" t="s">
        <v>135</v>
      </c>
      <c r="AL1939" s="13" t="s">
        <v>136</v>
      </c>
      <c r="AM1939" s="13" t="s">
        <v>137</v>
      </c>
      <c r="AN1939" s="12">
        <v>0.25181999999999999</v>
      </c>
      <c r="AO1939" s="12">
        <v>0</v>
      </c>
      <c r="AP1939" s="12"/>
      <c r="AQ1939" s="12">
        <v>0.10016</v>
      </c>
      <c r="AR1939" s="12">
        <v>8.8000000000000003E-4</v>
      </c>
      <c r="AS1939" s="13" t="s">
        <v>54</v>
      </c>
    </row>
    <row r="1940" spans="1:45" ht="21" customHeight="1">
      <c r="A1940" s="15">
        <v>45296</v>
      </c>
      <c r="B1940" s="13" t="s">
        <v>131</v>
      </c>
      <c r="C1940" s="13" t="s">
        <v>132</v>
      </c>
      <c r="D1940" s="15">
        <v>45344</v>
      </c>
      <c r="E1940" s="13">
        <f t="shared" si="473"/>
        <v>-48</v>
      </c>
      <c r="F1940" s="13" t="str">
        <f t="shared" si="470"/>
        <v>개봉전</v>
      </c>
      <c r="G1940" s="13" t="str">
        <f t="shared" si="474"/>
        <v>금</v>
      </c>
      <c r="H1940" s="13">
        <f t="shared" si="475"/>
        <v>0</v>
      </c>
      <c r="I1940" s="16">
        <v>738</v>
      </c>
      <c r="J1940" s="16">
        <v>276</v>
      </c>
      <c r="K1940" s="16">
        <v>462</v>
      </c>
      <c r="L1940" s="17">
        <f t="shared" si="476"/>
        <v>0.37398373983739835</v>
      </c>
      <c r="M1940" s="17">
        <f t="shared" si="471"/>
        <v>1.9337016574585641E-2</v>
      </c>
      <c r="N1940" s="16">
        <f t="shared" si="477"/>
        <v>894.85714285714289</v>
      </c>
      <c r="O1940" s="16">
        <f t="shared" si="479"/>
        <v>854.53571428571433</v>
      </c>
      <c r="P1940" s="18">
        <f t="shared" si="480"/>
        <v>0.8636268650478538</v>
      </c>
      <c r="Q1940" s="16"/>
      <c r="R1940" s="16"/>
      <c r="S1940" s="16"/>
      <c r="T1940" s="16"/>
      <c r="U1940" s="16"/>
      <c r="V1940" s="16"/>
      <c r="W1940" s="16"/>
      <c r="X1940" s="13" t="s">
        <v>142</v>
      </c>
      <c r="Y1940" s="13"/>
      <c r="Z1940" s="12">
        <v>1.3287199999999999</v>
      </c>
      <c r="AA1940" s="17">
        <f t="shared" si="472"/>
        <v>4.2764673179255022</v>
      </c>
      <c r="AB1940" s="12">
        <f t="shared" si="478"/>
        <v>0.43843428571428572</v>
      </c>
      <c r="AC1940" s="12">
        <f t="shared" si="481"/>
        <v>0.20598500000000006</v>
      </c>
      <c r="AD1940" s="18">
        <f t="shared" si="482"/>
        <v>2.1284767614840185</v>
      </c>
      <c r="AE1940" s="13" t="s">
        <v>133</v>
      </c>
      <c r="AF1940" s="19">
        <f t="shared" si="483"/>
        <v>347.5</v>
      </c>
      <c r="AG1940" s="20">
        <f t="shared" si="484"/>
        <v>0.79424460431654675</v>
      </c>
      <c r="AH1940" s="20">
        <f t="shared" si="485"/>
        <v>6.4505667888438456</v>
      </c>
      <c r="AI1940" s="13" t="s">
        <v>51</v>
      </c>
      <c r="AJ1940" s="13" t="s">
        <v>134</v>
      </c>
      <c r="AK1940" s="13" t="s">
        <v>135</v>
      </c>
      <c r="AL1940" s="13" t="s">
        <v>136</v>
      </c>
      <c r="AM1940" s="13" t="s">
        <v>137</v>
      </c>
      <c r="AN1940" s="12">
        <v>1.3287199999999999</v>
      </c>
      <c r="AO1940" s="12">
        <v>0</v>
      </c>
      <c r="AP1940" s="12"/>
      <c r="AQ1940" s="12">
        <v>9.4E-2</v>
      </c>
      <c r="AR1940" s="12">
        <v>3.6000000000000002E-4</v>
      </c>
      <c r="AS1940" s="13" t="s">
        <v>54</v>
      </c>
    </row>
    <row r="1941" spans="1:45" ht="21" customHeight="1">
      <c r="A1941" s="15">
        <v>45297</v>
      </c>
      <c r="B1941" s="13" t="s">
        <v>131</v>
      </c>
      <c r="C1941" s="13" t="s">
        <v>132</v>
      </c>
      <c r="D1941" s="15">
        <v>45344</v>
      </c>
      <c r="E1941" s="13">
        <f t="shared" si="473"/>
        <v>-47</v>
      </c>
      <c r="F1941" s="13" t="str">
        <f t="shared" si="470"/>
        <v>개봉전</v>
      </c>
      <c r="G1941" s="13" t="str">
        <f t="shared" si="474"/>
        <v>토</v>
      </c>
      <c r="H1941" s="13">
        <f t="shared" si="475"/>
        <v>1</v>
      </c>
      <c r="I1941" s="16">
        <v>763</v>
      </c>
      <c r="J1941" s="16">
        <v>458</v>
      </c>
      <c r="K1941" s="16">
        <v>304</v>
      </c>
      <c r="L1941" s="17">
        <f t="shared" si="476"/>
        <v>0.60026212319790306</v>
      </c>
      <c r="M1941" s="17">
        <f t="shared" si="471"/>
        <v>3.3875338753387441E-2</v>
      </c>
      <c r="N1941" s="16">
        <f t="shared" si="477"/>
        <v>832.42857142857144</v>
      </c>
      <c r="O1941" s="16">
        <f t="shared" si="479"/>
        <v>844.25</v>
      </c>
      <c r="P1941" s="18">
        <f t="shared" si="480"/>
        <v>0.9037607343796269</v>
      </c>
      <c r="Q1941" s="16"/>
      <c r="R1941" s="16"/>
      <c r="S1941" s="16"/>
      <c r="T1941" s="16"/>
      <c r="U1941" s="16"/>
      <c r="V1941" s="16"/>
      <c r="W1941" s="16"/>
      <c r="X1941" s="13" t="s">
        <v>142</v>
      </c>
      <c r="Y1941" s="13"/>
      <c r="Z1941" s="12">
        <v>1.6657200000000001</v>
      </c>
      <c r="AA1941" s="17">
        <f t="shared" si="472"/>
        <v>0.25362755132759363</v>
      </c>
      <c r="AB1941" s="12">
        <f t="shared" si="478"/>
        <v>0.63418857142857143</v>
      </c>
      <c r="AC1941" s="12">
        <f t="shared" si="481"/>
        <v>0.24852678571428574</v>
      </c>
      <c r="AD1941" s="18">
        <f t="shared" si="482"/>
        <v>2.5517916292437577</v>
      </c>
      <c r="AE1941" s="13" t="s">
        <v>133</v>
      </c>
      <c r="AF1941" s="19">
        <f t="shared" si="483"/>
        <v>594</v>
      </c>
      <c r="AG1941" s="20">
        <f t="shared" si="484"/>
        <v>0.77104377104377109</v>
      </c>
      <c r="AH1941" s="20">
        <f t="shared" si="485"/>
        <v>6.7023761451410095</v>
      </c>
      <c r="AI1941" s="13" t="s">
        <v>51</v>
      </c>
      <c r="AJ1941" s="13" t="s">
        <v>134</v>
      </c>
      <c r="AK1941" s="13" t="s">
        <v>135</v>
      </c>
      <c r="AL1941" s="13" t="s">
        <v>136</v>
      </c>
      <c r="AM1941" s="13" t="s">
        <v>137</v>
      </c>
      <c r="AN1941" s="12">
        <v>1.6657200000000001</v>
      </c>
      <c r="AO1941" s="12">
        <v>0</v>
      </c>
      <c r="AP1941" s="12"/>
      <c r="AQ1941" s="12">
        <v>0.11698</v>
      </c>
      <c r="AR1941" s="12">
        <v>5.1000000000000004E-4</v>
      </c>
      <c r="AS1941" s="13" t="s">
        <v>54</v>
      </c>
    </row>
    <row r="1942" spans="1:45" ht="21" customHeight="1">
      <c r="A1942" s="15">
        <v>45298</v>
      </c>
      <c r="B1942" s="13" t="s">
        <v>131</v>
      </c>
      <c r="C1942" s="13" t="s">
        <v>132</v>
      </c>
      <c r="D1942" s="15">
        <v>45344</v>
      </c>
      <c r="E1942" s="13">
        <f t="shared" si="473"/>
        <v>-46</v>
      </c>
      <c r="F1942" s="13" t="str">
        <f t="shared" si="470"/>
        <v>개봉전</v>
      </c>
      <c r="G1942" s="13" t="str">
        <f t="shared" si="474"/>
        <v>일</v>
      </c>
      <c r="H1942" s="13">
        <f t="shared" si="475"/>
        <v>1</v>
      </c>
      <c r="I1942" s="16">
        <v>606</v>
      </c>
      <c r="J1942" s="16">
        <v>364</v>
      </c>
      <c r="K1942" s="16">
        <v>242</v>
      </c>
      <c r="L1942" s="17">
        <f t="shared" si="476"/>
        <v>0.60066006600660071</v>
      </c>
      <c r="M1942" s="17">
        <f t="shared" si="471"/>
        <v>-0.20576671035386629</v>
      </c>
      <c r="N1942" s="16">
        <f t="shared" si="477"/>
        <v>746.42857142857144</v>
      </c>
      <c r="O1942" s="16">
        <f t="shared" si="479"/>
        <v>831.75</v>
      </c>
      <c r="P1942" s="18">
        <f t="shared" si="480"/>
        <v>0.72858431018935976</v>
      </c>
      <c r="Q1942" s="16"/>
      <c r="R1942" s="16"/>
      <c r="S1942" s="16"/>
      <c r="T1942" s="16"/>
      <c r="U1942" s="16"/>
      <c r="V1942" s="16"/>
      <c r="W1942" s="16"/>
      <c r="X1942" s="13" t="s">
        <v>142</v>
      </c>
      <c r="Y1942" s="13"/>
      <c r="Z1942" s="12">
        <v>1.86731</v>
      </c>
      <c r="AA1942" s="17">
        <f t="shared" si="472"/>
        <v>0.12102274091684073</v>
      </c>
      <c r="AB1942" s="12">
        <f t="shared" si="478"/>
        <v>0.85689571428571421</v>
      </c>
      <c r="AC1942" s="12">
        <f t="shared" si="481"/>
        <v>0.3032042857142857</v>
      </c>
      <c r="AD1942" s="18">
        <f t="shared" si="482"/>
        <v>2.8261332529223577</v>
      </c>
      <c r="AE1942" s="13" t="s">
        <v>133</v>
      </c>
      <c r="AF1942" s="19">
        <f t="shared" si="483"/>
        <v>539.75</v>
      </c>
      <c r="AG1942" s="20">
        <f t="shared" si="484"/>
        <v>0.67438628994905048</v>
      </c>
      <c r="AH1942" s="20">
        <f t="shared" si="485"/>
        <v>6.1585870912114888</v>
      </c>
      <c r="AI1942" s="13" t="s">
        <v>51</v>
      </c>
      <c r="AJ1942" s="13" t="s">
        <v>134</v>
      </c>
      <c r="AK1942" s="13" t="s">
        <v>135</v>
      </c>
      <c r="AL1942" s="13" t="s">
        <v>136</v>
      </c>
      <c r="AM1942" s="13" t="s">
        <v>137</v>
      </c>
      <c r="AN1942" s="12">
        <v>1.86731</v>
      </c>
      <c r="AO1942" s="12">
        <v>0</v>
      </c>
      <c r="AP1942" s="12"/>
      <c r="AQ1942" s="12">
        <v>0.1125</v>
      </c>
      <c r="AR1942" s="12">
        <v>4.4000000000000002E-4</v>
      </c>
      <c r="AS1942" s="13" t="s">
        <v>54</v>
      </c>
    </row>
    <row r="1943" spans="1:45" ht="21" customHeight="1">
      <c r="A1943" s="15">
        <v>45299</v>
      </c>
      <c r="B1943" s="13" t="s">
        <v>131</v>
      </c>
      <c r="C1943" s="13" t="s">
        <v>132</v>
      </c>
      <c r="D1943" s="15">
        <v>45344</v>
      </c>
      <c r="E1943" s="13">
        <f t="shared" si="473"/>
        <v>-45</v>
      </c>
      <c r="F1943" s="13" t="str">
        <f t="shared" si="470"/>
        <v>개봉전</v>
      </c>
      <c r="G1943" s="13" t="str">
        <f t="shared" si="474"/>
        <v>월</v>
      </c>
      <c r="H1943" s="13">
        <f t="shared" si="475"/>
        <v>0</v>
      </c>
      <c r="I1943" s="16">
        <v>658</v>
      </c>
      <c r="J1943" s="16">
        <v>200</v>
      </c>
      <c r="K1943" s="16">
        <v>458</v>
      </c>
      <c r="L1943" s="17">
        <f t="shared" si="476"/>
        <v>0.303951367781155</v>
      </c>
      <c r="M1943" s="17">
        <f t="shared" si="471"/>
        <v>8.5808580858085737E-2</v>
      </c>
      <c r="N1943" s="16">
        <f t="shared" si="477"/>
        <v>725.42857142857144</v>
      </c>
      <c r="O1943" s="16">
        <f t="shared" si="479"/>
        <v>819.64285714285711</v>
      </c>
      <c r="P1943" s="18">
        <f t="shared" si="480"/>
        <v>0.80278867102396523</v>
      </c>
      <c r="Q1943" s="16"/>
      <c r="R1943" s="16"/>
      <c r="S1943" s="16"/>
      <c r="T1943" s="16"/>
      <c r="U1943" s="16"/>
      <c r="V1943" s="16"/>
      <c r="W1943" s="16"/>
      <c r="X1943" s="13" t="s">
        <v>142</v>
      </c>
      <c r="Y1943" s="13"/>
      <c r="Z1943" s="12">
        <v>1.9053500000000001</v>
      </c>
      <c r="AA1943" s="17">
        <f t="shared" si="472"/>
        <v>2.0371550519196147E-2</v>
      </c>
      <c r="AB1943" s="12">
        <f t="shared" si="478"/>
        <v>1.0830428571428572</v>
      </c>
      <c r="AC1943" s="12">
        <f t="shared" si="481"/>
        <v>0.36454892857142862</v>
      </c>
      <c r="AD1943" s="18">
        <f t="shared" si="482"/>
        <v>2.9709121938364138</v>
      </c>
      <c r="AE1943" s="13" t="s">
        <v>133</v>
      </c>
      <c r="AF1943" s="19">
        <f t="shared" si="483"/>
        <v>322.75</v>
      </c>
      <c r="AG1943" s="20">
        <f t="shared" si="484"/>
        <v>0.61967467079783112</v>
      </c>
      <c r="AH1943" s="20">
        <f t="shared" si="485"/>
        <v>5.2265960771481774</v>
      </c>
      <c r="AI1943" s="13" t="s">
        <v>51</v>
      </c>
      <c r="AJ1943" s="13" t="s">
        <v>134</v>
      </c>
      <c r="AK1943" s="13" t="s">
        <v>135</v>
      </c>
      <c r="AL1943" s="13" t="s">
        <v>136</v>
      </c>
      <c r="AM1943" s="13" t="s">
        <v>137</v>
      </c>
      <c r="AN1943" s="12">
        <v>1.9053500000000001</v>
      </c>
      <c r="AO1943" s="12">
        <v>0</v>
      </c>
      <c r="AP1943" s="12"/>
      <c r="AQ1943" s="12">
        <v>8.5550000000000001E-2</v>
      </c>
      <c r="AR1943" s="12">
        <v>3.6000000000000002E-4</v>
      </c>
      <c r="AS1943" s="13" t="s">
        <v>54</v>
      </c>
    </row>
    <row r="1944" spans="1:45" ht="21" customHeight="1">
      <c r="A1944" s="15">
        <v>45300</v>
      </c>
      <c r="B1944" s="13" t="s">
        <v>131</v>
      </c>
      <c r="C1944" s="13" t="s">
        <v>132</v>
      </c>
      <c r="D1944" s="15">
        <v>45344</v>
      </c>
      <c r="E1944" s="13">
        <f t="shared" si="473"/>
        <v>-44</v>
      </c>
      <c r="F1944" s="13" t="str">
        <f t="shared" si="470"/>
        <v>개봉전</v>
      </c>
      <c r="G1944" s="13" t="str">
        <f t="shared" si="474"/>
        <v>화</v>
      </c>
      <c r="H1944" s="13">
        <f t="shared" si="475"/>
        <v>0</v>
      </c>
      <c r="I1944" s="16">
        <v>836</v>
      </c>
      <c r="J1944" s="16">
        <v>217</v>
      </c>
      <c r="K1944" s="16">
        <v>620</v>
      </c>
      <c r="L1944" s="17">
        <f t="shared" si="476"/>
        <v>0.25956937799043062</v>
      </c>
      <c r="M1944" s="17">
        <f t="shared" si="471"/>
        <v>0.27051671732522786</v>
      </c>
      <c r="N1944" s="16">
        <f t="shared" si="477"/>
        <v>725.85714285714289</v>
      </c>
      <c r="O1944" s="16">
        <f t="shared" si="479"/>
        <v>819</v>
      </c>
      <c r="P1944" s="18">
        <f t="shared" si="480"/>
        <v>1.0207570207570207</v>
      </c>
      <c r="Q1944" s="16"/>
      <c r="R1944" s="16"/>
      <c r="S1944" s="16"/>
      <c r="T1944" s="16"/>
      <c r="U1944" s="16"/>
      <c r="V1944" s="16"/>
      <c r="W1944" s="16"/>
      <c r="X1944" s="13" t="s">
        <v>142</v>
      </c>
      <c r="Y1944" s="13"/>
      <c r="Z1944" s="12">
        <v>4.3857299999999997</v>
      </c>
      <c r="AA1944" s="17">
        <f t="shared" si="472"/>
        <v>1.3017975700002622</v>
      </c>
      <c r="AB1944" s="12">
        <f t="shared" si="478"/>
        <v>1.6663214285714285</v>
      </c>
      <c r="AC1944" s="12">
        <f t="shared" si="481"/>
        <v>0.42708142857142856</v>
      </c>
      <c r="AD1944" s="18">
        <f t="shared" si="482"/>
        <v>3.9016480630993753</v>
      </c>
      <c r="AE1944" s="13" t="s">
        <v>133</v>
      </c>
      <c r="AF1944" s="19">
        <f t="shared" si="483"/>
        <v>284.25</v>
      </c>
      <c r="AG1944" s="20">
        <f t="shared" si="484"/>
        <v>0.76341248900615655</v>
      </c>
      <c r="AH1944" s="20">
        <f t="shared" si="485"/>
        <v>10.269072140809547</v>
      </c>
      <c r="AI1944" s="13" t="s">
        <v>51</v>
      </c>
      <c r="AJ1944" s="13" t="s">
        <v>134</v>
      </c>
      <c r="AK1944" s="13" t="s">
        <v>135</v>
      </c>
      <c r="AL1944" s="13" t="s">
        <v>136</v>
      </c>
      <c r="AM1944" s="13" t="s">
        <v>137</v>
      </c>
      <c r="AN1944" s="12">
        <v>4.3857299999999997</v>
      </c>
      <c r="AO1944" s="12">
        <v>4.4000000000000002E-4</v>
      </c>
      <c r="AP1944" s="12"/>
      <c r="AQ1944" s="12">
        <v>8.0479999999999996E-2</v>
      </c>
      <c r="AR1944" s="12">
        <v>5.8E-4</v>
      </c>
      <c r="AS1944" s="13" t="s">
        <v>54</v>
      </c>
    </row>
    <row r="1945" spans="1:45" ht="21" customHeight="1">
      <c r="A1945" s="15">
        <v>45301</v>
      </c>
      <c r="B1945" s="13" t="s">
        <v>131</v>
      </c>
      <c r="C1945" s="13" t="s">
        <v>132</v>
      </c>
      <c r="D1945" s="15">
        <v>45344</v>
      </c>
      <c r="E1945" s="13">
        <f t="shared" si="473"/>
        <v>-43</v>
      </c>
      <c r="F1945" s="13" t="str">
        <f t="shared" si="470"/>
        <v>개봉전</v>
      </c>
      <c r="G1945" s="13" t="str">
        <f t="shared" si="474"/>
        <v>수</v>
      </c>
      <c r="H1945" s="13">
        <f t="shared" si="475"/>
        <v>0</v>
      </c>
      <c r="I1945" s="16">
        <v>662</v>
      </c>
      <c r="J1945" s="16">
        <v>189</v>
      </c>
      <c r="K1945" s="16">
        <v>472</v>
      </c>
      <c r="L1945" s="17">
        <f t="shared" si="476"/>
        <v>0.28549848942598188</v>
      </c>
      <c r="M1945" s="17">
        <f t="shared" si="471"/>
        <v>-0.20813397129186606</v>
      </c>
      <c r="N1945" s="16">
        <f t="shared" si="477"/>
        <v>712.42857142857144</v>
      </c>
      <c r="O1945" s="16">
        <f t="shared" si="479"/>
        <v>819.5</v>
      </c>
      <c r="P1945" s="18">
        <f t="shared" si="480"/>
        <v>0.80780964002440514</v>
      </c>
      <c r="Q1945" s="16"/>
      <c r="R1945" s="16"/>
      <c r="S1945" s="16"/>
      <c r="T1945" s="16"/>
      <c r="U1945" s="16"/>
      <c r="V1945" s="16"/>
      <c r="W1945" s="16"/>
      <c r="X1945" s="13" t="s">
        <v>142</v>
      </c>
      <c r="Y1945" s="13"/>
      <c r="Z1945" s="12">
        <v>3.3843999999999999</v>
      </c>
      <c r="AA1945" s="17">
        <f t="shared" si="472"/>
        <v>-0.22831546857649698</v>
      </c>
      <c r="AB1945" s="12">
        <f t="shared" si="478"/>
        <v>2.1127214285714286</v>
      </c>
      <c r="AC1945" s="12">
        <f t="shared" si="481"/>
        <v>0.57880500000000001</v>
      </c>
      <c r="AD1945" s="18">
        <f t="shared" si="482"/>
        <v>3.6501437074168823</v>
      </c>
      <c r="AE1945" s="13" t="s">
        <v>133</v>
      </c>
      <c r="AF1945" s="19">
        <f t="shared" si="483"/>
        <v>244</v>
      </c>
      <c r="AG1945" s="20">
        <f t="shared" si="484"/>
        <v>0.77459016393442626</v>
      </c>
      <c r="AH1945" s="20">
        <f t="shared" si="485"/>
        <v>5.8472197026632458</v>
      </c>
      <c r="AI1945" s="13" t="s">
        <v>51</v>
      </c>
      <c r="AJ1945" s="13" t="s">
        <v>134</v>
      </c>
      <c r="AK1945" s="13" t="s">
        <v>135</v>
      </c>
      <c r="AL1945" s="13" t="s">
        <v>136</v>
      </c>
      <c r="AM1945" s="13" t="s">
        <v>137</v>
      </c>
      <c r="AN1945" s="12">
        <v>3.3843999999999999</v>
      </c>
      <c r="AO1945" s="12">
        <v>4.4000000000000002E-4</v>
      </c>
      <c r="AP1945" s="12"/>
      <c r="AQ1945" s="12">
        <v>8.1659999999999996E-2</v>
      </c>
      <c r="AR1945" s="12">
        <v>5.1000000000000004E-4</v>
      </c>
      <c r="AS1945" s="13" t="s">
        <v>54</v>
      </c>
    </row>
    <row r="1946" spans="1:45" ht="21" customHeight="1">
      <c r="A1946" s="15">
        <v>45302</v>
      </c>
      <c r="B1946" s="13" t="s">
        <v>131</v>
      </c>
      <c r="C1946" s="13" t="s">
        <v>132</v>
      </c>
      <c r="D1946" s="15">
        <v>45344</v>
      </c>
      <c r="E1946" s="13">
        <f t="shared" si="473"/>
        <v>-42</v>
      </c>
      <c r="F1946" s="13" t="str">
        <f t="shared" si="470"/>
        <v>개봉전</v>
      </c>
      <c r="G1946" s="13" t="str">
        <f t="shared" si="474"/>
        <v>목</v>
      </c>
      <c r="H1946" s="13">
        <f t="shared" si="475"/>
        <v>0</v>
      </c>
      <c r="I1946" s="16">
        <v>738</v>
      </c>
      <c r="J1946" s="16">
        <v>238</v>
      </c>
      <c r="K1946" s="16">
        <v>500</v>
      </c>
      <c r="L1946" s="17">
        <f t="shared" si="476"/>
        <v>0.3224932249322493</v>
      </c>
      <c r="M1946" s="17">
        <f t="shared" si="471"/>
        <v>0.11480362537764344</v>
      </c>
      <c r="N1946" s="16">
        <f t="shared" si="477"/>
        <v>714.42857142857144</v>
      </c>
      <c r="O1946" s="16">
        <f t="shared" si="479"/>
        <v>811</v>
      </c>
      <c r="P1946" s="18">
        <f t="shared" si="480"/>
        <v>0.90998766954377308</v>
      </c>
      <c r="Q1946" s="16"/>
      <c r="R1946" s="16"/>
      <c r="S1946" s="16"/>
      <c r="T1946" s="16"/>
      <c r="U1946" s="16"/>
      <c r="V1946" s="16"/>
      <c r="W1946" s="16"/>
      <c r="X1946" s="13" t="s">
        <v>142</v>
      </c>
      <c r="Y1946" s="13"/>
      <c r="Z1946" s="12">
        <v>3.1157599999999999</v>
      </c>
      <c r="AA1946" s="17">
        <f t="shared" si="472"/>
        <v>-7.9375960288382008E-2</v>
      </c>
      <c r="AB1946" s="12">
        <f t="shared" si="478"/>
        <v>2.5218557142857141</v>
      </c>
      <c r="AC1946" s="12">
        <f t="shared" si="481"/>
        <v>0.6948375</v>
      </c>
      <c r="AD1946" s="18">
        <f t="shared" si="482"/>
        <v>3.6294179779958826</v>
      </c>
      <c r="AE1946" s="13" t="s">
        <v>133</v>
      </c>
      <c r="AF1946" s="19">
        <f t="shared" si="483"/>
        <v>207.25</v>
      </c>
      <c r="AG1946" s="20">
        <f t="shared" si="484"/>
        <v>1.1483715319662244</v>
      </c>
      <c r="AH1946" s="20">
        <f t="shared" si="485"/>
        <v>4.4841563674959968</v>
      </c>
      <c r="AI1946" s="13" t="s">
        <v>51</v>
      </c>
      <c r="AJ1946" s="13" t="s">
        <v>134</v>
      </c>
      <c r="AK1946" s="13" t="s">
        <v>135</v>
      </c>
      <c r="AL1946" s="13" t="s">
        <v>136</v>
      </c>
      <c r="AM1946" s="13" t="s">
        <v>137</v>
      </c>
      <c r="AN1946" s="12">
        <v>3.1157599999999999</v>
      </c>
      <c r="AO1946" s="12">
        <v>0</v>
      </c>
      <c r="AP1946" s="12"/>
      <c r="AQ1946" s="12">
        <v>8.2390000000000005E-2</v>
      </c>
      <c r="AR1946" s="12">
        <v>5.8E-4</v>
      </c>
      <c r="AS1946" s="13" t="s">
        <v>54</v>
      </c>
    </row>
    <row r="1947" spans="1:45" ht="21" customHeight="1">
      <c r="A1947" s="15">
        <v>45303</v>
      </c>
      <c r="B1947" s="13" t="s">
        <v>131</v>
      </c>
      <c r="C1947" s="13" t="s">
        <v>132</v>
      </c>
      <c r="D1947" s="15">
        <v>45344</v>
      </c>
      <c r="E1947" s="13">
        <f t="shared" si="473"/>
        <v>-41</v>
      </c>
      <c r="F1947" s="13" t="str">
        <f t="shared" si="470"/>
        <v>개봉전</v>
      </c>
      <c r="G1947" s="13" t="str">
        <f t="shared" si="474"/>
        <v>금</v>
      </c>
      <c r="H1947" s="13">
        <f t="shared" si="475"/>
        <v>0</v>
      </c>
      <c r="I1947" s="16">
        <v>760</v>
      </c>
      <c r="J1947" s="16">
        <v>273</v>
      </c>
      <c r="K1947" s="16">
        <v>486</v>
      </c>
      <c r="L1947" s="17">
        <f t="shared" si="476"/>
        <v>0.35921052631578948</v>
      </c>
      <c r="M1947" s="17">
        <f t="shared" si="471"/>
        <v>2.9810298102981081E-2</v>
      </c>
      <c r="N1947" s="16">
        <f t="shared" si="477"/>
        <v>717.57142857142856</v>
      </c>
      <c r="O1947" s="16">
        <f t="shared" si="479"/>
        <v>808.85714285714289</v>
      </c>
      <c r="P1947" s="18">
        <f t="shared" si="480"/>
        <v>0.93959731543624159</v>
      </c>
      <c r="Q1947" s="16"/>
      <c r="R1947" s="16"/>
      <c r="S1947" s="16"/>
      <c r="T1947" s="16"/>
      <c r="U1947" s="16"/>
      <c r="V1947" s="16"/>
      <c r="W1947" s="16"/>
      <c r="X1947" s="13" t="s">
        <v>142</v>
      </c>
      <c r="Y1947" s="13"/>
      <c r="Z1947" s="12">
        <v>2.4169299999999998</v>
      </c>
      <c r="AA1947" s="17">
        <f t="shared" si="472"/>
        <v>-0.22428877705599926</v>
      </c>
      <c r="AB1947" s="12">
        <f t="shared" si="478"/>
        <v>2.6773142857142855</v>
      </c>
      <c r="AC1947" s="12">
        <f t="shared" si="481"/>
        <v>0.80125214285714286</v>
      </c>
      <c r="AD1947" s="18">
        <f t="shared" si="482"/>
        <v>3.3414129491964806</v>
      </c>
      <c r="AE1947" s="13" t="s">
        <v>133</v>
      </c>
      <c r="AF1947" s="19">
        <f t="shared" si="483"/>
        <v>313.25</v>
      </c>
      <c r="AG1947" s="20">
        <f t="shared" si="484"/>
        <v>0.87150837988826813</v>
      </c>
      <c r="AH1947" s="20">
        <f t="shared" si="485"/>
        <v>3.0164412308235411</v>
      </c>
      <c r="AI1947" s="13" t="s">
        <v>51</v>
      </c>
      <c r="AJ1947" s="13" t="s">
        <v>134</v>
      </c>
      <c r="AK1947" s="13" t="s">
        <v>135</v>
      </c>
      <c r="AL1947" s="13" t="s">
        <v>136</v>
      </c>
      <c r="AM1947" s="13" t="s">
        <v>137</v>
      </c>
      <c r="AN1947" s="12">
        <v>2.4169299999999998</v>
      </c>
      <c r="AO1947" s="12">
        <v>0</v>
      </c>
      <c r="AP1947" s="12"/>
      <c r="AQ1947" s="12">
        <v>9.7890000000000005E-2</v>
      </c>
      <c r="AR1947" s="12">
        <v>9.5E-4</v>
      </c>
      <c r="AS1947" s="13" t="s">
        <v>54</v>
      </c>
    </row>
    <row r="1948" spans="1:45" ht="21" customHeight="1">
      <c r="A1948" s="15">
        <v>45304</v>
      </c>
      <c r="B1948" s="13" t="s">
        <v>131</v>
      </c>
      <c r="C1948" s="13" t="s">
        <v>132</v>
      </c>
      <c r="D1948" s="15">
        <v>45344</v>
      </c>
      <c r="E1948" s="13">
        <f t="shared" si="473"/>
        <v>-40</v>
      </c>
      <c r="F1948" s="13" t="str">
        <f t="shared" si="470"/>
        <v>개봉전</v>
      </c>
      <c r="G1948" s="13" t="str">
        <f t="shared" si="474"/>
        <v>토</v>
      </c>
      <c r="H1948" s="13">
        <f t="shared" si="475"/>
        <v>1</v>
      </c>
      <c r="I1948" s="16">
        <v>798</v>
      </c>
      <c r="J1948" s="16">
        <v>497</v>
      </c>
      <c r="K1948" s="16">
        <v>301</v>
      </c>
      <c r="L1948" s="17">
        <f t="shared" si="476"/>
        <v>0.6228070175438597</v>
      </c>
      <c r="M1948" s="17">
        <f t="shared" si="471"/>
        <v>5.0000000000000044E-2</v>
      </c>
      <c r="N1948" s="16">
        <f t="shared" si="477"/>
        <v>722.57142857142856</v>
      </c>
      <c r="O1948" s="16">
        <f t="shared" si="479"/>
        <v>809.14285714285711</v>
      </c>
      <c r="P1948" s="18">
        <f t="shared" si="480"/>
        <v>0.98622881355932213</v>
      </c>
      <c r="Q1948" s="16"/>
      <c r="R1948" s="16"/>
      <c r="S1948" s="16"/>
      <c r="T1948" s="16"/>
      <c r="U1948" s="16"/>
      <c r="V1948" s="16"/>
      <c r="W1948" s="16"/>
      <c r="X1948" s="13" t="s">
        <v>142</v>
      </c>
      <c r="Y1948" s="13"/>
      <c r="Z1948" s="12">
        <v>2.3888699999999998</v>
      </c>
      <c r="AA1948" s="17">
        <f t="shared" si="472"/>
        <v>-1.1609769418228888E-2</v>
      </c>
      <c r="AB1948" s="12">
        <f t="shared" si="478"/>
        <v>2.7806214285714286</v>
      </c>
      <c r="AC1948" s="12">
        <f t="shared" si="481"/>
        <v>0.88329857142857138</v>
      </c>
      <c r="AD1948" s="18">
        <f t="shared" si="482"/>
        <v>3.1479971988115976</v>
      </c>
      <c r="AE1948" s="13" t="s">
        <v>133</v>
      </c>
      <c r="AF1948" s="19">
        <f t="shared" si="483"/>
        <v>527.5</v>
      </c>
      <c r="AG1948" s="20">
        <f t="shared" si="484"/>
        <v>0.94218009478672982</v>
      </c>
      <c r="AH1948" s="20">
        <f t="shared" si="485"/>
        <v>2.7044875620442204</v>
      </c>
      <c r="AI1948" s="13" t="s">
        <v>51</v>
      </c>
      <c r="AJ1948" s="13" t="s">
        <v>134</v>
      </c>
      <c r="AK1948" s="13" t="s">
        <v>135</v>
      </c>
      <c r="AL1948" s="13" t="s">
        <v>136</v>
      </c>
      <c r="AM1948" s="13" t="s">
        <v>137</v>
      </c>
      <c r="AN1948" s="12">
        <v>2.3888699999999998</v>
      </c>
      <c r="AO1948" s="12">
        <v>0</v>
      </c>
      <c r="AP1948" s="12"/>
      <c r="AQ1948" s="12">
        <v>0.14113999999999999</v>
      </c>
      <c r="AR1948" s="12">
        <v>0</v>
      </c>
      <c r="AS1948" s="13" t="s">
        <v>54</v>
      </c>
    </row>
    <row r="1949" spans="1:45" ht="21" customHeight="1">
      <c r="A1949" s="15">
        <v>45305</v>
      </c>
      <c r="B1949" s="13" t="s">
        <v>131</v>
      </c>
      <c r="C1949" s="13" t="s">
        <v>132</v>
      </c>
      <c r="D1949" s="15">
        <v>45344</v>
      </c>
      <c r="E1949" s="13">
        <f t="shared" si="473"/>
        <v>-39</v>
      </c>
      <c r="F1949" s="13" t="str">
        <f t="shared" ref="F1949:F2012" si="486">IF(E1949&lt;0,"개봉전",IF(E1949=0,"개봉일","개봉후"))</f>
        <v>개봉전</v>
      </c>
      <c r="G1949" s="13" t="str">
        <f t="shared" si="474"/>
        <v>일</v>
      </c>
      <c r="H1949" s="13">
        <f t="shared" si="475"/>
        <v>1</v>
      </c>
      <c r="I1949" s="16">
        <v>742</v>
      </c>
      <c r="J1949" s="16">
        <v>462</v>
      </c>
      <c r="K1949" s="16">
        <v>280</v>
      </c>
      <c r="L1949" s="17">
        <f t="shared" si="476"/>
        <v>0.62264150943396224</v>
      </c>
      <c r="M1949" s="17">
        <f t="shared" si="471"/>
        <v>-7.0175438596491224E-2</v>
      </c>
      <c r="N1949" s="16">
        <f t="shared" si="477"/>
        <v>742</v>
      </c>
      <c r="O1949" s="16">
        <f t="shared" si="479"/>
        <v>807.39285714285711</v>
      </c>
      <c r="P1949" s="18">
        <f t="shared" si="480"/>
        <v>0.91900738709249352</v>
      </c>
      <c r="Q1949" s="16"/>
      <c r="R1949" s="16"/>
      <c r="S1949" s="16"/>
      <c r="T1949" s="16"/>
      <c r="U1949" s="16"/>
      <c r="V1949" s="16"/>
      <c r="W1949" s="16"/>
      <c r="X1949" s="13" t="s">
        <v>142</v>
      </c>
      <c r="Y1949" s="13"/>
      <c r="Z1949" s="12">
        <v>2.2053500000000001</v>
      </c>
      <c r="AA1949" s="17">
        <f t="shared" si="472"/>
        <v>-7.6822933018540041E-2</v>
      </c>
      <c r="AB1949" s="12">
        <f t="shared" si="478"/>
        <v>2.828912857142857</v>
      </c>
      <c r="AC1949" s="12">
        <f t="shared" si="481"/>
        <v>0.96377892857142877</v>
      </c>
      <c r="AD1949" s="18">
        <f t="shared" si="482"/>
        <v>2.9352300338585344</v>
      </c>
      <c r="AE1949" s="13" t="s">
        <v>133</v>
      </c>
      <c r="AF1949" s="19">
        <f t="shared" si="483"/>
        <v>489</v>
      </c>
      <c r="AG1949" s="20">
        <f t="shared" si="484"/>
        <v>0.94478527607361962</v>
      </c>
      <c r="AH1949" s="20">
        <f t="shared" si="485"/>
        <v>2.288232222786716</v>
      </c>
      <c r="AI1949" s="13" t="s">
        <v>51</v>
      </c>
      <c r="AJ1949" s="13" t="s">
        <v>134</v>
      </c>
      <c r="AK1949" s="13" t="s">
        <v>135</v>
      </c>
      <c r="AL1949" s="13" t="s">
        <v>136</v>
      </c>
      <c r="AM1949" s="13" t="s">
        <v>137</v>
      </c>
      <c r="AN1949" s="12">
        <v>2.2053500000000001</v>
      </c>
      <c r="AO1949" s="12">
        <v>0</v>
      </c>
      <c r="AP1949" s="12"/>
      <c r="AQ1949" s="12">
        <v>0.10464</v>
      </c>
      <c r="AR1949" s="12">
        <v>0</v>
      </c>
      <c r="AS1949" s="13" t="s">
        <v>54</v>
      </c>
    </row>
    <row r="1950" spans="1:45" ht="21" customHeight="1">
      <c r="A1950" s="15">
        <v>45306</v>
      </c>
      <c r="B1950" s="13" t="s">
        <v>131</v>
      </c>
      <c r="C1950" s="13" t="s">
        <v>132</v>
      </c>
      <c r="D1950" s="15">
        <v>45344</v>
      </c>
      <c r="E1950" s="13">
        <f t="shared" si="473"/>
        <v>-38</v>
      </c>
      <c r="F1950" s="13" t="str">
        <f t="shared" si="486"/>
        <v>개봉전</v>
      </c>
      <c r="G1950" s="13" t="str">
        <f t="shared" si="474"/>
        <v>월</v>
      </c>
      <c r="H1950" s="13">
        <f t="shared" si="475"/>
        <v>0</v>
      </c>
      <c r="I1950" s="16">
        <v>710</v>
      </c>
      <c r="J1950" s="16">
        <v>242</v>
      </c>
      <c r="K1950" s="16">
        <v>469</v>
      </c>
      <c r="L1950" s="17">
        <f t="shared" si="476"/>
        <v>0.3408450704225352</v>
      </c>
      <c r="M1950" s="17">
        <f t="shared" si="471"/>
        <v>-4.3126684636118573E-2</v>
      </c>
      <c r="N1950" s="16">
        <f t="shared" si="477"/>
        <v>749.42857142857144</v>
      </c>
      <c r="O1950" s="16">
        <f t="shared" si="479"/>
        <v>810.75</v>
      </c>
      <c r="P1950" s="18">
        <f t="shared" si="480"/>
        <v>0.87573234659266108</v>
      </c>
      <c r="Q1950" s="16"/>
      <c r="R1950" s="16"/>
      <c r="S1950" s="16"/>
      <c r="T1950" s="16"/>
      <c r="U1950" s="16"/>
      <c r="V1950" s="16"/>
      <c r="W1950" s="16"/>
      <c r="X1950" s="13" t="s">
        <v>142</v>
      </c>
      <c r="Y1950" s="13"/>
      <c r="Z1950" s="12">
        <v>2.14601</v>
      </c>
      <c r="AA1950" s="17">
        <f t="shared" si="472"/>
        <v>-2.6907293626862061E-2</v>
      </c>
      <c r="AB1950" s="12">
        <f t="shared" si="478"/>
        <v>2.8632928571428571</v>
      </c>
      <c r="AC1950" s="12">
        <f t="shared" si="481"/>
        <v>1.0375267857142858</v>
      </c>
      <c r="AD1950" s="18">
        <f t="shared" si="482"/>
        <v>2.7597290947738009</v>
      </c>
      <c r="AE1950" s="13" t="s">
        <v>133</v>
      </c>
      <c r="AF1950" s="19">
        <f t="shared" si="483"/>
        <v>327.25</v>
      </c>
      <c r="AG1950" s="20">
        <f t="shared" si="484"/>
        <v>0.73949579831932777</v>
      </c>
      <c r="AH1950" s="20">
        <f t="shared" si="485"/>
        <v>2.0683899727201531</v>
      </c>
      <c r="AI1950" s="13" t="s">
        <v>51</v>
      </c>
      <c r="AJ1950" s="13" t="s">
        <v>134</v>
      </c>
      <c r="AK1950" s="13" t="s">
        <v>135</v>
      </c>
      <c r="AL1950" s="13" t="s">
        <v>136</v>
      </c>
      <c r="AM1950" s="13" t="s">
        <v>137</v>
      </c>
      <c r="AN1950" s="12">
        <v>2.14601</v>
      </c>
      <c r="AO1950" s="12">
        <v>0</v>
      </c>
      <c r="AP1950" s="12"/>
      <c r="AQ1950" s="12">
        <v>9.8839999999999997E-2</v>
      </c>
      <c r="AR1950" s="12">
        <v>9.5E-4</v>
      </c>
      <c r="AS1950" s="13" t="s">
        <v>54</v>
      </c>
    </row>
    <row r="1951" spans="1:45" ht="21" customHeight="1">
      <c r="A1951" s="15">
        <v>45307</v>
      </c>
      <c r="B1951" s="13" t="s">
        <v>131</v>
      </c>
      <c r="C1951" s="13" t="s">
        <v>132</v>
      </c>
      <c r="D1951" s="15">
        <v>45344</v>
      </c>
      <c r="E1951" s="13">
        <f t="shared" si="473"/>
        <v>-37</v>
      </c>
      <c r="F1951" s="13" t="str">
        <f t="shared" si="486"/>
        <v>개봉전</v>
      </c>
      <c r="G1951" s="13" t="str">
        <f t="shared" si="474"/>
        <v>화</v>
      </c>
      <c r="H1951" s="13">
        <f t="shared" si="475"/>
        <v>0</v>
      </c>
      <c r="I1951" s="16">
        <v>746</v>
      </c>
      <c r="J1951" s="16">
        <v>248</v>
      </c>
      <c r="K1951" s="16">
        <v>497</v>
      </c>
      <c r="L1951" s="17">
        <f t="shared" si="476"/>
        <v>0.33243967828418231</v>
      </c>
      <c r="M1951" s="17">
        <f t="shared" si="471"/>
        <v>5.0704225352112609E-2</v>
      </c>
      <c r="N1951" s="16">
        <f t="shared" si="477"/>
        <v>736.57142857142856</v>
      </c>
      <c r="O1951" s="16">
        <f t="shared" si="479"/>
        <v>808.96428571428567</v>
      </c>
      <c r="P1951" s="18">
        <f t="shared" si="480"/>
        <v>0.92216679175312355</v>
      </c>
      <c r="Q1951" s="16"/>
      <c r="R1951" s="16"/>
      <c r="S1951" s="16"/>
      <c r="T1951" s="16"/>
      <c r="U1951" s="16"/>
      <c r="V1951" s="16"/>
      <c r="W1951" s="16"/>
      <c r="X1951" s="13" t="s">
        <v>142</v>
      </c>
      <c r="Y1951" s="13"/>
      <c r="Z1951" s="12">
        <v>1.64619</v>
      </c>
      <c r="AA1951" s="17">
        <f t="shared" si="472"/>
        <v>-0.23290665001561028</v>
      </c>
      <c r="AB1951" s="12">
        <f t="shared" si="478"/>
        <v>2.47193</v>
      </c>
      <c r="AC1951" s="12">
        <f t="shared" si="481"/>
        <v>1.1094807142857142</v>
      </c>
      <c r="AD1951" s="18">
        <f t="shared" si="482"/>
        <v>2.2280062809306544</v>
      </c>
      <c r="AE1951" s="13" t="s">
        <v>133</v>
      </c>
      <c r="AF1951" s="19">
        <f t="shared" si="483"/>
        <v>269.5</v>
      </c>
      <c r="AG1951" s="20">
        <f t="shared" si="484"/>
        <v>0.92022263450834885</v>
      </c>
      <c r="AH1951" s="20">
        <f t="shared" si="485"/>
        <v>1.4837481885026009</v>
      </c>
      <c r="AI1951" s="13" t="s">
        <v>51</v>
      </c>
      <c r="AJ1951" s="13" t="s">
        <v>134</v>
      </c>
      <c r="AK1951" s="13" t="s">
        <v>135</v>
      </c>
      <c r="AL1951" s="13" t="s">
        <v>136</v>
      </c>
      <c r="AM1951" s="13" t="s">
        <v>137</v>
      </c>
      <c r="AN1951" s="12">
        <v>1.64619</v>
      </c>
      <c r="AO1951" s="12">
        <v>0</v>
      </c>
      <c r="AP1951" s="12"/>
      <c r="AQ1951" s="12">
        <v>9.0910000000000005E-2</v>
      </c>
      <c r="AR1951" s="12">
        <v>2.49E-3</v>
      </c>
      <c r="AS1951" s="13" t="s">
        <v>54</v>
      </c>
    </row>
    <row r="1952" spans="1:45" ht="21" customHeight="1">
      <c r="A1952" s="15">
        <v>45308</v>
      </c>
      <c r="B1952" s="13" t="s">
        <v>131</v>
      </c>
      <c r="C1952" s="13" t="s">
        <v>132</v>
      </c>
      <c r="D1952" s="15">
        <v>45344</v>
      </c>
      <c r="E1952" s="13">
        <f t="shared" si="473"/>
        <v>-36</v>
      </c>
      <c r="F1952" s="13" t="str">
        <f t="shared" si="486"/>
        <v>개봉전</v>
      </c>
      <c r="G1952" s="13" t="str">
        <f t="shared" si="474"/>
        <v>수</v>
      </c>
      <c r="H1952" s="13">
        <f t="shared" si="475"/>
        <v>0</v>
      </c>
      <c r="I1952" s="16">
        <v>665</v>
      </c>
      <c r="J1952" s="16">
        <v>210</v>
      </c>
      <c r="K1952" s="16">
        <v>455</v>
      </c>
      <c r="L1952" s="17">
        <f t="shared" si="476"/>
        <v>0.31578947368421051</v>
      </c>
      <c r="M1952" s="17">
        <f t="shared" si="471"/>
        <v>-0.10857908847184983</v>
      </c>
      <c r="N1952" s="16">
        <f t="shared" si="477"/>
        <v>737</v>
      </c>
      <c r="O1952" s="16">
        <f t="shared" si="479"/>
        <v>803.46428571428567</v>
      </c>
      <c r="P1952" s="18">
        <f t="shared" si="480"/>
        <v>0.82766591101035702</v>
      </c>
      <c r="Q1952" s="16"/>
      <c r="R1952" s="16"/>
      <c r="S1952" s="16"/>
      <c r="T1952" s="16"/>
      <c r="U1952" s="16"/>
      <c r="V1952" s="16"/>
      <c r="W1952" s="16"/>
      <c r="X1952" s="13" t="s">
        <v>142</v>
      </c>
      <c r="Y1952" s="13"/>
      <c r="Z1952" s="12">
        <v>3.4681999999999999</v>
      </c>
      <c r="AA1952" s="17">
        <f t="shared" si="472"/>
        <v>1.106804196356435</v>
      </c>
      <c r="AB1952" s="12">
        <f t="shared" si="478"/>
        <v>2.4839014285714285</v>
      </c>
      <c r="AC1952" s="12">
        <f t="shared" si="481"/>
        <v>1.1638828571428572</v>
      </c>
      <c r="AD1952" s="18">
        <f t="shared" si="482"/>
        <v>2.1341507122709942</v>
      </c>
      <c r="AE1952" s="13" t="s">
        <v>133</v>
      </c>
      <c r="AF1952" s="19">
        <f t="shared" si="483"/>
        <v>219.5</v>
      </c>
      <c r="AG1952" s="20">
        <f t="shared" si="484"/>
        <v>0.9567198177676538</v>
      </c>
      <c r="AH1952" s="20">
        <f t="shared" si="485"/>
        <v>2.9798531516426539</v>
      </c>
      <c r="AI1952" s="13" t="s">
        <v>51</v>
      </c>
      <c r="AJ1952" s="13" t="s">
        <v>134</v>
      </c>
      <c r="AK1952" s="13" t="s">
        <v>135</v>
      </c>
      <c r="AL1952" s="13" t="s">
        <v>136</v>
      </c>
      <c r="AM1952" s="13" t="s">
        <v>137</v>
      </c>
      <c r="AN1952" s="12">
        <v>3.4681999999999999</v>
      </c>
      <c r="AO1952" s="12">
        <v>9.5E-4</v>
      </c>
      <c r="AP1952" s="12"/>
      <c r="AQ1952" s="12">
        <v>8.2030000000000006E-2</v>
      </c>
      <c r="AR1952" s="12">
        <v>8.0000000000000004E-4</v>
      </c>
      <c r="AS1952" s="13" t="s">
        <v>54</v>
      </c>
    </row>
    <row r="1953" spans="1:45" ht="21" customHeight="1">
      <c r="A1953" s="15">
        <v>45309</v>
      </c>
      <c r="B1953" s="13" t="s">
        <v>131</v>
      </c>
      <c r="C1953" s="13" t="s">
        <v>132</v>
      </c>
      <c r="D1953" s="15">
        <v>45344</v>
      </c>
      <c r="E1953" s="13">
        <f t="shared" si="473"/>
        <v>-35</v>
      </c>
      <c r="F1953" s="13" t="str">
        <f t="shared" si="486"/>
        <v>개봉전</v>
      </c>
      <c r="G1953" s="13" t="str">
        <f t="shared" si="474"/>
        <v>목</v>
      </c>
      <c r="H1953" s="13">
        <f t="shared" si="475"/>
        <v>0</v>
      </c>
      <c r="I1953" s="16">
        <v>658</v>
      </c>
      <c r="J1953" s="16">
        <v>245</v>
      </c>
      <c r="K1953" s="16">
        <v>413</v>
      </c>
      <c r="L1953" s="17">
        <f t="shared" si="476"/>
        <v>0.37234042553191488</v>
      </c>
      <c r="M1953" s="17">
        <f t="shared" si="471"/>
        <v>-1.0526315789473717E-2</v>
      </c>
      <c r="N1953" s="16">
        <f t="shared" si="477"/>
        <v>725.57142857142856</v>
      </c>
      <c r="O1953" s="16">
        <f t="shared" si="479"/>
        <v>803.46428571428567</v>
      </c>
      <c r="P1953" s="18">
        <f t="shared" si="480"/>
        <v>0.81895363826287959</v>
      </c>
      <c r="Q1953" s="16"/>
      <c r="R1953" s="16"/>
      <c r="S1953" s="16"/>
      <c r="T1953" s="16"/>
      <c r="U1953" s="16"/>
      <c r="V1953" s="16"/>
      <c r="W1953" s="16"/>
      <c r="X1953" s="13" t="s">
        <v>142</v>
      </c>
      <c r="Y1953" s="13"/>
      <c r="Z1953" s="12">
        <v>2.7189800000000002</v>
      </c>
      <c r="AA1953" s="17">
        <f t="shared" si="472"/>
        <v>-0.21602560405974269</v>
      </c>
      <c r="AB1953" s="12">
        <f t="shared" si="478"/>
        <v>2.4272185714285714</v>
      </c>
      <c r="AC1953" s="12">
        <f t="shared" si="481"/>
        <v>1.2816178571428571</v>
      </c>
      <c r="AD1953" s="18">
        <f t="shared" si="482"/>
        <v>1.8938707493040325</v>
      </c>
      <c r="AE1953" s="13" t="s">
        <v>133</v>
      </c>
      <c r="AF1953" s="19">
        <f t="shared" si="483"/>
        <v>212.5</v>
      </c>
      <c r="AG1953" s="20">
        <f t="shared" si="484"/>
        <v>1.1529411764705881</v>
      </c>
      <c r="AH1953" s="20">
        <f t="shared" si="485"/>
        <v>2.1215216258467953</v>
      </c>
      <c r="AI1953" s="13" t="s">
        <v>51</v>
      </c>
      <c r="AJ1953" s="13" t="s">
        <v>134</v>
      </c>
      <c r="AK1953" s="13" t="s">
        <v>135</v>
      </c>
      <c r="AL1953" s="13" t="s">
        <v>143</v>
      </c>
      <c r="AM1953" s="13" t="s">
        <v>137</v>
      </c>
      <c r="AN1953" s="12">
        <v>2.7189800000000002</v>
      </c>
      <c r="AO1953" s="12">
        <v>5.1000000000000004E-4</v>
      </c>
      <c r="AP1953" s="12"/>
      <c r="AQ1953" s="12">
        <v>0.10002</v>
      </c>
      <c r="AR1953" s="12">
        <v>8.0000000000000004E-4</v>
      </c>
      <c r="AS1953" s="13" t="s">
        <v>54</v>
      </c>
    </row>
    <row r="1954" spans="1:45" ht="21" customHeight="1">
      <c r="A1954" s="15">
        <v>45310</v>
      </c>
      <c r="B1954" s="13" t="s">
        <v>131</v>
      </c>
      <c r="C1954" s="13" t="s">
        <v>132</v>
      </c>
      <c r="D1954" s="15">
        <v>45344</v>
      </c>
      <c r="E1954" s="13">
        <f t="shared" si="473"/>
        <v>-34</v>
      </c>
      <c r="F1954" s="13" t="str">
        <f t="shared" si="486"/>
        <v>개봉전</v>
      </c>
      <c r="G1954" s="13" t="str">
        <f t="shared" si="474"/>
        <v>금</v>
      </c>
      <c r="H1954" s="13">
        <f t="shared" si="475"/>
        <v>0</v>
      </c>
      <c r="I1954" s="16">
        <v>872</v>
      </c>
      <c r="J1954" s="16">
        <v>343</v>
      </c>
      <c r="K1954" s="16">
        <v>528</v>
      </c>
      <c r="L1954" s="17">
        <f t="shared" si="476"/>
        <v>0.39334862385321101</v>
      </c>
      <c r="M1954" s="17">
        <f t="shared" si="471"/>
        <v>0.32522796352583594</v>
      </c>
      <c r="N1954" s="16">
        <f t="shared" si="477"/>
        <v>741.57142857142856</v>
      </c>
      <c r="O1954" s="16">
        <f t="shared" si="479"/>
        <v>800.32142857142856</v>
      </c>
      <c r="P1954" s="18">
        <f t="shared" si="480"/>
        <v>1.0895622294613772</v>
      </c>
      <c r="Q1954" s="16"/>
      <c r="R1954" s="16"/>
      <c r="S1954" s="16"/>
      <c r="T1954" s="16"/>
      <c r="U1954" s="16"/>
      <c r="V1954" s="16"/>
      <c r="W1954" s="16"/>
      <c r="X1954" s="13" t="s">
        <v>142</v>
      </c>
      <c r="Y1954" s="13"/>
      <c r="Z1954" s="12">
        <v>2.5444100000000001</v>
      </c>
      <c r="AA1954" s="17">
        <f t="shared" si="472"/>
        <v>-6.4204223642689628E-2</v>
      </c>
      <c r="AB1954" s="12">
        <f t="shared" si="478"/>
        <v>2.4454300000000004</v>
      </c>
      <c r="AC1954" s="12">
        <f t="shared" si="481"/>
        <v>1.3713753571428575</v>
      </c>
      <c r="AD1954" s="18">
        <f t="shared" si="482"/>
        <v>1.7831952333567107</v>
      </c>
      <c r="AE1954" s="13" t="s">
        <v>133</v>
      </c>
      <c r="AF1954" s="19">
        <f t="shared" si="483"/>
        <v>324.5</v>
      </c>
      <c r="AG1954" s="20">
        <f t="shared" si="484"/>
        <v>1.0570107858243452</v>
      </c>
      <c r="AH1954" s="20">
        <f t="shared" si="485"/>
        <v>1.8553709505915719</v>
      </c>
      <c r="AI1954" s="13" t="s">
        <v>51</v>
      </c>
      <c r="AJ1954" s="13" t="s">
        <v>134</v>
      </c>
      <c r="AK1954" s="13" t="s">
        <v>135</v>
      </c>
      <c r="AL1954" s="13" t="s">
        <v>143</v>
      </c>
      <c r="AM1954" s="13" t="s">
        <v>137</v>
      </c>
      <c r="AN1954" s="12">
        <v>2.5444100000000001</v>
      </c>
      <c r="AO1954" s="12">
        <v>0</v>
      </c>
      <c r="AP1954" s="12"/>
      <c r="AQ1954" s="12">
        <v>0.10031</v>
      </c>
      <c r="AR1954" s="12">
        <v>9.5E-4</v>
      </c>
      <c r="AS1954" s="13" t="s">
        <v>54</v>
      </c>
    </row>
    <row r="1955" spans="1:45" ht="21" customHeight="1">
      <c r="A1955" s="15">
        <v>45311</v>
      </c>
      <c r="B1955" s="13" t="s">
        <v>131</v>
      </c>
      <c r="C1955" s="13" t="s">
        <v>132</v>
      </c>
      <c r="D1955" s="15">
        <v>45344</v>
      </c>
      <c r="E1955" s="13">
        <f t="shared" si="473"/>
        <v>-33</v>
      </c>
      <c r="F1955" s="13" t="str">
        <f t="shared" si="486"/>
        <v>개봉전</v>
      </c>
      <c r="G1955" s="13" t="str">
        <f t="shared" si="474"/>
        <v>토</v>
      </c>
      <c r="H1955" s="13">
        <f t="shared" si="475"/>
        <v>1</v>
      </c>
      <c r="I1955" s="16">
        <v>651</v>
      </c>
      <c r="J1955" s="16">
        <v>434</v>
      </c>
      <c r="K1955" s="16">
        <v>217</v>
      </c>
      <c r="L1955" s="17">
        <f t="shared" si="476"/>
        <v>0.66666666666666663</v>
      </c>
      <c r="M1955" s="17">
        <f t="shared" si="471"/>
        <v>-0.25344036697247707</v>
      </c>
      <c r="N1955" s="16">
        <f t="shared" si="477"/>
        <v>720.57142857142856</v>
      </c>
      <c r="O1955" s="16">
        <f t="shared" si="479"/>
        <v>800.60714285714289</v>
      </c>
      <c r="P1955" s="18">
        <f t="shared" si="480"/>
        <v>0.81313289021724577</v>
      </c>
      <c r="Q1955" s="16"/>
      <c r="R1955" s="16"/>
      <c r="S1955" s="16"/>
      <c r="T1955" s="16"/>
      <c r="U1955" s="16"/>
      <c r="V1955" s="16"/>
      <c r="W1955" s="16"/>
      <c r="X1955" s="13" t="s">
        <v>142</v>
      </c>
      <c r="Y1955" s="13"/>
      <c r="Z1955" s="12">
        <v>3.0603199999999999</v>
      </c>
      <c r="AA1955" s="17">
        <f t="shared" si="472"/>
        <v>0.20276213346119532</v>
      </c>
      <c r="AB1955" s="12">
        <f t="shared" si="478"/>
        <v>2.5413514285714287</v>
      </c>
      <c r="AC1955" s="12">
        <f t="shared" si="481"/>
        <v>1.455553928571429</v>
      </c>
      <c r="AD1955" s="18">
        <f t="shared" si="482"/>
        <v>1.7459685819168986</v>
      </c>
      <c r="AE1955" s="13" t="s">
        <v>133</v>
      </c>
      <c r="AF1955" s="19">
        <f t="shared" si="483"/>
        <v>545.75</v>
      </c>
      <c r="AG1955" s="20">
        <f t="shared" si="484"/>
        <v>0.79523591387998172</v>
      </c>
      <c r="AH1955" s="20">
        <f t="shared" si="485"/>
        <v>2.1025122738005235</v>
      </c>
      <c r="AI1955" s="13" t="s">
        <v>51</v>
      </c>
      <c r="AJ1955" s="13" t="s">
        <v>134</v>
      </c>
      <c r="AK1955" s="13" t="s">
        <v>135</v>
      </c>
      <c r="AL1955" s="13" t="s">
        <v>143</v>
      </c>
      <c r="AM1955" s="13" t="s">
        <v>137</v>
      </c>
      <c r="AN1955" s="12">
        <v>3.0603199999999999</v>
      </c>
      <c r="AO1955" s="12">
        <v>0</v>
      </c>
      <c r="AP1955" s="12"/>
      <c r="AQ1955" s="12">
        <v>0.13342999999999999</v>
      </c>
      <c r="AR1955" s="12">
        <v>8.0000000000000004E-4</v>
      </c>
      <c r="AS1955" s="13" t="s">
        <v>54</v>
      </c>
    </row>
    <row r="1956" spans="1:45" ht="21" customHeight="1">
      <c r="A1956" s="15">
        <v>45312</v>
      </c>
      <c r="B1956" s="13" t="s">
        <v>131</v>
      </c>
      <c r="C1956" s="13" t="s">
        <v>132</v>
      </c>
      <c r="D1956" s="15">
        <v>45344</v>
      </c>
      <c r="E1956" s="13">
        <f t="shared" si="473"/>
        <v>-32</v>
      </c>
      <c r="F1956" s="13" t="str">
        <f t="shared" si="486"/>
        <v>개봉전</v>
      </c>
      <c r="G1956" s="13" t="str">
        <f t="shared" si="474"/>
        <v>일</v>
      </c>
      <c r="H1956" s="13">
        <f t="shared" si="475"/>
        <v>1</v>
      </c>
      <c r="I1956" s="16">
        <v>724</v>
      </c>
      <c r="J1956" s="16">
        <v>441</v>
      </c>
      <c r="K1956" s="16">
        <v>284</v>
      </c>
      <c r="L1956" s="17">
        <f t="shared" si="476"/>
        <v>0.60911602209944748</v>
      </c>
      <c r="M1956" s="17">
        <f t="shared" si="471"/>
        <v>0.11213517665130568</v>
      </c>
      <c r="N1956" s="16">
        <f t="shared" si="477"/>
        <v>718</v>
      </c>
      <c r="O1956" s="16">
        <f t="shared" si="479"/>
        <v>793.35714285714289</v>
      </c>
      <c r="P1956" s="18">
        <f t="shared" si="480"/>
        <v>0.91257765373188071</v>
      </c>
      <c r="Q1956" s="16"/>
      <c r="R1956" s="16"/>
      <c r="S1956" s="16"/>
      <c r="T1956" s="16"/>
      <c r="U1956" s="16"/>
      <c r="V1956" s="16"/>
      <c r="W1956" s="16"/>
      <c r="X1956" s="13" t="s">
        <v>142</v>
      </c>
      <c r="Y1956" s="13"/>
      <c r="Z1956" s="12">
        <v>3.3046500000000001</v>
      </c>
      <c r="AA1956" s="17">
        <f t="shared" si="472"/>
        <v>7.9838056150990822E-2</v>
      </c>
      <c r="AB1956" s="12">
        <f t="shared" si="478"/>
        <v>2.698394285714286</v>
      </c>
      <c r="AC1956" s="12">
        <f t="shared" si="481"/>
        <v>1.5569932142857144</v>
      </c>
      <c r="AD1956" s="18">
        <f t="shared" si="482"/>
        <v>1.7330803120758624</v>
      </c>
      <c r="AE1956" s="13" t="s">
        <v>133</v>
      </c>
      <c r="AF1956" s="19">
        <f t="shared" si="483"/>
        <v>532</v>
      </c>
      <c r="AG1956" s="20">
        <f t="shared" si="484"/>
        <v>0.82894736842105265</v>
      </c>
      <c r="AH1956" s="20">
        <f t="shared" si="485"/>
        <v>2.1224562635721185</v>
      </c>
      <c r="AI1956" s="13" t="s">
        <v>51</v>
      </c>
      <c r="AJ1956" s="13" t="s">
        <v>134</v>
      </c>
      <c r="AK1956" s="13" t="s">
        <v>135</v>
      </c>
      <c r="AL1956" s="13" t="s">
        <v>143</v>
      </c>
      <c r="AM1956" s="13" t="s">
        <v>137</v>
      </c>
      <c r="AN1956" s="12">
        <v>3.3046500000000001</v>
      </c>
      <c r="AO1956" s="12">
        <v>0</v>
      </c>
      <c r="AP1956" s="12"/>
      <c r="AQ1956" s="12">
        <v>0.15311</v>
      </c>
      <c r="AR1956" s="12">
        <v>5.8E-4</v>
      </c>
      <c r="AS1956" s="13" t="s">
        <v>54</v>
      </c>
    </row>
    <row r="1957" spans="1:45" ht="21" customHeight="1">
      <c r="A1957" s="15">
        <v>45313</v>
      </c>
      <c r="B1957" s="13" t="s">
        <v>131</v>
      </c>
      <c r="C1957" s="13" t="s">
        <v>132</v>
      </c>
      <c r="D1957" s="15">
        <v>45344</v>
      </c>
      <c r="E1957" s="13">
        <f t="shared" si="473"/>
        <v>-31</v>
      </c>
      <c r="F1957" s="13" t="str">
        <f t="shared" si="486"/>
        <v>개봉전</v>
      </c>
      <c r="G1957" s="13" t="str">
        <f t="shared" si="474"/>
        <v>월</v>
      </c>
      <c r="H1957" s="13">
        <f t="shared" si="475"/>
        <v>0</v>
      </c>
      <c r="I1957" s="16">
        <v>634</v>
      </c>
      <c r="J1957" s="16">
        <v>231</v>
      </c>
      <c r="K1957" s="16">
        <v>402</v>
      </c>
      <c r="L1957" s="17">
        <f t="shared" si="476"/>
        <v>0.36435331230283913</v>
      </c>
      <c r="M1957" s="17">
        <f t="shared" si="471"/>
        <v>-0.12430939226519333</v>
      </c>
      <c r="N1957" s="16">
        <f t="shared" si="477"/>
        <v>707.14285714285711</v>
      </c>
      <c r="O1957" s="16">
        <f t="shared" si="479"/>
        <v>789.21428571428567</v>
      </c>
      <c r="P1957" s="18">
        <f t="shared" si="480"/>
        <v>0.80333061815548923</v>
      </c>
      <c r="Q1957" s="16"/>
      <c r="R1957" s="16"/>
      <c r="S1957" s="16"/>
      <c r="T1957" s="16"/>
      <c r="U1957" s="16"/>
      <c r="V1957" s="16"/>
      <c r="W1957" s="16"/>
      <c r="X1957" s="13" t="s">
        <v>142</v>
      </c>
      <c r="Y1957" s="13"/>
      <c r="Z1957" s="12">
        <v>2.6203500000000002</v>
      </c>
      <c r="AA1957" s="17">
        <f t="shared" si="472"/>
        <v>-0.20707185329762601</v>
      </c>
      <c r="AB1957" s="12">
        <f t="shared" si="478"/>
        <v>2.7661571428571432</v>
      </c>
      <c r="AC1957" s="12">
        <f t="shared" si="481"/>
        <v>1.6655403571428573</v>
      </c>
      <c r="AD1957" s="18">
        <f t="shared" si="482"/>
        <v>1.6608166418749128</v>
      </c>
      <c r="AE1957" s="13" t="s">
        <v>133</v>
      </c>
      <c r="AF1957" s="19">
        <f t="shared" si="483"/>
        <v>329.25</v>
      </c>
      <c r="AG1957" s="20">
        <f t="shared" si="484"/>
        <v>0.70159453302961272</v>
      </c>
      <c r="AH1957" s="20">
        <f t="shared" si="485"/>
        <v>1.5732731955502215</v>
      </c>
      <c r="AI1957" s="13" t="s">
        <v>51</v>
      </c>
      <c r="AJ1957" s="13" t="s">
        <v>134</v>
      </c>
      <c r="AK1957" s="13" t="s">
        <v>135</v>
      </c>
      <c r="AL1957" s="13" t="s">
        <v>143</v>
      </c>
      <c r="AM1957" s="13" t="s">
        <v>137</v>
      </c>
      <c r="AN1957" s="12">
        <v>2.6203500000000002</v>
      </c>
      <c r="AO1957" s="12">
        <v>0</v>
      </c>
      <c r="AP1957" s="12"/>
      <c r="AQ1957" s="12">
        <v>0.10075000000000001</v>
      </c>
      <c r="AR1957" s="12">
        <v>1.32E-3</v>
      </c>
      <c r="AS1957" s="13" t="s">
        <v>54</v>
      </c>
    </row>
    <row r="1958" spans="1:45" ht="21" customHeight="1">
      <c r="A1958" s="15">
        <v>45314</v>
      </c>
      <c r="B1958" s="13" t="s">
        <v>131</v>
      </c>
      <c r="C1958" s="13" t="s">
        <v>132</v>
      </c>
      <c r="D1958" s="15">
        <v>45344</v>
      </c>
      <c r="E1958" s="13">
        <f t="shared" si="473"/>
        <v>-30</v>
      </c>
      <c r="F1958" s="13" t="str">
        <f t="shared" si="486"/>
        <v>개봉전</v>
      </c>
      <c r="G1958" s="13" t="str">
        <f t="shared" si="474"/>
        <v>화</v>
      </c>
      <c r="H1958" s="13">
        <f t="shared" si="475"/>
        <v>0</v>
      </c>
      <c r="I1958" s="16">
        <v>634</v>
      </c>
      <c r="J1958" s="16">
        <v>224</v>
      </c>
      <c r="K1958" s="16">
        <v>410</v>
      </c>
      <c r="L1958" s="17">
        <f t="shared" si="476"/>
        <v>0.35331230283911674</v>
      </c>
      <c r="M1958" s="17">
        <f t="shared" si="471"/>
        <v>0</v>
      </c>
      <c r="N1958" s="16">
        <f t="shared" si="477"/>
        <v>691.14285714285711</v>
      </c>
      <c r="O1958" s="16">
        <f t="shared" si="479"/>
        <v>785.10714285714289</v>
      </c>
      <c r="P1958" s="18">
        <f t="shared" si="480"/>
        <v>0.80753309375426463</v>
      </c>
      <c r="Q1958" s="16"/>
      <c r="R1958" s="16"/>
      <c r="S1958" s="16"/>
      <c r="T1958" s="16"/>
      <c r="U1958" s="16"/>
      <c r="V1958" s="16"/>
      <c r="W1958" s="16"/>
      <c r="X1958" s="13" t="s">
        <v>142</v>
      </c>
      <c r="Y1958" s="13"/>
      <c r="Z1958" s="12">
        <v>2.4525399999999999</v>
      </c>
      <c r="AA1958" s="17">
        <f t="shared" si="472"/>
        <v>-6.4041063216745964E-2</v>
      </c>
      <c r="AB1958" s="12">
        <f t="shared" si="478"/>
        <v>2.8813500000000003</v>
      </c>
      <c r="AC1958" s="12">
        <f t="shared" si="481"/>
        <v>1.7483921428571432</v>
      </c>
      <c r="AD1958" s="18">
        <f t="shared" si="482"/>
        <v>1.6479998561944054</v>
      </c>
      <c r="AE1958" s="13" t="s">
        <v>133</v>
      </c>
      <c r="AF1958" s="19">
        <f t="shared" si="483"/>
        <v>256.25</v>
      </c>
      <c r="AG1958" s="20">
        <f t="shared" si="484"/>
        <v>0.87414634146341463</v>
      </c>
      <c r="AH1958" s="20">
        <f t="shared" si="485"/>
        <v>1.4027402319437161</v>
      </c>
      <c r="AI1958" s="13" t="s">
        <v>51</v>
      </c>
      <c r="AJ1958" s="13" t="s">
        <v>134</v>
      </c>
      <c r="AK1958" s="13" t="s">
        <v>135</v>
      </c>
      <c r="AL1958" s="13" t="s">
        <v>143</v>
      </c>
      <c r="AM1958" s="13" t="s">
        <v>137</v>
      </c>
      <c r="AN1958" s="12">
        <v>2.4525399999999999</v>
      </c>
      <c r="AO1958" s="12">
        <v>4.4000000000000002E-4</v>
      </c>
      <c r="AP1958" s="12"/>
      <c r="AQ1958" s="12">
        <v>0.10222000000000001</v>
      </c>
      <c r="AR1958" s="12">
        <v>1.0200000000000001E-3</v>
      </c>
      <c r="AS1958" s="13" t="s">
        <v>54</v>
      </c>
    </row>
    <row r="1959" spans="1:45" ht="21" customHeight="1">
      <c r="A1959" s="15">
        <v>45315</v>
      </c>
      <c r="B1959" s="13" t="s">
        <v>131</v>
      </c>
      <c r="C1959" s="13" t="s">
        <v>132</v>
      </c>
      <c r="D1959" s="15">
        <v>45344</v>
      </c>
      <c r="E1959" s="13">
        <f t="shared" si="473"/>
        <v>-29</v>
      </c>
      <c r="F1959" s="13" t="str">
        <f t="shared" si="486"/>
        <v>개봉전</v>
      </c>
      <c r="G1959" s="13" t="str">
        <f t="shared" si="474"/>
        <v>수</v>
      </c>
      <c r="H1959" s="13">
        <f t="shared" si="475"/>
        <v>0</v>
      </c>
      <c r="I1959" s="16">
        <v>690</v>
      </c>
      <c r="J1959" s="16">
        <v>245</v>
      </c>
      <c r="K1959" s="16">
        <v>444</v>
      </c>
      <c r="L1959" s="17">
        <f t="shared" si="476"/>
        <v>0.35507246376811596</v>
      </c>
      <c r="M1959" s="17">
        <f t="shared" si="471"/>
        <v>8.8328075709779075E-2</v>
      </c>
      <c r="N1959" s="16">
        <f t="shared" si="477"/>
        <v>694.71428571428567</v>
      </c>
      <c r="O1959" s="16">
        <f t="shared" si="479"/>
        <v>776.60714285714289</v>
      </c>
      <c r="P1959" s="18">
        <f t="shared" si="480"/>
        <v>0.88848011037020003</v>
      </c>
      <c r="Q1959" s="16"/>
      <c r="R1959" s="16"/>
      <c r="S1959" s="16"/>
      <c r="T1959" s="16"/>
      <c r="U1959" s="16"/>
      <c r="V1959" s="16"/>
      <c r="W1959" s="16"/>
      <c r="X1959" s="13" t="s">
        <v>142</v>
      </c>
      <c r="Y1959" s="13"/>
      <c r="Z1959" s="12">
        <v>2.2019700000000002</v>
      </c>
      <c r="AA1959" s="17">
        <f t="shared" si="472"/>
        <v>-0.10216754874538225</v>
      </c>
      <c r="AB1959" s="12">
        <f t="shared" si="478"/>
        <v>2.7004600000000001</v>
      </c>
      <c r="AC1959" s="12">
        <f t="shared" si="481"/>
        <v>1.8242800000000001</v>
      </c>
      <c r="AD1959" s="18">
        <f t="shared" si="482"/>
        <v>1.4802881136667616</v>
      </c>
      <c r="AE1959" s="13" t="s">
        <v>133</v>
      </c>
      <c r="AF1959" s="19">
        <f t="shared" si="483"/>
        <v>230</v>
      </c>
      <c r="AG1959" s="20">
        <f t="shared" si="484"/>
        <v>1.0652173913043479</v>
      </c>
      <c r="AH1959" s="20">
        <f t="shared" si="485"/>
        <v>1.2070351042603109</v>
      </c>
      <c r="AI1959" s="13" t="s">
        <v>51</v>
      </c>
      <c r="AJ1959" s="13" t="s">
        <v>134</v>
      </c>
      <c r="AK1959" s="13" t="s">
        <v>135</v>
      </c>
      <c r="AL1959" s="13" t="s">
        <v>143</v>
      </c>
      <c r="AM1959" s="13" t="s">
        <v>137</v>
      </c>
      <c r="AN1959" s="12">
        <v>2.2019700000000002</v>
      </c>
      <c r="AO1959" s="12">
        <v>0</v>
      </c>
      <c r="AP1959" s="12"/>
      <c r="AQ1959" s="12">
        <v>9.1939999999999994E-2</v>
      </c>
      <c r="AR1959" s="12">
        <v>5.8E-4</v>
      </c>
      <c r="AS1959" s="13" t="s">
        <v>54</v>
      </c>
    </row>
    <row r="1960" spans="1:45" ht="21" customHeight="1">
      <c r="A1960" s="15">
        <v>45316</v>
      </c>
      <c r="B1960" s="13" t="s">
        <v>131</v>
      </c>
      <c r="C1960" s="13" t="s">
        <v>132</v>
      </c>
      <c r="D1960" s="15">
        <v>45344</v>
      </c>
      <c r="E1960" s="13">
        <f t="shared" si="473"/>
        <v>-28</v>
      </c>
      <c r="F1960" s="13" t="str">
        <f t="shared" si="486"/>
        <v>개봉전</v>
      </c>
      <c r="G1960" s="13" t="str">
        <f t="shared" si="474"/>
        <v>목</v>
      </c>
      <c r="H1960" s="13">
        <f t="shared" si="475"/>
        <v>0</v>
      </c>
      <c r="I1960" s="16">
        <v>634</v>
      </c>
      <c r="J1960" s="16">
        <v>228</v>
      </c>
      <c r="K1960" s="16">
        <v>406</v>
      </c>
      <c r="L1960" s="17">
        <f t="shared" si="476"/>
        <v>0.35962145110410093</v>
      </c>
      <c r="M1960" s="17">
        <f t="shared" si="471"/>
        <v>-8.1159420289855122E-2</v>
      </c>
      <c r="N1960" s="16">
        <f t="shared" si="477"/>
        <v>691.28571428571433</v>
      </c>
      <c r="O1960" s="16">
        <f t="shared" si="479"/>
        <v>770.39285714285711</v>
      </c>
      <c r="P1960" s="18">
        <f t="shared" si="480"/>
        <v>0.82295674748504943</v>
      </c>
      <c r="Q1960" s="16"/>
      <c r="R1960" s="16"/>
      <c r="S1960" s="16"/>
      <c r="T1960" s="16"/>
      <c r="U1960" s="16"/>
      <c r="V1960" s="16"/>
      <c r="W1960" s="16"/>
      <c r="X1960" s="13" t="s">
        <v>142</v>
      </c>
      <c r="Y1960" s="13"/>
      <c r="Z1960" s="12">
        <v>2.1993299999999998</v>
      </c>
      <c r="AA1960" s="17">
        <f t="shared" si="472"/>
        <v>-1.1989264158913659E-3</v>
      </c>
      <c r="AB1960" s="12">
        <f t="shared" si="478"/>
        <v>2.6262242857142857</v>
      </c>
      <c r="AC1960" s="12">
        <f t="shared" si="481"/>
        <v>1.8940778571428574</v>
      </c>
      <c r="AD1960" s="18">
        <f t="shared" si="482"/>
        <v>1.3865450545289848</v>
      </c>
      <c r="AE1960" s="13" t="s">
        <v>133</v>
      </c>
      <c r="AF1960" s="19">
        <f t="shared" si="483"/>
        <v>224.75</v>
      </c>
      <c r="AG1960" s="20">
        <f t="shared" si="484"/>
        <v>1.0144605116796441</v>
      </c>
      <c r="AH1960" s="20">
        <f t="shared" si="485"/>
        <v>1.1611613491525652</v>
      </c>
      <c r="AI1960" s="13" t="s">
        <v>51</v>
      </c>
      <c r="AJ1960" s="13" t="s">
        <v>134</v>
      </c>
      <c r="AK1960" s="13" t="s">
        <v>135</v>
      </c>
      <c r="AL1960" s="13" t="s">
        <v>143</v>
      </c>
      <c r="AM1960" s="13" t="s">
        <v>137</v>
      </c>
      <c r="AN1960" s="12">
        <v>2.1993299999999998</v>
      </c>
      <c r="AO1960" s="12">
        <v>0</v>
      </c>
      <c r="AP1960" s="12"/>
      <c r="AQ1960" s="12">
        <v>9.3259999999999996E-2</v>
      </c>
      <c r="AR1960" s="12">
        <v>0</v>
      </c>
      <c r="AS1960" s="13" t="s">
        <v>54</v>
      </c>
    </row>
    <row r="1961" spans="1:45" ht="21" customHeight="1">
      <c r="A1961" s="15">
        <v>45317</v>
      </c>
      <c r="B1961" s="13" t="s">
        <v>131</v>
      </c>
      <c r="C1961" s="13" t="s">
        <v>132</v>
      </c>
      <c r="D1961" s="15">
        <v>45344</v>
      </c>
      <c r="E1961" s="13">
        <f t="shared" si="473"/>
        <v>-27</v>
      </c>
      <c r="F1961" s="13" t="str">
        <f t="shared" si="486"/>
        <v>개봉전</v>
      </c>
      <c r="G1961" s="13" t="str">
        <f t="shared" si="474"/>
        <v>금</v>
      </c>
      <c r="H1961" s="13">
        <f t="shared" si="475"/>
        <v>0</v>
      </c>
      <c r="I1961" s="16">
        <v>749</v>
      </c>
      <c r="J1961" s="16">
        <v>312</v>
      </c>
      <c r="K1961" s="16">
        <v>438</v>
      </c>
      <c r="L1961" s="17">
        <f t="shared" si="476"/>
        <v>0.41655540720961282</v>
      </c>
      <c r="M1961" s="17">
        <f t="shared" si="471"/>
        <v>0.18138801261829651</v>
      </c>
      <c r="N1961" s="16">
        <f t="shared" si="477"/>
        <v>673.71428571428567</v>
      </c>
      <c r="O1961" s="16">
        <f t="shared" si="479"/>
        <v>764.67857142857144</v>
      </c>
      <c r="P1961" s="18">
        <f t="shared" si="480"/>
        <v>0.97949652048012703</v>
      </c>
      <c r="Q1961" s="16"/>
      <c r="R1961" s="16"/>
      <c r="S1961" s="16"/>
      <c r="T1961" s="16"/>
      <c r="U1961" s="16"/>
      <c r="V1961" s="16"/>
      <c r="W1961" s="16"/>
      <c r="X1961" s="13" t="s">
        <v>142</v>
      </c>
      <c r="Y1961" s="13"/>
      <c r="Z1961" s="12">
        <v>2.1560700000000002</v>
      </c>
      <c r="AA1961" s="17">
        <f t="shared" si="472"/>
        <v>-1.9669626659027828E-2</v>
      </c>
      <c r="AB1961" s="12">
        <f t="shared" si="478"/>
        <v>2.5707471428571429</v>
      </c>
      <c r="AC1961" s="12">
        <f t="shared" si="481"/>
        <v>1.9644792857142857</v>
      </c>
      <c r="AD1961" s="18">
        <f t="shared" si="482"/>
        <v>1.3086150419358675</v>
      </c>
      <c r="AE1961" s="13" t="s">
        <v>133</v>
      </c>
      <c r="AF1961" s="19">
        <f t="shared" si="483"/>
        <v>331.5</v>
      </c>
      <c r="AG1961" s="20">
        <f t="shared" si="484"/>
        <v>0.94117647058823528</v>
      </c>
      <c r="AH1961" s="20">
        <f t="shared" si="485"/>
        <v>1.0975274800192418</v>
      </c>
      <c r="AI1961" s="13" t="s">
        <v>51</v>
      </c>
      <c r="AJ1961" s="13" t="s">
        <v>134</v>
      </c>
      <c r="AK1961" s="13" t="s">
        <v>135</v>
      </c>
      <c r="AL1961" s="13" t="s">
        <v>143</v>
      </c>
      <c r="AM1961" s="13" t="s">
        <v>137</v>
      </c>
      <c r="AN1961" s="12">
        <v>2.1560700000000002</v>
      </c>
      <c r="AO1961" s="12">
        <v>0</v>
      </c>
      <c r="AP1961" s="12"/>
      <c r="AQ1961" s="12">
        <v>0.10222000000000001</v>
      </c>
      <c r="AR1961" s="12">
        <v>5.1000000000000004E-4</v>
      </c>
      <c r="AS1961" s="13" t="s">
        <v>54</v>
      </c>
    </row>
    <row r="1962" spans="1:45" ht="21" customHeight="1">
      <c r="A1962" s="15">
        <v>45318</v>
      </c>
      <c r="B1962" s="13" t="s">
        <v>131</v>
      </c>
      <c r="C1962" s="13" t="s">
        <v>132</v>
      </c>
      <c r="D1962" s="15">
        <v>45344</v>
      </c>
      <c r="E1962" s="13">
        <f t="shared" si="473"/>
        <v>-26</v>
      </c>
      <c r="F1962" s="13" t="str">
        <f t="shared" si="486"/>
        <v>개봉전</v>
      </c>
      <c r="G1962" s="13" t="str">
        <f t="shared" si="474"/>
        <v>토</v>
      </c>
      <c r="H1962" s="13">
        <f t="shared" si="475"/>
        <v>1</v>
      </c>
      <c r="I1962" s="16">
        <v>928</v>
      </c>
      <c r="J1962" s="16">
        <v>550</v>
      </c>
      <c r="K1962" s="16">
        <v>378</v>
      </c>
      <c r="L1962" s="17">
        <f t="shared" si="476"/>
        <v>0.59267241379310343</v>
      </c>
      <c r="M1962" s="17">
        <f t="shared" si="471"/>
        <v>0.23898531375166887</v>
      </c>
      <c r="N1962" s="16">
        <f t="shared" si="477"/>
        <v>713.28571428571433</v>
      </c>
      <c r="O1962" s="16">
        <f t="shared" si="479"/>
        <v>756.92857142857144</v>
      </c>
      <c r="P1962" s="18">
        <f t="shared" si="480"/>
        <v>1.2260073605737472</v>
      </c>
      <c r="Q1962" s="16"/>
      <c r="R1962" s="16"/>
      <c r="S1962" s="16"/>
      <c r="T1962" s="16"/>
      <c r="U1962" s="16"/>
      <c r="V1962" s="16"/>
      <c r="W1962" s="16"/>
      <c r="X1962" s="13" t="s">
        <v>142</v>
      </c>
      <c r="Y1962" s="13"/>
      <c r="Z1962" s="12">
        <v>3.3320400000000001</v>
      </c>
      <c r="AA1962" s="17">
        <f t="shared" si="472"/>
        <v>0.54542292226133648</v>
      </c>
      <c r="AB1962" s="12">
        <f t="shared" si="478"/>
        <v>2.6095642857142853</v>
      </c>
      <c r="AC1962" s="12">
        <f t="shared" si="481"/>
        <v>2.0329814285714289</v>
      </c>
      <c r="AD1962" s="18">
        <f t="shared" si="482"/>
        <v>1.283614424135699</v>
      </c>
      <c r="AE1962" s="13" t="s">
        <v>133</v>
      </c>
      <c r="AF1962" s="19">
        <f t="shared" si="483"/>
        <v>531.75</v>
      </c>
      <c r="AG1962" s="20">
        <f t="shared" si="484"/>
        <v>1.0343206393982134</v>
      </c>
      <c r="AH1962" s="20">
        <f t="shared" si="485"/>
        <v>1.6389918536252526</v>
      </c>
      <c r="AI1962" s="13" t="s">
        <v>51</v>
      </c>
      <c r="AJ1962" s="13" t="s">
        <v>134</v>
      </c>
      <c r="AK1962" s="13" t="s">
        <v>135</v>
      </c>
      <c r="AL1962" s="13" t="s">
        <v>143</v>
      </c>
      <c r="AM1962" s="13" t="s">
        <v>137</v>
      </c>
      <c r="AN1962" s="12">
        <v>3.3320400000000001</v>
      </c>
      <c r="AO1962" s="12">
        <v>5.8E-4</v>
      </c>
      <c r="AP1962" s="12"/>
      <c r="AQ1962" s="12">
        <v>0.13982</v>
      </c>
      <c r="AR1962" s="12">
        <v>7.2999999999999996E-4</v>
      </c>
      <c r="AS1962" s="13" t="s">
        <v>54</v>
      </c>
    </row>
    <row r="1963" spans="1:45" ht="21" customHeight="1">
      <c r="A1963" s="15">
        <v>45319</v>
      </c>
      <c r="B1963" s="13" t="s">
        <v>131</v>
      </c>
      <c r="C1963" s="13" t="s">
        <v>132</v>
      </c>
      <c r="D1963" s="15">
        <v>45344</v>
      </c>
      <c r="E1963" s="13">
        <f t="shared" si="473"/>
        <v>-25</v>
      </c>
      <c r="F1963" s="13" t="str">
        <f t="shared" si="486"/>
        <v>개봉전</v>
      </c>
      <c r="G1963" s="13" t="str">
        <f t="shared" si="474"/>
        <v>일</v>
      </c>
      <c r="H1963" s="13">
        <f t="shared" si="475"/>
        <v>1</v>
      </c>
      <c r="I1963" s="16">
        <v>861</v>
      </c>
      <c r="J1963" s="16">
        <v>553</v>
      </c>
      <c r="K1963" s="16">
        <v>308</v>
      </c>
      <c r="L1963" s="17">
        <f t="shared" si="476"/>
        <v>0.64227642276422769</v>
      </c>
      <c r="M1963" s="17">
        <f t="shared" si="471"/>
        <v>-7.219827586206895E-2</v>
      </c>
      <c r="N1963" s="16">
        <f t="shared" si="477"/>
        <v>732.85714285714289</v>
      </c>
      <c r="O1963" s="16">
        <f t="shared" si="479"/>
        <v>747.21428571428567</v>
      </c>
      <c r="P1963" s="18">
        <f t="shared" si="480"/>
        <v>1.1522798967593921</v>
      </c>
      <c r="Q1963" s="16"/>
      <c r="R1963" s="16"/>
      <c r="S1963" s="16"/>
      <c r="T1963" s="16"/>
      <c r="U1963" s="16"/>
      <c r="V1963" s="16"/>
      <c r="W1963" s="16"/>
      <c r="X1963" s="13" t="s">
        <v>144</v>
      </c>
      <c r="Y1963" s="13"/>
      <c r="Z1963" s="12">
        <v>3.5711599999999999</v>
      </c>
      <c r="AA1963" s="17">
        <f t="shared" si="472"/>
        <v>7.1763844371616203E-2</v>
      </c>
      <c r="AB1963" s="12">
        <f t="shared" si="478"/>
        <v>2.6476371428571426</v>
      </c>
      <c r="AC1963" s="12">
        <f t="shared" si="481"/>
        <v>2.1414314285714289</v>
      </c>
      <c r="AD1963" s="18">
        <f t="shared" si="482"/>
        <v>1.2363866092240035</v>
      </c>
      <c r="AE1963" s="13" t="s">
        <v>133</v>
      </c>
      <c r="AF1963" s="19">
        <f t="shared" si="483"/>
        <v>521.5</v>
      </c>
      <c r="AG1963" s="20">
        <f t="shared" si="484"/>
        <v>1.0604026845637584</v>
      </c>
      <c r="AH1963" s="20">
        <f t="shared" si="485"/>
        <v>1.6676508770501972</v>
      </c>
      <c r="AI1963" s="13" t="s">
        <v>51</v>
      </c>
      <c r="AJ1963" s="13" t="s">
        <v>134</v>
      </c>
      <c r="AK1963" s="13" t="s">
        <v>135</v>
      </c>
      <c r="AL1963" s="13" t="s">
        <v>143</v>
      </c>
      <c r="AM1963" s="13" t="s">
        <v>137</v>
      </c>
      <c r="AN1963" s="12">
        <v>3.5711599999999999</v>
      </c>
      <c r="AO1963" s="12">
        <v>0</v>
      </c>
      <c r="AP1963" s="12"/>
      <c r="AQ1963" s="12">
        <v>0.15479999999999999</v>
      </c>
      <c r="AR1963" s="12">
        <v>6.6E-4</v>
      </c>
      <c r="AS1963" s="13" t="s">
        <v>54</v>
      </c>
    </row>
    <row r="1964" spans="1:45" ht="21" customHeight="1">
      <c r="A1964" s="15">
        <v>45320</v>
      </c>
      <c r="B1964" s="13" t="s">
        <v>131</v>
      </c>
      <c r="C1964" s="13" t="s">
        <v>132</v>
      </c>
      <c r="D1964" s="15">
        <v>45344</v>
      </c>
      <c r="E1964" s="13">
        <f t="shared" si="473"/>
        <v>-24</v>
      </c>
      <c r="F1964" s="13" t="str">
        <f t="shared" si="486"/>
        <v>개봉전</v>
      </c>
      <c r="G1964" s="13" t="str">
        <f t="shared" si="474"/>
        <v>월</v>
      </c>
      <c r="H1964" s="13">
        <f t="shared" si="475"/>
        <v>0</v>
      </c>
      <c r="I1964" s="16">
        <v>952</v>
      </c>
      <c r="J1964" s="16">
        <v>322</v>
      </c>
      <c r="K1964" s="16">
        <v>630</v>
      </c>
      <c r="L1964" s="17">
        <f t="shared" si="476"/>
        <v>0.33823529411764708</v>
      </c>
      <c r="M1964" s="17">
        <f t="shared" si="471"/>
        <v>0.10569105691056913</v>
      </c>
      <c r="N1964" s="16">
        <f t="shared" si="477"/>
        <v>778.28571428571433</v>
      </c>
      <c r="O1964" s="16">
        <f t="shared" si="479"/>
        <v>734.82142857142856</v>
      </c>
      <c r="P1964" s="18">
        <f t="shared" si="480"/>
        <v>1.2955528554070475</v>
      </c>
      <c r="Q1964" s="16"/>
      <c r="R1964" s="16"/>
      <c r="S1964" s="16"/>
      <c r="T1964" s="16"/>
      <c r="U1964" s="16"/>
      <c r="V1964" s="16"/>
      <c r="W1964" s="16"/>
      <c r="X1964" s="13" t="s">
        <v>144</v>
      </c>
      <c r="Y1964" s="13"/>
      <c r="Z1964" s="12">
        <v>3.71333</v>
      </c>
      <c r="AA1964" s="17">
        <f t="shared" si="472"/>
        <v>3.9810593756650636E-2</v>
      </c>
      <c r="AB1964" s="12">
        <f t="shared" si="478"/>
        <v>2.8037771428571427</v>
      </c>
      <c r="AC1964" s="12">
        <f t="shared" si="481"/>
        <v>2.2579600000000002</v>
      </c>
      <c r="AD1964" s="18">
        <f t="shared" si="482"/>
        <v>1.241730209063554</v>
      </c>
      <c r="AE1964" s="13" t="s">
        <v>133</v>
      </c>
      <c r="AF1964" s="19">
        <f t="shared" si="483"/>
        <v>299.5</v>
      </c>
      <c r="AG1964" s="20">
        <f t="shared" si="484"/>
        <v>1.0751252086811351</v>
      </c>
      <c r="AH1964" s="20">
        <f t="shared" si="485"/>
        <v>1.6445508334957217</v>
      </c>
      <c r="AI1964" s="13" t="s">
        <v>51</v>
      </c>
      <c r="AJ1964" s="13" t="s">
        <v>134</v>
      </c>
      <c r="AK1964" s="13" t="s">
        <v>135</v>
      </c>
      <c r="AL1964" s="13" t="s">
        <v>143</v>
      </c>
      <c r="AM1964" s="13" t="s">
        <v>137</v>
      </c>
      <c r="AN1964" s="12">
        <v>3.71333</v>
      </c>
      <c r="AO1964" s="12">
        <v>0</v>
      </c>
      <c r="AP1964" s="12"/>
      <c r="AQ1964" s="12">
        <v>9.1429999999999997E-2</v>
      </c>
      <c r="AR1964" s="12">
        <v>7.2999999999999996E-4</v>
      </c>
      <c r="AS1964" s="13" t="s">
        <v>54</v>
      </c>
    </row>
    <row r="1965" spans="1:45" ht="21" customHeight="1">
      <c r="A1965" s="15">
        <v>45321</v>
      </c>
      <c r="B1965" s="13" t="s">
        <v>131</v>
      </c>
      <c r="C1965" s="13" t="s">
        <v>132</v>
      </c>
      <c r="D1965" s="15">
        <v>45344</v>
      </c>
      <c r="E1965" s="13">
        <f t="shared" si="473"/>
        <v>-23</v>
      </c>
      <c r="F1965" s="13" t="str">
        <f t="shared" si="486"/>
        <v>개봉전</v>
      </c>
      <c r="G1965" s="13" t="str">
        <f t="shared" si="474"/>
        <v>화</v>
      </c>
      <c r="H1965" s="13">
        <f t="shared" si="475"/>
        <v>0</v>
      </c>
      <c r="I1965" s="16">
        <v>788</v>
      </c>
      <c r="J1965" s="16">
        <v>287</v>
      </c>
      <c r="K1965" s="16">
        <v>500</v>
      </c>
      <c r="L1965" s="17">
        <f t="shared" si="476"/>
        <v>0.36421319796954316</v>
      </c>
      <c r="M1965" s="17">
        <f t="shared" si="471"/>
        <v>-0.17226890756302526</v>
      </c>
      <c r="N1965" s="16">
        <f t="shared" si="477"/>
        <v>800.28571428571433</v>
      </c>
      <c r="O1965" s="16">
        <f t="shared" si="479"/>
        <v>740.07142857142856</v>
      </c>
      <c r="P1965" s="18">
        <f t="shared" si="480"/>
        <v>1.0647620886014864</v>
      </c>
      <c r="Q1965" s="16"/>
      <c r="R1965" s="16"/>
      <c r="S1965" s="16"/>
      <c r="T1965" s="16"/>
      <c r="U1965" s="16"/>
      <c r="V1965" s="16"/>
      <c r="W1965" s="16"/>
      <c r="X1965" s="13" t="s">
        <v>144</v>
      </c>
      <c r="Y1965" s="13"/>
      <c r="Z1965" s="12">
        <v>5.4051299999999998</v>
      </c>
      <c r="AA1965" s="17">
        <f t="shared" si="472"/>
        <v>0.45560184524402625</v>
      </c>
      <c r="AB1965" s="12">
        <f t="shared" si="478"/>
        <v>3.2255757142857142</v>
      </c>
      <c r="AC1965" s="12">
        <f t="shared" si="481"/>
        <v>2.3790675000000006</v>
      </c>
      <c r="AD1965" s="18">
        <f t="shared" si="482"/>
        <v>1.3558151310484943</v>
      </c>
      <c r="AE1965" s="13" t="s">
        <v>133</v>
      </c>
      <c r="AF1965" s="19">
        <f t="shared" si="483"/>
        <v>244.75</v>
      </c>
      <c r="AG1965" s="20">
        <f t="shared" si="484"/>
        <v>1.1726251276813076</v>
      </c>
      <c r="AH1965" s="20">
        <f t="shared" si="485"/>
        <v>2.2719531917442435</v>
      </c>
      <c r="AI1965" s="13" t="s">
        <v>51</v>
      </c>
      <c r="AJ1965" s="13" t="s">
        <v>134</v>
      </c>
      <c r="AK1965" s="13" t="s">
        <v>135</v>
      </c>
      <c r="AL1965" s="13" t="s">
        <v>143</v>
      </c>
      <c r="AM1965" s="13" t="s">
        <v>137</v>
      </c>
      <c r="AN1965" s="12">
        <v>5.4051299999999998</v>
      </c>
      <c r="AO1965" s="12">
        <v>9.5E-4</v>
      </c>
      <c r="AP1965" s="12"/>
      <c r="AQ1965" s="12">
        <v>8.0780000000000005E-2</v>
      </c>
      <c r="AR1965" s="12">
        <v>6.6E-4</v>
      </c>
      <c r="AS1965" s="13" t="s">
        <v>54</v>
      </c>
    </row>
    <row r="1966" spans="1:45" ht="21" customHeight="1">
      <c r="A1966" s="15">
        <v>45322</v>
      </c>
      <c r="B1966" s="13" t="s">
        <v>131</v>
      </c>
      <c r="C1966" s="13" t="s">
        <v>132</v>
      </c>
      <c r="D1966" s="15">
        <v>45344</v>
      </c>
      <c r="E1966" s="13">
        <f t="shared" si="473"/>
        <v>-22</v>
      </c>
      <c r="F1966" s="13" t="str">
        <f t="shared" si="486"/>
        <v>개봉전</v>
      </c>
      <c r="G1966" s="13" t="str">
        <f t="shared" si="474"/>
        <v>수</v>
      </c>
      <c r="H1966" s="13">
        <f t="shared" si="475"/>
        <v>0</v>
      </c>
      <c r="I1966" s="16">
        <v>749</v>
      </c>
      <c r="J1966" s="16">
        <v>308</v>
      </c>
      <c r="K1966" s="16">
        <v>441</v>
      </c>
      <c r="L1966" s="17">
        <f t="shared" si="476"/>
        <v>0.41121495327102803</v>
      </c>
      <c r="M1966" s="17">
        <f t="shared" si="471"/>
        <v>-4.949238578680204E-2</v>
      </c>
      <c r="N1966" s="16">
        <f t="shared" si="477"/>
        <v>808.71428571428567</v>
      </c>
      <c r="O1966" s="16">
        <f t="shared" si="479"/>
        <v>738.46428571428567</v>
      </c>
      <c r="P1966" s="18">
        <f t="shared" si="480"/>
        <v>1.0142670600183781</v>
      </c>
      <c r="Q1966" s="16"/>
      <c r="R1966" s="16"/>
      <c r="S1966" s="16"/>
      <c r="T1966" s="16"/>
      <c r="U1966" s="16"/>
      <c r="V1966" s="16"/>
      <c r="W1966" s="16"/>
      <c r="X1966" s="13" t="s">
        <v>144</v>
      </c>
      <c r="Y1966" s="13"/>
      <c r="Z1966" s="12">
        <v>5.9867600000000003</v>
      </c>
      <c r="AA1966" s="17">
        <f t="shared" si="472"/>
        <v>0.10760703257831006</v>
      </c>
      <c r="AB1966" s="12">
        <f t="shared" si="478"/>
        <v>3.7662599999999999</v>
      </c>
      <c r="AC1966" s="12">
        <f t="shared" si="481"/>
        <v>2.5612942857142857</v>
      </c>
      <c r="AD1966" s="18">
        <f t="shared" si="482"/>
        <v>1.4704518809128866</v>
      </c>
      <c r="AE1966" s="13" t="s">
        <v>133</v>
      </c>
      <c r="AF1966" s="19">
        <f t="shared" si="483"/>
        <v>223</v>
      </c>
      <c r="AG1966" s="20">
        <f t="shared" si="484"/>
        <v>1.3811659192825112</v>
      </c>
      <c r="AH1966" s="20">
        <f t="shared" si="485"/>
        <v>2.3373963833017459</v>
      </c>
      <c r="AI1966" s="13" t="s">
        <v>51</v>
      </c>
      <c r="AJ1966" s="13" t="s">
        <v>134</v>
      </c>
      <c r="AK1966" s="13" t="s">
        <v>135</v>
      </c>
      <c r="AL1966" s="13" t="s">
        <v>143</v>
      </c>
      <c r="AM1966" s="13" t="s">
        <v>137</v>
      </c>
      <c r="AN1966" s="12">
        <v>5.9867600000000003</v>
      </c>
      <c r="AO1966" s="12">
        <v>6.6E-4</v>
      </c>
      <c r="AP1966" s="12"/>
      <c r="AQ1966" s="12">
        <v>6.8220000000000003E-2</v>
      </c>
      <c r="AR1966" s="12">
        <v>6.6E-4</v>
      </c>
      <c r="AS1966" s="13" t="s">
        <v>54</v>
      </c>
    </row>
    <row r="1967" spans="1:45" ht="21" customHeight="1">
      <c r="A1967" s="15">
        <v>45323</v>
      </c>
      <c r="B1967" s="13" t="s">
        <v>131</v>
      </c>
      <c r="C1967" s="13" t="s">
        <v>132</v>
      </c>
      <c r="D1967" s="15">
        <v>45344</v>
      </c>
      <c r="E1967" s="13">
        <f t="shared" si="473"/>
        <v>-21</v>
      </c>
      <c r="F1967" s="13" t="str">
        <f t="shared" si="486"/>
        <v>개봉전</v>
      </c>
      <c r="G1967" s="13" t="str">
        <f t="shared" si="474"/>
        <v>목</v>
      </c>
      <c r="H1967" s="13">
        <f t="shared" si="475"/>
        <v>0</v>
      </c>
      <c r="I1967" s="16">
        <v>606</v>
      </c>
      <c r="J1967" s="16">
        <v>175</v>
      </c>
      <c r="K1967" s="16">
        <v>430</v>
      </c>
      <c r="L1967" s="17">
        <f t="shared" si="476"/>
        <v>0.28877887788778878</v>
      </c>
      <c r="M1967" s="17">
        <f t="shared" si="471"/>
        <v>-0.19092122830440583</v>
      </c>
      <c r="N1967" s="16">
        <f t="shared" si="477"/>
        <v>804.71428571428567</v>
      </c>
      <c r="O1967" s="16">
        <f t="shared" si="479"/>
        <v>738.21428571428567</v>
      </c>
      <c r="P1967" s="18">
        <f t="shared" si="480"/>
        <v>0.82089985486211903</v>
      </c>
      <c r="Q1967" s="16"/>
      <c r="R1967" s="16"/>
      <c r="S1967" s="16"/>
      <c r="T1967" s="16"/>
      <c r="U1967" s="16"/>
      <c r="V1967" s="16"/>
      <c r="W1967" s="16"/>
      <c r="X1967" s="13" t="s">
        <v>144</v>
      </c>
      <c r="Y1967" s="13"/>
      <c r="Z1967" s="12">
        <v>4.1935500000000001</v>
      </c>
      <c r="AA1967" s="17">
        <f t="shared" si="472"/>
        <v>-0.29952929464351341</v>
      </c>
      <c r="AB1967" s="12">
        <f t="shared" si="478"/>
        <v>4.0511485714285715</v>
      </c>
      <c r="AC1967" s="12">
        <f t="shared" si="481"/>
        <v>2.7658357142857146</v>
      </c>
      <c r="AD1967" s="18">
        <f t="shared" si="482"/>
        <v>1.4647104853350963</v>
      </c>
      <c r="AE1967" s="13" t="s">
        <v>133</v>
      </c>
      <c r="AF1967" s="19">
        <f t="shared" si="483"/>
        <v>222.25</v>
      </c>
      <c r="AG1967" s="20">
        <f t="shared" si="484"/>
        <v>0.78740157480314965</v>
      </c>
      <c r="AH1967" s="20">
        <f t="shared" si="485"/>
        <v>1.5161963446852798</v>
      </c>
      <c r="AI1967" s="13" t="s">
        <v>51</v>
      </c>
      <c r="AJ1967" s="13" t="s">
        <v>134</v>
      </c>
      <c r="AK1967" s="13" t="s">
        <v>135</v>
      </c>
      <c r="AL1967" s="13" t="s">
        <v>143</v>
      </c>
      <c r="AM1967" s="13" t="s">
        <v>137</v>
      </c>
      <c r="AN1967" s="12">
        <v>4.1935500000000001</v>
      </c>
      <c r="AO1967" s="12">
        <v>8.8000000000000003E-4</v>
      </c>
      <c r="AP1967" s="12"/>
      <c r="AQ1967" s="12">
        <v>6.5869999999999998E-2</v>
      </c>
      <c r="AR1967" s="12">
        <v>4.4000000000000002E-4</v>
      </c>
      <c r="AS1967" s="13" t="s">
        <v>54</v>
      </c>
    </row>
    <row r="1968" spans="1:45" ht="21" customHeight="1">
      <c r="A1968" s="15">
        <v>45324</v>
      </c>
      <c r="B1968" s="13" t="s">
        <v>131</v>
      </c>
      <c r="C1968" s="13" t="s">
        <v>132</v>
      </c>
      <c r="D1968" s="15">
        <v>45344</v>
      </c>
      <c r="E1968" s="13">
        <f t="shared" si="473"/>
        <v>-20</v>
      </c>
      <c r="F1968" s="13" t="str">
        <f t="shared" si="486"/>
        <v>개봉전</v>
      </c>
      <c r="G1968" s="13" t="str">
        <f t="shared" si="474"/>
        <v>금</v>
      </c>
      <c r="H1968" s="13">
        <f t="shared" si="475"/>
        <v>0</v>
      </c>
      <c r="I1968" s="16">
        <v>760</v>
      </c>
      <c r="J1968" s="16">
        <v>287</v>
      </c>
      <c r="K1968" s="16">
        <v>472</v>
      </c>
      <c r="L1968" s="17">
        <f t="shared" si="476"/>
        <v>0.37763157894736843</v>
      </c>
      <c r="M1968" s="17">
        <f t="shared" si="471"/>
        <v>0.2541254125412542</v>
      </c>
      <c r="N1968" s="16">
        <f t="shared" si="477"/>
        <v>806.28571428571433</v>
      </c>
      <c r="O1968" s="16">
        <f t="shared" si="479"/>
        <v>734</v>
      </c>
      <c r="P1968" s="18">
        <f t="shared" si="480"/>
        <v>1.0354223433242506</v>
      </c>
      <c r="Q1968" s="16"/>
      <c r="R1968" s="16"/>
      <c r="S1968" s="16"/>
      <c r="T1968" s="16"/>
      <c r="U1968" s="16"/>
      <c r="V1968" s="16"/>
      <c r="W1968" s="16"/>
      <c r="X1968" s="13" t="s">
        <v>144</v>
      </c>
      <c r="Y1968" s="13"/>
      <c r="Z1968" s="12">
        <v>3.8088799999999998</v>
      </c>
      <c r="AA1968" s="17">
        <f t="shared" si="472"/>
        <v>-9.1728964719628991E-2</v>
      </c>
      <c r="AB1968" s="12">
        <f t="shared" si="478"/>
        <v>4.2872642857142855</v>
      </c>
      <c r="AC1968" s="12">
        <f t="shared" si="481"/>
        <v>2.9066117857142859</v>
      </c>
      <c r="AD1968" s="18">
        <f t="shared" si="482"/>
        <v>1.4750040947283611</v>
      </c>
      <c r="AE1968" s="13" t="s">
        <v>133</v>
      </c>
      <c r="AF1968" s="19">
        <f t="shared" si="483"/>
        <v>301</v>
      </c>
      <c r="AG1968" s="20">
        <f t="shared" si="484"/>
        <v>0.95348837209302328</v>
      </c>
      <c r="AH1968" s="20">
        <f t="shared" si="485"/>
        <v>1.3104192375191879</v>
      </c>
      <c r="AI1968" s="13" t="s">
        <v>51</v>
      </c>
      <c r="AJ1968" s="13" t="s">
        <v>134</v>
      </c>
      <c r="AK1968" s="13" t="s">
        <v>135</v>
      </c>
      <c r="AL1968" s="13" t="s">
        <v>143</v>
      </c>
      <c r="AM1968" s="13" t="s">
        <v>137</v>
      </c>
      <c r="AN1968" s="12">
        <v>3.8088799999999998</v>
      </c>
      <c r="AO1968" s="12">
        <v>3.6000000000000002E-4</v>
      </c>
      <c r="AP1968" s="12"/>
      <c r="AQ1968" s="12">
        <v>7.4899999999999994E-2</v>
      </c>
      <c r="AR1968" s="12">
        <v>5.8E-4</v>
      </c>
      <c r="AS1968" s="13" t="s">
        <v>54</v>
      </c>
    </row>
    <row r="1969" spans="1:45" ht="21" customHeight="1">
      <c r="A1969" s="15">
        <v>45325</v>
      </c>
      <c r="B1969" s="13" t="s">
        <v>131</v>
      </c>
      <c r="C1969" s="13" t="s">
        <v>132</v>
      </c>
      <c r="D1969" s="15">
        <v>45344</v>
      </c>
      <c r="E1969" s="13">
        <f t="shared" si="473"/>
        <v>-19</v>
      </c>
      <c r="F1969" s="13" t="str">
        <f t="shared" si="486"/>
        <v>개봉전</v>
      </c>
      <c r="G1969" s="13" t="str">
        <f t="shared" si="474"/>
        <v>토</v>
      </c>
      <c r="H1969" s="13">
        <f t="shared" si="475"/>
        <v>1</v>
      </c>
      <c r="I1969" s="16">
        <v>728</v>
      </c>
      <c r="J1969" s="16">
        <v>406</v>
      </c>
      <c r="K1969" s="16">
        <v>322</v>
      </c>
      <c r="L1969" s="17">
        <f t="shared" si="476"/>
        <v>0.55769230769230771</v>
      </c>
      <c r="M1969" s="17">
        <f t="shared" si="471"/>
        <v>-4.2105263157894757E-2</v>
      </c>
      <c r="N1969" s="16">
        <f t="shared" si="477"/>
        <v>777.71428571428567</v>
      </c>
      <c r="O1969" s="16">
        <f t="shared" si="479"/>
        <v>734.78571428571433</v>
      </c>
      <c r="P1969" s="18">
        <f t="shared" si="480"/>
        <v>0.99076504325848147</v>
      </c>
      <c r="Q1969" s="16"/>
      <c r="R1969" s="16"/>
      <c r="S1969" s="16"/>
      <c r="T1969" s="16"/>
      <c r="U1969" s="16"/>
      <c r="V1969" s="16"/>
      <c r="W1969" s="16"/>
      <c r="X1969" s="13" t="s">
        <v>144</v>
      </c>
      <c r="Y1969" s="13"/>
      <c r="Z1969" s="12">
        <v>4.34152</v>
      </c>
      <c r="AA1969" s="17">
        <f t="shared" si="472"/>
        <v>0.13984163323601706</v>
      </c>
      <c r="AB1969" s="12">
        <f t="shared" si="478"/>
        <v>4.4314757142857149</v>
      </c>
      <c r="AC1969" s="12">
        <f t="shared" si="481"/>
        <v>2.9951889285714288</v>
      </c>
      <c r="AD1969" s="18">
        <f t="shared" si="482"/>
        <v>1.4795312816541861</v>
      </c>
      <c r="AE1969" s="13" t="s">
        <v>133</v>
      </c>
      <c r="AF1969" s="19">
        <f t="shared" si="483"/>
        <v>484.75</v>
      </c>
      <c r="AG1969" s="20">
        <f t="shared" si="484"/>
        <v>0.83754512635379064</v>
      </c>
      <c r="AH1969" s="20">
        <f t="shared" si="485"/>
        <v>1.449497879277589</v>
      </c>
      <c r="AI1969" s="13" t="s">
        <v>51</v>
      </c>
      <c r="AJ1969" s="13" t="s">
        <v>134</v>
      </c>
      <c r="AK1969" s="13" t="s">
        <v>135</v>
      </c>
      <c r="AL1969" s="13" t="s">
        <v>143</v>
      </c>
      <c r="AM1969" s="13" t="s">
        <v>137</v>
      </c>
      <c r="AN1969" s="12">
        <v>4.34152</v>
      </c>
      <c r="AO1969" s="12">
        <v>5.8E-4</v>
      </c>
      <c r="AP1969" s="12"/>
      <c r="AQ1969" s="12">
        <v>9.2530000000000001E-2</v>
      </c>
      <c r="AR1969" s="12">
        <v>8.0000000000000004E-4</v>
      </c>
      <c r="AS1969" s="13" t="s">
        <v>54</v>
      </c>
    </row>
    <row r="1970" spans="1:45" ht="21" customHeight="1">
      <c r="A1970" s="15">
        <v>45326</v>
      </c>
      <c r="B1970" s="13" t="s">
        <v>131</v>
      </c>
      <c r="C1970" s="13" t="s">
        <v>132</v>
      </c>
      <c r="D1970" s="15">
        <v>45344</v>
      </c>
      <c r="E1970" s="13">
        <f t="shared" si="473"/>
        <v>-18</v>
      </c>
      <c r="F1970" s="13" t="str">
        <f t="shared" si="486"/>
        <v>개봉전</v>
      </c>
      <c r="G1970" s="13" t="str">
        <f t="shared" si="474"/>
        <v>일</v>
      </c>
      <c r="H1970" s="13">
        <f t="shared" si="475"/>
        <v>1</v>
      </c>
      <c r="I1970" s="16">
        <v>721</v>
      </c>
      <c r="J1970" s="16">
        <v>469</v>
      </c>
      <c r="K1970" s="16">
        <v>252</v>
      </c>
      <c r="L1970" s="17">
        <f t="shared" si="476"/>
        <v>0.65048543689320393</v>
      </c>
      <c r="M1970" s="17">
        <f t="shared" si="471"/>
        <v>-9.6153846153845812E-3</v>
      </c>
      <c r="N1970" s="16">
        <f t="shared" si="477"/>
        <v>757.71428571428567</v>
      </c>
      <c r="O1970" s="16">
        <f t="shared" si="479"/>
        <v>733.53571428571433</v>
      </c>
      <c r="P1970" s="18">
        <f t="shared" si="480"/>
        <v>0.98291056039729285</v>
      </c>
      <c r="Q1970" s="16"/>
      <c r="R1970" s="16"/>
      <c r="S1970" s="16"/>
      <c r="T1970" s="16"/>
      <c r="U1970" s="16"/>
      <c r="V1970" s="16"/>
      <c r="W1970" s="16"/>
      <c r="X1970" s="13" t="s">
        <v>144</v>
      </c>
      <c r="Y1970" s="13"/>
      <c r="Z1970" s="12">
        <v>4.6088399999999998</v>
      </c>
      <c r="AA1970" s="17">
        <f t="shared" si="472"/>
        <v>6.1572905341907846E-2</v>
      </c>
      <c r="AB1970" s="12">
        <f t="shared" si="478"/>
        <v>4.5797157142857134</v>
      </c>
      <c r="AC1970" s="12">
        <f t="shared" si="481"/>
        <v>3.0907532142857148</v>
      </c>
      <c r="AD1970" s="18">
        <f t="shared" si="482"/>
        <v>1.4817474566128062</v>
      </c>
      <c r="AE1970" s="13" t="s">
        <v>133</v>
      </c>
      <c r="AF1970" s="19">
        <f t="shared" si="483"/>
        <v>455</v>
      </c>
      <c r="AG1970" s="20">
        <f t="shared" si="484"/>
        <v>1.0307692307692307</v>
      </c>
      <c r="AH1970" s="20">
        <f t="shared" si="485"/>
        <v>1.4911704948481694</v>
      </c>
      <c r="AI1970" s="13" t="s">
        <v>51</v>
      </c>
      <c r="AJ1970" s="13" t="s">
        <v>134</v>
      </c>
      <c r="AK1970" s="13" t="s">
        <v>135</v>
      </c>
      <c r="AL1970" s="13" t="s">
        <v>143</v>
      </c>
      <c r="AM1970" s="13" t="s">
        <v>137</v>
      </c>
      <c r="AN1970" s="12">
        <v>4.6088399999999998</v>
      </c>
      <c r="AO1970" s="12">
        <v>8.0000000000000004E-4</v>
      </c>
      <c r="AP1970" s="12"/>
      <c r="AQ1970" s="12">
        <v>0.10464</v>
      </c>
      <c r="AR1970" s="12">
        <v>3.6000000000000002E-4</v>
      </c>
      <c r="AS1970" s="13" t="s">
        <v>54</v>
      </c>
    </row>
    <row r="1971" spans="1:45" ht="21" customHeight="1">
      <c r="A1971" s="15">
        <v>45327</v>
      </c>
      <c r="B1971" s="13" t="s">
        <v>131</v>
      </c>
      <c r="C1971" s="13" t="s">
        <v>132</v>
      </c>
      <c r="D1971" s="15">
        <v>45344</v>
      </c>
      <c r="E1971" s="13">
        <f t="shared" si="473"/>
        <v>-17</v>
      </c>
      <c r="F1971" s="13" t="str">
        <f t="shared" si="486"/>
        <v>개봉전</v>
      </c>
      <c r="G1971" s="13" t="str">
        <f t="shared" si="474"/>
        <v>월</v>
      </c>
      <c r="H1971" s="13">
        <f t="shared" si="475"/>
        <v>0</v>
      </c>
      <c r="I1971" s="16">
        <v>620</v>
      </c>
      <c r="J1971" s="16">
        <v>214</v>
      </c>
      <c r="K1971" s="16">
        <v>406</v>
      </c>
      <c r="L1971" s="17">
        <f t="shared" si="476"/>
        <v>0.34516129032258064</v>
      </c>
      <c r="M1971" s="17">
        <f t="shared" si="471"/>
        <v>-0.14008321775312071</v>
      </c>
      <c r="N1971" s="16">
        <f t="shared" si="477"/>
        <v>710.28571428571433</v>
      </c>
      <c r="O1971" s="16">
        <f t="shared" si="479"/>
        <v>737.64285714285711</v>
      </c>
      <c r="P1971" s="18">
        <f t="shared" si="480"/>
        <v>0.84051515444950131</v>
      </c>
      <c r="Q1971" s="16"/>
      <c r="R1971" s="16"/>
      <c r="S1971" s="16"/>
      <c r="T1971" s="16"/>
      <c r="U1971" s="16"/>
      <c r="V1971" s="16"/>
      <c r="W1971" s="16"/>
      <c r="X1971" s="13" t="s">
        <v>144</v>
      </c>
      <c r="Y1971" s="13"/>
      <c r="Z1971" s="12">
        <v>4.5887200000000004</v>
      </c>
      <c r="AA1971" s="17">
        <f t="shared" si="472"/>
        <v>-4.3655236458630675E-3</v>
      </c>
      <c r="AB1971" s="12">
        <f t="shared" si="478"/>
        <v>4.7047714285714282</v>
      </c>
      <c r="AC1971" s="12">
        <f t="shared" si="481"/>
        <v>3.1886650000000003</v>
      </c>
      <c r="AD1971" s="18">
        <f t="shared" si="482"/>
        <v>1.4754674538000787</v>
      </c>
      <c r="AE1971" s="13" t="s">
        <v>133</v>
      </c>
      <c r="AF1971" s="19">
        <f t="shared" si="483"/>
        <v>248.75</v>
      </c>
      <c r="AG1971" s="20">
        <f t="shared" si="484"/>
        <v>0.86030150753768841</v>
      </c>
      <c r="AH1971" s="20">
        <f t="shared" si="485"/>
        <v>1.4390724644953294</v>
      </c>
      <c r="AI1971" s="13" t="s">
        <v>51</v>
      </c>
      <c r="AJ1971" s="13" t="s">
        <v>134</v>
      </c>
      <c r="AK1971" s="13" t="s">
        <v>135</v>
      </c>
      <c r="AL1971" s="13" t="s">
        <v>143</v>
      </c>
      <c r="AM1971" s="13" t="s">
        <v>137</v>
      </c>
      <c r="AN1971" s="12">
        <v>4.5887200000000004</v>
      </c>
      <c r="AO1971" s="12">
        <v>0</v>
      </c>
      <c r="AP1971" s="12"/>
      <c r="AQ1971" s="12">
        <v>6.8070000000000006E-2</v>
      </c>
      <c r="AR1971" s="12">
        <v>0</v>
      </c>
      <c r="AS1971" s="13" t="s">
        <v>54</v>
      </c>
    </row>
    <row r="1972" spans="1:45" ht="21" customHeight="1">
      <c r="A1972" s="15">
        <v>45328</v>
      </c>
      <c r="B1972" s="13" t="s">
        <v>131</v>
      </c>
      <c r="C1972" s="13" t="s">
        <v>132</v>
      </c>
      <c r="D1972" s="15">
        <v>45344</v>
      </c>
      <c r="E1972" s="13">
        <f t="shared" si="473"/>
        <v>-16</v>
      </c>
      <c r="F1972" s="13" t="str">
        <f t="shared" si="486"/>
        <v>개봉전</v>
      </c>
      <c r="G1972" s="13" t="str">
        <f t="shared" si="474"/>
        <v>화</v>
      </c>
      <c r="H1972" s="13">
        <f t="shared" si="475"/>
        <v>0</v>
      </c>
      <c r="I1972" s="16">
        <v>798</v>
      </c>
      <c r="J1972" s="16">
        <v>304</v>
      </c>
      <c r="K1972" s="16">
        <v>494</v>
      </c>
      <c r="L1972" s="17">
        <f t="shared" si="476"/>
        <v>0.38095238095238093</v>
      </c>
      <c r="M1972" s="17">
        <f t="shared" si="471"/>
        <v>0.2870967741935484</v>
      </c>
      <c r="N1972" s="16">
        <f t="shared" si="477"/>
        <v>711.71428571428567</v>
      </c>
      <c r="O1972" s="16">
        <f t="shared" si="479"/>
        <v>736.28571428571433</v>
      </c>
      <c r="P1972" s="18">
        <f t="shared" si="480"/>
        <v>1.0838183934807915</v>
      </c>
      <c r="Q1972" s="16"/>
      <c r="R1972" s="16"/>
      <c r="S1972" s="16"/>
      <c r="T1972" s="16"/>
      <c r="U1972" s="16"/>
      <c r="V1972" s="16"/>
      <c r="W1972" s="16"/>
      <c r="X1972" s="13" t="s">
        <v>144</v>
      </c>
      <c r="Y1972" s="13"/>
      <c r="Z1972" s="12">
        <v>3.4748000000000001</v>
      </c>
      <c r="AA1972" s="17">
        <f t="shared" si="472"/>
        <v>-0.24275179134922165</v>
      </c>
      <c r="AB1972" s="12">
        <f t="shared" si="478"/>
        <v>4.4290099999999999</v>
      </c>
      <c r="AC1972" s="12">
        <f t="shared" si="481"/>
        <v>3.2844996428571429</v>
      </c>
      <c r="AD1972" s="18">
        <f t="shared" si="482"/>
        <v>1.348458054983152</v>
      </c>
      <c r="AE1972" s="13" t="s">
        <v>133</v>
      </c>
      <c r="AF1972" s="19">
        <f t="shared" si="483"/>
        <v>244</v>
      </c>
      <c r="AG1972" s="20">
        <f t="shared" si="484"/>
        <v>1.2459016393442623</v>
      </c>
      <c r="AH1972" s="20">
        <f t="shared" si="485"/>
        <v>1.0579389185067218</v>
      </c>
      <c r="AI1972" s="13" t="s">
        <v>51</v>
      </c>
      <c r="AJ1972" s="13" t="s">
        <v>134</v>
      </c>
      <c r="AK1972" s="13" t="s">
        <v>135</v>
      </c>
      <c r="AL1972" s="13" t="s">
        <v>143</v>
      </c>
      <c r="AM1972" s="13" t="s">
        <v>137</v>
      </c>
      <c r="AN1972" s="12">
        <v>3.4748000000000001</v>
      </c>
      <c r="AO1972" s="12">
        <v>0</v>
      </c>
      <c r="AP1972" s="12"/>
      <c r="AQ1972" s="12">
        <v>6.1539999999999997E-2</v>
      </c>
      <c r="AR1972" s="12">
        <v>0</v>
      </c>
      <c r="AS1972" s="13" t="s">
        <v>54</v>
      </c>
    </row>
    <row r="1973" spans="1:45" ht="21" customHeight="1">
      <c r="A1973" s="15">
        <v>45329</v>
      </c>
      <c r="B1973" s="13" t="s">
        <v>131</v>
      </c>
      <c r="C1973" s="13" t="s">
        <v>132</v>
      </c>
      <c r="D1973" s="15">
        <v>45344</v>
      </c>
      <c r="E1973" s="13">
        <f t="shared" si="473"/>
        <v>-15</v>
      </c>
      <c r="F1973" s="13" t="str">
        <f t="shared" si="486"/>
        <v>개봉전</v>
      </c>
      <c r="G1973" s="13" t="str">
        <f t="shared" si="474"/>
        <v>수</v>
      </c>
      <c r="H1973" s="13">
        <f t="shared" si="475"/>
        <v>0</v>
      </c>
      <c r="I1973" s="16">
        <v>819</v>
      </c>
      <c r="J1973" s="16">
        <v>336</v>
      </c>
      <c r="K1973" s="16">
        <v>483</v>
      </c>
      <c r="L1973" s="17">
        <f t="shared" si="476"/>
        <v>0.41025641025641024</v>
      </c>
      <c r="M1973" s="17">
        <f t="shared" si="471"/>
        <v>2.6315789473684292E-2</v>
      </c>
      <c r="N1973" s="16">
        <f t="shared" si="477"/>
        <v>721.71428571428567</v>
      </c>
      <c r="O1973" s="16">
        <f t="shared" si="479"/>
        <v>734.92857142857144</v>
      </c>
      <c r="P1973" s="18">
        <f t="shared" si="480"/>
        <v>1.1143940130236174</v>
      </c>
      <c r="Q1973" s="16"/>
      <c r="R1973" s="16"/>
      <c r="S1973" s="16"/>
      <c r="T1973" s="16"/>
      <c r="U1973" s="16"/>
      <c r="V1973" s="16"/>
      <c r="W1973" s="16"/>
      <c r="X1973" s="13" t="s">
        <v>144</v>
      </c>
      <c r="Y1973" s="13"/>
      <c r="Z1973" s="12">
        <v>4.3407200000000001</v>
      </c>
      <c r="AA1973" s="17">
        <f t="shared" si="472"/>
        <v>0.24919995395418448</v>
      </c>
      <c r="AB1973" s="12">
        <f t="shared" si="478"/>
        <v>4.1938614285714291</v>
      </c>
      <c r="AC1973" s="12">
        <f t="shared" si="481"/>
        <v>3.2519664285714289</v>
      </c>
      <c r="AD1973" s="18">
        <f t="shared" si="482"/>
        <v>1.2896385988873107</v>
      </c>
      <c r="AE1973" s="13" t="s">
        <v>133</v>
      </c>
      <c r="AF1973" s="19">
        <f t="shared" si="483"/>
        <v>238</v>
      </c>
      <c r="AG1973" s="20">
        <f t="shared" si="484"/>
        <v>1.411764705882353</v>
      </c>
      <c r="AH1973" s="20">
        <f t="shared" si="485"/>
        <v>1.3347985273965004</v>
      </c>
      <c r="AI1973" s="13" t="s">
        <v>51</v>
      </c>
      <c r="AJ1973" s="13" t="s">
        <v>134</v>
      </c>
      <c r="AK1973" s="13" t="s">
        <v>135</v>
      </c>
      <c r="AL1973" s="13" t="s">
        <v>143</v>
      </c>
      <c r="AM1973" s="13" t="s">
        <v>137</v>
      </c>
      <c r="AN1973" s="12">
        <v>4.3407200000000001</v>
      </c>
      <c r="AO1973" s="12">
        <v>9.5E-4</v>
      </c>
      <c r="AP1973" s="12"/>
      <c r="AQ1973" s="12">
        <v>6.2269999999999999E-2</v>
      </c>
      <c r="AR1973" s="12">
        <v>8.8000000000000003E-4</v>
      </c>
      <c r="AS1973" s="13" t="s">
        <v>54</v>
      </c>
    </row>
    <row r="1974" spans="1:45" ht="21" customHeight="1">
      <c r="A1974" s="15">
        <v>45330</v>
      </c>
      <c r="B1974" s="13" t="s">
        <v>131</v>
      </c>
      <c r="C1974" s="13" t="s">
        <v>132</v>
      </c>
      <c r="D1974" s="15">
        <v>45344</v>
      </c>
      <c r="E1974" s="13">
        <f t="shared" si="473"/>
        <v>-14</v>
      </c>
      <c r="F1974" s="13" t="str">
        <f t="shared" si="486"/>
        <v>개봉전</v>
      </c>
      <c r="G1974" s="13" t="str">
        <f t="shared" si="474"/>
        <v>목</v>
      </c>
      <c r="H1974" s="13">
        <f t="shared" si="475"/>
        <v>0</v>
      </c>
      <c r="I1974" s="16">
        <v>973</v>
      </c>
      <c r="J1974" s="16">
        <v>494</v>
      </c>
      <c r="K1974" s="16">
        <v>480</v>
      </c>
      <c r="L1974" s="17">
        <f t="shared" si="476"/>
        <v>0.50770811921891057</v>
      </c>
      <c r="M1974" s="17">
        <f t="shared" si="471"/>
        <v>0.18803418803418803</v>
      </c>
      <c r="N1974" s="16">
        <f t="shared" si="477"/>
        <v>774.14285714285711</v>
      </c>
      <c r="O1974" s="16">
        <f t="shared" si="479"/>
        <v>740.53571428571433</v>
      </c>
      <c r="P1974" s="18">
        <f t="shared" si="480"/>
        <v>1.3139136725343621</v>
      </c>
      <c r="Q1974" s="16"/>
      <c r="R1974" s="16"/>
      <c r="S1974" s="16"/>
      <c r="T1974" s="16"/>
      <c r="U1974" s="16"/>
      <c r="V1974" s="16"/>
      <c r="W1974" s="16"/>
      <c r="X1974" s="13" t="s">
        <v>144</v>
      </c>
      <c r="Y1974" s="13"/>
      <c r="Z1974" s="12">
        <v>4.3181000000000003</v>
      </c>
      <c r="AA1974" s="17">
        <f t="shared" si="472"/>
        <v>-5.2111170497060044E-3</v>
      </c>
      <c r="AB1974" s="12">
        <f t="shared" si="478"/>
        <v>4.2116542857142862</v>
      </c>
      <c r="AC1974" s="12">
        <f t="shared" si="481"/>
        <v>3.2861207142857149</v>
      </c>
      <c r="AD1974" s="18">
        <f t="shared" si="482"/>
        <v>1.2816492916419686</v>
      </c>
      <c r="AE1974" s="13" t="s">
        <v>133</v>
      </c>
      <c r="AF1974" s="19">
        <f t="shared" si="483"/>
        <v>221.5</v>
      </c>
      <c r="AG1974" s="20">
        <f t="shared" si="484"/>
        <v>2.2302483069977428</v>
      </c>
      <c r="AH1974" s="20">
        <f t="shared" si="485"/>
        <v>1.3140418065678396</v>
      </c>
      <c r="AI1974" s="13" t="s">
        <v>51</v>
      </c>
      <c r="AJ1974" s="13" t="s">
        <v>134</v>
      </c>
      <c r="AK1974" s="13" t="s">
        <v>135</v>
      </c>
      <c r="AL1974" s="13" t="s">
        <v>143</v>
      </c>
      <c r="AM1974" s="13" t="s">
        <v>137</v>
      </c>
      <c r="AN1974" s="12">
        <v>4.3181000000000003</v>
      </c>
      <c r="AO1974" s="12">
        <v>8.0000000000000004E-4</v>
      </c>
      <c r="AP1974" s="12"/>
      <c r="AQ1974" s="12">
        <v>7.0720000000000005E-2</v>
      </c>
      <c r="AR1974" s="12">
        <v>4.4000000000000002E-4</v>
      </c>
      <c r="AS1974" s="13" t="s">
        <v>54</v>
      </c>
    </row>
    <row r="1975" spans="1:45" ht="21" customHeight="1">
      <c r="A1975" s="15">
        <v>45331</v>
      </c>
      <c r="B1975" s="13" t="s">
        <v>131</v>
      </c>
      <c r="C1975" s="13" t="s">
        <v>132</v>
      </c>
      <c r="D1975" s="15">
        <v>45344</v>
      </c>
      <c r="E1975" s="13">
        <f t="shared" si="473"/>
        <v>-13</v>
      </c>
      <c r="F1975" s="13" t="str">
        <f t="shared" si="486"/>
        <v>개봉전</v>
      </c>
      <c r="G1975" s="13" t="str">
        <f t="shared" si="474"/>
        <v>금</v>
      </c>
      <c r="H1975" s="13">
        <f t="shared" si="475"/>
        <v>0</v>
      </c>
      <c r="I1975" s="16">
        <v>2292</v>
      </c>
      <c r="J1975" s="16">
        <v>1942</v>
      </c>
      <c r="K1975" s="16">
        <v>350</v>
      </c>
      <c r="L1975" s="17">
        <f t="shared" si="476"/>
        <v>0.84729493891797558</v>
      </c>
      <c r="M1975" s="17">
        <f t="shared" si="471"/>
        <v>1.3556012332990752</v>
      </c>
      <c r="N1975" s="16">
        <f t="shared" si="477"/>
        <v>993</v>
      </c>
      <c r="O1975" s="16">
        <f t="shared" si="479"/>
        <v>748.92857142857144</v>
      </c>
      <c r="P1975" s="18">
        <f t="shared" si="480"/>
        <v>3.0603719599427754</v>
      </c>
      <c r="Q1975" s="16"/>
      <c r="R1975" s="16"/>
      <c r="S1975" s="16"/>
      <c r="T1975" s="16"/>
      <c r="U1975" s="16"/>
      <c r="V1975" s="16"/>
      <c r="W1975" s="16"/>
      <c r="X1975" s="13" t="s">
        <v>144</v>
      </c>
      <c r="Y1975" s="13"/>
      <c r="Z1975" s="12">
        <v>4.1668900000000004</v>
      </c>
      <c r="AA1975" s="17">
        <f t="shared" si="472"/>
        <v>-3.5017716125147591E-2</v>
      </c>
      <c r="AB1975" s="12">
        <f t="shared" si="478"/>
        <v>4.2627985714285712</v>
      </c>
      <c r="AC1975" s="12">
        <f t="shared" si="481"/>
        <v>3.3290614285714288</v>
      </c>
      <c r="AD1975" s="18">
        <f t="shared" si="482"/>
        <v>1.2804805987788062</v>
      </c>
      <c r="AE1975" s="13" t="s">
        <v>133</v>
      </c>
      <c r="AF1975" s="19">
        <f t="shared" si="483"/>
        <v>303.75</v>
      </c>
      <c r="AG1975" s="20">
        <f t="shared" si="484"/>
        <v>6.3934156378600822</v>
      </c>
      <c r="AH1975" s="20">
        <f t="shared" si="485"/>
        <v>1.2516711059273249</v>
      </c>
      <c r="AI1975" s="13" t="s">
        <v>51</v>
      </c>
      <c r="AJ1975" s="13" t="s">
        <v>134</v>
      </c>
      <c r="AK1975" s="13" t="s">
        <v>135</v>
      </c>
      <c r="AL1975" s="13" t="s">
        <v>143</v>
      </c>
      <c r="AM1975" s="13" t="s">
        <v>137</v>
      </c>
      <c r="AN1975" s="12">
        <v>4.1668900000000004</v>
      </c>
      <c r="AO1975" s="12">
        <v>9.5E-4</v>
      </c>
      <c r="AP1975" s="12"/>
      <c r="AQ1975" s="12">
        <v>0.10729</v>
      </c>
      <c r="AR1975" s="12">
        <v>5.1000000000000004E-4</v>
      </c>
      <c r="AS1975" s="13" t="s">
        <v>54</v>
      </c>
    </row>
    <row r="1976" spans="1:45" ht="21" customHeight="1">
      <c r="A1976" s="15">
        <v>45332</v>
      </c>
      <c r="B1976" s="13" t="s">
        <v>131</v>
      </c>
      <c r="C1976" s="13" t="s">
        <v>132</v>
      </c>
      <c r="D1976" s="15">
        <v>45344</v>
      </c>
      <c r="E1976" s="13">
        <f t="shared" si="473"/>
        <v>-12</v>
      </c>
      <c r="F1976" s="13" t="str">
        <f t="shared" si="486"/>
        <v>개봉전</v>
      </c>
      <c r="G1976" s="13" t="str">
        <f t="shared" si="474"/>
        <v>토</v>
      </c>
      <c r="H1976" s="13">
        <f t="shared" si="475"/>
        <v>1</v>
      </c>
      <c r="I1976" s="16">
        <v>3808</v>
      </c>
      <c r="J1976" s="16">
        <v>3420</v>
      </c>
      <c r="K1976" s="16">
        <v>388</v>
      </c>
      <c r="L1976" s="17">
        <f t="shared" si="476"/>
        <v>0.89810924369747902</v>
      </c>
      <c r="M1976" s="17">
        <f t="shared" ref="M1976:M2039" si="487">IF(COUNT(I1975:I1976)=2,IFERROR(I1976/I1975-1,""),"")</f>
        <v>0.66143106457242573</v>
      </c>
      <c r="N1976" s="16">
        <f t="shared" si="477"/>
        <v>1433</v>
      </c>
      <c r="O1976" s="16">
        <f t="shared" si="479"/>
        <v>803.64285714285711</v>
      </c>
      <c r="P1976" s="18">
        <f t="shared" si="480"/>
        <v>4.7384232512665543</v>
      </c>
      <c r="Q1976" s="16"/>
      <c r="R1976" s="16"/>
      <c r="S1976" s="16"/>
      <c r="T1976" s="16"/>
      <c r="U1976" s="16"/>
      <c r="V1976" s="16"/>
      <c r="W1976" s="16"/>
      <c r="X1976" s="13" t="s">
        <v>144</v>
      </c>
      <c r="Y1976" s="13"/>
      <c r="Z1976" s="12">
        <v>7.7547199999999998</v>
      </c>
      <c r="AA1976" s="17">
        <f t="shared" ref="AA1976:AA2039" si="488">IF(COUNT(Z1975:Z1976)=2,IFERROR(Z1976/Z1975-1,""),"")</f>
        <v>0.86103304862859331</v>
      </c>
      <c r="AB1976" s="12">
        <f t="shared" si="478"/>
        <v>4.7503985714285708</v>
      </c>
      <c r="AC1976" s="12">
        <f t="shared" si="481"/>
        <v>3.3915599999999997</v>
      </c>
      <c r="AD1976" s="18">
        <f t="shared" si="482"/>
        <v>1.400652965428467</v>
      </c>
      <c r="AE1976" s="13" t="s">
        <v>133</v>
      </c>
      <c r="AF1976" s="19">
        <f t="shared" si="483"/>
        <v>471.75</v>
      </c>
      <c r="AG1976" s="20">
        <f t="shared" si="484"/>
        <v>7.249602543720191</v>
      </c>
      <c r="AH1976" s="20">
        <f t="shared" si="485"/>
        <v>2.2864758400264189</v>
      </c>
      <c r="AI1976" s="13" t="s">
        <v>51</v>
      </c>
      <c r="AJ1976" s="13" t="s">
        <v>134</v>
      </c>
      <c r="AK1976" s="13" t="s">
        <v>135</v>
      </c>
      <c r="AL1976" s="13" t="s">
        <v>143</v>
      </c>
      <c r="AM1976" s="13" t="s">
        <v>137</v>
      </c>
      <c r="AN1976" s="12">
        <v>7.7547199999999998</v>
      </c>
      <c r="AO1976" s="12">
        <v>1.6100000000000001E-3</v>
      </c>
      <c r="AP1976" s="12"/>
      <c r="AQ1976" s="12">
        <v>0.14349000000000001</v>
      </c>
      <c r="AR1976" s="12">
        <v>5.1000000000000004E-4</v>
      </c>
      <c r="AS1976" s="13" t="s">
        <v>54</v>
      </c>
    </row>
    <row r="1977" spans="1:45" ht="21" customHeight="1">
      <c r="A1977" s="15">
        <v>45333</v>
      </c>
      <c r="B1977" s="13" t="s">
        <v>131</v>
      </c>
      <c r="C1977" s="13" t="s">
        <v>132</v>
      </c>
      <c r="D1977" s="15">
        <v>45344</v>
      </c>
      <c r="E1977" s="13">
        <f t="shared" si="473"/>
        <v>-11</v>
      </c>
      <c r="F1977" s="13" t="str">
        <f t="shared" si="486"/>
        <v>개봉전</v>
      </c>
      <c r="G1977" s="13" t="str">
        <f t="shared" si="474"/>
        <v>일</v>
      </c>
      <c r="H1977" s="13">
        <f t="shared" si="475"/>
        <v>1</v>
      </c>
      <c r="I1977" s="16">
        <v>1715</v>
      </c>
      <c r="J1977" s="16">
        <v>1400</v>
      </c>
      <c r="K1977" s="16">
        <v>315</v>
      </c>
      <c r="L1977" s="17">
        <f t="shared" si="476"/>
        <v>0.81632653061224492</v>
      </c>
      <c r="M1977" s="17">
        <f t="shared" si="487"/>
        <v>-0.54963235294117641</v>
      </c>
      <c r="N1977" s="16">
        <f t="shared" si="477"/>
        <v>1575</v>
      </c>
      <c r="O1977" s="16">
        <f t="shared" si="479"/>
        <v>911.14285714285711</v>
      </c>
      <c r="P1977" s="18">
        <f t="shared" si="480"/>
        <v>1.8822514894951397</v>
      </c>
      <c r="Q1977" s="16"/>
      <c r="R1977" s="16"/>
      <c r="S1977" s="16"/>
      <c r="T1977" s="16"/>
      <c r="U1977" s="16"/>
      <c r="V1977" s="16"/>
      <c r="W1977" s="16"/>
      <c r="X1977" s="13" t="s">
        <v>144</v>
      </c>
      <c r="Y1977" s="13"/>
      <c r="Z1977" s="12">
        <v>7.5027499999999998</v>
      </c>
      <c r="AA1977" s="17">
        <f t="shared" si="488"/>
        <v>-3.2492469102688437E-2</v>
      </c>
      <c r="AB1977" s="12">
        <f t="shared" si="478"/>
        <v>5.1638142857142864</v>
      </c>
      <c r="AC1977" s="12">
        <f t="shared" si="481"/>
        <v>3.5831975000000003</v>
      </c>
      <c r="AD1977" s="18">
        <f t="shared" si="482"/>
        <v>1.4411190802947049</v>
      </c>
      <c r="AE1977" s="13" t="s">
        <v>133</v>
      </c>
      <c r="AF1977" s="19">
        <f t="shared" si="483"/>
        <v>481.25</v>
      </c>
      <c r="AG1977" s="20">
        <f t="shared" si="484"/>
        <v>2.9090909090909092</v>
      </c>
      <c r="AH1977" s="20">
        <f t="shared" si="485"/>
        <v>2.0938700699584656</v>
      </c>
      <c r="AI1977" s="13" t="s">
        <v>51</v>
      </c>
      <c r="AJ1977" s="13" t="s">
        <v>134</v>
      </c>
      <c r="AK1977" s="13" t="s">
        <v>135</v>
      </c>
      <c r="AL1977" s="13" t="s">
        <v>143</v>
      </c>
      <c r="AM1977" s="13" t="s">
        <v>137</v>
      </c>
      <c r="AN1977" s="12">
        <v>7.5027499999999998</v>
      </c>
      <c r="AO1977" s="12">
        <v>1.17E-3</v>
      </c>
      <c r="AP1977" s="12"/>
      <c r="AQ1977" s="12">
        <v>0.15523999999999999</v>
      </c>
      <c r="AR1977" s="12">
        <v>5.8E-4</v>
      </c>
      <c r="AS1977" s="13" t="s">
        <v>54</v>
      </c>
    </row>
    <row r="1978" spans="1:45" ht="21" customHeight="1">
      <c r="A1978" s="15">
        <v>45334</v>
      </c>
      <c r="B1978" s="13" t="s">
        <v>131</v>
      </c>
      <c r="C1978" s="13" t="s">
        <v>132</v>
      </c>
      <c r="D1978" s="15">
        <v>45344</v>
      </c>
      <c r="E1978" s="13">
        <f t="shared" si="473"/>
        <v>-10</v>
      </c>
      <c r="F1978" s="13" t="str">
        <f t="shared" si="486"/>
        <v>개봉전</v>
      </c>
      <c r="G1978" s="13" t="str">
        <f t="shared" si="474"/>
        <v>월</v>
      </c>
      <c r="H1978" s="13">
        <f t="shared" si="475"/>
        <v>0</v>
      </c>
      <c r="I1978" s="16">
        <v>914</v>
      </c>
      <c r="J1978" s="16">
        <v>606</v>
      </c>
      <c r="K1978" s="16">
        <v>308</v>
      </c>
      <c r="L1978" s="17">
        <f t="shared" si="476"/>
        <v>0.66301969365426694</v>
      </c>
      <c r="M1978" s="17">
        <f t="shared" si="487"/>
        <v>-0.46705539358600578</v>
      </c>
      <c r="N1978" s="16">
        <f t="shared" si="477"/>
        <v>1617</v>
      </c>
      <c r="O1978" s="16">
        <f t="shared" si="479"/>
        <v>945.89285714285711</v>
      </c>
      <c r="P1978" s="18">
        <f t="shared" si="480"/>
        <v>0.96628280158580326</v>
      </c>
      <c r="Q1978" s="16"/>
      <c r="R1978" s="16"/>
      <c r="S1978" s="16"/>
      <c r="T1978" s="16"/>
      <c r="U1978" s="16"/>
      <c r="V1978" s="16"/>
      <c r="W1978" s="16"/>
      <c r="X1978" s="13" t="s">
        <v>144</v>
      </c>
      <c r="Y1978" s="13"/>
      <c r="Z1978" s="12">
        <v>5.8041999999999998</v>
      </c>
      <c r="AA1978" s="17">
        <f t="shared" si="488"/>
        <v>-0.22639032354803235</v>
      </c>
      <c r="AB1978" s="12">
        <f t="shared" si="478"/>
        <v>5.3374542857142862</v>
      </c>
      <c r="AC1978" s="12">
        <f t="shared" si="481"/>
        <v>3.7723903571428576</v>
      </c>
      <c r="AD1978" s="18">
        <f t="shared" si="482"/>
        <v>1.4148732714280343</v>
      </c>
      <c r="AE1978" s="13" t="s">
        <v>133</v>
      </c>
      <c r="AF1978" s="19">
        <f t="shared" si="483"/>
        <v>252.25</v>
      </c>
      <c r="AG1978" s="20">
        <f t="shared" si="484"/>
        <v>2.4023785926660057</v>
      </c>
      <c r="AH1978" s="20">
        <f t="shared" si="485"/>
        <v>1.5386000520889889</v>
      </c>
      <c r="AI1978" s="13" t="s">
        <v>51</v>
      </c>
      <c r="AJ1978" s="13" t="s">
        <v>134</v>
      </c>
      <c r="AK1978" s="13" t="s">
        <v>135</v>
      </c>
      <c r="AL1978" s="13" t="s">
        <v>143</v>
      </c>
      <c r="AM1978" s="13" t="s">
        <v>137</v>
      </c>
      <c r="AN1978" s="12">
        <v>5.8041999999999998</v>
      </c>
      <c r="AO1978" s="12">
        <v>1.1000000000000001E-3</v>
      </c>
      <c r="AP1978" s="12"/>
      <c r="AQ1978" s="12">
        <v>0.10655000000000001</v>
      </c>
      <c r="AR1978" s="12">
        <v>1.1000000000000001E-3</v>
      </c>
      <c r="AS1978" s="13" t="s">
        <v>54</v>
      </c>
    </row>
    <row r="1979" spans="1:45" ht="21" customHeight="1">
      <c r="A1979" s="15">
        <v>45335</v>
      </c>
      <c r="B1979" s="13" t="s">
        <v>131</v>
      </c>
      <c r="C1979" s="13" t="s">
        <v>132</v>
      </c>
      <c r="D1979" s="15">
        <v>45344</v>
      </c>
      <c r="E1979" s="13">
        <f t="shared" ref="E1979:E2042" si="489">A1979-D1979</f>
        <v>-9</v>
      </c>
      <c r="F1979" s="13" t="str">
        <f t="shared" si="486"/>
        <v>개봉전</v>
      </c>
      <c r="G1979" s="13" t="str">
        <f t="shared" ref="G1979:G2042" si="490">CHOOSE(WEEKDAY(A1979,2),"월","화","수","목","금","토","일")</f>
        <v>화</v>
      </c>
      <c r="H1979" s="13">
        <f t="shared" ref="H1979:H2042" si="491">IF(WEEKDAY(A1979,2)&gt;5,1,0)</f>
        <v>0</v>
      </c>
      <c r="I1979" s="16">
        <v>791</v>
      </c>
      <c r="J1979" s="16">
        <v>315</v>
      </c>
      <c r="K1979" s="16">
        <v>476</v>
      </c>
      <c r="L1979" s="17">
        <f t="shared" ref="L1979:L2042" si="492">IF(COUNT(I1979:J1979)=2,IFERROR(J1979/I1979,""),"")</f>
        <v>0.39823008849557523</v>
      </c>
      <c r="M1979" s="17">
        <f t="shared" si="487"/>
        <v>-0.1345733041575492</v>
      </c>
      <c r="N1979" s="16">
        <f t="shared" si="477"/>
        <v>1616</v>
      </c>
      <c r="O1979" s="16">
        <f t="shared" si="479"/>
        <v>953.17857142857144</v>
      </c>
      <c r="P1979" s="18">
        <f t="shared" si="480"/>
        <v>0.82985499644048111</v>
      </c>
      <c r="Q1979" s="16"/>
      <c r="R1979" s="16"/>
      <c r="S1979" s="16"/>
      <c r="T1979" s="16"/>
      <c r="U1979" s="16"/>
      <c r="V1979" s="16"/>
      <c r="W1979" s="16"/>
      <c r="X1979" s="13" t="s">
        <v>144</v>
      </c>
      <c r="Y1979" s="13"/>
      <c r="Z1979" s="12">
        <v>6.9803100000000002</v>
      </c>
      <c r="AA1979" s="17">
        <f t="shared" si="488"/>
        <v>0.2026308535198651</v>
      </c>
      <c r="AB1979" s="12">
        <f t="shared" si="478"/>
        <v>5.838241428571429</v>
      </c>
      <c r="AC1979" s="12">
        <f t="shared" si="481"/>
        <v>3.9030400000000003</v>
      </c>
      <c r="AD1979" s="18">
        <f t="shared" si="482"/>
        <v>1.4958190099438973</v>
      </c>
      <c r="AE1979" s="13" t="s">
        <v>133</v>
      </c>
      <c r="AF1979" s="19">
        <f t="shared" si="483"/>
        <v>265.75</v>
      </c>
      <c r="AG1979" s="20">
        <f t="shared" si="484"/>
        <v>1.1853245531514582</v>
      </c>
      <c r="AH1979" s="20">
        <f t="shared" si="485"/>
        <v>1.7884290194310075</v>
      </c>
      <c r="AI1979" s="13" t="s">
        <v>51</v>
      </c>
      <c r="AJ1979" s="13" t="s">
        <v>134</v>
      </c>
      <c r="AK1979" s="13" t="s">
        <v>135</v>
      </c>
      <c r="AL1979" s="13" t="s">
        <v>143</v>
      </c>
      <c r="AM1979" s="13" t="s">
        <v>137</v>
      </c>
      <c r="AN1979" s="12">
        <v>6.9803100000000002</v>
      </c>
      <c r="AO1979" s="12">
        <v>1.39E-3</v>
      </c>
      <c r="AP1979" s="12"/>
      <c r="AQ1979" s="12">
        <v>7.1300000000000002E-2</v>
      </c>
      <c r="AR1979" s="12">
        <v>0</v>
      </c>
      <c r="AS1979" s="13" t="s">
        <v>54</v>
      </c>
    </row>
    <row r="1980" spans="1:45" ht="21" customHeight="1">
      <c r="A1980" s="15">
        <v>45336</v>
      </c>
      <c r="B1980" s="13" t="s">
        <v>131</v>
      </c>
      <c r="C1980" s="13" t="s">
        <v>132</v>
      </c>
      <c r="D1980" s="15">
        <v>45344</v>
      </c>
      <c r="E1980" s="13">
        <f t="shared" si="489"/>
        <v>-8</v>
      </c>
      <c r="F1980" s="13" t="str">
        <f t="shared" si="486"/>
        <v>개봉전</v>
      </c>
      <c r="G1980" s="13" t="str">
        <f t="shared" si="490"/>
        <v>수</v>
      </c>
      <c r="H1980" s="13">
        <f t="shared" si="491"/>
        <v>0</v>
      </c>
      <c r="I1980" s="16">
        <v>752</v>
      </c>
      <c r="J1980" s="16">
        <v>270</v>
      </c>
      <c r="K1980" s="16">
        <v>483</v>
      </c>
      <c r="L1980" s="17">
        <f t="shared" si="492"/>
        <v>0.35904255319148937</v>
      </c>
      <c r="M1980" s="17">
        <f t="shared" si="487"/>
        <v>-4.9304677623261739E-2</v>
      </c>
      <c r="N1980" s="16">
        <f t="shared" si="477"/>
        <v>1606.4285714285713</v>
      </c>
      <c r="O1980" s="16">
        <f t="shared" si="479"/>
        <v>954.78571428571433</v>
      </c>
      <c r="P1980" s="18">
        <f t="shared" si="480"/>
        <v>0.7876112815141767</v>
      </c>
      <c r="Q1980" s="16"/>
      <c r="R1980" s="16"/>
      <c r="S1980" s="16"/>
      <c r="T1980" s="16"/>
      <c r="U1980" s="16"/>
      <c r="V1980" s="16"/>
      <c r="W1980" s="16"/>
      <c r="X1980" s="13" t="s">
        <v>144</v>
      </c>
      <c r="Y1980" s="13"/>
      <c r="Z1980" s="12">
        <v>6.9043000000000001</v>
      </c>
      <c r="AA1980" s="17">
        <f t="shared" si="488"/>
        <v>-1.0889201195935394E-2</v>
      </c>
      <c r="AB1980" s="12">
        <f t="shared" si="478"/>
        <v>6.2044671428571423</v>
      </c>
      <c r="AC1980" s="12">
        <f t="shared" si="481"/>
        <v>4.0935442857142865</v>
      </c>
      <c r="AD1980" s="18">
        <f t="shared" si="482"/>
        <v>1.5156711909798037</v>
      </c>
      <c r="AE1980" s="13" t="s">
        <v>133</v>
      </c>
      <c r="AF1980" s="19">
        <f t="shared" si="483"/>
        <v>274.75</v>
      </c>
      <c r="AG1980" s="20">
        <f t="shared" si="484"/>
        <v>0.98271155595996362</v>
      </c>
      <c r="AH1980" s="20">
        <f t="shared" si="485"/>
        <v>1.6866313194887697</v>
      </c>
      <c r="AI1980" s="13" t="s">
        <v>51</v>
      </c>
      <c r="AJ1980" s="13" t="s">
        <v>134</v>
      </c>
      <c r="AK1980" s="13" t="s">
        <v>135</v>
      </c>
      <c r="AL1980" s="13" t="s">
        <v>143</v>
      </c>
      <c r="AM1980" s="13" t="s">
        <v>137</v>
      </c>
      <c r="AN1980" s="12">
        <v>6.9043000000000001</v>
      </c>
      <c r="AO1980" s="12">
        <v>1.7600000000000001E-3</v>
      </c>
      <c r="AP1980" s="12"/>
      <c r="AQ1980" s="12">
        <v>5.1920000000000001E-2</v>
      </c>
      <c r="AR1980" s="12">
        <v>0</v>
      </c>
      <c r="AS1980" s="13" t="s">
        <v>54</v>
      </c>
    </row>
    <row r="1981" spans="1:45" ht="21" customHeight="1">
      <c r="A1981" s="15">
        <v>45337</v>
      </c>
      <c r="B1981" s="13" t="s">
        <v>131</v>
      </c>
      <c r="C1981" s="13" t="s">
        <v>132</v>
      </c>
      <c r="D1981" s="15">
        <v>45344</v>
      </c>
      <c r="E1981" s="13">
        <f t="shared" si="489"/>
        <v>-7</v>
      </c>
      <c r="F1981" s="13" t="str">
        <f t="shared" si="486"/>
        <v>개봉전</v>
      </c>
      <c r="G1981" s="13" t="str">
        <f t="shared" si="490"/>
        <v>목</v>
      </c>
      <c r="H1981" s="13">
        <f t="shared" si="491"/>
        <v>0</v>
      </c>
      <c r="I1981" s="16">
        <v>574</v>
      </c>
      <c r="J1981" s="16">
        <v>161</v>
      </c>
      <c r="K1981" s="16">
        <v>413</v>
      </c>
      <c r="L1981" s="17">
        <f t="shared" si="492"/>
        <v>0.28048780487804881</v>
      </c>
      <c r="M1981" s="17">
        <f t="shared" si="487"/>
        <v>-0.23670212765957444</v>
      </c>
      <c r="N1981" s="16">
        <f t="shared" ref="N1981:N2044" si="493">IF(COUNT(I1975:I1981)=7,AVERAGE(I1975:I1981),"")</f>
        <v>1549.4285714285713</v>
      </c>
      <c r="O1981" s="16">
        <f t="shared" si="479"/>
        <v>957.89285714285711</v>
      </c>
      <c r="P1981" s="18">
        <f t="shared" si="480"/>
        <v>0.59923194511763178</v>
      </c>
      <c r="Q1981" s="16"/>
      <c r="R1981" s="16"/>
      <c r="S1981" s="16"/>
      <c r="T1981" s="16"/>
      <c r="U1981" s="16"/>
      <c r="V1981" s="16"/>
      <c r="W1981" s="16"/>
      <c r="X1981" s="13" t="s">
        <v>144</v>
      </c>
      <c r="Y1981" s="13"/>
      <c r="Z1981" s="12">
        <v>8.1620799999999996</v>
      </c>
      <c r="AA1981" s="17">
        <f t="shared" si="488"/>
        <v>0.18217342815346949</v>
      </c>
      <c r="AB1981" s="12">
        <f t="shared" ref="AB1981:AB2044" si="494">IF(COUNT(Z1975:Z1981)=7,AVERAGE(Z1975:Z1981),"")</f>
        <v>6.7536071428571427</v>
      </c>
      <c r="AC1981" s="12">
        <f t="shared" si="481"/>
        <v>4.2162621428571434</v>
      </c>
      <c r="AD1981" s="18">
        <f t="shared" si="482"/>
        <v>1.6017996305800311</v>
      </c>
      <c r="AE1981" s="13" t="s">
        <v>133</v>
      </c>
      <c r="AF1981" s="19">
        <f t="shared" si="483"/>
        <v>285.5</v>
      </c>
      <c r="AG1981" s="20">
        <f t="shared" si="484"/>
        <v>0.56392294220665495</v>
      </c>
      <c r="AH1981" s="20">
        <f t="shared" si="485"/>
        <v>1.9358568617057048</v>
      </c>
      <c r="AI1981" s="13" t="s">
        <v>51</v>
      </c>
      <c r="AJ1981" s="13" t="s">
        <v>134</v>
      </c>
      <c r="AK1981" s="13" t="s">
        <v>135</v>
      </c>
      <c r="AL1981" s="13" t="s">
        <v>143</v>
      </c>
      <c r="AM1981" s="13" t="s">
        <v>137</v>
      </c>
      <c r="AN1981" s="12">
        <v>8.1620799999999996</v>
      </c>
      <c r="AO1981" s="12">
        <v>7.2999999999999996E-4</v>
      </c>
      <c r="AP1981" s="12"/>
      <c r="AQ1981" s="12">
        <v>6.3079999999999997E-2</v>
      </c>
      <c r="AR1981" s="12">
        <v>5.1000000000000004E-4</v>
      </c>
      <c r="AS1981" s="13" t="s">
        <v>54</v>
      </c>
    </row>
    <row r="1982" spans="1:45" ht="21" customHeight="1">
      <c r="A1982" s="15">
        <v>45338</v>
      </c>
      <c r="B1982" s="13" t="s">
        <v>131</v>
      </c>
      <c r="C1982" s="13" t="s">
        <v>132</v>
      </c>
      <c r="D1982" s="15">
        <v>45344</v>
      </c>
      <c r="E1982" s="13">
        <f t="shared" si="489"/>
        <v>-6</v>
      </c>
      <c r="F1982" s="13" t="str">
        <f t="shared" si="486"/>
        <v>개봉전</v>
      </c>
      <c r="G1982" s="13" t="str">
        <f t="shared" si="490"/>
        <v>금</v>
      </c>
      <c r="H1982" s="13">
        <f t="shared" si="491"/>
        <v>0</v>
      </c>
      <c r="I1982" s="16">
        <v>819</v>
      </c>
      <c r="J1982" s="16">
        <v>336</v>
      </c>
      <c r="K1982" s="16">
        <v>483</v>
      </c>
      <c r="L1982" s="17">
        <f t="shared" si="492"/>
        <v>0.41025641025641024</v>
      </c>
      <c r="M1982" s="17">
        <f t="shared" si="487"/>
        <v>0.42682926829268286</v>
      </c>
      <c r="N1982" s="16">
        <f t="shared" si="493"/>
        <v>1339</v>
      </c>
      <c r="O1982" s="16">
        <f t="shared" si="479"/>
        <v>954.89285714285711</v>
      </c>
      <c r="P1982" s="18">
        <f t="shared" si="480"/>
        <v>0.85768784830010847</v>
      </c>
      <c r="Q1982" s="16"/>
      <c r="R1982" s="16"/>
      <c r="S1982" s="16"/>
      <c r="T1982" s="16"/>
      <c r="U1982" s="16"/>
      <c r="V1982" s="16"/>
      <c r="W1982" s="16"/>
      <c r="X1982" s="13" t="s">
        <v>144</v>
      </c>
      <c r="Y1982" s="13"/>
      <c r="Z1982" s="12">
        <v>8.9815799999999992</v>
      </c>
      <c r="AA1982" s="17">
        <f t="shared" si="488"/>
        <v>0.10040332856330725</v>
      </c>
      <c r="AB1982" s="12">
        <f t="shared" si="494"/>
        <v>7.4414200000000008</v>
      </c>
      <c r="AC1982" s="12">
        <f t="shared" si="481"/>
        <v>4.4106585714285718</v>
      </c>
      <c r="AD1982" s="18">
        <f t="shared" si="482"/>
        <v>1.6871448740567088</v>
      </c>
      <c r="AE1982" s="13" t="s">
        <v>133</v>
      </c>
      <c r="AF1982" s="19">
        <f t="shared" si="483"/>
        <v>721</v>
      </c>
      <c r="AG1982" s="20">
        <f t="shared" si="484"/>
        <v>0.46601941747572817</v>
      </c>
      <c r="AH1982" s="20">
        <f t="shared" si="485"/>
        <v>2.0363353577583649</v>
      </c>
      <c r="AI1982" s="13" t="s">
        <v>51</v>
      </c>
      <c r="AJ1982" s="13" t="s">
        <v>134</v>
      </c>
      <c r="AK1982" s="13" t="s">
        <v>135</v>
      </c>
      <c r="AL1982" s="13" t="s">
        <v>143</v>
      </c>
      <c r="AM1982" s="13" t="s">
        <v>137</v>
      </c>
      <c r="AN1982" s="12">
        <v>8.9815799999999992</v>
      </c>
      <c r="AO1982" s="12">
        <v>5.8E-4</v>
      </c>
      <c r="AP1982" s="12"/>
      <c r="AQ1982" s="12">
        <v>7.1160000000000001E-2</v>
      </c>
      <c r="AR1982" s="12">
        <v>6.6E-4</v>
      </c>
      <c r="AS1982" s="13" t="s">
        <v>54</v>
      </c>
    </row>
    <row r="1983" spans="1:45" ht="21" customHeight="1">
      <c r="A1983" s="15">
        <v>45339</v>
      </c>
      <c r="B1983" s="13" t="s">
        <v>131</v>
      </c>
      <c r="C1983" s="13" t="s">
        <v>132</v>
      </c>
      <c r="D1983" s="15">
        <v>45344</v>
      </c>
      <c r="E1983" s="13">
        <f t="shared" si="489"/>
        <v>-5</v>
      </c>
      <c r="F1983" s="13" t="str">
        <f t="shared" si="486"/>
        <v>개봉전</v>
      </c>
      <c r="G1983" s="13" t="str">
        <f t="shared" si="490"/>
        <v>토</v>
      </c>
      <c r="H1983" s="13">
        <f t="shared" si="491"/>
        <v>1</v>
      </c>
      <c r="I1983" s="16">
        <v>987</v>
      </c>
      <c r="J1983" s="16">
        <v>616</v>
      </c>
      <c r="K1983" s="16">
        <v>371</v>
      </c>
      <c r="L1983" s="17">
        <f t="shared" si="492"/>
        <v>0.62411347517730498</v>
      </c>
      <c r="M1983" s="17">
        <f t="shared" si="487"/>
        <v>0.20512820512820507</v>
      </c>
      <c r="N1983" s="16">
        <f t="shared" si="493"/>
        <v>936</v>
      </c>
      <c r="O1983" s="16">
        <f t="shared" si="479"/>
        <v>953</v>
      </c>
      <c r="P1983" s="18">
        <f t="shared" si="480"/>
        <v>1.0356768100734524</v>
      </c>
      <c r="Q1983" s="16"/>
      <c r="R1983" s="16"/>
      <c r="S1983" s="16"/>
      <c r="T1983" s="16"/>
      <c r="U1983" s="16"/>
      <c r="V1983" s="16"/>
      <c r="W1983" s="16"/>
      <c r="X1983" s="13" t="s">
        <v>144</v>
      </c>
      <c r="Y1983" s="13"/>
      <c r="Z1983" s="12">
        <v>9.1753099999999996</v>
      </c>
      <c r="AA1983" s="17">
        <f t="shared" si="488"/>
        <v>2.1569701544717157E-2</v>
      </c>
      <c r="AB1983" s="12">
        <f t="shared" si="494"/>
        <v>7.644361428571429</v>
      </c>
      <c r="AC1983" s="12">
        <f t="shared" si="481"/>
        <v>4.6405575000000008</v>
      </c>
      <c r="AD1983" s="18">
        <f t="shared" si="482"/>
        <v>1.6472937634263616</v>
      </c>
      <c r="AE1983" s="13" t="s">
        <v>133</v>
      </c>
      <c r="AF1983" s="19">
        <f t="shared" si="483"/>
        <v>1202.5</v>
      </c>
      <c r="AG1983" s="20">
        <f t="shared" si="484"/>
        <v>0.51226611226611229</v>
      </c>
      <c r="AH1983" s="20">
        <f t="shared" si="485"/>
        <v>1.9771999377229994</v>
      </c>
      <c r="AI1983" s="13" t="s">
        <v>51</v>
      </c>
      <c r="AJ1983" s="13" t="s">
        <v>134</v>
      </c>
      <c r="AK1983" s="13" t="s">
        <v>135</v>
      </c>
      <c r="AL1983" s="13" t="s">
        <v>143</v>
      </c>
      <c r="AM1983" s="13" t="s">
        <v>137</v>
      </c>
      <c r="AN1983" s="12">
        <v>9.1753099999999996</v>
      </c>
      <c r="AO1983" s="12">
        <v>9.5E-4</v>
      </c>
      <c r="AP1983" s="12"/>
      <c r="AQ1983" s="12">
        <v>9.5390000000000003E-2</v>
      </c>
      <c r="AR1983" s="12">
        <v>6.6E-4</v>
      </c>
      <c r="AS1983" s="13" t="s">
        <v>54</v>
      </c>
    </row>
    <row r="1984" spans="1:45" ht="21" customHeight="1">
      <c r="A1984" s="15">
        <v>45340</v>
      </c>
      <c r="B1984" s="13" t="s">
        <v>131</v>
      </c>
      <c r="C1984" s="13" t="s">
        <v>132</v>
      </c>
      <c r="D1984" s="15">
        <v>45344</v>
      </c>
      <c r="E1984" s="13">
        <f t="shared" si="489"/>
        <v>-4</v>
      </c>
      <c r="F1984" s="13" t="str">
        <f t="shared" si="486"/>
        <v>개봉전</v>
      </c>
      <c r="G1984" s="13" t="str">
        <f t="shared" si="490"/>
        <v>일</v>
      </c>
      <c r="H1984" s="13">
        <f t="shared" si="491"/>
        <v>1</v>
      </c>
      <c r="I1984" s="16">
        <v>784</v>
      </c>
      <c r="J1984" s="16">
        <v>469</v>
      </c>
      <c r="K1984" s="16">
        <v>315</v>
      </c>
      <c r="L1984" s="17">
        <f t="shared" si="492"/>
        <v>0.5982142857142857</v>
      </c>
      <c r="M1984" s="17">
        <f t="shared" si="487"/>
        <v>-0.20567375886524819</v>
      </c>
      <c r="N1984" s="16">
        <f t="shared" si="493"/>
        <v>803</v>
      </c>
      <c r="O1984" s="16">
        <f t="shared" si="479"/>
        <v>965</v>
      </c>
      <c r="P1984" s="18">
        <f t="shared" si="480"/>
        <v>0.81243523316062172</v>
      </c>
      <c r="Q1984" s="16"/>
      <c r="R1984" s="16"/>
      <c r="S1984" s="16"/>
      <c r="T1984" s="16"/>
      <c r="U1984" s="16"/>
      <c r="V1984" s="16"/>
      <c r="W1984" s="16"/>
      <c r="X1984" s="13" t="s">
        <v>144</v>
      </c>
      <c r="Y1984" s="13"/>
      <c r="Z1984" s="12">
        <v>9.8151100000000007</v>
      </c>
      <c r="AA1984" s="17">
        <f t="shared" si="488"/>
        <v>6.9730614006502378E-2</v>
      </c>
      <c r="AB1984" s="12">
        <f t="shared" si="494"/>
        <v>7.9746985714285712</v>
      </c>
      <c r="AC1984" s="12">
        <f t="shared" si="481"/>
        <v>4.858950000000001</v>
      </c>
      <c r="AD1984" s="18">
        <f t="shared" si="482"/>
        <v>1.6412390684054312</v>
      </c>
      <c r="AE1984" s="13" t="s">
        <v>133</v>
      </c>
      <c r="AF1984" s="19">
        <f t="shared" si="483"/>
        <v>715.75</v>
      </c>
      <c r="AG1984" s="20">
        <f t="shared" si="484"/>
        <v>0.65525672371638144</v>
      </c>
      <c r="AH1984" s="20">
        <f t="shared" si="485"/>
        <v>2.0200063799792134</v>
      </c>
      <c r="AI1984" s="13" t="s">
        <v>51</v>
      </c>
      <c r="AJ1984" s="13" t="s">
        <v>134</v>
      </c>
      <c r="AK1984" s="13" t="s">
        <v>135</v>
      </c>
      <c r="AL1984" s="13" t="s">
        <v>143</v>
      </c>
      <c r="AM1984" s="13" t="s">
        <v>137</v>
      </c>
      <c r="AN1984" s="12">
        <v>9.8151100000000007</v>
      </c>
      <c r="AO1984" s="12">
        <v>1.32E-3</v>
      </c>
      <c r="AP1984" s="12"/>
      <c r="AQ1984" s="12">
        <v>7.5420000000000001E-2</v>
      </c>
      <c r="AR1984" s="12">
        <v>2.7609999999999999E-2</v>
      </c>
      <c r="AS1984" s="13" t="s">
        <v>54</v>
      </c>
    </row>
    <row r="1985" spans="1:45" ht="21" customHeight="1">
      <c r="A1985" s="15">
        <v>45341</v>
      </c>
      <c r="B1985" s="13" t="s">
        <v>131</v>
      </c>
      <c r="C1985" s="13" t="s">
        <v>132</v>
      </c>
      <c r="D1985" s="15">
        <v>45344</v>
      </c>
      <c r="E1985" s="13">
        <f t="shared" si="489"/>
        <v>-3</v>
      </c>
      <c r="F1985" s="13" t="str">
        <f t="shared" si="486"/>
        <v>개봉전</v>
      </c>
      <c r="G1985" s="13" t="str">
        <f t="shared" si="490"/>
        <v>월</v>
      </c>
      <c r="H1985" s="13">
        <f t="shared" si="491"/>
        <v>0</v>
      </c>
      <c r="I1985" s="16">
        <v>564</v>
      </c>
      <c r="J1985" s="16">
        <v>161</v>
      </c>
      <c r="K1985" s="16">
        <v>402</v>
      </c>
      <c r="L1985" s="17">
        <f t="shared" si="492"/>
        <v>0.28546099290780141</v>
      </c>
      <c r="M1985" s="17">
        <f t="shared" si="487"/>
        <v>-0.28061224489795922</v>
      </c>
      <c r="N1985" s="16">
        <f t="shared" si="493"/>
        <v>753</v>
      </c>
      <c r="O1985" s="16">
        <f t="shared" si="479"/>
        <v>967.14285714285711</v>
      </c>
      <c r="P1985" s="18">
        <f t="shared" si="480"/>
        <v>0.58316100443131469</v>
      </c>
      <c r="Q1985" s="16"/>
      <c r="R1985" s="16"/>
      <c r="S1985" s="16"/>
      <c r="T1985" s="16"/>
      <c r="U1985" s="16"/>
      <c r="V1985" s="16"/>
      <c r="W1985" s="16"/>
      <c r="X1985" s="13" t="s">
        <v>144</v>
      </c>
      <c r="Y1985" s="13"/>
      <c r="Z1985" s="12">
        <v>12.119680000000001</v>
      </c>
      <c r="AA1985" s="17">
        <f t="shared" si="488"/>
        <v>0.23479818361689264</v>
      </c>
      <c r="AB1985" s="12">
        <f t="shared" si="494"/>
        <v>8.8769100000000005</v>
      </c>
      <c r="AC1985" s="12">
        <f t="shared" si="481"/>
        <v>5.0914664285714295</v>
      </c>
      <c r="AD1985" s="18">
        <f t="shared" si="482"/>
        <v>1.7434878781064056</v>
      </c>
      <c r="AE1985" s="13" t="s">
        <v>133</v>
      </c>
      <c r="AF1985" s="19">
        <f t="shared" si="483"/>
        <v>343.25</v>
      </c>
      <c r="AG1985" s="20">
        <f t="shared" si="484"/>
        <v>0.46904588492352511</v>
      </c>
      <c r="AH1985" s="20">
        <f t="shared" si="485"/>
        <v>2.3803908304273267</v>
      </c>
      <c r="AI1985" s="13" t="s">
        <v>51</v>
      </c>
      <c r="AJ1985" s="13" t="s">
        <v>134</v>
      </c>
      <c r="AK1985" s="13" t="s">
        <v>135</v>
      </c>
      <c r="AL1985" s="13" t="s">
        <v>143</v>
      </c>
      <c r="AM1985" s="13" t="s">
        <v>137</v>
      </c>
      <c r="AN1985" s="12">
        <v>12.119680000000001</v>
      </c>
      <c r="AO1985" s="12">
        <v>1.6100000000000001E-3</v>
      </c>
      <c r="AP1985" s="12"/>
      <c r="AQ1985" s="12">
        <v>5.713E-2</v>
      </c>
      <c r="AR1985" s="12">
        <v>6.6E-4</v>
      </c>
      <c r="AS1985" s="13" t="s">
        <v>54</v>
      </c>
    </row>
    <row r="1986" spans="1:45" ht="21" customHeight="1">
      <c r="A1986" s="15">
        <v>45342</v>
      </c>
      <c r="B1986" s="13" t="s">
        <v>131</v>
      </c>
      <c r="C1986" s="13" t="s">
        <v>132</v>
      </c>
      <c r="D1986" s="15">
        <v>45344</v>
      </c>
      <c r="E1986" s="13">
        <f t="shared" si="489"/>
        <v>-2</v>
      </c>
      <c r="F1986" s="13" t="str">
        <f t="shared" si="486"/>
        <v>개봉전</v>
      </c>
      <c r="G1986" s="13" t="str">
        <f t="shared" si="490"/>
        <v>화</v>
      </c>
      <c r="H1986" s="13">
        <f t="shared" si="491"/>
        <v>0</v>
      </c>
      <c r="I1986" s="16">
        <v>665</v>
      </c>
      <c r="J1986" s="16">
        <v>206</v>
      </c>
      <c r="K1986" s="16">
        <v>458</v>
      </c>
      <c r="L1986" s="17">
        <f t="shared" si="492"/>
        <v>0.30977443609022559</v>
      </c>
      <c r="M1986" s="17">
        <f t="shared" si="487"/>
        <v>0.17907801418439706</v>
      </c>
      <c r="N1986" s="16">
        <f t="shared" si="493"/>
        <v>735</v>
      </c>
      <c r="O1986" s="16">
        <f t="shared" si="479"/>
        <v>964.64285714285711</v>
      </c>
      <c r="P1986" s="18">
        <f t="shared" si="480"/>
        <v>0.68937430581266201</v>
      </c>
      <c r="Q1986" s="16">
        <v>20</v>
      </c>
      <c r="R1986" s="16">
        <v>20</v>
      </c>
      <c r="S1986" s="16">
        <v>5173</v>
      </c>
      <c r="T1986" s="16">
        <v>49104000</v>
      </c>
      <c r="U1986" s="16">
        <v>5173</v>
      </c>
      <c r="V1986" s="16">
        <v>5173</v>
      </c>
      <c r="W1986" s="16">
        <v>7</v>
      </c>
      <c r="X1986" s="13" t="s">
        <v>144</v>
      </c>
      <c r="Y1986" s="13" t="s">
        <v>145</v>
      </c>
      <c r="Z1986" s="12">
        <v>15.278040000000001</v>
      </c>
      <c r="AA1986" s="17">
        <f t="shared" si="488"/>
        <v>0.26059763954163806</v>
      </c>
      <c r="AB1986" s="12">
        <f t="shared" si="494"/>
        <v>10.062300000000002</v>
      </c>
      <c r="AC1986" s="12">
        <f t="shared" si="481"/>
        <v>5.4307282142857147</v>
      </c>
      <c r="AD1986" s="18">
        <f t="shared" si="482"/>
        <v>1.8528454385787123</v>
      </c>
      <c r="AE1986" s="13" t="s">
        <v>133</v>
      </c>
      <c r="AF1986" s="19">
        <f t="shared" si="483"/>
        <v>282.5</v>
      </c>
      <c r="AG1986" s="20">
        <f t="shared" si="484"/>
        <v>0.72920353982300889</v>
      </c>
      <c r="AH1986" s="20">
        <f t="shared" si="485"/>
        <v>2.8132580746373201</v>
      </c>
      <c r="AI1986" s="13" t="s">
        <v>51</v>
      </c>
      <c r="AJ1986" s="13" t="s">
        <v>134</v>
      </c>
      <c r="AK1986" s="13" t="s">
        <v>135</v>
      </c>
      <c r="AL1986" s="13" t="s">
        <v>143</v>
      </c>
      <c r="AM1986" s="13" t="s">
        <v>137</v>
      </c>
      <c r="AN1986" s="12">
        <v>15.278040000000001</v>
      </c>
      <c r="AO1986" s="12">
        <v>1.39E-3</v>
      </c>
      <c r="AP1986" s="12"/>
      <c r="AQ1986" s="12">
        <v>4.9639999999999997E-2</v>
      </c>
      <c r="AR1986" s="12">
        <v>5.1000000000000004E-4</v>
      </c>
      <c r="AS1986" s="13" t="s">
        <v>54</v>
      </c>
    </row>
    <row r="1987" spans="1:45" ht="21" customHeight="1">
      <c r="A1987" s="15">
        <v>45343</v>
      </c>
      <c r="B1987" s="13" t="s">
        <v>131</v>
      </c>
      <c r="C1987" s="13" t="s">
        <v>132</v>
      </c>
      <c r="D1987" s="15">
        <v>45344</v>
      </c>
      <c r="E1987" s="13">
        <f t="shared" si="489"/>
        <v>-1</v>
      </c>
      <c r="F1987" s="13" t="str">
        <f t="shared" si="486"/>
        <v>개봉전</v>
      </c>
      <c r="G1987" s="13" t="str">
        <f t="shared" si="490"/>
        <v>수</v>
      </c>
      <c r="H1987" s="13">
        <f t="shared" si="491"/>
        <v>0</v>
      </c>
      <c r="I1987" s="16">
        <v>637</v>
      </c>
      <c r="J1987" s="16">
        <v>245</v>
      </c>
      <c r="K1987" s="16">
        <v>392</v>
      </c>
      <c r="L1987" s="17">
        <f t="shared" si="492"/>
        <v>0.38461538461538464</v>
      </c>
      <c r="M1987" s="17">
        <f t="shared" si="487"/>
        <v>-4.2105263157894757E-2</v>
      </c>
      <c r="N1987" s="16">
        <f t="shared" si="493"/>
        <v>718.57142857142856</v>
      </c>
      <c r="O1987" s="16">
        <f t="shared" si="479"/>
        <v>965.75</v>
      </c>
      <c r="P1987" s="18">
        <f t="shared" si="480"/>
        <v>0.65959099145741651</v>
      </c>
      <c r="Q1987" s="16">
        <v>5</v>
      </c>
      <c r="R1987" s="16">
        <v>5</v>
      </c>
      <c r="S1987" s="16">
        <v>838</v>
      </c>
      <c r="T1987" s="16">
        <v>8602000</v>
      </c>
      <c r="U1987" s="16">
        <v>838</v>
      </c>
      <c r="V1987" s="16">
        <v>6011</v>
      </c>
      <c r="W1987" s="16">
        <v>20</v>
      </c>
      <c r="X1987" s="13" t="s">
        <v>144</v>
      </c>
      <c r="Y1987" s="13" t="s">
        <v>145</v>
      </c>
      <c r="Z1987" s="12">
        <v>24.01904</v>
      </c>
      <c r="AA1987" s="17">
        <f t="shared" si="488"/>
        <v>0.57212836201502282</v>
      </c>
      <c r="AB1987" s="12">
        <f t="shared" si="494"/>
        <v>12.507262857142859</v>
      </c>
      <c r="AC1987" s="12">
        <f t="shared" si="481"/>
        <v>5.8887817857142863</v>
      </c>
      <c r="AD1987" s="18">
        <f t="shared" si="482"/>
        <v>2.12391345311597</v>
      </c>
      <c r="AE1987" s="13" t="s">
        <v>133</v>
      </c>
      <c r="AF1987" s="19">
        <f t="shared" si="483"/>
        <v>289.75</v>
      </c>
      <c r="AG1987" s="20">
        <f t="shared" si="484"/>
        <v>0.84555651423641065</v>
      </c>
      <c r="AH1987" s="20">
        <f t="shared" si="485"/>
        <v>4.0787790877679102</v>
      </c>
      <c r="AI1987" s="13" t="s">
        <v>51</v>
      </c>
      <c r="AJ1987" s="13" t="s">
        <v>134</v>
      </c>
      <c r="AK1987" s="13" t="s">
        <v>135</v>
      </c>
      <c r="AL1987" s="13" t="s">
        <v>143</v>
      </c>
      <c r="AM1987" s="13" t="s">
        <v>137</v>
      </c>
      <c r="AN1987" s="12">
        <v>24.01904</v>
      </c>
      <c r="AO1987" s="12">
        <v>2.0500000000000002E-3</v>
      </c>
      <c r="AP1987" s="12"/>
      <c r="AQ1987" s="12">
        <v>5.1700000000000003E-2</v>
      </c>
      <c r="AR1987" s="12">
        <v>7.2999999999999996E-4</v>
      </c>
      <c r="AS1987" s="13" t="s">
        <v>54</v>
      </c>
    </row>
    <row r="1988" spans="1:45" ht="21" customHeight="1">
      <c r="A1988" s="15">
        <v>45344</v>
      </c>
      <c r="B1988" s="13" t="s">
        <v>131</v>
      </c>
      <c r="C1988" s="13" t="s">
        <v>132</v>
      </c>
      <c r="D1988" s="15">
        <v>45344</v>
      </c>
      <c r="E1988" s="13">
        <f t="shared" si="489"/>
        <v>0</v>
      </c>
      <c r="F1988" s="13" t="str">
        <f t="shared" si="486"/>
        <v>개봉일</v>
      </c>
      <c r="G1988" s="13" t="str">
        <f t="shared" si="490"/>
        <v>목</v>
      </c>
      <c r="H1988" s="13">
        <f t="shared" si="491"/>
        <v>0</v>
      </c>
      <c r="I1988" s="16">
        <v>623</v>
      </c>
      <c r="J1988" s="16">
        <v>217</v>
      </c>
      <c r="K1988" s="16">
        <v>406</v>
      </c>
      <c r="L1988" s="17">
        <f t="shared" si="492"/>
        <v>0.34831460674157305</v>
      </c>
      <c r="M1988" s="17">
        <f t="shared" si="487"/>
        <v>-2.1978021978022011E-2</v>
      </c>
      <c r="N1988" s="16">
        <f t="shared" si="493"/>
        <v>725.57142857142856</v>
      </c>
      <c r="O1988" s="16">
        <f t="shared" si="479"/>
        <v>963.85714285714289</v>
      </c>
      <c r="P1988" s="18">
        <f t="shared" si="480"/>
        <v>0.64636134578331106</v>
      </c>
      <c r="Q1988" s="16">
        <v>1944</v>
      </c>
      <c r="R1988" s="16">
        <v>7535</v>
      </c>
      <c r="S1988" s="16">
        <v>1155876</v>
      </c>
      <c r="T1988" s="16">
        <v>3091398151</v>
      </c>
      <c r="U1988" s="16">
        <v>330118</v>
      </c>
      <c r="V1988" s="16">
        <v>336129</v>
      </c>
      <c r="W1988" s="16">
        <v>1</v>
      </c>
      <c r="X1988" s="13" t="s">
        <v>144</v>
      </c>
      <c r="Y1988" s="13" t="s">
        <v>145</v>
      </c>
      <c r="Z1988" s="12">
        <v>67.736239999999995</v>
      </c>
      <c r="AA1988" s="17">
        <f t="shared" si="488"/>
        <v>1.8201060492009669</v>
      </c>
      <c r="AB1988" s="12">
        <f t="shared" si="494"/>
        <v>21.017857142857142</v>
      </c>
      <c r="AC1988" s="12">
        <f t="shared" si="481"/>
        <v>6.6679628571428564</v>
      </c>
      <c r="AD1988" s="18">
        <f t="shared" si="482"/>
        <v>3.1520657197936233</v>
      </c>
      <c r="AE1988" s="13" t="s">
        <v>133</v>
      </c>
      <c r="AF1988" s="19">
        <f t="shared" si="483"/>
        <v>264.5</v>
      </c>
      <c r="AG1988" s="20">
        <f t="shared" si="484"/>
        <v>0.82041587901701318</v>
      </c>
      <c r="AH1988" s="20">
        <f t="shared" si="485"/>
        <v>10.158460904958336</v>
      </c>
      <c r="AI1988" s="13" t="s">
        <v>51</v>
      </c>
      <c r="AJ1988" s="13" t="s">
        <v>134</v>
      </c>
      <c r="AK1988" s="13" t="s">
        <v>135</v>
      </c>
      <c r="AL1988" s="13" t="s">
        <v>143</v>
      </c>
      <c r="AM1988" s="13" t="s">
        <v>137</v>
      </c>
      <c r="AN1988" s="12">
        <v>67.736239999999995</v>
      </c>
      <c r="AO1988" s="12">
        <v>1.6809999999999999E-2</v>
      </c>
      <c r="AP1988" s="12"/>
      <c r="AQ1988" s="12">
        <v>6.1539999999999997E-2</v>
      </c>
      <c r="AR1988" s="12">
        <v>8.0000000000000004E-4</v>
      </c>
      <c r="AS1988" s="13" t="s">
        <v>54</v>
      </c>
    </row>
    <row r="1989" spans="1:45" ht="21" customHeight="1">
      <c r="A1989" s="15">
        <v>45345</v>
      </c>
      <c r="B1989" s="13" t="s">
        <v>131</v>
      </c>
      <c r="C1989" s="13" t="s">
        <v>132</v>
      </c>
      <c r="D1989" s="15">
        <v>45344</v>
      </c>
      <c r="E1989" s="13">
        <f t="shared" si="489"/>
        <v>1</v>
      </c>
      <c r="F1989" s="13" t="str">
        <f t="shared" si="486"/>
        <v>개봉후</v>
      </c>
      <c r="G1989" s="13" t="str">
        <f t="shared" si="490"/>
        <v>금</v>
      </c>
      <c r="H1989" s="13">
        <f t="shared" si="491"/>
        <v>0</v>
      </c>
      <c r="I1989" s="16">
        <v>833</v>
      </c>
      <c r="J1989" s="16">
        <v>294</v>
      </c>
      <c r="K1989" s="16">
        <v>539</v>
      </c>
      <c r="L1989" s="17">
        <f t="shared" si="492"/>
        <v>0.35294117647058826</v>
      </c>
      <c r="M1989" s="17">
        <f t="shared" si="487"/>
        <v>0.33707865168539319</v>
      </c>
      <c r="N1989" s="16">
        <f t="shared" si="493"/>
        <v>727.57142857142856</v>
      </c>
      <c r="O1989" s="16">
        <f t="shared" si="479"/>
        <v>963.46428571428567</v>
      </c>
      <c r="P1989" s="18">
        <f t="shared" si="480"/>
        <v>0.86458835304147985</v>
      </c>
      <c r="Q1989" s="16">
        <v>2086</v>
      </c>
      <c r="R1989" s="16">
        <v>8253</v>
      </c>
      <c r="S1989" s="16">
        <v>1273398</v>
      </c>
      <c r="T1989" s="16">
        <v>3656005238</v>
      </c>
      <c r="U1989" s="16">
        <v>374492</v>
      </c>
      <c r="V1989" s="16">
        <v>710621</v>
      </c>
      <c r="W1989" s="16">
        <v>1</v>
      </c>
      <c r="X1989" s="13" t="s">
        <v>144</v>
      </c>
      <c r="Y1989" s="13" t="s">
        <v>145</v>
      </c>
      <c r="Z1989" s="12">
        <v>81.382050000000007</v>
      </c>
      <c r="AA1989" s="17">
        <f t="shared" si="488"/>
        <v>0.20145508519516309</v>
      </c>
      <c r="AB1989" s="12">
        <f t="shared" si="494"/>
        <v>31.360781428571425</v>
      </c>
      <c r="AC1989" s="12">
        <f t="shared" si="481"/>
        <v>9.0085667857142848</v>
      </c>
      <c r="AD1989" s="18">
        <f t="shared" si="482"/>
        <v>3.4812176203547835</v>
      </c>
      <c r="AE1989" s="13" t="s">
        <v>133</v>
      </c>
      <c r="AF1989" s="19">
        <f t="shared" si="483"/>
        <v>719.25</v>
      </c>
      <c r="AG1989" s="20">
        <f t="shared" si="484"/>
        <v>0.40875912408759124</v>
      </c>
      <c r="AH1989" s="20">
        <f t="shared" si="485"/>
        <v>9.0338509927078547</v>
      </c>
      <c r="AI1989" s="13" t="s">
        <v>51</v>
      </c>
      <c r="AJ1989" s="13" t="s">
        <v>134</v>
      </c>
      <c r="AK1989" s="13" t="s">
        <v>135</v>
      </c>
      <c r="AL1989" s="13" t="s">
        <v>143</v>
      </c>
      <c r="AM1989" s="13" t="s">
        <v>137</v>
      </c>
      <c r="AN1989" s="12">
        <v>81.382050000000007</v>
      </c>
      <c r="AO1989" s="12">
        <v>2.6429999999999999E-2</v>
      </c>
      <c r="AP1989" s="12"/>
      <c r="AQ1989" s="12">
        <v>8.43E-2</v>
      </c>
      <c r="AR1989" s="12">
        <v>6.6E-4</v>
      </c>
      <c r="AS1989" s="13" t="s">
        <v>54</v>
      </c>
    </row>
    <row r="1990" spans="1:45" ht="21" customHeight="1">
      <c r="A1990" s="15">
        <v>45346</v>
      </c>
      <c r="B1990" s="13" t="s">
        <v>131</v>
      </c>
      <c r="C1990" s="13" t="s">
        <v>132</v>
      </c>
      <c r="D1990" s="15">
        <v>45344</v>
      </c>
      <c r="E1990" s="13">
        <f t="shared" si="489"/>
        <v>2</v>
      </c>
      <c r="F1990" s="13" t="str">
        <f t="shared" si="486"/>
        <v>개봉후</v>
      </c>
      <c r="G1990" s="13" t="str">
        <f t="shared" si="490"/>
        <v>토</v>
      </c>
      <c r="H1990" s="13">
        <f t="shared" si="491"/>
        <v>1</v>
      </c>
      <c r="I1990" s="16">
        <v>805</v>
      </c>
      <c r="J1990" s="16">
        <v>462</v>
      </c>
      <c r="K1990" s="16">
        <v>343</v>
      </c>
      <c r="L1990" s="17">
        <f t="shared" si="492"/>
        <v>0.57391304347826089</v>
      </c>
      <c r="M1990" s="17">
        <f t="shared" si="487"/>
        <v>-3.3613445378151252E-2</v>
      </c>
      <c r="N1990" s="16">
        <f t="shared" si="493"/>
        <v>701.57142857142856</v>
      </c>
      <c r="O1990" s="16">
        <f t="shared" si="479"/>
        <v>966.46428571428567</v>
      </c>
      <c r="P1990" s="18">
        <f t="shared" si="480"/>
        <v>0.83293300321495889</v>
      </c>
      <c r="Q1990" s="16">
        <v>2355</v>
      </c>
      <c r="R1990" s="16">
        <v>9473</v>
      </c>
      <c r="S1990" s="16">
        <v>1439628</v>
      </c>
      <c r="T1990" s="16">
        <v>7570365687</v>
      </c>
      <c r="U1990" s="16">
        <v>770974</v>
      </c>
      <c r="V1990" s="16">
        <v>1481595</v>
      </c>
      <c r="W1990" s="16">
        <v>1</v>
      </c>
      <c r="X1990" s="13" t="s">
        <v>144</v>
      </c>
      <c r="Y1990" s="13" t="s">
        <v>145</v>
      </c>
      <c r="Z1990" s="12">
        <v>100</v>
      </c>
      <c r="AA1990" s="17">
        <f t="shared" si="488"/>
        <v>0.22877219239377711</v>
      </c>
      <c r="AB1990" s="12">
        <f t="shared" si="494"/>
        <v>44.335737142857148</v>
      </c>
      <c r="AC1990" s="12">
        <f t="shared" si="481"/>
        <v>11.838066071428571</v>
      </c>
      <c r="AD1990" s="18">
        <f t="shared" si="482"/>
        <v>3.7451841268112545</v>
      </c>
      <c r="AE1990" s="13" t="s">
        <v>133</v>
      </c>
      <c r="AF1990" s="19">
        <f t="shared" si="483"/>
        <v>1248</v>
      </c>
      <c r="AG1990" s="20">
        <f t="shared" si="484"/>
        <v>0.37019230769230771</v>
      </c>
      <c r="AH1990" s="20">
        <f t="shared" si="485"/>
        <v>8.4473257199799026</v>
      </c>
      <c r="AI1990" s="13" t="s">
        <v>51</v>
      </c>
      <c r="AJ1990" s="13" t="s">
        <v>134</v>
      </c>
      <c r="AK1990" s="13" t="s">
        <v>135</v>
      </c>
      <c r="AL1990" s="13" t="s">
        <v>143</v>
      </c>
      <c r="AM1990" s="13" t="s">
        <v>137</v>
      </c>
      <c r="AN1990" s="12">
        <v>100</v>
      </c>
      <c r="AO1990" s="12">
        <v>5.4629999999999998E-2</v>
      </c>
      <c r="AP1990" s="12"/>
      <c r="AQ1990" s="12">
        <v>9.1130000000000003E-2</v>
      </c>
      <c r="AR1990" s="12">
        <v>2.4199999999999998E-3</v>
      </c>
      <c r="AS1990" s="13" t="s">
        <v>54</v>
      </c>
    </row>
    <row r="1991" spans="1:45" ht="21" customHeight="1">
      <c r="A1991" s="15">
        <v>45347</v>
      </c>
      <c r="B1991" s="13" t="s">
        <v>131</v>
      </c>
      <c r="C1991" s="13" t="s">
        <v>132</v>
      </c>
      <c r="D1991" s="15">
        <v>45344</v>
      </c>
      <c r="E1991" s="13">
        <f t="shared" si="489"/>
        <v>3</v>
      </c>
      <c r="F1991" s="13" t="str">
        <f t="shared" si="486"/>
        <v>개봉후</v>
      </c>
      <c r="G1991" s="13" t="str">
        <f t="shared" si="490"/>
        <v>일</v>
      </c>
      <c r="H1991" s="13">
        <f t="shared" si="491"/>
        <v>1</v>
      </c>
      <c r="I1991" s="16">
        <v>710</v>
      </c>
      <c r="J1991" s="16">
        <v>441</v>
      </c>
      <c r="K1991" s="16">
        <v>270</v>
      </c>
      <c r="L1991" s="17">
        <f t="shared" si="492"/>
        <v>0.62112676056338023</v>
      </c>
      <c r="M1991" s="17">
        <f t="shared" si="487"/>
        <v>-0.11801242236024845</v>
      </c>
      <c r="N1991" s="16">
        <f t="shared" si="493"/>
        <v>691</v>
      </c>
      <c r="O1991" s="16">
        <f t="shared" si="479"/>
        <v>962.07142857142856</v>
      </c>
      <c r="P1991" s="18">
        <f t="shared" si="480"/>
        <v>0.73799094216348649</v>
      </c>
      <c r="Q1991" s="16">
        <v>2351</v>
      </c>
      <c r="R1991" s="16">
        <v>9262</v>
      </c>
      <c r="S1991" s="16">
        <v>1398493</v>
      </c>
      <c r="T1991" s="16">
        <v>8041374368</v>
      </c>
      <c r="U1991" s="16">
        <v>819842</v>
      </c>
      <c r="V1991" s="16">
        <v>2301437</v>
      </c>
      <c r="W1991" s="16">
        <v>1</v>
      </c>
      <c r="X1991" s="13" t="s">
        <v>144</v>
      </c>
      <c r="Y1991" s="13" t="s">
        <v>145</v>
      </c>
      <c r="Z1991" s="12">
        <v>96.696809999999999</v>
      </c>
      <c r="AA1991" s="17">
        <f t="shared" si="488"/>
        <v>-3.3031900000000003E-2</v>
      </c>
      <c r="AB1991" s="12">
        <f t="shared" si="494"/>
        <v>56.747408571428572</v>
      </c>
      <c r="AC1991" s="12">
        <f t="shared" si="481"/>
        <v>15.290493214285714</v>
      </c>
      <c r="AD1991" s="18">
        <f t="shared" si="482"/>
        <v>3.7112869922606673</v>
      </c>
      <c r="AE1991" s="13" t="s">
        <v>133</v>
      </c>
      <c r="AF1991" s="19">
        <f t="shared" si="483"/>
        <v>722.75</v>
      </c>
      <c r="AG1991" s="20">
        <f t="shared" si="484"/>
        <v>0.61016949152542377</v>
      </c>
      <c r="AH1991" s="20">
        <f t="shared" si="485"/>
        <v>6.3239824016701691</v>
      </c>
      <c r="AI1991" s="13" t="s">
        <v>51</v>
      </c>
      <c r="AJ1991" s="13" t="s">
        <v>134</v>
      </c>
      <c r="AK1991" s="13" t="s">
        <v>135</v>
      </c>
      <c r="AL1991" s="13" t="s">
        <v>143</v>
      </c>
      <c r="AM1991" s="13" t="s">
        <v>137</v>
      </c>
      <c r="AN1991" s="12">
        <v>96.696809999999999</v>
      </c>
      <c r="AO1991" s="12">
        <v>7.3649999999999993E-2</v>
      </c>
      <c r="AP1991" s="12"/>
      <c r="AQ1991" s="12">
        <v>7.7619999999999995E-2</v>
      </c>
      <c r="AR1991" s="12">
        <v>5.1000000000000004E-4</v>
      </c>
      <c r="AS1991" s="13" t="s">
        <v>54</v>
      </c>
    </row>
    <row r="1992" spans="1:45" ht="21" customHeight="1">
      <c r="A1992" s="15">
        <v>45348</v>
      </c>
      <c r="B1992" s="13" t="s">
        <v>131</v>
      </c>
      <c r="C1992" s="13" t="s">
        <v>132</v>
      </c>
      <c r="D1992" s="15">
        <v>45344</v>
      </c>
      <c r="E1992" s="13">
        <f t="shared" si="489"/>
        <v>4</v>
      </c>
      <c r="F1992" s="13" t="str">
        <f t="shared" si="486"/>
        <v>개봉후</v>
      </c>
      <c r="G1992" s="13" t="str">
        <f t="shared" si="490"/>
        <v>월</v>
      </c>
      <c r="H1992" s="13">
        <f t="shared" si="491"/>
        <v>0</v>
      </c>
      <c r="I1992" s="16">
        <v>749</v>
      </c>
      <c r="J1992" s="16">
        <v>322</v>
      </c>
      <c r="K1992" s="16">
        <v>427</v>
      </c>
      <c r="L1992" s="17">
        <f t="shared" si="492"/>
        <v>0.42990654205607476</v>
      </c>
      <c r="M1992" s="17">
        <f t="shared" si="487"/>
        <v>5.4929577464788659E-2</v>
      </c>
      <c r="N1992" s="16">
        <f t="shared" si="493"/>
        <v>717.42857142857144</v>
      </c>
      <c r="O1992" s="16">
        <f t="shared" si="479"/>
        <v>956.67857142857144</v>
      </c>
      <c r="P1992" s="18">
        <f t="shared" si="480"/>
        <v>0.78291708664650761</v>
      </c>
      <c r="Q1992" s="16">
        <v>2097</v>
      </c>
      <c r="R1992" s="16">
        <v>8241</v>
      </c>
      <c r="S1992" s="16">
        <v>1258136</v>
      </c>
      <c r="T1992" s="16">
        <v>3128245583</v>
      </c>
      <c r="U1992" s="16">
        <v>328445</v>
      </c>
      <c r="V1992" s="16">
        <v>2629882</v>
      </c>
      <c r="W1992" s="16">
        <v>1</v>
      </c>
      <c r="X1992" s="13" t="s">
        <v>144</v>
      </c>
      <c r="Y1992" s="13" t="s">
        <v>145</v>
      </c>
      <c r="Z1992" s="12">
        <v>77.584549999999993</v>
      </c>
      <c r="AA1992" s="17">
        <f t="shared" si="488"/>
        <v>-0.19765140132337355</v>
      </c>
      <c r="AB1992" s="12">
        <f t="shared" si="494"/>
        <v>66.099532857142847</v>
      </c>
      <c r="AC1992" s="12">
        <f t="shared" si="481"/>
        <v>18.616409285714287</v>
      </c>
      <c r="AD1992" s="18">
        <f t="shared" si="482"/>
        <v>3.5506059113056665</v>
      </c>
      <c r="AE1992" s="13" t="s">
        <v>133</v>
      </c>
      <c r="AF1992" s="19">
        <f t="shared" si="483"/>
        <v>325.75</v>
      </c>
      <c r="AG1992" s="20">
        <f t="shared" si="484"/>
        <v>0.98848810437452028</v>
      </c>
      <c r="AH1992" s="20">
        <f t="shared" si="485"/>
        <v>4.1675356836689348</v>
      </c>
      <c r="AI1992" s="13" t="s">
        <v>51</v>
      </c>
      <c r="AJ1992" s="13" t="s">
        <v>134</v>
      </c>
      <c r="AK1992" s="13" t="s">
        <v>135</v>
      </c>
      <c r="AL1992" s="13" t="s">
        <v>143</v>
      </c>
      <c r="AM1992" s="13" t="s">
        <v>137</v>
      </c>
      <c r="AN1992" s="12">
        <v>77.584549999999993</v>
      </c>
      <c r="AO1992" s="12">
        <v>6.0659999999999999E-2</v>
      </c>
      <c r="AP1992" s="12"/>
      <c r="AQ1992" s="12">
        <v>7.3950000000000002E-2</v>
      </c>
      <c r="AR1992" s="12">
        <v>1.6100000000000001E-3</v>
      </c>
      <c r="AS1992" s="13" t="s">
        <v>54</v>
      </c>
    </row>
    <row r="1993" spans="1:45" ht="21" customHeight="1">
      <c r="A1993" s="15">
        <v>45349</v>
      </c>
      <c r="B1993" s="13" t="s">
        <v>131</v>
      </c>
      <c r="C1993" s="13" t="s">
        <v>132</v>
      </c>
      <c r="D1993" s="15">
        <v>45344</v>
      </c>
      <c r="E1993" s="13">
        <f t="shared" si="489"/>
        <v>5</v>
      </c>
      <c r="F1993" s="13" t="str">
        <f t="shared" si="486"/>
        <v>개봉후</v>
      </c>
      <c r="G1993" s="13" t="str">
        <f t="shared" si="490"/>
        <v>화</v>
      </c>
      <c r="H1993" s="13">
        <f t="shared" si="491"/>
        <v>0</v>
      </c>
      <c r="I1993" s="16">
        <v>791</v>
      </c>
      <c r="J1993" s="16">
        <v>318</v>
      </c>
      <c r="K1993" s="16">
        <v>472</v>
      </c>
      <c r="L1993" s="17">
        <f t="shared" si="492"/>
        <v>0.40202275600505688</v>
      </c>
      <c r="M1993" s="17">
        <f t="shared" si="487"/>
        <v>5.6074766355140193E-2</v>
      </c>
      <c r="N1993" s="16">
        <f t="shared" si="493"/>
        <v>735.42857142857144</v>
      </c>
      <c r="O1993" s="16">
        <f t="shared" si="479"/>
        <v>949.42857142857144</v>
      </c>
      <c r="P1993" s="18">
        <f t="shared" si="480"/>
        <v>0.83313271140535661</v>
      </c>
      <c r="Q1993" s="16">
        <v>2145</v>
      </c>
      <c r="R1993" s="16">
        <v>8359</v>
      </c>
      <c r="S1993" s="16">
        <v>1267249</v>
      </c>
      <c r="T1993" s="16">
        <v>2836643376</v>
      </c>
      <c r="U1993" s="16">
        <v>298464</v>
      </c>
      <c r="V1993" s="16">
        <v>2928346</v>
      </c>
      <c r="W1993" s="16">
        <v>1</v>
      </c>
      <c r="X1993" s="13" t="s">
        <v>144</v>
      </c>
      <c r="Y1993" s="13" t="s">
        <v>145</v>
      </c>
      <c r="Z1993" s="12">
        <v>54.972580000000001</v>
      </c>
      <c r="AA1993" s="17">
        <f t="shared" si="488"/>
        <v>-0.29144939295259165</v>
      </c>
      <c r="AB1993" s="12">
        <f t="shared" si="494"/>
        <v>71.770181428571433</v>
      </c>
      <c r="AC1993" s="12">
        <f t="shared" si="481"/>
        <v>21.254667142857141</v>
      </c>
      <c r="AD1993" s="18">
        <f t="shared" si="482"/>
        <v>3.3766786817308767</v>
      </c>
      <c r="AE1993" s="13" t="s">
        <v>133</v>
      </c>
      <c r="AF1993" s="19">
        <f t="shared" si="483"/>
        <v>278</v>
      </c>
      <c r="AG1993" s="20">
        <f t="shared" si="484"/>
        <v>1.1438848920863309</v>
      </c>
      <c r="AH1993" s="20">
        <f t="shared" si="485"/>
        <v>2.5863768945670893</v>
      </c>
      <c r="AI1993" s="13" t="s">
        <v>51</v>
      </c>
      <c r="AJ1993" s="13" t="s">
        <v>134</v>
      </c>
      <c r="AK1993" s="13" t="s">
        <v>135</v>
      </c>
      <c r="AL1993" s="13" t="s">
        <v>143</v>
      </c>
      <c r="AM1993" s="13" t="s">
        <v>137</v>
      </c>
      <c r="AN1993" s="12">
        <v>54.972580000000001</v>
      </c>
      <c r="AO1993" s="12">
        <v>3.8620000000000002E-2</v>
      </c>
      <c r="AP1993" s="12"/>
      <c r="AQ1993" s="12">
        <v>6.7629999999999996E-2</v>
      </c>
      <c r="AR1993" s="12">
        <v>6.6E-4</v>
      </c>
      <c r="AS1993" s="13" t="s">
        <v>54</v>
      </c>
    </row>
    <row r="1994" spans="1:45" ht="21" customHeight="1">
      <c r="A1994" s="15">
        <v>45350</v>
      </c>
      <c r="B1994" s="13" t="s">
        <v>131</v>
      </c>
      <c r="C1994" s="13" t="s">
        <v>132</v>
      </c>
      <c r="D1994" s="15">
        <v>45344</v>
      </c>
      <c r="E1994" s="13">
        <f t="shared" si="489"/>
        <v>6</v>
      </c>
      <c r="F1994" s="13" t="str">
        <f t="shared" si="486"/>
        <v>개봉후</v>
      </c>
      <c r="G1994" s="13" t="str">
        <f t="shared" si="490"/>
        <v>수</v>
      </c>
      <c r="H1994" s="13">
        <f t="shared" si="491"/>
        <v>0</v>
      </c>
      <c r="I1994" s="16">
        <v>858</v>
      </c>
      <c r="J1994" s="16">
        <v>336</v>
      </c>
      <c r="K1994" s="16">
        <v>522</v>
      </c>
      <c r="L1994" s="17">
        <f t="shared" si="492"/>
        <v>0.39160839160839161</v>
      </c>
      <c r="M1994" s="17">
        <f t="shared" si="487"/>
        <v>8.4702907711757369E-2</v>
      </c>
      <c r="N1994" s="16">
        <f t="shared" si="493"/>
        <v>767</v>
      </c>
      <c r="O1994" s="16">
        <f t="shared" si="479"/>
        <v>949.53571428571433</v>
      </c>
      <c r="P1994" s="18">
        <f t="shared" si="480"/>
        <v>0.90359950351675622</v>
      </c>
      <c r="Q1994" s="16">
        <v>1885</v>
      </c>
      <c r="R1994" s="16">
        <v>7156</v>
      </c>
      <c r="S1994" s="16">
        <v>988529</v>
      </c>
      <c r="T1994" s="16">
        <v>3082112642</v>
      </c>
      <c r="U1994" s="16">
        <v>384594</v>
      </c>
      <c r="V1994" s="16">
        <v>3312940</v>
      </c>
      <c r="W1994" s="16">
        <v>1</v>
      </c>
      <c r="X1994" s="13" t="s">
        <v>146</v>
      </c>
      <c r="Y1994" s="13" t="s">
        <v>145</v>
      </c>
      <c r="Z1994" s="12">
        <v>51.887430000000002</v>
      </c>
      <c r="AA1994" s="17">
        <f t="shared" si="488"/>
        <v>-5.612161553996553E-2</v>
      </c>
      <c r="AB1994" s="12">
        <f t="shared" si="494"/>
        <v>75.751380000000012</v>
      </c>
      <c r="AC1994" s="12">
        <f t="shared" si="481"/>
        <v>23.024933214285713</v>
      </c>
      <c r="AD1994" s="18">
        <f t="shared" si="482"/>
        <v>3.2899717577899605</v>
      </c>
      <c r="AE1994" s="13" t="s">
        <v>133</v>
      </c>
      <c r="AF1994" s="19">
        <f t="shared" si="483"/>
        <v>289.75</v>
      </c>
      <c r="AG1994" s="20">
        <f t="shared" si="484"/>
        <v>1.1596203623813632</v>
      </c>
      <c r="AH1994" s="20">
        <f t="shared" si="485"/>
        <v>2.2535322694359299</v>
      </c>
      <c r="AI1994" s="13" t="s">
        <v>51</v>
      </c>
      <c r="AJ1994" s="13" t="s">
        <v>134</v>
      </c>
      <c r="AK1994" s="13" t="s">
        <v>135</v>
      </c>
      <c r="AL1994" s="13" t="s">
        <v>143</v>
      </c>
      <c r="AM1994" s="13" t="s">
        <v>137</v>
      </c>
      <c r="AN1994" s="12">
        <v>51.887430000000002</v>
      </c>
      <c r="AO1994" s="12">
        <v>3.635E-2</v>
      </c>
      <c r="AP1994" s="12"/>
      <c r="AQ1994" s="12">
        <v>7.5270000000000004E-2</v>
      </c>
      <c r="AR1994" s="12">
        <v>0</v>
      </c>
      <c r="AS1994" s="13" t="s">
        <v>54</v>
      </c>
    </row>
    <row r="1995" spans="1:45" ht="21" customHeight="1">
      <c r="A1995" s="15">
        <v>45351</v>
      </c>
      <c r="B1995" s="13" t="s">
        <v>131</v>
      </c>
      <c r="C1995" s="13" t="s">
        <v>132</v>
      </c>
      <c r="D1995" s="15">
        <v>45344</v>
      </c>
      <c r="E1995" s="13">
        <f t="shared" si="489"/>
        <v>7</v>
      </c>
      <c r="F1995" s="13" t="str">
        <f t="shared" si="486"/>
        <v>개봉후</v>
      </c>
      <c r="G1995" s="13" t="str">
        <f t="shared" si="490"/>
        <v>목</v>
      </c>
      <c r="H1995" s="13">
        <f t="shared" si="491"/>
        <v>0</v>
      </c>
      <c r="I1995" s="16">
        <v>788</v>
      </c>
      <c r="J1995" s="16">
        <v>343</v>
      </c>
      <c r="K1995" s="16">
        <v>444</v>
      </c>
      <c r="L1995" s="17">
        <f t="shared" si="492"/>
        <v>0.43527918781725888</v>
      </c>
      <c r="M1995" s="17">
        <f t="shared" si="487"/>
        <v>-8.1585081585081598E-2</v>
      </c>
      <c r="N1995" s="16">
        <f t="shared" si="493"/>
        <v>790.57142857142856</v>
      </c>
      <c r="O1995" s="16">
        <f t="shared" si="479"/>
        <v>953.42857142857144</v>
      </c>
      <c r="P1995" s="18">
        <f t="shared" si="480"/>
        <v>0.82649086005394068</v>
      </c>
      <c r="Q1995" s="16">
        <v>2039</v>
      </c>
      <c r="R1995" s="16">
        <v>7986</v>
      </c>
      <c r="S1995" s="16">
        <v>1108684</v>
      </c>
      <c r="T1995" s="16">
        <v>3610802621</v>
      </c>
      <c r="U1995" s="16">
        <v>384294</v>
      </c>
      <c r="V1995" s="16">
        <v>3697234</v>
      </c>
      <c r="W1995" s="16">
        <v>1</v>
      </c>
      <c r="X1995" s="13" t="s">
        <v>146</v>
      </c>
      <c r="Y1995" s="13" t="s">
        <v>145</v>
      </c>
      <c r="Z1995" s="12">
        <v>52.676020000000001</v>
      </c>
      <c r="AA1995" s="17">
        <f t="shared" si="488"/>
        <v>1.5198093256883149E-2</v>
      </c>
      <c r="AB1995" s="12">
        <f t="shared" si="494"/>
        <v>73.599919999999997</v>
      </c>
      <c r="AC1995" s="12">
        <f t="shared" si="481"/>
        <v>24.664242857142856</v>
      </c>
      <c r="AD1995" s="18">
        <f t="shared" si="482"/>
        <v>2.9840737632327192</v>
      </c>
      <c r="AE1995" s="13" t="s">
        <v>133</v>
      </c>
      <c r="AF1995" s="19">
        <f t="shared" si="483"/>
        <v>261.75</v>
      </c>
      <c r="AG1995" s="20">
        <f t="shared" si="484"/>
        <v>1.3104106972301814</v>
      </c>
      <c r="AH1995" s="20">
        <f t="shared" si="485"/>
        <v>2.1357241860252292</v>
      </c>
      <c r="AI1995" s="13" t="s">
        <v>51</v>
      </c>
      <c r="AJ1995" s="13" t="s">
        <v>134</v>
      </c>
      <c r="AK1995" s="13" t="s">
        <v>135</v>
      </c>
      <c r="AL1995" s="13" t="s">
        <v>143</v>
      </c>
      <c r="AM1995" s="13" t="s">
        <v>137</v>
      </c>
      <c r="AN1995" s="12">
        <v>52.676020000000001</v>
      </c>
      <c r="AO1995" s="12">
        <v>3.3119999999999997E-2</v>
      </c>
      <c r="AP1995" s="12"/>
      <c r="AQ1995" s="12">
        <v>8.3570000000000005E-2</v>
      </c>
      <c r="AR1995" s="12">
        <v>8.0000000000000004E-4</v>
      </c>
      <c r="AS1995" s="13" t="s">
        <v>54</v>
      </c>
    </row>
    <row r="1996" spans="1:45" ht="21" customHeight="1">
      <c r="A1996" s="15">
        <v>45352</v>
      </c>
      <c r="B1996" s="13" t="s">
        <v>131</v>
      </c>
      <c r="C1996" s="13" t="s">
        <v>132</v>
      </c>
      <c r="D1996" s="15">
        <v>45344</v>
      </c>
      <c r="E1996" s="13">
        <f t="shared" si="489"/>
        <v>8</v>
      </c>
      <c r="F1996" s="13" t="str">
        <f t="shared" si="486"/>
        <v>개봉후</v>
      </c>
      <c r="G1996" s="13" t="str">
        <f t="shared" si="490"/>
        <v>금</v>
      </c>
      <c r="H1996" s="13">
        <f t="shared" si="491"/>
        <v>0</v>
      </c>
      <c r="I1996" s="16">
        <v>920</v>
      </c>
      <c r="J1996" s="16">
        <v>584</v>
      </c>
      <c r="K1996" s="16">
        <v>336</v>
      </c>
      <c r="L1996" s="17">
        <f t="shared" si="492"/>
        <v>0.63478260869565217</v>
      </c>
      <c r="M1996" s="17">
        <f t="shared" si="487"/>
        <v>0.1675126903553299</v>
      </c>
      <c r="N1996" s="16">
        <f t="shared" si="493"/>
        <v>803</v>
      </c>
      <c r="O1996" s="16">
        <f t="shared" si="479"/>
        <v>959.92857142857144</v>
      </c>
      <c r="P1996" s="18">
        <f t="shared" si="480"/>
        <v>0.9584046432026192</v>
      </c>
      <c r="Q1996" s="16">
        <v>2315</v>
      </c>
      <c r="R1996" s="16">
        <v>9700</v>
      </c>
      <c r="S1996" s="16">
        <v>1374471</v>
      </c>
      <c r="T1996" s="16">
        <v>8368185017</v>
      </c>
      <c r="U1996" s="16">
        <v>851600</v>
      </c>
      <c r="V1996" s="16">
        <v>4548834</v>
      </c>
      <c r="W1996" s="16">
        <v>1</v>
      </c>
      <c r="X1996" s="13" t="s">
        <v>146</v>
      </c>
      <c r="Y1996" s="13" t="s">
        <v>145</v>
      </c>
      <c r="Z1996" s="12">
        <v>68.935339999999997</v>
      </c>
      <c r="AA1996" s="17">
        <f t="shared" si="488"/>
        <v>0.30866644822444811</v>
      </c>
      <c r="AB1996" s="12">
        <f t="shared" si="494"/>
        <v>71.821818571428565</v>
      </c>
      <c r="AC1996" s="12">
        <f t="shared" si="481"/>
        <v>26.395759642857143</v>
      </c>
      <c r="AD1996" s="18">
        <f t="shared" si="482"/>
        <v>2.7209604702876584</v>
      </c>
      <c r="AE1996" s="13" t="s">
        <v>133</v>
      </c>
      <c r="AF1996" s="19">
        <f t="shared" si="483"/>
        <v>714.75</v>
      </c>
      <c r="AG1996" s="20">
        <f t="shared" si="484"/>
        <v>0.81706890521161246</v>
      </c>
      <c r="AH1996" s="20">
        <f t="shared" si="485"/>
        <v>2.6116065963895956</v>
      </c>
      <c r="AI1996" s="13" t="s">
        <v>51</v>
      </c>
      <c r="AJ1996" s="13" t="s">
        <v>134</v>
      </c>
      <c r="AK1996" s="13" t="s">
        <v>135</v>
      </c>
      <c r="AL1996" s="13" t="s">
        <v>143</v>
      </c>
      <c r="AM1996" s="13" t="s">
        <v>137</v>
      </c>
      <c r="AN1996" s="12">
        <v>68.935339999999997</v>
      </c>
      <c r="AO1996" s="12">
        <v>6.3149999999999998E-2</v>
      </c>
      <c r="AP1996" s="12"/>
      <c r="AQ1996" s="12">
        <v>0.11477999999999999</v>
      </c>
      <c r="AR1996" s="12">
        <v>2.2000000000000001E-3</v>
      </c>
      <c r="AS1996" s="13" t="s">
        <v>54</v>
      </c>
    </row>
    <row r="1997" spans="1:45" ht="21" customHeight="1">
      <c r="A1997" s="15">
        <v>45353</v>
      </c>
      <c r="B1997" s="13" t="s">
        <v>131</v>
      </c>
      <c r="C1997" s="13" t="s">
        <v>132</v>
      </c>
      <c r="D1997" s="15">
        <v>45344</v>
      </c>
      <c r="E1997" s="13">
        <f t="shared" si="489"/>
        <v>9</v>
      </c>
      <c r="F1997" s="13" t="str">
        <f t="shared" si="486"/>
        <v>개봉후</v>
      </c>
      <c r="G1997" s="13" t="str">
        <f t="shared" si="490"/>
        <v>토</v>
      </c>
      <c r="H1997" s="13">
        <f t="shared" si="491"/>
        <v>1</v>
      </c>
      <c r="I1997" s="16">
        <v>914</v>
      </c>
      <c r="J1997" s="16">
        <v>546</v>
      </c>
      <c r="K1997" s="16">
        <v>368</v>
      </c>
      <c r="L1997" s="17">
        <f t="shared" si="492"/>
        <v>0.59737417943107218</v>
      </c>
      <c r="M1997" s="17">
        <f t="shared" si="487"/>
        <v>-6.521739130434745E-3</v>
      </c>
      <c r="N1997" s="16">
        <f t="shared" si="493"/>
        <v>818.57142857142856</v>
      </c>
      <c r="O1997" s="16">
        <f t="shared" si="479"/>
        <v>965.64285714285711</v>
      </c>
      <c r="P1997" s="18">
        <f t="shared" si="480"/>
        <v>0.94651971299652349</v>
      </c>
      <c r="Q1997" s="16">
        <v>2367</v>
      </c>
      <c r="R1997" s="16">
        <v>10068</v>
      </c>
      <c r="S1997" s="16">
        <v>1457659</v>
      </c>
      <c r="T1997" s="16">
        <v>8173341068</v>
      </c>
      <c r="U1997" s="16">
        <v>832278</v>
      </c>
      <c r="V1997" s="16">
        <v>5381112</v>
      </c>
      <c r="W1997" s="16">
        <v>1</v>
      </c>
      <c r="X1997" s="13" t="s">
        <v>146</v>
      </c>
      <c r="Y1997" s="13" t="s">
        <v>145</v>
      </c>
      <c r="Z1997" s="12">
        <v>69.233500000000006</v>
      </c>
      <c r="AA1997" s="17">
        <f t="shared" si="488"/>
        <v>4.3252125832702326E-3</v>
      </c>
      <c r="AB1997" s="12">
        <f t="shared" si="494"/>
        <v>67.426604285714276</v>
      </c>
      <c r="AC1997" s="12">
        <f t="shared" si="481"/>
        <v>28.721704642857141</v>
      </c>
      <c r="AD1997" s="18">
        <f t="shared" si="482"/>
        <v>2.3475836522983928</v>
      </c>
      <c r="AE1997" s="13" t="s">
        <v>133</v>
      </c>
      <c r="AF1997" s="19">
        <f t="shared" si="483"/>
        <v>1226</v>
      </c>
      <c r="AG1997" s="20">
        <f t="shared" si="484"/>
        <v>0.44535073409461662</v>
      </c>
      <c r="AH1997" s="20">
        <f t="shared" si="485"/>
        <v>2.4104941144994969</v>
      </c>
      <c r="AI1997" s="13" t="s">
        <v>51</v>
      </c>
      <c r="AJ1997" s="13" t="s">
        <v>134</v>
      </c>
      <c r="AK1997" s="13" t="s">
        <v>135</v>
      </c>
      <c r="AL1997" s="13" t="s">
        <v>143</v>
      </c>
      <c r="AM1997" s="13" t="s">
        <v>137</v>
      </c>
      <c r="AN1997" s="12">
        <v>69.233500000000006</v>
      </c>
      <c r="AO1997" s="12">
        <v>7.578E-2</v>
      </c>
      <c r="AP1997" s="12"/>
      <c r="AQ1997" s="12">
        <v>9.0759999999999993E-2</v>
      </c>
      <c r="AR1997" s="12">
        <v>1.4599999999999999E-3</v>
      </c>
      <c r="AS1997" s="13" t="s">
        <v>54</v>
      </c>
    </row>
    <row r="1998" spans="1:45" ht="21" customHeight="1">
      <c r="A1998" s="15">
        <v>45354</v>
      </c>
      <c r="B1998" s="13" t="s">
        <v>131</v>
      </c>
      <c r="C1998" s="13" t="s">
        <v>132</v>
      </c>
      <c r="D1998" s="15">
        <v>45344</v>
      </c>
      <c r="E1998" s="13">
        <f t="shared" si="489"/>
        <v>10</v>
      </c>
      <c r="F1998" s="13" t="str">
        <f t="shared" si="486"/>
        <v>개봉후</v>
      </c>
      <c r="G1998" s="13" t="str">
        <f t="shared" si="490"/>
        <v>일</v>
      </c>
      <c r="H1998" s="13">
        <f t="shared" si="491"/>
        <v>1</v>
      </c>
      <c r="I1998" s="16">
        <v>696</v>
      </c>
      <c r="J1998" s="16">
        <v>424</v>
      </c>
      <c r="K1998" s="16">
        <v>273</v>
      </c>
      <c r="L1998" s="17">
        <f t="shared" si="492"/>
        <v>0.60919540229885061</v>
      </c>
      <c r="M1998" s="17">
        <f t="shared" si="487"/>
        <v>-0.23851203501094087</v>
      </c>
      <c r="N1998" s="16">
        <f t="shared" si="493"/>
        <v>816.57142857142856</v>
      </c>
      <c r="O1998" s="16">
        <f t="shared" si="479"/>
        <v>972.28571428571433</v>
      </c>
      <c r="P1998" s="18">
        <f t="shared" si="480"/>
        <v>0.71583896561857185</v>
      </c>
      <c r="Q1998" s="16">
        <v>2363</v>
      </c>
      <c r="R1998" s="16">
        <v>9539</v>
      </c>
      <c r="S1998" s="16">
        <v>1387788</v>
      </c>
      <c r="T1998" s="16">
        <v>6391559388</v>
      </c>
      <c r="U1998" s="16">
        <v>652059</v>
      </c>
      <c r="V1998" s="16">
        <v>6033171</v>
      </c>
      <c r="W1998" s="16">
        <v>1</v>
      </c>
      <c r="X1998" s="13" t="s">
        <v>146</v>
      </c>
      <c r="Y1998" s="13" t="s">
        <v>145</v>
      </c>
      <c r="Z1998" s="12">
        <v>55.979129999999998</v>
      </c>
      <c r="AA1998" s="17">
        <f t="shared" si="488"/>
        <v>-0.19144445969075674</v>
      </c>
      <c r="AB1998" s="12">
        <f t="shared" si="494"/>
        <v>61.609792857142857</v>
      </c>
      <c r="AC1998" s="12">
        <f t="shared" si="481"/>
        <v>31.039275357142859</v>
      </c>
      <c r="AD1998" s="18">
        <f t="shared" si="482"/>
        <v>1.9848979123465591</v>
      </c>
      <c r="AE1998" s="13" t="s">
        <v>133</v>
      </c>
      <c r="AF1998" s="19">
        <f t="shared" si="483"/>
        <v>694.75</v>
      </c>
      <c r="AG1998" s="20">
        <f t="shared" si="484"/>
        <v>0.61029147175242893</v>
      </c>
      <c r="AH1998" s="20">
        <f t="shared" si="485"/>
        <v>1.8034934564642759</v>
      </c>
      <c r="AI1998" s="13" t="s">
        <v>51</v>
      </c>
      <c r="AJ1998" s="13" t="s">
        <v>134</v>
      </c>
      <c r="AK1998" s="13" t="s">
        <v>135</v>
      </c>
      <c r="AL1998" s="13" t="s">
        <v>143</v>
      </c>
      <c r="AM1998" s="13" t="s">
        <v>137</v>
      </c>
      <c r="AN1998" s="12">
        <v>55.979129999999998</v>
      </c>
      <c r="AO1998" s="12">
        <v>6.9470000000000004E-2</v>
      </c>
      <c r="AP1998" s="12"/>
      <c r="AQ1998" s="12">
        <v>4.648E-2</v>
      </c>
      <c r="AR1998" s="12">
        <v>0</v>
      </c>
      <c r="AS1998" s="13" t="s">
        <v>54</v>
      </c>
    </row>
    <row r="1999" spans="1:45" ht="21" customHeight="1">
      <c r="A1999" s="15">
        <v>45355</v>
      </c>
      <c r="B1999" s="13" t="s">
        <v>131</v>
      </c>
      <c r="C1999" s="13" t="s">
        <v>132</v>
      </c>
      <c r="D1999" s="15">
        <v>45344</v>
      </c>
      <c r="E1999" s="13">
        <f t="shared" si="489"/>
        <v>11</v>
      </c>
      <c r="F1999" s="13" t="str">
        <f t="shared" si="486"/>
        <v>개봉후</v>
      </c>
      <c r="G1999" s="13" t="str">
        <f t="shared" si="490"/>
        <v>월</v>
      </c>
      <c r="H1999" s="13">
        <f t="shared" si="491"/>
        <v>0</v>
      </c>
      <c r="I1999" s="16">
        <v>906</v>
      </c>
      <c r="J1999" s="16">
        <v>368</v>
      </c>
      <c r="K1999" s="16">
        <v>539</v>
      </c>
      <c r="L1999" s="17">
        <f t="shared" si="492"/>
        <v>0.40618101545253865</v>
      </c>
      <c r="M1999" s="17">
        <f t="shared" si="487"/>
        <v>0.30172413793103448</v>
      </c>
      <c r="N1999" s="16">
        <f t="shared" si="493"/>
        <v>839</v>
      </c>
      <c r="O1999" s="16">
        <f t="shared" si="479"/>
        <v>971.39285714285711</v>
      </c>
      <c r="P1999" s="18">
        <f t="shared" si="480"/>
        <v>0.93268134857899188</v>
      </c>
      <c r="Q1999" s="16">
        <v>2105</v>
      </c>
      <c r="R1999" s="16">
        <v>8222</v>
      </c>
      <c r="S1999" s="16">
        <v>1215802</v>
      </c>
      <c r="T1999" s="16">
        <v>1974934886</v>
      </c>
      <c r="U1999" s="16">
        <v>207996</v>
      </c>
      <c r="V1999" s="16">
        <v>6241167</v>
      </c>
      <c r="W1999" s="16">
        <v>1</v>
      </c>
      <c r="X1999" s="13" t="s">
        <v>146</v>
      </c>
      <c r="Y1999" s="13" t="s">
        <v>145</v>
      </c>
      <c r="Z1999" s="12">
        <v>39.144779999999997</v>
      </c>
      <c r="AA1999" s="17">
        <f t="shared" si="488"/>
        <v>-0.30072546679450007</v>
      </c>
      <c r="AB1999" s="12">
        <f t="shared" si="494"/>
        <v>56.118397142857148</v>
      </c>
      <c r="AC1999" s="12">
        <f t="shared" si="481"/>
        <v>32.873928571428571</v>
      </c>
      <c r="AD1999" s="18">
        <f t="shared" si="482"/>
        <v>1.7070791226221389</v>
      </c>
      <c r="AE1999" s="13" t="s">
        <v>133</v>
      </c>
      <c r="AF1999" s="19">
        <f t="shared" si="483"/>
        <v>325.75</v>
      </c>
      <c r="AG1999" s="20">
        <f t="shared" si="484"/>
        <v>1.1297006907137375</v>
      </c>
      <c r="AH1999" s="20">
        <f t="shared" si="485"/>
        <v>1.1907545493063325</v>
      </c>
      <c r="AI1999" s="13" t="s">
        <v>51</v>
      </c>
      <c r="AJ1999" s="13" t="s">
        <v>134</v>
      </c>
      <c r="AK1999" s="13" t="s">
        <v>135</v>
      </c>
      <c r="AL1999" s="13" t="s">
        <v>143</v>
      </c>
      <c r="AM1999" s="13" t="s">
        <v>137</v>
      </c>
      <c r="AN1999" s="12">
        <v>39.144779999999997</v>
      </c>
      <c r="AO1999" s="12">
        <v>3.3849999999999998E-2</v>
      </c>
      <c r="AP1999" s="12"/>
      <c r="AQ1999" s="12">
        <v>2.1590000000000002E-2</v>
      </c>
      <c r="AR1999" s="12">
        <v>0</v>
      </c>
      <c r="AS1999" s="13" t="s">
        <v>54</v>
      </c>
    </row>
    <row r="2000" spans="1:45" ht="21" customHeight="1">
      <c r="A2000" s="15">
        <v>45356</v>
      </c>
      <c r="B2000" s="13" t="s">
        <v>131</v>
      </c>
      <c r="C2000" s="13" t="s">
        <v>132</v>
      </c>
      <c r="D2000" s="15">
        <v>45344</v>
      </c>
      <c r="E2000" s="13">
        <f t="shared" si="489"/>
        <v>12</v>
      </c>
      <c r="F2000" s="13" t="str">
        <f t="shared" si="486"/>
        <v>개봉후</v>
      </c>
      <c r="G2000" s="13" t="str">
        <f t="shared" si="490"/>
        <v>화</v>
      </c>
      <c r="H2000" s="13">
        <f t="shared" si="491"/>
        <v>0</v>
      </c>
      <c r="I2000" s="16">
        <v>721</v>
      </c>
      <c r="J2000" s="16">
        <v>248</v>
      </c>
      <c r="K2000" s="16">
        <v>472</v>
      </c>
      <c r="L2000" s="17">
        <f t="shared" si="492"/>
        <v>0.34396671289875175</v>
      </c>
      <c r="M2000" s="17">
        <f t="shared" si="487"/>
        <v>-0.20419426048565126</v>
      </c>
      <c r="N2000" s="16">
        <f t="shared" si="493"/>
        <v>829</v>
      </c>
      <c r="O2000" s="16">
        <f t="shared" si="479"/>
        <v>981.60714285714289</v>
      </c>
      <c r="P2000" s="18">
        <f t="shared" si="480"/>
        <v>0.73450973258140806</v>
      </c>
      <c r="Q2000" s="16">
        <v>2148</v>
      </c>
      <c r="R2000" s="16">
        <v>8294</v>
      </c>
      <c r="S2000" s="16">
        <v>1222413</v>
      </c>
      <c r="T2000" s="16">
        <v>1797132920</v>
      </c>
      <c r="U2000" s="16">
        <v>190540</v>
      </c>
      <c r="V2000" s="16">
        <v>6431707</v>
      </c>
      <c r="W2000" s="16">
        <v>1</v>
      </c>
      <c r="X2000" s="13" t="s">
        <v>146</v>
      </c>
      <c r="Y2000" s="13" t="s">
        <v>145</v>
      </c>
      <c r="Z2000" s="12">
        <v>31.305009999999999</v>
      </c>
      <c r="AA2000" s="17">
        <f t="shared" si="488"/>
        <v>-0.20027625650214409</v>
      </c>
      <c r="AB2000" s="12">
        <f t="shared" si="494"/>
        <v>52.737315714285707</v>
      </c>
      <c r="AC2000" s="12">
        <f t="shared" si="481"/>
        <v>34.108073571428569</v>
      </c>
      <c r="AD2000" s="18">
        <f t="shared" si="482"/>
        <v>1.5461827711800868</v>
      </c>
      <c r="AE2000" s="13" t="s">
        <v>133</v>
      </c>
      <c r="AF2000" s="19">
        <f t="shared" si="483"/>
        <v>285.75</v>
      </c>
      <c r="AG2000" s="20">
        <f t="shared" si="484"/>
        <v>0.86789151356080485</v>
      </c>
      <c r="AH2000" s="20">
        <f t="shared" si="485"/>
        <v>0.91781817974684377</v>
      </c>
      <c r="AI2000" s="13" t="s">
        <v>51</v>
      </c>
      <c r="AJ2000" s="13" t="s">
        <v>134</v>
      </c>
      <c r="AK2000" s="13" t="s">
        <v>135</v>
      </c>
      <c r="AL2000" s="13" t="s">
        <v>143</v>
      </c>
      <c r="AM2000" s="13" t="s">
        <v>137</v>
      </c>
      <c r="AN2000" s="12">
        <v>31.305009999999999</v>
      </c>
      <c r="AO2000" s="12">
        <v>7.6369999999999993E-2</v>
      </c>
      <c r="AP2000" s="12"/>
      <c r="AQ2000" s="12">
        <v>2.4160000000000001E-2</v>
      </c>
      <c r="AR2000" s="12">
        <v>0</v>
      </c>
      <c r="AS2000" s="13" t="s">
        <v>54</v>
      </c>
    </row>
    <row r="2001" spans="1:45" ht="21" customHeight="1">
      <c r="A2001" s="15">
        <v>45357</v>
      </c>
      <c r="B2001" s="13" t="s">
        <v>131</v>
      </c>
      <c r="C2001" s="13" t="s">
        <v>132</v>
      </c>
      <c r="D2001" s="15">
        <v>45344</v>
      </c>
      <c r="E2001" s="13">
        <f t="shared" si="489"/>
        <v>13</v>
      </c>
      <c r="F2001" s="13" t="str">
        <f t="shared" si="486"/>
        <v>개봉후</v>
      </c>
      <c r="G2001" s="13" t="str">
        <f t="shared" si="490"/>
        <v>수</v>
      </c>
      <c r="H2001" s="13">
        <f t="shared" si="491"/>
        <v>0</v>
      </c>
      <c r="I2001" s="16">
        <v>970</v>
      </c>
      <c r="J2001" s="16">
        <v>378</v>
      </c>
      <c r="K2001" s="16">
        <v>592</v>
      </c>
      <c r="L2001" s="17">
        <f t="shared" si="492"/>
        <v>0.38969072164948454</v>
      </c>
      <c r="M2001" s="17">
        <f t="shared" si="487"/>
        <v>0.3453536754507629</v>
      </c>
      <c r="N2001" s="16">
        <f t="shared" si="493"/>
        <v>845</v>
      </c>
      <c r="O2001" s="16">
        <f t="shared" si="479"/>
        <v>978.85714285714289</v>
      </c>
      <c r="P2001" s="18">
        <f t="shared" si="480"/>
        <v>0.99095154699357846</v>
      </c>
      <c r="Q2001" s="16">
        <v>2021</v>
      </c>
      <c r="R2001" s="16">
        <v>7646</v>
      </c>
      <c r="S2001" s="16">
        <v>1136773</v>
      </c>
      <c r="T2001" s="16">
        <v>1646470458</v>
      </c>
      <c r="U2001" s="16">
        <v>174674</v>
      </c>
      <c r="V2001" s="16">
        <v>6606381</v>
      </c>
      <c r="W2001" s="16">
        <v>1</v>
      </c>
      <c r="X2001" s="13" t="s">
        <v>146</v>
      </c>
      <c r="Y2001" s="13" t="s">
        <v>145</v>
      </c>
      <c r="Z2001" s="12">
        <v>29.636780000000002</v>
      </c>
      <c r="AA2001" s="17">
        <f t="shared" si="488"/>
        <v>-5.3289553333475959E-2</v>
      </c>
      <c r="AB2001" s="12">
        <f t="shared" si="494"/>
        <v>49.558651428571416</v>
      </c>
      <c r="AC2001" s="12">
        <f t="shared" si="481"/>
        <v>35.102009642857148</v>
      </c>
      <c r="AD2001" s="18">
        <f t="shared" si="482"/>
        <v>1.4118465561602405</v>
      </c>
      <c r="AE2001" s="13" t="s">
        <v>133</v>
      </c>
      <c r="AF2001" s="19">
        <f t="shared" si="483"/>
        <v>296.75</v>
      </c>
      <c r="AG2001" s="20">
        <f t="shared" si="484"/>
        <v>1.2737994945240101</v>
      </c>
      <c r="AH2001" s="20">
        <f t="shared" si="485"/>
        <v>0.8443043660900692</v>
      </c>
      <c r="AI2001" s="13" t="s">
        <v>51</v>
      </c>
      <c r="AJ2001" s="13" t="s">
        <v>134</v>
      </c>
      <c r="AK2001" s="13" t="s">
        <v>135</v>
      </c>
      <c r="AL2001" s="13" t="s">
        <v>143</v>
      </c>
      <c r="AM2001" s="13" t="s">
        <v>137</v>
      </c>
      <c r="AN2001" s="12">
        <v>29.636780000000002</v>
      </c>
      <c r="AO2001" s="12">
        <v>6.1760000000000002E-2</v>
      </c>
      <c r="AP2001" s="12"/>
      <c r="AQ2001" s="12">
        <v>3.091E-2</v>
      </c>
      <c r="AR2001" s="12">
        <v>3.6000000000000002E-4</v>
      </c>
      <c r="AS2001" s="13" t="s">
        <v>54</v>
      </c>
    </row>
    <row r="2002" spans="1:45" ht="21" customHeight="1">
      <c r="A2002" s="15">
        <v>45358</v>
      </c>
      <c r="B2002" s="13" t="s">
        <v>131</v>
      </c>
      <c r="C2002" s="13" t="s">
        <v>132</v>
      </c>
      <c r="D2002" s="15">
        <v>45344</v>
      </c>
      <c r="E2002" s="13">
        <f t="shared" si="489"/>
        <v>14</v>
      </c>
      <c r="F2002" s="13" t="str">
        <f t="shared" si="486"/>
        <v>개봉후</v>
      </c>
      <c r="G2002" s="13" t="str">
        <f t="shared" si="490"/>
        <v>목</v>
      </c>
      <c r="H2002" s="13">
        <f t="shared" si="491"/>
        <v>0</v>
      </c>
      <c r="I2002" s="16">
        <v>900</v>
      </c>
      <c r="J2002" s="16">
        <v>287</v>
      </c>
      <c r="K2002" s="16">
        <v>612</v>
      </c>
      <c r="L2002" s="17">
        <f t="shared" si="492"/>
        <v>0.31888888888888889</v>
      </c>
      <c r="M2002" s="17">
        <f t="shared" si="487"/>
        <v>-7.2164948453608213E-2</v>
      </c>
      <c r="N2002" s="16">
        <f t="shared" si="493"/>
        <v>861</v>
      </c>
      <c r="O2002" s="16">
        <f t="shared" si="479"/>
        <v>984.25</v>
      </c>
      <c r="P2002" s="18">
        <f t="shared" si="480"/>
        <v>0.91440182880365761</v>
      </c>
      <c r="Q2002" s="16">
        <v>2021</v>
      </c>
      <c r="R2002" s="16">
        <v>7632</v>
      </c>
      <c r="S2002" s="16">
        <v>1134527</v>
      </c>
      <c r="T2002" s="16">
        <v>1512160342</v>
      </c>
      <c r="U2002" s="16">
        <v>160362</v>
      </c>
      <c r="V2002" s="16">
        <v>6766743</v>
      </c>
      <c r="W2002" s="16">
        <v>1</v>
      </c>
      <c r="X2002" s="13" t="s">
        <v>146</v>
      </c>
      <c r="Y2002" s="13" t="s">
        <v>145</v>
      </c>
      <c r="Z2002" s="12">
        <v>25.371189999999999</v>
      </c>
      <c r="AA2002" s="17">
        <f t="shared" si="488"/>
        <v>-0.14392892885124509</v>
      </c>
      <c r="AB2002" s="12">
        <f t="shared" si="494"/>
        <v>45.657961428571426</v>
      </c>
      <c r="AC2002" s="12">
        <f t="shared" si="481"/>
        <v>36.005440357142859</v>
      </c>
      <c r="AD2002" s="18">
        <f t="shared" si="482"/>
        <v>1.26808507202478</v>
      </c>
      <c r="AE2002" s="13" t="s">
        <v>133</v>
      </c>
      <c r="AF2002" s="19">
        <f t="shared" si="483"/>
        <v>303.75</v>
      </c>
      <c r="AG2002" s="20">
        <f t="shared" si="484"/>
        <v>0.94485596707818931</v>
      </c>
      <c r="AH2002" s="20">
        <f t="shared" si="485"/>
        <v>0.70464879052553486</v>
      </c>
      <c r="AI2002" s="13" t="s">
        <v>51</v>
      </c>
      <c r="AJ2002" s="13" t="s">
        <v>134</v>
      </c>
      <c r="AK2002" s="13" t="s">
        <v>135</v>
      </c>
      <c r="AL2002" s="13" t="s">
        <v>143</v>
      </c>
      <c r="AM2002" s="13" t="s">
        <v>137</v>
      </c>
      <c r="AN2002" s="12">
        <v>25.371189999999999</v>
      </c>
      <c r="AO2002" s="12">
        <v>3.2230000000000002E-2</v>
      </c>
      <c r="AP2002" s="12"/>
      <c r="AQ2002" s="12">
        <v>3.2160000000000001E-2</v>
      </c>
      <c r="AR2002" s="12">
        <v>1.7600000000000001E-3</v>
      </c>
      <c r="AS2002" s="13" t="s">
        <v>54</v>
      </c>
    </row>
    <row r="2003" spans="1:45" ht="21" customHeight="1">
      <c r="A2003" s="15">
        <v>45359</v>
      </c>
      <c r="B2003" s="13" t="s">
        <v>131</v>
      </c>
      <c r="C2003" s="13" t="s">
        <v>132</v>
      </c>
      <c r="D2003" s="15">
        <v>45344</v>
      </c>
      <c r="E2003" s="13">
        <f t="shared" si="489"/>
        <v>15</v>
      </c>
      <c r="F2003" s="13" t="str">
        <f t="shared" si="486"/>
        <v>개봉후</v>
      </c>
      <c r="G2003" s="13" t="str">
        <f t="shared" si="490"/>
        <v>금</v>
      </c>
      <c r="H2003" s="13">
        <f t="shared" si="491"/>
        <v>0</v>
      </c>
      <c r="I2003" s="16">
        <v>966</v>
      </c>
      <c r="J2003" s="16">
        <v>458</v>
      </c>
      <c r="K2003" s="16">
        <v>508</v>
      </c>
      <c r="L2003" s="17">
        <f t="shared" si="492"/>
        <v>0.47412008281573498</v>
      </c>
      <c r="M2003" s="17">
        <f t="shared" si="487"/>
        <v>7.333333333333325E-2</v>
      </c>
      <c r="N2003" s="16">
        <f t="shared" si="493"/>
        <v>867.57142857142856</v>
      </c>
      <c r="O2003" s="16">
        <f t="shared" ref="O2003:O2066" si="495">IF(COUNT(I1975:I2002)=28,AVERAGE(I1975:I2002),"")</f>
        <v>981.64285714285711</v>
      </c>
      <c r="P2003" s="18">
        <f t="shared" ref="P2003:P2066" si="496">IF(COUNT(I2003,O2003)=2,IFERROR(I2003/O2003,""),"")</f>
        <v>0.98406461471294482</v>
      </c>
      <c r="Q2003" s="16">
        <v>2098</v>
      </c>
      <c r="R2003" s="16">
        <v>8267</v>
      </c>
      <c r="S2003" s="16">
        <v>1232511</v>
      </c>
      <c r="T2003" s="16">
        <v>2370097462</v>
      </c>
      <c r="U2003" s="16">
        <v>243235</v>
      </c>
      <c r="V2003" s="16">
        <v>7009978</v>
      </c>
      <c r="W2003" s="16">
        <v>1</v>
      </c>
      <c r="X2003" s="13" t="s">
        <v>146</v>
      </c>
      <c r="Y2003" s="13" t="s">
        <v>145</v>
      </c>
      <c r="Z2003" s="12">
        <v>29.923120000000001</v>
      </c>
      <c r="AA2003" s="17">
        <f t="shared" si="488"/>
        <v>0.17941334245654228</v>
      </c>
      <c r="AB2003" s="12">
        <f t="shared" si="494"/>
        <v>40.084787142857145</v>
      </c>
      <c r="AC2003" s="12">
        <f t="shared" ref="AC2003:AC2066" si="497">IF(COUNT(Z1975:Z2002)=28,AVERAGE(Z1975:Z2002),"")</f>
        <v>36.757336428571428</v>
      </c>
      <c r="AD2003" s="18">
        <f t="shared" ref="AD2003:AD2066" si="498">IF(COUNT(AB2003,AC2003)=2,IFERROR(AB2003/AC2003,""),"")</f>
        <v>1.0905248050481506</v>
      </c>
      <c r="AE2003" s="13" t="s">
        <v>133</v>
      </c>
      <c r="AF2003" s="19">
        <f t="shared" ref="AF2003:AF2066" si="499">IF(COUNT(J1996,J1989,J1982,J1975)=4,AVERAGE(J1996,J1989,J1982,J1975),"")</f>
        <v>789</v>
      </c>
      <c r="AG2003" s="20">
        <f t="shared" ref="AG2003:AG2066" si="500">IF(COUNT(J2003,AF2003)=2,IFERROR(J2003/AF2003,""),"")</f>
        <v>0.5804816223067174</v>
      </c>
      <c r="AH2003" s="20">
        <f t="shared" ref="AH2003:AH2066" si="501">IF(COUNT(Z2003,AC2003)=2,IFERROR(Z2003/AC2003,""),"")</f>
        <v>0.81407204404345257</v>
      </c>
      <c r="AI2003" s="13" t="s">
        <v>51</v>
      </c>
      <c r="AJ2003" s="13" t="s">
        <v>134</v>
      </c>
      <c r="AK2003" s="13" t="s">
        <v>135</v>
      </c>
      <c r="AL2003" s="13" t="s">
        <v>143</v>
      </c>
      <c r="AM2003" s="13" t="s">
        <v>137</v>
      </c>
      <c r="AN2003" s="12">
        <v>29.923120000000001</v>
      </c>
      <c r="AO2003" s="12">
        <v>2.937E-2</v>
      </c>
      <c r="AP2003" s="12"/>
      <c r="AQ2003" s="12">
        <v>3.5830000000000001E-2</v>
      </c>
      <c r="AR2003" s="12">
        <v>0</v>
      </c>
      <c r="AS2003" s="13" t="s">
        <v>54</v>
      </c>
    </row>
    <row r="2004" spans="1:45" ht="21" customHeight="1">
      <c r="A2004" s="15">
        <v>45360</v>
      </c>
      <c r="B2004" s="13" t="s">
        <v>131</v>
      </c>
      <c r="C2004" s="13" t="s">
        <v>132</v>
      </c>
      <c r="D2004" s="15">
        <v>45344</v>
      </c>
      <c r="E2004" s="13">
        <f t="shared" si="489"/>
        <v>16</v>
      </c>
      <c r="F2004" s="13" t="str">
        <f t="shared" si="486"/>
        <v>개봉후</v>
      </c>
      <c r="G2004" s="13" t="str">
        <f t="shared" si="490"/>
        <v>토</v>
      </c>
      <c r="H2004" s="13">
        <f t="shared" si="491"/>
        <v>1</v>
      </c>
      <c r="I2004" s="16">
        <v>994</v>
      </c>
      <c r="J2004" s="16">
        <v>637</v>
      </c>
      <c r="K2004" s="16">
        <v>357</v>
      </c>
      <c r="L2004" s="17">
        <f t="shared" si="492"/>
        <v>0.64084507042253525</v>
      </c>
      <c r="M2004" s="17">
        <f t="shared" si="487"/>
        <v>2.8985507246376718E-2</v>
      </c>
      <c r="N2004" s="16">
        <f t="shared" si="493"/>
        <v>879</v>
      </c>
      <c r="O2004" s="16">
        <f t="shared" si="495"/>
        <v>934.28571428571433</v>
      </c>
      <c r="P2004" s="18">
        <f t="shared" si="496"/>
        <v>1.0639143730886849</v>
      </c>
      <c r="Q2004" s="16">
        <v>2164</v>
      </c>
      <c r="R2004" s="16">
        <v>9143</v>
      </c>
      <c r="S2004" s="16">
        <v>1382472</v>
      </c>
      <c r="T2004" s="16">
        <v>5539634220</v>
      </c>
      <c r="U2004" s="16">
        <v>559672</v>
      </c>
      <c r="V2004" s="16">
        <v>7569650</v>
      </c>
      <c r="W2004" s="16">
        <v>1</v>
      </c>
      <c r="X2004" s="13" t="s">
        <v>146</v>
      </c>
      <c r="Y2004" s="13" t="s">
        <v>145</v>
      </c>
      <c r="Z2004" s="12">
        <v>42.984349999999999</v>
      </c>
      <c r="AA2004" s="17">
        <f t="shared" si="488"/>
        <v>0.43649291918757127</v>
      </c>
      <c r="AB2004" s="12">
        <f t="shared" si="494"/>
        <v>36.334908571428578</v>
      </c>
      <c r="AC2004" s="12">
        <f t="shared" si="497"/>
        <v>37.677201785714281</v>
      </c>
      <c r="AD2004" s="18">
        <f t="shared" si="498"/>
        <v>0.96437386136263847</v>
      </c>
      <c r="AE2004" s="13" t="s">
        <v>133</v>
      </c>
      <c r="AF2004" s="19">
        <f t="shared" si="499"/>
        <v>1261</v>
      </c>
      <c r="AG2004" s="20">
        <f t="shared" si="500"/>
        <v>0.50515463917525771</v>
      </c>
      <c r="AH2004" s="20">
        <f t="shared" si="501"/>
        <v>1.1408583430497214</v>
      </c>
      <c r="AI2004" s="13" t="s">
        <v>51</v>
      </c>
      <c r="AJ2004" s="13" t="s">
        <v>134</v>
      </c>
      <c r="AK2004" s="13" t="s">
        <v>135</v>
      </c>
      <c r="AL2004" s="13" t="s">
        <v>143</v>
      </c>
      <c r="AM2004" s="13" t="s">
        <v>137</v>
      </c>
      <c r="AN2004" s="12">
        <v>42.984349999999999</v>
      </c>
      <c r="AO2004" s="12">
        <v>4.5379999999999997E-2</v>
      </c>
      <c r="AP2004" s="12"/>
      <c r="AQ2004" s="12">
        <v>4.6920000000000003E-2</v>
      </c>
      <c r="AR2004" s="12">
        <v>5.1000000000000004E-4</v>
      </c>
      <c r="AS2004" s="13" t="s">
        <v>54</v>
      </c>
    </row>
    <row r="2005" spans="1:45" ht="21" customHeight="1">
      <c r="A2005" s="15">
        <v>45361</v>
      </c>
      <c r="B2005" s="13" t="s">
        <v>131</v>
      </c>
      <c r="C2005" s="13" t="s">
        <v>132</v>
      </c>
      <c r="D2005" s="15">
        <v>45344</v>
      </c>
      <c r="E2005" s="13">
        <f t="shared" si="489"/>
        <v>17</v>
      </c>
      <c r="F2005" s="13" t="str">
        <f t="shared" si="486"/>
        <v>개봉후</v>
      </c>
      <c r="G2005" s="13" t="str">
        <f t="shared" si="490"/>
        <v>일</v>
      </c>
      <c r="H2005" s="13">
        <f t="shared" si="491"/>
        <v>1</v>
      </c>
      <c r="I2005" s="16">
        <v>889</v>
      </c>
      <c r="J2005" s="16">
        <v>525</v>
      </c>
      <c r="K2005" s="16">
        <v>364</v>
      </c>
      <c r="L2005" s="17">
        <f t="shared" si="492"/>
        <v>0.59055118110236215</v>
      </c>
      <c r="M2005" s="17">
        <f t="shared" si="487"/>
        <v>-0.10563380281690138</v>
      </c>
      <c r="N2005" s="16">
        <f t="shared" si="493"/>
        <v>906.57142857142856</v>
      </c>
      <c r="O2005" s="16">
        <f t="shared" si="495"/>
        <v>833.78571428571433</v>
      </c>
      <c r="P2005" s="18">
        <f t="shared" si="496"/>
        <v>1.066221194208858</v>
      </c>
      <c r="Q2005" s="16">
        <v>2149</v>
      </c>
      <c r="R2005" s="16">
        <v>8704</v>
      </c>
      <c r="S2005" s="16">
        <v>1313828</v>
      </c>
      <c r="T2005" s="16">
        <v>4657520048</v>
      </c>
      <c r="U2005" s="16">
        <v>472287</v>
      </c>
      <c r="V2005" s="16">
        <v>8041937</v>
      </c>
      <c r="W2005" s="16">
        <v>1</v>
      </c>
      <c r="X2005" s="13" t="s">
        <v>146</v>
      </c>
      <c r="Y2005" s="13" t="s">
        <v>145</v>
      </c>
      <c r="Z2005" s="12">
        <v>41.216769999999997</v>
      </c>
      <c r="AA2005" s="17">
        <f t="shared" si="488"/>
        <v>-4.112147793324783E-2</v>
      </c>
      <c r="AB2005" s="12">
        <f t="shared" si="494"/>
        <v>34.225999999999999</v>
      </c>
      <c r="AC2005" s="12">
        <f t="shared" si="497"/>
        <v>38.935402857142854</v>
      </c>
      <c r="AD2005" s="18">
        <f t="shared" si="498"/>
        <v>0.87904573956966525</v>
      </c>
      <c r="AE2005" s="13" t="s">
        <v>133</v>
      </c>
      <c r="AF2005" s="19">
        <f t="shared" si="499"/>
        <v>683.5</v>
      </c>
      <c r="AG2005" s="20">
        <f t="shared" si="500"/>
        <v>0.76810534016093635</v>
      </c>
      <c r="AH2005" s="20">
        <f t="shared" si="501"/>
        <v>1.0585936442272772</v>
      </c>
      <c r="AI2005" s="13" t="s">
        <v>51</v>
      </c>
      <c r="AJ2005" s="13" t="s">
        <v>134</v>
      </c>
      <c r="AK2005" s="13" t="s">
        <v>135</v>
      </c>
      <c r="AL2005" s="13" t="s">
        <v>143</v>
      </c>
      <c r="AM2005" s="13" t="s">
        <v>137</v>
      </c>
      <c r="AN2005" s="12">
        <v>41.216769999999997</v>
      </c>
      <c r="AO2005" s="12">
        <v>5.5730000000000002E-2</v>
      </c>
      <c r="AP2005" s="12"/>
      <c r="AQ2005" s="12">
        <v>4.4200000000000003E-2</v>
      </c>
      <c r="AR2005" s="12">
        <v>4.4000000000000002E-4</v>
      </c>
      <c r="AS2005" s="13" t="s">
        <v>54</v>
      </c>
    </row>
    <row r="2006" spans="1:45" ht="21" customHeight="1">
      <c r="A2006" s="15">
        <v>45362</v>
      </c>
      <c r="B2006" s="13" t="s">
        <v>131</v>
      </c>
      <c r="C2006" s="13" t="s">
        <v>132</v>
      </c>
      <c r="D2006" s="15">
        <v>45344</v>
      </c>
      <c r="E2006" s="13">
        <f t="shared" si="489"/>
        <v>18</v>
      </c>
      <c r="F2006" s="13" t="str">
        <f t="shared" si="486"/>
        <v>개봉후</v>
      </c>
      <c r="G2006" s="13" t="str">
        <f t="shared" si="490"/>
        <v>월</v>
      </c>
      <c r="H2006" s="13">
        <f t="shared" si="491"/>
        <v>0</v>
      </c>
      <c r="I2006" s="16">
        <v>928</v>
      </c>
      <c r="J2006" s="16">
        <v>399</v>
      </c>
      <c r="K2006" s="16">
        <v>528</v>
      </c>
      <c r="L2006" s="17">
        <f t="shared" si="492"/>
        <v>0.42995689655172414</v>
      </c>
      <c r="M2006" s="17">
        <f t="shared" si="487"/>
        <v>4.386951631046121E-2</v>
      </c>
      <c r="N2006" s="16">
        <f t="shared" si="493"/>
        <v>909.71428571428567</v>
      </c>
      <c r="O2006" s="16">
        <f t="shared" si="495"/>
        <v>804.28571428571433</v>
      </c>
      <c r="P2006" s="18">
        <f t="shared" si="496"/>
        <v>1.1538188277087034</v>
      </c>
      <c r="Q2006" s="16">
        <v>1940</v>
      </c>
      <c r="R2006" s="16">
        <v>7450</v>
      </c>
      <c r="S2006" s="16">
        <v>1103917</v>
      </c>
      <c r="T2006" s="16">
        <v>1288637730</v>
      </c>
      <c r="U2006" s="16">
        <v>135262</v>
      </c>
      <c r="V2006" s="16">
        <v>8177199</v>
      </c>
      <c r="W2006" s="16">
        <v>1</v>
      </c>
      <c r="X2006" s="13" t="s">
        <v>146</v>
      </c>
      <c r="Y2006" s="13" t="s">
        <v>145</v>
      </c>
      <c r="Z2006" s="12">
        <v>26.703659999999999</v>
      </c>
      <c r="AA2006" s="17">
        <f t="shared" si="488"/>
        <v>-0.35211662631496832</v>
      </c>
      <c r="AB2006" s="12">
        <f t="shared" si="494"/>
        <v>32.448697142857142</v>
      </c>
      <c r="AC2006" s="12">
        <f t="shared" si="497"/>
        <v>40.139474999999997</v>
      </c>
      <c r="AD2006" s="18">
        <f t="shared" si="498"/>
        <v>0.80839864355119606</v>
      </c>
      <c r="AE2006" s="13" t="s">
        <v>133</v>
      </c>
      <c r="AF2006" s="19">
        <f t="shared" si="499"/>
        <v>364.25</v>
      </c>
      <c r="AG2006" s="20">
        <f t="shared" si="500"/>
        <v>1.0954015099519561</v>
      </c>
      <c r="AH2006" s="20">
        <f t="shared" si="501"/>
        <v>0.66527178046050683</v>
      </c>
      <c r="AI2006" s="13" t="s">
        <v>51</v>
      </c>
      <c r="AJ2006" s="13" t="s">
        <v>134</v>
      </c>
      <c r="AK2006" s="13" t="s">
        <v>135</v>
      </c>
      <c r="AL2006" s="13" t="s">
        <v>143</v>
      </c>
      <c r="AM2006" s="13" t="s">
        <v>137</v>
      </c>
      <c r="AN2006" s="12">
        <v>26.703659999999999</v>
      </c>
      <c r="AO2006" s="12">
        <v>3.4139999999999997E-2</v>
      </c>
      <c r="AP2006" s="12"/>
      <c r="AQ2006" s="12">
        <v>3.209E-2</v>
      </c>
      <c r="AR2006" s="12">
        <v>5.1000000000000004E-4</v>
      </c>
      <c r="AS2006" s="13" t="s">
        <v>54</v>
      </c>
    </row>
    <row r="2007" spans="1:45" ht="21" customHeight="1">
      <c r="A2007" s="15">
        <v>45363</v>
      </c>
      <c r="B2007" s="13" t="s">
        <v>131</v>
      </c>
      <c r="C2007" s="13" t="s">
        <v>132</v>
      </c>
      <c r="D2007" s="15">
        <v>45344</v>
      </c>
      <c r="E2007" s="13">
        <f t="shared" si="489"/>
        <v>19</v>
      </c>
      <c r="F2007" s="13" t="str">
        <f t="shared" si="486"/>
        <v>개봉후</v>
      </c>
      <c r="G2007" s="13" t="str">
        <f t="shared" si="490"/>
        <v>화</v>
      </c>
      <c r="H2007" s="13">
        <f t="shared" si="491"/>
        <v>0</v>
      </c>
      <c r="I2007" s="16">
        <v>808</v>
      </c>
      <c r="J2007" s="16">
        <v>315</v>
      </c>
      <c r="K2007" s="16">
        <v>494</v>
      </c>
      <c r="L2007" s="17">
        <f t="shared" si="492"/>
        <v>0.38985148514851486</v>
      </c>
      <c r="M2007" s="17">
        <f t="shared" si="487"/>
        <v>-0.12931034482758619</v>
      </c>
      <c r="N2007" s="16">
        <f t="shared" si="493"/>
        <v>922.14285714285711</v>
      </c>
      <c r="O2007" s="16">
        <f t="shared" si="495"/>
        <v>804.78571428571433</v>
      </c>
      <c r="P2007" s="18">
        <f t="shared" si="496"/>
        <v>1.0039939646756013</v>
      </c>
      <c r="Q2007" s="16">
        <v>1967</v>
      </c>
      <c r="R2007" s="16">
        <v>7547</v>
      </c>
      <c r="S2007" s="16">
        <v>1114041</v>
      </c>
      <c r="T2007" s="16">
        <v>1156046130</v>
      </c>
      <c r="U2007" s="16">
        <v>121933</v>
      </c>
      <c r="V2007" s="16">
        <v>8299132</v>
      </c>
      <c r="W2007" s="16">
        <v>1</v>
      </c>
      <c r="X2007" s="13" t="s">
        <v>146</v>
      </c>
      <c r="Y2007" s="13" t="s">
        <v>145</v>
      </c>
      <c r="Z2007" s="12">
        <v>21.348089999999999</v>
      </c>
      <c r="AA2007" s="17">
        <f t="shared" si="488"/>
        <v>-0.20055565416875443</v>
      </c>
      <c r="AB2007" s="12">
        <f t="shared" si="494"/>
        <v>31.026280000000003</v>
      </c>
      <c r="AC2007" s="12">
        <f t="shared" si="497"/>
        <v>40.885884285714276</v>
      </c>
      <c r="AD2007" s="18">
        <f t="shared" si="498"/>
        <v>0.7588506532764594</v>
      </c>
      <c r="AE2007" s="13" t="s">
        <v>133</v>
      </c>
      <c r="AF2007" s="19">
        <f t="shared" si="499"/>
        <v>271.75</v>
      </c>
      <c r="AG2007" s="20">
        <f t="shared" si="500"/>
        <v>1.1591536338546458</v>
      </c>
      <c r="AH2007" s="20">
        <f t="shared" si="501"/>
        <v>0.5221383950220474</v>
      </c>
      <c r="AI2007" s="13" t="s">
        <v>51</v>
      </c>
      <c r="AJ2007" s="13" t="s">
        <v>134</v>
      </c>
      <c r="AK2007" s="13" t="s">
        <v>135</v>
      </c>
      <c r="AL2007" s="13" t="s">
        <v>143</v>
      </c>
      <c r="AM2007" s="13" t="s">
        <v>137</v>
      </c>
      <c r="AN2007" s="12">
        <v>21.348089999999999</v>
      </c>
      <c r="AO2007" s="12">
        <v>2.247E-2</v>
      </c>
      <c r="AP2007" s="12"/>
      <c r="AQ2007" s="12">
        <v>2.8049999999999999E-2</v>
      </c>
      <c r="AR2007" s="12">
        <v>3.6000000000000002E-4</v>
      </c>
      <c r="AS2007" s="13" t="s">
        <v>54</v>
      </c>
    </row>
    <row r="2008" spans="1:45" ht="21" customHeight="1">
      <c r="A2008" s="15">
        <v>45364</v>
      </c>
      <c r="B2008" s="13" t="s">
        <v>131</v>
      </c>
      <c r="C2008" s="13" t="s">
        <v>132</v>
      </c>
      <c r="D2008" s="15">
        <v>45344</v>
      </c>
      <c r="E2008" s="13">
        <f t="shared" si="489"/>
        <v>20</v>
      </c>
      <c r="F2008" s="13" t="str">
        <f t="shared" si="486"/>
        <v>개봉후</v>
      </c>
      <c r="G2008" s="13" t="str">
        <f t="shared" si="490"/>
        <v>수</v>
      </c>
      <c r="H2008" s="13">
        <f t="shared" si="491"/>
        <v>0</v>
      </c>
      <c r="I2008" s="16">
        <v>942</v>
      </c>
      <c r="J2008" s="16">
        <v>371</v>
      </c>
      <c r="K2008" s="16">
        <v>570</v>
      </c>
      <c r="L2008" s="17">
        <f t="shared" si="492"/>
        <v>0.39384288747346075</v>
      </c>
      <c r="M2008" s="17">
        <f t="shared" si="487"/>
        <v>0.16584158415841577</v>
      </c>
      <c r="N2008" s="16">
        <f t="shared" si="493"/>
        <v>918.14285714285711</v>
      </c>
      <c r="O2008" s="16">
        <f t="shared" si="495"/>
        <v>805.39285714285711</v>
      </c>
      <c r="P2008" s="18">
        <f t="shared" si="496"/>
        <v>1.1696155381136093</v>
      </c>
      <c r="Q2008" s="16">
        <v>1735</v>
      </c>
      <c r="R2008" s="16">
        <v>6422</v>
      </c>
      <c r="S2008" s="16">
        <v>969317</v>
      </c>
      <c r="T2008" s="16">
        <v>1072288620</v>
      </c>
      <c r="U2008" s="16">
        <v>113406</v>
      </c>
      <c r="V2008" s="16">
        <v>8412538</v>
      </c>
      <c r="W2008" s="16">
        <v>1</v>
      </c>
      <c r="X2008" s="13" t="s">
        <v>146</v>
      </c>
      <c r="Y2008" s="13" t="s">
        <v>145</v>
      </c>
      <c r="Z2008" s="12">
        <v>20.31503</v>
      </c>
      <c r="AA2008" s="17">
        <f t="shared" si="488"/>
        <v>-4.8391214389671311E-2</v>
      </c>
      <c r="AB2008" s="12">
        <f t="shared" si="494"/>
        <v>29.694601428571435</v>
      </c>
      <c r="AC2008" s="12">
        <f t="shared" si="497"/>
        <v>41.399019285714282</v>
      </c>
      <c r="AD2008" s="18">
        <f t="shared" si="498"/>
        <v>0.71727789548913945</v>
      </c>
      <c r="AE2008" s="13" t="s">
        <v>133</v>
      </c>
      <c r="AF2008" s="19">
        <f t="shared" si="499"/>
        <v>307.25</v>
      </c>
      <c r="AG2008" s="20">
        <f t="shared" si="500"/>
        <v>1.2074857607811229</v>
      </c>
      <c r="AH2008" s="20">
        <f t="shared" si="501"/>
        <v>0.49071283210349348</v>
      </c>
      <c r="AI2008" s="13" t="s">
        <v>51</v>
      </c>
      <c r="AJ2008" s="13" t="s">
        <v>134</v>
      </c>
      <c r="AK2008" s="13" t="s">
        <v>135</v>
      </c>
      <c r="AL2008" s="13" t="s">
        <v>143</v>
      </c>
      <c r="AM2008" s="13" t="s">
        <v>137</v>
      </c>
      <c r="AN2008" s="12">
        <v>20.31503</v>
      </c>
      <c r="AO2008" s="12">
        <v>2.1590000000000002E-2</v>
      </c>
      <c r="AP2008" s="12"/>
      <c r="AQ2008" s="12">
        <v>3.458E-2</v>
      </c>
      <c r="AR2008" s="12">
        <v>8.8000000000000003E-4</v>
      </c>
      <c r="AS2008" s="13" t="s">
        <v>54</v>
      </c>
    </row>
    <row r="2009" spans="1:45" ht="21" customHeight="1">
      <c r="A2009" s="15">
        <v>45365</v>
      </c>
      <c r="B2009" s="13" t="s">
        <v>131</v>
      </c>
      <c r="C2009" s="13" t="s">
        <v>132</v>
      </c>
      <c r="D2009" s="15">
        <v>45344</v>
      </c>
      <c r="E2009" s="13">
        <f t="shared" si="489"/>
        <v>21</v>
      </c>
      <c r="F2009" s="13" t="str">
        <f t="shared" si="486"/>
        <v>개봉후</v>
      </c>
      <c r="G2009" s="13" t="str">
        <f t="shared" si="490"/>
        <v>목</v>
      </c>
      <c r="H2009" s="13">
        <f t="shared" si="491"/>
        <v>0</v>
      </c>
      <c r="I2009" s="16">
        <v>917</v>
      </c>
      <c r="J2009" s="16">
        <v>354</v>
      </c>
      <c r="K2009" s="16">
        <v>564</v>
      </c>
      <c r="L2009" s="17">
        <f t="shared" si="492"/>
        <v>0.386041439476554</v>
      </c>
      <c r="M2009" s="17">
        <f t="shared" si="487"/>
        <v>-2.6539278131634814E-2</v>
      </c>
      <c r="N2009" s="16">
        <f t="shared" si="493"/>
        <v>920.57142857142856</v>
      </c>
      <c r="O2009" s="16">
        <f t="shared" si="495"/>
        <v>812.17857142857144</v>
      </c>
      <c r="P2009" s="18">
        <f t="shared" si="496"/>
        <v>1.1290620465238996</v>
      </c>
      <c r="Q2009" s="16">
        <v>1754</v>
      </c>
      <c r="R2009" s="16">
        <v>6456</v>
      </c>
      <c r="S2009" s="16">
        <v>975374</v>
      </c>
      <c r="T2009" s="16">
        <v>994488376</v>
      </c>
      <c r="U2009" s="16">
        <v>105065</v>
      </c>
      <c r="V2009" s="16">
        <v>8517603</v>
      </c>
      <c r="W2009" s="16">
        <v>1</v>
      </c>
      <c r="X2009" s="13" t="s">
        <v>146</v>
      </c>
      <c r="Y2009" s="13" t="s">
        <v>145</v>
      </c>
      <c r="Z2009" s="12">
        <v>18.239519999999999</v>
      </c>
      <c r="AA2009" s="17">
        <f t="shared" si="488"/>
        <v>-0.10216622864942859</v>
      </c>
      <c r="AB2009" s="12">
        <f t="shared" si="494"/>
        <v>28.675791428571433</v>
      </c>
      <c r="AC2009" s="12">
        <f t="shared" si="497"/>
        <v>41.877973928571429</v>
      </c>
      <c r="AD2009" s="18">
        <f t="shared" si="498"/>
        <v>0.68474638905602003</v>
      </c>
      <c r="AE2009" s="13" t="s">
        <v>133</v>
      </c>
      <c r="AF2009" s="19">
        <f t="shared" si="499"/>
        <v>252</v>
      </c>
      <c r="AG2009" s="20">
        <f t="shared" si="500"/>
        <v>1.4047619047619047</v>
      </c>
      <c r="AH2009" s="20">
        <f t="shared" si="501"/>
        <v>0.43553969518940855</v>
      </c>
      <c r="AI2009" s="13" t="s">
        <v>51</v>
      </c>
      <c r="AJ2009" s="13" t="s">
        <v>134</v>
      </c>
      <c r="AK2009" s="13" t="s">
        <v>135</v>
      </c>
      <c r="AL2009" s="13" t="s">
        <v>143</v>
      </c>
      <c r="AM2009" s="13" t="s">
        <v>137</v>
      </c>
      <c r="AN2009" s="12">
        <v>18.239519999999999</v>
      </c>
      <c r="AO2009" s="12">
        <v>1.549E-2</v>
      </c>
      <c r="AP2009" s="12"/>
      <c r="AQ2009" s="12">
        <v>3.4880000000000001E-2</v>
      </c>
      <c r="AR2009" s="12">
        <v>5.8E-4</v>
      </c>
      <c r="AS2009" s="13" t="s">
        <v>54</v>
      </c>
    </row>
    <row r="2010" spans="1:45" ht="21" customHeight="1">
      <c r="A2010" s="15">
        <v>45366</v>
      </c>
      <c r="B2010" s="13" t="s">
        <v>131</v>
      </c>
      <c r="C2010" s="13" t="s">
        <v>132</v>
      </c>
      <c r="D2010" s="15">
        <v>45344</v>
      </c>
      <c r="E2010" s="13">
        <f t="shared" si="489"/>
        <v>22</v>
      </c>
      <c r="F2010" s="13" t="str">
        <f t="shared" si="486"/>
        <v>개봉후</v>
      </c>
      <c r="G2010" s="13" t="str">
        <f t="shared" si="490"/>
        <v>금</v>
      </c>
      <c r="H2010" s="13">
        <f t="shared" si="491"/>
        <v>0</v>
      </c>
      <c r="I2010" s="16">
        <v>1057</v>
      </c>
      <c r="J2010" s="16">
        <v>542</v>
      </c>
      <c r="K2010" s="16">
        <v>514</v>
      </c>
      <c r="L2010" s="17">
        <f t="shared" si="492"/>
        <v>0.5127719962157048</v>
      </c>
      <c r="M2010" s="17">
        <f t="shared" si="487"/>
        <v>0.15267175572519087</v>
      </c>
      <c r="N2010" s="16">
        <f t="shared" si="493"/>
        <v>933.57142857142856</v>
      </c>
      <c r="O2010" s="16">
        <f t="shared" si="495"/>
        <v>824.42857142857144</v>
      </c>
      <c r="P2010" s="18">
        <f t="shared" si="496"/>
        <v>1.2821001559521747</v>
      </c>
      <c r="Q2010" s="16">
        <v>1860</v>
      </c>
      <c r="R2010" s="16">
        <v>7090</v>
      </c>
      <c r="S2010" s="16">
        <v>1071749</v>
      </c>
      <c r="T2010" s="16">
        <v>1482143003</v>
      </c>
      <c r="U2010" s="16">
        <v>150668</v>
      </c>
      <c r="V2010" s="16">
        <v>8668271</v>
      </c>
      <c r="W2010" s="16">
        <v>1</v>
      </c>
      <c r="X2010" s="13" t="s">
        <v>146</v>
      </c>
      <c r="Y2010" s="13" t="s">
        <v>145</v>
      </c>
      <c r="Z2010" s="12">
        <v>20.01136</v>
      </c>
      <c r="AA2010" s="17">
        <f t="shared" si="488"/>
        <v>9.7142907269489598E-2</v>
      </c>
      <c r="AB2010" s="12">
        <f t="shared" si="494"/>
        <v>27.259825714285714</v>
      </c>
      <c r="AC2010" s="12">
        <f t="shared" si="497"/>
        <v>42.237882500000005</v>
      </c>
      <c r="AD2010" s="18">
        <f t="shared" si="498"/>
        <v>0.64538807584129509</v>
      </c>
      <c r="AE2010" s="13" t="s">
        <v>133</v>
      </c>
      <c r="AF2010" s="19">
        <f t="shared" si="499"/>
        <v>418</v>
      </c>
      <c r="AG2010" s="20">
        <f t="shared" si="500"/>
        <v>1.2966507177033493</v>
      </c>
      <c r="AH2010" s="20">
        <f t="shared" si="501"/>
        <v>0.47377753844549375</v>
      </c>
      <c r="AI2010" s="13" t="s">
        <v>51</v>
      </c>
      <c r="AJ2010" s="13" t="s">
        <v>134</v>
      </c>
      <c r="AK2010" s="13" t="s">
        <v>135</v>
      </c>
      <c r="AL2010" s="13" t="s">
        <v>143</v>
      </c>
      <c r="AM2010" s="13" t="s">
        <v>137</v>
      </c>
      <c r="AN2010" s="12">
        <v>20.01136</v>
      </c>
      <c r="AO2010" s="12">
        <v>1.6670000000000001E-2</v>
      </c>
      <c r="AP2010" s="12"/>
      <c r="AQ2010" s="12">
        <v>4.0090000000000001E-2</v>
      </c>
      <c r="AR2010" s="12">
        <v>0</v>
      </c>
      <c r="AS2010" s="13" t="s">
        <v>54</v>
      </c>
    </row>
    <row r="2011" spans="1:45" ht="21" customHeight="1">
      <c r="A2011" s="15">
        <v>45367</v>
      </c>
      <c r="B2011" s="13" t="s">
        <v>131</v>
      </c>
      <c r="C2011" s="13" t="s">
        <v>132</v>
      </c>
      <c r="D2011" s="15">
        <v>45344</v>
      </c>
      <c r="E2011" s="13">
        <f t="shared" si="489"/>
        <v>23</v>
      </c>
      <c r="F2011" s="13" t="str">
        <f t="shared" si="486"/>
        <v>개봉후</v>
      </c>
      <c r="G2011" s="13" t="str">
        <f t="shared" si="490"/>
        <v>토</v>
      </c>
      <c r="H2011" s="13">
        <f t="shared" si="491"/>
        <v>1</v>
      </c>
      <c r="I2011" s="16">
        <v>1264</v>
      </c>
      <c r="J2011" s="16">
        <v>878</v>
      </c>
      <c r="K2011" s="16">
        <v>385</v>
      </c>
      <c r="L2011" s="17">
        <f t="shared" si="492"/>
        <v>0.694620253164557</v>
      </c>
      <c r="M2011" s="17">
        <f t="shared" si="487"/>
        <v>0.19583727530747397</v>
      </c>
      <c r="N2011" s="16">
        <f t="shared" si="493"/>
        <v>972.14285714285711</v>
      </c>
      <c r="O2011" s="16">
        <f t="shared" si="495"/>
        <v>832.92857142857144</v>
      </c>
      <c r="P2011" s="18">
        <f t="shared" si="496"/>
        <v>1.5175370894434439</v>
      </c>
      <c r="Q2011" s="16">
        <v>1959</v>
      </c>
      <c r="R2011" s="16">
        <v>7986</v>
      </c>
      <c r="S2011" s="16">
        <v>1217540</v>
      </c>
      <c r="T2011" s="16">
        <v>3425655683</v>
      </c>
      <c r="U2011" s="16">
        <v>344954</v>
      </c>
      <c r="V2011" s="16">
        <v>9013225</v>
      </c>
      <c r="W2011" s="16">
        <v>1</v>
      </c>
      <c r="X2011" s="13" t="s">
        <v>146</v>
      </c>
      <c r="Y2011" s="13" t="s">
        <v>145</v>
      </c>
      <c r="Z2011" s="12">
        <v>28.003810000000001</v>
      </c>
      <c r="AA2011" s="17">
        <f t="shared" si="488"/>
        <v>0.39939564327462018</v>
      </c>
      <c r="AB2011" s="12">
        <f t="shared" si="494"/>
        <v>25.11974857142857</v>
      </c>
      <c r="AC2011" s="12">
        <f t="shared" si="497"/>
        <v>42.631803214285711</v>
      </c>
      <c r="AD2011" s="18">
        <f t="shared" si="498"/>
        <v>0.58922557052456703</v>
      </c>
      <c r="AE2011" s="13" t="s">
        <v>133</v>
      </c>
      <c r="AF2011" s="19">
        <f t="shared" si="499"/>
        <v>565.25</v>
      </c>
      <c r="AG2011" s="20">
        <f t="shared" si="500"/>
        <v>1.5532950022114109</v>
      </c>
      <c r="AH2011" s="20">
        <f t="shared" si="501"/>
        <v>0.65687603827689045</v>
      </c>
      <c r="AI2011" s="13" t="s">
        <v>51</v>
      </c>
      <c r="AJ2011" s="13" t="s">
        <v>134</v>
      </c>
      <c r="AK2011" s="13" t="s">
        <v>135</v>
      </c>
      <c r="AL2011" s="13" t="s">
        <v>143</v>
      </c>
      <c r="AM2011" s="13" t="s">
        <v>137</v>
      </c>
      <c r="AN2011" s="12">
        <v>28.003810000000001</v>
      </c>
      <c r="AO2011" s="12">
        <v>2.5479999999999999E-2</v>
      </c>
      <c r="AP2011" s="12"/>
      <c r="AQ2011" s="12">
        <v>5.3530000000000001E-2</v>
      </c>
      <c r="AR2011" s="12">
        <v>0</v>
      </c>
      <c r="AS2011" s="13" t="s">
        <v>54</v>
      </c>
    </row>
    <row r="2012" spans="1:45" ht="21" customHeight="1">
      <c r="A2012" s="15">
        <v>45368</v>
      </c>
      <c r="B2012" s="13" t="s">
        <v>131</v>
      </c>
      <c r="C2012" s="13" t="s">
        <v>132</v>
      </c>
      <c r="D2012" s="15">
        <v>45344</v>
      </c>
      <c r="E2012" s="13">
        <f t="shared" si="489"/>
        <v>24</v>
      </c>
      <c r="F2012" s="13" t="str">
        <f t="shared" si="486"/>
        <v>개봉후</v>
      </c>
      <c r="G2012" s="13" t="str">
        <f t="shared" si="490"/>
        <v>일</v>
      </c>
      <c r="H2012" s="13">
        <f t="shared" si="491"/>
        <v>1</v>
      </c>
      <c r="I2012" s="16">
        <v>1068</v>
      </c>
      <c r="J2012" s="16">
        <v>738</v>
      </c>
      <c r="K2012" s="16">
        <v>329</v>
      </c>
      <c r="L2012" s="17">
        <f t="shared" si="492"/>
        <v>0.6910112359550562</v>
      </c>
      <c r="M2012" s="17">
        <f t="shared" si="487"/>
        <v>-0.15506329113924056</v>
      </c>
      <c r="N2012" s="16">
        <f t="shared" si="493"/>
        <v>997.71428571428567</v>
      </c>
      <c r="O2012" s="16">
        <f t="shared" si="495"/>
        <v>842.82142857142856</v>
      </c>
      <c r="P2012" s="18">
        <f t="shared" si="496"/>
        <v>1.2671723378109243</v>
      </c>
      <c r="Q2012" s="16">
        <v>1942</v>
      </c>
      <c r="R2012" s="16">
        <v>7661</v>
      </c>
      <c r="S2012" s="16">
        <v>1167806</v>
      </c>
      <c r="T2012" s="16">
        <v>2825194994</v>
      </c>
      <c r="U2012" s="16">
        <v>285277</v>
      </c>
      <c r="V2012" s="16">
        <v>9298502</v>
      </c>
      <c r="W2012" s="16">
        <v>1</v>
      </c>
      <c r="X2012" s="13" t="s">
        <v>146</v>
      </c>
      <c r="Y2012" s="13" t="s">
        <v>145</v>
      </c>
      <c r="Z2012" s="12">
        <v>26.391690000000001</v>
      </c>
      <c r="AA2012" s="17">
        <f t="shared" si="488"/>
        <v>-5.7567880941914673E-2</v>
      </c>
      <c r="AB2012" s="12">
        <f t="shared" si="494"/>
        <v>23.00188</v>
      </c>
      <c r="AC2012" s="12">
        <f t="shared" si="497"/>
        <v>43.304249642857144</v>
      </c>
      <c r="AD2012" s="18">
        <f t="shared" si="498"/>
        <v>0.53116911595751581</v>
      </c>
      <c r="AE2012" s="13" t="s">
        <v>133</v>
      </c>
      <c r="AF2012" s="19">
        <f t="shared" si="499"/>
        <v>464.75</v>
      </c>
      <c r="AG2012" s="20">
        <f t="shared" si="500"/>
        <v>1.5879505110274341</v>
      </c>
      <c r="AH2012" s="20">
        <f t="shared" si="501"/>
        <v>0.60944803841793849</v>
      </c>
      <c r="AI2012" s="13" t="s">
        <v>51</v>
      </c>
      <c r="AJ2012" s="13" t="s">
        <v>134</v>
      </c>
      <c r="AK2012" s="13" t="s">
        <v>135</v>
      </c>
      <c r="AL2012" s="13" t="s">
        <v>143</v>
      </c>
      <c r="AM2012" s="13" t="s">
        <v>137</v>
      </c>
      <c r="AN2012" s="12">
        <v>26.391690000000001</v>
      </c>
      <c r="AO2012" s="12">
        <v>2.827E-2</v>
      </c>
      <c r="AP2012" s="12"/>
      <c r="AQ2012" s="12">
        <v>4.8980000000000003E-2</v>
      </c>
      <c r="AR2012" s="12">
        <v>8.0000000000000004E-4</v>
      </c>
      <c r="AS2012" s="13" t="s">
        <v>54</v>
      </c>
    </row>
    <row r="2013" spans="1:45" ht="21" customHeight="1">
      <c r="A2013" s="15">
        <v>45369</v>
      </c>
      <c r="B2013" s="13" t="s">
        <v>131</v>
      </c>
      <c r="C2013" s="13" t="s">
        <v>132</v>
      </c>
      <c r="D2013" s="15">
        <v>45344</v>
      </c>
      <c r="E2013" s="13">
        <f t="shared" si="489"/>
        <v>25</v>
      </c>
      <c r="F2013" s="13" t="str">
        <f t="shared" ref="F2013:F2076" si="502">IF(E2013&lt;0,"개봉전",IF(E2013=0,"개봉일","개봉후"))</f>
        <v>개봉후</v>
      </c>
      <c r="G2013" s="13" t="str">
        <f t="shared" si="490"/>
        <v>월</v>
      </c>
      <c r="H2013" s="13">
        <f t="shared" si="491"/>
        <v>0</v>
      </c>
      <c r="I2013" s="16">
        <v>928</v>
      </c>
      <c r="J2013" s="16">
        <v>350</v>
      </c>
      <c r="K2013" s="16">
        <v>578</v>
      </c>
      <c r="L2013" s="17">
        <f t="shared" si="492"/>
        <v>0.37715517241379309</v>
      </c>
      <c r="M2013" s="17">
        <f t="shared" si="487"/>
        <v>-0.13108614232209737</v>
      </c>
      <c r="N2013" s="16">
        <f t="shared" si="493"/>
        <v>997.71428571428567</v>
      </c>
      <c r="O2013" s="16">
        <f t="shared" si="495"/>
        <v>852.96428571428567</v>
      </c>
      <c r="P2013" s="18">
        <f t="shared" si="496"/>
        <v>1.0879705229661265</v>
      </c>
      <c r="Q2013" s="16">
        <v>1756</v>
      </c>
      <c r="R2013" s="16">
        <v>6525</v>
      </c>
      <c r="S2013" s="16">
        <v>983950</v>
      </c>
      <c r="T2013" s="16">
        <v>784660623</v>
      </c>
      <c r="U2013" s="16">
        <v>82399</v>
      </c>
      <c r="V2013" s="16">
        <v>9380901</v>
      </c>
      <c r="W2013" s="16">
        <v>1</v>
      </c>
      <c r="X2013" s="13" t="s">
        <v>146</v>
      </c>
      <c r="Y2013" s="13" t="s">
        <v>145</v>
      </c>
      <c r="Z2013" s="12">
        <v>17.58606</v>
      </c>
      <c r="AA2013" s="17">
        <f t="shared" si="488"/>
        <v>-0.3336516153380098</v>
      </c>
      <c r="AB2013" s="12">
        <f t="shared" si="494"/>
        <v>21.699365714285715</v>
      </c>
      <c r="AC2013" s="12">
        <f t="shared" si="497"/>
        <v>43.896270357142853</v>
      </c>
      <c r="AD2013" s="18">
        <f t="shared" si="498"/>
        <v>0.4943327881329847</v>
      </c>
      <c r="AE2013" s="13" t="s">
        <v>133</v>
      </c>
      <c r="AF2013" s="19">
        <f t="shared" si="499"/>
        <v>312.5</v>
      </c>
      <c r="AG2013" s="20">
        <f t="shared" si="500"/>
        <v>1.1200000000000001</v>
      </c>
      <c r="AH2013" s="20">
        <f t="shared" si="501"/>
        <v>0.40062765827070718</v>
      </c>
      <c r="AI2013" s="13" t="s">
        <v>51</v>
      </c>
      <c r="AJ2013" s="13" t="s">
        <v>134</v>
      </c>
      <c r="AK2013" s="13" t="s">
        <v>135</v>
      </c>
      <c r="AL2013" s="13" t="s">
        <v>143</v>
      </c>
      <c r="AM2013" s="13" t="s">
        <v>137</v>
      </c>
      <c r="AN2013" s="12">
        <v>17.58606</v>
      </c>
      <c r="AO2013" s="12">
        <v>1.6590000000000001E-2</v>
      </c>
      <c r="AP2013" s="12"/>
      <c r="AQ2013" s="12">
        <v>3.1130000000000001E-2</v>
      </c>
      <c r="AR2013" s="12">
        <v>1.1000000000000001E-3</v>
      </c>
      <c r="AS2013" s="13" t="s">
        <v>54</v>
      </c>
    </row>
    <row r="2014" spans="1:45" ht="21" customHeight="1">
      <c r="A2014" s="15">
        <v>45370</v>
      </c>
      <c r="B2014" s="13" t="s">
        <v>131</v>
      </c>
      <c r="C2014" s="13" t="s">
        <v>132</v>
      </c>
      <c r="D2014" s="15">
        <v>45344</v>
      </c>
      <c r="E2014" s="13">
        <f t="shared" si="489"/>
        <v>26</v>
      </c>
      <c r="F2014" s="13" t="str">
        <f t="shared" si="502"/>
        <v>개봉후</v>
      </c>
      <c r="G2014" s="13" t="str">
        <f t="shared" si="490"/>
        <v>화</v>
      </c>
      <c r="H2014" s="13">
        <f t="shared" si="491"/>
        <v>0</v>
      </c>
      <c r="I2014" s="16">
        <v>830</v>
      </c>
      <c r="J2014" s="16">
        <v>326</v>
      </c>
      <c r="K2014" s="16">
        <v>504</v>
      </c>
      <c r="L2014" s="17">
        <f t="shared" si="492"/>
        <v>0.39277108433734942</v>
      </c>
      <c r="M2014" s="17">
        <f t="shared" si="487"/>
        <v>-0.1056034482758621</v>
      </c>
      <c r="N2014" s="16">
        <f t="shared" si="493"/>
        <v>1000.8571428571429</v>
      </c>
      <c r="O2014" s="16">
        <f t="shared" si="495"/>
        <v>865.96428571428567</v>
      </c>
      <c r="P2014" s="18">
        <f t="shared" si="496"/>
        <v>0.95846908895945893</v>
      </c>
      <c r="Q2014" s="16">
        <v>1785</v>
      </c>
      <c r="R2014" s="16">
        <v>6467</v>
      </c>
      <c r="S2014" s="16">
        <v>970951</v>
      </c>
      <c r="T2014" s="16">
        <v>687368620</v>
      </c>
      <c r="U2014" s="16">
        <v>71978</v>
      </c>
      <c r="V2014" s="16">
        <v>9452879</v>
      </c>
      <c r="W2014" s="16">
        <v>1</v>
      </c>
      <c r="X2014" s="13" t="s">
        <v>146</v>
      </c>
      <c r="Y2014" s="13" t="s">
        <v>145</v>
      </c>
      <c r="Z2014" s="12">
        <v>15.659330000000001</v>
      </c>
      <c r="AA2014" s="17">
        <f t="shared" si="488"/>
        <v>-0.1095600720115818</v>
      </c>
      <c r="AB2014" s="12">
        <f t="shared" si="494"/>
        <v>20.886685714285715</v>
      </c>
      <c r="AC2014" s="12">
        <f t="shared" si="497"/>
        <v>44.091498214285714</v>
      </c>
      <c r="AD2014" s="18">
        <f t="shared" si="498"/>
        <v>0.47371231553021703</v>
      </c>
      <c r="AE2014" s="13" t="s">
        <v>133</v>
      </c>
      <c r="AF2014" s="19">
        <f t="shared" si="499"/>
        <v>271.75</v>
      </c>
      <c r="AG2014" s="20">
        <f t="shared" si="500"/>
        <v>1.1996320147194113</v>
      </c>
      <c r="AH2014" s="20">
        <f t="shared" si="501"/>
        <v>0.35515531642620285</v>
      </c>
      <c r="AI2014" s="13" t="s">
        <v>51</v>
      </c>
      <c r="AJ2014" s="13" t="s">
        <v>134</v>
      </c>
      <c r="AK2014" s="13" t="s">
        <v>135</v>
      </c>
      <c r="AL2014" s="13" t="s">
        <v>143</v>
      </c>
      <c r="AM2014" s="13" t="s">
        <v>137</v>
      </c>
      <c r="AN2014" s="12">
        <v>15.659330000000001</v>
      </c>
      <c r="AO2014" s="12">
        <v>1.285E-2</v>
      </c>
      <c r="AP2014" s="12"/>
      <c r="AQ2014" s="12">
        <v>3.0329999999999999E-2</v>
      </c>
      <c r="AR2014" s="12">
        <v>9.5E-4</v>
      </c>
      <c r="AS2014" s="13" t="s">
        <v>54</v>
      </c>
    </row>
    <row r="2015" spans="1:45" ht="21" customHeight="1">
      <c r="A2015" s="15">
        <v>45371</v>
      </c>
      <c r="B2015" s="13" t="s">
        <v>131</v>
      </c>
      <c r="C2015" s="13" t="s">
        <v>132</v>
      </c>
      <c r="D2015" s="15">
        <v>45344</v>
      </c>
      <c r="E2015" s="13">
        <f t="shared" si="489"/>
        <v>27</v>
      </c>
      <c r="F2015" s="13" t="str">
        <f t="shared" si="502"/>
        <v>개봉후</v>
      </c>
      <c r="G2015" s="13" t="str">
        <f t="shared" si="490"/>
        <v>수</v>
      </c>
      <c r="H2015" s="13">
        <f t="shared" si="491"/>
        <v>0</v>
      </c>
      <c r="I2015" s="16">
        <v>990</v>
      </c>
      <c r="J2015" s="16">
        <v>434</v>
      </c>
      <c r="K2015" s="16">
        <v>556</v>
      </c>
      <c r="L2015" s="17">
        <f t="shared" si="492"/>
        <v>0.43838383838383838</v>
      </c>
      <c r="M2015" s="17">
        <f t="shared" si="487"/>
        <v>0.19277108433734935</v>
      </c>
      <c r="N2015" s="16">
        <f t="shared" si="493"/>
        <v>1007.7142857142857</v>
      </c>
      <c r="O2015" s="16">
        <f t="shared" si="495"/>
        <v>871.85714285714289</v>
      </c>
      <c r="P2015" s="18">
        <f t="shared" si="496"/>
        <v>1.1355071276421431</v>
      </c>
      <c r="Q2015" s="16">
        <v>1617</v>
      </c>
      <c r="R2015" s="16">
        <v>5969</v>
      </c>
      <c r="S2015" s="16">
        <v>877482</v>
      </c>
      <c r="T2015" s="16">
        <v>669540433</v>
      </c>
      <c r="U2015" s="16">
        <v>69871</v>
      </c>
      <c r="V2015" s="16">
        <v>9522750</v>
      </c>
      <c r="W2015" s="16">
        <v>1</v>
      </c>
      <c r="X2015" s="13" t="s">
        <v>146</v>
      </c>
      <c r="Y2015" s="13" t="s">
        <v>145</v>
      </c>
      <c r="Z2015" s="12">
        <v>19.83717</v>
      </c>
      <c r="AA2015" s="17">
        <f t="shared" si="488"/>
        <v>0.26679557809944621</v>
      </c>
      <c r="AB2015" s="12">
        <f t="shared" si="494"/>
        <v>20.81842</v>
      </c>
      <c r="AC2015" s="12">
        <f t="shared" si="497"/>
        <v>44.105115714285709</v>
      </c>
      <c r="AD2015" s="18">
        <f t="shared" si="498"/>
        <v>0.47201826053155288</v>
      </c>
      <c r="AE2015" s="13" t="s">
        <v>133</v>
      </c>
      <c r="AF2015" s="19">
        <f t="shared" si="499"/>
        <v>332.5</v>
      </c>
      <c r="AG2015" s="20">
        <f t="shared" si="500"/>
        <v>1.3052631578947369</v>
      </c>
      <c r="AH2015" s="20">
        <f t="shared" si="501"/>
        <v>0.44977027446216888</v>
      </c>
      <c r="AI2015" s="13" t="s">
        <v>51</v>
      </c>
      <c r="AJ2015" s="13" t="s">
        <v>134</v>
      </c>
      <c r="AK2015" s="13" t="s">
        <v>135</v>
      </c>
      <c r="AL2015" s="13" t="s">
        <v>143</v>
      </c>
      <c r="AM2015" s="13" t="s">
        <v>137</v>
      </c>
      <c r="AN2015" s="12">
        <v>19.83717</v>
      </c>
      <c r="AO2015" s="12">
        <v>2.0039999999999999E-2</v>
      </c>
      <c r="AP2015" s="12"/>
      <c r="AQ2015" s="12">
        <v>2.673E-2</v>
      </c>
      <c r="AR2015" s="12">
        <v>3.6000000000000002E-4</v>
      </c>
      <c r="AS2015" s="13" t="s">
        <v>54</v>
      </c>
    </row>
    <row r="2016" spans="1:45" ht="21" customHeight="1">
      <c r="A2016" s="15">
        <v>45372</v>
      </c>
      <c r="B2016" s="13" t="s">
        <v>131</v>
      </c>
      <c r="C2016" s="13" t="s">
        <v>132</v>
      </c>
      <c r="D2016" s="15">
        <v>45344</v>
      </c>
      <c r="E2016" s="13">
        <f t="shared" si="489"/>
        <v>28</v>
      </c>
      <c r="F2016" s="13" t="str">
        <f t="shared" si="502"/>
        <v>개봉후</v>
      </c>
      <c r="G2016" s="13" t="str">
        <f t="shared" si="490"/>
        <v>목</v>
      </c>
      <c r="H2016" s="13">
        <f t="shared" si="491"/>
        <v>0</v>
      </c>
      <c r="I2016" s="16">
        <v>934</v>
      </c>
      <c r="J2016" s="16">
        <v>388</v>
      </c>
      <c r="K2016" s="16">
        <v>546</v>
      </c>
      <c r="L2016" s="17">
        <f t="shared" si="492"/>
        <v>0.41541755888650966</v>
      </c>
      <c r="M2016" s="17">
        <f t="shared" si="487"/>
        <v>-5.6565656565656597E-2</v>
      </c>
      <c r="N2016" s="16">
        <f t="shared" si="493"/>
        <v>1010.1428571428571</v>
      </c>
      <c r="O2016" s="16">
        <f t="shared" si="495"/>
        <v>884.46428571428567</v>
      </c>
      <c r="P2016" s="18">
        <f t="shared" si="496"/>
        <v>1.0560064607308703</v>
      </c>
      <c r="Q2016" s="16">
        <v>1621</v>
      </c>
      <c r="R2016" s="16">
        <v>5919</v>
      </c>
      <c r="S2016" s="16">
        <v>873494</v>
      </c>
      <c r="T2016" s="16">
        <v>652060495</v>
      </c>
      <c r="U2016" s="16">
        <v>68249</v>
      </c>
      <c r="V2016" s="16">
        <v>9590999</v>
      </c>
      <c r="W2016" s="16">
        <v>1</v>
      </c>
      <c r="X2016" s="13" t="s">
        <v>146</v>
      </c>
      <c r="Y2016" s="13" t="s">
        <v>145</v>
      </c>
      <c r="Z2016" s="12">
        <v>19.12584</v>
      </c>
      <c r="AA2016" s="17">
        <f t="shared" si="488"/>
        <v>-3.5858441501484317E-2</v>
      </c>
      <c r="AB2016" s="12">
        <f t="shared" si="494"/>
        <v>20.945037142857142</v>
      </c>
      <c r="AC2016" s="12">
        <f t="shared" si="497"/>
        <v>43.95576321428571</v>
      </c>
      <c r="AD2016" s="18">
        <f t="shared" si="498"/>
        <v>0.47650263836278844</v>
      </c>
      <c r="AE2016" s="13" t="s">
        <v>133</v>
      </c>
      <c r="AF2016" s="19">
        <f t="shared" si="499"/>
        <v>300.25</v>
      </c>
      <c r="AG2016" s="20">
        <f t="shared" si="500"/>
        <v>1.2922564529558702</v>
      </c>
      <c r="AH2016" s="20">
        <f t="shared" si="501"/>
        <v>0.43511563902919709</v>
      </c>
      <c r="AI2016" s="13" t="s">
        <v>51</v>
      </c>
      <c r="AJ2016" s="13" t="s">
        <v>134</v>
      </c>
      <c r="AK2016" s="13" t="s">
        <v>135</v>
      </c>
      <c r="AL2016" s="13" t="s">
        <v>143</v>
      </c>
      <c r="AM2016" s="13" t="s">
        <v>137</v>
      </c>
      <c r="AN2016" s="12">
        <v>19.12584</v>
      </c>
      <c r="AO2016" s="12">
        <v>1.703E-2</v>
      </c>
      <c r="AP2016" s="12"/>
      <c r="AQ2016" s="12">
        <v>2.9440000000000001E-2</v>
      </c>
      <c r="AR2016" s="12">
        <v>4.4000000000000002E-4</v>
      </c>
      <c r="AS2016" s="13" t="s">
        <v>54</v>
      </c>
    </row>
    <row r="2017" spans="1:45" ht="21" customHeight="1">
      <c r="A2017" s="15">
        <v>45373</v>
      </c>
      <c r="B2017" s="13" t="s">
        <v>131</v>
      </c>
      <c r="C2017" s="13" t="s">
        <v>132</v>
      </c>
      <c r="D2017" s="15">
        <v>45344</v>
      </c>
      <c r="E2017" s="13">
        <f t="shared" si="489"/>
        <v>29</v>
      </c>
      <c r="F2017" s="13" t="str">
        <f t="shared" si="502"/>
        <v>개봉후</v>
      </c>
      <c r="G2017" s="13" t="str">
        <f t="shared" si="490"/>
        <v>금</v>
      </c>
      <c r="H2017" s="13">
        <f t="shared" si="491"/>
        <v>0</v>
      </c>
      <c r="I2017" s="16">
        <v>1365</v>
      </c>
      <c r="J2017" s="16">
        <v>522</v>
      </c>
      <c r="K2017" s="16">
        <v>844</v>
      </c>
      <c r="L2017" s="17">
        <f t="shared" si="492"/>
        <v>0.38241758241758239</v>
      </c>
      <c r="M2017" s="17">
        <f t="shared" si="487"/>
        <v>0.46145610278372584</v>
      </c>
      <c r="N2017" s="16">
        <f t="shared" si="493"/>
        <v>1054.1428571428571</v>
      </c>
      <c r="O2017" s="16">
        <f t="shared" si="495"/>
        <v>895.57142857142856</v>
      </c>
      <c r="P2017" s="18">
        <f t="shared" si="496"/>
        <v>1.5241665337374382</v>
      </c>
      <c r="Q2017" s="16">
        <v>1725</v>
      </c>
      <c r="R2017" s="16">
        <v>6552</v>
      </c>
      <c r="S2017" s="16">
        <v>967305</v>
      </c>
      <c r="T2017" s="16">
        <v>1072072573</v>
      </c>
      <c r="U2017" s="16">
        <v>108889</v>
      </c>
      <c r="V2017" s="16">
        <v>9699888</v>
      </c>
      <c r="W2017" s="16">
        <v>1</v>
      </c>
      <c r="X2017" s="13" t="s">
        <v>146</v>
      </c>
      <c r="Y2017" s="13" t="s">
        <v>145</v>
      </c>
      <c r="Z2017" s="12">
        <v>20.257529999999999</v>
      </c>
      <c r="AA2017" s="17">
        <f t="shared" si="488"/>
        <v>5.9170734461858832E-2</v>
      </c>
      <c r="AB2017" s="12">
        <f t="shared" si="494"/>
        <v>20.980204285714283</v>
      </c>
      <c r="AC2017" s="12">
        <f t="shared" si="497"/>
        <v>42.219677499999996</v>
      </c>
      <c r="AD2017" s="18">
        <f t="shared" si="498"/>
        <v>0.49692952499967069</v>
      </c>
      <c r="AE2017" s="13" t="s">
        <v>133</v>
      </c>
      <c r="AF2017" s="19">
        <f t="shared" si="499"/>
        <v>469.5</v>
      </c>
      <c r="AG2017" s="20">
        <f t="shared" si="500"/>
        <v>1.1118210862619808</v>
      </c>
      <c r="AH2017" s="20">
        <f t="shared" si="501"/>
        <v>0.47981252343767905</v>
      </c>
      <c r="AI2017" s="13" t="s">
        <v>51</v>
      </c>
      <c r="AJ2017" s="13" t="s">
        <v>134</v>
      </c>
      <c r="AK2017" s="13" t="s">
        <v>135</v>
      </c>
      <c r="AL2017" s="13" t="s">
        <v>143</v>
      </c>
      <c r="AM2017" s="13" t="s">
        <v>137</v>
      </c>
      <c r="AN2017" s="12">
        <v>20.257529999999999</v>
      </c>
      <c r="AO2017" s="12">
        <v>2.1590000000000002E-2</v>
      </c>
      <c r="AP2017" s="12"/>
      <c r="AQ2017" s="12">
        <v>3.6269999999999997E-2</v>
      </c>
      <c r="AR2017" s="12">
        <v>1.013E-2</v>
      </c>
      <c r="AS2017" s="13" t="s">
        <v>54</v>
      </c>
    </row>
    <row r="2018" spans="1:45" ht="21" customHeight="1">
      <c r="A2018" s="15">
        <v>45374</v>
      </c>
      <c r="B2018" s="13" t="s">
        <v>131</v>
      </c>
      <c r="C2018" s="13" t="s">
        <v>132</v>
      </c>
      <c r="D2018" s="15">
        <v>45344</v>
      </c>
      <c r="E2018" s="13">
        <f t="shared" si="489"/>
        <v>30</v>
      </c>
      <c r="F2018" s="13" t="str">
        <f t="shared" si="502"/>
        <v>개봉후</v>
      </c>
      <c r="G2018" s="13" t="str">
        <f t="shared" si="490"/>
        <v>토</v>
      </c>
      <c r="H2018" s="13">
        <f t="shared" si="491"/>
        <v>1</v>
      </c>
      <c r="I2018" s="16">
        <v>1138</v>
      </c>
      <c r="J2018" s="16">
        <v>700</v>
      </c>
      <c r="K2018" s="16">
        <v>438</v>
      </c>
      <c r="L2018" s="17">
        <f t="shared" si="492"/>
        <v>0.61511423550087874</v>
      </c>
      <c r="M2018" s="17">
        <f t="shared" si="487"/>
        <v>-0.16630036630036626</v>
      </c>
      <c r="N2018" s="16">
        <f t="shared" si="493"/>
        <v>1036.1428571428571</v>
      </c>
      <c r="O2018" s="16">
        <f t="shared" si="495"/>
        <v>914.57142857142856</v>
      </c>
      <c r="P2018" s="18">
        <f t="shared" si="496"/>
        <v>1.2442986566697907</v>
      </c>
      <c r="Q2018" s="16">
        <v>1807</v>
      </c>
      <c r="R2018" s="16">
        <v>7402</v>
      </c>
      <c r="S2018" s="16">
        <v>1126148</v>
      </c>
      <c r="T2018" s="16">
        <v>2641611585</v>
      </c>
      <c r="U2018" s="16">
        <v>265402</v>
      </c>
      <c r="V2018" s="16">
        <v>9965290</v>
      </c>
      <c r="W2018" s="16">
        <v>1</v>
      </c>
      <c r="X2018" s="13" t="s">
        <v>146</v>
      </c>
      <c r="Y2018" s="13" t="s">
        <v>145</v>
      </c>
      <c r="Z2018" s="12">
        <v>30.11149</v>
      </c>
      <c r="AA2018" s="17">
        <f t="shared" si="488"/>
        <v>0.48643442709945384</v>
      </c>
      <c r="AB2018" s="12">
        <f t="shared" si="494"/>
        <v>21.281301428571428</v>
      </c>
      <c r="AC2018" s="12">
        <f t="shared" si="497"/>
        <v>40.03665892857142</v>
      </c>
      <c r="AD2018" s="18">
        <f t="shared" si="498"/>
        <v>0.53154538860345368</v>
      </c>
      <c r="AE2018" s="13" t="s">
        <v>133</v>
      </c>
      <c r="AF2018" s="19">
        <f t="shared" si="499"/>
        <v>630.75</v>
      </c>
      <c r="AG2018" s="20">
        <f t="shared" si="500"/>
        <v>1.109789932619897</v>
      </c>
      <c r="AH2018" s="20">
        <f t="shared" si="501"/>
        <v>0.75209797235381926</v>
      </c>
      <c r="AI2018" s="13" t="s">
        <v>51</v>
      </c>
      <c r="AJ2018" s="13" t="s">
        <v>134</v>
      </c>
      <c r="AK2018" s="13" t="s">
        <v>135</v>
      </c>
      <c r="AL2018" s="13" t="s">
        <v>143</v>
      </c>
      <c r="AM2018" s="13" t="s">
        <v>137</v>
      </c>
      <c r="AN2018" s="12">
        <v>30.11149</v>
      </c>
      <c r="AO2018" s="12">
        <v>2.7390000000000001E-2</v>
      </c>
      <c r="AP2018" s="12"/>
      <c r="AQ2018" s="12">
        <v>5.3310000000000003E-2</v>
      </c>
      <c r="AR2018" s="12">
        <v>1.6100000000000001E-3</v>
      </c>
      <c r="AS2018" s="13" t="s">
        <v>54</v>
      </c>
    </row>
    <row r="2019" spans="1:45" ht="21" customHeight="1">
      <c r="A2019" s="15">
        <v>45375</v>
      </c>
      <c r="B2019" s="13" t="s">
        <v>131</v>
      </c>
      <c r="C2019" s="13" t="s">
        <v>132</v>
      </c>
      <c r="D2019" s="15">
        <v>45344</v>
      </c>
      <c r="E2019" s="13">
        <f t="shared" si="489"/>
        <v>31</v>
      </c>
      <c r="F2019" s="13" t="str">
        <f t="shared" si="502"/>
        <v>개봉후</v>
      </c>
      <c r="G2019" s="13" t="str">
        <f t="shared" si="490"/>
        <v>일</v>
      </c>
      <c r="H2019" s="13">
        <f t="shared" si="491"/>
        <v>1</v>
      </c>
      <c r="I2019" s="16">
        <v>1064</v>
      </c>
      <c r="J2019" s="16">
        <v>714</v>
      </c>
      <c r="K2019" s="16">
        <v>350</v>
      </c>
      <c r="L2019" s="17">
        <f t="shared" si="492"/>
        <v>0.67105263157894735</v>
      </c>
      <c r="M2019" s="17">
        <f t="shared" si="487"/>
        <v>-6.5026362038664298E-2</v>
      </c>
      <c r="N2019" s="16">
        <f t="shared" si="493"/>
        <v>1035.5714285714287</v>
      </c>
      <c r="O2019" s="16">
        <f t="shared" si="495"/>
        <v>926.46428571428567</v>
      </c>
      <c r="P2019" s="18">
        <f t="shared" si="496"/>
        <v>1.1484522570448326</v>
      </c>
      <c r="Q2019" s="16">
        <v>1790</v>
      </c>
      <c r="R2019" s="16">
        <v>7056</v>
      </c>
      <c r="S2019" s="16">
        <v>1066354</v>
      </c>
      <c r="T2019" s="16">
        <v>2414405556</v>
      </c>
      <c r="U2019" s="16">
        <v>243741</v>
      </c>
      <c r="V2019" s="16">
        <v>10209031</v>
      </c>
      <c r="W2019" s="16">
        <v>1</v>
      </c>
      <c r="X2019" s="13" t="s">
        <v>146</v>
      </c>
      <c r="Y2019" s="13" t="s">
        <v>145</v>
      </c>
      <c r="Z2019" s="12">
        <v>35.817140000000002</v>
      </c>
      <c r="AA2019" s="17">
        <f t="shared" si="488"/>
        <v>0.1894841470813966</v>
      </c>
      <c r="AB2019" s="12">
        <f t="shared" si="494"/>
        <v>22.627794285714288</v>
      </c>
      <c r="AC2019" s="12">
        <f t="shared" si="497"/>
        <v>37.540640714285708</v>
      </c>
      <c r="AD2019" s="18">
        <f t="shared" si="498"/>
        <v>0.60275461087438265</v>
      </c>
      <c r="AE2019" s="13" t="s">
        <v>133</v>
      </c>
      <c r="AF2019" s="19">
        <f t="shared" si="499"/>
        <v>532</v>
      </c>
      <c r="AG2019" s="20">
        <f t="shared" si="500"/>
        <v>1.3421052631578947</v>
      </c>
      <c r="AH2019" s="20">
        <f t="shared" si="501"/>
        <v>0.95408973630996541</v>
      </c>
      <c r="AI2019" s="13" t="s">
        <v>51</v>
      </c>
      <c r="AJ2019" s="13" t="s">
        <v>134</v>
      </c>
      <c r="AK2019" s="13" t="s">
        <v>135</v>
      </c>
      <c r="AL2019" s="13" t="s">
        <v>143</v>
      </c>
      <c r="AM2019" s="13" t="s">
        <v>137</v>
      </c>
      <c r="AN2019" s="12">
        <v>35.817140000000002</v>
      </c>
      <c r="AO2019" s="12">
        <v>3.3259999999999998E-2</v>
      </c>
      <c r="AP2019" s="12"/>
      <c r="AQ2019" s="12">
        <v>4.3909999999999998E-2</v>
      </c>
      <c r="AR2019" s="12">
        <v>4.4000000000000002E-4</v>
      </c>
      <c r="AS2019" s="13" t="s">
        <v>54</v>
      </c>
    </row>
    <row r="2020" spans="1:45" ht="21" customHeight="1">
      <c r="A2020" s="15">
        <v>45376</v>
      </c>
      <c r="B2020" s="13" t="s">
        <v>131</v>
      </c>
      <c r="C2020" s="13" t="s">
        <v>132</v>
      </c>
      <c r="D2020" s="15">
        <v>45344</v>
      </c>
      <c r="E2020" s="13">
        <f t="shared" si="489"/>
        <v>32</v>
      </c>
      <c r="F2020" s="13" t="str">
        <f t="shared" si="502"/>
        <v>개봉후</v>
      </c>
      <c r="G2020" s="13" t="str">
        <f t="shared" si="490"/>
        <v>월</v>
      </c>
      <c r="H2020" s="13">
        <f t="shared" si="491"/>
        <v>0</v>
      </c>
      <c r="I2020" s="16">
        <v>794</v>
      </c>
      <c r="J2020" s="16">
        <v>336</v>
      </c>
      <c r="K2020" s="16">
        <v>458</v>
      </c>
      <c r="L2020" s="17">
        <f t="shared" si="492"/>
        <v>0.42317380352644834</v>
      </c>
      <c r="M2020" s="17">
        <f t="shared" si="487"/>
        <v>-0.25375939849624063</v>
      </c>
      <c r="N2020" s="16">
        <f t="shared" si="493"/>
        <v>1016.4285714285714</v>
      </c>
      <c r="O2020" s="16">
        <f t="shared" si="495"/>
        <v>939.10714285714289</v>
      </c>
      <c r="P2020" s="18">
        <f t="shared" si="496"/>
        <v>0.84548393230652208</v>
      </c>
      <c r="Q2020" s="16">
        <v>1660</v>
      </c>
      <c r="R2020" s="16">
        <v>6208</v>
      </c>
      <c r="S2020" s="16">
        <v>919875</v>
      </c>
      <c r="T2020" s="16">
        <v>853039751</v>
      </c>
      <c r="U2020" s="16">
        <v>90174</v>
      </c>
      <c r="V2020" s="16">
        <v>10299205</v>
      </c>
      <c r="W2020" s="16">
        <v>1</v>
      </c>
      <c r="X2020" s="13" t="s">
        <v>146</v>
      </c>
      <c r="Y2020" s="13" t="s">
        <v>145</v>
      </c>
      <c r="Z2020" s="12">
        <v>20.46631</v>
      </c>
      <c r="AA2020" s="17">
        <f t="shared" si="488"/>
        <v>-0.42858893814525678</v>
      </c>
      <c r="AB2020" s="12">
        <f t="shared" si="494"/>
        <v>23.039258571428572</v>
      </c>
      <c r="AC2020" s="12">
        <f t="shared" si="497"/>
        <v>35.366366785714277</v>
      </c>
      <c r="AD2020" s="18">
        <f t="shared" si="498"/>
        <v>0.65144544564116613</v>
      </c>
      <c r="AE2020" s="13" t="s">
        <v>133</v>
      </c>
      <c r="AF2020" s="19">
        <f t="shared" si="499"/>
        <v>359.75</v>
      </c>
      <c r="AG2020" s="20">
        <f t="shared" si="500"/>
        <v>0.93398193189715084</v>
      </c>
      <c r="AH2020" s="20">
        <f t="shared" si="501"/>
        <v>0.57869416228152293</v>
      </c>
      <c r="AI2020" s="13" t="s">
        <v>51</v>
      </c>
      <c r="AJ2020" s="13" t="s">
        <v>134</v>
      </c>
      <c r="AK2020" s="13" t="s">
        <v>135</v>
      </c>
      <c r="AL2020" s="13" t="s">
        <v>143</v>
      </c>
      <c r="AM2020" s="13" t="s">
        <v>137</v>
      </c>
      <c r="AN2020" s="12">
        <v>20.46631</v>
      </c>
      <c r="AO2020" s="12">
        <v>2.2249999999999999E-2</v>
      </c>
      <c r="AP2020" s="12"/>
      <c r="AQ2020" s="12">
        <v>3.0470000000000001E-2</v>
      </c>
      <c r="AR2020" s="12">
        <v>0</v>
      </c>
      <c r="AS2020" s="13" t="s">
        <v>54</v>
      </c>
    </row>
    <row r="2021" spans="1:45" ht="21" customHeight="1">
      <c r="A2021" s="15">
        <v>45377</v>
      </c>
      <c r="B2021" s="13" t="s">
        <v>131</v>
      </c>
      <c r="C2021" s="13" t="s">
        <v>132</v>
      </c>
      <c r="D2021" s="15">
        <v>45344</v>
      </c>
      <c r="E2021" s="13">
        <f t="shared" si="489"/>
        <v>33</v>
      </c>
      <c r="F2021" s="13" t="str">
        <f t="shared" si="502"/>
        <v>개봉후</v>
      </c>
      <c r="G2021" s="13" t="str">
        <f t="shared" si="490"/>
        <v>화</v>
      </c>
      <c r="H2021" s="13">
        <f t="shared" si="491"/>
        <v>0</v>
      </c>
      <c r="I2021" s="16">
        <v>805</v>
      </c>
      <c r="J2021" s="16">
        <v>340</v>
      </c>
      <c r="K2021" s="16">
        <v>466</v>
      </c>
      <c r="L2021" s="17">
        <f t="shared" si="492"/>
        <v>0.42236024844720499</v>
      </c>
      <c r="M2021" s="17">
        <f t="shared" si="487"/>
        <v>1.385390428211597E-2</v>
      </c>
      <c r="N2021" s="16">
        <f t="shared" si="493"/>
        <v>1012.8571428571429</v>
      </c>
      <c r="O2021" s="16">
        <f t="shared" si="495"/>
        <v>940.71428571428567</v>
      </c>
      <c r="P2021" s="18">
        <f t="shared" si="496"/>
        <v>0.85573272589217919</v>
      </c>
      <c r="Q2021" s="16">
        <v>1691</v>
      </c>
      <c r="R2021" s="16">
        <v>6152</v>
      </c>
      <c r="S2021" s="16">
        <v>909499</v>
      </c>
      <c r="T2021" s="16">
        <v>739951351</v>
      </c>
      <c r="U2021" s="16">
        <v>79160</v>
      </c>
      <c r="V2021" s="16">
        <v>10378365</v>
      </c>
      <c r="W2021" s="16">
        <v>1</v>
      </c>
      <c r="X2021" s="13" t="s">
        <v>146</v>
      </c>
      <c r="Y2021" s="13" t="s">
        <v>145</v>
      </c>
      <c r="Z2021" s="12">
        <v>13.92633</v>
      </c>
      <c r="AA2021" s="17">
        <f t="shared" si="488"/>
        <v>-0.31954856542288279</v>
      </c>
      <c r="AB2021" s="12">
        <f t="shared" si="494"/>
        <v>22.791687142857143</v>
      </c>
      <c r="AC2021" s="12">
        <f t="shared" si="497"/>
        <v>33.326429642857143</v>
      </c>
      <c r="AD2021" s="18">
        <f t="shared" si="498"/>
        <v>0.68389225569928658</v>
      </c>
      <c r="AE2021" s="13" t="s">
        <v>133</v>
      </c>
      <c r="AF2021" s="19">
        <f t="shared" si="499"/>
        <v>301.75</v>
      </c>
      <c r="AG2021" s="20">
        <f t="shared" si="500"/>
        <v>1.1267605633802817</v>
      </c>
      <c r="AH2021" s="20">
        <f t="shared" si="501"/>
        <v>0.41787644668935703</v>
      </c>
      <c r="AI2021" s="13" t="s">
        <v>51</v>
      </c>
      <c r="AJ2021" s="13" t="s">
        <v>134</v>
      </c>
      <c r="AK2021" s="13" t="s">
        <v>135</v>
      </c>
      <c r="AL2021" s="13" t="s">
        <v>143</v>
      </c>
      <c r="AM2021" s="13" t="s">
        <v>137</v>
      </c>
      <c r="AN2021" s="12">
        <v>13.92633</v>
      </c>
      <c r="AO2021" s="12">
        <v>1.387E-2</v>
      </c>
      <c r="AP2021" s="12"/>
      <c r="AQ2021" s="12">
        <v>3.091E-2</v>
      </c>
      <c r="AR2021" s="12">
        <v>5.1000000000000004E-4</v>
      </c>
      <c r="AS2021" s="13" t="s">
        <v>54</v>
      </c>
    </row>
    <row r="2022" spans="1:45" ht="21" customHeight="1">
      <c r="A2022" s="15">
        <v>45378</v>
      </c>
      <c r="B2022" s="13" t="s">
        <v>131</v>
      </c>
      <c r="C2022" s="13" t="s">
        <v>132</v>
      </c>
      <c r="D2022" s="15">
        <v>45344</v>
      </c>
      <c r="E2022" s="13">
        <f t="shared" si="489"/>
        <v>34</v>
      </c>
      <c r="F2022" s="13" t="str">
        <f t="shared" si="502"/>
        <v>개봉후</v>
      </c>
      <c r="G2022" s="13" t="str">
        <f t="shared" si="490"/>
        <v>수</v>
      </c>
      <c r="H2022" s="13">
        <f t="shared" si="491"/>
        <v>0</v>
      </c>
      <c r="I2022" s="16">
        <v>1046</v>
      </c>
      <c r="J2022" s="16">
        <v>427</v>
      </c>
      <c r="K2022" s="16">
        <v>620</v>
      </c>
      <c r="L2022" s="17">
        <f t="shared" si="492"/>
        <v>0.40822179732313574</v>
      </c>
      <c r="M2022" s="17">
        <f t="shared" si="487"/>
        <v>0.29937888198757756</v>
      </c>
      <c r="N2022" s="16">
        <f t="shared" si="493"/>
        <v>1020.8571428571429</v>
      </c>
      <c r="O2022" s="16">
        <f t="shared" si="495"/>
        <v>941.21428571428567</v>
      </c>
      <c r="P2022" s="18">
        <f t="shared" si="496"/>
        <v>1.1113303483342187</v>
      </c>
      <c r="Q2022" s="16">
        <v>1203</v>
      </c>
      <c r="R2022" s="16">
        <v>3762</v>
      </c>
      <c r="S2022" s="16">
        <v>541146</v>
      </c>
      <c r="T2022" s="16">
        <v>742004916</v>
      </c>
      <c r="U2022" s="16">
        <v>93141</v>
      </c>
      <c r="V2022" s="16">
        <v>10471506</v>
      </c>
      <c r="W2022" s="16">
        <v>2</v>
      </c>
      <c r="X2022" s="13" t="s">
        <v>146</v>
      </c>
      <c r="Y2022" s="13" t="s">
        <v>145</v>
      </c>
      <c r="Z2022" s="12">
        <v>13.255330000000001</v>
      </c>
      <c r="AA2022" s="17">
        <f t="shared" si="488"/>
        <v>-4.818211258816929E-2</v>
      </c>
      <c r="AB2022" s="12">
        <f t="shared" si="494"/>
        <v>21.851424285714284</v>
      </c>
      <c r="AC2022" s="12">
        <f t="shared" si="497"/>
        <v>31.86049214285714</v>
      </c>
      <c r="AD2022" s="18">
        <f t="shared" si="498"/>
        <v>0.6858470417762581</v>
      </c>
      <c r="AE2022" s="13" t="s">
        <v>133</v>
      </c>
      <c r="AF2022" s="19">
        <f t="shared" si="499"/>
        <v>379.75</v>
      </c>
      <c r="AG2022" s="20">
        <f t="shared" si="500"/>
        <v>1.1244239631336406</v>
      </c>
      <c r="AH2022" s="20">
        <f t="shared" si="501"/>
        <v>0.41604285145895764</v>
      </c>
      <c r="AI2022" s="13" t="s">
        <v>51</v>
      </c>
      <c r="AJ2022" s="13" t="s">
        <v>134</v>
      </c>
      <c r="AK2022" s="13" t="s">
        <v>135</v>
      </c>
      <c r="AL2022" s="13" t="s">
        <v>143</v>
      </c>
      <c r="AM2022" s="13" t="s">
        <v>137</v>
      </c>
      <c r="AN2022" s="12">
        <v>13.255330000000001</v>
      </c>
      <c r="AO2022" s="12">
        <v>1.4239999999999999E-2</v>
      </c>
      <c r="AP2022" s="12"/>
      <c r="AQ2022" s="12">
        <v>3.0470000000000001E-2</v>
      </c>
      <c r="AR2022" s="12">
        <v>6.6E-4</v>
      </c>
      <c r="AS2022" s="13" t="s">
        <v>54</v>
      </c>
    </row>
    <row r="2023" spans="1:45" ht="21" customHeight="1">
      <c r="A2023" s="15">
        <v>45379</v>
      </c>
      <c r="B2023" s="13" t="s">
        <v>131</v>
      </c>
      <c r="C2023" s="13" t="s">
        <v>132</v>
      </c>
      <c r="D2023" s="15">
        <v>45344</v>
      </c>
      <c r="E2023" s="13">
        <f t="shared" si="489"/>
        <v>35</v>
      </c>
      <c r="F2023" s="13" t="str">
        <f t="shared" si="502"/>
        <v>개봉후</v>
      </c>
      <c r="G2023" s="13" t="str">
        <f t="shared" si="490"/>
        <v>목</v>
      </c>
      <c r="H2023" s="13">
        <f t="shared" si="491"/>
        <v>0</v>
      </c>
      <c r="I2023" s="16">
        <v>752</v>
      </c>
      <c r="J2023" s="16">
        <v>280</v>
      </c>
      <c r="K2023" s="16">
        <v>472</v>
      </c>
      <c r="L2023" s="17">
        <f t="shared" si="492"/>
        <v>0.37234042553191488</v>
      </c>
      <c r="M2023" s="17">
        <f t="shared" si="487"/>
        <v>-0.2810707456978967</v>
      </c>
      <c r="N2023" s="16">
        <f t="shared" si="493"/>
        <v>994.85714285714289</v>
      </c>
      <c r="O2023" s="16">
        <f t="shared" si="495"/>
        <v>947.92857142857144</v>
      </c>
      <c r="P2023" s="18">
        <f t="shared" si="496"/>
        <v>0.79330871825785543</v>
      </c>
      <c r="Q2023" s="16">
        <v>1196</v>
      </c>
      <c r="R2023" s="16">
        <v>3800</v>
      </c>
      <c r="S2023" s="16">
        <v>543736</v>
      </c>
      <c r="T2023" s="16">
        <v>639659373</v>
      </c>
      <c r="U2023" s="16">
        <v>67791</v>
      </c>
      <c r="V2023" s="16">
        <v>10539297</v>
      </c>
      <c r="W2023" s="16">
        <v>1</v>
      </c>
      <c r="X2023" s="13" t="s">
        <v>146</v>
      </c>
      <c r="Y2023" s="13" t="s">
        <v>145</v>
      </c>
      <c r="Z2023" s="12">
        <v>13.016209999999999</v>
      </c>
      <c r="AA2023" s="17">
        <f t="shared" si="488"/>
        <v>-1.8039535794280637E-2</v>
      </c>
      <c r="AB2023" s="12">
        <f t="shared" si="494"/>
        <v>20.978620000000003</v>
      </c>
      <c r="AC2023" s="12">
        <f t="shared" si="497"/>
        <v>30.480774285714279</v>
      </c>
      <c r="AD2023" s="18">
        <f t="shared" si="498"/>
        <v>0.68825745052783183</v>
      </c>
      <c r="AE2023" s="13" t="s">
        <v>133</v>
      </c>
      <c r="AF2023" s="19">
        <f t="shared" si="499"/>
        <v>343</v>
      </c>
      <c r="AG2023" s="20">
        <f t="shared" si="500"/>
        <v>0.81632653061224492</v>
      </c>
      <c r="AH2023" s="20">
        <f t="shared" si="501"/>
        <v>0.42703016261960358</v>
      </c>
      <c r="AI2023" s="13" t="s">
        <v>51</v>
      </c>
      <c r="AJ2023" s="13" t="s">
        <v>134</v>
      </c>
      <c r="AK2023" s="13" t="s">
        <v>135</v>
      </c>
      <c r="AL2023" s="13" t="s">
        <v>143</v>
      </c>
      <c r="AM2023" s="13" t="s">
        <v>137</v>
      </c>
      <c r="AN2023" s="12">
        <v>13.016209999999999</v>
      </c>
      <c r="AO2023" s="12">
        <v>1.035E-2</v>
      </c>
      <c r="AP2023" s="12"/>
      <c r="AQ2023" s="12">
        <v>3.245E-2</v>
      </c>
      <c r="AR2023" s="12">
        <v>5.1000000000000004E-4</v>
      </c>
      <c r="AS2023" s="13" t="s">
        <v>54</v>
      </c>
    </row>
    <row r="2024" spans="1:45" ht="21" customHeight="1">
      <c r="A2024" s="15">
        <v>45380</v>
      </c>
      <c r="B2024" s="13" t="s">
        <v>131</v>
      </c>
      <c r="C2024" s="13" t="s">
        <v>132</v>
      </c>
      <c r="D2024" s="15">
        <v>45344</v>
      </c>
      <c r="E2024" s="13">
        <f t="shared" si="489"/>
        <v>36</v>
      </c>
      <c r="F2024" s="13" t="str">
        <f t="shared" si="502"/>
        <v>개봉후</v>
      </c>
      <c r="G2024" s="13" t="str">
        <f t="shared" si="490"/>
        <v>금</v>
      </c>
      <c r="H2024" s="13">
        <f t="shared" si="491"/>
        <v>0</v>
      </c>
      <c r="I2024" s="16">
        <v>931</v>
      </c>
      <c r="J2024" s="16">
        <v>396</v>
      </c>
      <c r="K2024" s="16">
        <v>536</v>
      </c>
      <c r="L2024" s="17">
        <f t="shared" si="492"/>
        <v>0.42534908700322233</v>
      </c>
      <c r="M2024" s="17">
        <f t="shared" si="487"/>
        <v>0.23803191489361697</v>
      </c>
      <c r="N2024" s="16">
        <f t="shared" si="493"/>
        <v>932.85714285714289</v>
      </c>
      <c r="O2024" s="16">
        <f t="shared" si="495"/>
        <v>946.64285714285711</v>
      </c>
      <c r="P2024" s="18">
        <f t="shared" si="496"/>
        <v>0.98347543952312688</v>
      </c>
      <c r="Q2024" s="16">
        <v>1328</v>
      </c>
      <c r="R2024" s="16">
        <v>4398</v>
      </c>
      <c r="S2024" s="16">
        <v>626530</v>
      </c>
      <c r="T2024" s="16">
        <v>865997840</v>
      </c>
      <c r="U2024" s="16">
        <v>87990</v>
      </c>
      <c r="V2024" s="16">
        <v>10627287</v>
      </c>
      <c r="W2024" s="16">
        <v>1</v>
      </c>
      <c r="X2024" s="13" t="s">
        <v>146</v>
      </c>
      <c r="Y2024" s="13" t="s">
        <v>145</v>
      </c>
      <c r="Z2024" s="12">
        <v>13.1976</v>
      </c>
      <c r="AA2024" s="17">
        <f t="shared" si="488"/>
        <v>1.3935700176933352E-2</v>
      </c>
      <c r="AB2024" s="12">
        <f t="shared" si="494"/>
        <v>19.970058571428574</v>
      </c>
      <c r="AC2024" s="12">
        <f t="shared" si="497"/>
        <v>29.064352500000002</v>
      </c>
      <c r="AD2024" s="18">
        <f t="shared" si="498"/>
        <v>0.68709800335061899</v>
      </c>
      <c r="AE2024" s="13" t="s">
        <v>133</v>
      </c>
      <c r="AF2024" s="19">
        <f t="shared" si="499"/>
        <v>526.5</v>
      </c>
      <c r="AG2024" s="20">
        <f t="shared" si="500"/>
        <v>0.75213675213675213</v>
      </c>
      <c r="AH2024" s="20">
        <f t="shared" si="501"/>
        <v>0.45408202367487799</v>
      </c>
      <c r="AI2024" s="13" t="s">
        <v>51</v>
      </c>
      <c r="AJ2024" s="13" t="s">
        <v>134</v>
      </c>
      <c r="AK2024" s="13" t="s">
        <v>135</v>
      </c>
      <c r="AL2024" s="13" t="s">
        <v>143</v>
      </c>
      <c r="AM2024" s="13" t="s">
        <v>137</v>
      </c>
      <c r="AN2024" s="12">
        <v>13.1976</v>
      </c>
      <c r="AO2024" s="12">
        <v>1.1599999999999999E-2</v>
      </c>
      <c r="AP2024" s="12"/>
      <c r="AQ2024" s="12">
        <v>3.0620000000000001E-2</v>
      </c>
      <c r="AR2024" s="12">
        <v>0</v>
      </c>
      <c r="AS2024" s="13" t="s">
        <v>54</v>
      </c>
    </row>
    <row r="2025" spans="1:45" ht="21" customHeight="1">
      <c r="A2025" s="15">
        <v>45381</v>
      </c>
      <c r="B2025" s="13" t="s">
        <v>131</v>
      </c>
      <c r="C2025" s="13" t="s">
        <v>132</v>
      </c>
      <c r="D2025" s="15">
        <v>45344</v>
      </c>
      <c r="E2025" s="13">
        <f t="shared" si="489"/>
        <v>37</v>
      </c>
      <c r="F2025" s="13" t="str">
        <f t="shared" si="502"/>
        <v>개봉후</v>
      </c>
      <c r="G2025" s="13" t="str">
        <f t="shared" si="490"/>
        <v>토</v>
      </c>
      <c r="H2025" s="13">
        <f t="shared" si="491"/>
        <v>1</v>
      </c>
      <c r="I2025" s="16">
        <v>1088</v>
      </c>
      <c r="J2025" s="16">
        <v>721</v>
      </c>
      <c r="K2025" s="16">
        <v>368</v>
      </c>
      <c r="L2025" s="17">
        <f t="shared" si="492"/>
        <v>0.6626838235294118</v>
      </c>
      <c r="M2025" s="17">
        <f t="shared" si="487"/>
        <v>0.16863587540279279</v>
      </c>
      <c r="N2025" s="16">
        <f t="shared" si="493"/>
        <v>925.71428571428567</v>
      </c>
      <c r="O2025" s="16">
        <f t="shared" si="495"/>
        <v>947.03571428571433</v>
      </c>
      <c r="P2025" s="18">
        <f t="shared" si="496"/>
        <v>1.1488479088886374</v>
      </c>
      <c r="Q2025" s="16">
        <v>1426</v>
      </c>
      <c r="R2025" s="16">
        <v>5130</v>
      </c>
      <c r="S2025" s="16">
        <v>741443</v>
      </c>
      <c r="T2025" s="16">
        <v>1830059814</v>
      </c>
      <c r="U2025" s="16">
        <v>183470</v>
      </c>
      <c r="V2025" s="16">
        <v>10810757</v>
      </c>
      <c r="W2025" s="16">
        <v>1</v>
      </c>
      <c r="X2025" s="13" t="s">
        <v>147</v>
      </c>
      <c r="Y2025" s="13" t="s">
        <v>145</v>
      </c>
      <c r="Z2025" s="12">
        <v>16.752829999999999</v>
      </c>
      <c r="AA2025" s="17">
        <f t="shared" si="488"/>
        <v>0.26938458507607455</v>
      </c>
      <c r="AB2025" s="12">
        <f t="shared" si="494"/>
        <v>18.061678571428569</v>
      </c>
      <c r="AC2025" s="12">
        <f t="shared" si="497"/>
        <v>27.073718928571427</v>
      </c>
      <c r="AD2025" s="18">
        <f t="shared" si="498"/>
        <v>0.66712957385280847</v>
      </c>
      <c r="AE2025" s="13" t="s">
        <v>133</v>
      </c>
      <c r="AF2025" s="19">
        <f t="shared" si="499"/>
        <v>690.25</v>
      </c>
      <c r="AG2025" s="20">
        <f t="shared" si="500"/>
        <v>1.0445490764215863</v>
      </c>
      <c r="AH2025" s="20">
        <f t="shared" si="501"/>
        <v>0.61878569561126706</v>
      </c>
      <c r="AI2025" s="13" t="s">
        <v>51</v>
      </c>
      <c r="AJ2025" s="13" t="s">
        <v>134</v>
      </c>
      <c r="AK2025" s="13" t="s">
        <v>135</v>
      </c>
      <c r="AL2025" s="13" t="s">
        <v>143</v>
      </c>
      <c r="AM2025" s="13" t="s">
        <v>137</v>
      </c>
      <c r="AN2025" s="12">
        <v>16.752829999999999</v>
      </c>
      <c r="AO2025" s="12">
        <v>1.924E-2</v>
      </c>
      <c r="AP2025" s="12"/>
      <c r="AQ2025" s="12">
        <v>5.5370000000000003E-2</v>
      </c>
      <c r="AR2025" s="12">
        <v>4.4000000000000002E-4</v>
      </c>
      <c r="AS2025" s="13" t="s">
        <v>54</v>
      </c>
    </row>
    <row r="2026" spans="1:45" ht="21" customHeight="1">
      <c r="A2026" s="15">
        <v>45382</v>
      </c>
      <c r="B2026" s="13" t="s">
        <v>131</v>
      </c>
      <c r="C2026" s="13" t="s">
        <v>132</v>
      </c>
      <c r="D2026" s="15">
        <v>45344</v>
      </c>
      <c r="E2026" s="13">
        <f t="shared" si="489"/>
        <v>38</v>
      </c>
      <c r="F2026" s="13" t="str">
        <f t="shared" si="502"/>
        <v>개봉후</v>
      </c>
      <c r="G2026" s="13" t="str">
        <f t="shared" si="490"/>
        <v>일</v>
      </c>
      <c r="H2026" s="13">
        <f t="shared" si="491"/>
        <v>1</v>
      </c>
      <c r="I2026" s="16">
        <v>1232</v>
      </c>
      <c r="J2026" s="16">
        <v>868</v>
      </c>
      <c r="K2026" s="16">
        <v>364</v>
      </c>
      <c r="L2026" s="17">
        <f t="shared" si="492"/>
        <v>0.70454545454545459</v>
      </c>
      <c r="M2026" s="17">
        <f t="shared" si="487"/>
        <v>0.13235294117647056</v>
      </c>
      <c r="N2026" s="16">
        <f t="shared" si="493"/>
        <v>949.71428571428567</v>
      </c>
      <c r="O2026" s="16">
        <f t="shared" si="495"/>
        <v>953.25</v>
      </c>
      <c r="P2026" s="18">
        <f t="shared" si="496"/>
        <v>1.2924206661421453</v>
      </c>
      <c r="Q2026" s="16">
        <v>1425</v>
      </c>
      <c r="R2026" s="16">
        <v>4963</v>
      </c>
      <c r="S2026" s="16">
        <v>719879</v>
      </c>
      <c r="T2026" s="16">
        <v>1450747267</v>
      </c>
      <c r="U2026" s="16">
        <v>146534</v>
      </c>
      <c r="V2026" s="16">
        <v>10957291</v>
      </c>
      <c r="W2026" s="16">
        <v>1</v>
      </c>
      <c r="X2026" s="13" t="s">
        <v>147</v>
      </c>
      <c r="Y2026" s="13" t="s">
        <v>145</v>
      </c>
      <c r="Z2026" s="12">
        <v>13.77821</v>
      </c>
      <c r="AA2026" s="17">
        <f t="shared" si="488"/>
        <v>-0.17755925416780327</v>
      </c>
      <c r="AB2026" s="12">
        <f t="shared" si="494"/>
        <v>14.913259999999999</v>
      </c>
      <c r="AC2026" s="12">
        <f t="shared" si="497"/>
        <v>25.199409285714289</v>
      </c>
      <c r="AD2026" s="18">
        <f t="shared" si="498"/>
        <v>0.59180990438749792</v>
      </c>
      <c r="AE2026" s="13" t="s">
        <v>133</v>
      </c>
      <c r="AF2026" s="19">
        <f t="shared" si="499"/>
        <v>600.25</v>
      </c>
      <c r="AG2026" s="20">
        <f t="shared" si="500"/>
        <v>1.4460641399416909</v>
      </c>
      <c r="AH2026" s="20">
        <f t="shared" si="501"/>
        <v>0.54676718187243212</v>
      </c>
      <c r="AI2026" s="13" t="s">
        <v>51</v>
      </c>
      <c r="AJ2026" s="13" t="s">
        <v>134</v>
      </c>
      <c r="AK2026" s="13" t="s">
        <v>135</v>
      </c>
      <c r="AL2026" s="13" t="s">
        <v>143</v>
      </c>
      <c r="AM2026" s="13" t="s">
        <v>137</v>
      </c>
      <c r="AN2026" s="12">
        <v>13.77821</v>
      </c>
      <c r="AO2026" s="12">
        <v>1.711E-2</v>
      </c>
      <c r="AP2026" s="12"/>
      <c r="AQ2026" s="12">
        <v>5.441E-2</v>
      </c>
      <c r="AR2026" s="12">
        <v>0</v>
      </c>
      <c r="AS2026" s="13" t="s">
        <v>54</v>
      </c>
    </row>
    <row r="2027" spans="1:45" ht="21" customHeight="1">
      <c r="A2027" s="15">
        <v>45383</v>
      </c>
      <c r="B2027" s="13" t="s">
        <v>131</v>
      </c>
      <c r="C2027" s="13" t="s">
        <v>132</v>
      </c>
      <c r="D2027" s="15">
        <v>45344</v>
      </c>
      <c r="E2027" s="13">
        <f t="shared" si="489"/>
        <v>39</v>
      </c>
      <c r="F2027" s="13" t="str">
        <f t="shared" si="502"/>
        <v>개봉후</v>
      </c>
      <c r="G2027" s="13" t="str">
        <f t="shared" si="490"/>
        <v>월</v>
      </c>
      <c r="H2027" s="13">
        <f t="shared" si="491"/>
        <v>0</v>
      </c>
      <c r="I2027" s="16">
        <v>847</v>
      </c>
      <c r="J2027" s="16">
        <v>301</v>
      </c>
      <c r="K2027" s="16">
        <v>546</v>
      </c>
      <c r="L2027" s="17">
        <f t="shared" si="492"/>
        <v>0.35537190082644626</v>
      </c>
      <c r="M2027" s="17">
        <f t="shared" si="487"/>
        <v>-0.3125</v>
      </c>
      <c r="N2027" s="16">
        <f t="shared" si="493"/>
        <v>957.28571428571433</v>
      </c>
      <c r="O2027" s="16">
        <f t="shared" si="495"/>
        <v>972.39285714285711</v>
      </c>
      <c r="P2027" s="18">
        <f t="shared" si="496"/>
        <v>0.87104712234179316</v>
      </c>
      <c r="Q2027" s="16">
        <v>1242</v>
      </c>
      <c r="R2027" s="16">
        <v>4285</v>
      </c>
      <c r="S2027" s="16">
        <v>626858</v>
      </c>
      <c r="T2027" s="16">
        <v>435784461</v>
      </c>
      <c r="U2027" s="16">
        <v>46030</v>
      </c>
      <c r="V2027" s="16">
        <v>11003321</v>
      </c>
      <c r="W2027" s="16">
        <v>1</v>
      </c>
      <c r="X2027" s="13" t="s">
        <v>147</v>
      </c>
      <c r="Y2027" s="13" t="s">
        <v>145</v>
      </c>
      <c r="Z2027" s="12">
        <v>10.16555</v>
      </c>
      <c r="AA2027" s="17">
        <f t="shared" si="488"/>
        <v>-0.26220096805027648</v>
      </c>
      <c r="AB2027" s="12">
        <f t="shared" si="494"/>
        <v>13.441722857142858</v>
      </c>
      <c r="AC2027" s="12">
        <f t="shared" si="497"/>
        <v>23.692233571428567</v>
      </c>
      <c r="AD2027" s="18">
        <f t="shared" si="498"/>
        <v>0.56734722020269046</v>
      </c>
      <c r="AE2027" s="13" t="s">
        <v>133</v>
      </c>
      <c r="AF2027" s="19">
        <f t="shared" si="499"/>
        <v>363.25</v>
      </c>
      <c r="AG2027" s="20">
        <f t="shared" si="500"/>
        <v>0.82863041982105989</v>
      </c>
      <c r="AH2027" s="20">
        <f t="shared" si="501"/>
        <v>0.4290667644041401</v>
      </c>
      <c r="AI2027" s="13" t="s">
        <v>51</v>
      </c>
      <c r="AJ2027" s="13" t="s">
        <v>134</v>
      </c>
      <c r="AK2027" s="13" t="s">
        <v>135</v>
      </c>
      <c r="AL2027" s="13" t="s">
        <v>143</v>
      </c>
      <c r="AM2027" s="13" t="s">
        <v>137</v>
      </c>
      <c r="AN2027" s="12">
        <v>10.16555</v>
      </c>
      <c r="AO2027" s="12">
        <v>9.1000000000000004E-3</v>
      </c>
      <c r="AP2027" s="12"/>
      <c r="AQ2027" s="12">
        <v>4.0529999999999997E-2</v>
      </c>
      <c r="AR2027" s="12">
        <v>4.4000000000000002E-4</v>
      </c>
      <c r="AS2027" s="13" t="s">
        <v>54</v>
      </c>
    </row>
    <row r="2028" spans="1:45" ht="21" customHeight="1">
      <c r="A2028" s="15">
        <v>45384</v>
      </c>
      <c r="B2028" s="13" t="s">
        <v>131</v>
      </c>
      <c r="C2028" s="13" t="s">
        <v>132</v>
      </c>
      <c r="D2028" s="15">
        <v>45344</v>
      </c>
      <c r="E2028" s="13">
        <f t="shared" si="489"/>
        <v>40</v>
      </c>
      <c r="F2028" s="13" t="str">
        <f t="shared" si="502"/>
        <v>개봉후</v>
      </c>
      <c r="G2028" s="13" t="str">
        <f t="shared" si="490"/>
        <v>화</v>
      </c>
      <c r="H2028" s="13">
        <f t="shared" si="491"/>
        <v>0</v>
      </c>
      <c r="I2028" s="16">
        <v>805</v>
      </c>
      <c r="J2028" s="16">
        <v>259</v>
      </c>
      <c r="K2028" s="16">
        <v>546</v>
      </c>
      <c r="L2028" s="17">
        <f t="shared" si="492"/>
        <v>0.32173913043478258</v>
      </c>
      <c r="M2028" s="17">
        <f t="shared" si="487"/>
        <v>-4.9586776859504078E-2</v>
      </c>
      <c r="N2028" s="16">
        <f t="shared" si="493"/>
        <v>957.28571428571433</v>
      </c>
      <c r="O2028" s="16">
        <f t="shared" si="495"/>
        <v>970.28571428571433</v>
      </c>
      <c r="P2028" s="18">
        <f t="shared" si="496"/>
        <v>0.8296525323910483</v>
      </c>
      <c r="Q2028" s="16">
        <v>1259</v>
      </c>
      <c r="R2028" s="16">
        <v>4216</v>
      </c>
      <c r="S2028" s="16">
        <v>619917</v>
      </c>
      <c r="T2028" s="16">
        <v>361588423</v>
      </c>
      <c r="U2028" s="16">
        <v>38397</v>
      </c>
      <c r="V2028" s="16">
        <v>11041718</v>
      </c>
      <c r="W2028" s="16">
        <v>1</v>
      </c>
      <c r="X2028" s="13" t="s">
        <v>147</v>
      </c>
      <c r="Y2028" s="13" t="s">
        <v>145</v>
      </c>
      <c r="Z2028" s="12">
        <v>8.5509400000000007</v>
      </c>
      <c r="AA2028" s="17">
        <f t="shared" si="488"/>
        <v>-0.15883154379251485</v>
      </c>
      <c r="AB2028" s="12">
        <f t="shared" si="494"/>
        <v>12.67381</v>
      </c>
      <c r="AC2028" s="12">
        <f t="shared" si="497"/>
        <v>22.657261071428568</v>
      </c>
      <c r="AD2028" s="18">
        <f t="shared" si="498"/>
        <v>0.55937078890713865</v>
      </c>
      <c r="AE2028" s="13" t="s">
        <v>133</v>
      </c>
      <c r="AF2028" s="19">
        <f t="shared" si="499"/>
        <v>307.25</v>
      </c>
      <c r="AG2028" s="20">
        <f t="shared" si="500"/>
        <v>0.84296175752644431</v>
      </c>
      <c r="AH2028" s="20">
        <f t="shared" si="501"/>
        <v>0.37740395774416757</v>
      </c>
      <c r="AI2028" s="13" t="s">
        <v>51</v>
      </c>
      <c r="AJ2028" s="13" t="s">
        <v>134</v>
      </c>
      <c r="AK2028" s="13" t="s">
        <v>135</v>
      </c>
      <c r="AL2028" s="13" t="s">
        <v>143</v>
      </c>
      <c r="AM2028" s="13" t="s">
        <v>137</v>
      </c>
      <c r="AN2028" s="12">
        <v>8.5509400000000007</v>
      </c>
      <c r="AO2028" s="12">
        <v>7.2700000000000004E-3</v>
      </c>
      <c r="AP2028" s="12"/>
      <c r="AQ2028" s="12">
        <v>3.9210000000000002E-2</v>
      </c>
      <c r="AR2028" s="12">
        <v>3.6000000000000002E-4</v>
      </c>
      <c r="AS2028" s="13" t="s">
        <v>54</v>
      </c>
    </row>
    <row r="2029" spans="1:45" ht="21" customHeight="1">
      <c r="A2029" s="15">
        <v>45385</v>
      </c>
      <c r="B2029" s="13" t="s">
        <v>131</v>
      </c>
      <c r="C2029" s="13" t="s">
        <v>132</v>
      </c>
      <c r="D2029" s="15">
        <v>45344</v>
      </c>
      <c r="E2029" s="13">
        <f t="shared" si="489"/>
        <v>41</v>
      </c>
      <c r="F2029" s="13" t="str">
        <f t="shared" si="502"/>
        <v>개봉후</v>
      </c>
      <c r="G2029" s="13" t="str">
        <f t="shared" si="490"/>
        <v>수</v>
      </c>
      <c r="H2029" s="13">
        <f t="shared" si="491"/>
        <v>0</v>
      </c>
      <c r="I2029" s="16">
        <v>654</v>
      </c>
      <c r="J2029" s="16">
        <v>224</v>
      </c>
      <c r="K2029" s="16">
        <v>430</v>
      </c>
      <c r="L2029" s="17">
        <f t="shared" si="492"/>
        <v>0.34250764525993882</v>
      </c>
      <c r="M2029" s="17">
        <f t="shared" si="487"/>
        <v>-0.18757763975155284</v>
      </c>
      <c r="N2029" s="16">
        <f t="shared" si="493"/>
        <v>901.28571428571433</v>
      </c>
      <c r="O2029" s="16">
        <f t="shared" si="495"/>
        <v>973.28571428571433</v>
      </c>
      <c r="P2029" s="18">
        <f t="shared" si="496"/>
        <v>0.67195068251871415</v>
      </c>
      <c r="Q2029" s="16">
        <v>1110</v>
      </c>
      <c r="R2029" s="16">
        <v>3636</v>
      </c>
      <c r="S2029" s="16">
        <v>568321</v>
      </c>
      <c r="T2029" s="16">
        <v>405620507</v>
      </c>
      <c r="U2029" s="16">
        <v>42959</v>
      </c>
      <c r="V2029" s="16">
        <v>11084677</v>
      </c>
      <c r="W2029" s="16">
        <v>1</v>
      </c>
      <c r="X2029" s="13" t="s">
        <v>147</v>
      </c>
      <c r="Y2029" s="13" t="s">
        <v>145</v>
      </c>
      <c r="Z2029" s="12">
        <v>8.4982799999999994</v>
      </c>
      <c r="AA2029" s="17">
        <f t="shared" si="488"/>
        <v>-6.158387265025933E-3</v>
      </c>
      <c r="AB2029" s="12">
        <f t="shared" si="494"/>
        <v>11.994231428571426</v>
      </c>
      <c r="AC2029" s="12">
        <f t="shared" si="497"/>
        <v>21.844615714285709</v>
      </c>
      <c r="AD2029" s="18">
        <f t="shared" si="498"/>
        <v>0.54907037896425737</v>
      </c>
      <c r="AE2029" s="13" t="s">
        <v>133</v>
      </c>
      <c r="AF2029" s="19">
        <f t="shared" si="499"/>
        <v>402.5</v>
      </c>
      <c r="AG2029" s="20">
        <f t="shared" si="500"/>
        <v>0.55652173913043479</v>
      </c>
      <c r="AH2029" s="20">
        <f t="shared" si="501"/>
        <v>0.38903316547895989</v>
      </c>
      <c r="AI2029" s="13" t="s">
        <v>51</v>
      </c>
      <c r="AJ2029" s="13" t="s">
        <v>134</v>
      </c>
      <c r="AK2029" s="13" t="s">
        <v>135</v>
      </c>
      <c r="AL2029" s="13" t="s">
        <v>143</v>
      </c>
      <c r="AM2029" s="13" t="s">
        <v>137</v>
      </c>
      <c r="AN2029" s="12">
        <v>8.4982799999999994</v>
      </c>
      <c r="AO2029" s="12">
        <v>6.7499999999999999E-3</v>
      </c>
      <c r="AP2029" s="12"/>
      <c r="AQ2029" s="12">
        <v>3.8399999999999997E-2</v>
      </c>
      <c r="AR2029" s="12">
        <v>5.8E-4</v>
      </c>
      <c r="AS2029" s="13" t="s">
        <v>54</v>
      </c>
    </row>
    <row r="2030" spans="1:45" ht="21" customHeight="1">
      <c r="A2030" s="15">
        <v>45386</v>
      </c>
      <c r="B2030" s="13" t="s">
        <v>131</v>
      </c>
      <c r="C2030" s="13" t="s">
        <v>132</v>
      </c>
      <c r="D2030" s="15">
        <v>45344</v>
      </c>
      <c r="E2030" s="13">
        <f t="shared" si="489"/>
        <v>42</v>
      </c>
      <c r="F2030" s="13" t="str">
        <f t="shared" si="502"/>
        <v>개봉후</v>
      </c>
      <c r="G2030" s="13" t="str">
        <f t="shared" si="490"/>
        <v>목</v>
      </c>
      <c r="H2030" s="13">
        <f t="shared" si="491"/>
        <v>0</v>
      </c>
      <c r="I2030" s="16">
        <v>802</v>
      </c>
      <c r="J2030" s="16">
        <v>290</v>
      </c>
      <c r="K2030" s="16">
        <v>511</v>
      </c>
      <c r="L2030" s="17">
        <f t="shared" si="492"/>
        <v>0.36159600997506236</v>
      </c>
      <c r="M2030" s="17">
        <f t="shared" si="487"/>
        <v>0.2262996941896025</v>
      </c>
      <c r="N2030" s="16">
        <f t="shared" si="493"/>
        <v>908.42857142857144</v>
      </c>
      <c r="O2030" s="16">
        <f t="shared" si="495"/>
        <v>962</v>
      </c>
      <c r="P2030" s="18">
        <f t="shared" si="496"/>
        <v>0.83367983367983367</v>
      </c>
      <c r="Q2030" s="16">
        <v>1109</v>
      </c>
      <c r="R2030" s="16">
        <v>3575</v>
      </c>
      <c r="S2030" s="16">
        <v>558114</v>
      </c>
      <c r="T2030" s="16">
        <v>320363848</v>
      </c>
      <c r="U2030" s="16">
        <v>34267</v>
      </c>
      <c r="V2030" s="16">
        <v>11118944</v>
      </c>
      <c r="W2030" s="16">
        <v>1</v>
      </c>
      <c r="X2030" s="13" t="s">
        <v>147</v>
      </c>
      <c r="Y2030" s="13" t="s">
        <v>145</v>
      </c>
      <c r="Z2030" s="12">
        <v>7.5166300000000001</v>
      </c>
      <c r="AA2030" s="17">
        <f t="shared" si="488"/>
        <v>-0.1155116094080213</v>
      </c>
      <c r="AB2030" s="12">
        <f t="shared" si="494"/>
        <v>11.208577142857141</v>
      </c>
      <c r="AC2030" s="12">
        <f t="shared" si="497"/>
        <v>21.089669285714283</v>
      </c>
      <c r="AD2030" s="18">
        <f t="shared" si="498"/>
        <v>0.53147239963831983</v>
      </c>
      <c r="AE2030" s="13" t="s">
        <v>133</v>
      </c>
      <c r="AF2030" s="19">
        <f t="shared" si="499"/>
        <v>327.25</v>
      </c>
      <c r="AG2030" s="20">
        <f t="shared" si="500"/>
        <v>0.88617265087853325</v>
      </c>
      <c r="AH2030" s="20">
        <f t="shared" si="501"/>
        <v>0.35641289098315132</v>
      </c>
      <c r="AI2030" s="13" t="s">
        <v>51</v>
      </c>
      <c r="AJ2030" s="13" t="s">
        <v>134</v>
      </c>
      <c r="AK2030" s="13" t="s">
        <v>135</v>
      </c>
      <c r="AL2030" s="13" t="s">
        <v>143</v>
      </c>
      <c r="AM2030" s="13" t="s">
        <v>137</v>
      </c>
      <c r="AN2030" s="12">
        <v>7.5166300000000001</v>
      </c>
      <c r="AO2030" s="12">
        <v>1.652E-2</v>
      </c>
      <c r="AP2030" s="12"/>
      <c r="AQ2030" s="12">
        <v>3.8109999999999998E-2</v>
      </c>
      <c r="AR2030" s="12">
        <v>1.0200000000000001E-3</v>
      </c>
      <c r="AS2030" s="13" t="s">
        <v>54</v>
      </c>
    </row>
    <row r="2031" spans="1:45" ht="21" customHeight="1">
      <c r="A2031" s="15">
        <v>45387</v>
      </c>
      <c r="B2031" s="13" t="s">
        <v>131</v>
      </c>
      <c r="C2031" s="13" t="s">
        <v>132</v>
      </c>
      <c r="D2031" s="15">
        <v>45344</v>
      </c>
      <c r="E2031" s="13">
        <f t="shared" si="489"/>
        <v>43</v>
      </c>
      <c r="F2031" s="13" t="str">
        <f t="shared" si="502"/>
        <v>개봉후</v>
      </c>
      <c r="G2031" s="13" t="str">
        <f t="shared" si="490"/>
        <v>금</v>
      </c>
      <c r="H2031" s="13">
        <f t="shared" si="491"/>
        <v>0</v>
      </c>
      <c r="I2031" s="16">
        <v>1281</v>
      </c>
      <c r="J2031" s="16">
        <v>581</v>
      </c>
      <c r="K2031" s="16">
        <v>700</v>
      </c>
      <c r="L2031" s="17">
        <f t="shared" si="492"/>
        <v>0.45355191256830601</v>
      </c>
      <c r="M2031" s="17">
        <f t="shared" si="487"/>
        <v>0.59725685785536164</v>
      </c>
      <c r="N2031" s="16">
        <f t="shared" si="493"/>
        <v>958.42857142857144</v>
      </c>
      <c r="O2031" s="16">
        <f t="shared" si="495"/>
        <v>958.5</v>
      </c>
      <c r="P2031" s="18">
        <f t="shared" si="496"/>
        <v>1.3364632237871674</v>
      </c>
      <c r="Q2031" s="16">
        <v>1200</v>
      </c>
      <c r="R2031" s="16">
        <v>3990</v>
      </c>
      <c r="S2031" s="16">
        <v>626331</v>
      </c>
      <c r="T2031" s="16">
        <v>467173724</v>
      </c>
      <c r="U2031" s="16">
        <v>47831</v>
      </c>
      <c r="V2031" s="16">
        <v>11166775</v>
      </c>
      <c r="W2031" s="16">
        <v>1</v>
      </c>
      <c r="X2031" s="13" t="s">
        <v>147</v>
      </c>
      <c r="Y2031" s="13" t="s">
        <v>145</v>
      </c>
      <c r="Z2031" s="12">
        <v>8.2108500000000006</v>
      </c>
      <c r="AA2031" s="17">
        <f t="shared" si="488"/>
        <v>9.235787846415211E-2</v>
      </c>
      <c r="AB2031" s="12">
        <f t="shared" si="494"/>
        <v>10.496184285714284</v>
      </c>
      <c r="AC2031" s="12">
        <f t="shared" si="497"/>
        <v>20.452006428571426</v>
      </c>
      <c r="AD2031" s="18">
        <f t="shared" si="498"/>
        <v>0.51321049220144621</v>
      </c>
      <c r="AE2031" s="13" t="s">
        <v>133</v>
      </c>
      <c r="AF2031" s="19">
        <f t="shared" si="499"/>
        <v>479.5</v>
      </c>
      <c r="AG2031" s="20">
        <f t="shared" si="500"/>
        <v>1.2116788321167884</v>
      </c>
      <c r="AH2031" s="20">
        <f t="shared" si="501"/>
        <v>0.40146916776485331</v>
      </c>
      <c r="AI2031" s="13" t="s">
        <v>51</v>
      </c>
      <c r="AJ2031" s="13" t="s">
        <v>134</v>
      </c>
      <c r="AK2031" s="13" t="s">
        <v>135</v>
      </c>
      <c r="AL2031" s="13" t="s">
        <v>143</v>
      </c>
      <c r="AM2031" s="13" t="s">
        <v>137</v>
      </c>
      <c r="AN2031" s="12">
        <v>8.2108500000000006</v>
      </c>
      <c r="AO2031" s="12">
        <v>7.7799999999999996E-3</v>
      </c>
      <c r="AP2031" s="12"/>
      <c r="AQ2031" s="12">
        <v>5.074E-2</v>
      </c>
      <c r="AR2031" s="12">
        <v>0</v>
      </c>
      <c r="AS2031" s="13" t="s">
        <v>54</v>
      </c>
    </row>
    <row r="2032" spans="1:45" ht="21" customHeight="1">
      <c r="A2032" s="15">
        <v>45388</v>
      </c>
      <c r="B2032" s="13" t="s">
        <v>131</v>
      </c>
      <c r="C2032" s="13" t="s">
        <v>132</v>
      </c>
      <c r="D2032" s="15">
        <v>45344</v>
      </c>
      <c r="E2032" s="13">
        <f t="shared" si="489"/>
        <v>44</v>
      </c>
      <c r="F2032" s="13" t="str">
        <f t="shared" si="502"/>
        <v>개봉후</v>
      </c>
      <c r="G2032" s="13" t="str">
        <f t="shared" si="490"/>
        <v>토</v>
      </c>
      <c r="H2032" s="13">
        <f t="shared" si="491"/>
        <v>1</v>
      </c>
      <c r="I2032" s="16">
        <v>1620</v>
      </c>
      <c r="J2032" s="16">
        <v>1194</v>
      </c>
      <c r="K2032" s="16">
        <v>427</v>
      </c>
      <c r="L2032" s="17">
        <f t="shared" si="492"/>
        <v>0.73703703703703705</v>
      </c>
      <c r="M2032" s="17">
        <f t="shared" si="487"/>
        <v>0.26463700234192045</v>
      </c>
      <c r="N2032" s="16">
        <f t="shared" si="493"/>
        <v>1034.4285714285713</v>
      </c>
      <c r="O2032" s="16">
        <f t="shared" si="495"/>
        <v>969.75</v>
      </c>
      <c r="P2032" s="18">
        <f t="shared" si="496"/>
        <v>1.6705336426914152</v>
      </c>
      <c r="Q2032" s="16">
        <v>1280</v>
      </c>
      <c r="R2032" s="16">
        <v>4487</v>
      </c>
      <c r="S2032" s="16">
        <v>708710</v>
      </c>
      <c r="T2032" s="16">
        <v>950701350</v>
      </c>
      <c r="U2032" s="16">
        <v>95086</v>
      </c>
      <c r="V2032" s="16">
        <v>11261861</v>
      </c>
      <c r="W2032" s="16">
        <v>1</v>
      </c>
      <c r="X2032" s="13" t="s">
        <v>147</v>
      </c>
      <c r="Y2032" s="13" t="s">
        <v>145</v>
      </c>
      <c r="Z2032" s="12">
        <v>10.971539999999999</v>
      </c>
      <c r="AA2032" s="17">
        <f t="shared" si="488"/>
        <v>0.33622462960594812</v>
      </c>
      <c r="AB2032" s="12">
        <f t="shared" si="494"/>
        <v>9.670285714285713</v>
      </c>
      <c r="AC2032" s="12">
        <f t="shared" si="497"/>
        <v>19.676568214285716</v>
      </c>
      <c r="AD2032" s="18">
        <f t="shared" si="498"/>
        <v>0.49146200744827173</v>
      </c>
      <c r="AE2032" s="13" t="s">
        <v>133</v>
      </c>
      <c r="AF2032" s="19">
        <f t="shared" si="499"/>
        <v>734</v>
      </c>
      <c r="AG2032" s="20">
        <f t="shared" si="500"/>
        <v>1.6267029972752043</v>
      </c>
      <c r="AH2032" s="20">
        <f t="shared" si="501"/>
        <v>0.55759418413391659</v>
      </c>
      <c r="AI2032" s="13" t="s">
        <v>51</v>
      </c>
      <c r="AJ2032" s="13" t="s">
        <v>134</v>
      </c>
      <c r="AK2032" s="13" t="s">
        <v>135</v>
      </c>
      <c r="AL2032" s="13" t="s">
        <v>143</v>
      </c>
      <c r="AM2032" s="13" t="s">
        <v>137</v>
      </c>
      <c r="AN2032" s="12">
        <v>10.971539999999999</v>
      </c>
      <c r="AO2032" s="12">
        <v>1.3140000000000001E-2</v>
      </c>
      <c r="AP2032" s="12"/>
      <c r="AQ2032" s="12">
        <v>6.2859999999999999E-2</v>
      </c>
      <c r="AR2032" s="12">
        <v>0</v>
      </c>
      <c r="AS2032" s="13" t="s">
        <v>54</v>
      </c>
    </row>
    <row r="2033" spans="1:45" ht="21" customHeight="1">
      <c r="A2033" s="15">
        <v>45389</v>
      </c>
      <c r="B2033" s="13" t="s">
        <v>131</v>
      </c>
      <c r="C2033" s="13" t="s">
        <v>132</v>
      </c>
      <c r="D2033" s="15">
        <v>45344</v>
      </c>
      <c r="E2033" s="13">
        <f t="shared" si="489"/>
        <v>45</v>
      </c>
      <c r="F2033" s="13" t="str">
        <f t="shared" si="502"/>
        <v>개봉후</v>
      </c>
      <c r="G2033" s="13" t="str">
        <f t="shared" si="490"/>
        <v>일</v>
      </c>
      <c r="H2033" s="13">
        <f t="shared" si="491"/>
        <v>1</v>
      </c>
      <c r="I2033" s="16">
        <v>1334</v>
      </c>
      <c r="J2033" s="16">
        <v>934</v>
      </c>
      <c r="K2033" s="16">
        <v>399</v>
      </c>
      <c r="L2033" s="17">
        <f t="shared" si="492"/>
        <v>0.7001499250374813</v>
      </c>
      <c r="M2033" s="17">
        <f t="shared" si="487"/>
        <v>-0.17654320987654326</v>
      </c>
      <c r="N2033" s="16">
        <f t="shared" si="493"/>
        <v>1049</v>
      </c>
      <c r="O2033" s="16">
        <f t="shared" si="495"/>
        <v>992.10714285714289</v>
      </c>
      <c r="P2033" s="18">
        <f t="shared" si="496"/>
        <v>1.3446128370351704</v>
      </c>
      <c r="Q2033" s="16">
        <v>1243</v>
      </c>
      <c r="R2033" s="16">
        <v>4251</v>
      </c>
      <c r="S2033" s="16">
        <v>673238</v>
      </c>
      <c r="T2033" s="16">
        <v>738048352</v>
      </c>
      <c r="U2033" s="16">
        <v>73856</v>
      </c>
      <c r="V2033" s="16">
        <v>11335717</v>
      </c>
      <c r="W2033" s="16">
        <v>1</v>
      </c>
      <c r="X2033" s="13" t="s">
        <v>147</v>
      </c>
      <c r="Y2033" s="13" t="s">
        <v>145</v>
      </c>
      <c r="Z2033" s="12">
        <v>9.2871600000000001</v>
      </c>
      <c r="AA2033" s="17">
        <f t="shared" si="488"/>
        <v>-0.15352265953548905</v>
      </c>
      <c r="AB2033" s="12">
        <f t="shared" si="494"/>
        <v>9.0287071428571419</v>
      </c>
      <c r="AC2033" s="12">
        <f t="shared" si="497"/>
        <v>18.533253571428578</v>
      </c>
      <c r="AD2033" s="18">
        <f t="shared" si="498"/>
        <v>0.48716255394984015</v>
      </c>
      <c r="AE2033" s="13" t="s">
        <v>133</v>
      </c>
      <c r="AF2033" s="19">
        <f t="shared" si="499"/>
        <v>711.25</v>
      </c>
      <c r="AG2033" s="20">
        <f t="shared" si="500"/>
        <v>1.3131810193321616</v>
      </c>
      <c r="AH2033" s="20">
        <f t="shared" si="501"/>
        <v>0.50110791201375271</v>
      </c>
      <c r="AI2033" s="13" t="s">
        <v>51</v>
      </c>
      <c r="AJ2033" s="13" t="s">
        <v>134</v>
      </c>
      <c r="AK2033" s="13" t="s">
        <v>135</v>
      </c>
      <c r="AL2033" s="13" t="s">
        <v>143</v>
      </c>
      <c r="AM2033" s="13" t="s">
        <v>137</v>
      </c>
      <c r="AN2033" s="12">
        <v>9.2871600000000001</v>
      </c>
      <c r="AO2033" s="12">
        <v>1.064E-2</v>
      </c>
      <c r="AP2033" s="12"/>
      <c r="AQ2033" s="12">
        <v>5.9549999999999999E-2</v>
      </c>
      <c r="AR2033" s="12">
        <v>6.6E-4</v>
      </c>
      <c r="AS2033" s="13" t="s">
        <v>54</v>
      </c>
    </row>
    <row r="2034" spans="1:45" ht="21" customHeight="1">
      <c r="A2034" s="15">
        <v>45390</v>
      </c>
      <c r="B2034" s="13" t="s">
        <v>131</v>
      </c>
      <c r="C2034" s="13" t="s">
        <v>132</v>
      </c>
      <c r="D2034" s="15">
        <v>45344</v>
      </c>
      <c r="E2034" s="13">
        <f t="shared" si="489"/>
        <v>46</v>
      </c>
      <c r="F2034" s="13" t="str">
        <f t="shared" si="502"/>
        <v>개봉후</v>
      </c>
      <c r="G2034" s="13" t="str">
        <f t="shared" si="490"/>
        <v>월</v>
      </c>
      <c r="H2034" s="13">
        <f t="shared" si="491"/>
        <v>0</v>
      </c>
      <c r="I2034" s="16">
        <v>861</v>
      </c>
      <c r="J2034" s="16">
        <v>343</v>
      </c>
      <c r="K2034" s="16">
        <v>518</v>
      </c>
      <c r="L2034" s="17">
        <f t="shared" si="492"/>
        <v>0.3983739837398374</v>
      </c>
      <c r="M2034" s="17">
        <f t="shared" si="487"/>
        <v>-0.35457271364317844</v>
      </c>
      <c r="N2034" s="16">
        <f t="shared" si="493"/>
        <v>1051</v>
      </c>
      <c r="O2034" s="16">
        <f t="shared" si="495"/>
        <v>1008</v>
      </c>
      <c r="P2034" s="18">
        <f t="shared" si="496"/>
        <v>0.85416666666666663</v>
      </c>
      <c r="Q2034" s="16">
        <v>1120</v>
      </c>
      <c r="R2034" s="16">
        <v>3534</v>
      </c>
      <c r="S2034" s="16">
        <v>557963</v>
      </c>
      <c r="T2034" s="16">
        <v>240496507</v>
      </c>
      <c r="U2034" s="16">
        <v>25048</v>
      </c>
      <c r="V2034" s="16">
        <v>11360765</v>
      </c>
      <c r="W2034" s="16">
        <v>1</v>
      </c>
      <c r="X2034" s="13" t="s">
        <v>147</v>
      </c>
      <c r="Y2034" s="13" t="s">
        <v>145</v>
      </c>
      <c r="Z2034" s="12">
        <v>7.1724300000000003</v>
      </c>
      <c r="AA2034" s="17">
        <f t="shared" si="488"/>
        <v>-0.22770470197563086</v>
      </c>
      <c r="AB2034" s="12">
        <f t="shared" si="494"/>
        <v>8.6011185714285698</v>
      </c>
      <c r="AC2034" s="12">
        <f t="shared" si="497"/>
        <v>17.392910357142863</v>
      </c>
      <c r="AD2034" s="18">
        <f t="shared" si="498"/>
        <v>0.4945186512673706</v>
      </c>
      <c r="AE2034" s="13" t="s">
        <v>133</v>
      </c>
      <c r="AF2034" s="19">
        <f t="shared" si="499"/>
        <v>346.5</v>
      </c>
      <c r="AG2034" s="20">
        <f t="shared" si="500"/>
        <v>0.98989898989898994</v>
      </c>
      <c r="AH2034" s="20">
        <f t="shared" si="501"/>
        <v>0.41237664385790673</v>
      </c>
      <c r="AI2034" s="13" t="s">
        <v>51</v>
      </c>
      <c r="AJ2034" s="13" t="s">
        <v>134</v>
      </c>
      <c r="AK2034" s="13" t="s">
        <v>135</v>
      </c>
      <c r="AL2034" s="13" t="s">
        <v>143</v>
      </c>
      <c r="AM2034" s="13" t="s">
        <v>137</v>
      </c>
      <c r="AN2034" s="12">
        <v>7.1724300000000003</v>
      </c>
      <c r="AO2034" s="12">
        <v>7.9299999999999995E-3</v>
      </c>
      <c r="AP2034" s="12"/>
      <c r="AQ2034" s="12">
        <v>5.0229999999999997E-2</v>
      </c>
      <c r="AR2034" s="12">
        <v>5.1000000000000004E-4</v>
      </c>
      <c r="AS2034" s="13" t="s">
        <v>54</v>
      </c>
    </row>
    <row r="2035" spans="1:45" ht="21" customHeight="1">
      <c r="A2035" s="15">
        <v>45391</v>
      </c>
      <c r="B2035" s="13" t="s">
        <v>131</v>
      </c>
      <c r="C2035" s="13" t="s">
        <v>132</v>
      </c>
      <c r="D2035" s="15">
        <v>45344</v>
      </c>
      <c r="E2035" s="13">
        <f t="shared" si="489"/>
        <v>47</v>
      </c>
      <c r="F2035" s="13" t="str">
        <f t="shared" si="502"/>
        <v>개봉후</v>
      </c>
      <c r="G2035" s="13" t="str">
        <f t="shared" si="490"/>
        <v>화</v>
      </c>
      <c r="H2035" s="13">
        <f t="shared" si="491"/>
        <v>0</v>
      </c>
      <c r="I2035" s="16">
        <v>1022</v>
      </c>
      <c r="J2035" s="16">
        <v>427</v>
      </c>
      <c r="K2035" s="16">
        <v>595</v>
      </c>
      <c r="L2035" s="17">
        <f t="shared" si="492"/>
        <v>0.4178082191780822</v>
      </c>
      <c r="M2035" s="17">
        <f t="shared" si="487"/>
        <v>0.18699186991869921</v>
      </c>
      <c r="N2035" s="16">
        <f t="shared" si="493"/>
        <v>1082</v>
      </c>
      <c r="O2035" s="16">
        <f t="shared" si="495"/>
        <v>1005.6071428571429</v>
      </c>
      <c r="P2035" s="18">
        <f t="shared" si="496"/>
        <v>1.0163014525695209</v>
      </c>
      <c r="Q2035" s="16">
        <v>1177</v>
      </c>
      <c r="R2035" s="16">
        <v>3755</v>
      </c>
      <c r="S2035" s="16">
        <v>587032</v>
      </c>
      <c r="T2035" s="16">
        <v>308271358</v>
      </c>
      <c r="U2035" s="16">
        <v>32452</v>
      </c>
      <c r="V2035" s="16">
        <v>11393217</v>
      </c>
      <c r="W2035" s="16">
        <v>1</v>
      </c>
      <c r="X2035" s="13" t="s">
        <v>147</v>
      </c>
      <c r="Y2035" s="13" t="s">
        <v>145</v>
      </c>
      <c r="Z2035" s="12">
        <v>7.4923200000000003</v>
      </c>
      <c r="AA2035" s="17">
        <f t="shared" si="488"/>
        <v>4.4599947298195941E-2</v>
      </c>
      <c r="AB2035" s="12">
        <f t="shared" si="494"/>
        <v>8.4498871428571416</v>
      </c>
      <c r="AC2035" s="12">
        <f t="shared" si="497"/>
        <v>16.695366428571436</v>
      </c>
      <c r="AD2035" s="18">
        <f t="shared" si="498"/>
        <v>0.50612169424424958</v>
      </c>
      <c r="AE2035" s="13" t="s">
        <v>133</v>
      </c>
      <c r="AF2035" s="19">
        <f t="shared" si="499"/>
        <v>310</v>
      </c>
      <c r="AG2035" s="20">
        <f t="shared" si="500"/>
        <v>1.3774193548387097</v>
      </c>
      <c r="AH2035" s="20">
        <f t="shared" si="501"/>
        <v>0.4487664306174256</v>
      </c>
      <c r="AI2035" s="13" t="s">
        <v>51</v>
      </c>
      <c r="AJ2035" s="13" t="s">
        <v>134</v>
      </c>
      <c r="AK2035" s="13" t="s">
        <v>135</v>
      </c>
      <c r="AL2035" s="13" t="s">
        <v>143</v>
      </c>
      <c r="AM2035" s="13" t="s">
        <v>137</v>
      </c>
      <c r="AN2035" s="12">
        <v>7.4923200000000003</v>
      </c>
      <c r="AO2035" s="12">
        <v>5.0600000000000003E-3</v>
      </c>
      <c r="AP2035" s="12"/>
      <c r="AQ2035" s="12">
        <v>4.8899999999999999E-2</v>
      </c>
      <c r="AR2035" s="12">
        <v>7.2999999999999996E-4</v>
      </c>
      <c r="AS2035" s="13" t="s">
        <v>54</v>
      </c>
    </row>
    <row r="2036" spans="1:45" ht="21" customHeight="1">
      <c r="A2036" s="15">
        <v>45392</v>
      </c>
      <c r="B2036" s="13" t="s">
        <v>131</v>
      </c>
      <c r="C2036" s="13" t="s">
        <v>132</v>
      </c>
      <c r="D2036" s="15">
        <v>45344</v>
      </c>
      <c r="E2036" s="13">
        <f t="shared" si="489"/>
        <v>48</v>
      </c>
      <c r="F2036" s="13" t="str">
        <f t="shared" si="502"/>
        <v>개봉후</v>
      </c>
      <c r="G2036" s="13" t="str">
        <f t="shared" si="490"/>
        <v>수</v>
      </c>
      <c r="H2036" s="13">
        <f t="shared" si="491"/>
        <v>0</v>
      </c>
      <c r="I2036" s="16">
        <v>1474</v>
      </c>
      <c r="J2036" s="16">
        <v>942</v>
      </c>
      <c r="K2036" s="16">
        <v>532</v>
      </c>
      <c r="L2036" s="17">
        <f t="shared" si="492"/>
        <v>0.63907734056987786</v>
      </c>
      <c r="M2036" s="17">
        <f t="shared" si="487"/>
        <v>0.44227005870841496</v>
      </c>
      <c r="N2036" s="16">
        <f t="shared" si="493"/>
        <v>1199.1428571428571</v>
      </c>
      <c r="O2036" s="16">
        <f t="shared" si="495"/>
        <v>1013.25</v>
      </c>
      <c r="P2036" s="18">
        <f t="shared" si="496"/>
        <v>1.454724895139403</v>
      </c>
      <c r="Q2036" s="16">
        <v>867</v>
      </c>
      <c r="R2036" s="16">
        <v>2196</v>
      </c>
      <c r="S2036" s="16">
        <v>268952</v>
      </c>
      <c r="T2036" s="16">
        <v>702415712</v>
      </c>
      <c r="U2036" s="16">
        <v>70781</v>
      </c>
      <c r="V2036" s="16">
        <v>11463998</v>
      </c>
      <c r="W2036" s="16">
        <v>2</v>
      </c>
      <c r="X2036" s="13" t="s">
        <v>147</v>
      </c>
      <c r="Y2036" s="13" t="s">
        <v>145</v>
      </c>
      <c r="Z2036" s="12">
        <v>9.1599599999999999</v>
      </c>
      <c r="AA2036" s="17">
        <f t="shared" si="488"/>
        <v>0.222579921839964</v>
      </c>
      <c r="AB2036" s="12">
        <f t="shared" si="494"/>
        <v>8.5444128571428557</v>
      </c>
      <c r="AC2036" s="12">
        <f t="shared" si="497"/>
        <v>16.200517500000007</v>
      </c>
      <c r="AD2036" s="18">
        <f t="shared" si="498"/>
        <v>0.52741604440369583</v>
      </c>
      <c r="AE2036" s="13" t="s">
        <v>133</v>
      </c>
      <c r="AF2036" s="19">
        <f t="shared" si="499"/>
        <v>364</v>
      </c>
      <c r="AG2036" s="20">
        <f t="shared" si="500"/>
        <v>2.587912087912088</v>
      </c>
      <c r="AH2036" s="20">
        <f t="shared" si="501"/>
        <v>0.56541156787121127</v>
      </c>
      <c r="AI2036" s="13" t="s">
        <v>51</v>
      </c>
      <c r="AJ2036" s="13" t="s">
        <v>134</v>
      </c>
      <c r="AK2036" s="13" t="s">
        <v>135</v>
      </c>
      <c r="AL2036" s="13" t="s">
        <v>143</v>
      </c>
      <c r="AM2036" s="13" t="s">
        <v>137</v>
      </c>
      <c r="AN2036" s="12">
        <v>9.1599599999999999</v>
      </c>
      <c r="AO2036" s="12">
        <v>8.5900000000000004E-3</v>
      </c>
      <c r="AP2036" s="12"/>
      <c r="AQ2036" s="12">
        <v>5.6469999999999999E-2</v>
      </c>
      <c r="AR2036" s="12">
        <v>0</v>
      </c>
      <c r="AS2036" s="13" t="s">
        <v>54</v>
      </c>
    </row>
    <row r="2037" spans="1:45" ht="21" customHeight="1">
      <c r="A2037" s="15">
        <v>45393</v>
      </c>
      <c r="B2037" s="13" t="s">
        <v>131</v>
      </c>
      <c r="C2037" s="13" t="s">
        <v>132</v>
      </c>
      <c r="D2037" s="15">
        <v>45344</v>
      </c>
      <c r="E2037" s="13">
        <f t="shared" si="489"/>
        <v>49</v>
      </c>
      <c r="F2037" s="13" t="str">
        <f t="shared" si="502"/>
        <v>개봉후</v>
      </c>
      <c r="G2037" s="13" t="str">
        <f t="shared" si="490"/>
        <v>목</v>
      </c>
      <c r="H2037" s="13">
        <f t="shared" si="491"/>
        <v>0</v>
      </c>
      <c r="I2037" s="16">
        <v>1026</v>
      </c>
      <c r="J2037" s="16">
        <v>452</v>
      </c>
      <c r="K2037" s="16">
        <v>574</v>
      </c>
      <c r="L2037" s="17">
        <f t="shared" si="492"/>
        <v>0.44054580896686157</v>
      </c>
      <c r="M2037" s="17">
        <f t="shared" si="487"/>
        <v>-0.30393487109905015</v>
      </c>
      <c r="N2037" s="16">
        <f t="shared" si="493"/>
        <v>1231.1428571428571</v>
      </c>
      <c r="O2037" s="16">
        <f t="shared" si="495"/>
        <v>1032.25</v>
      </c>
      <c r="P2037" s="18">
        <f t="shared" si="496"/>
        <v>0.99394526519738435</v>
      </c>
      <c r="Q2037" s="16">
        <v>831</v>
      </c>
      <c r="R2037" s="16">
        <v>2283</v>
      </c>
      <c r="S2037" s="16">
        <v>286470</v>
      </c>
      <c r="T2037" s="16">
        <v>203831961</v>
      </c>
      <c r="U2037" s="16">
        <v>21217</v>
      </c>
      <c r="V2037" s="16">
        <v>11485215</v>
      </c>
      <c r="W2037" s="16">
        <v>2</v>
      </c>
      <c r="X2037" s="13" t="s">
        <v>147</v>
      </c>
      <c r="Y2037" s="13" t="s">
        <v>145</v>
      </c>
      <c r="Z2037" s="12">
        <v>6.4716800000000001</v>
      </c>
      <c r="AA2037" s="17">
        <f t="shared" si="488"/>
        <v>-0.29348163092415247</v>
      </c>
      <c r="AB2037" s="12">
        <f t="shared" si="494"/>
        <v>8.3951342857142848</v>
      </c>
      <c r="AC2037" s="12">
        <f t="shared" si="497"/>
        <v>15.802122142857149</v>
      </c>
      <c r="AD2037" s="18">
        <f t="shared" si="498"/>
        <v>0.53126625714059805</v>
      </c>
      <c r="AE2037" s="13" t="s">
        <v>133</v>
      </c>
      <c r="AF2037" s="19">
        <f t="shared" si="499"/>
        <v>328</v>
      </c>
      <c r="AG2037" s="20">
        <f t="shared" si="500"/>
        <v>1.3780487804878048</v>
      </c>
      <c r="AH2037" s="20">
        <f t="shared" si="501"/>
        <v>0.40954499284928758</v>
      </c>
      <c r="AI2037" s="13" t="s">
        <v>51</v>
      </c>
      <c r="AJ2037" s="13" t="s">
        <v>134</v>
      </c>
      <c r="AK2037" s="13" t="s">
        <v>135</v>
      </c>
      <c r="AL2037" s="13" t="s">
        <v>143</v>
      </c>
      <c r="AM2037" s="13" t="s">
        <v>137</v>
      </c>
      <c r="AN2037" s="12">
        <v>6.4716800000000001</v>
      </c>
      <c r="AO2037" s="12">
        <v>5.1399999999999996E-3</v>
      </c>
      <c r="AP2037" s="12"/>
      <c r="AQ2037" s="12">
        <v>4.2959999999999998E-2</v>
      </c>
      <c r="AR2037" s="12">
        <v>4.4000000000000002E-4</v>
      </c>
      <c r="AS2037" s="13" t="s">
        <v>54</v>
      </c>
    </row>
    <row r="2038" spans="1:45" ht="21" customHeight="1">
      <c r="A2038" s="15">
        <v>45394</v>
      </c>
      <c r="B2038" s="13" t="s">
        <v>131</v>
      </c>
      <c r="C2038" s="13" t="s">
        <v>132</v>
      </c>
      <c r="D2038" s="15">
        <v>45344</v>
      </c>
      <c r="E2038" s="13">
        <f t="shared" si="489"/>
        <v>50</v>
      </c>
      <c r="F2038" s="13" t="str">
        <f t="shared" si="502"/>
        <v>개봉후</v>
      </c>
      <c r="G2038" s="13" t="str">
        <f t="shared" si="490"/>
        <v>금</v>
      </c>
      <c r="H2038" s="13">
        <f t="shared" si="491"/>
        <v>0</v>
      </c>
      <c r="I2038" s="16">
        <v>1326</v>
      </c>
      <c r="J2038" s="16">
        <v>728</v>
      </c>
      <c r="K2038" s="16">
        <v>598</v>
      </c>
      <c r="L2038" s="17">
        <f t="shared" si="492"/>
        <v>0.5490196078431373</v>
      </c>
      <c r="M2038" s="17">
        <f t="shared" si="487"/>
        <v>0.29239766081871355</v>
      </c>
      <c r="N2038" s="16">
        <f t="shared" si="493"/>
        <v>1237.5714285714287</v>
      </c>
      <c r="O2038" s="16">
        <f t="shared" si="495"/>
        <v>1036.1428571428571</v>
      </c>
      <c r="P2038" s="18">
        <f t="shared" si="496"/>
        <v>1.27974631187095</v>
      </c>
      <c r="Q2038" s="16">
        <v>889</v>
      </c>
      <c r="R2038" s="16">
        <v>2449</v>
      </c>
      <c r="S2038" s="16">
        <v>306699</v>
      </c>
      <c r="T2038" s="16">
        <v>296167100</v>
      </c>
      <c r="U2038" s="16">
        <v>29905</v>
      </c>
      <c r="V2038" s="16">
        <v>11515120</v>
      </c>
      <c r="W2038" s="16">
        <v>2</v>
      </c>
      <c r="X2038" s="13" t="s">
        <v>147</v>
      </c>
      <c r="Y2038" s="13" t="s">
        <v>145</v>
      </c>
      <c r="Z2038" s="12">
        <v>6.6341999999999999</v>
      </c>
      <c r="AA2038" s="17">
        <f t="shared" si="488"/>
        <v>2.5112490110759556E-2</v>
      </c>
      <c r="AB2038" s="12">
        <f t="shared" si="494"/>
        <v>8.1698985714285701</v>
      </c>
      <c r="AC2038" s="12">
        <f t="shared" si="497"/>
        <v>15.381842142857147</v>
      </c>
      <c r="AD2038" s="18">
        <f t="shared" si="498"/>
        <v>0.53113915066554096</v>
      </c>
      <c r="AE2038" s="13" t="s">
        <v>133</v>
      </c>
      <c r="AF2038" s="19">
        <f t="shared" si="499"/>
        <v>510.25</v>
      </c>
      <c r="AG2038" s="20">
        <f t="shared" si="500"/>
        <v>1.4267515923566878</v>
      </c>
      <c r="AH2038" s="20">
        <f t="shared" si="501"/>
        <v>0.43130074658065048</v>
      </c>
      <c r="AI2038" s="13" t="s">
        <v>51</v>
      </c>
      <c r="AJ2038" s="13" t="s">
        <v>134</v>
      </c>
      <c r="AK2038" s="13" t="s">
        <v>135</v>
      </c>
      <c r="AL2038" s="13" t="s">
        <v>143</v>
      </c>
      <c r="AM2038" s="13" t="s">
        <v>137</v>
      </c>
      <c r="AN2038" s="12">
        <v>6.6341999999999999</v>
      </c>
      <c r="AO2038" s="12">
        <v>4.1799999999999997E-3</v>
      </c>
      <c r="AP2038" s="12"/>
      <c r="AQ2038" s="12">
        <v>5.6619999999999997E-2</v>
      </c>
      <c r="AR2038" s="12">
        <v>5.8E-4</v>
      </c>
      <c r="AS2038" s="13" t="s">
        <v>54</v>
      </c>
    </row>
    <row r="2039" spans="1:45" ht="21" customHeight="1">
      <c r="A2039" s="15">
        <v>45395</v>
      </c>
      <c r="B2039" s="13" t="s">
        <v>131</v>
      </c>
      <c r="C2039" s="13" t="s">
        <v>132</v>
      </c>
      <c r="D2039" s="15">
        <v>45344</v>
      </c>
      <c r="E2039" s="13">
        <f t="shared" si="489"/>
        <v>51</v>
      </c>
      <c r="F2039" s="13" t="str">
        <f t="shared" si="502"/>
        <v>개봉후</v>
      </c>
      <c r="G2039" s="13" t="str">
        <f t="shared" si="490"/>
        <v>토</v>
      </c>
      <c r="H2039" s="13">
        <f t="shared" si="491"/>
        <v>1</v>
      </c>
      <c r="I2039" s="16">
        <v>1662</v>
      </c>
      <c r="J2039" s="16">
        <v>1270</v>
      </c>
      <c r="K2039" s="16">
        <v>392</v>
      </c>
      <c r="L2039" s="17">
        <f t="shared" si="492"/>
        <v>0.76413959085439231</v>
      </c>
      <c r="M2039" s="17">
        <f t="shared" si="487"/>
        <v>0.25339366515837103</v>
      </c>
      <c r="N2039" s="16">
        <f t="shared" si="493"/>
        <v>1243.5714285714287</v>
      </c>
      <c r="O2039" s="16">
        <f t="shared" si="495"/>
        <v>1045.75</v>
      </c>
      <c r="P2039" s="18">
        <f t="shared" si="496"/>
        <v>1.5892899832655989</v>
      </c>
      <c r="Q2039" s="16">
        <v>938</v>
      </c>
      <c r="R2039" s="16">
        <v>2438</v>
      </c>
      <c r="S2039" s="16">
        <v>300304</v>
      </c>
      <c r="T2039" s="16">
        <v>548509665</v>
      </c>
      <c r="U2039" s="16">
        <v>54175</v>
      </c>
      <c r="V2039" s="16">
        <v>11569295</v>
      </c>
      <c r="W2039" s="16">
        <v>2</v>
      </c>
      <c r="X2039" s="13" t="s">
        <v>147</v>
      </c>
      <c r="Y2039" s="13" t="s">
        <v>145</v>
      </c>
      <c r="Z2039" s="12">
        <v>8.1744900000000005</v>
      </c>
      <c r="AA2039" s="17">
        <f t="shared" si="488"/>
        <v>0.23217418829700653</v>
      </c>
      <c r="AB2039" s="12">
        <f t="shared" si="494"/>
        <v>7.770319999999999</v>
      </c>
      <c r="AC2039" s="12">
        <f t="shared" si="497"/>
        <v>14.904086428571434</v>
      </c>
      <c r="AD2039" s="18">
        <f t="shared" si="498"/>
        <v>0.5213550013440702</v>
      </c>
      <c r="AE2039" s="13" t="s">
        <v>133</v>
      </c>
      <c r="AF2039" s="19">
        <f t="shared" si="499"/>
        <v>873.25</v>
      </c>
      <c r="AG2039" s="20">
        <f t="shared" si="500"/>
        <v>1.4543372459204122</v>
      </c>
      <c r="AH2039" s="20">
        <f t="shared" si="501"/>
        <v>0.54847306738166379</v>
      </c>
      <c r="AI2039" s="13" t="s">
        <v>51</v>
      </c>
      <c r="AJ2039" s="13" t="s">
        <v>134</v>
      </c>
      <c r="AK2039" s="13" t="s">
        <v>135</v>
      </c>
      <c r="AL2039" s="13" t="s">
        <v>143</v>
      </c>
      <c r="AM2039" s="13" t="s">
        <v>137</v>
      </c>
      <c r="AN2039" s="12">
        <v>8.1744900000000005</v>
      </c>
      <c r="AO2039" s="12">
        <v>8.0000000000000002E-3</v>
      </c>
      <c r="AP2039" s="12"/>
      <c r="AQ2039" s="12">
        <v>7.2700000000000001E-2</v>
      </c>
      <c r="AR2039" s="12">
        <v>5.8E-4</v>
      </c>
      <c r="AS2039" s="13" t="s">
        <v>54</v>
      </c>
    </row>
    <row r="2040" spans="1:45" ht="21" customHeight="1">
      <c r="A2040" s="15">
        <v>45396</v>
      </c>
      <c r="B2040" s="13" t="s">
        <v>131</v>
      </c>
      <c r="C2040" s="13" t="s">
        <v>132</v>
      </c>
      <c r="D2040" s="15">
        <v>45344</v>
      </c>
      <c r="E2040" s="13">
        <f t="shared" si="489"/>
        <v>52</v>
      </c>
      <c r="F2040" s="13" t="str">
        <f t="shared" si="502"/>
        <v>개봉후</v>
      </c>
      <c r="G2040" s="13" t="str">
        <f t="shared" si="490"/>
        <v>일</v>
      </c>
      <c r="H2040" s="13">
        <f t="shared" si="491"/>
        <v>1</v>
      </c>
      <c r="I2040" s="16">
        <v>1726</v>
      </c>
      <c r="J2040" s="16">
        <v>1330</v>
      </c>
      <c r="K2040" s="16">
        <v>396</v>
      </c>
      <c r="L2040" s="17">
        <f t="shared" si="492"/>
        <v>0.7705677867902665</v>
      </c>
      <c r="M2040" s="17">
        <f t="shared" ref="M2040:M2103" si="503">IF(COUNT(I2039:I2040)=2,IFERROR(I2040/I2039-1,""),"")</f>
        <v>3.8507821901323736E-2</v>
      </c>
      <c r="N2040" s="16">
        <f t="shared" si="493"/>
        <v>1299.5714285714287</v>
      </c>
      <c r="O2040" s="16">
        <f t="shared" si="495"/>
        <v>1059.9642857142858</v>
      </c>
      <c r="P2040" s="18">
        <f t="shared" si="496"/>
        <v>1.6283567505643721</v>
      </c>
      <c r="Q2040" s="16">
        <v>919</v>
      </c>
      <c r="R2040" s="16">
        <v>2373</v>
      </c>
      <c r="S2040" s="16">
        <v>289855</v>
      </c>
      <c r="T2040" s="16">
        <v>452412119</v>
      </c>
      <c r="U2040" s="16">
        <v>44789</v>
      </c>
      <c r="V2040" s="16">
        <v>11614084</v>
      </c>
      <c r="W2040" s="16">
        <v>2</v>
      </c>
      <c r="X2040" s="13" t="s">
        <v>147</v>
      </c>
      <c r="Y2040" s="13" t="s">
        <v>145</v>
      </c>
      <c r="Z2040" s="12">
        <v>7.0741699999999996</v>
      </c>
      <c r="AA2040" s="17">
        <f t="shared" ref="AA2040:AA2103" si="504">IF(COUNT(Z2039:Z2040)=2,IFERROR(Z2040/Z2039-1,""),"")</f>
        <v>-0.13460411597543098</v>
      </c>
      <c r="AB2040" s="12">
        <f t="shared" si="494"/>
        <v>7.4541785714285718</v>
      </c>
      <c r="AC2040" s="12">
        <f t="shared" si="497"/>
        <v>14.195896428571432</v>
      </c>
      <c r="AD2040" s="18">
        <f t="shared" si="498"/>
        <v>0.52509389660140715</v>
      </c>
      <c r="AE2040" s="13" t="s">
        <v>133</v>
      </c>
      <c r="AF2040" s="19">
        <f t="shared" si="499"/>
        <v>813.5</v>
      </c>
      <c r="AG2040" s="20">
        <f t="shared" si="500"/>
        <v>1.6349108789182545</v>
      </c>
      <c r="AH2040" s="20">
        <f t="shared" si="501"/>
        <v>0.49832499381737816</v>
      </c>
      <c r="AI2040" s="13" t="s">
        <v>51</v>
      </c>
      <c r="AJ2040" s="13" t="s">
        <v>134</v>
      </c>
      <c r="AK2040" s="13" t="s">
        <v>135</v>
      </c>
      <c r="AL2040" s="13" t="s">
        <v>143</v>
      </c>
      <c r="AM2040" s="13" t="s">
        <v>137</v>
      </c>
      <c r="AN2040" s="12">
        <v>7.0741699999999996</v>
      </c>
      <c r="AO2040" s="12">
        <v>6.0899999999999999E-3</v>
      </c>
      <c r="AP2040" s="12"/>
      <c r="AQ2040" s="12">
        <v>6.7559999999999995E-2</v>
      </c>
      <c r="AR2040" s="12">
        <v>3.6000000000000002E-4</v>
      </c>
      <c r="AS2040" s="13" t="s">
        <v>54</v>
      </c>
    </row>
    <row r="2041" spans="1:45" ht="21" customHeight="1">
      <c r="A2041" s="15">
        <v>45397</v>
      </c>
      <c r="B2041" s="13" t="s">
        <v>131</v>
      </c>
      <c r="C2041" s="13" t="s">
        <v>132</v>
      </c>
      <c r="D2041" s="15">
        <v>45344</v>
      </c>
      <c r="E2041" s="13">
        <f t="shared" si="489"/>
        <v>53</v>
      </c>
      <c r="F2041" s="13" t="str">
        <f t="shared" si="502"/>
        <v>개봉후</v>
      </c>
      <c r="G2041" s="13" t="str">
        <f t="shared" si="490"/>
        <v>월</v>
      </c>
      <c r="H2041" s="13">
        <f t="shared" si="491"/>
        <v>0</v>
      </c>
      <c r="I2041" s="16">
        <v>780</v>
      </c>
      <c r="J2041" s="16">
        <v>340</v>
      </c>
      <c r="K2041" s="16">
        <v>441</v>
      </c>
      <c r="L2041" s="17">
        <f t="shared" si="492"/>
        <v>0.4358974358974359</v>
      </c>
      <c r="M2041" s="17">
        <f t="shared" si="503"/>
        <v>-0.5480880648899189</v>
      </c>
      <c r="N2041" s="16">
        <f t="shared" si="493"/>
        <v>1288</v>
      </c>
      <c r="O2041" s="16">
        <f t="shared" si="495"/>
        <v>1083.4642857142858</v>
      </c>
      <c r="P2041" s="18">
        <f t="shared" si="496"/>
        <v>0.71991297755216399</v>
      </c>
      <c r="Q2041" s="16">
        <v>864</v>
      </c>
      <c r="R2041" s="16">
        <v>2348</v>
      </c>
      <c r="S2041" s="16">
        <v>293767</v>
      </c>
      <c r="T2041" s="16">
        <v>194428916</v>
      </c>
      <c r="U2041" s="16">
        <v>20140</v>
      </c>
      <c r="V2041" s="16">
        <v>11634224</v>
      </c>
      <c r="W2041" s="16">
        <v>2</v>
      </c>
      <c r="X2041" s="13" t="s">
        <v>147</v>
      </c>
      <c r="Y2041" s="13" t="s">
        <v>145</v>
      </c>
      <c r="Z2041" s="12">
        <v>5.7401600000000004</v>
      </c>
      <c r="AA2041" s="17">
        <f t="shared" si="504"/>
        <v>-0.1885747727295215</v>
      </c>
      <c r="AB2041" s="12">
        <f t="shared" si="494"/>
        <v>7.2495685714285729</v>
      </c>
      <c r="AC2041" s="12">
        <f t="shared" si="497"/>
        <v>13.505985000000001</v>
      </c>
      <c r="AD2041" s="18">
        <f t="shared" si="498"/>
        <v>0.53676711261182153</v>
      </c>
      <c r="AE2041" s="13" t="s">
        <v>133</v>
      </c>
      <c r="AF2041" s="19">
        <f t="shared" si="499"/>
        <v>332.5</v>
      </c>
      <c r="AG2041" s="20">
        <f t="shared" si="500"/>
        <v>1.0225563909774436</v>
      </c>
      <c r="AH2041" s="20">
        <f t="shared" si="501"/>
        <v>0.42500861655036637</v>
      </c>
      <c r="AI2041" s="13" t="s">
        <v>51</v>
      </c>
      <c r="AJ2041" s="13" t="s">
        <v>134</v>
      </c>
      <c r="AK2041" s="13" t="s">
        <v>135</v>
      </c>
      <c r="AL2041" s="13" t="s">
        <v>143</v>
      </c>
      <c r="AM2041" s="13" t="s">
        <v>137</v>
      </c>
      <c r="AN2041" s="12">
        <v>5.7401600000000004</v>
      </c>
      <c r="AO2041" s="12">
        <v>3.96E-3</v>
      </c>
      <c r="AP2041" s="12"/>
      <c r="AQ2041" s="12">
        <v>4.7579999999999997E-2</v>
      </c>
      <c r="AR2041" s="12">
        <v>4.4000000000000002E-4</v>
      </c>
      <c r="AS2041" s="13" t="s">
        <v>54</v>
      </c>
    </row>
    <row r="2042" spans="1:45" ht="21" customHeight="1">
      <c r="A2042" s="15">
        <v>45398</v>
      </c>
      <c r="B2042" s="13" t="s">
        <v>131</v>
      </c>
      <c r="C2042" s="13" t="s">
        <v>132</v>
      </c>
      <c r="D2042" s="15">
        <v>45344</v>
      </c>
      <c r="E2042" s="13">
        <f t="shared" si="489"/>
        <v>54</v>
      </c>
      <c r="F2042" s="13" t="str">
        <f t="shared" si="502"/>
        <v>개봉후</v>
      </c>
      <c r="G2042" s="13" t="str">
        <f t="shared" si="490"/>
        <v>화</v>
      </c>
      <c r="H2042" s="13">
        <f t="shared" si="491"/>
        <v>0</v>
      </c>
      <c r="I2042" s="16">
        <v>1172</v>
      </c>
      <c r="J2042" s="16">
        <v>553</v>
      </c>
      <c r="K2042" s="16">
        <v>620</v>
      </c>
      <c r="L2042" s="17">
        <f t="shared" si="492"/>
        <v>0.47184300341296931</v>
      </c>
      <c r="M2042" s="17">
        <f t="shared" si="503"/>
        <v>0.50256410256410255</v>
      </c>
      <c r="N2042" s="16">
        <f t="shared" si="493"/>
        <v>1309.4285714285713</v>
      </c>
      <c r="O2042" s="16">
        <f t="shared" si="495"/>
        <v>1078.1785714285713</v>
      </c>
      <c r="P2042" s="18">
        <f t="shared" si="496"/>
        <v>1.0870184504289644</v>
      </c>
      <c r="Q2042" s="16">
        <v>900</v>
      </c>
      <c r="R2042" s="16">
        <v>2304</v>
      </c>
      <c r="S2042" s="16">
        <v>291523</v>
      </c>
      <c r="T2042" s="16">
        <v>148749389</v>
      </c>
      <c r="U2042" s="16">
        <v>15572</v>
      </c>
      <c r="V2042" s="16">
        <v>11649796</v>
      </c>
      <c r="W2042" s="16">
        <v>2</v>
      </c>
      <c r="X2042" s="13" t="s">
        <v>147</v>
      </c>
      <c r="Y2042" s="13" t="s">
        <v>145</v>
      </c>
      <c r="Z2042" s="12">
        <v>5.0969100000000003</v>
      </c>
      <c r="AA2042" s="17">
        <f t="shared" si="504"/>
        <v>-0.11206133626937231</v>
      </c>
      <c r="AB2042" s="12">
        <f t="shared" si="494"/>
        <v>6.9073671428571446</v>
      </c>
      <c r="AC2042" s="12">
        <f t="shared" si="497"/>
        <v>13.082917142857145</v>
      </c>
      <c r="AD2042" s="18">
        <f t="shared" si="498"/>
        <v>0.52796842381810438</v>
      </c>
      <c r="AE2042" s="13" t="s">
        <v>133</v>
      </c>
      <c r="AF2042" s="19">
        <f t="shared" si="499"/>
        <v>338</v>
      </c>
      <c r="AG2042" s="20">
        <f t="shared" si="500"/>
        <v>1.636094674556213</v>
      </c>
      <c r="AH2042" s="20">
        <f t="shared" si="501"/>
        <v>0.38958513184368443</v>
      </c>
      <c r="AI2042" s="13" t="s">
        <v>51</v>
      </c>
      <c r="AJ2042" s="13" t="s">
        <v>134</v>
      </c>
      <c r="AK2042" s="13" t="s">
        <v>135</v>
      </c>
      <c r="AL2042" s="13" t="s">
        <v>143</v>
      </c>
      <c r="AM2042" s="13" t="s">
        <v>137</v>
      </c>
      <c r="AN2042" s="12">
        <v>5.0969100000000003</v>
      </c>
      <c r="AO2042" s="12">
        <v>2.9299999999999999E-3</v>
      </c>
      <c r="AP2042" s="12"/>
      <c r="AQ2042" s="12">
        <v>4.0390000000000002E-2</v>
      </c>
      <c r="AR2042" s="12">
        <v>0</v>
      </c>
      <c r="AS2042" s="13" t="s">
        <v>54</v>
      </c>
    </row>
    <row r="2043" spans="1:45" ht="21" customHeight="1">
      <c r="A2043" s="15">
        <v>45399</v>
      </c>
      <c r="B2043" s="13" t="s">
        <v>131</v>
      </c>
      <c r="C2043" s="13" t="s">
        <v>132</v>
      </c>
      <c r="D2043" s="15">
        <v>45344</v>
      </c>
      <c r="E2043" s="13">
        <f t="shared" ref="E2043:E2106" si="505">A2043-D2043</f>
        <v>55</v>
      </c>
      <c r="F2043" s="13" t="str">
        <f t="shared" si="502"/>
        <v>개봉후</v>
      </c>
      <c r="G2043" s="13" t="str">
        <f t="shared" ref="G2043:G2106" si="506">CHOOSE(WEEKDAY(A2043,2),"월","화","수","목","금","토","일")</f>
        <v>수</v>
      </c>
      <c r="H2043" s="13">
        <f t="shared" ref="H2043:H2106" si="507">IF(WEEKDAY(A2043,2)&gt;5,1,0)</f>
        <v>0</v>
      </c>
      <c r="I2043" s="16">
        <v>1183</v>
      </c>
      <c r="J2043" s="16">
        <v>595</v>
      </c>
      <c r="K2043" s="16">
        <v>588</v>
      </c>
      <c r="L2043" s="17">
        <f t="shared" ref="L2043:L2106" si="508">IF(COUNT(I2043:J2043)=2,IFERROR(J2043/I2043,""),"")</f>
        <v>0.50295857988165682</v>
      </c>
      <c r="M2043" s="17">
        <f t="shared" si="503"/>
        <v>9.385665529010323E-3</v>
      </c>
      <c r="N2043" s="16">
        <f t="shared" si="493"/>
        <v>1267.8571428571429</v>
      </c>
      <c r="O2043" s="16">
        <f t="shared" si="495"/>
        <v>1090.3928571428571</v>
      </c>
      <c r="P2043" s="18">
        <f t="shared" si="496"/>
        <v>1.0849300710753005</v>
      </c>
      <c r="Q2043" s="16">
        <v>921</v>
      </c>
      <c r="R2043" s="16">
        <v>2519</v>
      </c>
      <c r="S2043" s="16">
        <v>335451</v>
      </c>
      <c r="T2043" s="16">
        <v>146388992</v>
      </c>
      <c r="U2043" s="16">
        <v>15377</v>
      </c>
      <c r="V2043" s="16">
        <v>11665173</v>
      </c>
      <c r="W2043" s="16">
        <v>2</v>
      </c>
      <c r="X2043" s="13" t="s">
        <v>147</v>
      </c>
      <c r="Y2043" s="13" t="s">
        <v>145</v>
      </c>
      <c r="Z2043" s="12">
        <v>4.7259000000000002</v>
      </c>
      <c r="AA2043" s="17">
        <f t="shared" si="504"/>
        <v>-7.2791161703855911E-2</v>
      </c>
      <c r="AB2043" s="12">
        <f t="shared" si="494"/>
        <v>6.27393</v>
      </c>
      <c r="AC2043" s="12">
        <f t="shared" si="497"/>
        <v>12.705687857142857</v>
      </c>
      <c r="AD2043" s="18">
        <f t="shared" si="498"/>
        <v>0.49378908647381375</v>
      </c>
      <c r="AE2043" s="13" t="s">
        <v>133</v>
      </c>
      <c r="AF2043" s="19">
        <f t="shared" si="499"/>
        <v>506.75</v>
      </c>
      <c r="AG2043" s="20">
        <f t="shared" si="500"/>
        <v>1.174148988653182</v>
      </c>
      <c r="AH2043" s="20">
        <f t="shared" si="501"/>
        <v>0.3719515269960928</v>
      </c>
      <c r="AI2043" s="13" t="s">
        <v>51</v>
      </c>
      <c r="AJ2043" s="13" t="s">
        <v>134</v>
      </c>
      <c r="AK2043" s="13" t="s">
        <v>135</v>
      </c>
      <c r="AL2043" s="13" t="s">
        <v>143</v>
      </c>
      <c r="AM2043" s="13" t="s">
        <v>137</v>
      </c>
      <c r="AN2043" s="12">
        <v>4.7259000000000002</v>
      </c>
      <c r="AO2043" s="12">
        <v>1.83E-3</v>
      </c>
      <c r="AP2043" s="12"/>
      <c r="AQ2043" s="12">
        <v>4.2520000000000002E-2</v>
      </c>
      <c r="AR2043" s="12">
        <v>5.1000000000000004E-4</v>
      </c>
      <c r="AS2043" s="13" t="s">
        <v>54</v>
      </c>
    </row>
    <row r="2044" spans="1:45" ht="21" customHeight="1">
      <c r="A2044" s="15">
        <v>45400</v>
      </c>
      <c r="B2044" s="13" t="s">
        <v>131</v>
      </c>
      <c r="C2044" s="13" t="s">
        <v>132</v>
      </c>
      <c r="D2044" s="15">
        <v>45344</v>
      </c>
      <c r="E2044" s="13">
        <f t="shared" si="505"/>
        <v>56</v>
      </c>
      <c r="F2044" s="13" t="str">
        <f t="shared" si="502"/>
        <v>개봉후</v>
      </c>
      <c r="G2044" s="13" t="str">
        <f t="shared" si="506"/>
        <v>목</v>
      </c>
      <c r="H2044" s="13">
        <f t="shared" si="507"/>
        <v>0</v>
      </c>
      <c r="I2044" s="16">
        <v>1102</v>
      </c>
      <c r="J2044" s="16">
        <v>567</v>
      </c>
      <c r="K2044" s="16">
        <v>536</v>
      </c>
      <c r="L2044" s="17">
        <f t="shared" si="508"/>
        <v>0.51451905626134298</v>
      </c>
      <c r="M2044" s="17">
        <f t="shared" si="503"/>
        <v>-6.8469991546914577E-2</v>
      </c>
      <c r="N2044" s="16">
        <f t="shared" si="493"/>
        <v>1278.7142857142858</v>
      </c>
      <c r="O2044" s="16">
        <f t="shared" si="495"/>
        <v>1097.2857142857142</v>
      </c>
      <c r="P2044" s="18">
        <f t="shared" si="496"/>
        <v>1.0042963155839084</v>
      </c>
      <c r="Q2044" s="16">
        <v>917</v>
      </c>
      <c r="R2044" s="16">
        <v>2510</v>
      </c>
      <c r="S2044" s="16">
        <v>339507</v>
      </c>
      <c r="T2044" s="16">
        <v>135524799</v>
      </c>
      <c r="U2044" s="16">
        <v>14097</v>
      </c>
      <c r="V2044" s="16">
        <v>11679270</v>
      </c>
      <c r="W2044" s="16">
        <v>2</v>
      </c>
      <c r="X2044" s="13" t="s">
        <v>147</v>
      </c>
      <c r="Y2044" s="13" t="s">
        <v>145</v>
      </c>
      <c r="Z2044" s="12">
        <v>4.9388699999999996</v>
      </c>
      <c r="AA2044" s="17">
        <f t="shared" si="504"/>
        <v>4.5064432171649793E-2</v>
      </c>
      <c r="AB2044" s="12">
        <f t="shared" si="494"/>
        <v>6.0549571428571429</v>
      </c>
      <c r="AC2044" s="12">
        <f t="shared" si="497"/>
        <v>12.165999642857143</v>
      </c>
      <c r="AD2044" s="18">
        <f t="shared" si="498"/>
        <v>0.49769499593994376</v>
      </c>
      <c r="AE2044" s="13" t="s">
        <v>133</v>
      </c>
      <c r="AF2044" s="19">
        <f t="shared" si="499"/>
        <v>352.5</v>
      </c>
      <c r="AG2044" s="20">
        <f t="shared" si="500"/>
        <v>1.6085106382978724</v>
      </c>
      <c r="AH2044" s="20">
        <f t="shared" si="501"/>
        <v>0.40595677667142549</v>
      </c>
      <c r="AI2044" s="13" t="s">
        <v>51</v>
      </c>
      <c r="AJ2044" s="13" t="s">
        <v>134</v>
      </c>
      <c r="AK2044" s="13" t="s">
        <v>135</v>
      </c>
      <c r="AL2044" s="13" t="s">
        <v>143</v>
      </c>
      <c r="AM2044" s="13" t="s">
        <v>137</v>
      </c>
      <c r="AN2044" s="12">
        <v>4.9388699999999996</v>
      </c>
      <c r="AO2044" s="12">
        <v>5.7999999999999996E-3</v>
      </c>
      <c r="AP2044" s="12"/>
      <c r="AQ2044" s="12">
        <v>4.3400000000000001E-2</v>
      </c>
      <c r="AR2044" s="12">
        <v>0</v>
      </c>
      <c r="AS2044" s="13" t="s">
        <v>54</v>
      </c>
    </row>
    <row r="2045" spans="1:45" ht="21" customHeight="1">
      <c r="A2045" s="15">
        <v>45401</v>
      </c>
      <c r="B2045" s="13" t="s">
        <v>131</v>
      </c>
      <c r="C2045" s="13" t="s">
        <v>132</v>
      </c>
      <c r="D2045" s="15">
        <v>45344</v>
      </c>
      <c r="E2045" s="13">
        <f t="shared" si="505"/>
        <v>57</v>
      </c>
      <c r="F2045" s="13" t="str">
        <f t="shared" si="502"/>
        <v>개봉후</v>
      </c>
      <c r="G2045" s="13" t="str">
        <f t="shared" si="506"/>
        <v>금</v>
      </c>
      <c r="H2045" s="13">
        <f t="shared" si="507"/>
        <v>0</v>
      </c>
      <c r="I2045" s="16">
        <v>1306</v>
      </c>
      <c r="J2045" s="16">
        <v>724</v>
      </c>
      <c r="K2045" s="16">
        <v>581</v>
      </c>
      <c r="L2045" s="17">
        <f t="shared" si="508"/>
        <v>0.55436447166921898</v>
      </c>
      <c r="M2045" s="17">
        <f t="shared" si="503"/>
        <v>0.18511796733212349</v>
      </c>
      <c r="N2045" s="16">
        <f t="shared" ref="N2045:N2108" si="509">IF(COUNT(I2039:I2045)=7,AVERAGE(I2039:I2045),"")</f>
        <v>1275.8571428571429</v>
      </c>
      <c r="O2045" s="16">
        <f t="shared" si="495"/>
        <v>1103.2857142857142</v>
      </c>
      <c r="P2045" s="18">
        <f t="shared" si="496"/>
        <v>1.1837368898096596</v>
      </c>
      <c r="Q2045" s="16">
        <v>1014</v>
      </c>
      <c r="R2045" s="16">
        <v>2855</v>
      </c>
      <c r="S2045" s="16">
        <v>388363</v>
      </c>
      <c r="T2045" s="16">
        <v>208020947</v>
      </c>
      <c r="U2045" s="16">
        <v>20909</v>
      </c>
      <c r="V2045" s="16">
        <v>11700179</v>
      </c>
      <c r="W2045" s="16">
        <v>2</v>
      </c>
      <c r="X2045" s="13" t="s">
        <v>147</v>
      </c>
      <c r="Y2045" s="13" t="s">
        <v>145</v>
      </c>
      <c r="Z2045" s="12">
        <v>5.7127699999999999</v>
      </c>
      <c r="AA2045" s="17">
        <f t="shared" si="504"/>
        <v>0.15669576239099237</v>
      </c>
      <c r="AB2045" s="12">
        <f t="shared" ref="AB2045:AB2108" si="510">IF(COUNT(Z2039:Z2045)=7,AVERAGE(Z2039:Z2045),"")</f>
        <v>5.923324285714286</v>
      </c>
      <c r="AC2045" s="12">
        <f t="shared" si="497"/>
        <v>11.659322142857144</v>
      </c>
      <c r="AD2045" s="18">
        <f t="shared" si="498"/>
        <v>0.50803333273908169</v>
      </c>
      <c r="AE2045" s="13" t="s">
        <v>133</v>
      </c>
      <c r="AF2045" s="19">
        <f t="shared" si="499"/>
        <v>556.75</v>
      </c>
      <c r="AG2045" s="20">
        <f t="shared" si="500"/>
        <v>1.3004041311180961</v>
      </c>
      <c r="AH2045" s="20">
        <f t="shared" si="501"/>
        <v>0.48997445391795924</v>
      </c>
      <c r="AI2045" s="13" t="s">
        <v>51</v>
      </c>
      <c r="AJ2045" s="13" t="s">
        <v>134</v>
      </c>
      <c r="AK2045" s="13" t="s">
        <v>135</v>
      </c>
      <c r="AL2045" s="13" t="s">
        <v>143</v>
      </c>
      <c r="AM2045" s="13" t="s">
        <v>137</v>
      </c>
      <c r="AN2045" s="12">
        <v>5.7127699999999999</v>
      </c>
      <c r="AO2045" s="12">
        <v>5.4999999999999997E-3</v>
      </c>
      <c r="AP2045" s="12"/>
      <c r="AQ2045" s="12">
        <v>4.8829999999999998E-2</v>
      </c>
      <c r="AR2045" s="12">
        <v>0</v>
      </c>
      <c r="AS2045" s="13" t="s">
        <v>54</v>
      </c>
    </row>
    <row r="2046" spans="1:45" ht="21" customHeight="1">
      <c r="A2046" s="15">
        <v>45402</v>
      </c>
      <c r="B2046" s="13" t="s">
        <v>131</v>
      </c>
      <c r="C2046" s="13" t="s">
        <v>132</v>
      </c>
      <c r="D2046" s="15">
        <v>45344</v>
      </c>
      <c r="E2046" s="13">
        <f t="shared" si="505"/>
        <v>58</v>
      </c>
      <c r="F2046" s="13" t="str">
        <f t="shared" si="502"/>
        <v>개봉후</v>
      </c>
      <c r="G2046" s="13" t="str">
        <f t="shared" si="506"/>
        <v>토</v>
      </c>
      <c r="H2046" s="13">
        <f t="shared" si="507"/>
        <v>1</v>
      </c>
      <c r="I2046" s="16">
        <v>1435</v>
      </c>
      <c r="J2046" s="16">
        <v>1120</v>
      </c>
      <c r="K2046" s="16">
        <v>315</v>
      </c>
      <c r="L2046" s="17">
        <f t="shared" si="508"/>
        <v>0.78048780487804881</v>
      </c>
      <c r="M2046" s="17">
        <f t="shared" si="503"/>
        <v>9.8774885145482383E-2</v>
      </c>
      <c r="N2046" s="16">
        <f t="shared" si="509"/>
        <v>1243.4285714285713</v>
      </c>
      <c r="O2046" s="16">
        <f t="shared" si="495"/>
        <v>1101.1785714285713</v>
      </c>
      <c r="P2046" s="18">
        <f t="shared" si="496"/>
        <v>1.3031492232348458</v>
      </c>
      <c r="Q2046" s="16">
        <v>1053</v>
      </c>
      <c r="R2046" s="16">
        <v>3185</v>
      </c>
      <c r="S2046" s="16">
        <v>448734</v>
      </c>
      <c r="T2046" s="16">
        <v>493959039</v>
      </c>
      <c r="U2046" s="16">
        <v>48982</v>
      </c>
      <c r="V2046" s="16">
        <v>11749161</v>
      </c>
      <c r="W2046" s="16">
        <v>2</v>
      </c>
      <c r="X2046" s="13" t="s">
        <v>147</v>
      </c>
      <c r="Y2046" s="13" t="s">
        <v>145</v>
      </c>
      <c r="Z2046" s="12">
        <v>8.3203399999999998</v>
      </c>
      <c r="AA2046" s="17">
        <f t="shared" si="504"/>
        <v>0.45644582225435304</v>
      </c>
      <c r="AB2046" s="12">
        <f t="shared" si="510"/>
        <v>5.9441599999999992</v>
      </c>
      <c r="AC2046" s="12">
        <f t="shared" si="497"/>
        <v>11.139866428571427</v>
      </c>
      <c r="AD2046" s="18">
        <f t="shared" si="498"/>
        <v>0.53359347152982661</v>
      </c>
      <c r="AE2046" s="13" t="s">
        <v>133</v>
      </c>
      <c r="AF2046" s="19">
        <f t="shared" si="499"/>
        <v>971.25</v>
      </c>
      <c r="AG2046" s="20">
        <f t="shared" si="500"/>
        <v>1.1531531531531531</v>
      </c>
      <c r="AH2046" s="20">
        <f t="shared" si="501"/>
        <v>0.74689764489994859</v>
      </c>
      <c r="AI2046" s="13" t="s">
        <v>51</v>
      </c>
      <c r="AJ2046" s="13" t="s">
        <v>134</v>
      </c>
      <c r="AK2046" s="13" t="s">
        <v>135</v>
      </c>
      <c r="AL2046" s="13" t="s">
        <v>143</v>
      </c>
      <c r="AM2046" s="13" t="s">
        <v>137</v>
      </c>
      <c r="AN2046" s="12">
        <v>8.3203399999999998</v>
      </c>
      <c r="AO2046" s="12">
        <v>7.2700000000000004E-3</v>
      </c>
      <c r="AP2046" s="12"/>
      <c r="AQ2046" s="12">
        <v>5.6759999999999998E-2</v>
      </c>
      <c r="AR2046" s="12">
        <v>3.6000000000000002E-4</v>
      </c>
      <c r="AS2046" s="13" t="s">
        <v>54</v>
      </c>
    </row>
    <row r="2047" spans="1:45" ht="21" customHeight="1">
      <c r="A2047" s="15">
        <v>45403</v>
      </c>
      <c r="B2047" s="13" t="s">
        <v>131</v>
      </c>
      <c r="C2047" s="13" t="s">
        <v>132</v>
      </c>
      <c r="D2047" s="15">
        <v>45344</v>
      </c>
      <c r="E2047" s="13">
        <f t="shared" si="505"/>
        <v>59</v>
      </c>
      <c r="F2047" s="13" t="str">
        <f t="shared" si="502"/>
        <v>개봉후</v>
      </c>
      <c r="G2047" s="13" t="str">
        <f t="shared" si="506"/>
        <v>일</v>
      </c>
      <c r="H2047" s="13">
        <f t="shared" si="507"/>
        <v>1</v>
      </c>
      <c r="I2047" s="16">
        <v>1449</v>
      </c>
      <c r="J2047" s="16">
        <v>1078</v>
      </c>
      <c r="K2047" s="16">
        <v>371</v>
      </c>
      <c r="L2047" s="17">
        <f t="shared" si="508"/>
        <v>0.7439613526570048</v>
      </c>
      <c r="M2047" s="17">
        <f t="shared" si="503"/>
        <v>9.7560975609756184E-3</v>
      </c>
      <c r="N2047" s="16">
        <f t="shared" si="509"/>
        <v>1203.8571428571429</v>
      </c>
      <c r="O2047" s="16">
        <f t="shared" si="495"/>
        <v>1111.7857142857142</v>
      </c>
      <c r="P2047" s="18">
        <f t="shared" si="496"/>
        <v>1.3033087054288468</v>
      </c>
      <c r="Q2047" s="16">
        <v>1016</v>
      </c>
      <c r="R2047" s="16">
        <v>2996</v>
      </c>
      <c r="S2047" s="16">
        <v>419355</v>
      </c>
      <c r="T2047" s="16">
        <v>362344036</v>
      </c>
      <c r="U2047" s="16">
        <v>35928</v>
      </c>
      <c r="V2047" s="16">
        <v>11785089</v>
      </c>
      <c r="W2047" s="16">
        <v>2</v>
      </c>
      <c r="X2047" s="13" t="s">
        <v>147</v>
      </c>
      <c r="Y2047" s="13" t="s">
        <v>145</v>
      </c>
      <c r="Z2047" s="12">
        <v>7.4112499999999999</v>
      </c>
      <c r="AA2047" s="17">
        <f t="shared" si="504"/>
        <v>-0.1092611600006731</v>
      </c>
      <c r="AB2047" s="12">
        <f t="shared" si="510"/>
        <v>5.9923142857142864</v>
      </c>
      <c r="AC2047" s="12">
        <f t="shared" si="497"/>
        <v>10.36161107142857</v>
      </c>
      <c r="AD2047" s="18">
        <f t="shared" si="498"/>
        <v>0.57831878116306457</v>
      </c>
      <c r="AE2047" s="13" t="s">
        <v>133</v>
      </c>
      <c r="AF2047" s="19">
        <f t="shared" si="499"/>
        <v>961.5</v>
      </c>
      <c r="AG2047" s="20">
        <f t="shared" si="500"/>
        <v>1.1211648465938637</v>
      </c>
      <c r="AH2047" s="20">
        <f t="shared" si="501"/>
        <v>0.71526039231833483</v>
      </c>
      <c r="AI2047" s="13" t="s">
        <v>51</v>
      </c>
      <c r="AJ2047" s="13" t="s">
        <v>134</v>
      </c>
      <c r="AK2047" s="13" t="s">
        <v>135</v>
      </c>
      <c r="AL2047" s="13" t="s">
        <v>143</v>
      </c>
      <c r="AM2047" s="13" t="s">
        <v>137</v>
      </c>
      <c r="AN2047" s="12">
        <v>7.4112499999999999</v>
      </c>
      <c r="AO2047" s="12">
        <v>9.5399999999999999E-3</v>
      </c>
      <c r="AP2047" s="12"/>
      <c r="AQ2047" s="12">
        <v>6.1679999999999999E-2</v>
      </c>
      <c r="AR2047" s="12">
        <v>3.6000000000000002E-4</v>
      </c>
      <c r="AS2047" s="13" t="s">
        <v>54</v>
      </c>
    </row>
    <row r="2048" spans="1:45" ht="21" customHeight="1">
      <c r="A2048" s="15">
        <v>45404</v>
      </c>
      <c r="B2048" s="13" t="s">
        <v>131</v>
      </c>
      <c r="C2048" s="13" t="s">
        <v>132</v>
      </c>
      <c r="D2048" s="15">
        <v>45344</v>
      </c>
      <c r="E2048" s="13">
        <f t="shared" si="505"/>
        <v>60</v>
      </c>
      <c r="F2048" s="13" t="str">
        <f t="shared" si="502"/>
        <v>개봉후</v>
      </c>
      <c r="G2048" s="13" t="str">
        <f t="shared" si="506"/>
        <v>월</v>
      </c>
      <c r="H2048" s="13">
        <f t="shared" si="507"/>
        <v>0</v>
      </c>
      <c r="I2048" s="16">
        <v>1134</v>
      </c>
      <c r="J2048" s="16">
        <v>532</v>
      </c>
      <c r="K2048" s="16">
        <v>602</v>
      </c>
      <c r="L2048" s="17">
        <f t="shared" si="508"/>
        <v>0.46913580246913578</v>
      </c>
      <c r="M2048" s="17">
        <f t="shared" si="503"/>
        <v>-0.21739130434782605</v>
      </c>
      <c r="N2048" s="16">
        <f t="shared" si="509"/>
        <v>1254.4285714285713</v>
      </c>
      <c r="O2048" s="16">
        <f t="shared" si="495"/>
        <v>1125.5357142857142</v>
      </c>
      <c r="P2048" s="18">
        <f t="shared" si="496"/>
        <v>1.007520228462637</v>
      </c>
      <c r="Q2048" s="16">
        <v>942</v>
      </c>
      <c r="R2048" s="16">
        <v>2567</v>
      </c>
      <c r="S2048" s="16">
        <v>354551</v>
      </c>
      <c r="T2048" s="16">
        <v>129401049</v>
      </c>
      <c r="U2048" s="16">
        <v>13565</v>
      </c>
      <c r="V2048" s="16">
        <v>11798654</v>
      </c>
      <c r="W2048" s="16">
        <v>1</v>
      </c>
      <c r="X2048" s="13" t="s">
        <v>147</v>
      </c>
      <c r="Y2048" s="13" t="s">
        <v>145</v>
      </c>
      <c r="Z2048" s="12">
        <v>9.0246200000000005</v>
      </c>
      <c r="AA2048" s="17">
        <f t="shared" si="504"/>
        <v>0.21769202226345086</v>
      </c>
      <c r="AB2048" s="12">
        <f t="shared" si="510"/>
        <v>6.4615228571428576</v>
      </c>
      <c r="AC2048" s="12">
        <f t="shared" si="497"/>
        <v>9.3471150000000005</v>
      </c>
      <c r="AD2048" s="18">
        <f t="shared" si="498"/>
        <v>0.69128526365010567</v>
      </c>
      <c r="AE2048" s="13" t="s">
        <v>133</v>
      </c>
      <c r="AF2048" s="19">
        <f t="shared" si="499"/>
        <v>330</v>
      </c>
      <c r="AG2048" s="20">
        <f t="shared" si="500"/>
        <v>1.6121212121212121</v>
      </c>
      <c r="AH2048" s="20">
        <f t="shared" si="501"/>
        <v>0.96549791031778254</v>
      </c>
      <c r="AI2048" s="13" t="s">
        <v>51</v>
      </c>
      <c r="AJ2048" s="13" t="s">
        <v>134</v>
      </c>
      <c r="AK2048" s="13" t="s">
        <v>135</v>
      </c>
      <c r="AL2048" s="13" t="s">
        <v>143</v>
      </c>
      <c r="AM2048" s="13" t="s">
        <v>137</v>
      </c>
      <c r="AN2048" s="12">
        <v>9.0246200000000005</v>
      </c>
      <c r="AO2048" s="12">
        <v>2.1219999999999999E-2</v>
      </c>
      <c r="AP2048" s="12"/>
      <c r="AQ2048" s="12">
        <v>4.5449999999999997E-2</v>
      </c>
      <c r="AR2048" s="12">
        <v>5.1000000000000004E-4</v>
      </c>
      <c r="AS2048" s="13" t="s">
        <v>54</v>
      </c>
    </row>
    <row r="2049" spans="1:45" ht="21" customHeight="1">
      <c r="A2049" s="15">
        <v>45405</v>
      </c>
      <c r="B2049" s="13" t="s">
        <v>131</v>
      </c>
      <c r="C2049" s="13" t="s">
        <v>132</v>
      </c>
      <c r="D2049" s="15">
        <v>45344</v>
      </c>
      <c r="E2049" s="13">
        <f t="shared" si="505"/>
        <v>61</v>
      </c>
      <c r="F2049" s="13" t="str">
        <f t="shared" si="502"/>
        <v>개봉후</v>
      </c>
      <c r="G2049" s="13" t="str">
        <f t="shared" si="506"/>
        <v>화</v>
      </c>
      <c r="H2049" s="13">
        <f t="shared" si="507"/>
        <v>0</v>
      </c>
      <c r="I2049" s="16">
        <v>903</v>
      </c>
      <c r="J2049" s="16">
        <v>374</v>
      </c>
      <c r="K2049" s="16">
        <v>528</v>
      </c>
      <c r="L2049" s="17">
        <f t="shared" si="508"/>
        <v>0.41417497231450717</v>
      </c>
      <c r="M2049" s="17">
        <f t="shared" si="503"/>
        <v>-0.20370370370370372</v>
      </c>
      <c r="N2049" s="16">
        <f t="shared" si="509"/>
        <v>1216</v>
      </c>
      <c r="O2049" s="16">
        <f t="shared" si="495"/>
        <v>1137.6785714285713</v>
      </c>
      <c r="P2049" s="18">
        <f t="shared" si="496"/>
        <v>0.79372155077695816</v>
      </c>
      <c r="Q2049" s="16">
        <v>953</v>
      </c>
      <c r="R2049" s="16">
        <v>2466</v>
      </c>
      <c r="S2049" s="16">
        <v>341418</v>
      </c>
      <c r="T2049" s="16">
        <v>110922615</v>
      </c>
      <c r="U2049" s="16">
        <v>11670</v>
      </c>
      <c r="V2049" s="16">
        <v>11810324</v>
      </c>
      <c r="W2049" s="16">
        <v>2</v>
      </c>
      <c r="X2049" s="13" t="s">
        <v>147</v>
      </c>
      <c r="Y2049" s="13" t="s">
        <v>145</v>
      </c>
      <c r="Z2049" s="12">
        <v>9.33812</v>
      </c>
      <c r="AA2049" s="17">
        <f t="shared" si="504"/>
        <v>3.4738304770727035E-2</v>
      </c>
      <c r="AB2049" s="12">
        <f t="shared" si="510"/>
        <v>7.0674099999999997</v>
      </c>
      <c r="AC2049" s="12">
        <f t="shared" si="497"/>
        <v>8.9384832142857142</v>
      </c>
      <c r="AD2049" s="18">
        <f t="shared" si="498"/>
        <v>0.79067217900064779</v>
      </c>
      <c r="AE2049" s="13" t="s">
        <v>133</v>
      </c>
      <c r="AF2049" s="19">
        <f t="shared" si="499"/>
        <v>394.75</v>
      </c>
      <c r="AG2049" s="20">
        <f t="shared" si="500"/>
        <v>0.94743508549715005</v>
      </c>
      <c r="AH2049" s="20">
        <f t="shared" si="501"/>
        <v>1.0447096868823982</v>
      </c>
      <c r="AI2049" s="13" t="s">
        <v>51</v>
      </c>
      <c r="AJ2049" s="13" t="s">
        <v>134</v>
      </c>
      <c r="AK2049" s="13" t="s">
        <v>135</v>
      </c>
      <c r="AL2049" s="13" t="s">
        <v>143</v>
      </c>
      <c r="AM2049" s="13" t="s">
        <v>137</v>
      </c>
      <c r="AN2049" s="12">
        <v>9.33812</v>
      </c>
      <c r="AO2049" s="12">
        <v>2.2169999999999999E-2</v>
      </c>
      <c r="AP2049" s="12"/>
      <c r="AQ2049" s="12">
        <v>5.074E-2</v>
      </c>
      <c r="AR2049" s="12">
        <v>3.6000000000000002E-4</v>
      </c>
      <c r="AS2049" s="13" t="s">
        <v>54</v>
      </c>
    </row>
    <row r="2050" spans="1:45" ht="21" customHeight="1">
      <c r="A2050" s="15">
        <v>45406</v>
      </c>
      <c r="B2050" s="13" t="s">
        <v>131</v>
      </c>
      <c r="C2050" s="13" t="s">
        <v>132</v>
      </c>
      <c r="D2050" s="15">
        <v>45344</v>
      </c>
      <c r="E2050" s="13">
        <f t="shared" si="505"/>
        <v>62</v>
      </c>
      <c r="F2050" s="13" t="str">
        <f t="shared" si="502"/>
        <v>개봉후</v>
      </c>
      <c r="G2050" s="13" t="str">
        <f t="shared" si="506"/>
        <v>수</v>
      </c>
      <c r="H2050" s="13">
        <f t="shared" si="507"/>
        <v>0</v>
      </c>
      <c r="I2050" s="16">
        <v>994</v>
      </c>
      <c r="J2050" s="16">
        <v>430</v>
      </c>
      <c r="K2050" s="16">
        <v>564</v>
      </c>
      <c r="L2050" s="17">
        <f t="shared" si="508"/>
        <v>0.43259557344064387</v>
      </c>
      <c r="M2050" s="17">
        <f t="shared" si="503"/>
        <v>0.10077519379844957</v>
      </c>
      <c r="N2050" s="16">
        <f t="shared" si="509"/>
        <v>1189</v>
      </c>
      <c r="O2050" s="16">
        <f t="shared" si="495"/>
        <v>1141.1785714285713</v>
      </c>
      <c r="P2050" s="18">
        <f t="shared" si="496"/>
        <v>0.87102932432009517</v>
      </c>
      <c r="Q2050" s="16">
        <v>491</v>
      </c>
      <c r="R2050" s="16">
        <v>790</v>
      </c>
      <c r="S2050" s="16">
        <v>86352</v>
      </c>
      <c r="T2050" s="16">
        <v>50699407</v>
      </c>
      <c r="U2050" s="16">
        <v>5978</v>
      </c>
      <c r="V2050" s="16">
        <v>11816302</v>
      </c>
      <c r="W2050" s="16">
        <v>3</v>
      </c>
      <c r="X2050" s="13" t="s">
        <v>147</v>
      </c>
      <c r="Y2050" s="13" t="s">
        <v>145</v>
      </c>
      <c r="Z2050" s="12">
        <v>8.3856999999999999</v>
      </c>
      <c r="AA2050" s="17">
        <f t="shared" si="504"/>
        <v>-0.10199269231922481</v>
      </c>
      <c r="AB2050" s="12">
        <f t="shared" si="510"/>
        <v>7.5902385714285714</v>
      </c>
      <c r="AC2050" s="12">
        <f t="shared" si="497"/>
        <v>8.7746185714285723</v>
      </c>
      <c r="AD2050" s="18">
        <f t="shared" si="498"/>
        <v>0.8650220530546463</v>
      </c>
      <c r="AE2050" s="13" t="s">
        <v>133</v>
      </c>
      <c r="AF2050" s="19">
        <f t="shared" si="499"/>
        <v>547</v>
      </c>
      <c r="AG2050" s="20">
        <f t="shared" si="500"/>
        <v>0.78610603290676417</v>
      </c>
      <c r="AH2050" s="20">
        <f t="shared" si="501"/>
        <v>0.95567686865672463</v>
      </c>
      <c r="AI2050" s="13" t="s">
        <v>51</v>
      </c>
      <c r="AJ2050" s="13" t="s">
        <v>134</v>
      </c>
      <c r="AK2050" s="13" t="s">
        <v>135</v>
      </c>
      <c r="AL2050" s="13" t="s">
        <v>143</v>
      </c>
      <c r="AM2050" s="13" t="s">
        <v>137</v>
      </c>
      <c r="AN2050" s="12">
        <v>8.3856999999999999</v>
      </c>
      <c r="AO2050" s="12">
        <v>2.1000000000000001E-2</v>
      </c>
      <c r="AP2050" s="12"/>
      <c r="AQ2050" s="12">
        <v>5.0299999999999997E-2</v>
      </c>
      <c r="AR2050" s="12">
        <v>0</v>
      </c>
      <c r="AS2050" s="13" t="s">
        <v>54</v>
      </c>
    </row>
    <row r="2051" spans="1:45" ht="21" customHeight="1">
      <c r="A2051" s="15">
        <v>45407</v>
      </c>
      <c r="B2051" s="13" t="s">
        <v>131</v>
      </c>
      <c r="C2051" s="13" t="s">
        <v>132</v>
      </c>
      <c r="D2051" s="15">
        <v>45344</v>
      </c>
      <c r="E2051" s="13">
        <f t="shared" si="505"/>
        <v>63</v>
      </c>
      <c r="F2051" s="13" t="str">
        <f t="shared" si="502"/>
        <v>개봉후</v>
      </c>
      <c r="G2051" s="13" t="str">
        <f t="shared" si="506"/>
        <v>목</v>
      </c>
      <c r="H2051" s="13">
        <f t="shared" si="507"/>
        <v>0</v>
      </c>
      <c r="I2051" s="16">
        <v>1102</v>
      </c>
      <c r="J2051" s="16">
        <v>539</v>
      </c>
      <c r="K2051" s="16">
        <v>564</v>
      </c>
      <c r="L2051" s="17">
        <f t="shared" si="508"/>
        <v>0.48911070780399274</v>
      </c>
      <c r="M2051" s="17">
        <f t="shared" si="503"/>
        <v>0.10865191146881292</v>
      </c>
      <c r="N2051" s="16">
        <f t="shared" si="509"/>
        <v>1189</v>
      </c>
      <c r="O2051" s="16">
        <f t="shared" si="495"/>
        <v>1139.3214285714287</v>
      </c>
      <c r="P2051" s="18">
        <f t="shared" si="496"/>
        <v>0.96724240619416313</v>
      </c>
      <c r="Q2051" s="16">
        <v>478</v>
      </c>
      <c r="R2051" s="16">
        <v>793</v>
      </c>
      <c r="S2051" s="16">
        <v>86937</v>
      </c>
      <c r="T2051" s="16">
        <v>46686316</v>
      </c>
      <c r="U2051" s="16">
        <v>4916</v>
      </c>
      <c r="V2051" s="16">
        <v>11821218</v>
      </c>
      <c r="W2051" s="16">
        <v>3</v>
      </c>
      <c r="X2051" s="13" t="s">
        <v>147</v>
      </c>
      <c r="Y2051" s="13" t="s">
        <v>145</v>
      </c>
      <c r="Z2051" s="12">
        <v>7.3516199999999996</v>
      </c>
      <c r="AA2051" s="17">
        <f t="shared" si="504"/>
        <v>-0.12331469048499233</v>
      </c>
      <c r="AB2051" s="12">
        <f t="shared" si="510"/>
        <v>7.9349171428571434</v>
      </c>
      <c r="AC2051" s="12">
        <f t="shared" si="497"/>
        <v>8.6007032142857138</v>
      </c>
      <c r="AD2051" s="18">
        <f t="shared" si="498"/>
        <v>0.92258934475000787</v>
      </c>
      <c r="AE2051" s="13" t="s">
        <v>133</v>
      </c>
      <c r="AF2051" s="19">
        <f t="shared" si="499"/>
        <v>397.25</v>
      </c>
      <c r="AG2051" s="20">
        <f t="shared" si="500"/>
        <v>1.3568281938325992</v>
      </c>
      <c r="AH2051" s="20">
        <f t="shared" si="501"/>
        <v>0.85476964113690201</v>
      </c>
      <c r="AI2051" s="13" t="s">
        <v>51</v>
      </c>
      <c r="AJ2051" s="13" t="s">
        <v>134</v>
      </c>
      <c r="AK2051" s="13" t="s">
        <v>135</v>
      </c>
      <c r="AL2051" s="13" t="s">
        <v>143</v>
      </c>
      <c r="AM2051" s="13" t="s">
        <v>137</v>
      </c>
      <c r="AN2051" s="12">
        <v>7.3516199999999996</v>
      </c>
      <c r="AO2051" s="12">
        <v>1.512E-2</v>
      </c>
      <c r="AP2051" s="12"/>
      <c r="AQ2051" s="12">
        <v>4.4569999999999999E-2</v>
      </c>
      <c r="AR2051" s="12">
        <v>3.6000000000000002E-4</v>
      </c>
      <c r="AS2051" s="13" t="s">
        <v>54</v>
      </c>
    </row>
    <row r="2052" spans="1:45" ht="21" customHeight="1">
      <c r="A2052" s="15">
        <v>45408</v>
      </c>
      <c r="B2052" s="13" t="s">
        <v>131</v>
      </c>
      <c r="C2052" s="13" t="s">
        <v>132</v>
      </c>
      <c r="D2052" s="15">
        <v>45344</v>
      </c>
      <c r="E2052" s="13">
        <f t="shared" si="505"/>
        <v>64</v>
      </c>
      <c r="F2052" s="13" t="str">
        <f t="shared" si="502"/>
        <v>개봉후</v>
      </c>
      <c r="G2052" s="13" t="str">
        <f t="shared" si="506"/>
        <v>금</v>
      </c>
      <c r="H2052" s="13">
        <f t="shared" si="507"/>
        <v>0</v>
      </c>
      <c r="I2052" s="16">
        <v>1134</v>
      </c>
      <c r="J2052" s="16">
        <v>630</v>
      </c>
      <c r="K2052" s="16">
        <v>504</v>
      </c>
      <c r="L2052" s="17">
        <f t="shared" si="508"/>
        <v>0.55555555555555558</v>
      </c>
      <c r="M2052" s="17">
        <f t="shared" si="503"/>
        <v>2.9038112522685955E-2</v>
      </c>
      <c r="N2052" s="16">
        <f t="shared" si="509"/>
        <v>1164.4285714285713</v>
      </c>
      <c r="O2052" s="16">
        <f t="shared" si="495"/>
        <v>1151.8214285714287</v>
      </c>
      <c r="P2052" s="18">
        <f t="shared" si="496"/>
        <v>0.98452761154692869</v>
      </c>
      <c r="Q2052" s="16">
        <v>492</v>
      </c>
      <c r="R2052" s="16">
        <v>846</v>
      </c>
      <c r="S2052" s="16">
        <v>93384</v>
      </c>
      <c r="T2052" s="16">
        <v>70133724</v>
      </c>
      <c r="U2052" s="16">
        <v>7012</v>
      </c>
      <c r="V2052" s="16">
        <v>11828230</v>
      </c>
      <c r="W2052" s="16">
        <v>3</v>
      </c>
      <c r="X2052" s="13" t="s">
        <v>147</v>
      </c>
      <c r="Y2052" s="13" t="s">
        <v>145</v>
      </c>
      <c r="Z2052" s="12">
        <v>7.4816000000000003</v>
      </c>
      <c r="AA2052" s="17">
        <f t="shared" si="504"/>
        <v>1.7680456824482382E-2</v>
      </c>
      <c r="AB2052" s="12">
        <f t="shared" si="510"/>
        <v>8.1876071428571429</v>
      </c>
      <c r="AC2052" s="12">
        <f t="shared" si="497"/>
        <v>8.3983964285714272</v>
      </c>
      <c r="AD2052" s="18">
        <f t="shared" si="498"/>
        <v>0.97490124602868511</v>
      </c>
      <c r="AE2052" s="13" t="s">
        <v>133</v>
      </c>
      <c r="AF2052" s="19">
        <f t="shared" si="499"/>
        <v>607.25</v>
      </c>
      <c r="AG2052" s="20">
        <f t="shared" si="500"/>
        <v>1.0374639769452449</v>
      </c>
      <c r="AH2052" s="20">
        <f t="shared" si="501"/>
        <v>0.89083672861018126</v>
      </c>
      <c r="AI2052" s="13" t="s">
        <v>51</v>
      </c>
      <c r="AJ2052" s="13" t="s">
        <v>134</v>
      </c>
      <c r="AK2052" s="13" t="s">
        <v>135</v>
      </c>
      <c r="AL2052" s="13" t="s">
        <v>143</v>
      </c>
      <c r="AM2052" s="13" t="s">
        <v>137</v>
      </c>
      <c r="AN2052" s="12">
        <v>7.4816000000000003</v>
      </c>
      <c r="AO2052" s="12">
        <v>1.6740000000000001E-2</v>
      </c>
      <c r="AP2052" s="12"/>
      <c r="AQ2052" s="12">
        <v>5.3530000000000001E-2</v>
      </c>
      <c r="AR2052" s="12">
        <v>4.4000000000000002E-4</v>
      </c>
      <c r="AS2052" s="13" t="s">
        <v>54</v>
      </c>
    </row>
    <row r="2053" spans="1:45" ht="21" customHeight="1">
      <c r="A2053" s="15">
        <v>45409</v>
      </c>
      <c r="B2053" s="13" t="s">
        <v>131</v>
      </c>
      <c r="C2053" s="13" t="s">
        <v>132</v>
      </c>
      <c r="D2053" s="15">
        <v>45344</v>
      </c>
      <c r="E2053" s="13">
        <f t="shared" si="505"/>
        <v>65</v>
      </c>
      <c r="F2053" s="13" t="str">
        <f t="shared" si="502"/>
        <v>개봉후</v>
      </c>
      <c r="G2053" s="13" t="str">
        <f t="shared" si="506"/>
        <v>토</v>
      </c>
      <c r="H2053" s="13">
        <f t="shared" si="507"/>
        <v>1</v>
      </c>
      <c r="I2053" s="16">
        <v>1421</v>
      </c>
      <c r="J2053" s="16">
        <v>976</v>
      </c>
      <c r="K2053" s="16">
        <v>444</v>
      </c>
      <c r="L2053" s="17">
        <f t="shared" si="508"/>
        <v>0.68684025334271637</v>
      </c>
      <c r="M2053" s="17">
        <f t="shared" si="503"/>
        <v>0.25308641975308643</v>
      </c>
      <c r="N2053" s="16">
        <f t="shared" si="509"/>
        <v>1162.4285714285713</v>
      </c>
      <c r="O2053" s="16">
        <f t="shared" si="495"/>
        <v>1159.0714285714287</v>
      </c>
      <c r="P2053" s="18">
        <f t="shared" si="496"/>
        <v>1.225981389042953</v>
      </c>
      <c r="Q2053" s="16">
        <v>407</v>
      </c>
      <c r="R2053" s="16">
        <v>603</v>
      </c>
      <c r="S2053" s="16">
        <v>64546</v>
      </c>
      <c r="T2053" s="16">
        <v>101350222</v>
      </c>
      <c r="U2053" s="16">
        <v>10161</v>
      </c>
      <c r="V2053" s="16">
        <v>11838391</v>
      </c>
      <c r="W2053" s="16">
        <v>3</v>
      </c>
      <c r="X2053" s="13" t="s">
        <v>147</v>
      </c>
      <c r="Y2053" s="13" t="s">
        <v>145</v>
      </c>
      <c r="Z2053" s="12">
        <v>10.23033</v>
      </c>
      <c r="AA2053" s="17">
        <f t="shared" si="504"/>
        <v>0.36739868477331061</v>
      </c>
      <c r="AB2053" s="12">
        <f t="shared" si="510"/>
        <v>8.460462857142856</v>
      </c>
      <c r="AC2053" s="12">
        <f t="shared" si="497"/>
        <v>8.1942535714285718</v>
      </c>
      <c r="AD2053" s="18">
        <f t="shared" si="498"/>
        <v>1.0324873136270145</v>
      </c>
      <c r="AE2053" s="13" t="s">
        <v>133</v>
      </c>
      <c r="AF2053" s="19">
        <f t="shared" si="499"/>
        <v>1076.25</v>
      </c>
      <c r="AG2053" s="20">
        <f t="shared" si="500"/>
        <v>0.90685249709639959</v>
      </c>
      <c r="AH2053" s="20">
        <f t="shared" si="501"/>
        <v>1.2484761315747839</v>
      </c>
      <c r="AI2053" s="13" t="s">
        <v>51</v>
      </c>
      <c r="AJ2053" s="13" t="s">
        <v>134</v>
      </c>
      <c r="AK2053" s="13" t="s">
        <v>135</v>
      </c>
      <c r="AL2053" s="13" t="s">
        <v>143</v>
      </c>
      <c r="AM2053" s="13" t="s">
        <v>137</v>
      </c>
      <c r="AN2053" s="12">
        <v>10.23033</v>
      </c>
      <c r="AO2053" s="12">
        <v>2.6950000000000002E-2</v>
      </c>
      <c r="AP2053" s="12"/>
      <c r="AQ2053" s="12">
        <v>7.5340000000000004E-2</v>
      </c>
      <c r="AR2053" s="12">
        <v>5.1000000000000004E-4</v>
      </c>
      <c r="AS2053" s="13" t="s">
        <v>54</v>
      </c>
    </row>
    <row r="2054" spans="1:45" ht="21" customHeight="1">
      <c r="A2054" s="15">
        <v>45410</v>
      </c>
      <c r="B2054" s="13" t="s">
        <v>131</v>
      </c>
      <c r="C2054" s="13" t="s">
        <v>132</v>
      </c>
      <c r="D2054" s="15">
        <v>45344</v>
      </c>
      <c r="E2054" s="13">
        <f t="shared" si="505"/>
        <v>66</v>
      </c>
      <c r="F2054" s="13" t="str">
        <f t="shared" si="502"/>
        <v>개봉후</v>
      </c>
      <c r="G2054" s="13" t="str">
        <f t="shared" si="506"/>
        <v>일</v>
      </c>
      <c r="H2054" s="13">
        <f t="shared" si="507"/>
        <v>1</v>
      </c>
      <c r="I2054" s="16">
        <v>1390</v>
      </c>
      <c r="J2054" s="16">
        <v>973</v>
      </c>
      <c r="K2054" s="16">
        <v>416</v>
      </c>
      <c r="L2054" s="17">
        <f t="shared" si="508"/>
        <v>0.7</v>
      </c>
      <c r="M2054" s="17">
        <f t="shared" si="503"/>
        <v>-2.1815622800844481E-2</v>
      </c>
      <c r="N2054" s="16">
        <f t="shared" si="509"/>
        <v>1154</v>
      </c>
      <c r="O2054" s="16">
        <f t="shared" si="495"/>
        <v>1170.9642857142858</v>
      </c>
      <c r="P2054" s="18">
        <f t="shared" si="496"/>
        <v>1.1870558453045414</v>
      </c>
      <c r="Q2054" s="16">
        <v>397</v>
      </c>
      <c r="R2054" s="16">
        <v>571</v>
      </c>
      <c r="S2054" s="16">
        <v>60925</v>
      </c>
      <c r="T2054" s="16">
        <v>86857369</v>
      </c>
      <c r="U2054" s="16">
        <v>8825</v>
      </c>
      <c r="V2054" s="16">
        <v>11847216</v>
      </c>
      <c r="W2054" s="16">
        <v>3</v>
      </c>
      <c r="X2054" s="13" t="s">
        <v>147</v>
      </c>
      <c r="Y2054" s="13" t="s">
        <v>145</v>
      </c>
      <c r="Z2054" s="12">
        <v>10.546189999999999</v>
      </c>
      <c r="AA2054" s="17">
        <f t="shared" si="504"/>
        <v>3.087485936426293E-2</v>
      </c>
      <c r="AB2054" s="12">
        <f t="shared" si="510"/>
        <v>8.9083114285714284</v>
      </c>
      <c r="AC2054" s="12">
        <f t="shared" si="497"/>
        <v>7.9613071428571427</v>
      </c>
      <c r="AD2054" s="18">
        <f t="shared" si="498"/>
        <v>1.1189508542656761</v>
      </c>
      <c r="AE2054" s="13" t="s">
        <v>133</v>
      </c>
      <c r="AF2054" s="19">
        <f t="shared" si="499"/>
        <v>1052.5</v>
      </c>
      <c r="AG2054" s="20">
        <f t="shared" si="500"/>
        <v>0.92446555819477438</v>
      </c>
      <c r="AH2054" s="20">
        <f t="shared" si="501"/>
        <v>1.3246807101848852</v>
      </c>
      <c r="AI2054" s="13" t="s">
        <v>51</v>
      </c>
      <c r="AJ2054" s="13" t="s">
        <v>134</v>
      </c>
      <c r="AK2054" s="13" t="s">
        <v>135</v>
      </c>
      <c r="AL2054" s="13" t="s">
        <v>143</v>
      </c>
      <c r="AM2054" s="13" t="s">
        <v>137</v>
      </c>
      <c r="AN2054" s="12">
        <v>10.546189999999999</v>
      </c>
      <c r="AO2054" s="12">
        <v>2.9440000000000001E-2</v>
      </c>
      <c r="AP2054" s="12"/>
      <c r="AQ2054" s="12">
        <v>7.9899999999999999E-2</v>
      </c>
      <c r="AR2054" s="12">
        <v>3.6000000000000002E-4</v>
      </c>
      <c r="AS2054" s="13" t="s">
        <v>54</v>
      </c>
    </row>
    <row r="2055" spans="1:45" ht="21" customHeight="1">
      <c r="A2055" s="15">
        <v>45411</v>
      </c>
      <c r="B2055" s="13" t="s">
        <v>131</v>
      </c>
      <c r="C2055" s="13" t="s">
        <v>132</v>
      </c>
      <c r="D2055" s="15">
        <v>45344</v>
      </c>
      <c r="E2055" s="13">
        <f t="shared" si="505"/>
        <v>67</v>
      </c>
      <c r="F2055" s="13" t="str">
        <f t="shared" si="502"/>
        <v>개봉후</v>
      </c>
      <c r="G2055" s="13" t="str">
        <f t="shared" si="506"/>
        <v>월</v>
      </c>
      <c r="H2055" s="13">
        <f t="shared" si="507"/>
        <v>0</v>
      </c>
      <c r="I2055" s="16">
        <v>847</v>
      </c>
      <c r="J2055" s="16">
        <v>392</v>
      </c>
      <c r="K2055" s="16">
        <v>455</v>
      </c>
      <c r="L2055" s="17">
        <f t="shared" si="508"/>
        <v>0.46280991735537191</v>
      </c>
      <c r="M2055" s="17">
        <f t="shared" si="503"/>
        <v>-0.39064748201438848</v>
      </c>
      <c r="N2055" s="16">
        <f t="shared" si="509"/>
        <v>1113</v>
      </c>
      <c r="O2055" s="16">
        <f t="shared" si="495"/>
        <v>1176.6071428571429</v>
      </c>
      <c r="P2055" s="18">
        <f t="shared" si="496"/>
        <v>0.71986644407345579</v>
      </c>
      <c r="Q2055" s="16">
        <v>457</v>
      </c>
      <c r="R2055" s="16">
        <v>760</v>
      </c>
      <c r="S2055" s="16">
        <v>84925</v>
      </c>
      <c r="T2055" s="16">
        <v>51796333</v>
      </c>
      <c r="U2055" s="16">
        <v>5508</v>
      </c>
      <c r="V2055" s="16">
        <v>11852724</v>
      </c>
      <c r="W2055" s="16">
        <v>3</v>
      </c>
      <c r="X2055" s="13" t="s">
        <v>147</v>
      </c>
      <c r="Y2055" s="13" t="s">
        <v>145</v>
      </c>
      <c r="Z2055" s="12">
        <v>7.0258399999999996</v>
      </c>
      <c r="AA2055" s="17">
        <f t="shared" si="504"/>
        <v>-0.33380301322088834</v>
      </c>
      <c r="AB2055" s="12">
        <f t="shared" si="510"/>
        <v>8.6227714285714292</v>
      </c>
      <c r="AC2055" s="12">
        <f t="shared" si="497"/>
        <v>7.8458778571428569</v>
      </c>
      <c r="AD2055" s="18">
        <f t="shared" si="498"/>
        <v>1.0990193303508149</v>
      </c>
      <c r="AE2055" s="13" t="s">
        <v>133</v>
      </c>
      <c r="AF2055" s="19">
        <f t="shared" si="499"/>
        <v>379</v>
      </c>
      <c r="AG2055" s="20">
        <f t="shared" si="500"/>
        <v>1.0343007915567282</v>
      </c>
      <c r="AH2055" s="20">
        <f t="shared" si="501"/>
        <v>0.89548169470975159</v>
      </c>
      <c r="AI2055" s="13" t="s">
        <v>51</v>
      </c>
      <c r="AJ2055" s="13" t="s">
        <v>134</v>
      </c>
      <c r="AK2055" s="13" t="s">
        <v>135</v>
      </c>
      <c r="AL2055" s="13" t="s">
        <v>143</v>
      </c>
      <c r="AM2055" s="13" t="s">
        <v>137</v>
      </c>
      <c r="AN2055" s="12">
        <v>7.0258399999999996</v>
      </c>
      <c r="AO2055" s="12">
        <v>1.248E-2</v>
      </c>
      <c r="AP2055" s="12"/>
      <c r="AQ2055" s="12">
        <v>6.4909999999999995E-2</v>
      </c>
      <c r="AR2055" s="12">
        <v>6.6E-4</v>
      </c>
      <c r="AS2055" s="13" t="s">
        <v>54</v>
      </c>
    </row>
    <row r="2056" spans="1:45" ht="21" customHeight="1">
      <c r="A2056" s="15">
        <v>45412</v>
      </c>
      <c r="B2056" s="13" t="s">
        <v>131</v>
      </c>
      <c r="C2056" s="13" t="s">
        <v>132</v>
      </c>
      <c r="D2056" s="15">
        <v>45344</v>
      </c>
      <c r="E2056" s="13">
        <f t="shared" si="505"/>
        <v>68</v>
      </c>
      <c r="F2056" s="13" t="str">
        <f t="shared" si="502"/>
        <v>개봉후</v>
      </c>
      <c r="G2056" s="13" t="str">
        <f t="shared" si="506"/>
        <v>화</v>
      </c>
      <c r="H2056" s="13">
        <f t="shared" si="507"/>
        <v>0</v>
      </c>
      <c r="I2056" s="16">
        <v>1110</v>
      </c>
      <c r="J2056" s="16">
        <v>536</v>
      </c>
      <c r="K2056" s="16">
        <v>574</v>
      </c>
      <c r="L2056" s="17">
        <f t="shared" si="508"/>
        <v>0.48288288288288289</v>
      </c>
      <c r="M2056" s="17">
        <f t="shared" si="503"/>
        <v>0.31050767414403779</v>
      </c>
      <c r="N2056" s="16">
        <f t="shared" si="509"/>
        <v>1142.5714285714287</v>
      </c>
      <c r="O2056" s="16">
        <f t="shared" si="495"/>
        <v>1176.6071428571429</v>
      </c>
      <c r="P2056" s="18">
        <f t="shared" si="496"/>
        <v>0.94339049931704355</v>
      </c>
      <c r="Q2056" s="16">
        <v>490</v>
      </c>
      <c r="R2056" s="16">
        <v>814</v>
      </c>
      <c r="S2056" s="16">
        <v>89171</v>
      </c>
      <c r="T2056" s="16">
        <v>69334398</v>
      </c>
      <c r="U2056" s="16">
        <v>7408</v>
      </c>
      <c r="V2056" s="16">
        <v>11860132</v>
      </c>
      <c r="W2056" s="16">
        <v>3</v>
      </c>
      <c r="X2056" s="13" t="s">
        <v>148</v>
      </c>
      <c r="Y2056" s="13" t="s">
        <v>145</v>
      </c>
      <c r="Z2056" s="12">
        <v>6.0034299999999998</v>
      </c>
      <c r="AA2056" s="17">
        <f t="shared" si="504"/>
        <v>-0.14552138961319927</v>
      </c>
      <c r="AB2056" s="12">
        <f t="shared" si="510"/>
        <v>8.1463871428571437</v>
      </c>
      <c r="AC2056" s="12">
        <f t="shared" si="497"/>
        <v>7.7337453571428565</v>
      </c>
      <c r="AD2056" s="18">
        <f t="shared" si="498"/>
        <v>1.0533560088493439</v>
      </c>
      <c r="AE2056" s="13" t="s">
        <v>133</v>
      </c>
      <c r="AF2056" s="19">
        <f t="shared" si="499"/>
        <v>403.25</v>
      </c>
      <c r="AG2056" s="20">
        <f t="shared" si="500"/>
        <v>1.3292002479851208</v>
      </c>
      <c r="AH2056" s="20">
        <f t="shared" si="501"/>
        <v>0.77626424491145884</v>
      </c>
      <c r="AI2056" s="13" t="s">
        <v>51</v>
      </c>
      <c r="AJ2056" s="13" t="s">
        <v>134</v>
      </c>
      <c r="AK2056" s="13" t="s">
        <v>135</v>
      </c>
      <c r="AL2056" s="13" t="s">
        <v>143</v>
      </c>
      <c r="AM2056" s="13" t="s">
        <v>137</v>
      </c>
      <c r="AN2056" s="12">
        <v>6.0034299999999998</v>
      </c>
      <c r="AO2056" s="12">
        <v>1.285E-2</v>
      </c>
      <c r="AP2056" s="12"/>
      <c r="AQ2056" s="12">
        <v>5.6030000000000003E-2</v>
      </c>
      <c r="AR2056" s="12">
        <v>1.17E-3</v>
      </c>
      <c r="AS2056" s="13" t="s">
        <v>54</v>
      </c>
    </row>
    <row r="2057" spans="1:45" ht="21" customHeight="1">
      <c r="A2057" s="15">
        <v>45413</v>
      </c>
      <c r="B2057" s="13" t="s">
        <v>131</v>
      </c>
      <c r="C2057" s="13" t="s">
        <v>132</v>
      </c>
      <c r="D2057" s="15">
        <v>45344</v>
      </c>
      <c r="E2057" s="13">
        <f t="shared" si="505"/>
        <v>69</v>
      </c>
      <c r="F2057" s="13" t="str">
        <f t="shared" si="502"/>
        <v>개봉후</v>
      </c>
      <c r="G2057" s="13" t="str">
        <f t="shared" si="506"/>
        <v>수</v>
      </c>
      <c r="H2057" s="13">
        <f t="shared" si="507"/>
        <v>0</v>
      </c>
      <c r="I2057" s="16">
        <v>1026</v>
      </c>
      <c r="J2057" s="16">
        <v>504</v>
      </c>
      <c r="K2057" s="16">
        <v>522</v>
      </c>
      <c r="L2057" s="17">
        <f t="shared" si="508"/>
        <v>0.49122807017543857</v>
      </c>
      <c r="M2057" s="17">
        <f t="shared" si="503"/>
        <v>-7.567567567567568E-2</v>
      </c>
      <c r="N2057" s="16">
        <f t="shared" si="509"/>
        <v>1147.1428571428571</v>
      </c>
      <c r="O2057" s="16">
        <f t="shared" si="495"/>
        <v>1187.5</v>
      </c>
      <c r="P2057" s="18">
        <f t="shared" si="496"/>
        <v>0.86399999999999999</v>
      </c>
      <c r="Q2057" s="16">
        <v>141</v>
      </c>
      <c r="R2057" s="16">
        <v>183</v>
      </c>
      <c r="S2057" s="16">
        <v>19697</v>
      </c>
      <c r="T2057" s="16">
        <v>39390826</v>
      </c>
      <c r="U2057" s="16">
        <v>4251</v>
      </c>
      <c r="V2057" s="16">
        <v>11864383</v>
      </c>
      <c r="W2057" s="16">
        <v>6</v>
      </c>
      <c r="X2057" s="13" t="s">
        <v>148</v>
      </c>
      <c r="Y2057" s="13" t="s">
        <v>145</v>
      </c>
      <c r="Z2057" s="12">
        <v>6.5841900000000004</v>
      </c>
      <c r="AA2057" s="17">
        <f t="shared" si="504"/>
        <v>9.673803142536852E-2</v>
      </c>
      <c r="AB2057" s="12">
        <f t="shared" si="510"/>
        <v>7.8890285714285726</v>
      </c>
      <c r="AC2057" s="12">
        <f t="shared" si="497"/>
        <v>7.6427628571428556</v>
      </c>
      <c r="AD2057" s="18">
        <f t="shared" si="498"/>
        <v>1.0322220797490216</v>
      </c>
      <c r="AE2057" s="13" t="s">
        <v>133</v>
      </c>
      <c r="AF2057" s="19">
        <f t="shared" si="499"/>
        <v>547.75</v>
      </c>
      <c r="AG2057" s="20">
        <f t="shared" si="500"/>
        <v>0.92012779552715651</v>
      </c>
      <c r="AH2057" s="20">
        <f t="shared" si="501"/>
        <v>0.86149343150775337</v>
      </c>
      <c r="AI2057" s="13" t="s">
        <v>51</v>
      </c>
      <c r="AJ2057" s="13" t="s">
        <v>134</v>
      </c>
      <c r="AK2057" s="13" t="s">
        <v>135</v>
      </c>
      <c r="AL2057" s="13" t="s">
        <v>143</v>
      </c>
      <c r="AM2057" s="13" t="s">
        <v>137</v>
      </c>
      <c r="AN2057" s="12">
        <v>6.5841900000000004</v>
      </c>
      <c r="AO2057" s="12">
        <v>1.8429999999999998E-2</v>
      </c>
      <c r="AP2057" s="12"/>
      <c r="AQ2057" s="12">
        <v>7.1230000000000002E-2</v>
      </c>
      <c r="AR2057" s="12">
        <v>5.1000000000000004E-4</v>
      </c>
      <c r="AS2057" s="13" t="s">
        <v>54</v>
      </c>
    </row>
    <row r="2058" spans="1:45" ht="21" customHeight="1">
      <c r="A2058" s="15">
        <v>45414</v>
      </c>
      <c r="B2058" s="13" t="s">
        <v>131</v>
      </c>
      <c r="C2058" s="13" t="s">
        <v>132</v>
      </c>
      <c r="D2058" s="15">
        <v>45344</v>
      </c>
      <c r="E2058" s="13">
        <f t="shared" si="505"/>
        <v>70</v>
      </c>
      <c r="F2058" s="13" t="str">
        <f t="shared" si="502"/>
        <v>개봉후</v>
      </c>
      <c r="G2058" s="13" t="str">
        <f t="shared" si="506"/>
        <v>목</v>
      </c>
      <c r="H2058" s="13">
        <f t="shared" si="507"/>
        <v>0</v>
      </c>
      <c r="I2058" s="16">
        <v>928</v>
      </c>
      <c r="J2058" s="16">
        <v>357</v>
      </c>
      <c r="K2058" s="16">
        <v>570</v>
      </c>
      <c r="L2058" s="17">
        <f t="shared" si="508"/>
        <v>0.38469827586206895</v>
      </c>
      <c r="M2058" s="17">
        <f t="shared" si="503"/>
        <v>-9.5516569200779777E-2</v>
      </c>
      <c r="N2058" s="16">
        <f t="shared" si="509"/>
        <v>1122.2857142857142</v>
      </c>
      <c r="O2058" s="16">
        <f t="shared" si="495"/>
        <v>1200.7857142857142</v>
      </c>
      <c r="P2058" s="18">
        <f t="shared" si="496"/>
        <v>0.77282731544821848</v>
      </c>
      <c r="Q2058" s="16">
        <v>170</v>
      </c>
      <c r="R2058" s="16">
        <v>224</v>
      </c>
      <c r="S2058" s="16">
        <v>25113</v>
      </c>
      <c r="T2058" s="16">
        <v>19855806</v>
      </c>
      <c r="U2058" s="16">
        <v>2064</v>
      </c>
      <c r="V2058" s="16">
        <v>11866447</v>
      </c>
      <c r="W2058" s="16">
        <v>6</v>
      </c>
      <c r="X2058" s="13" t="s">
        <v>148</v>
      </c>
      <c r="Y2058" s="13" t="s">
        <v>145</v>
      </c>
      <c r="Z2058" s="12">
        <v>4.4215</v>
      </c>
      <c r="AA2058" s="17">
        <f t="shared" si="504"/>
        <v>-0.3284671311125591</v>
      </c>
      <c r="AB2058" s="12">
        <f t="shared" si="510"/>
        <v>7.4704400000000009</v>
      </c>
      <c r="AC2058" s="12">
        <f t="shared" si="497"/>
        <v>7.5744024999999997</v>
      </c>
      <c r="AD2058" s="18">
        <f t="shared" si="498"/>
        <v>0.98627449491890629</v>
      </c>
      <c r="AE2058" s="13" t="s">
        <v>133</v>
      </c>
      <c r="AF2058" s="19">
        <f t="shared" si="499"/>
        <v>462</v>
      </c>
      <c r="AG2058" s="20">
        <f t="shared" si="500"/>
        <v>0.77272727272727271</v>
      </c>
      <c r="AH2058" s="20">
        <f t="shared" si="501"/>
        <v>0.58374241400559324</v>
      </c>
      <c r="AI2058" s="13" t="s">
        <v>51</v>
      </c>
      <c r="AJ2058" s="13" t="s">
        <v>134</v>
      </c>
      <c r="AK2058" s="13" t="s">
        <v>135</v>
      </c>
      <c r="AL2058" s="13" t="s">
        <v>143</v>
      </c>
      <c r="AM2058" s="13" t="s">
        <v>137</v>
      </c>
      <c r="AN2058" s="12">
        <v>4.4215</v>
      </c>
      <c r="AO2058" s="12">
        <v>1.0789999999999999E-2</v>
      </c>
      <c r="AP2058" s="12"/>
      <c r="AQ2058" s="12">
        <v>6.5060000000000007E-2</v>
      </c>
      <c r="AR2058" s="12">
        <v>5.1000000000000004E-4</v>
      </c>
      <c r="AS2058" s="13" t="s">
        <v>54</v>
      </c>
    </row>
    <row r="2059" spans="1:45" ht="21" customHeight="1">
      <c r="A2059" s="15">
        <v>45415</v>
      </c>
      <c r="B2059" s="13" t="s">
        <v>131</v>
      </c>
      <c r="C2059" s="13" t="s">
        <v>132</v>
      </c>
      <c r="D2059" s="15">
        <v>45344</v>
      </c>
      <c r="E2059" s="13">
        <f t="shared" si="505"/>
        <v>71</v>
      </c>
      <c r="F2059" s="13" t="str">
        <f t="shared" si="502"/>
        <v>개봉후</v>
      </c>
      <c r="G2059" s="13" t="str">
        <f t="shared" si="506"/>
        <v>금</v>
      </c>
      <c r="H2059" s="13">
        <f t="shared" si="507"/>
        <v>0</v>
      </c>
      <c r="I2059" s="16">
        <v>1144</v>
      </c>
      <c r="J2059" s="16">
        <v>522</v>
      </c>
      <c r="K2059" s="16">
        <v>623</v>
      </c>
      <c r="L2059" s="17">
        <f t="shared" si="508"/>
        <v>0.4562937062937063</v>
      </c>
      <c r="M2059" s="17">
        <f t="shared" si="503"/>
        <v>0.23275862068965525</v>
      </c>
      <c r="N2059" s="16">
        <f t="shared" si="509"/>
        <v>1123.7142857142858</v>
      </c>
      <c r="O2059" s="16">
        <f t="shared" si="495"/>
        <v>1205.2857142857142</v>
      </c>
      <c r="P2059" s="18">
        <f t="shared" si="496"/>
        <v>0.94915254237288138</v>
      </c>
      <c r="Q2059" s="16">
        <v>181</v>
      </c>
      <c r="R2059" s="16">
        <v>253</v>
      </c>
      <c r="S2059" s="16">
        <v>28103</v>
      </c>
      <c r="T2059" s="16">
        <v>32277662</v>
      </c>
      <c r="U2059" s="16">
        <v>3283</v>
      </c>
      <c r="V2059" s="16">
        <v>11869730</v>
      </c>
      <c r="W2059" s="16">
        <v>6</v>
      </c>
      <c r="X2059" s="13" t="s">
        <v>148</v>
      </c>
      <c r="Y2059" s="13" t="s">
        <v>145</v>
      </c>
      <c r="Z2059" s="12">
        <v>4.6150799999999998</v>
      </c>
      <c r="AA2059" s="17">
        <f t="shared" si="504"/>
        <v>4.3781522107881887E-2</v>
      </c>
      <c r="AB2059" s="12">
        <f t="shared" si="510"/>
        <v>7.0609371428571421</v>
      </c>
      <c r="AC2059" s="12">
        <f t="shared" si="497"/>
        <v>7.4638621428571428</v>
      </c>
      <c r="AD2059" s="18">
        <f t="shared" si="498"/>
        <v>0.94601655385803229</v>
      </c>
      <c r="AE2059" s="13" t="s">
        <v>133</v>
      </c>
      <c r="AF2059" s="19">
        <f t="shared" si="499"/>
        <v>665.75</v>
      </c>
      <c r="AG2059" s="20">
        <f t="shared" si="500"/>
        <v>0.78407810739767181</v>
      </c>
      <c r="AH2059" s="20">
        <f t="shared" si="501"/>
        <v>0.61832331729446466</v>
      </c>
      <c r="AI2059" s="13" t="s">
        <v>51</v>
      </c>
      <c r="AJ2059" s="13" t="s">
        <v>134</v>
      </c>
      <c r="AK2059" s="13" t="s">
        <v>135</v>
      </c>
      <c r="AL2059" s="13" t="s">
        <v>143</v>
      </c>
      <c r="AM2059" s="13" t="s">
        <v>137</v>
      </c>
      <c r="AN2059" s="12">
        <v>4.6150799999999998</v>
      </c>
      <c r="AO2059" s="12">
        <v>1.1010000000000001E-2</v>
      </c>
      <c r="AP2059" s="12"/>
      <c r="AQ2059" s="12">
        <v>8.3710000000000007E-2</v>
      </c>
      <c r="AR2059" s="12">
        <v>0</v>
      </c>
      <c r="AS2059" s="13" t="s">
        <v>54</v>
      </c>
    </row>
    <row r="2060" spans="1:45" ht="21" customHeight="1">
      <c r="A2060" s="15">
        <v>45416</v>
      </c>
      <c r="B2060" s="13" t="s">
        <v>131</v>
      </c>
      <c r="C2060" s="13" t="s">
        <v>132</v>
      </c>
      <c r="D2060" s="15">
        <v>45344</v>
      </c>
      <c r="E2060" s="13">
        <f t="shared" si="505"/>
        <v>72</v>
      </c>
      <c r="F2060" s="13" t="str">
        <f t="shared" si="502"/>
        <v>개봉후</v>
      </c>
      <c r="G2060" s="13" t="str">
        <f t="shared" si="506"/>
        <v>토</v>
      </c>
      <c r="H2060" s="13">
        <f t="shared" si="507"/>
        <v>1</v>
      </c>
      <c r="I2060" s="16">
        <v>1956</v>
      </c>
      <c r="J2060" s="16">
        <v>1498</v>
      </c>
      <c r="K2060" s="16">
        <v>458</v>
      </c>
      <c r="L2060" s="17">
        <f t="shared" si="508"/>
        <v>0.7658486707566462</v>
      </c>
      <c r="M2060" s="17">
        <f t="shared" si="503"/>
        <v>0.70979020979020979</v>
      </c>
      <c r="N2060" s="16">
        <f t="shared" si="509"/>
        <v>1200.1428571428571</v>
      </c>
      <c r="O2060" s="16">
        <f t="shared" si="495"/>
        <v>1200.3928571428571</v>
      </c>
      <c r="P2060" s="18">
        <f t="shared" si="496"/>
        <v>1.6294665436910536</v>
      </c>
      <c r="Q2060" s="16">
        <v>154</v>
      </c>
      <c r="R2060" s="16">
        <v>194</v>
      </c>
      <c r="S2060" s="16">
        <v>21862</v>
      </c>
      <c r="T2060" s="16">
        <v>46575920</v>
      </c>
      <c r="U2060" s="16">
        <v>4643</v>
      </c>
      <c r="V2060" s="16">
        <v>11874373</v>
      </c>
      <c r="W2060" s="16">
        <v>6</v>
      </c>
      <c r="X2060" s="13" t="s">
        <v>148</v>
      </c>
      <c r="Y2060" s="13" t="s">
        <v>145</v>
      </c>
      <c r="Z2060" s="12">
        <v>6.48644</v>
      </c>
      <c r="AA2060" s="17">
        <f t="shared" si="504"/>
        <v>0.40548809554763943</v>
      </c>
      <c r="AB2060" s="12">
        <f t="shared" si="510"/>
        <v>6.5260957142857148</v>
      </c>
      <c r="AC2060" s="12">
        <f t="shared" si="497"/>
        <v>7.335441785714286</v>
      </c>
      <c r="AD2060" s="18">
        <f t="shared" si="498"/>
        <v>0.8896663493390724</v>
      </c>
      <c r="AE2060" s="13" t="s">
        <v>133</v>
      </c>
      <c r="AF2060" s="19">
        <f t="shared" si="499"/>
        <v>1140</v>
      </c>
      <c r="AG2060" s="20">
        <f t="shared" si="500"/>
        <v>1.3140350877192983</v>
      </c>
      <c r="AH2060" s="20">
        <f t="shared" si="501"/>
        <v>0.88426030626162011</v>
      </c>
      <c r="AI2060" s="13" t="s">
        <v>51</v>
      </c>
      <c r="AJ2060" s="13" t="s">
        <v>134</v>
      </c>
      <c r="AK2060" s="13" t="s">
        <v>135</v>
      </c>
      <c r="AL2060" s="13" t="s">
        <v>143</v>
      </c>
      <c r="AM2060" s="13" t="s">
        <v>137</v>
      </c>
      <c r="AN2060" s="12">
        <v>6.48644</v>
      </c>
      <c r="AO2060" s="12">
        <v>1.7469999999999999E-2</v>
      </c>
      <c r="AP2060" s="12"/>
      <c r="AQ2060" s="12">
        <v>0.11786000000000001</v>
      </c>
      <c r="AR2060" s="12">
        <v>1.5399999999999999E-3</v>
      </c>
      <c r="AS2060" s="13" t="s">
        <v>54</v>
      </c>
    </row>
    <row r="2061" spans="1:45" ht="21" customHeight="1">
      <c r="A2061" s="15">
        <v>45417</v>
      </c>
      <c r="B2061" s="13" t="s">
        <v>131</v>
      </c>
      <c r="C2061" s="13" t="s">
        <v>132</v>
      </c>
      <c r="D2061" s="15">
        <v>45344</v>
      </c>
      <c r="E2061" s="13">
        <f t="shared" si="505"/>
        <v>73</v>
      </c>
      <c r="F2061" s="13" t="str">
        <f t="shared" si="502"/>
        <v>개봉후</v>
      </c>
      <c r="G2061" s="13" t="str">
        <f t="shared" si="506"/>
        <v>일</v>
      </c>
      <c r="H2061" s="13">
        <f t="shared" si="507"/>
        <v>1</v>
      </c>
      <c r="I2061" s="16">
        <v>1718</v>
      </c>
      <c r="J2061" s="16">
        <v>1432</v>
      </c>
      <c r="K2061" s="16">
        <v>287</v>
      </c>
      <c r="L2061" s="17">
        <f t="shared" si="508"/>
        <v>0.83352735739231665</v>
      </c>
      <c r="M2061" s="17">
        <f t="shared" si="503"/>
        <v>-0.12167689161554196</v>
      </c>
      <c r="N2061" s="16">
        <f t="shared" si="509"/>
        <v>1247</v>
      </c>
      <c r="O2061" s="16">
        <f t="shared" si="495"/>
        <v>1212.3928571428571</v>
      </c>
      <c r="P2061" s="18">
        <f t="shared" si="496"/>
        <v>1.4170324329101247</v>
      </c>
      <c r="Q2061" s="16">
        <v>158</v>
      </c>
      <c r="R2061" s="16">
        <v>198</v>
      </c>
      <c r="S2061" s="16">
        <v>22076</v>
      </c>
      <c r="T2061" s="16">
        <v>63423653</v>
      </c>
      <c r="U2061" s="16">
        <v>6329</v>
      </c>
      <c r="V2061" s="16">
        <v>11880702</v>
      </c>
      <c r="W2061" s="16">
        <v>7</v>
      </c>
      <c r="X2061" s="13" t="s">
        <v>148</v>
      </c>
      <c r="Y2061" s="13" t="s">
        <v>145</v>
      </c>
      <c r="Z2061" s="12">
        <v>9.4029699999999998</v>
      </c>
      <c r="AA2061" s="17">
        <f t="shared" si="504"/>
        <v>0.44963493071700356</v>
      </c>
      <c r="AB2061" s="12">
        <f t="shared" si="510"/>
        <v>6.3627785714285716</v>
      </c>
      <c r="AC2061" s="12">
        <f t="shared" si="497"/>
        <v>7.1752596428571422</v>
      </c>
      <c r="AD2061" s="18">
        <f t="shared" si="498"/>
        <v>0.88676631761508695</v>
      </c>
      <c r="AE2061" s="13" t="s">
        <v>133</v>
      </c>
      <c r="AF2061" s="19">
        <f t="shared" si="499"/>
        <v>1078.75</v>
      </c>
      <c r="AG2061" s="20">
        <f t="shared" si="500"/>
        <v>1.3274623406720742</v>
      </c>
      <c r="AH2061" s="20">
        <f t="shared" si="501"/>
        <v>1.310471044676482</v>
      </c>
      <c r="AI2061" s="13" t="s">
        <v>51</v>
      </c>
      <c r="AJ2061" s="13" t="s">
        <v>134</v>
      </c>
      <c r="AK2061" s="13" t="s">
        <v>135</v>
      </c>
      <c r="AL2061" s="13" t="s">
        <v>143</v>
      </c>
      <c r="AM2061" s="13" t="s">
        <v>137</v>
      </c>
      <c r="AN2061" s="12">
        <v>9.4029699999999998</v>
      </c>
      <c r="AO2061" s="12">
        <v>3.0550000000000001E-2</v>
      </c>
      <c r="AP2061" s="12"/>
      <c r="AQ2061" s="12">
        <v>0.10934000000000001</v>
      </c>
      <c r="AR2061" s="12">
        <v>3.6000000000000002E-4</v>
      </c>
      <c r="AS2061" s="13" t="s">
        <v>54</v>
      </c>
    </row>
    <row r="2062" spans="1:45" ht="21" customHeight="1">
      <c r="A2062" s="15">
        <v>45418</v>
      </c>
      <c r="B2062" s="13" t="s">
        <v>131</v>
      </c>
      <c r="C2062" s="13" t="s">
        <v>132</v>
      </c>
      <c r="D2062" s="15">
        <v>45344</v>
      </c>
      <c r="E2062" s="13">
        <f t="shared" si="505"/>
        <v>74</v>
      </c>
      <c r="F2062" s="13" t="str">
        <f t="shared" si="502"/>
        <v>개봉후</v>
      </c>
      <c r="G2062" s="13" t="str">
        <f t="shared" si="506"/>
        <v>월</v>
      </c>
      <c r="H2062" s="13">
        <f t="shared" si="507"/>
        <v>0</v>
      </c>
      <c r="I2062" s="16">
        <v>1124</v>
      </c>
      <c r="J2062" s="16">
        <v>756</v>
      </c>
      <c r="K2062" s="16">
        <v>368</v>
      </c>
      <c r="L2062" s="17">
        <f t="shared" si="508"/>
        <v>0.67259786476868333</v>
      </c>
      <c r="M2062" s="17">
        <f t="shared" si="503"/>
        <v>-0.34575087310826547</v>
      </c>
      <c r="N2062" s="16">
        <f t="shared" si="509"/>
        <v>1286.5714285714287</v>
      </c>
      <c r="O2062" s="16">
        <f t="shared" si="495"/>
        <v>1226.1071428571429</v>
      </c>
      <c r="P2062" s="18">
        <f t="shared" si="496"/>
        <v>0.91672249570359143</v>
      </c>
      <c r="Q2062" s="16">
        <v>158</v>
      </c>
      <c r="R2062" s="16">
        <v>205</v>
      </c>
      <c r="S2062" s="16">
        <v>23335</v>
      </c>
      <c r="T2062" s="16">
        <v>47488082</v>
      </c>
      <c r="U2062" s="16">
        <v>4764</v>
      </c>
      <c r="V2062" s="16">
        <v>11885466</v>
      </c>
      <c r="W2062" s="16">
        <v>7</v>
      </c>
      <c r="X2062" s="13" t="s">
        <v>148</v>
      </c>
      <c r="Y2062" s="13" t="s">
        <v>145</v>
      </c>
      <c r="Z2062" s="12">
        <v>7.1600900000000003</v>
      </c>
      <c r="AA2062" s="17">
        <f t="shared" si="504"/>
        <v>-0.23852889033996705</v>
      </c>
      <c r="AB2062" s="12">
        <f t="shared" si="510"/>
        <v>6.381957142857142</v>
      </c>
      <c r="AC2062" s="12">
        <f t="shared" si="497"/>
        <v>7.1793957142857154</v>
      </c>
      <c r="AD2062" s="18">
        <f t="shared" si="498"/>
        <v>0.88892678392948687</v>
      </c>
      <c r="AE2062" s="13" t="s">
        <v>133</v>
      </c>
      <c r="AF2062" s="19">
        <f t="shared" si="499"/>
        <v>401.75</v>
      </c>
      <c r="AG2062" s="20">
        <f t="shared" si="500"/>
        <v>1.881767268201618</v>
      </c>
      <c r="AH2062" s="20">
        <f t="shared" si="501"/>
        <v>0.99731095553804061</v>
      </c>
      <c r="AI2062" s="13" t="s">
        <v>51</v>
      </c>
      <c r="AJ2062" s="13" t="s">
        <v>134</v>
      </c>
      <c r="AK2062" s="13" t="s">
        <v>135</v>
      </c>
      <c r="AL2062" s="13" t="s">
        <v>143</v>
      </c>
      <c r="AM2062" s="13" t="s">
        <v>137</v>
      </c>
      <c r="AN2062" s="12">
        <v>7.1600900000000003</v>
      </c>
      <c r="AO2062" s="12">
        <v>2.401E-2</v>
      </c>
      <c r="AP2062" s="12"/>
      <c r="AQ2062" s="12">
        <v>7.145E-2</v>
      </c>
      <c r="AR2062" s="12">
        <v>0</v>
      </c>
      <c r="AS2062" s="13" t="s">
        <v>54</v>
      </c>
    </row>
    <row r="2063" spans="1:45" ht="21" customHeight="1">
      <c r="A2063" s="15">
        <v>45419</v>
      </c>
      <c r="B2063" s="13" t="s">
        <v>131</v>
      </c>
      <c r="C2063" s="13" t="s">
        <v>132</v>
      </c>
      <c r="D2063" s="15">
        <v>45344</v>
      </c>
      <c r="E2063" s="13">
        <f t="shared" si="505"/>
        <v>75</v>
      </c>
      <c r="F2063" s="13" t="str">
        <f t="shared" si="502"/>
        <v>개봉후</v>
      </c>
      <c r="G2063" s="13" t="str">
        <f t="shared" si="506"/>
        <v>화</v>
      </c>
      <c r="H2063" s="13">
        <f t="shared" si="507"/>
        <v>0</v>
      </c>
      <c r="I2063" s="16">
        <v>900</v>
      </c>
      <c r="J2063" s="16">
        <v>374</v>
      </c>
      <c r="K2063" s="16">
        <v>525</v>
      </c>
      <c r="L2063" s="17">
        <f t="shared" si="508"/>
        <v>0.41555555555555557</v>
      </c>
      <c r="M2063" s="17">
        <f t="shared" si="503"/>
        <v>-0.19928825622775803</v>
      </c>
      <c r="N2063" s="16">
        <f t="shared" si="509"/>
        <v>1256.5714285714287</v>
      </c>
      <c r="O2063" s="16">
        <f t="shared" si="495"/>
        <v>1235.5</v>
      </c>
      <c r="P2063" s="18">
        <f t="shared" si="496"/>
        <v>0.72845002023472283</v>
      </c>
      <c r="Q2063" s="16">
        <v>214</v>
      </c>
      <c r="R2063" s="16">
        <v>298</v>
      </c>
      <c r="S2063" s="16">
        <v>36629</v>
      </c>
      <c r="T2063" s="16">
        <v>22092706</v>
      </c>
      <c r="U2063" s="16">
        <v>2286</v>
      </c>
      <c r="V2063" s="16">
        <v>11887752</v>
      </c>
      <c r="W2063" s="16">
        <v>6</v>
      </c>
      <c r="X2063" s="13" t="s">
        <v>148</v>
      </c>
      <c r="Y2063" s="13" t="s">
        <v>145</v>
      </c>
      <c r="Z2063" s="12">
        <v>5.6667199999999998</v>
      </c>
      <c r="AA2063" s="17">
        <f t="shared" si="504"/>
        <v>-0.20856860737784033</v>
      </c>
      <c r="AB2063" s="12">
        <f t="shared" si="510"/>
        <v>6.3338557142857139</v>
      </c>
      <c r="AC2063" s="12">
        <f t="shared" si="497"/>
        <v>7.1789550000000011</v>
      </c>
      <c r="AD2063" s="18">
        <f t="shared" si="498"/>
        <v>0.88228101642728129</v>
      </c>
      <c r="AE2063" s="13" t="s">
        <v>133</v>
      </c>
      <c r="AF2063" s="19">
        <f t="shared" si="499"/>
        <v>472.5</v>
      </c>
      <c r="AG2063" s="20">
        <f t="shared" si="500"/>
        <v>0.79153439153439153</v>
      </c>
      <c r="AH2063" s="20">
        <f t="shared" si="501"/>
        <v>0.78935165354846193</v>
      </c>
      <c r="AI2063" s="13" t="s">
        <v>51</v>
      </c>
      <c r="AJ2063" s="13" t="s">
        <v>134</v>
      </c>
      <c r="AK2063" s="13" t="s">
        <v>135</v>
      </c>
      <c r="AL2063" s="13" t="s">
        <v>143</v>
      </c>
      <c r="AM2063" s="13" t="s">
        <v>137</v>
      </c>
      <c r="AN2063" s="12">
        <v>5.6667199999999998</v>
      </c>
      <c r="AO2063" s="12">
        <v>1.086E-2</v>
      </c>
      <c r="AP2063" s="12"/>
      <c r="AQ2063" s="12">
        <v>5.1549999999999999E-2</v>
      </c>
      <c r="AR2063" s="12">
        <v>1.39E-3</v>
      </c>
      <c r="AS2063" s="13" t="s">
        <v>54</v>
      </c>
    </row>
    <row r="2064" spans="1:45" ht="21" customHeight="1">
      <c r="A2064" s="15">
        <v>45420</v>
      </c>
      <c r="B2064" s="13" t="s">
        <v>131</v>
      </c>
      <c r="C2064" s="13" t="s">
        <v>132</v>
      </c>
      <c r="D2064" s="15">
        <v>45344</v>
      </c>
      <c r="E2064" s="13">
        <f t="shared" si="505"/>
        <v>76</v>
      </c>
      <c r="F2064" s="13" t="str">
        <f t="shared" si="502"/>
        <v>개봉후</v>
      </c>
      <c r="G2064" s="13" t="str">
        <f t="shared" si="506"/>
        <v>수</v>
      </c>
      <c r="H2064" s="13">
        <f t="shared" si="507"/>
        <v>0</v>
      </c>
      <c r="I2064" s="16">
        <v>1180</v>
      </c>
      <c r="J2064" s="16">
        <v>542</v>
      </c>
      <c r="K2064" s="16">
        <v>637</v>
      </c>
      <c r="L2064" s="17">
        <f t="shared" si="508"/>
        <v>0.45932203389830506</v>
      </c>
      <c r="M2064" s="17">
        <f t="shared" si="503"/>
        <v>0.31111111111111112</v>
      </c>
      <c r="N2064" s="16">
        <f t="shared" si="509"/>
        <v>1278.5714285714287</v>
      </c>
      <c r="O2064" s="16">
        <f t="shared" si="495"/>
        <v>1231.1428571428571</v>
      </c>
      <c r="P2064" s="18">
        <f t="shared" si="496"/>
        <v>0.95845903922023679</v>
      </c>
      <c r="Q2064" s="16">
        <v>127</v>
      </c>
      <c r="R2064" s="16">
        <v>162</v>
      </c>
      <c r="S2064" s="16">
        <v>18395</v>
      </c>
      <c r="T2064" s="16">
        <v>11605128</v>
      </c>
      <c r="U2064" s="16">
        <v>1238</v>
      </c>
      <c r="V2064" s="16">
        <v>11888990</v>
      </c>
      <c r="W2064" s="16">
        <v>9</v>
      </c>
      <c r="X2064" s="13" t="s">
        <v>148</v>
      </c>
      <c r="Y2064" s="13" t="s">
        <v>145</v>
      </c>
      <c r="Z2064" s="12">
        <v>4.30077</v>
      </c>
      <c r="AA2064" s="17">
        <f t="shared" si="504"/>
        <v>-0.24104773131546997</v>
      </c>
      <c r="AB2064" s="12">
        <f t="shared" si="510"/>
        <v>6.0076528571428565</v>
      </c>
      <c r="AC2064" s="12">
        <f t="shared" si="497"/>
        <v>7.1137550000000003</v>
      </c>
      <c r="AD2064" s="18">
        <f t="shared" si="498"/>
        <v>0.84451219604032701</v>
      </c>
      <c r="AE2064" s="13" t="s">
        <v>133</v>
      </c>
      <c r="AF2064" s="19">
        <f t="shared" si="499"/>
        <v>617.75</v>
      </c>
      <c r="AG2064" s="20">
        <f t="shared" si="500"/>
        <v>0.87737757992715504</v>
      </c>
      <c r="AH2064" s="20">
        <f t="shared" si="501"/>
        <v>0.60457100364013094</v>
      </c>
      <c r="AI2064" s="13" t="s">
        <v>51</v>
      </c>
      <c r="AJ2064" s="13" t="s">
        <v>134</v>
      </c>
      <c r="AK2064" s="13" t="s">
        <v>135</v>
      </c>
      <c r="AL2064" s="13" t="s">
        <v>143</v>
      </c>
      <c r="AM2064" s="13" t="s">
        <v>137</v>
      </c>
      <c r="AN2064" s="12">
        <v>4.30077</v>
      </c>
      <c r="AO2064" s="12">
        <v>6.9699999999999996E-3</v>
      </c>
      <c r="AP2064" s="12"/>
      <c r="AQ2064" s="12">
        <v>4.5449999999999997E-2</v>
      </c>
      <c r="AR2064" s="12">
        <v>0</v>
      </c>
      <c r="AS2064" s="13" t="s">
        <v>54</v>
      </c>
    </row>
    <row r="2065" spans="1:45" ht="21" customHeight="1">
      <c r="A2065" s="15">
        <v>45421</v>
      </c>
      <c r="B2065" s="13" t="s">
        <v>131</v>
      </c>
      <c r="C2065" s="13" t="s">
        <v>132</v>
      </c>
      <c r="D2065" s="15">
        <v>45344</v>
      </c>
      <c r="E2065" s="13">
        <f t="shared" si="505"/>
        <v>77</v>
      </c>
      <c r="F2065" s="13" t="str">
        <f t="shared" si="502"/>
        <v>개봉후</v>
      </c>
      <c r="G2065" s="13" t="str">
        <f t="shared" si="506"/>
        <v>목</v>
      </c>
      <c r="H2065" s="13">
        <f t="shared" si="507"/>
        <v>0</v>
      </c>
      <c r="I2065" s="16">
        <v>966</v>
      </c>
      <c r="J2065" s="16">
        <v>388</v>
      </c>
      <c r="K2065" s="16">
        <v>578</v>
      </c>
      <c r="L2065" s="17">
        <f t="shared" si="508"/>
        <v>0.40165631469979296</v>
      </c>
      <c r="M2065" s="17">
        <f t="shared" si="503"/>
        <v>-0.18135593220338986</v>
      </c>
      <c r="N2065" s="16">
        <f t="shared" si="509"/>
        <v>1284</v>
      </c>
      <c r="O2065" s="16">
        <f t="shared" si="495"/>
        <v>1220.6428571428571</v>
      </c>
      <c r="P2065" s="18">
        <f t="shared" si="496"/>
        <v>0.79138627187079413</v>
      </c>
      <c r="Q2065" s="16">
        <v>126</v>
      </c>
      <c r="R2065" s="16">
        <v>153</v>
      </c>
      <c r="S2065" s="16">
        <v>17657</v>
      </c>
      <c r="T2065" s="16">
        <v>11852978</v>
      </c>
      <c r="U2065" s="16">
        <v>1317</v>
      </c>
      <c r="V2065" s="16">
        <v>11890307</v>
      </c>
      <c r="W2065" s="16">
        <v>10</v>
      </c>
      <c r="X2065" s="13" t="s">
        <v>148</v>
      </c>
      <c r="Y2065" s="13" t="s">
        <v>145</v>
      </c>
      <c r="Z2065" s="12">
        <v>3.6407799999999999</v>
      </c>
      <c r="AA2065" s="17">
        <f t="shared" si="504"/>
        <v>-0.15345856672177305</v>
      </c>
      <c r="AB2065" s="12">
        <f t="shared" si="510"/>
        <v>5.8961214285714281</v>
      </c>
      <c r="AC2065" s="12">
        <f t="shared" si="497"/>
        <v>6.9402125000000003</v>
      </c>
      <c r="AD2065" s="18">
        <f t="shared" si="498"/>
        <v>0.84955920709508936</v>
      </c>
      <c r="AE2065" s="13" t="s">
        <v>133</v>
      </c>
      <c r="AF2065" s="19">
        <f t="shared" si="499"/>
        <v>478.75</v>
      </c>
      <c r="AG2065" s="20">
        <f t="shared" si="500"/>
        <v>0.810443864229765</v>
      </c>
      <c r="AH2065" s="20">
        <f t="shared" si="501"/>
        <v>0.52459200636868109</v>
      </c>
      <c r="AI2065" s="13" t="s">
        <v>51</v>
      </c>
      <c r="AJ2065" s="13" t="s">
        <v>134</v>
      </c>
      <c r="AK2065" s="13" t="s">
        <v>135</v>
      </c>
      <c r="AL2065" s="13" t="s">
        <v>143</v>
      </c>
      <c r="AM2065" s="13" t="s">
        <v>137</v>
      </c>
      <c r="AN2065" s="12">
        <v>3.6407799999999999</v>
      </c>
      <c r="AO2065" s="12">
        <v>6.8199999999999997E-3</v>
      </c>
      <c r="AP2065" s="12"/>
      <c r="AQ2065" s="12">
        <v>4.582E-2</v>
      </c>
      <c r="AR2065" s="12">
        <v>0</v>
      </c>
      <c r="AS2065" s="13" t="s">
        <v>54</v>
      </c>
    </row>
    <row r="2066" spans="1:45" ht="21" customHeight="1">
      <c r="A2066" s="15">
        <v>45422</v>
      </c>
      <c r="B2066" s="13" t="s">
        <v>131</v>
      </c>
      <c r="C2066" s="13" t="s">
        <v>132</v>
      </c>
      <c r="D2066" s="15">
        <v>45344</v>
      </c>
      <c r="E2066" s="13">
        <f t="shared" si="505"/>
        <v>78</v>
      </c>
      <c r="F2066" s="13" t="str">
        <f t="shared" si="502"/>
        <v>개봉후</v>
      </c>
      <c r="G2066" s="13" t="str">
        <f t="shared" si="506"/>
        <v>금</v>
      </c>
      <c r="H2066" s="13">
        <f t="shared" si="507"/>
        <v>0</v>
      </c>
      <c r="I2066" s="16">
        <v>1155</v>
      </c>
      <c r="J2066" s="16">
        <v>560</v>
      </c>
      <c r="K2066" s="16">
        <v>595</v>
      </c>
      <c r="L2066" s="17">
        <f t="shared" si="508"/>
        <v>0.48484848484848486</v>
      </c>
      <c r="M2066" s="17">
        <f t="shared" si="503"/>
        <v>0.19565217391304346</v>
      </c>
      <c r="N2066" s="16">
        <f t="shared" si="509"/>
        <v>1285.5714285714287</v>
      </c>
      <c r="O2066" s="16">
        <f t="shared" si="495"/>
        <v>1218.5</v>
      </c>
      <c r="P2066" s="18">
        <f t="shared" si="496"/>
        <v>0.94788674599917933</v>
      </c>
      <c r="Q2066" s="16">
        <v>134</v>
      </c>
      <c r="R2066" s="16">
        <v>169</v>
      </c>
      <c r="S2066" s="16">
        <v>19869</v>
      </c>
      <c r="T2066" s="16">
        <v>16864537</v>
      </c>
      <c r="U2066" s="16">
        <v>1668</v>
      </c>
      <c r="V2066" s="16">
        <v>11891975</v>
      </c>
      <c r="W2066" s="16">
        <v>9</v>
      </c>
      <c r="X2066" s="13" t="s">
        <v>148</v>
      </c>
      <c r="Y2066" s="13" t="s">
        <v>145</v>
      </c>
      <c r="Z2066" s="12">
        <v>3.9954800000000001</v>
      </c>
      <c r="AA2066" s="17">
        <f t="shared" si="504"/>
        <v>9.7424178335411726E-2</v>
      </c>
      <c r="AB2066" s="12">
        <f t="shared" si="510"/>
        <v>5.807607142857143</v>
      </c>
      <c r="AC2066" s="12">
        <f t="shared" si="497"/>
        <v>6.839108928571429</v>
      </c>
      <c r="AD2066" s="18">
        <f t="shared" si="498"/>
        <v>0.84917599697746748</v>
      </c>
      <c r="AE2066" s="13" t="s">
        <v>133</v>
      </c>
      <c r="AF2066" s="19">
        <f t="shared" si="499"/>
        <v>651</v>
      </c>
      <c r="AG2066" s="20">
        <f t="shared" si="500"/>
        <v>0.86021505376344087</v>
      </c>
      <c r="AH2066" s="20">
        <f t="shared" si="501"/>
        <v>0.58421061014370868</v>
      </c>
      <c r="AI2066" s="13" t="s">
        <v>51</v>
      </c>
      <c r="AJ2066" s="13" t="s">
        <v>134</v>
      </c>
      <c r="AK2066" s="13" t="s">
        <v>135</v>
      </c>
      <c r="AL2066" s="13" t="s">
        <v>143</v>
      </c>
      <c r="AM2066" s="13" t="s">
        <v>137</v>
      </c>
      <c r="AN2066" s="12">
        <v>3.9954800000000001</v>
      </c>
      <c r="AO2066" s="12">
        <v>7.1199999999999996E-3</v>
      </c>
      <c r="AP2066" s="12"/>
      <c r="AQ2066" s="12">
        <v>4.5749999999999999E-2</v>
      </c>
      <c r="AR2066" s="12">
        <v>3.6000000000000002E-4</v>
      </c>
      <c r="AS2066" s="13" t="s">
        <v>54</v>
      </c>
    </row>
    <row r="2067" spans="1:45" ht="21" customHeight="1">
      <c r="A2067" s="15">
        <v>45423</v>
      </c>
      <c r="B2067" s="13" t="s">
        <v>131</v>
      </c>
      <c r="C2067" s="13" t="s">
        <v>132</v>
      </c>
      <c r="D2067" s="15">
        <v>45344</v>
      </c>
      <c r="E2067" s="13">
        <f t="shared" si="505"/>
        <v>79</v>
      </c>
      <c r="F2067" s="13" t="str">
        <f t="shared" si="502"/>
        <v>개봉후</v>
      </c>
      <c r="G2067" s="13" t="str">
        <f t="shared" si="506"/>
        <v>토</v>
      </c>
      <c r="H2067" s="13">
        <f t="shared" si="507"/>
        <v>1</v>
      </c>
      <c r="I2067" s="16">
        <v>1400</v>
      </c>
      <c r="J2067" s="16">
        <v>952</v>
      </c>
      <c r="K2067" s="16">
        <v>448</v>
      </c>
      <c r="L2067" s="17">
        <f t="shared" si="508"/>
        <v>0.68</v>
      </c>
      <c r="M2067" s="17">
        <f t="shared" si="503"/>
        <v>0.21212121212121215</v>
      </c>
      <c r="N2067" s="16">
        <f t="shared" si="509"/>
        <v>1206.1428571428571</v>
      </c>
      <c r="O2067" s="16">
        <f t="shared" ref="O2067:O2130" si="511">IF(COUNT(I2039:I2066)=28,AVERAGE(I2039:I2066),"")</f>
        <v>1212.3928571428571</v>
      </c>
      <c r="P2067" s="18">
        <f t="shared" ref="P2067:P2130" si="512">IF(COUNT(I2067,O2067)=2,IFERROR(I2067/O2067,""),"")</f>
        <v>1.1547412142457361</v>
      </c>
      <c r="Q2067" s="16">
        <v>137</v>
      </c>
      <c r="R2067" s="16">
        <v>185</v>
      </c>
      <c r="S2067" s="16">
        <v>20969</v>
      </c>
      <c r="T2067" s="16">
        <v>35671357</v>
      </c>
      <c r="U2067" s="16">
        <v>3581</v>
      </c>
      <c r="V2067" s="16">
        <v>11895556</v>
      </c>
      <c r="W2067" s="16">
        <v>10</v>
      </c>
      <c r="X2067" s="13" t="s">
        <v>148</v>
      </c>
      <c r="Y2067" s="13" t="s">
        <v>145</v>
      </c>
      <c r="Z2067" s="12">
        <v>6.3942699999999997</v>
      </c>
      <c r="AA2067" s="17">
        <f t="shared" si="504"/>
        <v>0.60037592479501822</v>
      </c>
      <c r="AB2067" s="12">
        <f t="shared" si="510"/>
        <v>5.7944399999999998</v>
      </c>
      <c r="AC2067" s="12">
        <f t="shared" ref="AC2067:AC2130" si="513">IF(COUNT(Z2039:Z2066)=28,AVERAGE(Z2039:Z2066),"")</f>
        <v>6.7448689285714289</v>
      </c>
      <c r="AD2067" s="18">
        <f t="shared" ref="AD2067:AD2130" si="514">IF(COUNT(AB2067,AC2067)=2,IFERROR(AB2067/AC2067,""),"")</f>
        <v>0.8590885992542584</v>
      </c>
      <c r="AE2067" s="13" t="s">
        <v>133</v>
      </c>
      <c r="AF2067" s="19">
        <f t="shared" ref="AF2067:AF2130" si="515">IF(COUNT(J2060,J2053,J2046,J2039)=4,AVERAGE(J2060,J2053,J2046,J2039),"")</f>
        <v>1216</v>
      </c>
      <c r="AG2067" s="20">
        <f t="shared" ref="AG2067:AG2130" si="516">IF(COUNT(J2067,AF2067)=2,IFERROR(J2067/AF2067,""),"")</f>
        <v>0.78289473684210531</v>
      </c>
      <c r="AH2067" s="20">
        <f t="shared" ref="AH2067:AH2130" si="517">IF(COUNT(Z2067,AC2067)=2,IFERROR(Z2067/AC2067,""),"")</f>
        <v>0.94801990486630749</v>
      </c>
      <c r="AI2067" s="13" t="s">
        <v>51</v>
      </c>
      <c r="AJ2067" s="13" t="s">
        <v>134</v>
      </c>
      <c r="AK2067" s="13" t="s">
        <v>135</v>
      </c>
      <c r="AL2067" s="13" t="s">
        <v>143</v>
      </c>
      <c r="AM2067" s="13" t="s">
        <v>137</v>
      </c>
      <c r="AN2067" s="12">
        <v>6.3942699999999997</v>
      </c>
      <c r="AO2067" s="12">
        <v>1.5559999999999999E-2</v>
      </c>
      <c r="AP2067" s="12"/>
      <c r="AQ2067" s="12">
        <v>6.2420000000000003E-2</v>
      </c>
      <c r="AR2067" s="12">
        <v>6.6E-4</v>
      </c>
      <c r="AS2067" s="13" t="s">
        <v>54</v>
      </c>
    </row>
    <row r="2068" spans="1:45" ht="21" customHeight="1">
      <c r="A2068" s="15">
        <v>45424</v>
      </c>
      <c r="B2068" s="13" t="s">
        <v>131</v>
      </c>
      <c r="C2068" s="13" t="s">
        <v>132</v>
      </c>
      <c r="D2068" s="15">
        <v>45344</v>
      </c>
      <c r="E2068" s="13">
        <f t="shared" si="505"/>
        <v>80</v>
      </c>
      <c r="F2068" s="13" t="str">
        <f t="shared" si="502"/>
        <v>개봉후</v>
      </c>
      <c r="G2068" s="13" t="str">
        <f t="shared" si="506"/>
        <v>일</v>
      </c>
      <c r="H2068" s="13">
        <f t="shared" si="507"/>
        <v>1</v>
      </c>
      <c r="I2068" s="16">
        <v>1113</v>
      </c>
      <c r="J2068" s="16">
        <v>742</v>
      </c>
      <c r="K2068" s="16">
        <v>371</v>
      </c>
      <c r="L2068" s="17">
        <f t="shared" si="508"/>
        <v>0.66666666666666663</v>
      </c>
      <c r="M2068" s="17">
        <f t="shared" si="503"/>
        <v>-0.20499999999999996</v>
      </c>
      <c r="N2068" s="16">
        <f t="shared" si="509"/>
        <v>1119.7142857142858</v>
      </c>
      <c r="O2068" s="16">
        <f t="shared" si="511"/>
        <v>1203.0357142857142</v>
      </c>
      <c r="P2068" s="18">
        <f t="shared" si="512"/>
        <v>0.92515956657265852</v>
      </c>
      <c r="Q2068" s="16">
        <v>132</v>
      </c>
      <c r="R2068" s="16">
        <v>178</v>
      </c>
      <c r="S2068" s="16">
        <v>19532</v>
      </c>
      <c r="T2068" s="16">
        <v>32838184</v>
      </c>
      <c r="U2068" s="16">
        <v>3278</v>
      </c>
      <c r="V2068" s="16">
        <v>11898834</v>
      </c>
      <c r="W2068" s="16">
        <v>10</v>
      </c>
      <c r="X2068" s="13" t="s">
        <v>148</v>
      </c>
      <c r="Y2068" s="13" t="s">
        <v>145</v>
      </c>
      <c r="Z2068" s="12">
        <v>5.7469900000000003</v>
      </c>
      <c r="AA2068" s="17">
        <f t="shared" si="504"/>
        <v>-0.10122813081086657</v>
      </c>
      <c r="AB2068" s="12">
        <f t="shared" si="510"/>
        <v>5.2721571428571439</v>
      </c>
      <c r="AC2068" s="12">
        <f t="shared" si="513"/>
        <v>6.6812896428571431</v>
      </c>
      <c r="AD2068" s="18">
        <f t="shared" si="514"/>
        <v>0.78909273877888531</v>
      </c>
      <c r="AE2068" s="13" t="s">
        <v>133</v>
      </c>
      <c r="AF2068" s="19">
        <f t="shared" si="515"/>
        <v>1203.25</v>
      </c>
      <c r="AG2068" s="20">
        <f t="shared" si="516"/>
        <v>0.61666320382297946</v>
      </c>
      <c r="AH2068" s="20">
        <f t="shared" si="517"/>
        <v>0.86016178121300468</v>
      </c>
      <c r="AI2068" s="13" t="s">
        <v>51</v>
      </c>
      <c r="AJ2068" s="13" t="s">
        <v>134</v>
      </c>
      <c r="AK2068" s="13" t="s">
        <v>135</v>
      </c>
      <c r="AL2068" s="13" t="s">
        <v>143</v>
      </c>
      <c r="AM2068" s="13" t="s">
        <v>137</v>
      </c>
      <c r="AN2068" s="12">
        <v>5.7469900000000003</v>
      </c>
      <c r="AO2068" s="12">
        <v>1.6219999999999998E-2</v>
      </c>
      <c r="AP2068" s="12"/>
      <c r="AQ2068" s="12">
        <v>7.4310000000000001E-2</v>
      </c>
      <c r="AR2068" s="12">
        <v>0</v>
      </c>
      <c r="AS2068" s="13" t="s">
        <v>54</v>
      </c>
    </row>
    <row r="2069" spans="1:45" ht="21" customHeight="1">
      <c r="A2069" s="15">
        <v>45425</v>
      </c>
      <c r="B2069" s="13" t="s">
        <v>131</v>
      </c>
      <c r="C2069" s="13" t="s">
        <v>132</v>
      </c>
      <c r="D2069" s="15">
        <v>45344</v>
      </c>
      <c r="E2069" s="13">
        <f t="shared" si="505"/>
        <v>81</v>
      </c>
      <c r="F2069" s="13" t="str">
        <f t="shared" si="502"/>
        <v>개봉후</v>
      </c>
      <c r="G2069" s="13" t="str">
        <f t="shared" si="506"/>
        <v>월</v>
      </c>
      <c r="H2069" s="13">
        <f t="shared" si="507"/>
        <v>0</v>
      </c>
      <c r="I2069" s="16">
        <v>889</v>
      </c>
      <c r="J2069" s="16">
        <v>304</v>
      </c>
      <c r="K2069" s="16">
        <v>584</v>
      </c>
      <c r="L2069" s="17">
        <f t="shared" si="508"/>
        <v>0.34195725534308213</v>
      </c>
      <c r="M2069" s="17">
        <f t="shared" si="503"/>
        <v>-0.20125786163522008</v>
      </c>
      <c r="N2069" s="16">
        <f t="shared" si="509"/>
        <v>1086.1428571428571</v>
      </c>
      <c r="O2069" s="16">
        <f t="shared" si="511"/>
        <v>1181.1428571428571</v>
      </c>
      <c r="P2069" s="18">
        <f t="shared" si="512"/>
        <v>0.75266086115142716</v>
      </c>
      <c r="Q2069" s="16">
        <v>144</v>
      </c>
      <c r="R2069" s="16">
        <v>193</v>
      </c>
      <c r="S2069" s="16">
        <v>23286</v>
      </c>
      <c r="T2069" s="16">
        <v>12416462</v>
      </c>
      <c r="U2069" s="16">
        <v>1284</v>
      </c>
      <c r="V2069" s="16">
        <v>11900118</v>
      </c>
      <c r="W2069" s="16">
        <v>8</v>
      </c>
      <c r="X2069" s="13" t="s">
        <v>148</v>
      </c>
      <c r="Y2069" s="13" t="s">
        <v>145</v>
      </c>
      <c r="Z2069" s="12">
        <v>3.4904500000000001</v>
      </c>
      <c r="AA2069" s="17">
        <f t="shared" si="504"/>
        <v>-0.39264728144646155</v>
      </c>
      <c r="AB2069" s="12">
        <f t="shared" si="510"/>
        <v>4.7479228571428562</v>
      </c>
      <c r="AC2069" s="12">
        <f t="shared" si="513"/>
        <v>6.6338903571428576</v>
      </c>
      <c r="AD2069" s="18">
        <f t="shared" si="514"/>
        <v>0.71570716450425831</v>
      </c>
      <c r="AE2069" s="13" t="s">
        <v>133</v>
      </c>
      <c r="AF2069" s="19">
        <f t="shared" si="515"/>
        <v>505</v>
      </c>
      <c r="AG2069" s="20">
        <f t="shared" si="516"/>
        <v>0.60198019801980196</v>
      </c>
      <c r="AH2069" s="20">
        <f t="shared" si="517"/>
        <v>0.52615430947569919</v>
      </c>
      <c r="AI2069" s="13" t="s">
        <v>51</v>
      </c>
      <c r="AJ2069" s="13" t="s">
        <v>134</v>
      </c>
      <c r="AK2069" s="13" t="s">
        <v>135</v>
      </c>
      <c r="AL2069" s="13" t="s">
        <v>143</v>
      </c>
      <c r="AM2069" s="13" t="s">
        <v>137</v>
      </c>
      <c r="AN2069" s="12">
        <v>3.4904500000000001</v>
      </c>
      <c r="AO2069" s="12">
        <v>6.3800000000000003E-3</v>
      </c>
      <c r="AP2069" s="12"/>
      <c r="AQ2069" s="12">
        <v>6.3450000000000006E-2</v>
      </c>
      <c r="AR2069" s="12">
        <v>1.39E-3</v>
      </c>
      <c r="AS2069" s="13" t="s">
        <v>54</v>
      </c>
    </row>
    <row r="2070" spans="1:45" ht="21" customHeight="1">
      <c r="A2070" s="15">
        <v>45426</v>
      </c>
      <c r="B2070" s="13" t="s">
        <v>131</v>
      </c>
      <c r="C2070" s="13" t="s">
        <v>132</v>
      </c>
      <c r="D2070" s="15">
        <v>45344</v>
      </c>
      <c r="E2070" s="13">
        <f t="shared" si="505"/>
        <v>82</v>
      </c>
      <c r="F2070" s="13" t="str">
        <f t="shared" si="502"/>
        <v>개봉후</v>
      </c>
      <c r="G2070" s="13" t="str">
        <f t="shared" si="506"/>
        <v>화</v>
      </c>
      <c r="H2070" s="13">
        <f t="shared" si="507"/>
        <v>0</v>
      </c>
      <c r="I2070" s="16">
        <v>1078</v>
      </c>
      <c r="J2070" s="16">
        <v>480</v>
      </c>
      <c r="K2070" s="16">
        <v>598</v>
      </c>
      <c r="L2070" s="17">
        <f t="shared" si="508"/>
        <v>0.44526901669758812</v>
      </c>
      <c r="M2070" s="17">
        <f t="shared" si="503"/>
        <v>0.21259842519685046</v>
      </c>
      <c r="N2070" s="16">
        <f t="shared" si="509"/>
        <v>1111.5714285714287</v>
      </c>
      <c r="O2070" s="16">
        <f t="shared" si="511"/>
        <v>1185.0357142857142</v>
      </c>
      <c r="P2070" s="18">
        <f t="shared" si="512"/>
        <v>0.90967722491787473</v>
      </c>
      <c r="Q2070" s="16">
        <v>153</v>
      </c>
      <c r="R2070" s="16">
        <v>213</v>
      </c>
      <c r="S2070" s="16">
        <v>26058</v>
      </c>
      <c r="T2070" s="16">
        <v>18341093</v>
      </c>
      <c r="U2070" s="16">
        <v>1979</v>
      </c>
      <c r="V2070" s="16">
        <v>11902097</v>
      </c>
      <c r="W2070" s="16">
        <v>7</v>
      </c>
      <c r="X2070" s="13" t="s">
        <v>148</v>
      </c>
      <c r="Y2070" s="13" t="s">
        <v>145</v>
      </c>
      <c r="Z2070" s="12">
        <v>3.3790399999999998</v>
      </c>
      <c r="AA2070" s="17">
        <f t="shared" si="504"/>
        <v>-3.1918520534601647E-2</v>
      </c>
      <c r="AB2070" s="12">
        <f t="shared" si="510"/>
        <v>4.4211114285714279</v>
      </c>
      <c r="AC2070" s="12">
        <f t="shared" si="513"/>
        <v>6.5535435714285715</v>
      </c>
      <c r="AD2070" s="18">
        <f t="shared" si="514"/>
        <v>0.67461387574290499</v>
      </c>
      <c r="AE2070" s="13" t="s">
        <v>133</v>
      </c>
      <c r="AF2070" s="19">
        <f t="shared" si="515"/>
        <v>459.25</v>
      </c>
      <c r="AG2070" s="20">
        <f t="shared" si="516"/>
        <v>1.045182362547632</v>
      </c>
      <c r="AH2070" s="20">
        <f t="shared" si="517"/>
        <v>0.51560502546005371</v>
      </c>
      <c r="AI2070" s="13" t="s">
        <v>51</v>
      </c>
      <c r="AJ2070" s="13" t="s">
        <v>134</v>
      </c>
      <c r="AK2070" s="13" t="s">
        <v>135</v>
      </c>
      <c r="AL2070" s="13" t="s">
        <v>143</v>
      </c>
      <c r="AM2070" s="13" t="s">
        <v>137</v>
      </c>
      <c r="AN2070" s="12">
        <v>3.3790399999999998</v>
      </c>
      <c r="AO2070" s="12">
        <v>6.9699999999999996E-3</v>
      </c>
      <c r="AP2070" s="12"/>
      <c r="AQ2070" s="12">
        <v>6.293E-2</v>
      </c>
      <c r="AR2070" s="12">
        <v>5.1000000000000004E-4</v>
      </c>
      <c r="AS2070" s="13" t="s">
        <v>54</v>
      </c>
    </row>
    <row r="2071" spans="1:45" ht="21" customHeight="1">
      <c r="A2071" s="15">
        <v>45427</v>
      </c>
      <c r="B2071" s="13" t="s">
        <v>131</v>
      </c>
      <c r="C2071" s="13" t="s">
        <v>132</v>
      </c>
      <c r="D2071" s="15">
        <v>45344</v>
      </c>
      <c r="E2071" s="13">
        <f t="shared" si="505"/>
        <v>83</v>
      </c>
      <c r="F2071" s="13" t="str">
        <f t="shared" si="502"/>
        <v>개봉후</v>
      </c>
      <c r="G2071" s="13" t="str">
        <f t="shared" si="506"/>
        <v>수</v>
      </c>
      <c r="H2071" s="13">
        <f t="shared" si="507"/>
        <v>0</v>
      </c>
      <c r="I2071" s="16">
        <v>1113</v>
      </c>
      <c r="J2071" s="16">
        <v>612</v>
      </c>
      <c r="K2071" s="16">
        <v>500</v>
      </c>
      <c r="L2071" s="17">
        <f t="shared" si="508"/>
        <v>0.54986522911051217</v>
      </c>
      <c r="M2071" s="17">
        <f t="shared" si="503"/>
        <v>3.2467532467532534E-2</v>
      </c>
      <c r="N2071" s="16">
        <f t="shared" si="509"/>
        <v>1102</v>
      </c>
      <c r="O2071" s="16">
        <f t="shared" si="511"/>
        <v>1181.6785714285713</v>
      </c>
      <c r="P2071" s="18">
        <f t="shared" si="512"/>
        <v>0.94188049687188324</v>
      </c>
      <c r="Q2071" s="16">
        <v>61</v>
      </c>
      <c r="R2071" s="16">
        <v>72</v>
      </c>
      <c r="S2071" s="16">
        <v>7594</v>
      </c>
      <c r="T2071" s="16">
        <v>15395795</v>
      </c>
      <c r="U2071" s="16">
        <v>1579</v>
      </c>
      <c r="V2071" s="16">
        <v>11903676</v>
      </c>
      <c r="W2071" s="16">
        <v>15</v>
      </c>
      <c r="X2071" s="13" t="s">
        <v>148</v>
      </c>
      <c r="Y2071" s="13" t="s">
        <v>145</v>
      </c>
      <c r="Z2071" s="12">
        <v>4.8260699999999996</v>
      </c>
      <c r="AA2071" s="17">
        <f t="shared" si="504"/>
        <v>0.42823701406316594</v>
      </c>
      <c r="AB2071" s="12">
        <f t="shared" si="510"/>
        <v>4.4961542857142849</v>
      </c>
      <c r="AC2071" s="12">
        <f t="shared" si="513"/>
        <v>6.4921910714285715</v>
      </c>
      <c r="AD2071" s="18">
        <f t="shared" si="514"/>
        <v>0.69254805292182053</v>
      </c>
      <c r="AE2071" s="13" t="s">
        <v>133</v>
      </c>
      <c r="AF2071" s="19">
        <f t="shared" si="515"/>
        <v>517.75</v>
      </c>
      <c r="AG2071" s="20">
        <f t="shared" si="516"/>
        <v>1.1820376629647513</v>
      </c>
      <c r="AH2071" s="20">
        <f t="shared" si="517"/>
        <v>0.74336536723926838</v>
      </c>
      <c r="AI2071" s="13" t="s">
        <v>51</v>
      </c>
      <c r="AJ2071" s="13" t="s">
        <v>134</v>
      </c>
      <c r="AK2071" s="13" t="s">
        <v>135</v>
      </c>
      <c r="AL2071" s="13" t="s">
        <v>143</v>
      </c>
      <c r="AM2071" s="13" t="s">
        <v>137</v>
      </c>
      <c r="AN2071" s="12">
        <v>4.8260699999999996</v>
      </c>
      <c r="AO2071" s="12">
        <v>1.094E-2</v>
      </c>
      <c r="AP2071" s="12"/>
      <c r="AQ2071" s="12">
        <v>8.4599999999999995E-2</v>
      </c>
      <c r="AR2071" s="12">
        <v>3.6000000000000002E-4</v>
      </c>
      <c r="AS2071" s="13" t="s">
        <v>54</v>
      </c>
    </row>
    <row r="2072" spans="1:45" ht="21" customHeight="1">
      <c r="A2072" s="15">
        <v>45428</v>
      </c>
      <c r="B2072" s="13" t="s">
        <v>131</v>
      </c>
      <c r="C2072" s="13" t="s">
        <v>132</v>
      </c>
      <c r="D2072" s="15">
        <v>45344</v>
      </c>
      <c r="E2072" s="13">
        <f t="shared" si="505"/>
        <v>84</v>
      </c>
      <c r="F2072" s="13" t="str">
        <f t="shared" si="502"/>
        <v>개봉후</v>
      </c>
      <c r="G2072" s="13" t="str">
        <f t="shared" si="506"/>
        <v>목</v>
      </c>
      <c r="H2072" s="13">
        <f t="shared" si="507"/>
        <v>0</v>
      </c>
      <c r="I2072" s="16">
        <v>836</v>
      </c>
      <c r="J2072" s="16">
        <v>340</v>
      </c>
      <c r="K2072" s="16">
        <v>497</v>
      </c>
      <c r="L2072" s="17">
        <f t="shared" si="508"/>
        <v>0.40669856459330145</v>
      </c>
      <c r="M2072" s="17">
        <f t="shared" si="503"/>
        <v>-0.24887690925426775</v>
      </c>
      <c r="N2072" s="16">
        <f t="shared" si="509"/>
        <v>1083.4285714285713</v>
      </c>
      <c r="O2072" s="16">
        <f t="shared" si="511"/>
        <v>1179.1785714285713</v>
      </c>
      <c r="P2072" s="18">
        <f t="shared" si="512"/>
        <v>0.70896810733864379</v>
      </c>
      <c r="Q2072" s="16">
        <v>69</v>
      </c>
      <c r="R2072" s="16">
        <v>86</v>
      </c>
      <c r="S2072" s="16">
        <v>8626</v>
      </c>
      <c r="T2072" s="16">
        <v>5682600</v>
      </c>
      <c r="U2072" s="16">
        <v>577</v>
      </c>
      <c r="V2072" s="16">
        <v>11904253</v>
      </c>
      <c r="W2072" s="16">
        <v>16</v>
      </c>
      <c r="X2072" s="13" t="s">
        <v>148</v>
      </c>
      <c r="Y2072" s="13" t="s">
        <v>145</v>
      </c>
      <c r="Z2072" s="12">
        <v>2.7129599999999998</v>
      </c>
      <c r="AA2072" s="17">
        <f t="shared" si="504"/>
        <v>-0.43785316002461627</v>
      </c>
      <c r="AB2072" s="12">
        <f t="shared" si="510"/>
        <v>4.3636085714285704</v>
      </c>
      <c r="AC2072" s="12">
        <f t="shared" si="513"/>
        <v>6.4957685714285711</v>
      </c>
      <c r="AD2072" s="18">
        <f t="shared" si="514"/>
        <v>0.67176170509241384</v>
      </c>
      <c r="AE2072" s="13" t="s">
        <v>133</v>
      </c>
      <c r="AF2072" s="19">
        <f t="shared" si="515"/>
        <v>462.75</v>
      </c>
      <c r="AG2072" s="20">
        <f t="shared" si="516"/>
        <v>0.73473797947055641</v>
      </c>
      <c r="AH2072" s="20">
        <f t="shared" si="517"/>
        <v>0.41765034732500583</v>
      </c>
      <c r="AI2072" s="13" t="s">
        <v>51</v>
      </c>
      <c r="AJ2072" s="13" t="s">
        <v>134</v>
      </c>
      <c r="AK2072" s="13" t="s">
        <v>135</v>
      </c>
      <c r="AL2072" s="13" t="s">
        <v>143</v>
      </c>
      <c r="AM2072" s="13" t="s">
        <v>137</v>
      </c>
      <c r="AN2072" s="12">
        <v>2.7129599999999998</v>
      </c>
      <c r="AO2072" s="12">
        <v>4.9199999999999999E-3</v>
      </c>
      <c r="AP2072" s="12"/>
      <c r="AQ2072" s="12">
        <v>6.0879999999999997E-2</v>
      </c>
      <c r="AR2072" s="12">
        <v>7.2999999999999996E-4</v>
      </c>
      <c r="AS2072" s="13" t="s">
        <v>54</v>
      </c>
    </row>
    <row r="2073" spans="1:45" ht="21" customHeight="1">
      <c r="A2073" s="15">
        <v>45429</v>
      </c>
      <c r="B2073" s="13" t="s">
        <v>131</v>
      </c>
      <c r="C2073" s="13" t="s">
        <v>132</v>
      </c>
      <c r="D2073" s="15">
        <v>45344</v>
      </c>
      <c r="E2073" s="13">
        <f t="shared" si="505"/>
        <v>85</v>
      </c>
      <c r="F2073" s="13" t="str">
        <f t="shared" si="502"/>
        <v>개봉후</v>
      </c>
      <c r="G2073" s="13" t="str">
        <f t="shared" si="506"/>
        <v>금</v>
      </c>
      <c r="H2073" s="13">
        <f t="shared" si="507"/>
        <v>0</v>
      </c>
      <c r="I2073" s="16">
        <v>1176</v>
      </c>
      <c r="J2073" s="16">
        <v>570</v>
      </c>
      <c r="K2073" s="16">
        <v>606</v>
      </c>
      <c r="L2073" s="17">
        <f t="shared" si="508"/>
        <v>0.48469387755102039</v>
      </c>
      <c r="M2073" s="17">
        <f t="shared" si="503"/>
        <v>0.40669856459330145</v>
      </c>
      <c r="N2073" s="16">
        <f t="shared" si="509"/>
        <v>1086.4285714285713</v>
      </c>
      <c r="O2073" s="16">
        <f t="shared" si="511"/>
        <v>1169.6785714285713</v>
      </c>
      <c r="P2073" s="18">
        <f t="shared" si="512"/>
        <v>1.0054044151323625</v>
      </c>
      <c r="Q2073" s="16">
        <v>69</v>
      </c>
      <c r="R2073" s="16">
        <v>88</v>
      </c>
      <c r="S2073" s="16">
        <v>9360</v>
      </c>
      <c r="T2073" s="16">
        <v>7843956</v>
      </c>
      <c r="U2073" s="16">
        <v>837</v>
      </c>
      <c r="V2073" s="16">
        <v>11905090</v>
      </c>
      <c r="W2073" s="16">
        <v>14</v>
      </c>
      <c r="X2073" s="13" t="s">
        <v>148</v>
      </c>
      <c r="Y2073" s="13" t="s">
        <v>145</v>
      </c>
      <c r="Z2073" s="12">
        <v>2.5852499999999998</v>
      </c>
      <c r="AA2073" s="17">
        <f t="shared" si="504"/>
        <v>-4.7074044585987296E-2</v>
      </c>
      <c r="AB2073" s="12">
        <f t="shared" si="510"/>
        <v>4.1621471428571422</v>
      </c>
      <c r="AC2073" s="12">
        <f t="shared" si="513"/>
        <v>6.4162717857142866</v>
      </c>
      <c r="AD2073" s="18">
        <f t="shared" si="514"/>
        <v>0.64868622805600096</v>
      </c>
      <c r="AE2073" s="13" t="s">
        <v>133</v>
      </c>
      <c r="AF2073" s="19">
        <f t="shared" si="515"/>
        <v>609</v>
      </c>
      <c r="AG2073" s="20">
        <f t="shared" si="516"/>
        <v>0.93596059113300489</v>
      </c>
      <c r="AH2073" s="20">
        <f t="shared" si="517"/>
        <v>0.40292089960341337</v>
      </c>
      <c r="AI2073" s="13" t="s">
        <v>51</v>
      </c>
      <c r="AJ2073" s="13" t="s">
        <v>134</v>
      </c>
      <c r="AK2073" s="13" t="s">
        <v>135</v>
      </c>
      <c r="AL2073" s="13" t="s">
        <v>143</v>
      </c>
      <c r="AM2073" s="13" t="s">
        <v>137</v>
      </c>
      <c r="AN2073" s="12">
        <v>2.5852499999999998</v>
      </c>
      <c r="AO2073" s="12">
        <v>5.94E-3</v>
      </c>
      <c r="AP2073" s="12"/>
      <c r="AQ2073" s="12">
        <v>6.9760000000000003E-2</v>
      </c>
      <c r="AR2073" s="12">
        <v>0</v>
      </c>
      <c r="AS2073" s="13" t="s">
        <v>54</v>
      </c>
    </row>
    <row r="2074" spans="1:45" ht="21" customHeight="1">
      <c r="A2074" s="15">
        <v>45430</v>
      </c>
      <c r="B2074" s="13" t="s">
        <v>131</v>
      </c>
      <c r="C2074" s="13" t="s">
        <v>132</v>
      </c>
      <c r="D2074" s="15">
        <v>45344</v>
      </c>
      <c r="E2074" s="13">
        <f t="shared" si="505"/>
        <v>86</v>
      </c>
      <c r="F2074" s="13" t="str">
        <f t="shared" si="502"/>
        <v>개봉후</v>
      </c>
      <c r="G2074" s="13" t="str">
        <f t="shared" si="506"/>
        <v>토</v>
      </c>
      <c r="H2074" s="13">
        <f t="shared" si="507"/>
        <v>1</v>
      </c>
      <c r="I2074" s="16">
        <v>1470</v>
      </c>
      <c r="J2074" s="16">
        <v>892</v>
      </c>
      <c r="K2074" s="16">
        <v>578</v>
      </c>
      <c r="L2074" s="17">
        <f t="shared" si="508"/>
        <v>0.60680272108843536</v>
      </c>
      <c r="M2074" s="17">
        <f t="shared" si="503"/>
        <v>0.25</v>
      </c>
      <c r="N2074" s="16">
        <f t="shared" si="509"/>
        <v>1096.4285714285713</v>
      </c>
      <c r="O2074" s="16">
        <f t="shared" si="511"/>
        <v>1165.0357142857142</v>
      </c>
      <c r="P2074" s="18">
        <f t="shared" si="512"/>
        <v>1.2617638944238374</v>
      </c>
      <c r="Q2074" s="16">
        <v>66</v>
      </c>
      <c r="R2074" s="16">
        <v>80</v>
      </c>
      <c r="S2074" s="16">
        <v>8529</v>
      </c>
      <c r="T2074" s="16">
        <v>13643212</v>
      </c>
      <c r="U2074" s="16">
        <v>1344</v>
      </c>
      <c r="V2074" s="16">
        <v>11906434</v>
      </c>
      <c r="W2074" s="16">
        <v>12</v>
      </c>
      <c r="X2074" s="13" t="s">
        <v>148</v>
      </c>
      <c r="Y2074" s="13" t="s">
        <v>145</v>
      </c>
      <c r="Z2074" s="12">
        <v>3.1801699999999999</v>
      </c>
      <c r="AA2074" s="17">
        <f t="shared" si="504"/>
        <v>0.23012087805821491</v>
      </c>
      <c r="AB2074" s="12">
        <f t="shared" si="510"/>
        <v>3.7029899999999993</v>
      </c>
      <c r="AC2074" s="12">
        <f t="shared" si="513"/>
        <v>6.3045746428571432</v>
      </c>
      <c r="AD2074" s="18">
        <f t="shared" si="514"/>
        <v>0.58734969601721732</v>
      </c>
      <c r="AE2074" s="13" t="s">
        <v>133</v>
      </c>
      <c r="AF2074" s="19">
        <f t="shared" si="515"/>
        <v>1136.5</v>
      </c>
      <c r="AG2074" s="20">
        <f t="shared" si="516"/>
        <v>0.78486581610206774</v>
      </c>
      <c r="AH2074" s="20">
        <f t="shared" si="517"/>
        <v>0.50442261058849047</v>
      </c>
      <c r="AI2074" s="13" t="s">
        <v>51</v>
      </c>
      <c r="AJ2074" s="13" t="s">
        <v>134</v>
      </c>
      <c r="AK2074" s="13" t="s">
        <v>135</v>
      </c>
      <c r="AL2074" s="13" t="s">
        <v>143</v>
      </c>
      <c r="AM2074" s="13" t="s">
        <v>137</v>
      </c>
      <c r="AN2074" s="12">
        <v>3.1801699999999999</v>
      </c>
      <c r="AO2074" s="12">
        <v>6.8999999999999999E-3</v>
      </c>
      <c r="AP2074" s="12"/>
      <c r="AQ2074" s="12">
        <v>8.7830000000000005E-2</v>
      </c>
      <c r="AR2074" s="12">
        <v>7.2999999999999996E-4</v>
      </c>
      <c r="AS2074" s="13" t="s">
        <v>54</v>
      </c>
    </row>
    <row r="2075" spans="1:45" ht="21" customHeight="1">
      <c r="A2075" s="15">
        <v>45431</v>
      </c>
      <c r="B2075" s="13" t="s">
        <v>131</v>
      </c>
      <c r="C2075" s="13" t="s">
        <v>132</v>
      </c>
      <c r="D2075" s="15">
        <v>45344</v>
      </c>
      <c r="E2075" s="13">
        <f t="shared" si="505"/>
        <v>87</v>
      </c>
      <c r="F2075" s="13" t="str">
        <f t="shared" si="502"/>
        <v>개봉후</v>
      </c>
      <c r="G2075" s="13" t="str">
        <f t="shared" si="506"/>
        <v>일</v>
      </c>
      <c r="H2075" s="13">
        <f t="shared" si="507"/>
        <v>1</v>
      </c>
      <c r="I2075" s="16">
        <v>1148</v>
      </c>
      <c r="J2075" s="16">
        <v>732</v>
      </c>
      <c r="K2075" s="16">
        <v>416</v>
      </c>
      <c r="L2075" s="17">
        <f t="shared" si="508"/>
        <v>0.6376306620209059</v>
      </c>
      <c r="M2075" s="17">
        <f t="shared" si="503"/>
        <v>-0.21904761904761905</v>
      </c>
      <c r="N2075" s="16">
        <f t="shared" si="509"/>
        <v>1101.4285714285713</v>
      </c>
      <c r="O2075" s="16">
        <f t="shared" si="511"/>
        <v>1166.2857142857142</v>
      </c>
      <c r="P2075" s="18">
        <f t="shared" si="512"/>
        <v>0.98432141107300353</v>
      </c>
      <c r="Q2075" s="16">
        <v>57</v>
      </c>
      <c r="R2075" s="16">
        <v>67</v>
      </c>
      <c r="S2075" s="16">
        <v>6579</v>
      </c>
      <c r="T2075" s="16">
        <v>9689573</v>
      </c>
      <c r="U2075" s="16">
        <v>956</v>
      </c>
      <c r="V2075" s="16">
        <v>11907390</v>
      </c>
      <c r="W2075" s="16">
        <v>14</v>
      </c>
      <c r="X2075" s="13" t="s">
        <v>148</v>
      </c>
      <c r="Y2075" s="13" t="s">
        <v>145</v>
      </c>
      <c r="Z2075" s="12">
        <v>2.9311400000000001</v>
      </c>
      <c r="AA2075" s="17">
        <f t="shared" si="504"/>
        <v>-7.8307134524254973E-2</v>
      </c>
      <c r="AB2075" s="12">
        <f t="shared" si="510"/>
        <v>3.300725714285714</v>
      </c>
      <c r="AC2075" s="12">
        <f t="shared" si="513"/>
        <v>6.1209971428571439</v>
      </c>
      <c r="AD2075" s="18">
        <f t="shared" si="514"/>
        <v>0.53924640663122569</v>
      </c>
      <c r="AE2075" s="13" t="s">
        <v>133</v>
      </c>
      <c r="AF2075" s="19">
        <f t="shared" si="515"/>
        <v>1056.25</v>
      </c>
      <c r="AG2075" s="20">
        <f t="shared" si="516"/>
        <v>0.6930177514792899</v>
      </c>
      <c r="AH2075" s="20">
        <f t="shared" si="517"/>
        <v>0.47886642185750306</v>
      </c>
      <c r="AI2075" s="13" t="s">
        <v>51</v>
      </c>
      <c r="AJ2075" s="13" t="s">
        <v>134</v>
      </c>
      <c r="AK2075" s="13" t="s">
        <v>135</v>
      </c>
      <c r="AL2075" s="13" t="s">
        <v>143</v>
      </c>
      <c r="AM2075" s="13" t="s">
        <v>137</v>
      </c>
      <c r="AN2075" s="12">
        <v>2.9311400000000001</v>
      </c>
      <c r="AO2075" s="12">
        <v>9.6200000000000001E-3</v>
      </c>
      <c r="AP2075" s="12"/>
      <c r="AQ2075" s="12">
        <v>9.3259999999999996E-2</v>
      </c>
      <c r="AR2075" s="12">
        <v>5.1000000000000004E-4</v>
      </c>
      <c r="AS2075" s="13" t="s">
        <v>54</v>
      </c>
    </row>
    <row r="2076" spans="1:45" ht="21" customHeight="1">
      <c r="A2076" s="15">
        <v>45432</v>
      </c>
      <c r="B2076" s="13" t="s">
        <v>131</v>
      </c>
      <c r="C2076" s="13" t="s">
        <v>132</v>
      </c>
      <c r="D2076" s="15">
        <v>45344</v>
      </c>
      <c r="E2076" s="13">
        <f t="shared" si="505"/>
        <v>88</v>
      </c>
      <c r="F2076" s="13" t="str">
        <f t="shared" si="502"/>
        <v>개봉후</v>
      </c>
      <c r="G2076" s="13" t="str">
        <f t="shared" si="506"/>
        <v>월</v>
      </c>
      <c r="H2076" s="13">
        <f t="shared" si="507"/>
        <v>0</v>
      </c>
      <c r="I2076" s="16">
        <v>966</v>
      </c>
      <c r="J2076" s="16">
        <v>410</v>
      </c>
      <c r="K2076" s="16">
        <v>556</v>
      </c>
      <c r="L2076" s="17">
        <f t="shared" si="508"/>
        <v>0.42443064182194618</v>
      </c>
      <c r="M2076" s="17">
        <f t="shared" si="503"/>
        <v>-0.15853658536585369</v>
      </c>
      <c r="N2076" s="16">
        <f t="shared" si="509"/>
        <v>1112.4285714285713</v>
      </c>
      <c r="O2076" s="16">
        <f t="shared" si="511"/>
        <v>1155.5357142857142</v>
      </c>
      <c r="P2076" s="18">
        <f t="shared" si="512"/>
        <v>0.83597589244320825</v>
      </c>
      <c r="Q2076" s="16">
        <v>65</v>
      </c>
      <c r="R2076" s="16">
        <v>80</v>
      </c>
      <c r="S2076" s="16">
        <v>9043</v>
      </c>
      <c r="T2076" s="16">
        <v>4501417</v>
      </c>
      <c r="U2076" s="16">
        <v>486</v>
      </c>
      <c r="V2076" s="16">
        <v>11907876</v>
      </c>
      <c r="W2076" s="16">
        <v>12</v>
      </c>
      <c r="X2076" s="13" t="s">
        <v>148</v>
      </c>
      <c r="Y2076" s="13" t="s">
        <v>145</v>
      </c>
      <c r="Z2076" s="12">
        <v>1.79637</v>
      </c>
      <c r="AA2076" s="17">
        <f t="shared" si="504"/>
        <v>-0.38714288638550187</v>
      </c>
      <c r="AB2076" s="12">
        <f t="shared" si="510"/>
        <v>3.0587142857142853</v>
      </c>
      <c r="AC2076" s="12">
        <f t="shared" si="513"/>
        <v>5.9609932142857156</v>
      </c>
      <c r="AD2076" s="18">
        <f t="shared" si="514"/>
        <v>0.51312158490366611</v>
      </c>
      <c r="AE2076" s="13" t="s">
        <v>133</v>
      </c>
      <c r="AF2076" s="19">
        <f t="shared" si="515"/>
        <v>496</v>
      </c>
      <c r="AG2076" s="20">
        <f t="shared" si="516"/>
        <v>0.82661290322580649</v>
      </c>
      <c r="AH2076" s="20">
        <f t="shared" si="517"/>
        <v>0.30135414274502786</v>
      </c>
      <c r="AI2076" s="13" t="s">
        <v>51</v>
      </c>
      <c r="AJ2076" s="13" t="s">
        <v>134</v>
      </c>
      <c r="AK2076" s="13" t="s">
        <v>135</v>
      </c>
      <c r="AL2076" s="13" t="s">
        <v>143</v>
      </c>
      <c r="AM2076" s="13" t="s">
        <v>137</v>
      </c>
      <c r="AN2076" s="12">
        <v>1.79637</v>
      </c>
      <c r="AO2076" s="12">
        <v>4.8399999999999997E-3</v>
      </c>
      <c r="AP2076" s="12"/>
      <c r="AQ2076" s="12">
        <v>5.6320000000000002E-2</v>
      </c>
      <c r="AR2076" s="12">
        <v>0</v>
      </c>
      <c r="AS2076" s="13" t="s">
        <v>54</v>
      </c>
    </row>
    <row r="2077" spans="1:45" ht="21" customHeight="1">
      <c r="A2077" s="15">
        <v>45433</v>
      </c>
      <c r="B2077" s="13" t="s">
        <v>131</v>
      </c>
      <c r="C2077" s="13" t="s">
        <v>132</v>
      </c>
      <c r="D2077" s="15">
        <v>45344</v>
      </c>
      <c r="E2077" s="13">
        <f t="shared" si="505"/>
        <v>89</v>
      </c>
      <c r="F2077" s="13" t="str">
        <f t="shared" ref="F2077:F2140" si="518">IF(E2077&lt;0,"개봉전",IF(E2077=0,"개봉일","개봉후"))</f>
        <v>개봉후</v>
      </c>
      <c r="G2077" s="13" t="str">
        <f t="shared" si="506"/>
        <v>화</v>
      </c>
      <c r="H2077" s="13">
        <f t="shared" si="507"/>
        <v>0</v>
      </c>
      <c r="I2077" s="16">
        <v>956</v>
      </c>
      <c r="J2077" s="16">
        <v>413</v>
      </c>
      <c r="K2077" s="16">
        <v>542</v>
      </c>
      <c r="L2077" s="17">
        <f t="shared" si="508"/>
        <v>0.43200836820083682</v>
      </c>
      <c r="M2077" s="17">
        <f t="shared" si="503"/>
        <v>-1.0351966873705987E-2</v>
      </c>
      <c r="N2077" s="16">
        <f t="shared" si="509"/>
        <v>1095</v>
      </c>
      <c r="O2077" s="16">
        <f t="shared" si="511"/>
        <v>1149.5357142857142</v>
      </c>
      <c r="P2077" s="18">
        <f t="shared" si="512"/>
        <v>0.83164010314723336</v>
      </c>
      <c r="Q2077" s="16">
        <v>66</v>
      </c>
      <c r="R2077" s="16">
        <v>86</v>
      </c>
      <c r="S2077" s="16">
        <v>9416</v>
      </c>
      <c r="T2077" s="16">
        <v>5045134</v>
      </c>
      <c r="U2077" s="16">
        <v>596</v>
      </c>
      <c r="V2077" s="16">
        <v>11908472</v>
      </c>
      <c r="W2077" s="16">
        <v>12</v>
      </c>
      <c r="X2077" s="13" t="s">
        <v>148</v>
      </c>
      <c r="Y2077" s="13" t="s">
        <v>145</v>
      </c>
      <c r="Z2077" s="12">
        <v>1.3542700000000001</v>
      </c>
      <c r="AA2077" s="17">
        <f t="shared" si="504"/>
        <v>-0.24610742775708783</v>
      </c>
      <c r="AB2077" s="12">
        <f t="shared" si="510"/>
        <v>2.7694614285714283</v>
      </c>
      <c r="AC2077" s="12">
        <f t="shared" si="513"/>
        <v>5.7028414285714302</v>
      </c>
      <c r="AD2077" s="18">
        <f t="shared" si="514"/>
        <v>0.4856283421622653</v>
      </c>
      <c r="AE2077" s="13" t="s">
        <v>133</v>
      </c>
      <c r="AF2077" s="19">
        <f t="shared" si="515"/>
        <v>441</v>
      </c>
      <c r="AG2077" s="20">
        <f t="shared" si="516"/>
        <v>0.93650793650793651</v>
      </c>
      <c r="AH2077" s="20">
        <f t="shared" si="517"/>
        <v>0.23747284874782967</v>
      </c>
      <c r="AI2077" s="13" t="s">
        <v>51</v>
      </c>
      <c r="AJ2077" s="13" t="s">
        <v>134</v>
      </c>
      <c r="AK2077" s="13" t="s">
        <v>135</v>
      </c>
      <c r="AL2077" s="13" t="s">
        <v>143</v>
      </c>
      <c r="AM2077" s="13" t="s">
        <v>137</v>
      </c>
      <c r="AN2077" s="12">
        <v>1.3542700000000001</v>
      </c>
      <c r="AO2077" s="12">
        <v>3.5200000000000001E-3</v>
      </c>
      <c r="AP2077" s="12"/>
      <c r="AQ2077" s="12">
        <v>5.654E-2</v>
      </c>
      <c r="AR2077" s="12">
        <v>3.6000000000000002E-4</v>
      </c>
      <c r="AS2077" s="13" t="s">
        <v>54</v>
      </c>
    </row>
    <row r="2078" spans="1:45" ht="21" customHeight="1">
      <c r="A2078" s="15">
        <v>45434</v>
      </c>
      <c r="B2078" s="13" t="s">
        <v>131</v>
      </c>
      <c r="C2078" s="13" t="s">
        <v>132</v>
      </c>
      <c r="D2078" s="15">
        <v>45344</v>
      </c>
      <c r="E2078" s="13">
        <f t="shared" si="505"/>
        <v>90</v>
      </c>
      <c r="F2078" s="13" t="str">
        <f t="shared" si="518"/>
        <v>개봉후</v>
      </c>
      <c r="G2078" s="13" t="str">
        <f t="shared" si="506"/>
        <v>수</v>
      </c>
      <c r="H2078" s="13">
        <f t="shared" si="507"/>
        <v>0</v>
      </c>
      <c r="I2078" s="16">
        <v>994</v>
      </c>
      <c r="J2078" s="16">
        <v>430</v>
      </c>
      <c r="K2078" s="16">
        <v>564</v>
      </c>
      <c r="L2078" s="17">
        <f t="shared" si="508"/>
        <v>0.43259557344064387</v>
      </c>
      <c r="M2078" s="17">
        <f t="shared" si="503"/>
        <v>3.9748953974895418E-2</v>
      </c>
      <c r="N2078" s="16">
        <f t="shared" si="509"/>
        <v>1078</v>
      </c>
      <c r="O2078" s="16">
        <f t="shared" si="511"/>
        <v>1151.4285714285713</v>
      </c>
      <c r="P2078" s="18">
        <f t="shared" si="512"/>
        <v>0.86327543424317621</v>
      </c>
      <c r="Q2078" s="16">
        <v>33</v>
      </c>
      <c r="R2078" s="16">
        <v>37</v>
      </c>
      <c r="S2078" s="16">
        <v>3200</v>
      </c>
      <c r="T2078" s="16">
        <v>3584617</v>
      </c>
      <c r="U2078" s="16">
        <v>375</v>
      </c>
      <c r="V2078" s="16">
        <v>11908847</v>
      </c>
      <c r="W2078" s="16">
        <v>15</v>
      </c>
      <c r="X2078" s="13" t="s">
        <v>148</v>
      </c>
      <c r="Y2078" s="13" t="s">
        <v>145</v>
      </c>
      <c r="Z2078" s="12">
        <v>1.2758400000000001</v>
      </c>
      <c r="AA2078" s="17">
        <f t="shared" si="504"/>
        <v>-5.791311924505449E-2</v>
      </c>
      <c r="AB2078" s="12">
        <f t="shared" si="510"/>
        <v>2.2622857142857145</v>
      </c>
      <c r="AC2078" s="12">
        <f t="shared" si="513"/>
        <v>5.417703928571429</v>
      </c>
      <c r="AD2078" s="18">
        <f t="shared" si="514"/>
        <v>0.4175727843588985</v>
      </c>
      <c r="AE2078" s="13" t="s">
        <v>133</v>
      </c>
      <c r="AF2078" s="19">
        <f t="shared" si="515"/>
        <v>522</v>
      </c>
      <c r="AG2078" s="20">
        <f t="shared" si="516"/>
        <v>0.82375478927203061</v>
      </c>
      <c r="AH2078" s="20">
        <f t="shared" si="517"/>
        <v>0.23549459638641065</v>
      </c>
      <c r="AI2078" s="13" t="s">
        <v>51</v>
      </c>
      <c r="AJ2078" s="13" t="s">
        <v>134</v>
      </c>
      <c r="AK2078" s="13" t="s">
        <v>135</v>
      </c>
      <c r="AL2078" s="13" t="s">
        <v>143</v>
      </c>
      <c r="AM2078" s="13" t="s">
        <v>137</v>
      </c>
      <c r="AN2078" s="12">
        <v>1.2758400000000001</v>
      </c>
      <c r="AO2078" s="12">
        <v>4.4000000000000003E-3</v>
      </c>
      <c r="AP2078" s="12"/>
      <c r="AQ2078" s="12">
        <v>5.5960000000000003E-2</v>
      </c>
      <c r="AR2078" s="12">
        <v>3.6000000000000002E-4</v>
      </c>
      <c r="AS2078" s="13" t="s">
        <v>54</v>
      </c>
    </row>
    <row r="2079" spans="1:45" ht="21" customHeight="1">
      <c r="A2079" s="15">
        <v>45435</v>
      </c>
      <c r="B2079" s="13" t="s">
        <v>131</v>
      </c>
      <c r="C2079" s="13" t="s">
        <v>132</v>
      </c>
      <c r="D2079" s="15">
        <v>45344</v>
      </c>
      <c r="E2079" s="13">
        <f t="shared" si="505"/>
        <v>91</v>
      </c>
      <c r="F2079" s="13" t="str">
        <f t="shared" si="518"/>
        <v>개봉후</v>
      </c>
      <c r="G2079" s="13" t="str">
        <f t="shared" si="506"/>
        <v>목</v>
      </c>
      <c r="H2079" s="13">
        <f t="shared" si="507"/>
        <v>0</v>
      </c>
      <c r="I2079" s="16">
        <v>1012</v>
      </c>
      <c r="J2079" s="16">
        <v>430</v>
      </c>
      <c r="K2079" s="16">
        <v>581</v>
      </c>
      <c r="L2079" s="17">
        <f t="shared" si="508"/>
        <v>0.42490118577075098</v>
      </c>
      <c r="M2079" s="17">
        <f t="shared" si="503"/>
        <v>1.810865191146882E-2</v>
      </c>
      <c r="N2079" s="16">
        <f t="shared" si="509"/>
        <v>1103.1428571428571</v>
      </c>
      <c r="O2079" s="16">
        <f t="shared" si="511"/>
        <v>1151.4285714285713</v>
      </c>
      <c r="P2079" s="18">
        <f t="shared" si="512"/>
        <v>0.87890818858560804</v>
      </c>
      <c r="Q2079" s="16">
        <v>31</v>
      </c>
      <c r="R2079" s="16">
        <v>33</v>
      </c>
      <c r="S2079" s="16">
        <v>2786</v>
      </c>
      <c r="T2079" s="16">
        <v>1855300</v>
      </c>
      <c r="U2079" s="16">
        <v>213</v>
      </c>
      <c r="V2079" s="16">
        <v>11909060</v>
      </c>
      <c r="W2079" s="16">
        <v>23</v>
      </c>
      <c r="X2079" s="13" t="s">
        <v>148</v>
      </c>
      <c r="Y2079" s="13" t="s">
        <v>145</v>
      </c>
      <c r="Z2079" s="12">
        <v>1.1349899999999999</v>
      </c>
      <c r="AA2079" s="17">
        <f t="shared" si="504"/>
        <v>-0.1103978555304741</v>
      </c>
      <c r="AB2079" s="12">
        <f t="shared" si="510"/>
        <v>2.0368614285714286</v>
      </c>
      <c r="AC2079" s="12">
        <f t="shared" si="513"/>
        <v>5.1637803571428575</v>
      </c>
      <c r="AD2079" s="18">
        <f t="shared" si="514"/>
        <v>0.39445160090008807</v>
      </c>
      <c r="AE2079" s="13" t="s">
        <v>133</v>
      </c>
      <c r="AF2079" s="19">
        <f t="shared" si="515"/>
        <v>406</v>
      </c>
      <c r="AG2079" s="20">
        <f t="shared" si="516"/>
        <v>1.0591133004926108</v>
      </c>
      <c r="AH2079" s="20">
        <f t="shared" si="517"/>
        <v>0.21979827209924066</v>
      </c>
      <c r="AI2079" s="13" t="s">
        <v>51</v>
      </c>
      <c r="AJ2079" s="13" t="s">
        <v>134</v>
      </c>
      <c r="AK2079" s="13" t="s">
        <v>135</v>
      </c>
      <c r="AL2079" s="13" t="s">
        <v>143</v>
      </c>
      <c r="AM2079" s="13" t="s">
        <v>137</v>
      </c>
      <c r="AN2079" s="12">
        <v>1.1349899999999999</v>
      </c>
      <c r="AO2079" s="12">
        <v>3.3700000000000002E-3</v>
      </c>
      <c r="AP2079" s="12"/>
      <c r="AQ2079" s="12">
        <v>5.8970000000000002E-2</v>
      </c>
      <c r="AR2079" s="12">
        <v>4.4000000000000002E-4</v>
      </c>
      <c r="AS2079" s="13" t="s">
        <v>54</v>
      </c>
    </row>
    <row r="2080" spans="1:45" ht="21" customHeight="1">
      <c r="A2080" s="15">
        <v>45436</v>
      </c>
      <c r="B2080" s="13" t="s">
        <v>131</v>
      </c>
      <c r="C2080" s="13" t="s">
        <v>132</v>
      </c>
      <c r="D2080" s="15">
        <v>45344</v>
      </c>
      <c r="E2080" s="13">
        <f t="shared" si="505"/>
        <v>92</v>
      </c>
      <c r="F2080" s="13" t="str">
        <f t="shared" si="518"/>
        <v>개봉후</v>
      </c>
      <c r="G2080" s="13" t="str">
        <f t="shared" si="506"/>
        <v>금</v>
      </c>
      <c r="H2080" s="13">
        <f t="shared" si="507"/>
        <v>0</v>
      </c>
      <c r="I2080" s="16">
        <v>1088</v>
      </c>
      <c r="J2080" s="16">
        <v>490</v>
      </c>
      <c r="K2080" s="16">
        <v>598</v>
      </c>
      <c r="L2080" s="17">
        <f t="shared" si="508"/>
        <v>0.45036764705882354</v>
      </c>
      <c r="M2080" s="17">
        <f t="shared" si="503"/>
        <v>7.5098814229249022E-2</v>
      </c>
      <c r="N2080" s="16">
        <f t="shared" si="509"/>
        <v>1090.5714285714287</v>
      </c>
      <c r="O2080" s="16">
        <f t="shared" si="511"/>
        <v>1148.2142857142858</v>
      </c>
      <c r="P2080" s="18">
        <f t="shared" si="512"/>
        <v>0.94755832037325038</v>
      </c>
      <c r="Q2080" s="16">
        <v>39</v>
      </c>
      <c r="R2080" s="16">
        <v>42</v>
      </c>
      <c r="S2080" s="16">
        <v>3571</v>
      </c>
      <c r="T2080" s="16">
        <v>2913300</v>
      </c>
      <c r="U2080" s="16">
        <v>336</v>
      </c>
      <c r="V2080" s="16">
        <v>11909396</v>
      </c>
      <c r="W2080" s="16">
        <v>16</v>
      </c>
      <c r="X2080" s="13" t="s">
        <v>148</v>
      </c>
      <c r="Y2080" s="13" t="s">
        <v>145</v>
      </c>
      <c r="Z2080" s="12">
        <v>1.1926300000000001</v>
      </c>
      <c r="AA2080" s="17">
        <f t="shared" si="504"/>
        <v>5.0784588410470732E-2</v>
      </c>
      <c r="AB2080" s="12">
        <f t="shared" si="510"/>
        <v>1.8379157142857141</v>
      </c>
      <c r="AC2080" s="12">
        <f t="shared" si="513"/>
        <v>4.9417578571428562</v>
      </c>
      <c r="AD2080" s="18">
        <f t="shared" si="514"/>
        <v>0.37191537250842349</v>
      </c>
      <c r="AE2080" s="13" t="s">
        <v>133</v>
      </c>
      <c r="AF2080" s="19">
        <f t="shared" si="515"/>
        <v>570.5</v>
      </c>
      <c r="AG2080" s="20">
        <f t="shared" si="516"/>
        <v>0.85889570552147243</v>
      </c>
      <c r="AH2080" s="20">
        <f t="shared" si="517"/>
        <v>0.24133719912564375</v>
      </c>
      <c r="AI2080" s="13" t="s">
        <v>51</v>
      </c>
      <c r="AJ2080" s="13" t="s">
        <v>134</v>
      </c>
      <c r="AK2080" s="13" t="s">
        <v>135</v>
      </c>
      <c r="AL2080" s="13" t="s">
        <v>143</v>
      </c>
      <c r="AM2080" s="13" t="s">
        <v>137</v>
      </c>
      <c r="AN2080" s="12">
        <v>1.1926300000000001</v>
      </c>
      <c r="AO2080" s="12">
        <v>2.9299999999999999E-3</v>
      </c>
      <c r="AP2080" s="12"/>
      <c r="AQ2080" s="12">
        <v>6.6159999999999997E-2</v>
      </c>
      <c r="AR2080" s="12">
        <v>0</v>
      </c>
      <c r="AS2080" s="13" t="s">
        <v>54</v>
      </c>
    </row>
    <row r="2081" spans="1:45" ht="21" customHeight="1">
      <c r="A2081" s="15">
        <v>45437</v>
      </c>
      <c r="B2081" s="13" t="s">
        <v>131</v>
      </c>
      <c r="C2081" s="13" t="s">
        <v>132</v>
      </c>
      <c r="D2081" s="15">
        <v>45344</v>
      </c>
      <c r="E2081" s="13">
        <f t="shared" si="505"/>
        <v>93</v>
      </c>
      <c r="F2081" s="13" t="str">
        <f t="shared" si="518"/>
        <v>개봉후</v>
      </c>
      <c r="G2081" s="13" t="str">
        <f t="shared" si="506"/>
        <v>토</v>
      </c>
      <c r="H2081" s="13">
        <f t="shared" si="507"/>
        <v>1</v>
      </c>
      <c r="I2081" s="16">
        <v>1578</v>
      </c>
      <c r="J2081" s="16">
        <v>1026</v>
      </c>
      <c r="K2081" s="16">
        <v>553</v>
      </c>
      <c r="L2081" s="17">
        <f t="shared" si="508"/>
        <v>0.65019011406844107</v>
      </c>
      <c r="M2081" s="17">
        <f t="shared" si="503"/>
        <v>0.45036764705882359</v>
      </c>
      <c r="N2081" s="16">
        <f t="shared" si="509"/>
        <v>1106</v>
      </c>
      <c r="O2081" s="16">
        <f t="shared" si="511"/>
        <v>1146.5714285714287</v>
      </c>
      <c r="P2081" s="18">
        <f t="shared" si="512"/>
        <v>1.3762770994268625</v>
      </c>
      <c r="Q2081" s="16">
        <v>43</v>
      </c>
      <c r="R2081" s="16">
        <v>49</v>
      </c>
      <c r="S2081" s="16">
        <v>4554</v>
      </c>
      <c r="T2081" s="16">
        <v>3756178</v>
      </c>
      <c r="U2081" s="16">
        <v>376</v>
      </c>
      <c r="V2081" s="16">
        <v>11909772</v>
      </c>
      <c r="W2081" s="16">
        <v>18</v>
      </c>
      <c r="X2081" s="13" t="s">
        <v>148</v>
      </c>
      <c r="Y2081" s="13" t="s">
        <v>145</v>
      </c>
      <c r="Z2081" s="12">
        <v>2.3286500000000001</v>
      </c>
      <c r="AA2081" s="17">
        <f t="shared" si="504"/>
        <v>0.95253347643443487</v>
      </c>
      <c r="AB2081" s="12">
        <f t="shared" si="510"/>
        <v>1.71627</v>
      </c>
      <c r="AC2081" s="12">
        <f t="shared" si="513"/>
        <v>4.7171517857142851</v>
      </c>
      <c r="AD2081" s="18">
        <f t="shared" si="514"/>
        <v>0.36383607693050252</v>
      </c>
      <c r="AE2081" s="13" t="s">
        <v>133</v>
      </c>
      <c r="AF2081" s="19">
        <f t="shared" si="515"/>
        <v>1079.5</v>
      </c>
      <c r="AG2081" s="20">
        <f t="shared" si="516"/>
        <v>0.95044001852709592</v>
      </c>
      <c r="AH2081" s="20">
        <f t="shared" si="517"/>
        <v>0.49365594023330522</v>
      </c>
      <c r="AI2081" s="13" t="s">
        <v>51</v>
      </c>
      <c r="AJ2081" s="13" t="s">
        <v>134</v>
      </c>
      <c r="AK2081" s="13" t="s">
        <v>135</v>
      </c>
      <c r="AL2081" s="13" t="s">
        <v>143</v>
      </c>
      <c r="AM2081" s="13" t="s">
        <v>137</v>
      </c>
      <c r="AN2081" s="12">
        <v>2.3286500000000001</v>
      </c>
      <c r="AO2081" s="12">
        <v>5.94E-3</v>
      </c>
      <c r="AP2081" s="12"/>
      <c r="AQ2081" s="12">
        <v>7.843E-2</v>
      </c>
      <c r="AR2081" s="12">
        <v>5.1000000000000004E-4</v>
      </c>
      <c r="AS2081" s="13" t="s">
        <v>54</v>
      </c>
    </row>
    <row r="2082" spans="1:45" ht="21" customHeight="1">
      <c r="A2082" s="15">
        <v>45438</v>
      </c>
      <c r="B2082" s="13" t="s">
        <v>131</v>
      </c>
      <c r="C2082" s="13" t="s">
        <v>132</v>
      </c>
      <c r="D2082" s="15">
        <v>45344</v>
      </c>
      <c r="E2082" s="13">
        <f t="shared" si="505"/>
        <v>94</v>
      </c>
      <c r="F2082" s="13" t="str">
        <f t="shared" si="518"/>
        <v>개봉후</v>
      </c>
      <c r="G2082" s="13" t="str">
        <f t="shared" si="506"/>
        <v>일</v>
      </c>
      <c r="H2082" s="13">
        <f t="shared" si="507"/>
        <v>1</v>
      </c>
      <c r="I2082" s="16">
        <v>1232</v>
      </c>
      <c r="J2082" s="16">
        <v>808</v>
      </c>
      <c r="K2082" s="16">
        <v>424</v>
      </c>
      <c r="L2082" s="17">
        <f t="shared" si="508"/>
        <v>0.6558441558441559</v>
      </c>
      <c r="M2082" s="17">
        <f t="shared" si="503"/>
        <v>-0.2192648922686945</v>
      </c>
      <c r="N2082" s="16">
        <f t="shared" si="509"/>
        <v>1118</v>
      </c>
      <c r="O2082" s="16">
        <f t="shared" si="511"/>
        <v>1152.1785714285713</v>
      </c>
      <c r="P2082" s="18">
        <f t="shared" si="512"/>
        <v>1.069278695638697</v>
      </c>
      <c r="Q2082" s="16">
        <v>41</v>
      </c>
      <c r="R2082" s="16">
        <v>47</v>
      </c>
      <c r="S2082" s="16">
        <v>4337</v>
      </c>
      <c r="T2082" s="16">
        <v>3823756</v>
      </c>
      <c r="U2082" s="16">
        <v>395</v>
      </c>
      <c r="V2082" s="16">
        <v>11910167</v>
      </c>
      <c r="W2082" s="16">
        <v>18</v>
      </c>
      <c r="X2082" s="13" t="s">
        <v>148</v>
      </c>
      <c r="Y2082" s="13" t="s">
        <v>145</v>
      </c>
      <c r="Z2082" s="12">
        <v>2.7827999999999999</v>
      </c>
      <c r="AA2082" s="17">
        <f t="shared" si="504"/>
        <v>0.1950271616601893</v>
      </c>
      <c r="AB2082" s="12">
        <f t="shared" si="510"/>
        <v>1.6950785714285714</v>
      </c>
      <c r="AC2082" s="12">
        <f t="shared" si="513"/>
        <v>4.4349489285714281</v>
      </c>
      <c r="AD2082" s="18">
        <f t="shared" si="514"/>
        <v>0.38220926525406118</v>
      </c>
      <c r="AE2082" s="13" t="s">
        <v>133</v>
      </c>
      <c r="AF2082" s="19">
        <f t="shared" si="515"/>
        <v>969.75</v>
      </c>
      <c r="AG2082" s="20">
        <f t="shared" si="516"/>
        <v>0.83320443413250833</v>
      </c>
      <c r="AH2082" s="20">
        <f t="shared" si="517"/>
        <v>0.62747058530308419</v>
      </c>
      <c r="AI2082" s="13" t="s">
        <v>51</v>
      </c>
      <c r="AJ2082" s="13" t="s">
        <v>134</v>
      </c>
      <c r="AK2082" s="13" t="s">
        <v>135</v>
      </c>
      <c r="AL2082" s="13" t="s">
        <v>143</v>
      </c>
      <c r="AM2082" s="13" t="s">
        <v>137</v>
      </c>
      <c r="AN2082" s="12">
        <v>2.7827999999999999</v>
      </c>
      <c r="AO2082" s="12">
        <v>6.4599999999999996E-3</v>
      </c>
      <c r="AP2082" s="12"/>
      <c r="AQ2082" s="12">
        <v>7.7249999999999999E-2</v>
      </c>
      <c r="AR2082" s="12">
        <v>4.4000000000000002E-4</v>
      </c>
      <c r="AS2082" s="13" t="s">
        <v>54</v>
      </c>
    </row>
    <row r="2083" spans="1:45" ht="21" customHeight="1">
      <c r="A2083" s="15">
        <v>45439</v>
      </c>
      <c r="B2083" s="13" t="s">
        <v>131</v>
      </c>
      <c r="C2083" s="13" t="s">
        <v>132</v>
      </c>
      <c r="D2083" s="15">
        <v>45344</v>
      </c>
      <c r="E2083" s="13">
        <f t="shared" si="505"/>
        <v>95</v>
      </c>
      <c r="F2083" s="13" t="str">
        <f t="shared" si="518"/>
        <v>개봉후</v>
      </c>
      <c r="G2083" s="13" t="str">
        <f t="shared" si="506"/>
        <v>월</v>
      </c>
      <c r="H2083" s="13">
        <f t="shared" si="507"/>
        <v>0</v>
      </c>
      <c r="I2083" s="16">
        <v>1004</v>
      </c>
      <c r="J2083" s="16">
        <v>410</v>
      </c>
      <c r="K2083" s="16">
        <v>595</v>
      </c>
      <c r="L2083" s="17">
        <f t="shared" si="508"/>
        <v>0.40836653386454186</v>
      </c>
      <c r="M2083" s="17">
        <f t="shared" si="503"/>
        <v>-0.18506493506493504</v>
      </c>
      <c r="N2083" s="16">
        <f t="shared" si="509"/>
        <v>1123.4285714285713</v>
      </c>
      <c r="O2083" s="16">
        <f t="shared" si="511"/>
        <v>1146.5357142857142</v>
      </c>
      <c r="P2083" s="18">
        <f t="shared" si="512"/>
        <v>0.87568140049216592</v>
      </c>
      <c r="Q2083" s="16">
        <v>33</v>
      </c>
      <c r="R2083" s="16">
        <v>39</v>
      </c>
      <c r="S2083" s="16">
        <v>3667</v>
      </c>
      <c r="T2083" s="16">
        <v>1345234</v>
      </c>
      <c r="U2083" s="16">
        <v>158</v>
      </c>
      <c r="V2083" s="16">
        <v>11910325</v>
      </c>
      <c r="W2083" s="16">
        <v>19</v>
      </c>
      <c r="X2083" s="13" t="s">
        <v>148</v>
      </c>
      <c r="Y2083" s="13" t="s">
        <v>145</v>
      </c>
      <c r="Z2083" s="12">
        <v>1.57701</v>
      </c>
      <c r="AA2083" s="17">
        <f t="shared" si="504"/>
        <v>-0.43330099180681325</v>
      </c>
      <c r="AB2083" s="12">
        <f t="shared" si="510"/>
        <v>1.6637414285714287</v>
      </c>
      <c r="AC2083" s="12">
        <f t="shared" si="513"/>
        <v>4.1576849999999999</v>
      </c>
      <c r="AD2083" s="18">
        <f t="shared" si="514"/>
        <v>0.40016052889322512</v>
      </c>
      <c r="AE2083" s="13" t="s">
        <v>133</v>
      </c>
      <c r="AF2083" s="19">
        <f t="shared" si="515"/>
        <v>465.5</v>
      </c>
      <c r="AG2083" s="20">
        <f t="shared" si="516"/>
        <v>0.88077336197636946</v>
      </c>
      <c r="AH2083" s="20">
        <f t="shared" si="517"/>
        <v>0.37930001912121769</v>
      </c>
      <c r="AI2083" s="13" t="s">
        <v>51</v>
      </c>
      <c r="AJ2083" s="13" t="s">
        <v>134</v>
      </c>
      <c r="AK2083" s="13" t="s">
        <v>135</v>
      </c>
      <c r="AL2083" s="13" t="s">
        <v>143</v>
      </c>
      <c r="AM2083" s="13" t="s">
        <v>137</v>
      </c>
      <c r="AN2083" s="12">
        <v>1.57701</v>
      </c>
      <c r="AO2083" s="12">
        <v>1.83E-3</v>
      </c>
      <c r="AP2083" s="12"/>
      <c r="AQ2083" s="12">
        <v>5.772E-2</v>
      </c>
      <c r="AR2083" s="12">
        <v>5.8E-4</v>
      </c>
      <c r="AS2083" s="13" t="s">
        <v>54</v>
      </c>
    </row>
    <row r="2084" spans="1:45" ht="21" customHeight="1">
      <c r="A2084" s="15">
        <v>45440</v>
      </c>
      <c r="B2084" s="13" t="s">
        <v>131</v>
      </c>
      <c r="C2084" s="13" t="s">
        <v>132</v>
      </c>
      <c r="D2084" s="15">
        <v>45344</v>
      </c>
      <c r="E2084" s="13">
        <f t="shared" si="505"/>
        <v>96</v>
      </c>
      <c r="F2084" s="13" t="str">
        <f t="shared" si="518"/>
        <v>개봉후</v>
      </c>
      <c r="G2084" s="13" t="str">
        <f t="shared" si="506"/>
        <v>화</v>
      </c>
      <c r="H2084" s="13">
        <f t="shared" si="507"/>
        <v>0</v>
      </c>
      <c r="I2084" s="16">
        <v>1032</v>
      </c>
      <c r="J2084" s="16">
        <v>410</v>
      </c>
      <c r="K2084" s="16">
        <v>623</v>
      </c>
      <c r="L2084" s="17">
        <f t="shared" si="508"/>
        <v>0.39728682170542634</v>
      </c>
      <c r="M2084" s="17">
        <f t="shared" si="503"/>
        <v>2.7888446215139417E-2</v>
      </c>
      <c r="N2084" s="16">
        <f t="shared" si="509"/>
        <v>1134.2857142857142</v>
      </c>
      <c r="O2084" s="16">
        <f t="shared" si="511"/>
        <v>1152.1428571428571</v>
      </c>
      <c r="P2084" s="18">
        <f t="shared" si="512"/>
        <v>0.89572225666460015</v>
      </c>
      <c r="Q2084" s="16">
        <v>29</v>
      </c>
      <c r="R2084" s="16">
        <v>33</v>
      </c>
      <c r="S2084" s="16">
        <v>3168</v>
      </c>
      <c r="T2084" s="16">
        <v>1117878</v>
      </c>
      <c r="U2084" s="16">
        <v>127</v>
      </c>
      <c r="V2084" s="16">
        <v>11910452</v>
      </c>
      <c r="W2084" s="16">
        <v>29</v>
      </c>
      <c r="X2084" s="13" t="s">
        <v>148</v>
      </c>
      <c r="Y2084" s="13" t="s">
        <v>145</v>
      </c>
      <c r="Z2084" s="12">
        <v>1.03342</v>
      </c>
      <c r="AA2084" s="17">
        <f t="shared" si="504"/>
        <v>-0.34469660940640834</v>
      </c>
      <c r="AB2084" s="12">
        <f t="shared" si="510"/>
        <v>1.6179057142857141</v>
      </c>
      <c r="AC2084" s="12">
        <f t="shared" si="513"/>
        <v>3.9630839285714279</v>
      </c>
      <c r="AD2084" s="18">
        <f t="shared" si="514"/>
        <v>0.40824412085285317</v>
      </c>
      <c r="AE2084" s="13" t="s">
        <v>133</v>
      </c>
      <c r="AF2084" s="19">
        <f t="shared" si="515"/>
        <v>450.75</v>
      </c>
      <c r="AG2084" s="20">
        <f t="shared" si="516"/>
        <v>0.90959511924570158</v>
      </c>
      <c r="AH2084" s="20">
        <f t="shared" si="517"/>
        <v>0.26076157321566407</v>
      </c>
      <c r="AI2084" s="13" t="s">
        <v>51</v>
      </c>
      <c r="AJ2084" s="13" t="s">
        <v>134</v>
      </c>
      <c r="AK2084" s="13" t="s">
        <v>135</v>
      </c>
      <c r="AL2084" s="13" t="s">
        <v>143</v>
      </c>
      <c r="AM2084" s="13" t="s">
        <v>137</v>
      </c>
      <c r="AN2084" s="12">
        <v>1.03342</v>
      </c>
      <c r="AO2084" s="12">
        <v>3.81E-3</v>
      </c>
      <c r="AP2084" s="12"/>
      <c r="AQ2084" s="12">
        <v>6.4839999999999995E-2</v>
      </c>
      <c r="AR2084" s="12">
        <v>5.1000000000000004E-4</v>
      </c>
      <c r="AS2084" s="13" t="s">
        <v>54</v>
      </c>
    </row>
    <row r="2085" spans="1:45" ht="21" customHeight="1">
      <c r="A2085" s="15">
        <v>45441</v>
      </c>
      <c r="B2085" s="13" t="s">
        <v>131</v>
      </c>
      <c r="C2085" s="13" t="s">
        <v>132</v>
      </c>
      <c r="D2085" s="15">
        <v>45344</v>
      </c>
      <c r="E2085" s="13">
        <f t="shared" si="505"/>
        <v>97</v>
      </c>
      <c r="F2085" s="13" t="str">
        <f t="shared" si="518"/>
        <v>개봉후</v>
      </c>
      <c r="G2085" s="13" t="str">
        <f t="shared" si="506"/>
        <v>수</v>
      </c>
      <c r="H2085" s="13">
        <f t="shared" si="507"/>
        <v>0</v>
      </c>
      <c r="I2085" s="16">
        <v>956</v>
      </c>
      <c r="J2085" s="16">
        <v>357</v>
      </c>
      <c r="K2085" s="16">
        <v>598</v>
      </c>
      <c r="L2085" s="17">
        <f t="shared" si="508"/>
        <v>0.37343096234309625</v>
      </c>
      <c r="M2085" s="17">
        <f t="shared" si="503"/>
        <v>-7.3643410852713198E-2</v>
      </c>
      <c r="N2085" s="16">
        <f t="shared" si="509"/>
        <v>1128.8571428571429</v>
      </c>
      <c r="O2085" s="16">
        <f t="shared" si="511"/>
        <v>1149.3571428571429</v>
      </c>
      <c r="P2085" s="18">
        <f t="shared" si="512"/>
        <v>0.83176931203778504</v>
      </c>
      <c r="Q2085" s="16">
        <v>23</v>
      </c>
      <c r="R2085" s="16">
        <v>30</v>
      </c>
      <c r="S2085" s="16">
        <v>2157</v>
      </c>
      <c r="T2085" s="16">
        <v>2834617</v>
      </c>
      <c r="U2085" s="16">
        <v>416</v>
      </c>
      <c r="V2085" s="16">
        <v>11910868</v>
      </c>
      <c r="W2085" s="16">
        <v>21</v>
      </c>
      <c r="X2085" s="13" t="s">
        <v>148</v>
      </c>
      <c r="Y2085" s="13" t="s">
        <v>145</v>
      </c>
      <c r="Z2085" s="12">
        <v>0.92569000000000001</v>
      </c>
      <c r="AA2085" s="17">
        <f t="shared" si="504"/>
        <v>-0.1042460954887654</v>
      </c>
      <c r="AB2085" s="12">
        <f t="shared" si="510"/>
        <v>1.5678842857142856</v>
      </c>
      <c r="AC2085" s="12">
        <f t="shared" si="513"/>
        <v>3.785583571428571</v>
      </c>
      <c r="AD2085" s="18">
        <f t="shared" si="514"/>
        <v>0.41417241387768672</v>
      </c>
      <c r="AE2085" s="13" t="s">
        <v>133</v>
      </c>
      <c r="AF2085" s="19">
        <f t="shared" si="515"/>
        <v>522</v>
      </c>
      <c r="AG2085" s="20">
        <f t="shared" si="516"/>
        <v>0.68390804597701149</v>
      </c>
      <c r="AH2085" s="20">
        <f t="shared" si="517"/>
        <v>0.24453033000950791</v>
      </c>
      <c r="AI2085" s="13" t="s">
        <v>51</v>
      </c>
      <c r="AJ2085" s="13" t="s">
        <v>134</v>
      </c>
      <c r="AK2085" s="13" t="s">
        <v>135</v>
      </c>
      <c r="AL2085" s="13" t="s">
        <v>143</v>
      </c>
      <c r="AM2085" s="13" t="s">
        <v>137</v>
      </c>
      <c r="AN2085" s="12">
        <v>0.92569000000000001</v>
      </c>
      <c r="AO2085" s="12">
        <v>2.49E-3</v>
      </c>
      <c r="AP2085" s="12"/>
      <c r="AQ2085" s="12">
        <v>5.7939999999999998E-2</v>
      </c>
      <c r="AR2085" s="12">
        <v>0</v>
      </c>
      <c r="AS2085" s="13" t="s">
        <v>54</v>
      </c>
    </row>
    <row r="2086" spans="1:45" ht="21" customHeight="1">
      <c r="A2086" s="15">
        <v>45442</v>
      </c>
      <c r="B2086" s="13" t="s">
        <v>131</v>
      </c>
      <c r="C2086" s="13" t="s">
        <v>132</v>
      </c>
      <c r="D2086" s="15">
        <v>45344</v>
      </c>
      <c r="E2086" s="13">
        <f t="shared" si="505"/>
        <v>98</v>
      </c>
      <c r="F2086" s="13" t="str">
        <f t="shared" si="518"/>
        <v>개봉후</v>
      </c>
      <c r="G2086" s="13" t="str">
        <f t="shared" si="506"/>
        <v>목</v>
      </c>
      <c r="H2086" s="13">
        <f t="shared" si="507"/>
        <v>0</v>
      </c>
      <c r="I2086" s="16">
        <v>1004</v>
      </c>
      <c r="J2086" s="16">
        <v>388</v>
      </c>
      <c r="K2086" s="16">
        <v>616</v>
      </c>
      <c r="L2086" s="17">
        <f t="shared" si="508"/>
        <v>0.38645418326693226</v>
      </c>
      <c r="M2086" s="17">
        <f t="shared" si="503"/>
        <v>5.0209205020920411E-2</v>
      </c>
      <c r="N2086" s="16">
        <f t="shared" si="509"/>
        <v>1127.7142857142858</v>
      </c>
      <c r="O2086" s="16">
        <f t="shared" si="511"/>
        <v>1146.8571428571429</v>
      </c>
      <c r="P2086" s="18">
        <f t="shared" si="512"/>
        <v>0.87543597409068263</v>
      </c>
      <c r="Q2086" s="16">
        <v>23</v>
      </c>
      <c r="R2086" s="16">
        <v>26</v>
      </c>
      <c r="S2086" s="16">
        <v>2084</v>
      </c>
      <c r="T2086" s="16">
        <v>2458617</v>
      </c>
      <c r="U2086" s="16">
        <v>247</v>
      </c>
      <c r="V2086" s="16">
        <v>11911115</v>
      </c>
      <c r="W2086" s="16">
        <v>26</v>
      </c>
      <c r="X2086" s="13" t="s">
        <v>148</v>
      </c>
      <c r="Y2086" s="13" t="s">
        <v>145</v>
      </c>
      <c r="Z2086" s="12">
        <v>0.93384</v>
      </c>
      <c r="AA2086" s="17">
        <f t="shared" si="504"/>
        <v>8.8042433211983351E-3</v>
      </c>
      <c r="AB2086" s="12">
        <f t="shared" si="510"/>
        <v>1.5391485714285713</v>
      </c>
      <c r="AC2086" s="12">
        <f t="shared" si="513"/>
        <v>3.5834942857142851</v>
      </c>
      <c r="AD2086" s="18">
        <f t="shared" si="514"/>
        <v>0.42951054158630486</v>
      </c>
      <c r="AE2086" s="13" t="s">
        <v>133</v>
      </c>
      <c r="AF2086" s="19">
        <f t="shared" si="515"/>
        <v>378.75</v>
      </c>
      <c r="AG2086" s="20">
        <f t="shared" si="516"/>
        <v>1.0244224422442245</v>
      </c>
      <c r="AH2086" s="20">
        <f t="shared" si="517"/>
        <v>0.26059480650570116</v>
      </c>
      <c r="AI2086" s="13" t="s">
        <v>51</v>
      </c>
      <c r="AJ2086" s="13" t="s">
        <v>134</v>
      </c>
      <c r="AK2086" s="13" t="s">
        <v>135</v>
      </c>
      <c r="AL2086" s="13" t="s">
        <v>143</v>
      </c>
      <c r="AM2086" s="13" t="s">
        <v>137</v>
      </c>
      <c r="AN2086" s="12">
        <v>0.93384</v>
      </c>
      <c r="AO2086" s="12">
        <v>3.3700000000000002E-3</v>
      </c>
      <c r="AP2086" s="12"/>
      <c r="AQ2086" s="12">
        <v>5.8380000000000001E-2</v>
      </c>
      <c r="AR2086" s="12">
        <v>0</v>
      </c>
      <c r="AS2086" s="13" t="s">
        <v>54</v>
      </c>
    </row>
    <row r="2087" spans="1:45" ht="21" customHeight="1">
      <c r="A2087" s="15">
        <v>45443</v>
      </c>
      <c r="B2087" s="13" t="s">
        <v>131</v>
      </c>
      <c r="C2087" s="13" t="s">
        <v>132</v>
      </c>
      <c r="D2087" s="15">
        <v>45344</v>
      </c>
      <c r="E2087" s="13">
        <f t="shared" si="505"/>
        <v>99</v>
      </c>
      <c r="F2087" s="13" t="str">
        <f t="shared" si="518"/>
        <v>개봉후</v>
      </c>
      <c r="G2087" s="13" t="str">
        <f t="shared" si="506"/>
        <v>금</v>
      </c>
      <c r="H2087" s="13">
        <f t="shared" si="507"/>
        <v>0</v>
      </c>
      <c r="I2087" s="16">
        <v>1026</v>
      </c>
      <c r="J2087" s="16">
        <v>438</v>
      </c>
      <c r="K2087" s="16">
        <v>588</v>
      </c>
      <c r="L2087" s="17">
        <f t="shared" si="508"/>
        <v>0.42690058479532161</v>
      </c>
      <c r="M2087" s="17">
        <f t="shared" si="503"/>
        <v>2.1912350597609542E-2</v>
      </c>
      <c r="N2087" s="16">
        <f t="shared" si="509"/>
        <v>1118.8571428571429</v>
      </c>
      <c r="O2087" s="16">
        <f t="shared" si="511"/>
        <v>1149.5714285714287</v>
      </c>
      <c r="P2087" s="18">
        <f t="shared" si="512"/>
        <v>0.89250652417049825</v>
      </c>
      <c r="Q2087" s="16">
        <v>18</v>
      </c>
      <c r="R2087" s="16">
        <v>23</v>
      </c>
      <c r="S2087" s="16">
        <v>1623</v>
      </c>
      <c r="T2087" s="16">
        <v>1305078</v>
      </c>
      <c r="U2087" s="16">
        <v>138</v>
      </c>
      <c r="V2087" s="16">
        <v>11911253</v>
      </c>
      <c r="W2087" s="16">
        <v>41</v>
      </c>
      <c r="X2087" s="13" t="s">
        <v>149</v>
      </c>
      <c r="Y2087" s="13" t="s">
        <v>145</v>
      </c>
      <c r="Z2087" s="12">
        <v>1.03474</v>
      </c>
      <c r="AA2087" s="17">
        <f t="shared" si="504"/>
        <v>0.10804848796367694</v>
      </c>
      <c r="AB2087" s="12">
        <f t="shared" si="510"/>
        <v>1.5165928571428569</v>
      </c>
      <c r="AC2087" s="12">
        <f t="shared" si="513"/>
        <v>3.4589349999999999</v>
      </c>
      <c r="AD2087" s="18">
        <f t="shared" si="514"/>
        <v>0.43845659347251592</v>
      </c>
      <c r="AE2087" s="13" t="s">
        <v>133</v>
      </c>
      <c r="AF2087" s="19">
        <f t="shared" si="515"/>
        <v>535.5</v>
      </c>
      <c r="AG2087" s="20">
        <f t="shared" si="516"/>
        <v>0.81792717086834732</v>
      </c>
      <c r="AH2087" s="20">
        <f t="shared" si="517"/>
        <v>0.29914988283966021</v>
      </c>
      <c r="AI2087" s="13" t="s">
        <v>51</v>
      </c>
      <c r="AJ2087" s="13" t="s">
        <v>134</v>
      </c>
      <c r="AK2087" s="13" t="s">
        <v>135</v>
      </c>
      <c r="AL2087" s="13" t="s">
        <v>143</v>
      </c>
      <c r="AM2087" s="13" t="s">
        <v>137</v>
      </c>
      <c r="AN2087" s="12">
        <v>1.03474</v>
      </c>
      <c r="AO2087" s="12">
        <v>4.3299999999999996E-3</v>
      </c>
      <c r="AP2087" s="12"/>
      <c r="AQ2087" s="12">
        <v>7.4529999999999999E-2</v>
      </c>
      <c r="AR2087" s="12">
        <v>8.0000000000000004E-4</v>
      </c>
      <c r="AS2087" s="13" t="s">
        <v>54</v>
      </c>
    </row>
    <row r="2088" spans="1:45" ht="21" customHeight="1">
      <c r="A2088" s="15">
        <v>45444</v>
      </c>
      <c r="B2088" s="13" t="s">
        <v>131</v>
      </c>
      <c r="C2088" s="13" t="s">
        <v>132</v>
      </c>
      <c r="D2088" s="15">
        <v>45344</v>
      </c>
      <c r="E2088" s="13">
        <f t="shared" si="505"/>
        <v>100</v>
      </c>
      <c r="F2088" s="13" t="str">
        <f t="shared" si="518"/>
        <v>개봉후</v>
      </c>
      <c r="G2088" s="13" t="str">
        <f t="shared" si="506"/>
        <v>토</v>
      </c>
      <c r="H2088" s="13">
        <f t="shared" si="507"/>
        <v>1</v>
      </c>
      <c r="I2088" s="16">
        <v>1239</v>
      </c>
      <c r="J2088" s="16">
        <v>735</v>
      </c>
      <c r="K2088" s="16">
        <v>504</v>
      </c>
      <c r="L2088" s="17">
        <f t="shared" si="508"/>
        <v>0.59322033898305082</v>
      </c>
      <c r="M2088" s="17">
        <f t="shared" si="503"/>
        <v>0.20760233918128645</v>
      </c>
      <c r="N2088" s="16">
        <f t="shared" si="509"/>
        <v>1070.4285714285713</v>
      </c>
      <c r="O2088" s="16">
        <f t="shared" si="511"/>
        <v>1145.3571428571429</v>
      </c>
      <c r="P2088" s="18">
        <f t="shared" si="512"/>
        <v>1.0817586529466792</v>
      </c>
      <c r="Q2088" s="16">
        <v>26</v>
      </c>
      <c r="R2088" s="16">
        <v>31</v>
      </c>
      <c r="S2088" s="16">
        <v>2185</v>
      </c>
      <c r="T2088" s="16">
        <v>1518400</v>
      </c>
      <c r="U2088" s="16">
        <v>157</v>
      </c>
      <c r="V2088" s="16">
        <v>11911410</v>
      </c>
      <c r="W2088" s="16">
        <v>45</v>
      </c>
      <c r="X2088" s="13" t="s">
        <v>149</v>
      </c>
      <c r="Y2088" s="13" t="s">
        <v>145</v>
      </c>
      <c r="Z2088" s="12">
        <v>1.4213199999999999</v>
      </c>
      <c r="AA2088" s="17">
        <f t="shared" si="504"/>
        <v>0.37360109786033191</v>
      </c>
      <c r="AB2088" s="12">
        <f t="shared" si="510"/>
        <v>1.3869742857142857</v>
      </c>
      <c r="AC2088" s="12">
        <f t="shared" si="513"/>
        <v>3.3310657142857143</v>
      </c>
      <c r="AD2088" s="18">
        <f t="shared" si="514"/>
        <v>0.416375540045957</v>
      </c>
      <c r="AE2088" s="13" t="s">
        <v>133</v>
      </c>
      <c r="AF2088" s="19">
        <f t="shared" si="515"/>
        <v>1092</v>
      </c>
      <c r="AG2088" s="20">
        <f t="shared" si="516"/>
        <v>0.67307692307692313</v>
      </c>
      <c r="AH2088" s="20">
        <f t="shared" si="517"/>
        <v>0.42668626857299208</v>
      </c>
      <c r="AI2088" s="13" t="s">
        <v>51</v>
      </c>
      <c r="AJ2088" s="13" t="s">
        <v>134</v>
      </c>
      <c r="AK2088" s="13" t="s">
        <v>135</v>
      </c>
      <c r="AL2088" s="13" t="s">
        <v>143</v>
      </c>
      <c r="AM2088" s="13" t="s">
        <v>137</v>
      </c>
      <c r="AN2088" s="12">
        <v>1.4213199999999999</v>
      </c>
      <c r="AO2088" s="12">
        <v>5.94E-3</v>
      </c>
      <c r="AP2088" s="12"/>
      <c r="AQ2088" s="12">
        <v>9.5610000000000001E-2</v>
      </c>
      <c r="AR2088" s="12">
        <v>5.8E-4</v>
      </c>
      <c r="AS2088" s="13" t="s">
        <v>54</v>
      </c>
    </row>
    <row r="2089" spans="1:45" ht="21" customHeight="1">
      <c r="A2089" s="15">
        <v>45445</v>
      </c>
      <c r="B2089" s="13" t="s">
        <v>131</v>
      </c>
      <c r="C2089" s="13" t="s">
        <v>132</v>
      </c>
      <c r="D2089" s="15">
        <v>45344</v>
      </c>
      <c r="E2089" s="13">
        <f t="shared" si="505"/>
        <v>101</v>
      </c>
      <c r="F2089" s="13" t="str">
        <f t="shared" si="518"/>
        <v>개봉후</v>
      </c>
      <c r="G2089" s="13" t="str">
        <f t="shared" si="506"/>
        <v>일</v>
      </c>
      <c r="H2089" s="13">
        <f t="shared" si="507"/>
        <v>1</v>
      </c>
      <c r="I2089" s="16">
        <v>1330</v>
      </c>
      <c r="J2089" s="16">
        <v>816</v>
      </c>
      <c r="K2089" s="16">
        <v>514</v>
      </c>
      <c r="L2089" s="17">
        <f t="shared" si="508"/>
        <v>0.61353383458646615</v>
      </c>
      <c r="M2089" s="17">
        <f t="shared" si="503"/>
        <v>7.344632768361592E-2</v>
      </c>
      <c r="N2089" s="16">
        <f t="shared" si="509"/>
        <v>1084.4285714285713</v>
      </c>
      <c r="O2089" s="16">
        <f t="shared" si="511"/>
        <v>1119.75</v>
      </c>
      <c r="P2089" s="18">
        <f t="shared" si="512"/>
        <v>1.1877651261442286</v>
      </c>
      <c r="Q2089" s="16">
        <v>24</v>
      </c>
      <c r="R2089" s="16">
        <v>29</v>
      </c>
      <c r="S2089" s="16">
        <v>2099</v>
      </c>
      <c r="T2089" s="16">
        <v>1467900</v>
      </c>
      <c r="U2089" s="16">
        <v>157</v>
      </c>
      <c r="V2089" s="16">
        <v>11911567</v>
      </c>
      <c r="W2089" s="16">
        <v>38</v>
      </c>
      <c r="X2089" s="13" t="s">
        <v>149</v>
      </c>
      <c r="Y2089" s="13" t="s">
        <v>145</v>
      </c>
      <c r="Z2089" s="12">
        <v>1.6679999999999999</v>
      </c>
      <c r="AA2089" s="17">
        <f t="shared" si="504"/>
        <v>0.17355697520614632</v>
      </c>
      <c r="AB2089" s="12">
        <f t="shared" si="510"/>
        <v>1.227717142857143</v>
      </c>
      <c r="AC2089" s="12">
        <f t="shared" si="513"/>
        <v>3.1501685714285714</v>
      </c>
      <c r="AD2089" s="18">
        <f t="shared" si="514"/>
        <v>0.38973061759053262</v>
      </c>
      <c r="AE2089" s="13" t="s">
        <v>133</v>
      </c>
      <c r="AF2089" s="19">
        <f t="shared" si="515"/>
        <v>928.5</v>
      </c>
      <c r="AG2089" s="20">
        <f t="shared" si="516"/>
        <v>0.8788368336025848</v>
      </c>
      <c r="AH2089" s="20">
        <f t="shared" si="517"/>
        <v>0.52949547371161088</v>
      </c>
      <c r="AI2089" s="13" t="s">
        <v>51</v>
      </c>
      <c r="AJ2089" s="13" t="s">
        <v>134</v>
      </c>
      <c r="AK2089" s="13" t="s">
        <v>135</v>
      </c>
      <c r="AL2089" s="13" t="s">
        <v>143</v>
      </c>
      <c r="AM2089" s="13" t="s">
        <v>137</v>
      </c>
      <c r="AN2089" s="12">
        <v>1.6679999999999999</v>
      </c>
      <c r="AO2089" s="12">
        <v>6.2399999999999999E-3</v>
      </c>
      <c r="AP2089" s="12"/>
      <c r="AQ2089" s="12">
        <v>0.10347000000000001</v>
      </c>
      <c r="AR2089" s="12">
        <v>0</v>
      </c>
      <c r="AS2089" s="13" t="s">
        <v>54</v>
      </c>
    </row>
    <row r="2090" spans="1:45" ht="21" customHeight="1">
      <c r="A2090" s="15">
        <v>45446</v>
      </c>
      <c r="B2090" s="13" t="s">
        <v>131</v>
      </c>
      <c r="C2090" s="13" t="s">
        <v>132</v>
      </c>
      <c r="D2090" s="15">
        <v>45344</v>
      </c>
      <c r="E2090" s="13">
        <f t="shared" si="505"/>
        <v>102</v>
      </c>
      <c r="F2090" s="13" t="str">
        <f t="shared" si="518"/>
        <v>개봉후</v>
      </c>
      <c r="G2090" s="13" t="str">
        <f t="shared" si="506"/>
        <v>월</v>
      </c>
      <c r="H2090" s="13">
        <f t="shared" si="507"/>
        <v>0</v>
      </c>
      <c r="I2090" s="16">
        <v>931</v>
      </c>
      <c r="J2090" s="16">
        <v>322</v>
      </c>
      <c r="K2090" s="16">
        <v>609</v>
      </c>
      <c r="L2090" s="17">
        <f t="shared" si="508"/>
        <v>0.34586466165413532</v>
      </c>
      <c r="M2090" s="17">
        <f t="shared" si="503"/>
        <v>-0.30000000000000004</v>
      </c>
      <c r="N2090" s="16">
        <f t="shared" si="509"/>
        <v>1074</v>
      </c>
      <c r="O2090" s="16">
        <f t="shared" si="511"/>
        <v>1105.8928571428571</v>
      </c>
      <c r="P2090" s="18">
        <f t="shared" si="512"/>
        <v>0.84185370579686747</v>
      </c>
      <c r="Q2090" s="16">
        <v>18</v>
      </c>
      <c r="R2090" s="16">
        <v>23</v>
      </c>
      <c r="S2090" s="16">
        <v>1640</v>
      </c>
      <c r="T2090" s="16">
        <v>834000</v>
      </c>
      <c r="U2090" s="16">
        <v>88</v>
      </c>
      <c r="V2090" s="16">
        <v>11911655</v>
      </c>
      <c r="W2090" s="16">
        <v>37</v>
      </c>
      <c r="X2090" s="13" t="s">
        <v>149</v>
      </c>
      <c r="Y2090" s="13" t="s">
        <v>145</v>
      </c>
      <c r="Z2090" s="12">
        <v>1.03291</v>
      </c>
      <c r="AA2090" s="17">
        <f t="shared" si="504"/>
        <v>-0.38074940047961625</v>
      </c>
      <c r="AB2090" s="12">
        <f t="shared" si="510"/>
        <v>1.1499885714285714</v>
      </c>
      <c r="AC2090" s="12">
        <f t="shared" si="513"/>
        <v>2.873919642857143</v>
      </c>
      <c r="AD2090" s="18">
        <f t="shared" si="514"/>
        <v>0.40014639041378902</v>
      </c>
      <c r="AE2090" s="13" t="s">
        <v>133</v>
      </c>
      <c r="AF2090" s="19">
        <f t="shared" si="515"/>
        <v>470</v>
      </c>
      <c r="AG2090" s="20">
        <f t="shared" si="516"/>
        <v>0.68510638297872339</v>
      </c>
      <c r="AH2090" s="20">
        <f t="shared" si="517"/>
        <v>0.35940810055952699</v>
      </c>
      <c r="AI2090" s="13" t="s">
        <v>51</v>
      </c>
      <c r="AJ2090" s="13" t="s">
        <v>134</v>
      </c>
      <c r="AK2090" s="13" t="s">
        <v>135</v>
      </c>
      <c r="AL2090" s="13" t="s">
        <v>143</v>
      </c>
      <c r="AM2090" s="13" t="s">
        <v>137</v>
      </c>
      <c r="AN2090" s="12">
        <v>1.03291</v>
      </c>
      <c r="AO2090" s="12">
        <v>2.3500000000000001E-3</v>
      </c>
      <c r="AP2090" s="12"/>
      <c r="AQ2090" s="12">
        <v>8.0699999999999994E-2</v>
      </c>
      <c r="AR2090" s="12">
        <v>0</v>
      </c>
      <c r="AS2090" s="13" t="s">
        <v>54</v>
      </c>
    </row>
    <row r="2091" spans="1:45" ht="21" customHeight="1">
      <c r="A2091" s="15">
        <v>45447</v>
      </c>
      <c r="B2091" s="13" t="s">
        <v>131</v>
      </c>
      <c r="C2091" s="13" t="s">
        <v>132</v>
      </c>
      <c r="D2091" s="15">
        <v>45344</v>
      </c>
      <c r="E2091" s="13">
        <f t="shared" si="505"/>
        <v>103</v>
      </c>
      <c r="F2091" s="13" t="str">
        <f t="shared" si="518"/>
        <v>개봉후</v>
      </c>
      <c r="G2091" s="13" t="str">
        <f t="shared" si="506"/>
        <v>화</v>
      </c>
      <c r="H2091" s="13">
        <f t="shared" si="507"/>
        <v>0</v>
      </c>
      <c r="I2091" s="16">
        <v>962</v>
      </c>
      <c r="J2091" s="16">
        <v>343</v>
      </c>
      <c r="K2091" s="16">
        <v>620</v>
      </c>
      <c r="L2091" s="17">
        <f t="shared" si="508"/>
        <v>0.35654885654885654</v>
      </c>
      <c r="M2091" s="17">
        <f t="shared" si="503"/>
        <v>3.3297529538131032E-2</v>
      </c>
      <c r="N2091" s="16">
        <f t="shared" si="509"/>
        <v>1064</v>
      </c>
      <c r="O2091" s="16">
        <f t="shared" si="511"/>
        <v>1099</v>
      </c>
      <c r="P2091" s="18">
        <f t="shared" si="512"/>
        <v>0.87534121929026387</v>
      </c>
      <c r="Q2091" s="16">
        <v>19</v>
      </c>
      <c r="R2091" s="16">
        <v>22</v>
      </c>
      <c r="S2091" s="16">
        <v>1627</v>
      </c>
      <c r="T2091" s="16">
        <v>721078</v>
      </c>
      <c r="U2091" s="16">
        <v>80</v>
      </c>
      <c r="V2091" s="16">
        <v>11911735</v>
      </c>
      <c r="W2091" s="16">
        <v>46</v>
      </c>
      <c r="X2091" s="13" t="s">
        <v>149</v>
      </c>
      <c r="Y2091" s="13" t="s">
        <v>145</v>
      </c>
      <c r="Z2091" s="12">
        <v>0.78578999999999999</v>
      </c>
      <c r="AA2091" s="17">
        <f t="shared" si="504"/>
        <v>-0.23924640094490324</v>
      </c>
      <c r="AB2091" s="12">
        <f t="shared" si="510"/>
        <v>1.1146128571428571</v>
      </c>
      <c r="AC2091" s="12">
        <f t="shared" si="513"/>
        <v>2.6550917857142866</v>
      </c>
      <c r="AD2091" s="18">
        <f t="shared" si="514"/>
        <v>0.41980200576870003</v>
      </c>
      <c r="AE2091" s="13" t="s">
        <v>133</v>
      </c>
      <c r="AF2091" s="19">
        <f t="shared" si="515"/>
        <v>419.25</v>
      </c>
      <c r="AG2091" s="20">
        <f t="shared" si="516"/>
        <v>0.81812760882528324</v>
      </c>
      <c r="AH2091" s="20">
        <f t="shared" si="517"/>
        <v>0.29595587023693143</v>
      </c>
      <c r="AI2091" s="13" t="s">
        <v>51</v>
      </c>
      <c r="AJ2091" s="13" t="s">
        <v>134</v>
      </c>
      <c r="AK2091" s="13" t="s">
        <v>135</v>
      </c>
      <c r="AL2091" s="13" t="s">
        <v>143</v>
      </c>
      <c r="AM2091" s="13" t="s">
        <v>137</v>
      </c>
      <c r="AN2091" s="12">
        <v>0.78578999999999999</v>
      </c>
      <c r="AO2091" s="12">
        <v>3.0799999999999998E-3</v>
      </c>
      <c r="AP2091" s="12"/>
      <c r="AQ2091" s="12">
        <v>7.8869999999999996E-2</v>
      </c>
      <c r="AR2091" s="12">
        <v>9.5E-4</v>
      </c>
      <c r="AS2091" s="13" t="s">
        <v>54</v>
      </c>
    </row>
    <row r="2092" spans="1:45" ht="21" customHeight="1">
      <c r="A2092" s="15">
        <v>45448</v>
      </c>
      <c r="B2092" s="13" t="s">
        <v>131</v>
      </c>
      <c r="C2092" s="13" t="s">
        <v>132</v>
      </c>
      <c r="D2092" s="15">
        <v>45344</v>
      </c>
      <c r="E2092" s="13">
        <f t="shared" si="505"/>
        <v>104</v>
      </c>
      <c r="F2092" s="13" t="str">
        <f t="shared" si="518"/>
        <v>개봉후</v>
      </c>
      <c r="G2092" s="13" t="str">
        <f t="shared" si="506"/>
        <v>수</v>
      </c>
      <c r="H2092" s="13">
        <f t="shared" si="507"/>
        <v>0</v>
      </c>
      <c r="I2092" s="16">
        <v>1092</v>
      </c>
      <c r="J2092" s="16">
        <v>476</v>
      </c>
      <c r="K2092" s="16">
        <v>616</v>
      </c>
      <c r="L2092" s="17">
        <f t="shared" si="508"/>
        <v>0.4358974358974359</v>
      </c>
      <c r="M2092" s="17">
        <f t="shared" si="503"/>
        <v>0.13513513513513509</v>
      </c>
      <c r="N2092" s="16">
        <f t="shared" si="509"/>
        <v>1083.4285714285713</v>
      </c>
      <c r="O2092" s="16">
        <f t="shared" si="511"/>
        <v>1101.2142857142858</v>
      </c>
      <c r="P2092" s="18">
        <f t="shared" si="512"/>
        <v>0.99163261334890052</v>
      </c>
      <c r="Q2092" s="16">
        <v>13</v>
      </c>
      <c r="R2092" s="16">
        <v>14</v>
      </c>
      <c r="S2092" s="16">
        <v>1358</v>
      </c>
      <c r="T2092" s="16">
        <v>519300</v>
      </c>
      <c r="U2092" s="16">
        <v>58</v>
      </c>
      <c r="V2092" s="16">
        <v>11911793</v>
      </c>
      <c r="W2092" s="16">
        <v>46</v>
      </c>
      <c r="X2092" s="13" t="s">
        <v>149</v>
      </c>
      <c r="Y2092" s="13" t="s">
        <v>145</v>
      </c>
      <c r="Z2092" s="12">
        <v>0.91708999999999996</v>
      </c>
      <c r="AA2092" s="17">
        <f t="shared" si="504"/>
        <v>0.16709298922103866</v>
      </c>
      <c r="AB2092" s="12">
        <f t="shared" si="510"/>
        <v>1.1133842857142857</v>
      </c>
      <c r="AC2092" s="12">
        <f t="shared" si="513"/>
        <v>2.4807728571428576</v>
      </c>
      <c r="AD2092" s="18">
        <f t="shared" si="514"/>
        <v>0.44880541259895385</v>
      </c>
      <c r="AE2092" s="13" t="s">
        <v>133</v>
      </c>
      <c r="AF2092" s="19">
        <f t="shared" si="515"/>
        <v>485.25</v>
      </c>
      <c r="AG2092" s="20">
        <f t="shared" si="516"/>
        <v>0.98093766099948476</v>
      </c>
      <c r="AH2092" s="20">
        <f t="shared" si="517"/>
        <v>0.36967914952771047</v>
      </c>
      <c r="AI2092" s="13" t="s">
        <v>51</v>
      </c>
      <c r="AJ2092" s="13" t="s">
        <v>134</v>
      </c>
      <c r="AK2092" s="13" t="s">
        <v>135</v>
      </c>
      <c r="AL2092" s="13" t="s">
        <v>143</v>
      </c>
      <c r="AM2092" s="13" t="s">
        <v>137</v>
      </c>
      <c r="AN2092" s="12">
        <v>0.91708999999999996</v>
      </c>
      <c r="AO2092" s="12">
        <v>2.7100000000000002E-3</v>
      </c>
      <c r="AP2092" s="12"/>
      <c r="AQ2092" s="12">
        <v>0.10038999999999999</v>
      </c>
      <c r="AR2092" s="12">
        <v>1.17E-3</v>
      </c>
      <c r="AS2092" s="13" t="s">
        <v>54</v>
      </c>
    </row>
    <row r="2093" spans="1:45" ht="21" customHeight="1">
      <c r="A2093" s="15">
        <v>45449</v>
      </c>
      <c r="B2093" s="13" t="s">
        <v>131</v>
      </c>
      <c r="C2093" s="13" t="s">
        <v>132</v>
      </c>
      <c r="D2093" s="15">
        <v>45344</v>
      </c>
      <c r="E2093" s="13">
        <f t="shared" si="505"/>
        <v>105</v>
      </c>
      <c r="F2093" s="13" t="str">
        <f t="shared" si="518"/>
        <v>개봉후</v>
      </c>
      <c r="G2093" s="13" t="str">
        <f t="shared" si="506"/>
        <v>목</v>
      </c>
      <c r="H2093" s="13">
        <f t="shared" si="507"/>
        <v>0</v>
      </c>
      <c r="I2093" s="16">
        <v>1194</v>
      </c>
      <c r="J2093" s="16">
        <v>714</v>
      </c>
      <c r="K2093" s="16">
        <v>480</v>
      </c>
      <c r="L2093" s="17">
        <f t="shared" si="508"/>
        <v>0.59798994974874375</v>
      </c>
      <c r="M2093" s="17">
        <f t="shared" si="503"/>
        <v>9.3406593406593297E-2</v>
      </c>
      <c r="N2093" s="16">
        <f t="shared" si="509"/>
        <v>1110.5714285714287</v>
      </c>
      <c r="O2093" s="16">
        <f t="shared" si="511"/>
        <v>1098.0714285714287</v>
      </c>
      <c r="P2093" s="18">
        <f t="shared" si="512"/>
        <v>1.0873609575229297</v>
      </c>
      <c r="Q2093" s="16">
        <v>15</v>
      </c>
      <c r="R2093" s="16">
        <v>16</v>
      </c>
      <c r="S2093" s="16">
        <v>1289</v>
      </c>
      <c r="T2093" s="16">
        <v>976300</v>
      </c>
      <c r="U2093" s="16">
        <v>108</v>
      </c>
      <c r="V2093" s="16">
        <v>11911901</v>
      </c>
      <c r="W2093" s="16">
        <v>43</v>
      </c>
      <c r="X2093" s="13" t="s">
        <v>149</v>
      </c>
      <c r="Y2093" s="13" t="s">
        <v>145</v>
      </c>
      <c r="Z2093" s="12">
        <v>1.2295</v>
      </c>
      <c r="AA2093" s="17">
        <f t="shared" si="504"/>
        <v>0.34065358906977505</v>
      </c>
      <c r="AB2093" s="12">
        <f t="shared" si="510"/>
        <v>1.1556214285714286</v>
      </c>
      <c r="AC2093" s="12">
        <f t="shared" si="513"/>
        <v>2.3599271428571433</v>
      </c>
      <c r="AD2093" s="18">
        <f t="shared" si="514"/>
        <v>0.48968521425298228</v>
      </c>
      <c r="AE2093" s="13" t="s">
        <v>133</v>
      </c>
      <c r="AF2093" s="19">
        <f t="shared" si="515"/>
        <v>386.5</v>
      </c>
      <c r="AG2093" s="20">
        <f t="shared" si="516"/>
        <v>1.8473479948253557</v>
      </c>
      <c r="AH2093" s="20">
        <f t="shared" si="517"/>
        <v>0.52099066012328454</v>
      </c>
      <c r="AI2093" s="13" t="s">
        <v>51</v>
      </c>
      <c r="AJ2093" s="13" t="s">
        <v>134</v>
      </c>
      <c r="AK2093" s="13" t="s">
        <v>135</v>
      </c>
      <c r="AL2093" s="13" t="s">
        <v>143</v>
      </c>
      <c r="AM2093" s="13" t="s">
        <v>137</v>
      </c>
      <c r="AN2093" s="12">
        <v>1.2295</v>
      </c>
      <c r="AO2093" s="12">
        <v>4.3299999999999996E-3</v>
      </c>
      <c r="AP2093" s="12"/>
      <c r="AQ2093" s="12">
        <v>0.12675</v>
      </c>
      <c r="AR2093" s="12">
        <v>0</v>
      </c>
      <c r="AS2093" s="13" t="s">
        <v>54</v>
      </c>
    </row>
    <row r="2094" spans="1:45" ht="21" customHeight="1">
      <c r="A2094" s="15">
        <v>45450</v>
      </c>
      <c r="B2094" s="13" t="s">
        <v>131</v>
      </c>
      <c r="C2094" s="13" t="s">
        <v>132</v>
      </c>
      <c r="D2094" s="15">
        <v>45344</v>
      </c>
      <c r="E2094" s="13">
        <f t="shared" si="505"/>
        <v>106</v>
      </c>
      <c r="F2094" s="13" t="str">
        <f t="shared" si="518"/>
        <v>개봉후</v>
      </c>
      <c r="G2094" s="13" t="str">
        <f t="shared" si="506"/>
        <v>금</v>
      </c>
      <c r="H2094" s="13">
        <f t="shared" si="507"/>
        <v>0</v>
      </c>
      <c r="I2094" s="16">
        <v>1334</v>
      </c>
      <c r="J2094" s="16">
        <v>752</v>
      </c>
      <c r="K2094" s="16">
        <v>581</v>
      </c>
      <c r="L2094" s="17">
        <f t="shared" si="508"/>
        <v>0.56371814092953521</v>
      </c>
      <c r="M2094" s="17">
        <f t="shared" si="503"/>
        <v>0.11725293132328307</v>
      </c>
      <c r="N2094" s="16">
        <f t="shared" si="509"/>
        <v>1154.5714285714287</v>
      </c>
      <c r="O2094" s="16">
        <f t="shared" si="511"/>
        <v>1106.2142857142858</v>
      </c>
      <c r="P2094" s="18">
        <f t="shared" si="512"/>
        <v>1.2059146380835539</v>
      </c>
      <c r="Q2094" s="16">
        <v>18</v>
      </c>
      <c r="R2094" s="16">
        <v>19</v>
      </c>
      <c r="S2094" s="16">
        <v>1480</v>
      </c>
      <c r="T2094" s="16">
        <v>814500</v>
      </c>
      <c r="U2094" s="16">
        <v>90</v>
      </c>
      <c r="V2094" s="16">
        <v>11911991</v>
      </c>
      <c r="W2094" s="16">
        <v>47</v>
      </c>
      <c r="X2094" s="13" t="s">
        <v>149</v>
      </c>
      <c r="Y2094" s="13" t="s">
        <v>145</v>
      </c>
      <c r="Z2094" s="12">
        <v>1.0381899999999999</v>
      </c>
      <c r="AA2094" s="17">
        <f t="shared" si="504"/>
        <v>-0.15559983733224891</v>
      </c>
      <c r="AB2094" s="12">
        <f t="shared" si="510"/>
        <v>1.1561142857142859</v>
      </c>
      <c r="AC2094" s="12">
        <f t="shared" si="513"/>
        <v>2.2738100000000001</v>
      </c>
      <c r="AD2094" s="18">
        <f t="shared" si="514"/>
        <v>0.50844806105799778</v>
      </c>
      <c r="AE2094" s="13" t="s">
        <v>133</v>
      </c>
      <c r="AF2094" s="19">
        <f t="shared" si="515"/>
        <v>514.5</v>
      </c>
      <c r="AG2094" s="20">
        <f t="shared" si="516"/>
        <v>1.4616132167152576</v>
      </c>
      <c r="AH2094" s="20">
        <f t="shared" si="517"/>
        <v>0.4565860823903492</v>
      </c>
      <c r="AI2094" s="13" t="s">
        <v>51</v>
      </c>
      <c r="AJ2094" s="13" t="s">
        <v>134</v>
      </c>
      <c r="AK2094" s="13" t="s">
        <v>135</v>
      </c>
      <c r="AL2094" s="13" t="s">
        <v>143</v>
      </c>
      <c r="AM2094" s="13" t="s">
        <v>137</v>
      </c>
      <c r="AN2094" s="12">
        <v>1.0381899999999999</v>
      </c>
      <c r="AO2094" s="12">
        <v>4.0299999999999997E-3</v>
      </c>
      <c r="AP2094" s="12"/>
      <c r="AQ2094" s="12">
        <v>0.11808</v>
      </c>
      <c r="AR2094" s="12">
        <v>3.6000000000000002E-4</v>
      </c>
      <c r="AS2094" s="13" t="s">
        <v>54</v>
      </c>
    </row>
    <row r="2095" spans="1:45" ht="21" customHeight="1">
      <c r="A2095" s="15">
        <v>45451</v>
      </c>
      <c r="B2095" s="13" t="s">
        <v>131</v>
      </c>
      <c r="C2095" s="13" t="s">
        <v>132</v>
      </c>
      <c r="D2095" s="15">
        <v>45344</v>
      </c>
      <c r="E2095" s="13">
        <f t="shared" si="505"/>
        <v>107</v>
      </c>
      <c r="F2095" s="13" t="str">
        <f t="shared" si="518"/>
        <v>개봉후</v>
      </c>
      <c r="G2095" s="13" t="str">
        <f t="shared" si="506"/>
        <v>토</v>
      </c>
      <c r="H2095" s="13">
        <f t="shared" si="507"/>
        <v>1</v>
      </c>
      <c r="I2095" s="16">
        <v>2096</v>
      </c>
      <c r="J2095" s="16">
        <v>1113</v>
      </c>
      <c r="K2095" s="16">
        <v>984</v>
      </c>
      <c r="L2095" s="17">
        <f t="shared" si="508"/>
        <v>0.53101145038167941</v>
      </c>
      <c r="M2095" s="17">
        <f t="shared" si="503"/>
        <v>0.5712143928035982</v>
      </c>
      <c r="N2095" s="16">
        <f t="shared" si="509"/>
        <v>1277</v>
      </c>
      <c r="O2095" s="16">
        <f t="shared" si="511"/>
        <v>1112.6071428571429</v>
      </c>
      <c r="P2095" s="18">
        <f t="shared" si="512"/>
        <v>1.8838635123423104</v>
      </c>
      <c r="Q2095" s="16">
        <v>19</v>
      </c>
      <c r="R2095" s="16">
        <v>20</v>
      </c>
      <c r="S2095" s="16">
        <v>1342</v>
      </c>
      <c r="T2095" s="16">
        <v>1315578</v>
      </c>
      <c r="U2095" s="16">
        <v>133</v>
      </c>
      <c r="V2095" s="16">
        <v>11912124</v>
      </c>
      <c r="W2095" s="16">
        <v>41</v>
      </c>
      <c r="X2095" s="13" t="s">
        <v>149</v>
      </c>
      <c r="Y2095" s="13" t="s">
        <v>145</v>
      </c>
      <c r="Z2095" s="12">
        <v>1.31799</v>
      </c>
      <c r="AA2095" s="17">
        <f t="shared" si="504"/>
        <v>0.26950750825956726</v>
      </c>
      <c r="AB2095" s="12">
        <f t="shared" si="510"/>
        <v>1.1413528571428571</v>
      </c>
      <c r="AC2095" s="12">
        <f t="shared" si="513"/>
        <v>2.1681925000000004</v>
      </c>
      <c r="AD2095" s="18">
        <f t="shared" si="514"/>
        <v>0.52640752937889823</v>
      </c>
      <c r="AE2095" s="13" t="s">
        <v>133</v>
      </c>
      <c r="AF2095" s="19">
        <f t="shared" si="515"/>
        <v>901.25</v>
      </c>
      <c r="AG2095" s="20">
        <f t="shared" si="516"/>
        <v>1.2349514563106796</v>
      </c>
      <c r="AH2095" s="20">
        <f t="shared" si="517"/>
        <v>0.60787499264940714</v>
      </c>
      <c r="AI2095" s="13" t="s">
        <v>51</v>
      </c>
      <c r="AJ2095" s="13" t="s">
        <v>134</v>
      </c>
      <c r="AK2095" s="13" t="s">
        <v>135</v>
      </c>
      <c r="AL2095" s="13" t="s">
        <v>143</v>
      </c>
      <c r="AM2095" s="13" t="s">
        <v>137</v>
      </c>
      <c r="AN2095" s="12">
        <v>1.31799</v>
      </c>
      <c r="AO2095" s="12">
        <v>4.7000000000000002E-3</v>
      </c>
      <c r="AP2095" s="12"/>
      <c r="AQ2095" s="12">
        <v>0.11713</v>
      </c>
      <c r="AR2095" s="12">
        <v>7.2999999999999996E-4</v>
      </c>
      <c r="AS2095" s="13" t="s">
        <v>54</v>
      </c>
    </row>
    <row r="2096" spans="1:45" ht="21" customHeight="1">
      <c r="A2096" s="15">
        <v>45452</v>
      </c>
      <c r="B2096" s="13" t="s">
        <v>131</v>
      </c>
      <c r="C2096" s="13" t="s">
        <v>132</v>
      </c>
      <c r="D2096" s="15">
        <v>45344</v>
      </c>
      <c r="E2096" s="13">
        <f t="shared" si="505"/>
        <v>108</v>
      </c>
      <c r="F2096" s="13" t="str">
        <f t="shared" si="518"/>
        <v>개봉후</v>
      </c>
      <c r="G2096" s="13" t="str">
        <f t="shared" si="506"/>
        <v>일</v>
      </c>
      <c r="H2096" s="13">
        <f t="shared" si="507"/>
        <v>1</v>
      </c>
      <c r="I2096" s="16">
        <v>1554</v>
      </c>
      <c r="J2096" s="16">
        <v>1099</v>
      </c>
      <c r="K2096" s="16">
        <v>455</v>
      </c>
      <c r="L2096" s="17">
        <f t="shared" si="508"/>
        <v>0.7072072072072072</v>
      </c>
      <c r="M2096" s="17">
        <f t="shared" si="503"/>
        <v>-0.25858778625954193</v>
      </c>
      <c r="N2096" s="16">
        <f t="shared" si="509"/>
        <v>1309</v>
      </c>
      <c r="O2096" s="16">
        <f t="shared" si="511"/>
        <v>1137.4642857142858</v>
      </c>
      <c r="P2096" s="18">
        <f t="shared" si="512"/>
        <v>1.366196740870985</v>
      </c>
      <c r="Q2096" s="16">
        <v>14</v>
      </c>
      <c r="R2096" s="16">
        <v>15</v>
      </c>
      <c r="S2096" s="16">
        <v>991</v>
      </c>
      <c r="T2096" s="16">
        <v>837600</v>
      </c>
      <c r="U2096" s="16">
        <v>94</v>
      </c>
      <c r="V2096" s="16">
        <v>11912218</v>
      </c>
      <c r="W2096" s="16">
        <v>45</v>
      </c>
      <c r="X2096" s="13" t="s">
        <v>149</v>
      </c>
      <c r="Y2096" s="13" t="s">
        <v>145</v>
      </c>
      <c r="Z2096" s="12">
        <v>1.15665</v>
      </c>
      <c r="AA2096" s="17">
        <f t="shared" si="504"/>
        <v>-0.12241367536931236</v>
      </c>
      <c r="AB2096" s="12">
        <f t="shared" si="510"/>
        <v>1.068302857142857</v>
      </c>
      <c r="AC2096" s="12">
        <f t="shared" si="513"/>
        <v>1.9868967857142863</v>
      </c>
      <c r="AD2096" s="18">
        <f t="shared" si="514"/>
        <v>0.53767405776883559</v>
      </c>
      <c r="AE2096" s="13" t="s">
        <v>133</v>
      </c>
      <c r="AF2096" s="19">
        <f t="shared" si="515"/>
        <v>774.5</v>
      </c>
      <c r="AG2096" s="20">
        <f t="shared" si="516"/>
        <v>1.4189799870884441</v>
      </c>
      <c r="AH2096" s="20">
        <f t="shared" si="517"/>
        <v>0.58213894567461699</v>
      </c>
      <c r="AI2096" s="13" t="s">
        <v>51</v>
      </c>
      <c r="AJ2096" s="13" t="s">
        <v>134</v>
      </c>
      <c r="AK2096" s="13" t="s">
        <v>135</v>
      </c>
      <c r="AL2096" s="13" t="s">
        <v>143</v>
      </c>
      <c r="AM2096" s="13" t="s">
        <v>137</v>
      </c>
      <c r="AN2096" s="12">
        <v>1.15665</v>
      </c>
      <c r="AO2096" s="12">
        <v>4.2500000000000003E-3</v>
      </c>
      <c r="AP2096" s="12"/>
      <c r="AQ2096" s="12">
        <v>0.10097</v>
      </c>
      <c r="AR2096" s="12">
        <v>3.6000000000000002E-4</v>
      </c>
      <c r="AS2096" s="13" t="s">
        <v>54</v>
      </c>
    </row>
    <row r="2097" spans="1:45" ht="21" customHeight="1">
      <c r="A2097" s="15">
        <v>45453</v>
      </c>
      <c r="B2097" s="13" t="s">
        <v>131</v>
      </c>
      <c r="C2097" s="13" t="s">
        <v>132</v>
      </c>
      <c r="D2097" s="15">
        <v>45344</v>
      </c>
      <c r="E2097" s="13">
        <f t="shared" si="505"/>
        <v>109</v>
      </c>
      <c r="F2097" s="13" t="str">
        <f t="shared" si="518"/>
        <v>개봉후</v>
      </c>
      <c r="G2097" s="13" t="str">
        <f t="shared" si="506"/>
        <v>월</v>
      </c>
      <c r="H2097" s="13">
        <f t="shared" si="507"/>
        <v>0</v>
      </c>
      <c r="I2097" s="16">
        <v>850</v>
      </c>
      <c r="J2097" s="16">
        <v>315</v>
      </c>
      <c r="K2097" s="16">
        <v>536</v>
      </c>
      <c r="L2097" s="17">
        <f t="shared" si="508"/>
        <v>0.37058823529411766</v>
      </c>
      <c r="M2097" s="17">
        <f t="shared" si="503"/>
        <v>-0.45302445302445304</v>
      </c>
      <c r="N2097" s="16">
        <f t="shared" si="509"/>
        <v>1297.4285714285713</v>
      </c>
      <c r="O2097" s="16">
        <f t="shared" si="511"/>
        <v>1153.2142857142858</v>
      </c>
      <c r="P2097" s="18">
        <f t="shared" si="512"/>
        <v>0.73707030040260135</v>
      </c>
      <c r="Q2097" s="16">
        <v>12</v>
      </c>
      <c r="R2097" s="16">
        <v>13</v>
      </c>
      <c r="S2097" s="16">
        <v>819</v>
      </c>
      <c r="T2097" s="16">
        <v>286000</v>
      </c>
      <c r="U2097" s="16">
        <v>32</v>
      </c>
      <c r="V2097" s="16">
        <v>11912250</v>
      </c>
      <c r="W2097" s="16">
        <v>49</v>
      </c>
      <c r="X2097" s="13" t="s">
        <v>149</v>
      </c>
      <c r="Y2097" s="13" t="s">
        <v>145</v>
      </c>
      <c r="Z2097" s="12">
        <v>0.72262999999999999</v>
      </c>
      <c r="AA2097" s="17">
        <f t="shared" si="504"/>
        <v>-0.37523883629447108</v>
      </c>
      <c r="AB2097" s="12">
        <f t="shared" si="510"/>
        <v>1.0239771428571429</v>
      </c>
      <c r="AC2097" s="12">
        <f t="shared" si="513"/>
        <v>1.8229560714285715</v>
      </c>
      <c r="AD2097" s="18">
        <f t="shared" si="514"/>
        <v>0.56171246192163948</v>
      </c>
      <c r="AE2097" s="13" t="s">
        <v>133</v>
      </c>
      <c r="AF2097" s="19">
        <f t="shared" si="515"/>
        <v>361.5</v>
      </c>
      <c r="AG2097" s="20">
        <f t="shared" si="516"/>
        <v>0.87136929460580914</v>
      </c>
      <c r="AH2097" s="20">
        <f t="shared" si="517"/>
        <v>0.39640560259562713</v>
      </c>
      <c r="AI2097" s="13" t="s">
        <v>51</v>
      </c>
      <c r="AJ2097" s="13" t="s">
        <v>134</v>
      </c>
      <c r="AK2097" s="13" t="s">
        <v>135</v>
      </c>
      <c r="AL2097" s="13" t="s">
        <v>143</v>
      </c>
      <c r="AM2097" s="13" t="s">
        <v>137</v>
      </c>
      <c r="AN2097" s="12">
        <v>0.72262999999999999</v>
      </c>
      <c r="AO2097" s="12">
        <v>1.39E-3</v>
      </c>
      <c r="AP2097" s="12"/>
      <c r="AQ2097" s="12">
        <v>6.3149999999999998E-2</v>
      </c>
      <c r="AR2097" s="12">
        <v>1.1000000000000001E-3</v>
      </c>
      <c r="AS2097" s="13" t="s">
        <v>54</v>
      </c>
    </row>
    <row r="2098" spans="1:45" ht="21" customHeight="1">
      <c r="A2098" s="15">
        <v>45454</v>
      </c>
      <c r="B2098" s="13" t="s">
        <v>131</v>
      </c>
      <c r="C2098" s="13" t="s">
        <v>132</v>
      </c>
      <c r="D2098" s="15">
        <v>45344</v>
      </c>
      <c r="E2098" s="13">
        <f t="shared" si="505"/>
        <v>110</v>
      </c>
      <c r="F2098" s="13" t="str">
        <f t="shared" si="518"/>
        <v>개봉후</v>
      </c>
      <c r="G2098" s="13" t="str">
        <f t="shared" si="506"/>
        <v>화</v>
      </c>
      <c r="H2098" s="13">
        <f t="shared" si="507"/>
        <v>0</v>
      </c>
      <c r="I2098" s="16">
        <v>1032</v>
      </c>
      <c r="J2098" s="16">
        <v>424</v>
      </c>
      <c r="K2098" s="16">
        <v>609</v>
      </c>
      <c r="L2098" s="17">
        <f t="shared" si="508"/>
        <v>0.41085271317829458</v>
      </c>
      <c r="M2098" s="17">
        <f t="shared" si="503"/>
        <v>0.21411764705882352</v>
      </c>
      <c r="N2098" s="16">
        <f t="shared" si="509"/>
        <v>1307.4285714285713</v>
      </c>
      <c r="O2098" s="16">
        <f t="shared" si="511"/>
        <v>1151.8214285714287</v>
      </c>
      <c r="P2098" s="18">
        <f t="shared" si="512"/>
        <v>0.89597221791572346</v>
      </c>
      <c r="Q2098" s="16">
        <v>9</v>
      </c>
      <c r="R2098" s="16">
        <v>10</v>
      </c>
      <c r="S2098" s="16">
        <v>578</v>
      </c>
      <c r="T2098" s="16">
        <v>427100</v>
      </c>
      <c r="U2098" s="16">
        <v>56</v>
      </c>
      <c r="V2098" s="16">
        <v>11912306</v>
      </c>
      <c r="W2098" s="16">
        <v>53</v>
      </c>
      <c r="X2098" s="13" t="s">
        <v>149</v>
      </c>
      <c r="Y2098" s="13" t="s">
        <v>145</v>
      </c>
      <c r="Z2098" s="12">
        <v>0.60740000000000005</v>
      </c>
      <c r="AA2098" s="17">
        <f t="shared" si="504"/>
        <v>-0.15945919765301741</v>
      </c>
      <c r="AB2098" s="12">
        <f t="shared" si="510"/>
        <v>0.99849285714285707</v>
      </c>
      <c r="AC2098" s="12">
        <f t="shared" si="513"/>
        <v>1.7241053571428575</v>
      </c>
      <c r="AD2098" s="18">
        <f t="shared" si="514"/>
        <v>0.57913679869166079</v>
      </c>
      <c r="AE2098" s="13" t="s">
        <v>133</v>
      </c>
      <c r="AF2098" s="19">
        <f t="shared" si="515"/>
        <v>411.5</v>
      </c>
      <c r="AG2098" s="20">
        <f t="shared" si="516"/>
        <v>1.0303766707168893</v>
      </c>
      <c r="AH2098" s="20">
        <f t="shared" si="517"/>
        <v>0.35229865592817805</v>
      </c>
      <c r="AI2098" s="13" t="s">
        <v>51</v>
      </c>
      <c r="AJ2098" s="13" t="s">
        <v>134</v>
      </c>
      <c r="AK2098" s="13" t="s">
        <v>135</v>
      </c>
      <c r="AL2098" s="13" t="s">
        <v>143</v>
      </c>
      <c r="AM2098" s="13" t="s">
        <v>137</v>
      </c>
      <c r="AN2098" s="12">
        <v>0.60740000000000005</v>
      </c>
      <c r="AO2098" s="12">
        <v>1.83E-3</v>
      </c>
      <c r="AP2098" s="12"/>
      <c r="AQ2098" s="12">
        <v>5.6099999999999997E-2</v>
      </c>
      <c r="AR2098" s="12">
        <v>8.8000000000000003E-4</v>
      </c>
      <c r="AS2098" s="13" t="s">
        <v>54</v>
      </c>
    </row>
    <row r="2099" spans="1:45" ht="21" customHeight="1">
      <c r="A2099" s="15">
        <v>45455</v>
      </c>
      <c r="B2099" s="13" t="s">
        <v>131</v>
      </c>
      <c r="C2099" s="13" t="s">
        <v>132</v>
      </c>
      <c r="D2099" s="15">
        <v>45344</v>
      </c>
      <c r="E2099" s="13">
        <f t="shared" si="505"/>
        <v>111</v>
      </c>
      <c r="F2099" s="13" t="str">
        <f t="shared" si="518"/>
        <v>개봉후</v>
      </c>
      <c r="G2099" s="13" t="str">
        <f t="shared" si="506"/>
        <v>수</v>
      </c>
      <c r="H2099" s="13">
        <f t="shared" si="507"/>
        <v>0</v>
      </c>
      <c r="I2099" s="16">
        <v>990</v>
      </c>
      <c r="J2099" s="16">
        <v>385</v>
      </c>
      <c r="K2099" s="16">
        <v>606</v>
      </c>
      <c r="L2099" s="17">
        <f t="shared" si="508"/>
        <v>0.3888888888888889</v>
      </c>
      <c r="M2099" s="17">
        <f t="shared" si="503"/>
        <v>-4.0697674418604612E-2</v>
      </c>
      <c r="N2099" s="16">
        <f t="shared" si="509"/>
        <v>1292.8571428571429</v>
      </c>
      <c r="O2099" s="16">
        <f t="shared" si="511"/>
        <v>1150.1785714285713</v>
      </c>
      <c r="P2099" s="18">
        <f t="shared" si="512"/>
        <v>0.86073591057289245</v>
      </c>
      <c r="Q2099" s="16">
        <v>6</v>
      </c>
      <c r="R2099" s="16">
        <v>7</v>
      </c>
      <c r="S2099" s="16">
        <v>648</v>
      </c>
      <c r="T2099" s="16">
        <v>332000</v>
      </c>
      <c r="U2099" s="16">
        <v>54</v>
      </c>
      <c r="V2099" s="16">
        <v>11912360</v>
      </c>
      <c r="W2099" s="16">
        <v>45</v>
      </c>
      <c r="X2099" s="13" t="s">
        <v>149</v>
      </c>
      <c r="Y2099" s="13" t="s">
        <v>145</v>
      </c>
      <c r="Z2099" s="12">
        <v>0.60682000000000003</v>
      </c>
      <c r="AA2099" s="17">
        <f t="shared" si="504"/>
        <v>-9.5488969377677257E-4</v>
      </c>
      <c r="AB2099" s="12">
        <f t="shared" si="510"/>
        <v>0.95416857142857137</v>
      </c>
      <c r="AC2099" s="12">
        <f t="shared" si="513"/>
        <v>1.6251182142857143</v>
      </c>
      <c r="AD2099" s="18">
        <f t="shared" si="514"/>
        <v>0.58713794666805552</v>
      </c>
      <c r="AE2099" s="13" t="s">
        <v>133</v>
      </c>
      <c r="AF2099" s="19">
        <f t="shared" si="515"/>
        <v>468.75</v>
      </c>
      <c r="AG2099" s="20">
        <f t="shared" si="516"/>
        <v>0.82133333333333336</v>
      </c>
      <c r="AH2099" s="20">
        <f t="shared" si="517"/>
        <v>0.37340052844507354</v>
      </c>
      <c r="AI2099" s="13" t="s">
        <v>51</v>
      </c>
      <c r="AJ2099" s="13" t="s">
        <v>134</v>
      </c>
      <c r="AK2099" s="13" t="s">
        <v>135</v>
      </c>
      <c r="AL2099" s="13" t="s">
        <v>143</v>
      </c>
      <c r="AM2099" s="13" t="s">
        <v>137</v>
      </c>
      <c r="AN2099" s="12">
        <v>0.60682000000000003</v>
      </c>
      <c r="AO2099" s="12">
        <v>1.24E-3</v>
      </c>
      <c r="AP2099" s="12"/>
      <c r="AQ2099" s="12">
        <v>5.6469999999999999E-2</v>
      </c>
      <c r="AR2099" s="12">
        <v>5.1000000000000004E-4</v>
      </c>
      <c r="AS2099" s="13" t="s">
        <v>54</v>
      </c>
    </row>
    <row r="2100" spans="1:45" ht="21" customHeight="1">
      <c r="A2100" s="15">
        <v>45456</v>
      </c>
      <c r="B2100" s="13" t="s">
        <v>131</v>
      </c>
      <c r="C2100" s="13" t="s">
        <v>132</v>
      </c>
      <c r="D2100" s="15">
        <v>45344</v>
      </c>
      <c r="E2100" s="13">
        <f t="shared" si="505"/>
        <v>112</v>
      </c>
      <c r="F2100" s="13" t="str">
        <f t="shared" si="518"/>
        <v>개봉후</v>
      </c>
      <c r="G2100" s="13" t="str">
        <f t="shared" si="506"/>
        <v>목</v>
      </c>
      <c r="H2100" s="13">
        <f t="shared" si="507"/>
        <v>0</v>
      </c>
      <c r="I2100" s="16">
        <v>1110</v>
      </c>
      <c r="J2100" s="16">
        <v>472</v>
      </c>
      <c r="K2100" s="16">
        <v>637</v>
      </c>
      <c r="L2100" s="17">
        <f t="shared" si="508"/>
        <v>0.42522522522522521</v>
      </c>
      <c r="M2100" s="17">
        <f t="shared" si="503"/>
        <v>0.1212121212121211</v>
      </c>
      <c r="N2100" s="16">
        <f t="shared" si="509"/>
        <v>1280.8571428571429</v>
      </c>
      <c r="O2100" s="16">
        <f t="shared" si="511"/>
        <v>1145.7857142857142</v>
      </c>
      <c r="P2100" s="18">
        <f t="shared" si="512"/>
        <v>0.9687675331961848</v>
      </c>
      <c r="Q2100" s="16">
        <v>5</v>
      </c>
      <c r="R2100" s="16">
        <v>5</v>
      </c>
      <c r="S2100" s="16">
        <v>336</v>
      </c>
      <c r="T2100" s="16">
        <v>124000</v>
      </c>
      <c r="U2100" s="16">
        <v>17</v>
      </c>
      <c r="V2100" s="16">
        <v>11912377</v>
      </c>
      <c r="W2100" s="16">
        <v>67</v>
      </c>
      <c r="X2100" s="13" t="s">
        <v>149</v>
      </c>
      <c r="Y2100" s="13" t="s">
        <v>145</v>
      </c>
      <c r="Z2100" s="12">
        <v>0.60519999999999996</v>
      </c>
      <c r="AA2100" s="17">
        <f t="shared" si="504"/>
        <v>-2.6696549223823585E-3</v>
      </c>
      <c r="AB2100" s="12">
        <f t="shared" si="510"/>
        <v>0.86498285714285716</v>
      </c>
      <c r="AC2100" s="12">
        <f t="shared" si="513"/>
        <v>1.4744307142857145</v>
      </c>
      <c r="AD2100" s="18">
        <f t="shared" si="514"/>
        <v>0.58665547913649962</v>
      </c>
      <c r="AE2100" s="13" t="s">
        <v>133</v>
      </c>
      <c r="AF2100" s="19">
        <f t="shared" si="515"/>
        <v>468</v>
      </c>
      <c r="AG2100" s="20">
        <f t="shared" si="516"/>
        <v>1.0085470085470085</v>
      </c>
      <c r="AH2100" s="20">
        <f t="shared" si="517"/>
        <v>0.41046350576953905</v>
      </c>
      <c r="AI2100" s="13" t="s">
        <v>51</v>
      </c>
      <c r="AJ2100" s="13" t="s">
        <v>134</v>
      </c>
      <c r="AK2100" s="13" t="s">
        <v>135</v>
      </c>
      <c r="AL2100" s="13" t="s">
        <v>143</v>
      </c>
      <c r="AM2100" s="13" t="s">
        <v>137</v>
      </c>
      <c r="AN2100" s="12">
        <v>0.60519999999999996</v>
      </c>
      <c r="AO2100" s="12">
        <v>2.49E-3</v>
      </c>
      <c r="AP2100" s="12"/>
      <c r="AQ2100" s="12">
        <v>6.4329999999999998E-2</v>
      </c>
      <c r="AR2100" s="12">
        <v>5.1000000000000004E-4</v>
      </c>
      <c r="AS2100" s="13" t="s">
        <v>54</v>
      </c>
    </row>
    <row r="2101" spans="1:45" ht="21" customHeight="1">
      <c r="A2101" s="15">
        <v>45457</v>
      </c>
      <c r="B2101" s="13" t="s">
        <v>131</v>
      </c>
      <c r="C2101" s="13" t="s">
        <v>132</v>
      </c>
      <c r="D2101" s="15">
        <v>45344</v>
      </c>
      <c r="E2101" s="13">
        <f t="shared" si="505"/>
        <v>113</v>
      </c>
      <c r="F2101" s="13" t="str">
        <f t="shared" si="518"/>
        <v>개봉후</v>
      </c>
      <c r="G2101" s="13" t="str">
        <f t="shared" si="506"/>
        <v>금</v>
      </c>
      <c r="H2101" s="13">
        <f t="shared" si="507"/>
        <v>0</v>
      </c>
      <c r="I2101" s="16">
        <v>1200</v>
      </c>
      <c r="J2101" s="16">
        <v>574</v>
      </c>
      <c r="K2101" s="16">
        <v>626</v>
      </c>
      <c r="L2101" s="17">
        <f t="shared" si="508"/>
        <v>0.47833333333333333</v>
      </c>
      <c r="M2101" s="17">
        <f t="shared" si="503"/>
        <v>8.1081081081081141E-2</v>
      </c>
      <c r="N2101" s="16">
        <f t="shared" si="509"/>
        <v>1261.7142857142858</v>
      </c>
      <c r="O2101" s="16">
        <f t="shared" si="511"/>
        <v>1155.5714285714287</v>
      </c>
      <c r="P2101" s="18">
        <f t="shared" si="512"/>
        <v>1.0384472740759054</v>
      </c>
      <c r="Q2101" s="16">
        <v>6</v>
      </c>
      <c r="R2101" s="16">
        <v>7</v>
      </c>
      <c r="S2101" s="16">
        <v>502</v>
      </c>
      <c r="T2101" s="16">
        <v>391500</v>
      </c>
      <c r="U2101" s="16">
        <v>51</v>
      </c>
      <c r="V2101" s="16">
        <v>11912428</v>
      </c>
      <c r="W2101" s="16">
        <v>57</v>
      </c>
      <c r="X2101" s="13" t="s">
        <v>149</v>
      </c>
      <c r="Y2101" s="13" t="s">
        <v>145</v>
      </c>
      <c r="Z2101" s="12">
        <v>0.71367000000000003</v>
      </c>
      <c r="AA2101" s="17">
        <f t="shared" si="504"/>
        <v>0.17923000660938548</v>
      </c>
      <c r="AB2101" s="12">
        <f t="shared" si="510"/>
        <v>0.81862285714285732</v>
      </c>
      <c r="AC2101" s="12">
        <f t="shared" si="513"/>
        <v>1.3991535714285714</v>
      </c>
      <c r="AD2101" s="18">
        <f t="shared" si="514"/>
        <v>0.58508434946638666</v>
      </c>
      <c r="AE2101" s="13" t="s">
        <v>133</v>
      </c>
      <c r="AF2101" s="19">
        <f t="shared" si="515"/>
        <v>562.5</v>
      </c>
      <c r="AG2101" s="20">
        <f t="shared" si="516"/>
        <v>1.0204444444444445</v>
      </c>
      <c r="AH2101" s="20">
        <f t="shared" si="517"/>
        <v>0.5100726714876086</v>
      </c>
      <c r="AI2101" s="13" t="s">
        <v>51</v>
      </c>
      <c r="AJ2101" s="13" t="s">
        <v>134</v>
      </c>
      <c r="AK2101" s="13" t="s">
        <v>135</v>
      </c>
      <c r="AL2101" s="13" t="s">
        <v>143</v>
      </c>
      <c r="AM2101" s="13" t="s">
        <v>137</v>
      </c>
      <c r="AN2101" s="12">
        <v>0.71367000000000003</v>
      </c>
      <c r="AO2101" s="12">
        <v>2.49E-3</v>
      </c>
      <c r="AP2101" s="12"/>
      <c r="AQ2101" s="12">
        <v>6.7780000000000007E-2</v>
      </c>
      <c r="AR2101" s="12">
        <v>7.2999999999999996E-4</v>
      </c>
      <c r="AS2101" s="13" t="s">
        <v>54</v>
      </c>
    </row>
    <row r="2102" spans="1:45" ht="21" customHeight="1">
      <c r="A2102" s="15">
        <v>45458</v>
      </c>
      <c r="B2102" s="13" t="s">
        <v>131</v>
      </c>
      <c r="C2102" s="13" t="s">
        <v>132</v>
      </c>
      <c r="D2102" s="15">
        <v>45344</v>
      </c>
      <c r="E2102" s="13">
        <f t="shared" si="505"/>
        <v>114</v>
      </c>
      <c r="F2102" s="13" t="str">
        <f t="shared" si="518"/>
        <v>개봉후</v>
      </c>
      <c r="G2102" s="13" t="str">
        <f t="shared" si="506"/>
        <v>토</v>
      </c>
      <c r="H2102" s="13">
        <f t="shared" si="507"/>
        <v>1</v>
      </c>
      <c r="I2102" s="16">
        <v>1687</v>
      </c>
      <c r="J2102" s="16">
        <v>1120</v>
      </c>
      <c r="K2102" s="16">
        <v>567</v>
      </c>
      <c r="L2102" s="17">
        <f t="shared" si="508"/>
        <v>0.66390041493775931</v>
      </c>
      <c r="M2102" s="17">
        <f t="shared" si="503"/>
        <v>0.40583333333333327</v>
      </c>
      <c r="N2102" s="16">
        <f t="shared" si="509"/>
        <v>1203.2857142857142</v>
      </c>
      <c r="O2102" s="16">
        <f t="shared" si="511"/>
        <v>1156.4285714285713</v>
      </c>
      <c r="P2102" s="18">
        <f t="shared" si="512"/>
        <v>1.4588017294626314</v>
      </c>
      <c r="Q2102" s="16">
        <v>9</v>
      </c>
      <c r="R2102" s="16">
        <v>10</v>
      </c>
      <c r="S2102" s="16">
        <v>947</v>
      </c>
      <c r="T2102" s="16">
        <v>517700</v>
      </c>
      <c r="U2102" s="16">
        <v>54</v>
      </c>
      <c r="V2102" s="16">
        <v>11912482</v>
      </c>
      <c r="W2102" s="16">
        <v>57</v>
      </c>
      <c r="X2102" s="13" t="s">
        <v>149</v>
      </c>
      <c r="Y2102" s="13" t="s">
        <v>145</v>
      </c>
      <c r="Z2102" s="12">
        <v>0.99611000000000005</v>
      </c>
      <c r="AA2102" s="17">
        <f t="shared" si="504"/>
        <v>0.39575714265697037</v>
      </c>
      <c r="AB2102" s="12">
        <f t="shared" si="510"/>
        <v>0.77263999999999999</v>
      </c>
      <c r="AC2102" s="12">
        <f t="shared" si="513"/>
        <v>1.3323114285714284</v>
      </c>
      <c r="AD2102" s="18">
        <f t="shared" si="514"/>
        <v>0.57992447068360253</v>
      </c>
      <c r="AE2102" s="13" t="s">
        <v>133</v>
      </c>
      <c r="AF2102" s="19">
        <f t="shared" si="515"/>
        <v>941.5</v>
      </c>
      <c r="AG2102" s="20">
        <f t="shared" si="516"/>
        <v>1.1895910780669146</v>
      </c>
      <c r="AH2102" s="20">
        <f t="shared" si="517"/>
        <v>0.74765552455560602</v>
      </c>
      <c r="AI2102" s="13" t="s">
        <v>51</v>
      </c>
      <c r="AJ2102" s="13" t="s">
        <v>134</v>
      </c>
      <c r="AK2102" s="13" t="s">
        <v>135</v>
      </c>
      <c r="AL2102" s="13" t="s">
        <v>143</v>
      </c>
      <c r="AM2102" s="13" t="s">
        <v>137</v>
      </c>
      <c r="AN2102" s="12">
        <v>0.99611000000000005</v>
      </c>
      <c r="AO2102" s="12">
        <v>3.81E-3</v>
      </c>
      <c r="AP2102" s="12"/>
      <c r="AQ2102" s="12">
        <v>8.9880000000000002E-2</v>
      </c>
      <c r="AR2102" s="12">
        <v>6.6E-4</v>
      </c>
      <c r="AS2102" s="13" t="s">
        <v>54</v>
      </c>
    </row>
    <row r="2103" spans="1:45" ht="21" customHeight="1">
      <c r="A2103" s="15">
        <v>45459</v>
      </c>
      <c r="B2103" s="13" t="s">
        <v>131</v>
      </c>
      <c r="C2103" s="13" t="s">
        <v>132</v>
      </c>
      <c r="D2103" s="15">
        <v>45344</v>
      </c>
      <c r="E2103" s="13">
        <f t="shared" si="505"/>
        <v>115</v>
      </c>
      <c r="F2103" s="13" t="str">
        <f t="shared" si="518"/>
        <v>개봉후</v>
      </c>
      <c r="G2103" s="13" t="str">
        <f t="shared" si="506"/>
        <v>일</v>
      </c>
      <c r="H2103" s="13">
        <f t="shared" si="507"/>
        <v>1</v>
      </c>
      <c r="I2103" s="16">
        <v>1344</v>
      </c>
      <c r="J2103" s="16">
        <v>868</v>
      </c>
      <c r="K2103" s="16">
        <v>476</v>
      </c>
      <c r="L2103" s="17">
        <f t="shared" si="508"/>
        <v>0.64583333333333337</v>
      </c>
      <c r="M2103" s="17">
        <f t="shared" si="503"/>
        <v>-0.20331950207468885</v>
      </c>
      <c r="N2103" s="16">
        <f t="shared" si="509"/>
        <v>1173.2857142857142</v>
      </c>
      <c r="O2103" s="16">
        <f t="shared" si="511"/>
        <v>1164.1785714285713</v>
      </c>
      <c r="P2103" s="18">
        <f t="shared" si="512"/>
        <v>1.1544620670613861</v>
      </c>
      <c r="Q2103" s="16">
        <v>9</v>
      </c>
      <c r="R2103" s="16">
        <v>10</v>
      </c>
      <c r="S2103" s="16">
        <v>924</v>
      </c>
      <c r="T2103" s="16">
        <v>531800</v>
      </c>
      <c r="U2103" s="16">
        <v>58</v>
      </c>
      <c r="V2103" s="16">
        <v>11912540</v>
      </c>
      <c r="W2103" s="16">
        <v>48</v>
      </c>
      <c r="X2103" s="13" t="s">
        <v>149</v>
      </c>
      <c r="Y2103" s="13" t="s">
        <v>145</v>
      </c>
      <c r="Z2103" s="12">
        <v>1.0376099999999999</v>
      </c>
      <c r="AA2103" s="17">
        <f t="shared" si="504"/>
        <v>4.1662065434540319E-2</v>
      </c>
      <c r="AB2103" s="12">
        <f t="shared" si="510"/>
        <v>0.7556342857142857</v>
      </c>
      <c r="AC2103" s="12">
        <f t="shared" si="513"/>
        <v>1.2543092857142859</v>
      </c>
      <c r="AD2103" s="18">
        <f t="shared" si="514"/>
        <v>0.60243059213579686</v>
      </c>
      <c r="AE2103" s="13" t="s">
        <v>133</v>
      </c>
      <c r="AF2103" s="19">
        <f t="shared" si="515"/>
        <v>863.75</v>
      </c>
      <c r="AG2103" s="20">
        <f t="shared" si="516"/>
        <v>1.0049204052098408</v>
      </c>
      <c r="AH2103" s="20">
        <f t="shared" si="517"/>
        <v>0.82723616241835984</v>
      </c>
      <c r="AI2103" s="13" t="s">
        <v>51</v>
      </c>
      <c r="AJ2103" s="13" t="s">
        <v>134</v>
      </c>
      <c r="AK2103" s="13" t="s">
        <v>135</v>
      </c>
      <c r="AL2103" s="13" t="s">
        <v>143</v>
      </c>
      <c r="AM2103" s="13" t="s">
        <v>137</v>
      </c>
      <c r="AN2103" s="12">
        <v>1.0376099999999999</v>
      </c>
      <c r="AO2103" s="12">
        <v>4.0299999999999997E-3</v>
      </c>
      <c r="AP2103" s="12"/>
      <c r="AQ2103" s="12">
        <v>9.282E-2</v>
      </c>
      <c r="AR2103" s="12">
        <v>4.4000000000000002E-4</v>
      </c>
      <c r="AS2103" s="13" t="s">
        <v>54</v>
      </c>
    </row>
    <row r="2104" spans="1:45" ht="21" customHeight="1">
      <c r="A2104" s="15">
        <v>45460</v>
      </c>
      <c r="B2104" s="13" t="s">
        <v>131</v>
      </c>
      <c r="C2104" s="13" t="s">
        <v>132</v>
      </c>
      <c r="D2104" s="15">
        <v>45344</v>
      </c>
      <c r="E2104" s="13">
        <f t="shared" si="505"/>
        <v>116</v>
      </c>
      <c r="F2104" s="13" t="str">
        <f t="shared" si="518"/>
        <v>개봉후</v>
      </c>
      <c r="G2104" s="13" t="str">
        <f t="shared" si="506"/>
        <v>월</v>
      </c>
      <c r="H2104" s="13">
        <f t="shared" si="507"/>
        <v>0</v>
      </c>
      <c r="I2104" s="16">
        <v>973</v>
      </c>
      <c r="J2104" s="16">
        <v>388</v>
      </c>
      <c r="K2104" s="16">
        <v>584</v>
      </c>
      <c r="L2104" s="17">
        <f t="shared" si="508"/>
        <v>0.39876670092497429</v>
      </c>
      <c r="M2104" s="17">
        <f t="shared" ref="M2104:M2167" si="519">IF(COUNT(I2103:I2104)=2,IFERROR(I2104/I2103-1,""),"")</f>
        <v>-0.27604166666666663</v>
      </c>
      <c r="N2104" s="16">
        <f t="shared" si="509"/>
        <v>1190.8571428571429</v>
      </c>
      <c r="O2104" s="16">
        <f t="shared" si="511"/>
        <v>1171.1785714285713</v>
      </c>
      <c r="P2104" s="18">
        <f t="shared" si="512"/>
        <v>0.83078705821364318</v>
      </c>
      <c r="Q2104" s="16">
        <v>5</v>
      </c>
      <c r="R2104" s="16">
        <v>6</v>
      </c>
      <c r="S2104" s="16">
        <v>465</v>
      </c>
      <c r="T2104" s="16">
        <v>276778</v>
      </c>
      <c r="U2104" s="16">
        <v>33</v>
      </c>
      <c r="V2104" s="16">
        <v>11912573</v>
      </c>
      <c r="W2104" s="16">
        <v>49</v>
      </c>
      <c r="X2104" s="13" t="s">
        <v>149</v>
      </c>
      <c r="Y2104" s="13" t="s">
        <v>145</v>
      </c>
      <c r="Z2104" s="12">
        <v>0.70199</v>
      </c>
      <c r="AA2104" s="17">
        <f t="shared" ref="AA2104:AA2167" si="520">IF(COUNT(Z2103:Z2104)=2,IFERROR(Z2104/Z2103-1,""),"")</f>
        <v>-0.32345486261697554</v>
      </c>
      <c r="AB2104" s="12">
        <f t="shared" si="510"/>
        <v>0.7526857142857144</v>
      </c>
      <c r="AC2104" s="12">
        <f t="shared" si="513"/>
        <v>1.1866832142857144</v>
      </c>
      <c r="AD2104" s="18">
        <f t="shared" si="514"/>
        <v>0.6342768695340224</v>
      </c>
      <c r="AE2104" s="13" t="s">
        <v>133</v>
      </c>
      <c r="AF2104" s="19">
        <f t="shared" si="515"/>
        <v>364.25</v>
      </c>
      <c r="AG2104" s="20">
        <f t="shared" si="516"/>
        <v>1.0652024708304735</v>
      </c>
      <c r="AH2104" s="20">
        <f t="shared" si="517"/>
        <v>0.59155635771130388</v>
      </c>
      <c r="AI2104" s="13" t="s">
        <v>51</v>
      </c>
      <c r="AJ2104" s="13" t="s">
        <v>134</v>
      </c>
      <c r="AK2104" s="13" t="s">
        <v>135</v>
      </c>
      <c r="AL2104" s="13" t="s">
        <v>143</v>
      </c>
      <c r="AM2104" s="13" t="s">
        <v>137</v>
      </c>
      <c r="AN2104" s="12">
        <v>0.70199</v>
      </c>
      <c r="AO2104" s="12">
        <v>1.98E-3</v>
      </c>
      <c r="AP2104" s="12"/>
      <c r="AQ2104" s="12">
        <v>6.7339999999999997E-2</v>
      </c>
      <c r="AR2104" s="12">
        <v>0</v>
      </c>
      <c r="AS2104" s="13" t="s">
        <v>54</v>
      </c>
    </row>
    <row r="2105" spans="1:45" ht="21" customHeight="1">
      <c r="A2105" s="15">
        <v>45461</v>
      </c>
      <c r="B2105" s="13" t="s">
        <v>131</v>
      </c>
      <c r="C2105" s="13" t="s">
        <v>132</v>
      </c>
      <c r="D2105" s="15">
        <v>45344</v>
      </c>
      <c r="E2105" s="13">
        <f t="shared" si="505"/>
        <v>117</v>
      </c>
      <c r="F2105" s="13" t="str">
        <f t="shared" si="518"/>
        <v>개봉후</v>
      </c>
      <c r="G2105" s="13" t="str">
        <f t="shared" si="506"/>
        <v>화</v>
      </c>
      <c r="H2105" s="13">
        <f t="shared" si="507"/>
        <v>0</v>
      </c>
      <c r="I2105" s="16">
        <v>1323</v>
      </c>
      <c r="J2105" s="16">
        <v>452</v>
      </c>
      <c r="K2105" s="16">
        <v>872</v>
      </c>
      <c r="L2105" s="17">
        <f t="shared" si="508"/>
        <v>0.34164777021919879</v>
      </c>
      <c r="M2105" s="17">
        <f t="shared" si="519"/>
        <v>0.35971223021582732</v>
      </c>
      <c r="N2105" s="16">
        <f t="shared" si="509"/>
        <v>1232.4285714285713</v>
      </c>
      <c r="O2105" s="16">
        <f t="shared" si="511"/>
        <v>1171.4285714285713</v>
      </c>
      <c r="P2105" s="18">
        <f t="shared" si="512"/>
        <v>1.129390243902439</v>
      </c>
      <c r="Q2105" s="16">
        <v>8</v>
      </c>
      <c r="R2105" s="16">
        <v>9</v>
      </c>
      <c r="S2105" s="16">
        <v>739</v>
      </c>
      <c r="T2105" s="16">
        <v>511000</v>
      </c>
      <c r="U2105" s="16">
        <v>65</v>
      </c>
      <c r="V2105" s="16">
        <v>11912638</v>
      </c>
      <c r="W2105" s="16">
        <v>49</v>
      </c>
      <c r="X2105" s="13" t="s">
        <v>149</v>
      </c>
      <c r="Y2105" s="13" t="s">
        <v>145</v>
      </c>
      <c r="Z2105" s="12">
        <v>0.61856999999999995</v>
      </c>
      <c r="AA2105" s="17">
        <f t="shared" si="520"/>
        <v>-0.11883360161825673</v>
      </c>
      <c r="AB2105" s="12">
        <f t="shared" si="510"/>
        <v>0.75428142857142866</v>
      </c>
      <c r="AC2105" s="12">
        <f t="shared" si="513"/>
        <v>1.1475982142857144</v>
      </c>
      <c r="AD2105" s="18">
        <f t="shared" si="514"/>
        <v>0.65726960811010571</v>
      </c>
      <c r="AE2105" s="13" t="s">
        <v>133</v>
      </c>
      <c r="AF2105" s="19">
        <f t="shared" si="515"/>
        <v>397.5</v>
      </c>
      <c r="AG2105" s="20">
        <f t="shared" si="516"/>
        <v>1.1371069182389937</v>
      </c>
      <c r="AH2105" s="20">
        <f t="shared" si="517"/>
        <v>0.53901268954571258</v>
      </c>
      <c r="AI2105" s="13" t="s">
        <v>51</v>
      </c>
      <c r="AJ2105" s="13" t="s">
        <v>134</v>
      </c>
      <c r="AK2105" s="13" t="s">
        <v>135</v>
      </c>
      <c r="AL2105" s="13" t="s">
        <v>143</v>
      </c>
      <c r="AM2105" s="13" t="s">
        <v>137</v>
      </c>
      <c r="AN2105" s="12">
        <v>0.61856999999999995</v>
      </c>
      <c r="AO2105" s="12">
        <v>2.2699999999999999E-3</v>
      </c>
      <c r="AP2105" s="12"/>
      <c r="AQ2105" s="12">
        <v>6.7339999999999997E-2</v>
      </c>
      <c r="AR2105" s="12">
        <v>5.1000000000000004E-4</v>
      </c>
      <c r="AS2105" s="13" t="s">
        <v>54</v>
      </c>
    </row>
    <row r="2106" spans="1:45" ht="21" customHeight="1">
      <c r="A2106" s="15">
        <v>45462</v>
      </c>
      <c r="B2106" s="13" t="s">
        <v>131</v>
      </c>
      <c r="C2106" s="13" t="s">
        <v>132</v>
      </c>
      <c r="D2106" s="15">
        <v>45344</v>
      </c>
      <c r="E2106" s="13">
        <f t="shared" si="505"/>
        <v>118</v>
      </c>
      <c r="F2106" s="13" t="str">
        <f t="shared" si="518"/>
        <v>개봉후</v>
      </c>
      <c r="G2106" s="13" t="str">
        <f t="shared" si="506"/>
        <v>수</v>
      </c>
      <c r="H2106" s="13">
        <f t="shared" si="507"/>
        <v>0</v>
      </c>
      <c r="I2106" s="16">
        <v>1092</v>
      </c>
      <c r="J2106" s="16">
        <v>448</v>
      </c>
      <c r="K2106" s="16">
        <v>644</v>
      </c>
      <c r="L2106" s="17">
        <f t="shared" si="508"/>
        <v>0.41025641025641024</v>
      </c>
      <c r="M2106" s="17">
        <f t="shared" si="519"/>
        <v>-0.17460317460317465</v>
      </c>
      <c r="N2106" s="16">
        <f t="shared" si="509"/>
        <v>1247</v>
      </c>
      <c r="O2106" s="16">
        <f t="shared" si="511"/>
        <v>1184.5357142857142</v>
      </c>
      <c r="P2106" s="18">
        <f t="shared" si="512"/>
        <v>0.92188018210872258</v>
      </c>
      <c r="Q2106" s="16">
        <v>6</v>
      </c>
      <c r="R2106" s="16">
        <v>6</v>
      </c>
      <c r="S2106" s="16">
        <v>558</v>
      </c>
      <c r="T2106" s="16">
        <v>229500</v>
      </c>
      <c r="U2106" s="16">
        <v>31</v>
      </c>
      <c r="V2106" s="16">
        <v>11912669</v>
      </c>
      <c r="W2106" s="16">
        <v>63</v>
      </c>
      <c r="X2106" s="13" t="s">
        <v>149</v>
      </c>
      <c r="Y2106" s="13" t="s">
        <v>145</v>
      </c>
      <c r="Z2106" s="12">
        <v>0.59116999999999997</v>
      </c>
      <c r="AA2106" s="17">
        <f t="shared" si="520"/>
        <v>-4.4295714308808964E-2</v>
      </c>
      <c r="AB2106" s="12">
        <f t="shared" si="510"/>
        <v>0.75204571428571432</v>
      </c>
      <c r="AC2106" s="12">
        <f t="shared" si="513"/>
        <v>1.1213232142857141</v>
      </c>
      <c r="AD2106" s="18">
        <f t="shared" si="514"/>
        <v>0.67067702220431547</v>
      </c>
      <c r="AE2106" s="13" t="s">
        <v>133</v>
      </c>
      <c r="AF2106" s="19">
        <f t="shared" si="515"/>
        <v>412</v>
      </c>
      <c r="AG2106" s="20">
        <f t="shared" si="516"/>
        <v>1.087378640776699</v>
      </c>
      <c r="AH2106" s="20">
        <f t="shared" si="517"/>
        <v>0.52720749242365128</v>
      </c>
      <c r="AI2106" s="13" t="s">
        <v>51</v>
      </c>
      <c r="AJ2106" s="13" t="s">
        <v>134</v>
      </c>
      <c r="AK2106" s="13" t="s">
        <v>135</v>
      </c>
      <c r="AL2106" s="13" t="s">
        <v>143</v>
      </c>
      <c r="AM2106" s="13" t="s">
        <v>137</v>
      </c>
      <c r="AN2106" s="12">
        <v>0.59116999999999997</v>
      </c>
      <c r="AO2106" s="12">
        <v>8.8000000000000003E-4</v>
      </c>
      <c r="AP2106" s="12"/>
      <c r="AQ2106" s="12">
        <v>6.1460000000000001E-2</v>
      </c>
      <c r="AR2106" s="12">
        <v>0</v>
      </c>
      <c r="AS2106" s="13" t="s">
        <v>54</v>
      </c>
    </row>
    <row r="2107" spans="1:45" ht="21" customHeight="1">
      <c r="A2107" s="15">
        <v>45463</v>
      </c>
      <c r="B2107" s="13" t="s">
        <v>131</v>
      </c>
      <c r="C2107" s="13" t="s">
        <v>132</v>
      </c>
      <c r="D2107" s="15">
        <v>45344</v>
      </c>
      <c r="E2107" s="13">
        <f t="shared" ref="E2107:E2170" si="521">A2107-D2107</f>
        <v>119</v>
      </c>
      <c r="F2107" s="13" t="str">
        <f t="shared" si="518"/>
        <v>개봉후</v>
      </c>
      <c r="G2107" s="13" t="str">
        <f t="shared" ref="G2107:G2170" si="522">CHOOSE(WEEKDAY(A2107,2),"월","화","수","목","금","토","일")</f>
        <v>목</v>
      </c>
      <c r="H2107" s="13">
        <f t="shared" ref="H2107:H2170" si="523">IF(WEEKDAY(A2107,2)&gt;5,1,0)</f>
        <v>0</v>
      </c>
      <c r="I2107" s="16">
        <v>1040</v>
      </c>
      <c r="J2107" s="16">
        <v>480</v>
      </c>
      <c r="K2107" s="16">
        <v>560</v>
      </c>
      <c r="L2107" s="17">
        <f t="shared" ref="L2107:L2170" si="524">IF(COUNT(I2107:J2107)=2,IFERROR(J2107/I2107,""),"")</f>
        <v>0.46153846153846156</v>
      </c>
      <c r="M2107" s="17">
        <f t="shared" si="519"/>
        <v>-4.7619047619047672E-2</v>
      </c>
      <c r="N2107" s="16">
        <f t="shared" si="509"/>
        <v>1237</v>
      </c>
      <c r="O2107" s="16">
        <f t="shared" si="511"/>
        <v>1188.0357142857142</v>
      </c>
      <c r="P2107" s="18">
        <f t="shared" si="512"/>
        <v>0.87539455884563355</v>
      </c>
      <c r="Q2107" s="16">
        <v>6</v>
      </c>
      <c r="R2107" s="16">
        <v>7</v>
      </c>
      <c r="S2107" s="16">
        <v>632</v>
      </c>
      <c r="T2107" s="16">
        <v>257000</v>
      </c>
      <c r="U2107" s="16">
        <v>32</v>
      </c>
      <c r="V2107" s="16">
        <v>11912701</v>
      </c>
      <c r="W2107" s="16">
        <v>70</v>
      </c>
      <c r="X2107" s="13" t="s">
        <v>149</v>
      </c>
      <c r="Y2107" s="13" t="s">
        <v>145</v>
      </c>
      <c r="Z2107" s="12">
        <v>0.62216000000000005</v>
      </c>
      <c r="AA2107" s="17">
        <f t="shared" si="520"/>
        <v>5.2421469289713807E-2</v>
      </c>
      <c r="AB2107" s="12">
        <f t="shared" si="510"/>
        <v>0.75446857142857138</v>
      </c>
      <c r="AC2107" s="12">
        <f t="shared" si="513"/>
        <v>1.0968707142857141</v>
      </c>
      <c r="AD2107" s="18">
        <f t="shared" si="514"/>
        <v>0.68783728255511301</v>
      </c>
      <c r="AE2107" s="13" t="s">
        <v>133</v>
      </c>
      <c r="AF2107" s="19">
        <f t="shared" si="515"/>
        <v>501</v>
      </c>
      <c r="AG2107" s="20">
        <f t="shared" si="516"/>
        <v>0.95808383233532934</v>
      </c>
      <c r="AH2107" s="20">
        <f t="shared" si="517"/>
        <v>0.56721361223063804</v>
      </c>
      <c r="AI2107" s="13" t="s">
        <v>51</v>
      </c>
      <c r="AJ2107" s="13" t="s">
        <v>134</v>
      </c>
      <c r="AK2107" s="13" t="s">
        <v>135</v>
      </c>
      <c r="AL2107" s="13" t="s">
        <v>143</v>
      </c>
      <c r="AM2107" s="13" t="s">
        <v>137</v>
      </c>
      <c r="AN2107" s="12">
        <v>0.62216000000000005</v>
      </c>
      <c r="AO2107" s="12">
        <v>1.32E-3</v>
      </c>
      <c r="AP2107" s="12"/>
      <c r="AQ2107" s="12">
        <v>7.0279999999999995E-2</v>
      </c>
      <c r="AR2107" s="12">
        <v>4.4000000000000002E-4</v>
      </c>
      <c r="AS2107" s="13" t="s">
        <v>54</v>
      </c>
    </row>
    <row r="2108" spans="1:45" ht="21" customHeight="1">
      <c r="A2108" s="15">
        <v>45464</v>
      </c>
      <c r="B2108" s="13" t="s">
        <v>131</v>
      </c>
      <c r="C2108" s="13" t="s">
        <v>132</v>
      </c>
      <c r="D2108" s="15">
        <v>45344</v>
      </c>
      <c r="E2108" s="13">
        <f t="shared" si="521"/>
        <v>120</v>
      </c>
      <c r="F2108" s="13" t="str">
        <f t="shared" si="518"/>
        <v>개봉후</v>
      </c>
      <c r="G2108" s="13" t="str">
        <f t="shared" si="522"/>
        <v>금</v>
      </c>
      <c r="H2108" s="13">
        <f t="shared" si="523"/>
        <v>0</v>
      </c>
      <c r="I2108" s="16">
        <v>1278</v>
      </c>
      <c r="J2108" s="16">
        <v>570</v>
      </c>
      <c r="K2108" s="16">
        <v>707</v>
      </c>
      <c r="L2108" s="17">
        <f t="shared" si="524"/>
        <v>0.4460093896713615</v>
      </c>
      <c r="M2108" s="17">
        <f t="shared" si="519"/>
        <v>0.22884615384615392</v>
      </c>
      <c r="N2108" s="16">
        <f t="shared" si="509"/>
        <v>1248.1428571428571</v>
      </c>
      <c r="O2108" s="16">
        <f t="shared" si="511"/>
        <v>1189.0357142857142</v>
      </c>
      <c r="P2108" s="18">
        <f t="shared" si="512"/>
        <v>1.0748205328447422</v>
      </c>
      <c r="Q2108" s="16">
        <v>8</v>
      </c>
      <c r="R2108" s="16">
        <v>8</v>
      </c>
      <c r="S2108" s="16">
        <v>962</v>
      </c>
      <c r="T2108" s="16">
        <v>870300</v>
      </c>
      <c r="U2108" s="16">
        <v>151</v>
      </c>
      <c r="V2108" s="16">
        <v>11912852</v>
      </c>
      <c r="W2108" s="16">
        <v>35</v>
      </c>
      <c r="X2108" s="13" t="s">
        <v>149</v>
      </c>
      <c r="Y2108" s="13" t="s">
        <v>145</v>
      </c>
      <c r="Z2108" s="12">
        <v>0.68223999999999996</v>
      </c>
      <c r="AA2108" s="17">
        <f t="shared" si="520"/>
        <v>9.6566799537096459E-2</v>
      </c>
      <c r="AB2108" s="12">
        <f t="shared" si="510"/>
        <v>0.74997857142857149</v>
      </c>
      <c r="AC2108" s="12">
        <f t="shared" si="513"/>
        <v>1.078555357142857</v>
      </c>
      <c r="AD2108" s="18">
        <f t="shared" si="514"/>
        <v>0.69535473210693555</v>
      </c>
      <c r="AE2108" s="13" t="s">
        <v>133</v>
      </c>
      <c r="AF2108" s="19">
        <f t="shared" si="515"/>
        <v>563.5</v>
      </c>
      <c r="AG2108" s="20">
        <f t="shared" si="516"/>
        <v>1.0115350488021295</v>
      </c>
      <c r="AH2108" s="20">
        <f t="shared" si="517"/>
        <v>0.63254982276225979</v>
      </c>
      <c r="AI2108" s="13" t="s">
        <v>51</v>
      </c>
      <c r="AJ2108" s="13" t="s">
        <v>134</v>
      </c>
      <c r="AK2108" s="13" t="s">
        <v>135</v>
      </c>
      <c r="AL2108" s="13" t="s">
        <v>143</v>
      </c>
      <c r="AM2108" s="13" t="s">
        <v>137</v>
      </c>
      <c r="AN2108" s="12">
        <v>0.68223999999999996</v>
      </c>
      <c r="AO2108" s="12">
        <v>1.6100000000000001E-3</v>
      </c>
      <c r="AP2108" s="12"/>
      <c r="AQ2108" s="12">
        <v>6.5799999999999997E-2</v>
      </c>
      <c r="AR2108" s="12">
        <v>5.1000000000000004E-4</v>
      </c>
      <c r="AS2108" s="13" t="s">
        <v>54</v>
      </c>
    </row>
    <row r="2109" spans="1:45" ht="21" customHeight="1">
      <c r="A2109" s="15">
        <v>45465</v>
      </c>
      <c r="B2109" s="13" t="s">
        <v>131</v>
      </c>
      <c r="C2109" s="13" t="s">
        <v>132</v>
      </c>
      <c r="D2109" s="15">
        <v>45344</v>
      </c>
      <c r="E2109" s="13">
        <f t="shared" si="521"/>
        <v>121</v>
      </c>
      <c r="F2109" s="13" t="str">
        <f t="shared" si="518"/>
        <v>개봉후</v>
      </c>
      <c r="G2109" s="13" t="str">
        <f t="shared" si="522"/>
        <v>토</v>
      </c>
      <c r="H2109" s="13">
        <f t="shared" si="523"/>
        <v>1</v>
      </c>
      <c r="I2109" s="16">
        <v>1183</v>
      </c>
      <c r="J2109" s="16">
        <v>802</v>
      </c>
      <c r="K2109" s="16">
        <v>382</v>
      </c>
      <c r="L2109" s="17">
        <f t="shared" si="524"/>
        <v>0.67793744716821636</v>
      </c>
      <c r="M2109" s="17">
        <f t="shared" si="519"/>
        <v>-7.4334898278560213E-2</v>
      </c>
      <c r="N2109" s="16">
        <f t="shared" ref="N2109:N2172" si="525">IF(COUNT(I2103:I2109)=7,AVERAGE(I2103:I2109),"")</f>
        <v>1176.1428571428571</v>
      </c>
      <c r="O2109" s="16">
        <f t="shared" si="511"/>
        <v>1195.8214285714287</v>
      </c>
      <c r="P2109" s="18">
        <f t="shared" si="512"/>
        <v>0.98927814114625323</v>
      </c>
      <c r="Q2109" s="16">
        <v>6</v>
      </c>
      <c r="R2109" s="16">
        <v>6</v>
      </c>
      <c r="S2109" s="16">
        <v>591</v>
      </c>
      <c r="T2109" s="16">
        <v>403278</v>
      </c>
      <c r="U2109" s="16">
        <v>48</v>
      </c>
      <c r="V2109" s="16">
        <v>11912900</v>
      </c>
      <c r="W2109" s="16">
        <v>52</v>
      </c>
      <c r="X2109" s="13" t="s">
        <v>149</v>
      </c>
      <c r="Y2109" s="13" t="s">
        <v>145</v>
      </c>
      <c r="Z2109" s="12">
        <v>1.1526799999999999</v>
      </c>
      <c r="AA2109" s="17">
        <f t="shared" si="520"/>
        <v>0.68955206378986866</v>
      </c>
      <c r="AB2109" s="12">
        <f t="shared" ref="AB2109:AB2172" si="526">IF(COUNT(Z2103:Z2109)=7,AVERAGE(Z2103:Z2109),"")</f>
        <v>0.7723457142857143</v>
      </c>
      <c r="AC2109" s="12">
        <f t="shared" si="513"/>
        <v>1.0603271428571426</v>
      </c>
      <c r="AD2109" s="18">
        <f t="shared" si="514"/>
        <v>0.72840322865315177</v>
      </c>
      <c r="AE2109" s="13" t="s">
        <v>133</v>
      </c>
      <c r="AF2109" s="19">
        <f t="shared" si="515"/>
        <v>998.5</v>
      </c>
      <c r="AG2109" s="20">
        <f t="shared" si="516"/>
        <v>0.80320480721081622</v>
      </c>
      <c r="AH2109" s="20">
        <f t="shared" si="517"/>
        <v>1.0870984561368529</v>
      </c>
      <c r="AI2109" s="13" t="s">
        <v>51</v>
      </c>
      <c r="AJ2109" s="13" t="s">
        <v>134</v>
      </c>
      <c r="AK2109" s="13" t="s">
        <v>135</v>
      </c>
      <c r="AL2109" s="13" t="s">
        <v>143</v>
      </c>
      <c r="AM2109" s="13" t="s">
        <v>137</v>
      </c>
      <c r="AN2109" s="12">
        <v>1.1526799999999999</v>
      </c>
      <c r="AO2109" s="12">
        <v>3.3700000000000002E-3</v>
      </c>
      <c r="AP2109" s="12"/>
      <c r="AQ2109" s="12">
        <v>8.3199999999999996E-2</v>
      </c>
      <c r="AR2109" s="12">
        <v>3.6000000000000002E-4</v>
      </c>
      <c r="AS2109" s="13" t="s">
        <v>54</v>
      </c>
    </row>
    <row r="2110" spans="1:45" ht="21" customHeight="1">
      <c r="A2110" s="15">
        <v>45466</v>
      </c>
      <c r="B2110" s="13" t="s">
        <v>131</v>
      </c>
      <c r="C2110" s="13" t="s">
        <v>132</v>
      </c>
      <c r="D2110" s="15">
        <v>45344</v>
      </c>
      <c r="E2110" s="13">
        <f t="shared" si="521"/>
        <v>122</v>
      </c>
      <c r="F2110" s="13" t="str">
        <f t="shared" si="518"/>
        <v>개봉후</v>
      </c>
      <c r="G2110" s="13" t="str">
        <f t="shared" si="522"/>
        <v>일</v>
      </c>
      <c r="H2110" s="13">
        <f t="shared" si="523"/>
        <v>1</v>
      </c>
      <c r="I2110" s="16">
        <v>1250</v>
      </c>
      <c r="J2110" s="16">
        <v>802</v>
      </c>
      <c r="K2110" s="16">
        <v>448</v>
      </c>
      <c r="L2110" s="17">
        <f t="shared" si="524"/>
        <v>0.64159999999999995</v>
      </c>
      <c r="M2110" s="17">
        <f t="shared" si="519"/>
        <v>5.6635672020287409E-2</v>
      </c>
      <c r="N2110" s="16">
        <f t="shared" si="525"/>
        <v>1162.7142857142858</v>
      </c>
      <c r="O2110" s="16">
        <f t="shared" si="511"/>
        <v>1181.7142857142858</v>
      </c>
      <c r="P2110" s="18">
        <f t="shared" si="512"/>
        <v>1.0577852998065764</v>
      </c>
      <c r="Q2110" s="16">
        <v>5</v>
      </c>
      <c r="R2110" s="16">
        <v>5</v>
      </c>
      <c r="S2110" s="16">
        <v>403</v>
      </c>
      <c r="T2110" s="16">
        <v>307800</v>
      </c>
      <c r="U2110" s="16">
        <v>40</v>
      </c>
      <c r="V2110" s="16">
        <v>11912940</v>
      </c>
      <c r="W2110" s="16">
        <v>55</v>
      </c>
      <c r="X2110" s="13" t="s">
        <v>149</v>
      </c>
      <c r="Y2110" s="13" t="s">
        <v>145</v>
      </c>
      <c r="Z2110" s="12">
        <v>0.98260000000000003</v>
      </c>
      <c r="AA2110" s="17">
        <f t="shared" si="520"/>
        <v>-0.14755179234479643</v>
      </c>
      <c r="AB2110" s="12">
        <f t="shared" si="526"/>
        <v>0.76448714285714281</v>
      </c>
      <c r="AC2110" s="12">
        <f t="shared" si="513"/>
        <v>1.0183282142857142</v>
      </c>
      <c r="AD2110" s="18">
        <f t="shared" si="514"/>
        <v>0.75072764569660566</v>
      </c>
      <c r="AE2110" s="13" t="s">
        <v>133</v>
      </c>
      <c r="AF2110" s="19">
        <f t="shared" si="515"/>
        <v>897.75</v>
      </c>
      <c r="AG2110" s="20">
        <f t="shared" si="516"/>
        <v>0.89334447229184066</v>
      </c>
      <c r="AH2110" s="20">
        <f t="shared" si="517"/>
        <v>0.96491483415219426</v>
      </c>
      <c r="AI2110" s="13" t="s">
        <v>51</v>
      </c>
      <c r="AJ2110" s="13" t="s">
        <v>134</v>
      </c>
      <c r="AK2110" s="13" t="s">
        <v>135</v>
      </c>
      <c r="AL2110" s="13" t="s">
        <v>143</v>
      </c>
      <c r="AM2110" s="13" t="s">
        <v>137</v>
      </c>
      <c r="AN2110" s="12">
        <v>0.98260000000000003</v>
      </c>
      <c r="AO2110" s="12">
        <v>3.8899999999999998E-3</v>
      </c>
      <c r="AP2110" s="12"/>
      <c r="AQ2110" s="12">
        <v>8.9219999999999994E-2</v>
      </c>
      <c r="AR2110" s="12">
        <v>3.6000000000000002E-4</v>
      </c>
      <c r="AS2110" s="13" t="s">
        <v>54</v>
      </c>
    </row>
    <row r="2111" spans="1:45" ht="21" customHeight="1">
      <c r="A2111" s="15">
        <v>45467</v>
      </c>
      <c r="B2111" s="13" t="s">
        <v>131</v>
      </c>
      <c r="C2111" s="13" t="s">
        <v>132</v>
      </c>
      <c r="D2111" s="15">
        <v>45344</v>
      </c>
      <c r="E2111" s="13">
        <f t="shared" si="521"/>
        <v>123</v>
      </c>
      <c r="F2111" s="13" t="str">
        <f t="shared" si="518"/>
        <v>개봉후</v>
      </c>
      <c r="G2111" s="13" t="str">
        <f t="shared" si="522"/>
        <v>월</v>
      </c>
      <c r="H2111" s="13">
        <f t="shared" si="523"/>
        <v>0</v>
      </c>
      <c r="I2111" s="16">
        <v>889</v>
      </c>
      <c r="J2111" s="16">
        <v>298</v>
      </c>
      <c r="K2111" s="16">
        <v>592</v>
      </c>
      <c r="L2111" s="17">
        <f t="shared" si="524"/>
        <v>0.33520809898762655</v>
      </c>
      <c r="M2111" s="17">
        <f t="shared" si="519"/>
        <v>-0.28879999999999995</v>
      </c>
      <c r="N2111" s="16">
        <f t="shared" si="525"/>
        <v>1150.7142857142858</v>
      </c>
      <c r="O2111" s="16">
        <f t="shared" si="511"/>
        <v>1182.3571428571429</v>
      </c>
      <c r="P2111" s="18">
        <f t="shared" si="512"/>
        <v>0.75188787530961154</v>
      </c>
      <c r="Q2111" s="16">
        <v>4</v>
      </c>
      <c r="R2111" s="16">
        <v>4</v>
      </c>
      <c r="S2111" s="16">
        <v>312</v>
      </c>
      <c r="T2111" s="16">
        <v>108300</v>
      </c>
      <c r="U2111" s="16">
        <v>12</v>
      </c>
      <c r="V2111" s="16">
        <v>11912952</v>
      </c>
      <c r="W2111" s="16">
        <v>66</v>
      </c>
      <c r="X2111" s="13" t="s">
        <v>149</v>
      </c>
      <c r="Y2111" s="13" t="s">
        <v>145</v>
      </c>
      <c r="Z2111" s="12">
        <v>0.65661000000000003</v>
      </c>
      <c r="AA2111" s="17">
        <f t="shared" si="520"/>
        <v>-0.3317626704661103</v>
      </c>
      <c r="AB2111" s="12">
        <f t="shared" si="526"/>
        <v>0.75800428571428569</v>
      </c>
      <c r="AC2111" s="12">
        <f t="shared" si="513"/>
        <v>0.95403535714285703</v>
      </c>
      <c r="AD2111" s="18">
        <f t="shared" si="514"/>
        <v>0.79452431195459594</v>
      </c>
      <c r="AE2111" s="13" t="s">
        <v>133</v>
      </c>
      <c r="AF2111" s="19">
        <f t="shared" si="515"/>
        <v>358.75</v>
      </c>
      <c r="AG2111" s="20">
        <f t="shared" si="516"/>
        <v>0.83066202090592334</v>
      </c>
      <c r="AH2111" s="20">
        <f t="shared" si="517"/>
        <v>0.68824493252159358</v>
      </c>
      <c r="AI2111" s="13" t="s">
        <v>51</v>
      </c>
      <c r="AJ2111" s="13" t="s">
        <v>134</v>
      </c>
      <c r="AK2111" s="13" t="s">
        <v>135</v>
      </c>
      <c r="AL2111" s="13" t="s">
        <v>143</v>
      </c>
      <c r="AM2111" s="13" t="s">
        <v>137</v>
      </c>
      <c r="AN2111" s="12">
        <v>0.65661000000000003</v>
      </c>
      <c r="AO2111" s="12">
        <v>2.64E-3</v>
      </c>
      <c r="AP2111" s="12"/>
      <c r="AQ2111" s="12">
        <v>7.0639999999999994E-2</v>
      </c>
      <c r="AR2111" s="12">
        <v>4.4000000000000002E-4</v>
      </c>
      <c r="AS2111" s="13" t="s">
        <v>54</v>
      </c>
    </row>
    <row r="2112" spans="1:45" ht="21" customHeight="1">
      <c r="A2112" s="15">
        <v>45468</v>
      </c>
      <c r="B2112" s="13" t="s">
        <v>131</v>
      </c>
      <c r="C2112" s="13" t="s">
        <v>132</v>
      </c>
      <c r="D2112" s="15">
        <v>45344</v>
      </c>
      <c r="E2112" s="13">
        <f t="shared" si="521"/>
        <v>124</v>
      </c>
      <c r="F2112" s="13" t="str">
        <f t="shared" si="518"/>
        <v>개봉후</v>
      </c>
      <c r="G2112" s="13" t="str">
        <f t="shared" si="522"/>
        <v>화</v>
      </c>
      <c r="H2112" s="13">
        <f t="shared" si="523"/>
        <v>0</v>
      </c>
      <c r="I2112" s="16">
        <v>984</v>
      </c>
      <c r="J2112" s="16">
        <v>388</v>
      </c>
      <c r="K2112" s="16">
        <v>595</v>
      </c>
      <c r="L2112" s="17">
        <f t="shared" si="524"/>
        <v>0.39430894308943087</v>
      </c>
      <c r="M2112" s="17">
        <f t="shared" si="519"/>
        <v>0.10686164229471307</v>
      </c>
      <c r="N2112" s="16">
        <f t="shared" si="525"/>
        <v>1102.2857142857142</v>
      </c>
      <c r="O2112" s="16">
        <f t="shared" si="511"/>
        <v>1178.25</v>
      </c>
      <c r="P2112" s="18">
        <f t="shared" si="512"/>
        <v>0.8351368555060471</v>
      </c>
      <c r="Q2112" s="16">
        <v>4</v>
      </c>
      <c r="R2112" s="16">
        <v>4</v>
      </c>
      <c r="S2112" s="16">
        <v>381</v>
      </c>
      <c r="T2112" s="16">
        <v>121000</v>
      </c>
      <c r="U2112" s="16">
        <v>15</v>
      </c>
      <c r="V2112" s="16">
        <v>11912967</v>
      </c>
      <c r="W2112" s="16">
        <v>74</v>
      </c>
      <c r="X2112" s="13" t="s">
        <v>149</v>
      </c>
      <c r="Y2112" s="13" t="s">
        <v>145</v>
      </c>
      <c r="Z2112" s="12">
        <v>0.53088000000000002</v>
      </c>
      <c r="AA2112" s="17">
        <f t="shared" si="520"/>
        <v>-0.19148352903550048</v>
      </c>
      <c r="AB2112" s="12">
        <f t="shared" si="526"/>
        <v>0.74547714285714284</v>
      </c>
      <c r="AC2112" s="12">
        <f t="shared" si="513"/>
        <v>0.9211639285714287</v>
      </c>
      <c r="AD2112" s="18">
        <f t="shared" si="514"/>
        <v>0.80927739323580905</v>
      </c>
      <c r="AE2112" s="13" t="s">
        <v>133</v>
      </c>
      <c r="AF2112" s="19">
        <f t="shared" si="515"/>
        <v>407.25</v>
      </c>
      <c r="AG2112" s="20">
        <f t="shared" si="516"/>
        <v>0.95273173726212401</v>
      </c>
      <c r="AH2112" s="20">
        <f t="shared" si="517"/>
        <v>0.5763143600545737</v>
      </c>
      <c r="AI2112" s="13" t="s">
        <v>51</v>
      </c>
      <c r="AJ2112" s="13" t="s">
        <v>134</v>
      </c>
      <c r="AK2112" s="13" t="s">
        <v>135</v>
      </c>
      <c r="AL2112" s="13" t="s">
        <v>143</v>
      </c>
      <c r="AM2112" s="13" t="s">
        <v>137</v>
      </c>
      <c r="AN2112" s="12">
        <v>0.53088000000000002</v>
      </c>
      <c r="AO2112" s="12">
        <v>1.4599999999999999E-3</v>
      </c>
      <c r="AP2112" s="12"/>
      <c r="AQ2112" s="12">
        <v>6.5799999999999997E-2</v>
      </c>
      <c r="AR2112" s="12">
        <v>0</v>
      </c>
      <c r="AS2112" s="13" t="s">
        <v>54</v>
      </c>
    </row>
    <row r="2113" spans="1:45" ht="21" customHeight="1">
      <c r="A2113" s="15">
        <v>45469</v>
      </c>
      <c r="B2113" s="13" t="s">
        <v>131</v>
      </c>
      <c r="C2113" s="13" t="s">
        <v>132</v>
      </c>
      <c r="D2113" s="15">
        <v>45344</v>
      </c>
      <c r="E2113" s="13">
        <f t="shared" si="521"/>
        <v>125</v>
      </c>
      <c r="F2113" s="13" t="str">
        <f t="shared" si="518"/>
        <v>개봉후</v>
      </c>
      <c r="G2113" s="13" t="str">
        <f t="shared" si="522"/>
        <v>수</v>
      </c>
      <c r="H2113" s="13">
        <f t="shared" si="523"/>
        <v>0</v>
      </c>
      <c r="I2113" s="16">
        <v>1060</v>
      </c>
      <c r="J2113" s="16">
        <v>402</v>
      </c>
      <c r="K2113" s="16">
        <v>658</v>
      </c>
      <c r="L2113" s="17">
        <f t="shared" si="524"/>
        <v>0.37924528301886795</v>
      </c>
      <c r="M2113" s="17">
        <f t="shared" si="519"/>
        <v>7.7235772357723498E-2</v>
      </c>
      <c r="N2113" s="16">
        <f t="shared" si="525"/>
        <v>1097.7142857142858</v>
      </c>
      <c r="O2113" s="16">
        <f t="shared" si="511"/>
        <v>1176.5357142857142</v>
      </c>
      <c r="P2113" s="18">
        <f t="shared" si="512"/>
        <v>0.90095012597516932</v>
      </c>
      <c r="Q2113" s="16">
        <v>2</v>
      </c>
      <c r="R2113" s="16">
        <v>2</v>
      </c>
      <c r="S2113" s="16">
        <v>362</v>
      </c>
      <c r="T2113" s="16">
        <v>35000</v>
      </c>
      <c r="U2113" s="16">
        <v>7</v>
      </c>
      <c r="V2113" s="16">
        <v>11912974</v>
      </c>
      <c r="W2113" s="16">
        <v>97</v>
      </c>
      <c r="X2113" s="13" t="s">
        <v>149</v>
      </c>
      <c r="Y2113" s="13" t="s">
        <v>145</v>
      </c>
      <c r="Z2113" s="12">
        <v>0.53190999999999999</v>
      </c>
      <c r="AA2113" s="17">
        <f t="shared" si="520"/>
        <v>1.9401748040988043E-3</v>
      </c>
      <c r="AB2113" s="12">
        <f t="shared" si="526"/>
        <v>0.73701142857142854</v>
      </c>
      <c r="AC2113" s="12">
        <f t="shared" si="513"/>
        <v>0.90321607142857163</v>
      </c>
      <c r="AD2113" s="18">
        <f t="shared" si="514"/>
        <v>0.81598573351970416</v>
      </c>
      <c r="AE2113" s="13" t="s">
        <v>133</v>
      </c>
      <c r="AF2113" s="19">
        <f t="shared" si="515"/>
        <v>416.5</v>
      </c>
      <c r="AG2113" s="20">
        <f t="shared" si="516"/>
        <v>0.96518607442977189</v>
      </c>
      <c r="AH2113" s="20">
        <f t="shared" si="517"/>
        <v>0.58890670441537274</v>
      </c>
      <c r="AI2113" s="13" t="s">
        <v>51</v>
      </c>
      <c r="AJ2113" s="13" t="s">
        <v>134</v>
      </c>
      <c r="AK2113" s="13" t="s">
        <v>135</v>
      </c>
      <c r="AL2113" s="13" t="s">
        <v>143</v>
      </c>
      <c r="AM2113" s="13" t="s">
        <v>137</v>
      </c>
      <c r="AN2113" s="12">
        <v>0.53190999999999999</v>
      </c>
      <c r="AO2113" s="12">
        <v>1.7600000000000001E-3</v>
      </c>
      <c r="AP2113" s="12"/>
      <c r="AQ2113" s="12">
        <v>6.1830000000000003E-2</v>
      </c>
      <c r="AR2113" s="12">
        <v>0</v>
      </c>
      <c r="AS2113" s="13" t="s">
        <v>54</v>
      </c>
    </row>
    <row r="2114" spans="1:45" ht="21" customHeight="1">
      <c r="A2114" s="15">
        <v>45470</v>
      </c>
      <c r="B2114" s="13" t="s">
        <v>131</v>
      </c>
      <c r="C2114" s="13" t="s">
        <v>132</v>
      </c>
      <c r="D2114" s="15">
        <v>45344</v>
      </c>
      <c r="E2114" s="13">
        <f t="shared" si="521"/>
        <v>126</v>
      </c>
      <c r="F2114" s="13" t="str">
        <f t="shared" si="518"/>
        <v>개봉후</v>
      </c>
      <c r="G2114" s="13" t="str">
        <f t="shared" si="522"/>
        <v>목</v>
      </c>
      <c r="H2114" s="13">
        <f t="shared" si="523"/>
        <v>0</v>
      </c>
      <c r="I2114" s="16">
        <v>1082</v>
      </c>
      <c r="J2114" s="16">
        <v>441</v>
      </c>
      <c r="K2114" s="16">
        <v>640</v>
      </c>
      <c r="L2114" s="17">
        <f t="shared" si="524"/>
        <v>0.40757855822550831</v>
      </c>
      <c r="M2114" s="17">
        <f t="shared" si="519"/>
        <v>2.0754716981132182E-2</v>
      </c>
      <c r="N2114" s="16">
        <f t="shared" si="525"/>
        <v>1103.7142857142858</v>
      </c>
      <c r="O2114" s="16">
        <f t="shared" si="511"/>
        <v>1180.25</v>
      </c>
      <c r="P2114" s="18">
        <f t="shared" si="512"/>
        <v>0.91675492480406695</v>
      </c>
      <c r="Q2114" s="16">
        <v>2</v>
      </c>
      <c r="R2114" s="16">
        <v>2</v>
      </c>
      <c r="S2114" s="16">
        <v>425</v>
      </c>
      <c r="T2114" s="16">
        <v>25000</v>
      </c>
      <c r="U2114" s="16">
        <v>3</v>
      </c>
      <c r="V2114" s="16">
        <v>11912977</v>
      </c>
      <c r="W2114" s="16">
        <v>110</v>
      </c>
      <c r="X2114" s="13" t="s">
        <v>149</v>
      </c>
      <c r="Y2114" s="13" t="s">
        <v>145</v>
      </c>
      <c r="Z2114" s="12">
        <v>0.51685000000000003</v>
      </c>
      <c r="AA2114" s="17">
        <f t="shared" si="520"/>
        <v>-2.831306048015636E-2</v>
      </c>
      <c r="AB2114" s="12">
        <f t="shared" si="526"/>
        <v>0.72196714285714292</v>
      </c>
      <c r="AC2114" s="12">
        <f t="shared" si="513"/>
        <v>0.88915250000000001</v>
      </c>
      <c r="AD2114" s="18">
        <f t="shared" si="514"/>
        <v>0.81197223519828476</v>
      </c>
      <c r="AE2114" s="13" t="s">
        <v>133</v>
      </c>
      <c r="AF2114" s="19">
        <f t="shared" si="515"/>
        <v>513.5</v>
      </c>
      <c r="AG2114" s="20">
        <f t="shared" si="516"/>
        <v>0.85881207400194737</v>
      </c>
      <c r="AH2114" s="20">
        <f t="shared" si="517"/>
        <v>0.58128386300437784</v>
      </c>
      <c r="AI2114" s="13" t="s">
        <v>51</v>
      </c>
      <c r="AJ2114" s="13" t="s">
        <v>134</v>
      </c>
      <c r="AK2114" s="13" t="s">
        <v>135</v>
      </c>
      <c r="AL2114" s="13" t="s">
        <v>143</v>
      </c>
      <c r="AM2114" s="13" t="s">
        <v>137</v>
      </c>
      <c r="AN2114" s="12">
        <v>0.51685000000000003</v>
      </c>
      <c r="AO2114" s="12">
        <v>1.1000000000000001E-3</v>
      </c>
      <c r="AP2114" s="12"/>
      <c r="AQ2114" s="12">
        <v>6.3149999999999998E-2</v>
      </c>
      <c r="AR2114" s="12">
        <v>0</v>
      </c>
      <c r="AS2114" s="13" t="s">
        <v>54</v>
      </c>
    </row>
    <row r="2115" spans="1:45" ht="21" customHeight="1">
      <c r="A2115" s="15">
        <v>45471</v>
      </c>
      <c r="B2115" s="13" t="s">
        <v>131</v>
      </c>
      <c r="C2115" s="13" t="s">
        <v>132</v>
      </c>
      <c r="D2115" s="15">
        <v>45344</v>
      </c>
      <c r="E2115" s="13">
        <f t="shared" si="521"/>
        <v>127</v>
      </c>
      <c r="F2115" s="13" t="str">
        <f t="shared" si="518"/>
        <v>개봉후</v>
      </c>
      <c r="G2115" s="13" t="str">
        <f t="shared" si="522"/>
        <v>금</v>
      </c>
      <c r="H2115" s="13">
        <f t="shared" si="523"/>
        <v>0</v>
      </c>
      <c r="I2115" s="16">
        <v>984</v>
      </c>
      <c r="J2115" s="16">
        <v>368</v>
      </c>
      <c r="K2115" s="16">
        <v>616</v>
      </c>
      <c r="L2115" s="17">
        <f t="shared" si="524"/>
        <v>0.37398373983739835</v>
      </c>
      <c r="M2115" s="17">
        <f t="shared" si="519"/>
        <v>-9.0573012939001885E-2</v>
      </c>
      <c r="N2115" s="16">
        <f t="shared" si="525"/>
        <v>1061.7142857142858</v>
      </c>
      <c r="O2115" s="16">
        <f t="shared" si="511"/>
        <v>1183.0357142857142</v>
      </c>
      <c r="P2115" s="18">
        <f t="shared" si="512"/>
        <v>0.83175849056603779</v>
      </c>
      <c r="Q2115" s="16">
        <v>4</v>
      </c>
      <c r="R2115" s="16">
        <v>4</v>
      </c>
      <c r="S2115" s="16">
        <v>455</v>
      </c>
      <c r="T2115" s="16">
        <v>623000</v>
      </c>
      <c r="U2115" s="16">
        <v>100</v>
      </c>
      <c r="V2115" s="16">
        <v>11913077</v>
      </c>
      <c r="W2115" s="16">
        <v>43</v>
      </c>
      <c r="X2115" s="13" t="s">
        <v>149</v>
      </c>
      <c r="Y2115" s="13" t="s">
        <v>145</v>
      </c>
      <c r="Z2115" s="12">
        <v>0.57126999999999994</v>
      </c>
      <c r="AA2115" s="17">
        <f t="shared" si="520"/>
        <v>0.10529167069749423</v>
      </c>
      <c r="AB2115" s="12">
        <f t="shared" si="526"/>
        <v>0.70611428571428569</v>
      </c>
      <c r="AC2115" s="12">
        <f t="shared" si="513"/>
        <v>0.87426000000000026</v>
      </c>
      <c r="AD2115" s="18">
        <f t="shared" si="514"/>
        <v>0.80767081384746586</v>
      </c>
      <c r="AE2115" s="13" t="s">
        <v>133</v>
      </c>
      <c r="AF2115" s="19">
        <f t="shared" si="515"/>
        <v>583.5</v>
      </c>
      <c r="AG2115" s="20">
        <f t="shared" si="516"/>
        <v>0.63067694944301633</v>
      </c>
      <c r="AH2115" s="20">
        <f t="shared" si="517"/>
        <v>0.65343261729920132</v>
      </c>
      <c r="AI2115" s="13" t="s">
        <v>51</v>
      </c>
      <c r="AJ2115" s="13" t="s">
        <v>134</v>
      </c>
      <c r="AK2115" s="13" t="s">
        <v>135</v>
      </c>
      <c r="AL2115" s="13" t="s">
        <v>143</v>
      </c>
      <c r="AM2115" s="13" t="s">
        <v>137</v>
      </c>
      <c r="AN2115" s="12">
        <v>0.57126999999999994</v>
      </c>
      <c r="AO2115" s="12">
        <v>1.32E-3</v>
      </c>
      <c r="AP2115" s="12"/>
      <c r="AQ2115" s="12">
        <v>6.198E-2</v>
      </c>
      <c r="AR2115" s="12">
        <v>3.6000000000000002E-4</v>
      </c>
      <c r="AS2115" s="13" t="s">
        <v>54</v>
      </c>
    </row>
    <row r="2116" spans="1:45" ht="21" customHeight="1">
      <c r="A2116" s="15">
        <v>45472</v>
      </c>
      <c r="B2116" s="13" t="s">
        <v>131</v>
      </c>
      <c r="C2116" s="13" t="s">
        <v>132</v>
      </c>
      <c r="D2116" s="15">
        <v>45344</v>
      </c>
      <c r="E2116" s="13">
        <f t="shared" si="521"/>
        <v>128</v>
      </c>
      <c r="F2116" s="13" t="str">
        <f t="shared" si="518"/>
        <v>개봉후</v>
      </c>
      <c r="G2116" s="13" t="str">
        <f t="shared" si="522"/>
        <v>토</v>
      </c>
      <c r="H2116" s="13">
        <f t="shared" si="523"/>
        <v>1</v>
      </c>
      <c r="I2116" s="16">
        <v>1134</v>
      </c>
      <c r="J2116" s="16">
        <v>714</v>
      </c>
      <c r="K2116" s="16">
        <v>420</v>
      </c>
      <c r="L2116" s="17">
        <f t="shared" si="524"/>
        <v>0.62962962962962965</v>
      </c>
      <c r="M2116" s="17">
        <f t="shared" si="519"/>
        <v>0.15243902439024382</v>
      </c>
      <c r="N2116" s="16">
        <f t="shared" si="525"/>
        <v>1054.7142857142858</v>
      </c>
      <c r="O2116" s="16">
        <f t="shared" si="511"/>
        <v>1181.5357142857142</v>
      </c>
      <c r="P2116" s="18">
        <f t="shared" si="512"/>
        <v>0.95976785660308928</v>
      </c>
      <c r="Q2116" s="16">
        <v>2</v>
      </c>
      <c r="R2116" s="16">
        <v>2</v>
      </c>
      <c r="S2116" s="16">
        <v>247</v>
      </c>
      <c r="T2116" s="16">
        <v>44000</v>
      </c>
      <c r="U2116" s="16">
        <v>7</v>
      </c>
      <c r="V2116" s="16">
        <v>11913084</v>
      </c>
      <c r="W2116" s="16">
        <v>104</v>
      </c>
      <c r="X2116" s="13" t="s">
        <v>149</v>
      </c>
      <c r="Y2116" s="13" t="s">
        <v>145</v>
      </c>
      <c r="Z2116" s="12">
        <v>0.86363000000000001</v>
      </c>
      <c r="AA2116" s="17">
        <f t="shared" si="520"/>
        <v>0.51177201673464401</v>
      </c>
      <c r="AB2116" s="12">
        <f t="shared" si="526"/>
        <v>0.66482142857142856</v>
      </c>
      <c r="AC2116" s="12">
        <f t="shared" si="513"/>
        <v>0.85770750000000018</v>
      </c>
      <c r="AD2116" s="18">
        <f t="shared" si="514"/>
        <v>0.77511439339335197</v>
      </c>
      <c r="AE2116" s="13" t="s">
        <v>133</v>
      </c>
      <c r="AF2116" s="19">
        <f t="shared" si="515"/>
        <v>942.5</v>
      </c>
      <c r="AG2116" s="20">
        <f t="shared" si="516"/>
        <v>0.75755968169761279</v>
      </c>
      <c r="AH2116" s="20">
        <f t="shared" si="517"/>
        <v>1.006905034641763</v>
      </c>
      <c r="AI2116" s="13" t="s">
        <v>51</v>
      </c>
      <c r="AJ2116" s="13" t="s">
        <v>134</v>
      </c>
      <c r="AK2116" s="13" t="s">
        <v>135</v>
      </c>
      <c r="AL2116" s="13" t="s">
        <v>143</v>
      </c>
      <c r="AM2116" s="13" t="s">
        <v>137</v>
      </c>
      <c r="AN2116" s="12">
        <v>0.86363000000000001</v>
      </c>
      <c r="AO2116" s="12">
        <v>3.0100000000000001E-3</v>
      </c>
      <c r="AP2116" s="12"/>
      <c r="AQ2116" s="12">
        <v>7.4899999999999994E-2</v>
      </c>
      <c r="AR2116" s="12">
        <v>3.6000000000000002E-4</v>
      </c>
      <c r="AS2116" s="13" t="s">
        <v>54</v>
      </c>
    </row>
    <row r="2117" spans="1:45" ht="21" customHeight="1">
      <c r="A2117" s="15">
        <v>45473</v>
      </c>
      <c r="B2117" s="13" t="s">
        <v>131</v>
      </c>
      <c r="C2117" s="13" t="s">
        <v>132</v>
      </c>
      <c r="D2117" s="15">
        <v>45344</v>
      </c>
      <c r="E2117" s="13">
        <f t="shared" si="521"/>
        <v>129</v>
      </c>
      <c r="F2117" s="13" t="str">
        <f t="shared" si="518"/>
        <v>개봉후</v>
      </c>
      <c r="G2117" s="13" t="str">
        <f t="shared" si="522"/>
        <v>일</v>
      </c>
      <c r="H2117" s="13">
        <f t="shared" si="523"/>
        <v>1</v>
      </c>
      <c r="I2117" s="16">
        <v>822</v>
      </c>
      <c r="J2117" s="16">
        <v>458</v>
      </c>
      <c r="K2117" s="16">
        <v>364</v>
      </c>
      <c r="L2117" s="17">
        <f t="shared" si="524"/>
        <v>0.55717761557177614</v>
      </c>
      <c r="M2117" s="17">
        <f t="shared" si="519"/>
        <v>-0.27513227513227512</v>
      </c>
      <c r="N2117" s="16">
        <f t="shared" si="525"/>
        <v>993.57142857142856</v>
      </c>
      <c r="O2117" s="16">
        <f t="shared" si="511"/>
        <v>1177.7857142857142</v>
      </c>
      <c r="P2117" s="18">
        <f t="shared" si="512"/>
        <v>0.69791982533810426</v>
      </c>
      <c r="Q2117" s="16"/>
      <c r="R2117" s="16"/>
      <c r="S2117" s="16"/>
      <c r="T2117" s="16"/>
      <c r="U2117" s="16"/>
      <c r="V2117" s="16"/>
      <c r="W2117" s="16"/>
      <c r="X2117" s="13" t="s">
        <v>149</v>
      </c>
      <c r="Y2117" s="13"/>
      <c r="Z2117" s="12">
        <v>0.89183000000000001</v>
      </c>
      <c r="AA2117" s="17">
        <f t="shared" si="520"/>
        <v>3.2652872179058212E-2</v>
      </c>
      <c r="AB2117" s="12">
        <f t="shared" si="526"/>
        <v>0.65185428571428583</v>
      </c>
      <c r="AC2117" s="12">
        <f t="shared" si="513"/>
        <v>0.83779000000000015</v>
      </c>
      <c r="AD2117" s="18">
        <f t="shared" si="514"/>
        <v>0.77806405628413533</v>
      </c>
      <c r="AE2117" s="13" t="s">
        <v>133</v>
      </c>
      <c r="AF2117" s="19">
        <f t="shared" si="515"/>
        <v>896.25</v>
      </c>
      <c r="AG2117" s="20">
        <f t="shared" si="516"/>
        <v>0.51101813110181316</v>
      </c>
      <c r="AH2117" s="20">
        <f t="shared" si="517"/>
        <v>1.0645030377540909</v>
      </c>
      <c r="AI2117" s="13" t="s">
        <v>51</v>
      </c>
      <c r="AJ2117" s="13" t="s">
        <v>134</v>
      </c>
      <c r="AK2117" s="13" t="s">
        <v>135</v>
      </c>
      <c r="AL2117" s="13" t="s">
        <v>143</v>
      </c>
      <c r="AM2117" s="13" t="s">
        <v>137</v>
      </c>
      <c r="AN2117" s="12">
        <v>0.89183000000000001</v>
      </c>
      <c r="AO2117" s="12">
        <v>4.1799999999999997E-3</v>
      </c>
      <c r="AP2117" s="12"/>
      <c r="AQ2117" s="12">
        <v>7.2700000000000001E-2</v>
      </c>
      <c r="AR2117" s="12">
        <v>3.6000000000000002E-4</v>
      </c>
      <c r="AS2117" s="13" t="s">
        <v>54</v>
      </c>
    </row>
    <row r="2118" spans="1:45" ht="21" customHeight="1">
      <c r="A2118" s="15">
        <v>45474</v>
      </c>
      <c r="B2118" s="13" t="s">
        <v>131</v>
      </c>
      <c r="C2118" s="13" t="s">
        <v>132</v>
      </c>
      <c r="D2118" s="15">
        <v>45344</v>
      </c>
      <c r="E2118" s="13">
        <f t="shared" si="521"/>
        <v>130</v>
      </c>
      <c r="F2118" s="13" t="str">
        <f t="shared" si="518"/>
        <v>개봉후</v>
      </c>
      <c r="G2118" s="13" t="str">
        <f t="shared" si="522"/>
        <v>월</v>
      </c>
      <c r="H2118" s="13">
        <f t="shared" si="523"/>
        <v>0</v>
      </c>
      <c r="I2118" s="16">
        <v>906</v>
      </c>
      <c r="J2118" s="16">
        <v>346</v>
      </c>
      <c r="K2118" s="16">
        <v>560</v>
      </c>
      <c r="L2118" s="17">
        <f t="shared" si="524"/>
        <v>0.38189845474613687</v>
      </c>
      <c r="M2118" s="17">
        <f t="shared" si="519"/>
        <v>0.10218978102189791</v>
      </c>
      <c r="N2118" s="16">
        <f t="shared" si="525"/>
        <v>996</v>
      </c>
      <c r="O2118" s="16">
        <f t="shared" si="511"/>
        <v>1159.6428571428571</v>
      </c>
      <c r="P2118" s="18">
        <f t="shared" si="512"/>
        <v>0.78127502309824459</v>
      </c>
      <c r="Q2118" s="16">
        <v>1</v>
      </c>
      <c r="R2118" s="16">
        <v>1</v>
      </c>
      <c r="S2118" s="16">
        <v>104</v>
      </c>
      <c r="T2118" s="16">
        <v>25000</v>
      </c>
      <c r="U2118" s="16">
        <v>5</v>
      </c>
      <c r="V2118" s="16">
        <v>11913089</v>
      </c>
      <c r="W2118" s="16">
        <v>92</v>
      </c>
      <c r="X2118" s="13" t="s">
        <v>150</v>
      </c>
      <c r="Y2118" s="13" t="s">
        <v>145</v>
      </c>
      <c r="Z2118" s="12">
        <v>0.54967999999999995</v>
      </c>
      <c r="AA2118" s="17">
        <f t="shared" si="520"/>
        <v>-0.38364935021248447</v>
      </c>
      <c r="AB2118" s="12">
        <f t="shared" si="526"/>
        <v>0.63657857142857144</v>
      </c>
      <c r="AC2118" s="12">
        <f t="shared" si="513"/>
        <v>0.81006964285714289</v>
      </c>
      <c r="AD2118" s="18">
        <f t="shared" si="514"/>
        <v>0.7858319059869191</v>
      </c>
      <c r="AE2118" s="13" t="s">
        <v>133</v>
      </c>
      <c r="AF2118" s="19">
        <f t="shared" si="515"/>
        <v>330.75</v>
      </c>
      <c r="AG2118" s="20">
        <f t="shared" si="516"/>
        <v>1.0461073318216176</v>
      </c>
      <c r="AH2118" s="20">
        <f t="shared" si="517"/>
        <v>0.67855894224262014</v>
      </c>
      <c r="AI2118" s="13" t="s">
        <v>51</v>
      </c>
      <c r="AJ2118" s="13" t="s">
        <v>134</v>
      </c>
      <c r="AK2118" s="13" t="s">
        <v>135</v>
      </c>
      <c r="AL2118" s="13" t="s">
        <v>143</v>
      </c>
      <c r="AM2118" s="13" t="s">
        <v>137</v>
      </c>
      <c r="AN2118" s="12">
        <v>0.54967999999999995</v>
      </c>
      <c r="AO2118" s="12">
        <v>1.5399999999999999E-3</v>
      </c>
      <c r="AP2118" s="12"/>
      <c r="AQ2118" s="12">
        <v>6.3890000000000002E-2</v>
      </c>
      <c r="AR2118" s="12">
        <v>0</v>
      </c>
      <c r="AS2118" s="13" t="s">
        <v>54</v>
      </c>
    </row>
    <row r="2119" spans="1:45" ht="21" customHeight="1">
      <c r="A2119" s="15">
        <v>45475</v>
      </c>
      <c r="B2119" s="13" t="s">
        <v>131</v>
      </c>
      <c r="C2119" s="13" t="s">
        <v>132</v>
      </c>
      <c r="D2119" s="15">
        <v>45344</v>
      </c>
      <c r="E2119" s="13">
        <f t="shared" si="521"/>
        <v>131</v>
      </c>
      <c r="F2119" s="13" t="str">
        <f t="shared" si="518"/>
        <v>개봉후</v>
      </c>
      <c r="G2119" s="13" t="str">
        <f t="shared" si="522"/>
        <v>화</v>
      </c>
      <c r="H2119" s="13">
        <f t="shared" si="523"/>
        <v>0</v>
      </c>
      <c r="I2119" s="16">
        <v>830</v>
      </c>
      <c r="J2119" s="16">
        <v>276</v>
      </c>
      <c r="K2119" s="16">
        <v>553</v>
      </c>
      <c r="L2119" s="17">
        <f t="shared" si="524"/>
        <v>0.3325301204819277</v>
      </c>
      <c r="M2119" s="17">
        <f t="shared" si="519"/>
        <v>-8.3885209713024267E-2</v>
      </c>
      <c r="N2119" s="16">
        <f t="shared" si="525"/>
        <v>974</v>
      </c>
      <c r="O2119" s="16">
        <f t="shared" si="511"/>
        <v>1158.75</v>
      </c>
      <c r="P2119" s="18">
        <f t="shared" si="512"/>
        <v>0.71628910463861917</v>
      </c>
      <c r="Q2119" s="16">
        <v>1</v>
      </c>
      <c r="R2119" s="16">
        <v>1</v>
      </c>
      <c r="S2119" s="16">
        <v>104</v>
      </c>
      <c r="T2119" s="16">
        <v>25000</v>
      </c>
      <c r="U2119" s="16">
        <v>5</v>
      </c>
      <c r="V2119" s="16">
        <v>11913094</v>
      </c>
      <c r="W2119" s="16">
        <v>93</v>
      </c>
      <c r="X2119" s="13" t="s">
        <v>150</v>
      </c>
      <c r="Y2119" s="13" t="s">
        <v>145</v>
      </c>
      <c r="Z2119" s="12">
        <v>0.52793999999999996</v>
      </c>
      <c r="AA2119" s="17">
        <f t="shared" si="520"/>
        <v>-3.9550283801484509E-2</v>
      </c>
      <c r="AB2119" s="12">
        <f t="shared" si="526"/>
        <v>0.63615857142857135</v>
      </c>
      <c r="AC2119" s="12">
        <f t="shared" si="513"/>
        <v>0.79281142857142861</v>
      </c>
      <c r="AD2119" s="18">
        <f t="shared" si="514"/>
        <v>0.80240842715255645</v>
      </c>
      <c r="AE2119" s="13" t="s">
        <v>133</v>
      </c>
      <c r="AF2119" s="19">
        <f t="shared" si="515"/>
        <v>401.75</v>
      </c>
      <c r="AG2119" s="20">
        <f t="shared" si="516"/>
        <v>0.686994399502178</v>
      </c>
      <c r="AH2119" s="20">
        <f t="shared" si="517"/>
        <v>0.66590866500410828</v>
      </c>
      <c r="AI2119" s="13" t="s">
        <v>51</v>
      </c>
      <c r="AJ2119" s="13" t="s">
        <v>134</v>
      </c>
      <c r="AK2119" s="13" t="s">
        <v>135</v>
      </c>
      <c r="AL2119" s="13" t="s">
        <v>143</v>
      </c>
      <c r="AM2119" s="13" t="s">
        <v>137</v>
      </c>
      <c r="AN2119" s="12">
        <v>0.52793999999999996</v>
      </c>
      <c r="AO2119" s="12">
        <v>1.98E-3</v>
      </c>
      <c r="AP2119" s="12"/>
      <c r="AQ2119" s="12">
        <v>5.9409999999999998E-2</v>
      </c>
      <c r="AR2119" s="12">
        <v>5.8E-4</v>
      </c>
      <c r="AS2119" s="13" t="s">
        <v>54</v>
      </c>
    </row>
    <row r="2120" spans="1:45" ht="21" customHeight="1">
      <c r="A2120" s="15">
        <v>45476</v>
      </c>
      <c r="B2120" s="13" t="s">
        <v>131</v>
      </c>
      <c r="C2120" s="13" t="s">
        <v>132</v>
      </c>
      <c r="D2120" s="15">
        <v>45344</v>
      </c>
      <c r="E2120" s="13">
        <f t="shared" si="521"/>
        <v>132</v>
      </c>
      <c r="F2120" s="13" t="str">
        <f t="shared" si="518"/>
        <v>개봉후</v>
      </c>
      <c r="G2120" s="13" t="str">
        <f t="shared" si="522"/>
        <v>수</v>
      </c>
      <c r="H2120" s="13">
        <f t="shared" si="523"/>
        <v>0</v>
      </c>
      <c r="I2120" s="16">
        <v>889</v>
      </c>
      <c r="J2120" s="16">
        <v>284</v>
      </c>
      <c r="K2120" s="16">
        <v>606</v>
      </c>
      <c r="L2120" s="17">
        <f t="shared" si="524"/>
        <v>0.31946006749156358</v>
      </c>
      <c r="M2120" s="17">
        <f t="shared" si="519"/>
        <v>7.1084337349397675E-2</v>
      </c>
      <c r="N2120" s="16">
        <f t="shared" si="525"/>
        <v>949.57142857142856</v>
      </c>
      <c r="O2120" s="16">
        <f t="shared" si="511"/>
        <v>1154.0357142857142</v>
      </c>
      <c r="P2120" s="18">
        <f t="shared" si="512"/>
        <v>0.77034011079132247</v>
      </c>
      <c r="Q2120" s="16">
        <v>4</v>
      </c>
      <c r="R2120" s="16">
        <v>4</v>
      </c>
      <c r="S2120" s="16">
        <v>365</v>
      </c>
      <c r="T2120" s="16">
        <v>588000</v>
      </c>
      <c r="U2120" s="16">
        <v>99</v>
      </c>
      <c r="V2120" s="16">
        <v>11913193</v>
      </c>
      <c r="W2120" s="16">
        <v>43</v>
      </c>
      <c r="X2120" s="13" t="s">
        <v>150</v>
      </c>
      <c r="Y2120" s="13" t="s">
        <v>145</v>
      </c>
      <c r="Z2120" s="12">
        <v>0.55005000000000004</v>
      </c>
      <c r="AA2120" s="17">
        <f t="shared" si="520"/>
        <v>4.1879759063530031E-2</v>
      </c>
      <c r="AB2120" s="12">
        <f t="shared" si="526"/>
        <v>0.63875000000000004</v>
      </c>
      <c r="AC2120" s="12">
        <f t="shared" si="513"/>
        <v>0.78360249999999998</v>
      </c>
      <c r="AD2120" s="18">
        <f t="shared" si="514"/>
        <v>0.8151454340689317</v>
      </c>
      <c r="AE2120" s="13" t="s">
        <v>133</v>
      </c>
      <c r="AF2120" s="19">
        <f t="shared" si="515"/>
        <v>427.75</v>
      </c>
      <c r="AG2120" s="20">
        <f t="shared" si="516"/>
        <v>0.66393921683226187</v>
      </c>
      <c r="AH2120" s="20">
        <f t="shared" si="517"/>
        <v>0.70195028729489772</v>
      </c>
      <c r="AI2120" s="13" t="s">
        <v>51</v>
      </c>
      <c r="AJ2120" s="13" t="s">
        <v>134</v>
      </c>
      <c r="AK2120" s="13" t="s">
        <v>135</v>
      </c>
      <c r="AL2120" s="13" t="s">
        <v>143</v>
      </c>
      <c r="AM2120" s="13" t="s">
        <v>137</v>
      </c>
      <c r="AN2120" s="12">
        <v>0.55005000000000004</v>
      </c>
      <c r="AO2120" s="12">
        <v>1.5399999999999999E-3</v>
      </c>
      <c r="AP2120" s="12"/>
      <c r="AQ2120" s="12">
        <v>6.3229999999999995E-2</v>
      </c>
      <c r="AR2120" s="12">
        <v>3.6000000000000002E-4</v>
      </c>
      <c r="AS2120" s="13" t="s">
        <v>54</v>
      </c>
    </row>
    <row r="2121" spans="1:45" ht="21" customHeight="1">
      <c r="A2121" s="15">
        <v>45477</v>
      </c>
      <c r="B2121" s="13" t="s">
        <v>131</v>
      </c>
      <c r="C2121" s="13" t="s">
        <v>132</v>
      </c>
      <c r="D2121" s="15">
        <v>45344</v>
      </c>
      <c r="E2121" s="13">
        <f t="shared" si="521"/>
        <v>133</v>
      </c>
      <c r="F2121" s="13" t="str">
        <f t="shared" si="518"/>
        <v>개봉후</v>
      </c>
      <c r="G2121" s="13" t="str">
        <f t="shared" si="522"/>
        <v>목</v>
      </c>
      <c r="H2121" s="13">
        <f t="shared" si="523"/>
        <v>0</v>
      </c>
      <c r="I2121" s="16">
        <v>920</v>
      </c>
      <c r="J2121" s="16">
        <v>329</v>
      </c>
      <c r="K2121" s="16">
        <v>592</v>
      </c>
      <c r="L2121" s="17">
        <f t="shared" si="524"/>
        <v>0.3576086956521739</v>
      </c>
      <c r="M2121" s="17">
        <f t="shared" si="519"/>
        <v>3.4870641169853833E-2</v>
      </c>
      <c r="N2121" s="16">
        <f t="shared" si="525"/>
        <v>926.42857142857144</v>
      </c>
      <c r="O2121" s="16">
        <f t="shared" si="511"/>
        <v>1146.7857142857142</v>
      </c>
      <c r="P2121" s="18">
        <f t="shared" si="512"/>
        <v>0.80224229212083464</v>
      </c>
      <c r="Q2121" s="16">
        <v>3</v>
      </c>
      <c r="R2121" s="16">
        <v>3</v>
      </c>
      <c r="S2121" s="16">
        <v>300</v>
      </c>
      <c r="T2121" s="16">
        <v>51600</v>
      </c>
      <c r="U2121" s="16">
        <v>8</v>
      </c>
      <c r="V2121" s="16">
        <v>11913201</v>
      </c>
      <c r="W2121" s="16">
        <v>91</v>
      </c>
      <c r="X2121" s="13" t="s">
        <v>150</v>
      </c>
      <c r="Y2121" s="13" t="s">
        <v>145</v>
      </c>
      <c r="Z2121" s="12">
        <v>0.53800000000000003</v>
      </c>
      <c r="AA2121" s="17">
        <f t="shared" si="520"/>
        <v>-2.1907099354604109E-2</v>
      </c>
      <c r="AB2121" s="12">
        <f t="shared" si="526"/>
        <v>0.64177142857142855</v>
      </c>
      <c r="AC2121" s="12">
        <f t="shared" si="513"/>
        <v>0.7704939285714284</v>
      </c>
      <c r="AD2121" s="18">
        <f t="shared" si="514"/>
        <v>0.83293508848452047</v>
      </c>
      <c r="AE2121" s="13" t="s">
        <v>133</v>
      </c>
      <c r="AF2121" s="19">
        <f t="shared" si="515"/>
        <v>526.75</v>
      </c>
      <c r="AG2121" s="20">
        <f t="shared" si="516"/>
        <v>0.62458471760797341</v>
      </c>
      <c r="AH2121" s="20">
        <f t="shared" si="517"/>
        <v>0.69825339311564072</v>
      </c>
      <c r="AI2121" s="13" t="s">
        <v>51</v>
      </c>
      <c r="AJ2121" s="13" t="s">
        <v>134</v>
      </c>
      <c r="AK2121" s="13" t="s">
        <v>135</v>
      </c>
      <c r="AL2121" s="13" t="s">
        <v>143</v>
      </c>
      <c r="AM2121" s="13" t="s">
        <v>137</v>
      </c>
      <c r="AN2121" s="12">
        <v>0.53800000000000003</v>
      </c>
      <c r="AO2121" s="12">
        <v>1.1000000000000001E-3</v>
      </c>
      <c r="AP2121" s="12"/>
      <c r="AQ2121" s="12">
        <v>8.4669999999999995E-2</v>
      </c>
      <c r="AR2121" s="12">
        <v>4.4000000000000002E-4</v>
      </c>
      <c r="AS2121" s="13" t="s">
        <v>54</v>
      </c>
    </row>
    <row r="2122" spans="1:45" ht="21" customHeight="1">
      <c r="A2122" s="15">
        <v>45478</v>
      </c>
      <c r="B2122" s="13" t="s">
        <v>131</v>
      </c>
      <c r="C2122" s="13" t="s">
        <v>132</v>
      </c>
      <c r="D2122" s="15">
        <v>45344</v>
      </c>
      <c r="E2122" s="13">
        <f t="shared" si="521"/>
        <v>134</v>
      </c>
      <c r="F2122" s="13" t="str">
        <f t="shared" si="518"/>
        <v>개봉후</v>
      </c>
      <c r="G2122" s="13" t="str">
        <f t="shared" si="522"/>
        <v>금</v>
      </c>
      <c r="H2122" s="13">
        <f t="shared" si="523"/>
        <v>0</v>
      </c>
      <c r="I2122" s="16">
        <v>948</v>
      </c>
      <c r="J2122" s="16">
        <v>424</v>
      </c>
      <c r="K2122" s="16">
        <v>525</v>
      </c>
      <c r="L2122" s="17">
        <f t="shared" si="524"/>
        <v>0.4472573839662447</v>
      </c>
      <c r="M2122" s="17">
        <f t="shared" si="519"/>
        <v>3.0434782608695699E-2</v>
      </c>
      <c r="N2122" s="16">
        <f t="shared" si="525"/>
        <v>921.28571428571433</v>
      </c>
      <c r="O2122" s="16">
        <f t="shared" si="511"/>
        <v>1137</v>
      </c>
      <c r="P2122" s="18">
        <f t="shared" si="512"/>
        <v>0.83377308707124009</v>
      </c>
      <c r="Q2122" s="16">
        <v>1</v>
      </c>
      <c r="R2122" s="16">
        <v>1</v>
      </c>
      <c r="S2122" s="16">
        <v>105</v>
      </c>
      <c r="T2122" s="16">
        <v>5000</v>
      </c>
      <c r="U2122" s="16">
        <v>1</v>
      </c>
      <c r="V2122" s="16">
        <v>11913202</v>
      </c>
      <c r="W2122" s="16">
        <v>116</v>
      </c>
      <c r="X2122" s="13" t="s">
        <v>150</v>
      </c>
      <c r="Y2122" s="13" t="s">
        <v>145</v>
      </c>
      <c r="Z2122" s="12">
        <v>0.60219</v>
      </c>
      <c r="AA2122" s="17">
        <f t="shared" si="520"/>
        <v>0.11931226765799252</v>
      </c>
      <c r="AB2122" s="12">
        <f t="shared" si="526"/>
        <v>0.64618857142857145</v>
      </c>
      <c r="AC2122" s="12">
        <f t="shared" si="513"/>
        <v>0.74579749999999989</v>
      </c>
      <c r="AD2122" s="18">
        <f t="shared" si="514"/>
        <v>0.86643971242672646</v>
      </c>
      <c r="AE2122" s="13" t="s">
        <v>133</v>
      </c>
      <c r="AF2122" s="19">
        <f t="shared" si="515"/>
        <v>566</v>
      </c>
      <c r="AG2122" s="20">
        <f t="shared" si="516"/>
        <v>0.74911660777385158</v>
      </c>
      <c r="AH2122" s="20">
        <f t="shared" si="517"/>
        <v>0.80744438000931895</v>
      </c>
      <c r="AI2122" s="13" t="s">
        <v>51</v>
      </c>
      <c r="AJ2122" s="13" t="s">
        <v>134</v>
      </c>
      <c r="AK2122" s="13" t="s">
        <v>135</v>
      </c>
      <c r="AL2122" s="13" t="s">
        <v>143</v>
      </c>
      <c r="AM2122" s="13" t="s">
        <v>137</v>
      </c>
      <c r="AN2122" s="12">
        <v>0.60219</v>
      </c>
      <c r="AO2122" s="12">
        <v>2.9299999999999999E-3</v>
      </c>
      <c r="AP2122" s="12"/>
      <c r="AQ2122" s="12">
        <v>8.2030000000000006E-2</v>
      </c>
      <c r="AR2122" s="12">
        <v>1.24E-3</v>
      </c>
      <c r="AS2122" s="13" t="s">
        <v>54</v>
      </c>
    </row>
    <row r="2123" spans="1:45" ht="21" customHeight="1">
      <c r="A2123" s="15">
        <v>45479</v>
      </c>
      <c r="B2123" s="13" t="s">
        <v>131</v>
      </c>
      <c r="C2123" s="13" t="s">
        <v>132</v>
      </c>
      <c r="D2123" s="15">
        <v>45344</v>
      </c>
      <c r="E2123" s="13">
        <f t="shared" si="521"/>
        <v>135</v>
      </c>
      <c r="F2123" s="13" t="str">
        <f t="shared" si="518"/>
        <v>개봉후</v>
      </c>
      <c r="G2123" s="13" t="str">
        <f t="shared" si="522"/>
        <v>토</v>
      </c>
      <c r="H2123" s="13">
        <f t="shared" si="523"/>
        <v>1</v>
      </c>
      <c r="I2123" s="16">
        <v>1190</v>
      </c>
      <c r="J2123" s="16">
        <v>749</v>
      </c>
      <c r="K2123" s="16">
        <v>441</v>
      </c>
      <c r="L2123" s="17">
        <f t="shared" si="524"/>
        <v>0.62941176470588234</v>
      </c>
      <c r="M2123" s="17">
        <f t="shared" si="519"/>
        <v>0.25527426160337563</v>
      </c>
      <c r="N2123" s="16">
        <f t="shared" si="525"/>
        <v>929.28571428571433</v>
      </c>
      <c r="O2123" s="16">
        <f t="shared" si="511"/>
        <v>1123.2142857142858</v>
      </c>
      <c r="P2123" s="18">
        <f t="shared" si="512"/>
        <v>1.0594594594594593</v>
      </c>
      <c r="Q2123" s="16">
        <v>1</v>
      </c>
      <c r="R2123" s="16">
        <v>1</v>
      </c>
      <c r="S2123" s="16">
        <v>105</v>
      </c>
      <c r="T2123" s="16">
        <v>5000</v>
      </c>
      <c r="U2123" s="16">
        <v>1</v>
      </c>
      <c r="V2123" s="16">
        <v>11913203</v>
      </c>
      <c r="W2123" s="16">
        <v>125</v>
      </c>
      <c r="X2123" s="13" t="s">
        <v>150</v>
      </c>
      <c r="Y2123" s="13" t="s">
        <v>145</v>
      </c>
      <c r="Z2123" s="12">
        <v>0.84541999999999995</v>
      </c>
      <c r="AA2123" s="17">
        <f t="shared" si="520"/>
        <v>0.40390906524518821</v>
      </c>
      <c r="AB2123" s="12">
        <f t="shared" si="526"/>
        <v>0.64358714285714291</v>
      </c>
      <c r="AC2123" s="12">
        <f t="shared" si="513"/>
        <v>0.73022607142857132</v>
      </c>
      <c r="AD2123" s="18">
        <f t="shared" si="514"/>
        <v>0.8813532795372081</v>
      </c>
      <c r="AE2123" s="13" t="s">
        <v>133</v>
      </c>
      <c r="AF2123" s="19">
        <f t="shared" si="515"/>
        <v>937.25</v>
      </c>
      <c r="AG2123" s="20">
        <f t="shared" si="516"/>
        <v>0.79914643905041349</v>
      </c>
      <c r="AH2123" s="20">
        <f t="shared" si="517"/>
        <v>1.157751048721213</v>
      </c>
      <c r="AI2123" s="13" t="s">
        <v>51</v>
      </c>
      <c r="AJ2123" s="13" t="s">
        <v>134</v>
      </c>
      <c r="AK2123" s="13" t="s">
        <v>135</v>
      </c>
      <c r="AL2123" s="13" t="s">
        <v>143</v>
      </c>
      <c r="AM2123" s="13" t="s">
        <v>137</v>
      </c>
      <c r="AN2123" s="12">
        <v>0.84541999999999995</v>
      </c>
      <c r="AO2123" s="12">
        <v>3.4499999999999999E-3</v>
      </c>
      <c r="AP2123" s="12"/>
      <c r="AQ2123" s="12">
        <v>9.5019999999999993E-2</v>
      </c>
      <c r="AR2123" s="12">
        <v>0</v>
      </c>
      <c r="AS2123" s="13" t="s">
        <v>54</v>
      </c>
    </row>
    <row r="2124" spans="1:45" ht="21" customHeight="1">
      <c r="A2124" s="15">
        <v>45480</v>
      </c>
      <c r="B2124" s="13" t="s">
        <v>131</v>
      </c>
      <c r="C2124" s="13" t="s">
        <v>132</v>
      </c>
      <c r="D2124" s="15">
        <v>45344</v>
      </c>
      <c r="E2124" s="13">
        <f t="shared" si="521"/>
        <v>136</v>
      </c>
      <c r="F2124" s="13" t="str">
        <f t="shared" si="518"/>
        <v>개봉후</v>
      </c>
      <c r="G2124" s="13" t="str">
        <f t="shared" si="522"/>
        <v>일</v>
      </c>
      <c r="H2124" s="13">
        <f t="shared" si="523"/>
        <v>1</v>
      </c>
      <c r="I2124" s="16">
        <v>868</v>
      </c>
      <c r="J2124" s="16">
        <v>480</v>
      </c>
      <c r="K2124" s="16">
        <v>388</v>
      </c>
      <c r="L2124" s="17">
        <f t="shared" si="524"/>
        <v>0.55299539170506917</v>
      </c>
      <c r="M2124" s="17">
        <f t="shared" si="519"/>
        <v>-0.27058823529411768</v>
      </c>
      <c r="N2124" s="16">
        <f t="shared" si="525"/>
        <v>935.85714285714289</v>
      </c>
      <c r="O2124" s="16">
        <f t="shared" si="511"/>
        <v>1090.8571428571429</v>
      </c>
      <c r="P2124" s="18">
        <f t="shared" si="512"/>
        <v>0.79570455735987422</v>
      </c>
      <c r="Q2124" s="16">
        <v>1</v>
      </c>
      <c r="R2124" s="16">
        <v>1</v>
      </c>
      <c r="S2124" s="16">
        <v>105</v>
      </c>
      <c r="T2124" s="16">
        <v>25000</v>
      </c>
      <c r="U2124" s="16">
        <v>5</v>
      </c>
      <c r="V2124" s="16">
        <v>11913208</v>
      </c>
      <c r="W2124" s="16">
        <v>101</v>
      </c>
      <c r="X2124" s="13" t="s">
        <v>150</v>
      </c>
      <c r="Y2124" s="13" t="s">
        <v>145</v>
      </c>
      <c r="Z2124" s="12">
        <v>0.84445999999999999</v>
      </c>
      <c r="AA2124" s="17">
        <f t="shared" si="520"/>
        <v>-1.1355302689787239E-3</v>
      </c>
      <c r="AB2124" s="12">
        <f t="shared" si="526"/>
        <v>0.63682000000000005</v>
      </c>
      <c r="AC2124" s="12">
        <f t="shared" si="513"/>
        <v>0.71334857142857155</v>
      </c>
      <c r="AD2124" s="18">
        <f t="shared" si="514"/>
        <v>0.89271924765292054</v>
      </c>
      <c r="AE2124" s="13" t="s">
        <v>133</v>
      </c>
      <c r="AF2124" s="19">
        <f t="shared" si="515"/>
        <v>806.75</v>
      </c>
      <c r="AG2124" s="20">
        <f t="shared" si="516"/>
        <v>0.59497985745274251</v>
      </c>
      <c r="AH2124" s="20">
        <f t="shared" si="517"/>
        <v>1.1837971418501072</v>
      </c>
      <c r="AI2124" s="13" t="s">
        <v>51</v>
      </c>
      <c r="AJ2124" s="13" t="s">
        <v>134</v>
      </c>
      <c r="AK2124" s="13" t="s">
        <v>135</v>
      </c>
      <c r="AL2124" s="13" t="s">
        <v>143</v>
      </c>
      <c r="AM2124" s="13" t="s">
        <v>137</v>
      </c>
      <c r="AN2124" s="12">
        <v>0.84445999999999999</v>
      </c>
      <c r="AO2124" s="12">
        <v>3.15E-3</v>
      </c>
      <c r="AP2124" s="12"/>
      <c r="AQ2124" s="12">
        <v>8.3570000000000005E-2</v>
      </c>
      <c r="AR2124" s="12">
        <v>0</v>
      </c>
      <c r="AS2124" s="13" t="s">
        <v>54</v>
      </c>
    </row>
    <row r="2125" spans="1:45" ht="21" customHeight="1">
      <c r="A2125" s="15">
        <v>45481</v>
      </c>
      <c r="B2125" s="13" t="s">
        <v>131</v>
      </c>
      <c r="C2125" s="13" t="s">
        <v>132</v>
      </c>
      <c r="D2125" s="15">
        <v>45344</v>
      </c>
      <c r="E2125" s="13">
        <f t="shared" si="521"/>
        <v>137</v>
      </c>
      <c r="F2125" s="13" t="str">
        <f t="shared" si="518"/>
        <v>개봉후</v>
      </c>
      <c r="G2125" s="13" t="str">
        <f t="shared" si="522"/>
        <v>월</v>
      </c>
      <c r="H2125" s="13">
        <f t="shared" si="523"/>
        <v>0</v>
      </c>
      <c r="I2125" s="16">
        <v>651</v>
      </c>
      <c r="J2125" s="16">
        <v>200</v>
      </c>
      <c r="K2125" s="16">
        <v>452</v>
      </c>
      <c r="L2125" s="17">
        <f t="shared" si="524"/>
        <v>0.30721966205837176</v>
      </c>
      <c r="M2125" s="17">
        <f t="shared" si="519"/>
        <v>-0.25</v>
      </c>
      <c r="N2125" s="16">
        <f t="shared" si="525"/>
        <v>899.42857142857144</v>
      </c>
      <c r="O2125" s="16">
        <f t="shared" si="511"/>
        <v>1066.3571428571429</v>
      </c>
      <c r="P2125" s="18">
        <f t="shared" si="512"/>
        <v>0.61048965101480335</v>
      </c>
      <c r="Q2125" s="16">
        <v>1</v>
      </c>
      <c r="R2125" s="16">
        <v>1</v>
      </c>
      <c r="S2125" s="16">
        <v>105</v>
      </c>
      <c r="T2125" s="16">
        <v>25000</v>
      </c>
      <c r="U2125" s="16">
        <v>5</v>
      </c>
      <c r="V2125" s="16">
        <v>11913213</v>
      </c>
      <c r="W2125" s="16">
        <v>86</v>
      </c>
      <c r="X2125" s="13" t="s">
        <v>150</v>
      </c>
      <c r="Y2125" s="13" t="s">
        <v>145</v>
      </c>
      <c r="Z2125" s="12">
        <v>0.58691000000000004</v>
      </c>
      <c r="AA2125" s="17">
        <f t="shared" si="520"/>
        <v>-0.30498780285626315</v>
      </c>
      <c r="AB2125" s="12">
        <f t="shared" si="526"/>
        <v>0.64213857142857145</v>
      </c>
      <c r="AC2125" s="12">
        <f t="shared" si="513"/>
        <v>0.70219892857142874</v>
      </c>
      <c r="AD2125" s="18">
        <f t="shared" si="514"/>
        <v>0.9144681731926797</v>
      </c>
      <c r="AE2125" s="13" t="s">
        <v>133</v>
      </c>
      <c r="AF2125" s="19">
        <f t="shared" si="515"/>
        <v>336.75</v>
      </c>
      <c r="AG2125" s="20">
        <f t="shared" si="516"/>
        <v>0.59391239792130657</v>
      </c>
      <c r="AH2125" s="20">
        <f t="shared" si="517"/>
        <v>0.83581728213972728</v>
      </c>
      <c r="AI2125" s="13" t="s">
        <v>51</v>
      </c>
      <c r="AJ2125" s="13" t="s">
        <v>134</v>
      </c>
      <c r="AK2125" s="13" t="s">
        <v>135</v>
      </c>
      <c r="AL2125" s="13" t="s">
        <v>143</v>
      </c>
      <c r="AM2125" s="13" t="s">
        <v>137</v>
      </c>
      <c r="AN2125" s="12">
        <v>0.58691000000000004</v>
      </c>
      <c r="AO2125" s="12">
        <v>2.7100000000000002E-3</v>
      </c>
      <c r="AP2125" s="12"/>
      <c r="AQ2125" s="12">
        <v>7.6149999999999995E-2</v>
      </c>
      <c r="AR2125" s="12">
        <v>5.1000000000000004E-4</v>
      </c>
      <c r="AS2125" s="13" t="s">
        <v>54</v>
      </c>
    </row>
    <row r="2126" spans="1:45" ht="21" customHeight="1">
      <c r="A2126" s="15">
        <v>45482</v>
      </c>
      <c r="B2126" s="13" t="s">
        <v>131</v>
      </c>
      <c r="C2126" s="13" t="s">
        <v>132</v>
      </c>
      <c r="D2126" s="15">
        <v>45344</v>
      </c>
      <c r="E2126" s="13">
        <f t="shared" si="521"/>
        <v>138</v>
      </c>
      <c r="F2126" s="13" t="str">
        <f t="shared" si="518"/>
        <v>개봉후</v>
      </c>
      <c r="G2126" s="13" t="str">
        <f t="shared" si="522"/>
        <v>화</v>
      </c>
      <c r="H2126" s="13">
        <f t="shared" si="523"/>
        <v>0</v>
      </c>
      <c r="I2126" s="16">
        <v>637</v>
      </c>
      <c r="J2126" s="16">
        <v>210</v>
      </c>
      <c r="K2126" s="16">
        <v>427</v>
      </c>
      <c r="L2126" s="17">
        <f t="shared" si="524"/>
        <v>0.32967032967032966</v>
      </c>
      <c r="M2126" s="17">
        <f t="shared" si="519"/>
        <v>-2.1505376344086002E-2</v>
      </c>
      <c r="N2126" s="16">
        <f t="shared" si="525"/>
        <v>871.85714285714289</v>
      </c>
      <c r="O2126" s="16">
        <f t="shared" si="511"/>
        <v>1059.25</v>
      </c>
      <c r="P2126" s="18">
        <f t="shared" si="512"/>
        <v>0.60136889308472974</v>
      </c>
      <c r="Q2126" s="16">
        <v>1</v>
      </c>
      <c r="R2126" s="16">
        <v>1</v>
      </c>
      <c r="S2126" s="16">
        <v>105</v>
      </c>
      <c r="T2126" s="16">
        <v>25000</v>
      </c>
      <c r="U2126" s="16">
        <v>5</v>
      </c>
      <c r="V2126" s="16">
        <v>11913218</v>
      </c>
      <c r="W2126" s="16">
        <v>87</v>
      </c>
      <c r="X2126" s="13" t="s">
        <v>150</v>
      </c>
      <c r="Y2126" s="13" t="s">
        <v>145</v>
      </c>
      <c r="Z2126" s="12">
        <v>0.53771000000000002</v>
      </c>
      <c r="AA2126" s="17">
        <f t="shared" si="520"/>
        <v>-8.3828866436080562E-2</v>
      </c>
      <c r="AB2126" s="12">
        <f t="shared" si="526"/>
        <v>0.64353428571428573</v>
      </c>
      <c r="AC2126" s="12">
        <f t="shared" si="513"/>
        <v>0.6973517857142858</v>
      </c>
      <c r="AD2126" s="18">
        <f t="shared" si="514"/>
        <v>0.92282589490342282</v>
      </c>
      <c r="AE2126" s="13" t="s">
        <v>133</v>
      </c>
      <c r="AF2126" s="19">
        <f t="shared" si="515"/>
        <v>385</v>
      </c>
      <c r="AG2126" s="20">
        <f t="shared" si="516"/>
        <v>0.54545454545454541</v>
      </c>
      <c r="AH2126" s="20">
        <f t="shared" si="517"/>
        <v>0.77107424260659585</v>
      </c>
      <c r="AI2126" s="13" t="s">
        <v>51</v>
      </c>
      <c r="AJ2126" s="13" t="s">
        <v>134</v>
      </c>
      <c r="AK2126" s="13" t="s">
        <v>135</v>
      </c>
      <c r="AL2126" s="13" t="s">
        <v>143</v>
      </c>
      <c r="AM2126" s="13" t="s">
        <v>137</v>
      </c>
      <c r="AN2126" s="12">
        <v>0.53771000000000002</v>
      </c>
      <c r="AO2126" s="12">
        <v>1.6800000000000001E-3</v>
      </c>
      <c r="AP2126" s="12"/>
      <c r="AQ2126" s="12">
        <v>7.1739999999999998E-2</v>
      </c>
      <c r="AR2126" s="12">
        <v>0</v>
      </c>
      <c r="AS2126" s="13" t="s">
        <v>54</v>
      </c>
    </row>
    <row r="2127" spans="1:45" ht="21" customHeight="1">
      <c r="A2127" s="15">
        <v>45483</v>
      </c>
      <c r="B2127" s="13" t="s">
        <v>131</v>
      </c>
      <c r="C2127" s="13" t="s">
        <v>132</v>
      </c>
      <c r="D2127" s="15">
        <v>45344</v>
      </c>
      <c r="E2127" s="13">
        <f t="shared" si="521"/>
        <v>139</v>
      </c>
      <c r="F2127" s="13" t="str">
        <f t="shared" si="518"/>
        <v>개봉후</v>
      </c>
      <c r="G2127" s="13" t="str">
        <f t="shared" si="522"/>
        <v>수</v>
      </c>
      <c r="H2127" s="13">
        <f t="shared" si="523"/>
        <v>0</v>
      </c>
      <c r="I2127" s="16">
        <v>1008</v>
      </c>
      <c r="J2127" s="16">
        <v>315</v>
      </c>
      <c r="K2127" s="16">
        <v>693</v>
      </c>
      <c r="L2127" s="17">
        <f t="shared" si="524"/>
        <v>0.3125</v>
      </c>
      <c r="M2127" s="17">
        <f t="shared" si="519"/>
        <v>0.58241758241758235</v>
      </c>
      <c r="N2127" s="16">
        <f t="shared" si="525"/>
        <v>888.85714285714289</v>
      </c>
      <c r="O2127" s="16">
        <f t="shared" si="511"/>
        <v>1045.1428571428571</v>
      </c>
      <c r="P2127" s="18">
        <f t="shared" si="512"/>
        <v>0.96446145434663755</v>
      </c>
      <c r="Q2127" s="16">
        <v>1</v>
      </c>
      <c r="R2127" s="16">
        <v>1</v>
      </c>
      <c r="S2127" s="16">
        <v>104</v>
      </c>
      <c r="T2127" s="16">
        <v>25000</v>
      </c>
      <c r="U2127" s="16">
        <v>5</v>
      </c>
      <c r="V2127" s="16">
        <v>11913223</v>
      </c>
      <c r="W2127" s="16">
        <v>95</v>
      </c>
      <c r="X2127" s="13" t="s">
        <v>150</v>
      </c>
      <c r="Y2127" s="13" t="s">
        <v>145</v>
      </c>
      <c r="Z2127" s="12">
        <v>0.51868999999999998</v>
      </c>
      <c r="AA2127" s="17">
        <f t="shared" si="520"/>
        <v>-3.5372226664931006E-2</v>
      </c>
      <c r="AB2127" s="12">
        <f t="shared" si="526"/>
        <v>0.6390542857142858</v>
      </c>
      <c r="AC2127" s="12">
        <f t="shared" si="513"/>
        <v>0.69486285714285734</v>
      </c>
      <c r="AD2127" s="18">
        <f t="shared" si="514"/>
        <v>0.91968404865091558</v>
      </c>
      <c r="AE2127" s="13" t="s">
        <v>133</v>
      </c>
      <c r="AF2127" s="19">
        <f t="shared" si="515"/>
        <v>379.75</v>
      </c>
      <c r="AG2127" s="20">
        <f t="shared" si="516"/>
        <v>0.82949308755760365</v>
      </c>
      <c r="AH2127" s="20">
        <f t="shared" si="517"/>
        <v>0.74646384486969652</v>
      </c>
      <c r="AI2127" s="13" t="s">
        <v>51</v>
      </c>
      <c r="AJ2127" s="13" t="s">
        <v>134</v>
      </c>
      <c r="AK2127" s="13" t="s">
        <v>135</v>
      </c>
      <c r="AL2127" s="13" t="s">
        <v>143</v>
      </c>
      <c r="AM2127" s="13" t="s">
        <v>137</v>
      </c>
      <c r="AN2127" s="12">
        <v>0.51868999999999998</v>
      </c>
      <c r="AO2127" s="12">
        <v>4.5500000000000002E-3</v>
      </c>
      <c r="AP2127" s="12"/>
      <c r="AQ2127" s="12">
        <v>7.3730000000000004E-2</v>
      </c>
      <c r="AR2127" s="12">
        <v>3.7399999999999998E-3</v>
      </c>
      <c r="AS2127" s="13" t="s">
        <v>54</v>
      </c>
    </row>
    <row r="2128" spans="1:45" ht="21" customHeight="1">
      <c r="A2128" s="15">
        <v>45484</v>
      </c>
      <c r="B2128" s="13" t="s">
        <v>131</v>
      </c>
      <c r="C2128" s="13" t="s">
        <v>132</v>
      </c>
      <c r="D2128" s="15">
        <v>45344</v>
      </c>
      <c r="E2128" s="13">
        <f t="shared" si="521"/>
        <v>140</v>
      </c>
      <c r="F2128" s="13" t="str">
        <f t="shared" si="518"/>
        <v>개봉후</v>
      </c>
      <c r="G2128" s="13" t="str">
        <f t="shared" si="522"/>
        <v>목</v>
      </c>
      <c r="H2128" s="13">
        <f t="shared" si="523"/>
        <v>0</v>
      </c>
      <c r="I2128" s="16">
        <v>920</v>
      </c>
      <c r="J2128" s="16">
        <v>340</v>
      </c>
      <c r="K2128" s="16">
        <v>581</v>
      </c>
      <c r="L2128" s="17">
        <f t="shared" si="524"/>
        <v>0.36956521739130432</v>
      </c>
      <c r="M2128" s="17">
        <f t="shared" si="519"/>
        <v>-8.7301587301587324E-2</v>
      </c>
      <c r="N2128" s="16">
        <f t="shared" si="525"/>
        <v>888.85714285714289</v>
      </c>
      <c r="O2128" s="16">
        <f t="shared" si="511"/>
        <v>1045.7857142857142</v>
      </c>
      <c r="P2128" s="18">
        <f t="shared" si="512"/>
        <v>0.87972133051021106</v>
      </c>
      <c r="Q2128" s="16">
        <v>3</v>
      </c>
      <c r="R2128" s="16">
        <v>3</v>
      </c>
      <c r="S2128" s="16">
        <v>635</v>
      </c>
      <c r="T2128" s="16">
        <v>39000</v>
      </c>
      <c r="U2128" s="16">
        <v>7</v>
      </c>
      <c r="V2128" s="16">
        <v>11913230</v>
      </c>
      <c r="W2128" s="16">
        <v>90</v>
      </c>
      <c r="X2128" s="13" t="s">
        <v>150</v>
      </c>
      <c r="Y2128" s="13" t="s">
        <v>145</v>
      </c>
      <c r="Z2128" s="12">
        <v>0.50480999999999998</v>
      </c>
      <c r="AA2128" s="17">
        <f t="shared" si="520"/>
        <v>-2.6759721606354425E-2</v>
      </c>
      <c r="AB2128" s="12">
        <f t="shared" si="526"/>
        <v>0.63431285714285701</v>
      </c>
      <c r="AC2128" s="12">
        <f t="shared" si="513"/>
        <v>0.69171535714285726</v>
      </c>
      <c r="AD2128" s="18">
        <f t="shared" si="514"/>
        <v>0.91701427558713988</v>
      </c>
      <c r="AE2128" s="13" t="s">
        <v>133</v>
      </c>
      <c r="AF2128" s="19">
        <f t="shared" si="515"/>
        <v>430.5</v>
      </c>
      <c r="AG2128" s="20">
        <f t="shared" si="516"/>
        <v>0.78977932636469217</v>
      </c>
      <c r="AH2128" s="20">
        <f t="shared" si="517"/>
        <v>0.72979440862080436</v>
      </c>
      <c r="AI2128" s="13" t="s">
        <v>51</v>
      </c>
      <c r="AJ2128" s="13" t="s">
        <v>134</v>
      </c>
      <c r="AK2128" s="13" t="s">
        <v>135</v>
      </c>
      <c r="AL2128" s="13" t="s">
        <v>143</v>
      </c>
      <c r="AM2128" s="13" t="s">
        <v>137</v>
      </c>
      <c r="AN2128" s="12">
        <v>0.50480999999999998</v>
      </c>
      <c r="AO2128" s="12">
        <v>4.1799999999999997E-3</v>
      </c>
      <c r="AP2128" s="12"/>
      <c r="AQ2128" s="12">
        <v>6.9029999999999994E-2</v>
      </c>
      <c r="AR2128" s="12">
        <v>3.6000000000000002E-4</v>
      </c>
      <c r="AS2128" s="13" t="s">
        <v>54</v>
      </c>
    </row>
    <row r="2129" spans="1:45" ht="21" customHeight="1">
      <c r="A2129" s="15">
        <v>45485</v>
      </c>
      <c r="B2129" s="13" t="s">
        <v>131</v>
      </c>
      <c r="C2129" s="13" t="s">
        <v>132</v>
      </c>
      <c r="D2129" s="15">
        <v>45344</v>
      </c>
      <c r="E2129" s="13">
        <f t="shared" si="521"/>
        <v>141</v>
      </c>
      <c r="F2129" s="13" t="str">
        <f t="shared" si="518"/>
        <v>개봉후</v>
      </c>
      <c r="G2129" s="13" t="str">
        <f t="shared" si="522"/>
        <v>금</v>
      </c>
      <c r="H2129" s="13">
        <f t="shared" si="523"/>
        <v>0</v>
      </c>
      <c r="I2129" s="16">
        <v>1032</v>
      </c>
      <c r="J2129" s="16">
        <v>402</v>
      </c>
      <c r="K2129" s="16">
        <v>630</v>
      </c>
      <c r="L2129" s="17">
        <f t="shared" si="524"/>
        <v>0.38953488372093026</v>
      </c>
      <c r="M2129" s="17">
        <f t="shared" si="519"/>
        <v>0.12173913043478257</v>
      </c>
      <c r="N2129" s="16">
        <f t="shared" si="525"/>
        <v>900.85714285714289</v>
      </c>
      <c r="O2129" s="16">
        <f t="shared" si="511"/>
        <v>1039</v>
      </c>
      <c r="P2129" s="18">
        <f t="shared" si="512"/>
        <v>0.99326275264677577</v>
      </c>
      <c r="Q2129" s="16">
        <v>2</v>
      </c>
      <c r="R2129" s="16">
        <v>2</v>
      </c>
      <c r="S2129" s="16">
        <v>362</v>
      </c>
      <c r="T2129" s="16">
        <v>41000</v>
      </c>
      <c r="U2129" s="16">
        <v>7</v>
      </c>
      <c r="V2129" s="16">
        <v>11913237</v>
      </c>
      <c r="W2129" s="16">
        <v>105</v>
      </c>
      <c r="X2129" s="13" t="s">
        <v>150</v>
      </c>
      <c r="Y2129" s="13" t="s">
        <v>145</v>
      </c>
      <c r="Z2129" s="12">
        <v>0.60968</v>
      </c>
      <c r="AA2129" s="17">
        <f t="shared" si="520"/>
        <v>0.2077415265149265</v>
      </c>
      <c r="AB2129" s="12">
        <f t="shared" si="526"/>
        <v>0.63538285714285714</v>
      </c>
      <c r="AC2129" s="12">
        <f t="shared" si="513"/>
        <v>0.68813000000000013</v>
      </c>
      <c r="AD2129" s="18">
        <f t="shared" si="514"/>
        <v>0.92334712502413352</v>
      </c>
      <c r="AE2129" s="13" t="s">
        <v>133</v>
      </c>
      <c r="AF2129" s="19">
        <f t="shared" si="515"/>
        <v>484</v>
      </c>
      <c r="AG2129" s="20">
        <f t="shared" si="516"/>
        <v>0.83057851239669422</v>
      </c>
      <c r="AH2129" s="20">
        <f t="shared" si="517"/>
        <v>0.8859953787801722</v>
      </c>
      <c r="AI2129" s="13" t="s">
        <v>51</v>
      </c>
      <c r="AJ2129" s="13" t="s">
        <v>134</v>
      </c>
      <c r="AK2129" s="13" t="s">
        <v>135</v>
      </c>
      <c r="AL2129" s="13" t="s">
        <v>143</v>
      </c>
      <c r="AM2129" s="13" t="s">
        <v>137</v>
      </c>
      <c r="AN2129" s="12">
        <v>0.60968</v>
      </c>
      <c r="AO2129" s="12">
        <v>4.1099999999999999E-3</v>
      </c>
      <c r="AP2129" s="12"/>
      <c r="AQ2129" s="12">
        <v>8.004E-2</v>
      </c>
      <c r="AR2129" s="12">
        <v>4.4000000000000002E-4</v>
      </c>
      <c r="AS2129" s="13" t="s">
        <v>54</v>
      </c>
    </row>
    <row r="2130" spans="1:45" ht="21" customHeight="1">
      <c r="A2130" s="15">
        <v>45486</v>
      </c>
      <c r="B2130" s="13" t="s">
        <v>131</v>
      </c>
      <c r="C2130" s="13" t="s">
        <v>132</v>
      </c>
      <c r="D2130" s="15">
        <v>45344</v>
      </c>
      <c r="E2130" s="13">
        <f t="shared" si="521"/>
        <v>142</v>
      </c>
      <c r="F2130" s="13" t="str">
        <f t="shared" si="518"/>
        <v>개봉후</v>
      </c>
      <c r="G2130" s="13" t="str">
        <f t="shared" si="522"/>
        <v>토</v>
      </c>
      <c r="H2130" s="13">
        <f t="shared" si="523"/>
        <v>1</v>
      </c>
      <c r="I2130" s="16">
        <v>1218</v>
      </c>
      <c r="J2130" s="16">
        <v>774</v>
      </c>
      <c r="K2130" s="16">
        <v>444</v>
      </c>
      <c r="L2130" s="17">
        <f t="shared" si="524"/>
        <v>0.6354679802955665</v>
      </c>
      <c r="M2130" s="17">
        <f t="shared" si="519"/>
        <v>0.18023255813953498</v>
      </c>
      <c r="N2130" s="16">
        <f t="shared" si="525"/>
        <v>904.85714285714289</v>
      </c>
      <c r="O2130" s="16">
        <f t="shared" si="511"/>
        <v>1033</v>
      </c>
      <c r="P2130" s="18">
        <f t="shared" si="512"/>
        <v>1.1790900290416264</v>
      </c>
      <c r="Q2130" s="16">
        <v>2</v>
      </c>
      <c r="R2130" s="16">
        <v>2</v>
      </c>
      <c r="S2130" s="16">
        <v>378</v>
      </c>
      <c r="T2130" s="16">
        <v>47000</v>
      </c>
      <c r="U2130" s="16">
        <v>7</v>
      </c>
      <c r="V2130" s="16">
        <v>11913244</v>
      </c>
      <c r="W2130" s="16">
        <v>107</v>
      </c>
      <c r="X2130" s="13" t="s">
        <v>150</v>
      </c>
      <c r="Y2130" s="13" t="s">
        <v>145</v>
      </c>
      <c r="Z2130" s="12">
        <v>0.86024999999999996</v>
      </c>
      <c r="AA2130" s="17">
        <f t="shared" si="520"/>
        <v>0.41098609106416473</v>
      </c>
      <c r="AB2130" s="12">
        <f t="shared" si="526"/>
        <v>0.63750142857142855</v>
      </c>
      <c r="AC2130" s="12">
        <f t="shared" si="513"/>
        <v>0.68441607142857153</v>
      </c>
      <c r="AD2130" s="18">
        <f t="shared" si="514"/>
        <v>0.9314530373911023</v>
      </c>
      <c r="AE2130" s="13" t="s">
        <v>133</v>
      </c>
      <c r="AF2130" s="19">
        <f t="shared" si="515"/>
        <v>846.25</v>
      </c>
      <c r="AG2130" s="20">
        <f t="shared" si="516"/>
        <v>0.91462333825701625</v>
      </c>
      <c r="AH2130" s="20">
        <f t="shared" si="517"/>
        <v>1.2569108703195893</v>
      </c>
      <c r="AI2130" s="13" t="s">
        <v>51</v>
      </c>
      <c r="AJ2130" s="13" t="s">
        <v>134</v>
      </c>
      <c r="AK2130" s="13" t="s">
        <v>135</v>
      </c>
      <c r="AL2130" s="13" t="s">
        <v>143</v>
      </c>
      <c r="AM2130" s="13" t="s">
        <v>137</v>
      </c>
      <c r="AN2130" s="12">
        <v>0.86024999999999996</v>
      </c>
      <c r="AO2130" s="12">
        <v>6.6E-3</v>
      </c>
      <c r="AP2130" s="12"/>
      <c r="AQ2130" s="12">
        <v>0.10611</v>
      </c>
      <c r="AR2130" s="12">
        <v>6.6E-4</v>
      </c>
      <c r="AS2130" s="13" t="s">
        <v>54</v>
      </c>
    </row>
    <row r="2131" spans="1:45" ht="21" customHeight="1">
      <c r="A2131" s="15">
        <v>45487</v>
      </c>
      <c r="B2131" s="13" t="s">
        <v>131</v>
      </c>
      <c r="C2131" s="13" t="s">
        <v>132</v>
      </c>
      <c r="D2131" s="15">
        <v>45344</v>
      </c>
      <c r="E2131" s="13">
        <f t="shared" si="521"/>
        <v>143</v>
      </c>
      <c r="F2131" s="13" t="str">
        <f t="shared" si="518"/>
        <v>개봉후</v>
      </c>
      <c r="G2131" s="13" t="str">
        <f t="shared" si="522"/>
        <v>일</v>
      </c>
      <c r="H2131" s="13">
        <f t="shared" si="523"/>
        <v>1</v>
      </c>
      <c r="I2131" s="16">
        <v>1204</v>
      </c>
      <c r="J2131" s="16">
        <v>749</v>
      </c>
      <c r="K2131" s="16">
        <v>455</v>
      </c>
      <c r="L2131" s="17">
        <f t="shared" si="524"/>
        <v>0.62209302325581395</v>
      </c>
      <c r="M2131" s="17">
        <f t="shared" si="519"/>
        <v>-1.1494252873563204E-2</v>
      </c>
      <c r="N2131" s="16">
        <f t="shared" si="525"/>
        <v>952.85714285714289</v>
      </c>
      <c r="O2131" s="16">
        <f t="shared" ref="O2131:O2194" si="527">IF(COUNT(I2103:I2130)=28,AVERAGE(I2103:I2130),"")</f>
        <v>1016.25</v>
      </c>
      <c r="P2131" s="18">
        <f t="shared" ref="P2131:P2194" si="528">IF(COUNT(I2131,O2131)=2,IFERROR(I2131/O2131,""),"")</f>
        <v>1.1847478474784747</v>
      </c>
      <c r="Q2131" s="16">
        <v>3</v>
      </c>
      <c r="R2131" s="16">
        <v>3</v>
      </c>
      <c r="S2131" s="16">
        <v>502</v>
      </c>
      <c r="T2131" s="16">
        <v>55000</v>
      </c>
      <c r="U2131" s="16">
        <v>8</v>
      </c>
      <c r="V2131" s="16">
        <v>11913252</v>
      </c>
      <c r="W2131" s="16">
        <v>102</v>
      </c>
      <c r="X2131" s="13" t="s">
        <v>150</v>
      </c>
      <c r="Y2131" s="13" t="s">
        <v>145</v>
      </c>
      <c r="Z2131" s="12">
        <v>0.90188999999999997</v>
      </c>
      <c r="AA2131" s="17">
        <f t="shared" si="520"/>
        <v>4.840453356582386E-2</v>
      </c>
      <c r="AB2131" s="12">
        <f t="shared" si="526"/>
        <v>0.64570571428571433</v>
      </c>
      <c r="AC2131" s="12">
        <f t="shared" ref="AC2131:AC2194" si="529">IF(COUNT(Z2103:Z2130)=28,AVERAGE(Z2103:Z2130),"")</f>
        <v>0.67956392857142855</v>
      </c>
      <c r="AD2131" s="18">
        <f t="shared" ref="AD2131:AD2194" si="530">IF(COUNT(AB2131,AC2131)=2,IFERROR(AB2131/AC2131,""),"")</f>
        <v>0.95017655755082442</v>
      </c>
      <c r="AE2131" s="13" t="s">
        <v>133</v>
      </c>
      <c r="AF2131" s="19">
        <f t="shared" ref="AF2131:AF2194" si="531">IF(COUNT(J2124,J2117,J2110,J2103)=4,AVERAGE(J2124,J2117,J2110,J2103),"")</f>
        <v>652</v>
      </c>
      <c r="AG2131" s="20">
        <f t="shared" ref="AG2131:AG2194" si="532">IF(COUNT(J2131,AF2131)=2,IFERROR(J2131/AF2131,""),"")</f>
        <v>1.1487730061349692</v>
      </c>
      <c r="AH2131" s="20">
        <f t="shared" ref="AH2131:AH2179" si="533">IF(COUNT(Z2131,AC2131)=2,IFERROR(Z2131/AC2131,""),"")</f>
        <v>1.3271599066418118</v>
      </c>
      <c r="AI2131" s="13" t="s">
        <v>51</v>
      </c>
      <c r="AJ2131" s="13" t="s">
        <v>134</v>
      </c>
      <c r="AK2131" s="13" t="s">
        <v>135</v>
      </c>
      <c r="AL2131" s="13" t="s">
        <v>143</v>
      </c>
      <c r="AM2131" s="13" t="s">
        <v>137</v>
      </c>
      <c r="AN2131" s="12">
        <v>0.90188999999999997</v>
      </c>
      <c r="AO2131" s="12">
        <v>4.7699999999999999E-3</v>
      </c>
      <c r="AP2131" s="12"/>
      <c r="AQ2131" s="12">
        <v>0.10927000000000001</v>
      </c>
      <c r="AR2131" s="12">
        <v>8.0000000000000004E-4</v>
      </c>
      <c r="AS2131" s="13" t="s">
        <v>54</v>
      </c>
    </row>
    <row r="2132" spans="1:45" ht="21" customHeight="1">
      <c r="A2132" s="15">
        <v>45488</v>
      </c>
      <c r="B2132" s="13" t="s">
        <v>131</v>
      </c>
      <c r="C2132" s="13" t="s">
        <v>132</v>
      </c>
      <c r="D2132" s="15">
        <v>45344</v>
      </c>
      <c r="E2132" s="13">
        <f t="shared" si="521"/>
        <v>144</v>
      </c>
      <c r="F2132" s="13" t="str">
        <f t="shared" si="518"/>
        <v>개봉후</v>
      </c>
      <c r="G2132" s="13" t="str">
        <f t="shared" si="522"/>
        <v>월</v>
      </c>
      <c r="H2132" s="13">
        <f t="shared" si="523"/>
        <v>0</v>
      </c>
      <c r="I2132" s="16">
        <v>836</v>
      </c>
      <c r="J2132" s="16">
        <v>287</v>
      </c>
      <c r="K2132" s="16">
        <v>550</v>
      </c>
      <c r="L2132" s="17">
        <f t="shared" si="524"/>
        <v>0.34330143540669855</v>
      </c>
      <c r="M2132" s="17">
        <f t="shared" si="519"/>
        <v>-0.30564784053156147</v>
      </c>
      <c r="N2132" s="16">
        <f t="shared" si="525"/>
        <v>979.28571428571433</v>
      </c>
      <c r="O2132" s="16">
        <f t="shared" si="527"/>
        <v>1011.25</v>
      </c>
      <c r="P2132" s="18">
        <f t="shared" si="528"/>
        <v>0.82669962917181705</v>
      </c>
      <c r="Q2132" s="16">
        <v>1</v>
      </c>
      <c r="R2132" s="16">
        <v>1</v>
      </c>
      <c r="S2132" s="16">
        <v>104</v>
      </c>
      <c r="T2132" s="16">
        <v>25000</v>
      </c>
      <c r="U2132" s="16">
        <v>5</v>
      </c>
      <c r="V2132" s="16">
        <v>11913257</v>
      </c>
      <c r="W2132" s="16">
        <v>102</v>
      </c>
      <c r="X2132" s="13" t="s">
        <v>150</v>
      </c>
      <c r="Y2132" s="13" t="s">
        <v>145</v>
      </c>
      <c r="Z2132" s="12">
        <v>5.0852300000000001</v>
      </c>
      <c r="AA2132" s="17">
        <f t="shared" si="520"/>
        <v>4.6384148842985287</v>
      </c>
      <c r="AB2132" s="12">
        <f t="shared" si="526"/>
        <v>1.2883228571428571</v>
      </c>
      <c r="AC2132" s="12">
        <f t="shared" si="529"/>
        <v>0.67471678571428584</v>
      </c>
      <c r="AD2132" s="18">
        <f t="shared" si="530"/>
        <v>1.9094276063978162</v>
      </c>
      <c r="AE2132" s="13" t="s">
        <v>133</v>
      </c>
      <c r="AF2132" s="19">
        <f t="shared" si="531"/>
        <v>308</v>
      </c>
      <c r="AG2132" s="20">
        <f t="shared" si="532"/>
        <v>0.93181818181818177</v>
      </c>
      <c r="AH2132" s="20">
        <f t="shared" si="533"/>
        <v>7.536836355147952</v>
      </c>
      <c r="AI2132" s="13" t="s">
        <v>51</v>
      </c>
      <c r="AJ2132" s="13" t="s">
        <v>134</v>
      </c>
      <c r="AK2132" s="13" t="s">
        <v>135</v>
      </c>
      <c r="AL2132" s="13" t="s">
        <v>143</v>
      </c>
      <c r="AM2132" s="13" t="s">
        <v>137</v>
      </c>
      <c r="AN2132" s="12">
        <v>5.0852300000000001</v>
      </c>
      <c r="AO2132" s="12">
        <v>4.1340000000000002E-2</v>
      </c>
      <c r="AP2132" s="12"/>
      <c r="AQ2132" s="12">
        <v>8.0560000000000007E-2</v>
      </c>
      <c r="AR2132" s="12">
        <v>0</v>
      </c>
      <c r="AS2132" s="13" t="s">
        <v>54</v>
      </c>
    </row>
    <row r="2133" spans="1:45" ht="21" customHeight="1">
      <c r="A2133" s="15">
        <v>45489</v>
      </c>
      <c r="B2133" s="13" t="s">
        <v>131</v>
      </c>
      <c r="C2133" s="13" t="s">
        <v>132</v>
      </c>
      <c r="D2133" s="15">
        <v>45344</v>
      </c>
      <c r="E2133" s="13">
        <f t="shared" si="521"/>
        <v>145</v>
      </c>
      <c r="F2133" s="13" t="str">
        <f t="shared" si="518"/>
        <v>개봉후</v>
      </c>
      <c r="G2133" s="13" t="str">
        <f t="shared" si="522"/>
        <v>화</v>
      </c>
      <c r="H2133" s="13">
        <f t="shared" si="523"/>
        <v>0</v>
      </c>
      <c r="I2133" s="16">
        <v>861</v>
      </c>
      <c r="J2133" s="16">
        <v>301</v>
      </c>
      <c r="K2133" s="16">
        <v>560</v>
      </c>
      <c r="L2133" s="17">
        <f t="shared" si="524"/>
        <v>0.34959349593495936</v>
      </c>
      <c r="M2133" s="17">
        <f t="shared" si="519"/>
        <v>2.9904306220095656E-2</v>
      </c>
      <c r="N2133" s="16">
        <f t="shared" si="525"/>
        <v>1011.2857142857143</v>
      </c>
      <c r="O2133" s="16">
        <f t="shared" si="527"/>
        <v>1006.3571428571429</v>
      </c>
      <c r="P2133" s="18">
        <f t="shared" si="528"/>
        <v>0.85556107601675058</v>
      </c>
      <c r="Q2133" s="16">
        <v>2</v>
      </c>
      <c r="R2133" s="16">
        <v>2</v>
      </c>
      <c r="S2133" s="16">
        <v>381</v>
      </c>
      <c r="T2133" s="16">
        <v>38600</v>
      </c>
      <c r="U2133" s="16">
        <v>7</v>
      </c>
      <c r="V2133" s="16">
        <v>11913264</v>
      </c>
      <c r="W2133" s="16">
        <v>100</v>
      </c>
      <c r="X2133" s="13" t="s">
        <v>150</v>
      </c>
      <c r="Y2133" s="13" t="s">
        <v>145</v>
      </c>
      <c r="Z2133" s="12">
        <v>5.0510900000000003</v>
      </c>
      <c r="AA2133" s="17">
        <f t="shared" si="520"/>
        <v>-6.7135606452412011E-3</v>
      </c>
      <c r="AB2133" s="12">
        <f t="shared" si="526"/>
        <v>1.9330914285714287</v>
      </c>
      <c r="AC2133" s="12">
        <f t="shared" si="529"/>
        <v>0.83126107142857164</v>
      </c>
      <c r="AD2133" s="18">
        <f t="shared" si="530"/>
        <v>2.3254925498306998</v>
      </c>
      <c r="AE2133" s="13" t="s">
        <v>133</v>
      </c>
      <c r="AF2133" s="19">
        <f t="shared" si="531"/>
        <v>331.5</v>
      </c>
      <c r="AG2133" s="20">
        <f t="shared" si="532"/>
        <v>0.90799396681749622</v>
      </c>
      <c r="AH2133" s="20">
        <f t="shared" si="533"/>
        <v>6.0764183162329513</v>
      </c>
      <c r="AI2133" s="13" t="s">
        <v>51</v>
      </c>
      <c r="AJ2133" s="13" t="s">
        <v>134</v>
      </c>
      <c r="AK2133" s="13" t="s">
        <v>135</v>
      </c>
      <c r="AL2133" s="13" t="s">
        <v>143</v>
      </c>
      <c r="AM2133" s="13" t="s">
        <v>137</v>
      </c>
      <c r="AN2133" s="12">
        <v>5.0510900000000003</v>
      </c>
      <c r="AO2133" s="12">
        <v>3.3189999999999997E-2</v>
      </c>
      <c r="AP2133" s="12"/>
      <c r="AQ2133" s="12">
        <v>8.1000000000000003E-2</v>
      </c>
      <c r="AR2133" s="12">
        <v>9.5E-4</v>
      </c>
      <c r="AS2133" s="13" t="s">
        <v>54</v>
      </c>
    </row>
    <row r="2134" spans="1:45" ht="21" customHeight="1">
      <c r="A2134" s="15">
        <v>45490</v>
      </c>
      <c r="B2134" s="13" t="s">
        <v>131</v>
      </c>
      <c r="C2134" s="13" t="s">
        <v>132</v>
      </c>
      <c r="D2134" s="15">
        <v>45344</v>
      </c>
      <c r="E2134" s="13">
        <f t="shared" si="521"/>
        <v>146</v>
      </c>
      <c r="F2134" s="13" t="str">
        <f t="shared" si="518"/>
        <v>개봉후</v>
      </c>
      <c r="G2134" s="13" t="str">
        <f t="shared" si="522"/>
        <v>수</v>
      </c>
      <c r="H2134" s="13">
        <f t="shared" si="523"/>
        <v>0</v>
      </c>
      <c r="I2134" s="16">
        <v>924</v>
      </c>
      <c r="J2134" s="16">
        <v>318</v>
      </c>
      <c r="K2134" s="16">
        <v>606</v>
      </c>
      <c r="L2134" s="17">
        <f t="shared" si="524"/>
        <v>0.34415584415584416</v>
      </c>
      <c r="M2134" s="17">
        <f t="shared" si="519"/>
        <v>7.3170731707317138E-2</v>
      </c>
      <c r="N2134" s="16">
        <f t="shared" si="525"/>
        <v>999.28571428571433</v>
      </c>
      <c r="O2134" s="16">
        <f t="shared" si="527"/>
        <v>989.85714285714289</v>
      </c>
      <c r="P2134" s="18">
        <f t="shared" si="528"/>
        <v>0.9334680329051811</v>
      </c>
      <c r="Q2134" s="16"/>
      <c r="R2134" s="16"/>
      <c r="S2134" s="16"/>
      <c r="T2134" s="16"/>
      <c r="U2134" s="16"/>
      <c r="V2134" s="16"/>
      <c r="W2134" s="16"/>
      <c r="X2134" s="13" t="s">
        <v>150</v>
      </c>
      <c r="Y2134" s="13"/>
      <c r="Z2134" s="12">
        <v>3.8458199999999998</v>
      </c>
      <c r="AA2134" s="17">
        <f t="shared" si="520"/>
        <v>-0.23861582351532051</v>
      </c>
      <c r="AB2134" s="12">
        <f t="shared" si="526"/>
        <v>2.4083957142857142</v>
      </c>
      <c r="AC2134" s="12">
        <f t="shared" si="529"/>
        <v>0.9895653571428572</v>
      </c>
      <c r="AD2134" s="18">
        <f t="shared" si="530"/>
        <v>2.4337914589486074</v>
      </c>
      <c r="AE2134" s="13" t="s">
        <v>133</v>
      </c>
      <c r="AF2134" s="19">
        <f t="shared" si="531"/>
        <v>362.25</v>
      </c>
      <c r="AG2134" s="20">
        <f t="shared" si="532"/>
        <v>0.87784679089026918</v>
      </c>
      <c r="AH2134" s="20">
        <f t="shared" si="533"/>
        <v>3.8863729133605913</v>
      </c>
      <c r="AI2134" s="13" t="s">
        <v>51</v>
      </c>
      <c r="AJ2134" s="13" t="s">
        <v>134</v>
      </c>
      <c r="AK2134" s="13" t="s">
        <v>135</v>
      </c>
      <c r="AL2134" s="13" t="s">
        <v>143</v>
      </c>
      <c r="AM2134" s="13" t="s">
        <v>137</v>
      </c>
      <c r="AN2134" s="12">
        <v>3.8458199999999998</v>
      </c>
      <c r="AO2134" s="12">
        <v>2.247E-2</v>
      </c>
      <c r="AP2134" s="12"/>
      <c r="AQ2134" s="12">
        <v>7.1379999999999999E-2</v>
      </c>
      <c r="AR2134" s="12">
        <v>0</v>
      </c>
      <c r="AS2134" s="13" t="s">
        <v>54</v>
      </c>
    </row>
    <row r="2135" spans="1:45" ht="21" customHeight="1">
      <c r="A2135" s="15">
        <v>45491</v>
      </c>
      <c r="B2135" s="13" t="s">
        <v>131</v>
      </c>
      <c r="C2135" s="13" t="s">
        <v>132</v>
      </c>
      <c r="D2135" s="15">
        <v>45344</v>
      </c>
      <c r="E2135" s="13">
        <f t="shared" si="521"/>
        <v>147</v>
      </c>
      <c r="F2135" s="13" t="str">
        <f t="shared" si="518"/>
        <v>개봉후</v>
      </c>
      <c r="G2135" s="13" t="str">
        <f t="shared" si="522"/>
        <v>목</v>
      </c>
      <c r="H2135" s="13">
        <f t="shared" si="523"/>
        <v>0</v>
      </c>
      <c r="I2135" s="16">
        <v>763</v>
      </c>
      <c r="J2135" s="16">
        <v>242</v>
      </c>
      <c r="K2135" s="16">
        <v>522</v>
      </c>
      <c r="L2135" s="17">
        <f t="shared" si="524"/>
        <v>0.31716906946264745</v>
      </c>
      <c r="M2135" s="17">
        <f t="shared" si="519"/>
        <v>-0.1742424242424242</v>
      </c>
      <c r="N2135" s="16">
        <f t="shared" si="525"/>
        <v>976.85714285714289</v>
      </c>
      <c r="O2135" s="16">
        <f t="shared" si="527"/>
        <v>983.85714285714289</v>
      </c>
      <c r="P2135" s="18">
        <f t="shared" si="528"/>
        <v>0.77551909394511398</v>
      </c>
      <c r="Q2135" s="16"/>
      <c r="R2135" s="16"/>
      <c r="S2135" s="16"/>
      <c r="T2135" s="16"/>
      <c r="U2135" s="16"/>
      <c r="V2135" s="16"/>
      <c r="W2135" s="16"/>
      <c r="X2135" s="13" t="s">
        <v>150</v>
      </c>
      <c r="Y2135" s="13"/>
      <c r="Z2135" s="12">
        <v>3.0854300000000001</v>
      </c>
      <c r="AA2135" s="17">
        <f t="shared" si="520"/>
        <v>-0.19771856197117899</v>
      </c>
      <c r="AB2135" s="12">
        <f t="shared" si="526"/>
        <v>2.7770557142857144</v>
      </c>
      <c r="AC2135" s="12">
        <f t="shared" si="529"/>
        <v>1.1058028571428573</v>
      </c>
      <c r="AD2135" s="18">
        <f t="shared" si="530"/>
        <v>2.5113479282021336</v>
      </c>
      <c r="AE2135" s="13" t="s">
        <v>133</v>
      </c>
      <c r="AF2135" s="19">
        <f t="shared" si="531"/>
        <v>397.5</v>
      </c>
      <c r="AG2135" s="20">
        <f t="shared" si="532"/>
        <v>0.60880503144654086</v>
      </c>
      <c r="AH2135" s="20">
        <f t="shared" si="533"/>
        <v>2.790217062715906</v>
      </c>
      <c r="AI2135" s="13" t="s">
        <v>51</v>
      </c>
      <c r="AJ2135" s="13" t="s">
        <v>134</v>
      </c>
      <c r="AK2135" s="13" t="s">
        <v>135</v>
      </c>
      <c r="AL2135" s="13" t="s">
        <v>143</v>
      </c>
      <c r="AM2135" s="13" t="s">
        <v>137</v>
      </c>
      <c r="AN2135" s="12">
        <v>3.0854300000000001</v>
      </c>
      <c r="AO2135" s="12">
        <v>2.0039999999999999E-2</v>
      </c>
      <c r="AP2135" s="12"/>
      <c r="AQ2135" s="12">
        <v>7.0940000000000003E-2</v>
      </c>
      <c r="AR2135" s="12">
        <v>9.5E-4</v>
      </c>
      <c r="AS2135" s="13" t="s">
        <v>54</v>
      </c>
    </row>
    <row r="2136" spans="1:45" ht="21" customHeight="1">
      <c r="A2136" s="15">
        <v>45492</v>
      </c>
      <c r="B2136" s="13" t="s">
        <v>131</v>
      </c>
      <c r="C2136" s="13" t="s">
        <v>132</v>
      </c>
      <c r="D2136" s="15">
        <v>45344</v>
      </c>
      <c r="E2136" s="13">
        <f t="shared" si="521"/>
        <v>148</v>
      </c>
      <c r="F2136" s="13" t="str">
        <f t="shared" si="518"/>
        <v>개봉후</v>
      </c>
      <c r="G2136" s="13" t="str">
        <f t="shared" si="522"/>
        <v>금</v>
      </c>
      <c r="H2136" s="13">
        <f t="shared" si="523"/>
        <v>0</v>
      </c>
      <c r="I2136" s="16">
        <v>938</v>
      </c>
      <c r="J2136" s="16">
        <v>374</v>
      </c>
      <c r="K2136" s="16">
        <v>564</v>
      </c>
      <c r="L2136" s="17">
        <f t="shared" si="524"/>
        <v>0.39872068230277186</v>
      </c>
      <c r="M2136" s="17">
        <f t="shared" si="519"/>
        <v>0.22935779816513757</v>
      </c>
      <c r="N2136" s="16">
        <f t="shared" si="525"/>
        <v>963.42857142857144</v>
      </c>
      <c r="O2136" s="16">
        <f t="shared" si="527"/>
        <v>973.96428571428567</v>
      </c>
      <c r="P2136" s="18">
        <f t="shared" si="528"/>
        <v>0.96307432804077597</v>
      </c>
      <c r="Q2136" s="16"/>
      <c r="R2136" s="16"/>
      <c r="S2136" s="16"/>
      <c r="T2136" s="16"/>
      <c r="U2136" s="16"/>
      <c r="V2136" s="16"/>
      <c r="W2136" s="16"/>
      <c r="X2136" s="13" t="s">
        <v>150</v>
      </c>
      <c r="Y2136" s="13"/>
      <c r="Z2136" s="12">
        <v>2.9061699999999999</v>
      </c>
      <c r="AA2136" s="17">
        <f t="shared" si="520"/>
        <v>-5.8098871145999209E-2</v>
      </c>
      <c r="AB2136" s="12">
        <f t="shared" si="526"/>
        <v>3.1051257142857138</v>
      </c>
      <c r="AC2136" s="12">
        <f t="shared" si="529"/>
        <v>1.1937767857142858</v>
      </c>
      <c r="AD2136" s="18">
        <f t="shared" si="530"/>
        <v>2.6010940667000733</v>
      </c>
      <c r="AE2136" s="13" t="s">
        <v>133</v>
      </c>
      <c r="AF2136" s="19">
        <f t="shared" si="531"/>
        <v>441</v>
      </c>
      <c r="AG2136" s="20">
        <f t="shared" si="532"/>
        <v>0.84807256235827666</v>
      </c>
      <c r="AH2136" s="20">
        <f t="shared" si="533"/>
        <v>2.4344333335826418</v>
      </c>
      <c r="AI2136" s="13" t="s">
        <v>51</v>
      </c>
      <c r="AJ2136" s="13" t="s">
        <v>134</v>
      </c>
      <c r="AK2136" s="13" t="s">
        <v>135</v>
      </c>
      <c r="AL2136" s="13" t="s">
        <v>143</v>
      </c>
      <c r="AM2136" s="13" t="s">
        <v>137</v>
      </c>
      <c r="AN2136" s="12">
        <v>2.9061699999999999</v>
      </c>
      <c r="AO2136" s="12">
        <v>1.7989999999999999E-2</v>
      </c>
      <c r="AP2136" s="12"/>
      <c r="AQ2136" s="12">
        <v>8.1360000000000002E-2</v>
      </c>
      <c r="AR2136" s="12">
        <v>0</v>
      </c>
      <c r="AS2136" s="13" t="s">
        <v>54</v>
      </c>
    </row>
    <row r="2137" spans="1:45" ht="21" customHeight="1">
      <c r="A2137" s="15">
        <v>45493</v>
      </c>
      <c r="B2137" s="13" t="s">
        <v>131</v>
      </c>
      <c r="C2137" s="13" t="s">
        <v>132</v>
      </c>
      <c r="D2137" s="15">
        <v>45344</v>
      </c>
      <c r="E2137" s="13">
        <f t="shared" si="521"/>
        <v>149</v>
      </c>
      <c r="F2137" s="13" t="str">
        <f t="shared" si="518"/>
        <v>개봉후</v>
      </c>
      <c r="G2137" s="13" t="str">
        <f t="shared" si="522"/>
        <v>토</v>
      </c>
      <c r="H2137" s="13">
        <f t="shared" si="523"/>
        <v>1</v>
      </c>
      <c r="I2137" s="16">
        <v>1124</v>
      </c>
      <c r="J2137" s="16">
        <v>662</v>
      </c>
      <c r="K2137" s="16">
        <v>462</v>
      </c>
      <c r="L2137" s="17">
        <f t="shared" si="524"/>
        <v>0.58896797153024916</v>
      </c>
      <c r="M2137" s="17">
        <f t="shared" si="519"/>
        <v>0.19829424307036247</v>
      </c>
      <c r="N2137" s="16">
        <f t="shared" si="525"/>
        <v>950</v>
      </c>
      <c r="O2137" s="16">
        <f t="shared" si="527"/>
        <v>961.82142857142856</v>
      </c>
      <c r="P2137" s="18">
        <f t="shared" si="528"/>
        <v>1.168616092978352</v>
      </c>
      <c r="Q2137" s="16"/>
      <c r="R2137" s="16"/>
      <c r="S2137" s="16"/>
      <c r="T2137" s="16"/>
      <c r="U2137" s="16"/>
      <c r="V2137" s="16"/>
      <c r="W2137" s="16"/>
      <c r="X2137" s="13" t="s">
        <v>150</v>
      </c>
      <c r="Y2137" s="13"/>
      <c r="Z2137" s="12">
        <v>4.5186599999999997</v>
      </c>
      <c r="AA2137" s="17">
        <f t="shared" si="520"/>
        <v>0.55485054212244966</v>
      </c>
      <c r="AB2137" s="12">
        <f t="shared" si="526"/>
        <v>3.6277557142857142</v>
      </c>
      <c r="AC2137" s="12">
        <f t="shared" si="529"/>
        <v>1.2732028571428573</v>
      </c>
      <c r="AD2137" s="18">
        <f t="shared" si="530"/>
        <v>2.8493147764580211</v>
      </c>
      <c r="AE2137" s="13" t="s">
        <v>133</v>
      </c>
      <c r="AF2137" s="19">
        <f t="shared" si="531"/>
        <v>759.75</v>
      </c>
      <c r="AG2137" s="20">
        <f t="shared" si="532"/>
        <v>0.87133925633432052</v>
      </c>
      <c r="AH2137" s="20">
        <f t="shared" si="533"/>
        <v>3.5490495286353196</v>
      </c>
      <c r="AI2137" s="13" t="s">
        <v>51</v>
      </c>
      <c r="AJ2137" s="13" t="s">
        <v>134</v>
      </c>
      <c r="AK2137" s="13" t="s">
        <v>135</v>
      </c>
      <c r="AL2137" s="13" t="s">
        <v>143</v>
      </c>
      <c r="AM2137" s="13" t="s">
        <v>137</v>
      </c>
      <c r="AN2137" s="12">
        <v>4.5186599999999997</v>
      </c>
      <c r="AO2137" s="12">
        <v>3.3849999999999998E-2</v>
      </c>
      <c r="AP2137" s="12"/>
      <c r="AQ2137" s="12">
        <v>0.10083</v>
      </c>
      <c r="AR2137" s="12">
        <v>5.8E-4</v>
      </c>
      <c r="AS2137" s="13" t="s">
        <v>54</v>
      </c>
    </row>
    <row r="2138" spans="1:45" ht="21" customHeight="1">
      <c r="A2138" s="15">
        <v>45494</v>
      </c>
      <c r="B2138" s="13" t="s">
        <v>131</v>
      </c>
      <c r="C2138" s="13" t="s">
        <v>132</v>
      </c>
      <c r="D2138" s="15">
        <v>45344</v>
      </c>
      <c r="E2138" s="13">
        <f t="shared" si="521"/>
        <v>150</v>
      </c>
      <c r="F2138" s="13" t="str">
        <f t="shared" si="518"/>
        <v>개봉후</v>
      </c>
      <c r="G2138" s="13" t="str">
        <f t="shared" si="522"/>
        <v>일</v>
      </c>
      <c r="H2138" s="13">
        <f t="shared" si="523"/>
        <v>1</v>
      </c>
      <c r="I2138" s="16">
        <v>990</v>
      </c>
      <c r="J2138" s="16">
        <v>564</v>
      </c>
      <c r="K2138" s="16">
        <v>427</v>
      </c>
      <c r="L2138" s="17">
        <f t="shared" si="524"/>
        <v>0.5696969696969697</v>
      </c>
      <c r="M2138" s="17">
        <f t="shared" si="519"/>
        <v>-0.11921708185053381</v>
      </c>
      <c r="N2138" s="16">
        <f t="shared" si="525"/>
        <v>919.42857142857144</v>
      </c>
      <c r="O2138" s="16">
        <f t="shared" si="527"/>
        <v>959.71428571428567</v>
      </c>
      <c r="P2138" s="18">
        <f t="shared" si="528"/>
        <v>1.031557011015183</v>
      </c>
      <c r="Q2138" s="16"/>
      <c r="R2138" s="16"/>
      <c r="S2138" s="16"/>
      <c r="T2138" s="16"/>
      <c r="U2138" s="16"/>
      <c r="V2138" s="16"/>
      <c r="W2138" s="16"/>
      <c r="X2138" s="13" t="s">
        <v>150</v>
      </c>
      <c r="Y2138" s="13"/>
      <c r="Z2138" s="12">
        <v>3.9697800000000001</v>
      </c>
      <c r="AA2138" s="17">
        <f t="shared" si="520"/>
        <v>-0.12146963922932896</v>
      </c>
      <c r="AB2138" s="12">
        <f t="shared" si="526"/>
        <v>4.0660257142857139</v>
      </c>
      <c r="AC2138" s="12">
        <f t="shared" si="529"/>
        <v>1.3934164285714288</v>
      </c>
      <c r="AD2138" s="18">
        <f t="shared" si="530"/>
        <v>2.9180262489472168</v>
      </c>
      <c r="AE2138" s="13" t="s">
        <v>133</v>
      </c>
      <c r="AF2138" s="19">
        <f t="shared" si="531"/>
        <v>622.25</v>
      </c>
      <c r="AG2138" s="20">
        <f t="shared" si="532"/>
        <v>0.90638810767376454</v>
      </c>
      <c r="AH2138" s="20">
        <f t="shared" si="533"/>
        <v>2.84895449673285</v>
      </c>
      <c r="AI2138" s="13" t="s">
        <v>51</v>
      </c>
      <c r="AJ2138" s="13" t="s">
        <v>134</v>
      </c>
      <c r="AK2138" s="13" t="s">
        <v>135</v>
      </c>
      <c r="AL2138" s="13" t="s">
        <v>143</v>
      </c>
      <c r="AM2138" s="13" t="s">
        <v>137</v>
      </c>
      <c r="AN2138" s="12">
        <v>3.9697800000000001</v>
      </c>
      <c r="AO2138" s="12">
        <v>2.6290000000000001E-2</v>
      </c>
      <c r="AP2138" s="12"/>
      <c r="AQ2138" s="12">
        <v>0.12822</v>
      </c>
      <c r="AR2138" s="12">
        <v>0</v>
      </c>
      <c r="AS2138" s="13" t="s">
        <v>54</v>
      </c>
    </row>
    <row r="2139" spans="1:45" ht="21" customHeight="1">
      <c r="A2139" s="15">
        <v>45495</v>
      </c>
      <c r="B2139" s="13" t="s">
        <v>131</v>
      </c>
      <c r="C2139" s="13" t="s">
        <v>132</v>
      </c>
      <c r="D2139" s="15">
        <v>45344</v>
      </c>
      <c r="E2139" s="13">
        <f t="shared" si="521"/>
        <v>151</v>
      </c>
      <c r="F2139" s="13" t="str">
        <f t="shared" si="518"/>
        <v>개봉후</v>
      </c>
      <c r="G2139" s="13" t="str">
        <f t="shared" si="522"/>
        <v>월</v>
      </c>
      <c r="H2139" s="13">
        <f t="shared" si="523"/>
        <v>0</v>
      </c>
      <c r="I2139" s="16">
        <v>1029</v>
      </c>
      <c r="J2139" s="16">
        <v>406</v>
      </c>
      <c r="K2139" s="16">
        <v>623</v>
      </c>
      <c r="L2139" s="17">
        <f t="shared" si="524"/>
        <v>0.39455782312925169</v>
      </c>
      <c r="M2139" s="17">
        <f t="shared" si="519"/>
        <v>3.9393939393939315E-2</v>
      </c>
      <c r="N2139" s="16">
        <f t="shared" si="525"/>
        <v>947</v>
      </c>
      <c r="O2139" s="16">
        <f t="shared" si="527"/>
        <v>950.42857142857144</v>
      </c>
      <c r="P2139" s="18">
        <f t="shared" si="528"/>
        <v>1.0826694724184578</v>
      </c>
      <c r="Q2139" s="16"/>
      <c r="R2139" s="16"/>
      <c r="S2139" s="16"/>
      <c r="T2139" s="16"/>
      <c r="U2139" s="16"/>
      <c r="V2139" s="16"/>
      <c r="W2139" s="16"/>
      <c r="X2139" s="13" t="s">
        <v>150</v>
      </c>
      <c r="Y2139" s="13"/>
      <c r="Z2139" s="12">
        <v>2.0714700000000001</v>
      </c>
      <c r="AA2139" s="17">
        <f t="shared" si="520"/>
        <v>-0.47819022716624093</v>
      </c>
      <c r="AB2139" s="12">
        <f t="shared" si="526"/>
        <v>3.6354885714285716</v>
      </c>
      <c r="AC2139" s="12">
        <f t="shared" si="529"/>
        <v>1.5001014285714285</v>
      </c>
      <c r="AD2139" s="18">
        <f t="shared" si="530"/>
        <v>2.4234951731835279</v>
      </c>
      <c r="AE2139" s="13" t="s">
        <v>133</v>
      </c>
      <c r="AF2139" s="19">
        <f t="shared" si="531"/>
        <v>282.75</v>
      </c>
      <c r="AG2139" s="20">
        <f t="shared" si="532"/>
        <v>1.4358974358974359</v>
      </c>
      <c r="AH2139" s="20">
        <f t="shared" si="533"/>
        <v>1.3808866257614962</v>
      </c>
      <c r="AI2139" s="13" t="s">
        <v>51</v>
      </c>
      <c r="AJ2139" s="13" t="s">
        <v>134</v>
      </c>
      <c r="AK2139" s="13" t="s">
        <v>135</v>
      </c>
      <c r="AL2139" s="13" t="s">
        <v>143</v>
      </c>
      <c r="AM2139" s="13" t="s">
        <v>137</v>
      </c>
      <c r="AN2139" s="12">
        <v>2.0714700000000001</v>
      </c>
      <c r="AO2139" s="12">
        <v>1.197E-2</v>
      </c>
      <c r="AP2139" s="12"/>
      <c r="AQ2139" s="12">
        <v>0.10934000000000001</v>
      </c>
      <c r="AR2139" s="12">
        <v>7.2999999999999996E-4</v>
      </c>
      <c r="AS2139" s="13" t="s">
        <v>54</v>
      </c>
    </row>
    <row r="2140" spans="1:45" ht="21" customHeight="1">
      <c r="A2140" s="15">
        <v>45496</v>
      </c>
      <c r="B2140" s="13" t="s">
        <v>131</v>
      </c>
      <c r="C2140" s="13" t="s">
        <v>132</v>
      </c>
      <c r="D2140" s="15">
        <v>45344</v>
      </c>
      <c r="E2140" s="13">
        <f t="shared" si="521"/>
        <v>152</v>
      </c>
      <c r="F2140" s="13" t="str">
        <f t="shared" si="518"/>
        <v>개봉후</v>
      </c>
      <c r="G2140" s="13" t="str">
        <f t="shared" si="522"/>
        <v>화</v>
      </c>
      <c r="H2140" s="13">
        <f t="shared" si="523"/>
        <v>0</v>
      </c>
      <c r="I2140" s="16">
        <v>990</v>
      </c>
      <c r="J2140" s="16">
        <v>399</v>
      </c>
      <c r="K2140" s="16">
        <v>592</v>
      </c>
      <c r="L2140" s="17">
        <f t="shared" si="524"/>
        <v>0.40303030303030302</v>
      </c>
      <c r="M2140" s="17">
        <f t="shared" si="519"/>
        <v>-3.790087463556846E-2</v>
      </c>
      <c r="N2140" s="16">
        <f t="shared" si="525"/>
        <v>965.42857142857144</v>
      </c>
      <c r="O2140" s="16">
        <f t="shared" si="527"/>
        <v>955.42857142857144</v>
      </c>
      <c r="P2140" s="18">
        <f t="shared" si="528"/>
        <v>1.0361842105263157</v>
      </c>
      <c r="Q2140" s="16"/>
      <c r="R2140" s="16"/>
      <c r="S2140" s="16"/>
      <c r="T2140" s="16"/>
      <c r="U2140" s="16"/>
      <c r="V2140" s="16"/>
      <c r="W2140" s="16"/>
      <c r="X2140" s="13" t="s">
        <v>150</v>
      </c>
      <c r="Y2140" s="13"/>
      <c r="Z2140" s="12">
        <v>1.5045299999999999</v>
      </c>
      <c r="AA2140" s="17">
        <f t="shared" si="520"/>
        <v>-0.27368969861982084</v>
      </c>
      <c r="AB2140" s="12">
        <f t="shared" si="526"/>
        <v>3.1288371428571429</v>
      </c>
      <c r="AC2140" s="12">
        <f t="shared" si="529"/>
        <v>1.5506321428571428</v>
      </c>
      <c r="AD2140" s="18">
        <f t="shared" si="530"/>
        <v>2.0177816881133732</v>
      </c>
      <c r="AE2140" s="13" t="s">
        <v>133</v>
      </c>
      <c r="AF2140" s="19">
        <f t="shared" si="531"/>
        <v>293.75</v>
      </c>
      <c r="AG2140" s="20">
        <f t="shared" si="532"/>
        <v>1.3582978723404255</v>
      </c>
      <c r="AH2140" s="20">
        <f t="shared" si="533"/>
        <v>0.97026880742185795</v>
      </c>
      <c r="AI2140" s="13" t="s">
        <v>51</v>
      </c>
      <c r="AJ2140" s="13" t="s">
        <v>134</v>
      </c>
      <c r="AK2140" s="13" t="s">
        <v>135</v>
      </c>
      <c r="AL2140" s="13" t="s">
        <v>143</v>
      </c>
      <c r="AM2140" s="13" t="s">
        <v>137</v>
      </c>
      <c r="AN2140" s="12">
        <v>1.5045299999999999</v>
      </c>
      <c r="AO2140" s="12">
        <v>8.8100000000000001E-3</v>
      </c>
      <c r="AP2140" s="12"/>
      <c r="AQ2140" s="12">
        <v>0.10604</v>
      </c>
      <c r="AR2140" s="12">
        <v>0</v>
      </c>
      <c r="AS2140" s="13" t="s">
        <v>54</v>
      </c>
    </row>
    <row r="2141" spans="1:45" ht="21" customHeight="1">
      <c r="A2141" s="15">
        <v>45497</v>
      </c>
      <c r="B2141" s="13" t="s">
        <v>131</v>
      </c>
      <c r="C2141" s="13" t="s">
        <v>132</v>
      </c>
      <c r="D2141" s="15">
        <v>45344</v>
      </c>
      <c r="E2141" s="13">
        <f t="shared" si="521"/>
        <v>153</v>
      </c>
      <c r="F2141" s="13" t="str">
        <f t="shared" ref="F2141:F2204" si="534">IF(E2141&lt;0,"개봉전",IF(E2141=0,"개봉일","개봉후"))</f>
        <v>개봉후</v>
      </c>
      <c r="G2141" s="13" t="str">
        <f t="shared" si="522"/>
        <v>수</v>
      </c>
      <c r="H2141" s="13">
        <f t="shared" si="523"/>
        <v>0</v>
      </c>
      <c r="I2141" s="16">
        <v>962</v>
      </c>
      <c r="J2141" s="16">
        <v>368</v>
      </c>
      <c r="K2141" s="16">
        <v>595</v>
      </c>
      <c r="L2141" s="17">
        <f t="shared" si="524"/>
        <v>0.38253638253638256</v>
      </c>
      <c r="M2141" s="17">
        <f t="shared" si="519"/>
        <v>-2.8282828282828243E-2</v>
      </c>
      <c r="N2141" s="16">
        <f t="shared" si="525"/>
        <v>970.85714285714289</v>
      </c>
      <c r="O2141" s="16">
        <f t="shared" si="527"/>
        <v>955.64285714285711</v>
      </c>
      <c r="P2141" s="18">
        <f t="shared" si="528"/>
        <v>1.0066522161596532</v>
      </c>
      <c r="Q2141" s="16"/>
      <c r="R2141" s="16"/>
      <c r="S2141" s="16"/>
      <c r="T2141" s="16"/>
      <c r="U2141" s="16"/>
      <c r="V2141" s="16"/>
      <c r="W2141" s="16"/>
      <c r="X2141" s="13" t="s">
        <v>150</v>
      </c>
      <c r="Y2141" s="13"/>
      <c r="Z2141" s="12">
        <v>1.3098399999999999</v>
      </c>
      <c r="AA2141" s="17">
        <f t="shared" si="520"/>
        <v>-0.12940253766957122</v>
      </c>
      <c r="AB2141" s="12">
        <f t="shared" si="526"/>
        <v>2.7665542857142857</v>
      </c>
      <c r="AC2141" s="12">
        <f t="shared" si="529"/>
        <v>1.5854053571428572</v>
      </c>
      <c r="AD2141" s="18">
        <f t="shared" si="530"/>
        <v>1.7450138371552115</v>
      </c>
      <c r="AE2141" s="13" t="s">
        <v>133</v>
      </c>
      <c r="AF2141" s="19">
        <f t="shared" si="531"/>
        <v>329.75</v>
      </c>
      <c r="AG2141" s="20">
        <f t="shared" si="532"/>
        <v>1.1159969673995451</v>
      </c>
      <c r="AH2141" s="20">
        <f t="shared" si="533"/>
        <v>0.82618618266847021</v>
      </c>
      <c r="AI2141" s="13" t="s">
        <v>51</v>
      </c>
      <c r="AJ2141" s="13" t="s">
        <v>134</v>
      </c>
      <c r="AK2141" s="13" t="s">
        <v>135</v>
      </c>
      <c r="AL2141" s="13" t="s">
        <v>143</v>
      </c>
      <c r="AM2141" s="13" t="s">
        <v>137</v>
      </c>
      <c r="AN2141" s="12">
        <v>1.3098399999999999</v>
      </c>
      <c r="AO2141" s="12">
        <v>7.7799999999999996E-3</v>
      </c>
      <c r="AP2141" s="12"/>
      <c r="AQ2141" s="12">
        <v>0.10369</v>
      </c>
      <c r="AR2141" s="12">
        <v>5.1000000000000004E-4</v>
      </c>
      <c r="AS2141" s="13" t="s">
        <v>54</v>
      </c>
    </row>
    <row r="2142" spans="1:45" ht="21" customHeight="1">
      <c r="A2142" s="15">
        <v>45498</v>
      </c>
      <c r="B2142" s="13" t="s">
        <v>131</v>
      </c>
      <c r="C2142" s="13" t="s">
        <v>132</v>
      </c>
      <c r="D2142" s="15">
        <v>45344</v>
      </c>
      <c r="E2142" s="13">
        <f t="shared" si="521"/>
        <v>154</v>
      </c>
      <c r="F2142" s="13" t="str">
        <f t="shared" si="534"/>
        <v>개봉후</v>
      </c>
      <c r="G2142" s="13" t="str">
        <f t="shared" si="522"/>
        <v>목</v>
      </c>
      <c r="H2142" s="13">
        <f t="shared" si="523"/>
        <v>0</v>
      </c>
      <c r="I2142" s="16">
        <v>1004</v>
      </c>
      <c r="J2142" s="16">
        <v>402</v>
      </c>
      <c r="K2142" s="16">
        <v>602</v>
      </c>
      <c r="L2142" s="17">
        <f t="shared" si="524"/>
        <v>0.40039840637450197</v>
      </c>
      <c r="M2142" s="17">
        <f t="shared" si="519"/>
        <v>4.3659043659043606E-2</v>
      </c>
      <c r="N2142" s="16">
        <f t="shared" si="525"/>
        <v>1005.2857142857143</v>
      </c>
      <c r="O2142" s="16">
        <f t="shared" si="527"/>
        <v>952.14285714285711</v>
      </c>
      <c r="P2142" s="18">
        <f t="shared" si="528"/>
        <v>1.054463615903976</v>
      </c>
      <c r="Q2142" s="16"/>
      <c r="R2142" s="16"/>
      <c r="S2142" s="16"/>
      <c r="T2142" s="16"/>
      <c r="U2142" s="16"/>
      <c r="V2142" s="16"/>
      <c r="W2142" s="16"/>
      <c r="X2142" s="13" t="s">
        <v>150</v>
      </c>
      <c r="Y2142" s="13"/>
      <c r="Z2142" s="12">
        <v>1.2115100000000001</v>
      </c>
      <c r="AA2142" s="17">
        <f t="shared" si="520"/>
        <v>-7.5070237586269961E-2</v>
      </c>
      <c r="AB2142" s="12">
        <f t="shared" si="526"/>
        <v>2.4988514285714287</v>
      </c>
      <c r="AC2142" s="12">
        <f t="shared" si="529"/>
        <v>1.6131885714285714</v>
      </c>
      <c r="AD2142" s="18">
        <f t="shared" si="530"/>
        <v>1.5490138430366835</v>
      </c>
      <c r="AE2142" s="13" t="s">
        <v>133</v>
      </c>
      <c r="AF2142" s="19">
        <f t="shared" si="531"/>
        <v>338</v>
      </c>
      <c r="AG2142" s="20">
        <f t="shared" si="532"/>
        <v>1.1893491124260356</v>
      </c>
      <c r="AH2142" s="20">
        <f t="shared" si="533"/>
        <v>0.75100333678110442</v>
      </c>
      <c r="AI2142" s="13" t="s">
        <v>51</v>
      </c>
      <c r="AJ2142" s="13" t="s">
        <v>134</v>
      </c>
      <c r="AK2142" s="13" t="s">
        <v>135</v>
      </c>
      <c r="AL2142" s="13" t="s">
        <v>143</v>
      </c>
      <c r="AM2142" s="13" t="s">
        <v>137</v>
      </c>
      <c r="AN2142" s="12">
        <v>1.2115100000000001</v>
      </c>
      <c r="AO2142" s="12">
        <v>8.5100000000000002E-3</v>
      </c>
      <c r="AP2142" s="12"/>
      <c r="AQ2142" s="12">
        <v>0.11337999999999999</v>
      </c>
      <c r="AR2142" s="12">
        <v>5.1000000000000004E-4</v>
      </c>
      <c r="AS2142" s="13" t="s">
        <v>54</v>
      </c>
    </row>
    <row r="2143" spans="1:45" ht="21" customHeight="1">
      <c r="A2143" s="15">
        <v>45499</v>
      </c>
      <c r="B2143" s="13" t="s">
        <v>131</v>
      </c>
      <c r="C2143" s="13" t="s">
        <v>132</v>
      </c>
      <c r="D2143" s="15">
        <v>45344</v>
      </c>
      <c r="E2143" s="13">
        <f t="shared" si="521"/>
        <v>155</v>
      </c>
      <c r="F2143" s="13" t="str">
        <f t="shared" si="534"/>
        <v>개봉후</v>
      </c>
      <c r="G2143" s="13" t="str">
        <f t="shared" si="522"/>
        <v>금</v>
      </c>
      <c r="H2143" s="13">
        <f t="shared" si="523"/>
        <v>0</v>
      </c>
      <c r="I2143" s="16">
        <v>1060</v>
      </c>
      <c r="J2143" s="16">
        <v>497</v>
      </c>
      <c r="K2143" s="16">
        <v>564</v>
      </c>
      <c r="L2143" s="17">
        <f t="shared" si="524"/>
        <v>0.46886792452830189</v>
      </c>
      <c r="M2143" s="17">
        <f t="shared" si="519"/>
        <v>5.5776892430278835E-2</v>
      </c>
      <c r="N2143" s="16">
        <f t="shared" si="525"/>
        <v>1022.7142857142857</v>
      </c>
      <c r="O2143" s="16">
        <f t="shared" si="527"/>
        <v>949.35714285714289</v>
      </c>
      <c r="P2143" s="18">
        <f t="shared" si="528"/>
        <v>1.1165450304717477</v>
      </c>
      <c r="Q2143" s="16"/>
      <c r="R2143" s="16"/>
      <c r="S2143" s="16"/>
      <c r="T2143" s="16"/>
      <c r="U2143" s="16"/>
      <c r="V2143" s="16"/>
      <c r="W2143" s="16"/>
      <c r="X2143" s="13" t="s">
        <v>150</v>
      </c>
      <c r="Y2143" s="13"/>
      <c r="Z2143" s="12">
        <v>1.30514</v>
      </c>
      <c r="AA2143" s="17">
        <f t="shared" si="520"/>
        <v>7.7283720315969306E-2</v>
      </c>
      <c r="AB2143" s="12">
        <f t="shared" si="526"/>
        <v>2.2701328571428574</v>
      </c>
      <c r="AC2143" s="12">
        <f t="shared" si="529"/>
        <v>1.6379978571428571</v>
      </c>
      <c r="AD2143" s="18">
        <f t="shared" si="530"/>
        <v>1.3859193082844607</v>
      </c>
      <c r="AE2143" s="13" t="s">
        <v>133</v>
      </c>
      <c r="AF2143" s="19">
        <f t="shared" si="531"/>
        <v>392</v>
      </c>
      <c r="AG2143" s="20">
        <f t="shared" si="532"/>
        <v>1.2678571428571428</v>
      </c>
      <c r="AH2143" s="20">
        <f t="shared" si="533"/>
        <v>0.79678980916162023</v>
      </c>
      <c r="AI2143" s="13" t="s">
        <v>51</v>
      </c>
      <c r="AJ2143" s="13" t="s">
        <v>134</v>
      </c>
      <c r="AK2143" s="13" t="s">
        <v>135</v>
      </c>
      <c r="AL2143" s="13" t="s">
        <v>143</v>
      </c>
      <c r="AM2143" s="13" t="s">
        <v>137</v>
      </c>
      <c r="AN2143" s="12">
        <v>1.30514</v>
      </c>
      <c r="AO2143" s="12">
        <v>7.5599999999999999E-3</v>
      </c>
      <c r="AP2143" s="12"/>
      <c r="AQ2143" s="12">
        <v>0.13475000000000001</v>
      </c>
      <c r="AR2143" s="12">
        <v>0</v>
      </c>
      <c r="AS2143" s="13" t="s">
        <v>54</v>
      </c>
    </row>
    <row r="2144" spans="1:45" ht="21" customHeight="1">
      <c r="A2144" s="15">
        <v>45500</v>
      </c>
      <c r="B2144" s="13" t="s">
        <v>131</v>
      </c>
      <c r="C2144" s="13" t="s">
        <v>132</v>
      </c>
      <c r="D2144" s="15">
        <v>45344</v>
      </c>
      <c r="E2144" s="13">
        <f t="shared" si="521"/>
        <v>156</v>
      </c>
      <c r="F2144" s="13" t="str">
        <f t="shared" si="534"/>
        <v>개봉후</v>
      </c>
      <c r="G2144" s="13" t="str">
        <f t="shared" si="522"/>
        <v>토</v>
      </c>
      <c r="H2144" s="13">
        <f t="shared" si="523"/>
        <v>1</v>
      </c>
      <c r="I2144" s="16">
        <v>1508</v>
      </c>
      <c r="J2144" s="16">
        <v>1029</v>
      </c>
      <c r="K2144" s="16">
        <v>480</v>
      </c>
      <c r="L2144" s="17">
        <f t="shared" si="524"/>
        <v>0.68236074270557034</v>
      </c>
      <c r="M2144" s="17">
        <f t="shared" si="519"/>
        <v>0.42264150943396217</v>
      </c>
      <c r="N2144" s="16">
        <f t="shared" si="525"/>
        <v>1077.5714285714287</v>
      </c>
      <c r="O2144" s="16">
        <f t="shared" si="527"/>
        <v>952.07142857142856</v>
      </c>
      <c r="P2144" s="18">
        <f t="shared" si="528"/>
        <v>1.5839147723009979</v>
      </c>
      <c r="Q2144" s="16"/>
      <c r="R2144" s="16"/>
      <c r="S2144" s="16"/>
      <c r="T2144" s="16"/>
      <c r="U2144" s="16"/>
      <c r="V2144" s="16"/>
      <c r="W2144" s="16"/>
      <c r="X2144" s="13" t="s">
        <v>150</v>
      </c>
      <c r="Y2144" s="13"/>
      <c r="Z2144" s="12">
        <v>1.8894899999999999</v>
      </c>
      <c r="AA2144" s="17">
        <f t="shared" si="520"/>
        <v>0.44772974546791899</v>
      </c>
      <c r="AB2144" s="12">
        <f t="shared" si="526"/>
        <v>1.8945371428571429</v>
      </c>
      <c r="AC2144" s="12">
        <f t="shared" si="529"/>
        <v>1.6642075000000001</v>
      </c>
      <c r="AD2144" s="18">
        <f t="shared" si="530"/>
        <v>1.1384019978621314</v>
      </c>
      <c r="AE2144" s="13" t="s">
        <v>133</v>
      </c>
      <c r="AF2144" s="19">
        <f t="shared" si="531"/>
        <v>724.75</v>
      </c>
      <c r="AG2144" s="20">
        <f t="shared" si="532"/>
        <v>1.4197999310106932</v>
      </c>
      <c r="AH2144" s="20">
        <f t="shared" si="533"/>
        <v>1.1353692373096502</v>
      </c>
      <c r="AI2144" s="13" t="s">
        <v>51</v>
      </c>
      <c r="AJ2144" s="13" t="s">
        <v>134</v>
      </c>
      <c r="AK2144" s="13" t="s">
        <v>135</v>
      </c>
      <c r="AL2144" s="13" t="s">
        <v>143</v>
      </c>
      <c r="AM2144" s="13" t="s">
        <v>137</v>
      </c>
      <c r="AN2144" s="12">
        <v>1.8894899999999999</v>
      </c>
      <c r="AO2144" s="12">
        <v>1.3950000000000001E-2</v>
      </c>
      <c r="AP2144" s="12"/>
      <c r="AQ2144" s="12">
        <v>0.16868</v>
      </c>
      <c r="AR2144" s="12">
        <v>1.1000000000000001E-3</v>
      </c>
      <c r="AS2144" s="13" t="s">
        <v>54</v>
      </c>
    </row>
    <row r="2145" spans="1:45" ht="21" customHeight="1">
      <c r="A2145" s="15">
        <v>45501</v>
      </c>
      <c r="B2145" s="13" t="s">
        <v>131</v>
      </c>
      <c r="C2145" s="13" t="s">
        <v>132</v>
      </c>
      <c r="D2145" s="15">
        <v>45344</v>
      </c>
      <c r="E2145" s="13">
        <f t="shared" si="521"/>
        <v>157</v>
      </c>
      <c r="F2145" s="13" t="str">
        <f t="shared" si="534"/>
        <v>개봉후</v>
      </c>
      <c r="G2145" s="13" t="str">
        <f t="shared" si="522"/>
        <v>일</v>
      </c>
      <c r="H2145" s="13">
        <f t="shared" si="523"/>
        <v>1</v>
      </c>
      <c r="I2145" s="16">
        <v>1267</v>
      </c>
      <c r="J2145" s="16">
        <v>892</v>
      </c>
      <c r="K2145" s="16">
        <v>374</v>
      </c>
      <c r="L2145" s="17">
        <f t="shared" si="524"/>
        <v>0.70402525651144432</v>
      </c>
      <c r="M2145" s="17">
        <f t="shared" si="519"/>
        <v>-0.15981432360742709</v>
      </c>
      <c r="N2145" s="16">
        <f t="shared" si="525"/>
        <v>1117.1428571428571</v>
      </c>
      <c r="O2145" s="16">
        <f t="shared" si="527"/>
        <v>965.42857142857144</v>
      </c>
      <c r="P2145" s="18">
        <f t="shared" si="528"/>
        <v>1.3123705238236165</v>
      </c>
      <c r="Q2145" s="16"/>
      <c r="R2145" s="16"/>
      <c r="S2145" s="16"/>
      <c r="T2145" s="16"/>
      <c r="U2145" s="16"/>
      <c r="V2145" s="16"/>
      <c r="W2145" s="16"/>
      <c r="X2145" s="13" t="s">
        <v>150</v>
      </c>
      <c r="Y2145" s="13"/>
      <c r="Z2145" s="12">
        <v>1.93076</v>
      </c>
      <c r="AA2145" s="17">
        <f t="shared" si="520"/>
        <v>2.1841872674637219E-2</v>
      </c>
      <c r="AB2145" s="12">
        <f t="shared" si="526"/>
        <v>1.6032485714285714</v>
      </c>
      <c r="AC2145" s="12">
        <f t="shared" si="529"/>
        <v>1.7008453571428572</v>
      </c>
      <c r="AD2145" s="18">
        <f t="shared" si="530"/>
        <v>0.94261866000667305</v>
      </c>
      <c r="AE2145" s="13" t="s">
        <v>133</v>
      </c>
      <c r="AF2145" s="19">
        <f t="shared" si="531"/>
        <v>562.75</v>
      </c>
      <c r="AG2145" s="20">
        <f t="shared" si="532"/>
        <v>1.5850733007552198</v>
      </c>
      <c r="AH2145" s="20">
        <f t="shared" si="533"/>
        <v>1.135176688398857</v>
      </c>
      <c r="AI2145" s="13" t="s">
        <v>51</v>
      </c>
      <c r="AJ2145" s="13" t="s">
        <v>134</v>
      </c>
      <c r="AK2145" s="13" t="s">
        <v>135</v>
      </c>
      <c r="AL2145" s="13" t="s">
        <v>143</v>
      </c>
      <c r="AM2145" s="13" t="s">
        <v>137</v>
      </c>
      <c r="AN2145" s="12">
        <v>1.93076</v>
      </c>
      <c r="AO2145" s="12">
        <v>1.2189999999999999E-2</v>
      </c>
      <c r="AP2145" s="12"/>
      <c r="AQ2145" s="12">
        <v>0.20422999999999999</v>
      </c>
      <c r="AR2145" s="12">
        <v>0</v>
      </c>
      <c r="AS2145" s="13" t="s">
        <v>54</v>
      </c>
    </row>
    <row r="2146" spans="1:45" ht="21" customHeight="1">
      <c r="A2146" s="15">
        <v>45502</v>
      </c>
      <c r="B2146" s="13" t="s">
        <v>131</v>
      </c>
      <c r="C2146" s="13" t="s">
        <v>132</v>
      </c>
      <c r="D2146" s="15">
        <v>45344</v>
      </c>
      <c r="E2146" s="13">
        <f t="shared" si="521"/>
        <v>158</v>
      </c>
      <c r="F2146" s="13" t="str">
        <f t="shared" si="534"/>
        <v>개봉후</v>
      </c>
      <c r="G2146" s="13" t="str">
        <f t="shared" si="522"/>
        <v>월</v>
      </c>
      <c r="H2146" s="13">
        <f t="shared" si="523"/>
        <v>0</v>
      </c>
      <c r="I2146" s="16">
        <v>1026</v>
      </c>
      <c r="J2146" s="16">
        <v>504</v>
      </c>
      <c r="K2146" s="16">
        <v>522</v>
      </c>
      <c r="L2146" s="17">
        <f t="shared" si="524"/>
        <v>0.49122807017543857</v>
      </c>
      <c r="M2146" s="17">
        <f t="shared" si="519"/>
        <v>-0.19021310181531181</v>
      </c>
      <c r="N2146" s="16">
        <f t="shared" si="525"/>
        <v>1116.7142857142858</v>
      </c>
      <c r="O2146" s="16">
        <f t="shared" si="527"/>
        <v>981.32142857142856</v>
      </c>
      <c r="P2146" s="18">
        <f t="shared" si="528"/>
        <v>1.045528987880773</v>
      </c>
      <c r="Q2146" s="16"/>
      <c r="R2146" s="16"/>
      <c r="S2146" s="16"/>
      <c r="T2146" s="16"/>
      <c r="U2146" s="16"/>
      <c r="V2146" s="16"/>
      <c r="W2146" s="16"/>
      <c r="X2146" s="13" t="s">
        <v>150</v>
      </c>
      <c r="Y2146" s="13"/>
      <c r="Z2146" s="12">
        <v>1.02982</v>
      </c>
      <c r="AA2146" s="17">
        <f t="shared" si="520"/>
        <v>-0.46662454163127476</v>
      </c>
      <c r="AB2146" s="12">
        <f t="shared" si="526"/>
        <v>1.4544414285714282</v>
      </c>
      <c r="AC2146" s="12">
        <f t="shared" si="529"/>
        <v>1.7379500000000001</v>
      </c>
      <c r="AD2146" s="18">
        <f t="shared" si="530"/>
        <v>0.83687184819553384</v>
      </c>
      <c r="AE2146" s="13" t="s">
        <v>133</v>
      </c>
      <c r="AF2146" s="19">
        <f t="shared" si="531"/>
        <v>309.75</v>
      </c>
      <c r="AG2146" s="20">
        <f t="shared" si="532"/>
        <v>1.6271186440677967</v>
      </c>
      <c r="AH2146" s="20">
        <f t="shared" si="533"/>
        <v>0.59254869242498343</v>
      </c>
      <c r="AI2146" s="13" t="s">
        <v>51</v>
      </c>
      <c r="AJ2146" s="13" t="s">
        <v>134</v>
      </c>
      <c r="AK2146" s="13" t="s">
        <v>135</v>
      </c>
      <c r="AL2146" s="13" t="s">
        <v>143</v>
      </c>
      <c r="AM2146" s="13" t="s">
        <v>137</v>
      </c>
      <c r="AN2146" s="12">
        <v>1.02982</v>
      </c>
      <c r="AO2146" s="12">
        <v>6.2399999999999999E-3</v>
      </c>
      <c r="AP2146" s="12"/>
      <c r="AQ2146" s="12">
        <v>0.19386999999999999</v>
      </c>
      <c r="AR2146" s="12">
        <v>1.1000000000000001E-3</v>
      </c>
      <c r="AS2146" s="13" t="s">
        <v>54</v>
      </c>
    </row>
    <row r="2147" spans="1:45" ht="21" customHeight="1">
      <c r="A2147" s="15">
        <v>45503</v>
      </c>
      <c r="B2147" s="13" t="s">
        <v>131</v>
      </c>
      <c r="C2147" s="13" t="s">
        <v>132</v>
      </c>
      <c r="D2147" s="15">
        <v>45344</v>
      </c>
      <c r="E2147" s="13">
        <f t="shared" si="521"/>
        <v>159</v>
      </c>
      <c r="F2147" s="13" t="str">
        <f t="shared" si="534"/>
        <v>개봉후</v>
      </c>
      <c r="G2147" s="13" t="str">
        <f t="shared" si="522"/>
        <v>화</v>
      </c>
      <c r="H2147" s="13">
        <f t="shared" si="523"/>
        <v>0</v>
      </c>
      <c r="I2147" s="16">
        <v>1162</v>
      </c>
      <c r="J2147" s="16">
        <v>542</v>
      </c>
      <c r="K2147" s="16">
        <v>620</v>
      </c>
      <c r="L2147" s="17">
        <f t="shared" si="524"/>
        <v>0.46643717728055079</v>
      </c>
      <c r="M2147" s="17">
        <f t="shared" si="519"/>
        <v>0.13255360623781676</v>
      </c>
      <c r="N2147" s="16">
        <f t="shared" si="525"/>
        <v>1141.2857142857142</v>
      </c>
      <c r="O2147" s="16">
        <f t="shared" si="527"/>
        <v>985.60714285714289</v>
      </c>
      <c r="P2147" s="18">
        <f t="shared" si="528"/>
        <v>1.1789687284849801</v>
      </c>
      <c r="Q2147" s="16"/>
      <c r="R2147" s="16"/>
      <c r="S2147" s="16"/>
      <c r="T2147" s="16"/>
      <c r="U2147" s="16"/>
      <c r="V2147" s="16"/>
      <c r="W2147" s="16"/>
      <c r="X2147" s="13" t="s">
        <v>150</v>
      </c>
      <c r="Y2147" s="13"/>
      <c r="Z2147" s="12">
        <v>1.0671999999999999</v>
      </c>
      <c r="AA2147" s="17">
        <f t="shared" si="520"/>
        <v>3.6297605406770073E-2</v>
      </c>
      <c r="AB2147" s="12">
        <f t="shared" si="526"/>
        <v>1.3919657142857143</v>
      </c>
      <c r="AC2147" s="12">
        <f t="shared" si="529"/>
        <v>1.7550978571428573</v>
      </c>
      <c r="AD2147" s="18">
        <f t="shared" si="530"/>
        <v>0.79309863471186171</v>
      </c>
      <c r="AE2147" s="13" t="s">
        <v>133</v>
      </c>
      <c r="AF2147" s="19">
        <f t="shared" si="531"/>
        <v>296.5</v>
      </c>
      <c r="AG2147" s="20">
        <f t="shared" si="532"/>
        <v>1.8279932546374367</v>
      </c>
      <c r="AH2147" s="20">
        <f t="shared" si="533"/>
        <v>0.60805726339231381</v>
      </c>
      <c r="AI2147" s="13" t="s">
        <v>51</v>
      </c>
      <c r="AJ2147" s="13" t="s">
        <v>134</v>
      </c>
      <c r="AK2147" s="13" t="s">
        <v>135</v>
      </c>
      <c r="AL2147" s="13" t="s">
        <v>143</v>
      </c>
      <c r="AM2147" s="13" t="s">
        <v>137</v>
      </c>
      <c r="AN2147" s="12">
        <v>1.0671999999999999</v>
      </c>
      <c r="AO2147" s="12">
        <v>4.9199999999999999E-3</v>
      </c>
      <c r="AP2147" s="12"/>
      <c r="AQ2147" s="12">
        <v>0.19012999999999999</v>
      </c>
      <c r="AR2147" s="12">
        <v>3.6000000000000002E-4</v>
      </c>
      <c r="AS2147" s="13" t="s">
        <v>54</v>
      </c>
    </row>
    <row r="2148" spans="1:45" ht="21" customHeight="1">
      <c r="A2148" s="15">
        <v>45504</v>
      </c>
      <c r="B2148" s="13" t="s">
        <v>131</v>
      </c>
      <c r="C2148" s="13" t="s">
        <v>132</v>
      </c>
      <c r="D2148" s="15">
        <v>45344</v>
      </c>
      <c r="E2148" s="13">
        <f t="shared" si="521"/>
        <v>160</v>
      </c>
      <c r="F2148" s="13" t="str">
        <f t="shared" si="534"/>
        <v>개봉후</v>
      </c>
      <c r="G2148" s="13" t="str">
        <f t="shared" si="522"/>
        <v>수</v>
      </c>
      <c r="H2148" s="13">
        <f t="shared" si="523"/>
        <v>0</v>
      </c>
      <c r="I2148" s="16">
        <v>1116</v>
      </c>
      <c r="J2148" s="16">
        <v>528</v>
      </c>
      <c r="K2148" s="16">
        <v>588</v>
      </c>
      <c r="L2148" s="17">
        <f t="shared" si="524"/>
        <v>0.4731182795698925</v>
      </c>
      <c r="M2148" s="17">
        <f t="shared" si="519"/>
        <v>-3.9586919104991347E-2</v>
      </c>
      <c r="N2148" s="16">
        <f t="shared" si="525"/>
        <v>1163.2857142857142</v>
      </c>
      <c r="O2148" s="16">
        <f t="shared" si="527"/>
        <v>997.46428571428567</v>
      </c>
      <c r="P2148" s="18">
        <f t="shared" si="528"/>
        <v>1.1188370510938452</v>
      </c>
      <c r="Q2148" s="16"/>
      <c r="R2148" s="16"/>
      <c r="S2148" s="16"/>
      <c r="T2148" s="16"/>
      <c r="U2148" s="16"/>
      <c r="V2148" s="16"/>
      <c r="W2148" s="16"/>
      <c r="X2148" s="13" t="s">
        <v>150</v>
      </c>
      <c r="Y2148" s="13"/>
      <c r="Z2148" s="12">
        <v>0.88412000000000002</v>
      </c>
      <c r="AA2148" s="17">
        <f t="shared" si="520"/>
        <v>-0.17155172413793096</v>
      </c>
      <c r="AB2148" s="12">
        <f t="shared" si="526"/>
        <v>1.3311485714285713</v>
      </c>
      <c r="AC2148" s="12">
        <f t="shared" si="529"/>
        <v>1.774357142857143</v>
      </c>
      <c r="AD2148" s="18">
        <f t="shared" si="530"/>
        <v>0.7502145646310534</v>
      </c>
      <c r="AE2148" s="13" t="s">
        <v>133</v>
      </c>
      <c r="AF2148" s="19">
        <f t="shared" si="531"/>
        <v>321.25</v>
      </c>
      <c r="AG2148" s="20">
        <f t="shared" si="532"/>
        <v>1.6435797665369649</v>
      </c>
      <c r="AH2148" s="20">
        <f t="shared" si="533"/>
        <v>0.49827623686647071</v>
      </c>
      <c r="AI2148" s="13" t="s">
        <v>51</v>
      </c>
      <c r="AJ2148" s="13" t="s">
        <v>134</v>
      </c>
      <c r="AK2148" s="13" t="s">
        <v>135</v>
      </c>
      <c r="AL2148" s="13" t="s">
        <v>143</v>
      </c>
      <c r="AM2148" s="13" t="s">
        <v>137</v>
      </c>
      <c r="AN2148" s="12">
        <v>0.88412000000000002</v>
      </c>
      <c r="AO2148" s="12">
        <v>5.0600000000000003E-3</v>
      </c>
      <c r="AP2148" s="12"/>
      <c r="AQ2148" s="12">
        <v>0.18264</v>
      </c>
      <c r="AR2148" s="12">
        <v>0</v>
      </c>
      <c r="AS2148" s="13" t="s">
        <v>54</v>
      </c>
    </row>
    <row r="2149" spans="1:45" ht="21" customHeight="1">
      <c r="A2149" s="15">
        <v>45505</v>
      </c>
      <c r="B2149" s="13" t="s">
        <v>131</v>
      </c>
      <c r="C2149" s="13" t="s">
        <v>132</v>
      </c>
      <c r="D2149" s="15">
        <v>45344</v>
      </c>
      <c r="E2149" s="13">
        <f t="shared" si="521"/>
        <v>161</v>
      </c>
      <c r="F2149" s="13" t="str">
        <f t="shared" si="534"/>
        <v>개봉후</v>
      </c>
      <c r="G2149" s="13" t="str">
        <f t="shared" si="522"/>
        <v>목</v>
      </c>
      <c r="H2149" s="13">
        <f t="shared" si="523"/>
        <v>0</v>
      </c>
      <c r="I2149" s="16">
        <v>1116</v>
      </c>
      <c r="J2149" s="16">
        <v>612</v>
      </c>
      <c r="K2149" s="16">
        <v>504</v>
      </c>
      <c r="L2149" s="17">
        <f t="shared" si="524"/>
        <v>0.54838709677419351</v>
      </c>
      <c r="M2149" s="17">
        <f t="shared" si="519"/>
        <v>0</v>
      </c>
      <c r="N2149" s="16">
        <f t="shared" si="525"/>
        <v>1179.2857142857142</v>
      </c>
      <c r="O2149" s="16">
        <f t="shared" si="527"/>
        <v>1005.5714285714286</v>
      </c>
      <c r="P2149" s="18">
        <f t="shared" si="528"/>
        <v>1.1098167353317232</v>
      </c>
      <c r="Q2149" s="16"/>
      <c r="R2149" s="16"/>
      <c r="S2149" s="16"/>
      <c r="T2149" s="16"/>
      <c r="U2149" s="16"/>
      <c r="V2149" s="16"/>
      <c r="W2149" s="16"/>
      <c r="X2149" s="13" t="s">
        <v>151</v>
      </c>
      <c r="Y2149" s="13"/>
      <c r="Z2149" s="12">
        <v>0.85555000000000003</v>
      </c>
      <c r="AA2149" s="17">
        <f t="shared" si="520"/>
        <v>-3.2314617925168543E-2</v>
      </c>
      <c r="AB2149" s="12">
        <f t="shared" si="526"/>
        <v>1.2802971428571428</v>
      </c>
      <c r="AC2149" s="12">
        <f t="shared" si="529"/>
        <v>1.7862882142857146</v>
      </c>
      <c r="AD2149" s="18">
        <f t="shared" si="530"/>
        <v>0.71673604103641075</v>
      </c>
      <c r="AE2149" s="13" t="s">
        <v>133</v>
      </c>
      <c r="AF2149" s="19">
        <f t="shared" si="531"/>
        <v>328.25</v>
      </c>
      <c r="AG2149" s="20">
        <f t="shared" si="532"/>
        <v>1.8644325971058644</v>
      </c>
      <c r="AH2149" s="20">
        <f t="shared" si="533"/>
        <v>0.47895406416377767</v>
      </c>
      <c r="AI2149" s="13" t="s">
        <v>51</v>
      </c>
      <c r="AJ2149" s="13" t="s">
        <v>134</v>
      </c>
      <c r="AK2149" s="13" t="s">
        <v>135</v>
      </c>
      <c r="AL2149" s="13" t="s">
        <v>143</v>
      </c>
      <c r="AM2149" s="13" t="s">
        <v>137</v>
      </c>
      <c r="AN2149" s="12">
        <v>0.85555000000000003</v>
      </c>
      <c r="AO2149" s="12">
        <v>4.7699999999999999E-3</v>
      </c>
      <c r="AP2149" s="12"/>
      <c r="AQ2149" s="12">
        <v>0.20357</v>
      </c>
      <c r="AR2149" s="12">
        <v>4.4000000000000002E-4</v>
      </c>
      <c r="AS2149" s="13" t="s">
        <v>54</v>
      </c>
    </row>
    <row r="2150" spans="1:45" ht="21" customHeight="1">
      <c r="A2150" s="15">
        <v>45506</v>
      </c>
      <c r="B2150" s="13" t="s">
        <v>131</v>
      </c>
      <c r="C2150" s="13" t="s">
        <v>132</v>
      </c>
      <c r="D2150" s="15">
        <v>45344</v>
      </c>
      <c r="E2150" s="13">
        <f t="shared" si="521"/>
        <v>162</v>
      </c>
      <c r="F2150" s="13" t="str">
        <f t="shared" si="534"/>
        <v>개봉후</v>
      </c>
      <c r="G2150" s="13" t="str">
        <f t="shared" si="522"/>
        <v>금</v>
      </c>
      <c r="H2150" s="13">
        <f t="shared" si="523"/>
        <v>0</v>
      </c>
      <c r="I2150" s="16">
        <v>1267</v>
      </c>
      <c r="J2150" s="16">
        <v>732</v>
      </c>
      <c r="K2150" s="16">
        <v>536</v>
      </c>
      <c r="L2150" s="17">
        <f t="shared" si="524"/>
        <v>0.5777426992896606</v>
      </c>
      <c r="M2150" s="17">
        <f t="shared" si="519"/>
        <v>0.13530465949820791</v>
      </c>
      <c r="N2150" s="16">
        <f t="shared" si="525"/>
        <v>1208.8571428571429</v>
      </c>
      <c r="O2150" s="16">
        <f t="shared" si="527"/>
        <v>1012.5714285714286</v>
      </c>
      <c r="P2150" s="18">
        <f t="shared" si="528"/>
        <v>1.2512697516930023</v>
      </c>
      <c r="Q2150" s="16"/>
      <c r="R2150" s="16"/>
      <c r="S2150" s="16"/>
      <c r="T2150" s="16"/>
      <c r="U2150" s="16"/>
      <c r="V2150" s="16"/>
      <c r="W2150" s="16"/>
      <c r="X2150" s="13" t="s">
        <v>151</v>
      </c>
      <c r="Y2150" s="13"/>
      <c r="Z2150" s="12">
        <v>0.89380999999999999</v>
      </c>
      <c r="AA2150" s="17">
        <f t="shared" si="520"/>
        <v>4.4719770907603262E-2</v>
      </c>
      <c r="AB2150" s="12">
        <f t="shared" si="526"/>
        <v>1.2215357142857142</v>
      </c>
      <c r="AC2150" s="12">
        <f t="shared" si="529"/>
        <v>1.7976292857142859</v>
      </c>
      <c r="AD2150" s="18">
        <f t="shared" si="530"/>
        <v>0.6795259311768157</v>
      </c>
      <c r="AE2150" s="13" t="s">
        <v>133</v>
      </c>
      <c r="AF2150" s="19">
        <f t="shared" si="531"/>
        <v>424.25</v>
      </c>
      <c r="AG2150" s="20">
        <f t="shared" si="532"/>
        <v>1.7253977607542723</v>
      </c>
      <c r="AH2150" s="20">
        <f t="shared" si="533"/>
        <v>0.49721597612093066</v>
      </c>
      <c r="AI2150" s="13" t="s">
        <v>51</v>
      </c>
      <c r="AJ2150" s="13" t="s">
        <v>134</v>
      </c>
      <c r="AK2150" s="13" t="s">
        <v>135</v>
      </c>
      <c r="AL2150" s="13" t="s">
        <v>143</v>
      </c>
      <c r="AM2150" s="13" t="s">
        <v>137</v>
      </c>
      <c r="AN2150" s="12">
        <v>0.89380999999999999</v>
      </c>
      <c r="AO2150" s="12">
        <v>6.8999999999999999E-3</v>
      </c>
      <c r="AP2150" s="12"/>
      <c r="AQ2150" s="12">
        <v>0.20981</v>
      </c>
      <c r="AR2150" s="12">
        <v>4.4000000000000002E-4</v>
      </c>
      <c r="AS2150" s="13" t="s">
        <v>54</v>
      </c>
    </row>
    <row r="2151" spans="1:45" ht="21" customHeight="1">
      <c r="A2151" s="15">
        <v>45507</v>
      </c>
      <c r="B2151" s="13" t="s">
        <v>131</v>
      </c>
      <c r="C2151" s="13" t="s">
        <v>132</v>
      </c>
      <c r="D2151" s="15">
        <v>45344</v>
      </c>
      <c r="E2151" s="13">
        <f t="shared" si="521"/>
        <v>163</v>
      </c>
      <c r="F2151" s="13" t="str">
        <f t="shared" si="534"/>
        <v>개봉후</v>
      </c>
      <c r="G2151" s="13" t="str">
        <f t="shared" si="522"/>
        <v>토</v>
      </c>
      <c r="H2151" s="13">
        <f t="shared" si="523"/>
        <v>1</v>
      </c>
      <c r="I2151" s="16">
        <v>1715</v>
      </c>
      <c r="J2151" s="16">
        <v>1295</v>
      </c>
      <c r="K2151" s="16">
        <v>420</v>
      </c>
      <c r="L2151" s="17">
        <f t="shared" si="524"/>
        <v>0.75510204081632648</v>
      </c>
      <c r="M2151" s="17">
        <f t="shared" si="519"/>
        <v>0.35359116022099446</v>
      </c>
      <c r="N2151" s="16">
        <f t="shared" si="525"/>
        <v>1238.4285714285713</v>
      </c>
      <c r="O2151" s="16">
        <f t="shared" si="527"/>
        <v>1023.9642857142857</v>
      </c>
      <c r="P2151" s="18">
        <f t="shared" si="528"/>
        <v>1.6748631020892191</v>
      </c>
      <c r="Q2151" s="16"/>
      <c r="R2151" s="16"/>
      <c r="S2151" s="16"/>
      <c r="T2151" s="16"/>
      <c r="U2151" s="16"/>
      <c r="V2151" s="16"/>
      <c r="W2151" s="16"/>
      <c r="X2151" s="13" t="s">
        <v>151</v>
      </c>
      <c r="Y2151" s="13"/>
      <c r="Z2151" s="12">
        <v>1.1666399999999999</v>
      </c>
      <c r="AA2151" s="17">
        <f t="shared" si="520"/>
        <v>0.30524384376992852</v>
      </c>
      <c r="AB2151" s="12">
        <f t="shared" si="526"/>
        <v>1.1182714285714286</v>
      </c>
      <c r="AC2151" s="12">
        <f t="shared" si="529"/>
        <v>1.808044285714286</v>
      </c>
      <c r="AD2151" s="18">
        <f t="shared" si="530"/>
        <v>0.61849780860298131</v>
      </c>
      <c r="AE2151" s="13" t="s">
        <v>133</v>
      </c>
      <c r="AF2151" s="19">
        <f t="shared" si="531"/>
        <v>803.5</v>
      </c>
      <c r="AG2151" s="20">
        <f t="shared" si="532"/>
        <v>1.6116988176726821</v>
      </c>
      <c r="AH2151" s="20">
        <f t="shared" si="533"/>
        <v>0.64524968177928621</v>
      </c>
      <c r="AI2151" s="13" t="s">
        <v>51</v>
      </c>
      <c r="AJ2151" s="13" t="s">
        <v>134</v>
      </c>
      <c r="AK2151" s="13" t="s">
        <v>135</v>
      </c>
      <c r="AL2151" s="13" t="s">
        <v>143</v>
      </c>
      <c r="AM2151" s="13" t="s">
        <v>137</v>
      </c>
      <c r="AN2151" s="12">
        <v>1.1666399999999999</v>
      </c>
      <c r="AO2151" s="12">
        <v>7.4900000000000001E-3</v>
      </c>
      <c r="AP2151" s="12"/>
      <c r="AQ2151" s="12">
        <v>0.20951</v>
      </c>
      <c r="AR2151" s="12">
        <v>8.0000000000000004E-4</v>
      </c>
      <c r="AS2151" s="13" t="s">
        <v>54</v>
      </c>
    </row>
    <row r="2152" spans="1:45" ht="21" customHeight="1">
      <c r="A2152" s="15">
        <v>45508</v>
      </c>
      <c r="B2152" s="13" t="s">
        <v>131</v>
      </c>
      <c r="C2152" s="13" t="s">
        <v>132</v>
      </c>
      <c r="D2152" s="15">
        <v>45344</v>
      </c>
      <c r="E2152" s="13">
        <f t="shared" si="521"/>
        <v>164</v>
      </c>
      <c r="F2152" s="13" t="str">
        <f t="shared" si="534"/>
        <v>개봉후</v>
      </c>
      <c r="G2152" s="13" t="str">
        <f t="shared" si="522"/>
        <v>일</v>
      </c>
      <c r="H2152" s="13">
        <f t="shared" si="523"/>
        <v>1</v>
      </c>
      <c r="I2152" s="16">
        <v>1400</v>
      </c>
      <c r="J2152" s="16">
        <v>1040</v>
      </c>
      <c r="K2152" s="16">
        <v>360</v>
      </c>
      <c r="L2152" s="17">
        <f t="shared" si="524"/>
        <v>0.74285714285714288</v>
      </c>
      <c r="M2152" s="17">
        <f t="shared" si="519"/>
        <v>-0.18367346938775508</v>
      </c>
      <c r="N2152" s="16">
        <f t="shared" si="525"/>
        <v>1257.4285714285713</v>
      </c>
      <c r="O2152" s="16">
        <f t="shared" si="527"/>
        <v>1042.7142857142858</v>
      </c>
      <c r="P2152" s="18">
        <f t="shared" si="528"/>
        <v>1.3426496780380874</v>
      </c>
      <c r="Q2152" s="16"/>
      <c r="R2152" s="16"/>
      <c r="S2152" s="16"/>
      <c r="T2152" s="16"/>
      <c r="U2152" s="16"/>
      <c r="V2152" s="16"/>
      <c r="W2152" s="16"/>
      <c r="X2152" s="13" t="s">
        <v>151</v>
      </c>
      <c r="Y2152" s="13"/>
      <c r="Z2152" s="12">
        <v>1.1866099999999999</v>
      </c>
      <c r="AA2152" s="17">
        <f t="shared" si="520"/>
        <v>1.7117534115065558E-2</v>
      </c>
      <c r="AB2152" s="12">
        <f t="shared" si="526"/>
        <v>1.0119642857142856</v>
      </c>
      <c r="AC2152" s="12">
        <f t="shared" si="529"/>
        <v>1.8195164285714287</v>
      </c>
      <c r="AD2152" s="18">
        <f t="shared" si="530"/>
        <v>0.55617210695306396</v>
      </c>
      <c r="AE2152" s="13" t="s">
        <v>133</v>
      </c>
      <c r="AF2152" s="19">
        <f t="shared" si="531"/>
        <v>671.25</v>
      </c>
      <c r="AG2152" s="20">
        <f t="shared" si="532"/>
        <v>1.5493482309124766</v>
      </c>
      <c r="AH2152" s="20">
        <f t="shared" si="533"/>
        <v>0.65215679362216716</v>
      </c>
      <c r="AI2152" s="13" t="s">
        <v>51</v>
      </c>
      <c r="AJ2152" s="13" t="s">
        <v>134</v>
      </c>
      <c r="AK2152" s="13" t="s">
        <v>135</v>
      </c>
      <c r="AL2152" s="13" t="s">
        <v>143</v>
      </c>
      <c r="AM2152" s="13" t="s">
        <v>137</v>
      </c>
      <c r="AN2152" s="12">
        <v>1.1866099999999999</v>
      </c>
      <c r="AO2152" s="12">
        <v>7.4900000000000001E-3</v>
      </c>
      <c r="AP2152" s="12"/>
      <c r="AQ2152" s="12">
        <v>0.18403</v>
      </c>
      <c r="AR2152" s="12">
        <v>5.1000000000000004E-4</v>
      </c>
      <c r="AS2152" s="13" t="s">
        <v>54</v>
      </c>
    </row>
    <row r="2153" spans="1:45" ht="21" customHeight="1">
      <c r="A2153" s="15">
        <v>45509</v>
      </c>
      <c r="B2153" s="13" t="s">
        <v>131</v>
      </c>
      <c r="C2153" s="13" t="s">
        <v>132</v>
      </c>
      <c r="D2153" s="15">
        <v>45344</v>
      </c>
      <c r="E2153" s="13">
        <f t="shared" si="521"/>
        <v>165</v>
      </c>
      <c r="F2153" s="13" t="str">
        <f t="shared" si="534"/>
        <v>개봉후</v>
      </c>
      <c r="G2153" s="13" t="str">
        <f t="shared" si="522"/>
        <v>월</v>
      </c>
      <c r="H2153" s="13">
        <f t="shared" si="523"/>
        <v>0</v>
      </c>
      <c r="I2153" s="16">
        <v>861</v>
      </c>
      <c r="J2153" s="16">
        <v>385</v>
      </c>
      <c r="K2153" s="16">
        <v>476</v>
      </c>
      <c r="L2153" s="17">
        <f t="shared" si="524"/>
        <v>0.44715447154471544</v>
      </c>
      <c r="M2153" s="17">
        <f t="shared" si="519"/>
        <v>-0.38500000000000001</v>
      </c>
      <c r="N2153" s="16">
        <f t="shared" si="525"/>
        <v>1233.8571428571429</v>
      </c>
      <c r="O2153" s="16">
        <f t="shared" si="527"/>
        <v>1061.7142857142858</v>
      </c>
      <c r="P2153" s="18">
        <f t="shared" si="528"/>
        <v>0.81095263724434874</v>
      </c>
      <c r="Q2153" s="16"/>
      <c r="R2153" s="16"/>
      <c r="S2153" s="16"/>
      <c r="T2153" s="16"/>
      <c r="U2153" s="16"/>
      <c r="V2153" s="16"/>
      <c r="W2153" s="16"/>
      <c r="X2153" s="13" t="s">
        <v>151</v>
      </c>
      <c r="Y2153" s="13"/>
      <c r="Z2153" s="12">
        <v>0.76132999999999995</v>
      </c>
      <c r="AA2153" s="17">
        <f t="shared" si="520"/>
        <v>-0.35839913703744286</v>
      </c>
      <c r="AB2153" s="12">
        <f t="shared" si="526"/>
        <v>0.97360857142857149</v>
      </c>
      <c r="AC2153" s="12">
        <f t="shared" si="529"/>
        <v>1.8317360714285715</v>
      </c>
      <c r="AD2153" s="18">
        <f t="shared" si="530"/>
        <v>0.53152230095531927</v>
      </c>
      <c r="AE2153" s="13" t="s">
        <v>133</v>
      </c>
      <c r="AF2153" s="19">
        <f t="shared" si="531"/>
        <v>349.25</v>
      </c>
      <c r="AG2153" s="20">
        <f t="shared" si="532"/>
        <v>1.1023622047244095</v>
      </c>
      <c r="AH2153" s="20">
        <f t="shared" si="533"/>
        <v>0.41563302261457263</v>
      </c>
      <c r="AI2153" s="13" t="s">
        <v>51</v>
      </c>
      <c r="AJ2153" s="13" t="s">
        <v>134</v>
      </c>
      <c r="AK2153" s="13" t="s">
        <v>135</v>
      </c>
      <c r="AL2153" s="13" t="s">
        <v>143</v>
      </c>
      <c r="AM2153" s="13" t="s">
        <v>137</v>
      </c>
      <c r="AN2153" s="12">
        <v>0.76132999999999995</v>
      </c>
      <c r="AO2153" s="12">
        <v>4.47E-3</v>
      </c>
      <c r="AP2153" s="12"/>
      <c r="AQ2153" s="12">
        <v>0.14849000000000001</v>
      </c>
      <c r="AR2153" s="12">
        <v>1.0200000000000001E-3</v>
      </c>
      <c r="AS2153" s="13" t="s">
        <v>54</v>
      </c>
    </row>
    <row r="2154" spans="1:45" ht="21" customHeight="1">
      <c r="A2154" s="15">
        <v>45510</v>
      </c>
      <c r="B2154" s="13" t="s">
        <v>131</v>
      </c>
      <c r="C2154" s="13" t="s">
        <v>132</v>
      </c>
      <c r="D2154" s="15">
        <v>45344</v>
      </c>
      <c r="E2154" s="13">
        <f t="shared" si="521"/>
        <v>166</v>
      </c>
      <c r="F2154" s="13" t="str">
        <f t="shared" si="534"/>
        <v>개봉후</v>
      </c>
      <c r="G2154" s="13" t="str">
        <f t="shared" si="522"/>
        <v>화</v>
      </c>
      <c r="H2154" s="13">
        <f t="shared" si="523"/>
        <v>0</v>
      </c>
      <c r="I2154" s="16">
        <v>973</v>
      </c>
      <c r="J2154" s="16">
        <v>413</v>
      </c>
      <c r="K2154" s="16">
        <v>560</v>
      </c>
      <c r="L2154" s="17">
        <f t="shared" si="524"/>
        <v>0.42446043165467628</v>
      </c>
      <c r="M2154" s="17">
        <f t="shared" si="519"/>
        <v>0.13008130081300817</v>
      </c>
      <c r="N2154" s="16">
        <f t="shared" si="525"/>
        <v>1206.8571428571429</v>
      </c>
      <c r="O2154" s="16">
        <f t="shared" si="527"/>
        <v>1069.2142857142858</v>
      </c>
      <c r="P2154" s="18">
        <f t="shared" si="528"/>
        <v>0.91001402899325268</v>
      </c>
      <c r="Q2154" s="16"/>
      <c r="R2154" s="16"/>
      <c r="S2154" s="16"/>
      <c r="T2154" s="16"/>
      <c r="U2154" s="16"/>
      <c r="V2154" s="16"/>
      <c r="W2154" s="16"/>
      <c r="X2154" s="13" t="s">
        <v>151</v>
      </c>
      <c r="Y2154" s="13"/>
      <c r="Z2154" s="12">
        <v>0.65256999999999998</v>
      </c>
      <c r="AA2154" s="17">
        <f t="shared" si="520"/>
        <v>-0.14285526644162183</v>
      </c>
      <c r="AB2154" s="12">
        <f t="shared" si="526"/>
        <v>0.91437571428571418</v>
      </c>
      <c r="AC2154" s="12">
        <f t="shared" si="529"/>
        <v>1.8379653571428576</v>
      </c>
      <c r="AD2154" s="18">
        <f t="shared" si="530"/>
        <v>0.49749344335146978</v>
      </c>
      <c r="AE2154" s="13" t="s">
        <v>133</v>
      </c>
      <c r="AF2154" s="19">
        <f t="shared" si="531"/>
        <v>363</v>
      </c>
      <c r="AG2154" s="20">
        <f t="shared" si="532"/>
        <v>1.137741046831956</v>
      </c>
      <c r="AH2154" s="20">
        <f t="shared" si="533"/>
        <v>0.35505021760281108</v>
      </c>
      <c r="AI2154" s="13" t="s">
        <v>51</v>
      </c>
      <c r="AJ2154" s="13" t="s">
        <v>134</v>
      </c>
      <c r="AK2154" s="13" t="s">
        <v>135</v>
      </c>
      <c r="AL2154" s="13" t="s">
        <v>143</v>
      </c>
      <c r="AM2154" s="13" t="s">
        <v>137</v>
      </c>
      <c r="AN2154" s="12">
        <v>0.65256999999999998</v>
      </c>
      <c r="AO2154" s="12">
        <v>4.0299999999999997E-3</v>
      </c>
      <c r="AP2154" s="12"/>
      <c r="AQ2154" s="12">
        <v>0.13395000000000001</v>
      </c>
      <c r="AR2154" s="12">
        <v>7.2999999999999996E-4</v>
      </c>
      <c r="AS2154" s="13" t="s">
        <v>54</v>
      </c>
    </row>
    <row r="2155" spans="1:45" ht="21" customHeight="1">
      <c r="A2155" s="15">
        <v>45511</v>
      </c>
      <c r="B2155" s="13" t="s">
        <v>131</v>
      </c>
      <c r="C2155" s="13" t="s">
        <v>132</v>
      </c>
      <c r="D2155" s="15">
        <v>45344</v>
      </c>
      <c r="E2155" s="13">
        <f t="shared" si="521"/>
        <v>167</v>
      </c>
      <c r="F2155" s="13" t="str">
        <f t="shared" si="534"/>
        <v>개봉후</v>
      </c>
      <c r="G2155" s="13" t="str">
        <f t="shared" si="522"/>
        <v>수</v>
      </c>
      <c r="H2155" s="13">
        <f t="shared" si="523"/>
        <v>0</v>
      </c>
      <c r="I2155" s="16">
        <v>1054</v>
      </c>
      <c r="J2155" s="16">
        <v>441</v>
      </c>
      <c r="K2155" s="16">
        <v>612</v>
      </c>
      <c r="L2155" s="17">
        <f t="shared" si="524"/>
        <v>0.41840607210626185</v>
      </c>
      <c r="M2155" s="17">
        <f t="shared" si="519"/>
        <v>8.3247687564234285E-2</v>
      </c>
      <c r="N2155" s="16">
        <f t="shared" si="525"/>
        <v>1198</v>
      </c>
      <c r="O2155" s="16">
        <f t="shared" si="527"/>
        <v>1081.2142857142858</v>
      </c>
      <c r="P2155" s="18">
        <f t="shared" si="528"/>
        <v>0.97482988703177642</v>
      </c>
      <c r="Q2155" s="16"/>
      <c r="R2155" s="16"/>
      <c r="S2155" s="16"/>
      <c r="T2155" s="16"/>
      <c r="U2155" s="16"/>
      <c r="V2155" s="16"/>
      <c r="W2155" s="16"/>
      <c r="X2155" s="13" t="s">
        <v>151</v>
      </c>
      <c r="Y2155" s="13"/>
      <c r="Z2155" s="12">
        <v>0.60167999999999999</v>
      </c>
      <c r="AA2155" s="17">
        <f t="shared" si="520"/>
        <v>-7.7983971068237845E-2</v>
      </c>
      <c r="AB2155" s="12">
        <f t="shared" si="526"/>
        <v>0.87402714285714289</v>
      </c>
      <c r="AC2155" s="12">
        <f t="shared" si="529"/>
        <v>1.8420675000000004</v>
      </c>
      <c r="AD2155" s="18">
        <f t="shared" si="530"/>
        <v>0.47448160442391102</v>
      </c>
      <c r="AE2155" s="13" t="s">
        <v>133</v>
      </c>
      <c r="AF2155" s="19">
        <f t="shared" si="531"/>
        <v>382.25</v>
      </c>
      <c r="AG2155" s="20">
        <f t="shared" si="532"/>
        <v>1.1536952256376716</v>
      </c>
      <c r="AH2155" s="20">
        <f t="shared" si="533"/>
        <v>0.32663298169041027</v>
      </c>
      <c r="AI2155" s="13" t="s">
        <v>51</v>
      </c>
      <c r="AJ2155" s="13" t="s">
        <v>134</v>
      </c>
      <c r="AK2155" s="13" t="s">
        <v>135</v>
      </c>
      <c r="AL2155" s="13" t="s">
        <v>143</v>
      </c>
      <c r="AM2155" s="13" t="s">
        <v>137</v>
      </c>
      <c r="AN2155" s="12">
        <v>0.60167999999999999</v>
      </c>
      <c r="AO2155" s="12">
        <v>3.3700000000000002E-3</v>
      </c>
      <c r="AP2155" s="12"/>
      <c r="AQ2155" s="12">
        <v>0.12447</v>
      </c>
      <c r="AR2155" s="12">
        <v>1.1000000000000001E-3</v>
      </c>
      <c r="AS2155" s="13" t="s">
        <v>54</v>
      </c>
    </row>
    <row r="2156" spans="1:45" ht="21" customHeight="1">
      <c r="A2156" s="15">
        <v>45512</v>
      </c>
      <c r="B2156" s="13" t="s">
        <v>131</v>
      </c>
      <c r="C2156" s="13" t="s">
        <v>132</v>
      </c>
      <c r="D2156" s="15">
        <v>45344</v>
      </c>
      <c r="E2156" s="13">
        <f t="shared" si="521"/>
        <v>168</v>
      </c>
      <c r="F2156" s="13" t="str">
        <f t="shared" si="534"/>
        <v>개봉후</v>
      </c>
      <c r="G2156" s="13" t="str">
        <f t="shared" si="522"/>
        <v>목</v>
      </c>
      <c r="H2156" s="13">
        <f t="shared" si="523"/>
        <v>0</v>
      </c>
      <c r="I2156" s="16">
        <v>1141</v>
      </c>
      <c r="J2156" s="16">
        <v>518</v>
      </c>
      <c r="K2156" s="16">
        <v>623</v>
      </c>
      <c r="L2156" s="17">
        <f t="shared" si="524"/>
        <v>0.45398773006134968</v>
      </c>
      <c r="M2156" s="17">
        <f t="shared" si="519"/>
        <v>8.2542694497153679E-2</v>
      </c>
      <c r="N2156" s="16">
        <f t="shared" si="525"/>
        <v>1201.5714285714287</v>
      </c>
      <c r="O2156" s="16">
        <f t="shared" si="527"/>
        <v>1082.8571428571429</v>
      </c>
      <c r="P2156" s="18">
        <f t="shared" si="528"/>
        <v>1.0536939313984168</v>
      </c>
      <c r="Q2156" s="16"/>
      <c r="R2156" s="16"/>
      <c r="S2156" s="16"/>
      <c r="T2156" s="16"/>
      <c r="U2156" s="16"/>
      <c r="V2156" s="16"/>
      <c r="W2156" s="16"/>
      <c r="X2156" s="13" t="s">
        <v>151</v>
      </c>
      <c r="Y2156" s="13"/>
      <c r="Z2156" s="12">
        <v>0.69016999999999995</v>
      </c>
      <c r="AA2156" s="17">
        <f t="shared" si="520"/>
        <v>0.14707153304081899</v>
      </c>
      <c r="AB2156" s="12">
        <f t="shared" si="526"/>
        <v>0.85040142857142853</v>
      </c>
      <c r="AC2156" s="12">
        <f t="shared" si="529"/>
        <v>1.8450314285714291</v>
      </c>
      <c r="AD2156" s="18">
        <f t="shared" si="530"/>
        <v>0.46091433208261245</v>
      </c>
      <c r="AE2156" s="13" t="s">
        <v>133</v>
      </c>
      <c r="AF2156" s="19">
        <f t="shared" si="531"/>
        <v>399</v>
      </c>
      <c r="AG2156" s="20">
        <f t="shared" si="532"/>
        <v>1.2982456140350878</v>
      </c>
      <c r="AH2156" s="20">
        <f t="shared" si="533"/>
        <v>0.37406950868819877</v>
      </c>
      <c r="AI2156" s="13" t="s">
        <v>51</v>
      </c>
      <c r="AJ2156" s="13" t="s">
        <v>134</v>
      </c>
      <c r="AK2156" s="13" t="s">
        <v>135</v>
      </c>
      <c r="AL2156" s="13" t="s">
        <v>143</v>
      </c>
      <c r="AM2156" s="13" t="s">
        <v>137</v>
      </c>
      <c r="AN2156" s="12">
        <v>0.69016999999999995</v>
      </c>
      <c r="AO2156" s="12">
        <v>2.7899999999999999E-3</v>
      </c>
      <c r="AP2156" s="12"/>
      <c r="AQ2156" s="12">
        <v>0.12756000000000001</v>
      </c>
      <c r="AR2156" s="12">
        <v>5.8E-4</v>
      </c>
      <c r="AS2156" s="13" t="s">
        <v>54</v>
      </c>
    </row>
    <row r="2157" spans="1:45" ht="21" customHeight="1">
      <c r="A2157" s="15">
        <v>45513</v>
      </c>
      <c r="B2157" s="13" t="s">
        <v>131</v>
      </c>
      <c r="C2157" s="13" t="s">
        <v>132</v>
      </c>
      <c r="D2157" s="15">
        <v>45344</v>
      </c>
      <c r="E2157" s="13">
        <f t="shared" si="521"/>
        <v>169</v>
      </c>
      <c r="F2157" s="13" t="str">
        <f t="shared" si="534"/>
        <v>개봉후</v>
      </c>
      <c r="G2157" s="13" t="str">
        <f t="shared" si="522"/>
        <v>금</v>
      </c>
      <c r="H2157" s="13">
        <f t="shared" si="523"/>
        <v>0</v>
      </c>
      <c r="I2157" s="16">
        <v>1197</v>
      </c>
      <c r="J2157" s="16">
        <v>665</v>
      </c>
      <c r="K2157" s="16">
        <v>532</v>
      </c>
      <c r="L2157" s="17">
        <f t="shared" si="524"/>
        <v>0.55555555555555558</v>
      </c>
      <c r="M2157" s="17">
        <f t="shared" si="519"/>
        <v>4.9079754601226933E-2</v>
      </c>
      <c r="N2157" s="16">
        <f t="shared" si="525"/>
        <v>1191.5714285714287</v>
      </c>
      <c r="O2157" s="16">
        <f t="shared" si="527"/>
        <v>1090.75</v>
      </c>
      <c r="P2157" s="18">
        <f t="shared" si="528"/>
        <v>1.0974100389640156</v>
      </c>
      <c r="Q2157" s="16"/>
      <c r="R2157" s="16"/>
      <c r="S2157" s="16"/>
      <c r="T2157" s="16"/>
      <c r="U2157" s="16"/>
      <c r="V2157" s="16"/>
      <c r="W2157" s="16"/>
      <c r="X2157" s="13" t="s">
        <v>151</v>
      </c>
      <c r="Y2157" s="13"/>
      <c r="Z2157" s="12">
        <v>0.65249000000000001</v>
      </c>
      <c r="AA2157" s="17">
        <f t="shared" si="520"/>
        <v>-5.4595244649868757E-2</v>
      </c>
      <c r="AB2157" s="12">
        <f t="shared" si="526"/>
        <v>0.81592714285714296</v>
      </c>
      <c r="AC2157" s="12">
        <f t="shared" si="529"/>
        <v>1.8516514285714292</v>
      </c>
      <c r="AD2157" s="18">
        <f t="shared" si="530"/>
        <v>0.44064834788405088</v>
      </c>
      <c r="AE2157" s="13" t="s">
        <v>133</v>
      </c>
      <c r="AF2157" s="19">
        <f t="shared" si="531"/>
        <v>501.25</v>
      </c>
      <c r="AG2157" s="20">
        <f t="shared" si="532"/>
        <v>1.3266832917705735</v>
      </c>
      <c r="AH2157" s="20">
        <f t="shared" si="533"/>
        <v>0.35238273788031677</v>
      </c>
      <c r="AI2157" s="13" t="s">
        <v>51</v>
      </c>
      <c r="AJ2157" s="13" t="s">
        <v>134</v>
      </c>
      <c r="AK2157" s="13" t="s">
        <v>135</v>
      </c>
      <c r="AL2157" s="13" t="s">
        <v>143</v>
      </c>
      <c r="AM2157" s="13" t="s">
        <v>137</v>
      </c>
      <c r="AN2157" s="12">
        <v>0.65249000000000001</v>
      </c>
      <c r="AO2157" s="12">
        <v>3.15E-3</v>
      </c>
      <c r="AP2157" s="12"/>
      <c r="AQ2157" s="12">
        <v>0.14041000000000001</v>
      </c>
      <c r="AR2157" s="12">
        <v>7.2999999999999996E-4</v>
      </c>
      <c r="AS2157" s="13" t="s">
        <v>54</v>
      </c>
    </row>
    <row r="2158" spans="1:45" ht="21" customHeight="1">
      <c r="A2158" s="15">
        <v>45514</v>
      </c>
      <c r="B2158" s="13" t="s">
        <v>131</v>
      </c>
      <c r="C2158" s="13" t="s">
        <v>132</v>
      </c>
      <c r="D2158" s="15">
        <v>45344</v>
      </c>
      <c r="E2158" s="13">
        <f t="shared" si="521"/>
        <v>170</v>
      </c>
      <c r="F2158" s="13" t="str">
        <f t="shared" si="534"/>
        <v>개봉후</v>
      </c>
      <c r="G2158" s="13" t="str">
        <f t="shared" si="522"/>
        <v>토</v>
      </c>
      <c r="H2158" s="13">
        <f t="shared" si="523"/>
        <v>1</v>
      </c>
      <c r="I2158" s="16">
        <v>1561</v>
      </c>
      <c r="J2158" s="16">
        <v>1124</v>
      </c>
      <c r="K2158" s="16">
        <v>438</v>
      </c>
      <c r="L2158" s="17">
        <f t="shared" si="524"/>
        <v>0.72005124919923125</v>
      </c>
      <c r="M2158" s="17">
        <f t="shared" si="519"/>
        <v>0.30409356725146197</v>
      </c>
      <c r="N2158" s="16">
        <f t="shared" si="525"/>
        <v>1169.5714285714287</v>
      </c>
      <c r="O2158" s="16">
        <f t="shared" si="527"/>
        <v>1096.6428571428571</v>
      </c>
      <c r="P2158" s="18">
        <f t="shared" si="528"/>
        <v>1.4234351592522634</v>
      </c>
      <c r="Q2158" s="16"/>
      <c r="R2158" s="16"/>
      <c r="S2158" s="16"/>
      <c r="T2158" s="16"/>
      <c r="U2158" s="16"/>
      <c r="V2158" s="16"/>
      <c r="W2158" s="16"/>
      <c r="X2158" s="13" t="s">
        <v>151</v>
      </c>
      <c r="Y2158" s="13"/>
      <c r="Z2158" s="12">
        <v>0.89719000000000004</v>
      </c>
      <c r="AA2158" s="17">
        <f t="shared" si="520"/>
        <v>0.37502490459623905</v>
      </c>
      <c r="AB2158" s="12">
        <f t="shared" si="526"/>
        <v>0.77743428571428574</v>
      </c>
      <c r="AC2158" s="12">
        <f t="shared" si="529"/>
        <v>1.8531803571428576</v>
      </c>
      <c r="AD2158" s="18">
        <f t="shared" si="530"/>
        <v>0.41951355825554709</v>
      </c>
      <c r="AE2158" s="13" t="s">
        <v>133</v>
      </c>
      <c r="AF2158" s="19">
        <f t="shared" si="531"/>
        <v>940</v>
      </c>
      <c r="AG2158" s="20">
        <f t="shared" si="532"/>
        <v>1.1957446808510639</v>
      </c>
      <c r="AH2158" s="20">
        <f t="shared" si="533"/>
        <v>0.48413528480479012</v>
      </c>
      <c r="AI2158" s="13" t="s">
        <v>51</v>
      </c>
      <c r="AJ2158" s="13" t="s">
        <v>134</v>
      </c>
      <c r="AK2158" s="13" t="s">
        <v>135</v>
      </c>
      <c r="AL2158" s="13" t="s">
        <v>143</v>
      </c>
      <c r="AM2158" s="13" t="s">
        <v>137</v>
      </c>
      <c r="AN2158" s="12">
        <v>0.89719000000000004</v>
      </c>
      <c r="AO2158" s="12">
        <v>4.47E-3</v>
      </c>
      <c r="AP2158" s="12"/>
      <c r="AQ2158" s="12">
        <v>0.15892000000000001</v>
      </c>
      <c r="AR2158" s="12">
        <v>4.4000000000000002E-4</v>
      </c>
      <c r="AS2158" s="13" t="s">
        <v>54</v>
      </c>
    </row>
    <row r="2159" spans="1:45" ht="21" customHeight="1">
      <c r="A2159" s="15">
        <v>45515</v>
      </c>
      <c r="B2159" s="13" t="s">
        <v>131</v>
      </c>
      <c r="C2159" s="13" t="s">
        <v>132</v>
      </c>
      <c r="D2159" s="15">
        <v>45344</v>
      </c>
      <c r="E2159" s="13">
        <f t="shared" si="521"/>
        <v>171</v>
      </c>
      <c r="F2159" s="13" t="str">
        <f t="shared" si="534"/>
        <v>개봉후</v>
      </c>
      <c r="G2159" s="13" t="str">
        <f t="shared" si="522"/>
        <v>일</v>
      </c>
      <c r="H2159" s="13">
        <f t="shared" si="523"/>
        <v>1</v>
      </c>
      <c r="I2159" s="16">
        <v>1334</v>
      </c>
      <c r="J2159" s="16">
        <v>934</v>
      </c>
      <c r="K2159" s="16">
        <v>399</v>
      </c>
      <c r="L2159" s="17">
        <f t="shared" si="524"/>
        <v>0.7001499250374813</v>
      </c>
      <c r="M2159" s="17">
        <f t="shared" si="519"/>
        <v>-0.14541960281870592</v>
      </c>
      <c r="N2159" s="16">
        <f t="shared" si="525"/>
        <v>1160.1428571428571</v>
      </c>
      <c r="O2159" s="16">
        <f t="shared" si="527"/>
        <v>1108.8928571428571</v>
      </c>
      <c r="P2159" s="18">
        <f t="shared" si="528"/>
        <v>1.2030017069792909</v>
      </c>
      <c r="Q2159" s="16"/>
      <c r="R2159" s="16"/>
      <c r="S2159" s="16"/>
      <c r="T2159" s="16"/>
      <c r="U2159" s="16"/>
      <c r="V2159" s="16"/>
      <c r="W2159" s="16"/>
      <c r="X2159" s="13" t="s">
        <v>151</v>
      </c>
      <c r="Y2159" s="13"/>
      <c r="Z2159" s="12">
        <v>0.97855999999999999</v>
      </c>
      <c r="AA2159" s="17">
        <f t="shared" si="520"/>
        <v>9.0694278803820749E-2</v>
      </c>
      <c r="AB2159" s="12">
        <f t="shared" si="526"/>
        <v>0.74771285714285718</v>
      </c>
      <c r="AC2159" s="12">
        <f t="shared" si="529"/>
        <v>1.8544996428571434</v>
      </c>
      <c r="AD2159" s="18">
        <f t="shared" si="530"/>
        <v>0.4031884611155222</v>
      </c>
      <c r="AE2159" s="13" t="s">
        <v>133</v>
      </c>
      <c r="AF2159" s="19">
        <f t="shared" si="531"/>
        <v>811.25</v>
      </c>
      <c r="AG2159" s="20">
        <f t="shared" si="532"/>
        <v>1.1513097072419107</v>
      </c>
      <c r="AH2159" s="20">
        <f t="shared" si="533"/>
        <v>0.52766793661517075</v>
      </c>
      <c r="AI2159" s="13" t="s">
        <v>51</v>
      </c>
      <c r="AJ2159" s="13" t="s">
        <v>134</v>
      </c>
      <c r="AK2159" s="13" t="s">
        <v>135</v>
      </c>
      <c r="AL2159" s="13" t="s">
        <v>143</v>
      </c>
      <c r="AM2159" s="13" t="s">
        <v>137</v>
      </c>
      <c r="AN2159" s="12">
        <v>0.97855999999999999</v>
      </c>
      <c r="AO2159" s="12">
        <v>5.7999999999999996E-3</v>
      </c>
      <c r="AP2159" s="12"/>
      <c r="AQ2159" s="12">
        <v>0.15855</v>
      </c>
      <c r="AR2159" s="12">
        <v>4.4000000000000002E-4</v>
      </c>
      <c r="AS2159" s="13" t="s">
        <v>54</v>
      </c>
    </row>
    <row r="2160" spans="1:45" ht="21" customHeight="1">
      <c r="A2160" s="15">
        <v>45516</v>
      </c>
      <c r="B2160" s="13" t="s">
        <v>131</v>
      </c>
      <c r="C2160" s="13" t="s">
        <v>132</v>
      </c>
      <c r="D2160" s="15">
        <v>45344</v>
      </c>
      <c r="E2160" s="13">
        <f t="shared" si="521"/>
        <v>172</v>
      </c>
      <c r="F2160" s="13" t="str">
        <f t="shared" si="534"/>
        <v>개봉후</v>
      </c>
      <c r="G2160" s="13" t="str">
        <f t="shared" si="522"/>
        <v>월</v>
      </c>
      <c r="H2160" s="13">
        <f t="shared" si="523"/>
        <v>0</v>
      </c>
      <c r="I2160" s="16">
        <v>1088</v>
      </c>
      <c r="J2160" s="16">
        <v>542</v>
      </c>
      <c r="K2160" s="16">
        <v>546</v>
      </c>
      <c r="L2160" s="17">
        <f t="shared" si="524"/>
        <v>0.49816176470588236</v>
      </c>
      <c r="M2160" s="17">
        <f t="shared" si="519"/>
        <v>-0.18440779610194902</v>
      </c>
      <c r="N2160" s="16">
        <f t="shared" si="525"/>
        <v>1192.5714285714287</v>
      </c>
      <c r="O2160" s="16">
        <f t="shared" si="527"/>
        <v>1113.5357142857142</v>
      </c>
      <c r="P2160" s="18">
        <f t="shared" si="528"/>
        <v>0.97706789826485785</v>
      </c>
      <c r="Q2160" s="16"/>
      <c r="R2160" s="16"/>
      <c r="S2160" s="16"/>
      <c r="T2160" s="16"/>
      <c r="U2160" s="16"/>
      <c r="V2160" s="16"/>
      <c r="W2160" s="16"/>
      <c r="X2160" s="13" t="s">
        <v>151</v>
      </c>
      <c r="Y2160" s="13"/>
      <c r="Z2160" s="12">
        <v>0.63465000000000005</v>
      </c>
      <c r="AA2160" s="17">
        <f t="shared" si="520"/>
        <v>-0.35144498037933281</v>
      </c>
      <c r="AB2160" s="12">
        <f t="shared" si="526"/>
        <v>0.72961571428571426</v>
      </c>
      <c r="AC2160" s="12">
        <f t="shared" si="529"/>
        <v>1.8572378571428578</v>
      </c>
      <c r="AD2160" s="18">
        <f t="shared" si="530"/>
        <v>0.39284990421643801</v>
      </c>
      <c r="AE2160" s="13" t="s">
        <v>133</v>
      </c>
      <c r="AF2160" s="19">
        <f t="shared" si="531"/>
        <v>395.5</v>
      </c>
      <c r="AG2160" s="20">
        <f t="shared" si="532"/>
        <v>1.370417193426043</v>
      </c>
      <c r="AH2160" s="20">
        <f t="shared" si="533"/>
        <v>0.34171713523885117</v>
      </c>
      <c r="AI2160" s="13" t="s">
        <v>51</v>
      </c>
      <c r="AJ2160" s="13" t="s">
        <v>134</v>
      </c>
      <c r="AK2160" s="13" t="s">
        <v>135</v>
      </c>
      <c r="AL2160" s="13" t="s">
        <v>143</v>
      </c>
      <c r="AM2160" s="13" t="s">
        <v>137</v>
      </c>
      <c r="AN2160" s="12">
        <v>0.63465000000000005</v>
      </c>
      <c r="AO2160" s="12">
        <v>3.5899999999999999E-3</v>
      </c>
      <c r="AP2160" s="12"/>
      <c r="AQ2160" s="12">
        <v>0.15054000000000001</v>
      </c>
      <c r="AR2160" s="12">
        <v>7.2999999999999996E-4</v>
      </c>
      <c r="AS2160" s="13" t="s">
        <v>54</v>
      </c>
    </row>
    <row r="2161" spans="1:45" ht="21" customHeight="1">
      <c r="A2161" s="15">
        <v>45517</v>
      </c>
      <c r="B2161" s="13" t="s">
        <v>131</v>
      </c>
      <c r="C2161" s="13" t="s">
        <v>132</v>
      </c>
      <c r="D2161" s="15">
        <v>45344</v>
      </c>
      <c r="E2161" s="13">
        <f t="shared" si="521"/>
        <v>173</v>
      </c>
      <c r="F2161" s="13" t="str">
        <f t="shared" si="534"/>
        <v>개봉후</v>
      </c>
      <c r="G2161" s="13" t="str">
        <f t="shared" si="522"/>
        <v>화</v>
      </c>
      <c r="H2161" s="13">
        <f t="shared" si="523"/>
        <v>0</v>
      </c>
      <c r="I2161" s="16">
        <v>840</v>
      </c>
      <c r="J2161" s="16">
        <v>360</v>
      </c>
      <c r="K2161" s="16">
        <v>480</v>
      </c>
      <c r="L2161" s="17">
        <f t="shared" si="524"/>
        <v>0.42857142857142855</v>
      </c>
      <c r="M2161" s="17">
        <f t="shared" si="519"/>
        <v>-0.2279411764705882</v>
      </c>
      <c r="N2161" s="16">
        <f t="shared" si="525"/>
        <v>1173.5714285714287</v>
      </c>
      <c r="O2161" s="16">
        <f t="shared" si="527"/>
        <v>1122.5357142857142</v>
      </c>
      <c r="P2161" s="18">
        <f t="shared" si="528"/>
        <v>0.74830581273265251</v>
      </c>
      <c r="Q2161" s="16"/>
      <c r="R2161" s="16"/>
      <c r="S2161" s="16"/>
      <c r="T2161" s="16"/>
      <c r="U2161" s="16"/>
      <c r="V2161" s="16"/>
      <c r="W2161" s="16"/>
      <c r="X2161" s="13" t="s">
        <v>151</v>
      </c>
      <c r="Y2161" s="13"/>
      <c r="Z2161" s="12">
        <v>0.54256000000000004</v>
      </c>
      <c r="AA2161" s="17">
        <f t="shared" si="520"/>
        <v>-0.14510360040967463</v>
      </c>
      <c r="AB2161" s="12">
        <f t="shared" si="526"/>
        <v>0.71389999999999998</v>
      </c>
      <c r="AC2161" s="12">
        <f t="shared" si="529"/>
        <v>1.698288571428572</v>
      </c>
      <c r="AD2161" s="18">
        <f t="shared" si="530"/>
        <v>0.42036436681634098</v>
      </c>
      <c r="AE2161" s="13" t="s">
        <v>133</v>
      </c>
      <c r="AF2161" s="19">
        <f t="shared" si="531"/>
        <v>413.75</v>
      </c>
      <c r="AG2161" s="20">
        <f t="shared" si="532"/>
        <v>0.87009063444108758</v>
      </c>
      <c r="AH2161" s="20">
        <f t="shared" si="533"/>
        <v>0.31947456346809638</v>
      </c>
      <c r="AI2161" s="13" t="s">
        <v>51</v>
      </c>
      <c r="AJ2161" s="13" t="s">
        <v>134</v>
      </c>
      <c r="AK2161" s="13" t="s">
        <v>135</v>
      </c>
      <c r="AL2161" s="13" t="s">
        <v>143</v>
      </c>
      <c r="AM2161" s="13" t="s">
        <v>137</v>
      </c>
      <c r="AN2161" s="12">
        <v>0.54256000000000004</v>
      </c>
      <c r="AO2161" s="12">
        <v>2.4199999999999998E-3</v>
      </c>
      <c r="AP2161" s="12"/>
      <c r="AQ2161" s="12">
        <v>0.13696</v>
      </c>
      <c r="AR2161" s="12">
        <v>4.4000000000000002E-4</v>
      </c>
      <c r="AS2161" s="13" t="s">
        <v>54</v>
      </c>
    </row>
    <row r="2162" spans="1:45" ht="21" customHeight="1">
      <c r="A2162" s="15">
        <v>45518</v>
      </c>
      <c r="B2162" s="13" t="s">
        <v>131</v>
      </c>
      <c r="C2162" s="13" t="s">
        <v>132</v>
      </c>
      <c r="D2162" s="15">
        <v>45344</v>
      </c>
      <c r="E2162" s="13">
        <f t="shared" si="521"/>
        <v>174</v>
      </c>
      <c r="F2162" s="13" t="str">
        <f t="shared" si="534"/>
        <v>개봉후</v>
      </c>
      <c r="G2162" s="13" t="str">
        <f t="shared" si="522"/>
        <v>수</v>
      </c>
      <c r="H2162" s="13">
        <f t="shared" si="523"/>
        <v>0</v>
      </c>
      <c r="I2162" s="16">
        <v>1046</v>
      </c>
      <c r="J2162" s="16">
        <v>494</v>
      </c>
      <c r="K2162" s="16">
        <v>553</v>
      </c>
      <c r="L2162" s="17">
        <f t="shared" si="524"/>
        <v>0.47227533460803062</v>
      </c>
      <c r="M2162" s="17">
        <f t="shared" si="519"/>
        <v>0.24523809523809526</v>
      </c>
      <c r="N2162" s="16">
        <f t="shared" si="525"/>
        <v>1172.4285714285713</v>
      </c>
      <c r="O2162" s="16">
        <f t="shared" si="527"/>
        <v>1121.7857142857142</v>
      </c>
      <c r="P2162" s="18">
        <f t="shared" si="528"/>
        <v>0.93244189748487749</v>
      </c>
      <c r="Q2162" s="16">
        <v>1</v>
      </c>
      <c r="R2162" s="16">
        <v>1</v>
      </c>
      <c r="S2162" s="16">
        <v>35</v>
      </c>
      <c r="T2162" s="16">
        <v>210000</v>
      </c>
      <c r="U2162" s="16">
        <v>35</v>
      </c>
      <c r="V2162" s="16">
        <v>11913299</v>
      </c>
      <c r="W2162" s="16">
        <v>77</v>
      </c>
      <c r="X2162" s="13" t="s">
        <v>151</v>
      </c>
      <c r="Y2162" s="13" t="s">
        <v>145</v>
      </c>
      <c r="Z2162" s="12">
        <v>0.58404999999999996</v>
      </c>
      <c r="AA2162" s="17">
        <f t="shared" si="520"/>
        <v>7.6470805072250014E-2</v>
      </c>
      <c r="AB2162" s="12">
        <f t="shared" si="526"/>
        <v>0.71138142857142861</v>
      </c>
      <c r="AC2162" s="12">
        <f t="shared" si="529"/>
        <v>1.5372696428571435</v>
      </c>
      <c r="AD2162" s="18">
        <f t="shared" si="530"/>
        <v>0.46275644086047718</v>
      </c>
      <c r="AE2162" s="13" t="s">
        <v>133</v>
      </c>
      <c r="AF2162" s="19">
        <f t="shared" si="531"/>
        <v>413.75</v>
      </c>
      <c r="AG2162" s="20">
        <f t="shared" si="532"/>
        <v>1.1939577039274925</v>
      </c>
      <c r="AH2162" s="20">
        <f t="shared" si="533"/>
        <v>0.37992684153607198</v>
      </c>
      <c r="AI2162" s="13" t="s">
        <v>51</v>
      </c>
      <c r="AJ2162" s="13" t="s">
        <v>134</v>
      </c>
      <c r="AK2162" s="13" t="s">
        <v>135</v>
      </c>
      <c r="AL2162" s="13" t="s">
        <v>143</v>
      </c>
      <c r="AM2162" s="13" t="s">
        <v>137</v>
      </c>
      <c r="AN2162" s="12">
        <v>0.58404999999999996</v>
      </c>
      <c r="AO2162" s="12">
        <v>3.6700000000000001E-3</v>
      </c>
      <c r="AP2162" s="12"/>
      <c r="AQ2162" s="12">
        <v>0.15275</v>
      </c>
      <c r="AR2162" s="12">
        <v>5.8E-4</v>
      </c>
      <c r="AS2162" s="13" t="s">
        <v>54</v>
      </c>
    </row>
    <row r="2163" spans="1:45" ht="21" customHeight="1">
      <c r="A2163" s="15">
        <v>45519</v>
      </c>
      <c r="B2163" s="13" t="s">
        <v>131</v>
      </c>
      <c r="C2163" s="13" t="s">
        <v>132</v>
      </c>
      <c r="D2163" s="15">
        <v>45344</v>
      </c>
      <c r="E2163" s="13">
        <f t="shared" si="521"/>
        <v>175</v>
      </c>
      <c r="F2163" s="13" t="str">
        <f t="shared" si="534"/>
        <v>개봉후</v>
      </c>
      <c r="G2163" s="13" t="str">
        <f t="shared" si="522"/>
        <v>목</v>
      </c>
      <c r="H2163" s="13">
        <f t="shared" si="523"/>
        <v>0</v>
      </c>
      <c r="I2163" s="16">
        <v>966</v>
      </c>
      <c r="J2163" s="16">
        <v>612</v>
      </c>
      <c r="K2163" s="16">
        <v>354</v>
      </c>
      <c r="L2163" s="17">
        <f t="shared" si="524"/>
        <v>0.63354037267080743</v>
      </c>
      <c r="M2163" s="17">
        <f t="shared" si="519"/>
        <v>-7.6481835564053524E-2</v>
      </c>
      <c r="N2163" s="16">
        <f t="shared" si="525"/>
        <v>1147.4285714285713</v>
      </c>
      <c r="O2163" s="16">
        <f t="shared" si="527"/>
        <v>1126.1428571428571</v>
      </c>
      <c r="P2163" s="18">
        <f t="shared" si="528"/>
        <v>0.85779525561334524</v>
      </c>
      <c r="Q2163" s="16"/>
      <c r="R2163" s="16"/>
      <c r="S2163" s="16"/>
      <c r="T2163" s="16"/>
      <c r="U2163" s="16"/>
      <c r="V2163" s="16"/>
      <c r="W2163" s="16"/>
      <c r="X2163" s="13" t="s">
        <v>151</v>
      </c>
      <c r="Y2163" s="13"/>
      <c r="Z2163" s="12">
        <v>0.85158999999999996</v>
      </c>
      <c r="AA2163" s="17">
        <f t="shared" si="520"/>
        <v>0.45807721941614599</v>
      </c>
      <c r="AB2163" s="12">
        <f t="shared" si="526"/>
        <v>0.73444142857142858</v>
      </c>
      <c r="AC2163" s="12">
        <f t="shared" si="529"/>
        <v>1.4207778571428573</v>
      </c>
      <c r="AD2163" s="18">
        <f t="shared" si="530"/>
        <v>0.51692910674183001</v>
      </c>
      <c r="AE2163" s="13" t="s">
        <v>133</v>
      </c>
      <c r="AF2163" s="19">
        <f t="shared" si="531"/>
        <v>443.5</v>
      </c>
      <c r="AG2163" s="20">
        <f t="shared" si="532"/>
        <v>1.3799323562570462</v>
      </c>
      <c r="AH2163" s="20">
        <f t="shared" si="533"/>
        <v>0.59938293359422323</v>
      </c>
      <c r="AI2163" s="13" t="s">
        <v>51</v>
      </c>
      <c r="AJ2163" s="13" t="s">
        <v>134</v>
      </c>
      <c r="AK2163" s="13" t="s">
        <v>135</v>
      </c>
      <c r="AL2163" s="13" t="s">
        <v>143</v>
      </c>
      <c r="AM2163" s="13" t="s">
        <v>137</v>
      </c>
      <c r="AN2163" s="12">
        <v>0.85158999999999996</v>
      </c>
      <c r="AO2163" s="12">
        <v>5.5799999999999999E-3</v>
      </c>
      <c r="AP2163" s="12"/>
      <c r="AQ2163" s="12">
        <v>0.17066999999999999</v>
      </c>
      <c r="AR2163" s="12">
        <v>5.8E-4</v>
      </c>
      <c r="AS2163" s="13" t="s">
        <v>54</v>
      </c>
    </row>
    <row r="2164" spans="1:45" ht="21" customHeight="1">
      <c r="A2164" s="15">
        <v>45520</v>
      </c>
      <c r="B2164" s="13" t="s">
        <v>131</v>
      </c>
      <c r="C2164" s="13" t="s">
        <v>132</v>
      </c>
      <c r="D2164" s="15">
        <v>45344</v>
      </c>
      <c r="E2164" s="13">
        <f t="shared" si="521"/>
        <v>176</v>
      </c>
      <c r="F2164" s="13" t="str">
        <f t="shared" si="534"/>
        <v>개봉후</v>
      </c>
      <c r="G2164" s="13" t="str">
        <f t="shared" si="522"/>
        <v>금</v>
      </c>
      <c r="H2164" s="13">
        <f t="shared" si="523"/>
        <v>0</v>
      </c>
      <c r="I2164" s="16">
        <v>1242</v>
      </c>
      <c r="J2164" s="16">
        <v>700</v>
      </c>
      <c r="K2164" s="16">
        <v>542</v>
      </c>
      <c r="L2164" s="17">
        <f t="shared" si="524"/>
        <v>0.56360708534621573</v>
      </c>
      <c r="M2164" s="17">
        <f t="shared" si="519"/>
        <v>0.28571428571428581</v>
      </c>
      <c r="N2164" s="16">
        <f t="shared" si="525"/>
        <v>1153.8571428571429</v>
      </c>
      <c r="O2164" s="16">
        <f t="shared" si="527"/>
        <v>1133.3928571428571</v>
      </c>
      <c r="P2164" s="18">
        <f t="shared" si="528"/>
        <v>1.0958247991176935</v>
      </c>
      <c r="Q2164" s="16">
        <v>1</v>
      </c>
      <c r="R2164" s="16">
        <v>1</v>
      </c>
      <c r="S2164" s="16">
        <v>282</v>
      </c>
      <c r="T2164" s="16">
        <v>1980000</v>
      </c>
      <c r="U2164" s="16">
        <v>220</v>
      </c>
      <c r="V2164" s="16">
        <v>11913519</v>
      </c>
      <c r="W2164" s="16">
        <v>32</v>
      </c>
      <c r="X2164" s="13" t="s">
        <v>151</v>
      </c>
      <c r="Y2164" s="13" t="s">
        <v>145</v>
      </c>
      <c r="Z2164" s="12">
        <v>0.64588999999999996</v>
      </c>
      <c r="AA2164" s="17">
        <f t="shared" si="520"/>
        <v>-0.24154816284831904</v>
      </c>
      <c r="AB2164" s="12">
        <f t="shared" si="526"/>
        <v>0.73349857142857133</v>
      </c>
      <c r="AC2164" s="12">
        <f t="shared" si="529"/>
        <v>1.3409978571428576</v>
      </c>
      <c r="AD2164" s="18">
        <f t="shared" si="530"/>
        <v>0.54697967451743001</v>
      </c>
      <c r="AE2164" s="13" t="s">
        <v>133</v>
      </c>
      <c r="AF2164" s="19">
        <f t="shared" si="531"/>
        <v>567</v>
      </c>
      <c r="AG2164" s="20">
        <f t="shared" si="532"/>
        <v>1.2345679012345678</v>
      </c>
      <c r="AH2164" s="20">
        <f t="shared" si="533"/>
        <v>0.48164879351570267</v>
      </c>
      <c r="AI2164" s="13" t="s">
        <v>51</v>
      </c>
      <c r="AJ2164" s="13" t="s">
        <v>134</v>
      </c>
      <c r="AK2164" s="13" t="s">
        <v>135</v>
      </c>
      <c r="AL2164" s="13" t="s">
        <v>143</v>
      </c>
      <c r="AM2164" s="13" t="s">
        <v>137</v>
      </c>
      <c r="AN2164" s="12">
        <v>0.64588999999999996</v>
      </c>
      <c r="AO2164" s="12">
        <v>3.6700000000000001E-3</v>
      </c>
      <c r="AP2164" s="12"/>
      <c r="AQ2164" s="12">
        <v>0.15282000000000001</v>
      </c>
      <c r="AR2164" s="12">
        <v>5.8E-4</v>
      </c>
      <c r="AS2164" s="13" t="s">
        <v>54</v>
      </c>
    </row>
    <row r="2165" spans="1:45" ht="21" customHeight="1">
      <c r="A2165" s="15">
        <v>45521</v>
      </c>
      <c r="B2165" s="13" t="s">
        <v>131</v>
      </c>
      <c r="C2165" s="13" t="s">
        <v>132</v>
      </c>
      <c r="D2165" s="15">
        <v>45344</v>
      </c>
      <c r="E2165" s="13">
        <f t="shared" si="521"/>
        <v>177</v>
      </c>
      <c r="F2165" s="13" t="str">
        <f t="shared" si="534"/>
        <v>개봉후</v>
      </c>
      <c r="G2165" s="13" t="str">
        <f t="shared" si="522"/>
        <v>토</v>
      </c>
      <c r="H2165" s="13">
        <f t="shared" si="523"/>
        <v>1</v>
      </c>
      <c r="I2165" s="16">
        <v>1368</v>
      </c>
      <c r="J2165" s="16">
        <v>938</v>
      </c>
      <c r="K2165" s="16">
        <v>430</v>
      </c>
      <c r="L2165" s="17">
        <f t="shared" si="524"/>
        <v>0.68567251461988299</v>
      </c>
      <c r="M2165" s="17">
        <f t="shared" si="519"/>
        <v>0.10144927536231885</v>
      </c>
      <c r="N2165" s="16">
        <f t="shared" si="525"/>
        <v>1126.2857142857142</v>
      </c>
      <c r="O2165" s="16">
        <f t="shared" si="527"/>
        <v>1144.25</v>
      </c>
      <c r="P2165" s="18">
        <f t="shared" si="528"/>
        <v>1.1955429320515623</v>
      </c>
      <c r="Q2165" s="16"/>
      <c r="R2165" s="16"/>
      <c r="S2165" s="16"/>
      <c r="T2165" s="16"/>
      <c r="U2165" s="16"/>
      <c r="V2165" s="16"/>
      <c r="W2165" s="16"/>
      <c r="X2165" s="13" t="s">
        <v>151</v>
      </c>
      <c r="Y2165" s="13"/>
      <c r="Z2165" s="12">
        <v>0.96086000000000005</v>
      </c>
      <c r="AA2165" s="17">
        <f t="shared" si="520"/>
        <v>0.48765269627955243</v>
      </c>
      <c r="AB2165" s="12">
        <f t="shared" si="526"/>
        <v>0.74259428571428565</v>
      </c>
      <c r="AC2165" s="12">
        <f t="shared" si="529"/>
        <v>1.2602735714285715</v>
      </c>
      <c r="AD2165" s="18">
        <f t="shared" si="530"/>
        <v>0.58923260992652948</v>
      </c>
      <c r="AE2165" s="13" t="s">
        <v>133</v>
      </c>
      <c r="AF2165" s="19">
        <f t="shared" si="531"/>
        <v>1027.5</v>
      </c>
      <c r="AG2165" s="20">
        <f t="shared" si="532"/>
        <v>0.91289537712895374</v>
      </c>
      <c r="AH2165" s="20">
        <f t="shared" si="533"/>
        <v>0.76242176443549947</v>
      </c>
      <c r="AI2165" s="13" t="s">
        <v>51</v>
      </c>
      <c r="AJ2165" s="13" t="s">
        <v>134</v>
      </c>
      <c r="AK2165" s="13" t="s">
        <v>135</v>
      </c>
      <c r="AL2165" s="13" t="s">
        <v>143</v>
      </c>
      <c r="AM2165" s="13" t="s">
        <v>137</v>
      </c>
      <c r="AN2165" s="12">
        <v>0.96086000000000005</v>
      </c>
      <c r="AO2165" s="12">
        <v>5.2100000000000002E-3</v>
      </c>
      <c r="AP2165" s="12"/>
      <c r="AQ2165" s="12">
        <v>0.16619</v>
      </c>
      <c r="AR2165" s="12">
        <v>6.6E-4</v>
      </c>
      <c r="AS2165" s="13" t="s">
        <v>54</v>
      </c>
    </row>
    <row r="2166" spans="1:45" ht="21" customHeight="1">
      <c r="A2166" s="15">
        <v>45522</v>
      </c>
      <c r="B2166" s="13" t="s">
        <v>131</v>
      </c>
      <c r="C2166" s="13" t="s">
        <v>132</v>
      </c>
      <c r="D2166" s="15">
        <v>45344</v>
      </c>
      <c r="E2166" s="13">
        <f t="shared" si="521"/>
        <v>178</v>
      </c>
      <c r="F2166" s="13" t="str">
        <f t="shared" si="534"/>
        <v>개봉후</v>
      </c>
      <c r="G2166" s="13" t="str">
        <f t="shared" si="522"/>
        <v>일</v>
      </c>
      <c r="H2166" s="13">
        <f t="shared" si="523"/>
        <v>1</v>
      </c>
      <c r="I2166" s="16">
        <v>1120</v>
      </c>
      <c r="J2166" s="16">
        <v>746</v>
      </c>
      <c r="K2166" s="16">
        <v>374</v>
      </c>
      <c r="L2166" s="17">
        <f t="shared" si="524"/>
        <v>0.66607142857142854</v>
      </c>
      <c r="M2166" s="17">
        <f t="shared" si="519"/>
        <v>-0.18128654970760238</v>
      </c>
      <c r="N2166" s="16">
        <f t="shared" si="525"/>
        <v>1095.7142857142858</v>
      </c>
      <c r="O2166" s="16">
        <f t="shared" si="527"/>
        <v>1152.9642857142858</v>
      </c>
      <c r="P2166" s="18">
        <f t="shared" si="528"/>
        <v>0.97140910076510856</v>
      </c>
      <c r="Q2166" s="16"/>
      <c r="R2166" s="16"/>
      <c r="S2166" s="16"/>
      <c r="T2166" s="16"/>
      <c r="U2166" s="16"/>
      <c r="V2166" s="16"/>
      <c r="W2166" s="16"/>
      <c r="X2166" s="13" t="s">
        <v>151</v>
      </c>
      <c r="Y2166" s="13"/>
      <c r="Z2166" s="12">
        <v>1.0670500000000001</v>
      </c>
      <c r="AA2166" s="17">
        <f t="shared" si="520"/>
        <v>0.11051557979310211</v>
      </c>
      <c r="AB2166" s="12">
        <f t="shared" si="526"/>
        <v>0.75523571428571423</v>
      </c>
      <c r="AC2166" s="12">
        <f t="shared" si="529"/>
        <v>1.1332092857142857</v>
      </c>
      <c r="AD2166" s="18">
        <f t="shared" si="530"/>
        <v>0.66645740006416665</v>
      </c>
      <c r="AE2166" s="13" t="s">
        <v>133</v>
      </c>
      <c r="AF2166" s="19">
        <f t="shared" si="531"/>
        <v>857.5</v>
      </c>
      <c r="AG2166" s="20">
        <f t="shared" si="532"/>
        <v>0.86997084548104953</v>
      </c>
      <c r="AH2166" s="20">
        <f t="shared" si="533"/>
        <v>0.94161776950796516</v>
      </c>
      <c r="AI2166" s="13" t="s">
        <v>51</v>
      </c>
      <c r="AJ2166" s="13" t="s">
        <v>134</v>
      </c>
      <c r="AK2166" s="13" t="s">
        <v>135</v>
      </c>
      <c r="AL2166" s="13" t="s">
        <v>143</v>
      </c>
      <c r="AM2166" s="13" t="s">
        <v>137</v>
      </c>
      <c r="AN2166" s="12">
        <v>1.0670500000000001</v>
      </c>
      <c r="AO2166" s="12">
        <v>5.3600000000000002E-3</v>
      </c>
      <c r="AP2166" s="12"/>
      <c r="AQ2166" s="12">
        <v>0.13850000000000001</v>
      </c>
      <c r="AR2166" s="12">
        <v>0</v>
      </c>
      <c r="AS2166" s="13" t="s">
        <v>54</v>
      </c>
    </row>
    <row r="2167" spans="1:45" ht="21" customHeight="1">
      <c r="A2167" s="15">
        <v>45523</v>
      </c>
      <c r="B2167" s="13" t="s">
        <v>131</v>
      </c>
      <c r="C2167" s="13" t="s">
        <v>132</v>
      </c>
      <c r="D2167" s="15">
        <v>45344</v>
      </c>
      <c r="E2167" s="13">
        <f t="shared" si="521"/>
        <v>179</v>
      </c>
      <c r="F2167" s="13" t="str">
        <f t="shared" si="534"/>
        <v>개봉후</v>
      </c>
      <c r="G2167" s="13" t="str">
        <f t="shared" si="522"/>
        <v>월</v>
      </c>
      <c r="H2167" s="13">
        <f t="shared" si="523"/>
        <v>0</v>
      </c>
      <c r="I2167" s="16">
        <v>896</v>
      </c>
      <c r="J2167" s="16">
        <v>340</v>
      </c>
      <c r="K2167" s="16">
        <v>556</v>
      </c>
      <c r="L2167" s="17">
        <f t="shared" si="524"/>
        <v>0.3794642857142857</v>
      </c>
      <c r="M2167" s="17">
        <f t="shared" si="519"/>
        <v>-0.19999999999999996</v>
      </c>
      <c r="N2167" s="16">
        <f t="shared" si="525"/>
        <v>1068.2857142857142</v>
      </c>
      <c r="O2167" s="16">
        <f t="shared" si="527"/>
        <v>1157.6071428571429</v>
      </c>
      <c r="P2167" s="18">
        <f t="shared" si="528"/>
        <v>0.77401042791472552</v>
      </c>
      <c r="Q2167" s="16">
        <v>1</v>
      </c>
      <c r="R2167" s="16">
        <v>2</v>
      </c>
      <c r="S2167" s="16">
        <v>424</v>
      </c>
      <c r="T2167" s="16">
        <v>90000</v>
      </c>
      <c r="U2167" s="16">
        <v>30</v>
      </c>
      <c r="V2167" s="16">
        <v>11913549</v>
      </c>
      <c r="W2167" s="16">
        <v>56</v>
      </c>
      <c r="X2167" s="13" t="s">
        <v>151</v>
      </c>
      <c r="Y2167" s="13" t="s">
        <v>145</v>
      </c>
      <c r="Z2167" s="12">
        <v>0.62268000000000001</v>
      </c>
      <c r="AA2167" s="17">
        <f t="shared" si="520"/>
        <v>-0.41644721428236731</v>
      </c>
      <c r="AB2167" s="12">
        <f t="shared" si="526"/>
        <v>0.75352571428571424</v>
      </c>
      <c r="AC2167" s="12">
        <f t="shared" si="529"/>
        <v>1.0295403571428572</v>
      </c>
      <c r="AD2167" s="18">
        <f t="shared" si="530"/>
        <v>0.73190497978813696</v>
      </c>
      <c r="AE2167" s="13" t="s">
        <v>133</v>
      </c>
      <c r="AF2167" s="19">
        <f t="shared" si="531"/>
        <v>459.25</v>
      </c>
      <c r="AG2167" s="20">
        <f t="shared" si="532"/>
        <v>0.74033750680457266</v>
      </c>
      <c r="AH2167" s="20">
        <f t="shared" si="533"/>
        <v>0.60481359053086448</v>
      </c>
      <c r="AI2167" s="13" t="s">
        <v>51</v>
      </c>
      <c r="AJ2167" s="13" t="s">
        <v>134</v>
      </c>
      <c r="AK2167" s="13" t="s">
        <v>135</v>
      </c>
      <c r="AL2167" s="13" t="s">
        <v>143</v>
      </c>
      <c r="AM2167" s="13" t="s">
        <v>137</v>
      </c>
      <c r="AN2167" s="12">
        <v>0.62268000000000001</v>
      </c>
      <c r="AO2167" s="12">
        <v>2.7100000000000002E-3</v>
      </c>
      <c r="AP2167" s="12"/>
      <c r="AQ2167" s="12">
        <v>9.1869999999999993E-2</v>
      </c>
      <c r="AR2167" s="12">
        <v>8.8000000000000003E-4</v>
      </c>
      <c r="AS2167" s="13" t="s">
        <v>54</v>
      </c>
    </row>
    <row r="2168" spans="1:45" ht="21" customHeight="1">
      <c r="A2168" s="15">
        <v>45524</v>
      </c>
      <c r="B2168" s="13" t="s">
        <v>131</v>
      </c>
      <c r="C2168" s="13" t="s">
        <v>132</v>
      </c>
      <c r="D2168" s="15">
        <v>45344</v>
      </c>
      <c r="E2168" s="13">
        <f t="shared" si="521"/>
        <v>180</v>
      </c>
      <c r="F2168" s="13" t="str">
        <f t="shared" si="534"/>
        <v>개봉후</v>
      </c>
      <c r="G2168" s="13" t="str">
        <f t="shared" si="522"/>
        <v>화</v>
      </c>
      <c r="H2168" s="13">
        <f t="shared" si="523"/>
        <v>0</v>
      </c>
      <c r="I2168" s="16">
        <v>920</v>
      </c>
      <c r="J2168" s="16">
        <v>374</v>
      </c>
      <c r="K2168" s="16">
        <v>546</v>
      </c>
      <c r="L2168" s="17">
        <f t="shared" si="524"/>
        <v>0.40652173913043477</v>
      </c>
      <c r="M2168" s="17">
        <f t="shared" ref="M2168:M2179" si="535">IF(COUNT(I2167:I2168)=2,IFERROR(I2168/I2167-1,""),"")</f>
        <v>2.6785714285714191E-2</v>
      </c>
      <c r="N2168" s="16">
        <f t="shared" si="525"/>
        <v>1079.7142857142858</v>
      </c>
      <c r="O2168" s="16">
        <f t="shared" si="527"/>
        <v>1152.8571428571429</v>
      </c>
      <c r="P2168" s="18">
        <f t="shared" si="528"/>
        <v>0.79801734820322179</v>
      </c>
      <c r="Q2168" s="16"/>
      <c r="R2168" s="16"/>
      <c r="S2168" s="16"/>
      <c r="T2168" s="16"/>
      <c r="U2168" s="16"/>
      <c r="V2168" s="16"/>
      <c r="W2168" s="16"/>
      <c r="X2168" s="13" t="s">
        <v>151</v>
      </c>
      <c r="Y2168" s="13"/>
      <c r="Z2168" s="12">
        <v>0.50026000000000004</v>
      </c>
      <c r="AA2168" s="17">
        <f t="shared" ref="AA2168:AA2231" si="536">IF(COUNT(Z2167:Z2168)=2,IFERROR(Z2168/Z2167-1,""),"")</f>
        <v>-0.19660178582899723</v>
      </c>
      <c r="AB2168" s="12">
        <f t="shared" si="526"/>
        <v>0.74748285714285712</v>
      </c>
      <c r="AC2168" s="12">
        <f t="shared" si="529"/>
        <v>0.97779785714285727</v>
      </c>
      <c r="AD2168" s="18">
        <f t="shared" si="530"/>
        <v>0.76445540525831723</v>
      </c>
      <c r="AE2168" s="13" t="s">
        <v>133</v>
      </c>
      <c r="AF2168" s="19">
        <f t="shared" si="531"/>
        <v>428.5</v>
      </c>
      <c r="AG2168" s="20">
        <f t="shared" si="532"/>
        <v>0.87281213535589264</v>
      </c>
      <c r="AH2168" s="20">
        <f t="shared" si="533"/>
        <v>0.51161903899213756</v>
      </c>
      <c r="AI2168" s="13" t="s">
        <v>51</v>
      </c>
      <c r="AJ2168" s="13" t="s">
        <v>134</v>
      </c>
      <c r="AK2168" s="13" t="s">
        <v>135</v>
      </c>
      <c r="AL2168" s="13" t="s">
        <v>143</v>
      </c>
      <c r="AM2168" s="13" t="s">
        <v>137</v>
      </c>
      <c r="AN2168" s="12">
        <v>0.50026000000000004</v>
      </c>
      <c r="AO2168" s="12">
        <v>2.5699999999999998E-3</v>
      </c>
      <c r="AP2168" s="12"/>
      <c r="AQ2168" s="12">
        <v>7.7770000000000006E-2</v>
      </c>
      <c r="AR2168" s="12">
        <v>8.0000000000000004E-4</v>
      </c>
      <c r="AS2168" s="13" t="s">
        <v>54</v>
      </c>
    </row>
    <row r="2169" spans="1:45" ht="21" customHeight="1">
      <c r="A2169" s="15">
        <v>45525</v>
      </c>
      <c r="B2169" s="13" t="s">
        <v>131</v>
      </c>
      <c r="C2169" s="13" t="s">
        <v>132</v>
      </c>
      <c r="D2169" s="15">
        <v>45344</v>
      </c>
      <c r="E2169" s="13">
        <f t="shared" si="521"/>
        <v>181</v>
      </c>
      <c r="F2169" s="13" t="str">
        <f t="shared" si="534"/>
        <v>개봉후</v>
      </c>
      <c r="G2169" s="13" t="str">
        <f t="shared" si="522"/>
        <v>수</v>
      </c>
      <c r="H2169" s="13">
        <f t="shared" si="523"/>
        <v>0</v>
      </c>
      <c r="I2169" s="16">
        <v>928</v>
      </c>
      <c r="J2169" s="16">
        <v>332</v>
      </c>
      <c r="K2169" s="16">
        <v>595</v>
      </c>
      <c r="L2169" s="17">
        <f t="shared" si="524"/>
        <v>0.35775862068965519</v>
      </c>
      <c r="M2169" s="17">
        <f t="shared" si="535"/>
        <v>8.6956521739129933E-3</v>
      </c>
      <c r="N2169" s="16">
        <f t="shared" si="525"/>
        <v>1062.8571428571429</v>
      </c>
      <c r="O2169" s="16">
        <f t="shared" si="527"/>
        <v>1150.3571428571429</v>
      </c>
      <c r="P2169" s="18">
        <f t="shared" si="528"/>
        <v>0.80670599192797265</v>
      </c>
      <c r="Q2169" s="16"/>
      <c r="R2169" s="16"/>
      <c r="S2169" s="16"/>
      <c r="T2169" s="16"/>
      <c r="U2169" s="16"/>
      <c r="V2169" s="16"/>
      <c r="W2169" s="16"/>
      <c r="X2169" s="13" t="s">
        <v>151</v>
      </c>
      <c r="Y2169" s="13"/>
      <c r="Z2169" s="12">
        <v>0.49945000000000001</v>
      </c>
      <c r="AA2169" s="17">
        <f t="shared" si="536"/>
        <v>-1.6191580378204229E-3</v>
      </c>
      <c r="AB2169" s="12">
        <f t="shared" si="526"/>
        <v>0.73539714285714286</v>
      </c>
      <c r="AC2169" s="12">
        <f t="shared" si="529"/>
        <v>0.94193107142857158</v>
      </c>
      <c r="AD2169" s="18">
        <f t="shared" si="530"/>
        <v>0.78073350074523939</v>
      </c>
      <c r="AE2169" s="13" t="s">
        <v>133</v>
      </c>
      <c r="AF2169" s="19">
        <f t="shared" si="531"/>
        <v>457.75</v>
      </c>
      <c r="AG2169" s="20">
        <f t="shared" si="532"/>
        <v>0.72528672856362641</v>
      </c>
      <c r="AH2169" s="20">
        <f t="shared" si="533"/>
        <v>0.53024049757963021</v>
      </c>
      <c r="AI2169" s="13" t="s">
        <v>51</v>
      </c>
      <c r="AJ2169" s="13" t="s">
        <v>134</v>
      </c>
      <c r="AK2169" s="13" t="s">
        <v>135</v>
      </c>
      <c r="AL2169" s="13" t="s">
        <v>143</v>
      </c>
      <c r="AM2169" s="13" t="s">
        <v>137</v>
      </c>
      <c r="AN2169" s="12">
        <v>0.49945000000000001</v>
      </c>
      <c r="AO2169" s="12">
        <v>1.24E-3</v>
      </c>
      <c r="AP2169" s="12"/>
      <c r="AQ2169" s="12">
        <v>6.9320000000000007E-2</v>
      </c>
      <c r="AR2169" s="12">
        <v>5.8E-4</v>
      </c>
      <c r="AS2169" s="13" t="s">
        <v>54</v>
      </c>
    </row>
    <row r="2170" spans="1:45" ht="21" customHeight="1">
      <c r="A2170" s="15">
        <v>45526</v>
      </c>
      <c r="B2170" s="13" t="s">
        <v>131</v>
      </c>
      <c r="C2170" s="13" t="s">
        <v>132</v>
      </c>
      <c r="D2170" s="15">
        <v>45344</v>
      </c>
      <c r="E2170" s="13">
        <f t="shared" si="521"/>
        <v>182</v>
      </c>
      <c r="F2170" s="13" t="str">
        <f t="shared" si="534"/>
        <v>개봉후</v>
      </c>
      <c r="G2170" s="13" t="str">
        <f t="shared" si="522"/>
        <v>목</v>
      </c>
      <c r="H2170" s="13">
        <f t="shared" si="523"/>
        <v>0</v>
      </c>
      <c r="I2170" s="16">
        <v>896</v>
      </c>
      <c r="J2170" s="16">
        <v>385</v>
      </c>
      <c r="K2170" s="16">
        <v>511</v>
      </c>
      <c r="L2170" s="17">
        <f t="shared" si="524"/>
        <v>0.4296875</v>
      </c>
      <c r="M2170" s="17">
        <f t="shared" si="535"/>
        <v>-3.4482758620689613E-2</v>
      </c>
      <c r="N2170" s="16">
        <f t="shared" si="525"/>
        <v>1052.8571428571429</v>
      </c>
      <c r="O2170" s="16">
        <f t="shared" si="527"/>
        <v>1149.1428571428571</v>
      </c>
      <c r="P2170" s="18">
        <f t="shared" si="528"/>
        <v>0.77971158627548487</v>
      </c>
      <c r="Q2170" s="16"/>
      <c r="R2170" s="16"/>
      <c r="S2170" s="16"/>
      <c r="T2170" s="16"/>
      <c r="U2170" s="16"/>
      <c r="V2170" s="16"/>
      <c r="W2170" s="16"/>
      <c r="X2170" s="13" t="s">
        <v>151</v>
      </c>
      <c r="Y2170" s="13"/>
      <c r="Z2170" s="12">
        <v>0.45662999999999998</v>
      </c>
      <c r="AA2170" s="17">
        <f t="shared" si="536"/>
        <v>-8.5734307738512427E-2</v>
      </c>
      <c r="AB2170" s="12">
        <f t="shared" si="526"/>
        <v>0.67897428571428564</v>
      </c>
      <c r="AC2170" s="12">
        <f t="shared" si="529"/>
        <v>0.9129885714285717</v>
      </c>
      <c r="AD2170" s="18">
        <f t="shared" si="530"/>
        <v>0.74368322557628608</v>
      </c>
      <c r="AE2170" s="13" t="s">
        <v>133</v>
      </c>
      <c r="AF2170" s="19">
        <f t="shared" si="531"/>
        <v>536</v>
      </c>
      <c r="AG2170" s="20">
        <f t="shared" si="532"/>
        <v>0.71828358208955223</v>
      </c>
      <c r="AH2170" s="20">
        <f t="shared" si="533"/>
        <v>0.50014864839491013</v>
      </c>
      <c r="AI2170" s="13" t="s">
        <v>51</v>
      </c>
      <c r="AJ2170" s="13" t="s">
        <v>134</v>
      </c>
      <c r="AK2170" s="13" t="s">
        <v>135</v>
      </c>
      <c r="AL2170" s="13" t="s">
        <v>143</v>
      </c>
      <c r="AM2170" s="13" t="s">
        <v>137</v>
      </c>
      <c r="AN2170" s="12">
        <v>0.45662999999999998</v>
      </c>
      <c r="AO2170" s="12">
        <v>1.6800000000000001E-3</v>
      </c>
      <c r="AP2170" s="12"/>
      <c r="AQ2170" s="12">
        <v>8.2610000000000003E-2</v>
      </c>
      <c r="AR2170" s="12">
        <v>3.6000000000000002E-4</v>
      </c>
      <c r="AS2170" s="13" t="s">
        <v>54</v>
      </c>
    </row>
    <row r="2171" spans="1:45" ht="21" customHeight="1">
      <c r="A2171" s="15">
        <v>45527</v>
      </c>
      <c r="B2171" s="13" t="s">
        <v>131</v>
      </c>
      <c r="C2171" s="13" t="s">
        <v>132</v>
      </c>
      <c r="D2171" s="15">
        <v>45344</v>
      </c>
      <c r="E2171" s="13">
        <f t="shared" ref="E2171:E2234" si="537">A2171-D2171</f>
        <v>183</v>
      </c>
      <c r="F2171" s="13" t="str">
        <f t="shared" si="534"/>
        <v>개봉후</v>
      </c>
      <c r="G2171" s="13" t="str">
        <f t="shared" ref="G2171:G2234" si="538">CHOOSE(WEEKDAY(A2171,2),"월","화","수","목","금","토","일")</f>
        <v>금</v>
      </c>
      <c r="H2171" s="13">
        <f t="shared" ref="H2171:H2234" si="539">IF(WEEKDAY(A2171,2)&gt;5,1,0)</f>
        <v>0</v>
      </c>
      <c r="I2171" s="16">
        <v>1085</v>
      </c>
      <c r="J2171" s="16">
        <v>550</v>
      </c>
      <c r="K2171" s="16">
        <v>536</v>
      </c>
      <c r="L2171" s="17">
        <f t="shared" ref="L2171:L2234" si="540">IF(COUNT(I2171:J2171)=2,IFERROR(J2171/I2171,""),"")</f>
        <v>0.50691244239631339</v>
      </c>
      <c r="M2171" s="17">
        <f t="shared" si="535"/>
        <v>0.2109375</v>
      </c>
      <c r="N2171" s="16">
        <f t="shared" si="525"/>
        <v>1030.4285714285713</v>
      </c>
      <c r="O2171" s="16">
        <f t="shared" si="527"/>
        <v>1145.2857142857142</v>
      </c>
      <c r="P2171" s="18">
        <f t="shared" si="528"/>
        <v>0.9473618560558813</v>
      </c>
      <c r="Q2171" s="16"/>
      <c r="R2171" s="16"/>
      <c r="S2171" s="16"/>
      <c r="T2171" s="16"/>
      <c r="U2171" s="16"/>
      <c r="V2171" s="16"/>
      <c r="W2171" s="16"/>
      <c r="X2171" s="13" t="s">
        <v>151</v>
      </c>
      <c r="Y2171" s="13"/>
      <c r="Z2171" s="12">
        <v>0.46104000000000001</v>
      </c>
      <c r="AA2171" s="17">
        <f t="shared" si="536"/>
        <v>9.6577097431180814E-3</v>
      </c>
      <c r="AB2171" s="12">
        <f t="shared" si="526"/>
        <v>0.65256714285714279</v>
      </c>
      <c r="AC2171" s="12">
        <f t="shared" si="529"/>
        <v>0.88602857142857161</v>
      </c>
      <c r="AD2171" s="18">
        <f t="shared" si="530"/>
        <v>0.73650801328560811</v>
      </c>
      <c r="AE2171" s="13" t="s">
        <v>133</v>
      </c>
      <c r="AF2171" s="19">
        <f t="shared" si="531"/>
        <v>648.5</v>
      </c>
      <c r="AG2171" s="20">
        <f t="shared" si="532"/>
        <v>0.84811102544333072</v>
      </c>
      <c r="AH2171" s="20">
        <f t="shared" si="533"/>
        <v>0.5203443939247363</v>
      </c>
      <c r="AI2171" s="13" t="s">
        <v>51</v>
      </c>
      <c r="AJ2171" s="13" t="s">
        <v>134</v>
      </c>
      <c r="AK2171" s="13" t="s">
        <v>135</v>
      </c>
      <c r="AL2171" s="13" t="s">
        <v>143</v>
      </c>
      <c r="AM2171" s="13" t="s">
        <v>137</v>
      </c>
      <c r="AN2171" s="12">
        <v>0.46104000000000001</v>
      </c>
      <c r="AO2171" s="12">
        <v>1.4599999999999999E-3</v>
      </c>
      <c r="AP2171" s="12"/>
      <c r="AQ2171" s="12">
        <v>8.8410000000000002E-2</v>
      </c>
      <c r="AR2171" s="12">
        <v>5.8E-4</v>
      </c>
      <c r="AS2171" s="13" t="s">
        <v>54</v>
      </c>
    </row>
    <row r="2172" spans="1:45" ht="21" customHeight="1">
      <c r="A2172" s="15">
        <v>45528</v>
      </c>
      <c r="B2172" s="13" t="s">
        <v>131</v>
      </c>
      <c r="C2172" s="13" t="s">
        <v>132</v>
      </c>
      <c r="D2172" s="15">
        <v>45344</v>
      </c>
      <c r="E2172" s="13">
        <f t="shared" si="537"/>
        <v>184</v>
      </c>
      <c r="F2172" s="13" t="str">
        <f t="shared" si="534"/>
        <v>개봉후</v>
      </c>
      <c r="G2172" s="13" t="str">
        <f t="shared" si="538"/>
        <v>토</v>
      </c>
      <c r="H2172" s="13">
        <f t="shared" si="539"/>
        <v>1</v>
      </c>
      <c r="I2172" s="16">
        <v>1617</v>
      </c>
      <c r="J2172" s="16">
        <v>1183</v>
      </c>
      <c r="K2172" s="16">
        <v>434</v>
      </c>
      <c r="L2172" s="17">
        <f t="shared" si="540"/>
        <v>0.73160173160173159</v>
      </c>
      <c r="M2172" s="17">
        <f t="shared" si="535"/>
        <v>0.49032258064516121</v>
      </c>
      <c r="N2172" s="16">
        <f t="shared" si="525"/>
        <v>1066</v>
      </c>
      <c r="O2172" s="16">
        <f t="shared" si="527"/>
        <v>1146.1785714285713</v>
      </c>
      <c r="P2172" s="18">
        <f t="shared" si="528"/>
        <v>1.4107749353441561</v>
      </c>
      <c r="Q2172" s="16"/>
      <c r="R2172" s="16"/>
      <c r="S2172" s="16"/>
      <c r="T2172" s="16"/>
      <c r="U2172" s="16"/>
      <c r="V2172" s="16"/>
      <c r="W2172" s="16"/>
      <c r="X2172" s="13" t="s">
        <v>151</v>
      </c>
      <c r="Y2172" s="13"/>
      <c r="Z2172" s="12">
        <v>0.64771999999999996</v>
      </c>
      <c r="AA2172" s="17">
        <f t="shared" si="536"/>
        <v>0.40491063682109996</v>
      </c>
      <c r="AB2172" s="12">
        <f t="shared" si="526"/>
        <v>0.60783285714285717</v>
      </c>
      <c r="AC2172" s="12">
        <f t="shared" si="529"/>
        <v>0.85588214285714304</v>
      </c>
      <c r="AD2172" s="18">
        <f t="shared" si="530"/>
        <v>0.71018289400660128</v>
      </c>
      <c r="AE2172" s="13" t="s">
        <v>133</v>
      </c>
      <c r="AF2172" s="19">
        <f t="shared" si="531"/>
        <v>1096.5</v>
      </c>
      <c r="AG2172" s="20">
        <f t="shared" si="532"/>
        <v>1.0788873689010487</v>
      </c>
      <c r="AH2172" s="20">
        <f t="shared" si="533"/>
        <v>0.7567864400555816</v>
      </c>
      <c r="AI2172" s="13" t="s">
        <v>51</v>
      </c>
      <c r="AJ2172" s="13" t="s">
        <v>134</v>
      </c>
      <c r="AK2172" s="13" t="s">
        <v>135</v>
      </c>
      <c r="AL2172" s="13" t="s">
        <v>143</v>
      </c>
      <c r="AM2172" s="13" t="s">
        <v>137</v>
      </c>
      <c r="AN2172" s="12">
        <v>0.64771999999999996</v>
      </c>
      <c r="AO2172" s="12">
        <v>3.4499999999999999E-3</v>
      </c>
      <c r="AP2172" s="12"/>
      <c r="AQ2172" s="12">
        <v>0.11471000000000001</v>
      </c>
      <c r="AR2172" s="12">
        <v>0</v>
      </c>
      <c r="AS2172" s="13" t="s">
        <v>54</v>
      </c>
    </row>
    <row r="2173" spans="1:45" ht="21" customHeight="1">
      <c r="A2173" s="15">
        <v>45529</v>
      </c>
      <c r="B2173" s="13" t="s">
        <v>131</v>
      </c>
      <c r="C2173" s="13" t="s">
        <v>132</v>
      </c>
      <c r="D2173" s="15">
        <v>45344</v>
      </c>
      <c r="E2173" s="13">
        <f t="shared" si="537"/>
        <v>185</v>
      </c>
      <c r="F2173" s="13" t="str">
        <f t="shared" si="534"/>
        <v>개봉후</v>
      </c>
      <c r="G2173" s="13" t="str">
        <f t="shared" si="538"/>
        <v>일</v>
      </c>
      <c r="H2173" s="13">
        <f t="shared" si="539"/>
        <v>1</v>
      </c>
      <c r="I2173" s="16">
        <v>1508</v>
      </c>
      <c r="J2173" s="16">
        <v>1068</v>
      </c>
      <c r="K2173" s="16">
        <v>441</v>
      </c>
      <c r="L2173" s="17">
        <f t="shared" si="540"/>
        <v>0.70822281167108758</v>
      </c>
      <c r="M2173" s="17">
        <f t="shared" si="535"/>
        <v>-6.7408781694495934E-2</v>
      </c>
      <c r="N2173" s="16">
        <f t="shared" ref="N2173:N2236" si="541">IF(COUNT(I2167:I2173)=7,AVERAGE(I2167:I2173),"")</f>
        <v>1121.4285714285713</v>
      </c>
      <c r="O2173" s="16">
        <f t="shared" si="527"/>
        <v>1150.0714285714287</v>
      </c>
      <c r="P2173" s="18">
        <f t="shared" si="528"/>
        <v>1.3112229054096018</v>
      </c>
      <c r="Q2173" s="16"/>
      <c r="R2173" s="16"/>
      <c r="S2173" s="16"/>
      <c r="T2173" s="16"/>
      <c r="U2173" s="16"/>
      <c r="V2173" s="16"/>
      <c r="W2173" s="16"/>
      <c r="X2173" s="13" t="s">
        <v>151</v>
      </c>
      <c r="Y2173" s="13"/>
      <c r="Z2173" s="12">
        <v>0.62634999999999996</v>
      </c>
      <c r="AA2173" s="17">
        <f t="shared" si="536"/>
        <v>-3.2992651145556717E-2</v>
      </c>
      <c r="AB2173" s="12">
        <f t="shared" ref="AB2173:AB2236" si="542">IF(COUNT(Z2167:Z2173)=7,AVERAGE(Z2167:Z2173),"")</f>
        <v>0.54487571428571424</v>
      </c>
      <c r="AC2173" s="12">
        <f t="shared" si="529"/>
        <v>0.81153321428571457</v>
      </c>
      <c r="AD2173" s="18">
        <f t="shared" si="530"/>
        <v>0.67141517401144979</v>
      </c>
      <c r="AE2173" s="13" t="s">
        <v>133</v>
      </c>
      <c r="AF2173" s="19">
        <f t="shared" si="531"/>
        <v>903</v>
      </c>
      <c r="AG2173" s="20">
        <f t="shared" si="532"/>
        <v>1.1827242524916943</v>
      </c>
      <c r="AH2173" s="20">
        <f t="shared" si="533"/>
        <v>0.77181067758427246</v>
      </c>
      <c r="AI2173" s="13" t="s">
        <v>51</v>
      </c>
      <c r="AJ2173" s="13" t="s">
        <v>134</v>
      </c>
      <c r="AK2173" s="13" t="s">
        <v>135</v>
      </c>
      <c r="AL2173" s="13" t="s">
        <v>143</v>
      </c>
      <c r="AM2173" s="13" t="s">
        <v>137</v>
      </c>
      <c r="AN2173" s="12">
        <v>0.62634999999999996</v>
      </c>
      <c r="AO2173" s="12">
        <v>3.4499999999999999E-3</v>
      </c>
      <c r="AP2173" s="12"/>
      <c r="AQ2173" s="12">
        <v>0.11471000000000001</v>
      </c>
      <c r="AR2173" s="12">
        <v>0</v>
      </c>
      <c r="AS2173" s="13" t="s">
        <v>54</v>
      </c>
    </row>
    <row r="2174" spans="1:45" ht="21" customHeight="1">
      <c r="A2174" s="15">
        <v>45530</v>
      </c>
      <c r="B2174" s="13" t="s">
        <v>131</v>
      </c>
      <c r="C2174" s="13" t="s">
        <v>132</v>
      </c>
      <c r="D2174" s="15">
        <v>45344</v>
      </c>
      <c r="E2174" s="13">
        <f t="shared" si="537"/>
        <v>186</v>
      </c>
      <c r="F2174" s="13" t="str">
        <f t="shared" si="534"/>
        <v>개봉후</v>
      </c>
      <c r="G2174" s="13" t="str">
        <f t="shared" si="538"/>
        <v>월</v>
      </c>
      <c r="H2174" s="13">
        <f t="shared" si="539"/>
        <v>0</v>
      </c>
      <c r="I2174" s="16">
        <v>1008</v>
      </c>
      <c r="J2174" s="16">
        <v>444</v>
      </c>
      <c r="K2174" s="16">
        <v>564</v>
      </c>
      <c r="L2174" s="17">
        <f t="shared" si="540"/>
        <v>0.44047619047619047</v>
      </c>
      <c r="M2174" s="17">
        <f t="shared" si="535"/>
        <v>-0.33156498673740054</v>
      </c>
      <c r="N2174" s="16">
        <f t="shared" si="541"/>
        <v>1137.4285714285713</v>
      </c>
      <c r="O2174" s="16">
        <f t="shared" si="527"/>
        <v>1158.6785714285713</v>
      </c>
      <c r="P2174" s="18">
        <f t="shared" si="528"/>
        <v>0.86995653916099014</v>
      </c>
      <c r="Q2174" s="16">
        <v>1</v>
      </c>
      <c r="R2174" s="16">
        <v>1</v>
      </c>
      <c r="S2174" s="16">
        <v>212</v>
      </c>
      <c r="T2174" s="16">
        <v>39000</v>
      </c>
      <c r="U2174" s="16">
        <v>13</v>
      </c>
      <c r="V2174" s="16">
        <v>11913562</v>
      </c>
      <c r="W2174" s="16">
        <v>88</v>
      </c>
      <c r="X2174" s="13" t="s">
        <v>151</v>
      </c>
      <c r="Y2174" s="13" t="s">
        <v>145</v>
      </c>
      <c r="Z2174" s="12">
        <v>0.39384000000000002</v>
      </c>
      <c r="AA2174" s="17">
        <f t="shared" si="536"/>
        <v>-0.37121417737686591</v>
      </c>
      <c r="AB2174" s="12">
        <f t="shared" si="542"/>
        <v>0.51218428571428576</v>
      </c>
      <c r="AC2174" s="12">
        <f t="shared" si="529"/>
        <v>0.76494714285714294</v>
      </c>
      <c r="AD2174" s="18">
        <f t="shared" si="530"/>
        <v>0.66956820545957418</v>
      </c>
      <c r="AE2174" s="13" t="s">
        <v>133</v>
      </c>
      <c r="AF2174" s="19">
        <f t="shared" si="531"/>
        <v>442.75</v>
      </c>
      <c r="AG2174" s="20">
        <f t="shared" si="532"/>
        <v>1.0028232636928289</v>
      </c>
      <c r="AH2174" s="20">
        <f t="shared" si="533"/>
        <v>0.51485910324336137</v>
      </c>
      <c r="AI2174" s="13" t="s">
        <v>51</v>
      </c>
      <c r="AJ2174" s="13" t="s">
        <v>134</v>
      </c>
      <c r="AK2174" s="13" t="s">
        <v>135</v>
      </c>
      <c r="AL2174" s="13" t="s">
        <v>143</v>
      </c>
      <c r="AM2174" s="13" t="s">
        <v>137</v>
      </c>
      <c r="AN2174" s="12">
        <v>0.39384000000000002</v>
      </c>
      <c r="AO2174" s="12">
        <v>2.5699999999999998E-3</v>
      </c>
      <c r="AP2174" s="12"/>
      <c r="AQ2174" s="12">
        <v>8.695E-2</v>
      </c>
      <c r="AR2174" s="12">
        <v>5.1000000000000004E-4</v>
      </c>
      <c r="AS2174" s="13" t="s">
        <v>54</v>
      </c>
    </row>
    <row r="2175" spans="1:45" ht="21" customHeight="1">
      <c r="A2175" s="15">
        <v>45531</v>
      </c>
      <c r="B2175" s="13" t="s">
        <v>131</v>
      </c>
      <c r="C2175" s="13" t="s">
        <v>132</v>
      </c>
      <c r="D2175" s="15">
        <v>45344</v>
      </c>
      <c r="E2175" s="13">
        <f t="shared" si="537"/>
        <v>187</v>
      </c>
      <c r="F2175" s="13" t="str">
        <f t="shared" si="534"/>
        <v>개봉후</v>
      </c>
      <c r="G2175" s="13" t="str">
        <f t="shared" si="538"/>
        <v>화</v>
      </c>
      <c r="H2175" s="13">
        <f t="shared" si="539"/>
        <v>0</v>
      </c>
      <c r="I2175" s="16">
        <v>1004</v>
      </c>
      <c r="J2175" s="16">
        <v>466</v>
      </c>
      <c r="K2175" s="16">
        <v>539</v>
      </c>
      <c r="L2175" s="17">
        <f t="shared" si="540"/>
        <v>0.46414342629482069</v>
      </c>
      <c r="M2175" s="17">
        <f t="shared" si="535"/>
        <v>-3.9682539682539542E-3</v>
      </c>
      <c r="N2175" s="16">
        <f t="shared" si="541"/>
        <v>1149.4285714285713</v>
      </c>
      <c r="O2175" s="16">
        <f t="shared" si="527"/>
        <v>1158.0357142857142</v>
      </c>
      <c r="P2175" s="18">
        <f t="shared" si="528"/>
        <v>0.86698535080956052</v>
      </c>
      <c r="Q2175" s="16"/>
      <c r="R2175" s="16"/>
      <c r="S2175" s="16"/>
      <c r="T2175" s="16"/>
      <c r="U2175" s="16"/>
      <c r="V2175" s="16"/>
      <c r="W2175" s="16"/>
      <c r="X2175" s="13" t="s">
        <v>151</v>
      </c>
      <c r="Y2175" s="13"/>
      <c r="Z2175" s="12">
        <v>0.35477999999999998</v>
      </c>
      <c r="AA2175" s="17">
        <f t="shared" si="536"/>
        <v>-9.917733089579539E-2</v>
      </c>
      <c r="AB2175" s="12">
        <f t="shared" si="542"/>
        <v>0.4914014285714286</v>
      </c>
      <c r="AC2175" s="12">
        <f t="shared" si="529"/>
        <v>0.74223357142857149</v>
      </c>
      <c r="AD2175" s="18">
        <f t="shared" si="530"/>
        <v>0.66205766956300816</v>
      </c>
      <c r="AE2175" s="13" t="s">
        <v>133</v>
      </c>
      <c r="AF2175" s="19">
        <f t="shared" si="531"/>
        <v>422.25</v>
      </c>
      <c r="AG2175" s="20">
        <f t="shared" si="532"/>
        <v>1.103611604499704</v>
      </c>
      <c r="AH2175" s="20">
        <f t="shared" si="533"/>
        <v>0.47798969712075612</v>
      </c>
      <c r="AI2175" s="13" t="s">
        <v>51</v>
      </c>
      <c r="AJ2175" s="13" t="s">
        <v>134</v>
      </c>
      <c r="AK2175" s="13" t="s">
        <v>135</v>
      </c>
      <c r="AL2175" s="13" t="s">
        <v>143</v>
      </c>
      <c r="AM2175" s="13" t="s">
        <v>137</v>
      </c>
      <c r="AN2175" s="12">
        <v>0.35477999999999998</v>
      </c>
      <c r="AO2175" s="12">
        <v>1.6100000000000001E-3</v>
      </c>
      <c r="AP2175" s="12"/>
      <c r="AQ2175" s="12">
        <v>7.9159999999999994E-2</v>
      </c>
      <c r="AR2175" s="12">
        <v>0</v>
      </c>
      <c r="AS2175" s="13" t="s">
        <v>54</v>
      </c>
    </row>
    <row r="2176" spans="1:45" ht="21" customHeight="1">
      <c r="A2176" s="15">
        <v>45532</v>
      </c>
      <c r="B2176" s="13" t="s">
        <v>131</v>
      </c>
      <c r="C2176" s="13" t="s">
        <v>132</v>
      </c>
      <c r="D2176" s="15">
        <v>45344</v>
      </c>
      <c r="E2176" s="13">
        <f t="shared" si="537"/>
        <v>188</v>
      </c>
      <c r="F2176" s="13" t="str">
        <f t="shared" si="534"/>
        <v>개봉후</v>
      </c>
      <c r="G2176" s="13" t="str">
        <f t="shared" si="538"/>
        <v>수</v>
      </c>
      <c r="H2176" s="13">
        <f t="shared" si="539"/>
        <v>0</v>
      </c>
      <c r="I2176" s="16">
        <v>1043</v>
      </c>
      <c r="J2176" s="16">
        <v>385</v>
      </c>
      <c r="K2176" s="16">
        <v>658</v>
      </c>
      <c r="L2176" s="17">
        <f t="shared" si="540"/>
        <v>0.36912751677852351</v>
      </c>
      <c r="M2176" s="17">
        <f t="shared" si="535"/>
        <v>3.8844621513944189E-2</v>
      </c>
      <c r="N2176" s="16">
        <f t="shared" si="541"/>
        <v>1165.8571428571429</v>
      </c>
      <c r="O2176" s="16">
        <f t="shared" si="527"/>
        <v>1152.3928571428571</v>
      </c>
      <c r="P2176" s="18">
        <f t="shared" si="528"/>
        <v>0.90507329469736886</v>
      </c>
      <c r="Q2176" s="16"/>
      <c r="R2176" s="16"/>
      <c r="S2176" s="16"/>
      <c r="T2176" s="16"/>
      <c r="U2176" s="16"/>
      <c r="V2176" s="16"/>
      <c r="W2176" s="16"/>
      <c r="X2176" s="13" t="s">
        <v>151</v>
      </c>
      <c r="Y2176" s="13"/>
      <c r="Z2176" s="12">
        <v>0.38142999999999999</v>
      </c>
      <c r="AA2176" s="17">
        <f t="shared" si="536"/>
        <v>7.5116973899317818E-2</v>
      </c>
      <c r="AB2176" s="12">
        <f t="shared" si="542"/>
        <v>0.4745414285714285</v>
      </c>
      <c r="AC2176" s="12">
        <f t="shared" si="529"/>
        <v>0.71679000000000015</v>
      </c>
      <c r="AD2176" s="18">
        <f t="shared" si="530"/>
        <v>0.6620368986333911</v>
      </c>
      <c r="AE2176" s="13" t="s">
        <v>133</v>
      </c>
      <c r="AF2176" s="19">
        <f t="shared" si="531"/>
        <v>448.75</v>
      </c>
      <c r="AG2176" s="20">
        <f t="shared" si="532"/>
        <v>0.85793871866295268</v>
      </c>
      <c r="AH2176" s="20">
        <f t="shared" si="533"/>
        <v>0.53213633002692551</v>
      </c>
      <c r="AI2176" s="13" t="s">
        <v>51</v>
      </c>
      <c r="AJ2176" s="13" t="s">
        <v>134</v>
      </c>
      <c r="AK2176" s="13" t="s">
        <v>135</v>
      </c>
      <c r="AL2176" s="13" t="s">
        <v>143</v>
      </c>
      <c r="AM2176" s="13" t="s">
        <v>137</v>
      </c>
      <c r="AN2176" s="12">
        <v>0.38142999999999999</v>
      </c>
      <c r="AO2176" s="12">
        <v>1.4599999999999999E-3</v>
      </c>
      <c r="AP2176" s="12"/>
      <c r="AQ2176" s="12">
        <v>8.1140000000000004E-2</v>
      </c>
      <c r="AR2176" s="12">
        <v>5.1000000000000004E-4</v>
      </c>
      <c r="AS2176" s="13" t="s">
        <v>54</v>
      </c>
    </row>
    <row r="2177" spans="1:45" ht="21" customHeight="1">
      <c r="A2177" s="15">
        <v>45533</v>
      </c>
      <c r="B2177" s="13" t="s">
        <v>131</v>
      </c>
      <c r="C2177" s="13" t="s">
        <v>132</v>
      </c>
      <c r="D2177" s="15">
        <v>45344</v>
      </c>
      <c r="E2177" s="13">
        <f t="shared" si="537"/>
        <v>189</v>
      </c>
      <c r="F2177" s="13" t="str">
        <f t="shared" si="534"/>
        <v>개봉후</v>
      </c>
      <c r="G2177" s="13" t="str">
        <f t="shared" si="538"/>
        <v>목</v>
      </c>
      <c r="H2177" s="13">
        <f t="shared" si="539"/>
        <v>0</v>
      </c>
      <c r="I2177" s="16">
        <v>1036</v>
      </c>
      <c r="J2177" s="16">
        <v>511</v>
      </c>
      <c r="K2177" s="16">
        <v>525</v>
      </c>
      <c r="L2177" s="17">
        <f t="shared" si="540"/>
        <v>0.49324324324324326</v>
      </c>
      <c r="M2177" s="17">
        <f t="shared" si="535"/>
        <v>-6.7114093959731447E-3</v>
      </c>
      <c r="N2177" s="16">
        <f t="shared" si="541"/>
        <v>1185.8571428571429</v>
      </c>
      <c r="O2177" s="16">
        <f t="shared" si="527"/>
        <v>1149.7857142857142</v>
      </c>
      <c r="P2177" s="18">
        <f t="shared" si="528"/>
        <v>0.90103746039634725</v>
      </c>
      <c r="Q2177" s="16"/>
      <c r="R2177" s="16"/>
      <c r="S2177" s="16"/>
      <c r="T2177" s="16"/>
      <c r="U2177" s="16"/>
      <c r="V2177" s="16"/>
      <c r="W2177" s="16"/>
      <c r="X2177" s="13" t="s">
        <v>151</v>
      </c>
      <c r="Y2177" s="13"/>
      <c r="Z2177" s="12">
        <v>0.38371</v>
      </c>
      <c r="AA2177" s="17">
        <f t="shared" si="536"/>
        <v>5.9775057022257716E-3</v>
      </c>
      <c r="AB2177" s="12">
        <f t="shared" si="542"/>
        <v>0.46412428571428571</v>
      </c>
      <c r="AC2177" s="12">
        <f t="shared" si="529"/>
        <v>0.69883678571428587</v>
      </c>
      <c r="AD2177" s="18">
        <f t="shared" si="530"/>
        <v>0.66413831555804703</v>
      </c>
      <c r="AE2177" s="13" t="s">
        <v>133</v>
      </c>
      <c r="AF2177" s="19">
        <f t="shared" si="531"/>
        <v>531.75</v>
      </c>
      <c r="AG2177" s="20">
        <f t="shared" si="532"/>
        <v>0.96097790314997644</v>
      </c>
      <c r="AH2177" s="20">
        <f t="shared" si="533"/>
        <v>0.54906955077902397</v>
      </c>
      <c r="AI2177" s="13" t="s">
        <v>51</v>
      </c>
      <c r="AJ2177" s="13" t="s">
        <v>134</v>
      </c>
      <c r="AK2177" s="13" t="s">
        <v>135</v>
      </c>
      <c r="AL2177" s="13" t="s">
        <v>143</v>
      </c>
      <c r="AM2177" s="13" t="s">
        <v>137</v>
      </c>
      <c r="AN2177" s="12">
        <v>0.38371</v>
      </c>
      <c r="AO2177" s="12">
        <v>1.39E-3</v>
      </c>
      <c r="AP2177" s="12"/>
      <c r="AQ2177" s="12">
        <v>7.85E-2</v>
      </c>
      <c r="AR2177" s="12">
        <v>1.0200000000000001E-3</v>
      </c>
      <c r="AS2177" s="13" t="s">
        <v>54</v>
      </c>
    </row>
    <row r="2178" spans="1:45" ht="21" customHeight="1">
      <c r="A2178" s="15">
        <v>45534</v>
      </c>
      <c r="B2178" s="13" t="s">
        <v>131</v>
      </c>
      <c r="C2178" s="13" t="s">
        <v>132</v>
      </c>
      <c r="D2178" s="15">
        <v>45344</v>
      </c>
      <c r="E2178" s="13">
        <f t="shared" si="537"/>
        <v>190</v>
      </c>
      <c r="F2178" s="13" t="str">
        <f t="shared" si="534"/>
        <v>개봉후</v>
      </c>
      <c r="G2178" s="13" t="str">
        <f t="shared" si="538"/>
        <v>금</v>
      </c>
      <c r="H2178" s="13">
        <f t="shared" si="539"/>
        <v>0</v>
      </c>
      <c r="I2178" s="16">
        <v>1152</v>
      </c>
      <c r="J2178" s="16">
        <v>609</v>
      </c>
      <c r="K2178" s="16">
        <v>542</v>
      </c>
      <c r="L2178" s="17">
        <f t="shared" si="540"/>
        <v>0.52864583333333337</v>
      </c>
      <c r="M2178" s="17">
        <f t="shared" si="535"/>
        <v>0.11196911196911197</v>
      </c>
      <c r="N2178" s="16">
        <f t="shared" si="541"/>
        <v>1195.4285714285713</v>
      </c>
      <c r="O2178" s="16">
        <f t="shared" si="527"/>
        <v>1146.9285714285713</v>
      </c>
      <c r="P2178" s="18">
        <f t="shared" si="528"/>
        <v>1.0044217475244444</v>
      </c>
      <c r="Q2178" s="16"/>
      <c r="R2178" s="16"/>
      <c r="S2178" s="16"/>
      <c r="T2178" s="16"/>
      <c r="U2178" s="16"/>
      <c r="V2178" s="16"/>
      <c r="W2178" s="16"/>
      <c r="X2178" s="13" t="s">
        <v>151</v>
      </c>
      <c r="Y2178" s="13"/>
      <c r="Z2178" s="12">
        <v>0.37328</v>
      </c>
      <c r="AA2178" s="17">
        <f t="shared" si="536"/>
        <v>-2.7181986395976132E-2</v>
      </c>
      <c r="AB2178" s="12">
        <f t="shared" si="542"/>
        <v>0.4515871428571428</v>
      </c>
      <c r="AC2178" s="12">
        <f t="shared" si="529"/>
        <v>0.68198535714285735</v>
      </c>
      <c r="AD2178" s="18">
        <f t="shared" si="530"/>
        <v>0.66216545286110529</v>
      </c>
      <c r="AE2178" s="13" t="s">
        <v>133</v>
      </c>
      <c r="AF2178" s="19">
        <f t="shared" si="531"/>
        <v>661.75</v>
      </c>
      <c r="AG2178" s="20">
        <f t="shared" si="532"/>
        <v>0.92028711749149983</v>
      </c>
      <c r="AH2178" s="20">
        <f t="shared" si="533"/>
        <v>0.54734313001064627</v>
      </c>
      <c r="AI2178" s="13" t="s">
        <v>51</v>
      </c>
      <c r="AJ2178" s="13" t="s">
        <v>134</v>
      </c>
      <c r="AK2178" s="13" t="s">
        <v>135</v>
      </c>
      <c r="AL2178" s="13" t="s">
        <v>143</v>
      </c>
      <c r="AM2178" s="13" t="s">
        <v>137</v>
      </c>
      <c r="AN2178" s="12">
        <v>0.37328</v>
      </c>
      <c r="AO2178" s="12">
        <v>1.0200000000000001E-3</v>
      </c>
      <c r="AP2178" s="12"/>
      <c r="AQ2178" s="12">
        <v>0.10442</v>
      </c>
      <c r="AR2178" s="12">
        <v>7.2999999999999996E-4</v>
      </c>
      <c r="AS2178" s="13" t="s">
        <v>54</v>
      </c>
    </row>
    <row r="2179" spans="1:45" ht="21" customHeight="1">
      <c r="A2179" s="15">
        <v>45535</v>
      </c>
      <c r="B2179" s="13" t="s">
        <v>131</v>
      </c>
      <c r="C2179" s="13" t="s">
        <v>132</v>
      </c>
      <c r="D2179" s="15">
        <v>45344</v>
      </c>
      <c r="E2179" s="13">
        <f t="shared" si="537"/>
        <v>191</v>
      </c>
      <c r="F2179" s="13" t="str">
        <f t="shared" si="534"/>
        <v>개봉후</v>
      </c>
      <c r="G2179" s="13" t="str">
        <f t="shared" si="538"/>
        <v>토</v>
      </c>
      <c r="H2179" s="13">
        <f t="shared" si="539"/>
        <v>1</v>
      </c>
      <c r="I2179" s="16">
        <v>2020</v>
      </c>
      <c r="J2179" s="16">
        <v>1592</v>
      </c>
      <c r="K2179" s="16">
        <v>427</v>
      </c>
      <c r="L2179" s="17">
        <f t="shared" si="540"/>
        <v>0.78811881188118815</v>
      </c>
      <c r="M2179" s="17">
        <f t="shared" si="535"/>
        <v>0.75347222222222232</v>
      </c>
      <c r="N2179" s="16">
        <f t="shared" si="541"/>
        <v>1253</v>
      </c>
      <c r="O2179" s="16">
        <f t="shared" si="527"/>
        <v>1142.8214285714287</v>
      </c>
      <c r="P2179" s="18">
        <f t="shared" si="528"/>
        <v>1.767555236101128</v>
      </c>
      <c r="Q2179" s="16"/>
      <c r="R2179" s="16"/>
      <c r="S2179" s="16"/>
      <c r="T2179" s="16"/>
      <c r="U2179" s="16"/>
      <c r="V2179" s="16"/>
      <c r="W2179" s="16"/>
      <c r="X2179" s="13" t="s">
        <v>151</v>
      </c>
      <c r="Y2179" s="13"/>
      <c r="Z2179" s="12">
        <v>0.49232999999999999</v>
      </c>
      <c r="AA2179" s="17">
        <f t="shared" si="536"/>
        <v>0.31892948992713244</v>
      </c>
      <c r="AB2179" s="12">
        <f t="shared" si="542"/>
        <v>0.4293885714285714</v>
      </c>
      <c r="AC2179" s="12">
        <f t="shared" si="529"/>
        <v>0.66339500000000029</v>
      </c>
      <c r="AD2179" s="18">
        <f t="shared" si="530"/>
        <v>0.64725928206961347</v>
      </c>
      <c r="AE2179" s="13" t="s">
        <v>133</v>
      </c>
      <c r="AF2179" s="19">
        <f t="shared" si="531"/>
        <v>1135</v>
      </c>
      <c r="AG2179" s="20">
        <f t="shared" si="532"/>
        <v>1.4026431718061674</v>
      </c>
      <c r="AH2179" s="20">
        <f t="shared" si="533"/>
        <v>0.74213703751158777</v>
      </c>
      <c r="AI2179" s="13" t="s">
        <v>51</v>
      </c>
      <c r="AJ2179" s="13" t="s">
        <v>134</v>
      </c>
      <c r="AK2179" s="13" t="s">
        <v>135</v>
      </c>
      <c r="AL2179" s="13" t="s">
        <v>143</v>
      </c>
      <c r="AM2179" s="13" t="s">
        <v>137</v>
      </c>
      <c r="AN2179" s="12">
        <v>0.49232999999999999</v>
      </c>
      <c r="AO2179" s="12">
        <v>3.0799999999999998E-3</v>
      </c>
      <c r="AP2179" s="12"/>
      <c r="AQ2179" s="12">
        <v>0.14671999999999999</v>
      </c>
      <c r="AR2179" s="12">
        <v>7.2999999999999996E-4</v>
      </c>
      <c r="AS2179" s="13" t="s">
        <v>54</v>
      </c>
    </row>
    <row r="2180" spans="1:45" ht="21" customHeight="1">
      <c r="A2180" s="15">
        <v>44105</v>
      </c>
      <c r="B2180" s="13" t="s">
        <v>152</v>
      </c>
      <c r="C2180" s="13" t="s">
        <v>153</v>
      </c>
      <c r="D2180" s="15">
        <v>44286</v>
      </c>
      <c r="E2180" s="13">
        <f t="shared" si="537"/>
        <v>-181</v>
      </c>
      <c r="F2180" s="13" t="str">
        <f t="shared" si="534"/>
        <v>개봉전</v>
      </c>
      <c r="G2180" s="13" t="str">
        <f t="shared" si="538"/>
        <v>목</v>
      </c>
      <c r="H2180" s="13">
        <f t="shared" si="539"/>
        <v>0</v>
      </c>
      <c r="I2180" s="16">
        <v>3972</v>
      </c>
      <c r="J2180" s="16">
        <v>2468</v>
      </c>
      <c r="K2180" s="16">
        <v>1505</v>
      </c>
      <c r="L2180" s="17">
        <f t="shared" si="540"/>
        <v>0.62134944612286003</v>
      </c>
      <c r="M2180" s="17"/>
      <c r="N2180" s="16"/>
      <c r="O2180" s="16"/>
      <c r="P2180" s="18"/>
      <c r="Q2180" s="16"/>
      <c r="R2180" s="16"/>
      <c r="S2180" s="16"/>
      <c r="T2180" s="16"/>
      <c r="U2180" s="16"/>
      <c r="V2180" s="16"/>
      <c r="W2180" s="16"/>
      <c r="X2180" s="13" t="s">
        <v>154</v>
      </c>
      <c r="Y2180" s="13"/>
      <c r="Z2180" s="12">
        <v>0.61182000000000003</v>
      </c>
      <c r="AA2180" s="17"/>
      <c r="AB2180" s="12"/>
      <c r="AC2180" s="12"/>
      <c r="AD2180" s="18"/>
      <c r="AE2180" s="13" t="s">
        <v>155</v>
      </c>
      <c r="AF2180" s="19"/>
      <c r="AG2180" s="20"/>
      <c r="AH2180" s="20"/>
      <c r="AI2180" s="13" t="s">
        <v>51</v>
      </c>
      <c r="AJ2180" s="13" t="s">
        <v>156</v>
      </c>
      <c r="AK2180" s="13" t="s">
        <v>135</v>
      </c>
      <c r="AL2180" s="13" t="s">
        <v>102</v>
      </c>
      <c r="AM2180" s="13" t="s">
        <v>157</v>
      </c>
      <c r="AN2180" s="12">
        <v>0.61182000000000003</v>
      </c>
      <c r="AO2180" s="12">
        <v>0</v>
      </c>
      <c r="AP2180" s="12">
        <v>1.9859999999999999E-2</v>
      </c>
      <c r="AQ2180" s="12">
        <v>0.56703999999999999</v>
      </c>
      <c r="AR2180" s="12"/>
      <c r="AS2180" s="13" t="s">
        <v>54</v>
      </c>
    </row>
    <row r="2181" spans="1:45" ht="21" customHeight="1">
      <c r="A2181" s="15">
        <v>44106</v>
      </c>
      <c r="B2181" s="13" t="s">
        <v>152</v>
      </c>
      <c r="C2181" s="13" t="s">
        <v>153</v>
      </c>
      <c r="D2181" s="15">
        <v>44286</v>
      </c>
      <c r="E2181" s="13">
        <f t="shared" si="537"/>
        <v>-180</v>
      </c>
      <c r="F2181" s="13" t="str">
        <f t="shared" si="534"/>
        <v>개봉전</v>
      </c>
      <c r="G2181" s="13" t="str">
        <f t="shared" si="538"/>
        <v>금</v>
      </c>
      <c r="H2181" s="13">
        <f t="shared" si="539"/>
        <v>0</v>
      </c>
      <c r="I2181" s="16">
        <v>4172</v>
      </c>
      <c r="J2181" s="16">
        <v>2534</v>
      </c>
      <c r="K2181" s="16">
        <v>1638</v>
      </c>
      <c r="L2181" s="17">
        <f t="shared" si="540"/>
        <v>0.60738255033557043</v>
      </c>
      <c r="M2181" s="17">
        <f t="shared" ref="M2181:M2244" si="543">IF(COUNT(I2180:I2181)=2,IFERROR(I2181/I2180-1,""),"")</f>
        <v>5.0352467270896373E-2</v>
      </c>
      <c r="N2181" s="16"/>
      <c r="O2181" s="16"/>
      <c r="P2181" s="18"/>
      <c r="Q2181" s="16"/>
      <c r="R2181" s="16"/>
      <c r="S2181" s="16"/>
      <c r="T2181" s="16"/>
      <c r="U2181" s="16"/>
      <c r="V2181" s="16"/>
      <c r="W2181" s="16"/>
      <c r="X2181" s="13" t="s">
        <v>154</v>
      </c>
      <c r="Y2181" s="13"/>
      <c r="Z2181" s="12">
        <v>0.32829999999999998</v>
      </c>
      <c r="AA2181" s="17">
        <f t="shared" ref="AA2181:AA2244" si="544">IF(COUNT(Z2180:Z2181)=2,IFERROR(Z2181/Z2180-1,""),"")</f>
        <v>-0.46340426922951206</v>
      </c>
      <c r="AB2181" s="12"/>
      <c r="AC2181" s="12"/>
      <c r="AD2181" s="18"/>
      <c r="AE2181" s="13" t="s">
        <v>155</v>
      </c>
      <c r="AF2181" s="19"/>
      <c r="AG2181" s="20"/>
      <c r="AH2181" s="20"/>
      <c r="AI2181" s="13" t="s">
        <v>51</v>
      </c>
      <c r="AJ2181" s="13" t="s">
        <v>156</v>
      </c>
      <c r="AK2181" s="13" t="s">
        <v>135</v>
      </c>
      <c r="AL2181" s="13" t="s">
        <v>102</v>
      </c>
      <c r="AM2181" s="13" t="s">
        <v>157</v>
      </c>
      <c r="AN2181" s="12">
        <v>0.32829999999999998</v>
      </c>
      <c r="AO2181" s="12">
        <v>3.9699999999999996E-3</v>
      </c>
      <c r="AP2181" s="12">
        <v>1.6969999999999999E-2</v>
      </c>
      <c r="AQ2181" s="12">
        <v>0.79349000000000003</v>
      </c>
      <c r="AR2181" s="12"/>
      <c r="AS2181" s="13" t="s">
        <v>54</v>
      </c>
    </row>
    <row r="2182" spans="1:45" ht="21" customHeight="1">
      <c r="A2182" s="15">
        <v>44107</v>
      </c>
      <c r="B2182" s="13" t="s">
        <v>152</v>
      </c>
      <c r="C2182" s="13" t="s">
        <v>153</v>
      </c>
      <c r="D2182" s="15">
        <v>44286</v>
      </c>
      <c r="E2182" s="13">
        <f t="shared" si="537"/>
        <v>-179</v>
      </c>
      <c r="F2182" s="13" t="str">
        <f t="shared" si="534"/>
        <v>개봉전</v>
      </c>
      <c r="G2182" s="13" t="str">
        <f t="shared" si="538"/>
        <v>토</v>
      </c>
      <c r="H2182" s="13">
        <f t="shared" si="539"/>
        <v>1</v>
      </c>
      <c r="I2182" s="16">
        <v>3392</v>
      </c>
      <c r="J2182" s="16">
        <v>1694</v>
      </c>
      <c r="K2182" s="16">
        <v>1698</v>
      </c>
      <c r="L2182" s="17">
        <f t="shared" si="540"/>
        <v>0.49941037735849059</v>
      </c>
      <c r="M2182" s="17">
        <f t="shared" si="543"/>
        <v>-0.18696069031639506</v>
      </c>
      <c r="N2182" s="16"/>
      <c r="O2182" s="16"/>
      <c r="P2182" s="18"/>
      <c r="Q2182" s="16"/>
      <c r="R2182" s="16"/>
      <c r="S2182" s="16"/>
      <c r="T2182" s="16"/>
      <c r="U2182" s="16"/>
      <c r="V2182" s="16"/>
      <c r="W2182" s="16"/>
      <c r="X2182" s="13" t="s">
        <v>154</v>
      </c>
      <c r="Y2182" s="13"/>
      <c r="Z2182" s="12">
        <v>1.0029699999999999</v>
      </c>
      <c r="AA2182" s="17">
        <f t="shared" si="544"/>
        <v>2.0550411209259822</v>
      </c>
      <c r="AB2182" s="12"/>
      <c r="AC2182" s="12"/>
      <c r="AD2182" s="18"/>
      <c r="AE2182" s="13" t="s">
        <v>155</v>
      </c>
      <c r="AF2182" s="19"/>
      <c r="AG2182" s="20"/>
      <c r="AH2182" s="20"/>
      <c r="AI2182" s="13" t="s">
        <v>51</v>
      </c>
      <c r="AJ2182" s="13" t="s">
        <v>156</v>
      </c>
      <c r="AK2182" s="13" t="s">
        <v>135</v>
      </c>
      <c r="AL2182" s="13" t="s">
        <v>102</v>
      </c>
      <c r="AM2182" s="13" t="s">
        <v>157</v>
      </c>
      <c r="AN2182" s="12">
        <v>1.0029699999999999</v>
      </c>
      <c r="AO2182" s="12">
        <v>2.5200000000000001E-3</v>
      </c>
      <c r="AP2182" s="12">
        <v>1.8409999999999999E-2</v>
      </c>
      <c r="AQ2182" s="12">
        <v>0.67900000000000005</v>
      </c>
      <c r="AR2182" s="12"/>
      <c r="AS2182" s="13" t="s">
        <v>54</v>
      </c>
    </row>
    <row r="2183" spans="1:45" ht="21" customHeight="1">
      <c r="A2183" s="15">
        <v>44108</v>
      </c>
      <c r="B2183" s="13" t="s">
        <v>152</v>
      </c>
      <c r="C2183" s="13" t="s">
        <v>153</v>
      </c>
      <c r="D2183" s="15">
        <v>44286</v>
      </c>
      <c r="E2183" s="13">
        <f t="shared" si="537"/>
        <v>-178</v>
      </c>
      <c r="F2183" s="13" t="str">
        <f t="shared" si="534"/>
        <v>개봉전</v>
      </c>
      <c r="G2183" s="13" t="str">
        <f t="shared" si="538"/>
        <v>일</v>
      </c>
      <c r="H2183" s="13">
        <f t="shared" si="539"/>
        <v>1</v>
      </c>
      <c r="I2183" s="16">
        <v>2712</v>
      </c>
      <c r="J2183" s="16">
        <v>1071</v>
      </c>
      <c r="K2183" s="16">
        <v>1642</v>
      </c>
      <c r="L2183" s="17">
        <f t="shared" si="540"/>
        <v>0.39491150442477874</v>
      </c>
      <c r="M2183" s="17">
        <f t="shared" si="543"/>
        <v>-0.20047169811320753</v>
      </c>
      <c r="N2183" s="16"/>
      <c r="O2183" s="16"/>
      <c r="P2183" s="18"/>
      <c r="Q2183" s="16"/>
      <c r="R2183" s="16"/>
      <c r="S2183" s="16"/>
      <c r="T2183" s="16"/>
      <c r="U2183" s="16"/>
      <c r="V2183" s="16"/>
      <c r="W2183" s="16"/>
      <c r="X2183" s="13" t="s">
        <v>154</v>
      </c>
      <c r="Y2183" s="13"/>
      <c r="Z2183" s="12">
        <v>0.49154999999999999</v>
      </c>
      <c r="AA2183" s="17">
        <f t="shared" si="544"/>
        <v>-0.50990558042613432</v>
      </c>
      <c r="AB2183" s="12"/>
      <c r="AC2183" s="12"/>
      <c r="AD2183" s="18"/>
      <c r="AE2183" s="13" t="s">
        <v>155</v>
      </c>
      <c r="AF2183" s="19"/>
      <c r="AG2183" s="20"/>
      <c r="AH2183" s="20"/>
      <c r="AI2183" s="13" t="s">
        <v>51</v>
      </c>
      <c r="AJ2183" s="13" t="s">
        <v>156</v>
      </c>
      <c r="AK2183" s="13" t="s">
        <v>135</v>
      </c>
      <c r="AL2183" s="13" t="s">
        <v>102</v>
      </c>
      <c r="AM2183" s="13" t="s">
        <v>157</v>
      </c>
      <c r="AN2183" s="12">
        <v>0.49154999999999999</v>
      </c>
      <c r="AO2183" s="12">
        <v>4.3299999999999996E-3</v>
      </c>
      <c r="AP2183" s="12">
        <v>1.7330000000000002E-2</v>
      </c>
      <c r="AQ2183" s="12">
        <v>0.31709999999999999</v>
      </c>
      <c r="AR2183" s="12"/>
      <c r="AS2183" s="13" t="s">
        <v>54</v>
      </c>
    </row>
    <row r="2184" spans="1:45" ht="21" customHeight="1">
      <c r="A2184" s="15">
        <v>44109</v>
      </c>
      <c r="B2184" s="13" t="s">
        <v>152</v>
      </c>
      <c r="C2184" s="13" t="s">
        <v>153</v>
      </c>
      <c r="D2184" s="15">
        <v>44286</v>
      </c>
      <c r="E2184" s="13">
        <f t="shared" si="537"/>
        <v>-177</v>
      </c>
      <c r="F2184" s="13" t="str">
        <f t="shared" si="534"/>
        <v>개봉전</v>
      </c>
      <c r="G2184" s="13" t="str">
        <f t="shared" si="538"/>
        <v>월</v>
      </c>
      <c r="H2184" s="13">
        <f t="shared" si="539"/>
        <v>0</v>
      </c>
      <c r="I2184" s="16">
        <v>2804</v>
      </c>
      <c r="J2184" s="16">
        <v>1060</v>
      </c>
      <c r="K2184" s="16">
        <v>1743</v>
      </c>
      <c r="L2184" s="17">
        <f t="shared" si="540"/>
        <v>0.37803138373751782</v>
      </c>
      <c r="M2184" s="17">
        <f t="shared" si="543"/>
        <v>3.3923303834808349E-2</v>
      </c>
      <c r="N2184" s="16"/>
      <c r="O2184" s="16"/>
      <c r="P2184" s="18"/>
      <c r="Q2184" s="16"/>
      <c r="R2184" s="16"/>
      <c r="S2184" s="16"/>
      <c r="T2184" s="16"/>
      <c r="U2184" s="16"/>
      <c r="V2184" s="16"/>
      <c r="W2184" s="16"/>
      <c r="X2184" s="13" t="s">
        <v>154</v>
      </c>
      <c r="Y2184" s="13"/>
      <c r="Z2184" s="12">
        <v>0.25173000000000001</v>
      </c>
      <c r="AA2184" s="17">
        <f t="shared" si="544"/>
        <v>-0.48788526090936835</v>
      </c>
      <c r="AB2184" s="12"/>
      <c r="AC2184" s="12"/>
      <c r="AD2184" s="18"/>
      <c r="AE2184" s="13" t="s">
        <v>155</v>
      </c>
      <c r="AF2184" s="19"/>
      <c r="AG2184" s="20"/>
      <c r="AH2184" s="20"/>
      <c r="AI2184" s="13" t="s">
        <v>51</v>
      </c>
      <c r="AJ2184" s="13" t="s">
        <v>156</v>
      </c>
      <c r="AK2184" s="13" t="s">
        <v>135</v>
      </c>
      <c r="AL2184" s="13" t="s">
        <v>102</v>
      </c>
      <c r="AM2184" s="13" t="s">
        <v>157</v>
      </c>
      <c r="AN2184" s="12">
        <v>0.25173000000000001</v>
      </c>
      <c r="AO2184" s="12">
        <v>1.8E-3</v>
      </c>
      <c r="AP2184" s="12">
        <v>2.0580000000000001E-2</v>
      </c>
      <c r="AQ2184" s="12">
        <v>0.24740000000000001</v>
      </c>
      <c r="AR2184" s="12"/>
      <c r="AS2184" s="13" t="s">
        <v>54</v>
      </c>
    </row>
    <row r="2185" spans="1:45" ht="21" customHeight="1">
      <c r="A2185" s="15">
        <v>44110</v>
      </c>
      <c r="B2185" s="13" t="s">
        <v>152</v>
      </c>
      <c r="C2185" s="13" t="s">
        <v>153</v>
      </c>
      <c r="D2185" s="15">
        <v>44286</v>
      </c>
      <c r="E2185" s="13">
        <f t="shared" si="537"/>
        <v>-176</v>
      </c>
      <c r="F2185" s="13" t="str">
        <f t="shared" si="534"/>
        <v>개봉전</v>
      </c>
      <c r="G2185" s="13" t="str">
        <f t="shared" si="538"/>
        <v>화</v>
      </c>
      <c r="H2185" s="13">
        <f t="shared" si="539"/>
        <v>0</v>
      </c>
      <c r="I2185" s="16">
        <v>3178</v>
      </c>
      <c r="J2185" s="16">
        <v>1239</v>
      </c>
      <c r="K2185" s="16">
        <v>1939</v>
      </c>
      <c r="L2185" s="17">
        <f t="shared" si="540"/>
        <v>0.38986784140969161</v>
      </c>
      <c r="M2185" s="17">
        <f t="shared" si="543"/>
        <v>0.13338088445078466</v>
      </c>
      <c r="N2185" s="16"/>
      <c r="O2185" s="16"/>
      <c r="P2185" s="18"/>
      <c r="Q2185" s="16"/>
      <c r="R2185" s="16"/>
      <c r="S2185" s="16"/>
      <c r="T2185" s="16"/>
      <c r="U2185" s="16"/>
      <c r="V2185" s="16"/>
      <c r="W2185" s="16"/>
      <c r="X2185" s="13" t="s">
        <v>154</v>
      </c>
      <c r="Y2185" s="13"/>
      <c r="Z2185" s="12">
        <v>0.36188999999999999</v>
      </c>
      <c r="AA2185" s="17">
        <f t="shared" si="544"/>
        <v>0.43761172685019645</v>
      </c>
      <c r="AB2185" s="12"/>
      <c r="AC2185" s="12"/>
      <c r="AD2185" s="18"/>
      <c r="AE2185" s="13" t="s">
        <v>155</v>
      </c>
      <c r="AF2185" s="19"/>
      <c r="AG2185" s="20"/>
      <c r="AH2185" s="20"/>
      <c r="AI2185" s="13" t="s">
        <v>51</v>
      </c>
      <c r="AJ2185" s="13" t="s">
        <v>156</v>
      </c>
      <c r="AK2185" s="13" t="s">
        <v>135</v>
      </c>
      <c r="AL2185" s="13" t="s">
        <v>102</v>
      </c>
      <c r="AM2185" s="13" t="s">
        <v>157</v>
      </c>
      <c r="AN2185" s="12">
        <v>0.36188999999999999</v>
      </c>
      <c r="AO2185" s="12">
        <v>0</v>
      </c>
      <c r="AP2185" s="12">
        <v>2.2030000000000001E-2</v>
      </c>
      <c r="AQ2185" s="12">
        <v>0.22356000000000001</v>
      </c>
      <c r="AR2185" s="12"/>
      <c r="AS2185" s="13" t="s">
        <v>54</v>
      </c>
    </row>
    <row r="2186" spans="1:45" ht="21" customHeight="1">
      <c r="A2186" s="15">
        <v>44111</v>
      </c>
      <c r="B2186" s="13" t="s">
        <v>152</v>
      </c>
      <c r="C2186" s="13" t="s">
        <v>153</v>
      </c>
      <c r="D2186" s="15">
        <v>44286</v>
      </c>
      <c r="E2186" s="13">
        <f t="shared" si="537"/>
        <v>-175</v>
      </c>
      <c r="F2186" s="13" t="str">
        <f t="shared" si="534"/>
        <v>개봉전</v>
      </c>
      <c r="G2186" s="13" t="str">
        <f t="shared" si="538"/>
        <v>수</v>
      </c>
      <c r="H2186" s="13">
        <f t="shared" si="539"/>
        <v>0</v>
      </c>
      <c r="I2186" s="16">
        <v>3622</v>
      </c>
      <c r="J2186" s="16">
        <v>1505</v>
      </c>
      <c r="K2186" s="16">
        <v>2118</v>
      </c>
      <c r="L2186" s="17">
        <f t="shared" si="540"/>
        <v>0.41551628934290447</v>
      </c>
      <c r="M2186" s="17">
        <f t="shared" si="543"/>
        <v>0.13971050975456256</v>
      </c>
      <c r="N2186" s="16">
        <f t="shared" ref="N2186:N2249" si="545">IF(COUNT(I2180:I2186)=7,AVERAGE(I2180:I2186),"")</f>
        <v>3407.4285714285716</v>
      </c>
      <c r="O2186" s="16"/>
      <c r="P2186" s="18"/>
      <c r="Q2186" s="16"/>
      <c r="R2186" s="16"/>
      <c r="S2186" s="16"/>
      <c r="T2186" s="16"/>
      <c r="U2186" s="16"/>
      <c r="V2186" s="16"/>
      <c r="W2186" s="16"/>
      <c r="X2186" s="13" t="s">
        <v>154</v>
      </c>
      <c r="Y2186" s="13"/>
      <c r="Z2186" s="12">
        <v>0.23258999999999999</v>
      </c>
      <c r="AA2186" s="17">
        <f t="shared" si="544"/>
        <v>-0.35729088949680843</v>
      </c>
      <c r="AB2186" s="12">
        <f t="shared" ref="AB2186:AB2249" si="546">IF(COUNT(Z2180:Z2186)=7,AVERAGE(Z2180:Z2186),"")</f>
        <v>0.46869285714285713</v>
      </c>
      <c r="AC2186" s="12"/>
      <c r="AD2186" s="18"/>
      <c r="AE2186" s="13" t="s">
        <v>155</v>
      </c>
      <c r="AF2186" s="19"/>
      <c r="AG2186" s="20"/>
      <c r="AH2186" s="20"/>
      <c r="AI2186" s="13" t="s">
        <v>51</v>
      </c>
      <c r="AJ2186" s="13" t="s">
        <v>156</v>
      </c>
      <c r="AK2186" s="13" t="s">
        <v>135</v>
      </c>
      <c r="AL2186" s="13" t="s">
        <v>102</v>
      </c>
      <c r="AM2186" s="13" t="s">
        <v>157</v>
      </c>
      <c r="AN2186" s="12">
        <v>0.23258999999999999</v>
      </c>
      <c r="AO2186" s="12">
        <v>0</v>
      </c>
      <c r="AP2186" s="12">
        <v>2.383E-2</v>
      </c>
      <c r="AQ2186" s="12">
        <v>0.27015</v>
      </c>
      <c r="AR2186" s="12"/>
      <c r="AS2186" s="13" t="s">
        <v>54</v>
      </c>
    </row>
    <row r="2187" spans="1:45" ht="21" customHeight="1">
      <c r="A2187" s="15">
        <v>44112</v>
      </c>
      <c r="B2187" s="13" t="s">
        <v>152</v>
      </c>
      <c r="C2187" s="13" t="s">
        <v>153</v>
      </c>
      <c r="D2187" s="15">
        <v>44286</v>
      </c>
      <c r="E2187" s="13">
        <f t="shared" si="537"/>
        <v>-174</v>
      </c>
      <c r="F2187" s="13" t="str">
        <f t="shared" si="534"/>
        <v>개봉전</v>
      </c>
      <c r="G2187" s="13" t="str">
        <f t="shared" si="538"/>
        <v>목</v>
      </c>
      <c r="H2187" s="13">
        <f t="shared" si="539"/>
        <v>0</v>
      </c>
      <c r="I2187" s="16">
        <v>3311</v>
      </c>
      <c r="J2187" s="16">
        <v>1141</v>
      </c>
      <c r="K2187" s="16">
        <v>2170</v>
      </c>
      <c r="L2187" s="17">
        <f t="shared" si="540"/>
        <v>0.34460887949260044</v>
      </c>
      <c r="M2187" s="17">
        <f t="shared" si="543"/>
        <v>-8.5864163445610209E-2</v>
      </c>
      <c r="N2187" s="16">
        <f t="shared" si="545"/>
        <v>3313</v>
      </c>
      <c r="O2187" s="16"/>
      <c r="P2187" s="18"/>
      <c r="Q2187" s="16"/>
      <c r="R2187" s="16"/>
      <c r="S2187" s="16"/>
      <c r="T2187" s="16"/>
      <c r="U2187" s="16"/>
      <c r="V2187" s="16"/>
      <c r="W2187" s="16"/>
      <c r="X2187" s="13" t="s">
        <v>154</v>
      </c>
      <c r="Y2187" s="13"/>
      <c r="Z2187" s="12">
        <v>0.60026000000000002</v>
      </c>
      <c r="AA2187" s="17">
        <f t="shared" si="544"/>
        <v>1.5807644352723678</v>
      </c>
      <c r="AB2187" s="12">
        <f t="shared" si="546"/>
        <v>0.46704142857142855</v>
      </c>
      <c r="AC2187" s="12"/>
      <c r="AD2187" s="18"/>
      <c r="AE2187" s="13" t="s">
        <v>155</v>
      </c>
      <c r="AF2187" s="19"/>
      <c r="AG2187" s="20"/>
      <c r="AH2187" s="20"/>
      <c r="AI2187" s="13" t="s">
        <v>51</v>
      </c>
      <c r="AJ2187" s="13" t="s">
        <v>156</v>
      </c>
      <c r="AK2187" s="13" t="s">
        <v>135</v>
      </c>
      <c r="AL2187" s="13" t="s">
        <v>102</v>
      </c>
      <c r="AM2187" s="13" t="s">
        <v>157</v>
      </c>
      <c r="AN2187" s="12">
        <v>0.60026000000000002</v>
      </c>
      <c r="AO2187" s="12">
        <v>0</v>
      </c>
      <c r="AP2187" s="12">
        <v>2.0580000000000001E-2</v>
      </c>
      <c r="AQ2187" s="12">
        <v>0.36767</v>
      </c>
      <c r="AR2187" s="12"/>
      <c r="AS2187" s="13" t="s">
        <v>54</v>
      </c>
    </row>
    <row r="2188" spans="1:45" ht="21" customHeight="1">
      <c r="A2188" s="15">
        <v>44113</v>
      </c>
      <c r="B2188" s="13" t="s">
        <v>152</v>
      </c>
      <c r="C2188" s="13" t="s">
        <v>153</v>
      </c>
      <c r="D2188" s="15">
        <v>44286</v>
      </c>
      <c r="E2188" s="13">
        <f t="shared" si="537"/>
        <v>-173</v>
      </c>
      <c r="F2188" s="13" t="str">
        <f t="shared" si="534"/>
        <v>개봉전</v>
      </c>
      <c r="G2188" s="13" t="str">
        <f t="shared" si="538"/>
        <v>금</v>
      </c>
      <c r="H2188" s="13">
        <f t="shared" si="539"/>
        <v>0</v>
      </c>
      <c r="I2188" s="16">
        <v>3080</v>
      </c>
      <c r="J2188" s="16">
        <v>1298</v>
      </c>
      <c r="K2188" s="16">
        <v>1782</v>
      </c>
      <c r="L2188" s="17">
        <f t="shared" si="540"/>
        <v>0.42142857142857143</v>
      </c>
      <c r="M2188" s="17">
        <f t="shared" si="543"/>
        <v>-6.9767441860465129E-2</v>
      </c>
      <c r="N2188" s="16">
        <f t="shared" si="545"/>
        <v>3157</v>
      </c>
      <c r="O2188" s="16"/>
      <c r="P2188" s="18"/>
      <c r="Q2188" s="16"/>
      <c r="R2188" s="16"/>
      <c r="S2188" s="16"/>
      <c r="T2188" s="16"/>
      <c r="U2188" s="16"/>
      <c r="V2188" s="16"/>
      <c r="W2188" s="16"/>
      <c r="X2188" s="13" t="s">
        <v>154</v>
      </c>
      <c r="Y2188" s="13"/>
      <c r="Z2188" s="12">
        <v>0.98672000000000004</v>
      </c>
      <c r="AA2188" s="17">
        <f t="shared" si="544"/>
        <v>0.64382101089527866</v>
      </c>
      <c r="AB2188" s="12">
        <f t="shared" si="546"/>
        <v>0.56110142857142853</v>
      </c>
      <c r="AC2188" s="12"/>
      <c r="AD2188" s="18"/>
      <c r="AE2188" s="13" t="s">
        <v>155</v>
      </c>
      <c r="AF2188" s="19"/>
      <c r="AG2188" s="20"/>
      <c r="AH2188" s="20"/>
      <c r="AI2188" s="13" t="s">
        <v>51</v>
      </c>
      <c r="AJ2188" s="13" t="s">
        <v>156</v>
      </c>
      <c r="AK2188" s="13" t="s">
        <v>135</v>
      </c>
      <c r="AL2188" s="13" t="s">
        <v>102</v>
      </c>
      <c r="AM2188" s="13" t="s">
        <v>157</v>
      </c>
      <c r="AN2188" s="12">
        <v>0.98672000000000004</v>
      </c>
      <c r="AO2188" s="12">
        <v>0</v>
      </c>
      <c r="AP2188" s="12">
        <v>2.8889999999999999E-2</v>
      </c>
      <c r="AQ2188" s="12">
        <v>0.56486999999999998</v>
      </c>
      <c r="AR2188" s="12"/>
      <c r="AS2188" s="13" t="s">
        <v>54</v>
      </c>
    </row>
    <row r="2189" spans="1:45" ht="21" customHeight="1">
      <c r="A2189" s="15">
        <v>44114</v>
      </c>
      <c r="B2189" s="13" t="s">
        <v>152</v>
      </c>
      <c r="C2189" s="13" t="s">
        <v>153</v>
      </c>
      <c r="D2189" s="15">
        <v>44286</v>
      </c>
      <c r="E2189" s="13">
        <f t="shared" si="537"/>
        <v>-172</v>
      </c>
      <c r="F2189" s="13" t="str">
        <f t="shared" si="534"/>
        <v>개봉전</v>
      </c>
      <c r="G2189" s="13" t="str">
        <f t="shared" si="538"/>
        <v>토</v>
      </c>
      <c r="H2189" s="13">
        <f t="shared" si="539"/>
        <v>1</v>
      </c>
      <c r="I2189" s="16">
        <v>2972</v>
      </c>
      <c r="J2189" s="16">
        <v>1278</v>
      </c>
      <c r="K2189" s="16">
        <v>1694</v>
      </c>
      <c r="L2189" s="17">
        <f t="shared" si="540"/>
        <v>0.43001345895020188</v>
      </c>
      <c r="M2189" s="17">
        <f t="shared" si="543"/>
        <v>-3.5064935064935021E-2</v>
      </c>
      <c r="N2189" s="16">
        <f t="shared" si="545"/>
        <v>3097</v>
      </c>
      <c r="O2189" s="16"/>
      <c r="P2189" s="18"/>
      <c r="Q2189" s="16"/>
      <c r="R2189" s="16"/>
      <c r="S2189" s="16"/>
      <c r="T2189" s="16"/>
      <c r="U2189" s="16"/>
      <c r="V2189" s="16"/>
      <c r="W2189" s="16"/>
      <c r="X2189" s="13" t="s">
        <v>154</v>
      </c>
      <c r="Y2189" s="13"/>
      <c r="Z2189" s="12">
        <v>0.80108000000000001</v>
      </c>
      <c r="AA2189" s="17">
        <f t="shared" si="544"/>
        <v>-0.18813847900113512</v>
      </c>
      <c r="AB2189" s="12">
        <f t="shared" si="546"/>
        <v>0.53225999999999996</v>
      </c>
      <c r="AC2189" s="12"/>
      <c r="AD2189" s="18"/>
      <c r="AE2189" s="13" t="s">
        <v>155</v>
      </c>
      <c r="AF2189" s="19"/>
      <c r="AG2189" s="20"/>
      <c r="AH2189" s="20"/>
      <c r="AI2189" s="13" t="s">
        <v>51</v>
      </c>
      <c r="AJ2189" s="13" t="s">
        <v>156</v>
      </c>
      <c r="AK2189" s="13" t="s">
        <v>135</v>
      </c>
      <c r="AL2189" s="13" t="s">
        <v>102</v>
      </c>
      <c r="AM2189" s="13" t="s">
        <v>157</v>
      </c>
      <c r="AN2189" s="12">
        <v>0.80108000000000001</v>
      </c>
      <c r="AO2189" s="12">
        <v>2.8800000000000002E-3</v>
      </c>
      <c r="AP2189" s="12">
        <v>1.336E-2</v>
      </c>
      <c r="AQ2189" s="12">
        <v>0.49697000000000002</v>
      </c>
      <c r="AR2189" s="12"/>
      <c r="AS2189" s="13" t="s">
        <v>54</v>
      </c>
    </row>
    <row r="2190" spans="1:45" ht="21" customHeight="1">
      <c r="A2190" s="15">
        <v>44115</v>
      </c>
      <c r="B2190" s="13" t="s">
        <v>152</v>
      </c>
      <c r="C2190" s="13" t="s">
        <v>153</v>
      </c>
      <c r="D2190" s="15">
        <v>44286</v>
      </c>
      <c r="E2190" s="13">
        <f t="shared" si="537"/>
        <v>-171</v>
      </c>
      <c r="F2190" s="13" t="str">
        <f t="shared" si="534"/>
        <v>개봉전</v>
      </c>
      <c r="G2190" s="13" t="str">
        <f t="shared" si="538"/>
        <v>일</v>
      </c>
      <c r="H2190" s="13">
        <f t="shared" si="539"/>
        <v>1</v>
      </c>
      <c r="I2190" s="16">
        <v>2460</v>
      </c>
      <c r="J2190" s="16">
        <v>822</v>
      </c>
      <c r="K2190" s="16">
        <v>1638</v>
      </c>
      <c r="L2190" s="17">
        <f t="shared" si="540"/>
        <v>0.33414634146341465</v>
      </c>
      <c r="M2190" s="17">
        <f t="shared" si="543"/>
        <v>-0.17227456258411844</v>
      </c>
      <c r="N2190" s="16">
        <f t="shared" si="545"/>
        <v>3061</v>
      </c>
      <c r="O2190" s="16"/>
      <c r="P2190" s="18"/>
      <c r="Q2190" s="16"/>
      <c r="R2190" s="16"/>
      <c r="S2190" s="16"/>
      <c r="T2190" s="16"/>
      <c r="U2190" s="16"/>
      <c r="V2190" s="16"/>
      <c r="W2190" s="16"/>
      <c r="X2190" s="13" t="s">
        <v>154</v>
      </c>
      <c r="Y2190" s="13"/>
      <c r="Z2190" s="12">
        <v>1.53101</v>
      </c>
      <c r="AA2190" s="17">
        <f t="shared" si="544"/>
        <v>0.91118240375493076</v>
      </c>
      <c r="AB2190" s="12">
        <f t="shared" si="546"/>
        <v>0.68075428571428576</v>
      </c>
      <c r="AC2190" s="12"/>
      <c r="AD2190" s="18"/>
      <c r="AE2190" s="13" t="s">
        <v>155</v>
      </c>
      <c r="AF2190" s="19"/>
      <c r="AG2190" s="20"/>
      <c r="AH2190" s="20"/>
      <c r="AI2190" s="13" t="s">
        <v>51</v>
      </c>
      <c r="AJ2190" s="13" t="s">
        <v>156</v>
      </c>
      <c r="AK2190" s="13" t="s">
        <v>135</v>
      </c>
      <c r="AL2190" s="13" t="s">
        <v>102</v>
      </c>
      <c r="AM2190" s="13" t="s">
        <v>157</v>
      </c>
      <c r="AN2190" s="12">
        <v>1.53101</v>
      </c>
      <c r="AO2190" s="12">
        <v>5.4099999999999999E-3</v>
      </c>
      <c r="AP2190" s="12">
        <v>2.1299999999999999E-2</v>
      </c>
      <c r="AQ2190" s="12">
        <v>0.33011000000000001</v>
      </c>
      <c r="AR2190" s="12"/>
      <c r="AS2190" s="13" t="s">
        <v>54</v>
      </c>
    </row>
    <row r="2191" spans="1:45" ht="21" customHeight="1">
      <c r="A2191" s="15">
        <v>44116</v>
      </c>
      <c r="B2191" s="13" t="s">
        <v>152</v>
      </c>
      <c r="C2191" s="13" t="s">
        <v>153</v>
      </c>
      <c r="D2191" s="15">
        <v>44286</v>
      </c>
      <c r="E2191" s="13">
        <f t="shared" si="537"/>
        <v>-170</v>
      </c>
      <c r="F2191" s="13" t="str">
        <f t="shared" si="534"/>
        <v>개봉전</v>
      </c>
      <c r="G2191" s="13" t="str">
        <f t="shared" si="538"/>
        <v>월</v>
      </c>
      <c r="H2191" s="13">
        <f t="shared" si="539"/>
        <v>0</v>
      </c>
      <c r="I2191" s="16">
        <v>2947</v>
      </c>
      <c r="J2191" s="16">
        <v>920</v>
      </c>
      <c r="K2191" s="16">
        <v>2026</v>
      </c>
      <c r="L2191" s="17">
        <f t="shared" si="540"/>
        <v>0.31218187987784185</v>
      </c>
      <c r="M2191" s="17">
        <f t="shared" si="543"/>
        <v>0.19796747967479678</v>
      </c>
      <c r="N2191" s="16">
        <f t="shared" si="545"/>
        <v>3081.4285714285716</v>
      </c>
      <c r="O2191" s="16"/>
      <c r="P2191" s="18"/>
      <c r="Q2191" s="16"/>
      <c r="R2191" s="16"/>
      <c r="S2191" s="16"/>
      <c r="T2191" s="16"/>
      <c r="U2191" s="16"/>
      <c r="V2191" s="16"/>
      <c r="W2191" s="16"/>
      <c r="X2191" s="13" t="s">
        <v>154</v>
      </c>
      <c r="Y2191" s="13"/>
      <c r="Z2191" s="12">
        <v>0.28639999999999999</v>
      </c>
      <c r="AA2191" s="17">
        <f t="shared" si="544"/>
        <v>-0.81293394556534571</v>
      </c>
      <c r="AB2191" s="12">
        <f t="shared" si="546"/>
        <v>0.68570714285714296</v>
      </c>
      <c r="AC2191" s="12"/>
      <c r="AD2191" s="18"/>
      <c r="AE2191" s="13" t="s">
        <v>155</v>
      </c>
      <c r="AF2191" s="19"/>
      <c r="AG2191" s="20"/>
      <c r="AH2191" s="20"/>
      <c r="AI2191" s="13" t="s">
        <v>51</v>
      </c>
      <c r="AJ2191" s="13" t="s">
        <v>156</v>
      </c>
      <c r="AK2191" s="13" t="s">
        <v>135</v>
      </c>
      <c r="AL2191" s="13" t="s">
        <v>102</v>
      </c>
      <c r="AM2191" s="13" t="s">
        <v>157</v>
      </c>
      <c r="AN2191" s="12">
        <v>0.28639999999999999</v>
      </c>
      <c r="AO2191" s="12">
        <v>1.8E-3</v>
      </c>
      <c r="AP2191" s="12">
        <v>1.5890000000000001E-2</v>
      </c>
      <c r="AQ2191" s="12">
        <v>0.22500999999999999</v>
      </c>
      <c r="AR2191" s="12"/>
      <c r="AS2191" s="13" t="s">
        <v>54</v>
      </c>
    </row>
    <row r="2192" spans="1:45" ht="21" customHeight="1">
      <c r="A2192" s="15">
        <v>44117</v>
      </c>
      <c r="B2192" s="13" t="s">
        <v>152</v>
      </c>
      <c r="C2192" s="13" t="s">
        <v>153</v>
      </c>
      <c r="D2192" s="15">
        <v>44286</v>
      </c>
      <c r="E2192" s="13">
        <f t="shared" si="537"/>
        <v>-169</v>
      </c>
      <c r="F2192" s="13" t="str">
        <f t="shared" si="534"/>
        <v>개봉전</v>
      </c>
      <c r="G2192" s="13" t="str">
        <f t="shared" si="538"/>
        <v>화</v>
      </c>
      <c r="H2192" s="13">
        <f t="shared" si="539"/>
        <v>0</v>
      </c>
      <c r="I2192" s="16">
        <v>3028</v>
      </c>
      <c r="J2192" s="16">
        <v>1099</v>
      </c>
      <c r="K2192" s="16">
        <v>1928</v>
      </c>
      <c r="L2192" s="17">
        <f t="shared" si="540"/>
        <v>0.36294583883751652</v>
      </c>
      <c r="M2192" s="17">
        <f t="shared" si="543"/>
        <v>2.7485578554462098E-2</v>
      </c>
      <c r="N2192" s="16">
        <f t="shared" si="545"/>
        <v>3060</v>
      </c>
      <c r="O2192" s="16"/>
      <c r="P2192" s="18"/>
      <c r="Q2192" s="16"/>
      <c r="R2192" s="16"/>
      <c r="S2192" s="16"/>
      <c r="T2192" s="16"/>
      <c r="U2192" s="16"/>
      <c r="V2192" s="16"/>
      <c r="W2192" s="16"/>
      <c r="X2192" s="13" t="s">
        <v>154</v>
      </c>
      <c r="Y2192" s="13"/>
      <c r="Z2192" s="12">
        <v>0.44025999999999998</v>
      </c>
      <c r="AA2192" s="17">
        <f t="shared" si="544"/>
        <v>0.53722067039106136</v>
      </c>
      <c r="AB2192" s="12">
        <f t="shared" si="546"/>
        <v>0.69690285714285716</v>
      </c>
      <c r="AC2192" s="12"/>
      <c r="AD2192" s="18"/>
      <c r="AE2192" s="13" t="s">
        <v>155</v>
      </c>
      <c r="AF2192" s="19"/>
      <c r="AG2192" s="20"/>
      <c r="AH2192" s="20"/>
      <c r="AI2192" s="13" t="s">
        <v>51</v>
      </c>
      <c r="AJ2192" s="13" t="s">
        <v>156</v>
      </c>
      <c r="AK2192" s="13" t="s">
        <v>135</v>
      </c>
      <c r="AL2192" s="13" t="s">
        <v>102</v>
      </c>
      <c r="AM2192" s="13" t="s">
        <v>157</v>
      </c>
      <c r="AN2192" s="12">
        <v>0.44025999999999998</v>
      </c>
      <c r="AO2192" s="12">
        <v>0</v>
      </c>
      <c r="AP2192" s="12">
        <v>2.0580000000000001E-2</v>
      </c>
      <c r="AQ2192" s="12">
        <v>0.22753000000000001</v>
      </c>
      <c r="AR2192" s="12"/>
      <c r="AS2192" s="13" t="s">
        <v>54</v>
      </c>
    </row>
    <row r="2193" spans="1:45" ht="21" customHeight="1">
      <c r="A2193" s="15">
        <v>44118</v>
      </c>
      <c r="B2193" s="13" t="s">
        <v>152</v>
      </c>
      <c r="C2193" s="13" t="s">
        <v>153</v>
      </c>
      <c r="D2193" s="15">
        <v>44286</v>
      </c>
      <c r="E2193" s="13">
        <f t="shared" si="537"/>
        <v>-168</v>
      </c>
      <c r="F2193" s="13" t="str">
        <f t="shared" si="534"/>
        <v>개봉전</v>
      </c>
      <c r="G2193" s="13" t="str">
        <f t="shared" si="538"/>
        <v>수</v>
      </c>
      <c r="H2193" s="13">
        <f t="shared" si="539"/>
        <v>0</v>
      </c>
      <c r="I2193" s="16">
        <v>3762</v>
      </c>
      <c r="J2193" s="16">
        <v>1596</v>
      </c>
      <c r="K2193" s="16">
        <v>2166</v>
      </c>
      <c r="L2193" s="17">
        <f t="shared" si="540"/>
        <v>0.42424242424242425</v>
      </c>
      <c r="M2193" s="17">
        <f t="shared" si="543"/>
        <v>0.24240422721268162</v>
      </c>
      <c r="N2193" s="16">
        <f t="shared" si="545"/>
        <v>3080</v>
      </c>
      <c r="O2193" s="16"/>
      <c r="P2193" s="18"/>
      <c r="Q2193" s="16"/>
      <c r="R2193" s="16"/>
      <c r="S2193" s="16"/>
      <c r="T2193" s="16"/>
      <c r="U2193" s="16"/>
      <c r="V2193" s="16"/>
      <c r="W2193" s="16"/>
      <c r="X2193" s="13" t="s">
        <v>154</v>
      </c>
      <c r="Y2193" s="13"/>
      <c r="Z2193" s="12">
        <v>0.38862000000000002</v>
      </c>
      <c r="AA2193" s="17">
        <f t="shared" si="544"/>
        <v>-0.11729432608004353</v>
      </c>
      <c r="AB2193" s="12">
        <f t="shared" si="546"/>
        <v>0.7191928571428573</v>
      </c>
      <c r="AC2193" s="12"/>
      <c r="AD2193" s="18"/>
      <c r="AE2193" s="13" t="s">
        <v>155</v>
      </c>
      <c r="AF2193" s="19"/>
      <c r="AG2193" s="20"/>
      <c r="AH2193" s="20"/>
      <c r="AI2193" s="13" t="s">
        <v>51</v>
      </c>
      <c r="AJ2193" s="13" t="s">
        <v>156</v>
      </c>
      <c r="AK2193" s="13" t="s">
        <v>135</v>
      </c>
      <c r="AL2193" s="13" t="s">
        <v>102</v>
      </c>
      <c r="AM2193" s="13" t="s">
        <v>157</v>
      </c>
      <c r="AN2193" s="12">
        <v>0.38862000000000002</v>
      </c>
      <c r="AO2193" s="12">
        <v>0</v>
      </c>
      <c r="AP2193" s="12">
        <v>1.6969999999999999E-2</v>
      </c>
      <c r="AQ2193" s="12">
        <v>0.20333999999999999</v>
      </c>
      <c r="AR2193" s="12"/>
      <c r="AS2193" s="13" t="s">
        <v>54</v>
      </c>
    </row>
    <row r="2194" spans="1:45" ht="21" customHeight="1">
      <c r="A2194" s="15">
        <v>44119</v>
      </c>
      <c r="B2194" s="13" t="s">
        <v>152</v>
      </c>
      <c r="C2194" s="13" t="s">
        <v>153</v>
      </c>
      <c r="D2194" s="15">
        <v>44286</v>
      </c>
      <c r="E2194" s="13">
        <f t="shared" si="537"/>
        <v>-167</v>
      </c>
      <c r="F2194" s="13" t="str">
        <f t="shared" si="534"/>
        <v>개봉전</v>
      </c>
      <c r="G2194" s="13" t="str">
        <f t="shared" si="538"/>
        <v>목</v>
      </c>
      <c r="H2194" s="13">
        <f t="shared" si="539"/>
        <v>0</v>
      </c>
      <c r="I2194" s="16">
        <v>3440</v>
      </c>
      <c r="J2194" s="16">
        <v>1344</v>
      </c>
      <c r="K2194" s="16">
        <v>2096</v>
      </c>
      <c r="L2194" s="17">
        <f t="shared" si="540"/>
        <v>0.39069767441860465</v>
      </c>
      <c r="M2194" s="17">
        <f t="shared" si="543"/>
        <v>-8.5592769803296109E-2</v>
      </c>
      <c r="N2194" s="16">
        <f t="shared" si="545"/>
        <v>3098.4285714285716</v>
      </c>
      <c r="O2194" s="16"/>
      <c r="P2194" s="18"/>
      <c r="Q2194" s="16"/>
      <c r="R2194" s="16"/>
      <c r="S2194" s="16"/>
      <c r="T2194" s="16"/>
      <c r="U2194" s="16"/>
      <c r="V2194" s="16"/>
      <c r="W2194" s="16"/>
      <c r="X2194" s="13" t="s">
        <v>154</v>
      </c>
      <c r="Y2194" s="13"/>
      <c r="Z2194" s="12">
        <v>0.72270000000000001</v>
      </c>
      <c r="AA2194" s="17">
        <f t="shared" si="544"/>
        <v>0.85965724872626215</v>
      </c>
      <c r="AB2194" s="12">
        <f t="shared" si="546"/>
        <v>0.73668428571428568</v>
      </c>
      <c r="AC2194" s="12"/>
      <c r="AD2194" s="18"/>
      <c r="AE2194" s="13" t="s">
        <v>155</v>
      </c>
      <c r="AF2194" s="19"/>
      <c r="AG2194" s="20"/>
      <c r="AH2194" s="20"/>
      <c r="AI2194" s="13" t="s">
        <v>51</v>
      </c>
      <c r="AJ2194" s="13" t="s">
        <v>156</v>
      </c>
      <c r="AK2194" s="13" t="s">
        <v>135</v>
      </c>
      <c r="AL2194" s="13" t="s">
        <v>102</v>
      </c>
      <c r="AM2194" s="13" t="s">
        <v>157</v>
      </c>
      <c r="AN2194" s="12">
        <v>0.72270000000000001</v>
      </c>
      <c r="AO2194" s="12">
        <v>2.8800000000000002E-3</v>
      </c>
      <c r="AP2194" s="12">
        <v>2.2030000000000001E-2</v>
      </c>
      <c r="AQ2194" s="12">
        <v>0.23258999999999999</v>
      </c>
      <c r="AR2194" s="12"/>
      <c r="AS2194" s="13" t="s">
        <v>54</v>
      </c>
    </row>
    <row r="2195" spans="1:45" ht="21" customHeight="1">
      <c r="A2195" s="15">
        <v>44120</v>
      </c>
      <c r="B2195" s="13" t="s">
        <v>152</v>
      </c>
      <c r="C2195" s="13" t="s">
        <v>153</v>
      </c>
      <c r="D2195" s="15">
        <v>44286</v>
      </c>
      <c r="E2195" s="13">
        <f t="shared" si="537"/>
        <v>-166</v>
      </c>
      <c r="F2195" s="13" t="str">
        <f t="shared" si="534"/>
        <v>개봉전</v>
      </c>
      <c r="G2195" s="13" t="str">
        <f t="shared" si="538"/>
        <v>금</v>
      </c>
      <c r="H2195" s="13">
        <f t="shared" si="539"/>
        <v>0</v>
      </c>
      <c r="I2195" s="16">
        <v>3381</v>
      </c>
      <c r="J2195" s="16">
        <v>1365</v>
      </c>
      <c r="K2195" s="16">
        <v>2016</v>
      </c>
      <c r="L2195" s="17">
        <f t="shared" si="540"/>
        <v>0.40372670807453415</v>
      </c>
      <c r="M2195" s="17">
        <f t="shared" si="543"/>
        <v>-1.7151162790697727E-2</v>
      </c>
      <c r="N2195" s="16">
        <f t="shared" si="545"/>
        <v>3141.4285714285716</v>
      </c>
      <c r="O2195" s="16"/>
      <c r="P2195" s="18"/>
      <c r="Q2195" s="16"/>
      <c r="R2195" s="16"/>
      <c r="S2195" s="16"/>
      <c r="T2195" s="16"/>
      <c r="U2195" s="16"/>
      <c r="V2195" s="16"/>
      <c r="W2195" s="16"/>
      <c r="X2195" s="13" t="s">
        <v>154</v>
      </c>
      <c r="Y2195" s="13"/>
      <c r="Z2195" s="12">
        <v>0.39223000000000002</v>
      </c>
      <c r="AA2195" s="17">
        <f t="shared" si="544"/>
        <v>-0.45727134357271337</v>
      </c>
      <c r="AB2195" s="12">
        <f t="shared" si="546"/>
        <v>0.65175714285714281</v>
      </c>
      <c r="AC2195" s="12"/>
      <c r="AD2195" s="18"/>
      <c r="AE2195" s="13" t="s">
        <v>155</v>
      </c>
      <c r="AF2195" s="19"/>
      <c r="AG2195" s="20"/>
      <c r="AH2195" s="20"/>
      <c r="AI2195" s="13" t="s">
        <v>51</v>
      </c>
      <c r="AJ2195" s="13" t="s">
        <v>156</v>
      </c>
      <c r="AK2195" s="13" t="s">
        <v>135</v>
      </c>
      <c r="AL2195" s="13" t="s">
        <v>102</v>
      </c>
      <c r="AM2195" s="13" t="s">
        <v>157</v>
      </c>
      <c r="AN2195" s="12">
        <v>0.39223000000000002</v>
      </c>
      <c r="AO2195" s="12">
        <v>0</v>
      </c>
      <c r="AP2195" s="12">
        <v>1.2999999999999999E-2</v>
      </c>
      <c r="AQ2195" s="12">
        <v>0.21273</v>
      </c>
      <c r="AR2195" s="12"/>
      <c r="AS2195" s="13" t="s">
        <v>54</v>
      </c>
    </row>
    <row r="2196" spans="1:45" ht="21" customHeight="1">
      <c r="A2196" s="15">
        <v>44121</v>
      </c>
      <c r="B2196" s="13" t="s">
        <v>152</v>
      </c>
      <c r="C2196" s="13" t="s">
        <v>153</v>
      </c>
      <c r="D2196" s="15">
        <v>44286</v>
      </c>
      <c r="E2196" s="13">
        <f t="shared" si="537"/>
        <v>-165</v>
      </c>
      <c r="F2196" s="13" t="str">
        <f t="shared" si="534"/>
        <v>개봉전</v>
      </c>
      <c r="G2196" s="13" t="str">
        <f t="shared" si="538"/>
        <v>토</v>
      </c>
      <c r="H2196" s="13">
        <f t="shared" si="539"/>
        <v>1</v>
      </c>
      <c r="I2196" s="16">
        <v>3342</v>
      </c>
      <c r="J2196" s="16">
        <v>1656</v>
      </c>
      <c r="K2196" s="16">
        <v>1687</v>
      </c>
      <c r="L2196" s="17">
        <f t="shared" si="540"/>
        <v>0.49551166965888688</v>
      </c>
      <c r="M2196" s="17">
        <f t="shared" si="543"/>
        <v>-1.1535048802129522E-2</v>
      </c>
      <c r="N2196" s="16">
        <f t="shared" si="545"/>
        <v>3194.2857142857142</v>
      </c>
      <c r="O2196" s="16"/>
      <c r="P2196" s="18"/>
      <c r="Q2196" s="16"/>
      <c r="R2196" s="16"/>
      <c r="S2196" s="16"/>
      <c r="T2196" s="16"/>
      <c r="U2196" s="16"/>
      <c r="V2196" s="16"/>
      <c r="W2196" s="16"/>
      <c r="X2196" s="13" t="s">
        <v>154</v>
      </c>
      <c r="Y2196" s="13"/>
      <c r="Z2196" s="12">
        <v>0.90183999999999997</v>
      </c>
      <c r="AA2196" s="17">
        <f t="shared" si="544"/>
        <v>1.2992631874155469</v>
      </c>
      <c r="AB2196" s="12">
        <f t="shared" si="546"/>
        <v>0.66615142857142851</v>
      </c>
      <c r="AC2196" s="12"/>
      <c r="AD2196" s="18"/>
      <c r="AE2196" s="13" t="s">
        <v>155</v>
      </c>
      <c r="AF2196" s="19"/>
      <c r="AG2196" s="20"/>
      <c r="AH2196" s="20"/>
      <c r="AI2196" s="13" t="s">
        <v>51</v>
      </c>
      <c r="AJ2196" s="13" t="s">
        <v>156</v>
      </c>
      <c r="AK2196" s="13" t="s">
        <v>135</v>
      </c>
      <c r="AL2196" s="13" t="s">
        <v>102</v>
      </c>
      <c r="AM2196" s="13" t="s">
        <v>157</v>
      </c>
      <c r="AN2196" s="12">
        <v>0.90183999999999997</v>
      </c>
      <c r="AO2196" s="12">
        <v>0</v>
      </c>
      <c r="AP2196" s="12">
        <v>9.0200000000000002E-3</v>
      </c>
      <c r="AQ2196" s="12">
        <v>0.39187</v>
      </c>
      <c r="AR2196" s="12"/>
      <c r="AS2196" s="13" t="s">
        <v>54</v>
      </c>
    </row>
    <row r="2197" spans="1:45" ht="21" customHeight="1">
      <c r="A2197" s="15">
        <v>44122</v>
      </c>
      <c r="B2197" s="13" t="s">
        <v>152</v>
      </c>
      <c r="C2197" s="13" t="s">
        <v>153</v>
      </c>
      <c r="D2197" s="15">
        <v>44286</v>
      </c>
      <c r="E2197" s="13">
        <f t="shared" si="537"/>
        <v>-164</v>
      </c>
      <c r="F2197" s="13" t="str">
        <f t="shared" si="534"/>
        <v>개봉전</v>
      </c>
      <c r="G2197" s="13" t="str">
        <f t="shared" si="538"/>
        <v>일</v>
      </c>
      <c r="H2197" s="13">
        <f t="shared" si="539"/>
        <v>1</v>
      </c>
      <c r="I2197" s="16">
        <v>3384</v>
      </c>
      <c r="J2197" s="16">
        <v>1638</v>
      </c>
      <c r="K2197" s="16">
        <v>1746</v>
      </c>
      <c r="L2197" s="17">
        <f t="shared" si="540"/>
        <v>0.48404255319148937</v>
      </c>
      <c r="M2197" s="17">
        <f t="shared" si="543"/>
        <v>1.2567324955116588E-2</v>
      </c>
      <c r="N2197" s="16">
        <f t="shared" si="545"/>
        <v>3326.2857142857142</v>
      </c>
      <c r="O2197" s="16"/>
      <c r="P2197" s="18"/>
      <c r="Q2197" s="16"/>
      <c r="R2197" s="16"/>
      <c r="S2197" s="16"/>
      <c r="T2197" s="16"/>
      <c r="U2197" s="16"/>
      <c r="V2197" s="16"/>
      <c r="W2197" s="16"/>
      <c r="X2197" s="13" t="s">
        <v>154</v>
      </c>
      <c r="Y2197" s="13"/>
      <c r="Z2197" s="12">
        <v>0.74870999999999999</v>
      </c>
      <c r="AA2197" s="17">
        <f t="shared" si="544"/>
        <v>-0.16979730329104936</v>
      </c>
      <c r="AB2197" s="12">
        <f t="shared" si="546"/>
        <v>0.55439428571428573</v>
      </c>
      <c r="AC2197" s="12"/>
      <c r="AD2197" s="18"/>
      <c r="AE2197" s="13" t="s">
        <v>155</v>
      </c>
      <c r="AF2197" s="19"/>
      <c r="AG2197" s="20"/>
      <c r="AH2197" s="20"/>
      <c r="AI2197" s="13" t="s">
        <v>51</v>
      </c>
      <c r="AJ2197" s="13" t="s">
        <v>156</v>
      </c>
      <c r="AK2197" s="13" t="s">
        <v>135</v>
      </c>
      <c r="AL2197" s="13" t="s">
        <v>102</v>
      </c>
      <c r="AM2197" s="13" t="s">
        <v>157</v>
      </c>
      <c r="AN2197" s="12">
        <v>0.74870999999999999</v>
      </c>
      <c r="AO2197" s="12">
        <v>0</v>
      </c>
      <c r="AP2197" s="12">
        <v>1.0829999999999999E-2</v>
      </c>
      <c r="AQ2197" s="12">
        <v>0.38174999999999998</v>
      </c>
      <c r="AR2197" s="12"/>
      <c r="AS2197" s="13" t="s">
        <v>54</v>
      </c>
    </row>
    <row r="2198" spans="1:45" ht="21" customHeight="1">
      <c r="A2198" s="15">
        <v>44123</v>
      </c>
      <c r="B2198" s="13" t="s">
        <v>152</v>
      </c>
      <c r="C2198" s="13" t="s">
        <v>153</v>
      </c>
      <c r="D2198" s="15">
        <v>44286</v>
      </c>
      <c r="E2198" s="13">
        <f t="shared" si="537"/>
        <v>-163</v>
      </c>
      <c r="F2198" s="13" t="str">
        <f t="shared" si="534"/>
        <v>개봉전</v>
      </c>
      <c r="G2198" s="13" t="str">
        <f t="shared" si="538"/>
        <v>월</v>
      </c>
      <c r="H2198" s="13">
        <f t="shared" si="539"/>
        <v>0</v>
      </c>
      <c r="I2198" s="16">
        <v>3042</v>
      </c>
      <c r="J2198" s="16">
        <v>1256</v>
      </c>
      <c r="K2198" s="16">
        <v>1785</v>
      </c>
      <c r="L2198" s="17">
        <f t="shared" si="540"/>
        <v>0.41288625904010517</v>
      </c>
      <c r="M2198" s="17">
        <f t="shared" si="543"/>
        <v>-0.10106382978723405</v>
      </c>
      <c r="N2198" s="16">
        <f t="shared" si="545"/>
        <v>3339.8571428571427</v>
      </c>
      <c r="O2198" s="16"/>
      <c r="P2198" s="18"/>
      <c r="Q2198" s="16"/>
      <c r="R2198" s="16"/>
      <c r="S2198" s="16"/>
      <c r="T2198" s="16"/>
      <c r="U2198" s="16"/>
      <c r="V2198" s="16"/>
      <c r="W2198" s="16"/>
      <c r="X2198" s="13" t="s">
        <v>154</v>
      </c>
      <c r="Y2198" s="13"/>
      <c r="Z2198" s="12">
        <v>0.44314999999999999</v>
      </c>
      <c r="AA2198" s="17">
        <f t="shared" si="544"/>
        <v>-0.40811529163494542</v>
      </c>
      <c r="AB2198" s="12">
        <f t="shared" si="546"/>
        <v>0.57678714285714283</v>
      </c>
      <c r="AC2198" s="12"/>
      <c r="AD2198" s="18"/>
      <c r="AE2198" s="13" t="s">
        <v>155</v>
      </c>
      <c r="AF2198" s="19"/>
      <c r="AG2198" s="20"/>
      <c r="AH2198" s="20"/>
      <c r="AI2198" s="13" t="s">
        <v>51</v>
      </c>
      <c r="AJ2198" s="13" t="s">
        <v>156</v>
      </c>
      <c r="AK2198" s="13" t="s">
        <v>135</v>
      </c>
      <c r="AL2198" s="13" t="s">
        <v>102</v>
      </c>
      <c r="AM2198" s="13" t="s">
        <v>157</v>
      </c>
      <c r="AN2198" s="12">
        <v>0.44314999999999999</v>
      </c>
      <c r="AO2198" s="12">
        <v>0</v>
      </c>
      <c r="AP2198" s="12">
        <v>1.6250000000000001E-2</v>
      </c>
      <c r="AQ2198" s="12">
        <v>0.25497999999999998</v>
      </c>
      <c r="AR2198" s="12"/>
      <c r="AS2198" s="13" t="s">
        <v>54</v>
      </c>
    </row>
    <row r="2199" spans="1:45" ht="21" customHeight="1">
      <c r="A2199" s="15">
        <v>44124</v>
      </c>
      <c r="B2199" s="13" t="s">
        <v>152</v>
      </c>
      <c r="C2199" s="13" t="s">
        <v>153</v>
      </c>
      <c r="D2199" s="15">
        <v>44286</v>
      </c>
      <c r="E2199" s="13">
        <f t="shared" si="537"/>
        <v>-162</v>
      </c>
      <c r="F2199" s="13" t="str">
        <f t="shared" si="534"/>
        <v>개봉전</v>
      </c>
      <c r="G2199" s="13" t="str">
        <f t="shared" si="538"/>
        <v>화</v>
      </c>
      <c r="H2199" s="13">
        <f t="shared" si="539"/>
        <v>0</v>
      </c>
      <c r="I2199" s="16">
        <v>3808</v>
      </c>
      <c r="J2199" s="16">
        <v>1642</v>
      </c>
      <c r="K2199" s="16">
        <v>2166</v>
      </c>
      <c r="L2199" s="17">
        <f t="shared" si="540"/>
        <v>0.43119747899159666</v>
      </c>
      <c r="M2199" s="17">
        <f t="shared" si="543"/>
        <v>0.2518080210387903</v>
      </c>
      <c r="N2199" s="16">
        <f t="shared" si="545"/>
        <v>3451.2857142857142</v>
      </c>
      <c r="O2199" s="16"/>
      <c r="P2199" s="18"/>
      <c r="Q2199" s="16"/>
      <c r="R2199" s="16"/>
      <c r="S2199" s="16"/>
      <c r="T2199" s="16"/>
      <c r="U2199" s="16"/>
      <c r="V2199" s="16"/>
      <c r="W2199" s="16"/>
      <c r="X2199" s="13" t="s">
        <v>154</v>
      </c>
      <c r="Y2199" s="13"/>
      <c r="Z2199" s="12">
        <v>0.25281999999999999</v>
      </c>
      <c r="AA2199" s="17">
        <f t="shared" si="544"/>
        <v>-0.42949339952611987</v>
      </c>
      <c r="AB2199" s="12">
        <f t="shared" si="546"/>
        <v>0.55001</v>
      </c>
      <c r="AC2199" s="12"/>
      <c r="AD2199" s="18"/>
      <c r="AE2199" s="13" t="s">
        <v>155</v>
      </c>
      <c r="AF2199" s="19"/>
      <c r="AG2199" s="20"/>
      <c r="AH2199" s="20"/>
      <c r="AI2199" s="13" t="s">
        <v>51</v>
      </c>
      <c r="AJ2199" s="13" t="s">
        <v>156</v>
      </c>
      <c r="AK2199" s="13" t="s">
        <v>135</v>
      </c>
      <c r="AL2199" s="13" t="s">
        <v>102</v>
      </c>
      <c r="AM2199" s="13" t="s">
        <v>157</v>
      </c>
      <c r="AN2199" s="12">
        <v>0.25281999999999999</v>
      </c>
      <c r="AO2199" s="12">
        <v>0</v>
      </c>
      <c r="AP2199" s="12">
        <v>2.383E-2</v>
      </c>
      <c r="AQ2199" s="12">
        <v>0.21887000000000001</v>
      </c>
      <c r="AR2199" s="12"/>
      <c r="AS2199" s="13" t="s">
        <v>54</v>
      </c>
    </row>
    <row r="2200" spans="1:45" ht="21" customHeight="1">
      <c r="A2200" s="15">
        <v>44125</v>
      </c>
      <c r="B2200" s="13" t="s">
        <v>152</v>
      </c>
      <c r="C2200" s="13" t="s">
        <v>153</v>
      </c>
      <c r="D2200" s="15">
        <v>44286</v>
      </c>
      <c r="E2200" s="13">
        <f t="shared" si="537"/>
        <v>-161</v>
      </c>
      <c r="F2200" s="13" t="str">
        <f t="shared" si="534"/>
        <v>개봉전</v>
      </c>
      <c r="G2200" s="13" t="str">
        <f t="shared" si="538"/>
        <v>수</v>
      </c>
      <c r="H2200" s="13">
        <f t="shared" si="539"/>
        <v>0</v>
      </c>
      <c r="I2200" s="16">
        <v>3798</v>
      </c>
      <c r="J2200" s="16">
        <v>1698</v>
      </c>
      <c r="K2200" s="16">
        <v>2100</v>
      </c>
      <c r="L2200" s="17">
        <f t="shared" si="540"/>
        <v>0.44707740916271721</v>
      </c>
      <c r="M2200" s="17">
        <f t="shared" si="543"/>
        <v>-2.6260504201680579E-3</v>
      </c>
      <c r="N2200" s="16">
        <f t="shared" si="545"/>
        <v>3456.4285714285716</v>
      </c>
      <c r="O2200" s="16"/>
      <c r="P2200" s="18"/>
      <c r="Q2200" s="16"/>
      <c r="R2200" s="16"/>
      <c r="S2200" s="16"/>
      <c r="T2200" s="16"/>
      <c r="U2200" s="16"/>
      <c r="V2200" s="16"/>
      <c r="W2200" s="16"/>
      <c r="X2200" s="13" t="s">
        <v>154</v>
      </c>
      <c r="Y2200" s="13"/>
      <c r="Z2200" s="12">
        <v>0.39765</v>
      </c>
      <c r="AA2200" s="17">
        <f t="shared" si="544"/>
        <v>0.57285815995569989</v>
      </c>
      <c r="AB2200" s="12">
        <f t="shared" si="546"/>
        <v>0.55130000000000001</v>
      </c>
      <c r="AC2200" s="12"/>
      <c r="AD2200" s="18"/>
      <c r="AE2200" s="13" t="s">
        <v>155</v>
      </c>
      <c r="AF2200" s="19"/>
      <c r="AG2200" s="20"/>
      <c r="AH2200" s="20"/>
      <c r="AI2200" s="13" t="s">
        <v>51</v>
      </c>
      <c r="AJ2200" s="13" t="s">
        <v>156</v>
      </c>
      <c r="AK2200" s="13" t="s">
        <v>135</v>
      </c>
      <c r="AL2200" s="13" t="s">
        <v>102</v>
      </c>
      <c r="AM2200" s="13" t="s">
        <v>157</v>
      </c>
      <c r="AN2200" s="12">
        <v>0.39765</v>
      </c>
      <c r="AO2200" s="12">
        <v>0</v>
      </c>
      <c r="AP2200" s="12">
        <v>2.094E-2</v>
      </c>
      <c r="AQ2200" s="12">
        <v>0.22103</v>
      </c>
      <c r="AR2200" s="12"/>
      <c r="AS2200" s="13" t="s">
        <v>54</v>
      </c>
    </row>
    <row r="2201" spans="1:45" ht="21" customHeight="1">
      <c r="A2201" s="15">
        <v>44126</v>
      </c>
      <c r="B2201" s="13" t="s">
        <v>152</v>
      </c>
      <c r="C2201" s="13" t="s">
        <v>153</v>
      </c>
      <c r="D2201" s="15">
        <v>44286</v>
      </c>
      <c r="E2201" s="13">
        <f t="shared" si="537"/>
        <v>-160</v>
      </c>
      <c r="F2201" s="13" t="str">
        <f t="shared" si="534"/>
        <v>개봉전</v>
      </c>
      <c r="G2201" s="13" t="str">
        <f t="shared" si="538"/>
        <v>목</v>
      </c>
      <c r="H2201" s="13">
        <f t="shared" si="539"/>
        <v>0</v>
      </c>
      <c r="I2201" s="16">
        <v>3720</v>
      </c>
      <c r="J2201" s="16">
        <v>1617</v>
      </c>
      <c r="K2201" s="16">
        <v>2104</v>
      </c>
      <c r="L2201" s="17">
        <f t="shared" si="540"/>
        <v>0.43467741935483872</v>
      </c>
      <c r="M2201" s="17">
        <f t="shared" si="543"/>
        <v>-2.0537124802527673E-2</v>
      </c>
      <c r="N2201" s="16">
        <f t="shared" si="545"/>
        <v>3496.4285714285716</v>
      </c>
      <c r="O2201" s="16"/>
      <c r="P2201" s="18"/>
      <c r="Q2201" s="16"/>
      <c r="R2201" s="16"/>
      <c r="S2201" s="16"/>
      <c r="T2201" s="16"/>
      <c r="U2201" s="16"/>
      <c r="V2201" s="16"/>
      <c r="W2201" s="16"/>
      <c r="X2201" s="13" t="s">
        <v>154</v>
      </c>
      <c r="Y2201" s="13"/>
      <c r="Z2201" s="12">
        <v>0.46518999999999999</v>
      </c>
      <c r="AA2201" s="17">
        <f t="shared" si="544"/>
        <v>0.16984785615491016</v>
      </c>
      <c r="AB2201" s="12">
        <f t="shared" si="546"/>
        <v>0.51451285714285711</v>
      </c>
      <c r="AC2201" s="12"/>
      <c r="AD2201" s="18"/>
      <c r="AE2201" s="13" t="s">
        <v>155</v>
      </c>
      <c r="AF2201" s="19"/>
      <c r="AG2201" s="20"/>
      <c r="AH2201" s="20"/>
      <c r="AI2201" s="13" t="s">
        <v>51</v>
      </c>
      <c r="AJ2201" s="13" t="s">
        <v>156</v>
      </c>
      <c r="AK2201" s="13" t="s">
        <v>135</v>
      </c>
      <c r="AL2201" s="13" t="s">
        <v>102</v>
      </c>
      <c r="AM2201" s="13" t="s">
        <v>157</v>
      </c>
      <c r="AN2201" s="12">
        <v>0.46518999999999999</v>
      </c>
      <c r="AO2201" s="12">
        <v>0</v>
      </c>
      <c r="AP2201" s="12">
        <v>9.3900000000000008E-3</v>
      </c>
      <c r="AQ2201" s="12">
        <v>0.24016999999999999</v>
      </c>
      <c r="AR2201" s="12"/>
      <c r="AS2201" s="13" t="s">
        <v>54</v>
      </c>
    </row>
    <row r="2202" spans="1:45" ht="21" customHeight="1">
      <c r="A2202" s="15">
        <v>44127</v>
      </c>
      <c r="B2202" s="13" t="s">
        <v>152</v>
      </c>
      <c r="C2202" s="13" t="s">
        <v>153</v>
      </c>
      <c r="D2202" s="15">
        <v>44286</v>
      </c>
      <c r="E2202" s="13">
        <f t="shared" si="537"/>
        <v>-159</v>
      </c>
      <c r="F2202" s="13" t="str">
        <f t="shared" si="534"/>
        <v>개봉전</v>
      </c>
      <c r="G2202" s="13" t="str">
        <f t="shared" si="538"/>
        <v>금</v>
      </c>
      <c r="H2202" s="13">
        <f t="shared" si="539"/>
        <v>0</v>
      </c>
      <c r="I2202" s="16">
        <v>2306</v>
      </c>
      <c r="J2202" s="16">
        <v>574</v>
      </c>
      <c r="K2202" s="16">
        <v>1732</v>
      </c>
      <c r="L2202" s="17">
        <f t="shared" si="540"/>
        <v>0.24891587163920209</v>
      </c>
      <c r="M2202" s="17">
        <f t="shared" si="543"/>
        <v>-0.38010752688172045</v>
      </c>
      <c r="N2202" s="16">
        <f t="shared" si="545"/>
        <v>3342.8571428571427</v>
      </c>
      <c r="O2202" s="16"/>
      <c r="P2202" s="18"/>
      <c r="Q2202" s="16"/>
      <c r="R2202" s="16"/>
      <c r="S2202" s="16"/>
      <c r="T2202" s="16"/>
      <c r="U2202" s="16"/>
      <c r="V2202" s="16"/>
      <c r="W2202" s="16"/>
      <c r="X2202" s="13" t="s">
        <v>154</v>
      </c>
      <c r="Y2202" s="13"/>
      <c r="Z2202" s="12">
        <v>0.23981</v>
      </c>
      <c r="AA2202" s="17">
        <f t="shared" si="544"/>
        <v>-0.48449020830198408</v>
      </c>
      <c r="AB2202" s="12">
        <f t="shared" si="546"/>
        <v>0.49273857142857141</v>
      </c>
      <c r="AC2202" s="12"/>
      <c r="AD2202" s="18"/>
      <c r="AE2202" s="13" t="s">
        <v>155</v>
      </c>
      <c r="AF2202" s="19"/>
      <c r="AG2202" s="20"/>
      <c r="AH2202" s="20"/>
      <c r="AI2202" s="13" t="s">
        <v>51</v>
      </c>
      <c r="AJ2202" s="13" t="s">
        <v>156</v>
      </c>
      <c r="AK2202" s="13" t="s">
        <v>135</v>
      </c>
      <c r="AL2202" s="13" t="s">
        <v>102</v>
      </c>
      <c r="AM2202" s="13" t="s">
        <v>157</v>
      </c>
      <c r="AN2202" s="12">
        <v>0.23981</v>
      </c>
      <c r="AO2202" s="12">
        <v>0</v>
      </c>
      <c r="AP2202" s="12">
        <v>2.6360000000000001E-2</v>
      </c>
      <c r="AQ2202" s="12">
        <v>0.25858999999999999</v>
      </c>
      <c r="AR2202" s="12"/>
      <c r="AS2202" s="13" t="s">
        <v>54</v>
      </c>
    </row>
    <row r="2203" spans="1:45" ht="21" customHeight="1">
      <c r="A2203" s="15">
        <v>44128</v>
      </c>
      <c r="B2203" s="13" t="s">
        <v>152</v>
      </c>
      <c r="C2203" s="13" t="s">
        <v>153</v>
      </c>
      <c r="D2203" s="15">
        <v>44286</v>
      </c>
      <c r="E2203" s="13">
        <f t="shared" si="537"/>
        <v>-158</v>
      </c>
      <c r="F2203" s="13" t="str">
        <f t="shared" si="534"/>
        <v>개봉전</v>
      </c>
      <c r="G2203" s="13" t="str">
        <f t="shared" si="538"/>
        <v>토</v>
      </c>
      <c r="H2203" s="13">
        <f t="shared" si="539"/>
        <v>1</v>
      </c>
      <c r="I2203" s="16">
        <v>3745</v>
      </c>
      <c r="J2203" s="16">
        <v>1978</v>
      </c>
      <c r="K2203" s="16">
        <v>1768</v>
      </c>
      <c r="L2203" s="17">
        <f t="shared" si="540"/>
        <v>0.52817089452603472</v>
      </c>
      <c r="M2203" s="17">
        <f t="shared" si="543"/>
        <v>0.62402428447528191</v>
      </c>
      <c r="N2203" s="16">
        <f t="shared" si="545"/>
        <v>3400.4285714285716</v>
      </c>
      <c r="O2203" s="16"/>
      <c r="P2203" s="18"/>
      <c r="Q2203" s="16"/>
      <c r="R2203" s="16"/>
      <c r="S2203" s="16"/>
      <c r="T2203" s="16"/>
      <c r="U2203" s="16"/>
      <c r="V2203" s="16"/>
      <c r="W2203" s="16"/>
      <c r="X2203" s="13" t="s">
        <v>154</v>
      </c>
      <c r="Y2203" s="13"/>
      <c r="Z2203" s="12">
        <v>0.80396999999999996</v>
      </c>
      <c r="AA2203" s="17">
        <f t="shared" si="544"/>
        <v>2.3525290855260415</v>
      </c>
      <c r="AB2203" s="12">
        <f t="shared" si="546"/>
        <v>0.47875714285714288</v>
      </c>
      <c r="AC2203" s="12"/>
      <c r="AD2203" s="18"/>
      <c r="AE2203" s="13" t="s">
        <v>155</v>
      </c>
      <c r="AF2203" s="19"/>
      <c r="AG2203" s="20"/>
      <c r="AH2203" s="20"/>
      <c r="AI2203" s="13" t="s">
        <v>51</v>
      </c>
      <c r="AJ2203" s="13" t="s">
        <v>156</v>
      </c>
      <c r="AK2203" s="13" t="s">
        <v>135</v>
      </c>
      <c r="AL2203" s="13" t="s">
        <v>102</v>
      </c>
      <c r="AM2203" s="13" t="s">
        <v>157</v>
      </c>
      <c r="AN2203" s="12">
        <v>0.80396999999999996</v>
      </c>
      <c r="AO2203" s="12">
        <v>0</v>
      </c>
      <c r="AP2203" s="12">
        <v>1.4080000000000001E-2</v>
      </c>
      <c r="AQ2203" s="12">
        <v>0.33733000000000002</v>
      </c>
      <c r="AR2203" s="12"/>
      <c r="AS2203" s="13" t="s">
        <v>54</v>
      </c>
    </row>
    <row r="2204" spans="1:45" ht="21" customHeight="1">
      <c r="A2204" s="15">
        <v>44129</v>
      </c>
      <c r="B2204" s="13" t="s">
        <v>152</v>
      </c>
      <c r="C2204" s="13" t="s">
        <v>153</v>
      </c>
      <c r="D2204" s="15">
        <v>44286</v>
      </c>
      <c r="E2204" s="13">
        <f t="shared" si="537"/>
        <v>-157</v>
      </c>
      <c r="F2204" s="13" t="str">
        <f t="shared" si="534"/>
        <v>개봉전</v>
      </c>
      <c r="G2204" s="13" t="str">
        <f t="shared" si="538"/>
        <v>일</v>
      </c>
      <c r="H2204" s="13">
        <f t="shared" si="539"/>
        <v>1</v>
      </c>
      <c r="I2204" s="16">
        <v>3619</v>
      </c>
      <c r="J2204" s="16">
        <v>1844</v>
      </c>
      <c r="K2204" s="16">
        <v>1774</v>
      </c>
      <c r="L2204" s="17">
        <f t="shared" si="540"/>
        <v>0.50953302017131807</v>
      </c>
      <c r="M2204" s="17">
        <f t="shared" si="543"/>
        <v>-3.3644859813084071E-2</v>
      </c>
      <c r="N2204" s="16">
        <f t="shared" si="545"/>
        <v>3434</v>
      </c>
      <c r="O2204" s="16"/>
      <c r="P2204" s="18"/>
      <c r="Q2204" s="16"/>
      <c r="R2204" s="16"/>
      <c r="S2204" s="16"/>
      <c r="T2204" s="16"/>
      <c r="U2204" s="16"/>
      <c r="V2204" s="16"/>
      <c r="W2204" s="16"/>
      <c r="X2204" s="13" t="s">
        <v>154</v>
      </c>
      <c r="Y2204" s="13"/>
      <c r="Z2204" s="12">
        <v>0.15747</v>
      </c>
      <c r="AA2204" s="17">
        <f t="shared" si="544"/>
        <v>-0.80413448262994891</v>
      </c>
      <c r="AB2204" s="12">
        <f t="shared" si="546"/>
        <v>0.39429428571428576</v>
      </c>
      <c r="AC2204" s="12"/>
      <c r="AD2204" s="18"/>
      <c r="AE2204" s="13" t="s">
        <v>155</v>
      </c>
      <c r="AF2204" s="19"/>
      <c r="AG2204" s="20"/>
      <c r="AH2204" s="20"/>
      <c r="AI2204" s="13" t="s">
        <v>51</v>
      </c>
      <c r="AJ2204" s="13" t="s">
        <v>156</v>
      </c>
      <c r="AK2204" s="13" t="s">
        <v>135</v>
      </c>
      <c r="AL2204" s="13" t="s">
        <v>102</v>
      </c>
      <c r="AM2204" s="13" t="s">
        <v>157</v>
      </c>
      <c r="AN2204" s="12">
        <v>0.15747</v>
      </c>
      <c r="AO2204" s="12">
        <v>0</v>
      </c>
      <c r="AP2204" s="12">
        <v>1.9859999999999999E-2</v>
      </c>
      <c r="AQ2204" s="12">
        <v>0.34203</v>
      </c>
      <c r="AR2204" s="12"/>
      <c r="AS2204" s="13" t="s">
        <v>54</v>
      </c>
    </row>
    <row r="2205" spans="1:45" ht="21" customHeight="1">
      <c r="A2205" s="15">
        <v>44130</v>
      </c>
      <c r="B2205" s="13" t="s">
        <v>152</v>
      </c>
      <c r="C2205" s="13" t="s">
        <v>153</v>
      </c>
      <c r="D2205" s="15">
        <v>44286</v>
      </c>
      <c r="E2205" s="13">
        <f t="shared" si="537"/>
        <v>-156</v>
      </c>
      <c r="F2205" s="13" t="str">
        <f t="shared" ref="F2205:F2268" si="547">IF(E2205&lt;0,"개봉전",IF(E2205=0,"개봉일","개봉후"))</f>
        <v>개봉전</v>
      </c>
      <c r="G2205" s="13" t="str">
        <f t="shared" si="538"/>
        <v>월</v>
      </c>
      <c r="H2205" s="13">
        <f t="shared" si="539"/>
        <v>0</v>
      </c>
      <c r="I2205" s="16">
        <v>3525</v>
      </c>
      <c r="J2205" s="16">
        <v>1425</v>
      </c>
      <c r="K2205" s="16">
        <v>2100</v>
      </c>
      <c r="L2205" s="17">
        <f t="shared" si="540"/>
        <v>0.40425531914893614</v>
      </c>
      <c r="M2205" s="17">
        <f t="shared" si="543"/>
        <v>-2.5974025974025983E-2</v>
      </c>
      <c r="N2205" s="16">
        <f t="shared" si="545"/>
        <v>3503</v>
      </c>
      <c r="O2205" s="16"/>
      <c r="P2205" s="18"/>
      <c r="Q2205" s="16"/>
      <c r="R2205" s="16"/>
      <c r="S2205" s="16"/>
      <c r="T2205" s="16"/>
      <c r="U2205" s="16"/>
      <c r="V2205" s="16"/>
      <c r="W2205" s="16"/>
      <c r="X2205" s="13" t="s">
        <v>154</v>
      </c>
      <c r="Y2205" s="13"/>
      <c r="Z2205" s="12">
        <v>0.12892999999999999</v>
      </c>
      <c r="AA2205" s="17">
        <f t="shared" si="544"/>
        <v>-0.18124087127706867</v>
      </c>
      <c r="AB2205" s="12">
        <f t="shared" si="546"/>
        <v>0.34940571428571426</v>
      </c>
      <c r="AC2205" s="12"/>
      <c r="AD2205" s="18"/>
      <c r="AE2205" s="13" t="s">
        <v>155</v>
      </c>
      <c r="AF2205" s="19"/>
      <c r="AG2205" s="20"/>
      <c r="AH2205" s="20"/>
      <c r="AI2205" s="13" t="s">
        <v>51</v>
      </c>
      <c r="AJ2205" s="13" t="s">
        <v>156</v>
      </c>
      <c r="AK2205" s="13" t="s">
        <v>135</v>
      </c>
      <c r="AL2205" s="13" t="s">
        <v>102</v>
      </c>
      <c r="AM2205" s="13" t="s">
        <v>157</v>
      </c>
      <c r="AN2205" s="12">
        <v>0.12892999999999999</v>
      </c>
      <c r="AO2205" s="12">
        <v>0</v>
      </c>
      <c r="AP2205" s="12">
        <v>2.2030000000000001E-2</v>
      </c>
      <c r="AQ2205" s="12">
        <v>0.20802999999999999</v>
      </c>
      <c r="AR2205" s="12"/>
      <c r="AS2205" s="13" t="s">
        <v>54</v>
      </c>
    </row>
    <row r="2206" spans="1:45" ht="21" customHeight="1">
      <c r="A2206" s="15">
        <v>44131</v>
      </c>
      <c r="B2206" s="13" t="s">
        <v>152</v>
      </c>
      <c r="C2206" s="13" t="s">
        <v>153</v>
      </c>
      <c r="D2206" s="15">
        <v>44286</v>
      </c>
      <c r="E2206" s="13">
        <f t="shared" si="537"/>
        <v>-155</v>
      </c>
      <c r="F2206" s="13" t="str">
        <f t="shared" si="547"/>
        <v>개봉전</v>
      </c>
      <c r="G2206" s="13" t="str">
        <f t="shared" si="538"/>
        <v>화</v>
      </c>
      <c r="H2206" s="13">
        <f t="shared" si="539"/>
        <v>0</v>
      </c>
      <c r="I2206" s="16">
        <v>3659</v>
      </c>
      <c r="J2206" s="16">
        <v>1506</v>
      </c>
      <c r="K2206" s="16">
        <v>2152</v>
      </c>
      <c r="L2206" s="17">
        <f t="shared" si="540"/>
        <v>0.41158786553703197</v>
      </c>
      <c r="M2206" s="17">
        <f t="shared" si="543"/>
        <v>3.8014184397163087E-2</v>
      </c>
      <c r="N2206" s="16">
        <f t="shared" si="545"/>
        <v>3481.7142857142858</v>
      </c>
      <c r="O2206" s="16"/>
      <c r="P2206" s="18"/>
      <c r="Q2206" s="16"/>
      <c r="R2206" s="16"/>
      <c r="S2206" s="16"/>
      <c r="T2206" s="16"/>
      <c r="U2206" s="16"/>
      <c r="V2206" s="16"/>
      <c r="W2206" s="16"/>
      <c r="X2206" s="13" t="s">
        <v>154</v>
      </c>
      <c r="Y2206" s="13"/>
      <c r="Z2206" s="12">
        <v>0.13832</v>
      </c>
      <c r="AA2206" s="17">
        <f t="shared" si="544"/>
        <v>7.2830217947723597E-2</v>
      </c>
      <c r="AB2206" s="12">
        <f t="shared" si="546"/>
        <v>0.33304857142857142</v>
      </c>
      <c r="AC2206" s="12"/>
      <c r="AD2206" s="18"/>
      <c r="AE2206" s="13" t="s">
        <v>155</v>
      </c>
      <c r="AF2206" s="19"/>
      <c r="AG2206" s="20"/>
      <c r="AH2206" s="20"/>
      <c r="AI2206" s="13" t="s">
        <v>51</v>
      </c>
      <c r="AJ2206" s="13" t="s">
        <v>156</v>
      </c>
      <c r="AK2206" s="13" t="s">
        <v>135</v>
      </c>
      <c r="AL2206" s="13" t="s">
        <v>102</v>
      </c>
      <c r="AM2206" s="13" t="s">
        <v>157</v>
      </c>
      <c r="AN2206" s="12">
        <v>0.13832</v>
      </c>
      <c r="AO2206" s="12">
        <v>0</v>
      </c>
      <c r="AP2206" s="12">
        <v>1.7690000000000001E-2</v>
      </c>
      <c r="AQ2206" s="12">
        <v>0.20080999999999999</v>
      </c>
      <c r="AR2206" s="12"/>
      <c r="AS2206" s="13" t="s">
        <v>54</v>
      </c>
    </row>
    <row r="2207" spans="1:45" ht="21" customHeight="1">
      <c r="A2207" s="15">
        <v>44132</v>
      </c>
      <c r="B2207" s="13" t="s">
        <v>152</v>
      </c>
      <c r="C2207" s="13" t="s">
        <v>153</v>
      </c>
      <c r="D2207" s="15">
        <v>44286</v>
      </c>
      <c r="E2207" s="13">
        <f t="shared" si="537"/>
        <v>-154</v>
      </c>
      <c r="F2207" s="13" t="str">
        <f t="shared" si="547"/>
        <v>개봉전</v>
      </c>
      <c r="G2207" s="13" t="str">
        <f t="shared" si="538"/>
        <v>수</v>
      </c>
      <c r="H2207" s="13">
        <f t="shared" si="539"/>
        <v>0</v>
      </c>
      <c r="I2207" s="16">
        <v>3334</v>
      </c>
      <c r="J2207" s="16">
        <v>1322</v>
      </c>
      <c r="K2207" s="16">
        <v>2012</v>
      </c>
      <c r="L2207" s="17">
        <f t="shared" si="540"/>
        <v>0.39652069586082783</v>
      </c>
      <c r="M2207" s="17">
        <f t="shared" si="543"/>
        <v>-8.8822082536212044E-2</v>
      </c>
      <c r="N2207" s="16">
        <f t="shared" si="545"/>
        <v>3415.4285714285716</v>
      </c>
      <c r="O2207" s="16"/>
      <c r="P2207" s="18"/>
      <c r="Q2207" s="16"/>
      <c r="R2207" s="16"/>
      <c r="S2207" s="16"/>
      <c r="T2207" s="16"/>
      <c r="U2207" s="16"/>
      <c r="V2207" s="16"/>
      <c r="W2207" s="16"/>
      <c r="X2207" s="13" t="s">
        <v>154</v>
      </c>
      <c r="Y2207" s="13"/>
      <c r="Z2207" s="12">
        <v>0.13217999999999999</v>
      </c>
      <c r="AA2207" s="17">
        <f t="shared" si="544"/>
        <v>-4.4389820705610261E-2</v>
      </c>
      <c r="AB2207" s="12">
        <f t="shared" si="546"/>
        <v>0.29512428571428567</v>
      </c>
      <c r="AC2207" s="12"/>
      <c r="AD2207" s="18"/>
      <c r="AE2207" s="13" t="s">
        <v>155</v>
      </c>
      <c r="AF2207" s="19"/>
      <c r="AG2207" s="20"/>
      <c r="AH2207" s="20"/>
      <c r="AI2207" s="13" t="s">
        <v>51</v>
      </c>
      <c r="AJ2207" s="13" t="s">
        <v>156</v>
      </c>
      <c r="AK2207" s="13" t="s">
        <v>135</v>
      </c>
      <c r="AL2207" s="13" t="s">
        <v>102</v>
      </c>
      <c r="AM2207" s="13" t="s">
        <v>157</v>
      </c>
      <c r="AN2207" s="12">
        <v>0.13217999999999999</v>
      </c>
      <c r="AO2207" s="12">
        <v>0</v>
      </c>
      <c r="AP2207" s="12">
        <v>1.227E-2</v>
      </c>
      <c r="AQ2207" s="12">
        <v>0.25064999999999998</v>
      </c>
      <c r="AR2207" s="12"/>
      <c r="AS2207" s="13" t="s">
        <v>54</v>
      </c>
    </row>
    <row r="2208" spans="1:45" ht="21" customHeight="1">
      <c r="A2208" s="15">
        <v>44133</v>
      </c>
      <c r="B2208" s="13" t="s">
        <v>152</v>
      </c>
      <c r="C2208" s="13" t="s">
        <v>153</v>
      </c>
      <c r="D2208" s="15">
        <v>44286</v>
      </c>
      <c r="E2208" s="13">
        <f t="shared" si="537"/>
        <v>-153</v>
      </c>
      <c r="F2208" s="13" t="str">
        <f t="shared" si="547"/>
        <v>개봉전</v>
      </c>
      <c r="G2208" s="13" t="str">
        <f t="shared" si="538"/>
        <v>목</v>
      </c>
      <c r="H2208" s="13">
        <f t="shared" si="539"/>
        <v>0</v>
      </c>
      <c r="I2208" s="16">
        <v>3131</v>
      </c>
      <c r="J2208" s="16">
        <v>1070</v>
      </c>
      <c r="K2208" s="16">
        <v>2062</v>
      </c>
      <c r="L2208" s="17">
        <f t="shared" si="540"/>
        <v>0.34174385180453531</v>
      </c>
      <c r="M2208" s="17">
        <f t="shared" si="543"/>
        <v>-6.0887822435512939E-2</v>
      </c>
      <c r="N2208" s="16">
        <f t="shared" si="545"/>
        <v>3331.2857142857142</v>
      </c>
      <c r="O2208" s="16">
        <f t="shared" ref="O2208:O2271" si="548">IF(COUNT(I2180:I2207)=28,AVERAGE(I2180:I2207),"")</f>
        <v>3339.8214285714284</v>
      </c>
      <c r="P2208" s="18">
        <f t="shared" ref="P2208:P2271" si="549">IF(COUNT(I2208,O2208)=2,IFERROR(I2208/O2208,""),"")</f>
        <v>0.93747527134684283</v>
      </c>
      <c r="Q2208" s="16"/>
      <c r="R2208" s="16"/>
      <c r="S2208" s="16"/>
      <c r="T2208" s="16"/>
      <c r="U2208" s="16"/>
      <c r="V2208" s="16"/>
      <c r="W2208" s="16"/>
      <c r="X2208" s="13" t="s">
        <v>154</v>
      </c>
      <c r="Y2208" s="13"/>
      <c r="Z2208" s="12">
        <v>0.12784999999999999</v>
      </c>
      <c r="AA2208" s="17">
        <f t="shared" si="544"/>
        <v>-3.2758359812377069E-2</v>
      </c>
      <c r="AB2208" s="12">
        <f t="shared" si="546"/>
        <v>0.24693285714285712</v>
      </c>
      <c r="AC2208" s="12">
        <f t="shared" ref="AC2208:AC2271" si="550">IF(COUNT(Z2180:Z2207)=28,AVERAGE(Z2180:Z2207),"")</f>
        <v>0.5085774999999999</v>
      </c>
      <c r="AD2208" s="18">
        <f t="shared" ref="AD2208:AD2271" si="551">IF(COUNT(AB2208,AC2208)=2,IFERROR(AB2208/AC2208,""),"")</f>
        <v>0.48553633840045451</v>
      </c>
      <c r="AE2208" s="13" t="s">
        <v>155</v>
      </c>
      <c r="AF2208" s="19">
        <f t="shared" ref="AF2208:AF2271" si="552">IF(COUNT(J2201,J2194,J2187,J2180)=4,AVERAGE(J2201,J2194,J2187,J2180),"")</f>
        <v>1642.5</v>
      </c>
      <c r="AG2208" s="20">
        <f t="shared" ref="AG2208:AG2271" si="553">IF(COUNT(J2208,AF2208)=2,IFERROR(J2208/AF2208,""),"")</f>
        <v>0.65144596651445963</v>
      </c>
      <c r="AH2208" s="20">
        <f t="shared" ref="AH2208:AH2271" si="554">IF(COUNT(Z2208,AC2208)=2,IFERROR(Z2208/AC2208,""),"")</f>
        <v>0.25138744832400178</v>
      </c>
      <c r="AI2208" s="13" t="s">
        <v>51</v>
      </c>
      <c r="AJ2208" s="13" t="s">
        <v>156</v>
      </c>
      <c r="AK2208" s="13" t="s">
        <v>135</v>
      </c>
      <c r="AL2208" s="13" t="s">
        <v>102</v>
      </c>
      <c r="AM2208" s="13" t="s">
        <v>157</v>
      </c>
      <c r="AN2208" s="12">
        <v>0.12784999999999999</v>
      </c>
      <c r="AO2208" s="12">
        <v>0</v>
      </c>
      <c r="AP2208" s="12">
        <v>1.95E-2</v>
      </c>
      <c r="AQ2208" s="12">
        <v>0.25136999999999998</v>
      </c>
      <c r="AR2208" s="12"/>
      <c r="AS2208" s="13" t="s">
        <v>54</v>
      </c>
    </row>
    <row r="2209" spans="1:45" ht="21" customHeight="1">
      <c r="A2209" s="15">
        <v>44134</v>
      </c>
      <c r="B2209" s="13" t="s">
        <v>152</v>
      </c>
      <c r="C2209" s="13" t="s">
        <v>153</v>
      </c>
      <c r="D2209" s="15">
        <v>44286</v>
      </c>
      <c r="E2209" s="13">
        <f t="shared" si="537"/>
        <v>-152</v>
      </c>
      <c r="F2209" s="13" t="str">
        <f t="shared" si="547"/>
        <v>개봉전</v>
      </c>
      <c r="G2209" s="13" t="str">
        <f t="shared" si="538"/>
        <v>금</v>
      </c>
      <c r="H2209" s="13">
        <f t="shared" si="539"/>
        <v>0</v>
      </c>
      <c r="I2209" s="16">
        <v>3291</v>
      </c>
      <c r="J2209" s="16">
        <v>1173</v>
      </c>
      <c r="K2209" s="16">
        <v>2118</v>
      </c>
      <c r="L2209" s="17">
        <f t="shared" si="540"/>
        <v>0.35642661804922515</v>
      </c>
      <c r="M2209" s="17">
        <f t="shared" si="543"/>
        <v>5.1101884381986595E-2</v>
      </c>
      <c r="N2209" s="16">
        <f t="shared" si="545"/>
        <v>3472</v>
      </c>
      <c r="O2209" s="16">
        <f t="shared" si="548"/>
        <v>3309.7857142857142</v>
      </c>
      <c r="P2209" s="18">
        <f t="shared" si="549"/>
        <v>0.9943241901720008</v>
      </c>
      <c r="Q2209" s="16"/>
      <c r="R2209" s="16"/>
      <c r="S2209" s="16"/>
      <c r="T2209" s="16"/>
      <c r="U2209" s="16"/>
      <c r="V2209" s="16"/>
      <c r="W2209" s="16"/>
      <c r="X2209" s="13" t="s">
        <v>154</v>
      </c>
      <c r="Y2209" s="13"/>
      <c r="Z2209" s="12">
        <v>0.13652</v>
      </c>
      <c r="AA2209" s="17">
        <f t="shared" si="544"/>
        <v>6.7813844348846297E-2</v>
      </c>
      <c r="AB2209" s="12">
        <f t="shared" si="546"/>
        <v>0.23217714285714286</v>
      </c>
      <c r="AC2209" s="12">
        <f t="shared" si="550"/>
        <v>0.49129285714285714</v>
      </c>
      <c r="AD2209" s="18">
        <f t="shared" si="551"/>
        <v>0.47258399848795452</v>
      </c>
      <c r="AE2209" s="13" t="s">
        <v>155</v>
      </c>
      <c r="AF2209" s="19">
        <f t="shared" si="552"/>
        <v>1442.75</v>
      </c>
      <c r="AG2209" s="20">
        <f t="shared" si="553"/>
        <v>0.81303067059435108</v>
      </c>
      <c r="AH2209" s="20">
        <f t="shared" si="554"/>
        <v>0.27787906543958363</v>
      </c>
      <c r="AI2209" s="13" t="s">
        <v>51</v>
      </c>
      <c r="AJ2209" s="13" t="s">
        <v>156</v>
      </c>
      <c r="AK2209" s="13" t="s">
        <v>135</v>
      </c>
      <c r="AL2209" s="13" t="s">
        <v>102</v>
      </c>
      <c r="AM2209" s="13" t="s">
        <v>157</v>
      </c>
      <c r="AN2209" s="12">
        <v>0.13652</v>
      </c>
      <c r="AO2209" s="12">
        <v>0</v>
      </c>
      <c r="AP2209" s="12">
        <v>1.661E-2</v>
      </c>
      <c r="AQ2209" s="12">
        <v>0.24559</v>
      </c>
      <c r="AR2209" s="12"/>
      <c r="AS2209" s="13" t="s">
        <v>54</v>
      </c>
    </row>
    <row r="2210" spans="1:45" ht="21" customHeight="1">
      <c r="A2210" s="15">
        <v>44135</v>
      </c>
      <c r="B2210" s="13" t="s">
        <v>152</v>
      </c>
      <c r="C2210" s="13" t="s">
        <v>153</v>
      </c>
      <c r="D2210" s="15">
        <v>44286</v>
      </c>
      <c r="E2210" s="13">
        <f t="shared" si="537"/>
        <v>-151</v>
      </c>
      <c r="F2210" s="13" t="str">
        <f t="shared" si="547"/>
        <v>개봉전</v>
      </c>
      <c r="G2210" s="13" t="str">
        <f t="shared" si="538"/>
        <v>토</v>
      </c>
      <c r="H2210" s="13">
        <f t="shared" si="539"/>
        <v>1</v>
      </c>
      <c r="I2210" s="16">
        <v>2754</v>
      </c>
      <c r="J2210" s="16">
        <v>1204</v>
      </c>
      <c r="K2210" s="16">
        <v>1550</v>
      </c>
      <c r="L2210" s="17">
        <f t="shared" si="540"/>
        <v>0.43718228031953521</v>
      </c>
      <c r="M2210" s="17">
        <f t="shared" si="543"/>
        <v>-0.16317228805834094</v>
      </c>
      <c r="N2210" s="16">
        <f t="shared" si="545"/>
        <v>3330.4285714285716</v>
      </c>
      <c r="O2210" s="16">
        <f t="shared" si="548"/>
        <v>3278.3214285714284</v>
      </c>
      <c r="P2210" s="18">
        <f t="shared" si="549"/>
        <v>0.84006405717211552</v>
      </c>
      <c r="Q2210" s="16"/>
      <c r="R2210" s="16"/>
      <c r="S2210" s="16"/>
      <c r="T2210" s="16"/>
      <c r="U2210" s="16"/>
      <c r="V2210" s="16"/>
      <c r="W2210" s="16"/>
      <c r="X2210" s="13" t="s">
        <v>154</v>
      </c>
      <c r="Y2210" s="13"/>
      <c r="Z2210" s="12">
        <v>0.12424</v>
      </c>
      <c r="AA2210" s="17">
        <f t="shared" si="544"/>
        <v>-8.9950190448286005E-2</v>
      </c>
      <c r="AB2210" s="12">
        <f t="shared" si="546"/>
        <v>0.13507285714285713</v>
      </c>
      <c r="AC2210" s="12">
        <f t="shared" si="550"/>
        <v>0.48444357142857147</v>
      </c>
      <c r="AD2210" s="18">
        <f t="shared" si="551"/>
        <v>0.2788206204172386</v>
      </c>
      <c r="AE2210" s="13" t="s">
        <v>155</v>
      </c>
      <c r="AF2210" s="19">
        <f t="shared" si="552"/>
        <v>1651.5</v>
      </c>
      <c r="AG2210" s="20">
        <f t="shared" si="553"/>
        <v>0.72903421132303969</v>
      </c>
      <c r="AH2210" s="20">
        <f t="shared" si="554"/>
        <v>0.25645917776064142</v>
      </c>
      <c r="AI2210" s="13" t="s">
        <v>51</v>
      </c>
      <c r="AJ2210" s="13" t="s">
        <v>156</v>
      </c>
      <c r="AK2210" s="13" t="s">
        <v>135</v>
      </c>
      <c r="AL2210" s="13" t="s">
        <v>102</v>
      </c>
      <c r="AM2210" s="13" t="s">
        <v>157</v>
      </c>
      <c r="AN2210" s="12">
        <v>0.12424</v>
      </c>
      <c r="AO2210" s="12">
        <v>1.8E-3</v>
      </c>
      <c r="AP2210" s="12">
        <v>1.661E-2</v>
      </c>
      <c r="AQ2210" s="12">
        <v>0.30337999999999998</v>
      </c>
      <c r="AR2210" s="12"/>
      <c r="AS2210" s="13" t="s">
        <v>54</v>
      </c>
    </row>
    <row r="2211" spans="1:45" ht="21" customHeight="1">
      <c r="A2211" s="15">
        <v>44136</v>
      </c>
      <c r="B2211" s="13" t="s">
        <v>152</v>
      </c>
      <c r="C2211" s="13" t="s">
        <v>153</v>
      </c>
      <c r="D2211" s="15">
        <v>44286</v>
      </c>
      <c r="E2211" s="13">
        <f t="shared" si="537"/>
        <v>-150</v>
      </c>
      <c r="F2211" s="13" t="str">
        <f t="shared" si="547"/>
        <v>개봉전</v>
      </c>
      <c r="G2211" s="13" t="str">
        <f t="shared" si="538"/>
        <v>일</v>
      </c>
      <c r="H2211" s="13">
        <f t="shared" si="539"/>
        <v>1</v>
      </c>
      <c r="I2211" s="16">
        <v>2307</v>
      </c>
      <c r="J2211" s="16">
        <v>907</v>
      </c>
      <c r="K2211" s="16">
        <v>1400</v>
      </c>
      <c r="L2211" s="17">
        <f t="shared" si="540"/>
        <v>0.39315127871694844</v>
      </c>
      <c r="M2211" s="17">
        <f t="shared" si="543"/>
        <v>-0.16230936819172115</v>
      </c>
      <c r="N2211" s="16">
        <f t="shared" si="545"/>
        <v>3143</v>
      </c>
      <c r="O2211" s="16">
        <f t="shared" si="548"/>
        <v>3255.5357142857142</v>
      </c>
      <c r="P2211" s="18">
        <f t="shared" si="549"/>
        <v>0.70863913115023858</v>
      </c>
      <c r="Q2211" s="16"/>
      <c r="R2211" s="16"/>
      <c r="S2211" s="16"/>
      <c r="T2211" s="16"/>
      <c r="U2211" s="16"/>
      <c r="V2211" s="16"/>
      <c r="W2211" s="16"/>
      <c r="X2211" s="13" t="s">
        <v>158</v>
      </c>
      <c r="Y2211" s="13"/>
      <c r="Z2211" s="12">
        <v>9.1730000000000006E-2</v>
      </c>
      <c r="AA2211" s="17">
        <f t="shared" si="544"/>
        <v>-0.26167095943335472</v>
      </c>
      <c r="AB2211" s="12">
        <f t="shared" si="546"/>
        <v>0.12568142857142856</v>
      </c>
      <c r="AC2211" s="12">
        <f t="shared" si="550"/>
        <v>0.4530603571428572</v>
      </c>
      <c r="AD2211" s="18">
        <f t="shared" si="551"/>
        <v>0.27740548602401599</v>
      </c>
      <c r="AE2211" s="13" t="s">
        <v>155</v>
      </c>
      <c r="AF2211" s="19">
        <f t="shared" si="552"/>
        <v>1343.75</v>
      </c>
      <c r="AG2211" s="20">
        <f t="shared" si="553"/>
        <v>0.67497674418604647</v>
      </c>
      <c r="AH2211" s="20">
        <f t="shared" si="554"/>
        <v>0.2024675047238266</v>
      </c>
      <c r="AI2211" s="13" t="s">
        <v>51</v>
      </c>
      <c r="AJ2211" s="13" t="s">
        <v>156</v>
      </c>
      <c r="AK2211" s="13" t="s">
        <v>135</v>
      </c>
      <c r="AL2211" s="13" t="s">
        <v>102</v>
      </c>
      <c r="AM2211" s="13" t="s">
        <v>157</v>
      </c>
      <c r="AN2211" s="12">
        <v>9.1730000000000006E-2</v>
      </c>
      <c r="AO2211" s="12">
        <v>0</v>
      </c>
      <c r="AP2211" s="12">
        <v>1.444E-2</v>
      </c>
      <c r="AQ2211" s="12">
        <v>0.26257000000000003</v>
      </c>
      <c r="AR2211" s="12"/>
      <c r="AS2211" s="13" t="s">
        <v>54</v>
      </c>
    </row>
    <row r="2212" spans="1:45" ht="21" customHeight="1">
      <c r="A2212" s="15">
        <v>44137</v>
      </c>
      <c r="B2212" s="13" t="s">
        <v>152</v>
      </c>
      <c r="C2212" s="13" t="s">
        <v>153</v>
      </c>
      <c r="D2212" s="15">
        <v>44286</v>
      </c>
      <c r="E2212" s="13">
        <f t="shared" si="537"/>
        <v>-149</v>
      </c>
      <c r="F2212" s="13" t="str">
        <f t="shared" si="547"/>
        <v>개봉전</v>
      </c>
      <c r="G2212" s="13" t="str">
        <f t="shared" si="538"/>
        <v>월</v>
      </c>
      <c r="H2212" s="13">
        <f t="shared" si="539"/>
        <v>0</v>
      </c>
      <c r="I2212" s="16">
        <v>2533</v>
      </c>
      <c r="J2212" s="16">
        <v>790</v>
      </c>
      <c r="K2212" s="16">
        <v>1743</v>
      </c>
      <c r="L2212" s="17">
        <f t="shared" si="540"/>
        <v>0.31188314251875249</v>
      </c>
      <c r="M2212" s="17">
        <f t="shared" si="543"/>
        <v>9.7962722149978365E-2</v>
      </c>
      <c r="N2212" s="16">
        <f t="shared" si="545"/>
        <v>3001.2857142857142</v>
      </c>
      <c r="O2212" s="16">
        <f t="shared" si="548"/>
        <v>3241.0714285714284</v>
      </c>
      <c r="P2212" s="18">
        <f t="shared" si="549"/>
        <v>0.78153168044077137</v>
      </c>
      <c r="Q2212" s="16"/>
      <c r="R2212" s="16"/>
      <c r="S2212" s="16"/>
      <c r="T2212" s="16"/>
      <c r="U2212" s="16"/>
      <c r="V2212" s="16"/>
      <c r="W2212" s="16"/>
      <c r="X2212" s="13" t="s">
        <v>158</v>
      </c>
      <c r="Y2212" s="13"/>
      <c r="Z2212" s="12">
        <v>0.11413</v>
      </c>
      <c r="AA2212" s="17">
        <f t="shared" si="544"/>
        <v>0.2441949198735418</v>
      </c>
      <c r="AB2212" s="12">
        <f t="shared" si="546"/>
        <v>0.12356714285714285</v>
      </c>
      <c r="AC2212" s="12">
        <f t="shared" si="550"/>
        <v>0.43878107142857153</v>
      </c>
      <c r="AD2212" s="18">
        <f t="shared" si="551"/>
        <v>0.28161457023393532</v>
      </c>
      <c r="AE2212" s="13" t="s">
        <v>155</v>
      </c>
      <c r="AF2212" s="19">
        <f t="shared" si="552"/>
        <v>1165.25</v>
      </c>
      <c r="AG2212" s="20">
        <f t="shared" si="553"/>
        <v>0.67796610169491522</v>
      </c>
      <c r="AH2212" s="20">
        <f t="shared" si="554"/>
        <v>0.26010693585395245</v>
      </c>
      <c r="AI2212" s="13" t="s">
        <v>51</v>
      </c>
      <c r="AJ2212" s="13" t="s">
        <v>156</v>
      </c>
      <c r="AK2212" s="13" t="s">
        <v>135</v>
      </c>
      <c r="AL2212" s="13" t="s">
        <v>102</v>
      </c>
      <c r="AM2212" s="13" t="s">
        <v>157</v>
      </c>
      <c r="AN2212" s="12">
        <v>0.11413</v>
      </c>
      <c r="AO2212" s="12">
        <v>0</v>
      </c>
      <c r="AP2212" s="12">
        <v>1.0829999999999999E-2</v>
      </c>
      <c r="AQ2212" s="12">
        <v>0.21598000000000001</v>
      </c>
      <c r="AR2212" s="12"/>
      <c r="AS2212" s="13" t="s">
        <v>54</v>
      </c>
    </row>
    <row r="2213" spans="1:45" ht="21" customHeight="1">
      <c r="A2213" s="15">
        <v>44138</v>
      </c>
      <c r="B2213" s="13" t="s">
        <v>152</v>
      </c>
      <c r="C2213" s="13" t="s">
        <v>153</v>
      </c>
      <c r="D2213" s="15">
        <v>44286</v>
      </c>
      <c r="E2213" s="13">
        <f t="shared" si="537"/>
        <v>-148</v>
      </c>
      <c r="F2213" s="13" t="str">
        <f t="shared" si="547"/>
        <v>개봉전</v>
      </c>
      <c r="G2213" s="13" t="str">
        <f t="shared" si="538"/>
        <v>화</v>
      </c>
      <c r="H2213" s="13">
        <f t="shared" si="539"/>
        <v>0</v>
      </c>
      <c r="I2213" s="16">
        <v>2110</v>
      </c>
      <c r="J2213" s="16">
        <v>532</v>
      </c>
      <c r="K2213" s="16">
        <v>1578</v>
      </c>
      <c r="L2213" s="17">
        <f t="shared" si="540"/>
        <v>0.25213270142180094</v>
      </c>
      <c r="M2213" s="17">
        <f t="shared" si="543"/>
        <v>-0.16699565732333199</v>
      </c>
      <c r="N2213" s="16">
        <f t="shared" si="545"/>
        <v>2780</v>
      </c>
      <c r="O2213" s="16">
        <f t="shared" si="548"/>
        <v>3231.3928571428573</v>
      </c>
      <c r="P2213" s="18">
        <f t="shared" si="549"/>
        <v>0.65296919727229519</v>
      </c>
      <c r="Q2213" s="16"/>
      <c r="R2213" s="16"/>
      <c r="S2213" s="16"/>
      <c r="T2213" s="16"/>
      <c r="U2213" s="16"/>
      <c r="V2213" s="16"/>
      <c r="W2213" s="16"/>
      <c r="X2213" s="13" t="s">
        <v>158</v>
      </c>
      <c r="Y2213" s="13"/>
      <c r="Z2213" s="12">
        <v>9.5339999999999994E-2</v>
      </c>
      <c r="AA2213" s="17">
        <f t="shared" si="544"/>
        <v>-0.16463681766406735</v>
      </c>
      <c r="AB2213" s="12">
        <f t="shared" si="546"/>
        <v>0.11742714285714284</v>
      </c>
      <c r="AC2213" s="12">
        <f t="shared" si="550"/>
        <v>0.43386678571428577</v>
      </c>
      <c r="AD2213" s="18">
        <f t="shared" si="551"/>
        <v>0.27065252912554622</v>
      </c>
      <c r="AE2213" s="13" t="s">
        <v>155</v>
      </c>
      <c r="AF2213" s="19">
        <f t="shared" si="552"/>
        <v>1371.5</v>
      </c>
      <c r="AG2213" s="20">
        <f t="shared" si="553"/>
        <v>0.38789646372584763</v>
      </c>
      <c r="AH2213" s="20">
        <f t="shared" si="554"/>
        <v>0.21974486902250276</v>
      </c>
      <c r="AI2213" s="13" t="s">
        <v>51</v>
      </c>
      <c r="AJ2213" s="13" t="s">
        <v>156</v>
      </c>
      <c r="AK2213" s="13" t="s">
        <v>135</v>
      </c>
      <c r="AL2213" s="13" t="s">
        <v>102</v>
      </c>
      <c r="AM2213" s="13" t="s">
        <v>157</v>
      </c>
      <c r="AN2213" s="12">
        <v>9.5339999999999994E-2</v>
      </c>
      <c r="AO2213" s="12">
        <v>0</v>
      </c>
      <c r="AP2213" s="12">
        <v>1.7690000000000001E-2</v>
      </c>
      <c r="AQ2213" s="12">
        <v>0.20441999999999999</v>
      </c>
      <c r="AR2213" s="12"/>
      <c r="AS2213" s="13" t="s">
        <v>54</v>
      </c>
    </row>
    <row r="2214" spans="1:45" ht="21" customHeight="1">
      <c r="A2214" s="15">
        <v>44139</v>
      </c>
      <c r="B2214" s="13" t="s">
        <v>152</v>
      </c>
      <c r="C2214" s="13" t="s">
        <v>153</v>
      </c>
      <c r="D2214" s="15">
        <v>44286</v>
      </c>
      <c r="E2214" s="13">
        <f t="shared" si="537"/>
        <v>-147</v>
      </c>
      <c r="F2214" s="13" t="str">
        <f t="shared" si="547"/>
        <v>개봉전</v>
      </c>
      <c r="G2214" s="13" t="str">
        <f t="shared" si="538"/>
        <v>수</v>
      </c>
      <c r="H2214" s="13">
        <f t="shared" si="539"/>
        <v>0</v>
      </c>
      <c r="I2214" s="16">
        <v>3197</v>
      </c>
      <c r="J2214" s="16">
        <v>1436</v>
      </c>
      <c r="K2214" s="16">
        <v>1760</v>
      </c>
      <c r="L2214" s="17">
        <f t="shared" si="540"/>
        <v>0.44917109790428528</v>
      </c>
      <c r="M2214" s="17">
        <f t="shared" si="543"/>
        <v>0.51516587677725112</v>
      </c>
      <c r="N2214" s="16">
        <f t="shared" si="545"/>
        <v>2760.4285714285716</v>
      </c>
      <c r="O2214" s="16">
        <f t="shared" si="548"/>
        <v>3193.25</v>
      </c>
      <c r="P2214" s="18">
        <f t="shared" si="549"/>
        <v>1.0011743521490644</v>
      </c>
      <c r="Q2214" s="16"/>
      <c r="R2214" s="16"/>
      <c r="S2214" s="16"/>
      <c r="T2214" s="16"/>
      <c r="U2214" s="16"/>
      <c r="V2214" s="16"/>
      <c r="W2214" s="16"/>
      <c r="X2214" s="13" t="s">
        <v>158</v>
      </c>
      <c r="Y2214" s="13"/>
      <c r="Z2214" s="12">
        <v>9.5710000000000003E-2</v>
      </c>
      <c r="AA2214" s="17">
        <f t="shared" si="544"/>
        <v>3.8808474931824044E-3</v>
      </c>
      <c r="AB2214" s="12">
        <f t="shared" si="546"/>
        <v>0.11221714285714283</v>
      </c>
      <c r="AC2214" s="12">
        <f t="shared" si="550"/>
        <v>0.42434714285714292</v>
      </c>
      <c r="AD2214" s="18">
        <f t="shared" si="551"/>
        <v>0.26444656160892521</v>
      </c>
      <c r="AE2214" s="13" t="s">
        <v>155</v>
      </c>
      <c r="AF2214" s="19">
        <f t="shared" si="552"/>
        <v>1530.25</v>
      </c>
      <c r="AG2214" s="20">
        <f t="shared" si="553"/>
        <v>0.93840875673909496</v>
      </c>
      <c r="AH2214" s="20">
        <f t="shared" si="554"/>
        <v>0.2255464697030396</v>
      </c>
      <c r="AI2214" s="13" t="s">
        <v>51</v>
      </c>
      <c r="AJ2214" s="13" t="s">
        <v>156</v>
      </c>
      <c r="AK2214" s="13" t="s">
        <v>135</v>
      </c>
      <c r="AL2214" s="13" t="s">
        <v>102</v>
      </c>
      <c r="AM2214" s="13" t="s">
        <v>157</v>
      </c>
      <c r="AN2214" s="12">
        <v>9.5710000000000003E-2</v>
      </c>
      <c r="AO2214" s="12">
        <v>0</v>
      </c>
      <c r="AP2214" s="12">
        <v>2.383E-2</v>
      </c>
      <c r="AQ2214" s="12">
        <v>0.20874999999999999</v>
      </c>
      <c r="AR2214" s="12"/>
      <c r="AS2214" s="13" t="s">
        <v>54</v>
      </c>
    </row>
    <row r="2215" spans="1:45" ht="21" customHeight="1">
      <c r="A2215" s="15">
        <v>44140</v>
      </c>
      <c r="B2215" s="13" t="s">
        <v>152</v>
      </c>
      <c r="C2215" s="13" t="s">
        <v>153</v>
      </c>
      <c r="D2215" s="15">
        <v>44286</v>
      </c>
      <c r="E2215" s="13">
        <f t="shared" si="537"/>
        <v>-146</v>
      </c>
      <c r="F2215" s="13" t="str">
        <f t="shared" si="547"/>
        <v>개봉전</v>
      </c>
      <c r="G2215" s="13" t="str">
        <f t="shared" si="538"/>
        <v>목</v>
      </c>
      <c r="H2215" s="13">
        <f t="shared" si="539"/>
        <v>0</v>
      </c>
      <c r="I2215" s="16">
        <v>3142</v>
      </c>
      <c r="J2215" s="16">
        <v>1277</v>
      </c>
      <c r="K2215" s="16">
        <v>1866</v>
      </c>
      <c r="L2215" s="17">
        <f t="shared" si="540"/>
        <v>0.40642902609802672</v>
      </c>
      <c r="M2215" s="17">
        <f t="shared" si="543"/>
        <v>-1.7203628401626481E-2</v>
      </c>
      <c r="N2215" s="16">
        <f t="shared" si="545"/>
        <v>2762</v>
      </c>
      <c r="O2215" s="16">
        <f t="shared" si="548"/>
        <v>3178.0714285714284</v>
      </c>
      <c r="P2215" s="18">
        <f t="shared" si="549"/>
        <v>0.98864989998426722</v>
      </c>
      <c r="Q2215" s="16"/>
      <c r="R2215" s="16"/>
      <c r="S2215" s="16"/>
      <c r="T2215" s="16"/>
      <c r="U2215" s="16"/>
      <c r="V2215" s="16"/>
      <c r="W2215" s="16"/>
      <c r="X2215" s="13" t="s">
        <v>158</v>
      </c>
      <c r="Y2215" s="13"/>
      <c r="Z2215" s="12">
        <v>8.4150000000000003E-2</v>
      </c>
      <c r="AA2215" s="17">
        <f t="shared" si="544"/>
        <v>-0.12078152753108351</v>
      </c>
      <c r="AB2215" s="12">
        <f t="shared" si="546"/>
        <v>0.1059742857142857</v>
      </c>
      <c r="AC2215" s="12">
        <f t="shared" si="550"/>
        <v>0.41945857142857151</v>
      </c>
      <c r="AD2215" s="18">
        <f t="shared" si="551"/>
        <v>0.25264541705123261</v>
      </c>
      <c r="AE2215" s="13" t="s">
        <v>155</v>
      </c>
      <c r="AF2215" s="19">
        <f t="shared" si="552"/>
        <v>1293</v>
      </c>
      <c r="AG2215" s="20">
        <f t="shared" si="553"/>
        <v>0.98762567672080437</v>
      </c>
      <c r="AH2215" s="20">
        <f t="shared" si="554"/>
        <v>0.20061575977195087</v>
      </c>
      <c r="AI2215" s="13" t="s">
        <v>51</v>
      </c>
      <c r="AJ2215" s="13" t="s">
        <v>156</v>
      </c>
      <c r="AK2215" s="13" t="s">
        <v>135</v>
      </c>
      <c r="AL2215" s="13" t="s">
        <v>102</v>
      </c>
      <c r="AM2215" s="13" t="s">
        <v>157</v>
      </c>
      <c r="AN2215" s="12">
        <v>8.4150000000000003E-2</v>
      </c>
      <c r="AO2215" s="12">
        <v>0</v>
      </c>
      <c r="AP2215" s="12">
        <v>1.227E-2</v>
      </c>
      <c r="AQ2215" s="12">
        <v>0.2185</v>
      </c>
      <c r="AR2215" s="12"/>
      <c r="AS2215" s="13" t="s">
        <v>54</v>
      </c>
    </row>
    <row r="2216" spans="1:45" ht="21" customHeight="1">
      <c r="A2216" s="15">
        <v>44141</v>
      </c>
      <c r="B2216" s="13" t="s">
        <v>152</v>
      </c>
      <c r="C2216" s="13" t="s">
        <v>153</v>
      </c>
      <c r="D2216" s="15">
        <v>44286</v>
      </c>
      <c r="E2216" s="13">
        <f t="shared" si="537"/>
        <v>-145</v>
      </c>
      <c r="F2216" s="13" t="str">
        <f t="shared" si="547"/>
        <v>개봉전</v>
      </c>
      <c r="G2216" s="13" t="str">
        <f t="shared" si="538"/>
        <v>금</v>
      </c>
      <c r="H2216" s="13">
        <f t="shared" si="539"/>
        <v>0</v>
      </c>
      <c r="I2216" s="16">
        <v>3293</v>
      </c>
      <c r="J2216" s="16">
        <v>1445</v>
      </c>
      <c r="K2216" s="16">
        <v>1848</v>
      </c>
      <c r="L2216" s="17">
        <f t="shared" si="540"/>
        <v>0.43880959611296688</v>
      </c>
      <c r="M2216" s="17">
        <f t="shared" si="543"/>
        <v>4.8058561425843305E-2</v>
      </c>
      <c r="N2216" s="16">
        <f t="shared" si="545"/>
        <v>2762.2857142857142</v>
      </c>
      <c r="O2216" s="16">
        <f t="shared" si="548"/>
        <v>3172.0357142857142</v>
      </c>
      <c r="P2216" s="18">
        <f t="shared" si="549"/>
        <v>1.0381345913507549</v>
      </c>
      <c r="Q2216" s="16"/>
      <c r="R2216" s="16"/>
      <c r="S2216" s="16"/>
      <c r="T2216" s="16"/>
      <c r="U2216" s="16"/>
      <c r="V2216" s="16"/>
      <c r="W2216" s="16"/>
      <c r="X2216" s="13" t="s">
        <v>158</v>
      </c>
      <c r="Y2216" s="13"/>
      <c r="Z2216" s="12">
        <v>9.6070000000000003E-2</v>
      </c>
      <c r="AA2216" s="17">
        <f t="shared" si="544"/>
        <v>0.14165181224004764</v>
      </c>
      <c r="AB2216" s="12">
        <f t="shared" si="546"/>
        <v>0.10019571428571428</v>
      </c>
      <c r="AC2216" s="12">
        <f t="shared" si="550"/>
        <v>0.40102607142857144</v>
      </c>
      <c r="AD2216" s="18">
        <f t="shared" si="551"/>
        <v>0.24984838000379381</v>
      </c>
      <c r="AE2216" s="13" t="s">
        <v>155</v>
      </c>
      <c r="AF2216" s="19">
        <f t="shared" si="552"/>
        <v>1102.5</v>
      </c>
      <c r="AG2216" s="20">
        <f t="shared" si="553"/>
        <v>1.3106575963718821</v>
      </c>
      <c r="AH2216" s="20">
        <f t="shared" si="554"/>
        <v>0.23956048457839846</v>
      </c>
      <c r="AI2216" s="13" t="s">
        <v>51</v>
      </c>
      <c r="AJ2216" s="13" t="s">
        <v>156</v>
      </c>
      <c r="AK2216" s="13" t="s">
        <v>135</v>
      </c>
      <c r="AL2216" s="13" t="s">
        <v>102</v>
      </c>
      <c r="AM2216" s="13" t="s">
        <v>157</v>
      </c>
      <c r="AN2216" s="12">
        <v>9.6070000000000003E-2</v>
      </c>
      <c r="AO2216" s="12">
        <v>0</v>
      </c>
      <c r="AP2216" s="12">
        <v>1.553E-2</v>
      </c>
      <c r="AQ2216" s="12">
        <v>0.25101000000000001</v>
      </c>
      <c r="AR2216" s="12"/>
      <c r="AS2216" s="13" t="s">
        <v>54</v>
      </c>
    </row>
    <row r="2217" spans="1:45" ht="21" customHeight="1">
      <c r="A2217" s="15">
        <v>44142</v>
      </c>
      <c r="B2217" s="13" t="s">
        <v>152</v>
      </c>
      <c r="C2217" s="13" t="s">
        <v>153</v>
      </c>
      <c r="D2217" s="15">
        <v>44286</v>
      </c>
      <c r="E2217" s="13">
        <f t="shared" si="537"/>
        <v>-144</v>
      </c>
      <c r="F2217" s="13" t="str">
        <f t="shared" si="547"/>
        <v>개봉전</v>
      </c>
      <c r="G2217" s="13" t="str">
        <f t="shared" si="538"/>
        <v>토</v>
      </c>
      <c r="H2217" s="13">
        <f t="shared" si="539"/>
        <v>1</v>
      </c>
      <c r="I2217" s="16">
        <v>2624</v>
      </c>
      <c r="J2217" s="16">
        <v>1196</v>
      </c>
      <c r="K2217" s="16">
        <v>1428</v>
      </c>
      <c r="L2217" s="17">
        <f t="shared" si="540"/>
        <v>0.45579268292682928</v>
      </c>
      <c r="M2217" s="17">
        <f t="shared" si="543"/>
        <v>-0.20315821439416948</v>
      </c>
      <c r="N2217" s="16">
        <f t="shared" si="545"/>
        <v>2743.7142857142858</v>
      </c>
      <c r="O2217" s="16">
        <f t="shared" si="548"/>
        <v>3179.6428571428573</v>
      </c>
      <c r="P2217" s="18">
        <f t="shared" si="549"/>
        <v>0.82524991575873297</v>
      </c>
      <c r="Q2217" s="16"/>
      <c r="R2217" s="16"/>
      <c r="S2217" s="16"/>
      <c r="T2217" s="16"/>
      <c r="U2217" s="16"/>
      <c r="V2217" s="16"/>
      <c r="W2217" s="16"/>
      <c r="X2217" s="13" t="s">
        <v>158</v>
      </c>
      <c r="Y2217" s="13"/>
      <c r="Z2217" s="12">
        <v>8.7400000000000005E-2</v>
      </c>
      <c r="AA2217" s="17">
        <f t="shared" si="544"/>
        <v>-9.0246695118142983E-2</v>
      </c>
      <c r="AB2217" s="12">
        <f t="shared" si="546"/>
        <v>9.4932857142857152E-2</v>
      </c>
      <c r="AC2217" s="12">
        <f t="shared" si="550"/>
        <v>0.36921714285714285</v>
      </c>
      <c r="AD2217" s="18">
        <f t="shared" si="551"/>
        <v>0.25711931035550123</v>
      </c>
      <c r="AE2217" s="13" t="s">
        <v>155</v>
      </c>
      <c r="AF2217" s="19">
        <f t="shared" si="552"/>
        <v>1529</v>
      </c>
      <c r="AG2217" s="20">
        <f t="shared" si="553"/>
        <v>0.7822105951602355</v>
      </c>
      <c r="AH2217" s="20">
        <f t="shared" si="554"/>
        <v>0.23671706932041542</v>
      </c>
      <c r="AI2217" s="13" t="s">
        <v>51</v>
      </c>
      <c r="AJ2217" s="13" t="s">
        <v>156</v>
      </c>
      <c r="AK2217" s="13" t="s">
        <v>135</v>
      </c>
      <c r="AL2217" s="13" t="s">
        <v>102</v>
      </c>
      <c r="AM2217" s="13" t="s">
        <v>157</v>
      </c>
      <c r="AN2217" s="12">
        <v>8.7400000000000005E-2</v>
      </c>
      <c r="AO2217" s="12">
        <v>0</v>
      </c>
      <c r="AP2217" s="12">
        <v>2.383E-2</v>
      </c>
      <c r="AQ2217" s="12">
        <v>0.38356000000000001</v>
      </c>
      <c r="AR2217" s="12"/>
      <c r="AS2217" s="13" t="s">
        <v>54</v>
      </c>
    </row>
    <row r="2218" spans="1:45" ht="21" customHeight="1">
      <c r="A2218" s="15">
        <v>44143</v>
      </c>
      <c r="B2218" s="13" t="s">
        <v>152</v>
      </c>
      <c r="C2218" s="13" t="s">
        <v>153</v>
      </c>
      <c r="D2218" s="15">
        <v>44286</v>
      </c>
      <c r="E2218" s="13">
        <f t="shared" si="537"/>
        <v>-143</v>
      </c>
      <c r="F2218" s="13" t="str">
        <f t="shared" si="547"/>
        <v>개봉전</v>
      </c>
      <c r="G2218" s="13" t="str">
        <f t="shared" si="538"/>
        <v>일</v>
      </c>
      <c r="H2218" s="13">
        <f t="shared" si="539"/>
        <v>1</v>
      </c>
      <c r="I2218" s="16">
        <v>2325</v>
      </c>
      <c r="J2218" s="16">
        <v>977</v>
      </c>
      <c r="K2218" s="16">
        <v>1348</v>
      </c>
      <c r="L2218" s="17">
        <f t="shared" si="540"/>
        <v>0.42021505376344087</v>
      </c>
      <c r="M2218" s="17">
        <f t="shared" si="543"/>
        <v>-0.11394817073170727</v>
      </c>
      <c r="N2218" s="16">
        <f t="shared" si="545"/>
        <v>2746.2857142857142</v>
      </c>
      <c r="O2218" s="16">
        <f t="shared" si="548"/>
        <v>3167.2142857142858</v>
      </c>
      <c r="P2218" s="18">
        <f t="shared" si="549"/>
        <v>0.73408357953135928</v>
      </c>
      <c r="Q2218" s="16"/>
      <c r="R2218" s="16"/>
      <c r="S2218" s="16"/>
      <c r="T2218" s="16"/>
      <c r="U2218" s="16"/>
      <c r="V2218" s="16"/>
      <c r="W2218" s="16"/>
      <c r="X2218" s="13" t="s">
        <v>158</v>
      </c>
      <c r="Y2218" s="13"/>
      <c r="Z2218" s="12">
        <v>8.6679999999999993E-2</v>
      </c>
      <c r="AA2218" s="17">
        <f t="shared" si="544"/>
        <v>-8.2379862700230344E-3</v>
      </c>
      <c r="AB2218" s="12">
        <f t="shared" si="546"/>
        <v>9.4211428571428571E-2</v>
      </c>
      <c r="AC2218" s="12">
        <f t="shared" si="550"/>
        <v>0.34372857142857149</v>
      </c>
      <c r="AD2218" s="18">
        <f t="shared" si="551"/>
        <v>0.27408669631353638</v>
      </c>
      <c r="AE2218" s="13" t="s">
        <v>155</v>
      </c>
      <c r="AF2218" s="19">
        <f t="shared" si="552"/>
        <v>1302.75</v>
      </c>
      <c r="AG2218" s="20">
        <f t="shared" si="553"/>
        <v>0.74995202456342358</v>
      </c>
      <c r="AH2218" s="20">
        <f t="shared" si="554"/>
        <v>0.25217572004488586</v>
      </c>
      <c r="AI2218" s="13" t="s">
        <v>51</v>
      </c>
      <c r="AJ2218" s="13" t="s">
        <v>156</v>
      </c>
      <c r="AK2218" s="13" t="s">
        <v>135</v>
      </c>
      <c r="AL2218" s="13" t="s">
        <v>102</v>
      </c>
      <c r="AM2218" s="13" t="s">
        <v>157</v>
      </c>
      <c r="AN2218" s="12">
        <v>8.6679999999999993E-2</v>
      </c>
      <c r="AO2218" s="12">
        <v>0</v>
      </c>
      <c r="AP2218" s="12">
        <v>1.6969999999999999E-2</v>
      </c>
      <c r="AQ2218" s="12">
        <v>0.37308999999999998</v>
      </c>
      <c r="AR2218" s="12"/>
      <c r="AS2218" s="13" t="s">
        <v>54</v>
      </c>
    </row>
    <row r="2219" spans="1:45" ht="21" customHeight="1">
      <c r="A2219" s="15">
        <v>44144</v>
      </c>
      <c r="B2219" s="13" t="s">
        <v>152</v>
      </c>
      <c r="C2219" s="13" t="s">
        <v>153</v>
      </c>
      <c r="D2219" s="15">
        <v>44286</v>
      </c>
      <c r="E2219" s="13">
        <f t="shared" si="537"/>
        <v>-142</v>
      </c>
      <c r="F2219" s="13" t="str">
        <f t="shared" si="547"/>
        <v>개봉전</v>
      </c>
      <c r="G2219" s="13" t="str">
        <f t="shared" si="538"/>
        <v>월</v>
      </c>
      <c r="H2219" s="13">
        <f t="shared" si="539"/>
        <v>0</v>
      </c>
      <c r="I2219" s="16">
        <v>2925</v>
      </c>
      <c r="J2219" s="16">
        <v>1053</v>
      </c>
      <c r="K2219" s="16">
        <v>1872</v>
      </c>
      <c r="L2219" s="17">
        <f t="shared" si="540"/>
        <v>0.36</v>
      </c>
      <c r="M2219" s="17">
        <f t="shared" si="543"/>
        <v>0.25806451612903225</v>
      </c>
      <c r="N2219" s="16">
        <f t="shared" si="545"/>
        <v>2802.2857142857142</v>
      </c>
      <c r="O2219" s="16">
        <f t="shared" si="548"/>
        <v>3162.3928571428573</v>
      </c>
      <c r="P2219" s="18">
        <f t="shared" si="549"/>
        <v>0.92493252171163332</v>
      </c>
      <c r="Q2219" s="16"/>
      <c r="R2219" s="16"/>
      <c r="S2219" s="16"/>
      <c r="T2219" s="16"/>
      <c r="U2219" s="16"/>
      <c r="V2219" s="16"/>
      <c r="W2219" s="16"/>
      <c r="X2219" s="13" t="s">
        <v>158</v>
      </c>
      <c r="Y2219" s="13"/>
      <c r="Z2219" s="12">
        <v>0.12135</v>
      </c>
      <c r="AA2219" s="17">
        <f t="shared" si="544"/>
        <v>0.39997692662667284</v>
      </c>
      <c r="AB2219" s="12">
        <f t="shared" si="546"/>
        <v>9.5242857142857143E-2</v>
      </c>
      <c r="AC2219" s="12">
        <f t="shared" si="550"/>
        <v>0.29214535714285711</v>
      </c>
      <c r="AD2219" s="18">
        <f t="shared" si="551"/>
        <v>0.32601188009393567</v>
      </c>
      <c r="AE2219" s="13" t="s">
        <v>155</v>
      </c>
      <c r="AF2219" s="19">
        <f t="shared" si="552"/>
        <v>1097.75</v>
      </c>
      <c r="AG2219" s="20">
        <f t="shared" si="553"/>
        <v>0.95923479845137782</v>
      </c>
      <c r="AH2219" s="20">
        <f t="shared" si="554"/>
        <v>0.41537541854776311</v>
      </c>
      <c r="AI2219" s="13" t="s">
        <v>51</v>
      </c>
      <c r="AJ2219" s="13" t="s">
        <v>156</v>
      </c>
      <c r="AK2219" s="13" t="s">
        <v>135</v>
      </c>
      <c r="AL2219" s="13" t="s">
        <v>102</v>
      </c>
      <c r="AM2219" s="13" t="s">
        <v>157</v>
      </c>
      <c r="AN2219" s="12">
        <v>0.12135</v>
      </c>
      <c r="AO2219" s="12">
        <v>0</v>
      </c>
      <c r="AP2219" s="12">
        <v>1.553E-2</v>
      </c>
      <c r="AQ2219" s="12">
        <v>0.22717000000000001</v>
      </c>
      <c r="AR2219" s="12"/>
      <c r="AS2219" s="13" t="s">
        <v>54</v>
      </c>
    </row>
    <row r="2220" spans="1:45" ht="21" customHeight="1">
      <c r="A2220" s="15">
        <v>44145</v>
      </c>
      <c r="B2220" s="13" t="s">
        <v>152</v>
      </c>
      <c r="C2220" s="13" t="s">
        <v>153</v>
      </c>
      <c r="D2220" s="15">
        <v>44286</v>
      </c>
      <c r="E2220" s="13">
        <f t="shared" si="537"/>
        <v>-141</v>
      </c>
      <c r="F2220" s="13" t="str">
        <f t="shared" si="547"/>
        <v>개봉전</v>
      </c>
      <c r="G2220" s="13" t="str">
        <f t="shared" si="538"/>
        <v>화</v>
      </c>
      <c r="H2220" s="13">
        <f t="shared" si="539"/>
        <v>0</v>
      </c>
      <c r="I2220" s="16">
        <v>3208</v>
      </c>
      <c r="J2220" s="16">
        <v>1252</v>
      </c>
      <c r="K2220" s="16">
        <v>1956</v>
      </c>
      <c r="L2220" s="17">
        <f t="shared" si="540"/>
        <v>0.39027431421446385</v>
      </c>
      <c r="M2220" s="17">
        <f t="shared" si="543"/>
        <v>9.6752136752136675E-2</v>
      </c>
      <c r="N2220" s="16">
        <f t="shared" si="545"/>
        <v>2959.1428571428573</v>
      </c>
      <c r="O2220" s="16">
        <f t="shared" si="548"/>
        <v>3161.6071428571427</v>
      </c>
      <c r="P2220" s="18">
        <f t="shared" si="549"/>
        <v>1.0146738209545327</v>
      </c>
      <c r="Q2220" s="16"/>
      <c r="R2220" s="16"/>
      <c r="S2220" s="16"/>
      <c r="T2220" s="16"/>
      <c r="U2220" s="16"/>
      <c r="V2220" s="16"/>
      <c r="W2220" s="16"/>
      <c r="X2220" s="13" t="s">
        <v>158</v>
      </c>
      <c r="Y2220" s="13"/>
      <c r="Z2220" s="12">
        <v>0.1004</v>
      </c>
      <c r="AA2220" s="17">
        <f t="shared" si="544"/>
        <v>-0.17264112072517512</v>
      </c>
      <c r="AB2220" s="12">
        <f t="shared" si="546"/>
        <v>9.5965714285714293E-2</v>
      </c>
      <c r="AC2220" s="12">
        <f t="shared" si="550"/>
        <v>0.28625071428571436</v>
      </c>
      <c r="AD2220" s="18">
        <f t="shared" si="551"/>
        <v>0.33525056706034412</v>
      </c>
      <c r="AE2220" s="13" t="s">
        <v>155</v>
      </c>
      <c r="AF2220" s="19">
        <f t="shared" si="552"/>
        <v>1194.75</v>
      </c>
      <c r="AG2220" s="20">
        <f t="shared" si="553"/>
        <v>1.0479179744716467</v>
      </c>
      <c r="AH2220" s="20">
        <f t="shared" si="554"/>
        <v>0.35074148286591916</v>
      </c>
      <c r="AI2220" s="13" t="s">
        <v>51</v>
      </c>
      <c r="AJ2220" s="13" t="s">
        <v>156</v>
      </c>
      <c r="AK2220" s="13" t="s">
        <v>135</v>
      </c>
      <c r="AL2220" s="13" t="s">
        <v>102</v>
      </c>
      <c r="AM2220" s="13" t="s">
        <v>157</v>
      </c>
      <c r="AN2220" s="12">
        <v>0.1004</v>
      </c>
      <c r="AO2220" s="12">
        <v>0</v>
      </c>
      <c r="AP2220" s="12">
        <v>1.516E-2</v>
      </c>
      <c r="AQ2220" s="12">
        <v>0.21923000000000001</v>
      </c>
      <c r="AR2220" s="12"/>
      <c r="AS2220" s="13" t="s">
        <v>54</v>
      </c>
    </row>
    <row r="2221" spans="1:45" ht="21" customHeight="1">
      <c r="A2221" s="15">
        <v>44146</v>
      </c>
      <c r="B2221" s="13" t="s">
        <v>152</v>
      </c>
      <c r="C2221" s="13" t="s">
        <v>153</v>
      </c>
      <c r="D2221" s="15">
        <v>44286</v>
      </c>
      <c r="E2221" s="13">
        <f t="shared" si="537"/>
        <v>-140</v>
      </c>
      <c r="F2221" s="13" t="str">
        <f t="shared" si="547"/>
        <v>개봉전</v>
      </c>
      <c r="G2221" s="13" t="str">
        <f t="shared" si="538"/>
        <v>수</v>
      </c>
      <c r="H2221" s="13">
        <f t="shared" si="539"/>
        <v>0</v>
      </c>
      <c r="I2221" s="16">
        <v>2922</v>
      </c>
      <c r="J2221" s="16">
        <v>1109</v>
      </c>
      <c r="K2221" s="16">
        <v>1813</v>
      </c>
      <c r="L2221" s="17">
        <f t="shared" si="540"/>
        <v>0.37953456536618752</v>
      </c>
      <c r="M2221" s="17">
        <f t="shared" si="543"/>
        <v>-8.91521197007481E-2</v>
      </c>
      <c r="N2221" s="16">
        <f t="shared" si="545"/>
        <v>2919.8571428571427</v>
      </c>
      <c r="O2221" s="16">
        <f t="shared" si="548"/>
        <v>3168.0357142857142</v>
      </c>
      <c r="P2221" s="18">
        <f t="shared" si="549"/>
        <v>0.92233808691731023</v>
      </c>
      <c r="Q2221" s="16"/>
      <c r="R2221" s="16"/>
      <c r="S2221" s="16"/>
      <c r="T2221" s="16"/>
      <c r="U2221" s="16"/>
      <c r="V2221" s="16"/>
      <c r="W2221" s="16"/>
      <c r="X2221" s="13" t="s">
        <v>158</v>
      </c>
      <c r="Y2221" s="13"/>
      <c r="Z2221" s="12">
        <v>9.1730000000000006E-2</v>
      </c>
      <c r="AA2221" s="17">
        <f t="shared" si="544"/>
        <v>-8.6354581673306785E-2</v>
      </c>
      <c r="AB2221" s="12">
        <f t="shared" si="546"/>
        <v>9.5397142857142847E-2</v>
      </c>
      <c r="AC2221" s="12">
        <f t="shared" si="550"/>
        <v>0.27411285714285716</v>
      </c>
      <c r="AD2221" s="18">
        <f t="shared" si="551"/>
        <v>0.34802140932566872</v>
      </c>
      <c r="AE2221" s="13" t="s">
        <v>155</v>
      </c>
      <c r="AF2221" s="19">
        <f t="shared" si="552"/>
        <v>1513</v>
      </c>
      <c r="AG2221" s="20">
        <f t="shared" si="553"/>
        <v>0.73298083278255122</v>
      </c>
      <c r="AH2221" s="20">
        <f t="shared" si="554"/>
        <v>0.3346431865915499</v>
      </c>
      <c r="AI2221" s="13" t="s">
        <v>51</v>
      </c>
      <c r="AJ2221" s="13" t="s">
        <v>156</v>
      </c>
      <c r="AK2221" s="13" t="s">
        <v>135</v>
      </c>
      <c r="AL2221" s="13" t="s">
        <v>102</v>
      </c>
      <c r="AM2221" s="13" t="s">
        <v>157</v>
      </c>
      <c r="AN2221" s="12">
        <v>9.1730000000000006E-2</v>
      </c>
      <c r="AO2221" s="12">
        <v>0</v>
      </c>
      <c r="AP2221" s="12">
        <v>1.553E-2</v>
      </c>
      <c r="AQ2221" s="12">
        <v>0.22500999999999999</v>
      </c>
      <c r="AR2221" s="12"/>
      <c r="AS2221" s="13" t="s">
        <v>54</v>
      </c>
    </row>
    <row r="2222" spans="1:45" ht="21" customHeight="1">
      <c r="A2222" s="15">
        <v>44147</v>
      </c>
      <c r="B2222" s="13" t="s">
        <v>152</v>
      </c>
      <c r="C2222" s="13" t="s">
        <v>153</v>
      </c>
      <c r="D2222" s="15">
        <v>44286</v>
      </c>
      <c r="E2222" s="13">
        <f t="shared" si="537"/>
        <v>-139</v>
      </c>
      <c r="F2222" s="13" t="str">
        <f t="shared" si="547"/>
        <v>개봉전</v>
      </c>
      <c r="G2222" s="13" t="str">
        <f t="shared" si="538"/>
        <v>목</v>
      </c>
      <c r="H2222" s="13">
        <f t="shared" si="539"/>
        <v>0</v>
      </c>
      <c r="I2222" s="16">
        <v>2922</v>
      </c>
      <c r="J2222" s="16">
        <v>1064</v>
      </c>
      <c r="K2222" s="16">
        <v>1858</v>
      </c>
      <c r="L2222" s="17">
        <f t="shared" si="540"/>
        <v>0.36413415468856947</v>
      </c>
      <c r="M2222" s="17">
        <f t="shared" si="543"/>
        <v>0</v>
      </c>
      <c r="N2222" s="16">
        <f t="shared" si="545"/>
        <v>2888.4285714285716</v>
      </c>
      <c r="O2222" s="16">
        <f t="shared" si="548"/>
        <v>3138.0357142857142</v>
      </c>
      <c r="P2222" s="18">
        <f t="shared" si="549"/>
        <v>0.93115575029875375</v>
      </c>
      <c r="Q2222" s="16"/>
      <c r="R2222" s="16"/>
      <c r="S2222" s="16"/>
      <c r="T2222" s="16"/>
      <c r="U2222" s="16"/>
      <c r="V2222" s="16"/>
      <c r="W2222" s="16"/>
      <c r="X2222" s="13" t="s">
        <v>158</v>
      </c>
      <c r="Y2222" s="13"/>
      <c r="Z2222" s="12">
        <v>0.15060000000000001</v>
      </c>
      <c r="AA2222" s="17">
        <f t="shared" si="544"/>
        <v>0.64177477379265246</v>
      </c>
      <c r="AB2222" s="12">
        <f t="shared" si="546"/>
        <v>0.10489</v>
      </c>
      <c r="AC2222" s="12">
        <f t="shared" si="550"/>
        <v>0.2635096428571429</v>
      </c>
      <c r="AD2222" s="18">
        <f t="shared" si="551"/>
        <v>0.39804994937837723</v>
      </c>
      <c r="AE2222" s="13" t="s">
        <v>155</v>
      </c>
      <c r="AF2222" s="19">
        <f t="shared" si="552"/>
        <v>1327</v>
      </c>
      <c r="AG2222" s="20">
        <f t="shared" si="553"/>
        <v>0.80180859080633005</v>
      </c>
      <c r="AH2222" s="20">
        <f t="shared" si="554"/>
        <v>0.57151608710442958</v>
      </c>
      <c r="AI2222" s="13" t="s">
        <v>51</v>
      </c>
      <c r="AJ2222" s="13" t="s">
        <v>156</v>
      </c>
      <c r="AK2222" s="13" t="s">
        <v>135</v>
      </c>
      <c r="AL2222" s="13" t="s">
        <v>102</v>
      </c>
      <c r="AM2222" s="13" t="s">
        <v>157</v>
      </c>
      <c r="AN2222" s="12">
        <v>0.15060000000000001</v>
      </c>
      <c r="AO2222" s="12">
        <v>0</v>
      </c>
      <c r="AP2222" s="12">
        <v>1.119E-2</v>
      </c>
      <c r="AQ2222" s="12">
        <v>0.22175</v>
      </c>
      <c r="AR2222" s="12"/>
      <c r="AS2222" s="13" t="s">
        <v>54</v>
      </c>
    </row>
    <row r="2223" spans="1:45" ht="21" customHeight="1">
      <c r="A2223" s="15">
        <v>44148</v>
      </c>
      <c r="B2223" s="13" t="s">
        <v>152</v>
      </c>
      <c r="C2223" s="13" t="s">
        <v>153</v>
      </c>
      <c r="D2223" s="15">
        <v>44286</v>
      </c>
      <c r="E2223" s="13">
        <f t="shared" si="537"/>
        <v>-138</v>
      </c>
      <c r="F2223" s="13" t="str">
        <f t="shared" si="547"/>
        <v>개봉전</v>
      </c>
      <c r="G2223" s="13" t="str">
        <f t="shared" si="538"/>
        <v>금</v>
      </c>
      <c r="H2223" s="13">
        <f t="shared" si="539"/>
        <v>0</v>
      </c>
      <c r="I2223" s="16">
        <v>2720</v>
      </c>
      <c r="J2223" s="16">
        <v>1008</v>
      </c>
      <c r="K2223" s="16">
        <v>1712</v>
      </c>
      <c r="L2223" s="17">
        <f t="shared" si="540"/>
        <v>0.37058823529411766</v>
      </c>
      <c r="M2223" s="17">
        <f t="shared" si="543"/>
        <v>-6.9130732375085602E-2</v>
      </c>
      <c r="N2223" s="16">
        <f t="shared" si="545"/>
        <v>2806.5714285714284</v>
      </c>
      <c r="O2223" s="16">
        <f t="shared" si="548"/>
        <v>3119.5357142857142</v>
      </c>
      <c r="P2223" s="18">
        <f t="shared" si="549"/>
        <v>0.87192462248274127</v>
      </c>
      <c r="Q2223" s="16"/>
      <c r="R2223" s="16"/>
      <c r="S2223" s="16"/>
      <c r="T2223" s="16"/>
      <c r="U2223" s="16"/>
      <c r="V2223" s="16"/>
      <c r="W2223" s="16"/>
      <c r="X2223" s="13" t="s">
        <v>158</v>
      </c>
      <c r="Y2223" s="13"/>
      <c r="Z2223" s="12">
        <v>0.15348999999999999</v>
      </c>
      <c r="AA2223" s="17">
        <f t="shared" si="544"/>
        <v>1.9189907038512422E-2</v>
      </c>
      <c r="AB2223" s="12">
        <f t="shared" si="546"/>
        <v>0.11309285714285715</v>
      </c>
      <c r="AC2223" s="12">
        <f t="shared" si="550"/>
        <v>0.24307750000000003</v>
      </c>
      <c r="AD2223" s="18">
        <f t="shared" si="551"/>
        <v>0.46525432071194223</v>
      </c>
      <c r="AE2223" s="13" t="s">
        <v>155</v>
      </c>
      <c r="AF2223" s="19">
        <f t="shared" si="552"/>
        <v>1139.25</v>
      </c>
      <c r="AG2223" s="20">
        <f t="shared" si="553"/>
        <v>0.88479262672811065</v>
      </c>
      <c r="AH2223" s="20">
        <f t="shared" si="554"/>
        <v>0.63144470384959517</v>
      </c>
      <c r="AI2223" s="13" t="s">
        <v>51</v>
      </c>
      <c r="AJ2223" s="13" t="s">
        <v>156</v>
      </c>
      <c r="AK2223" s="13" t="s">
        <v>135</v>
      </c>
      <c r="AL2223" s="13" t="s">
        <v>102</v>
      </c>
      <c r="AM2223" s="13" t="s">
        <v>157</v>
      </c>
      <c r="AN2223" s="12">
        <v>0.15348999999999999</v>
      </c>
      <c r="AO2223" s="12">
        <v>0</v>
      </c>
      <c r="AP2223" s="12">
        <v>1.4080000000000001E-2</v>
      </c>
      <c r="AQ2223" s="12">
        <v>0.28495999999999999</v>
      </c>
      <c r="AR2223" s="12"/>
      <c r="AS2223" s="13" t="s">
        <v>54</v>
      </c>
    </row>
    <row r="2224" spans="1:45" ht="21" customHeight="1">
      <c r="A2224" s="15">
        <v>44149</v>
      </c>
      <c r="B2224" s="13" t="s">
        <v>152</v>
      </c>
      <c r="C2224" s="13" t="s">
        <v>153</v>
      </c>
      <c r="D2224" s="15">
        <v>44286</v>
      </c>
      <c r="E2224" s="13">
        <f t="shared" si="537"/>
        <v>-137</v>
      </c>
      <c r="F2224" s="13" t="str">
        <f t="shared" si="547"/>
        <v>개봉전</v>
      </c>
      <c r="G2224" s="13" t="str">
        <f t="shared" si="538"/>
        <v>토</v>
      </c>
      <c r="H2224" s="13">
        <f t="shared" si="539"/>
        <v>1</v>
      </c>
      <c r="I2224" s="16">
        <v>2816</v>
      </c>
      <c r="J2224" s="16">
        <v>1350</v>
      </c>
      <c r="K2224" s="16">
        <v>1466</v>
      </c>
      <c r="L2224" s="17">
        <f t="shared" si="540"/>
        <v>0.47940340909090912</v>
      </c>
      <c r="M2224" s="17">
        <f t="shared" si="543"/>
        <v>3.529411764705892E-2</v>
      </c>
      <c r="N2224" s="16">
        <f t="shared" si="545"/>
        <v>2834</v>
      </c>
      <c r="O2224" s="16">
        <f t="shared" si="548"/>
        <v>3095.9285714285716</v>
      </c>
      <c r="P2224" s="18">
        <f t="shared" si="549"/>
        <v>0.9095817086957525</v>
      </c>
      <c r="Q2224" s="16"/>
      <c r="R2224" s="16"/>
      <c r="S2224" s="16"/>
      <c r="T2224" s="16"/>
      <c r="U2224" s="16"/>
      <c r="V2224" s="16"/>
      <c r="W2224" s="16"/>
      <c r="X2224" s="13" t="s">
        <v>158</v>
      </c>
      <c r="Y2224" s="13"/>
      <c r="Z2224" s="12">
        <v>0.12279</v>
      </c>
      <c r="AA2224" s="17">
        <f t="shared" si="544"/>
        <v>-0.20001303016483152</v>
      </c>
      <c r="AB2224" s="12">
        <f t="shared" si="546"/>
        <v>0.11814857142857141</v>
      </c>
      <c r="AC2224" s="12">
        <f t="shared" si="550"/>
        <v>0.23455107142857146</v>
      </c>
      <c r="AD2224" s="18">
        <f t="shared" si="551"/>
        <v>0.50372215615545179</v>
      </c>
      <c r="AE2224" s="13" t="s">
        <v>155</v>
      </c>
      <c r="AF2224" s="19">
        <f t="shared" si="552"/>
        <v>1508.5</v>
      </c>
      <c r="AG2224" s="20">
        <f t="shared" si="553"/>
        <v>0.89492873715611532</v>
      </c>
      <c r="AH2224" s="20">
        <f t="shared" si="554"/>
        <v>0.52351071880476829</v>
      </c>
      <c r="AI2224" s="13" t="s">
        <v>51</v>
      </c>
      <c r="AJ2224" s="13" t="s">
        <v>156</v>
      </c>
      <c r="AK2224" s="13" t="s">
        <v>135</v>
      </c>
      <c r="AL2224" s="13" t="s">
        <v>102</v>
      </c>
      <c r="AM2224" s="13" t="s">
        <v>157</v>
      </c>
      <c r="AN2224" s="12">
        <v>0.12279</v>
      </c>
      <c r="AO2224" s="12">
        <v>0</v>
      </c>
      <c r="AP2224" s="12">
        <v>1.553E-2</v>
      </c>
      <c r="AQ2224" s="12">
        <v>0.36225000000000002</v>
      </c>
      <c r="AR2224" s="12"/>
      <c r="AS2224" s="13" t="s">
        <v>54</v>
      </c>
    </row>
    <row r="2225" spans="1:45" ht="21" customHeight="1">
      <c r="A2225" s="15">
        <v>44150</v>
      </c>
      <c r="B2225" s="13" t="s">
        <v>152</v>
      </c>
      <c r="C2225" s="13" t="s">
        <v>153</v>
      </c>
      <c r="D2225" s="15">
        <v>44286</v>
      </c>
      <c r="E2225" s="13">
        <f t="shared" si="537"/>
        <v>-136</v>
      </c>
      <c r="F2225" s="13" t="str">
        <f t="shared" si="547"/>
        <v>개봉전</v>
      </c>
      <c r="G2225" s="13" t="str">
        <f t="shared" si="538"/>
        <v>일</v>
      </c>
      <c r="H2225" s="13">
        <f t="shared" si="539"/>
        <v>1</v>
      </c>
      <c r="I2225" s="16">
        <v>2860</v>
      </c>
      <c r="J2225" s="16">
        <v>1299</v>
      </c>
      <c r="K2225" s="16">
        <v>1561</v>
      </c>
      <c r="L2225" s="17">
        <f t="shared" si="540"/>
        <v>0.45419580419580419</v>
      </c>
      <c r="M2225" s="17">
        <f t="shared" si="543"/>
        <v>1.5625E-2</v>
      </c>
      <c r="N2225" s="16">
        <f t="shared" si="545"/>
        <v>2910.4285714285716</v>
      </c>
      <c r="O2225" s="16">
        <f t="shared" si="548"/>
        <v>3077.1428571428573</v>
      </c>
      <c r="P2225" s="18">
        <f t="shared" si="549"/>
        <v>0.92943361188486529</v>
      </c>
      <c r="Q2225" s="16"/>
      <c r="R2225" s="16"/>
      <c r="S2225" s="16"/>
      <c r="T2225" s="16"/>
      <c r="U2225" s="16"/>
      <c r="V2225" s="16"/>
      <c r="W2225" s="16"/>
      <c r="X2225" s="13" t="s">
        <v>158</v>
      </c>
      <c r="Y2225" s="13"/>
      <c r="Z2225" s="12">
        <v>0.18129999999999999</v>
      </c>
      <c r="AA2225" s="17">
        <f t="shared" si="544"/>
        <v>0.47650460135190165</v>
      </c>
      <c r="AB2225" s="12">
        <f t="shared" si="546"/>
        <v>0.13166571428571427</v>
      </c>
      <c r="AC2225" s="12">
        <f t="shared" si="550"/>
        <v>0.20672785714285716</v>
      </c>
      <c r="AD2225" s="18">
        <f t="shared" si="551"/>
        <v>0.63690358960538174</v>
      </c>
      <c r="AE2225" s="13" t="s">
        <v>155</v>
      </c>
      <c r="AF2225" s="19">
        <f t="shared" si="552"/>
        <v>1341.5</v>
      </c>
      <c r="AG2225" s="20">
        <f t="shared" si="553"/>
        <v>0.96831904584420425</v>
      </c>
      <c r="AH2225" s="20">
        <f t="shared" si="554"/>
        <v>0.87699840024324582</v>
      </c>
      <c r="AI2225" s="13" t="s">
        <v>51</v>
      </c>
      <c r="AJ2225" s="13" t="s">
        <v>156</v>
      </c>
      <c r="AK2225" s="13" t="s">
        <v>135</v>
      </c>
      <c r="AL2225" s="13" t="s">
        <v>102</v>
      </c>
      <c r="AM2225" s="13" t="s">
        <v>157</v>
      </c>
      <c r="AN2225" s="12">
        <v>0.18129999999999999</v>
      </c>
      <c r="AO2225" s="12">
        <v>0</v>
      </c>
      <c r="AP2225" s="12">
        <v>1.0109999999999999E-2</v>
      </c>
      <c r="AQ2225" s="12">
        <v>0.37885999999999997</v>
      </c>
      <c r="AR2225" s="12"/>
      <c r="AS2225" s="13" t="s">
        <v>54</v>
      </c>
    </row>
    <row r="2226" spans="1:45" ht="21" customHeight="1">
      <c r="A2226" s="15">
        <v>44151</v>
      </c>
      <c r="B2226" s="13" t="s">
        <v>152</v>
      </c>
      <c r="C2226" s="13" t="s">
        <v>153</v>
      </c>
      <c r="D2226" s="15">
        <v>44286</v>
      </c>
      <c r="E2226" s="13">
        <f t="shared" si="537"/>
        <v>-135</v>
      </c>
      <c r="F2226" s="13" t="str">
        <f t="shared" si="547"/>
        <v>개봉전</v>
      </c>
      <c r="G2226" s="13" t="str">
        <f t="shared" si="538"/>
        <v>월</v>
      </c>
      <c r="H2226" s="13">
        <f t="shared" si="539"/>
        <v>0</v>
      </c>
      <c r="I2226" s="16">
        <v>2718</v>
      </c>
      <c r="J2226" s="16">
        <v>891</v>
      </c>
      <c r="K2226" s="16">
        <v>1827</v>
      </c>
      <c r="L2226" s="17">
        <f t="shared" si="540"/>
        <v>0.32781456953642385</v>
      </c>
      <c r="M2226" s="17">
        <f t="shared" si="543"/>
        <v>-4.9650349650349646E-2</v>
      </c>
      <c r="N2226" s="16">
        <f t="shared" si="545"/>
        <v>2880.8571428571427</v>
      </c>
      <c r="O2226" s="16">
        <f t="shared" si="548"/>
        <v>3058.4285714285716</v>
      </c>
      <c r="P2226" s="18">
        <f t="shared" si="549"/>
        <v>0.88869167172684382</v>
      </c>
      <c r="Q2226" s="16"/>
      <c r="R2226" s="16"/>
      <c r="S2226" s="16"/>
      <c r="T2226" s="16"/>
      <c r="U2226" s="16"/>
      <c r="V2226" s="16"/>
      <c r="W2226" s="16"/>
      <c r="X2226" s="13" t="s">
        <v>158</v>
      </c>
      <c r="Y2226" s="13"/>
      <c r="Z2226" s="12">
        <v>0.21525</v>
      </c>
      <c r="AA2226" s="17">
        <f t="shared" si="544"/>
        <v>0.18725868725868722</v>
      </c>
      <c r="AB2226" s="12">
        <f t="shared" si="546"/>
        <v>0.14508000000000001</v>
      </c>
      <c r="AC2226" s="12">
        <f t="shared" si="550"/>
        <v>0.18646321428571427</v>
      </c>
      <c r="AD2226" s="18">
        <f t="shared" si="551"/>
        <v>0.77806231409105986</v>
      </c>
      <c r="AE2226" s="13" t="s">
        <v>155</v>
      </c>
      <c r="AF2226" s="19">
        <f t="shared" si="552"/>
        <v>1131</v>
      </c>
      <c r="AG2226" s="20">
        <f t="shared" si="553"/>
        <v>0.78779840848806371</v>
      </c>
      <c r="AH2226" s="20">
        <f t="shared" si="554"/>
        <v>1.1543831893307184</v>
      </c>
      <c r="AI2226" s="13" t="s">
        <v>51</v>
      </c>
      <c r="AJ2226" s="13" t="s">
        <v>156</v>
      </c>
      <c r="AK2226" s="13" t="s">
        <v>135</v>
      </c>
      <c r="AL2226" s="13" t="s">
        <v>102</v>
      </c>
      <c r="AM2226" s="13" t="s">
        <v>157</v>
      </c>
      <c r="AN2226" s="12">
        <v>0.21525</v>
      </c>
      <c r="AO2226" s="12">
        <v>0</v>
      </c>
      <c r="AP2226" s="12">
        <v>7.2199999999999999E-3</v>
      </c>
      <c r="AQ2226" s="12">
        <v>0.20838999999999999</v>
      </c>
      <c r="AR2226" s="12"/>
      <c r="AS2226" s="13" t="s">
        <v>54</v>
      </c>
    </row>
    <row r="2227" spans="1:45" ht="21" customHeight="1">
      <c r="A2227" s="15">
        <v>44152</v>
      </c>
      <c r="B2227" s="13" t="s">
        <v>152</v>
      </c>
      <c r="C2227" s="13" t="s">
        <v>153</v>
      </c>
      <c r="D2227" s="15">
        <v>44286</v>
      </c>
      <c r="E2227" s="13">
        <f t="shared" si="537"/>
        <v>-134</v>
      </c>
      <c r="F2227" s="13" t="str">
        <f t="shared" si="547"/>
        <v>개봉전</v>
      </c>
      <c r="G2227" s="13" t="str">
        <f t="shared" si="538"/>
        <v>화</v>
      </c>
      <c r="H2227" s="13">
        <f t="shared" si="539"/>
        <v>0</v>
      </c>
      <c r="I2227" s="16">
        <v>2672</v>
      </c>
      <c r="J2227" s="16">
        <v>891</v>
      </c>
      <c r="K2227" s="16">
        <v>1782</v>
      </c>
      <c r="L2227" s="17">
        <f t="shared" si="540"/>
        <v>0.33345808383233533</v>
      </c>
      <c r="M2227" s="17">
        <f t="shared" si="543"/>
        <v>-1.6924208977189159E-2</v>
      </c>
      <c r="N2227" s="16">
        <f t="shared" si="545"/>
        <v>2804.2857142857142</v>
      </c>
      <c r="O2227" s="16">
        <f t="shared" si="548"/>
        <v>3046.8571428571427</v>
      </c>
      <c r="P2227" s="18">
        <f t="shared" si="549"/>
        <v>0.87696924231057771</v>
      </c>
      <c r="Q2227" s="16"/>
      <c r="R2227" s="16"/>
      <c r="S2227" s="16"/>
      <c r="T2227" s="16"/>
      <c r="U2227" s="16"/>
      <c r="V2227" s="16"/>
      <c r="W2227" s="16"/>
      <c r="X2227" s="13" t="s">
        <v>158</v>
      </c>
      <c r="Y2227" s="13"/>
      <c r="Z2227" s="12">
        <v>0.17805000000000001</v>
      </c>
      <c r="AA2227" s="17">
        <f t="shared" si="544"/>
        <v>-0.17282229965156792</v>
      </c>
      <c r="AB2227" s="12">
        <f t="shared" si="546"/>
        <v>0.15617285714285714</v>
      </c>
      <c r="AC2227" s="12">
        <f t="shared" si="550"/>
        <v>0.17832392857142859</v>
      </c>
      <c r="AD2227" s="18">
        <f t="shared" si="551"/>
        <v>0.87578183362139916</v>
      </c>
      <c r="AE2227" s="13" t="s">
        <v>155</v>
      </c>
      <c r="AF2227" s="19">
        <f t="shared" si="552"/>
        <v>1233</v>
      </c>
      <c r="AG2227" s="20">
        <f t="shared" si="553"/>
        <v>0.72262773722627738</v>
      </c>
      <c r="AH2227" s="20">
        <f t="shared" si="554"/>
        <v>0.99846387092510214</v>
      </c>
      <c r="AI2227" s="13" t="s">
        <v>51</v>
      </c>
      <c r="AJ2227" s="13" t="s">
        <v>156</v>
      </c>
      <c r="AK2227" s="13" t="s">
        <v>135</v>
      </c>
      <c r="AL2227" s="13" t="s">
        <v>102</v>
      </c>
      <c r="AM2227" s="13" t="s">
        <v>157</v>
      </c>
      <c r="AN2227" s="12">
        <v>0.17805000000000001</v>
      </c>
      <c r="AO2227" s="12">
        <v>0</v>
      </c>
      <c r="AP2227" s="12">
        <v>3.3579999999999999E-2</v>
      </c>
      <c r="AQ2227" s="12">
        <v>0.18492</v>
      </c>
      <c r="AR2227" s="12"/>
      <c r="AS2227" s="13" t="s">
        <v>54</v>
      </c>
    </row>
    <row r="2228" spans="1:45" ht="21" customHeight="1">
      <c r="A2228" s="15">
        <v>44153</v>
      </c>
      <c r="B2228" s="13" t="s">
        <v>152</v>
      </c>
      <c r="C2228" s="13" t="s">
        <v>153</v>
      </c>
      <c r="D2228" s="15">
        <v>44286</v>
      </c>
      <c r="E2228" s="13">
        <f t="shared" si="537"/>
        <v>-133</v>
      </c>
      <c r="F2228" s="13" t="str">
        <f t="shared" si="547"/>
        <v>개봉전</v>
      </c>
      <c r="G2228" s="13" t="str">
        <f t="shared" si="538"/>
        <v>수</v>
      </c>
      <c r="H2228" s="13">
        <f t="shared" si="539"/>
        <v>0</v>
      </c>
      <c r="I2228" s="16">
        <v>2376</v>
      </c>
      <c r="J2228" s="16">
        <v>717</v>
      </c>
      <c r="K2228" s="16">
        <v>1659</v>
      </c>
      <c r="L2228" s="17">
        <f t="shared" si="540"/>
        <v>0.30176767676767674</v>
      </c>
      <c r="M2228" s="17">
        <f t="shared" si="543"/>
        <v>-0.1107784431137725</v>
      </c>
      <c r="N2228" s="16">
        <f t="shared" si="545"/>
        <v>2726.2857142857142</v>
      </c>
      <c r="O2228" s="16">
        <f t="shared" si="548"/>
        <v>3006.2857142857142</v>
      </c>
      <c r="P2228" s="18">
        <f t="shared" si="549"/>
        <v>0.79034404105683331</v>
      </c>
      <c r="Q2228" s="16"/>
      <c r="R2228" s="16"/>
      <c r="S2228" s="16"/>
      <c r="T2228" s="16"/>
      <c r="U2228" s="16"/>
      <c r="V2228" s="16"/>
      <c r="W2228" s="16"/>
      <c r="X2228" s="13" t="s">
        <v>158</v>
      </c>
      <c r="Y2228" s="13"/>
      <c r="Z2228" s="12">
        <v>0.15565999999999999</v>
      </c>
      <c r="AA2228" s="17">
        <f t="shared" si="544"/>
        <v>-0.12575119348497621</v>
      </c>
      <c r="AB2228" s="12">
        <f t="shared" si="546"/>
        <v>0.16530571428571425</v>
      </c>
      <c r="AC2228" s="12">
        <f t="shared" si="550"/>
        <v>0.17565357142857144</v>
      </c>
      <c r="AD2228" s="18">
        <f t="shared" si="551"/>
        <v>0.94108940080922243</v>
      </c>
      <c r="AE2228" s="13" t="s">
        <v>155</v>
      </c>
      <c r="AF2228" s="19">
        <f t="shared" si="552"/>
        <v>1391.25</v>
      </c>
      <c r="AG2228" s="20">
        <f t="shared" si="553"/>
        <v>0.51536388140161726</v>
      </c>
      <c r="AH2228" s="20">
        <f t="shared" si="554"/>
        <v>0.88617611776426808</v>
      </c>
      <c r="AI2228" s="13" t="s">
        <v>51</v>
      </c>
      <c r="AJ2228" s="13" t="s">
        <v>156</v>
      </c>
      <c r="AK2228" s="13" t="s">
        <v>135</v>
      </c>
      <c r="AL2228" s="13" t="s">
        <v>102</v>
      </c>
      <c r="AM2228" s="13" t="s">
        <v>157</v>
      </c>
      <c r="AN2228" s="12">
        <v>0.15565999999999999</v>
      </c>
      <c r="AO2228" s="12">
        <v>0</v>
      </c>
      <c r="AP2228" s="12">
        <v>5.3089999999999998E-2</v>
      </c>
      <c r="AQ2228" s="12">
        <v>0.17985999999999999</v>
      </c>
      <c r="AR2228" s="12"/>
      <c r="AS2228" s="13" t="s">
        <v>54</v>
      </c>
    </row>
    <row r="2229" spans="1:45" ht="21" customHeight="1">
      <c r="A2229" s="15">
        <v>44154</v>
      </c>
      <c r="B2229" s="13" t="s">
        <v>152</v>
      </c>
      <c r="C2229" s="13" t="s">
        <v>153</v>
      </c>
      <c r="D2229" s="15">
        <v>44286</v>
      </c>
      <c r="E2229" s="13">
        <f t="shared" si="537"/>
        <v>-132</v>
      </c>
      <c r="F2229" s="13" t="str">
        <f t="shared" si="547"/>
        <v>개봉전</v>
      </c>
      <c r="G2229" s="13" t="str">
        <f t="shared" si="538"/>
        <v>목</v>
      </c>
      <c r="H2229" s="13">
        <f t="shared" si="539"/>
        <v>0</v>
      </c>
      <c r="I2229" s="16">
        <v>1648</v>
      </c>
      <c r="J2229" s="16">
        <v>339</v>
      </c>
      <c r="K2229" s="16">
        <v>1309</v>
      </c>
      <c r="L2229" s="17">
        <f t="shared" si="540"/>
        <v>0.20570388349514562</v>
      </c>
      <c r="M2229" s="17">
        <f t="shared" si="543"/>
        <v>-0.30639730639730645</v>
      </c>
      <c r="N2229" s="16">
        <f t="shared" si="545"/>
        <v>2544.2857142857142</v>
      </c>
      <c r="O2229" s="16">
        <f t="shared" si="548"/>
        <v>2955.5</v>
      </c>
      <c r="P2229" s="18">
        <f t="shared" si="549"/>
        <v>0.55760446624936555</v>
      </c>
      <c r="Q2229" s="16"/>
      <c r="R2229" s="16"/>
      <c r="S2229" s="16"/>
      <c r="T2229" s="16"/>
      <c r="U2229" s="16"/>
      <c r="V2229" s="16"/>
      <c r="W2229" s="16"/>
      <c r="X2229" s="13" t="s">
        <v>158</v>
      </c>
      <c r="Y2229" s="13"/>
      <c r="Z2229" s="12">
        <v>0.17408000000000001</v>
      </c>
      <c r="AA2229" s="17">
        <f t="shared" si="544"/>
        <v>0.11833483232686648</v>
      </c>
      <c r="AB2229" s="12">
        <f t="shared" si="546"/>
        <v>0.16866</v>
      </c>
      <c r="AC2229" s="12">
        <f t="shared" si="550"/>
        <v>0.16701107142857147</v>
      </c>
      <c r="AD2229" s="18">
        <f t="shared" si="551"/>
        <v>1.0098731692295846</v>
      </c>
      <c r="AE2229" s="13" t="s">
        <v>155</v>
      </c>
      <c r="AF2229" s="19">
        <f t="shared" si="552"/>
        <v>1257</v>
      </c>
      <c r="AG2229" s="20">
        <f t="shared" si="553"/>
        <v>0.26968973747016706</v>
      </c>
      <c r="AH2229" s="20">
        <f t="shared" si="554"/>
        <v>1.0423261075506114</v>
      </c>
      <c r="AI2229" s="13" t="s">
        <v>51</v>
      </c>
      <c r="AJ2229" s="13" t="s">
        <v>156</v>
      </c>
      <c r="AK2229" s="13" t="s">
        <v>135</v>
      </c>
      <c r="AL2229" s="13" t="s">
        <v>102</v>
      </c>
      <c r="AM2229" s="13" t="s">
        <v>157</v>
      </c>
      <c r="AN2229" s="12">
        <v>0.17408000000000001</v>
      </c>
      <c r="AO2229" s="12">
        <v>0</v>
      </c>
      <c r="AP2229" s="12">
        <v>3.322E-2</v>
      </c>
      <c r="AQ2229" s="12">
        <v>0.16613</v>
      </c>
      <c r="AR2229" s="12"/>
      <c r="AS2229" s="13" t="s">
        <v>54</v>
      </c>
    </row>
    <row r="2230" spans="1:45" ht="21" customHeight="1">
      <c r="A2230" s="15">
        <v>44155</v>
      </c>
      <c r="B2230" s="13" t="s">
        <v>152</v>
      </c>
      <c r="C2230" s="13" t="s">
        <v>153</v>
      </c>
      <c r="D2230" s="15">
        <v>44286</v>
      </c>
      <c r="E2230" s="13">
        <f t="shared" si="537"/>
        <v>-131</v>
      </c>
      <c r="F2230" s="13" t="str">
        <f t="shared" si="547"/>
        <v>개봉전</v>
      </c>
      <c r="G2230" s="13" t="str">
        <f t="shared" si="538"/>
        <v>금</v>
      </c>
      <c r="H2230" s="13">
        <f t="shared" si="539"/>
        <v>0</v>
      </c>
      <c r="I2230" s="16">
        <v>1953</v>
      </c>
      <c r="J2230" s="16">
        <v>567</v>
      </c>
      <c r="K2230" s="16">
        <v>1386</v>
      </c>
      <c r="L2230" s="17">
        <f t="shared" si="540"/>
        <v>0.29032258064516131</v>
      </c>
      <c r="M2230" s="17">
        <f t="shared" si="543"/>
        <v>0.18507281553398047</v>
      </c>
      <c r="N2230" s="16">
        <f t="shared" si="545"/>
        <v>2434.7142857142858</v>
      </c>
      <c r="O2230" s="16">
        <f t="shared" si="548"/>
        <v>2881.5</v>
      </c>
      <c r="P2230" s="18">
        <f t="shared" si="549"/>
        <v>0.67777199375325348</v>
      </c>
      <c r="Q2230" s="16"/>
      <c r="R2230" s="16"/>
      <c r="S2230" s="16"/>
      <c r="T2230" s="16"/>
      <c r="U2230" s="16"/>
      <c r="V2230" s="16"/>
      <c r="W2230" s="16"/>
      <c r="X2230" s="13" t="s">
        <v>158</v>
      </c>
      <c r="Y2230" s="13"/>
      <c r="Z2230" s="12">
        <v>0.14627000000000001</v>
      </c>
      <c r="AA2230" s="17">
        <f t="shared" si="544"/>
        <v>-0.1597541360294118</v>
      </c>
      <c r="AB2230" s="12">
        <f t="shared" si="546"/>
        <v>0.16762857142857143</v>
      </c>
      <c r="AC2230" s="12">
        <f t="shared" si="550"/>
        <v>0.15661428571428573</v>
      </c>
      <c r="AD2230" s="18">
        <f t="shared" si="551"/>
        <v>1.0703274651099151</v>
      </c>
      <c r="AE2230" s="13" t="s">
        <v>155</v>
      </c>
      <c r="AF2230" s="19">
        <f t="shared" si="552"/>
        <v>1050</v>
      </c>
      <c r="AG2230" s="20">
        <f t="shared" si="553"/>
        <v>0.54</v>
      </c>
      <c r="AH2230" s="20">
        <f t="shared" si="554"/>
        <v>0.93395056097783447</v>
      </c>
      <c r="AI2230" s="13" t="s">
        <v>51</v>
      </c>
      <c r="AJ2230" s="13" t="s">
        <v>156</v>
      </c>
      <c r="AK2230" s="13" t="s">
        <v>135</v>
      </c>
      <c r="AL2230" s="13" t="s">
        <v>102</v>
      </c>
      <c r="AM2230" s="13" t="s">
        <v>157</v>
      </c>
      <c r="AN2230" s="12">
        <v>0.14627000000000001</v>
      </c>
      <c r="AO2230" s="12">
        <v>0</v>
      </c>
      <c r="AP2230" s="12">
        <v>1.95E-2</v>
      </c>
      <c r="AQ2230" s="12">
        <v>0.21453</v>
      </c>
      <c r="AR2230" s="12"/>
      <c r="AS2230" s="13" t="s">
        <v>54</v>
      </c>
    </row>
    <row r="2231" spans="1:45" ht="21" customHeight="1">
      <c r="A2231" s="15">
        <v>44156</v>
      </c>
      <c r="B2231" s="13" t="s">
        <v>152</v>
      </c>
      <c r="C2231" s="13" t="s">
        <v>153</v>
      </c>
      <c r="D2231" s="15">
        <v>44286</v>
      </c>
      <c r="E2231" s="13">
        <f t="shared" si="537"/>
        <v>-130</v>
      </c>
      <c r="F2231" s="13" t="str">
        <f t="shared" si="547"/>
        <v>개봉전</v>
      </c>
      <c r="G2231" s="13" t="str">
        <f t="shared" si="538"/>
        <v>토</v>
      </c>
      <c r="H2231" s="13">
        <f t="shared" si="539"/>
        <v>1</v>
      </c>
      <c r="I2231" s="16">
        <v>2726</v>
      </c>
      <c r="J2231" s="16">
        <v>1092</v>
      </c>
      <c r="K2231" s="16">
        <v>1634</v>
      </c>
      <c r="L2231" s="17">
        <f t="shared" si="540"/>
        <v>0.40058694057226707</v>
      </c>
      <c r="M2231" s="17">
        <f t="shared" si="543"/>
        <v>0.39580133128520223</v>
      </c>
      <c r="N2231" s="16">
        <f t="shared" si="545"/>
        <v>2421.8571428571427</v>
      </c>
      <c r="O2231" s="16">
        <f t="shared" si="548"/>
        <v>2868.8928571428573</v>
      </c>
      <c r="P2231" s="18">
        <f t="shared" si="549"/>
        <v>0.95019233402631675</v>
      </c>
      <c r="Q2231" s="16"/>
      <c r="R2231" s="16"/>
      <c r="S2231" s="16"/>
      <c r="T2231" s="16"/>
      <c r="U2231" s="16"/>
      <c r="V2231" s="16"/>
      <c r="W2231" s="16"/>
      <c r="X2231" s="13" t="s">
        <v>158</v>
      </c>
      <c r="Y2231" s="13"/>
      <c r="Z2231" s="12">
        <v>0.12315</v>
      </c>
      <c r="AA2231" s="17">
        <f t="shared" si="544"/>
        <v>-0.15806385451562188</v>
      </c>
      <c r="AB2231" s="12">
        <f t="shared" si="546"/>
        <v>0.16768000000000002</v>
      </c>
      <c r="AC2231" s="12">
        <f t="shared" si="550"/>
        <v>0.15327357142857148</v>
      </c>
      <c r="AD2231" s="18">
        <f t="shared" si="551"/>
        <v>1.0939916023170519</v>
      </c>
      <c r="AE2231" s="13" t="s">
        <v>155</v>
      </c>
      <c r="AF2231" s="19">
        <f t="shared" si="552"/>
        <v>1432</v>
      </c>
      <c r="AG2231" s="20">
        <f t="shared" si="553"/>
        <v>0.76256983240223464</v>
      </c>
      <c r="AH2231" s="20">
        <f t="shared" si="554"/>
        <v>0.80346532577137952</v>
      </c>
      <c r="AI2231" s="13" t="s">
        <v>51</v>
      </c>
      <c r="AJ2231" s="13" t="s">
        <v>156</v>
      </c>
      <c r="AK2231" s="13" t="s">
        <v>135</v>
      </c>
      <c r="AL2231" s="13" t="s">
        <v>102</v>
      </c>
      <c r="AM2231" s="13" t="s">
        <v>157</v>
      </c>
      <c r="AN2231" s="12">
        <v>0.12315</v>
      </c>
      <c r="AO2231" s="12">
        <v>0</v>
      </c>
      <c r="AP2231" s="12">
        <v>1.7690000000000001E-2</v>
      </c>
      <c r="AQ2231" s="12">
        <v>0.26834999999999998</v>
      </c>
      <c r="AR2231" s="12"/>
      <c r="AS2231" s="13" t="s">
        <v>54</v>
      </c>
    </row>
    <row r="2232" spans="1:45" ht="21" customHeight="1">
      <c r="A2232" s="15">
        <v>44157</v>
      </c>
      <c r="B2232" s="13" t="s">
        <v>152</v>
      </c>
      <c r="C2232" s="13" t="s">
        <v>153</v>
      </c>
      <c r="D2232" s="15">
        <v>44286</v>
      </c>
      <c r="E2232" s="13">
        <f t="shared" si="537"/>
        <v>-129</v>
      </c>
      <c r="F2232" s="13" t="str">
        <f t="shared" si="547"/>
        <v>개봉전</v>
      </c>
      <c r="G2232" s="13" t="str">
        <f t="shared" si="538"/>
        <v>일</v>
      </c>
      <c r="H2232" s="13">
        <f t="shared" si="539"/>
        <v>1</v>
      </c>
      <c r="I2232" s="16">
        <v>2108</v>
      </c>
      <c r="J2232" s="16">
        <v>858</v>
      </c>
      <c r="K2232" s="16">
        <v>1250</v>
      </c>
      <c r="L2232" s="17">
        <f t="shared" si="540"/>
        <v>0.40702087286527516</v>
      </c>
      <c r="M2232" s="17">
        <f t="shared" si="543"/>
        <v>-0.22670579603815111</v>
      </c>
      <c r="N2232" s="16">
        <f t="shared" si="545"/>
        <v>2314.4285714285716</v>
      </c>
      <c r="O2232" s="16">
        <f t="shared" si="548"/>
        <v>2832.5</v>
      </c>
      <c r="P2232" s="18">
        <f t="shared" si="549"/>
        <v>0.74421888790820834</v>
      </c>
      <c r="Q2232" s="16"/>
      <c r="R2232" s="16"/>
      <c r="S2232" s="16"/>
      <c r="T2232" s="16"/>
      <c r="U2232" s="16"/>
      <c r="V2232" s="16"/>
      <c r="W2232" s="16"/>
      <c r="X2232" s="13" t="s">
        <v>158</v>
      </c>
      <c r="Y2232" s="13"/>
      <c r="Z2232" s="12">
        <v>0.1358</v>
      </c>
      <c r="AA2232" s="17">
        <f t="shared" si="544"/>
        <v>0.10272025984571664</v>
      </c>
      <c r="AB2232" s="12">
        <f t="shared" si="546"/>
        <v>0.16118000000000002</v>
      </c>
      <c r="AC2232" s="12">
        <f t="shared" si="550"/>
        <v>0.12895857142857142</v>
      </c>
      <c r="AD2232" s="18">
        <f t="shared" si="551"/>
        <v>1.2498587586268017</v>
      </c>
      <c r="AE2232" s="13" t="s">
        <v>155</v>
      </c>
      <c r="AF2232" s="19">
        <f t="shared" si="552"/>
        <v>1256.75</v>
      </c>
      <c r="AG2232" s="20">
        <f t="shared" si="553"/>
        <v>0.6827133479212254</v>
      </c>
      <c r="AH2232" s="20">
        <f t="shared" si="554"/>
        <v>1.0530513675488253</v>
      </c>
      <c r="AI2232" s="13" t="s">
        <v>51</v>
      </c>
      <c r="AJ2232" s="13" t="s">
        <v>156</v>
      </c>
      <c r="AK2232" s="13" t="s">
        <v>135</v>
      </c>
      <c r="AL2232" s="13" t="s">
        <v>102</v>
      </c>
      <c r="AM2232" s="13" t="s">
        <v>157</v>
      </c>
      <c r="AN2232" s="12">
        <v>0.1358</v>
      </c>
      <c r="AO2232" s="12">
        <v>0</v>
      </c>
      <c r="AP2232" s="12">
        <v>2.1669999999999998E-2</v>
      </c>
      <c r="AQ2232" s="12">
        <v>0.23222999999999999</v>
      </c>
      <c r="AR2232" s="12"/>
      <c r="AS2232" s="13" t="s">
        <v>54</v>
      </c>
    </row>
    <row r="2233" spans="1:45" ht="21" customHeight="1">
      <c r="A2233" s="15">
        <v>44158</v>
      </c>
      <c r="B2233" s="13" t="s">
        <v>152</v>
      </c>
      <c r="C2233" s="13" t="s">
        <v>153</v>
      </c>
      <c r="D2233" s="15">
        <v>44286</v>
      </c>
      <c r="E2233" s="13">
        <f t="shared" si="537"/>
        <v>-128</v>
      </c>
      <c r="F2233" s="13" t="str">
        <f t="shared" si="547"/>
        <v>개봉전</v>
      </c>
      <c r="G2233" s="13" t="str">
        <f t="shared" si="538"/>
        <v>월</v>
      </c>
      <c r="H2233" s="13">
        <f t="shared" si="539"/>
        <v>0</v>
      </c>
      <c r="I2233" s="16">
        <v>2638</v>
      </c>
      <c r="J2233" s="16">
        <v>972</v>
      </c>
      <c r="K2233" s="16">
        <v>1666</v>
      </c>
      <c r="L2233" s="17">
        <f t="shared" si="540"/>
        <v>0.3684609552691433</v>
      </c>
      <c r="M2233" s="17">
        <f t="shared" si="543"/>
        <v>0.25142314990512338</v>
      </c>
      <c r="N2233" s="16">
        <f t="shared" si="545"/>
        <v>2303</v>
      </c>
      <c r="O2233" s="16">
        <f t="shared" si="548"/>
        <v>2778.5357142857142</v>
      </c>
      <c r="P2233" s="18">
        <f t="shared" si="549"/>
        <v>0.94942094371392949</v>
      </c>
      <c r="Q2233" s="16"/>
      <c r="R2233" s="16"/>
      <c r="S2233" s="16"/>
      <c r="T2233" s="16"/>
      <c r="U2233" s="16"/>
      <c r="V2233" s="16"/>
      <c r="W2233" s="16"/>
      <c r="X2233" s="13" t="s">
        <v>158</v>
      </c>
      <c r="Y2233" s="13"/>
      <c r="Z2233" s="12">
        <v>0.1376</v>
      </c>
      <c r="AA2233" s="17">
        <f t="shared" si="544"/>
        <v>1.3254786450662692E-2</v>
      </c>
      <c r="AB2233" s="12">
        <f t="shared" si="546"/>
        <v>0.15008714285714286</v>
      </c>
      <c r="AC2233" s="12">
        <f t="shared" si="550"/>
        <v>0.12818464285714287</v>
      </c>
      <c r="AD2233" s="18">
        <f t="shared" si="551"/>
        <v>1.1708668020740169</v>
      </c>
      <c r="AE2233" s="13" t="s">
        <v>155</v>
      </c>
      <c r="AF2233" s="19">
        <f t="shared" si="552"/>
        <v>1039.75</v>
      </c>
      <c r="AG2233" s="20">
        <f t="shared" si="553"/>
        <v>0.93484010579466215</v>
      </c>
      <c r="AH2233" s="20">
        <f t="shared" si="554"/>
        <v>1.0734515222182286</v>
      </c>
      <c r="AI2233" s="13" t="s">
        <v>51</v>
      </c>
      <c r="AJ2233" s="13" t="s">
        <v>156</v>
      </c>
      <c r="AK2233" s="13" t="s">
        <v>135</v>
      </c>
      <c r="AL2233" s="13" t="s">
        <v>102</v>
      </c>
      <c r="AM2233" s="13" t="s">
        <v>157</v>
      </c>
      <c r="AN2233" s="12">
        <v>0.1376</v>
      </c>
      <c r="AO2233" s="12">
        <v>0</v>
      </c>
      <c r="AP2233" s="12">
        <v>2.2749999999999999E-2</v>
      </c>
      <c r="AQ2233" s="12">
        <v>0.14627000000000001</v>
      </c>
      <c r="AR2233" s="12"/>
      <c r="AS2233" s="13" t="s">
        <v>54</v>
      </c>
    </row>
    <row r="2234" spans="1:45" ht="21" customHeight="1">
      <c r="A2234" s="15">
        <v>44159</v>
      </c>
      <c r="B2234" s="13" t="s">
        <v>152</v>
      </c>
      <c r="C2234" s="13" t="s">
        <v>153</v>
      </c>
      <c r="D2234" s="15">
        <v>44286</v>
      </c>
      <c r="E2234" s="13">
        <f t="shared" si="537"/>
        <v>-127</v>
      </c>
      <c r="F2234" s="13" t="str">
        <f t="shared" si="547"/>
        <v>개봉전</v>
      </c>
      <c r="G2234" s="13" t="str">
        <f t="shared" si="538"/>
        <v>화</v>
      </c>
      <c r="H2234" s="13">
        <f t="shared" si="539"/>
        <v>0</v>
      </c>
      <c r="I2234" s="16">
        <v>3336</v>
      </c>
      <c r="J2234" s="16">
        <v>1362</v>
      </c>
      <c r="K2234" s="16">
        <v>1974</v>
      </c>
      <c r="L2234" s="17">
        <f t="shared" si="540"/>
        <v>0.40827338129496404</v>
      </c>
      <c r="M2234" s="17">
        <f t="shared" si="543"/>
        <v>0.26459438968915849</v>
      </c>
      <c r="N2234" s="16">
        <f t="shared" si="545"/>
        <v>2397.8571428571427</v>
      </c>
      <c r="O2234" s="16">
        <f t="shared" si="548"/>
        <v>2746.8571428571427</v>
      </c>
      <c r="P2234" s="18">
        <f t="shared" si="549"/>
        <v>1.2144788849594343</v>
      </c>
      <c r="Q2234" s="16"/>
      <c r="R2234" s="16"/>
      <c r="S2234" s="16"/>
      <c r="T2234" s="16"/>
      <c r="U2234" s="16"/>
      <c r="V2234" s="16"/>
      <c r="W2234" s="16"/>
      <c r="X2234" s="13" t="s">
        <v>158</v>
      </c>
      <c r="Y2234" s="13"/>
      <c r="Z2234" s="12">
        <v>0.12099</v>
      </c>
      <c r="AA2234" s="17">
        <f t="shared" si="544"/>
        <v>-0.12071220930232562</v>
      </c>
      <c r="AB2234" s="12">
        <f t="shared" si="546"/>
        <v>0.1419357142857143</v>
      </c>
      <c r="AC2234" s="12">
        <f t="shared" si="550"/>
        <v>0.12849428571428573</v>
      </c>
      <c r="AD2234" s="18">
        <f t="shared" si="551"/>
        <v>1.1046072087697063</v>
      </c>
      <c r="AE2234" s="13" t="s">
        <v>155</v>
      </c>
      <c r="AF2234" s="19">
        <f t="shared" si="552"/>
        <v>1045.25</v>
      </c>
      <c r="AG2234" s="20">
        <f t="shared" si="553"/>
        <v>1.3030375508251615</v>
      </c>
      <c r="AH2234" s="20">
        <f t="shared" si="554"/>
        <v>0.9415982923087185</v>
      </c>
      <c r="AI2234" s="13" t="s">
        <v>51</v>
      </c>
      <c r="AJ2234" s="13" t="s">
        <v>156</v>
      </c>
      <c r="AK2234" s="13" t="s">
        <v>135</v>
      </c>
      <c r="AL2234" s="13" t="s">
        <v>102</v>
      </c>
      <c r="AM2234" s="13" t="s">
        <v>157</v>
      </c>
      <c r="AN2234" s="12">
        <v>0.12099</v>
      </c>
      <c r="AO2234" s="12">
        <v>0</v>
      </c>
      <c r="AP2234" s="12">
        <v>1.0109999999999999E-2</v>
      </c>
      <c r="AQ2234" s="12">
        <v>0.13109999999999999</v>
      </c>
      <c r="AR2234" s="12"/>
      <c r="AS2234" s="13" t="s">
        <v>54</v>
      </c>
    </row>
    <row r="2235" spans="1:45" ht="21" customHeight="1">
      <c r="A2235" s="15">
        <v>44160</v>
      </c>
      <c r="B2235" s="13" t="s">
        <v>152</v>
      </c>
      <c r="C2235" s="13" t="s">
        <v>153</v>
      </c>
      <c r="D2235" s="15">
        <v>44286</v>
      </c>
      <c r="E2235" s="13">
        <f t="shared" ref="E2235:E2298" si="555">A2235-D2235</f>
        <v>-126</v>
      </c>
      <c r="F2235" s="13" t="str">
        <f t="shared" si="547"/>
        <v>개봉전</v>
      </c>
      <c r="G2235" s="13" t="str">
        <f t="shared" ref="G2235:G2298" si="556">CHOOSE(WEEKDAY(A2235,2),"월","화","수","목","금","토","일")</f>
        <v>수</v>
      </c>
      <c r="H2235" s="13">
        <f t="shared" ref="H2235:H2298" si="557">IF(WEEKDAY(A2235,2)&gt;5,1,0)</f>
        <v>0</v>
      </c>
      <c r="I2235" s="16">
        <v>3133</v>
      </c>
      <c r="J2235" s="16">
        <v>1236</v>
      </c>
      <c r="K2235" s="16">
        <v>1897</v>
      </c>
      <c r="L2235" s="17">
        <f t="shared" ref="L2235:L2298" si="558">IF(COUNT(I2235:J2235)=2,IFERROR(J2235/I2235,""),"")</f>
        <v>0.39451005426109159</v>
      </c>
      <c r="M2235" s="17">
        <f t="shared" si="543"/>
        <v>-6.0851318944844079E-2</v>
      </c>
      <c r="N2235" s="16">
        <f t="shared" si="545"/>
        <v>2506</v>
      </c>
      <c r="O2235" s="16">
        <f t="shared" si="548"/>
        <v>2735.3214285714284</v>
      </c>
      <c r="P2235" s="18">
        <f t="shared" si="549"/>
        <v>1.1453864131924951</v>
      </c>
      <c r="Q2235" s="16"/>
      <c r="R2235" s="16"/>
      <c r="S2235" s="16"/>
      <c r="T2235" s="16"/>
      <c r="U2235" s="16"/>
      <c r="V2235" s="16"/>
      <c r="W2235" s="16"/>
      <c r="X2235" s="13" t="s">
        <v>158</v>
      </c>
      <c r="Y2235" s="13"/>
      <c r="Z2235" s="12">
        <v>0.13905000000000001</v>
      </c>
      <c r="AA2235" s="17">
        <f t="shared" si="544"/>
        <v>0.14926853458963563</v>
      </c>
      <c r="AB2235" s="12">
        <f t="shared" si="546"/>
        <v>0.13956285714285716</v>
      </c>
      <c r="AC2235" s="12">
        <f t="shared" si="550"/>
        <v>0.12787535714285714</v>
      </c>
      <c r="AD2235" s="18">
        <f t="shared" si="551"/>
        <v>1.0913975941974747</v>
      </c>
      <c r="AE2235" s="13" t="s">
        <v>155</v>
      </c>
      <c r="AF2235" s="19">
        <f t="shared" si="552"/>
        <v>1146</v>
      </c>
      <c r="AG2235" s="20">
        <f t="shared" si="553"/>
        <v>1.0785340314136125</v>
      </c>
      <c r="AH2235" s="20">
        <f t="shared" si="554"/>
        <v>1.0873869923558377</v>
      </c>
      <c r="AI2235" s="13" t="s">
        <v>51</v>
      </c>
      <c r="AJ2235" s="13" t="s">
        <v>156</v>
      </c>
      <c r="AK2235" s="13" t="s">
        <v>135</v>
      </c>
      <c r="AL2235" s="13" t="s">
        <v>102</v>
      </c>
      <c r="AM2235" s="13" t="s">
        <v>157</v>
      </c>
      <c r="AN2235" s="12">
        <v>0.13905000000000001</v>
      </c>
      <c r="AO2235" s="12">
        <v>0</v>
      </c>
      <c r="AP2235" s="12">
        <v>1.95E-2</v>
      </c>
      <c r="AQ2235" s="12">
        <v>0.14121</v>
      </c>
      <c r="AR2235" s="12"/>
      <c r="AS2235" s="13" t="s">
        <v>54</v>
      </c>
    </row>
    <row r="2236" spans="1:45" ht="21" customHeight="1">
      <c r="A2236" s="15">
        <v>44161</v>
      </c>
      <c r="B2236" s="13" t="s">
        <v>152</v>
      </c>
      <c r="C2236" s="13" t="s">
        <v>153</v>
      </c>
      <c r="D2236" s="15">
        <v>44286</v>
      </c>
      <c r="E2236" s="13">
        <f t="shared" si="555"/>
        <v>-125</v>
      </c>
      <c r="F2236" s="13" t="str">
        <f t="shared" si="547"/>
        <v>개봉전</v>
      </c>
      <c r="G2236" s="13" t="str">
        <f t="shared" si="556"/>
        <v>목</v>
      </c>
      <c r="H2236" s="13">
        <f t="shared" si="557"/>
        <v>0</v>
      </c>
      <c r="I2236" s="16">
        <v>3336</v>
      </c>
      <c r="J2236" s="16">
        <v>1428</v>
      </c>
      <c r="K2236" s="16">
        <v>1908</v>
      </c>
      <c r="L2236" s="17">
        <f t="shared" si="558"/>
        <v>0.42805755395683454</v>
      </c>
      <c r="M2236" s="17">
        <f t="shared" si="543"/>
        <v>6.4794127034790927E-2</v>
      </c>
      <c r="N2236" s="16">
        <f t="shared" si="545"/>
        <v>2747.1428571428573</v>
      </c>
      <c r="O2236" s="16">
        <f t="shared" si="548"/>
        <v>2728.1428571428573</v>
      </c>
      <c r="P2236" s="18">
        <f t="shared" si="549"/>
        <v>1.2228098654238886</v>
      </c>
      <c r="Q2236" s="16"/>
      <c r="R2236" s="16"/>
      <c r="S2236" s="16"/>
      <c r="T2236" s="16"/>
      <c r="U2236" s="16"/>
      <c r="V2236" s="16"/>
      <c r="W2236" s="16"/>
      <c r="X2236" s="13" t="s">
        <v>158</v>
      </c>
      <c r="Y2236" s="13"/>
      <c r="Z2236" s="12">
        <v>0.13905000000000001</v>
      </c>
      <c r="AA2236" s="17">
        <f t="shared" si="544"/>
        <v>0</v>
      </c>
      <c r="AB2236" s="12">
        <f t="shared" si="546"/>
        <v>0.13455857142857144</v>
      </c>
      <c r="AC2236" s="12">
        <f t="shared" si="550"/>
        <v>0.12812071428571428</v>
      </c>
      <c r="AD2236" s="18">
        <f t="shared" si="551"/>
        <v>1.0502483706772074</v>
      </c>
      <c r="AE2236" s="13" t="s">
        <v>155</v>
      </c>
      <c r="AF2236" s="19">
        <f t="shared" si="552"/>
        <v>937.5</v>
      </c>
      <c r="AG2236" s="20">
        <f t="shared" si="553"/>
        <v>1.5232000000000001</v>
      </c>
      <c r="AH2236" s="20">
        <f t="shared" si="554"/>
        <v>1.0853045955544158</v>
      </c>
      <c r="AI2236" s="13" t="s">
        <v>51</v>
      </c>
      <c r="AJ2236" s="13" t="s">
        <v>156</v>
      </c>
      <c r="AK2236" s="13" t="s">
        <v>135</v>
      </c>
      <c r="AL2236" s="13" t="s">
        <v>102</v>
      </c>
      <c r="AM2236" s="13" t="s">
        <v>157</v>
      </c>
      <c r="AN2236" s="12">
        <v>0.13905000000000001</v>
      </c>
      <c r="AO2236" s="12">
        <v>0</v>
      </c>
      <c r="AP2236" s="12">
        <v>2.0580000000000001E-2</v>
      </c>
      <c r="AQ2236" s="12">
        <v>0.13542999999999999</v>
      </c>
      <c r="AR2236" s="12"/>
      <c r="AS2236" s="13" t="s">
        <v>54</v>
      </c>
    </row>
    <row r="2237" spans="1:45" ht="21" customHeight="1">
      <c r="A2237" s="15">
        <v>44162</v>
      </c>
      <c r="B2237" s="13" t="s">
        <v>152</v>
      </c>
      <c r="C2237" s="13" t="s">
        <v>153</v>
      </c>
      <c r="D2237" s="15">
        <v>44286</v>
      </c>
      <c r="E2237" s="13">
        <f t="shared" si="555"/>
        <v>-124</v>
      </c>
      <c r="F2237" s="13" t="str">
        <f t="shared" si="547"/>
        <v>개봉전</v>
      </c>
      <c r="G2237" s="13" t="str">
        <f t="shared" si="556"/>
        <v>금</v>
      </c>
      <c r="H2237" s="13">
        <f t="shared" si="557"/>
        <v>0</v>
      </c>
      <c r="I2237" s="16">
        <v>2430</v>
      </c>
      <c r="J2237" s="16">
        <v>831</v>
      </c>
      <c r="K2237" s="16">
        <v>1600</v>
      </c>
      <c r="L2237" s="17">
        <f t="shared" si="558"/>
        <v>0.34197530864197528</v>
      </c>
      <c r="M2237" s="17">
        <f t="shared" si="543"/>
        <v>-0.27158273381294962</v>
      </c>
      <c r="N2237" s="16">
        <f t="shared" si="545"/>
        <v>2815.2857142857142</v>
      </c>
      <c r="O2237" s="16">
        <f t="shared" si="548"/>
        <v>2735.4642857142858</v>
      </c>
      <c r="P2237" s="18">
        <f t="shared" si="549"/>
        <v>0.88833183189064269</v>
      </c>
      <c r="Q2237" s="16"/>
      <c r="R2237" s="16"/>
      <c r="S2237" s="16"/>
      <c r="T2237" s="16"/>
      <c r="U2237" s="16"/>
      <c r="V2237" s="16"/>
      <c r="W2237" s="16"/>
      <c r="X2237" s="13" t="s">
        <v>158</v>
      </c>
      <c r="Y2237" s="13"/>
      <c r="Z2237" s="12">
        <v>0.13542999999999999</v>
      </c>
      <c r="AA2237" s="17">
        <f t="shared" si="544"/>
        <v>-2.6033800791082418E-2</v>
      </c>
      <c r="AB2237" s="12">
        <f t="shared" si="546"/>
        <v>0.13301000000000002</v>
      </c>
      <c r="AC2237" s="12">
        <f t="shared" si="550"/>
        <v>0.12852071428571429</v>
      </c>
      <c r="AD2237" s="18">
        <f t="shared" si="551"/>
        <v>1.0349304447865548</v>
      </c>
      <c r="AE2237" s="13" t="s">
        <v>155</v>
      </c>
      <c r="AF2237" s="19">
        <f t="shared" si="552"/>
        <v>1048.25</v>
      </c>
      <c r="AG2237" s="20">
        <f t="shared" si="553"/>
        <v>0.79274982113045556</v>
      </c>
      <c r="AH2237" s="20">
        <f t="shared" si="554"/>
        <v>1.0537600942594023</v>
      </c>
      <c r="AI2237" s="13" t="s">
        <v>51</v>
      </c>
      <c r="AJ2237" s="13" t="s">
        <v>156</v>
      </c>
      <c r="AK2237" s="13" t="s">
        <v>135</v>
      </c>
      <c r="AL2237" s="13" t="s">
        <v>102</v>
      </c>
      <c r="AM2237" s="13" t="s">
        <v>157</v>
      </c>
      <c r="AN2237" s="12">
        <v>0.13542999999999999</v>
      </c>
      <c r="AO2237" s="12">
        <v>0</v>
      </c>
      <c r="AP2237" s="12">
        <v>1.516E-2</v>
      </c>
      <c r="AQ2237" s="12">
        <v>0.15637999999999999</v>
      </c>
      <c r="AR2237" s="12"/>
      <c r="AS2237" s="13" t="s">
        <v>54</v>
      </c>
    </row>
    <row r="2238" spans="1:45" ht="21" customHeight="1">
      <c r="A2238" s="15">
        <v>44163</v>
      </c>
      <c r="B2238" s="13" t="s">
        <v>152</v>
      </c>
      <c r="C2238" s="13" t="s">
        <v>153</v>
      </c>
      <c r="D2238" s="15">
        <v>44286</v>
      </c>
      <c r="E2238" s="13">
        <f t="shared" si="555"/>
        <v>-123</v>
      </c>
      <c r="F2238" s="13" t="str">
        <f t="shared" si="547"/>
        <v>개봉전</v>
      </c>
      <c r="G2238" s="13" t="str">
        <f t="shared" si="556"/>
        <v>토</v>
      </c>
      <c r="H2238" s="13">
        <f t="shared" si="557"/>
        <v>1</v>
      </c>
      <c r="I2238" s="16">
        <v>1930</v>
      </c>
      <c r="J2238" s="16">
        <v>624</v>
      </c>
      <c r="K2238" s="16">
        <v>1306</v>
      </c>
      <c r="L2238" s="17">
        <f t="shared" si="558"/>
        <v>0.32331606217616582</v>
      </c>
      <c r="M2238" s="17">
        <f t="shared" si="543"/>
        <v>-0.20576131687242794</v>
      </c>
      <c r="N2238" s="16">
        <f t="shared" si="545"/>
        <v>2701.5714285714284</v>
      </c>
      <c r="O2238" s="16">
        <f t="shared" si="548"/>
        <v>2704.7142857142858</v>
      </c>
      <c r="P2238" s="18">
        <f t="shared" si="549"/>
        <v>0.71356890086093061</v>
      </c>
      <c r="Q2238" s="16"/>
      <c r="R2238" s="16"/>
      <c r="S2238" s="16"/>
      <c r="T2238" s="16"/>
      <c r="U2238" s="16"/>
      <c r="V2238" s="16"/>
      <c r="W2238" s="16"/>
      <c r="X2238" s="13" t="s">
        <v>158</v>
      </c>
      <c r="Y2238" s="13"/>
      <c r="Z2238" s="12">
        <v>0.11124000000000001</v>
      </c>
      <c r="AA2238" s="17">
        <f t="shared" si="544"/>
        <v>-0.17861625932215897</v>
      </c>
      <c r="AB2238" s="12">
        <f t="shared" si="546"/>
        <v>0.13130857142857141</v>
      </c>
      <c r="AC2238" s="12">
        <f t="shared" si="550"/>
        <v>0.12848178571428573</v>
      </c>
      <c r="AD2238" s="18">
        <f t="shared" si="551"/>
        <v>1.0220014510116773</v>
      </c>
      <c r="AE2238" s="13" t="s">
        <v>155</v>
      </c>
      <c r="AF2238" s="19">
        <f t="shared" si="552"/>
        <v>1210.5</v>
      </c>
      <c r="AG2238" s="20">
        <f t="shared" si="553"/>
        <v>0.51548946716232957</v>
      </c>
      <c r="AH2238" s="20">
        <f t="shared" si="554"/>
        <v>0.86580365755012512</v>
      </c>
      <c r="AI2238" s="13" t="s">
        <v>51</v>
      </c>
      <c r="AJ2238" s="13" t="s">
        <v>156</v>
      </c>
      <c r="AK2238" s="13" t="s">
        <v>135</v>
      </c>
      <c r="AL2238" s="13" t="s">
        <v>102</v>
      </c>
      <c r="AM2238" s="13" t="s">
        <v>157</v>
      </c>
      <c r="AN2238" s="12">
        <v>0.11124000000000001</v>
      </c>
      <c r="AO2238" s="12">
        <v>0</v>
      </c>
      <c r="AP2238" s="12">
        <v>1.805E-2</v>
      </c>
      <c r="AQ2238" s="12">
        <v>0.22428000000000001</v>
      </c>
      <c r="AR2238" s="12"/>
      <c r="AS2238" s="13" t="s">
        <v>54</v>
      </c>
    </row>
    <row r="2239" spans="1:45" ht="21" customHeight="1">
      <c r="A2239" s="15">
        <v>44164</v>
      </c>
      <c r="B2239" s="13" t="s">
        <v>152</v>
      </c>
      <c r="C2239" s="13" t="s">
        <v>153</v>
      </c>
      <c r="D2239" s="15">
        <v>44286</v>
      </c>
      <c r="E2239" s="13">
        <f t="shared" si="555"/>
        <v>-122</v>
      </c>
      <c r="F2239" s="13" t="str">
        <f t="shared" si="547"/>
        <v>개봉전</v>
      </c>
      <c r="G2239" s="13" t="str">
        <f t="shared" si="556"/>
        <v>일</v>
      </c>
      <c r="H2239" s="13">
        <f t="shared" si="557"/>
        <v>1</v>
      </c>
      <c r="I2239" s="16">
        <v>2324</v>
      </c>
      <c r="J2239" s="16">
        <v>858</v>
      </c>
      <c r="K2239" s="16">
        <v>1466</v>
      </c>
      <c r="L2239" s="17">
        <f t="shared" si="558"/>
        <v>0.36919104991394147</v>
      </c>
      <c r="M2239" s="17">
        <f t="shared" si="543"/>
        <v>0.20414507772020718</v>
      </c>
      <c r="N2239" s="16">
        <f t="shared" si="545"/>
        <v>2732.4285714285716</v>
      </c>
      <c r="O2239" s="16">
        <f t="shared" si="548"/>
        <v>2675.2857142857142</v>
      </c>
      <c r="P2239" s="18">
        <f t="shared" si="549"/>
        <v>0.86869226250867737</v>
      </c>
      <c r="Q2239" s="16"/>
      <c r="R2239" s="16"/>
      <c r="S2239" s="16"/>
      <c r="T2239" s="16"/>
      <c r="U2239" s="16"/>
      <c r="V2239" s="16"/>
      <c r="W2239" s="16"/>
      <c r="X2239" s="13" t="s">
        <v>158</v>
      </c>
      <c r="Y2239" s="13"/>
      <c r="Z2239" s="12">
        <v>0.11917999999999999</v>
      </c>
      <c r="AA2239" s="17">
        <f t="shared" si="544"/>
        <v>7.1377202445163546E-2</v>
      </c>
      <c r="AB2239" s="12">
        <f t="shared" si="546"/>
        <v>0.12893428571428572</v>
      </c>
      <c r="AC2239" s="12">
        <f t="shared" si="550"/>
        <v>0.12801750000000001</v>
      </c>
      <c r="AD2239" s="18">
        <f t="shared" si="551"/>
        <v>1.0071614092939303</v>
      </c>
      <c r="AE2239" s="13" t="s">
        <v>155</v>
      </c>
      <c r="AF2239" s="19">
        <f t="shared" si="552"/>
        <v>1010.25</v>
      </c>
      <c r="AG2239" s="20">
        <f t="shared" si="553"/>
        <v>0.8492947290274685</v>
      </c>
      <c r="AH2239" s="20">
        <f t="shared" si="554"/>
        <v>0.93096646942800776</v>
      </c>
      <c r="AI2239" s="13" t="s">
        <v>51</v>
      </c>
      <c r="AJ2239" s="13" t="s">
        <v>156</v>
      </c>
      <c r="AK2239" s="13" t="s">
        <v>135</v>
      </c>
      <c r="AL2239" s="13" t="s">
        <v>102</v>
      </c>
      <c r="AM2239" s="13" t="s">
        <v>157</v>
      </c>
      <c r="AN2239" s="12">
        <v>0.11917999999999999</v>
      </c>
      <c r="AO2239" s="12">
        <v>0</v>
      </c>
      <c r="AP2239" s="12">
        <v>1.227E-2</v>
      </c>
      <c r="AQ2239" s="12">
        <v>0.19756000000000001</v>
      </c>
      <c r="AR2239" s="12"/>
      <c r="AS2239" s="13" t="s">
        <v>54</v>
      </c>
    </row>
    <row r="2240" spans="1:45" ht="21" customHeight="1">
      <c r="A2240" s="15">
        <v>44165</v>
      </c>
      <c r="B2240" s="13" t="s">
        <v>152</v>
      </c>
      <c r="C2240" s="13" t="s">
        <v>153</v>
      </c>
      <c r="D2240" s="15">
        <v>44286</v>
      </c>
      <c r="E2240" s="13">
        <f t="shared" si="555"/>
        <v>-121</v>
      </c>
      <c r="F2240" s="13" t="str">
        <f t="shared" si="547"/>
        <v>개봉전</v>
      </c>
      <c r="G2240" s="13" t="str">
        <f t="shared" si="556"/>
        <v>월</v>
      </c>
      <c r="H2240" s="13">
        <f t="shared" si="557"/>
        <v>0</v>
      </c>
      <c r="I2240" s="16">
        <v>2986</v>
      </c>
      <c r="J2240" s="16">
        <v>1130</v>
      </c>
      <c r="K2240" s="16">
        <v>1855</v>
      </c>
      <c r="L2240" s="17">
        <f t="shared" si="558"/>
        <v>0.3784326858673811</v>
      </c>
      <c r="M2240" s="17">
        <f t="shared" si="543"/>
        <v>0.28485370051635117</v>
      </c>
      <c r="N2240" s="16">
        <f t="shared" si="545"/>
        <v>2782.1428571428573</v>
      </c>
      <c r="O2240" s="16">
        <f t="shared" si="548"/>
        <v>2675.8928571428573</v>
      </c>
      <c r="P2240" s="18">
        <f t="shared" si="549"/>
        <v>1.1158892225558892</v>
      </c>
      <c r="Q2240" s="16"/>
      <c r="R2240" s="16"/>
      <c r="S2240" s="16"/>
      <c r="T2240" s="16"/>
      <c r="U2240" s="16"/>
      <c r="V2240" s="16"/>
      <c r="W2240" s="16"/>
      <c r="X2240" s="13" t="s">
        <v>158</v>
      </c>
      <c r="Y2240" s="13"/>
      <c r="Z2240" s="12">
        <v>0.17660999999999999</v>
      </c>
      <c r="AA2240" s="17">
        <f t="shared" si="544"/>
        <v>0.4818761537170666</v>
      </c>
      <c r="AB2240" s="12">
        <f t="shared" si="546"/>
        <v>0.13450714285714285</v>
      </c>
      <c r="AC2240" s="12">
        <f t="shared" si="550"/>
        <v>0.12899785714285714</v>
      </c>
      <c r="AD2240" s="18">
        <f t="shared" si="551"/>
        <v>1.0427083506370538</v>
      </c>
      <c r="AE2240" s="13" t="s">
        <v>155</v>
      </c>
      <c r="AF2240" s="19">
        <f t="shared" si="552"/>
        <v>926.5</v>
      </c>
      <c r="AG2240" s="20">
        <f t="shared" si="553"/>
        <v>1.2196438208310847</v>
      </c>
      <c r="AH2240" s="20">
        <f t="shared" si="554"/>
        <v>1.3690925098423561</v>
      </c>
      <c r="AI2240" s="13" t="s">
        <v>51</v>
      </c>
      <c r="AJ2240" s="13" t="s">
        <v>156</v>
      </c>
      <c r="AK2240" s="13" t="s">
        <v>135</v>
      </c>
      <c r="AL2240" s="13" t="s">
        <v>102</v>
      </c>
      <c r="AM2240" s="13" t="s">
        <v>157</v>
      </c>
      <c r="AN2240" s="12">
        <v>0.17660999999999999</v>
      </c>
      <c r="AO2240" s="12">
        <v>0</v>
      </c>
      <c r="AP2240" s="12">
        <v>2.239E-2</v>
      </c>
      <c r="AQ2240" s="12">
        <v>0.13255</v>
      </c>
      <c r="AR2240" s="12"/>
      <c r="AS2240" s="13" t="s">
        <v>54</v>
      </c>
    </row>
    <row r="2241" spans="1:45" ht="21" customHeight="1">
      <c r="A2241" s="15">
        <v>44166</v>
      </c>
      <c r="B2241" s="13" t="s">
        <v>152</v>
      </c>
      <c r="C2241" s="13" t="s">
        <v>153</v>
      </c>
      <c r="D2241" s="15">
        <v>44286</v>
      </c>
      <c r="E2241" s="13">
        <f t="shared" si="555"/>
        <v>-120</v>
      </c>
      <c r="F2241" s="13" t="str">
        <f t="shared" si="547"/>
        <v>개봉전</v>
      </c>
      <c r="G2241" s="13" t="str">
        <f t="shared" si="556"/>
        <v>화</v>
      </c>
      <c r="H2241" s="13">
        <f t="shared" si="557"/>
        <v>0</v>
      </c>
      <c r="I2241" s="16">
        <v>2478</v>
      </c>
      <c r="J2241" s="16">
        <v>864</v>
      </c>
      <c r="K2241" s="16">
        <v>1614</v>
      </c>
      <c r="L2241" s="17">
        <f t="shared" si="558"/>
        <v>0.34866828087167068</v>
      </c>
      <c r="M2241" s="17">
        <f t="shared" si="543"/>
        <v>-0.17012726054922978</v>
      </c>
      <c r="N2241" s="16">
        <f t="shared" si="545"/>
        <v>2659.5714285714284</v>
      </c>
      <c r="O2241" s="16">
        <f t="shared" si="548"/>
        <v>2692.0714285714284</v>
      </c>
      <c r="P2241" s="18">
        <f t="shared" si="549"/>
        <v>0.92048077688450214</v>
      </c>
      <c r="Q2241" s="16"/>
      <c r="R2241" s="16"/>
      <c r="S2241" s="16"/>
      <c r="T2241" s="16"/>
      <c r="U2241" s="16"/>
      <c r="V2241" s="16"/>
      <c r="W2241" s="16"/>
      <c r="X2241" s="13" t="s">
        <v>159</v>
      </c>
      <c r="Y2241" s="13"/>
      <c r="Z2241" s="12">
        <v>0.14627000000000001</v>
      </c>
      <c r="AA2241" s="17">
        <f t="shared" si="544"/>
        <v>-0.17179095181473292</v>
      </c>
      <c r="AB2241" s="12">
        <f t="shared" si="546"/>
        <v>0.13811857142857142</v>
      </c>
      <c r="AC2241" s="12">
        <f t="shared" si="550"/>
        <v>0.13122928571428571</v>
      </c>
      <c r="AD2241" s="18">
        <f t="shared" si="551"/>
        <v>1.0524980813298426</v>
      </c>
      <c r="AE2241" s="13" t="s">
        <v>155</v>
      </c>
      <c r="AF2241" s="19">
        <f t="shared" si="552"/>
        <v>1009.25</v>
      </c>
      <c r="AG2241" s="20">
        <f t="shared" si="553"/>
        <v>0.85608124845182065</v>
      </c>
      <c r="AH2241" s="20">
        <f t="shared" si="554"/>
        <v>1.114614007108605</v>
      </c>
      <c r="AI2241" s="13" t="s">
        <v>51</v>
      </c>
      <c r="AJ2241" s="13" t="s">
        <v>156</v>
      </c>
      <c r="AK2241" s="13" t="s">
        <v>135</v>
      </c>
      <c r="AL2241" s="13" t="s">
        <v>102</v>
      </c>
      <c r="AM2241" s="13" t="s">
        <v>157</v>
      </c>
      <c r="AN2241" s="12">
        <v>0.14627000000000001</v>
      </c>
      <c r="AO2241" s="12">
        <v>0</v>
      </c>
      <c r="AP2241" s="12">
        <v>1.227E-2</v>
      </c>
      <c r="AQ2241" s="12">
        <v>0.13217999999999999</v>
      </c>
      <c r="AR2241" s="12"/>
      <c r="AS2241" s="13" t="s">
        <v>54</v>
      </c>
    </row>
    <row r="2242" spans="1:45" ht="21" customHeight="1">
      <c r="A2242" s="15">
        <v>44167</v>
      </c>
      <c r="B2242" s="13" t="s">
        <v>152</v>
      </c>
      <c r="C2242" s="13" t="s">
        <v>153</v>
      </c>
      <c r="D2242" s="15">
        <v>44286</v>
      </c>
      <c r="E2242" s="13">
        <f t="shared" si="555"/>
        <v>-119</v>
      </c>
      <c r="F2242" s="13" t="str">
        <f t="shared" si="547"/>
        <v>개봉전</v>
      </c>
      <c r="G2242" s="13" t="str">
        <f t="shared" si="556"/>
        <v>수</v>
      </c>
      <c r="H2242" s="13">
        <f t="shared" si="557"/>
        <v>0</v>
      </c>
      <c r="I2242" s="16">
        <v>2314</v>
      </c>
      <c r="J2242" s="16">
        <v>686</v>
      </c>
      <c r="K2242" s="16">
        <v>1628</v>
      </c>
      <c r="L2242" s="17">
        <f t="shared" si="558"/>
        <v>0.29645635263612791</v>
      </c>
      <c r="M2242" s="17">
        <f t="shared" si="543"/>
        <v>-6.6182405165456037E-2</v>
      </c>
      <c r="N2242" s="16">
        <f t="shared" si="545"/>
        <v>2542.5714285714284</v>
      </c>
      <c r="O2242" s="16">
        <f t="shared" si="548"/>
        <v>2705.2142857142858</v>
      </c>
      <c r="P2242" s="18">
        <f t="shared" si="549"/>
        <v>0.8553851028437145</v>
      </c>
      <c r="Q2242" s="16"/>
      <c r="R2242" s="16"/>
      <c r="S2242" s="16"/>
      <c r="T2242" s="16"/>
      <c r="U2242" s="16"/>
      <c r="V2242" s="16"/>
      <c r="W2242" s="16"/>
      <c r="X2242" s="13" t="s">
        <v>159</v>
      </c>
      <c r="Y2242" s="13"/>
      <c r="Z2242" s="12">
        <v>0.31096000000000001</v>
      </c>
      <c r="AA2242" s="17">
        <f t="shared" si="544"/>
        <v>1.1259314965474805</v>
      </c>
      <c r="AB2242" s="12">
        <f t="shared" si="546"/>
        <v>0.16267714285714288</v>
      </c>
      <c r="AC2242" s="12">
        <f t="shared" si="550"/>
        <v>0.13304821428571428</v>
      </c>
      <c r="AD2242" s="18">
        <f t="shared" si="551"/>
        <v>1.2226931697692835</v>
      </c>
      <c r="AE2242" s="13" t="s">
        <v>155</v>
      </c>
      <c r="AF2242" s="19">
        <f t="shared" si="552"/>
        <v>1124.5</v>
      </c>
      <c r="AG2242" s="20">
        <f t="shared" si="553"/>
        <v>0.61004891062694533</v>
      </c>
      <c r="AH2242" s="20">
        <f t="shared" si="554"/>
        <v>2.3371978471821442</v>
      </c>
      <c r="AI2242" s="13" t="s">
        <v>51</v>
      </c>
      <c r="AJ2242" s="13" t="s">
        <v>156</v>
      </c>
      <c r="AK2242" s="13" t="s">
        <v>135</v>
      </c>
      <c r="AL2242" s="13" t="s">
        <v>102</v>
      </c>
      <c r="AM2242" s="13" t="s">
        <v>157</v>
      </c>
      <c r="AN2242" s="12">
        <v>0.31096000000000001</v>
      </c>
      <c r="AO2242" s="12">
        <v>0</v>
      </c>
      <c r="AP2242" s="12">
        <v>1.5890000000000001E-2</v>
      </c>
      <c r="AQ2242" s="12">
        <v>0.14230000000000001</v>
      </c>
      <c r="AR2242" s="12"/>
      <c r="AS2242" s="13" t="s">
        <v>54</v>
      </c>
    </row>
    <row r="2243" spans="1:45" ht="21" customHeight="1">
      <c r="A2243" s="15">
        <v>44168</v>
      </c>
      <c r="B2243" s="13" t="s">
        <v>152</v>
      </c>
      <c r="C2243" s="13" t="s">
        <v>153</v>
      </c>
      <c r="D2243" s="15">
        <v>44286</v>
      </c>
      <c r="E2243" s="13">
        <f t="shared" si="555"/>
        <v>-118</v>
      </c>
      <c r="F2243" s="13" t="str">
        <f t="shared" si="547"/>
        <v>개봉전</v>
      </c>
      <c r="G2243" s="13" t="str">
        <f t="shared" si="556"/>
        <v>목</v>
      </c>
      <c r="H2243" s="13">
        <f t="shared" si="557"/>
        <v>0</v>
      </c>
      <c r="I2243" s="16">
        <v>2398</v>
      </c>
      <c r="J2243" s="16">
        <v>819</v>
      </c>
      <c r="K2243" s="16">
        <v>1578</v>
      </c>
      <c r="L2243" s="17">
        <f t="shared" si="558"/>
        <v>0.34153461217681402</v>
      </c>
      <c r="M2243" s="17">
        <f t="shared" si="543"/>
        <v>3.6300777873811585E-2</v>
      </c>
      <c r="N2243" s="16">
        <f t="shared" si="545"/>
        <v>2408.5714285714284</v>
      </c>
      <c r="O2243" s="16">
        <f t="shared" si="548"/>
        <v>2673.6785714285716</v>
      </c>
      <c r="P2243" s="18">
        <f t="shared" si="549"/>
        <v>0.89689165542390759</v>
      </c>
      <c r="Q2243" s="16"/>
      <c r="R2243" s="16"/>
      <c r="S2243" s="16"/>
      <c r="T2243" s="16"/>
      <c r="U2243" s="16"/>
      <c r="V2243" s="16"/>
      <c r="W2243" s="16"/>
      <c r="X2243" s="13" t="s">
        <v>159</v>
      </c>
      <c r="Y2243" s="13"/>
      <c r="Z2243" s="12">
        <v>0.94049000000000005</v>
      </c>
      <c r="AA2243" s="17">
        <f t="shared" si="544"/>
        <v>2.0244726009776177</v>
      </c>
      <c r="AB2243" s="12">
        <f t="shared" si="546"/>
        <v>0.27716857142857143</v>
      </c>
      <c r="AC2243" s="12">
        <f t="shared" si="550"/>
        <v>0.1407357142857143</v>
      </c>
      <c r="AD2243" s="18">
        <f t="shared" si="551"/>
        <v>1.969425975739735</v>
      </c>
      <c r="AE2243" s="13" t="s">
        <v>155</v>
      </c>
      <c r="AF2243" s="19">
        <f t="shared" si="552"/>
        <v>1027</v>
      </c>
      <c r="AG2243" s="20">
        <f t="shared" si="553"/>
        <v>0.79746835443037978</v>
      </c>
      <c r="AH2243" s="20">
        <f t="shared" si="554"/>
        <v>6.6826676140689232</v>
      </c>
      <c r="AI2243" s="13" t="s">
        <v>51</v>
      </c>
      <c r="AJ2243" s="13" t="s">
        <v>156</v>
      </c>
      <c r="AK2243" s="13" t="s">
        <v>135</v>
      </c>
      <c r="AL2243" s="13" t="s">
        <v>102</v>
      </c>
      <c r="AM2243" s="13" t="s">
        <v>157</v>
      </c>
      <c r="AN2243" s="12">
        <v>0.94049000000000005</v>
      </c>
      <c r="AO2243" s="12">
        <v>0</v>
      </c>
      <c r="AP2243" s="12">
        <v>1.0829999999999999E-2</v>
      </c>
      <c r="AQ2243" s="12">
        <v>0.15783</v>
      </c>
      <c r="AR2243" s="12"/>
      <c r="AS2243" s="13" t="s">
        <v>54</v>
      </c>
    </row>
    <row r="2244" spans="1:45" ht="21" customHeight="1">
      <c r="A2244" s="15">
        <v>44169</v>
      </c>
      <c r="B2244" s="13" t="s">
        <v>152</v>
      </c>
      <c r="C2244" s="13" t="s">
        <v>153</v>
      </c>
      <c r="D2244" s="15">
        <v>44286</v>
      </c>
      <c r="E2244" s="13">
        <f t="shared" si="555"/>
        <v>-117</v>
      </c>
      <c r="F2244" s="13" t="str">
        <f t="shared" si="547"/>
        <v>개봉전</v>
      </c>
      <c r="G2244" s="13" t="str">
        <f t="shared" si="556"/>
        <v>금</v>
      </c>
      <c r="H2244" s="13">
        <f t="shared" si="557"/>
        <v>0</v>
      </c>
      <c r="I2244" s="16">
        <v>2744</v>
      </c>
      <c r="J2244" s="16">
        <v>1092</v>
      </c>
      <c r="K2244" s="16">
        <v>1652</v>
      </c>
      <c r="L2244" s="17">
        <f t="shared" si="558"/>
        <v>0.39795918367346939</v>
      </c>
      <c r="M2244" s="17">
        <f t="shared" si="543"/>
        <v>0.14428690575479575</v>
      </c>
      <c r="N2244" s="16">
        <f t="shared" si="545"/>
        <v>2453.4285714285716</v>
      </c>
      <c r="O2244" s="16">
        <f t="shared" si="548"/>
        <v>2647.1071428571427</v>
      </c>
      <c r="P2244" s="18">
        <f t="shared" si="549"/>
        <v>1.0366033000984904</v>
      </c>
      <c r="Q2244" s="16"/>
      <c r="R2244" s="16"/>
      <c r="S2244" s="16"/>
      <c r="T2244" s="16"/>
      <c r="U2244" s="16"/>
      <c r="V2244" s="16"/>
      <c r="W2244" s="16"/>
      <c r="X2244" s="13" t="s">
        <v>159</v>
      </c>
      <c r="Y2244" s="13"/>
      <c r="Z2244" s="12">
        <v>1.0387299999999999</v>
      </c>
      <c r="AA2244" s="17">
        <f t="shared" si="544"/>
        <v>0.10445618773192678</v>
      </c>
      <c r="AB2244" s="12">
        <f t="shared" si="546"/>
        <v>0.40621142857142856</v>
      </c>
      <c r="AC2244" s="12">
        <f t="shared" si="550"/>
        <v>0.17131928571428573</v>
      </c>
      <c r="AD2244" s="18">
        <f t="shared" si="551"/>
        <v>2.371078229037678</v>
      </c>
      <c r="AE2244" s="13" t="s">
        <v>155</v>
      </c>
      <c r="AF2244" s="19">
        <f t="shared" si="552"/>
        <v>962.75</v>
      </c>
      <c r="AG2244" s="20">
        <f t="shared" si="553"/>
        <v>1.1342508439366399</v>
      </c>
      <c r="AH2244" s="20">
        <f t="shared" si="554"/>
        <v>6.0631235746121472</v>
      </c>
      <c r="AI2244" s="13" t="s">
        <v>51</v>
      </c>
      <c r="AJ2244" s="13" t="s">
        <v>156</v>
      </c>
      <c r="AK2244" s="13" t="s">
        <v>135</v>
      </c>
      <c r="AL2244" s="13" t="s">
        <v>102</v>
      </c>
      <c r="AM2244" s="13" t="s">
        <v>157</v>
      </c>
      <c r="AN2244" s="12">
        <v>1.0387299999999999</v>
      </c>
      <c r="AO2244" s="12">
        <v>0</v>
      </c>
      <c r="AP2244" s="12">
        <v>1.4080000000000001E-2</v>
      </c>
      <c r="AQ2244" s="12">
        <v>0.14771000000000001</v>
      </c>
      <c r="AR2244" s="12"/>
      <c r="AS2244" s="13" t="s">
        <v>54</v>
      </c>
    </row>
    <row r="2245" spans="1:45" ht="21" customHeight="1">
      <c r="A2245" s="15">
        <v>44170</v>
      </c>
      <c r="B2245" s="13" t="s">
        <v>152</v>
      </c>
      <c r="C2245" s="13" t="s">
        <v>153</v>
      </c>
      <c r="D2245" s="15">
        <v>44286</v>
      </c>
      <c r="E2245" s="13">
        <f t="shared" si="555"/>
        <v>-116</v>
      </c>
      <c r="F2245" s="13" t="str">
        <f t="shared" si="547"/>
        <v>개봉전</v>
      </c>
      <c r="G2245" s="13" t="str">
        <f t="shared" si="556"/>
        <v>토</v>
      </c>
      <c r="H2245" s="13">
        <f t="shared" si="557"/>
        <v>1</v>
      </c>
      <c r="I2245" s="16">
        <v>2674</v>
      </c>
      <c r="J2245" s="16">
        <v>1183</v>
      </c>
      <c r="K2245" s="16">
        <v>1491</v>
      </c>
      <c r="L2245" s="17">
        <f t="shared" si="558"/>
        <v>0.44240837696335078</v>
      </c>
      <c r="M2245" s="17">
        <f t="shared" ref="M2245:M2308" si="559">IF(COUNT(I2244:I2245)=2,IFERROR(I2245/I2244-1,""),"")</f>
        <v>-2.5510204081632626E-2</v>
      </c>
      <c r="N2245" s="16">
        <f t="shared" si="545"/>
        <v>2559.7142857142858</v>
      </c>
      <c r="O2245" s="16">
        <f t="shared" si="548"/>
        <v>2627.5</v>
      </c>
      <c r="P2245" s="18">
        <f t="shared" si="549"/>
        <v>1.017697431018078</v>
      </c>
      <c r="Q2245" s="16"/>
      <c r="R2245" s="16"/>
      <c r="S2245" s="16"/>
      <c r="T2245" s="16"/>
      <c r="U2245" s="16"/>
      <c r="V2245" s="16"/>
      <c r="W2245" s="16"/>
      <c r="X2245" s="13" t="s">
        <v>159</v>
      </c>
      <c r="Y2245" s="13"/>
      <c r="Z2245" s="12">
        <v>1.2424299999999999</v>
      </c>
      <c r="AA2245" s="17">
        <f t="shared" ref="AA2245:AA2308" si="560">IF(COUNT(Z2244:Z2245)=2,IFERROR(Z2245/Z2244-1,""),"")</f>
        <v>0.19610485881797968</v>
      </c>
      <c r="AB2245" s="12">
        <f t="shared" si="546"/>
        <v>0.56780999999999993</v>
      </c>
      <c r="AC2245" s="12">
        <f t="shared" si="550"/>
        <v>0.2049857142857143</v>
      </c>
      <c r="AD2245" s="18">
        <f t="shared" si="551"/>
        <v>2.7699979092619689</v>
      </c>
      <c r="AE2245" s="13" t="s">
        <v>155</v>
      </c>
      <c r="AF2245" s="19">
        <f t="shared" si="552"/>
        <v>1065.5</v>
      </c>
      <c r="AG2245" s="20">
        <f t="shared" si="553"/>
        <v>1.1102768653214454</v>
      </c>
      <c r="AH2245" s="20">
        <f t="shared" si="554"/>
        <v>6.0610565196180914</v>
      </c>
      <c r="AI2245" s="13" t="s">
        <v>51</v>
      </c>
      <c r="AJ2245" s="13" t="s">
        <v>156</v>
      </c>
      <c r="AK2245" s="13" t="s">
        <v>135</v>
      </c>
      <c r="AL2245" s="13" t="s">
        <v>102</v>
      </c>
      <c r="AM2245" s="13" t="s">
        <v>157</v>
      </c>
      <c r="AN2245" s="12">
        <v>1.2424299999999999</v>
      </c>
      <c r="AO2245" s="12">
        <v>1.6250000000000001E-2</v>
      </c>
      <c r="AP2245" s="12">
        <v>1.444E-2</v>
      </c>
      <c r="AQ2245" s="12">
        <v>0.25064999999999998</v>
      </c>
      <c r="AR2245" s="12"/>
      <c r="AS2245" s="13" t="s">
        <v>54</v>
      </c>
    </row>
    <row r="2246" spans="1:45" ht="21" customHeight="1">
      <c r="A2246" s="15">
        <v>44171</v>
      </c>
      <c r="B2246" s="13" t="s">
        <v>152</v>
      </c>
      <c r="C2246" s="13" t="s">
        <v>153</v>
      </c>
      <c r="D2246" s="15">
        <v>44286</v>
      </c>
      <c r="E2246" s="13">
        <f t="shared" si="555"/>
        <v>-115</v>
      </c>
      <c r="F2246" s="13" t="str">
        <f t="shared" si="547"/>
        <v>개봉전</v>
      </c>
      <c r="G2246" s="13" t="str">
        <f t="shared" si="556"/>
        <v>일</v>
      </c>
      <c r="H2246" s="13">
        <f t="shared" si="557"/>
        <v>1</v>
      </c>
      <c r="I2246" s="16">
        <v>2496</v>
      </c>
      <c r="J2246" s="16">
        <v>962</v>
      </c>
      <c r="K2246" s="16">
        <v>1533</v>
      </c>
      <c r="L2246" s="17">
        <f t="shared" si="558"/>
        <v>0.38541666666666669</v>
      </c>
      <c r="M2246" s="17">
        <f t="shared" si="559"/>
        <v>-6.6566940912490602E-2</v>
      </c>
      <c r="N2246" s="16">
        <f t="shared" si="545"/>
        <v>2584.2857142857142</v>
      </c>
      <c r="O2246" s="16">
        <f t="shared" si="548"/>
        <v>2629.2857142857142</v>
      </c>
      <c r="P2246" s="18">
        <f t="shared" si="549"/>
        <v>0.94930725346373268</v>
      </c>
      <c r="Q2246" s="16"/>
      <c r="R2246" s="16"/>
      <c r="S2246" s="16"/>
      <c r="T2246" s="16"/>
      <c r="U2246" s="16"/>
      <c r="V2246" s="16"/>
      <c r="W2246" s="16"/>
      <c r="X2246" s="13" t="s">
        <v>159</v>
      </c>
      <c r="Y2246" s="13"/>
      <c r="Z2246" s="12">
        <v>0.85307999999999995</v>
      </c>
      <c r="AA2246" s="17">
        <f t="shared" si="560"/>
        <v>-0.31337781605402315</v>
      </c>
      <c r="AB2246" s="12">
        <f t="shared" si="546"/>
        <v>0.67265285714285716</v>
      </c>
      <c r="AC2246" s="12">
        <f t="shared" si="550"/>
        <v>0.2462367857142857</v>
      </c>
      <c r="AD2246" s="18">
        <f t="shared" si="551"/>
        <v>2.7317317970652524</v>
      </c>
      <c r="AE2246" s="13" t="s">
        <v>155</v>
      </c>
      <c r="AF2246" s="19">
        <f t="shared" si="552"/>
        <v>998</v>
      </c>
      <c r="AG2246" s="20">
        <f t="shared" si="553"/>
        <v>0.96392785571142281</v>
      </c>
      <c r="AH2246" s="20">
        <f t="shared" si="554"/>
        <v>3.4644701746141564</v>
      </c>
      <c r="AI2246" s="13" t="s">
        <v>51</v>
      </c>
      <c r="AJ2246" s="13" t="s">
        <v>156</v>
      </c>
      <c r="AK2246" s="13" t="s">
        <v>135</v>
      </c>
      <c r="AL2246" s="13" t="s">
        <v>102</v>
      </c>
      <c r="AM2246" s="13" t="s">
        <v>157</v>
      </c>
      <c r="AN2246" s="12">
        <v>0.85307999999999995</v>
      </c>
      <c r="AO2246" s="12">
        <v>8.6599999999999993E-3</v>
      </c>
      <c r="AP2246" s="12">
        <v>3.7199999999999997E-2</v>
      </c>
      <c r="AQ2246" s="12">
        <v>0.23873</v>
      </c>
      <c r="AR2246" s="12"/>
      <c r="AS2246" s="13" t="s">
        <v>54</v>
      </c>
    </row>
    <row r="2247" spans="1:45" ht="21" customHeight="1">
      <c r="A2247" s="15">
        <v>44172</v>
      </c>
      <c r="B2247" s="13" t="s">
        <v>152</v>
      </c>
      <c r="C2247" s="13" t="s">
        <v>153</v>
      </c>
      <c r="D2247" s="15">
        <v>44286</v>
      </c>
      <c r="E2247" s="13">
        <f t="shared" si="555"/>
        <v>-114</v>
      </c>
      <c r="F2247" s="13" t="str">
        <f t="shared" si="547"/>
        <v>개봉전</v>
      </c>
      <c r="G2247" s="13" t="str">
        <f t="shared" si="556"/>
        <v>월</v>
      </c>
      <c r="H2247" s="13">
        <f t="shared" si="557"/>
        <v>0</v>
      </c>
      <c r="I2247" s="16">
        <v>2793</v>
      </c>
      <c r="J2247" s="16">
        <v>966</v>
      </c>
      <c r="K2247" s="16">
        <v>1827</v>
      </c>
      <c r="L2247" s="17">
        <f t="shared" si="558"/>
        <v>0.34586466165413532</v>
      </c>
      <c r="M2247" s="17">
        <f t="shared" si="559"/>
        <v>0.11899038461538458</v>
      </c>
      <c r="N2247" s="16">
        <f t="shared" si="545"/>
        <v>2556.7142857142858</v>
      </c>
      <c r="O2247" s="16">
        <f t="shared" si="548"/>
        <v>2635.3928571428573</v>
      </c>
      <c r="P2247" s="18">
        <f t="shared" si="549"/>
        <v>1.0598040411432288</v>
      </c>
      <c r="Q2247" s="16"/>
      <c r="R2247" s="16"/>
      <c r="S2247" s="16"/>
      <c r="T2247" s="16"/>
      <c r="U2247" s="16"/>
      <c r="V2247" s="16"/>
      <c r="W2247" s="16"/>
      <c r="X2247" s="13" t="s">
        <v>159</v>
      </c>
      <c r="Y2247" s="13"/>
      <c r="Z2247" s="12">
        <v>0.40054000000000001</v>
      </c>
      <c r="AA2247" s="17">
        <f t="shared" si="560"/>
        <v>-0.53047779809630979</v>
      </c>
      <c r="AB2247" s="12">
        <f t="shared" si="546"/>
        <v>0.70464285714285713</v>
      </c>
      <c r="AC2247" s="12">
        <f t="shared" si="550"/>
        <v>0.2736082142857143</v>
      </c>
      <c r="AD2247" s="18">
        <f t="shared" si="551"/>
        <v>2.5753717189464078</v>
      </c>
      <c r="AE2247" s="13" t="s">
        <v>155</v>
      </c>
      <c r="AF2247" s="19">
        <f t="shared" si="552"/>
        <v>1011.5</v>
      </c>
      <c r="AG2247" s="20">
        <f t="shared" si="553"/>
        <v>0.95501730103806226</v>
      </c>
      <c r="AH2247" s="20">
        <f t="shared" si="554"/>
        <v>1.4639180371307774</v>
      </c>
      <c r="AI2247" s="13" t="s">
        <v>51</v>
      </c>
      <c r="AJ2247" s="13" t="s">
        <v>156</v>
      </c>
      <c r="AK2247" s="13" t="s">
        <v>135</v>
      </c>
      <c r="AL2247" s="13" t="s">
        <v>102</v>
      </c>
      <c r="AM2247" s="13" t="s">
        <v>157</v>
      </c>
      <c r="AN2247" s="12">
        <v>0.40054000000000001</v>
      </c>
      <c r="AO2247" s="12">
        <v>0</v>
      </c>
      <c r="AP2247" s="12">
        <v>2.6360000000000001E-2</v>
      </c>
      <c r="AQ2247" s="12">
        <v>0.16577</v>
      </c>
      <c r="AR2247" s="12"/>
      <c r="AS2247" s="13" t="s">
        <v>54</v>
      </c>
    </row>
    <row r="2248" spans="1:45" ht="21" customHeight="1">
      <c r="A2248" s="15">
        <v>44173</v>
      </c>
      <c r="B2248" s="13" t="s">
        <v>152</v>
      </c>
      <c r="C2248" s="13" t="s">
        <v>153</v>
      </c>
      <c r="D2248" s="15">
        <v>44286</v>
      </c>
      <c r="E2248" s="13">
        <f t="shared" si="555"/>
        <v>-113</v>
      </c>
      <c r="F2248" s="13" t="str">
        <f t="shared" si="547"/>
        <v>개봉전</v>
      </c>
      <c r="G2248" s="13" t="str">
        <f t="shared" si="556"/>
        <v>화</v>
      </c>
      <c r="H2248" s="13">
        <f t="shared" si="557"/>
        <v>0</v>
      </c>
      <c r="I2248" s="16">
        <v>2600</v>
      </c>
      <c r="J2248" s="16">
        <v>1004</v>
      </c>
      <c r="K2248" s="16">
        <v>1596</v>
      </c>
      <c r="L2248" s="17">
        <f t="shared" si="558"/>
        <v>0.38615384615384618</v>
      </c>
      <c r="M2248" s="17">
        <f t="shared" si="559"/>
        <v>-6.9101324740422521E-2</v>
      </c>
      <c r="N2248" s="16">
        <f t="shared" si="545"/>
        <v>2574.1428571428573</v>
      </c>
      <c r="O2248" s="16">
        <f t="shared" si="548"/>
        <v>2630.6785714285716</v>
      </c>
      <c r="P2248" s="18">
        <f t="shared" si="549"/>
        <v>0.98833815283943571</v>
      </c>
      <c r="Q2248" s="16"/>
      <c r="R2248" s="16"/>
      <c r="S2248" s="16"/>
      <c r="T2248" s="16"/>
      <c r="U2248" s="16"/>
      <c r="V2248" s="16"/>
      <c r="W2248" s="16"/>
      <c r="X2248" s="13" t="s">
        <v>159</v>
      </c>
      <c r="Y2248" s="13"/>
      <c r="Z2248" s="12">
        <v>0.35321999999999998</v>
      </c>
      <c r="AA2248" s="17">
        <f t="shared" si="560"/>
        <v>-0.11814051031108008</v>
      </c>
      <c r="AB2248" s="12">
        <f t="shared" si="546"/>
        <v>0.73420714285714295</v>
      </c>
      <c r="AC2248" s="12">
        <f t="shared" si="550"/>
        <v>0.28357928571428576</v>
      </c>
      <c r="AD2248" s="18">
        <f t="shared" si="551"/>
        <v>2.5890718393193137</v>
      </c>
      <c r="AE2248" s="13" t="s">
        <v>155</v>
      </c>
      <c r="AF2248" s="19">
        <f t="shared" si="552"/>
        <v>1092.25</v>
      </c>
      <c r="AG2248" s="20">
        <f t="shared" si="553"/>
        <v>0.9192034790569924</v>
      </c>
      <c r="AH2248" s="20">
        <f t="shared" si="554"/>
        <v>1.2455775784550047</v>
      </c>
      <c r="AI2248" s="13" t="s">
        <v>51</v>
      </c>
      <c r="AJ2248" s="13" t="s">
        <v>156</v>
      </c>
      <c r="AK2248" s="13" t="s">
        <v>135</v>
      </c>
      <c r="AL2248" s="13" t="s">
        <v>102</v>
      </c>
      <c r="AM2248" s="13" t="s">
        <v>157</v>
      </c>
      <c r="AN2248" s="12">
        <v>0.35321999999999998</v>
      </c>
      <c r="AO2248" s="12">
        <v>0</v>
      </c>
      <c r="AP2248" s="12">
        <v>1.516E-2</v>
      </c>
      <c r="AQ2248" s="12">
        <v>0.23765</v>
      </c>
      <c r="AR2248" s="12"/>
      <c r="AS2248" s="13" t="s">
        <v>54</v>
      </c>
    </row>
    <row r="2249" spans="1:45" ht="21" customHeight="1">
      <c r="A2249" s="15">
        <v>44174</v>
      </c>
      <c r="B2249" s="13" t="s">
        <v>152</v>
      </c>
      <c r="C2249" s="13" t="s">
        <v>153</v>
      </c>
      <c r="D2249" s="15">
        <v>44286</v>
      </c>
      <c r="E2249" s="13">
        <f t="shared" si="555"/>
        <v>-112</v>
      </c>
      <c r="F2249" s="13" t="str">
        <f t="shared" si="547"/>
        <v>개봉전</v>
      </c>
      <c r="G2249" s="13" t="str">
        <f t="shared" si="556"/>
        <v>수</v>
      </c>
      <c r="H2249" s="13">
        <f t="shared" si="557"/>
        <v>0</v>
      </c>
      <c r="I2249" s="16">
        <v>2916</v>
      </c>
      <c r="J2249" s="16">
        <v>1162</v>
      </c>
      <c r="K2249" s="16">
        <v>1754</v>
      </c>
      <c r="L2249" s="17">
        <f t="shared" si="558"/>
        <v>0.39849108367626884</v>
      </c>
      <c r="M2249" s="17">
        <f t="shared" si="559"/>
        <v>0.1215384615384616</v>
      </c>
      <c r="N2249" s="16">
        <f t="shared" si="545"/>
        <v>2660.1428571428573</v>
      </c>
      <c r="O2249" s="16">
        <f t="shared" si="548"/>
        <v>2608.9642857142858</v>
      </c>
      <c r="P2249" s="18">
        <f t="shared" si="549"/>
        <v>1.1176849050663236</v>
      </c>
      <c r="Q2249" s="16"/>
      <c r="R2249" s="16"/>
      <c r="S2249" s="16"/>
      <c r="T2249" s="16"/>
      <c r="U2249" s="16"/>
      <c r="V2249" s="16"/>
      <c r="W2249" s="16"/>
      <c r="X2249" s="13" t="s">
        <v>159</v>
      </c>
      <c r="Y2249" s="13"/>
      <c r="Z2249" s="12">
        <v>0.53598000000000001</v>
      </c>
      <c r="AA2249" s="17">
        <f t="shared" si="560"/>
        <v>0.51741124511635816</v>
      </c>
      <c r="AB2249" s="12">
        <f t="shared" si="546"/>
        <v>0.76635285714285728</v>
      </c>
      <c r="AC2249" s="12">
        <f t="shared" si="550"/>
        <v>0.29260857142857144</v>
      </c>
      <c r="AD2249" s="18">
        <f t="shared" si="551"/>
        <v>2.6190376221768723</v>
      </c>
      <c r="AE2249" s="13" t="s">
        <v>155</v>
      </c>
      <c r="AF2249" s="19">
        <f t="shared" si="552"/>
        <v>937</v>
      </c>
      <c r="AG2249" s="20">
        <f t="shared" si="553"/>
        <v>1.2401280683030951</v>
      </c>
      <c r="AH2249" s="20">
        <f t="shared" si="554"/>
        <v>1.8317303467333248</v>
      </c>
      <c r="AI2249" s="13" t="s">
        <v>51</v>
      </c>
      <c r="AJ2249" s="13" t="s">
        <v>156</v>
      </c>
      <c r="AK2249" s="13" t="s">
        <v>135</v>
      </c>
      <c r="AL2249" s="13" t="s">
        <v>102</v>
      </c>
      <c r="AM2249" s="13" t="s">
        <v>157</v>
      </c>
      <c r="AN2249" s="12">
        <v>0.53598000000000001</v>
      </c>
      <c r="AO2249" s="12">
        <v>5.4099999999999999E-3</v>
      </c>
      <c r="AP2249" s="12">
        <v>2.383E-2</v>
      </c>
      <c r="AQ2249" s="12">
        <v>0.14843999999999999</v>
      </c>
      <c r="AR2249" s="12"/>
      <c r="AS2249" s="13" t="s">
        <v>54</v>
      </c>
    </row>
    <row r="2250" spans="1:45" ht="21" customHeight="1">
      <c r="A2250" s="15">
        <v>44175</v>
      </c>
      <c r="B2250" s="13" t="s">
        <v>152</v>
      </c>
      <c r="C2250" s="13" t="s">
        <v>153</v>
      </c>
      <c r="D2250" s="15">
        <v>44286</v>
      </c>
      <c r="E2250" s="13">
        <f t="shared" si="555"/>
        <v>-111</v>
      </c>
      <c r="F2250" s="13" t="str">
        <f t="shared" si="547"/>
        <v>개봉전</v>
      </c>
      <c r="G2250" s="13" t="str">
        <f t="shared" si="556"/>
        <v>목</v>
      </c>
      <c r="H2250" s="13">
        <f t="shared" si="557"/>
        <v>0</v>
      </c>
      <c r="I2250" s="16">
        <v>2720</v>
      </c>
      <c r="J2250" s="16">
        <v>1022</v>
      </c>
      <c r="K2250" s="16">
        <v>1698</v>
      </c>
      <c r="L2250" s="17">
        <f t="shared" si="558"/>
        <v>0.37573529411764706</v>
      </c>
      <c r="M2250" s="17">
        <f t="shared" si="559"/>
        <v>-6.7215363511659798E-2</v>
      </c>
      <c r="N2250" s="16">
        <f t="shared" ref="N2250:N2313" si="561">IF(COUNT(I2244:I2250)=7,AVERAGE(I2244:I2250),"")</f>
        <v>2706.1428571428573</v>
      </c>
      <c r="O2250" s="16">
        <f t="shared" si="548"/>
        <v>2608.75</v>
      </c>
      <c r="P2250" s="18">
        <f t="shared" si="549"/>
        <v>1.0426449448969812</v>
      </c>
      <c r="Q2250" s="16"/>
      <c r="R2250" s="16"/>
      <c r="S2250" s="16"/>
      <c r="T2250" s="16"/>
      <c r="U2250" s="16"/>
      <c r="V2250" s="16"/>
      <c r="W2250" s="16"/>
      <c r="X2250" s="13" t="s">
        <v>159</v>
      </c>
      <c r="Y2250" s="13"/>
      <c r="Z2250" s="12">
        <v>0.52370000000000005</v>
      </c>
      <c r="AA2250" s="17">
        <f t="shared" si="560"/>
        <v>-2.2911302660546973E-2</v>
      </c>
      <c r="AB2250" s="12">
        <f t="shared" ref="AB2250:AB2313" si="562">IF(COUNT(Z2244:Z2250)=7,AVERAGE(Z2244:Z2250),"")</f>
        <v>0.70681142857142842</v>
      </c>
      <c r="AC2250" s="12">
        <f t="shared" si="550"/>
        <v>0.30847464285714288</v>
      </c>
      <c r="AD2250" s="18">
        <f t="shared" si="551"/>
        <v>2.2913112793480357</v>
      </c>
      <c r="AE2250" s="13" t="s">
        <v>155</v>
      </c>
      <c r="AF2250" s="19">
        <f t="shared" si="552"/>
        <v>912.5</v>
      </c>
      <c r="AG2250" s="20">
        <f t="shared" si="553"/>
        <v>1.1200000000000001</v>
      </c>
      <c r="AH2250" s="20">
        <f t="shared" si="554"/>
        <v>1.6977084247489664</v>
      </c>
      <c r="AI2250" s="13" t="s">
        <v>51</v>
      </c>
      <c r="AJ2250" s="13" t="s">
        <v>156</v>
      </c>
      <c r="AK2250" s="13" t="s">
        <v>135</v>
      </c>
      <c r="AL2250" s="13" t="s">
        <v>102</v>
      </c>
      <c r="AM2250" s="13" t="s">
        <v>157</v>
      </c>
      <c r="AN2250" s="12">
        <v>0.52370000000000005</v>
      </c>
      <c r="AO2250" s="12">
        <v>0</v>
      </c>
      <c r="AP2250" s="12">
        <v>1.4800000000000001E-2</v>
      </c>
      <c r="AQ2250" s="12">
        <v>0.16361000000000001</v>
      </c>
      <c r="AR2250" s="12"/>
      <c r="AS2250" s="13" t="s">
        <v>54</v>
      </c>
    </row>
    <row r="2251" spans="1:45" ht="21" customHeight="1">
      <c r="A2251" s="15">
        <v>44176</v>
      </c>
      <c r="B2251" s="13" t="s">
        <v>152</v>
      </c>
      <c r="C2251" s="13" t="s">
        <v>153</v>
      </c>
      <c r="D2251" s="15">
        <v>44286</v>
      </c>
      <c r="E2251" s="13">
        <f t="shared" si="555"/>
        <v>-110</v>
      </c>
      <c r="F2251" s="13" t="str">
        <f t="shared" si="547"/>
        <v>개봉전</v>
      </c>
      <c r="G2251" s="13" t="str">
        <f t="shared" si="556"/>
        <v>금</v>
      </c>
      <c r="H2251" s="13">
        <f t="shared" si="557"/>
        <v>0</v>
      </c>
      <c r="I2251" s="16">
        <v>3150</v>
      </c>
      <c r="J2251" s="16">
        <v>1295</v>
      </c>
      <c r="K2251" s="16">
        <v>1855</v>
      </c>
      <c r="L2251" s="17">
        <f t="shared" si="558"/>
        <v>0.41111111111111109</v>
      </c>
      <c r="M2251" s="17">
        <f t="shared" si="559"/>
        <v>0.15808823529411775</v>
      </c>
      <c r="N2251" s="16">
        <f t="shared" si="561"/>
        <v>2764.1428571428573</v>
      </c>
      <c r="O2251" s="16">
        <f t="shared" si="548"/>
        <v>2601.5357142857142</v>
      </c>
      <c r="P2251" s="18">
        <f t="shared" si="549"/>
        <v>1.2108232774597423</v>
      </c>
      <c r="Q2251" s="16"/>
      <c r="R2251" s="16"/>
      <c r="S2251" s="16"/>
      <c r="T2251" s="16"/>
      <c r="U2251" s="16"/>
      <c r="V2251" s="16"/>
      <c r="W2251" s="16"/>
      <c r="X2251" s="13" t="s">
        <v>159</v>
      </c>
      <c r="Y2251" s="13"/>
      <c r="Z2251" s="12">
        <v>0.33227000000000001</v>
      </c>
      <c r="AA2251" s="17">
        <f t="shared" si="560"/>
        <v>-0.36553370250143213</v>
      </c>
      <c r="AB2251" s="12">
        <f t="shared" si="562"/>
        <v>0.60588857142857144</v>
      </c>
      <c r="AC2251" s="12">
        <f t="shared" si="550"/>
        <v>0.32179964285714291</v>
      </c>
      <c r="AD2251" s="18">
        <f t="shared" si="551"/>
        <v>1.8828130635854827</v>
      </c>
      <c r="AE2251" s="13" t="s">
        <v>155</v>
      </c>
      <c r="AF2251" s="19">
        <f t="shared" si="552"/>
        <v>874.5</v>
      </c>
      <c r="AG2251" s="20">
        <f t="shared" si="553"/>
        <v>1.48084619782733</v>
      </c>
      <c r="AH2251" s="20">
        <f t="shared" si="554"/>
        <v>1.0325368824212935</v>
      </c>
      <c r="AI2251" s="13" t="s">
        <v>51</v>
      </c>
      <c r="AJ2251" s="13" t="s">
        <v>156</v>
      </c>
      <c r="AK2251" s="13" t="s">
        <v>135</v>
      </c>
      <c r="AL2251" s="13" t="s">
        <v>102</v>
      </c>
      <c r="AM2251" s="13" t="s">
        <v>157</v>
      </c>
      <c r="AN2251" s="12">
        <v>0.33227000000000001</v>
      </c>
      <c r="AO2251" s="12">
        <v>0</v>
      </c>
      <c r="AP2251" s="12">
        <v>1.8409999999999999E-2</v>
      </c>
      <c r="AQ2251" s="12">
        <v>0.21417</v>
      </c>
      <c r="AR2251" s="12"/>
      <c r="AS2251" s="13" t="s">
        <v>54</v>
      </c>
    </row>
    <row r="2252" spans="1:45" ht="21" customHeight="1">
      <c r="A2252" s="15">
        <v>44177</v>
      </c>
      <c r="B2252" s="13" t="s">
        <v>152</v>
      </c>
      <c r="C2252" s="13" t="s">
        <v>153</v>
      </c>
      <c r="D2252" s="15">
        <v>44286</v>
      </c>
      <c r="E2252" s="13">
        <f t="shared" si="555"/>
        <v>-109</v>
      </c>
      <c r="F2252" s="13" t="str">
        <f t="shared" si="547"/>
        <v>개봉전</v>
      </c>
      <c r="G2252" s="13" t="str">
        <f t="shared" si="556"/>
        <v>토</v>
      </c>
      <c r="H2252" s="13">
        <f t="shared" si="557"/>
        <v>1</v>
      </c>
      <c r="I2252" s="16">
        <v>2849</v>
      </c>
      <c r="J2252" s="16">
        <v>1368</v>
      </c>
      <c r="K2252" s="16">
        <v>1480</v>
      </c>
      <c r="L2252" s="17">
        <f t="shared" si="558"/>
        <v>0.48016848016848018</v>
      </c>
      <c r="M2252" s="17">
        <f t="shared" si="559"/>
        <v>-9.5555555555555505E-2</v>
      </c>
      <c r="N2252" s="16">
        <f t="shared" si="561"/>
        <v>2789.1428571428573</v>
      </c>
      <c r="O2252" s="16">
        <f t="shared" si="548"/>
        <v>2616.8928571428573</v>
      </c>
      <c r="P2252" s="18">
        <f t="shared" si="549"/>
        <v>1.0886956996437978</v>
      </c>
      <c r="Q2252" s="16"/>
      <c r="R2252" s="16"/>
      <c r="S2252" s="16"/>
      <c r="T2252" s="16"/>
      <c r="U2252" s="16"/>
      <c r="V2252" s="16"/>
      <c r="W2252" s="16"/>
      <c r="X2252" s="13" t="s">
        <v>159</v>
      </c>
      <c r="Y2252" s="13"/>
      <c r="Z2252" s="12">
        <v>0.28965999999999997</v>
      </c>
      <c r="AA2252" s="17">
        <f t="shared" si="560"/>
        <v>-0.1282390826737293</v>
      </c>
      <c r="AB2252" s="12">
        <f t="shared" si="562"/>
        <v>0.46977857142857143</v>
      </c>
      <c r="AC2252" s="12">
        <f t="shared" si="550"/>
        <v>0.32818464285714288</v>
      </c>
      <c r="AD2252" s="18">
        <f t="shared" si="551"/>
        <v>1.4314459303723839</v>
      </c>
      <c r="AE2252" s="13" t="s">
        <v>155</v>
      </c>
      <c r="AF2252" s="19">
        <f t="shared" si="552"/>
        <v>1062.25</v>
      </c>
      <c r="AG2252" s="20">
        <f t="shared" si="553"/>
        <v>1.2878324311602729</v>
      </c>
      <c r="AH2252" s="20">
        <f t="shared" si="554"/>
        <v>0.88261290192694208</v>
      </c>
      <c r="AI2252" s="13" t="s">
        <v>51</v>
      </c>
      <c r="AJ2252" s="13" t="s">
        <v>156</v>
      </c>
      <c r="AK2252" s="13" t="s">
        <v>135</v>
      </c>
      <c r="AL2252" s="13" t="s">
        <v>102</v>
      </c>
      <c r="AM2252" s="13" t="s">
        <v>157</v>
      </c>
      <c r="AN2252" s="12">
        <v>0.28965999999999997</v>
      </c>
      <c r="AO2252" s="12">
        <v>0</v>
      </c>
      <c r="AP2252" s="12">
        <v>1.191E-2</v>
      </c>
      <c r="AQ2252" s="12">
        <v>0.22320000000000001</v>
      </c>
      <c r="AR2252" s="12"/>
      <c r="AS2252" s="13" t="s">
        <v>54</v>
      </c>
    </row>
    <row r="2253" spans="1:45" ht="21" customHeight="1">
      <c r="A2253" s="15">
        <v>44178</v>
      </c>
      <c r="B2253" s="13" t="s">
        <v>152</v>
      </c>
      <c r="C2253" s="13" t="s">
        <v>153</v>
      </c>
      <c r="D2253" s="15">
        <v>44286</v>
      </c>
      <c r="E2253" s="13">
        <f t="shared" si="555"/>
        <v>-108</v>
      </c>
      <c r="F2253" s="13" t="str">
        <f t="shared" si="547"/>
        <v>개봉전</v>
      </c>
      <c r="G2253" s="13" t="str">
        <f t="shared" si="556"/>
        <v>일</v>
      </c>
      <c r="H2253" s="13">
        <f t="shared" si="557"/>
        <v>1</v>
      </c>
      <c r="I2253" s="16">
        <v>2040</v>
      </c>
      <c r="J2253" s="16">
        <v>742</v>
      </c>
      <c r="K2253" s="16">
        <v>1298</v>
      </c>
      <c r="L2253" s="17">
        <f t="shared" si="558"/>
        <v>0.36372549019607842</v>
      </c>
      <c r="M2253" s="17">
        <f t="shared" si="559"/>
        <v>-0.28395928395928394</v>
      </c>
      <c r="N2253" s="16">
        <f t="shared" si="561"/>
        <v>2724</v>
      </c>
      <c r="O2253" s="16">
        <f t="shared" si="548"/>
        <v>2618.0714285714284</v>
      </c>
      <c r="P2253" s="18">
        <f t="shared" si="549"/>
        <v>0.7791995198210242</v>
      </c>
      <c r="Q2253" s="16"/>
      <c r="R2253" s="16"/>
      <c r="S2253" s="16"/>
      <c r="T2253" s="16"/>
      <c r="U2253" s="16"/>
      <c r="V2253" s="16"/>
      <c r="W2253" s="16"/>
      <c r="X2253" s="13" t="s">
        <v>159</v>
      </c>
      <c r="Y2253" s="13"/>
      <c r="Z2253" s="12">
        <v>0.29326999999999998</v>
      </c>
      <c r="AA2253" s="17">
        <f t="shared" si="560"/>
        <v>1.2462887523303268E-2</v>
      </c>
      <c r="AB2253" s="12">
        <f t="shared" si="562"/>
        <v>0.38980571428571437</v>
      </c>
      <c r="AC2253" s="12">
        <f t="shared" si="550"/>
        <v>0.33414428571428573</v>
      </c>
      <c r="AD2253" s="18">
        <f t="shared" si="551"/>
        <v>1.166579022748941</v>
      </c>
      <c r="AE2253" s="13" t="s">
        <v>155</v>
      </c>
      <c r="AF2253" s="19">
        <f t="shared" si="552"/>
        <v>994.25</v>
      </c>
      <c r="AG2253" s="20">
        <f t="shared" si="553"/>
        <v>0.74629117425194869</v>
      </c>
      <c r="AH2253" s="20">
        <f t="shared" si="554"/>
        <v>0.87767474273303647</v>
      </c>
      <c r="AI2253" s="13" t="s">
        <v>51</v>
      </c>
      <c r="AJ2253" s="13" t="s">
        <v>156</v>
      </c>
      <c r="AK2253" s="13" t="s">
        <v>135</v>
      </c>
      <c r="AL2253" s="13" t="s">
        <v>102</v>
      </c>
      <c r="AM2253" s="13" t="s">
        <v>157</v>
      </c>
      <c r="AN2253" s="12">
        <v>0.29326999999999998</v>
      </c>
      <c r="AO2253" s="12">
        <v>0</v>
      </c>
      <c r="AP2253" s="12">
        <v>1.8780000000000002E-2</v>
      </c>
      <c r="AQ2253" s="12">
        <v>0.1925</v>
      </c>
      <c r="AR2253" s="12"/>
      <c r="AS2253" s="13" t="s">
        <v>54</v>
      </c>
    </row>
    <row r="2254" spans="1:45" ht="21" customHeight="1">
      <c r="A2254" s="15">
        <v>44179</v>
      </c>
      <c r="B2254" s="13" t="s">
        <v>152</v>
      </c>
      <c r="C2254" s="13" t="s">
        <v>153</v>
      </c>
      <c r="D2254" s="15">
        <v>44286</v>
      </c>
      <c r="E2254" s="13">
        <f t="shared" si="555"/>
        <v>-107</v>
      </c>
      <c r="F2254" s="13" t="str">
        <f t="shared" si="547"/>
        <v>개봉전</v>
      </c>
      <c r="G2254" s="13" t="str">
        <f t="shared" si="556"/>
        <v>월</v>
      </c>
      <c r="H2254" s="13">
        <f t="shared" si="557"/>
        <v>0</v>
      </c>
      <c r="I2254" s="16">
        <v>1544</v>
      </c>
      <c r="J2254" s="16">
        <v>346</v>
      </c>
      <c r="K2254" s="16">
        <v>1197</v>
      </c>
      <c r="L2254" s="17">
        <f t="shared" si="558"/>
        <v>0.22409326424870465</v>
      </c>
      <c r="M2254" s="17">
        <f t="shared" si="559"/>
        <v>-0.24313725490196081</v>
      </c>
      <c r="N2254" s="16">
        <f t="shared" si="561"/>
        <v>2545.5714285714284</v>
      </c>
      <c r="O2254" s="16">
        <f t="shared" si="548"/>
        <v>2588.7857142857142</v>
      </c>
      <c r="P2254" s="18">
        <f t="shared" si="549"/>
        <v>0.59641861876776203</v>
      </c>
      <c r="Q2254" s="16"/>
      <c r="R2254" s="16"/>
      <c r="S2254" s="16"/>
      <c r="T2254" s="16"/>
      <c r="U2254" s="16"/>
      <c r="V2254" s="16"/>
      <c r="W2254" s="16"/>
      <c r="X2254" s="13" t="s">
        <v>159</v>
      </c>
      <c r="Y2254" s="13"/>
      <c r="Z2254" s="12">
        <v>0.26365</v>
      </c>
      <c r="AA2254" s="17">
        <f t="shared" si="560"/>
        <v>-0.10099907934667707</v>
      </c>
      <c r="AB2254" s="12">
        <f t="shared" si="562"/>
        <v>0.37025000000000002</v>
      </c>
      <c r="AC2254" s="12">
        <f t="shared" si="550"/>
        <v>0.33814321428571426</v>
      </c>
      <c r="AD2254" s="18">
        <f t="shared" si="551"/>
        <v>1.0949502588189073</v>
      </c>
      <c r="AE2254" s="13" t="s">
        <v>155</v>
      </c>
      <c r="AF2254" s="19">
        <f t="shared" si="552"/>
        <v>989.75</v>
      </c>
      <c r="AG2254" s="20">
        <f t="shared" si="553"/>
        <v>0.34958322808790099</v>
      </c>
      <c r="AH2254" s="20">
        <f t="shared" si="554"/>
        <v>0.77969921873762282</v>
      </c>
      <c r="AI2254" s="13" t="s">
        <v>51</v>
      </c>
      <c r="AJ2254" s="13" t="s">
        <v>156</v>
      </c>
      <c r="AK2254" s="13" t="s">
        <v>135</v>
      </c>
      <c r="AL2254" s="13" t="s">
        <v>102</v>
      </c>
      <c r="AM2254" s="13" t="s">
        <v>157</v>
      </c>
      <c r="AN2254" s="12">
        <v>0.26365</v>
      </c>
      <c r="AO2254" s="12">
        <v>0</v>
      </c>
      <c r="AP2254" s="12">
        <v>1.264E-2</v>
      </c>
      <c r="AQ2254" s="12">
        <v>0.14771000000000001</v>
      </c>
      <c r="AR2254" s="12"/>
      <c r="AS2254" s="13" t="s">
        <v>54</v>
      </c>
    </row>
    <row r="2255" spans="1:45" ht="21" customHeight="1">
      <c r="A2255" s="15">
        <v>44180</v>
      </c>
      <c r="B2255" s="13" t="s">
        <v>152</v>
      </c>
      <c r="C2255" s="13" t="s">
        <v>153</v>
      </c>
      <c r="D2255" s="15">
        <v>44286</v>
      </c>
      <c r="E2255" s="13">
        <f t="shared" si="555"/>
        <v>-106</v>
      </c>
      <c r="F2255" s="13" t="str">
        <f t="shared" si="547"/>
        <v>개봉전</v>
      </c>
      <c r="G2255" s="13" t="str">
        <f t="shared" si="556"/>
        <v>화</v>
      </c>
      <c r="H2255" s="13">
        <f t="shared" si="557"/>
        <v>0</v>
      </c>
      <c r="I2255" s="16">
        <v>1844</v>
      </c>
      <c r="J2255" s="16">
        <v>452</v>
      </c>
      <c r="K2255" s="16">
        <v>1393</v>
      </c>
      <c r="L2255" s="17">
        <f t="shared" si="558"/>
        <v>0.24511930585683298</v>
      </c>
      <c r="M2255" s="17">
        <f t="shared" si="559"/>
        <v>0.19430051813471505</v>
      </c>
      <c r="N2255" s="16">
        <f t="shared" si="561"/>
        <v>2437.5714285714284</v>
      </c>
      <c r="O2255" s="16">
        <f t="shared" si="548"/>
        <v>2546.8571428571427</v>
      </c>
      <c r="P2255" s="18">
        <f t="shared" si="549"/>
        <v>0.72402961633385687</v>
      </c>
      <c r="Q2255" s="16"/>
      <c r="R2255" s="16"/>
      <c r="S2255" s="16"/>
      <c r="T2255" s="16"/>
      <c r="U2255" s="16"/>
      <c r="V2255" s="16"/>
      <c r="W2255" s="16"/>
      <c r="X2255" s="13" t="s">
        <v>159</v>
      </c>
      <c r="Y2255" s="13"/>
      <c r="Z2255" s="12">
        <v>0.41607</v>
      </c>
      <c r="AA2255" s="17">
        <f t="shared" si="560"/>
        <v>0.57811492509008167</v>
      </c>
      <c r="AB2255" s="12">
        <f t="shared" si="562"/>
        <v>0.37922857142857147</v>
      </c>
      <c r="AC2255" s="12">
        <f t="shared" si="550"/>
        <v>0.33987178571428572</v>
      </c>
      <c r="AD2255" s="18">
        <f t="shared" si="551"/>
        <v>1.1157989199708715</v>
      </c>
      <c r="AE2255" s="13" t="s">
        <v>155</v>
      </c>
      <c r="AF2255" s="19">
        <f t="shared" si="552"/>
        <v>1030.25</v>
      </c>
      <c r="AG2255" s="20">
        <f t="shared" si="553"/>
        <v>0.43872846396505705</v>
      </c>
      <c r="AH2255" s="20">
        <f t="shared" si="554"/>
        <v>1.2241969398123871</v>
      </c>
      <c r="AI2255" s="13" t="s">
        <v>51</v>
      </c>
      <c r="AJ2255" s="13" t="s">
        <v>156</v>
      </c>
      <c r="AK2255" s="13" t="s">
        <v>135</v>
      </c>
      <c r="AL2255" s="13" t="s">
        <v>102</v>
      </c>
      <c r="AM2255" s="13" t="s">
        <v>157</v>
      </c>
      <c r="AN2255" s="12">
        <v>0.41607</v>
      </c>
      <c r="AO2255" s="12">
        <v>0</v>
      </c>
      <c r="AP2255" s="12">
        <v>1.6969999999999999E-2</v>
      </c>
      <c r="AQ2255" s="12">
        <v>0.13145999999999999</v>
      </c>
      <c r="AR2255" s="12"/>
      <c r="AS2255" s="13" t="s">
        <v>54</v>
      </c>
    </row>
    <row r="2256" spans="1:45" ht="21" customHeight="1">
      <c r="A2256" s="15">
        <v>44181</v>
      </c>
      <c r="B2256" s="13" t="s">
        <v>152</v>
      </c>
      <c r="C2256" s="13" t="s">
        <v>153</v>
      </c>
      <c r="D2256" s="15">
        <v>44286</v>
      </c>
      <c r="E2256" s="13">
        <f t="shared" si="555"/>
        <v>-105</v>
      </c>
      <c r="F2256" s="13" t="str">
        <f t="shared" si="547"/>
        <v>개봉전</v>
      </c>
      <c r="G2256" s="13" t="str">
        <f t="shared" si="556"/>
        <v>수</v>
      </c>
      <c r="H2256" s="13">
        <f t="shared" si="557"/>
        <v>0</v>
      </c>
      <c r="I2256" s="16">
        <v>1956</v>
      </c>
      <c r="J2256" s="16">
        <v>634</v>
      </c>
      <c r="K2256" s="16">
        <v>1323</v>
      </c>
      <c r="L2256" s="17">
        <f t="shared" si="558"/>
        <v>0.32413087934560325</v>
      </c>
      <c r="M2256" s="17">
        <f t="shared" si="559"/>
        <v>6.0737527114967493E-2</v>
      </c>
      <c r="N2256" s="16">
        <f t="shared" si="561"/>
        <v>2300.4285714285716</v>
      </c>
      <c r="O2256" s="16">
        <f t="shared" si="548"/>
        <v>2517.2857142857142</v>
      </c>
      <c r="P2256" s="18">
        <f t="shared" si="549"/>
        <v>0.77702741047613644</v>
      </c>
      <c r="Q2256" s="16"/>
      <c r="R2256" s="16"/>
      <c r="S2256" s="16"/>
      <c r="T2256" s="16"/>
      <c r="U2256" s="16"/>
      <c r="V2256" s="16"/>
      <c r="W2256" s="16"/>
      <c r="X2256" s="13" t="s">
        <v>159</v>
      </c>
      <c r="Y2256" s="13"/>
      <c r="Z2256" s="12">
        <v>0.37489</v>
      </c>
      <c r="AA2256" s="17">
        <f t="shared" si="560"/>
        <v>-9.8973730381906933E-2</v>
      </c>
      <c r="AB2256" s="12">
        <f t="shared" si="562"/>
        <v>0.3562157142857143</v>
      </c>
      <c r="AC2256" s="12">
        <f t="shared" si="550"/>
        <v>0.34837249999999997</v>
      </c>
      <c r="AD2256" s="18">
        <f t="shared" si="551"/>
        <v>1.022513873183774</v>
      </c>
      <c r="AE2256" s="13" t="s">
        <v>155</v>
      </c>
      <c r="AF2256" s="19">
        <f t="shared" si="552"/>
        <v>950.25</v>
      </c>
      <c r="AG2256" s="20">
        <f t="shared" si="553"/>
        <v>0.66719284398842404</v>
      </c>
      <c r="AH2256" s="20">
        <f t="shared" si="554"/>
        <v>1.0761182355094046</v>
      </c>
      <c r="AI2256" s="13" t="s">
        <v>51</v>
      </c>
      <c r="AJ2256" s="13" t="s">
        <v>156</v>
      </c>
      <c r="AK2256" s="13" t="s">
        <v>135</v>
      </c>
      <c r="AL2256" s="13" t="s">
        <v>102</v>
      </c>
      <c r="AM2256" s="13" t="s">
        <v>157</v>
      </c>
      <c r="AN2256" s="12">
        <v>0.37489</v>
      </c>
      <c r="AO2256" s="12">
        <v>5.0499999999999998E-3</v>
      </c>
      <c r="AP2256" s="12">
        <v>0.62770999999999999</v>
      </c>
      <c r="AQ2256" s="12">
        <v>0.16288</v>
      </c>
      <c r="AR2256" s="12"/>
      <c r="AS2256" s="13" t="s">
        <v>54</v>
      </c>
    </row>
    <row r="2257" spans="1:45" ht="21" customHeight="1">
      <c r="A2257" s="15">
        <v>44182</v>
      </c>
      <c r="B2257" s="13" t="s">
        <v>152</v>
      </c>
      <c r="C2257" s="13" t="s">
        <v>153</v>
      </c>
      <c r="D2257" s="15">
        <v>44286</v>
      </c>
      <c r="E2257" s="13">
        <f t="shared" si="555"/>
        <v>-104</v>
      </c>
      <c r="F2257" s="13" t="str">
        <f t="shared" si="547"/>
        <v>개봉전</v>
      </c>
      <c r="G2257" s="13" t="str">
        <f t="shared" si="556"/>
        <v>목</v>
      </c>
      <c r="H2257" s="13">
        <f t="shared" si="557"/>
        <v>0</v>
      </c>
      <c r="I2257" s="16">
        <v>2877</v>
      </c>
      <c r="J2257" s="16">
        <v>1078</v>
      </c>
      <c r="K2257" s="16">
        <v>1799</v>
      </c>
      <c r="L2257" s="17">
        <f t="shared" si="558"/>
        <v>0.37469586374695862</v>
      </c>
      <c r="M2257" s="17">
        <f t="shared" si="559"/>
        <v>0.47085889570552153</v>
      </c>
      <c r="N2257" s="16">
        <f t="shared" si="561"/>
        <v>2322.8571428571427</v>
      </c>
      <c r="O2257" s="16">
        <f t="shared" si="548"/>
        <v>2502.2857142857142</v>
      </c>
      <c r="P2257" s="18">
        <f t="shared" si="549"/>
        <v>1.1497488010961407</v>
      </c>
      <c r="Q2257" s="16"/>
      <c r="R2257" s="16"/>
      <c r="S2257" s="16"/>
      <c r="T2257" s="16"/>
      <c r="U2257" s="16"/>
      <c r="V2257" s="16"/>
      <c r="W2257" s="16"/>
      <c r="X2257" s="13" t="s">
        <v>159</v>
      </c>
      <c r="Y2257" s="13"/>
      <c r="Z2257" s="12">
        <v>0.24523</v>
      </c>
      <c r="AA2257" s="17">
        <f t="shared" si="560"/>
        <v>-0.34586145269278989</v>
      </c>
      <c r="AB2257" s="12">
        <f t="shared" si="562"/>
        <v>0.31643428571428567</v>
      </c>
      <c r="AC2257" s="12">
        <f t="shared" si="550"/>
        <v>0.35620214285714286</v>
      </c>
      <c r="AD2257" s="18">
        <f t="shared" si="551"/>
        <v>0.88835592951835118</v>
      </c>
      <c r="AE2257" s="13" t="s">
        <v>155</v>
      </c>
      <c r="AF2257" s="19">
        <f t="shared" si="552"/>
        <v>902</v>
      </c>
      <c r="AG2257" s="20">
        <f t="shared" si="553"/>
        <v>1.1951219512195121</v>
      </c>
      <c r="AH2257" s="20">
        <f t="shared" si="554"/>
        <v>0.68845739678312678</v>
      </c>
      <c r="AI2257" s="13" t="s">
        <v>51</v>
      </c>
      <c r="AJ2257" s="13" t="s">
        <v>156</v>
      </c>
      <c r="AK2257" s="13" t="s">
        <v>135</v>
      </c>
      <c r="AL2257" s="13" t="s">
        <v>102</v>
      </c>
      <c r="AM2257" s="13" t="s">
        <v>157</v>
      </c>
      <c r="AN2257" s="12">
        <v>0.24523</v>
      </c>
      <c r="AO2257" s="12">
        <v>0</v>
      </c>
      <c r="AP2257" s="12">
        <v>3.9E-2</v>
      </c>
      <c r="AQ2257" s="12">
        <v>0.14446000000000001</v>
      </c>
      <c r="AR2257" s="12"/>
      <c r="AS2257" s="13" t="s">
        <v>54</v>
      </c>
    </row>
    <row r="2258" spans="1:45" ht="21" customHeight="1">
      <c r="A2258" s="15">
        <v>44183</v>
      </c>
      <c r="B2258" s="13" t="s">
        <v>152</v>
      </c>
      <c r="C2258" s="13" t="s">
        <v>153</v>
      </c>
      <c r="D2258" s="15">
        <v>44286</v>
      </c>
      <c r="E2258" s="13">
        <f t="shared" si="555"/>
        <v>-103</v>
      </c>
      <c r="F2258" s="13" t="str">
        <f t="shared" si="547"/>
        <v>개봉전</v>
      </c>
      <c r="G2258" s="13" t="str">
        <f t="shared" si="556"/>
        <v>금</v>
      </c>
      <c r="H2258" s="13">
        <f t="shared" si="557"/>
        <v>0</v>
      </c>
      <c r="I2258" s="16">
        <v>2670</v>
      </c>
      <c r="J2258" s="16">
        <v>1106</v>
      </c>
      <c r="K2258" s="16">
        <v>1564</v>
      </c>
      <c r="L2258" s="17">
        <f t="shared" si="558"/>
        <v>0.41423220973782771</v>
      </c>
      <c r="M2258" s="17">
        <f t="shared" si="559"/>
        <v>-7.1949947862356645E-2</v>
      </c>
      <c r="N2258" s="16">
        <f t="shared" si="561"/>
        <v>2254.2857142857142</v>
      </c>
      <c r="O2258" s="16">
        <f t="shared" si="548"/>
        <v>2546.1785714285716</v>
      </c>
      <c r="P2258" s="18">
        <f t="shared" si="549"/>
        <v>1.0486303003099884</v>
      </c>
      <c r="Q2258" s="16"/>
      <c r="R2258" s="16"/>
      <c r="S2258" s="16"/>
      <c r="T2258" s="16"/>
      <c r="U2258" s="16"/>
      <c r="V2258" s="16"/>
      <c r="W2258" s="16"/>
      <c r="X2258" s="13" t="s">
        <v>159</v>
      </c>
      <c r="Y2258" s="13"/>
      <c r="Z2258" s="12">
        <v>0.23873</v>
      </c>
      <c r="AA2258" s="17">
        <f t="shared" si="560"/>
        <v>-2.6505729315336679E-2</v>
      </c>
      <c r="AB2258" s="12">
        <f t="shared" si="562"/>
        <v>0.30307142857142855</v>
      </c>
      <c r="AC2258" s="12">
        <f t="shared" si="550"/>
        <v>0.35874321428571426</v>
      </c>
      <c r="AD2258" s="18">
        <f t="shared" si="551"/>
        <v>0.84481438673304921</v>
      </c>
      <c r="AE2258" s="13" t="s">
        <v>155</v>
      </c>
      <c r="AF2258" s="19">
        <f t="shared" si="552"/>
        <v>946.25</v>
      </c>
      <c r="AG2258" s="20">
        <f t="shared" si="553"/>
        <v>1.1688243064729193</v>
      </c>
      <c r="AH2258" s="20">
        <f t="shared" si="554"/>
        <v>0.66546206448902467</v>
      </c>
      <c r="AI2258" s="13" t="s">
        <v>51</v>
      </c>
      <c r="AJ2258" s="13" t="s">
        <v>156</v>
      </c>
      <c r="AK2258" s="13" t="s">
        <v>135</v>
      </c>
      <c r="AL2258" s="13" t="s">
        <v>102</v>
      </c>
      <c r="AM2258" s="13" t="s">
        <v>157</v>
      </c>
      <c r="AN2258" s="12">
        <v>0.23873</v>
      </c>
      <c r="AO2258" s="12">
        <v>0</v>
      </c>
      <c r="AP2258" s="12">
        <v>2.4549999999999999E-2</v>
      </c>
      <c r="AQ2258" s="12">
        <v>0.17768999999999999</v>
      </c>
      <c r="AR2258" s="12"/>
      <c r="AS2258" s="13" t="s">
        <v>54</v>
      </c>
    </row>
    <row r="2259" spans="1:45" ht="21" customHeight="1">
      <c r="A2259" s="15">
        <v>44184</v>
      </c>
      <c r="B2259" s="13" t="s">
        <v>152</v>
      </c>
      <c r="C2259" s="13" t="s">
        <v>153</v>
      </c>
      <c r="D2259" s="15">
        <v>44286</v>
      </c>
      <c r="E2259" s="13">
        <f t="shared" si="555"/>
        <v>-102</v>
      </c>
      <c r="F2259" s="13" t="str">
        <f t="shared" si="547"/>
        <v>개봉전</v>
      </c>
      <c r="G2259" s="13" t="str">
        <f t="shared" si="556"/>
        <v>토</v>
      </c>
      <c r="H2259" s="13">
        <f t="shared" si="557"/>
        <v>1</v>
      </c>
      <c r="I2259" s="16">
        <v>2090</v>
      </c>
      <c r="J2259" s="16">
        <v>791</v>
      </c>
      <c r="K2259" s="16">
        <v>1298</v>
      </c>
      <c r="L2259" s="17">
        <f t="shared" si="558"/>
        <v>0.37846889952153112</v>
      </c>
      <c r="M2259" s="17">
        <f t="shared" si="559"/>
        <v>-0.21722846441947563</v>
      </c>
      <c r="N2259" s="16">
        <f t="shared" si="561"/>
        <v>2145.8571428571427</v>
      </c>
      <c r="O2259" s="16">
        <f t="shared" si="548"/>
        <v>2571.7857142857142</v>
      </c>
      <c r="P2259" s="18">
        <f t="shared" si="549"/>
        <v>0.81266490765171506</v>
      </c>
      <c r="Q2259" s="16"/>
      <c r="R2259" s="16"/>
      <c r="S2259" s="16"/>
      <c r="T2259" s="16"/>
      <c r="U2259" s="16"/>
      <c r="V2259" s="16"/>
      <c r="W2259" s="16"/>
      <c r="X2259" s="13" t="s">
        <v>159</v>
      </c>
      <c r="Y2259" s="13"/>
      <c r="Z2259" s="12">
        <v>0.21417</v>
      </c>
      <c r="AA2259" s="17">
        <f t="shared" si="560"/>
        <v>-0.10287772797721273</v>
      </c>
      <c r="AB2259" s="12">
        <f t="shared" si="562"/>
        <v>0.29228714285714291</v>
      </c>
      <c r="AC2259" s="12">
        <f t="shared" si="550"/>
        <v>0.36204535714285718</v>
      </c>
      <c r="AD2259" s="18">
        <f t="shared" si="551"/>
        <v>0.80732189238325514</v>
      </c>
      <c r="AE2259" s="13" t="s">
        <v>155</v>
      </c>
      <c r="AF2259" s="19">
        <f t="shared" si="552"/>
        <v>1066.75</v>
      </c>
      <c r="AG2259" s="20">
        <f t="shared" si="553"/>
        <v>0.7415045699554722</v>
      </c>
      <c r="AH2259" s="20">
        <f t="shared" si="554"/>
        <v>0.59155571470425461</v>
      </c>
      <c r="AI2259" s="13" t="s">
        <v>51</v>
      </c>
      <c r="AJ2259" s="13" t="s">
        <v>156</v>
      </c>
      <c r="AK2259" s="13" t="s">
        <v>135</v>
      </c>
      <c r="AL2259" s="13" t="s">
        <v>102</v>
      </c>
      <c r="AM2259" s="13" t="s">
        <v>157</v>
      </c>
      <c r="AN2259" s="12">
        <v>0.21417</v>
      </c>
      <c r="AO2259" s="12">
        <v>0</v>
      </c>
      <c r="AP2259" s="12">
        <v>2.094E-2</v>
      </c>
      <c r="AQ2259" s="12">
        <v>0.24234</v>
      </c>
      <c r="AR2259" s="12"/>
      <c r="AS2259" s="13" t="s">
        <v>54</v>
      </c>
    </row>
    <row r="2260" spans="1:45" ht="21" customHeight="1">
      <c r="A2260" s="15">
        <v>44185</v>
      </c>
      <c r="B2260" s="13" t="s">
        <v>152</v>
      </c>
      <c r="C2260" s="13" t="s">
        <v>153</v>
      </c>
      <c r="D2260" s="15">
        <v>44286</v>
      </c>
      <c r="E2260" s="13">
        <f t="shared" si="555"/>
        <v>-101</v>
      </c>
      <c r="F2260" s="13" t="str">
        <f t="shared" si="547"/>
        <v>개봉전</v>
      </c>
      <c r="G2260" s="13" t="str">
        <f t="shared" si="556"/>
        <v>일</v>
      </c>
      <c r="H2260" s="13">
        <f t="shared" si="557"/>
        <v>1</v>
      </c>
      <c r="I2260" s="16">
        <v>2828</v>
      </c>
      <c r="J2260" s="16">
        <v>1312</v>
      </c>
      <c r="K2260" s="16">
        <v>1516</v>
      </c>
      <c r="L2260" s="17">
        <f t="shared" si="558"/>
        <v>0.46393210749646391</v>
      </c>
      <c r="M2260" s="17">
        <f t="shared" si="559"/>
        <v>0.35311004784689004</v>
      </c>
      <c r="N2260" s="16">
        <f t="shared" si="561"/>
        <v>2258.4285714285716</v>
      </c>
      <c r="O2260" s="16">
        <f t="shared" si="548"/>
        <v>2549.0714285714284</v>
      </c>
      <c r="P2260" s="18">
        <f t="shared" si="549"/>
        <v>1.1094235996301174</v>
      </c>
      <c r="Q2260" s="16"/>
      <c r="R2260" s="16"/>
      <c r="S2260" s="16"/>
      <c r="T2260" s="16"/>
      <c r="U2260" s="16"/>
      <c r="V2260" s="16"/>
      <c r="W2260" s="16"/>
      <c r="X2260" s="13" t="s">
        <v>159</v>
      </c>
      <c r="Y2260" s="13"/>
      <c r="Z2260" s="12">
        <v>0.19394</v>
      </c>
      <c r="AA2260" s="17">
        <f t="shared" si="560"/>
        <v>-9.445767381052439E-2</v>
      </c>
      <c r="AB2260" s="12">
        <f t="shared" si="562"/>
        <v>0.27809714285714288</v>
      </c>
      <c r="AC2260" s="12">
        <f t="shared" si="550"/>
        <v>0.3652960714285714</v>
      </c>
      <c r="AD2260" s="18">
        <f t="shared" si="551"/>
        <v>0.76129245455496486</v>
      </c>
      <c r="AE2260" s="13" t="s">
        <v>155</v>
      </c>
      <c r="AF2260" s="19">
        <f t="shared" si="552"/>
        <v>855</v>
      </c>
      <c r="AG2260" s="20">
        <f t="shared" si="553"/>
        <v>1.5345029239766081</v>
      </c>
      <c r="AH2260" s="20">
        <f t="shared" si="554"/>
        <v>0.53091181419377043</v>
      </c>
      <c r="AI2260" s="13" t="s">
        <v>51</v>
      </c>
      <c r="AJ2260" s="13" t="s">
        <v>156</v>
      </c>
      <c r="AK2260" s="13" t="s">
        <v>135</v>
      </c>
      <c r="AL2260" s="13" t="s">
        <v>102</v>
      </c>
      <c r="AM2260" s="13" t="s">
        <v>157</v>
      </c>
      <c r="AN2260" s="12">
        <v>0.19394</v>
      </c>
      <c r="AO2260" s="12">
        <v>0</v>
      </c>
      <c r="AP2260" s="12">
        <v>5.237E-2</v>
      </c>
      <c r="AQ2260" s="12">
        <v>0.30591000000000002</v>
      </c>
      <c r="AR2260" s="12"/>
      <c r="AS2260" s="13" t="s">
        <v>54</v>
      </c>
    </row>
    <row r="2261" spans="1:45" ht="21" customHeight="1">
      <c r="A2261" s="15">
        <v>44186</v>
      </c>
      <c r="B2261" s="13" t="s">
        <v>152</v>
      </c>
      <c r="C2261" s="13" t="s">
        <v>153</v>
      </c>
      <c r="D2261" s="15">
        <v>44286</v>
      </c>
      <c r="E2261" s="13">
        <f t="shared" si="555"/>
        <v>-100</v>
      </c>
      <c r="F2261" s="13" t="str">
        <f t="shared" si="547"/>
        <v>개봉전</v>
      </c>
      <c r="G2261" s="13" t="str">
        <f t="shared" si="556"/>
        <v>월</v>
      </c>
      <c r="H2261" s="13">
        <f t="shared" si="557"/>
        <v>0</v>
      </c>
      <c r="I2261" s="16">
        <v>2758</v>
      </c>
      <c r="J2261" s="16">
        <v>1046</v>
      </c>
      <c r="K2261" s="16">
        <v>1712</v>
      </c>
      <c r="L2261" s="17">
        <f t="shared" si="558"/>
        <v>0.3792603335750544</v>
      </c>
      <c r="M2261" s="17">
        <f t="shared" si="559"/>
        <v>-2.4752475247524774E-2</v>
      </c>
      <c r="N2261" s="16">
        <f t="shared" si="561"/>
        <v>2431.8571428571427</v>
      </c>
      <c r="O2261" s="16">
        <f t="shared" si="548"/>
        <v>2574.7857142857142</v>
      </c>
      <c r="P2261" s="18">
        <f t="shared" si="549"/>
        <v>1.0711571004521874</v>
      </c>
      <c r="Q2261" s="16"/>
      <c r="R2261" s="16"/>
      <c r="S2261" s="16"/>
      <c r="T2261" s="16"/>
      <c r="U2261" s="16"/>
      <c r="V2261" s="16"/>
      <c r="W2261" s="16"/>
      <c r="X2261" s="13" t="s">
        <v>159</v>
      </c>
      <c r="Y2261" s="13"/>
      <c r="Z2261" s="12">
        <v>0.18779999999999999</v>
      </c>
      <c r="AA2261" s="17">
        <f t="shared" si="560"/>
        <v>-3.1659276064762376E-2</v>
      </c>
      <c r="AB2261" s="12">
        <f t="shared" si="562"/>
        <v>0.26726142857142854</v>
      </c>
      <c r="AC2261" s="12">
        <f t="shared" si="550"/>
        <v>0.36737249999999999</v>
      </c>
      <c r="AD2261" s="18">
        <f t="shared" si="551"/>
        <v>0.7274943785161615</v>
      </c>
      <c r="AE2261" s="13" t="s">
        <v>155</v>
      </c>
      <c r="AF2261" s="19">
        <f t="shared" si="552"/>
        <v>853.5</v>
      </c>
      <c r="AG2261" s="20">
        <f t="shared" si="553"/>
        <v>1.2255418863503222</v>
      </c>
      <c r="AH2261" s="20">
        <f t="shared" si="554"/>
        <v>0.51119776248902682</v>
      </c>
      <c r="AI2261" s="13" t="s">
        <v>51</v>
      </c>
      <c r="AJ2261" s="13" t="s">
        <v>156</v>
      </c>
      <c r="AK2261" s="13" t="s">
        <v>135</v>
      </c>
      <c r="AL2261" s="13" t="s">
        <v>102</v>
      </c>
      <c r="AM2261" s="13" t="s">
        <v>157</v>
      </c>
      <c r="AN2261" s="12">
        <v>0.18779999999999999</v>
      </c>
      <c r="AO2261" s="12">
        <v>0</v>
      </c>
      <c r="AP2261" s="12">
        <v>3.3579999999999999E-2</v>
      </c>
      <c r="AQ2261" s="12">
        <v>0.20405999999999999</v>
      </c>
      <c r="AR2261" s="12"/>
      <c r="AS2261" s="13" t="s">
        <v>54</v>
      </c>
    </row>
    <row r="2262" spans="1:45" ht="21" customHeight="1">
      <c r="A2262" s="15">
        <v>44187</v>
      </c>
      <c r="B2262" s="13" t="s">
        <v>152</v>
      </c>
      <c r="C2262" s="13" t="s">
        <v>153</v>
      </c>
      <c r="D2262" s="15">
        <v>44286</v>
      </c>
      <c r="E2262" s="13">
        <f t="shared" si="555"/>
        <v>-99</v>
      </c>
      <c r="F2262" s="13" t="str">
        <f t="shared" si="547"/>
        <v>개봉전</v>
      </c>
      <c r="G2262" s="13" t="str">
        <f t="shared" si="556"/>
        <v>화</v>
      </c>
      <c r="H2262" s="13">
        <f t="shared" si="557"/>
        <v>0</v>
      </c>
      <c r="I2262" s="16">
        <v>2772</v>
      </c>
      <c r="J2262" s="16">
        <v>1110</v>
      </c>
      <c r="K2262" s="16">
        <v>1662</v>
      </c>
      <c r="L2262" s="17">
        <f t="shared" si="558"/>
        <v>0.40043290043290042</v>
      </c>
      <c r="M2262" s="17">
        <f t="shared" si="559"/>
        <v>5.0761421319795996E-3</v>
      </c>
      <c r="N2262" s="16">
        <f t="shared" si="561"/>
        <v>2564.4285714285716</v>
      </c>
      <c r="O2262" s="16">
        <f t="shared" si="548"/>
        <v>2579.0714285714284</v>
      </c>
      <c r="P2262" s="18">
        <f t="shared" si="549"/>
        <v>1.0748054393884843</v>
      </c>
      <c r="Q2262" s="16"/>
      <c r="R2262" s="16"/>
      <c r="S2262" s="16"/>
      <c r="T2262" s="16"/>
      <c r="U2262" s="16"/>
      <c r="V2262" s="16"/>
      <c r="W2262" s="16"/>
      <c r="X2262" s="13" t="s">
        <v>159</v>
      </c>
      <c r="Y2262" s="13"/>
      <c r="Z2262" s="12">
        <v>0.18672</v>
      </c>
      <c r="AA2262" s="17">
        <f t="shared" si="560"/>
        <v>-5.7507987220447587E-3</v>
      </c>
      <c r="AB2262" s="12">
        <f t="shared" si="562"/>
        <v>0.23449714285714288</v>
      </c>
      <c r="AC2262" s="12">
        <f t="shared" si="550"/>
        <v>0.36916535714285714</v>
      </c>
      <c r="AD2262" s="18">
        <f t="shared" si="551"/>
        <v>0.63520896075413369</v>
      </c>
      <c r="AE2262" s="13" t="s">
        <v>155</v>
      </c>
      <c r="AF2262" s="19">
        <f t="shared" si="552"/>
        <v>920.5</v>
      </c>
      <c r="AG2262" s="20">
        <f t="shared" si="553"/>
        <v>1.2058663769690385</v>
      </c>
      <c r="AH2262" s="20">
        <f t="shared" si="554"/>
        <v>0.50578960454229283</v>
      </c>
      <c r="AI2262" s="13" t="s">
        <v>51</v>
      </c>
      <c r="AJ2262" s="13" t="s">
        <v>156</v>
      </c>
      <c r="AK2262" s="13" t="s">
        <v>135</v>
      </c>
      <c r="AL2262" s="13" t="s">
        <v>102</v>
      </c>
      <c r="AM2262" s="13" t="s">
        <v>157</v>
      </c>
      <c r="AN2262" s="12">
        <v>0.18672</v>
      </c>
      <c r="AO2262" s="12">
        <v>0</v>
      </c>
      <c r="AP2262" s="12">
        <v>2.3470000000000001E-2</v>
      </c>
      <c r="AQ2262" s="12">
        <v>0.20730999999999999</v>
      </c>
      <c r="AR2262" s="12"/>
      <c r="AS2262" s="13" t="s">
        <v>54</v>
      </c>
    </row>
    <row r="2263" spans="1:45" ht="21" customHeight="1">
      <c r="A2263" s="15">
        <v>44188</v>
      </c>
      <c r="B2263" s="13" t="s">
        <v>152</v>
      </c>
      <c r="C2263" s="13" t="s">
        <v>153</v>
      </c>
      <c r="D2263" s="15">
        <v>44286</v>
      </c>
      <c r="E2263" s="13">
        <f t="shared" si="555"/>
        <v>-98</v>
      </c>
      <c r="F2263" s="13" t="str">
        <f t="shared" si="547"/>
        <v>개봉전</v>
      </c>
      <c r="G2263" s="13" t="str">
        <f t="shared" si="556"/>
        <v>수</v>
      </c>
      <c r="H2263" s="13">
        <f t="shared" si="557"/>
        <v>0</v>
      </c>
      <c r="I2263" s="16">
        <v>3003</v>
      </c>
      <c r="J2263" s="16">
        <v>1267</v>
      </c>
      <c r="K2263" s="16">
        <v>1736</v>
      </c>
      <c r="L2263" s="17">
        <f t="shared" si="558"/>
        <v>0.42191142191142189</v>
      </c>
      <c r="M2263" s="17">
        <f t="shared" si="559"/>
        <v>8.3333333333333259E-2</v>
      </c>
      <c r="N2263" s="16">
        <f t="shared" si="561"/>
        <v>2714</v>
      </c>
      <c r="O2263" s="16">
        <f t="shared" si="548"/>
        <v>2558.9285714285716</v>
      </c>
      <c r="P2263" s="18">
        <f t="shared" si="549"/>
        <v>1.1735380321004885</v>
      </c>
      <c r="Q2263" s="16"/>
      <c r="R2263" s="16"/>
      <c r="S2263" s="16"/>
      <c r="T2263" s="16"/>
      <c r="U2263" s="16"/>
      <c r="V2263" s="16"/>
      <c r="W2263" s="16"/>
      <c r="X2263" s="13" t="s">
        <v>159</v>
      </c>
      <c r="Y2263" s="13"/>
      <c r="Z2263" s="12">
        <v>0.18454999999999999</v>
      </c>
      <c r="AA2263" s="17">
        <f t="shared" si="560"/>
        <v>-1.1621679520137151E-2</v>
      </c>
      <c r="AB2263" s="12">
        <f t="shared" si="562"/>
        <v>0.20730571428571429</v>
      </c>
      <c r="AC2263" s="12">
        <f t="shared" si="550"/>
        <v>0.37151285714285709</v>
      </c>
      <c r="AD2263" s="18">
        <f t="shared" si="551"/>
        <v>0.55800414521320174</v>
      </c>
      <c r="AE2263" s="13" t="s">
        <v>155</v>
      </c>
      <c r="AF2263" s="19">
        <f t="shared" si="552"/>
        <v>929.5</v>
      </c>
      <c r="AG2263" s="20">
        <f t="shared" si="553"/>
        <v>1.3630984400215169</v>
      </c>
      <c r="AH2263" s="20">
        <f t="shared" si="554"/>
        <v>0.4967526599733138</v>
      </c>
      <c r="AI2263" s="13" t="s">
        <v>51</v>
      </c>
      <c r="AJ2263" s="13" t="s">
        <v>156</v>
      </c>
      <c r="AK2263" s="13" t="s">
        <v>135</v>
      </c>
      <c r="AL2263" s="13" t="s">
        <v>102</v>
      </c>
      <c r="AM2263" s="13" t="s">
        <v>157</v>
      </c>
      <c r="AN2263" s="12">
        <v>0.18454999999999999</v>
      </c>
      <c r="AO2263" s="12">
        <v>0</v>
      </c>
      <c r="AP2263" s="12">
        <v>2.383E-2</v>
      </c>
      <c r="AQ2263" s="12">
        <v>0.20621999999999999</v>
      </c>
      <c r="AR2263" s="12"/>
      <c r="AS2263" s="13" t="s">
        <v>54</v>
      </c>
    </row>
    <row r="2264" spans="1:45" ht="21" customHeight="1">
      <c r="A2264" s="15">
        <v>44189</v>
      </c>
      <c r="B2264" s="13" t="s">
        <v>152</v>
      </c>
      <c r="C2264" s="13" t="s">
        <v>153</v>
      </c>
      <c r="D2264" s="15">
        <v>44286</v>
      </c>
      <c r="E2264" s="13">
        <f t="shared" si="555"/>
        <v>-97</v>
      </c>
      <c r="F2264" s="13" t="str">
        <f t="shared" si="547"/>
        <v>개봉전</v>
      </c>
      <c r="G2264" s="13" t="str">
        <f t="shared" si="556"/>
        <v>목</v>
      </c>
      <c r="H2264" s="13">
        <f t="shared" si="557"/>
        <v>0</v>
      </c>
      <c r="I2264" s="16">
        <v>2499</v>
      </c>
      <c r="J2264" s="16">
        <v>864</v>
      </c>
      <c r="K2264" s="16">
        <v>1634</v>
      </c>
      <c r="L2264" s="17">
        <f t="shared" si="558"/>
        <v>0.34573829531812728</v>
      </c>
      <c r="M2264" s="17">
        <f t="shared" si="559"/>
        <v>-0.16783216783216781</v>
      </c>
      <c r="N2264" s="16">
        <f t="shared" si="561"/>
        <v>2660</v>
      </c>
      <c r="O2264" s="16">
        <f t="shared" si="548"/>
        <v>2554.2857142857142</v>
      </c>
      <c r="P2264" s="18">
        <f t="shared" si="549"/>
        <v>0.97835570469798661</v>
      </c>
      <c r="Q2264" s="16"/>
      <c r="R2264" s="16"/>
      <c r="S2264" s="16"/>
      <c r="T2264" s="16"/>
      <c r="U2264" s="16"/>
      <c r="V2264" s="16"/>
      <c r="W2264" s="16"/>
      <c r="X2264" s="13" t="s">
        <v>159</v>
      </c>
      <c r="Y2264" s="13"/>
      <c r="Z2264" s="12">
        <v>0.15819</v>
      </c>
      <c r="AA2264" s="17">
        <f t="shared" si="560"/>
        <v>-0.14283392034678943</v>
      </c>
      <c r="AB2264" s="12">
        <f t="shared" si="562"/>
        <v>0.19487142857142858</v>
      </c>
      <c r="AC2264" s="12">
        <f t="shared" si="550"/>
        <v>0.37313785714285702</v>
      </c>
      <c r="AD2264" s="18">
        <f t="shared" si="551"/>
        <v>0.52225048957394171</v>
      </c>
      <c r="AE2264" s="13" t="s">
        <v>155</v>
      </c>
      <c r="AF2264" s="19">
        <f t="shared" si="552"/>
        <v>1086.75</v>
      </c>
      <c r="AG2264" s="20">
        <f t="shared" si="553"/>
        <v>0.79503105590062106</v>
      </c>
      <c r="AH2264" s="20">
        <f t="shared" si="554"/>
        <v>0.42394519068976816</v>
      </c>
      <c r="AI2264" s="13" t="s">
        <v>51</v>
      </c>
      <c r="AJ2264" s="13" t="s">
        <v>156</v>
      </c>
      <c r="AK2264" s="13" t="s">
        <v>135</v>
      </c>
      <c r="AL2264" s="13" t="s">
        <v>102</v>
      </c>
      <c r="AM2264" s="13" t="s">
        <v>157</v>
      </c>
      <c r="AN2264" s="12">
        <v>0.15819</v>
      </c>
      <c r="AO2264" s="12">
        <v>0</v>
      </c>
      <c r="AP2264" s="12">
        <v>2.6360000000000001E-2</v>
      </c>
      <c r="AQ2264" s="12">
        <v>0.32179999999999997</v>
      </c>
      <c r="AR2264" s="12"/>
      <c r="AS2264" s="13" t="s">
        <v>54</v>
      </c>
    </row>
    <row r="2265" spans="1:45" ht="21" customHeight="1">
      <c r="A2265" s="15">
        <v>44190</v>
      </c>
      <c r="B2265" s="13" t="s">
        <v>152</v>
      </c>
      <c r="C2265" s="13" t="s">
        <v>153</v>
      </c>
      <c r="D2265" s="15">
        <v>44286</v>
      </c>
      <c r="E2265" s="13">
        <f t="shared" si="555"/>
        <v>-96</v>
      </c>
      <c r="F2265" s="13" t="str">
        <f t="shared" si="547"/>
        <v>개봉전</v>
      </c>
      <c r="G2265" s="13" t="str">
        <f t="shared" si="556"/>
        <v>금</v>
      </c>
      <c r="H2265" s="13">
        <f t="shared" si="557"/>
        <v>0</v>
      </c>
      <c r="I2265" s="16">
        <v>2376</v>
      </c>
      <c r="J2265" s="16">
        <v>1078</v>
      </c>
      <c r="K2265" s="16">
        <v>1298</v>
      </c>
      <c r="L2265" s="17">
        <f t="shared" si="558"/>
        <v>0.45370370370370372</v>
      </c>
      <c r="M2265" s="17">
        <f t="shared" si="559"/>
        <v>-4.9219687875150075E-2</v>
      </c>
      <c r="N2265" s="16">
        <f t="shared" si="561"/>
        <v>2618</v>
      </c>
      <c r="O2265" s="16">
        <f t="shared" si="548"/>
        <v>2524.3928571428573</v>
      </c>
      <c r="P2265" s="18">
        <f t="shared" si="549"/>
        <v>0.94121641696023084</v>
      </c>
      <c r="Q2265" s="16"/>
      <c r="R2265" s="16"/>
      <c r="S2265" s="16"/>
      <c r="T2265" s="16"/>
      <c r="U2265" s="16"/>
      <c r="V2265" s="16"/>
      <c r="W2265" s="16"/>
      <c r="X2265" s="13" t="s">
        <v>159</v>
      </c>
      <c r="Y2265" s="13"/>
      <c r="Z2265" s="12">
        <v>0.20910999999999999</v>
      </c>
      <c r="AA2265" s="17">
        <f t="shared" si="560"/>
        <v>0.32189139642202402</v>
      </c>
      <c r="AB2265" s="12">
        <f t="shared" si="562"/>
        <v>0.19063999999999998</v>
      </c>
      <c r="AC2265" s="12">
        <f t="shared" si="550"/>
        <v>0.37382142857142847</v>
      </c>
      <c r="AD2265" s="18">
        <f t="shared" si="551"/>
        <v>0.50997611541033727</v>
      </c>
      <c r="AE2265" s="13" t="s">
        <v>155</v>
      </c>
      <c r="AF2265" s="19">
        <f t="shared" si="552"/>
        <v>1081</v>
      </c>
      <c r="AG2265" s="20">
        <f t="shared" si="553"/>
        <v>0.9972247918593895</v>
      </c>
      <c r="AH2265" s="20">
        <f t="shared" si="554"/>
        <v>0.55938473297028768</v>
      </c>
      <c r="AI2265" s="13" t="s">
        <v>51</v>
      </c>
      <c r="AJ2265" s="13" t="s">
        <v>156</v>
      </c>
      <c r="AK2265" s="13" t="s">
        <v>135</v>
      </c>
      <c r="AL2265" s="13" t="s">
        <v>102</v>
      </c>
      <c r="AM2265" s="13" t="s">
        <v>157</v>
      </c>
      <c r="AN2265" s="12">
        <v>0.20910999999999999</v>
      </c>
      <c r="AO2265" s="12">
        <v>0</v>
      </c>
      <c r="AP2265" s="12">
        <v>4.045E-2</v>
      </c>
      <c r="AQ2265" s="12">
        <v>0.56125999999999998</v>
      </c>
      <c r="AR2265" s="12"/>
      <c r="AS2265" s="13" t="s">
        <v>54</v>
      </c>
    </row>
    <row r="2266" spans="1:45" ht="21" customHeight="1">
      <c r="A2266" s="15">
        <v>44191</v>
      </c>
      <c r="B2266" s="13" t="s">
        <v>152</v>
      </c>
      <c r="C2266" s="13" t="s">
        <v>153</v>
      </c>
      <c r="D2266" s="15">
        <v>44286</v>
      </c>
      <c r="E2266" s="13">
        <f t="shared" si="555"/>
        <v>-95</v>
      </c>
      <c r="F2266" s="13" t="str">
        <f t="shared" si="547"/>
        <v>개봉전</v>
      </c>
      <c r="G2266" s="13" t="str">
        <f t="shared" si="556"/>
        <v>토</v>
      </c>
      <c r="H2266" s="13">
        <f t="shared" si="557"/>
        <v>1</v>
      </c>
      <c r="I2266" s="16">
        <v>2576</v>
      </c>
      <c r="J2266" s="16">
        <v>1113</v>
      </c>
      <c r="K2266" s="16">
        <v>1463</v>
      </c>
      <c r="L2266" s="17">
        <f t="shared" si="558"/>
        <v>0.43206521739130432</v>
      </c>
      <c r="M2266" s="17">
        <f t="shared" si="559"/>
        <v>8.4175084175084125E-2</v>
      </c>
      <c r="N2266" s="16">
        <f t="shared" si="561"/>
        <v>2687.4285714285716</v>
      </c>
      <c r="O2266" s="16">
        <f t="shared" si="548"/>
        <v>2522.4642857142858</v>
      </c>
      <c r="P2266" s="18">
        <f t="shared" si="549"/>
        <v>1.0212235767177789</v>
      </c>
      <c r="Q2266" s="16"/>
      <c r="R2266" s="16"/>
      <c r="S2266" s="16"/>
      <c r="T2266" s="16"/>
      <c r="U2266" s="16"/>
      <c r="V2266" s="16"/>
      <c r="W2266" s="16"/>
      <c r="X2266" s="13" t="s">
        <v>159</v>
      </c>
      <c r="Y2266" s="13"/>
      <c r="Z2266" s="12">
        <v>0.22356000000000001</v>
      </c>
      <c r="AA2266" s="17">
        <f t="shared" si="560"/>
        <v>6.9102386303859342E-2</v>
      </c>
      <c r="AB2266" s="12">
        <f t="shared" si="562"/>
        <v>0.19198142857142855</v>
      </c>
      <c r="AC2266" s="12">
        <f t="shared" si="550"/>
        <v>0.37645285714285709</v>
      </c>
      <c r="AD2266" s="18">
        <f t="shared" si="551"/>
        <v>0.50997468854001826</v>
      </c>
      <c r="AE2266" s="13" t="s">
        <v>155</v>
      </c>
      <c r="AF2266" s="19">
        <f t="shared" si="552"/>
        <v>991.5</v>
      </c>
      <c r="AG2266" s="20">
        <f t="shared" si="553"/>
        <v>1.1225416036308624</v>
      </c>
      <c r="AH2266" s="20">
        <f t="shared" si="554"/>
        <v>0.59385921970878552</v>
      </c>
      <c r="AI2266" s="13" t="s">
        <v>51</v>
      </c>
      <c r="AJ2266" s="13" t="s">
        <v>156</v>
      </c>
      <c r="AK2266" s="13" t="s">
        <v>135</v>
      </c>
      <c r="AL2266" s="13" t="s">
        <v>102</v>
      </c>
      <c r="AM2266" s="13" t="s">
        <v>157</v>
      </c>
      <c r="AN2266" s="12">
        <v>0.22356000000000001</v>
      </c>
      <c r="AO2266" s="12">
        <v>0</v>
      </c>
      <c r="AP2266" s="12">
        <v>7.4759999999999993E-2</v>
      </c>
      <c r="AQ2266" s="12">
        <v>0.48324</v>
      </c>
      <c r="AR2266" s="12"/>
      <c r="AS2266" s="13" t="s">
        <v>54</v>
      </c>
    </row>
    <row r="2267" spans="1:45" ht="21" customHeight="1">
      <c r="A2267" s="15">
        <v>44192</v>
      </c>
      <c r="B2267" s="13" t="s">
        <v>152</v>
      </c>
      <c r="C2267" s="13" t="s">
        <v>153</v>
      </c>
      <c r="D2267" s="15">
        <v>44286</v>
      </c>
      <c r="E2267" s="13">
        <f t="shared" si="555"/>
        <v>-94</v>
      </c>
      <c r="F2267" s="13" t="str">
        <f t="shared" si="547"/>
        <v>개봉전</v>
      </c>
      <c r="G2267" s="13" t="str">
        <f t="shared" si="556"/>
        <v>일</v>
      </c>
      <c r="H2267" s="13">
        <f t="shared" si="557"/>
        <v>1</v>
      </c>
      <c r="I2267" s="16">
        <v>2174</v>
      </c>
      <c r="J2267" s="16">
        <v>903</v>
      </c>
      <c r="K2267" s="16">
        <v>1270</v>
      </c>
      <c r="L2267" s="17">
        <f t="shared" si="558"/>
        <v>0.4153633854645814</v>
      </c>
      <c r="M2267" s="17">
        <f t="shared" si="559"/>
        <v>-0.15605590062111796</v>
      </c>
      <c r="N2267" s="16">
        <f t="shared" si="561"/>
        <v>2594</v>
      </c>
      <c r="O2267" s="16">
        <f t="shared" si="548"/>
        <v>2545.5357142857142</v>
      </c>
      <c r="P2267" s="18">
        <f t="shared" si="549"/>
        <v>0.85404419501929152</v>
      </c>
      <c r="Q2267" s="16"/>
      <c r="R2267" s="16"/>
      <c r="S2267" s="16"/>
      <c r="T2267" s="16"/>
      <c r="U2267" s="16"/>
      <c r="V2267" s="16"/>
      <c r="W2267" s="16"/>
      <c r="X2267" s="13" t="s">
        <v>159</v>
      </c>
      <c r="Y2267" s="13"/>
      <c r="Z2267" s="12">
        <v>0.22969999999999999</v>
      </c>
      <c r="AA2267" s="17">
        <f t="shared" si="560"/>
        <v>2.7464662730363187E-2</v>
      </c>
      <c r="AB2267" s="12">
        <f t="shared" si="562"/>
        <v>0.19709000000000002</v>
      </c>
      <c r="AC2267" s="12">
        <f t="shared" si="550"/>
        <v>0.38046428571428564</v>
      </c>
      <c r="AD2267" s="18">
        <f t="shared" si="551"/>
        <v>0.51802496949216192</v>
      </c>
      <c r="AE2267" s="13" t="s">
        <v>155</v>
      </c>
      <c r="AF2267" s="19">
        <f t="shared" si="552"/>
        <v>968.5</v>
      </c>
      <c r="AG2267" s="20">
        <f t="shared" si="553"/>
        <v>0.93236964377903975</v>
      </c>
      <c r="AH2267" s="20">
        <f t="shared" si="554"/>
        <v>0.60373603679714638</v>
      </c>
      <c r="AI2267" s="13" t="s">
        <v>51</v>
      </c>
      <c r="AJ2267" s="13" t="s">
        <v>156</v>
      </c>
      <c r="AK2267" s="13" t="s">
        <v>135</v>
      </c>
      <c r="AL2267" s="13" t="s">
        <v>102</v>
      </c>
      <c r="AM2267" s="13" t="s">
        <v>157</v>
      </c>
      <c r="AN2267" s="12">
        <v>0.22969999999999999</v>
      </c>
      <c r="AO2267" s="12">
        <v>0</v>
      </c>
      <c r="AP2267" s="12">
        <v>1.4080000000000001E-2</v>
      </c>
      <c r="AQ2267" s="12">
        <v>0.32938000000000001</v>
      </c>
      <c r="AR2267" s="12"/>
      <c r="AS2267" s="13" t="s">
        <v>54</v>
      </c>
    </row>
    <row r="2268" spans="1:45" ht="21" customHeight="1">
      <c r="A2268" s="15">
        <v>44193</v>
      </c>
      <c r="B2268" s="13" t="s">
        <v>152</v>
      </c>
      <c r="C2268" s="13" t="s">
        <v>153</v>
      </c>
      <c r="D2268" s="15">
        <v>44286</v>
      </c>
      <c r="E2268" s="13">
        <f t="shared" si="555"/>
        <v>-93</v>
      </c>
      <c r="F2268" s="13" t="str">
        <f t="shared" si="547"/>
        <v>개봉전</v>
      </c>
      <c r="G2268" s="13" t="str">
        <f t="shared" si="556"/>
        <v>월</v>
      </c>
      <c r="H2268" s="13">
        <f t="shared" si="557"/>
        <v>0</v>
      </c>
      <c r="I2268" s="16">
        <v>2590</v>
      </c>
      <c r="J2268" s="16">
        <v>780</v>
      </c>
      <c r="K2268" s="16">
        <v>1810</v>
      </c>
      <c r="L2268" s="17">
        <f t="shared" si="558"/>
        <v>0.30115830115830117</v>
      </c>
      <c r="M2268" s="17">
        <f t="shared" si="559"/>
        <v>0.19135234590616368</v>
      </c>
      <c r="N2268" s="16">
        <f t="shared" si="561"/>
        <v>2570</v>
      </c>
      <c r="O2268" s="16">
        <f t="shared" si="548"/>
        <v>2540.1785714285716</v>
      </c>
      <c r="P2268" s="18">
        <f t="shared" si="549"/>
        <v>1.0196133567662566</v>
      </c>
      <c r="Q2268" s="16"/>
      <c r="R2268" s="16"/>
      <c r="S2268" s="16"/>
      <c r="T2268" s="16"/>
      <c r="U2268" s="16"/>
      <c r="V2268" s="16"/>
      <c r="W2268" s="16"/>
      <c r="X2268" s="13" t="s">
        <v>159</v>
      </c>
      <c r="Y2268" s="13"/>
      <c r="Z2268" s="12">
        <v>0.36260999999999999</v>
      </c>
      <c r="AA2268" s="17">
        <f t="shared" si="560"/>
        <v>0.57862429255550718</v>
      </c>
      <c r="AB2268" s="12">
        <f t="shared" si="562"/>
        <v>0.22206285714285715</v>
      </c>
      <c r="AC2268" s="12">
        <f t="shared" si="550"/>
        <v>0.38441142857142852</v>
      </c>
      <c r="AD2268" s="18">
        <f t="shared" si="551"/>
        <v>0.57766975859198488</v>
      </c>
      <c r="AE2268" s="13" t="s">
        <v>155</v>
      </c>
      <c r="AF2268" s="19">
        <f t="shared" si="552"/>
        <v>872</v>
      </c>
      <c r="AG2268" s="20">
        <f t="shared" si="553"/>
        <v>0.89449541284403666</v>
      </c>
      <c r="AH2268" s="20">
        <f t="shared" si="554"/>
        <v>0.9432862112022834</v>
      </c>
      <c r="AI2268" s="13" t="s">
        <v>51</v>
      </c>
      <c r="AJ2268" s="13" t="s">
        <v>156</v>
      </c>
      <c r="AK2268" s="13" t="s">
        <v>135</v>
      </c>
      <c r="AL2268" s="13" t="s">
        <v>102</v>
      </c>
      <c r="AM2268" s="13" t="s">
        <v>157</v>
      </c>
      <c r="AN2268" s="12">
        <v>0.36260999999999999</v>
      </c>
      <c r="AO2268" s="12">
        <v>0</v>
      </c>
      <c r="AP2268" s="12">
        <v>1.516E-2</v>
      </c>
      <c r="AQ2268" s="12">
        <v>0.27339999999999998</v>
      </c>
      <c r="AR2268" s="12"/>
      <c r="AS2268" s="13" t="s">
        <v>54</v>
      </c>
    </row>
    <row r="2269" spans="1:45" ht="21" customHeight="1">
      <c r="A2269" s="15">
        <v>44194</v>
      </c>
      <c r="B2269" s="13" t="s">
        <v>152</v>
      </c>
      <c r="C2269" s="13" t="s">
        <v>153</v>
      </c>
      <c r="D2269" s="15">
        <v>44286</v>
      </c>
      <c r="E2269" s="13">
        <f t="shared" si="555"/>
        <v>-92</v>
      </c>
      <c r="F2269" s="13" t="str">
        <f t="shared" ref="F2269:F2332" si="563">IF(E2269&lt;0,"개봉전",IF(E2269=0,"개봉일","개봉후"))</f>
        <v>개봉전</v>
      </c>
      <c r="G2269" s="13" t="str">
        <f t="shared" si="556"/>
        <v>화</v>
      </c>
      <c r="H2269" s="13">
        <f t="shared" si="557"/>
        <v>0</v>
      </c>
      <c r="I2269" s="16">
        <v>2121</v>
      </c>
      <c r="J2269" s="16">
        <v>640</v>
      </c>
      <c r="K2269" s="16">
        <v>1480</v>
      </c>
      <c r="L2269" s="17">
        <f t="shared" si="558"/>
        <v>0.30174446016030176</v>
      </c>
      <c r="M2269" s="17">
        <f t="shared" si="559"/>
        <v>-0.18108108108108112</v>
      </c>
      <c r="N2269" s="16">
        <f t="shared" si="561"/>
        <v>2477</v>
      </c>
      <c r="O2269" s="16">
        <f t="shared" si="548"/>
        <v>2526.0357142857142</v>
      </c>
      <c r="P2269" s="18">
        <f t="shared" si="549"/>
        <v>0.83965558681728858</v>
      </c>
      <c r="Q2269" s="16"/>
      <c r="R2269" s="16"/>
      <c r="S2269" s="16"/>
      <c r="T2269" s="16"/>
      <c r="U2269" s="16"/>
      <c r="V2269" s="16"/>
      <c r="W2269" s="16"/>
      <c r="X2269" s="13" t="s">
        <v>159</v>
      </c>
      <c r="Y2269" s="13"/>
      <c r="Z2269" s="12">
        <v>0.23222999999999999</v>
      </c>
      <c r="AA2269" s="17">
        <f t="shared" si="560"/>
        <v>-0.35955985769835364</v>
      </c>
      <c r="AB2269" s="12">
        <f t="shared" si="562"/>
        <v>0.22856428571428569</v>
      </c>
      <c r="AC2269" s="12">
        <f t="shared" si="550"/>
        <v>0.39105428571428563</v>
      </c>
      <c r="AD2269" s="18">
        <f t="shared" si="551"/>
        <v>0.58448224214394795</v>
      </c>
      <c r="AE2269" s="13" t="s">
        <v>155</v>
      </c>
      <c r="AF2269" s="19">
        <f t="shared" si="552"/>
        <v>857.5</v>
      </c>
      <c r="AG2269" s="20">
        <f t="shared" si="553"/>
        <v>0.74635568513119532</v>
      </c>
      <c r="AH2269" s="20">
        <f t="shared" si="554"/>
        <v>0.59385616903754701</v>
      </c>
      <c r="AI2269" s="13" t="s">
        <v>51</v>
      </c>
      <c r="AJ2269" s="13" t="s">
        <v>156</v>
      </c>
      <c r="AK2269" s="13" t="s">
        <v>135</v>
      </c>
      <c r="AL2269" s="13" t="s">
        <v>102</v>
      </c>
      <c r="AM2269" s="13" t="s">
        <v>157</v>
      </c>
      <c r="AN2269" s="12">
        <v>0.23222999999999999</v>
      </c>
      <c r="AO2269" s="12">
        <v>0</v>
      </c>
      <c r="AP2269" s="12">
        <v>1.6250000000000001E-2</v>
      </c>
      <c r="AQ2269" s="12">
        <v>0.20695</v>
      </c>
      <c r="AR2269" s="12"/>
      <c r="AS2269" s="13" t="s">
        <v>54</v>
      </c>
    </row>
    <row r="2270" spans="1:45" ht="21" customHeight="1">
      <c r="A2270" s="15">
        <v>44195</v>
      </c>
      <c r="B2270" s="13" t="s">
        <v>152</v>
      </c>
      <c r="C2270" s="13" t="s">
        <v>153</v>
      </c>
      <c r="D2270" s="15">
        <v>44286</v>
      </c>
      <c r="E2270" s="13">
        <f t="shared" si="555"/>
        <v>-91</v>
      </c>
      <c r="F2270" s="13" t="str">
        <f t="shared" si="563"/>
        <v>개봉전</v>
      </c>
      <c r="G2270" s="13" t="str">
        <f t="shared" si="556"/>
        <v>수</v>
      </c>
      <c r="H2270" s="13">
        <f t="shared" si="557"/>
        <v>0</v>
      </c>
      <c r="I2270" s="16">
        <v>1267</v>
      </c>
      <c r="J2270" s="16">
        <v>270</v>
      </c>
      <c r="K2270" s="16">
        <v>998</v>
      </c>
      <c r="L2270" s="17">
        <f t="shared" si="558"/>
        <v>0.21310181531176006</v>
      </c>
      <c r="M2270" s="17">
        <f t="shared" si="559"/>
        <v>-0.40264026402640263</v>
      </c>
      <c r="N2270" s="16">
        <f t="shared" si="561"/>
        <v>2229</v>
      </c>
      <c r="O2270" s="16">
        <f t="shared" si="548"/>
        <v>2513.2857142857142</v>
      </c>
      <c r="P2270" s="18">
        <f t="shared" si="549"/>
        <v>0.50412095719888594</v>
      </c>
      <c r="Q2270" s="16"/>
      <c r="R2270" s="16"/>
      <c r="S2270" s="16"/>
      <c r="T2270" s="16"/>
      <c r="U2270" s="16"/>
      <c r="V2270" s="16"/>
      <c r="W2270" s="16"/>
      <c r="X2270" s="13" t="s">
        <v>159</v>
      </c>
      <c r="Y2270" s="13"/>
      <c r="Z2270" s="12">
        <v>0.23078000000000001</v>
      </c>
      <c r="AA2270" s="17">
        <f t="shared" si="560"/>
        <v>-6.2438100159324383E-3</v>
      </c>
      <c r="AB2270" s="12">
        <f t="shared" si="562"/>
        <v>0.23516857142857142</v>
      </c>
      <c r="AC2270" s="12">
        <f t="shared" si="550"/>
        <v>0.39412428571428565</v>
      </c>
      <c r="AD2270" s="18">
        <f t="shared" si="551"/>
        <v>0.59668632447342584</v>
      </c>
      <c r="AE2270" s="13" t="s">
        <v>155</v>
      </c>
      <c r="AF2270" s="19">
        <f t="shared" si="552"/>
        <v>937.25</v>
      </c>
      <c r="AG2270" s="20">
        <f t="shared" si="553"/>
        <v>0.28807682048546279</v>
      </c>
      <c r="AH2270" s="20">
        <f t="shared" si="554"/>
        <v>0.58555133079847921</v>
      </c>
      <c r="AI2270" s="13" t="s">
        <v>51</v>
      </c>
      <c r="AJ2270" s="13" t="s">
        <v>156</v>
      </c>
      <c r="AK2270" s="13" t="s">
        <v>135</v>
      </c>
      <c r="AL2270" s="13" t="s">
        <v>102</v>
      </c>
      <c r="AM2270" s="13" t="s">
        <v>157</v>
      </c>
      <c r="AN2270" s="12">
        <v>0.23078000000000001</v>
      </c>
      <c r="AO2270" s="12">
        <v>0</v>
      </c>
      <c r="AP2270" s="12">
        <v>4.3339999999999997E-2</v>
      </c>
      <c r="AQ2270" s="12">
        <v>0.17335999999999999</v>
      </c>
      <c r="AR2270" s="12"/>
      <c r="AS2270" s="13" t="s">
        <v>54</v>
      </c>
    </row>
    <row r="2271" spans="1:45" ht="21" customHeight="1">
      <c r="A2271" s="15">
        <v>44196</v>
      </c>
      <c r="B2271" s="13" t="s">
        <v>152</v>
      </c>
      <c r="C2271" s="13" t="s">
        <v>153</v>
      </c>
      <c r="D2271" s="15">
        <v>44286</v>
      </c>
      <c r="E2271" s="13">
        <f t="shared" si="555"/>
        <v>-90</v>
      </c>
      <c r="F2271" s="13" t="str">
        <f t="shared" si="563"/>
        <v>개봉전</v>
      </c>
      <c r="G2271" s="13" t="str">
        <f t="shared" si="556"/>
        <v>목</v>
      </c>
      <c r="H2271" s="13">
        <f t="shared" si="557"/>
        <v>0</v>
      </c>
      <c r="I2271" s="16">
        <v>1578</v>
      </c>
      <c r="J2271" s="16">
        <v>378</v>
      </c>
      <c r="K2271" s="16">
        <v>1200</v>
      </c>
      <c r="L2271" s="17">
        <f t="shared" si="558"/>
        <v>0.23954372623574144</v>
      </c>
      <c r="M2271" s="17">
        <f t="shared" si="559"/>
        <v>0.24546172059984217</v>
      </c>
      <c r="N2271" s="16">
        <f t="shared" si="561"/>
        <v>2097.4285714285716</v>
      </c>
      <c r="O2271" s="16">
        <f t="shared" si="548"/>
        <v>2475.8928571428573</v>
      </c>
      <c r="P2271" s="18">
        <f t="shared" si="549"/>
        <v>0.63734583483591778</v>
      </c>
      <c r="Q2271" s="16"/>
      <c r="R2271" s="16"/>
      <c r="S2271" s="16"/>
      <c r="T2271" s="16"/>
      <c r="U2271" s="16"/>
      <c r="V2271" s="16"/>
      <c r="W2271" s="16"/>
      <c r="X2271" s="13" t="s">
        <v>159</v>
      </c>
      <c r="Y2271" s="13"/>
      <c r="Z2271" s="12">
        <v>0.20549999999999999</v>
      </c>
      <c r="AA2271" s="17">
        <f t="shared" si="560"/>
        <v>-0.1095415547274462</v>
      </c>
      <c r="AB2271" s="12">
        <f t="shared" si="562"/>
        <v>0.24192714285714284</v>
      </c>
      <c r="AC2271" s="12">
        <f t="shared" si="550"/>
        <v>0.39126071428571418</v>
      </c>
      <c r="AD2271" s="18">
        <f t="shared" si="551"/>
        <v>0.61832720235867578</v>
      </c>
      <c r="AE2271" s="13" t="s">
        <v>155</v>
      </c>
      <c r="AF2271" s="19">
        <f t="shared" si="552"/>
        <v>945.75</v>
      </c>
      <c r="AG2271" s="20">
        <f t="shared" si="553"/>
        <v>0.39968279143536878</v>
      </c>
      <c r="AH2271" s="20">
        <f t="shared" si="554"/>
        <v>0.52522523344865057</v>
      </c>
      <c r="AI2271" s="13" t="s">
        <v>51</v>
      </c>
      <c r="AJ2271" s="13" t="s">
        <v>156</v>
      </c>
      <c r="AK2271" s="13" t="s">
        <v>135</v>
      </c>
      <c r="AL2271" s="13" t="s">
        <v>102</v>
      </c>
      <c r="AM2271" s="13" t="s">
        <v>157</v>
      </c>
      <c r="AN2271" s="12">
        <v>0.20549999999999999</v>
      </c>
      <c r="AO2271" s="12">
        <v>0</v>
      </c>
      <c r="AP2271" s="12">
        <v>1.6250000000000001E-2</v>
      </c>
      <c r="AQ2271" s="12">
        <v>0.17372000000000001</v>
      </c>
      <c r="AR2271" s="12"/>
      <c r="AS2271" s="13" t="s">
        <v>54</v>
      </c>
    </row>
    <row r="2272" spans="1:45" ht="21" customHeight="1">
      <c r="A2272" s="15">
        <v>44197</v>
      </c>
      <c r="B2272" s="13" t="s">
        <v>152</v>
      </c>
      <c r="C2272" s="13" t="s">
        <v>153</v>
      </c>
      <c r="D2272" s="15">
        <v>44286</v>
      </c>
      <c r="E2272" s="13">
        <f t="shared" si="555"/>
        <v>-89</v>
      </c>
      <c r="F2272" s="13" t="str">
        <f t="shared" si="563"/>
        <v>개봉전</v>
      </c>
      <c r="G2272" s="13" t="str">
        <f t="shared" si="556"/>
        <v>금</v>
      </c>
      <c r="H2272" s="13">
        <f t="shared" si="557"/>
        <v>0</v>
      </c>
      <c r="I2272" s="16">
        <v>1802</v>
      </c>
      <c r="J2272" s="16">
        <v>728</v>
      </c>
      <c r="K2272" s="16">
        <v>1074</v>
      </c>
      <c r="L2272" s="17">
        <f t="shared" si="558"/>
        <v>0.40399556048834628</v>
      </c>
      <c r="M2272" s="17">
        <f t="shared" si="559"/>
        <v>0.14195183776932829</v>
      </c>
      <c r="N2272" s="16">
        <f t="shared" si="561"/>
        <v>2015.4285714285713</v>
      </c>
      <c r="O2272" s="16">
        <f t="shared" ref="O2272:O2335" si="564">IF(COUNT(I2244:I2271)=28,AVERAGE(I2244:I2271),"")</f>
        <v>2446.6071428571427</v>
      </c>
      <c r="P2272" s="18">
        <f t="shared" ref="P2272:P2335" si="565">IF(COUNT(I2272,O2272)=2,IFERROR(I2272/O2272,""),"")</f>
        <v>0.73653018027881179</v>
      </c>
      <c r="Q2272" s="16"/>
      <c r="R2272" s="16"/>
      <c r="S2272" s="16"/>
      <c r="T2272" s="16"/>
      <c r="U2272" s="16"/>
      <c r="V2272" s="16"/>
      <c r="W2272" s="16"/>
      <c r="X2272" s="13" t="s">
        <v>160</v>
      </c>
      <c r="Y2272" s="13"/>
      <c r="Z2272" s="12">
        <v>0.32685999999999998</v>
      </c>
      <c r="AA2272" s="17">
        <f t="shared" si="560"/>
        <v>0.59055961070559615</v>
      </c>
      <c r="AB2272" s="12">
        <f t="shared" si="562"/>
        <v>0.25874857142857144</v>
      </c>
      <c r="AC2272" s="12">
        <f t="shared" ref="AC2272:AC2335" si="566">IF(COUNT(Z2244:Z2271)=28,AVERAGE(Z2244:Z2271),"")</f>
        <v>0.36501107142857142</v>
      </c>
      <c r="AD2272" s="18">
        <f t="shared" ref="AD2272:AD2335" si="567">IF(COUNT(AB2272,AC2272)=2,IFERROR(AB2272/AC2272,""),"")</f>
        <v>0.70887869350342603</v>
      </c>
      <c r="AE2272" s="13" t="s">
        <v>155</v>
      </c>
      <c r="AF2272" s="19">
        <f t="shared" ref="AF2272:AF2335" si="568">IF(COUNT(J2265,J2258,J2251,J2244)=4,AVERAGE(J2265,J2258,J2251,J2244),"")</f>
        <v>1142.75</v>
      </c>
      <c r="AG2272" s="20">
        <f t="shared" ref="AG2272:AG2335" si="569">IF(COUNT(J2272,AF2272)=2,IFERROR(J2272/AF2272,""),"")</f>
        <v>0.6370597243491577</v>
      </c>
      <c r="AH2272" s="20">
        <f t="shared" ref="AH2272:AH2335" si="570">IF(COUNT(Z2272,AC2272)=2,IFERROR(Z2272/AC2272,""),"")</f>
        <v>0.89547968701536451</v>
      </c>
      <c r="AI2272" s="13" t="s">
        <v>51</v>
      </c>
      <c r="AJ2272" s="13" t="s">
        <v>156</v>
      </c>
      <c r="AK2272" s="13" t="s">
        <v>135</v>
      </c>
      <c r="AL2272" s="13" t="s">
        <v>102</v>
      </c>
      <c r="AM2272" s="13" t="s">
        <v>157</v>
      </c>
      <c r="AN2272" s="12">
        <v>0.32685999999999998</v>
      </c>
      <c r="AO2272" s="12">
        <v>0</v>
      </c>
      <c r="AP2272" s="12">
        <v>2.5999999999999999E-2</v>
      </c>
      <c r="AQ2272" s="12">
        <v>0.36910999999999999</v>
      </c>
      <c r="AR2272" s="12"/>
      <c r="AS2272" s="13" t="s">
        <v>54</v>
      </c>
    </row>
    <row r="2273" spans="1:45" ht="21" customHeight="1">
      <c r="A2273" s="15">
        <v>44198</v>
      </c>
      <c r="B2273" s="13" t="s">
        <v>152</v>
      </c>
      <c r="C2273" s="13" t="s">
        <v>153</v>
      </c>
      <c r="D2273" s="15">
        <v>44286</v>
      </c>
      <c r="E2273" s="13">
        <f t="shared" si="555"/>
        <v>-88</v>
      </c>
      <c r="F2273" s="13" t="str">
        <f t="shared" si="563"/>
        <v>개봉전</v>
      </c>
      <c r="G2273" s="13" t="str">
        <f t="shared" si="556"/>
        <v>토</v>
      </c>
      <c r="H2273" s="13">
        <f t="shared" si="557"/>
        <v>1</v>
      </c>
      <c r="I2273" s="16">
        <v>1732</v>
      </c>
      <c r="J2273" s="16">
        <v>630</v>
      </c>
      <c r="K2273" s="16">
        <v>1102</v>
      </c>
      <c r="L2273" s="17">
        <f t="shared" si="558"/>
        <v>0.36374133949191684</v>
      </c>
      <c r="M2273" s="17">
        <f t="shared" si="559"/>
        <v>-3.8845726970033301E-2</v>
      </c>
      <c r="N2273" s="16">
        <f t="shared" si="561"/>
        <v>1894.8571428571429</v>
      </c>
      <c r="O2273" s="16">
        <f t="shared" si="564"/>
        <v>2412.9642857142858</v>
      </c>
      <c r="P2273" s="18">
        <f t="shared" si="565"/>
        <v>0.71778932255820493</v>
      </c>
      <c r="Q2273" s="16"/>
      <c r="R2273" s="16"/>
      <c r="S2273" s="16"/>
      <c r="T2273" s="16"/>
      <c r="U2273" s="16"/>
      <c r="V2273" s="16"/>
      <c r="W2273" s="16"/>
      <c r="X2273" s="13" t="s">
        <v>160</v>
      </c>
      <c r="Y2273" s="13"/>
      <c r="Z2273" s="12">
        <v>0.31963000000000003</v>
      </c>
      <c r="AA2273" s="17">
        <f t="shared" si="560"/>
        <v>-2.2119561891941419E-2</v>
      </c>
      <c r="AB2273" s="12">
        <f t="shared" si="562"/>
        <v>0.27247285714285713</v>
      </c>
      <c r="AC2273" s="12">
        <f t="shared" si="566"/>
        <v>0.33958714285714287</v>
      </c>
      <c r="AD2273" s="18">
        <f t="shared" si="567"/>
        <v>0.80236505672854852</v>
      </c>
      <c r="AE2273" s="13" t="s">
        <v>155</v>
      </c>
      <c r="AF2273" s="19">
        <f t="shared" si="568"/>
        <v>1113.75</v>
      </c>
      <c r="AG2273" s="20">
        <f t="shared" si="569"/>
        <v>0.56565656565656564</v>
      </c>
      <c r="AH2273" s="20">
        <f t="shared" si="570"/>
        <v>0.94123115884414277</v>
      </c>
      <c r="AI2273" s="13" t="s">
        <v>51</v>
      </c>
      <c r="AJ2273" s="13" t="s">
        <v>156</v>
      </c>
      <c r="AK2273" s="13" t="s">
        <v>135</v>
      </c>
      <c r="AL2273" s="13" t="s">
        <v>102</v>
      </c>
      <c r="AM2273" s="13" t="s">
        <v>157</v>
      </c>
      <c r="AN2273" s="12">
        <v>0.31963000000000003</v>
      </c>
      <c r="AO2273" s="12">
        <v>0</v>
      </c>
      <c r="AP2273" s="12">
        <v>1.516E-2</v>
      </c>
      <c r="AQ2273" s="12">
        <v>0.38536999999999999</v>
      </c>
      <c r="AR2273" s="12"/>
      <c r="AS2273" s="13" t="s">
        <v>54</v>
      </c>
    </row>
    <row r="2274" spans="1:45" ht="21" customHeight="1">
      <c r="A2274" s="15">
        <v>44199</v>
      </c>
      <c r="B2274" s="13" t="s">
        <v>152</v>
      </c>
      <c r="C2274" s="13" t="s">
        <v>153</v>
      </c>
      <c r="D2274" s="15">
        <v>44286</v>
      </c>
      <c r="E2274" s="13">
        <f t="shared" si="555"/>
        <v>-87</v>
      </c>
      <c r="F2274" s="13" t="str">
        <f t="shared" si="563"/>
        <v>개봉전</v>
      </c>
      <c r="G2274" s="13" t="str">
        <f t="shared" si="556"/>
        <v>일</v>
      </c>
      <c r="H2274" s="13">
        <f t="shared" si="557"/>
        <v>1</v>
      </c>
      <c r="I2274" s="16">
        <v>1844</v>
      </c>
      <c r="J2274" s="16">
        <v>679</v>
      </c>
      <c r="K2274" s="16">
        <v>1166</v>
      </c>
      <c r="L2274" s="17">
        <f t="shared" si="558"/>
        <v>0.36822125813449025</v>
      </c>
      <c r="M2274" s="17">
        <f t="shared" si="559"/>
        <v>6.4665127020785196E-2</v>
      </c>
      <c r="N2274" s="16">
        <f t="shared" si="561"/>
        <v>1847.7142857142858</v>
      </c>
      <c r="O2274" s="16">
        <f t="shared" si="564"/>
        <v>2379.3214285714284</v>
      </c>
      <c r="P2274" s="18">
        <f t="shared" si="565"/>
        <v>0.77501088245448135</v>
      </c>
      <c r="Q2274" s="16"/>
      <c r="R2274" s="16"/>
      <c r="S2274" s="16"/>
      <c r="T2274" s="16"/>
      <c r="U2274" s="16"/>
      <c r="V2274" s="16"/>
      <c r="W2274" s="16"/>
      <c r="X2274" s="13" t="s">
        <v>160</v>
      </c>
      <c r="Y2274" s="13"/>
      <c r="Z2274" s="12">
        <v>0.24198</v>
      </c>
      <c r="AA2274" s="17">
        <f t="shared" si="560"/>
        <v>-0.24293714607514949</v>
      </c>
      <c r="AB2274" s="12">
        <f t="shared" si="562"/>
        <v>0.27422714285714289</v>
      </c>
      <c r="AC2274" s="12">
        <f t="shared" si="566"/>
        <v>0.30663000000000012</v>
      </c>
      <c r="AD2274" s="18">
        <f t="shared" si="567"/>
        <v>0.89432587436696598</v>
      </c>
      <c r="AE2274" s="13" t="s">
        <v>155</v>
      </c>
      <c r="AF2274" s="19">
        <f t="shared" si="568"/>
        <v>979.75</v>
      </c>
      <c r="AG2274" s="20">
        <f t="shared" si="569"/>
        <v>0.69303393722888496</v>
      </c>
      <c r="AH2274" s="20">
        <f t="shared" si="570"/>
        <v>0.78915957342725729</v>
      </c>
      <c r="AI2274" s="13" t="s">
        <v>51</v>
      </c>
      <c r="AJ2274" s="13" t="s">
        <v>156</v>
      </c>
      <c r="AK2274" s="13" t="s">
        <v>135</v>
      </c>
      <c r="AL2274" s="13" t="s">
        <v>102</v>
      </c>
      <c r="AM2274" s="13" t="s">
        <v>157</v>
      </c>
      <c r="AN2274" s="12">
        <v>0.24198</v>
      </c>
      <c r="AO2274" s="12">
        <v>0</v>
      </c>
      <c r="AP2274" s="12">
        <v>1.444E-2</v>
      </c>
      <c r="AQ2274" s="12">
        <v>0.27845999999999999</v>
      </c>
      <c r="AR2274" s="12"/>
      <c r="AS2274" s="13" t="s">
        <v>54</v>
      </c>
    </row>
    <row r="2275" spans="1:45" ht="21" customHeight="1">
      <c r="A2275" s="15">
        <v>44200</v>
      </c>
      <c r="B2275" s="13" t="s">
        <v>152</v>
      </c>
      <c r="C2275" s="13" t="s">
        <v>153</v>
      </c>
      <c r="D2275" s="15">
        <v>44286</v>
      </c>
      <c r="E2275" s="13">
        <f t="shared" si="555"/>
        <v>-86</v>
      </c>
      <c r="F2275" s="13" t="str">
        <f t="shared" si="563"/>
        <v>개봉전</v>
      </c>
      <c r="G2275" s="13" t="str">
        <f t="shared" si="556"/>
        <v>월</v>
      </c>
      <c r="H2275" s="13">
        <f t="shared" si="557"/>
        <v>0</v>
      </c>
      <c r="I2275" s="16">
        <v>2058</v>
      </c>
      <c r="J2275" s="16">
        <v>665</v>
      </c>
      <c r="K2275" s="16">
        <v>1393</v>
      </c>
      <c r="L2275" s="17">
        <f t="shared" si="558"/>
        <v>0.3231292517006803</v>
      </c>
      <c r="M2275" s="17">
        <f t="shared" si="559"/>
        <v>0.11605206073752705</v>
      </c>
      <c r="N2275" s="16">
        <f t="shared" si="561"/>
        <v>1771.7142857142858</v>
      </c>
      <c r="O2275" s="16">
        <f t="shared" si="564"/>
        <v>2356.0357142857142</v>
      </c>
      <c r="P2275" s="18">
        <f t="shared" si="565"/>
        <v>0.87350118995285664</v>
      </c>
      <c r="Q2275" s="16"/>
      <c r="R2275" s="16"/>
      <c r="S2275" s="16"/>
      <c r="T2275" s="16"/>
      <c r="U2275" s="16"/>
      <c r="V2275" s="16"/>
      <c r="W2275" s="16"/>
      <c r="X2275" s="13" t="s">
        <v>160</v>
      </c>
      <c r="Y2275" s="13"/>
      <c r="Z2275" s="12">
        <v>0.24993000000000001</v>
      </c>
      <c r="AA2275" s="17">
        <f t="shared" si="560"/>
        <v>3.285395487230347E-2</v>
      </c>
      <c r="AB2275" s="12">
        <f t="shared" si="562"/>
        <v>0.25813000000000003</v>
      </c>
      <c r="AC2275" s="12">
        <f t="shared" si="566"/>
        <v>0.28480500000000009</v>
      </c>
      <c r="AD2275" s="18">
        <f t="shared" si="567"/>
        <v>0.90633942522076494</v>
      </c>
      <c r="AE2275" s="13" t="s">
        <v>155</v>
      </c>
      <c r="AF2275" s="19">
        <f t="shared" si="568"/>
        <v>784.5</v>
      </c>
      <c r="AG2275" s="20">
        <f t="shared" si="569"/>
        <v>0.84767367750159339</v>
      </c>
      <c r="AH2275" s="20">
        <f t="shared" si="570"/>
        <v>0.87754779586032527</v>
      </c>
      <c r="AI2275" s="13" t="s">
        <v>51</v>
      </c>
      <c r="AJ2275" s="13" t="s">
        <v>156</v>
      </c>
      <c r="AK2275" s="13" t="s">
        <v>135</v>
      </c>
      <c r="AL2275" s="13" t="s">
        <v>102</v>
      </c>
      <c r="AM2275" s="13" t="s">
        <v>157</v>
      </c>
      <c r="AN2275" s="12">
        <v>0.24993000000000001</v>
      </c>
      <c r="AO2275" s="12">
        <v>0</v>
      </c>
      <c r="AP2275" s="12">
        <v>1.7690000000000001E-2</v>
      </c>
      <c r="AQ2275" s="12">
        <v>0.15962999999999999</v>
      </c>
      <c r="AR2275" s="12"/>
      <c r="AS2275" s="13" t="s">
        <v>54</v>
      </c>
    </row>
    <row r="2276" spans="1:45" ht="21" customHeight="1">
      <c r="A2276" s="15">
        <v>44201</v>
      </c>
      <c r="B2276" s="13" t="s">
        <v>152</v>
      </c>
      <c r="C2276" s="13" t="s">
        <v>153</v>
      </c>
      <c r="D2276" s="15">
        <v>44286</v>
      </c>
      <c r="E2276" s="13">
        <f t="shared" si="555"/>
        <v>-85</v>
      </c>
      <c r="F2276" s="13" t="str">
        <f t="shared" si="563"/>
        <v>개봉전</v>
      </c>
      <c r="G2276" s="13" t="str">
        <f t="shared" si="556"/>
        <v>화</v>
      </c>
      <c r="H2276" s="13">
        <f t="shared" si="557"/>
        <v>0</v>
      </c>
      <c r="I2276" s="16">
        <v>1855</v>
      </c>
      <c r="J2276" s="16">
        <v>528</v>
      </c>
      <c r="K2276" s="16">
        <v>1326</v>
      </c>
      <c r="L2276" s="17">
        <f t="shared" si="558"/>
        <v>0.28463611859838273</v>
      </c>
      <c r="M2276" s="17">
        <f t="shared" si="559"/>
        <v>-9.8639455782312924E-2</v>
      </c>
      <c r="N2276" s="16">
        <f t="shared" si="561"/>
        <v>1733.7142857142858</v>
      </c>
      <c r="O2276" s="16">
        <f t="shared" si="564"/>
        <v>2329.7857142857142</v>
      </c>
      <c r="P2276" s="18">
        <f t="shared" si="565"/>
        <v>0.7962105650427691</v>
      </c>
      <c r="Q2276" s="16"/>
      <c r="R2276" s="16"/>
      <c r="S2276" s="16"/>
      <c r="T2276" s="16"/>
      <c r="U2276" s="16"/>
      <c r="V2276" s="16"/>
      <c r="W2276" s="16"/>
      <c r="X2276" s="13" t="s">
        <v>160</v>
      </c>
      <c r="Y2276" s="13"/>
      <c r="Z2276" s="12">
        <v>0.20948</v>
      </c>
      <c r="AA2276" s="17">
        <f t="shared" si="560"/>
        <v>-0.16184531668867286</v>
      </c>
      <c r="AB2276" s="12">
        <f t="shared" si="562"/>
        <v>0.25488</v>
      </c>
      <c r="AC2276" s="12">
        <f t="shared" si="566"/>
        <v>0.27942607142857145</v>
      </c>
      <c r="AD2276" s="18">
        <f t="shared" si="567"/>
        <v>0.91215540016334495</v>
      </c>
      <c r="AE2276" s="13" t="s">
        <v>155</v>
      </c>
      <c r="AF2276" s="19">
        <f t="shared" si="568"/>
        <v>801.5</v>
      </c>
      <c r="AG2276" s="20">
        <f t="shared" si="569"/>
        <v>0.65876481597005609</v>
      </c>
      <c r="AH2276" s="20">
        <f t="shared" si="570"/>
        <v>0.74967950889131163</v>
      </c>
      <c r="AI2276" s="13" t="s">
        <v>51</v>
      </c>
      <c r="AJ2276" s="13" t="s">
        <v>156</v>
      </c>
      <c r="AK2276" s="13" t="s">
        <v>135</v>
      </c>
      <c r="AL2276" s="13" t="s">
        <v>102</v>
      </c>
      <c r="AM2276" s="13" t="s">
        <v>157</v>
      </c>
      <c r="AN2276" s="12">
        <v>0.20948</v>
      </c>
      <c r="AO2276" s="12">
        <v>0</v>
      </c>
      <c r="AP2276" s="12">
        <v>1.227E-2</v>
      </c>
      <c r="AQ2276" s="12">
        <v>0.11376</v>
      </c>
      <c r="AR2276" s="12"/>
      <c r="AS2276" s="13" t="s">
        <v>54</v>
      </c>
    </row>
    <row r="2277" spans="1:45" ht="21" customHeight="1">
      <c r="A2277" s="15">
        <v>44202</v>
      </c>
      <c r="B2277" s="13" t="s">
        <v>152</v>
      </c>
      <c r="C2277" s="13" t="s">
        <v>153</v>
      </c>
      <c r="D2277" s="15">
        <v>44286</v>
      </c>
      <c r="E2277" s="13">
        <f t="shared" si="555"/>
        <v>-84</v>
      </c>
      <c r="F2277" s="13" t="str">
        <f t="shared" si="563"/>
        <v>개봉전</v>
      </c>
      <c r="G2277" s="13" t="str">
        <f t="shared" si="556"/>
        <v>수</v>
      </c>
      <c r="H2277" s="13">
        <f t="shared" si="557"/>
        <v>0</v>
      </c>
      <c r="I2277" s="16">
        <v>1802</v>
      </c>
      <c r="J2277" s="16">
        <v>434</v>
      </c>
      <c r="K2277" s="16">
        <v>1368</v>
      </c>
      <c r="L2277" s="17">
        <f t="shared" si="558"/>
        <v>0.24084350721420644</v>
      </c>
      <c r="M2277" s="17">
        <f t="shared" si="559"/>
        <v>-2.8571428571428581E-2</v>
      </c>
      <c r="N2277" s="16">
        <f t="shared" si="561"/>
        <v>1810.1428571428571</v>
      </c>
      <c r="O2277" s="16">
        <f t="shared" si="564"/>
        <v>2303.1785714285716</v>
      </c>
      <c r="P2277" s="18">
        <f t="shared" si="565"/>
        <v>0.78239699793763273</v>
      </c>
      <c r="Q2277" s="16"/>
      <c r="R2277" s="16"/>
      <c r="S2277" s="16"/>
      <c r="T2277" s="16"/>
      <c r="U2277" s="16"/>
      <c r="V2277" s="16"/>
      <c r="W2277" s="16"/>
      <c r="X2277" s="13" t="s">
        <v>160</v>
      </c>
      <c r="Y2277" s="13"/>
      <c r="Z2277" s="12">
        <v>0.22284000000000001</v>
      </c>
      <c r="AA2277" s="17">
        <f t="shared" si="560"/>
        <v>6.3776971548596517E-2</v>
      </c>
      <c r="AB2277" s="12">
        <f t="shared" si="562"/>
        <v>0.2537457142857143</v>
      </c>
      <c r="AC2277" s="12">
        <f t="shared" si="566"/>
        <v>0.27429250000000005</v>
      </c>
      <c r="AD2277" s="18">
        <f t="shared" si="567"/>
        <v>0.92509169695020554</v>
      </c>
      <c r="AE2277" s="13" t="s">
        <v>155</v>
      </c>
      <c r="AF2277" s="19">
        <f t="shared" si="568"/>
        <v>833.25</v>
      </c>
      <c r="AG2277" s="20">
        <f t="shared" si="569"/>
        <v>0.52085208520852089</v>
      </c>
      <c r="AH2277" s="20">
        <f t="shared" si="570"/>
        <v>0.81241740113200311</v>
      </c>
      <c r="AI2277" s="13" t="s">
        <v>51</v>
      </c>
      <c r="AJ2277" s="13" t="s">
        <v>156</v>
      </c>
      <c r="AK2277" s="13" t="s">
        <v>135</v>
      </c>
      <c r="AL2277" s="13" t="s">
        <v>102</v>
      </c>
      <c r="AM2277" s="13" t="s">
        <v>157</v>
      </c>
      <c r="AN2277" s="12">
        <v>0.22284000000000001</v>
      </c>
      <c r="AO2277" s="12">
        <v>0</v>
      </c>
      <c r="AP2277" s="12">
        <v>1.516E-2</v>
      </c>
      <c r="AQ2277" s="12">
        <v>0.12531999999999999</v>
      </c>
      <c r="AR2277" s="12"/>
      <c r="AS2277" s="13" t="s">
        <v>54</v>
      </c>
    </row>
    <row r="2278" spans="1:45" ht="21" customHeight="1">
      <c r="A2278" s="15">
        <v>44203</v>
      </c>
      <c r="B2278" s="13" t="s">
        <v>152</v>
      </c>
      <c r="C2278" s="13" t="s">
        <v>153</v>
      </c>
      <c r="D2278" s="15">
        <v>44286</v>
      </c>
      <c r="E2278" s="13">
        <f t="shared" si="555"/>
        <v>-83</v>
      </c>
      <c r="F2278" s="13" t="str">
        <f t="shared" si="563"/>
        <v>개봉전</v>
      </c>
      <c r="G2278" s="13" t="str">
        <f t="shared" si="556"/>
        <v>목</v>
      </c>
      <c r="H2278" s="13">
        <f t="shared" si="557"/>
        <v>0</v>
      </c>
      <c r="I2278" s="16">
        <v>1152</v>
      </c>
      <c r="J2278" s="16">
        <v>256</v>
      </c>
      <c r="K2278" s="16">
        <v>896</v>
      </c>
      <c r="L2278" s="17">
        <f t="shared" si="558"/>
        <v>0.22222222222222221</v>
      </c>
      <c r="M2278" s="17">
        <f t="shared" si="559"/>
        <v>-0.36071032186459484</v>
      </c>
      <c r="N2278" s="16">
        <f t="shared" si="561"/>
        <v>1749.2857142857142</v>
      </c>
      <c r="O2278" s="16">
        <f t="shared" si="564"/>
        <v>2263.3928571428573</v>
      </c>
      <c r="P2278" s="18">
        <f t="shared" si="565"/>
        <v>0.50897041420118339</v>
      </c>
      <c r="Q2278" s="16"/>
      <c r="R2278" s="16"/>
      <c r="S2278" s="16"/>
      <c r="T2278" s="16"/>
      <c r="U2278" s="16"/>
      <c r="V2278" s="16"/>
      <c r="W2278" s="16"/>
      <c r="X2278" s="13" t="s">
        <v>160</v>
      </c>
      <c r="Y2278" s="13"/>
      <c r="Z2278" s="12">
        <v>0.25173000000000001</v>
      </c>
      <c r="AA2278" s="17">
        <f t="shared" si="560"/>
        <v>0.12964458804523415</v>
      </c>
      <c r="AB2278" s="12">
        <f t="shared" si="562"/>
        <v>0.26034999999999997</v>
      </c>
      <c r="AC2278" s="12">
        <f t="shared" si="566"/>
        <v>0.26310892857142859</v>
      </c>
      <c r="AD2278" s="18">
        <f t="shared" si="567"/>
        <v>0.98951412030595676</v>
      </c>
      <c r="AE2278" s="13" t="s">
        <v>155</v>
      </c>
      <c r="AF2278" s="19">
        <f t="shared" si="568"/>
        <v>835.5</v>
      </c>
      <c r="AG2278" s="20">
        <f t="shared" si="569"/>
        <v>0.30640335128665469</v>
      </c>
      <c r="AH2278" s="20">
        <f t="shared" si="570"/>
        <v>0.95675202421593442</v>
      </c>
      <c r="AI2278" s="13" t="s">
        <v>51</v>
      </c>
      <c r="AJ2278" s="13" t="s">
        <v>156</v>
      </c>
      <c r="AK2278" s="13" t="s">
        <v>135</v>
      </c>
      <c r="AL2278" s="13" t="s">
        <v>102</v>
      </c>
      <c r="AM2278" s="13" t="s">
        <v>157</v>
      </c>
      <c r="AN2278" s="12">
        <v>0.25173000000000001</v>
      </c>
      <c r="AO2278" s="12">
        <v>0</v>
      </c>
      <c r="AP2278" s="12">
        <v>2.9610000000000001E-2</v>
      </c>
      <c r="AQ2278" s="12">
        <v>9.5339999999999994E-2</v>
      </c>
      <c r="AR2278" s="12"/>
      <c r="AS2278" s="13" t="s">
        <v>54</v>
      </c>
    </row>
    <row r="2279" spans="1:45" ht="21" customHeight="1">
      <c r="A2279" s="15">
        <v>44204</v>
      </c>
      <c r="B2279" s="13" t="s">
        <v>152</v>
      </c>
      <c r="C2279" s="13" t="s">
        <v>153</v>
      </c>
      <c r="D2279" s="15">
        <v>44286</v>
      </c>
      <c r="E2279" s="13">
        <f t="shared" si="555"/>
        <v>-82</v>
      </c>
      <c r="F2279" s="13" t="str">
        <f t="shared" si="563"/>
        <v>개봉전</v>
      </c>
      <c r="G2279" s="13" t="str">
        <f t="shared" si="556"/>
        <v>금</v>
      </c>
      <c r="H2279" s="13">
        <f t="shared" si="557"/>
        <v>0</v>
      </c>
      <c r="I2279" s="16">
        <v>1082</v>
      </c>
      <c r="J2279" s="16">
        <v>298</v>
      </c>
      <c r="K2279" s="16">
        <v>784</v>
      </c>
      <c r="L2279" s="17">
        <f t="shared" si="558"/>
        <v>0.2754158964879852</v>
      </c>
      <c r="M2279" s="17">
        <f t="shared" si="559"/>
        <v>-6.076388888888884E-2</v>
      </c>
      <c r="N2279" s="16">
        <f t="shared" si="561"/>
        <v>1646.4285714285713</v>
      </c>
      <c r="O2279" s="16">
        <f t="shared" si="564"/>
        <v>2207.3928571428573</v>
      </c>
      <c r="P2279" s="18">
        <f t="shared" si="565"/>
        <v>0.4901710162279353</v>
      </c>
      <c r="Q2279" s="16"/>
      <c r="R2279" s="16"/>
      <c r="S2279" s="16"/>
      <c r="T2279" s="16"/>
      <c r="U2279" s="16"/>
      <c r="V2279" s="16"/>
      <c r="W2279" s="16"/>
      <c r="X2279" s="13" t="s">
        <v>160</v>
      </c>
      <c r="Y2279" s="13"/>
      <c r="Z2279" s="12">
        <v>0.22572999999999999</v>
      </c>
      <c r="AA2279" s="17">
        <f t="shared" si="560"/>
        <v>-0.10328526595955989</v>
      </c>
      <c r="AB2279" s="12">
        <f t="shared" si="562"/>
        <v>0.24590285714285715</v>
      </c>
      <c r="AC2279" s="12">
        <f t="shared" si="566"/>
        <v>0.25339571428571428</v>
      </c>
      <c r="AD2279" s="18">
        <f t="shared" si="567"/>
        <v>0.97043021361281345</v>
      </c>
      <c r="AE2279" s="13" t="s">
        <v>155</v>
      </c>
      <c r="AF2279" s="19">
        <f t="shared" si="568"/>
        <v>1051.75</v>
      </c>
      <c r="AG2279" s="20">
        <f t="shared" si="569"/>
        <v>0.28333729498454957</v>
      </c>
      <c r="AH2279" s="20">
        <f t="shared" si="570"/>
        <v>0.89082011760262036</v>
      </c>
      <c r="AI2279" s="13" t="s">
        <v>51</v>
      </c>
      <c r="AJ2279" s="13" t="s">
        <v>156</v>
      </c>
      <c r="AK2279" s="13" t="s">
        <v>135</v>
      </c>
      <c r="AL2279" s="13" t="s">
        <v>102</v>
      </c>
      <c r="AM2279" s="13" t="s">
        <v>157</v>
      </c>
      <c r="AN2279" s="12">
        <v>0.22572999999999999</v>
      </c>
      <c r="AO2279" s="12">
        <v>0</v>
      </c>
      <c r="AP2279" s="12">
        <v>4.0090000000000001E-2</v>
      </c>
      <c r="AQ2279" s="12">
        <v>0.10618</v>
      </c>
      <c r="AR2279" s="12"/>
      <c r="AS2279" s="13" t="s">
        <v>54</v>
      </c>
    </row>
    <row r="2280" spans="1:45" ht="21" customHeight="1">
      <c r="A2280" s="15">
        <v>44205</v>
      </c>
      <c r="B2280" s="13" t="s">
        <v>152</v>
      </c>
      <c r="C2280" s="13" t="s">
        <v>153</v>
      </c>
      <c r="D2280" s="15">
        <v>44286</v>
      </c>
      <c r="E2280" s="13">
        <f t="shared" si="555"/>
        <v>-81</v>
      </c>
      <c r="F2280" s="13" t="str">
        <f t="shared" si="563"/>
        <v>개봉전</v>
      </c>
      <c r="G2280" s="13" t="str">
        <f t="shared" si="556"/>
        <v>토</v>
      </c>
      <c r="H2280" s="13">
        <f t="shared" si="557"/>
        <v>1</v>
      </c>
      <c r="I2280" s="16">
        <v>1200</v>
      </c>
      <c r="J2280" s="16">
        <v>448</v>
      </c>
      <c r="K2280" s="16">
        <v>752</v>
      </c>
      <c r="L2280" s="17">
        <f t="shared" si="558"/>
        <v>0.37333333333333335</v>
      </c>
      <c r="M2280" s="17">
        <f t="shared" si="559"/>
        <v>0.10905730129390023</v>
      </c>
      <c r="N2280" s="16">
        <f t="shared" si="561"/>
        <v>1570.4285714285713</v>
      </c>
      <c r="O2280" s="16">
        <f t="shared" si="564"/>
        <v>2133.5357142857142</v>
      </c>
      <c r="P2280" s="18">
        <f t="shared" si="565"/>
        <v>0.56244664289660018</v>
      </c>
      <c r="Q2280" s="16"/>
      <c r="R2280" s="16"/>
      <c r="S2280" s="16"/>
      <c r="T2280" s="16"/>
      <c r="U2280" s="16"/>
      <c r="V2280" s="16"/>
      <c r="W2280" s="16"/>
      <c r="X2280" s="13" t="s">
        <v>160</v>
      </c>
      <c r="Y2280" s="13"/>
      <c r="Z2280" s="12">
        <v>0.24379000000000001</v>
      </c>
      <c r="AA2280" s="17">
        <f t="shared" si="560"/>
        <v>8.0007088114118829E-2</v>
      </c>
      <c r="AB2280" s="12">
        <f t="shared" si="562"/>
        <v>0.2350685714285714</v>
      </c>
      <c r="AC2280" s="12">
        <f t="shared" si="566"/>
        <v>0.2495907142857143</v>
      </c>
      <c r="AD2280" s="18">
        <f t="shared" si="567"/>
        <v>0.94181617333520284</v>
      </c>
      <c r="AE2280" s="13" t="s">
        <v>155</v>
      </c>
      <c r="AF2280" s="19">
        <f t="shared" si="568"/>
        <v>975.5</v>
      </c>
      <c r="AG2280" s="20">
        <f t="shared" si="569"/>
        <v>0.4592516658124039</v>
      </c>
      <c r="AH2280" s="20">
        <f t="shared" si="570"/>
        <v>0.9767590941741765</v>
      </c>
      <c r="AI2280" s="13" t="s">
        <v>51</v>
      </c>
      <c r="AJ2280" s="13" t="s">
        <v>156</v>
      </c>
      <c r="AK2280" s="13" t="s">
        <v>135</v>
      </c>
      <c r="AL2280" s="13" t="s">
        <v>102</v>
      </c>
      <c r="AM2280" s="13" t="s">
        <v>157</v>
      </c>
      <c r="AN2280" s="12">
        <v>0.24379000000000001</v>
      </c>
      <c r="AO2280" s="12">
        <v>0</v>
      </c>
      <c r="AP2280" s="12">
        <v>1.553E-2</v>
      </c>
      <c r="AQ2280" s="12">
        <v>0.15711</v>
      </c>
      <c r="AR2280" s="12"/>
      <c r="AS2280" s="13" t="s">
        <v>54</v>
      </c>
    </row>
    <row r="2281" spans="1:45" ht="21" customHeight="1">
      <c r="A2281" s="15">
        <v>44206</v>
      </c>
      <c r="B2281" s="13" t="s">
        <v>152</v>
      </c>
      <c r="C2281" s="13" t="s">
        <v>153</v>
      </c>
      <c r="D2281" s="15">
        <v>44286</v>
      </c>
      <c r="E2281" s="13">
        <f t="shared" si="555"/>
        <v>-80</v>
      </c>
      <c r="F2281" s="13" t="str">
        <f t="shared" si="563"/>
        <v>개봉전</v>
      </c>
      <c r="G2281" s="13" t="str">
        <f t="shared" si="556"/>
        <v>일</v>
      </c>
      <c r="H2281" s="13">
        <f t="shared" si="557"/>
        <v>1</v>
      </c>
      <c r="I2281" s="16">
        <v>1634</v>
      </c>
      <c r="J2281" s="16">
        <v>626</v>
      </c>
      <c r="K2281" s="16">
        <v>1008</v>
      </c>
      <c r="L2281" s="17">
        <f t="shared" si="558"/>
        <v>0.38310893512851896</v>
      </c>
      <c r="M2281" s="17">
        <f t="shared" si="559"/>
        <v>0.36166666666666658</v>
      </c>
      <c r="N2281" s="16">
        <f t="shared" si="561"/>
        <v>1540.4285714285713</v>
      </c>
      <c r="O2281" s="16">
        <f t="shared" si="564"/>
        <v>2074.6428571428573</v>
      </c>
      <c r="P2281" s="18">
        <f t="shared" si="565"/>
        <v>0.78760543983473907</v>
      </c>
      <c r="Q2281" s="16"/>
      <c r="R2281" s="16"/>
      <c r="S2281" s="16"/>
      <c r="T2281" s="16"/>
      <c r="U2281" s="16"/>
      <c r="V2281" s="16"/>
      <c r="W2281" s="16"/>
      <c r="X2281" s="13" t="s">
        <v>160</v>
      </c>
      <c r="Y2281" s="13"/>
      <c r="Z2281" s="12">
        <v>0.28278999999999999</v>
      </c>
      <c r="AA2281" s="17">
        <f t="shared" si="560"/>
        <v>0.15997374789778074</v>
      </c>
      <c r="AB2281" s="12">
        <f t="shared" si="562"/>
        <v>0.24089857142857143</v>
      </c>
      <c r="AC2281" s="12">
        <f t="shared" si="566"/>
        <v>0.24795250000000002</v>
      </c>
      <c r="AD2281" s="18">
        <f t="shared" si="567"/>
        <v>0.97155129078582159</v>
      </c>
      <c r="AE2281" s="13" t="s">
        <v>155</v>
      </c>
      <c r="AF2281" s="19">
        <f t="shared" si="568"/>
        <v>909</v>
      </c>
      <c r="AG2281" s="20">
        <f t="shared" si="569"/>
        <v>0.68866886688668871</v>
      </c>
      <c r="AH2281" s="20">
        <f t="shared" si="570"/>
        <v>1.1405007007390526</v>
      </c>
      <c r="AI2281" s="13" t="s">
        <v>51</v>
      </c>
      <c r="AJ2281" s="13" t="s">
        <v>156</v>
      </c>
      <c r="AK2281" s="13" t="s">
        <v>135</v>
      </c>
      <c r="AL2281" s="13" t="s">
        <v>102</v>
      </c>
      <c r="AM2281" s="13" t="s">
        <v>157</v>
      </c>
      <c r="AN2281" s="12">
        <v>0.28278999999999999</v>
      </c>
      <c r="AO2281" s="12">
        <v>1.8E-3</v>
      </c>
      <c r="AP2281" s="12">
        <v>1.191E-2</v>
      </c>
      <c r="AQ2281" s="12">
        <v>0.16938</v>
      </c>
      <c r="AR2281" s="12"/>
      <c r="AS2281" s="13" t="s">
        <v>54</v>
      </c>
    </row>
    <row r="2282" spans="1:45" ht="21" customHeight="1">
      <c r="A2282" s="15">
        <v>44207</v>
      </c>
      <c r="B2282" s="13" t="s">
        <v>152</v>
      </c>
      <c r="C2282" s="13" t="s">
        <v>153</v>
      </c>
      <c r="D2282" s="15">
        <v>44286</v>
      </c>
      <c r="E2282" s="13">
        <f t="shared" si="555"/>
        <v>-79</v>
      </c>
      <c r="F2282" s="13" t="str">
        <f t="shared" si="563"/>
        <v>개봉전</v>
      </c>
      <c r="G2282" s="13" t="str">
        <f t="shared" si="556"/>
        <v>월</v>
      </c>
      <c r="H2282" s="13">
        <f t="shared" si="557"/>
        <v>0</v>
      </c>
      <c r="I2282" s="16">
        <v>1876</v>
      </c>
      <c r="J2282" s="16">
        <v>567</v>
      </c>
      <c r="K2282" s="16">
        <v>1309</v>
      </c>
      <c r="L2282" s="17">
        <f t="shared" si="558"/>
        <v>0.30223880597014924</v>
      </c>
      <c r="M2282" s="17">
        <f t="shared" si="559"/>
        <v>0.14810281517747859</v>
      </c>
      <c r="N2282" s="16">
        <f t="shared" si="561"/>
        <v>1514.4285714285713</v>
      </c>
      <c r="O2282" s="16">
        <f t="shared" si="564"/>
        <v>2060.1428571428573</v>
      </c>
      <c r="P2282" s="18">
        <f t="shared" si="565"/>
        <v>0.91061646210387626</v>
      </c>
      <c r="Q2282" s="16"/>
      <c r="R2282" s="16"/>
      <c r="S2282" s="16"/>
      <c r="T2282" s="16"/>
      <c r="U2282" s="16"/>
      <c r="V2282" s="16"/>
      <c r="W2282" s="16"/>
      <c r="X2282" s="13" t="s">
        <v>160</v>
      </c>
      <c r="Y2282" s="13"/>
      <c r="Z2282" s="12">
        <v>0.23547999999999999</v>
      </c>
      <c r="AA2282" s="17">
        <f t="shared" si="560"/>
        <v>-0.16729728774001906</v>
      </c>
      <c r="AB2282" s="12">
        <f t="shared" si="562"/>
        <v>0.23883428571428572</v>
      </c>
      <c r="AC2282" s="12">
        <f t="shared" si="566"/>
        <v>0.24757821428571428</v>
      </c>
      <c r="AD2282" s="18">
        <f t="shared" si="567"/>
        <v>0.9646821567210363</v>
      </c>
      <c r="AE2282" s="13" t="s">
        <v>155</v>
      </c>
      <c r="AF2282" s="19">
        <f t="shared" si="568"/>
        <v>709.25</v>
      </c>
      <c r="AG2282" s="20">
        <f t="shared" si="569"/>
        <v>0.79943602396898128</v>
      </c>
      <c r="AH2282" s="20">
        <f t="shared" si="570"/>
        <v>0.95113376869358746</v>
      </c>
      <c r="AI2282" s="13" t="s">
        <v>51</v>
      </c>
      <c r="AJ2282" s="13" t="s">
        <v>156</v>
      </c>
      <c r="AK2282" s="13" t="s">
        <v>135</v>
      </c>
      <c r="AL2282" s="13" t="s">
        <v>102</v>
      </c>
      <c r="AM2282" s="13" t="s">
        <v>157</v>
      </c>
      <c r="AN2282" s="12">
        <v>0.23547999999999999</v>
      </c>
      <c r="AO2282" s="12">
        <v>0</v>
      </c>
      <c r="AP2282" s="12">
        <v>1.661E-2</v>
      </c>
      <c r="AQ2282" s="12">
        <v>0.15024000000000001</v>
      </c>
      <c r="AR2282" s="12"/>
      <c r="AS2282" s="13" t="s">
        <v>54</v>
      </c>
    </row>
    <row r="2283" spans="1:45" ht="21" customHeight="1">
      <c r="A2283" s="15">
        <v>44208</v>
      </c>
      <c r="B2283" s="13" t="s">
        <v>152</v>
      </c>
      <c r="C2283" s="13" t="s">
        <v>153</v>
      </c>
      <c r="D2283" s="15">
        <v>44286</v>
      </c>
      <c r="E2283" s="13">
        <f t="shared" si="555"/>
        <v>-78</v>
      </c>
      <c r="F2283" s="13" t="str">
        <f t="shared" si="563"/>
        <v>개봉전</v>
      </c>
      <c r="G2283" s="13" t="str">
        <f t="shared" si="556"/>
        <v>화</v>
      </c>
      <c r="H2283" s="13">
        <f t="shared" si="557"/>
        <v>0</v>
      </c>
      <c r="I2283" s="16">
        <v>1732</v>
      </c>
      <c r="J2283" s="16">
        <v>560</v>
      </c>
      <c r="K2283" s="16">
        <v>1172</v>
      </c>
      <c r="L2283" s="17">
        <f t="shared" si="558"/>
        <v>0.32332563510392609</v>
      </c>
      <c r="M2283" s="17">
        <f t="shared" si="559"/>
        <v>-7.6759061833688746E-2</v>
      </c>
      <c r="N2283" s="16">
        <f t="shared" si="561"/>
        <v>1496.8571428571429</v>
      </c>
      <c r="O2283" s="16">
        <f t="shared" si="564"/>
        <v>2072</v>
      </c>
      <c r="P2283" s="18">
        <f t="shared" si="565"/>
        <v>0.8359073359073359</v>
      </c>
      <c r="Q2283" s="16"/>
      <c r="R2283" s="16"/>
      <c r="S2283" s="16"/>
      <c r="T2283" s="16"/>
      <c r="U2283" s="16"/>
      <c r="V2283" s="16"/>
      <c r="W2283" s="16"/>
      <c r="X2283" s="13" t="s">
        <v>160</v>
      </c>
      <c r="Y2283" s="13"/>
      <c r="Z2283" s="12">
        <v>0.22897999999999999</v>
      </c>
      <c r="AA2283" s="17">
        <f t="shared" si="560"/>
        <v>-2.7603193477153121E-2</v>
      </c>
      <c r="AB2283" s="12">
        <f t="shared" si="562"/>
        <v>0.24161999999999997</v>
      </c>
      <c r="AC2283" s="12">
        <f t="shared" si="566"/>
        <v>0.24657214285714282</v>
      </c>
      <c r="AD2283" s="18">
        <f t="shared" si="567"/>
        <v>0.97991604891063466</v>
      </c>
      <c r="AE2283" s="13" t="s">
        <v>155</v>
      </c>
      <c r="AF2283" s="19">
        <f t="shared" si="568"/>
        <v>682.5</v>
      </c>
      <c r="AG2283" s="20">
        <f t="shared" si="569"/>
        <v>0.82051282051282048</v>
      </c>
      <c r="AH2283" s="20">
        <f t="shared" si="570"/>
        <v>0.92865316149142108</v>
      </c>
      <c r="AI2283" s="13" t="s">
        <v>51</v>
      </c>
      <c r="AJ2283" s="13" t="s">
        <v>156</v>
      </c>
      <c r="AK2283" s="13" t="s">
        <v>135</v>
      </c>
      <c r="AL2283" s="13" t="s">
        <v>102</v>
      </c>
      <c r="AM2283" s="13" t="s">
        <v>157</v>
      </c>
      <c r="AN2283" s="12">
        <v>0.22897999999999999</v>
      </c>
      <c r="AO2283" s="12">
        <v>0</v>
      </c>
      <c r="AP2283" s="12">
        <v>1.444E-2</v>
      </c>
      <c r="AQ2283" s="12">
        <v>0.14591000000000001</v>
      </c>
      <c r="AR2283" s="12"/>
      <c r="AS2283" s="13" t="s">
        <v>54</v>
      </c>
    </row>
    <row r="2284" spans="1:45" ht="21" customHeight="1">
      <c r="A2284" s="15">
        <v>44209</v>
      </c>
      <c r="B2284" s="13" t="s">
        <v>152</v>
      </c>
      <c r="C2284" s="13" t="s">
        <v>153</v>
      </c>
      <c r="D2284" s="15">
        <v>44286</v>
      </c>
      <c r="E2284" s="13">
        <f t="shared" si="555"/>
        <v>-77</v>
      </c>
      <c r="F2284" s="13" t="str">
        <f t="shared" si="563"/>
        <v>개봉전</v>
      </c>
      <c r="G2284" s="13" t="str">
        <f t="shared" si="556"/>
        <v>수</v>
      </c>
      <c r="H2284" s="13">
        <f t="shared" si="557"/>
        <v>0</v>
      </c>
      <c r="I2284" s="16">
        <v>1953</v>
      </c>
      <c r="J2284" s="16">
        <v>707</v>
      </c>
      <c r="K2284" s="16">
        <v>1246</v>
      </c>
      <c r="L2284" s="17">
        <f t="shared" si="558"/>
        <v>0.36200716845878134</v>
      </c>
      <c r="M2284" s="17">
        <f t="shared" si="559"/>
        <v>0.12759815242494232</v>
      </c>
      <c r="N2284" s="16">
        <f t="shared" si="561"/>
        <v>1518.4285714285713</v>
      </c>
      <c r="O2284" s="16">
        <f t="shared" si="564"/>
        <v>2068</v>
      </c>
      <c r="P2284" s="18">
        <f t="shared" si="565"/>
        <v>0.94439071566731136</v>
      </c>
      <c r="Q2284" s="16"/>
      <c r="R2284" s="16"/>
      <c r="S2284" s="16"/>
      <c r="T2284" s="16"/>
      <c r="U2284" s="16"/>
      <c r="V2284" s="16"/>
      <c r="W2284" s="16"/>
      <c r="X2284" s="13" t="s">
        <v>160</v>
      </c>
      <c r="Y2284" s="13"/>
      <c r="Z2284" s="12">
        <v>0.22717000000000001</v>
      </c>
      <c r="AA2284" s="17">
        <f t="shared" si="560"/>
        <v>-7.9046204908724826E-3</v>
      </c>
      <c r="AB2284" s="12">
        <f t="shared" si="562"/>
        <v>0.24223857142857139</v>
      </c>
      <c r="AC2284" s="12">
        <f t="shared" si="566"/>
        <v>0.23989035714285714</v>
      </c>
      <c r="AD2284" s="18">
        <f t="shared" si="567"/>
        <v>1.009788698110595</v>
      </c>
      <c r="AE2284" s="13" t="s">
        <v>155</v>
      </c>
      <c r="AF2284" s="19">
        <f t="shared" si="568"/>
        <v>651.25</v>
      </c>
      <c r="AG2284" s="20">
        <f t="shared" si="569"/>
        <v>1.0856046065259117</v>
      </c>
      <c r="AH2284" s="20">
        <f t="shared" si="570"/>
        <v>0.94697428736044598</v>
      </c>
      <c r="AI2284" s="13" t="s">
        <v>51</v>
      </c>
      <c r="AJ2284" s="13" t="s">
        <v>156</v>
      </c>
      <c r="AK2284" s="13" t="s">
        <v>135</v>
      </c>
      <c r="AL2284" s="13" t="s">
        <v>102</v>
      </c>
      <c r="AM2284" s="13" t="s">
        <v>157</v>
      </c>
      <c r="AN2284" s="12">
        <v>0.22717000000000001</v>
      </c>
      <c r="AO2284" s="12">
        <v>0</v>
      </c>
      <c r="AP2284" s="12">
        <v>1.95E-2</v>
      </c>
      <c r="AQ2284" s="12">
        <v>0.17155000000000001</v>
      </c>
      <c r="AR2284" s="12"/>
      <c r="AS2284" s="13" t="s">
        <v>54</v>
      </c>
    </row>
    <row r="2285" spans="1:45" ht="21" customHeight="1">
      <c r="A2285" s="15">
        <v>44210</v>
      </c>
      <c r="B2285" s="13" t="s">
        <v>152</v>
      </c>
      <c r="C2285" s="13" t="s">
        <v>153</v>
      </c>
      <c r="D2285" s="15">
        <v>44286</v>
      </c>
      <c r="E2285" s="13">
        <f t="shared" si="555"/>
        <v>-76</v>
      </c>
      <c r="F2285" s="13" t="str">
        <f t="shared" si="563"/>
        <v>개봉전</v>
      </c>
      <c r="G2285" s="13" t="str">
        <f t="shared" si="556"/>
        <v>목</v>
      </c>
      <c r="H2285" s="13">
        <f t="shared" si="557"/>
        <v>0</v>
      </c>
      <c r="I2285" s="16">
        <v>2100</v>
      </c>
      <c r="J2285" s="16">
        <v>812</v>
      </c>
      <c r="K2285" s="16">
        <v>1288</v>
      </c>
      <c r="L2285" s="17">
        <f t="shared" si="558"/>
        <v>0.38666666666666666</v>
      </c>
      <c r="M2285" s="17">
        <f t="shared" si="559"/>
        <v>7.5268817204301008E-2</v>
      </c>
      <c r="N2285" s="16">
        <f t="shared" si="561"/>
        <v>1653.8571428571429</v>
      </c>
      <c r="O2285" s="16">
        <f t="shared" si="564"/>
        <v>2067.8928571428573</v>
      </c>
      <c r="P2285" s="18">
        <f t="shared" si="565"/>
        <v>1.0155265021329509</v>
      </c>
      <c r="Q2285" s="16"/>
      <c r="R2285" s="16"/>
      <c r="S2285" s="16"/>
      <c r="T2285" s="16"/>
      <c r="U2285" s="16"/>
      <c r="V2285" s="16"/>
      <c r="W2285" s="16"/>
      <c r="X2285" s="13" t="s">
        <v>160</v>
      </c>
      <c r="Y2285" s="13"/>
      <c r="Z2285" s="12">
        <v>0.21092</v>
      </c>
      <c r="AA2285" s="17">
        <f t="shared" si="560"/>
        <v>-7.1532332614341776E-2</v>
      </c>
      <c r="AB2285" s="12">
        <f t="shared" si="562"/>
        <v>0.23640857142857147</v>
      </c>
      <c r="AC2285" s="12">
        <f t="shared" si="566"/>
        <v>0.2346146428571429</v>
      </c>
      <c r="AD2285" s="18">
        <f t="shared" si="567"/>
        <v>1.0076462771018129</v>
      </c>
      <c r="AE2285" s="13" t="s">
        <v>155</v>
      </c>
      <c r="AF2285" s="19">
        <f t="shared" si="568"/>
        <v>644</v>
      </c>
      <c r="AG2285" s="20">
        <f t="shared" si="569"/>
        <v>1.2608695652173914</v>
      </c>
      <c r="AH2285" s="20">
        <f t="shared" si="570"/>
        <v>0.89900612097953925</v>
      </c>
      <c r="AI2285" s="13" t="s">
        <v>51</v>
      </c>
      <c r="AJ2285" s="13" t="s">
        <v>156</v>
      </c>
      <c r="AK2285" s="13" t="s">
        <v>135</v>
      </c>
      <c r="AL2285" s="13" t="s">
        <v>102</v>
      </c>
      <c r="AM2285" s="13" t="s">
        <v>157</v>
      </c>
      <c r="AN2285" s="12">
        <v>0.21092</v>
      </c>
      <c r="AO2285" s="12">
        <v>0</v>
      </c>
      <c r="AP2285" s="12">
        <v>1.444E-2</v>
      </c>
      <c r="AQ2285" s="12">
        <v>0.20874999999999999</v>
      </c>
      <c r="AR2285" s="12"/>
      <c r="AS2285" s="13" t="s">
        <v>54</v>
      </c>
    </row>
    <row r="2286" spans="1:45" ht="21" customHeight="1">
      <c r="A2286" s="15">
        <v>44211</v>
      </c>
      <c r="B2286" s="13" t="s">
        <v>152</v>
      </c>
      <c r="C2286" s="13" t="s">
        <v>153</v>
      </c>
      <c r="D2286" s="15">
        <v>44286</v>
      </c>
      <c r="E2286" s="13">
        <f t="shared" si="555"/>
        <v>-75</v>
      </c>
      <c r="F2286" s="13" t="str">
        <f t="shared" si="563"/>
        <v>개봉전</v>
      </c>
      <c r="G2286" s="13" t="str">
        <f t="shared" si="556"/>
        <v>금</v>
      </c>
      <c r="H2286" s="13">
        <f t="shared" si="557"/>
        <v>0</v>
      </c>
      <c r="I2286" s="16">
        <v>1998</v>
      </c>
      <c r="J2286" s="16">
        <v>690</v>
      </c>
      <c r="K2286" s="16">
        <v>1309</v>
      </c>
      <c r="L2286" s="17">
        <f t="shared" si="558"/>
        <v>0.34534534534534533</v>
      </c>
      <c r="M2286" s="17">
        <f t="shared" si="559"/>
        <v>-4.8571428571428599E-2</v>
      </c>
      <c r="N2286" s="16">
        <f t="shared" si="561"/>
        <v>1784.7142857142858</v>
      </c>
      <c r="O2286" s="16">
        <f t="shared" si="564"/>
        <v>2040.1428571428571</v>
      </c>
      <c r="P2286" s="18">
        <f t="shared" si="565"/>
        <v>0.97934318325047265</v>
      </c>
      <c r="Q2286" s="16"/>
      <c r="R2286" s="16"/>
      <c r="S2286" s="16"/>
      <c r="T2286" s="16"/>
      <c r="U2286" s="16"/>
      <c r="V2286" s="16"/>
      <c r="W2286" s="16"/>
      <c r="X2286" s="13" t="s">
        <v>160</v>
      </c>
      <c r="Y2286" s="13"/>
      <c r="Z2286" s="12">
        <v>0.20188999999999999</v>
      </c>
      <c r="AA2286" s="17">
        <f t="shared" si="560"/>
        <v>-4.281244073582402E-2</v>
      </c>
      <c r="AB2286" s="12">
        <f t="shared" si="562"/>
        <v>0.23300285714285712</v>
      </c>
      <c r="AC2286" s="12">
        <f t="shared" si="566"/>
        <v>0.23338928571428569</v>
      </c>
      <c r="AD2286" s="18">
        <f t="shared" si="567"/>
        <v>0.99834427458721631</v>
      </c>
      <c r="AE2286" s="13" t="s">
        <v>155</v>
      </c>
      <c r="AF2286" s="19">
        <f t="shared" si="568"/>
        <v>802.5</v>
      </c>
      <c r="AG2286" s="20">
        <f t="shared" si="569"/>
        <v>0.85981308411214952</v>
      </c>
      <c r="AH2286" s="20">
        <f t="shared" si="570"/>
        <v>0.86503542517865617</v>
      </c>
      <c r="AI2286" s="13" t="s">
        <v>51</v>
      </c>
      <c r="AJ2286" s="13" t="s">
        <v>156</v>
      </c>
      <c r="AK2286" s="13" t="s">
        <v>135</v>
      </c>
      <c r="AL2286" s="13" t="s">
        <v>102</v>
      </c>
      <c r="AM2286" s="13" t="s">
        <v>157</v>
      </c>
      <c r="AN2286" s="12">
        <v>0.20188999999999999</v>
      </c>
      <c r="AO2286" s="12">
        <v>0</v>
      </c>
      <c r="AP2286" s="12">
        <v>2.2030000000000001E-2</v>
      </c>
      <c r="AQ2286" s="12">
        <v>0.28749000000000002</v>
      </c>
      <c r="AR2286" s="12"/>
      <c r="AS2286" s="13" t="s">
        <v>54</v>
      </c>
    </row>
    <row r="2287" spans="1:45" ht="21" customHeight="1">
      <c r="A2287" s="15">
        <v>44212</v>
      </c>
      <c r="B2287" s="13" t="s">
        <v>152</v>
      </c>
      <c r="C2287" s="13" t="s">
        <v>153</v>
      </c>
      <c r="D2287" s="15">
        <v>44286</v>
      </c>
      <c r="E2287" s="13">
        <f t="shared" si="555"/>
        <v>-74</v>
      </c>
      <c r="F2287" s="13" t="str">
        <f t="shared" si="563"/>
        <v>개봉전</v>
      </c>
      <c r="G2287" s="13" t="str">
        <f t="shared" si="556"/>
        <v>토</v>
      </c>
      <c r="H2287" s="13">
        <f t="shared" si="557"/>
        <v>1</v>
      </c>
      <c r="I2287" s="16">
        <v>1250</v>
      </c>
      <c r="J2287" s="16">
        <v>385</v>
      </c>
      <c r="K2287" s="16">
        <v>864</v>
      </c>
      <c r="L2287" s="17">
        <f t="shared" si="558"/>
        <v>0.308</v>
      </c>
      <c r="M2287" s="17">
        <f t="shared" si="559"/>
        <v>-0.37437437437437437</v>
      </c>
      <c r="N2287" s="16">
        <f t="shared" si="561"/>
        <v>1791.8571428571429</v>
      </c>
      <c r="O2287" s="16">
        <f t="shared" si="564"/>
        <v>2016.1428571428571</v>
      </c>
      <c r="P2287" s="18">
        <f t="shared" si="565"/>
        <v>0.61999574860058104</v>
      </c>
      <c r="Q2287" s="16"/>
      <c r="R2287" s="16"/>
      <c r="S2287" s="16"/>
      <c r="T2287" s="16"/>
      <c r="U2287" s="16"/>
      <c r="V2287" s="16"/>
      <c r="W2287" s="16"/>
      <c r="X2287" s="13" t="s">
        <v>160</v>
      </c>
      <c r="Y2287" s="13"/>
      <c r="Z2287" s="12">
        <v>0.98021999999999998</v>
      </c>
      <c r="AA2287" s="17">
        <f t="shared" si="560"/>
        <v>3.8552181881222447</v>
      </c>
      <c r="AB2287" s="12">
        <f t="shared" si="562"/>
        <v>0.33820714285714282</v>
      </c>
      <c r="AC2287" s="12">
        <f t="shared" si="566"/>
        <v>0.23207357142857138</v>
      </c>
      <c r="AD2287" s="18">
        <f t="shared" si="567"/>
        <v>1.4573272638295123</v>
      </c>
      <c r="AE2287" s="13" t="s">
        <v>155</v>
      </c>
      <c r="AF2287" s="19">
        <f t="shared" si="568"/>
        <v>745.5</v>
      </c>
      <c r="AG2287" s="20">
        <f t="shared" si="569"/>
        <v>0.51643192488262912</v>
      </c>
      <c r="AH2287" s="20">
        <f t="shared" si="570"/>
        <v>4.2237467798081285</v>
      </c>
      <c r="AI2287" s="13" t="s">
        <v>51</v>
      </c>
      <c r="AJ2287" s="13" t="s">
        <v>156</v>
      </c>
      <c r="AK2287" s="13" t="s">
        <v>135</v>
      </c>
      <c r="AL2287" s="13" t="s">
        <v>102</v>
      </c>
      <c r="AM2287" s="13" t="s">
        <v>157</v>
      </c>
      <c r="AN2287" s="12">
        <v>0.98021999999999998</v>
      </c>
      <c r="AO2287" s="12">
        <v>0</v>
      </c>
      <c r="AP2287" s="12">
        <v>1.155E-2</v>
      </c>
      <c r="AQ2287" s="12">
        <v>0.30013000000000001</v>
      </c>
      <c r="AR2287" s="12"/>
      <c r="AS2287" s="13" t="s">
        <v>54</v>
      </c>
    </row>
    <row r="2288" spans="1:45" ht="21" customHeight="1">
      <c r="A2288" s="15">
        <v>44213</v>
      </c>
      <c r="B2288" s="13" t="s">
        <v>152</v>
      </c>
      <c r="C2288" s="13" t="s">
        <v>153</v>
      </c>
      <c r="D2288" s="15">
        <v>44286</v>
      </c>
      <c r="E2288" s="13">
        <f t="shared" si="555"/>
        <v>-73</v>
      </c>
      <c r="F2288" s="13" t="str">
        <f t="shared" si="563"/>
        <v>개봉전</v>
      </c>
      <c r="G2288" s="13" t="str">
        <f t="shared" si="556"/>
        <v>일</v>
      </c>
      <c r="H2288" s="13">
        <f t="shared" si="557"/>
        <v>1</v>
      </c>
      <c r="I2288" s="16">
        <v>1320</v>
      </c>
      <c r="J2288" s="16">
        <v>430</v>
      </c>
      <c r="K2288" s="16">
        <v>889</v>
      </c>
      <c r="L2288" s="17">
        <f t="shared" si="558"/>
        <v>0.32575757575757575</v>
      </c>
      <c r="M2288" s="17">
        <f t="shared" si="559"/>
        <v>5.600000000000005E-2</v>
      </c>
      <c r="N2288" s="16">
        <f t="shared" si="561"/>
        <v>1747</v>
      </c>
      <c r="O2288" s="16">
        <f t="shared" si="564"/>
        <v>1986.1428571428571</v>
      </c>
      <c r="P2288" s="18">
        <f t="shared" si="565"/>
        <v>0.66460476156225279</v>
      </c>
      <c r="Q2288" s="16"/>
      <c r="R2288" s="16"/>
      <c r="S2288" s="16"/>
      <c r="T2288" s="16"/>
      <c r="U2288" s="16"/>
      <c r="V2288" s="16"/>
      <c r="W2288" s="16"/>
      <c r="X2288" s="13" t="s">
        <v>160</v>
      </c>
      <c r="Y2288" s="13"/>
      <c r="Z2288" s="12">
        <v>0.88812000000000002</v>
      </c>
      <c r="AA2288" s="17">
        <f t="shared" si="560"/>
        <v>-9.3958499112444138E-2</v>
      </c>
      <c r="AB2288" s="12">
        <f t="shared" si="562"/>
        <v>0.4246828571428572</v>
      </c>
      <c r="AC2288" s="12">
        <f t="shared" si="566"/>
        <v>0.25943250000000001</v>
      </c>
      <c r="AD2288" s="18">
        <f t="shared" si="567"/>
        <v>1.6369686031736856</v>
      </c>
      <c r="AE2288" s="13" t="s">
        <v>155</v>
      </c>
      <c r="AF2288" s="19">
        <f t="shared" si="568"/>
        <v>880</v>
      </c>
      <c r="AG2288" s="20">
        <f t="shared" si="569"/>
        <v>0.48863636363636365</v>
      </c>
      <c r="AH2288" s="20">
        <f t="shared" si="570"/>
        <v>3.4233182041571508</v>
      </c>
      <c r="AI2288" s="13" t="s">
        <v>51</v>
      </c>
      <c r="AJ2288" s="13" t="s">
        <v>156</v>
      </c>
      <c r="AK2288" s="13" t="s">
        <v>135</v>
      </c>
      <c r="AL2288" s="13" t="s">
        <v>102</v>
      </c>
      <c r="AM2288" s="13" t="s">
        <v>157</v>
      </c>
      <c r="AN2288" s="12">
        <v>0.88812000000000002</v>
      </c>
      <c r="AO2288" s="12">
        <v>0</v>
      </c>
      <c r="AP2288" s="12">
        <v>2.708E-2</v>
      </c>
      <c r="AQ2288" s="12">
        <v>0.37164000000000003</v>
      </c>
      <c r="AR2288" s="12"/>
      <c r="AS2288" s="13" t="s">
        <v>54</v>
      </c>
    </row>
    <row r="2289" spans="1:45" ht="21" customHeight="1">
      <c r="A2289" s="15">
        <v>44214</v>
      </c>
      <c r="B2289" s="13" t="s">
        <v>152</v>
      </c>
      <c r="C2289" s="13" t="s">
        <v>153</v>
      </c>
      <c r="D2289" s="15">
        <v>44286</v>
      </c>
      <c r="E2289" s="13">
        <f t="shared" si="555"/>
        <v>-72</v>
      </c>
      <c r="F2289" s="13" t="str">
        <f t="shared" si="563"/>
        <v>개봉전</v>
      </c>
      <c r="G2289" s="13" t="str">
        <f t="shared" si="556"/>
        <v>월</v>
      </c>
      <c r="H2289" s="13">
        <f t="shared" si="557"/>
        <v>0</v>
      </c>
      <c r="I2289" s="16">
        <v>1438</v>
      </c>
      <c r="J2289" s="16">
        <v>329</v>
      </c>
      <c r="K2289" s="16">
        <v>1110</v>
      </c>
      <c r="L2289" s="17">
        <f t="shared" si="558"/>
        <v>0.22878998609179416</v>
      </c>
      <c r="M2289" s="17">
        <f t="shared" si="559"/>
        <v>8.9393939393939359E-2</v>
      </c>
      <c r="N2289" s="16">
        <f t="shared" si="561"/>
        <v>1684.4285714285713</v>
      </c>
      <c r="O2289" s="16">
        <f t="shared" si="564"/>
        <v>1932.2857142857142</v>
      </c>
      <c r="P2289" s="18">
        <f t="shared" si="565"/>
        <v>0.74419636256099364</v>
      </c>
      <c r="Q2289" s="16"/>
      <c r="R2289" s="16"/>
      <c r="S2289" s="16"/>
      <c r="T2289" s="16"/>
      <c r="U2289" s="16"/>
      <c r="V2289" s="16"/>
      <c r="W2289" s="16"/>
      <c r="X2289" s="13" t="s">
        <v>160</v>
      </c>
      <c r="Y2289" s="13"/>
      <c r="Z2289" s="12">
        <v>0.49082999999999999</v>
      </c>
      <c r="AA2289" s="17">
        <f t="shared" si="560"/>
        <v>-0.44733819754087289</v>
      </c>
      <c r="AB2289" s="12">
        <f t="shared" si="562"/>
        <v>0.46116142857142861</v>
      </c>
      <c r="AC2289" s="12">
        <f t="shared" si="566"/>
        <v>0.28422464285714283</v>
      </c>
      <c r="AD2289" s="18">
        <f t="shared" si="567"/>
        <v>1.622524436782274</v>
      </c>
      <c r="AE2289" s="13" t="s">
        <v>155</v>
      </c>
      <c r="AF2289" s="19">
        <f t="shared" si="568"/>
        <v>764.5</v>
      </c>
      <c r="AG2289" s="20">
        <f t="shared" si="569"/>
        <v>0.43034663178548072</v>
      </c>
      <c r="AH2289" s="20">
        <f t="shared" si="570"/>
        <v>1.7269086700786225</v>
      </c>
      <c r="AI2289" s="13" t="s">
        <v>51</v>
      </c>
      <c r="AJ2289" s="13" t="s">
        <v>156</v>
      </c>
      <c r="AK2289" s="13" t="s">
        <v>135</v>
      </c>
      <c r="AL2289" s="13" t="s">
        <v>102</v>
      </c>
      <c r="AM2289" s="13" t="s">
        <v>157</v>
      </c>
      <c r="AN2289" s="12">
        <v>0.49082999999999999</v>
      </c>
      <c r="AO2289" s="12">
        <v>0</v>
      </c>
      <c r="AP2289" s="12">
        <v>2.8170000000000001E-2</v>
      </c>
      <c r="AQ2289" s="12">
        <v>0.18779999999999999</v>
      </c>
      <c r="AR2289" s="12"/>
      <c r="AS2289" s="13" t="s">
        <v>54</v>
      </c>
    </row>
    <row r="2290" spans="1:45" ht="21" customHeight="1">
      <c r="A2290" s="15">
        <v>44215</v>
      </c>
      <c r="B2290" s="13" t="s">
        <v>152</v>
      </c>
      <c r="C2290" s="13" t="s">
        <v>153</v>
      </c>
      <c r="D2290" s="15">
        <v>44286</v>
      </c>
      <c r="E2290" s="13">
        <f t="shared" si="555"/>
        <v>-71</v>
      </c>
      <c r="F2290" s="13" t="str">
        <f t="shared" si="563"/>
        <v>개봉전</v>
      </c>
      <c r="G2290" s="13" t="str">
        <f t="shared" si="556"/>
        <v>화</v>
      </c>
      <c r="H2290" s="13">
        <f t="shared" si="557"/>
        <v>0</v>
      </c>
      <c r="I2290" s="16">
        <v>2079</v>
      </c>
      <c r="J2290" s="16">
        <v>700</v>
      </c>
      <c r="K2290" s="16">
        <v>1379</v>
      </c>
      <c r="L2290" s="17">
        <f t="shared" si="558"/>
        <v>0.33670033670033672</v>
      </c>
      <c r="M2290" s="17">
        <f t="shared" si="559"/>
        <v>0.44575799721835874</v>
      </c>
      <c r="N2290" s="16">
        <f t="shared" si="561"/>
        <v>1734</v>
      </c>
      <c r="O2290" s="16">
        <f t="shared" si="564"/>
        <v>1885.1428571428571</v>
      </c>
      <c r="P2290" s="18">
        <f t="shared" si="565"/>
        <v>1.1028341921794484</v>
      </c>
      <c r="Q2290" s="16"/>
      <c r="R2290" s="16"/>
      <c r="S2290" s="16"/>
      <c r="T2290" s="16"/>
      <c r="U2290" s="16"/>
      <c r="V2290" s="16"/>
      <c r="W2290" s="16"/>
      <c r="X2290" s="13" t="s">
        <v>160</v>
      </c>
      <c r="Y2290" s="13"/>
      <c r="Z2290" s="12">
        <v>0.48576999999999998</v>
      </c>
      <c r="AA2290" s="17">
        <f t="shared" si="560"/>
        <v>-1.0309068312857828E-2</v>
      </c>
      <c r="AB2290" s="12">
        <f t="shared" si="562"/>
        <v>0.49784571428571434</v>
      </c>
      <c r="AC2290" s="12">
        <f t="shared" si="566"/>
        <v>0.29504714285714284</v>
      </c>
      <c r="AD2290" s="18">
        <f t="shared" si="567"/>
        <v>1.6873429427742785</v>
      </c>
      <c r="AE2290" s="13" t="s">
        <v>155</v>
      </c>
      <c r="AF2290" s="19">
        <f t="shared" si="568"/>
        <v>709.5</v>
      </c>
      <c r="AG2290" s="20">
        <f t="shared" si="569"/>
        <v>0.98661028893587033</v>
      </c>
      <c r="AH2290" s="20">
        <f t="shared" si="570"/>
        <v>1.6464148586424445</v>
      </c>
      <c r="AI2290" s="13" t="s">
        <v>51</v>
      </c>
      <c r="AJ2290" s="13" t="s">
        <v>156</v>
      </c>
      <c r="AK2290" s="13" t="s">
        <v>135</v>
      </c>
      <c r="AL2290" s="13" t="s">
        <v>102</v>
      </c>
      <c r="AM2290" s="13" t="s">
        <v>157</v>
      </c>
      <c r="AN2290" s="12">
        <v>0.48576999999999998</v>
      </c>
      <c r="AO2290" s="12">
        <v>0</v>
      </c>
      <c r="AP2290" s="12">
        <v>2.528E-2</v>
      </c>
      <c r="AQ2290" s="12">
        <v>0.17191000000000001</v>
      </c>
      <c r="AR2290" s="12"/>
      <c r="AS2290" s="13" t="s">
        <v>54</v>
      </c>
    </row>
    <row r="2291" spans="1:45" ht="21" customHeight="1">
      <c r="A2291" s="15">
        <v>44216</v>
      </c>
      <c r="B2291" s="13" t="s">
        <v>152</v>
      </c>
      <c r="C2291" s="13" t="s">
        <v>153</v>
      </c>
      <c r="D2291" s="15">
        <v>44286</v>
      </c>
      <c r="E2291" s="13">
        <f t="shared" si="555"/>
        <v>-70</v>
      </c>
      <c r="F2291" s="13" t="str">
        <f t="shared" si="563"/>
        <v>개봉전</v>
      </c>
      <c r="G2291" s="13" t="str">
        <f t="shared" si="556"/>
        <v>수</v>
      </c>
      <c r="H2291" s="13">
        <f t="shared" si="557"/>
        <v>0</v>
      </c>
      <c r="I2291" s="16">
        <v>2258</v>
      </c>
      <c r="J2291" s="16">
        <v>808</v>
      </c>
      <c r="K2291" s="16">
        <v>1449</v>
      </c>
      <c r="L2291" s="17">
        <f t="shared" si="558"/>
        <v>0.35783879539415414</v>
      </c>
      <c r="M2291" s="17">
        <f t="shared" si="559"/>
        <v>8.6099086099086009E-2</v>
      </c>
      <c r="N2291" s="16">
        <f t="shared" si="561"/>
        <v>1777.5714285714287</v>
      </c>
      <c r="O2291" s="16">
        <f t="shared" si="564"/>
        <v>1860.3928571428571</v>
      </c>
      <c r="P2291" s="18">
        <f t="shared" si="565"/>
        <v>1.2137221401009772</v>
      </c>
      <c r="Q2291" s="16"/>
      <c r="R2291" s="16"/>
      <c r="S2291" s="16"/>
      <c r="T2291" s="16"/>
      <c r="U2291" s="16"/>
      <c r="V2291" s="16"/>
      <c r="W2291" s="16"/>
      <c r="X2291" s="13" t="s">
        <v>160</v>
      </c>
      <c r="Y2291" s="13"/>
      <c r="Z2291" s="12">
        <v>0.34636</v>
      </c>
      <c r="AA2291" s="17">
        <f t="shared" si="560"/>
        <v>-0.28698766906148998</v>
      </c>
      <c r="AB2291" s="12">
        <f t="shared" si="562"/>
        <v>0.51487285714285724</v>
      </c>
      <c r="AC2291" s="12">
        <f t="shared" si="566"/>
        <v>0.30572750000000004</v>
      </c>
      <c r="AD2291" s="18">
        <f t="shared" si="567"/>
        <v>1.6840907577593025</v>
      </c>
      <c r="AE2291" s="13" t="s">
        <v>155</v>
      </c>
      <c r="AF2291" s="19">
        <f t="shared" si="568"/>
        <v>669.5</v>
      </c>
      <c r="AG2291" s="20">
        <f t="shared" si="569"/>
        <v>1.2068707991038088</v>
      </c>
      <c r="AH2291" s="20">
        <f t="shared" si="570"/>
        <v>1.1329043020336735</v>
      </c>
      <c r="AI2291" s="13" t="s">
        <v>51</v>
      </c>
      <c r="AJ2291" s="13" t="s">
        <v>156</v>
      </c>
      <c r="AK2291" s="13" t="s">
        <v>135</v>
      </c>
      <c r="AL2291" s="13" t="s">
        <v>102</v>
      </c>
      <c r="AM2291" s="13" t="s">
        <v>157</v>
      </c>
      <c r="AN2291" s="12">
        <v>0.34636</v>
      </c>
      <c r="AO2291" s="12">
        <v>0</v>
      </c>
      <c r="AP2291" s="12">
        <v>1.372E-2</v>
      </c>
      <c r="AQ2291" s="12">
        <v>0.18165999999999999</v>
      </c>
      <c r="AR2291" s="12"/>
      <c r="AS2291" s="13" t="s">
        <v>54</v>
      </c>
    </row>
    <row r="2292" spans="1:45" ht="21" customHeight="1">
      <c r="A2292" s="15">
        <v>44217</v>
      </c>
      <c r="B2292" s="13" t="s">
        <v>152</v>
      </c>
      <c r="C2292" s="13" t="s">
        <v>153</v>
      </c>
      <c r="D2292" s="15">
        <v>44286</v>
      </c>
      <c r="E2292" s="13">
        <f t="shared" si="555"/>
        <v>-69</v>
      </c>
      <c r="F2292" s="13" t="str">
        <f t="shared" si="563"/>
        <v>개봉전</v>
      </c>
      <c r="G2292" s="13" t="str">
        <f t="shared" si="556"/>
        <v>목</v>
      </c>
      <c r="H2292" s="13">
        <f t="shared" si="557"/>
        <v>0</v>
      </c>
      <c r="I2292" s="16">
        <v>2124</v>
      </c>
      <c r="J2292" s="16">
        <v>770</v>
      </c>
      <c r="K2292" s="16">
        <v>1354</v>
      </c>
      <c r="L2292" s="17">
        <f t="shared" si="558"/>
        <v>0.36252354048964219</v>
      </c>
      <c r="M2292" s="17">
        <f t="shared" si="559"/>
        <v>-5.9344552701505737E-2</v>
      </c>
      <c r="N2292" s="16">
        <f t="shared" si="561"/>
        <v>1781</v>
      </c>
      <c r="O2292" s="16">
        <f t="shared" si="564"/>
        <v>1833.7857142857142</v>
      </c>
      <c r="P2292" s="18">
        <f t="shared" si="565"/>
        <v>1.1582596502161804</v>
      </c>
      <c r="Q2292" s="16"/>
      <c r="R2292" s="16"/>
      <c r="S2292" s="16"/>
      <c r="T2292" s="16"/>
      <c r="U2292" s="16"/>
      <c r="V2292" s="16"/>
      <c r="W2292" s="16"/>
      <c r="X2292" s="13" t="s">
        <v>160</v>
      </c>
      <c r="Y2292" s="13"/>
      <c r="Z2292" s="12">
        <v>0.32288</v>
      </c>
      <c r="AA2292" s="17">
        <f t="shared" si="560"/>
        <v>-6.77907379605035E-2</v>
      </c>
      <c r="AB2292" s="12">
        <f t="shared" si="562"/>
        <v>0.53086714285714287</v>
      </c>
      <c r="AC2292" s="12">
        <f t="shared" si="566"/>
        <v>0.31150642857142857</v>
      </c>
      <c r="AD2292" s="18">
        <f t="shared" si="567"/>
        <v>1.7041932177506083</v>
      </c>
      <c r="AE2292" s="13" t="s">
        <v>155</v>
      </c>
      <c r="AF2292" s="19">
        <f t="shared" si="568"/>
        <v>577.5</v>
      </c>
      <c r="AG2292" s="20">
        <f t="shared" si="569"/>
        <v>1.3333333333333333</v>
      </c>
      <c r="AH2292" s="20">
        <f t="shared" si="570"/>
        <v>1.0365115143232539</v>
      </c>
      <c r="AI2292" s="13" t="s">
        <v>51</v>
      </c>
      <c r="AJ2292" s="13" t="s">
        <v>156</v>
      </c>
      <c r="AK2292" s="13" t="s">
        <v>135</v>
      </c>
      <c r="AL2292" s="13" t="s">
        <v>102</v>
      </c>
      <c r="AM2292" s="13" t="s">
        <v>157</v>
      </c>
      <c r="AN2292" s="12">
        <v>0.32288</v>
      </c>
      <c r="AO2292" s="12">
        <v>0</v>
      </c>
      <c r="AP2292" s="12">
        <v>2.1299999999999999E-2</v>
      </c>
      <c r="AQ2292" s="12">
        <v>0.19647000000000001</v>
      </c>
      <c r="AR2292" s="12"/>
      <c r="AS2292" s="13" t="s">
        <v>54</v>
      </c>
    </row>
    <row r="2293" spans="1:45" ht="21" customHeight="1">
      <c r="A2293" s="15">
        <v>44218</v>
      </c>
      <c r="B2293" s="13" t="s">
        <v>152</v>
      </c>
      <c r="C2293" s="13" t="s">
        <v>153</v>
      </c>
      <c r="D2293" s="15">
        <v>44286</v>
      </c>
      <c r="E2293" s="13">
        <f t="shared" si="555"/>
        <v>-68</v>
      </c>
      <c r="F2293" s="13" t="str">
        <f t="shared" si="563"/>
        <v>개봉전</v>
      </c>
      <c r="G2293" s="13" t="str">
        <f t="shared" si="556"/>
        <v>금</v>
      </c>
      <c r="H2293" s="13">
        <f t="shared" si="557"/>
        <v>0</v>
      </c>
      <c r="I2293" s="16">
        <v>2030</v>
      </c>
      <c r="J2293" s="16">
        <v>780</v>
      </c>
      <c r="K2293" s="16">
        <v>1250</v>
      </c>
      <c r="L2293" s="17">
        <f t="shared" si="558"/>
        <v>0.38423645320197042</v>
      </c>
      <c r="M2293" s="17">
        <f t="shared" si="559"/>
        <v>-4.4256120527306986E-2</v>
      </c>
      <c r="N2293" s="16">
        <f t="shared" si="561"/>
        <v>1785.5714285714287</v>
      </c>
      <c r="O2293" s="16">
        <f t="shared" si="564"/>
        <v>1820.3928571428571</v>
      </c>
      <c r="P2293" s="18">
        <f t="shared" si="565"/>
        <v>1.1151439053579486</v>
      </c>
      <c r="Q2293" s="16"/>
      <c r="R2293" s="16"/>
      <c r="S2293" s="16"/>
      <c r="T2293" s="16"/>
      <c r="U2293" s="16"/>
      <c r="V2293" s="16"/>
      <c r="W2293" s="16"/>
      <c r="X2293" s="13" t="s">
        <v>160</v>
      </c>
      <c r="Y2293" s="13"/>
      <c r="Z2293" s="12">
        <v>0.30481999999999998</v>
      </c>
      <c r="AA2293" s="17">
        <f t="shared" si="560"/>
        <v>-5.5934093161546183E-2</v>
      </c>
      <c r="AB2293" s="12">
        <f t="shared" si="562"/>
        <v>0.5455714285714286</v>
      </c>
      <c r="AC2293" s="12">
        <f t="shared" si="566"/>
        <v>0.31738821428571429</v>
      </c>
      <c r="AD2293" s="18">
        <f t="shared" si="567"/>
        <v>1.7189404143416074</v>
      </c>
      <c r="AE2293" s="13" t="s">
        <v>155</v>
      </c>
      <c r="AF2293" s="19">
        <f t="shared" si="568"/>
        <v>698.5</v>
      </c>
      <c r="AG2293" s="20">
        <f t="shared" si="569"/>
        <v>1.1166785969935575</v>
      </c>
      <c r="AH2293" s="20">
        <f t="shared" si="570"/>
        <v>0.96040113110690262</v>
      </c>
      <c r="AI2293" s="13" t="s">
        <v>51</v>
      </c>
      <c r="AJ2293" s="13" t="s">
        <v>156</v>
      </c>
      <c r="AK2293" s="13" t="s">
        <v>135</v>
      </c>
      <c r="AL2293" s="13" t="s">
        <v>102</v>
      </c>
      <c r="AM2293" s="13" t="s">
        <v>157</v>
      </c>
      <c r="AN2293" s="12">
        <v>0.30481999999999998</v>
      </c>
      <c r="AO2293" s="12">
        <v>0</v>
      </c>
      <c r="AP2293" s="12">
        <v>1.805E-2</v>
      </c>
      <c r="AQ2293" s="12">
        <v>0.20659</v>
      </c>
      <c r="AR2293" s="12"/>
      <c r="AS2293" s="13" t="s">
        <v>54</v>
      </c>
    </row>
    <row r="2294" spans="1:45" ht="21" customHeight="1">
      <c r="A2294" s="15">
        <v>44219</v>
      </c>
      <c r="B2294" s="13" t="s">
        <v>152</v>
      </c>
      <c r="C2294" s="13" t="s">
        <v>153</v>
      </c>
      <c r="D2294" s="15">
        <v>44286</v>
      </c>
      <c r="E2294" s="13">
        <f t="shared" si="555"/>
        <v>-67</v>
      </c>
      <c r="F2294" s="13" t="str">
        <f t="shared" si="563"/>
        <v>개봉전</v>
      </c>
      <c r="G2294" s="13" t="str">
        <f t="shared" si="556"/>
        <v>토</v>
      </c>
      <c r="H2294" s="13">
        <f t="shared" si="557"/>
        <v>1</v>
      </c>
      <c r="I2294" s="16">
        <v>1726</v>
      </c>
      <c r="J2294" s="16">
        <v>651</v>
      </c>
      <c r="K2294" s="16">
        <v>1074</v>
      </c>
      <c r="L2294" s="17">
        <f t="shared" si="558"/>
        <v>0.37717265353418306</v>
      </c>
      <c r="M2294" s="17">
        <f t="shared" si="559"/>
        <v>-0.14975369458128074</v>
      </c>
      <c r="N2294" s="16">
        <f t="shared" si="561"/>
        <v>1853.5714285714287</v>
      </c>
      <c r="O2294" s="16">
        <f t="shared" si="564"/>
        <v>1808.0357142857142</v>
      </c>
      <c r="P2294" s="18">
        <f t="shared" si="565"/>
        <v>0.95462716049382723</v>
      </c>
      <c r="Q2294" s="16"/>
      <c r="R2294" s="16"/>
      <c r="S2294" s="16"/>
      <c r="T2294" s="16"/>
      <c r="U2294" s="16"/>
      <c r="V2294" s="16"/>
      <c r="W2294" s="16"/>
      <c r="X2294" s="13" t="s">
        <v>160</v>
      </c>
      <c r="Y2294" s="13"/>
      <c r="Z2294" s="12">
        <v>0.29038000000000003</v>
      </c>
      <c r="AA2294" s="17">
        <f t="shared" si="560"/>
        <v>-4.7372219670625104E-2</v>
      </c>
      <c r="AB2294" s="12">
        <f t="shared" si="562"/>
        <v>0.44702285714285711</v>
      </c>
      <c r="AC2294" s="12">
        <f t="shared" si="566"/>
        <v>0.32080642857142855</v>
      </c>
      <c r="AD2294" s="18">
        <f t="shared" si="567"/>
        <v>1.3934348483397865</v>
      </c>
      <c r="AE2294" s="13" t="s">
        <v>155</v>
      </c>
      <c r="AF2294" s="19">
        <f t="shared" si="568"/>
        <v>644</v>
      </c>
      <c r="AG2294" s="20">
        <f t="shared" si="569"/>
        <v>1.0108695652173914</v>
      </c>
      <c r="AH2294" s="20">
        <f t="shared" si="570"/>
        <v>0.90515642499148363</v>
      </c>
      <c r="AI2294" s="13" t="s">
        <v>51</v>
      </c>
      <c r="AJ2294" s="13" t="s">
        <v>156</v>
      </c>
      <c r="AK2294" s="13" t="s">
        <v>135</v>
      </c>
      <c r="AL2294" s="13" t="s">
        <v>102</v>
      </c>
      <c r="AM2294" s="13" t="s">
        <v>157</v>
      </c>
      <c r="AN2294" s="12">
        <v>0.29038000000000003</v>
      </c>
      <c r="AO2294" s="12">
        <v>0</v>
      </c>
      <c r="AP2294" s="12">
        <v>1.119E-2</v>
      </c>
      <c r="AQ2294" s="12">
        <v>0.31566</v>
      </c>
      <c r="AR2294" s="12"/>
      <c r="AS2294" s="13" t="s">
        <v>54</v>
      </c>
    </row>
    <row r="2295" spans="1:45" ht="21" customHeight="1">
      <c r="A2295" s="15">
        <v>44220</v>
      </c>
      <c r="B2295" s="13" t="s">
        <v>152</v>
      </c>
      <c r="C2295" s="13" t="s">
        <v>153</v>
      </c>
      <c r="D2295" s="15">
        <v>44286</v>
      </c>
      <c r="E2295" s="13">
        <f t="shared" si="555"/>
        <v>-66</v>
      </c>
      <c r="F2295" s="13" t="str">
        <f t="shared" si="563"/>
        <v>개봉전</v>
      </c>
      <c r="G2295" s="13" t="str">
        <f t="shared" si="556"/>
        <v>일</v>
      </c>
      <c r="H2295" s="13">
        <f t="shared" si="557"/>
        <v>1</v>
      </c>
      <c r="I2295" s="16">
        <v>2065</v>
      </c>
      <c r="J2295" s="16">
        <v>928</v>
      </c>
      <c r="K2295" s="16">
        <v>1138</v>
      </c>
      <c r="L2295" s="17">
        <f t="shared" si="558"/>
        <v>0.44939467312348669</v>
      </c>
      <c r="M2295" s="17">
        <f t="shared" si="559"/>
        <v>0.19640787949015071</v>
      </c>
      <c r="N2295" s="16">
        <f t="shared" si="561"/>
        <v>1960</v>
      </c>
      <c r="O2295" s="16">
        <f t="shared" si="564"/>
        <v>1777.6785714285713</v>
      </c>
      <c r="P2295" s="18">
        <f t="shared" si="565"/>
        <v>1.1616273229532899</v>
      </c>
      <c r="Q2295" s="16"/>
      <c r="R2295" s="16"/>
      <c r="S2295" s="16"/>
      <c r="T2295" s="16"/>
      <c r="U2295" s="16"/>
      <c r="V2295" s="16"/>
      <c r="W2295" s="16"/>
      <c r="X2295" s="13" t="s">
        <v>160</v>
      </c>
      <c r="Y2295" s="13"/>
      <c r="Z2295" s="12">
        <v>0.35538999999999998</v>
      </c>
      <c r="AA2295" s="17">
        <f t="shared" si="560"/>
        <v>0.22387905503133809</v>
      </c>
      <c r="AB2295" s="12">
        <f t="shared" si="562"/>
        <v>0.37091857142857138</v>
      </c>
      <c r="AC2295" s="12">
        <f t="shared" si="566"/>
        <v>0.32319285714285717</v>
      </c>
      <c r="AD2295" s="18">
        <f t="shared" si="567"/>
        <v>1.147669458748646</v>
      </c>
      <c r="AE2295" s="13" t="s">
        <v>155</v>
      </c>
      <c r="AF2295" s="19">
        <f t="shared" si="568"/>
        <v>659.5</v>
      </c>
      <c r="AG2295" s="20">
        <f t="shared" si="569"/>
        <v>1.4071266110689917</v>
      </c>
      <c r="AH2295" s="20">
        <f t="shared" si="570"/>
        <v>1.0996220743916723</v>
      </c>
      <c r="AI2295" s="13" t="s">
        <v>51</v>
      </c>
      <c r="AJ2295" s="13" t="s">
        <v>156</v>
      </c>
      <c r="AK2295" s="13" t="s">
        <v>135</v>
      </c>
      <c r="AL2295" s="13" t="s">
        <v>102</v>
      </c>
      <c r="AM2295" s="13" t="s">
        <v>157</v>
      </c>
      <c r="AN2295" s="12">
        <v>0.35538999999999998</v>
      </c>
      <c r="AO2295" s="12">
        <v>1.8E-3</v>
      </c>
      <c r="AP2295" s="12">
        <v>3.5029999999999999E-2</v>
      </c>
      <c r="AQ2295" s="12">
        <v>0.41426000000000002</v>
      </c>
      <c r="AR2295" s="12"/>
      <c r="AS2295" s="13" t="s">
        <v>54</v>
      </c>
    </row>
    <row r="2296" spans="1:45" ht="21" customHeight="1">
      <c r="A2296" s="15">
        <v>44221</v>
      </c>
      <c r="B2296" s="13" t="s">
        <v>152</v>
      </c>
      <c r="C2296" s="13" t="s">
        <v>153</v>
      </c>
      <c r="D2296" s="15">
        <v>44286</v>
      </c>
      <c r="E2296" s="13">
        <f t="shared" si="555"/>
        <v>-65</v>
      </c>
      <c r="F2296" s="13" t="str">
        <f t="shared" si="563"/>
        <v>개봉전</v>
      </c>
      <c r="G2296" s="13" t="str">
        <f t="shared" si="556"/>
        <v>월</v>
      </c>
      <c r="H2296" s="13">
        <f t="shared" si="557"/>
        <v>0</v>
      </c>
      <c r="I2296" s="16">
        <v>2079</v>
      </c>
      <c r="J2296" s="16">
        <v>847</v>
      </c>
      <c r="K2296" s="16">
        <v>1232</v>
      </c>
      <c r="L2296" s="17">
        <f t="shared" si="558"/>
        <v>0.40740740740740738</v>
      </c>
      <c r="M2296" s="17">
        <f t="shared" si="559"/>
        <v>6.7796610169490457E-3</v>
      </c>
      <c r="N2296" s="16">
        <f t="shared" si="561"/>
        <v>2051.5714285714284</v>
      </c>
      <c r="O2296" s="16">
        <f t="shared" si="564"/>
        <v>1773.7857142857142</v>
      </c>
      <c r="P2296" s="18">
        <f t="shared" si="565"/>
        <v>1.1720694237506544</v>
      </c>
      <c r="Q2296" s="16"/>
      <c r="R2296" s="16"/>
      <c r="S2296" s="16"/>
      <c r="T2296" s="16"/>
      <c r="U2296" s="16"/>
      <c r="V2296" s="16"/>
      <c r="W2296" s="16"/>
      <c r="X2296" s="13" t="s">
        <v>160</v>
      </c>
      <c r="Y2296" s="13"/>
      <c r="Z2296" s="12">
        <v>0.26906999999999998</v>
      </c>
      <c r="AA2296" s="17">
        <f t="shared" si="560"/>
        <v>-0.24288809476912687</v>
      </c>
      <c r="AB2296" s="12">
        <f t="shared" si="562"/>
        <v>0.3392385714285715</v>
      </c>
      <c r="AC2296" s="12">
        <f t="shared" si="566"/>
        <v>0.32768178571428569</v>
      </c>
      <c r="AD2296" s="18">
        <f t="shared" si="567"/>
        <v>1.0352683188938749</v>
      </c>
      <c r="AE2296" s="13" t="s">
        <v>155</v>
      </c>
      <c r="AF2296" s="19">
        <f t="shared" si="568"/>
        <v>585.25</v>
      </c>
      <c r="AG2296" s="20">
        <f t="shared" si="569"/>
        <v>1.4472447671935071</v>
      </c>
      <c r="AH2296" s="20">
        <f t="shared" si="570"/>
        <v>0.82113199979509732</v>
      </c>
      <c r="AI2296" s="13" t="s">
        <v>51</v>
      </c>
      <c r="AJ2296" s="13" t="s">
        <v>156</v>
      </c>
      <c r="AK2296" s="13" t="s">
        <v>135</v>
      </c>
      <c r="AL2296" s="13" t="s">
        <v>102</v>
      </c>
      <c r="AM2296" s="13" t="s">
        <v>157</v>
      </c>
      <c r="AN2296" s="12">
        <v>0.26906999999999998</v>
      </c>
      <c r="AO2296" s="12">
        <v>0</v>
      </c>
      <c r="AP2296" s="12">
        <v>1.444E-2</v>
      </c>
      <c r="AQ2296" s="12">
        <v>0.20948</v>
      </c>
      <c r="AR2296" s="12"/>
      <c r="AS2296" s="13" t="s">
        <v>54</v>
      </c>
    </row>
    <row r="2297" spans="1:45" ht="21" customHeight="1">
      <c r="A2297" s="15">
        <v>44222</v>
      </c>
      <c r="B2297" s="13" t="s">
        <v>152</v>
      </c>
      <c r="C2297" s="13" t="s">
        <v>153</v>
      </c>
      <c r="D2297" s="15">
        <v>44286</v>
      </c>
      <c r="E2297" s="13">
        <f t="shared" si="555"/>
        <v>-64</v>
      </c>
      <c r="F2297" s="13" t="str">
        <f t="shared" si="563"/>
        <v>개봉전</v>
      </c>
      <c r="G2297" s="13" t="str">
        <f t="shared" si="556"/>
        <v>화</v>
      </c>
      <c r="H2297" s="13">
        <f t="shared" si="557"/>
        <v>0</v>
      </c>
      <c r="I2297" s="16">
        <v>2072</v>
      </c>
      <c r="J2297" s="16">
        <v>858</v>
      </c>
      <c r="K2297" s="16">
        <v>1214</v>
      </c>
      <c r="L2297" s="17">
        <f t="shared" si="558"/>
        <v>0.4140926640926641</v>
      </c>
      <c r="M2297" s="17">
        <f t="shared" si="559"/>
        <v>-3.3670033670033517E-3</v>
      </c>
      <c r="N2297" s="16">
        <f t="shared" si="561"/>
        <v>2050.5714285714284</v>
      </c>
      <c r="O2297" s="16">
        <f t="shared" si="564"/>
        <v>1755.5357142857142</v>
      </c>
      <c r="P2297" s="18">
        <f t="shared" si="565"/>
        <v>1.1802665039161835</v>
      </c>
      <c r="Q2297" s="16"/>
      <c r="R2297" s="16"/>
      <c r="S2297" s="16"/>
      <c r="T2297" s="16"/>
      <c r="U2297" s="16"/>
      <c r="V2297" s="16"/>
      <c r="W2297" s="16"/>
      <c r="X2297" s="13" t="s">
        <v>160</v>
      </c>
      <c r="Y2297" s="13"/>
      <c r="Z2297" s="12">
        <v>0.27521000000000001</v>
      </c>
      <c r="AA2297" s="17">
        <f t="shared" si="560"/>
        <v>2.2819340692013412E-2</v>
      </c>
      <c r="AB2297" s="12">
        <f t="shared" si="562"/>
        <v>0.30915857142857145</v>
      </c>
      <c r="AC2297" s="12">
        <f t="shared" si="566"/>
        <v>0.32434107142857138</v>
      </c>
      <c r="AD2297" s="18">
        <f t="shared" si="567"/>
        <v>0.95318970880521514</v>
      </c>
      <c r="AE2297" s="13" t="s">
        <v>155</v>
      </c>
      <c r="AF2297" s="19">
        <f t="shared" si="568"/>
        <v>607</v>
      </c>
      <c r="AG2297" s="20">
        <f t="shared" si="569"/>
        <v>1.413509060955519</v>
      </c>
      <c r="AH2297" s="20">
        <f t="shared" si="570"/>
        <v>0.8485203517020774</v>
      </c>
      <c r="AI2297" s="13" t="s">
        <v>51</v>
      </c>
      <c r="AJ2297" s="13" t="s">
        <v>156</v>
      </c>
      <c r="AK2297" s="13" t="s">
        <v>135</v>
      </c>
      <c r="AL2297" s="13" t="s">
        <v>102</v>
      </c>
      <c r="AM2297" s="13" t="s">
        <v>157</v>
      </c>
      <c r="AN2297" s="12">
        <v>0.27521000000000001</v>
      </c>
      <c r="AO2297" s="12">
        <v>0</v>
      </c>
      <c r="AP2297" s="12">
        <v>1.553E-2</v>
      </c>
      <c r="AQ2297" s="12">
        <v>0.18057999999999999</v>
      </c>
      <c r="AR2297" s="12"/>
      <c r="AS2297" s="13" t="s">
        <v>54</v>
      </c>
    </row>
    <row r="2298" spans="1:45" ht="21" customHeight="1">
      <c r="A2298" s="15">
        <v>44223</v>
      </c>
      <c r="B2298" s="13" t="s">
        <v>152</v>
      </c>
      <c r="C2298" s="13" t="s">
        <v>153</v>
      </c>
      <c r="D2298" s="15">
        <v>44286</v>
      </c>
      <c r="E2298" s="13">
        <f t="shared" si="555"/>
        <v>-63</v>
      </c>
      <c r="F2298" s="13" t="str">
        <f t="shared" si="563"/>
        <v>개봉전</v>
      </c>
      <c r="G2298" s="13" t="str">
        <f t="shared" si="556"/>
        <v>수</v>
      </c>
      <c r="H2298" s="13">
        <f t="shared" si="557"/>
        <v>0</v>
      </c>
      <c r="I2298" s="16">
        <v>2016</v>
      </c>
      <c r="J2298" s="16">
        <v>777</v>
      </c>
      <c r="K2298" s="16">
        <v>1239</v>
      </c>
      <c r="L2298" s="17">
        <f t="shared" si="558"/>
        <v>0.38541666666666669</v>
      </c>
      <c r="M2298" s="17">
        <f t="shared" si="559"/>
        <v>-2.7027027027026973E-2</v>
      </c>
      <c r="N2298" s="16">
        <f t="shared" si="561"/>
        <v>2016</v>
      </c>
      <c r="O2298" s="16">
        <f t="shared" si="564"/>
        <v>1753.7857142857142</v>
      </c>
      <c r="P2298" s="18">
        <f t="shared" si="565"/>
        <v>1.1495132977640208</v>
      </c>
      <c r="Q2298" s="16"/>
      <c r="R2298" s="16"/>
      <c r="S2298" s="16"/>
      <c r="T2298" s="16"/>
      <c r="U2298" s="16"/>
      <c r="V2298" s="16"/>
      <c r="W2298" s="16"/>
      <c r="X2298" s="13" t="s">
        <v>160</v>
      </c>
      <c r="Y2298" s="13"/>
      <c r="Z2298" s="12">
        <v>0.27376</v>
      </c>
      <c r="AA2298" s="17">
        <f t="shared" si="560"/>
        <v>-5.2687038988409318E-3</v>
      </c>
      <c r="AB2298" s="12">
        <f t="shared" si="562"/>
        <v>0.29878714285714286</v>
      </c>
      <c r="AC2298" s="12">
        <f t="shared" si="566"/>
        <v>0.32587607142857139</v>
      </c>
      <c r="AD2298" s="18">
        <f t="shared" si="567"/>
        <v>0.91687352663644062</v>
      </c>
      <c r="AE2298" s="13" t="s">
        <v>155</v>
      </c>
      <c r="AF2298" s="19">
        <f t="shared" si="568"/>
        <v>554.75</v>
      </c>
      <c r="AG2298" s="20">
        <f t="shared" si="569"/>
        <v>1.4006309148264984</v>
      </c>
      <c r="AH2298" s="20">
        <f t="shared" si="570"/>
        <v>0.84007395449409461</v>
      </c>
      <c r="AI2298" s="13" t="s">
        <v>51</v>
      </c>
      <c r="AJ2298" s="13" t="s">
        <v>156</v>
      </c>
      <c r="AK2298" s="13" t="s">
        <v>135</v>
      </c>
      <c r="AL2298" s="13" t="s">
        <v>102</v>
      </c>
      <c r="AM2298" s="13" t="s">
        <v>157</v>
      </c>
      <c r="AN2298" s="12">
        <v>0.27376</v>
      </c>
      <c r="AO2298" s="12">
        <v>0</v>
      </c>
      <c r="AP2298" s="12">
        <v>3.7199999999999997E-2</v>
      </c>
      <c r="AQ2298" s="12">
        <v>0.16794000000000001</v>
      </c>
      <c r="AR2298" s="12"/>
      <c r="AS2298" s="13" t="s">
        <v>54</v>
      </c>
    </row>
    <row r="2299" spans="1:45" ht="21" customHeight="1">
      <c r="A2299" s="15">
        <v>44224</v>
      </c>
      <c r="B2299" s="13" t="s">
        <v>152</v>
      </c>
      <c r="C2299" s="13" t="s">
        <v>153</v>
      </c>
      <c r="D2299" s="15">
        <v>44286</v>
      </c>
      <c r="E2299" s="13">
        <f t="shared" ref="E2299:E2362" si="571">A2299-D2299</f>
        <v>-62</v>
      </c>
      <c r="F2299" s="13" t="str">
        <f t="shared" si="563"/>
        <v>개봉전</v>
      </c>
      <c r="G2299" s="13" t="str">
        <f t="shared" ref="G2299:G2362" si="572">CHOOSE(WEEKDAY(A2299,2),"월","화","수","목","금","토","일")</f>
        <v>목</v>
      </c>
      <c r="H2299" s="13">
        <f t="shared" ref="H2299:H2362" si="573">IF(WEEKDAY(A2299,2)&gt;5,1,0)</f>
        <v>0</v>
      </c>
      <c r="I2299" s="16">
        <v>1564</v>
      </c>
      <c r="J2299" s="16">
        <v>483</v>
      </c>
      <c r="K2299" s="16">
        <v>1082</v>
      </c>
      <c r="L2299" s="17">
        <f t="shared" ref="L2299:L2362" si="574">IF(COUNT(I2299:J2299)=2,IFERROR(J2299/I2299,""),"")</f>
        <v>0.30882352941176472</v>
      </c>
      <c r="M2299" s="17">
        <f t="shared" si="559"/>
        <v>-0.22420634920634919</v>
      </c>
      <c r="N2299" s="16">
        <f t="shared" si="561"/>
        <v>1936</v>
      </c>
      <c r="O2299" s="16">
        <f t="shared" si="564"/>
        <v>1780.5357142857142</v>
      </c>
      <c r="P2299" s="18">
        <f t="shared" si="565"/>
        <v>0.87838732323738844</v>
      </c>
      <c r="Q2299" s="16"/>
      <c r="R2299" s="16"/>
      <c r="S2299" s="16"/>
      <c r="T2299" s="16"/>
      <c r="U2299" s="16"/>
      <c r="V2299" s="16"/>
      <c r="W2299" s="16"/>
      <c r="X2299" s="13" t="s">
        <v>160</v>
      </c>
      <c r="Y2299" s="13"/>
      <c r="Z2299" s="12">
        <v>0.24343000000000001</v>
      </c>
      <c r="AA2299" s="17">
        <f t="shared" si="560"/>
        <v>-0.11079047340736414</v>
      </c>
      <c r="AB2299" s="12">
        <f t="shared" si="562"/>
        <v>0.28743714285714284</v>
      </c>
      <c r="AC2299" s="12">
        <f t="shared" si="566"/>
        <v>0.32741107142857129</v>
      </c>
      <c r="AD2299" s="18">
        <f t="shared" si="567"/>
        <v>0.87790905054916801</v>
      </c>
      <c r="AE2299" s="13" t="s">
        <v>155</v>
      </c>
      <c r="AF2299" s="19">
        <f t="shared" si="568"/>
        <v>554</v>
      </c>
      <c r="AG2299" s="20">
        <f t="shared" si="569"/>
        <v>0.87184115523465699</v>
      </c>
      <c r="AH2299" s="20">
        <f t="shared" si="570"/>
        <v>0.74349959803698096</v>
      </c>
      <c r="AI2299" s="13" t="s">
        <v>51</v>
      </c>
      <c r="AJ2299" s="13" t="s">
        <v>156</v>
      </c>
      <c r="AK2299" s="13" t="s">
        <v>135</v>
      </c>
      <c r="AL2299" s="13" t="s">
        <v>102</v>
      </c>
      <c r="AM2299" s="13" t="s">
        <v>157</v>
      </c>
      <c r="AN2299" s="12">
        <v>0.24343000000000001</v>
      </c>
      <c r="AO2299" s="12">
        <v>0</v>
      </c>
      <c r="AP2299" s="12">
        <v>2.9610000000000001E-2</v>
      </c>
      <c r="AQ2299" s="12">
        <v>0.13941000000000001</v>
      </c>
      <c r="AR2299" s="12"/>
      <c r="AS2299" s="13" t="s">
        <v>54</v>
      </c>
    </row>
    <row r="2300" spans="1:45" ht="21" customHeight="1">
      <c r="A2300" s="15">
        <v>44225</v>
      </c>
      <c r="B2300" s="13" t="s">
        <v>152</v>
      </c>
      <c r="C2300" s="13" t="s">
        <v>153</v>
      </c>
      <c r="D2300" s="15">
        <v>44286</v>
      </c>
      <c r="E2300" s="13">
        <f t="shared" si="571"/>
        <v>-61</v>
      </c>
      <c r="F2300" s="13" t="str">
        <f t="shared" si="563"/>
        <v>개봉전</v>
      </c>
      <c r="G2300" s="13" t="str">
        <f t="shared" si="572"/>
        <v>금</v>
      </c>
      <c r="H2300" s="13">
        <f t="shared" si="573"/>
        <v>0</v>
      </c>
      <c r="I2300" s="16">
        <v>1554</v>
      </c>
      <c r="J2300" s="16">
        <v>504</v>
      </c>
      <c r="K2300" s="16">
        <v>1050</v>
      </c>
      <c r="L2300" s="17">
        <f t="shared" si="574"/>
        <v>0.32432432432432434</v>
      </c>
      <c r="M2300" s="17">
        <f t="shared" si="559"/>
        <v>-6.3938618925831747E-3</v>
      </c>
      <c r="N2300" s="16">
        <f t="shared" si="561"/>
        <v>1868</v>
      </c>
      <c r="O2300" s="16">
        <f t="shared" si="564"/>
        <v>1780.0357142857142</v>
      </c>
      <c r="P2300" s="18">
        <f t="shared" si="565"/>
        <v>0.87301619148893483</v>
      </c>
      <c r="Q2300" s="16"/>
      <c r="R2300" s="16"/>
      <c r="S2300" s="16"/>
      <c r="T2300" s="16"/>
      <c r="U2300" s="16"/>
      <c r="V2300" s="16"/>
      <c r="W2300" s="16"/>
      <c r="X2300" s="13" t="s">
        <v>160</v>
      </c>
      <c r="Y2300" s="13"/>
      <c r="Z2300" s="12">
        <v>0.30808000000000002</v>
      </c>
      <c r="AA2300" s="17">
        <f t="shared" si="560"/>
        <v>0.26557942735077855</v>
      </c>
      <c r="AB2300" s="12">
        <f t="shared" si="562"/>
        <v>0.28790285714285713</v>
      </c>
      <c r="AC2300" s="12">
        <f t="shared" si="566"/>
        <v>0.32876571428571422</v>
      </c>
      <c r="AD2300" s="18">
        <f t="shared" si="567"/>
        <v>0.87570827684499619</v>
      </c>
      <c r="AE2300" s="13" t="s">
        <v>155</v>
      </c>
      <c r="AF2300" s="19">
        <f t="shared" si="568"/>
        <v>624</v>
      </c>
      <c r="AG2300" s="20">
        <f t="shared" si="569"/>
        <v>0.80769230769230771</v>
      </c>
      <c r="AH2300" s="20">
        <f t="shared" si="570"/>
        <v>0.93708068272673573</v>
      </c>
      <c r="AI2300" s="13" t="s">
        <v>51</v>
      </c>
      <c r="AJ2300" s="13" t="s">
        <v>156</v>
      </c>
      <c r="AK2300" s="13" t="s">
        <v>135</v>
      </c>
      <c r="AL2300" s="13" t="s">
        <v>102</v>
      </c>
      <c r="AM2300" s="13" t="s">
        <v>157</v>
      </c>
      <c r="AN2300" s="12">
        <v>0.30808000000000002</v>
      </c>
      <c r="AO2300" s="12">
        <v>0</v>
      </c>
      <c r="AP2300" s="12">
        <v>1.6250000000000001E-2</v>
      </c>
      <c r="AQ2300" s="12">
        <v>0.19106000000000001</v>
      </c>
      <c r="AR2300" s="12"/>
      <c r="AS2300" s="13" t="s">
        <v>54</v>
      </c>
    </row>
    <row r="2301" spans="1:45" ht="21" customHeight="1">
      <c r="A2301" s="15">
        <v>44226</v>
      </c>
      <c r="B2301" s="13" t="s">
        <v>152</v>
      </c>
      <c r="C2301" s="13" t="s">
        <v>153</v>
      </c>
      <c r="D2301" s="15">
        <v>44286</v>
      </c>
      <c r="E2301" s="13">
        <f t="shared" si="571"/>
        <v>-60</v>
      </c>
      <c r="F2301" s="13" t="str">
        <f t="shared" si="563"/>
        <v>개봉전</v>
      </c>
      <c r="G2301" s="13" t="str">
        <f t="shared" si="572"/>
        <v>토</v>
      </c>
      <c r="H2301" s="13">
        <f t="shared" si="573"/>
        <v>1</v>
      </c>
      <c r="I2301" s="16">
        <v>2216</v>
      </c>
      <c r="J2301" s="16">
        <v>1043</v>
      </c>
      <c r="K2301" s="16">
        <v>1172</v>
      </c>
      <c r="L2301" s="17">
        <f t="shared" si="574"/>
        <v>0.47066787003610111</v>
      </c>
      <c r="M2301" s="17">
        <f t="shared" si="559"/>
        <v>0.42599742599742596</v>
      </c>
      <c r="N2301" s="16">
        <f t="shared" si="561"/>
        <v>1938</v>
      </c>
      <c r="O2301" s="16">
        <f t="shared" si="564"/>
        <v>1771.1785714285713</v>
      </c>
      <c r="P2301" s="18">
        <f t="shared" si="565"/>
        <v>1.2511443147218357</v>
      </c>
      <c r="Q2301" s="16"/>
      <c r="R2301" s="16"/>
      <c r="S2301" s="16"/>
      <c r="T2301" s="16"/>
      <c r="U2301" s="16"/>
      <c r="V2301" s="16"/>
      <c r="W2301" s="16"/>
      <c r="X2301" s="13" t="s">
        <v>160</v>
      </c>
      <c r="Y2301" s="13"/>
      <c r="Z2301" s="12">
        <v>0.29652000000000001</v>
      </c>
      <c r="AA2301" s="17">
        <f t="shared" si="560"/>
        <v>-3.7522721371072487E-2</v>
      </c>
      <c r="AB2301" s="12">
        <f t="shared" si="562"/>
        <v>0.28878000000000004</v>
      </c>
      <c r="AC2301" s="12">
        <f t="shared" si="566"/>
        <v>0.32809499999999991</v>
      </c>
      <c r="AD2301" s="18">
        <f t="shared" si="567"/>
        <v>0.88017190143098833</v>
      </c>
      <c r="AE2301" s="13" t="s">
        <v>155</v>
      </c>
      <c r="AF2301" s="19">
        <f t="shared" si="568"/>
        <v>528.5</v>
      </c>
      <c r="AG2301" s="20">
        <f t="shared" si="569"/>
        <v>1.9735099337748345</v>
      </c>
      <c r="AH2301" s="20">
        <f t="shared" si="570"/>
        <v>0.90376262972614663</v>
      </c>
      <c r="AI2301" s="13" t="s">
        <v>51</v>
      </c>
      <c r="AJ2301" s="13" t="s">
        <v>156</v>
      </c>
      <c r="AK2301" s="13" t="s">
        <v>135</v>
      </c>
      <c r="AL2301" s="13" t="s">
        <v>102</v>
      </c>
      <c r="AM2301" s="13" t="s">
        <v>157</v>
      </c>
      <c r="AN2301" s="12">
        <v>0.29652000000000001</v>
      </c>
      <c r="AO2301" s="12">
        <v>0</v>
      </c>
      <c r="AP2301" s="12">
        <v>1.4800000000000001E-2</v>
      </c>
      <c r="AQ2301" s="12">
        <v>0.30265999999999998</v>
      </c>
      <c r="AR2301" s="12"/>
      <c r="AS2301" s="13" t="s">
        <v>54</v>
      </c>
    </row>
    <row r="2302" spans="1:45" ht="21" customHeight="1">
      <c r="A2302" s="15">
        <v>44227</v>
      </c>
      <c r="B2302" s="13" t="s">
        <v>152</v>
      </c>
      <c r="C2302" s="13" t="s">
        <v>153</v>
      </c>
      <c r="D2302" s="15">
        <v>44286</v>
      </c>
      <c r="E2302" s="13">
        <f t="shared" si="571"/>
        <v>-59</v>
      </c>
      <c r="F2302" s="13" t="str">
        <f t="shared" si="563"/>
        <v>개봉전</v>
      </c>
      <c r="G2302" s="13" t="str">
        <f t="shared" si="572"/>
        <v>일</v>
      </c>
      <c r="H2302" s="13">
        <f t="shared" si="573"/>
        <v>1</v>
      </c>
      <c r="I2302" s="16">
        <v>1904</v>
      </c>
      <c r="J2302" s="16">
        <v>746</v>
      </c>
      <c r="K2302" s="16">
        <v>1158</v>
      </c>
      <c r="L2302" s="17">
        <f t="shared" si="574"/>
        <v>0.39180672268907563</v>
      </c>
      <c r="M2302" s="17">
        <f t="shared" si="559"/>
        <v>-0.1407942238267148</v>
      </c>
      <c r="N2302" s="16">
        <f t="shared" si="561"/>
        <v>1915</v>
      </c>
      <c r="O2302" s="16">
        <f t="shared" si="564"/>
        <v>1788.4642857142858</v>
      </c>
      <c r="P2302" s="18">
        <f t="shared" si="565"/>
        <v>1.0646005152065818</v>
      </c>
      <c r="Q2302" s="16"/>
      <c r="R2302" s="16"/>
      <c r="S2302" s="16"/>
      <c r="T2302" s="16"/>
      <c r="U2302" s="16"/>
      <c r="V2302" s="16"/>
      <c r="W2302" s="16"/>
      <c r="X2302" s="13" t="s">
        <v>160</v>
      </c>
      <c r="Y2302" s="13"/>
      <c r="Z2302" s="12">
        <v>0.34708</v>
      </c>
      <c r="AA2302" s="17">
        <f t="shared" si="560"/>
        <v>0.17051126399568317</v>
      </c>
      <c r="AB2302" s="12">
        <f t="shared" si="562"/>
        <v>0.28759285714285715</v>
      </c>
      <c r="AC2302" s="12">
        <f t="shared" si="566"/>
        <v>0.32726964285714277</v>
      </c>
      <c r="AD2302" s="18">
        <f t="shared" si="567"/>
        <v>0.87876423438514573</v>
      </c>
      <c r="AE2302" s="13" t="s">
        <v>155</v>
      </c>
      <c r="AF2302" s="19">
        <f t="shared" si="568"/>
        <v>665.75</v>
      </c>
      <c r="AG2302" s="20">
        <f t="shared" si="569"/>
        <v>1.1205407435223431</v>
      </c>
      <c r="AH2302" s="20">
        <f t="shared" si="570"/>
        <v>1.0605322173175247</v>
      </c>
      <c r="AI2302" s="13" t="s">
        <v>51</v>
      </c>
      <c r="AJ2302" s="13" t="s">
        <v>156</v>
      </c>
      <c r="AK2302" s="13" t="s">
        <v>135</v>
      </c>
      <c r="AL2302" s="13" t="s">
        <v>102</v>
      </c>
      <c r="AM2302" s="13" t="s">
        <v>157</v>
      </c>
      <c r="AN2302" s="12">
        <v>0.34708</v>
      </c>
      <c r="AO2302" s="12">
        <v>0</v>
      </c>
      <c r="AP2302" s="12">
        <v>1.516E-2</v>
      </c>
      <c r="AQ2302" s="12">
        <v>0.32072000000000001</v>
      </c>
      <c r="AR2302" s="12"/>
      <c r="AS2302" s="13" t="s">
        <v>54</v>
      </c>
    </row>
    <row r="2303" spans="1:45" ht="21" customHeight="1">
      <c r="A2303" s="15">
        <v>44228</v>
      </c>
      <c r="B2303" s="13" t="s">
        <v>152</v>
      </c>
      <c r="C2303" s="13" t="s">
        <v>153</v>
      </c>
      <c r="D2303" s="15">
        <v>44286</v>
      </c>
      <c r="E2303" s="13">
        <f t="shared" si="571"/>
        <v>-58</v>
      </c>
      <c r="F2303" s="13" t="str">
        <f t="shared" si="563"/>
        <v>개봉전</v>
      </c>
      <c r="G2303" s="13" t="str">
        <f t="shared" si="572"/>
        <v>월</v>
      </c>
      <c r="H2303" s="13">
        <f t="shared" si="573"/>
        <v>0</v>
      </c>
      <c r="I2303" s="16">
        <v>2310</v>
      </c>
      <c r="J2303" s="16">
        <v>844</v>
      </c>
      <c r="K2303" s="16">
        <v>1466</v>
      </c>
      <c r="L2303" s="17">
        <f t="shared" si="574"/>
        <v>0.36536796536796534</v>
      </c>
      <c r="M2303" s="17">
        <f t="shared" si="559"/>
        <v>0.21323529411764697</v>
      </c>
      <c r="N2303" s="16">
        <f t="shared" si="561"/>
        <v>1948</v>
      </c>
      <c r="O2303" s="16">
        <f t="shared" si="564"/>
        <v>1790.6071428571429</v>
      </c>
      <c r="P2303" s="18">
        <f t="shared" si="565"/>
        <v>1.2900652212936554</v>
      </c>
      <c r="Q2303" s="16"/>
      <c r="R2303" s="16"/>
      <c r="S2303" s="16"/>
      <c r="T2303" s="16"/>
      <c r="U2303" s="16"/>
      <c r="V2303" s="16"/>
      <c r="W2303" s="16"/>
      <c r="X2303" s="13" t="s">
        <v>161</v>
      </c>
      <c r="Y2303" s="13"/>
      <c r="Z2303" s="12">
        <v>0.31855</v>
      </c>
      <c r="AA2303" s="17">
        <f t="shared" si="560"/>
        <v>-8.2200069148323118E-2</v>
      </c>
      <c r="AB2303" s="12">
        <f t="shared" si="562"/>
        <v>0.29466142857142863</v>
      </c>
      <c r="AC2303" s="12">
        <f t="shared" si="566"/>
        <v>0.33102321428571424</v>
      </c>
      <c r="AD2303" s="18">
        <f t="shared" si="567"/>
        <v>0.89015336645574084</v>
      </c>
      <c r="AE2303" s="13" t="s">
        <v>155</v>
      </c>
      <c r="AF2303" s="19">
        <f t="shared" si="568"/>
        <v>602</v>
      </c>
      <c r="AG2303" s="20">
        <f t="shared" si="569"/>
        <v>1.4019933554817277</v>
      </c>
      <c r="AH2303" s="20">
        <f t="shared" si="570"/>
        <v>0.96231921585128377</v>
      </c>
      <c r="AI2303" s="13" t="s">
        <v>51</v>
      </c>
      <c r="AJ2303" s="13" t="s">
        <v>156</v>
      </c>
      <c r="AK2303" s="13" t="s">
        <v>135</v>
      </c>
      <c r="AL2303" s="13" t="s">
        <v>102</v>
      </c>
      <c r="AM2303" s="13" t="s">
        <v>157</v>
      </c>
      <c r="AN2303" s="12">
        <v>0.31855</v>
      </c>
      <c r="AO2303" s="12">
        <v>0</v>
      </c>
      <c r="AP2303" s="12">
        <v>1.95E-2</v>
      </c>
      <c r="AQ2303" s="12">
        <v>0.17372000000000001</v>
      </c>
      <c r="AR2303" s="12"/>
      <c r="AS2303" s="13" t="s">
        <v>54</v>
      </c>
    </row>
    <row r="2304" spans="1:45" ht="21" customHeight="1">
      <c r="A2304" s="15">
        <v>44229</v>
      </c>
      <c r="B2304" s="13" t="s">
        <v>152</v>
      </c>
      <c r="C2304" s="13" t="s">
        <v>153</v>
      </c>
      <c r="D2304" s="15">
        <v>44286</v>
      </c>
      <c r="E2304" s="13">
        <f t="shared" si="571"/>
        <v>-57</v>
      </c>
      <c r="F2304" s="13" t="str">
        <f t="shared" si="563"/>
        <v>개봉전</v>
      </c>
      <c r="G2304" s="13" t="str">
        <f t="shared" si="572"/>
        <v>화</v>
      </c>
      <c r="H2304" s="13">
        <f t="shared" si="573"/>
        <v>0</v>
      </c>
      <c r="I2304" s="16">
        <v>1967</v>
      </c>
      <c r="J2304" s="16">
        <v>581</v>
      </c>
      <c r="K2304" s="16">
        <v>1386</v>
      </c>
      <c r="L2304" s="17">
        <f t="shared" si="574"/>
        <v>0.29537366548042704</v>
      </c>
      <c r="M2304" s="17">
        <f t="shared" si="559"/>
        <v>-0.14848484848484844</v>
      </c>
      <c r="N2304" s="16">
        <f t="shared" si="561"/>
        <v>1933</v>
      </c>
      <c r="O2304" s="16">
        <f t="shared" si="564"/>
        <v>1799.6071428571429</v>
      </c>
      <c r="P2304" s="18">
        <f t="shared" si="565"/>
        <v>1.0930163329298062</v>
      </c>
      <c r="Q2304" s="16"/>
      <c r="R2304" s="16"/>
      <c r="S2304" s="16"/>
      <c r="T2304" s="16"/>
      <c r="U2304" s="16"/>
      <c r="V2304" s="16"/>
      <c r="W2304" s="16"/>
      <c r="X2304" s="13" t="s">
        <v>161</v>
      </c>
      <c r="Y2304" s="13"/>
      <c r="Z2304" s="12">
        <v>0.31637999999999999</v>
      </c>
      <c r="AA2304" s="17">
        <f t="shared" si="560"/>
        <v>-6.8121174070004953E-3</v>
      </c>
      <c r="AB2304" s="12">
        <f t="shared" si="562"/>
        <v>0.30054285714285717</v>
      </c>
      <c r="AC2304" s="12">
        <f t="shared" si="566"/>
        <v>0.3334739285714286</v>
      </c>
      <c r="AD2304" s="18">
        <f t="shared" si="567"/>
        <v>0.90124843771252194</v>
      </c>
      <c r="AE2304" s="13" t="s">
        <v>155</v>
      </c>
      <c r="AF2304" s="19">
        <f t="shared" si="568"/>
        <v>661.5</v>
      </c>
      <c r="AG2304" s="20">
        <f t="shared" si="569"/>
        <v>0.87830687830687826</v>
      </c>
      <c r="AH2304" s="20">
        <f t="shared" si="570"/>
        <v>0.9487398350909847</v>
      </c>
      <c r="AI2304" s="13" t="s">
        <v>51</v>
      </c>
      <c r="AJ2304" s="13" t="s">
        <v>156</v>
      </c>
      <c r="AK2304" s="13" t="s">
        <v>135</v>
      </c>
      <c r="AL2304" s="13" t="s">
        <v>102</v>
      </c>
      <c r="AM2304" s="13" t="s">
        <v>157</v>
      </c>
      <c r="AN2304" s="12">
        <v>0.31637999999999999</v>
      </c>
      <c r="AO2304" s="12">
        <v>0</v>
      </c>
      <c r="AP2304" s="12">
        <v>2.1299999999999999E-2</v>
      </c>
      <c r="AQ2304" s="12">
        <v>0.16577</v>
      </c>
      <c r="AR2304" s="12"/>
      <c r="AS2304" s="13" t="s">
        <v>54</v>
      </c>
    </row>
    <row r="2305" spans="1:45" ht="21" customHeight="1">
      <c r="A2305" s="15">
        <v>44230</v>
      </c>
      <c r="B2305" s="13" t="s">
        <v>152</v>
      </c>
      <c r="C2305" s="13" t="s">
        <v>153</v>
      </c>
      <c r="D2305" s="15">
        <v>44286</v>
      </c>
      <c r="E2305" s="13">
        <f t="shared" si="571"/>
        <v>-56</v>
      </c>
      <c r="F2305" s="13" t="str">
        <f t="shared" si="563"/>
        <v>개봉전</v>
      </c>
      <c r="G2305" s="13" t="str">
        <f t="shared" si="572"/>
        <v>수</v>
      </c>
      <c r="H2305" s="13">
        <f t="shared" si="573"/>
        <v>0</v>
      </c>
      <c r="I2305" s="16">
        <v>2838</v>
      </c>
      <c r="J2305" s="16">
        <v>1158</v>
      </c>
      <c r="K2305" s="16">
        <v>1680</v>
      </c>
      <c r="L2305" s="17">
        <f t="shared" si="574"/>
        <v>0.40803382663847781</v>
      </c>
      <c r="M2305" s="17">
        <f t="shared" si="559"/>
        <v>0.44280630401626841</v>
      </c>
      <c r="N2305" s="16">
        <f t="shared" si="561"/>
        <v>2050.4285714285716</v>
      </c>
      <c r="O2305" s="16">
        <f t="shared" si="564"/>
        <v>1803.6071428571429</v>
      </c>
      <c r="P2305" s="18">
        <f t="shared" si="565"/>
        <v>1.573513395774341</v>
      </c>
      <c r="Q2305" s="16"/>
      <c r="R2305" s="16"/>
      <c r="S2305" s="16"/>
      <c r="T2305" s="16"/>
      <c r="U2305" s="16"/>
      <c r="V2305" s="16"/>
      <c r="W2305" s="16"/>
      <c r="X2305" s="13" t="s">
        <v>161</v>
      </c>
      <c r="Y2305" s="13"/>
      <c r="Z2305" s="12">
        <v>0.29687999999999998</v>
      </c>
      <c r="AA2305" s="17">
        <f t="shared" si="560"/>
        <v>-6.1634743030532957E-2</v>
      </c>
      <c r="AB2305" s="12">
        <f t="shared" si="562"/>
        <v>0.30384571428571433</v>
      </c>
      <c r="AC2305" s="12">
        <f t="shared" si="566"/>
        <v>0.3372917857142857</v>
      </c>
      <c r="AD2305" s="18">
        <f t="shared" si="567"/>
        <v>0.90083935380239888</v>
      </c>
      <c r="AE2305" s="13" t="s">
        <v>155</v>
      </c>
      <c r="AF2305" s="19">
        <f t="shared" si="568"/>
        <v>681.5</v>
      </c>
      <c r="AG2305" s="20">
        <f t="shared" si="569"/>
        <v>1.6991929567131328</v>
      </c>
      <c r="AH2305" s="20">
        <f t="shared" si="570"/>
        <v>0.88018745956500144</v>
      </c>
      <c r="AI2305" s="13" t="s">
        <v>51</v>
      </c>
      <c r="AJ2305" s="13" t="s">
        <v>156</v>
      </c>
      <c r="AK2305" s="13" t="s">
        <v>135</v>
      </c>
      <c r="AL2305" s="13" t="s">
        <v>102</v>
      </c>
      <c r="AM2305" s="13" t="s">
        <v>157</v>
      </c>
      <c r="AN2305" s="12">
        <v>0.29687999999999998</v>
      </c>
      <c r="AO2305" s="12">
        <v>0</v>
      </c>
      <c r="AP2305" s="12">
        <v>3.3579999999999999E-2</v>
      </c>
      <c r="AQ2305" s="12">
        <v>0.16650000000000001</v>
      </c>
      <c r="AR2305" s="12"/>
      <c r="AS2305" s="13" t="s">
        <v>54</v>
      </c>
    </row>
    <row r="2306" spans="1:45" ht="21" customHeight="1">
      <c r="A2306" s="15">
        <v>44231</v>
      </c>
      <c r="B2306" s="13" t="s">
        <v>152</v>
      </c>
      <c r="C2306" s="13" t="s">
        <v>153</v>
      </c>
      <c r="D2306" s="15">
        <v>44286</v>
      </c>
      <c r="E2306" s="13">
        <f t="shared" si="571"/>
        <v>-55</v>
      </c>
      <c r="F2306" s="13" t="str">
        <f t="shared" si="563"/>
        <v>개봉전</v>
      </c>
      <c r="G2306" s="13" t="str">
        <f t="shared" si="572"/>
        <v>목</v>
      </c>
      <c r="H2306" s="13">
        <f t="shared" si="573"/>
        <v>0</v>
      </c>
      <c r="I2306" s="16">
        <v>2622</v>
      </c>
      <c r="J2306" s="16">
        <v>973</v>
      </c>
      <c r="K2306" s="16">
        <v>1648</v>
      </c>
      <c r="L2306" s="17">
        <f t="shared" si="574"/>
        <v>0.37109077040427157</v>
      </c>
      <c r="M2306" s="17">
        <f t="shared" si="559"/>
        <v>-7.6109936575052828E-2</v>
      </c>
      <c r="N2306" s="16">
        <f t="shared" si="561"/>
        <v>2201.5714285714284</v>
      </c>
      <c r="O2306" s="16">
        <f t="shared" si="564"/>
        <v>1840.6071428571429</v>
      </c>
      <c r="P2306" s="18">
        <f t="shared" si="565"/>
        <v>1.4245299493567727</v>
      </c>
      <c r="Q2306" s="16"/>
      <c r="R2306" s="16"/>
      <c r="S2306" s="16"/>
      <c r="T2306" s="16"/>
      <c r="U2306" s="16"/>
      <c r="V2306" s="16"/>
      <c r="W2306" s="16"/>
      <c r="X2306" s="13" t="s">
        <v>161</v>
      </c>
      <c r="Y2306" s="13"/>
      <c r="Z2306" s="12">
        <v>0.29796</v>
      </c>
      <c r="AA2306" s="17">
        <f t="shared" si="560"/>
        <v>3.637833468068008E-3</v>
      </c>
      <c r="AB2306" s="12">
        <f t="shared" si="562"/>
        <v>0.31163571428571435</v>
      </c>
      <c r="AC2306" s="12">
        <f t="shared" si="566"/>
        <v>0.33993607142857141</v>
      </c>
      <c r="AD2306" s="18">
        <f t="shared" si="567"/>
        <v>0.91674800198776896</v>
      </c>
      <c r="AE2306" s="13" t="s">
        <v>155</v>
      </c>
      <c r="AF2306" s="19">
        <f t="shared" si="568"/>
        <v>580.25</v>
      </c>
      <c r="AG2306" s="20">
        <f t="shared" si="569"/>
        <v>1.6768634209392503</v>
      </c>
      <c r="AH2306" s="20">
        <f t="shared" si="570"/>
        <v>0.87651774861029552</v>
      </c>
      <c r="AI2306" s="13" t="s">
        <v>51</v>
      </c>
      <c r="AJ2306" s="13" t="s">
        <v>156</v>
      </c>
      <c r="AK2306" s="13" t="s">
        <v>135</v>
      </c>
      <c r="AL2306" s="13" t="s">
        <v>102</v>
      </c>
      <c r="AM2306" s="13" t="s">
        <v>157</v>
      </c>
      <c r="AN2306" s="12">
        <v>0.29796</v>
      </c>
      <c r="AO2306" s="12">
        <v>0</v>
      </c>
      <c r="AP2306" s="12">
        <v>4.0090000000000001E-2</v>
      </c>
      <c r="AQ2306" s="12">
        <v>0.16794000000000001</v>
      </c>
      <c r="AR2306" s="12"/>
      <c r="AS2306" s="13" t="s">
        <v>54</v>
      </c>
    </row>
    <row r="2307" spans="1:45" ht="21" customHeight="1">
      <c r="A2307" s="15">
        <v>44232</v>
      </c>
      <c r="B2307" s="13" t="s">
        <v>152</v>
      </c>
      <c r="C2307" s="13" t="s">
        <v>153</v>
      </c>
      <c r="D2307" s="15">
        <v>44286</v>
      </c>
      <c r="E2307" s="13">
        <f t="shared" si="571"/>
        <v>-54</v>
      </c>
      <c r="F2307" s="13" t="str">
        <f t="shared" si="563"/>
        <v>개봉전</v>
      </c>
      <c r="G2307" s="13" t="str">
        <f t="shared" si="572"/>
        <v>금</v>
      </c>
      <c r="H2307" s="13">
        <f t="shared" si="573"/>
        <v>0</v>
      </c>
      <c r="I2307" s="16">
        <v>2688</v>
      </c>
      <c r="J2307" s="16">
        <v>1071</v>
      </c>
      <c r="K2307" s="16">
        <v>1617</v>
      </c>
      <c r="L2307" s="17">
        <f t="shared" si="574"/>
        <v>0.3984375</v>
      </c>
      <c r="M2307" s="17">
        <f t="shared" si="559"/>
        <v>2.517162471395884E-2</v>
      </c>
      <c r="N2307" s="16">
        <f t="shared" si="561"/>
        <v>2363.5714285714284</v>
      </c>
      <c r="O2307" s="16">
        <f t="shared" si="564"/>
        <v>1893.1071428571429</v>
      </c>
      <c r="P2307" s="18">
        <f t="shared" si="565"/>
        <v>1.4198879393287678</v>
      </c>
      <c r="Q2307" s="16"/>
      <c r="R2307" s="16"/>
      <c r="S2307" s="16"/>
      <c r="T2307" s="16"/>
      <c r="U2307" s="16"/>
      <c r="V2307" s="16"/>
      <c r="W2307" s="16"/>
      <c r="X2307" s="13" t="s">
        <v>161</v>
      </c>
      <c r="Y2307" s="13"/>
      <c r="Z2307" s="12">
        <v>0.32396999999999998</v>
      </c>
      <c r="AA2307" s="17">
        <f t="shared" si="560"/>
        <v>8.7293596455900069E-2</v>
      </c>
      <c r="AB2307" s="12">
        <f t="shared" si="562"/>
        <v>0.31390571428571429</v>
      </c>
      <c r="AC2307" s="12">
        <f t="shared" si="566"/>
        <v>0.34158714285714281</v>
      </c>
      <c r="AD2307" s="18">
        <f t="shared" si="567"/>
        <v>0.91896232293788249</v>
      </c>
      <c r="AE2307" s="13" t="s">
        <v>155</v>
      </c>
      <c r="AF2307" s="19">
        <f t="shared" si="568"/>
        <v>568</v>
      </c>
      <c r="AG2307" s="20">
        <f t="shared" si="569"/>
        <v>1.8855633802816902</v>
      </c>
      <c r="AH2307" s="20">
        <f t="shared" si="570"/>
        <v>0.94842562659183394</v>
      </c>
      <c r="AI2307" s="13" t="s">
        <v>51</v>
      </c>
      <c r="AJ2307" s="13" t="s">
        <v>156</v>
      </c>
      <c r="AK2307" s="13" t="s">
        <v>135</v>
      </c>
      <c r="AL2307" s="13" t="s">
        <v>102</v>
      </c>
      <c r="AM2307" s="13" t="s">
        <v>157</v>
      </c>
      <c r="AN2307" s="12">
        <v>0.32396999999999998</v>
      </c>
      <c r="AO2307" s="12">
        <v>0</v>
      </c>
      <c r="AP2307" s="12">
        <v>9.6430000000000002E-2</v>
      </c>
      <c r="AQ2307" s="12">
        <v>0.20369999999999999</v>
      </c>
      <c r="AR2307" s="12"/>
      <c r="AS2307" s="13" t="s">
        <v>54</v>
      </c>
    </row>
    <row r="2308" spans="1:45" ht="21" customHeight="1">
      <c r="A2308" s="15">
        <v>44233</v>
      </c>
      <c r="B2308" s="13" t="s">
        <v>152</v>
      </c>
      <c r="C2308" s="13" t="s">
        <v>153</v>
      </c>
      <c r="D2308" s="15">
        <v>44286</v>
      </c>
      <c r="E2308" s="13">
        <f t="shared" si="571"/>
        <v>-53</v>
      </c>
      <c r="F2308" s="13" t="str">
        <f t="shared" si="563"/>
        <v>개봉전</v>
      </c>
      <c r="G2308" s="13" t="str">
        <f t="shared" si="572"/>
        <v>토</v>
      </c>
      <c r="H2308" s="13">
        <f t="shared" si="573"/>
        <v>1</v>
      </c>
      <c r="I2308" s="16">
        <v>2044</v>
      </c>
      <c r="J2308" s="16">
        <v>830</v>
      </c>
      <c r="K2308" s="16">
        <v>1214</v>
      </c>
      <c r="L2308" s="17">
        <f t="shared" si="574"/>
        <v>0.40606653620352251</v>
      </c>
      <c r="M2308" s="17">
        <f t="shared" si="559"/>
        <v>-0.23958333333333337</v>
      </c>
      <c r="N2308" s="16">
        <f t="shared" si="561"/>
        <v>2339</v>
      </c>
      <c r="O2308" s="16">
        <f t="shared" si="564"/>
        <v>1950.4642857142858</v>
      </c>
      <c r="P2308" s="18">
        <f t="shared" si="565"/>
        <v>1.0479556149634701</v>
      </c>
      <c r="Q2308" s="16"/>
      <c r="R2308" s="16"/>
      <c r="S2308" s="16"/>
      <c r="T2308" s="16"/>
      <c r="U2308" s="16"/>
      <c r="V2308" s="16"/>
      <c r="W2308" s="16"/>
      <c r="X2308" s="13" t="s">
        <v>161</v>
      </c>
      <c r="Y2308" s="13"/>
      <c r="Z2308" s="12">
        <v>0.28315000000000001</v>
      </c>
      <c r="AA2308" s="17">
        <f t="shared" si="560"/>
        <v>-0.12599932092477695</v>
      </c>
      <c r="AB2308" s="12">
        <f t="shared" si="562"/>
        <v>0.31199571428571427</v>
      </c>
      <c r="AC2308" s="12">
        <f t="shared" si="566"/>
        <v>0.34509571428571428</v>
      </c>
      <c r="AD2308" s="18">
        <f t="shared" si="567"/>
        <v>0.90408458108930434</v>
      </c>
      <c r="AE2308" s="13" t="s">
        <v>155</v>
      </c>
      <c r="AF2308" s="19">
        <f t="shared" si="568"/>
        <v>631.75</v>
      </c>
      <c r="AG2308" s="20">
        <f t="shared" si="569"/>
        <v>1.3138108428967155</v>
      </c>
      <c r="AH2308" s="20">
        <f t="shared" si="570"/>
        <v>0.82049700497170563</v>
      </c>
      <c r="AI2308" s="13" t="s">
        <v>51</v>
      </c>
      <c r="AJ2308" s="13" t="s">
        <v>156</v>
      </c>
      <c r="AK2308" s="13" t="s">
        <v>135</v>
      </c>
      <c r="AL2308" s="13" t="s">
        <v>102</v>
      </c>
      <c r="AM2308" s="13" t="s">
        <v>157</v>
      </c>
      <c r="AN2308" s="12">
        <v>0.28315000000000001</v>
      </c>
      <c r="AO2308" s="12">
        <v>0</v>
      </c>
      <c r="AP2308" s="12">
        <v>2.997E-2</v>
      </c>
      <c r="AQ2308" s="12">
        <v>0.33805000000000002</v>
      </c>
      <c r="AR2308" s="12"/>
      <c r="AS2308" s="13" t="s">
        <v>54</v>
      </c>
    </row>
    <row r="2309" spans="1:45" ht="21" customHeight="1">
      <c r="A2309" s="15">
        <v>44234</v>
      </c>
      <c r="B2309" s="13" t="s">
        <v>152</v>
      </c>
      <c r="C2309" s="13" t="s">
        <v>153</v>
      </c>
      <c r="D2309" s="15">
        <v>44286</v>
      </c>
      <c r="E2309" s="13">
        <f t="shared" si="571"/>
        <v>-52</v>
      </c>
      <c r="F2309" s="13" t="str">
        <f t="shared" si="563"/>
        <v>개봉전</v>
      </c>
      <c r="G2309" s="13" t="str">
        <f t="shared" si="572"/>
        <v>일</v>
      </c>
      <c r="H2309" s="13">
        <f t="shared" si="573"/>
        <v>1</v>
      </c>
      <c r="I2309" s="16">
        <v>1950</v>
      </c>
      <c r="J2309" s="16">
        <v>696</v>
      </c>
      <c r="K2309" s="16">
        <v>1253</v>
      </c>
      <c r="L2309" s="17">
        <f t="shared" si="574"/>
        <v>0.3569230769230769</v>
      </c>
      <c r="M2309" s="17">
        <f t="shared" ref="M2309:M2372" si="575">IF(COUNT(I2308:I2309)=2,IFERROR(I2309/I2308-1,""),"")</f>
        <v>-4.5988258317025466E-2</v>
      </c>
      <c r="N2309" s="16">
        <f t="shared" si="561"/>
        <v>2345.5714285714284</v>
      </c>
      <c r="O2309" s="16">
        <f t="shared" si="564"/>
        <v>1980.6071428571429</v>
      </c>
      <c r="P2309" s="18">
        <f t="shared" si="565"/>
        <v>0.98454658564293052</v>
      </c>
      <c r="Q2309" s="16"/>
      <c r="R2309" s="16"/>
      <c r="S2309" s="16"/>
      <c r="T2309" s="16"/>
      <c r="U2309" s="16"/>
      <c r="V2309" s="16"/>
      <c r="W2309" s="16"/>
      <c r="X2309" s="13" t="s">
        <v>161</v>
      </c>
      <c r="Y2309" s="13"/>
      <c r="Z2309" s="12">
        <v>0.23655999999999999</v>
      </c>
      <c r="AA2309" s="17">
        <f t="shared" ref="AA2309:AA2372" si="576">IF(COUNT(Z2308:Z2309)=2,IFERROR(Z2309/Z2308-1,""),"")</f>
        <v>-0.16454176231679329</v>
      </c>
      <c r="AB2309" s="12">
        <f t="shared" si="562"/>
        <v>0.29620714285714284</v>
      </c>
      <c r="AC2309" s="12">
        <f t="shared" si="566"/>
        <v>0.34650142857142857</v>
      </c>
      <c r="AD2309" s="18">
        <f t="shared" si="567"/>
        <v>0.85485114470771084</v>
      </c>
      <c r="AE2309" s="13" t="s">
        <v>155</v>
      </c>
      <c r="AF2309" s="19">
        <f t="shared" si="568"/>
        <v>682.5</v>
      </c>
      <c r="AG2309" s="20">
        <f t="shared" si="569"/>
        <v>1.0197802197802197</v>
      </c>
      <c r="AH2309" s="20">
        <f t="shared" si="570"/>
        <v>0.68271002799411251</v>
      </c>
      <c r="AI2309" s="13" t="s">
        <v>51</v>
      </c>
      <c r="AJ2309" s="13" t="s">
        <v>156</v>
      </c>
      <c r="AK2309" s="13" t="s">
        <v>135</v>
      </c>
      <c r="AL2309" s="13" t="s">
        <v>102</v>
      </c>
      <c r="AM2309" s="13" t="s">
        <v>157</v>
      </c>
      <c r="AN2309" s="12">
        <v>0.23655999999999999</v>
      </c>
      <c r="AO2309" s="12">
        <v>0</v>
      </c>
      <c r="AP2309" s="12">
        <v>5.5980000000000002E-2</v>
      </c>
      <c r="AQ2309" s="12">
        <v>0.33155000000000001</v>
      </c>
      <c r="AR2309" s="12"/>
      <c r="AS2309" s="13" t="s">
        <v>54</v>
      </c>
    </row>
    <row r="2310" spans="1:45" ht="21" customHeight="1">
      <c r="A2310" s="15">
        <v>44235</v>
      </c>
      <c r="B2310" s="13" t="s">
        <v>152</v>
      </c>
      <c r="C2310" s="13" t="s">
        <v>153</v>
      </c>
      <c r="D2310" s="15">
        <v>44286</v>
      </c>
      <c r="E2310" s="13">
        <f t="shared" si="571"/>
        <v>-51</v>
      </c>
      <c r="F2310" s="13" t="str">
        <f t="shared" si="563"/>
        <v>개봉전</v>
      </c>
      <c r="G2310" s="13" t="str">
        <f t="shared" si="572"/>
        <v>월</v>
      </c>
      <c r="H2310" s="13">
        <f t="shared" si="573"/>
        <v>0</v>
      </c>
      <c r="I2310" s="16">
        <v>1614</v>
      </c>
      <c r="J2310" s="16">
        <v>494</v>
      </c>
      <c r="K2310" s="16">
        <v>1120</v>
      </c>
      <c r="L2310" s="17">
        <f t="shared" si="574"/>
        <v>0.30607187112763323</v>
      </c>
      <c r="M2310" s="17">
        <f t="shared" si="575"/>
        <v>-0.17230769230769227</v>
      </c>
      <c r="N2310" s="16">
        <f t="shared" si="561"/>
        <v>2246.1428571428573</v>
      </c>
      <c r="O2310" s="16">
        <f t="shared" si="564"/>
        <v>1991.8928571428571</v>
      </c>
      <c r="P2310" s="18">
        <f t="shared" si="565"/>
        <v>0.81028454628583724</v>
      </c>
      <c r="Q2310" s="16"/>
      <c r="R2310" s="16"/>
      <c r="S2310" s="16"/>
      <c r="T2310" s="16"/>
      <c r="U2310" s="16"/>
      <c r="V2310" s="16"/>
      <c r="W2310" s="16"/>
      <c r="X2310" s="13" t="s">
        <v>161</v>
      </c>
      <c r="Y2310" s="13"/>
      <c r="Z2310" s="12">
        <v>0.23619999999999999</v>
      </c>
      <c r="AA2310" s="17">
        <f t="shared" si="576"/>
        <v>-1.521812647954035E-3</v>
      </c>
      <c r="AB2310" s="12">
        <f t="shared" si="562"/>
        <v>0.28444285714285711</v>
      </c>
      <c r="AC2310" s="12">
        <f t="shared" si="566"/>
        <v>0.34485035714285722</v>
      </c>
      <c r="AD2310" s="18">
        <f t="shared" si="567"/>
        <v>0.82482981748812345</v>
      </c>
      <c r="AE2310" s="13" t="s">
        <v>155</v>
      </c>
      <c r="AF2310" s="19">
        <f t="shared" si="568"/>
        <v>646.75</v>
      </c>
      <c r="AG2310" s="20">
        <f t="shared" si="569"/>
        <v>0.76381909547738691</v>
      </c>
      <c r="AH2310" s="20">
        <f t="shared" si="570"/>
        <v>0.68493476984323409</v>
      </c>
      <c r="AI2310" s="13" t="s">
        <v>51</v>
      </c>
      <c r="AJ2310" s="13" t="s">
        <v>156</v>
      </c>
      <c r="AK2310" s="13" t="s">
        <v>135</v>
      </c>
      <c r="AL2310" s="13" t="s">
        <v>102</v>
      </c>
      <c r="AM2310" s="13" t="s">
        <v>157</v>
      </c>
      <c r="AN2310" s="12">
        <v>0.23619999999999999</v>
      </c>
      <c r="AO2310" s="12">
        <v>0</v>
      </c>
      <c r="AP2310" s="12">
        <v>3.6110000000000003E-2</v>
      </c>
      <c r="AQ2310" s="12">
        <v>0.21959000000000001</v>
      </c>
      <c r="AR2310" s="12"/>
      <c r="AS2310" s="13" t="s">
        <v>54</v>
      </c>
    </row>
    <row r="2311" spans="1:45" ht="21" customHeight="1">
      <c r="A2311" s="15">
        <v>44236</v>
      </c>
      <c r="B2311" s="13" t="s">
        <v>152</v>
      </c>
      <c r="C2311" s="13" t="s">
        <v>153</v>
      </c>
      <c r="D2311" s="15">
        <v>44286</v>
      </c>
      <c r="E2311" s="13">
        <f t="shared" si="571"/>
        <v>-50</v>
      </c>
      <c r="F2311" s="13" t="str">
        <f t="shared" si="563"/>
        <v>개봉전</v>
      </c>
      <c r="G2311" s="13" t="str">
        <f t="shared" si="572"/>
        <v>화</v>
      </c>
      <c r="H2311" s="13">
        <f t="shared" si="573"/>
        <v>0</v>
      </c>
      <c r="I2311" s="16">
        <v>2642</v>
      </c>
      <c r="J2311" s="16">
        <v>973</v>
      </c>
      <c r="K2311" s="16">
        <v>1670</v>
      </c>
      <c r="L2311" s="17">
        <f t="shared" si="574"/>
        <v>0.36828160484481454</v>
      </c>
      <c r="M2311" s="17">
        <f t="shared" si="575"/>
        <v>0.63692688971499378</v>
      </c>
      <c r="N2311" s="16">
        <f t="shared" si="561"/>
        <v>2342.5714285714284</v>
      </c>
      <c r="O2311" s="16">
        <f t="shared" si="564"/>
        <v>1982.5357142857142</v>
      </c>
      <c r="P2311" s="18">
        <f t="shared" si="565"/>
        <v>1.3326367746933041</v>
      </c>
      <c r="Q2311" s="16"/>
      <c r="R2311" s="16"/>
      <c r="S2311" s="16"/>
      <c r="T2311" s="16"/>
      <c r="U2311" s="16"/>
      <c r="V2311" s="16"/>
      <c r="W2311" s="16"/>
      <c r="X2311" s="13" t="s">
        <v>161</v>
      </c>
      <c r="Y2311" s="13"/>
      <c r="Z2311" s="12">
        <v>0.69525000000000003</v>
      </c>
      <c r="AA2311" s="17">
        <f t="shared" si="576"/>
        <v>1.9434801016088064</v>
      </c>
      <c r="AB2311" s="12">
        <f t="shared" si="562"/>
        <v>0.33856714285714284</v>
      </c>
      <c r="AC2311" s="12">
        <f t="shared" si="566"/>
        <v>0.34487607142857141</v>
      </c>
      <c r="AD2311" s="18">
        <f t="shared" si="567"/>
        <v>0.98170667931441213</v>
      </c>
      <c r="AE2311" s="13" t="s">
        <v>155</v>
      </c>
      <c r="AF2311" s="19">
        <f t="shared" si="568"/>
        <v>674.75</v>
      </c>
      <c r="AG2311" s="20">
        <f t="shared" si="569"/>
        <v>1.4420155613190071</v>
      </c>
      <c r="AH2311" s="20">
        <f t="shared" si="570"/>
        <v>2.0159415442193005</v>
      </c>
      <c r="AI2311" s="13" t="s">
        <v>51</v>
      </c>
      <c r="AJ2311" s="13" t="s">
        <v>156</v>
      </c>
      <c r="AK2311" s="13" t="s">
        <v>135</v>
      </c>
      <c r="AL2311" s="13" t="s">
        <v>102</v>
      </c>
      <c r="AM2311" s="13" t="s">
        <v>157</v>
      </c>
      <c r="AN2311" s="12">
        <v>0.69525000000000003</v>
      </c>
      <c r="AO2311" s="12">
        <v>0</v>
      </c>
      <c r="AP2311" s="12">
        <v>0.32505000000000001</v>
      </c>
      <c r="AQ2311" s="12">
        <v>0.2102</v>
      </c>
      <c r="AR2311" s="12"/>
      <c r="AS2311" s="13" t="s">
        <v>54</v>
      </c>
    </row>
    <row r="2312" spans="1:45" ht="21" customHeight="1">
      <c r="A2312" s="15">
        <v>44237</v>
      </c>
      <c r="B2312" s="13" t="s">
        <v>152</v>
      </c>
      <c r="C2312" s="13" t="s">
        <v>153</v>
      </c>
      <c r="D2312" s="15">
        <v>44286</v>
      </c>
      <c r="E2312" s="13">
        <f t="shared" si="571"/>
        <v>-49</v>
      </c>
      <c r="F2312" s="13" t="str">
        <f t="shared" si="563"/>
        <v>개봉전</v>
      </c>
      <c r="G2312" s="13" t="str">
        <f t="shared" si="572"/>
        <v>수</v>
      </c>
      <c r="H2312" s="13">
        <f t="shared" si="573"/>
        <v>0</v>
      </c>
      <c r="I2312" s="16">
        <v>2625</v>
      </c>
      <c r="J2312" s="16">
        <v>1043</v>
      </c>
      <c r="K2312" s="16">
        <v>1582</v>
      </c>
      <c r="L2312" s="17">
        <f t="shared" si="574"/>
        <v>0.39733333333333332</v>
      </c>
      <c r="M2312" s="17">
        <f t="shared" si="575"/>
        <v>-6.4345193035578729E-3</v>
      </c>
      <c r="N2312" s="16">
        <f t="shared" si="561"/>
        <v>2312.1428571428573</v>
      </c>
      <c r="O2312" s="16">
        <f t="shared" si="564"/>
        <v>2015.0357142857142</v>
      </c>
      <c r="P2312" s="18">
        <f t="shared" si="565"/>
        <v>1.3027064390918275</v>
      </c>
      <c r="Q2312" s="16"/>
      <c r="R2312" s="16"/>
      <c r="S2312" s="16"/>
      <c r="T2312" s="16"/>
      <c r="U2312" s="16"/>
      <c r="V2312" s="16"/>
      <c r="W2312" s="16"/>
      <c r="X2312" s="13" t="s">
        <v>161</v>
      </c>
      <c r="Y2312" s="13"/>
      <c r="Z2312" s="12">
        <v>0.30120999999999998</v>
      </c>
      <c r="AA2312" s="17">
        <f t="shared" si="576"/>
        <v>-0.56676015821646897</v>
      </c>
      <c r="AB2312" s="12">
        <f t="shared" si="562"/>
        <v>0.33918571428571426</v>
      </c>
      <c r="AC2312" s="12">
        <f t="shared" si="566"/>
        <v>0.36152857142857142</v>
      </c>
      <c r="AD2312" s="18">
        <f t="shared" si="567"/>
        <v>0.93819891729560989</v>
      </c>
      <c r="AE2312" s="13" t="s">
        <v>155</v>
      </c>
      <c r="AF2312" s="19">
        <f t="shared" si="568"/>
        <v>862.5</v>
      </c>
      <c r="AG2312" s="20">
        <f t="shared" si="569"/>
        <v>1.2092753623188406</v>
      </c>
      <c r="AH2312" s="20">
        <f t="shared" si="570"/>
        <v>0.83315683407752794</v>
      </c>
      <c r="AI2312" s="13" t="s">
        <v>51</v>
      </c>
      <c r="AJ2312" s="13" t="s">
        <v>156</v>
      </c>
      <c r="AK2312" s="13" t="s">
        <v>135</v>
      </c>
      <c r="AL2312" s="13" t="s">
        <v>102</v>
      </c>
      <c r="AM2312" s="13" t="s">
        <v>157</v>
      </c>
      <c r="AN2312" s="12">
        <v>0.30120999999999998</v>
      </c>
      <c r="AO2312" s="12">
        <v>0</v>
      </c>
      <c r="AP2312" s="12">
        <v>1.5890000000000001E-2</v>
      </c>
      <c r="AQ2312" s="12">
        <v>0.29291</v>
      </c>
      <c r="AR2312" s="12"/>
      <c r="AS2312" s="13" t="s">
        <v>54</v>
      </c>
    </row>
    <row r="2313" spans="1:45" ht="21" customHeight="1">
      <c r="A2313" s="15">
        <v>44238</v>
      </c>
      <c r="B2313" s="13" t="s">
        <v>152</v>
      </c>
      <c r="C2313" s="13" t="s">
        <v>153</v>
      </c>
      <c r="D2313" s="15">
        <v>44286</v>
      </c>
      <c r="E2313" s="13">
        <f t="shared" si="571"/>
        <v>-48</v>
      </c>
      <c r="F2313" s="13" t="str">
        <f t="shared" si="563"/>
        <v>개봉전</v>
      </c>
      <c r="G2313" s="13" t="str">
        <f t="shared" si="572"/>
        <v>목</v>
      </c>
      <c r="H2313" s="13">
        <f t="shared" si="573"/>
        <v>0</v>
      </c>
      <c r="I2313" s="16">
        <v>2660</v>
      </c>
      <c r="J2313" s="16">
        <v>1624</v>
      </c>
      <c r="K2313" s="16">
        <v>1036</v>
      </c>
      <c r="L2313" s="17">
        <f t="shared" si="574"/>
        <v>0.61052631578947369</v>
      </c>
      <c r="M2313" s="17">
        <f t="shared" si="575"/>
        <v>1.3333333333333419E-2</v>
      </c>
      <c r="N2313" s="16">
        <f t="shared" si="561"/>
        <v>2317.5714285714284</v>
      </c>
      <c r="O2313" s="16">
        <f t="shared" si="564"/>
        <v>2039.0357142857142</v>
      </c>
      <c r="P2313" s="18">
        <f t="shared" si="565"/>
        <v>1.3045382095878655</v>
      </c>
      <c r="Q2313" s="16"/>
      <c r="R2313" s="16"/>
      <c r="S2313" s="16"/>
      <c r="T2313" s="16"/>
      <c r="U2313" s="16"/>
      <c r="V2313" s="16"/>
      <c r="W2313" s="16"/>
      <c r="X2313" s="13" t="s">
        <v>161</v>
      </c>
      <c r="Y2313" s="13"/>
      <c r="Z2313" s="12">
        <v>0.23801</v>
      </c>
      <c r="AA2313" s="17">
        <f t="shared" si="576"/>
        <v>-0.20982039108927319</v>
      </c>
      <c r="AB2313" s="12">
        <f t="shared" si="562"/>
        <v>0.33062142857142857</v>
      </c>
      <c r="AC2313" s="12">
        <f t="shared" si="566"/>
        <v>0.36417285714285719</v>
      </c>
      <c r="AD2313" s="18">
        <f t="shared" si="567"/>
        <v>0.90786949682450624</v>
      </c>
      <c r="AE2313" s="13" t="s">
        <v>155</v>
      </c>
      <c r="AF2313" s="19">
        <f t="shared" si="568"/>
        <v>759.5</v>
      </c>
      <c r="AG2313" s="20">
        <f t="shared" si="569"/>
        <v>2.1382488479262673</v>
      </c>
      <c r="AH2313" s="20">
        <f t="shared" si="570"/>
        <v>0.65356326077490667</v>
      </c>
      <c r="AI2313" s="13" t="s">
        <v>51</v>
      </c>
      <c r="AJ2313" s="13" t="s">
        <v>156</v>
      </c>
      <c r="AK2313" s="13" t="s">
        <v>135</v>
      </c>
      <c r="AL2313" s="13" t="s">
        <v>102</v>
      </c>
      <c r="AM2313" s="13" t="s">
        <v>157</v>
      </c>
      <c r="AN2313" s="12">
        <v>0.23801</v>
      </c>
      <c r="AO2313" s="12">
        <v>0</v>
      </c>
      <c r="AP2313" s="12">
        <v>1.6250000000000001E-2</v>
      </c>
      <c r="AQ2313" s="12">
        <v>0.42437000000000002</v>
      </c>
      <c r="AR2313" s="12"/>
      <c r="AS2313" s="13" t="s">
        <v>54</v>
      </c>
    </row>
    <row r="2314" spans="1:45" ht="21" customHeight="1">
      <c r="A2314" s="15">
        <v>44239</v>
      </c>
      <c r="B2314" s="13" t="s">
        <v>152</v>
      </c>
      <c r="C2314" s="13" t="s">
        <v>153</v>
      </c>
      <c r="D2314" s="15">
        <v>44286</v>
      </c>
      <c r="E2314" s="13">
        <f t="shared" si="571"/>
        <v>-47</v>
      </c>
      <c r="F2314" s="13" t="str">
        <f t="shared" si="563"/>
        <v>개봉전</v>
      </c>
      <c r="G2314" s="13" t="str">
        <f t="shared" si="572"/>
        <v>금</v>
      </c>
      <c r="H2314" s="13">
        <f t="shared" si="573"/>
        <v>0</v>
      </c>
      <c r="I2314" s="16">
        <v>2650</v>
      </c>
      <c r="J2314" s="16">
        <v>1757</v>
      </c>
      <c r="K2314" s="16">
        <v>892</v>
      </c>
      <c r="L2314" s="17">
        <f t="shared" si="574"/>
        <v>0.66301886792452835</v>
      </c>
      <c r="M2314" s="17">
        <f t="shared" si="575"/>
        <v>-3.7593984962406291E-3</v>
      </c>
      <c r="N2314" s="16">
        <f t="shared" ref="N2314:N2377" si="577">IF(COUNT(I2308:I2314)=7,AVERAGE(I2308:I2314),"")</f>
        <v>2312.1428571428573</v>
      </c>
      <c r="O2314" s="16">
        <f t="shared" si="564"/>
        <v>2059.0357142857142</v>
      </c>
      <c r="P2314" s="18">
        <f t="shared" si="565"/>
        <v>1.2870102162940351</v>
      </c>
      <c r="Q2314" s="16"/>
      <c r="R2314" s="16"/>
      <c r="S2314" s="16"/>
      <c r="T2314" s="16"/>
      <c r="U2314" s="16"/>
      <c r="V2314" s="16"/>
      <c r="W2314" s="16"/>
      <c r="X2314" s="13" t="s">
        <v>161</v>
      </c>
      <c r="Y2314" s="13"/>
      <c r="Z2314" s="12">
        <v>0.26257000000000003</v>
      </c>
      <c r="AA2314" s="17">
        <f t="shared" si="576"/>
        <v>0.10318894164110759</v>
      </c>
      <c r="AB2314" s="12">
        <f t="shared" ref="AB2314:AB2377" si="578">IF(COUNT(Z2308:Z2314)=7,AVERAGE(Z2308:Z2314),"")</f>
        <v>0.32185000000000002</v>
      </c>
      <c r="AC2314" s="12">
        <f t="shared" si="566"/>
        <v>0.36514035714285714</v>
      </c>
      <c r="AD2314" s="18">
        <f t="shared" si="567"/>
        <v>0.88144187215679304</v>
      </c>
      <c r="AE2314" s="13" t="s">
        <v>155</v>
      </c>
      <c r="AF2314" s="19">
        <f t="shared" si="568"/>
        <v>761.25</v>
      </c>
      <c r="AG2314" s="20">
        <f t="shared" si="569"/>
        <v>2.3080459770114943</v>
      </c>
      <c r="AH2314" s="20">
        <f t="shared" si="570"/>
        <v>0.71909334277523429</v>
      </c>
      <c r="AI2314" s="13" t="s">
        <v>51</v>
      </c>
      <c r="AJ2314" s="13" t="s">
        <v>156</v>
      </c>
      <c r="AK2314" s="13" t="s">
        <v>135</v>
      </c>
      <c r="AL2314" s="13" t="s">
        <v>102</v>
      </c>
      <c r="AM2314" s="13" t="s">
        <v>157</v>
      </c>
      <c r="AN2314" s="12">
        <v>0.26257000000000003</v>
      </c>
      <c r="AO2314" s="12">
        <v>0</v>
      </c>
      <c r="AP2314" s="12">
        <v>6.0310000000000002E-2</v>
      </c>
      <c r="AQ2314" s="12">
        <v>0.74870999999999999</v>
      </c>
      <c r="AR2314" s="12"/>
      <c r="AS2314" s="13" t="s">
        <v>54</v>
      </c>
    </row>
    <row r="2315" spans="1:45" ht="21" customHeight="1">
      <c r="A2315" s="15">
        <v>44240</v>
      </c>
      <c r="B2315" s="13" t="s">
        <v>152</v>
      </c>
      <c r="C2315" s="13" t="s">
        <v>153</v>
      </c>
      <c r="D2315" s="15">
        <v>44286</v>
      </c>
      <c r="E2315" s="13">
        <f t="shared" si="571"/>
        <v>-46</v>
      </c>
      <c r="F2315" s="13" t="str">
        <f t="shared" si="563"/>
        <v>개봉전</v>
      </c>
      <c r="G2315" s="13" t="str">
        <f t="shared" si="572"/>
        <v>토</v>
      </c>
      <c r="H2315" s="13">
        <f t="shared" si="573"/>
        <v>1</v>
      </c>
      <c r="I2315" s="16">
        <v>2524</v>
      </c>
      <c r="J2315" s="16">
        <v>1460</v>
      </c>
      <c r="K2315" s="16">
        <v>1064</v>
      </c>
      <c r="L2315" s="17">
        <f t="shared" si="574"/>
        <v>0.57844690966719492</v>
      </c>
      <c r="M2315" s="17">
        <f t="shared" si="575"/>
        <v>-4.7547169811320789E-2</v>
      </c>
      <c r="N2315" s="16">
        <f t="shared" si="577"/>
        <v>2380.7142857142858</v>
      </c>
      <c r="O2315" s="16">
        <f t="shared" si="564"/>
        <v>2082.3214285714284</v>
      </c>
      <c r="P2315" s="18">
        <f t="shared" si="565"/>
        <v>1.2121087385301432</v>
      </c>
      <c r="Q2315" s="16"/>
      <c r="R2315" s="16"/>
      <c r="S2315" s="16"/>
      <c r="T2315" s="16"/>
      <c r="U2315" s="16"/>
      <c r="V2315" s="16"/>
      <c r="W2315" s="16"/>
      <c r="X2315" s="13" t="s">
        <v>161</v>
      </c>
      <c r="Y2315" s="13"/>
      <c r="Z2315" s="12">
        <v>0.2492</v>
      </c>
      <c r="AA2315" s="17">
        <f t="shared" si="576"/>
        <v>-5.0919754732071554E-2</v>
      </c>
      <c r="AB2315" s="12">
        <f t="shared" si="578"/>
        <v>0.317</v>
      </c>
      <c r="AC2315" s="12">
        <f t="shared" si="566"/>
        <v>0.36730750000000001</v>
      </c>
      <c r="AD2315" s="18">
        <f t="shared" si="567"/>
        <v>0.86303710106654508</v>
      </c>
      <c r="AE2315" s="13" t="s">
        <v>155</v>
      </c>
      <c r="AF2315" s="19">
        <f t="shared" si="568"/>
        <v>727.25</v>
      </c>
      <c r="AG2315" s="20">
        <f t="shared" si="569"/>
        <v>2.0075627363355104</v>
      </c>
      <c r="AH2315" s="20">
        <f t="shared" si="570"/>
        <v>0.67845061698985187</v>
      </c>
      <c r="AI2315" s="13" t="s">
        <v>51</v>
      </c>
      <c r="AJ2315" s="13" t="s">
        <v>156</v>
      </c>
      <c r="AK2315" s="13" t="s">
        <v>135</v>
      </c>
      <c r="AL2315" s="13" t="s">
        <v>102</v>
      </c>
      <c r="AM2315" s="13" t="s">
        <v>157</v>
      </c>
      <c r="AN2315" s="12">
        <v>0.2492</v>
      </c>
      <c r="AO2315" s="12">
        <v>2.16E-3</v>
      </c>
      <c r="AP2315" s="12">
        <v>6.3560000000000005E-2</v>
      </c>
      <c r="AQ2315" s="12">
        <v>0.88666999999999996</v>
      </c>
      <c r="AR2315" s="12"/>
      <c r="AS2315" s="13" t="s">
        <v>54</v>
      </c>
    </row>
    <row r="2316" spans="1:45" ht="21" customHeight="1">
      <c r="A2316" s="15">
        <v>44241</v>
      </c>
      <c r="B2316" s="13" t="s">
        <v>152</v>
      </c>
      <c r="C2316" s="13" t="s">
        <v>153</v>
      </c>
      <c r="D2316" s="15">
        <v>44286</v>
      </c>
      <c r="E2316" s="13">
        <f t="shared" si="571"/>
        <v>-45</v>
      </c>
      <c r="F2316" s="13" t="str">
        <f t="shared" si="563"/>
        <v>개봉전</v>
      </c>
      <c r="G2316" s="13" t="str">
        <f t="shared" si="572"/>
        <v>일</v>
      </c>
      <c r="H2316" s="13">
        <f t="shared" si="573"/>
        <v>1</v>
      </c>
      <c r="I2316" s="16">
        <v>2317</v>
      </c>
      <c r="J2316" s="16">
        <v>1074</v>
      </c>
      <c r="K2316" s="16">
        <v>1242</v>
      </c>
      <c r="L2316" s="17">
        <f t="shared" si="574"/>
        <v>0.46353042727665084</v>
      </c>
      <c r="M2316" s="17">
        <f t="shared" si="575"/>
        <v>-8.2012678288431062E-2</v>
      </c>
      <c r="N2316" s="16">
        <f t="shared" si="577"/>
        <v>2433.1428571428573</v>
      </c>
      <c r="O2316" s="16">
        <f t="shared" si="564"/>
        <v>2127.8214285714284</v>
      </c>
      <c r="P2316" s="18">
        <f t="shared" si="565"/>
        <v>1.0889071652763558</v>
      </c>
      <c r="Q2316" s="16"/>
      <c r="R2316" s="16"/>
      <c r="S2316" s="16"/>
      <c r="T2316" s="16"/>
      <c r="U2316" s="16"/>
      <c r="V2316" s="16"/>
      <c r="W2316" s="16"/>
      <c r="X2316" s="13" t="s">
        <v>161</v>
      </c>
      <c r="Y2316" s="13"/>
      <c r="Z2316" s="12">
        <v>0.2492</v>
      </c>
      <c r="AA2316" s="17">
        <f t="shared" si="576"/>
        <v>0</v>
      </c>
      <c r="AB2316" s="12">
        <f t="shared" si="578"/>
        <v>0.3188057142857143</v>
      </c>
      <c r="AC2316" s="12">
        <f t="shared" si="566"/>
        <v>0.34119964285714283</v>
      </c>
      <c r="AD2316" s="18">
        <f t="shared" si="567"/>
        <v>0.93436708085651587</v>
      </c>
      <c r="AE2316" s="13" t="s">
        <v>155</v>
      </c>
      <c r="AF2316" s="19">
        <f t="shared" si="568"/>
        <v>700</v>
      </c>
      <c r="AG2316" s="20">
        <f t="shared" si="569"/>
        <v>1.5342857142857143</v>
      </c>
      <c r="AH2316" s="20">
        <f t="shared" si="570"/>
        <v>0.73036418770326139</v>
      </c>
      <c r="AI2316" s="13" t="s">
        <v>51</v>
      </c>
      <c r="AJ2316" s="13" t="s">
        <v>156</v>
      </c>
      <c r="AK2316" s="13" t="s">
        <v>135</v>
      </c>
      <c r="AL2316" s="13" t="s">
        <v>102</v>
      </c>
      <c r="AM2316" s="13" t="s">
        <v>157</v>
      </c>
      <c r="AN2316" s="12">
        <v>0.2492</v>
      </c>
      <c r="AO2316" s="12">
        <v>0</v>
      </c>
      <c r="AP2316" s="12">
        <v>4.1529999999999997E-2</v>
      </c>
      <c r="AQ2316" s="12">
        <v>0.43881999999999999</v>
      </c>
      <c r="AR2316" s="12"/>
      <c r="AS2316" s="13" t="s">
        <v>54</v>
      </c>
    </row>
    <row r="2317" spans="1:45" ht="21" customHeight="1">
      <c r="A2317" s="15">
        <v>44242</v>
      </c>
      <c r="B2317" s="13" t="s">
        <v>152</v>
      </c>
      <c r="C2317" s="13" t="s">
        <v>153</v>
      </c>
      <c r="D2317" s="15">
        <v>44286</v>
      </c>
      <c r="E2317" s="13">
        <f t="shared" si="571"/>
        <v>-44</v>
      </c>
      <c r="F2317" s="13" t="str">
        <f t="shared" si="563"/>
        <v>개봉전</v>
      </c>
      <c r="G2317" s="13" t="str">
        <f t="shared" si="572"/>
        <v>월</v>
      </c>
      <c r="H2317" s="13">
        <f t="shared" si="573"/>
        <v>0</v>
      </c>
      <c r="I2317" s="16">
        <v>1505</v>
      </c>
      <c r="J2317" s="16">
        <v>494</v>
      </c>
      <c r="K2317" s="16">
        <v>1012</v>
      </c>
      <c r="L2317" s="17">
        <f t="shared" si="574"/>
        <v>0.32823920265780732</v>
      </c>
      <c r="M2317" s="17">
        <f t="shared" si="575"/>
        <v>-0.35045317220543803</v>
      </c>
      <c r="N2317" s="16">
        <f t="shared" si="577"/>
        <v>2417.5714285714284</v>
      </c>
      <c r="O2317" s="16">
        <f t="shared" si="564"/>
        <v>2163.4285714285716</v>
      </c>
      <c r="P2317" s="18">
        <f t="shared" si="565"/>
        <v>0.69565504490227148</v>
      </c>
      <c r="Q2317" s="16"/>
      <c r="R2317" s="16"/>
      <c r="S2317" s="16"/>
      <c r="T2317" s="16"/>
      <c r="U2317" s="16"/>
      <c r="V2317" s="16"/>
      <c r="W2317" s="16"/>
      <c r="X2317" s="13" t="s">
        <v>161</v>
      </c>
      <c r="Y2317" s="13"/>
      <c r="Z2317" s="12">
        <v>0.25462000000000001</v>
      </c>
      <c r="AA2317" s="17">
        <f t="shared" si="576"/>
        <v>2.1749598715890883E-2</v>
      </c>
      <c r="AB2317" s="12">
        <f t="shared" si="578"/>
        <v>0.32143714285714287</v>
      </c>
      <c r="AC2317" s="12">
        <f t="shared" si="566"/>
        <v>0.31838107142857142</v>
      </c>
      <c r="AD2317" s="18">
        <f t="shared" si="567"/>
        <v>1.0095987849241757</v>
      </c>
      <c r="AE2317" s="13" t="s">
        <v>155</v>
      </c>
      <c r="AF2317" s="19">
        <f t="shared" si="568"/>
        <v>628.5</v>
      </c>
      <c r="AG2317" s="20">
        <f t="shared" si="569"/>
        <v>0.78599840891010342</v>
      </c>
      <c r="AH2317" s="20">
        <f t="shared" si="570"/>
        <v>0.799733473028166</v>
      </c>
      <c r="AI2317" s="13" t="s">
        <v>51</v>
      </c>
      <c r="AJ2317" s="13" t="s">
        <v>156</v>
      </c>
      <c r="AK2317" s="13" t="s">
        <v>135</v>
      </c>
      <c r="AL2317" s="13" t="s">
        <v>102</v>
      </c>
      <c r="AM2317" s="13" t="s">
        <v>157</v>
      </c>
      <c r="AN2317" s="12">
        <v>0.25462000000000001</v>
      </c>
      <c r="AO2317" s="12">
        <v>0</v>
      </c>
      <c r="AP2317" s="12">
        <v>3.9359999999999999E-2</v>
      </c>
      <c r="AQ2317" s="12">
        <v>0.27882000000000001</v>
      </c>
      <c r="AR2317" s="12"/>
      <c r="AS2317" s="13" t="s">
        <v>54</v>
      </c>
    </row>
    <row r="2318" spans="1:45" ht="21" customHeight="1">
      <c r="A2318" s="15">
        <v>44243</v>
      </c>
      <c r="B2318" s="13" t="s">
        <v>152</v>
      </c>
      <c r="C2318" s="13" t="s">
        <v>153</v>
      </c>
      <c r="D2318" s="15">
        <v>44286</v>
      </c>
      <c r="E2318" s="13">
        <f t="shared" si="571"/>
        <v>-43</v>
      </c>
      <c r="F2318" s="13" t="str">
        <f t="shared" si="563"/>
        <v>개봉전</v>
      </c>
      <c r="G2318" s="13" t="str">
        <f t="shared" si="572"/>
        <v>화</v>
      </c>
      <c r="H2318" s="13">
        <f t="shared" si="573"/>
        <v>0</v>
      </c>
      <c r="I2318" s="16">
        <v>1838</v>
      </c>
      <c r="J2318" s="16">
        <v>606</v>
      </c>
      <c r="K2318" s="16">
        <v>1232</v>
      </c>
      <c r="L2318" s="17">
        <f t="shared" si="574"/>
        <v>0.32970620239390641</v>
      </c>
      <c r="M2318" s="17">
        <f t="shared" si="575"/>
        <v>0.22126245847176085</v>
      </c>
      <c r="N2318" s="16">
        <f t="shared" si="577"/>
        <v>2302.7142857142858</v>
      </c>
      <c r="O2318" s="16">
        <f t="shared" si="564"/>
        <v>2165.8214285714284</v>
      </c>
      <c r="P2318" s="18">
        <f t="shared" si="565"/>
        <v>0.84863875467902317</v>
      </c>
      <c r="Q2318" s="16"/>
      <c r="R2318" s="16"/>
      <c r="S2318" s="16"/>
      <c r="T2318" s="16"/>
      <c r="U2318" s="16"/>
      <c r="V2318" s="16"/>
      <c r="W2318" s="16"/>
      <c r="X2318" s="13" t="s">
        <v>161</v>
      </c>
      <c r="Y2318" s="13"/>
      <c r="Z2318" s="12">
        <v>0.30519000000000002</v>
      </c>
      <c r="AA2318" s="17">
        <f t="shared" si="576"/>
        <v>0.19860969287565777</v>
      </c>
      <c r="AB2318" s="12">
        <f t="shared" si="578"/>
        <v>0.26571428571428574</v>
      </c>
      <c r="AC2318" s="12">
        <f t="shared" si="566"/>
        <v>0.30994499999999997</v>
      </c>
      <c r="AD2318" s="18">
        <f t="shared" si="567"/>
        <v>0.85729495786118748</v>
      </c>
      <c r="AE2318" s="13" t="s">
        <v>155</v>
      </c>
      <c r="AF2318" s="19">
        <f t="shared" si="568"/>
        <v>778</v>
      </c>
      <c r="AG2318" s="20">
        <f t="shared" si="569"/>
        <v>0.77892030848329052</v>
      </c>
      <c r="AH2318" s="20">
        <f t="shared" si="570"/>
        <v>0.98465856845569388</v>
      </c>
      <c r="AI2318" s="13" t="s">
        <v>51</v>
      </c>
      <c r="AJ2318" s="13" t="s">
        <v>156</v>
      </c>
      <c r="AK2318" s="13" t="s">
        <v>135</v>
      </c>
      <c r="AL2318" s="13" t="s">
        <v>102</v>
      </c>
      <c r="AM2318" s="13" t="s">
        <v>157</v>
      </c>
      <c r="AN2318" s="12">
        <v>0.30519000000000002</v>
      </c>
      <c r="AO2318" s="12">
        <v>0</v>
      </c>
      <c r="AP2318" s="12">
        <v>4.9840000000000002E-2</v>
      </c>
      <c r="AQ2318" s="12">
        <v>0.23042000000000001</v>
      </c>
      <c r="AR2318" s="12"/>
      <c r="AS2318" s="13" t="s">
        <v>54</v>
      </c>
    </row>
    <row r="2319" spans="1:45" ht="21" customHeight="1">
      <c r="A2319" s="15">
        <v>44244</v>
      </c>
      <c r="B2319" s="13" t="s">
        <v>152</v>
      </c>
      <c r="C2319" s="13" t="s">
        <v>153</v>
      </c>
      <c r="D2319" s="15">
        <v>44286</v>
      </c>
      <c r="E2319" s="13">
        <f t="shared" si="571"/>
        <v>-42</v>
      </c>
      <c r="F2319" s="13" t="str">
        <f t="shared" si="563"/>
        <v>개봉전</v>
      </c>
      <c r="G2319" s="13" t="str">
        <f t="shared" si="572"/>
        <v>수</v>
      </c>
      <c r="H2319" s="13">
        <f t="shared" si="573"/>
        <v>0</v>
      </c>
      <c r="I2319" s="16">
        <v>1362</v>
      </c>
      <c r="J2319" s="16">
        <v>371</v>
      </c>
      <c r="K2319" s="16">
        <v>990</v>
      </c>
      <c r="L2319" s="17">
        <f t="shared" si="574"/>
        <v>0.27239353891336271</v>
      </c>
      <c r="M2319" s="17">
        <f t="shared" si="575"/>
        <v>-0.25897714907508163</v>
      </c>
      <c r="N2319" s="16">
        <f t="shared" si="577"/>
        <v>2122.2857142857142</v>
      </c>
      <c r="O2319" s="16">
        <f t="shared" si="564"/>
        <v>2157.2142857142858</v>
      </c>
      <c r="P2319" s="18">
        <f t="shared" si="565"/>
        <v>0.6313698221913181</v>
      </c>
      <c r="Q2319" s="16"/>
      <c r="R2319" s="16"/>
      <c r="S2319" s="16"/>
      <c r="T2319" s="16"/>
      <c r="U2319" s="16"/>
      <c r="V2319" s="16"/>
      <c r="W2319" s="16"/>
      <c r="X2319" s="13" t="s">
        <v>161</v>
      </c>
      <c r="Y2319" s="13"/>
      <c r="Z2319" s="12">
        <v>1.1832</v>
      </c>
      <c r="AA2319" s="17">
        <f t="shared" si="576"/>
        <v>2.876929126118156</v>
      </c>
      <c r="AB2319" s="12">
        <f t="shared" si="578"/>
        <v>0.3917128571428572</v>
      </c>
      <c r="AC2319" s="12">
        <f t="shared" si="566"/>
        <v>0.30349571428571431</v>
      </c>
      <c r="AD2319" s="18">
        <f t="shared" si="567"/>
        <v>1.2906701436122892</v>
      </c>
      <c r="AE2319" s="13" t="s">
        <v>155</v>
      </c>
      <c r="AF2319" s="19">
        <f t="shared" si="568"/>
        <v>946.5</v>
      </c>
      <c r="AG2319" s="20">
        <f t="shared" si="569"/>
        <v>0.39197041732699417</v>
      </c>
      <c r="AH2319" s="20">
        <f t="shared" si="570"/>
        <v>3.8985723498095992</v>
      </c>
      <c r="AI2319" s="13" t="s">
        <v>51</v>
      </c>
      <c r="AJ2319" s="13" t="s">
        <v>156</v>
      </c>
      <c r="AK2319" s="13" t="s">
        <v>135</v>
      </c>
      <c r="AL2319" s="13" t="s">
        <v>102</v>
      </c>
      <c r="AM2319" s="13" t="s">
        <v>157</v>
      </c>
      <c r="AN2319" s="12">
        <v>1.1832</v>
      </c>
      <c r="AO2319" s="12">
        <v>0</v>
      </c>
      <c r="AP2319" s="12">
        <v>0.12027</v>
      </c>
      <c r="AQ2319" s="12">
        <v>0.19178000000000001</v>
      </c>
      <c r="AR2319" s="12"/>
      <c r="AS2319" s="13" t="s">
        <v>54</v>
      </c>
    </row>
    <row r="2320" spans="1:45" ht="21" customHeight="1">
      <c r="A2320" s="15">
        <v>44245</v>
      </c>
      <c r="B2320" s="13" t="s">
        <v>152</v>
      </c>
      <c r="C2320" s="13" t="s">
        <v>153</v>
      </c>
      <c r="D2320" s="15">
        <v>44286</v>
      </c>
      <c r="E2320" s="13">
        <f t="shared" si="571"/>
        <v>-41</v>
      </c>
      <c r="F2320" s="13" t="str">
        <f t="shared" si="563"/>
        <v>개봉전</v>
      </c>
      <c r="G2320" s="13" t="str">
        <f t="shared" si="572"/>
        <v>목</v>
      </c>
      <c r="H2320" s="13">
        <f t="shared" si="573"/>
        <v>0</v>
      </c>
      <c r="I2320" s="16">
        <v>1358</v>
      </c>
      <c r="J2320" s="16">
        <v>360</v>
      </c>
      <c r="K2320" s="16">
        <v>998</v>
      </c>
      <c r="L2320" s="17">
        <f t="shared" si="574"/>
        <v>0.26509572901325479</v>
      </c>
      <c r="M2320" s="17">
        <f t="shared" si="575"/>
        <v>-2.936857562408246E-3</v>
      </c>
      <c r="N2320" s="16">
        <f t="shared" si="577"/>
        <v>1936.2857142857142</v>
      </c>
      <c r="O2320" s="16">
        <f t="shared" si="564"/>
        <v>2125.2142857142858</v>
      </c>
      <c r="P2320" s="18">
        <f t="shared" si="565"/>
        <v>0.63899438712062651</v>
      </c>
      <c r="Q2320" s="16"/>
      <c r="R2320" s="16"/>
      <c r="S2320" s="16"/>
      <c r="T2320" s="16"/>
      <c r="U2320" s="16"/>
      <c r="V2320" s="16"/>
      <c r="W2320" s="16"/>
      <c r="X2320" s="13" t="s">
        <v>161</v>
      </c>
      <c r="Y2320" s="13"/>
      <c r="Z2320" s="12">
        <v>1.25976</v>
      </c>
      <c r="AA2320" s="17">
        <f t="shared" si="576"/>
        <v>6.4705882352941169E-2</v>
      </c>
      <c r="AB2320" s="12">
        <f t="shared" si="578"/>
        <v>0.53767714285714285</v>
      </c>
      <c r="AC2320" s="12">
        <f t="shared" si="566"/>
        <v>0.33338285714285715</v>
      </c>
      <c r="AD2320" s="18">
        <f t="shared" si="567"/>
        <v>1.6127918137876658</v>
      </c>
      <c r="AE2320" s="13" t="s">
        <v>155</v>
      </c>
      <c r="AF2320" s="19">
        <f t="shared" si="568"/>
        <v>962.5</v>
      </c>
      <c r="AG2320" s="20">
        <f t="shared" si="569"/>
        <v>0.37402597402597404</v>
      </c>
      <c r="AH2320" s="20">
        <f t="shared" si="570"/>
        <v>3.7787185903808576</v>
      </c>
      <c r="AI2320" s="13" t="s">
        <v>51</v>
      </c>
      <c r="AJ2320" s="13" t="s">
        <v>156</v>
      </c>
      <c r="AK2320" s="13" t="s">
        <v>135</v>
      </c>
      <c r="AL2320" s="13" t="s">
        <v>102</v>
      </c>
      <c r="AM2320" s="13" t="s">
        <v>157</v>
      </c>
      <c r="AN2320" s="12">
        <v>1.25976</v>
      </c>
      <c r="AO2320" s="12">
        <v>0</v>
      </c>
      <c r="AP2320" s="12">
        <v>3.3579999999999999E-2</v>
      </c>
      <c r="AQ2320" s="12">
        <v>0.17877999999999999</v>
      </c>
      <c r="AR2320" s="12"/>
      <c r="AS2320" s="13" t="s">
        <v>54</v>
      </c>
    </row>
    <row r="2321" spans="1:45" ht="21" customHeight="1">
      <c r="A2321" s="15">
        <v>44246</v>
      </c>
      <c r="B2321" s="13" t="s">
        <v>152</v>
      </c>
      <c r="C2321" s="13" t="s">
        <v>153</v>
      </c>
      <c r="D2321" s="15">
        <v>44286</v>
      </c>
      <c r="E2321" s="13">
        <f t="shared" si="571"/>
        <v>-40</v>
      </c>
      <c r="F2321" s="13" t="str">
        <f t="shared" si="563"/>
        <v>개봉전</v>
      </c>
      <c r="G2321" s="13" t="str">
        <f t="shared" si="572"/>
        <v>금</v>
      </c>
      <c r="H2321" s="13">
        <f t="shared" si="573"/>
        <v>0</v>
      </c>
      <c r="I2321" s="16">
        <v>2681</v>
      </c>
      <c r="J2321" s="16">
        <v>1018</v>
      </c>
      <c r="K2321" s="16">
        <v>1662</v>
      </c>
      <c r="L2321" s="17">
        <f t="shared" si="574"/>
        <v>0.37970906378217084</v>
      </c>
      <c r="M2321" s="17">
        <f t="shared" si="575"/>
        <v>0.97422680412371143</v>
      </c>
      <c r="N2321" s="16">
        <f t="shared" si="577"/>
        <v>1940.7142857142858</v>
      </c>
      <c r="O2321" s="16">
        <f t="shared" si="564"/>
        <v>2097.8571428571427</v>
      </c>
      <c r="P2321" s="18">
        <f t="shared" si="565"/>
        <v>1.2779707184201567</v>
      </c>
      <c r="Q2321" s="16"/>
      <c r="R2321" s="16"/>
      <c r="S2321" s="16"/>
      <c r="T2321" s="16"/>
      <c r="U2321" s="16"/>
      <c r="V2321" s="16"/>
      <c r="W2321" s="16"/>
      <c r="X2321" s="13" t="s">
        <v>161</v>
      </c>
      <c r="Y2321" s="13"/>
      <c r="Z2321" s="12">
        <v>1.67475</v>
      </c>
      <c r="AA2321" s="17">
        <f t="shared" si="576"/>
        <v>0.32941988950276246</v>
      </c>
      <c r="AB2321" s="12">
        <f t="shared" si="578"/>
        <v>0.73941714285714277</v>
      </c>
      <c r="AC2321" s="12">
        <f t="shared" si="566"/>
        <v>0.36684285714285714</v>
      </c>
      <c r="AD2321" s="18">
        <f t="shared" si="567"/>
        <v>2.0156236613575294</v>
      </c>
      <c r="AE2321" s="13" t="s">
        <v>155</v>
      </c>
      <c r="AF2321" s="19">
        <f t="shared" si="568"/>
        <v>1028</v>
      </c>
      <c r="AG2321" s="20">
        <f t="shared" si="569"/>
        <v>0.99027237354085607</v>
      </c>
      <c r="AH2321" s="20">
        <f t="shared" si="570"/>
        <v>4.5653062813972509</v>
      </c>
      <c r="AI2321" s="13" t="s">
        <v>51</v>
      </c>
      <c r="AJ2321" s="13" t="s">
        <v>156</v>
      </c>
      <c r="AK2321" s="13" t="s">
        <v>135</v>
      </c>
      <c r="AL2321" s="13" t="s">
        <v>102</v>
      </c>
      <c r="AM2321" s="13" t="s">
        <v>157</v>
      </c>
      <c r="AN2321" s="12">
        <v>1.67475</v>
      </c>
      <c r="AO2321" s="12">
        <v>1.8E-3</v>
      </c>
      <c r="AP2321" s="12">
        <v>2.1299999999999999E-2</v>
      </c>
      <c r="AQ2321" s="12">
        <v>0.36442000000000002</v>
      </c>
      <c r="AR2321" s="12"/>
      <c r="AS2321" s="13" t="s">
        <v>54</v>
      </c>
    </row>
    <row r="2322" spans="1:45" ht="21" customHeight="1">
      <c r="A2322" s="15">
        <v>44247</v>
      </c>
      <c r="B2322" s="13" t="s">
        <v>152</v>
      </c>
      <c r="C2322" s="13" t="s">
        <v>153</v>
      </c>
      <c r="D2322" s="15">
        <v>44286</v>
      </c>
      <c r="E2322" s="13">
        <f t="shared" si="571"/>
        <v>-39</v>
      </c>
      <c r="F2322" s="13" t="str">
        <f t="shared" si="563"/>
        <v>개봉전</v>
      </c>
      <c r="G2322" s="13" t="str">
        <f t="shared" si="572"/>
        <v>토</v>
      </c>
      <c r="H2322" s="13">
        <f t="shared" si="573"/>
        <v>1</v>
      </c>
      <c r="I2322" s="16">
        <v>1785</v>
      </c>
      <c r="J2322" s="16">
        <v>630</v>
      </c>
      <c r="K2322" s="16">
        <v>1155</v>
      </c>
      <c r="L2322" s="17">
        <f t="shared" si="574"/>
        <v>0.35294117647058826</v>
      </c>
      <c r="M2322" s="17">
        <f t="shared" si="575"/>
        <v>-0.33420365535248042</v>
      </c>
      <c r="N2322" s="16">
        <f t="shared" si="577"/>
        <v>1835.1428571428571</v>
      </c>
      <c r="O2322" s="16">
        <f t="shared" si="564"/>
        <v>2121.1071428571427</v>
      </c>
      <c r="P2322" s="18">
        <f t="shared" si="565"/>
        <v>0.84154164772440276</v>
      </c>
      <c r="Q2322" s="16"/>
      <c r="R2322" s="16"/>
      <c r="S2322" s="16"/>
      <c r="T2322" s="16"/>
      <c r="U2322" s="16"/>
      <c r="V2322" s="16"/>
      <c r="W2322" s="16"/>
      <c r="X2322" s="13" t="s">
        <v>161</v>
      </c>
      <c r="Y2322" s="13"/>
      <c r="Z2322" s="12">
        <v>1.04559</v>
      </c>
      <c r="AA2322" s="17">
        <f t="shared" si="576"/>
        <v>-0.37567398119122253</v>
      </c>
      <c r="AB2322" s="12">
        <f t="shared" si="578"/>
        <v>0.85318714285714281</v>
      </c>
      <c r="AC2322" s="12">
        <f t="shared" si="566"/>
        <v>0.41576892857142855</v>
      </c>
      <c r="AD2322" s="18">
        <f t="shared" si="567"/>
        <v>2.05207047527258</v>
      </c>
      <c r="AE2322" s="13" t="s">
        <v>155</v>
      </c>
      <c r="AF2322" s="19">
        <f t="shared" si="568"/>
        <v>996</v>
      </c>
      <c r="AG2322" s="20">
        <f t="shared" si="569"/>
        <v>0.63253012048192769</v>
      </c>
      <c r="AH2322" s="20">
        <f t="shared" si="570"/>
        <v>2.514834390324983</v>
      </c>
      <c r="AI2322" s="13" t="s">
        <v>51</v>
      </c>
      <c r="AJ2322" s="13" t="s">
        <v>156</v>
      </c>
      <c r="AK2322" s="13" t="s">
        <v>135</v>
      </c>
      <c r="AL2322" s="13" t="s">
        <v>102</v>
      </c>
      <c r="AM2322" s="13" t="s">
        <v>157</v>
      </c>
      <c r="AN2322" s="12">
        <v>1.04559</v>
      </c>
      <c r="AO2322" s="12">
        <v>0</v>
      </c>
      <c r="AP2322" s="12">
        <v>2.094E-2</v>
      </c>
      <c r="AQ2322" s="12">
        <v>0.46084999999999998</v>
      </c>
      <c r="AR2322" s="12"/>
      <c r="AS2322" s="13" t="s">
        <v>54</v>
      </c>
    </row>
    <row r="2323" spans="1:45" ht="21" customHeight="1">
      <c r="A2323" s="15">
        <v>44248</v>
      </c>
      <c r="B2323" s="13" t="s">
        <v>152</v>
      </c>
      <c r="C2323" s="13" t="s">
        <v>153</v>
      </c>
      <c r="D2323" s="15">
        <v>44286</v>
      </c>
      <c r="E2323" s="13">
        <f t="shared" si="571"/>
        <v>-38</v>
      </c>
      <c r="F2323" s="13" t="str">
        <f t="shared" si="563"/>
        <v>개봉전</v>
      </c>
      <c r="G2323" s="13" t="str">
        <f t="shared" si="572"/>
        <v>일</v>
      </c>
      <c r="H2323" s="13">
        <f t="shared" si="573"/>
        <v>1</v>
      </c>
      <c r="I2323" s="16">
        <v>1796</v>
      </c>
      <c r="J2323" s="16">
        <v>665</v>
      </c>
      <c r="K2323" s="16">
        <v>1130</v>
      </c>
      <c r="L2323" s="17">
        <f t="shared" si="574"/>
        <v>0.37026726057906456</v>
      </c>
      <c r="M2323" s="17">
        <f t="shared" si="575"/>
        <v>6.1624649859943759E-3</v>
      </c>
      <c r="N2323" s="16">
        <f t="shared" si="577"/>
        <v>1760.7142857142858</v>
      </c>
      <c r="O2323" s="16">
        <f t="shared" si="564"/>
        <v>2123.2142857142858</v>
      </c>
      <c r="P2323" s="18">
        <f t="shared" si="565"/>
        <v>0.84588730025231285</v>
      </c>
      <c r="Q2323" s="16"/>
      <c r="R2323" s="16"/>
      <c r="S2323" s="16"/>
      <c r="T2323" s="16"/>
      <c r="U2323" s="16"/>
      <c r="V2323" s="16"/>
      <c r="W2323" s="16"/>
      <c r="X2323" s="13" t="s">
        <v>161</v>
      </c>
      <c r="Y2323" s="13"/>
      <c r="Z2323" s="12">
        <v>0.87980999999999998</v>
      </c>
      <c r="AA2323" s="17">
        <f t="shared" si="576"/>
        <v>-0.15855163113648751</v>
      </c>
      <c r="AB2323" s="12">
        <f t="shared" si="578"/>
        <v>0.94327428571428562</v>
      </c>
      <c r="AC2323" s="12">
        <f t="shared" si="566"/>
        <v>0.44274071428571432</v>
      </c>
      <c r="AD2323" s="18">
        <f t="shared" si="567"/>
        <v>2.1305343178932521</v>
      </c>
      <c r="AE2323" s="13" t="s">
        <v>155</v>
      </c>
      <c r="AF2323" s="19">
        <f t="shared" si="568"/>
        <v>861</v>
      </c>
      <c r="AG2323" s="20">
        <f t="shared" si="569"/>
        <v>0.77235772357723576</v>
      </c>
      <c r="AH2323" s="20">
        <f t="shared" si="570"/>
        <v>1.987190180644266</v>
      </c>
      <c r="AI2323" s="13" t="s">
        <v>51</v>
      </c>
      <c r="AJ2323" s="13" t="s">
        <v>156</v>
      </c>
      <c r="AK2323" s="13" t="s">
        <v>135</v>
      </c>
      <c r="AL2323" s="13" t="s">
        <v>102</v>
      </c>
      <c r="AM2323" s="13" t="s">
        <v>157</v>
      </c>
      <c r="AN2323" s="12">
        <v>0.87980999999999998</v>
      </c>
      <c r="AO2323" s="12">
        <v>0</v>
      </c>
      <c r="AP2323" s="12">
        <v>1.6250000000000001E-2</v>
      </c>
      <c r="AQ2323" s="12">
        <v>0.48613000000000001</v>
      </c>
      <c r="AR2323" s="12"/>
      <c r="AS2323" s="13" t="s">
        <v>54</v>
      </c>
    </row>
    <row r="2324" spans="1:45" ht="21" customHeight="1">
      <c r="A2324" s="15">
        <v>44249</v>
      </c>
      <c r="B2324" s="13" t="s">
        <v>152</v>
      </c>
      <c r="C2324" s="13" t="s">
        <v>153</v>
      </c>
      <c r="D2324" s="15">
        <v>44286</v>
      </c>
      <c r="E2324" s="13">
        <f t="shared" si="571"/>
        <v>-37</v>
      </c>
      <c r="F2324" s="13" t="str">
        <f t="shared" si="563"/>
        <v>개봉전</v>
      </c>
      <c r="G2324" s="13" t="str">
        <f t="shared" si="572"/>
        <v>월</v>
      </c>
      <c r="H2324" s="13">
        <f t="shared" si="573"/>
        <v>0</v>
      </c>
      <c r="I2324" s="16">
        <v>2096</v>
      </c>
      <c r="J2324" s="16">
        <v>732</v>
      </c>
      <c r="K2324" s="16">
        <v>1365</v>
      </c>
      <c r="L2324" s="17">
        <f t="shared" si="574"/>
        <v>0.34923664122137404</v>
      </c>
      <c r="M2324" s="17">
        <f t="shared" si="575"/>
        <v>0.1670378619153674</v>
      </c>
      <c r="N2324" s="16">
        <f t="shared" si="577"/>
        <v>1845.1428571428571</v>
      </c>
      <c r="O2324" s="16">
        <f t="shared" si="564"/>
        <v>2113.6071428571427</v>
      </c>
      <c r="P2324" s="18">
        <f t="shared" si="565"/>
        <v>0.99166962369679468</v>
      </c>
      <c r="Q2324" s="16"/>
      <c r="R2324" s="16"/>
      <c r="S2324" s="16"/>
      <c r="T2324" s="16"/>
      <c r="U2324" s="16"/>
      <c r="V2324" s="16"/>
      <c r="W2324" s="16"/>
      <c r="X2324" s="13" t="s">
        <v>161</v>
      </c>
      <c r="Y2324" s="13"/>
      <c r="Z2324" s="12">
        <v>0.79637999999999998</v>
      </c>
      <c r="AA2324" s="17">
        <f t="shared" si="576"/>
        <v>-9.4827292256282614E-2</v>
      </c>
      <c r="AB2324" s="12">
        <f t="shared" si="578"/>
        <v>1.0206685714285715</v>
      </c>
      <c r="AC2324" s="12">
        <f t="shared" si="566"/>
        <v>0.46146999999999999</v>
      </c>
      <c r="AD2324" s="18">
        <f t="shared" si="567"/>
        <v>2.2117766516318969</v>
      </c>
      <c r="AE2324" s="13" t="s">
        <v>155</v>
      </c>
      <c r="AF2324" s="19">
        <f t="shared" si="568"/>
        <v>669.75</v>
      </c>
      <c r="AG2324" s="20">
        <f t="shared" si="569"/>
        <v>1.0929451287793952</v>
      </c>
      <c r="AH2324" s="20">
        <f t="shared" si="570"/>
        <v>1.7257459856545387</v>
      </c>
      <c r="AI2324" s="13" t="s">
        <v>51</v>
      </c>
      <c r="AJ2324" s="13" t="s">
        <v>156</v>
      </c>
      <c r="AK2324" s="13" t="s">
        <v>135</v>
      </c>
      <c r="AL2324" s="13" t="s">
        <v>102</v>
      </c>
      <c r="AM2324" s="13" t="s">
        <v>157</v>
      </c>
      <c r="AN2324" s="12">
        <v>0.79637999999999998</v>
      </c>
      <c r="AO2324" s="12">
        <v>0</v>
      </c>
      <c r="AP2324" s="12">
        <v>3.322E-2</v>
      </c>
      <c r="AQ2324" s="12">
        <v>0.34383000000000002</v>
      </c>
      <c r="AR2324" s="12"/>
      <c r="AS2324" s="13" t="s">
        <v>54</v>
      </c>
    </row>
    <row r="2325" spans="1:45" ht="21" customHeight="1">
      <c r="A2325" s="15">
        <v>44250</v>
      </c>
      <c r="B2325" s="13" t="s">
        <v>152</v>
      </c>
      <c r="C2325" s="13" t="s">
        <v>153</v>
      </c>
      <c r="D2325" s="15">
        <v>44286</v>
      </c>
      <c r="E2325" s="13">
        <f t="shared" si="571"/>
        <v>-36</v>
      </c>
      <c r="F2325" s="13" t="str">
        <f t="shared" si="563"/>
        <v>개봉전</v>
      </c>
      <c r="G2325" s="13" t="str">
        <f t="shared" si="572"/>
        <v>화</v>
      </c>
      <c r="H2325" s="13">
        <f t="shared" si="573"/>
        <v>0</v>
      </c>
      <c r="I2325" s="16">
        <v>2009</v>
      </c>
      <c r="J2325" s="16">
        <v>732</v>
      </c>
      <c r="K2325" s="16">
        <v>1278</v>
      </c>
      <c r="L2325" s="17">
        <f t="shared" si="574"/>
        <v>0.36436037829766055</v>
      </c>
      <c r="M2325" s="17">
        <f t="shared" si="575"/>
        <v>-4.1507633587786308E-2</v>
      </c>
      <c r="N2325" s="16">
        <f t="shared" si="577"/>
        <v>1869.5714285714287</v>
      </c>
      <c r="O2325" s="16">
        <f t="shared" si="564"/>
        <v>2114.2142857142858</v>
      </c>
      <c r="P2325" s="18">
        <f t="shared" si="565"/>
        <v>0.95023480522990633</v>
      </c>
      <c r="Q2325" s="16"/>
      <c r="R2325" s="16"/>
      <c r="S2325" s="16"/>
      <c r="T2325" s="16"/>
      <c r="U2325" s="16"/>
      <c r="V2325" s="16"/>
      <c r="W2325" s="16"/>
      <c r="X2325" s="13" t="s">
        <v>161</v>
      </c>
      <c r="Y2325" s="13"/>
      <c r="Z2325" s="12">
        <v>0.80757999999999996</v>
      </c>
      <c r="AA2325" s="17">
        <f t="shared" si="576"/>
        <v>1.406363796177712E-2</v>
      </c>
      <c r="AB2325" s="12">
        <f t="shared" si="578"/>
        <v>1.0924385714285714</v>
      </c>
      <c r="AC2325" s="12">
        <f t="shared" si="566"/>
        <v>0.48030250000000002</v>
      </c>
      <c r="AD2325" s="18">
        <f t="shared" si="567"/>
        <v>2.2744802940408833</v>
      </c>
      <c r="AE2325" s="13" t="s">
        <v>155</v>
      </c>
      <c r="AF2325" s="19">
        <f t="shared" si="568"/>
        <v>754.5</v>
      </c>
      <c r="AG2325" s="20">
        <f t="shared" si="569"/>
        <v>0.97017892644135184</v>
      </c>
      <c r="AH2325" s="20">
        <f t="shared" si="570"/>
        <v>1.6813987018597654</v>
      </c>
      <c r="AI2325" s="13" t="s">
        <v>51</v>
      </c>
      <c r="AJ2325" s="13" t="s">
        <v>156</v>
      </c>
      <c r="AK2325" s="13" t="s">
        <v>135</v>
      </c>
      <c r="AL2325" s="13" t="s">
        <v>102</v>
      </c>
      <c r="AM2325" s="13" t="s">
        <v>157</v>
      </c>
      <c r="AN2325" s="12">
        <v>0.80757999999999996</v>
      </c>
      <c r="AO2325" s="12">
        <v>0</v>
      </c>
      <c r="AP2325" s="12">
        <v>2.3109999999999999E-2</v>
      </c>
      <c r="AQ2325" s="12">
        <v>0.39151000000000002</v>
      </c>
      <c r="AR2325" s="12"/>
      <c r="AS2325" s="13" t="s">
        <v>54</v>
      </c>
    </row>
    <row r="2326" spans="1:45" ht="21" customHeight="1">
      <c r="A2326" s="15">
        <v>44251</v>
      </c>
      <c r="B2326" s="13" t="s">
        <v>152</v>
      </c>
      <c r="C2326" s="13" t="s">
        <v>153</v>
      </c>
      <c r="D2326" s="15">
        <v>44286</v>
      </c>
      <c r="E2326" s="13">
        <f t="shared" si="571"/>
        <v>-35</v>
      </c>
      <c r="F2326" s="13" t="str">
        <f t="shared" si="563"/>
        <v>개봉전</v>
      </c>
      <c r="G2326" s="13" t="str">
        <f t="shared" si="572"/>
        <v>수</v>
      </c>
      <c r="H2326" s="13">
        <f t="shared" si="573"/>
        <v>0</v>
      </c>
      <c r="I2326" s="16">
        <v>2650</v>
      </c>
      <c r="J2326" s="16">
        <v>1162</v>
      </c>
      <c r="K2326" s="16">
        <v>1488</v>
      </c>
      <c r="L2326" s="17">
        <f t="shared" si="574"/>
        <v>0.43849056603773584</v>
      </c>
      <c r="M2326" s="17">
        <f t="shared" si="575"/>
        <v>0.31906421105027372</v>
      </c>
      <c r="N2326" s="16">
        <f t="shared" si="577"/>
        <v>2053.5714285714284</v>
      </c>
      <c r="O2326" s="16">
        <f t="shared" si="564"/>
        <v>2111.9642857142858</v>
      </c>
      <c r="P2326" s="18">
        <f t="shared" si="565"/>
        <v>1.2547560666272088</v>
      </c>
      <c r="Q2326" s="16"/>
      <c r="R2326" s="16"/>
      <c r="S2326" s="16"/>
      <c r="T2326" s="16"/>
      <c r="U2326" s="16"/>
      <c r="V2326" s="16"/>
      <c r="W2326" s="16"/>
      <c r="X2326" s="13" t="s">
        <v>161</v>
      </c>
      <c r="Y2326" s="13"/>
      <c r="Z2326" s="12">
        <v>0.89354</v>
      </c>
      <c r="AA2326" s="17">
        <f t="shared" si="576"/>
        <v>0.10644146709923485</v>
      </c>
      <c r="AB2326" s="12">
        <f t="shared" si="578"/>
        <v>1.0510585714285714</v>
      </c>
      <c r="AC2326" s="12">
        <f t="shared" si="566"/>
        <v>0.49931571428571425</v>
      </c>
      <c r="AD2326" s="18">
        <f t="shared" si="567"/>
        <v>2.1049979829538139</v>
      </c>
      <c r="AE2326" s="13" t="s">
        <v>155</v>
      </c>
      <c r="AF2326" s="19">
        <f t="shared" si="568"/>
        <v>837.25</v>
      </c>
      <c r="AG2326" s="20">
        <f t="shared" si="569"/>
        <v>1.3878769782024485</v>
      </c>
      <c r="AH2326" s="20">
        <f t="shared" si="570"/>
        <v>1.7895290983946603</v>
      </c>
      <c r="AI2326" s="13" t="s">
        <v>51</v>
      </c>
      <c r="AJ2326" s="13" t="s">
        <v>156</v>
      </c>
      <c r="AK2326" s="13" t="s">
        <v>135</v>
      </c>
      <c r="AL2326" s="13" t="s">
        <v>102</v>
      </c>
      <c r="AM2326" s="13" t="s">
        <v>157</v>
      </c>
      <c r="AN2326" s="12">
        <v>0.89354</v>
      </c>
      <c r="AO2326" s="12">
        <v>0</v>
      </c>
      <c r="AP2326" s="12">
        <v>5.3089999999999998E-2</v>
      </c>
      <c r="AQ2326" s="12">
        <v>0.35864000000000001</v>
      </c>
      <c r="AR2326" s="12"/>
      <c r="AS2326" s="13" t="s">
        <v>54</v>
      </c>
    </row>
    <row r="2327" spans="1:45" ht="21" customHeight="1">
      <c r="A2327" s="15">
        <v>44252</v>
      </c>
      <c r="B2327" s="13" t="s">
        <v>152</v>
      </c>
      <c r="C2327" s="13" t="s">
        <v>153</v>
      </c>
      <c r="D2327" s="15">
        <v>44286</v>
      </c>
      <c r="E2327" s="13">
        <f t="shared" si="571"/>
        <v>-34</v>
      </c>
      <c r="F2327" s="13" t="str">
        <f t="shared" si="563"/>
        <v>개봉전</v>
      </c>
      <c r="G2327" s="13" t="str">
        <f t="shared" si="572"/>
        <v>목</v>
      </c>
      <c r="H2327" s="13">
        <f t="shared" si="573"/>
        <v>0</v>
      </c>
      <c r="I2327" s="16">
        <v>2163</v>
      </c>
      <c r="J2327" s="16">
        <v>816</v>
      </c>
      <c r="K2327" s="16">
        <v>1348</v>
      </c>
      <c r="L2327" s="17">
        <f t="shared" si="574"/>
        <v>0.37725381414701803</v>
      </c>
      <c r="M2327" s="17">
        <f t="shared" si="575"/>
        <v>-0.18377358490566043</v>
      </c>
      <c r="N2327" s="16">
        <f t="shared" si="577"/>
        <v>2168.5714285714284</v>
      </c>
      <c r="O2327" s="16">
        <f t="shared" si="564"/>
        <v>2134.6071428571427</v>
      </c>
      <c r="P2327" s="18">
        <f t="shared" si="565"/>
        <v>1.0133012096571803</v>
      </c>
      <c r="Q2327" s="16"/>
      <c r="R2327" s="16"/>
      <c r="S2327" s="16"/>
      <c r="T2327" s="16"/>
      <c r="U2327" s="16"/>
      <c r="V2327" s="16"/>
      <c r="W2327" s="16"/>
      <c r="X2327" s="13" t="s">
        <v>161</v>
      </c>
      <c r="Y2327" s="13"/>
      <c r="Z2327" s="12">
        <v>6.2208300000000003</v>
      </c>
      <c r="AA2327" s="17">
        <f t="shared" si="576"/>
        <v>5.9620050585312354</v>
      </c>
      <c r="AB2327" s="12">
        <f t="shared" si="578"/>
        <v>1.7597828571428573</v>
      </c>
      <c r="AC2327" s="12">
        <f t="shared" si="566"/>
        <v>0.52145071428571421</v>
      </c>
      <c r="AD2327" s="18">
        <f t="shared" si="567"/>
        <v>3.3747827147066367</v>
      </c>
      <c r="AE2327" s="13" t="s">
        <v>155</v>
      </c>
      <c r="AF2327" s="19">
        <f t="shared" si="568"/>
        <v>860</v>
      </c>
      <c r="AG2327" s="20">
        <f t="shared" si="569"/>
        <v>0.94883720930232562</v>
      </c>
      <c r="AH2327" s="20">
        <f t="shared" si="570"/>
        <v>11.929852293943684</v>
      </c>
      <c r="AI2327" s="13" t="s">
        <v>51</v>
      </c>
      <c r="AJ2327" s="13" t="s">
        <v>156</v>
      </c>
      <c r="AK2327" s="13" t="s">
        <v>135</v>
      </c>
      <c r="AL2327" s="13" t="s">
        <v>102</v>
      </c>
      <c r="AM2327" s="13" t="s">
        <v>157</v>
      </c>
      <c r="AN2327" s="12">
        <v>6.2208300000000003</v>
      </c>
      <c r="AO2327" s="12">
        <v>1.0829999999999999E-2</v>
      </c>
      <c r="AP2327" s="12">
        <v>2.0580000000000001E-2</v>
      </c>
      <c r="AQ2327" s="12">
        <v>0.34960999999999998</v>
      </c>
      <c r="AR2327" s="12"/>
      <c r="AS2327" s="13" t="s">
        <v>54</v>
      </c>
    </row>
    <row r="2328" spans="1:45" ht="21" customHeight="1">
      <c r="A2328" s="15">
        <v>44253</v>
      </c>
      <c r="B2328" s="13" t="s">
        <v>152</v>
      </c>
      <c r="C2328" s="13" t="s">
        <v>153</v>
      </c>
      <c r="D2328" s="15">
        <v>44286</v>
      </c>
      <c r="E2328" s="13">
        <f t="shared" si="571"/>
        <v>-33</v>
      </c>
      <c r="F2328" s="13" t="str">
        <f t="shared" si="563"/>
        <v>개봉전</v>
      </c>
      <c r="G2328" s="13" t="str">
        <f t="shared" si="572"/>
        <v>금</v>
      </c>
      <c r="H2328" s="13">
        <f t="shared" si="573"/>
        <v>0</v>
      </c>
      <c r="I2328" s="16">
        <v>2076</v>
      </c>
      <c r="J2328" s="16">
        <v>819</v>
      </c>
      <c r="K2328" s="16">
        <v>1256</v>
      </c>
      <c r="L2328" s="17">
        <f t="shared" si="574"/>
        <v>0.3945086705202312</v>
      </c>
      <c r="M2328" s="17">
        <f t="shared" si="575"/>
        <v>-4.0221914008321757E-2</v>
      </c>
      <c r="N2328" s="16">
        <f t="shared" si="577"/>
        <v>2082.1428571428573</v>
      </c>
      <c r="O2328" s="16">
        <f t="shared" si="564"/>
        <v>2156</v>
      </c>
      <c r="P2328" s="18">
        <f t="shared" si="565"/>
        <v>0.96289424860853434</v>
      </c>
      <c r="Q2328" s="16">
        <v>1</v>
      </c>
      <c r="R2328" s="16">
        <v>1</v>
      </c>
      <c r="S2328" s="16">
        <v>432</v>
      </c>
      <c r="T2328" s="16">
        <v>945000</v>
      </c>
      <c r="U2328" s="16">
        <v>189</v>
      </c>
      <c r="V2328" s="16">
        <v>189</v>
      </c>
      <c r="W2328" s="16">
        <v>24</v>
      </c>
      <c r="X2328" s="13" t="s">
        <v>161</v>
      </c>
      <c r="Y2328" s="13" t="s">
        <v>162</v>
      </c>
      <c r="Z2328" s="12">
        <v>1.49742</v>
      </c>
      <c r="AA2328" s="17">
        <f t="shared" si="576"/>
        <v>-0.75928935527895791</v>
      </c>
      <c r="AB2328" s="12">
        <f t="shared" si="578"/>
        <v>1.73445</v>
      </c>
      <c r="AC2328" s="12">
        <f t="shared" si="566"/>
        <v>0.73492928571428562</v>
      </c>
      <c r="AD2328" s="18">
        <f t="shared" si="567"/>
        <v>2.3600229759714497</v>
      </c>
      <c r="AE2328" s="13" t="s">
        <v>155</v>
      </c>
      <c r="AF2328" s="19">
        <f t="shared" si="568"/>
        <v>1087.5</v>
      </c>
      <c r="AG2328" s="20">
        <f t="shared" si="569"/>
        <v>0.75310344827586206</v>
      </c>
      <c r="AH2328" s="20">
        <f t="shared" si="570"/>
        <v>2.0375021503526582</v>
      </c>
      <c r="AI2328" s="13" t="s">
        <v>51</v>
      </c>
      <c r="AJ2328" s="13" t="s">
        <v>156</v>
      </c>
      <c r="AK2328" s="13" t="s">
        <v>135</v>
      </c>
      <c r="AL2328" s="13" t="s">
        <v>102</v>
      </c>
      <c r="AM2328" s="13" t="s">
        <v>157</v>
      </c>
      <c r="AN2328" s="12">
        <v>1.49742</v>
      </c>
      <c r="AO2328" s="12">
        <v>4.6899999999999997E-3</v>
      </c>
      <c r="AP2328" s="12">
        <v>1.7690000000000001E-2</v>
      </c>
      <c r="AQ2328" s="12">
        <v>0.50383</v>
      </c>
      <c r="AR2328" s="12"/>
      <c r="AS2328" s="13" t="s">
        <v>54</v>
      </c>
    </row>
    <row r="2329" spans="1:45" ht="21" customHeight="1">
      <c r="A2329" s="15">
        <v>44254</v>
      </c>
      <c r="B2329" s="13" t="s">
        <v>152</v>
      </c>
      <c r="C2329" s="13" t="s">
        <v>153</v>
      </c>
      <c r="D2329" s="15">
        <v>44286</v>
      </c>
      <c r="E2329" s="13">
        <f t="shared" si="571"/>
        <v>-32</v>
      </c>
      <c r="F2329" s="13" t="str">
        <f t="shared" si="563"/>
        <v>개봉전</v>
      </c>
      <c r="G2329" s="13" t="str">
        <f t="shared" si="572"/>
        <v>토</v>
      </c>
      <c r="H2329" s="13">
        <f t="shared" si="573"/>
        <v>1</v>
      </c>
      <c r="I2329" s="16">
        <v>1970</v>
      </c>
      <c r="J2329" s="16">
        <v>872</v>
      </c>
      <c r="K2329" s="16">
        <v>1099</v>
      </c>
      <c r="L2329" s="17">
        <f t="shared" si="574"/>
        <v>0.44263959390862945</v>
      </c>
      <c r="M2329" s="17">
        <f t="shared" si="575"/>
        <v>-5.1059730250481716E-2</v>
      </c>
      <c r="N2329" s="16">
        <f t="shared" si="577"/>
        <v>2108.5714285714284</v>
      </c>
      <c r="O2329" s="16">
        <f t="shared" si="564"/>
        <v>2174.6428571428573</v>
      </c>
      <c r="P2329" s="18">
        <f t="shared" si="565"/>
        <v>0.90589587781244862</v>
      </c>
      <c r="Q2329" s="16"/>
      <c r="R2329" s="16"/>
      <c r="S2329" s="16"/>
      <c r="T2329" s="16"/>
      <c r="U2329" s="16"/>
      <c r="V2329" s="16"/>
      <c r="W2329" s="16"/>
      <c r="X2329" s="13" t="s">
        <v>161</v>
      </c>
      <c r="Y2329" s="13"/>
      <c r="Z2329" s="12">
        <v>0.79493999999999998</v>
      </c>
      <c r="AA2329" s="17">
        <f t="shared" si="576"/>
        <v>-0.46912689826501586</v>
      </c>
      <c r="AB2329" s="12">
        <f t="shared" si="578"/>
        <v>1.6986428571428573</v>
      </c>
      <c r="AC2329" s="12">
        <f t="shared" si="566"/>
        <v>0.77740571428571414</v>
      </c>
      <c r="AD2329" s="18">
        <f t="shared" si="567"/>
        <v>2.1850146274054372</v>
      </c>
      <c r="AE2329" s="13" t="s">
        <v>155</v>
      </c>
      <c r="AF2329" s="19">
        <f t="shared" si="568"/>
        <v>990.75</v>
      </c>
      <c r="AG2329" s="20">
        <f t="shared" si="569"/>
        <v>0.88014130709058791</v>
      </c>
      <c r="AH2329" s="20">
        <f t="shared" si="570"/>
        <v>1.0225548711465242</v>
      </c>
      <c r="AI2329" s="13" t="s">
        <v>51</v>
      </c>
      <c r="AJ2329" s="13" t="s">
        <v>156</v>
      </c>
      <c r="AK2329" s="13" t="s">
        <v>135</v>
      </c>
      <c r="AL2329" s="13" t="s">
        <v>102</v>
      </c>
      <c r="AM2329" s="13" t="s">
        <v>157</v>
      </c>
      <c r="AN2329" s="12">
        <v>0.79493999999999998</v>
      </c>
      <c r="AO2329" s="12">
        <v>0</v>
      </c>
      <c r="AP2329" s="12">
        <v>1.444E-2</v>
      </c>
      <c r="AQ2329" s="12">
        <v>0.77651999999999999</v>
      </c>
      <c r="AR2329" s="12"/>
      <c r="AS2329" s="13" t="s">
        <v>54</v>
      </c>
    </row>
    <row r="2330" spans="1:45" ht="21" customHeight="1">
      <c r="A2330" s="15">
        <v>44255</v>
      </c>
      <c r="B2330" s="13" t="s">
        <v>152</v>
      </c>
      <c r="C2330" s="13" t="s">
        <v>153</v>
      </c>
      <c r="D2330" s="15">
        <v>44286</v>
      </c>
      <c r="E2330" s="13">
        <f t="shared" si="571"/>
        <v>-31</v>
      </c>
      <c r="F2330" s="13" t="str">
        <f t="shared" si="563"/>
        <v>개봉전</v>
      </c>
      <c r="G2330" s="13" t="str">
        <f t="shared" si="572"/>
        <v>일</v>
      </c>
      <c r="H2330" s="13">
        <f t="shared" si="573"/>
        <v>1</v>
      </c>
      <c r="I2330" s="16">
        <v>2338</v>
      </c>
      <c r="J2330" s="16">
        <v>1148</v>
      </c>
      <c r="K2330" s="16">
        <v>1190</v>
      </c>
      <c r="L2330" s="17">
        <f t="shared" si="574"/>
        <v>0.49101796407185627</v>
      </c>
      <c r="M2330" s="17">
        <f t="shared" si="575"/>
        <v>0.18680203045685273</v>
      </c>
      <c r="N2330" s="16">
        <f t="shared" si="577"/>
        <v>2186</v>
      </c>
      <c r="O2330" s="16">
        <f t="shared" si="564"/>
        <v>2165.8571428571427</v>
      </c>
      <c r="P2330" s="18">
        <f t="shared" si="565"/>
        <v>1.0794802453664007</v>
      </c>
      <c r="Q2330" s="16"/>
      <c r="R2330" s="16"/>
      <c r="S2330" s="16"/>
      <c r="T2330" s="16"/>
      <c r="U2330" s="16"/>
      <c r="V2330" s="16"/>
      <c r="W2330" s="16"/>
      <c r="X2330" s="13" t="s">
        <v>161</v>
      </c>
      <c r="Y2330" s="13"/>
      <c r="Z2330" s="12">
        <v>0.70716999999999997</v>
      </c>
      <c r="AA2330" s="17">
        <f t="shared" si="576"/>
        <v>-0.11041084861750572</v>
      </c>
      <c r="AB2330" s="12">
        <f t="shared" si="578"/>
        <v>1.67398</v>
      </c>
      <c r="AC2330" s="12">
        <f t="shared" si="566"/>
        <v>0.79520642857142865</v>
      </c>
      <c r="AD2330" s="18">
        <f t="shared" si="567"/>
        <v>2.1050886158041622</v>
      </c>
      <c r="AE2330" s="13" t="s">
        <v>155</v>
      </c>
      <c r="AF2330" s="19">
        <f t="shared" si="568"/>
        <v>795.25</v>
      </c>
      <c r="AG2330" s="20">
        <f t="shared" si="569"/>
        <v>1.4435712040238919</v>
      </c>
      <c r="AH2330" s="20">
        <f t="shared" si="570"/>
        <v>0.8892911005138826</v>
      </c>
      <c r="AI2330" s="13" t="s">
        <v>51</v>
      </c>
      <c r="AJ2330" s="13" t="s">
        <v>156</v>
      </c>
      <c r="AK2330" s="13" t="s">
        <v>135</v>
      </c>
      <c r="AL2330" s="13" t="s">
        <v>102</v>
      </c>
      <c r="AM2330" s="13" t="s">
        <v>157</v>
      </c>
      <c r="AN2330" s="12">
        <v>0.70716999999999997</v>
      </c>
      <c r="AO2330" s="12">
        <v>2.5200000000000001E-3</v>
      </c>
      <c r="AP2330" s="12">
        <v>2.0580000000000001E-2</v>
      </c>
      <c r="AQ2330" s="12">
        <v>0.77181999999999995</v>
      </c>
      <c r="AR2330" s="12"/>
      <c r="AS2330" s="13" t="s">
        <v>54</v>
      </c>
    </row>
    <row r="2331" spans="1:45" ht="21" customHeight="1">
      <c r="A2331" s="15">
        <v>44256</v>
      </c>
      <c r="B2331" s="13" t="s">
        <v>152</v>
      </c>
      <c r="C2331" s="13" t="s">
        <v>153</v>
      </c>
      <c r="D2331" s="15">
        <v>44286</v>
      </c>
      <c r="E2331" s="13">
        <f t="shared" si="571"/>
        <v>-30</v>
      </c>
      <c r="F2331" s="13" t="str">
        <f t="shared" si="563"/>
        <v>개봉전</v>
      </c>
      <c r="G2331" s="13" t="str">
        <f t="shared" si="572"/>
        <v>월</v>
      </c>
      <c r="H2331" s="13">
        <f t="shared" si="573"/>
        <v>0</v>
      </c>
      <c r="I2331" s="16">
        <v>1712</v>
      </c>
      <c r="J2331" s="16">
        <v>546</v>
      </c>
      <c r="K2331" s="16">
        <v>1166</v>
      </c>
      <c r="L2331" s="17">
        <f t="shared" si="574"/>
        <v>0.31892523364485981</v>
      </c>
      <c r="M2331" s="17">
        <f t="shared" si="575"/>
        <v>-0.26775021385799824</v>
      </c>
      <c r="N2331" s="16">
        <f t="shared" si="577"/>
        <v>2131.1428571428573</v>
      </c>
      <c r="O2331" s="16">
        <f t="shared" si="564"/>
        <v>2181.3571428571427</v>
      </c>
      <c r="P2331" s="18">
        <f t="shared" si="565"/>
        <v>0.78483250925046666</v>
      </c>
      <c r="Q2331" s="16"/>
      <c r="R2331" s="16"/>
      <c r="S2331" s="16"/>
      <c r="T2331" s="16"/>
      <c r="U2331" s="16"/>
      <c r="V2331" s="16"/>
      <c r="W2331" s="16"/>
      <c r="X2331" s="13" t="s">
        <v>163</v>
      </c>
      <c r="Y2331" s="13"/>
      <c r="Z2331" s="12">
        <v>0.77976999999999996</v>
      </c>
      <c r="AA2331" s="17">
        <f t="shared" si="576"/>
        <v>0.10266272607718085</v>
      </c>
      <c r="AB2331" s="12">
        <f t="shared" si="578"/>
        <v>1.6716071428571428</v>
      </c>
      <c r="AC2331" s="12">
        <f t="shared" si="566"/>
        <v>0.8080667857142857</v>
      </c>
      <c r="AD2331" s="18">
        <f t="shared" si="567"/>
        <v>2.0686497358996583</v>
      </c>
      <c r="AE2331" s="13" t="s">
        <v>155</v>
      </c>
      <c r="AF2331" s="19">
        <f t="shared" si="568"/>
        <v>641</v>
      </c>
      <c r="AG2331" s="20">
        <f t="shared" si="569"/>
        <v>0.85179407176287047</v>
      </c>
      <c r="AH2331" s="20">
        <f t="shared" si="570"/>
        <v>0.96498212002455597</v>
      </c>
      <c r="AI2331" s="13" t="s">
        <v>51</v>
      </c>
      <c r="AJ2331" s="13" t="s">
        <v>156</v>
      </c>
      <c r="AK2331" s="13" t="s">
        <v>135</v>
      </c>
      <c r="AL2331" s="13" t="s">
        <v>102</v>
      </c>
      <c r="AM2331" s="13" t="s">
        <v>157</v>
      </c>
      <c r="AN2331" s="12">
        <v>0.77976999999999996</v>
      </c>
      <c r="AO2331" s="12">
        <v>0</v>
      </c>
      <c r="AP2331" s="12">
        <v>2.3470000000000001E-2</v>
      </c>
      <c r="AQ2331" s="12">
        <v>0.36442000000000002</v>
      </c>
      <c r="AR2331" s="12"/>
      <c r="AS2331" s="13" t="s">
        <v>54</v>
      </c>
    </row>
    <row r="2332" spans="1:45" ht="21" customHeight="1">
      <c r="A2332" s="15">
        <v>44257</v>
      </c>
      <c r="B2332" s="13" t="s">
        <v>152</v>
      </c>
      <c r="C2332" s="13" t="s">
        <v>153</v>
      </c>
      <c r="D2332" s="15">
        <v>44286</v>
      </c>
      <c r="E2332" s="13">
        <f t="shared" si="571"/>
        <v>-29</v>
      </c>
      <c r="F2332" s="13" t="str">
        <f t="shared" si="563"/>
        <v>개봉전</v>
      </c>
      <c r="G2332" s="13" t="str">
        <f t="shared" si="572"/>
        <v>화</v>
      </c>
      <c r="H2332" s="13">
        <f t="shared" si="573"/>
        <v>0</v>
      </c>
      <c r="I2332" s="16">
        <v>1956</v>
      </c>
      <c r="J2332" s="16">
        <v>490</v>
      </c>
      <c r="K2332" s="16">
        <v>1466</v>
      </c>
      <c r="L2332" s="17">
        <f t="shared" si="574"/>
        <v>0.2505112474437628</v>
      </c>
      <c r="M2332" s="17">
        <f t="shared" si="575"/>
        <v>0.14252336448598135</v>
      </c>
      <c r="N2332" s="16">
        <f t="shared" si="577"/>
        <v>2123.5714285714284</v>
      </c>
      <c r="O2332" s="16">
        <f t="shared" si="564"/>
        <v>2160</v>
      </c>
      <c r="P2332" s="18">
        <f t="shared" si="565"/>
        <v>0.90555555555555556</v>
      </c>
      <c r="Q2332" s="16"/>
      <c r="R2332" s="16"/>
      <c r="S2332" s="16"/>
      <c r="T2332" s="16"/>
      <c r="U2332" s="16"/>
      <c r="V2332" s="16"/>
      <c r="W2332" s="16"/>
      <c r="X2332" s="13" t="s">
        <v>163</v>
      </c>
      <c r="Y2332" s="13"/>
      <c r="Z2332" s="12">
        <v>0.88234000000000001</v>
      </c>
      <c r="AA2332" s="17">
        <f t="shared" si="576"/>
        <v>0.13153878707824118</v>
      </c>
      <c r="AB2332" s="12">
        <f t="shared" si="578"/>
        <v>1.6822871428571424</v>
      </c>
      <c r="AC2332" s="12">
        <f t="shared" si="566"/>
        <v>0.82453892857142841</v>
      </c>
      <c r="AD2332" s="18">
        <f t="shared" si="567"/>
        <v>2.0402761889870051</v>
      </c>
      <c r="AE2332" s="13" t="s">
        <v>155</v>
      </c>
      <c r="AF2332" s="19">
        <f t="shared" si="568"/>
        <v>723</v>
      </c>
      <c r="AG2332" s="20">
        <f t="shared" si="569"/>
        <v>0.67773167358229602</v>
      </c>
      <c r="AH2332" s="20">
        <f t="shared" si="570"/>
        <v>1.070101082466435</v>
      </c>
      <c r="AI2332" s="13" t="s">
        <v>51</v>
      </c>
      <c r="AJ2332" s="13" t="s">
        <v>156</v>
      </c>
      <c r="AK2332" s="13" t="s">
        <v>135</v>
      </c>
      <c r="AL2332" s="13" t="s">
        <v>102</v>
      </c>
      <c r="AM2332" s="13" t="s">
        <v>157</v>
      </c>
      <c r="AN2332" s="12">
        <v>0.88234000000000001</v>
      </c>
      <c r="AO2332" s="12">
        <v>2.16E-3</v>
      </c>
      <c r="AP2332" s="12">
        <v>3.322E-2</v>
      </c>
      <c r="AQ2332" s="12">
        <v>0.20984</v>
      </c>
      <c r="AR2332" s="12"/>
      <c r="AS2332" s="13" t="s">
        <v>54</v>
      </c>
    </row>
    <row r="2333" spans="1:45" ht="21" customHeight="1">
      <c r="A2333" s="15">
        <v>44258</v>
      </c>
      <c r="B2333" s="13" t="s">
        <v>152</v>
      </c>
      <c r="C2333" s="13" t="s">
        <v>153</v>
      </c>
      <c r="D2333" s="15">
        <v>44286</v>
      </c>
      <c r="E2333" s="13">
        <f t="shared" si="571"/>
        <v>-28</v>
      </c>
      <c r="F2333" s="13" t="str">
        <f t="shared" ref="F2333:F2396" si="579">IF(E2333&lt;0,"개봉전",IF(E2333=0,"개봉일","개봉후"))</f>
        <v>개봉전</v>
      </c>
      <c r="G2333" s="13" t="str">
        <f t="shared" si="572"/>
        <v>수</v>
      </c>
      <c r="H2333" s="13">
        <f t="shared" si="573"/>
        <v>0</v>
      </c>
      <c r="I2333" s="16">
        <v>2824</v>
      </c>
      <c r="J2333" s="16">
        <v>1064</v>
      </c>
      <c r="K2333" s="16">
        <v>1760</v>
      </c>
      <c r="L2333" s="17">
        <f t="shared" si="574"/>
        <v>0.37677053824362605</v>
      </c>
      <c r="M2333" s="17">
        <f t="shared" si="575"/>
        <v>0.44376278118609402</v>
      </c>
      <c r="N2333" s="16">
        <f t="shared" si="577"/>
        <v>2148.4285714285716</v>
      </c>
      <c r="O2333" s="16">
        <f t="shared" si="564"/>
        <v>2159.6071428571427</v>
      </c>
      <c r="P2333" s="18">
        <f t="shared" si="565"/>
        <v>1.3076452397096034</v>
      </c>
      <c r="Q2333" s="16"/>
      <c r="R2333" s="16"/>
      <c r="S2333" s="16"/>
      <c r="T2333" s="16"/>
      <c r="U2333" s="16"/>
      <c r="V2333" s="16"/>
      <c r="W2333" s="16"/>
      <c r="X2333" s="13" t="s">
        <v>163</v>
      </c>
      <c r="Y2333" s="13"/>
      <c r="Z2333" s="12">
        <v>0.80108000000000001</v>
      </c>
      <c r="AA2333" s="17">
        <f t="shared" si="576"/>
        <v>-9.2096017408255348E-2</v>
      </c>
      <c r="AB2333" s="12">
        <f t="shared" si="578"/>
        <v>1.6690785714285712</v>
      </c>
      <c r="AC2333" s="12">
        <f t="shared" si="566"/>
        <v>0.84475178571428577</v>
      </c>
      <c r="AD2333" s="18">
        <f t="shared" si="567"/>
        <v>1.9758213000014793</v>
      </c>
      <c r="AE2333" s="13" t="s">
        <v>155</v>
      </c>
      <c r="AF2333" s="19">
        <f t="shared" si="568"/>
        <v>933.5</v>
      </c>
      <c r="AG2333" s="20">
        <f t="shared" si="569"/>
        <v>1.1397964649169792</v>
      </c>
      <c r="AH2333" s="20">
        <f t="shared" si="570"/>
        <v>0.94830222740830461</v>
      </c>
      <c r="AI2333" s="13" t="s">
        <v>51</v>
      </c>
      <c r="AJ2333" s="13" t="s">
        <v>156</v>
      </c>
      <c r="AK2333" s="13" t="s">
        <v>135</v>
      </c>
      <c r="AL2333" s="13" t="s">
        <v>102</v>
      </c>
      <c r="AM2333" s="13" t="s">
        <v>157</v>
      </c>
      <c r="AN2333" s="12">
        <v>0.80108000000000001</v>
      </c>
      <c r="AO2333" s="12">
        <v>0</v>
      </c>
      <c r="AP2333" s="12">
        <v>3.6470000000000002E-2</v>
      </c>
      <c r="AQ2333" s="12">
        <v>0.19864000000000001</v>
      </c>
      <c r="AR2333" s="12"/>
      <c r="AS2333" s="13" t="s">
        <v>54</v>
      </c>
    </row>
    <row r="2334" spans="1:45" ht="21" customHeight="1">
      <c r="A2334" s="15">
        <v>44259</v>
      </c>
      <c r="B2334" s="13" t="s">
        <v>152</v>
      </c>
      <c r="C2334" s="13" t="s">
        <v>153</v>
      </c>
      <c r="D2334" s="15">
        <v>44286</v>
      </c>
      <c r="E2334" s="13">
        <f t="shared" si="571"/>
        <v>-27</v>
      </c>
      <c r="F2334" s="13" t="str">
        <f t="shared" si="579"/>
        <v>개봉전</v>
      </c>
      <c r="G2334" s="13" t="str">
        <f t="shared" si="572"/>
        <v>목</v>
      </c>
      <c r="H2334" s="13">
        <f t="shared" si="573"/>
        <v>0</v>
      </c>
      <c r="I2334" s="16">
        <v>2177</v>
      </c>
      <c r="J2334" s="16">
        <v>714</v>
      </c>
      <c r="K2334" s="16">
        <v>1463</v>
      </c>
      <c r="L2334" s="17">
        <f t="shared" si="574"/>
        <v>0.32797427652733119</v>
      </c>
      <c r="M2334" s="17">
        <f t="shared" si="575"/>
        <v>-0.2291076487252125</v>
      </c>
      <c r="N2334" s="16">
        <f t="shared" si="577"/>
        <v>2150.4285714285716</v>
      </c>
      <c r="O2334" s="16">
        <f t="shared" si="564"/>
        <v>2159.1071428571427</v>
      </c>
      <c r="P2334" s="18">
        <f t="shared" si="565"/>
        <v>1.0082871557356712</v>
      </c>
      <c r="Q2334" s="16"/>
      <c r="R2334" s="16"/>
      <c r="S2334" s="16"/>
      <c r="T2334" s="16"/>
      <c r="U2334" s="16"/>
      <c r="V2334" s="16"/>
      <c r="W2334" s="16"/>
      <c r="X2334" s="13" t="s">
        <v>163</v>
      </c>
      <c r="Y2334" s="13"/>
      <c r="Z2334" s="12">
        <v>0.79349000000000003</v>
      </c>
      <c r="AA2334" s="17">
        <f t="shared" si="576"/>
        <v>-9.474709142657356E-3</v>
      </c>
      <c r="AB2334" s="12">
        <f t="shared" si="578"/>
        <v>0.89374428571428577</v>
      </c>
      <c r="AC2334" s="12">
        <f t="shared" si="566"/>
        <v>0.86275892857142844</v>
      </c>
      <c r="AD2334" s="18">
        <f t="shared" si="567"/>
        <v>1.0359142700431549</v>
      </c>
      <c r="AE2334" s="13" t="s">
        <v>155</v>
      </c>
      <c r="AF2334" s="19">
        <f t="shared" si="568"/>
        <v>943.25</v>
      </c>
      <c r="AG2334" s="20">
        <f t="shared" si="569"/>
        <v>0.7569573283858998</v>
      </c>
      <c r="AH2334" s="20">
        <f t="shared" si="570"/>
        <v>0.91971230168996898</v>
      </c>
      <c r="AI2334" s="13" t="s">
        <v>51</v>
      </c>
      <c r="AJ2334" s="13" t="s">
        <v>156</v>
      </c>
      <c r="AK2334" s="13" t="s">
        <v>135</v>
      </c>
      <c r="AL2334" s="13" t="s">
        <v>102</v>
      </c>
      <c r="AM2334" s="13" t="s">
        <v>157</v>
      </c>
      <c r="AN2334" s="12">
        <v>0.79349000000000003</v>
      </c>
      <c r="AO2334" s="12">
        <v>0</v>
      </c>
      <c r="AP2334" s="12">
        <v>2.0580000000000001E-2</v>
      </c>
      <c r="AQ2334" s="12">
        <v>0.21092</v>
      </c>
      <c r="AR2334" s="12"/>
      <c r="AS2334" s="13" t="s">
        <v>54</v>
      </c>
    </row>
    <row r="2335" spans="1:45" ht="21" customHeight="1">
      <c r="A2335" s="15">
        <v>44260</v>
      </c>
      <c r="B2335" s="13" t="s">
        <v>152</v>
      </c>
      <c r="C2335" s="13" t="s">
        <v>153</v>
      </c>
      <c r="D2335" s="15">
        <v>44286</v>
      </c>
      <c r="E2335" s="13">
        <f t="shared" si="571"/>
        <v>-26</v>
      </c>
      <c r="F2335" s="13" t="str">
        <f t="shared" si="579"/>
        <v>개봉전</v>
      </c>
      <c r="G2335" s="13" t="str">
        <f t="shared" si="572"/>
        <v>금</v>
      </c>
      <c r="H2335" s="13">
        <f t="shared" si="573"/>
        <v>0</v>
      </c>
      <c r="I2335" s="16">
        <v>2566</v>
      </c>
      <c r="J2335" s="16">
        <v>938</v>
      </c>
      <c r="K2335" s="16">
        <v>1628</v>
      </c>
      <c r="L2335" s="17">
        <f t="shared" si="574"/>
        <v>0.36554949337490256</v>
      </c>
      <c r="M2335" s="17">
        <f t="shared" si="575"/>
        <v>0.17868626550298572</v>
      </c>
      <c r="N2335" s="16">
        <f t="shared" si="577"/>
        <v>2220.4285714285716</v>
      </c>
      <c r="O2335" s="16">
        <f t="shared" si="564"/>
        <v>2143.2142857142858</v>
      </c>
      <c r="P2335" s="18">
        <f t="shared" si="565"/>
        <v>1.1972671221463089</v>
      </c>
      <c r="Q2335" s="16"/>
      <c r="R2335" s="16"/>
      <c r="S2335" s="16"/>
      <c r="T2335" s="16"/>
      <c r="U2335" s="16"/>
      <c r="V2335" s="16"/>
      <c r="W2335" s="16"/>
      <c r="X2335" s="13" t="s">
        <v>163</v>
      </c>
      <c r="Y2335" s="13"/>
      <c r="Z2335" s="12">
        <v>0.72377999999999998</v>
      </c>
      <c r="AA2335" s="17">
        <f t="shared" si="576"/>
        <v>-8.785239889601637E-2</v>
      </c>
      <c r="AB2335" s="12">
        <f t="shared" si="578"/>
        <v>0.78322428571428571</v>
      </c>
      <c r="AC2335" s="12">
        <f t="shared" si="566"/>
        <v>0.88045642857142858</v>
      </c>
      <c r="AD2335" s="18">
        <f t="shared" si="567"/>
        <v>0.88956620713769397</v>
      </c>
      <c r="AE2335" s="13" t="s">
        <v>155</v>
      </c>
      <c r="AF2335" s="19">
        <f t="shared" si="568"/>
        <v>1166.25</v>
      </c>
      <c r="AG2335" s="20">
        <f t="shared" si="569"/>
        <v>0.80428724544480168</v>
      </c>
      <c r="AH2335" s="20">
        <f t="shared" si="570"/>
        <v>0.82205090054752439</v>
      </c>
      <c r="AI2335" s="13" t="s">
        <v>51</v>
      </c>
      <c r="AJ2335" s="13" t="s">
        <v>156</v>
      </c>
      <c r="AK2335" s="13" t="s">
        <v>135</v>
      </c>
      <c r="AL2335" s="13" t="s">
        <v>102</v>
      </c>
      <c r="AM2335" s="13" t="s">
        <v>157</v>
      </c>
      <c r="AN2335" s="12">
        <v>0.72377999999999998</v>
      </c>
      <c r="AO2335" s="12">
        <v>0</v>
      </c>
      <c r="AP2335" s="12">
        <v>1.372E-2</v>
      </c>
      <c r="AQ2335" s="12">
        <v>0.35321999999999998</v>
      </c>
      <c r="AR2335" s="12"/>
      <c r="AS2335" s="13" t="s">
        <v>54</v>
      </c>
    </row>
    <row r="2336" spans="1:45" ht="21" customHeight="1">
      <c r="A2336" s="15">
        <v>44261</v>
      </c>
      <c r="B2336" s="13" t="s">
        <v>152</v>
      </c>
      <c r="C2336" s="13" t="s">
        <v>153</v>
      </c>
      <c r="D2336" s="15">
        <v>44286</v>
      </c>
      <c r="E2336" s="13">
        <f t="shared" si="571"/>
        <v>-25</v>
      </c>
      <c r="F2336" s="13" t="str">
        <f t="shared" si="579"/>
        <v>개봉전</v>
      </c>
      <c r="G2336" s="13" t="str">
        <f t="shared" si="572"/>
        <v>토</v>
      </c>
      <c r="H2336" s="13">
        <f t="shared" si="573"/>
        <v>1</v>
      </c>
      <c r="I2336" s="16">
        <v>1918</v>
      </c>
      <c r="J2336" s="16">
        <v>858</v>
      </c>
      <c r="K2336" s="16">
        <v>1060</v>
      </c>
      <c r="L2336" s="17">
        <f t="shared" si="574"/>
        <v>0.44734098018769552</v>
      </c>
      <c r="M2336" s="17">
        <f t="shared" si="575"/>
        <v>-0.25253312548713946</v>
      </c>
      <c r="N2336" s="16">
        <f t="shared" si="577"/>
        <v>2213</v>
      </c>
      <c r="O2336" s="16">
        <f t="shared" ref="O2336:O2399" si="580">IF(COUNT(I2308:I2335)=28,AVERAGE(I2308:I2335),"")</f>
        <v>2138.8571428571427</v>
      </c>
      <c r="P2336" s="18">
        <f t="shared" ref="P2336:P2399" si="581">IF(COUNT(I2336,O2336)=2,IFERROR(I2336/O2336,""),"")</f>
        <v>0.89674058242051835</v>
      </c>
      <c r="Q2336" s="16"/>
      <c r="R2336" s="16"/>
      <c r="S2336" s="16"/>
      <c r="T2336" s="16"/>
      <c r="U2336" s="16"/>
      <c r="V2336" s="16"/>
      <c r="W2336" s="16"/>
      <c r="X2336" s="13" t="s">
        <v>163</v>
      </c>
      <c r="Y2336" s="13"/>
      <c r="Z2336" s="12">
        <v>2.4126300000000001</v>
      </c>
      <c r="AA2336" s="17">
        <f t="shared" si="576"/>
        <v>2.3333747823924398</v>
      </c>
      <c r="AB2336" s="12">
        <f t="shared" si="578"/>
        <v>1.0143228571428571</v>
      </c>
      <c r="AC2336" s="12">
        <f t="shared" ref="AC2336:AC2399" si="582">IF(COUNT(Z2308:Z2335)=28,AVERAGE(Z2308:Z2335),"")</f>
        <v>0.89473535714285712</v>
      </c>
      <c r="AD2336" s="18">
        <f t="shared" ref="AD2336:AD2399" si="583">IF(COUNT(AB2336,AC2336)=2,IFERROR(AB2336/AC2336,""),"")</f>
        <v>1.1336568394724857</v>
      </c>
      <c r="AE2336" s="13" t="s">
        <v>155</v>
      </c>
      <c r="AF2336" s="19">
        <f t="shared" ref="AF2336:AF2399" si="584">IF(COUNT(J2329,J2322,J2315,J2308)=4,AVERAGE(J2329,J2322,J2315,J2308),"")</f>
        <v>948</v>
      </c>
      <c r="AG2336" s="20">
        <f t="shared" ref="AG2336:AG2399" si="585">IF(COUNT(J2336,AF2336)=2,IFERROR(J2336/AF2336,""),"")</f>
        <v>0.90506329113924056</v>
      </c>
      <c r="AH2336" s="20">
        <f t="shared" ref="AH2336:AH2399" si="586">IF(COUNT(Z2336,AC2336)=2,IFERROR(Z2336/AC2336,""),"")</f>
        <v>2.6964732987687103</v>
      </c>
      <c r="AI2336" s="13" t="s">
        <v>51</v>
      </c>
      <c r="AJ2336" s="13" t="s">
        <v>156</v>
      </c>
      <c r="AK2336" s="13" t="s">
        <v>135</v>
      </c>
      <c r="AL2336" s="13" t="s">
        <v>102</v>
      </c>
      <c r="AM2336" s="13" t="s">
        <v>157</v>
      </c>
      <c r="AN2336" s="12">
        <v>2.4126300000000001</v>
      </c>
      <c r="AO2336" s="12">
        <v>1.7330000000000002E-2</v>
      </c>
      <c r="AP2336" s="12">
        <v>1.444E-2</v>
      </c>
      <c r="AQ2336" s="12">
        <v>0.53634000000000004</v>
      </c>
      <c r="AR2336" s="12"/>
      <c r="AS2336" s="13" t="s">
        <v>54</v>
      </c>
    </row>
    <row r="2337" spans="1:45" ht="21" customHeight="1">
      <c r="A2337" s="15">
        <v>44262</v>
      </c>
      <c r="B2337" s="13" t="s">
        <v>152</v>
      </c>
      <c r="C2337" s="13" t="s">
        <v>153</v>
      </c>
      <c r="D2337" s="15">
        <v>44286</v>
      </c>
      <c r="E2337" s="13">
        <f t="shared" si="571"/>
        <v>-24</v>
      </c>
      <c r="F2337" s="13" t="str">
        <f t="shared" si="579"/>
        <v>개봉전</v>
      </c>
      <c r="G2337" s="13" t="str">
        <f t="shared" si="572"/>
        <v>일</v>
      </c>
      <c r="H2337" s="13">
        <f t="shared" si="573"/>
        <v>1</v>
      </c>
      <c r="I2337" s="16">
        <v>2488</v>
      </c>
      <c r="J2337" s="16">
        <v>1092</v>
      </c>
      <c r="K2337" s="16">
        <v>1396</v>
      </c>
      <c r="L2337" s="17">
        <f t="shared" si="574"/>
        <v>0.43890675241157556</v>
      </c>
      <c r="M2337" s="17">
        <f t="shared" si="575"/>
        <v>0.29718456725755993</v>
      </c>
      <c r="N2337" s="16">
        <f t="shared" si="577"/>
        <v>2234.4285714285716</v>
      </c>
      <c r="O2337" s="16">
        <f t="shared" si="580"/>
        <v>2134.3571428571427</v>
      </c>
      <c r="P2337" s="18">
        <f t="shared" si="581"/>
        <v>1.1656905726046654</v>
      </c>
      <c r="Q2337" s="16"/>
      <c r="R2337" s="16"/>
      <c r="S2337" s="16"/>
      <c r="T2337" s="16"/>
      <c r="U2337" s="16"/>
      <c r="V2337" s="16"/>
      <c r="W2337" s="16"/>
      <c r="X2337" s="13" t="s">
        <v>163</v>
      </c>
      <c r="Y2337" s="13"/>
      <c r="Z2337" s="12">
        <v>1.35114</v>
      </c>
      <c r="AA2337" s="17">
        <f t="shared" si="576"/>
        <v>-0.43997214657862993</v>
      </c>
      <c r="AB2337" s="12">
        <f t="shared" si="578"/>
        <v>1.1063185714285715</v>
      </c>
      <c r="AC2337" s="12">
        <f t="shared" si="582"/>
        <v>0.97078821428571427</v>
      </c>
      <c r="AD2337" s="18">
        <f t="shared" si="583"/>
        <v>1.1396085728570342</v>
      </c>
      <c r="AE2337" s="13" t="s">
        <v>155</v>
      </c>
      <c r="AF2337" s="19">
        <f t="shared" si="584"/>
        <v>895.75</v>
      </c>
      <c r="AG2337" s="20">
        <f t="shared" si="585"/>
        <v>1.2190901479207368</v>
      </c>
      <c r="AH2337" s="20">
        <f t="shared" si="586"/>
        <v>1.3917968719821558</v>
      </c>
      <c r="AI2337" s="13" t="s">
        <v>51</v>
      </c>
      <c r="AJ2337" s="13" t="s">
        <v>156</v>
      </c>
      <c r="AK2337" s="13" t="s">
        <v>135</v>
      </c>
      <c r="AL2337" s="13" t="s">
        <v>102</v>
      </c>
      <c r="AM2337" s="13" t="s">
        <v>157</v>
      </c>
      <c r="AN2337" s="12">
        <v>1.35114</v>
      </c>
      <c r="AO2337" s="12">
        <v>5.0499999999999998E-3</v>
      </c>
      <c r="AP2337" s="12">
        <v>1.444E-2</v>
      </c>
      <c r="AQ2337" s="12">
        <v>0.41065000000000002</v>
      </c>
      <c r="AR2337" s="12"/>
      <c r="AS2337" s="13" t="s">
        <v>54</v>
      </c>
    </row>
    <row r="2338" spans="1:45" ht="21" customHeight="1">
      <c r="A2338" s="15">
        <v>44263</v>
      </c>
      <c r="B2338" s="13" t="s">
        <v>152</v>
      </c>
      <c r="C2338" s="13" t="s">
        <v>153</v>
      </c>
      <c r="D2338" s="15">
        <v>44286</v>
      </c>
      <c r="E2338" s="13">
        <f t="shared" si="571"/>
        <v>-23</v>
      </c>
      <c r="F2338" s="13" t="str">
        <f t="shared" si="579"/>
        <v>개봉전</v>
      </c>
      <c r="G2338" s="13" t="str">
        <f t="shared" si="572"/>
        <v>월</v>
      </c>
      <c r="H2338" s="13">
        <f t="shared" si="573"/>
        <v>0</v>
      </c>
      <c r="I2338" s="16">
        <v>2608</v>
      </c>
      <c r="J2338" s="16">
        <v>945</v>
      </c>
      <c r="K2338" s="16">
        <v>1662</v>
      </c>
      <c r="L2338" s="17">
        <f t="shared" si="574"/>
        <v>0.36234662576687116</v>
      </c>
      <c r="M2338" s="17">
        <f t="shared" si="575"/>
        <v>4.8231511254019255E-2</v>
      </c>
      <c r="N2338" s="16">
        <f t="shared" si="577"/>
        <v>2362.4285714285716</v>
      </c>
      <c r="O2338" s="16">
        <f t="shared" si="580"/>
        <v>2153.5714285714284</v>
      </c>
      <c r="P2338" s="18">
        <f t="shared" si="581"/>
        <v>1.211011608623549</v>
      </c>
      <c r="Q2338" s="16"/>
      <c r="R2338" s="16"/>
      <c r="S2338" s="16"/>
      <c r="T2338" s="16"/>
      <c r="U2338" s="16"/>
      <c r="V2338" s="16"/>
      <c r="W2338" s="16"/>
      <c r="X2338" s="13" t="s">
        <v>163</v>
      </c>
      <c r="Y2338" s="13"/>
      <c r="Z2338" s="12">
        <v>0.98889000000000005</v>
      </c>
      <c r="AA2338" s="17">
        <f t="shared" si="576"/>
        <v>-0.26810693192415291</v>
      </c>
      <c r="AB2338" s="12">
        <f t="shared" si="578"/>
        <v>1.1361928571428572</v>
      </c>
      <c r="AC2338" s="12">
        <f t="shared" si="582"/>
        <v>1.0105946428571426</v>
      </c>
      <c r="AD2338" s="18">
        <f t="shared" si="583"/>
        <v>1.1242814962195176</v>
      </c>
      <c r="AE2338" s="13" t="s">
        <v>155</v>
      </c>
      <c r="AF2338" s="19">
        <f t="shared" si="584"/>
        <v>566.5</v>
      </c>
      <c r="AG2338" s="20">
        <f t="shared" si="585"/>
        <v>1.6681376875551632</v>
      </c>
      <c r="AH2338" s="20">
        <f t="shared" si="586"/>
        <v>0.97852289935381076</v>
      </c>
      <c r="AI2338" s="13" t="s">
        <v>51</v>
      </c>
      <c r="AJ2338" s="13" t="s">
        <v>156</v>
      </c>
      <c r="AK2338" s="13" t="s">
        <v>135</v>
      </c>
      <c r="AL2338" s="13" t="s">
        <v>102</v>
      </c>
      <c r="AM2338" s="13" t="s">
        <v>157</v>
      </c>
      <c r="AN2338" s="12">
        <v>0.98889000000000005</v>
      </c>
      <c r="AO2338" s="12">
        <v>0</v>
      </c>
      <c r="AP2338" s="12">
        <v>3.3950000000000001E-2</v>
      </c>
      <c r="AQ2338" s="12">
        <v>0.24523</v>
      </c>
      <c r="AR2338" s="12"/>
      <c r="AS2338" s="13" t="s">
        <v>54</v>
      </c>
    </row>
    <row r="2339" spans="1:45" ht="21" customHeight="1">
      <c r="A2339" s="15">
        <v>44264</v>
      </c>
      <c r="B2339" s="13" t="s">
        <v>152</v>
      </c>
      <c r="C2339" s="13" t="s">
        <v>153</v>
      </c>
      <c r="D2339" s="15">
        <v>44286</v>
      </c>
      <c r="E2339" s="13">
        <f t="shared" si="571"/>
        <v>-22</v>
      </c>
      <c r="F2339" s="13" t="str">
        <f t="shared" si="579"/>
        <v>개봉전</v>
      </c>
      <c r="G2339" s="13" t="str">
        <f t="shared" si="572"/>
        <v>화</v>
      </c>
      <c r="H2339" s="13">
        <f t="shared" si="573"/>
        <v>0</v>
      </c>
      <c r="I2339" s="16">
        <v>2566</v>
      </c>
      <c r="J2339" s="16">
        <v>998</v>
      </c>
      <c r="K2339" s="16">
        <v>1568</v>
      </c>
      <c r="L2339" s="17">
        <f t="shared" si="574"/>
        <v>0.38893219017926733</v>
      </c>
      <c r="M2339" s="17">
        <f t="shared" si="575"/>
        <v>-1.610429447852757E-2</v>
      </c>
      <c r="N2339" s="16">
        <f t="shared" si="577"/>
        <v>2449.5714285714284</v>
      </c>
      <c r="O2339" s="16">
        <f t="shared" si="580"/>
        <v>2189.0714285714284</v>
      </c>
      <c r="P2339" s="18">
        <f t="shared" si="581"/>
        <v>1.1721865109146083</v>
      </c>
      <c r="Q2339" s="16"/>
      <c r="R2339" s="16"/>
      <c r="S2339" s="16"/>
      <c r="T2339" s="16"/>
      <c r="U2339" s="16"/>
      <c r="V2339" s="16"/>
      <c r="W2339" s="16"/>
      <c r="X2339" s="13" t="s">
        <v>163</v>
      </c>
      <c r="Y2339" s="13"/>
      <c r="Z2339" s="12">
        <v>1.30708</v>
      </c>
      <c r="AA2339" s="17">
        <f t="shared" si="576"/>
        <v>0.32176480700583476</v>
      </c>
      <c r="AB2339" s="12">
        <f t="shared" si="578"/>
        <v>1.1968700000000001</v>
      </c>
      <c r="AC2339" s="12">
        <f t="shared" si="582"/>
        <v>1.0374764285714286</v>
      </c>
      <c r="AD2339" s="18">
        <f t="shared" si="583"/>
        <v>1.1536358485253022</v>
      </c>
      <c r="AE2339" s="13" t="s">
        <v>155</v>
      </c>
      <c r="AF2339" s="19">
        <f t="shared" si="584"/>
        <v>700.25</v>
      </c>
      <c r="AG2339" s="20">
        <f t="shared" si="585"/>
        <v>1.4252052838272045</v>
      </c>
      <c r="AH2339" s="20">
        <f t="shared" si="586"/>
        <v>1.259864768011941</v>
      </c>
      <c r="AI2339" s="13" t="s">
        <v>51</v>
      </c>
      <c r="AJ2339" s="13" t="s">
        <v>156</v>
      </c>
      <c r="AK2339" s="13" t="s">
        <v>135</v>
      </c>
      <c r="AL2339" s="13" t="s">
        <v>102</v>
      </c>
      <c r="AM2339" s="13" t="s">
        <v>157</v>
      </c>
      <c r="AN2339" s="12">
        <v>1.30708</v>
      </c>
      <c r="AO2339" s="12">
        <v>3.6099999999999999E-3</v>
      </c>
      <c r="AP2339" s="12">
        <v>5.0200000000000002E-2</v>
      </c>
      <c r="AQ2339" s="12">
        <v>0.29038000000000003</v>
      </c>
      <c r="AR2339" s="12"/>
      <c r="AS2339" s="13" t="s">
        <v>54</v>
      </c>
    </row>
    <row r="2340" spans="1:45" ht="21" customHeight="1">
      <c r="A2340" s="15">
        <v>44265</v>
      </c>
      <c r="B2340" s="13" t="s">
        <v>152</v>
      </c>
      <c r="C2340" s="13" t="s">
        <v>153</v>
      </c>
      <c r="D2340" s="15">
        <v>44286</v>
      </c>
      <c r="E2340" s="13">
        <f t="shared" si="571"/>
        <v>-21</v>
      </c>
      <c r="F2340" s="13" t="str">
        <f t="shared" si="579"/>
        <v>개봉전</v>
      </c>
      <c r="G2340" s="13" t="str">
        <f t="shared" si="572"/>
        <v>수</v>
      </c>
      <c r="H2340" s="13">
        <f t="shared" si="573"/>
        <v>0</v>
      </c>
      <c r="I2340" s="16">
        <v>2968</v>
      </c>
      <c r="J2340" s="16">
        <v>1211</v>
      </c>
      <c r="K2340" s="16">
        <v>1757</v>
      </c>
      <c r="L2340" s="17">
        <f t="shared" si="574"/>
        <v>0.40801886792452829</v>
      </c>
      <c r="M2340" s="17">
        <f t="shared" si="575"/>
        <v>0.15666406858924398</v>
      </c>
      <c r="N2340" s="16">
        <f t="shared" si="577"/>
        <v>2470.1428571428573</v>
      </c>
      <c r="O2340" s="16">
        <f t="shared" si="580"/>
        <v>2186.3571428571427</v>
      </c>
      <c r="P2340" s="18">
        <f t="shared" si="581"/>
        <v>1.3575092293116404</v>
      </c>
      <c r="Q2340" s="16"/>
      <c r="R2340" s="16"/>
      <c r="S2340" s="16"/>
      <c r="T2340" s="16"/>
      <c r="U2340" s="16"/>
      <c r="V2340" s="16"/>
      <c r="W2340" s="16"/>
      <c r="X2340" s="13" t="s">
        <v>163</v>
      </c>
      <c r="Y2340" s="13"/>
      <c r="Z2340" s="12">
        <v>1.5183599999999999</v>
      </c>
      <c r="AA2340" s="17">
        <f t="shared" si="576"/>
        <v>0.16164274566208636</v>
      </c>
      <c r="AB2340" s="12">
        <f t="shared" si="578"/>
        <v>1.2993385714285715</v>
      </c>
      <c r="AC2340" s="12">
        <f t="shared" si="582"/>
        <v>1.0593275</v>
      </c>
      <c r="AD2340" s="18">
        <f t="shared" si="583"/>
        <v>1.2265692823310745</v>
      </c>
      <c r="AE2340" s="13" t="s">
        <v>155</v>
      </c>
      <c r="AF2340" s="19">
        <f t="shared" si="584"/>
        <v>910</v>
      </c>
      <c r="AG2340" s="20">
        <f t="shared" si="585"/>
        <v>1.3307692307692307</v>
      </c>
      <c r="AH2340" s="20">
        <f t="shared" si="586"/>
        <v>1.4333244440458688</v>
      </c>
      <c r="AI2340" s="13" t="s">
        <v>51</v>
      </c>
      <c r="AJ2340" s="13" t="s">
        <v>156</v>
      </c>
      <c r="AK2340" s="13" t="s">
        <v>135</v>
      </c>
      <c r="AL2340" s="13" t="s">
        <v>102</v>
      </c>
      <c r="AM2340" s="13" t="s">
        <v>157</v>
      </c>
      <c r="AN2340" s="12">
        <v>1.5183599999999999</v>
      </c>
      <c r="AO2340" s="12">
        <v>2.8800000000000002E-3</v>
      </c>
      <c r="AP2340" s="12">
        <v>1.155E-2</v>
      </c>
      <c r="AQ2340" s="12">
        <v>0.22320000000000001</v>
      </c>
      <c r="AR2340" s="12"/>
      <c r="AS2340" s="13" t="s">
        <v>54</v>
      </c>
    </row>
    <row r="2341" spans="1:45" ht="21" customHeight="1">
      <c r="A2341" s="15">
        <v>44266</v>
      </c>
      <c r="B2341" s="13" t="s">
        <v>152</v>
      </c>
      <c r="C2341" s="13" t="s">
        <v>153</v>
      </c>
      <c r="D2341" s="15">
        <v>44286</v>
      </c>
      <c r="E2341" s="13">
        <f t="shared" si="571"/>
        <v>-20</v>
      </c>
      <c r="F2341" s="13" t="str">
        <f t="shared" si="579"/>
        <v>개봉전</v>
      </c>
      <c r="G2341" s="13" t="str">
        <f t="shared" si="572"/>
        <v>목</v>
      </c>
      <c r="H2341" s="13">
        <f t="shared" si="573"/>
        <v>0</v>
      </c>
      <c r="I2341" s="16">
        <v>2936</v>
      </c>
      <c r="J2341" s="16">
        <v>1260</v>
      </c>
      <c r="K2341" s="16">
        <v>1676</v>
      </c>
      <c r="L2341" s="17">
        <f t="shared" si="574"/>
        <v>0.42915531335149865</v>
      </c>
      <c r="M2341" s="17">
        <f t="shared" si="575"/>
        <v>-1.0781671159029615E-2</v>
      </c>
      <c r="N2341" s="16">
        <f t="shared" si="577"/>
        <v>2578.5714285714284</v>
      </c>
      <c r="O2341" s="16">
        <f t="shared" si="580"/>
        <v>2198.6071428571427</v>
      </c>
      <c r="P2341" s="18">
        <f t="shared" si="581"/>
        <v>1.3353909130780852</v>
      </c>
      <c r="Q2341" s="16"/>
      <c r="R2341" s="16"/>
      <c r="S2341" s="16"/>
      <c r="T2341" s="16"/>
      <c r="U2341" s="16"/>
      <c r="V2341" s="16"/>
      <c r="W2341" s="16"/>
      <c r="X2341" s="13" t="s">
        <v>163</v>
      </c>
      <c r="Y2341" s="13"/>
      <c r="Z2341" s="12">
        <v>2.44983</v>
      </c>
      <c r="AA2341" s="17">
        <f t="shared" si="576"/>
        <v>0.61347111356990447</v>
      </c>
      <c r="AB2341" s="12">
        <f t="shared" si="578"/>
        <v>1.5359585714285715</v>
      </c>
      <c r="AC2341" s="12">
        <f t="shared" si="582"/>
        <v>1.102797142857143</v>
      </c>
      <c r="AD2341" s="18">
        <f t="shared" si="583"/>
        <v>1.3927843224631391</v>
      </c>
      <c r="AE2341" s="13" t="s">
        <v>155</v>
      </c>
      <c r="AF2341" s="19">
        <f t="shared" si="584"/>
        <v>878.5</v>
      </c>
      <c r="AG2341" s="20">
        <f t="shared" si="585"/>
        <v>1.4342629482071714</v>
      </c>
      <c r="AH2341" s="20">
        <f t="shared" si="586"/>
        <v>2.2214693027340862</v>
      </c>
      <c r="AI2341" s="13" t="s">
        <v>51</v>
      </c>
      <c r="AJ2341" s="13" t="s">
        <v>156</v>
      </c>
      <c r="AK2341" s="13" t="s">
        <v>135</v>
      </c>
      <c r="AL2341" s="13" t="s">
        <v>102</v>
      </c>
      <c r="AM2341" s="13" t="s">
        <v>157</v>
      </c>
      <c r="AN2341" s="12">
        <v>2.44983</v>
      </c>
      <c r="AO2341" s="12">
        <v>5.4099999999999999E-3</v>
      </c>
      <c r="AP2341" s="12">
        <v>1.8780000000000002E-2</v>
      </c>
      <c r="AQ2341" s="12">
        <v>0.27232000000000001</v>
      </c>
      <c r="AR2341" s="12"/>
      <c r="AS2341" s="13" t="s">
        <v>54</v>
      </c>
    </row>
    <row r="2342" spans="1:45" ht="21" customHeight="1">
      <c r="A2342" s="15">
        <v>44267</v>
      </c>
      <c r="B2342" s="13" t="s">
        <v>152</v>
      </c>
      <c r="C2342" s="13" t="s">
        <v>153</v>
      </c>
      <c r="D2342" s="15">
        <v>44286</v>
      </c>
      <c r="E2342" s="13">
        <f t="shared" si="571"/>
        <v>-19</v>
      </c>
      <c r="F2342" s="13" t="str">
        <f t="shared" si="579"/>
        <v>개봉전</v>
      </c>
      <c r="G2342" s="13" t="str">
        <f t="shared" si="572"/>
        <v>금</v>
      </c>
      <c r="H2342" s="13">
        <f t="shared" si="573"/>
        <v>0</v>
      </c>
      <c r="I2342" s="16">
        <v>2432</v>
      </c>
      <c r="J2342" s="16">
        <v>948</v>
      </c>
      <c r="K2342" s="16">
        <v>1484</v>
      </c>
      <c r="L2342" s="17">
        <f t="shared" si="574"/>
        <v>0.38980263157894735</v>
      </c>
      <c r="M2342" s="17">
        <f t="shared" si="575"/>
        <v>-0.17166212534059944</v>
      </c>
      <c r="N2342" s="16">
        <f t="shared" si="577"/>
        <v>2559.4285714285716</v>
      </c>
      <c r="O2342" s="16">
        <f t="shared" si="580"/>
        <v>2208.4642857142858</v>
      </c>
      <c r="P2342" s="18">
        <f t="shared" si="581"/>
        <v>1.1012177175477464</v>
      </c>
      <c r="Q2342" s="16"/>
      <c r="R2342" s="16"/>
      <c r="S2342" s="16"/>
      <c r="T2342" s="16"/>
      <c r="U2342" s="16"/>
      <c r="V2342" s="16"/>
      <c r="W2342" s="16"/>
      <c r="X2342" s="13" t="s">
        <v>163</v>
      </c>
      <c r="Y2342" s="13"/>
      <c r="Z2342" s="12">
        <v>1.6148</v>
      </c>
      <c r="AA2342" s="17">
        <f t="shared" si="576"/>
        <v>-0.34085222239910518</v>
      </c>
      <c r="AB2342" s="12">
        <f t="shared" si="578"/>
        <v>1.6632471428571431</v>
      </c>
      <c r="AC2342" s="12">
        <f t="shared" si="582"/>
        <v>1.1817907142857142</v>
      </c>
      <c r="AD2342" s="18">
        <f t="shared" si="583"/>
        <v>1.4073956773830516</v>
      </c>
      <c r="AE2342" s="13" t="s">
        <v>155</v>
      </c>
      <c r="AF2342" s="19">
        <f t="shared" si="584"/>
        <v>1133</v>
      </c>
      <c r="AG2342" s="20">
        <f t="shared" si="585"/>
        <v>0.8367166813768756</v>
      </c>
      <c r="AH2342" s="20">
        <f t="shared" si="586"/>
        <v>1.3664009883306629</v>
      </c>
      <c r="AI2342" s="13" t="s">
        <v>51</v>
      </c>
      <c r="AJ2342" s="13" t="s">
        <v>156</v>
      </c>
      <c r="AK2342" s="13" t="s">
        <v>135</v>
      </c>
      <c r="AL2342" s="13" t="s">
        <v>102</v>
      </c>
      <c r="AM2342" s="13" t="s">
        <v>157</v>
      </c>
      <c r="AN2342" s="12">
        <v>1.6148</v>
      </c>
      <c r="AO2342" s="12">
        <v>0</v>
      </c>
      <c r="AP2342" s="12">
        <v>3.5749999999999997E-2</v>
      </c>
      <c r="AQ2342" s="12">
        <v>0.30915999999999999</v>
      </c>
      <c r="AR2342" s="12"/>
      <c r="AS2342" s="13" t="s">
        <v>54</v>
      </c>
    </row>
    <row r="2343" spans="1:45" ht="21" customHeight="1">
      <c r="A2343" s="15">
        <v>44268</v>
      </c>
      <c r="B2343" s="13" t="s">
        <v>152</v>
      </c>
      <c r="C2343" s="13" t="s">
        <v>153</v>
      </c>
      <c r="D2343" s="15">
        <v>44286</v>
      </c>
      <c r="E2343" s="13">
        <f t="shared" si="571"/>
        <v>-18</v>
      </c>
      <c r="F2343" s="13" t="str">
        <f t="shared" si="579"/>
        <v>개봉전</v>
      </c>
      <c r="G2343" s="13" t="str">
        <f t="shared" si="572"/>
        <v>토</v>
      </c>
      <c r="H2343" s="13">
        <f t="shared" si="573"/>
        <v>1</v>
      </c>
      <c r="I2343" s="16">
        <v>2289</v>
      </c>
      <c r="J2343" s="16">
        <v>1001</v>
      </c>
      <c r="K2343" s="16">
        <v>1288</v>
      </c>
      <c r="L2343" s="17">
        <f t="shared" si="574"/>
        <v>0.43730886850152906</v>
      </c>
      <c r="M2343" s="17">
        <f t="shared" si="575"/>
        <v>-5.8799342105263164E-2</v>
      </c>
      <c r="N2343" s="16">
        <f t="shared" si="577"/>
        <v>2612.4285714285716</v>
      </c>
      <c r="O2343" s="16">
        <f t="shared" si="580"/>
        <v>2200.6785714285716</v>
      </c>
      <c r="P2343" s="18">
        <f t="shared" si="581"/>
        <v>1.0401337249874227</v>
      </c>
      <c r="Q2343" s="16"/>
      <c r="R2343" s="16"/>
      <c r="S2343" s="16"/>
      <c r="T2343" s="16"/>
      <c r="U2343" s="16"/>
      <c r="V2343" s="16"/>
      <c r="W2343" s="16"/>
      <c r="X2343" s="13" t="s">
        <v>163</v>
      </c>
      <c r="Y2343" s="13"/>
      <c r="Z2343" s="12">
        <v>1.5989100000000001</v>
      </c>
      <c r="AA2343" s="17">
        <f t="shared" si="576"/>
        <v>-9.8402278919990094E-3</v>
      </c>
      <c r="AB2343" s="12">
        <f t="shared" si="578"/>
        <v>1.5470014285714286</v>
      </c>
      <c r="AC2343" s="12">
        <f t="shared" si="582"/>
        <v>1.230084642857143</v>
      </c>
      <c r="AD2343" s="18">
        <f t="shared" si="583"/>
        <v>1.2576381938873544</v>
      </c>
      <c r="AE2343" s="13" t="s">
        <v>155</v>
      </c>
      <c r="AF2343" s="19">
        <f t="shared" si="584"/>
        <v>955</v>
      </c>
      <c r="AG2343" s="20">
        <f t="shared" si="585"/>
        <v>1.0481675392670158</v>
      </c>
      <c r="AH2343" s="20">
        <f t="shared" si="586"/>
        <v>1.2998373805286918</v>
      </c>
      <c r="AI2343" s="13" t="s">
        <v>51</v>
      </c>
      <c r="AJ2343" s="13" t="s">
        <v>156</v>
      </c>
      <c r="AK2343" s="13" t="s">
        <v>135</v>
      </c>
      <c r="AL2343" s="13" t="s">
        <v>102</v>
      </c>
      <c r="AM2343" s="13" t="s">
        <v>157</v>
      </c>
      <c r="AN2343" s="12">
        <v>1.5989100000000001</v>
      </c>
      <c r="AO2343" s="12">
        <v>6.8599999999999998E-3</v>
      </c>
      <c r="AP2343" s="12">
        <v>3.7920000000000002E-2</v>
      </c>
      <c r="AQ2343" s="12">
        <v>0.51971999999999996</v>
      </c>
      <c r="AR2343" s="12"/>
      <c r="AS2343" s="13" t="s">
        <v>54</v>
      </c>
    </row>
    <row r="2344" spans="1:45" ht="21" customHeight="1">
      <c r="A2344" s="15">
        <v>44269</v>
      </c>
      <c r="B2344" s="13" t="s">
        <v>152</v>
      </c>
      <c r="C2344" s="13" t="s">
        <v>153</v>
      </c>
      <c r="D2344" s="15">
        <v>44286</v>
      </c>
      <c r="E2344" s="13">
        <f t="shared" si="571"/>
        <v>-17</v>
      </c>
      <c r="F2344" s="13" t="str">
        <f t="shared" si="579"/>
        <v>개봉전</v>
      </c>
      <c r="G2344" s="13" t="str">
        <f t="shared" si="572"/>
        <v>일</v>
      </c>
      <c r="H2344" s="13">
        <f t="shared" si="573"/>
        <v>1</v>
      </c>
      <c r="I2344" s="16">
        <v>2548</v>
      </c>
      <c r="J2344" s="16">
        <v>1134</v>
      </c>
      <c r="K2344" s="16">
        <v>1414</v>
      </c>
      <c r="L2344" s="17">
        <f t="shared" si="574"/>
        <v>0.44505494505494503</v>
      </c>
      <c r="M2344" s="17">
        <f t="shared" si="575"/>
        <v>0.11314984709480114</v>
      </c>
      <c r="N2344" s="16">
        <f t="shared" si="577"/>
        <v>2621</v>
      </c>
      <c r="O2344" s="16">
        <f t="shared" si="580"/>
        <v>2192.2857142857142</v>
      </c>
      <c r="P2344" s="18">
        <f t="shared" si="581"/>
        <v>1.1622572657369998</v>
      </c>
      <c r="Q2344" s="16"/>
      <c r="R2344" s="16"/>
      <c r="S2344" s="16"/>
      <c r="T2344" s="16"/>
      <c r="U2344" s="16"/>
      <c r="V2344" s="16"/>
      <c r="W2344" s="16"/>
      <c r="X2344" s="13" t="s">
        <v>163</v>
      </c>
      <c r="Y2344" s="13"/>
      <c r="Z2344" s="12">
        <v>1.21895</v>
      </c>
      <c r="AA2344" s="17">
        <f t="shared" si="576"/>
        <v>-0.2376368901314021</v>
      </c>
      <c r="AB2344" s="12">
        <f t="shared" si="578"/>
        <v>1.5281171428571427</v>
      </c>
      <c r="AC2344" s="12">
        <f t="shared" si="582"/>
        <v>1.2782885714285714</v>
      </c>
      <c r="AD2344" s="18">
        <f t="shared" si="583"/>
        <v>1.1954398850248433</v>
      </c>
      <c r="AE2344" s="13" t="s">
        <v>155</v>
      </c>
      <c r="AF2344" s="19">
        <f t="shared" si="584"/>
        <v>994.75</v>
      </c>
      <c r="AG2344" s="20">
        <f t="shared" si="585"/>
        <v>1.1399849208343804</v>
      </c>
      <c r="AH2344" s="20">
        <f t="shared" si="586"/>
        <v>0.95357967460957838</v>
      </c>
      <c r="AI2344" s="13" t="s">
        <v>51</v>
      </c>
      <c r="AJ2344" s="13" t="s">
        <v>156</v>
      </c>
      <c r="AK2344" s="13" t="s">
        <v>135</v>
      </c>
      <c r="AL2344" s="13" t="s">
        <v>102</v>
      </c>
      <c r="AM2344" s="13" t="s">
        <v>157</v>
      </c>
      <c r="AN2344" s="12">
        <v>1.21895</v>
      </c>
      <c r="AO2344" s="12">
        <v>0</v>
      </c>
      <c r="AP2344" s="12">
        <v>1.661E-2</v>
      </c>
      <c r="AQ2344" s="12">
        <v>0.43557000000000001</v>
      </c>
      <c r="AR2344" s="12"/>
      <c r="AS2344" s="13" t="s">
        <v>54</v>
      </c>
    </row>
    <row r="2345" spans="1:45" ht="21" customHeight="1">
      <c r="A2345" s="15">
        <v>44270</v>
      </c>
      <c r="B2345" s="13" t="s">
        <v>152</v>
      </c>
      <c r="C2345" s="13" t="s">
        <v>153</v>
      </c>
      <c r="D2345" s="15">
        <v>44286</v>
      </c>
      <c r="E2345" s="13">
        <f t="shared" si="571"/>
        <v>-16</v>
      </c>
      <c r="F2345" s="13" t="str">
        <f t="shared" si="579"/>
        <v>개봉전</v>
      </c>
      <c r="G2345" s="13" t="str">
        <f t="shared" si="572"/>
        <v>월</v>
      </c>
      <c r="H2345" s="13">
        <f t="shared" si="573"/>
        <v>0</v>
      </c>
      <c r="I2345" s="16">
        <v>2765</v>
      </c>
      <c r="J2345" s="16">
        <v>1015</v>
      </c>
      <c r="K2345" s="16">
        <v>1750</v>
      </c>
      <c r="L2345" s="17">
        <f t="shared" si="574"/>
        <v>0.36708860759493672</v>
      </c>
      <c r="M2345" s="17">
        <f t="shared" si="575"/>
        <v>8.5164835164835084E-2</v>
      </c>
      <c r="N2345" s="16">
        <f t="shared" si="577"/>
        <v>2643.4285714285716</v>
      </c>
      <c r="O2345" s="16">
        <f t="shared" si="580"/>
        <v>2200.5357142857142</v>
      </c>
      <c r="P2345" s="18">
        <f t="shared" si="581"/>
        <v>1.256512212935162</v>
      </c>
      <c r="Q2345" s="16"/>
      <c r="R2345" s="16"/>
      <c r="S2345" s="16"/>
      <c r="T2345" s="16"/>
      <c r="U2345" s="16"/>
      <c r="V2345" s="16"/>
      <c r="W2345" s="16"/>
      <c r="X2345" s="13" t="s">
        <v>163</v>
      </c>
      <c r="Y2345" s="13"/>
      <c r="Z2345" s="12">
        <v>1.04956</v>
      </c>
      <c r="AA2345" s="17">
        <f t="shared" si="576"/>
        <v>-0.13896386234053892</v>
      </c>
      <c r="AB2345" s="12">
        <f t="shared" si="578"/>
        <v>1.5367842857142855</v>
      </c>
      <c r="AC2345" s="12">
        <f t="shared" si="582"/>
        <v>1.3129224999999998</v>
      </c>
      <c r="AD2345" s="18">
        <f t="shared" si="583"/>
        <v>1.1705064736983986</v>
      </c>
      <c r="AE2345" s="13" t="s">
        <v>155</v>
      </c>
      <c r="AF2345" s="19">
        <f t="shared" si="584"/>
        <v>679.25</v>
      </c>
      <c r="AG2345" s="20">
        <f t="shared" si="585"/>
        <v>1.4942951785057048</v>
      </c>
      <c r="AH2345" s="20">
        <f t="shared" si="586"/>
        <v>0.79940742884671423</v>
      </c>
      <c r="AI2345" s="13" t="s">
        <v>51</v>
      </c>
      <c r="AJ2345" s="13" t="s">
        <v>156</v>
      </c>
      <c r="AK2345" s="13" t="s">
        <v>135</v>
      </c>
      <c r="AL2345" s="13" t="s">
        <v>102</v>
      </c>
      <c r="AM2345" s="13" t="s">
        <v>157</v>
      </c>
      <c r="AN2345" s="12">
        <v>1.04956</v>
      </c>
      <c r="AO2345" s="12">
        <v>0</v>
      </c>
      <c r="AP2345" s="12">
        <v>4.2610000000000002E-2</v>
      </c>
      <c r="AQ2345" s="12">
        <v>0.24559</v>
      </c>
      <c r="AR2345" s="12"/>
      <c r="AS2345" s="13" t="s">
        <v>54</v>
      </c>
    </row>
    <row r="2346" spans="1:45" ht="21" customHeight="1">
      <c r="A2346" s="15">
        <v>44271</v>
      </c>
      <c r="B2346" s="13" t="s">
        <v>152</v>
      </c>
      <c r="C2346" s="13" t="s">
        <v>153</v>
      </c>
      <c r="D2346" s="15">
        <v>44286</v>
      </c>
      <c r="E2346" s="13">
        <f t="shared" si="571"/>
        <v>-15</v>
      </c>
      <c r="F2346" s="13" t="str">
        <f t="shared" si="579"/>
        <v>개봉전</v>
      </c>
      <c r="G2346" s="13" t="str">
        <f t="shared" si="572"/>
        <v>화</v>
      </c>
      <c r="H2346" s="13">
        <f t="shared" si="573"/>
        <v>0</v>
      </c>
      <c r="I2346" s="16">
        <v>2496</v>
      </c>
      <c r="J2346" s="16">
        <v>945</v>
      </c>
      <c r="K2346" s="16">
        <v>1550</v>
      </c>
      <c r="L2346" s="17">
        <f t="shared" si="574"/>
        <v>0.37860576923076922</v>
      </c>
      <c r="M2346" s="17">
        <f t="shared" si="575"/>
        <v>-9.7287522603978327E-2</v>
      </c>
      <c r="N2346" s="16">
        <f t="shared" si="577"/>
        <v>2633.4285714285716</v>
      </c>
      <c r="O2346" s="16">
        <f t="shared" si="580"/>
        <v>2245.5357142857142</v>
      </c>
      <c r="P2346" s="18">
        <f t="shared" si="581"/>
        <v>1.1115387673956263</v>
      </c>
      <c r="Q2346" s="16"/>
      <c r="R2346" s="16"/>
      <c r="S2346" s="16"/>
      <c r="T2346" s="16"/>
      <c r="U2346" s="16"/>
      <c r="V2346" s="16"/>
      <c r="W2346" s="16"/>
      <c r="X2346" s="13" t="s">
        <v>163</v>
      </c>
      <c r="Y2346" s="13"/>
      <c r="Z2346" s="12">
        <v>0.90834000000000004</v>
      </c>
      <c r="AA2346" s="17">
        <f t="shared" si="576"/>
        <v>-0.13455162163192191</v>
      </c>
      <c r="AB2346" s="12">
        <f t="shared" si="578"/>
        <v>1.4798214285714286</v>
      </c>
      <c r="AC2346" s="12">
        <f t="shared" si="582"/>
        <v>1.3413132142857145</v>
      </c>
      <c r="AD2346" s="18">
        <f t="shared" si="583"/>
        <v>1.1032631400410631</v>
      </c>
      <c r="AE2346" s="13" t="s">
        <v>155</v>
      </c>
      <c r="AF2346" s="19">
        <f t="shared" si="584"/>
        <v>706.5</v>
      </c>
      <c r="AG2346" s="20">
        <f t="shared" si="585"/>
        <v>1.3375796178343948</v>
      </c>
      <c r="AH2346" s="20">
        <f t="shared" si="586"/>
        <v>0.67720200645582662</v>
      </c>
      <c r="AI2346" s="13" t="s">
        <v>51</v>
      </c>
      <c r="AJ2346" s="13" t="s">
        <v>156</v>
      </c>
      <c r="AK2346" s="13" t="s">
        <v>135</v>
      </c>
      <c r="AL2346" s="13" t="s">
        <v>102</v>
      </c>
      <c r="AM2346" s="13" t="s">
        <v>157</v>
      </c>
      <c r="AN2346" s="12">
        <v>0.90834000000000004</v>
      </c>
      <c r="AO2346" s="12">
        <v>1.8E-3</v>
      </c>
      <c r="AP2346" s="12">
        <v>3.7920000000000002E-2</v>
      </c>
      <c r="AQ2346" s="12">
        <v>0.24126</v>
      </c>
      <c r="AR2346" s="12"/>
      <c r="AS2346" s="13" t="s">
        <v>54</v>
      </c>
    </row>
    <row r="2347" spans="1:45" ht="21" customHeight="1">
      <c r="A2347" s="15">
        <v>44272</v>
      </c>
      <c r="B2347" s="13" t="s">
        <v>152</v>
      </c>
      <c r="C2347" s="13" t="s">
        <v>153</v>
      </c>
      <c r="D2347" s="15">
        <v>44286</v>
      </c>
      <c r="E2347" s="13">
        <f t="shared" si="571"/>
        <v>-14</v>
      </c>
      <c r="F2347" s="13" t="str">
        <f t="shared" si="579"/>
        <v>개봉전</v>
      </c>
      <c r="G2347" s="13" t="str">
        <f t="shared" si="572"/>
        <v>수</v>
      </c>
      <c r="H2347" s="13">
        <f t="shared" si="573"/>
        <v>0</v>
      </c>
      <c r="I2347" s="16">
        <v>2866</v>
      </c>
      <c r="J2347" s="16">
        <v>1134</v>
      </c>
      <c r="K2347" s="16">
        <v>1732</v>
      </c>
      <c r="L2347" s="17">
        <f t="shared" si="574"/>
        <v>0.3956734124214934</v>
      </c>
      <c r="M2347" s="17">
        <f t="shared" si="575"/>
        <v>0.14823717948717952</v>
      </c>
      <c r="N2347" s="16">
        <f t="shared" si="577"/>
        <v>2618.8571428571427</v>
      </c>
      <c r="O2347" s="16">
        <f t="shared" si="580"/>
        <v>2269.0357142857142</v>
      </c>
      <c r="P2347" s="18">
        <f t="shared" si="581"/>
        <v>1.2630916216769239</v>
      </c>
      <c r="Q2347" s="16"/>
      <c r="R2347" s="16"/>
      <c r="S2347" s="16"/>
      <c r="T2347" s="16"/>
      <c r="U2347" s="16"/>
      <c r="V2347" s="16"/>
      <c r="W2347" s="16"/>
      <c r="X2347" s="13" t="s">
        <v>163</v>
      </c>
      <c r="Y2347" s="13"/>
      <c r="Z2347" s="12">
        <v>1.09904</v>
      </c>
      <c r="AA2347" s="17">
        <f t="shared" si="576"/>
        <v>0.20994341325935229</v>
      </c>
      <c r="AB2347" s="12">
        <f t="shared" si="578"/>
        <v>1.4199185714285716</v>
      </c>
      <c r="AC2347" s="12">
        <f t="shared" si="582"/>
        <v>1.3628542857142858</v>
      </c>
      <c r="AD2347" s="18">
        <f t="shared" si="583"/>
        <v>1.0418711569625934</v>
      </c>
      <c r="AE2347" s="13" t="s">
        <v>155</v>
      </c>
      <c r="AF2347" s="19">
        <f t="shared" si="584"/>
        <v>952</v>
      </c>
      <c r="AG2347" s="20">
        <f t="shared" si="585"/>
        <v>1.1911764705882353</v>
      </c>
      <c r="AH2347" s="20">
        <f t="shared" si="586"/>
        <v>0.80642517070266395</v>
      </c>
      <c r="AI2347" s="13" t="s">
        <v>51</v>
      </c>
      <c r="AJ2347" s="13" t="s">
        <v>156</v>
      </c>
      <c r="AK2347" s="13" t="s">
        <v>135</v>
      </c>
      <c r="AL2347" s="13" t="s">
        <v>102</v>
      </c>
      <c r="AM2347" s="13" t="s">
        <v>157</v>
      </c>
      <c r="AN2347" s="12">
        <v>1.09904</v>
      </c>
      <c r="AO2347" s="12">
        <v>0</v>
      </c>
      <c r="AP2347" s="12">
        <v>2.3470000000000001E-2</v>
      </c>
      <c r="AQ2347" s="12">
        <v>0.26906999999999998</v>
      </c>
      <c r="AR2347" s="12"/>
      <c r="AS2347" s="13" t="s">
        <v>54</v>
      </c>
    </row>
    <row r="2348" spans="1:45" ht="21" customHeight="1">
      <c r="A2348" s="15">
        <v>44273</v>
      </c>
      <c r="B2348" s="13" t="s">
        <v>152</v>
      </c>
      <c r="C2348" s="13" t="s">
        <v>153</v>
      </c>
      <c r="D2348" s="15">
        <v>44286</v>
      </c>
      <c r="E2348" s="13">
        <f t="shared" si="571"/>
        <v>-13</v>
      </c>
      <c r="F2348" s="13" t="str">
        <f t="shared" si="579"/>
        <v>개봉전</v>
      </c>
      <c r="G2348" s="13" t="str">
        <f t="shared" si="572"/>
        <v>목</v>
      </c>
      <c r="H2348" s="13">
        <f t="shared" si="573"/>
        <v>0</v>
      </c>
      <c r="I2348" s="16">
        <v>3024</v>
      </c>
      <c r="J2348" s="16">
        <v>1264</v>
      </c>
      <c r="K2348" s="16">
        <v>1760</v>
      </c>
      <c r="L2348" s="17">
        <f t="shared" si="574"/>
        <v>0.41798941798941797</v>
      </c>
      <c r="M2348" s="17">
        <f t="shared" si="575"/>
        <v>5.5129099790649061E-2</v>
      </c>
      <c r="N2348" s="16">
        <f t="shared" si="577"/>
        <v>2631.4285714285716</v>
      </c>
      <c r="O2348" s="16">
        <f t="shared" si="580"/>
        <v>2322.75</v>
      </c>
      <c r="P2348" s="18">
        <f t="shared" si="581"/>
        <v>1.3019050694220213</v>
      </c>
      <c r="Q2348" s="16">
        <v>4</v>
      </c>
      <c r="R2348" s="16">
        <v>4</v>
      </c>
      <c r="S2348" s="16">
        <v>1344</v>
      </c>
      <c r="T2348" s="16">
        <v>7317000</v>
      </c>
      <c r="U2348" s="16">
        <v>735</v>
      </c>
      <c r="V2348" s="16">
        <v>924</v>
      </c>
      <c r="W2348" s="16">
        <v>15</v>
      </c>
      <c r="X2348" s="13" t="s">
        <v>163</v>
      </c>
      <c r="Y2348" s="13" t="s">
        <v>162</v>
      </c>
      <c r="Z2348" s="12">
        <v>8.1906700000000008</v>
      </c>
      <c r="AA2348" s="17">
        <f t="shared" si="576"/>
        <v>6.4525676954432969</v>
      </c>
      <c r="AB2348" s="12">
        <f t="shared" si="578"/>
        <v>2.2400385714285713</v>
      </c>
      <c r="AC2348" s="12">
        <f t="shared" si="582"/>
        <v>1.3598485714285715</v>
      </c>
      <c r="AD2348" s="18">
        <f t="shared" si="583"/>
        <v>1.6472705994575025</v>
      </c>
      <c r="AE2348" s="13" t="s">
        <v>155</v>
      </c>
      <c r="AF2348" s="19">
        <f t="shared" si="584"/>
        <v>787.5</v>
      </c>
      <c r="AG2348" s="20">
        <f t="shared" si="585"/>
        <v>1.6050793650793651</v>
      </c>
      <c r="AH2348" s="20">
        <f t="shared" si="586"/>
        <v>6.0232221234717311</v>
      </c>
      <c r="AI2348" s="13" t="s">
        <v>51</v>
      </c>
      <c r="AJ2348" s="13" t="s">
        <v>156</v>
      </c>
      <c r="AK2348" s="13" t="s">
        <v>135</v>
      </c>
      <c r="AL2348" s="13" t="s">
        <v>102</v>
      </c>
      <c r="AM2348" s="13" t="s">
        <v>157</v>
      </c>
      <c r="AN2348" s="12">
        <v>8.1906700000000008</v>
      </c>
      <c r="AO2348" s="12">
        <v>1.047E-2</v>
      </c>
      <c r="AP2348" s="12">
        <v>4.1889999999999997E-2</v>
      </c>
      <c r="AQ2348" s="12">
        <v>0.25029000000000001</v>
      </c>
      <c r="AR2348" s="12"/>
      <c r="AS2348" s="13" t="s">
        <v>54</v>
      </c>
    </row>
    <row r="2349" spans="1:45" ht="21" customHeight="1">
      <c r="A2349" s="15">
        <v>44274</v>
      </c>
      <c r="B2349" s="13" t="s">
        <v>152</v>
      </c>
      <c r="C2349" s="13" t="s">
        <v>153</v>
      </c>
      <c r="D2349" s="15">
        <v>44286</v>
      </c>
      <c r="E2349" s="13">
        <f t="shared" si="571"/>
        <v>-12</v>
      </c>
      <c r="F2349" s="13" t="str">
        <f t="shared" si="579"/>
        <v>개봉전</v>
      </c>
      <c r="G2349" s="13" t="str">
        <f t="shared" si="572"/>
        <v>금</v>
      </c>
      <c r="H2349" s="13">
        <f t="shared" si="573"/>
        <v>0</v>
      </c>
      <c r="I2349" s="16">
        <v>2922</v>
      </c>
      <c r="J2349" s="16">
        <v>1183</v>
      </c>
      <c r="K2349" s="16">
        <v>1740</v>
      </c>
      <c r="L2349" s="17">
        <f t="shared" si="574"/>
        <v>0.40485968514715948</v>
      </c>
      <c r="M2349" s="17">
        <f t="shared" si="575"/>
        <v>-3.3730158730158721E-2</v>
      </c>
      <c r="N2349" s="16">
        <f t="shared" si="577"/>
        <v>2701.4285714285716</v>
      </c>
      <c r="O2349" s="16">
        <f t="shared" si="580"/>
        <v>2382.25</v>
      </c>
      <c r="P2349" s="18">
        <f t="shared" si="581"/>
        <v>1.2265715185224053</v>
      </c>
      <c r="Q2349" s="16">
        <v>1</v>
      </c>
      <c r="R2349" s="16">
        <v>1</v>
      </c>
      <c r="S2349" s="16">
        <v>255</v>
      </c>
      <c r="T2349" s="16">
        <v>1089000</v>
      </c>
      <c r="U2349" s="16">
        <v>99</v>
      </c>
      <c r="V2349" s="16">
        <v>1023</v>
      </c>
      <c r="W2349" s="16">
        <v>33</v>
      </c>
      <c r="X2349" s="13" t="s">
        <v>163</v>
      </c>
      <c r="Y2349" s="13" t="s">
        <v>162</v>
      </c>
      <c r="Z2349" s="12">
        <v>3.6763699999999999</v>
      </c>
      <c r="AA2349" s="17">
        <f t="shared" si="576"/>
        <v>-0.55115149310129707</v>
      </c>
      <c r="AB2349" s="12">
        <f t="shared" si="578"/>
        <v>2.5345485714285716</v>
      </c>
      <c r="AC2349" s="12">
        <f t="shared" si="582"/>
        <v>1.6073810714285715</v>
      </c>
      <c r="AD2349" s="18">
        <f t="shared" si="583"/>
        <v>1.5768187248690029</v>
      </c>
      <c r="AE2349" s="13" t="s">
        <v>155</v>
      </c>
      <c r="AF2349" s="19">
        <f t="shared" si="584"/>
        <v>930.75</v>
      </c>
      <c r="AG2349" s="20">
        <f t="shared" si="585"/>
        <v>1.2710179962395918</v>
      </c>
      <c r="AH2349" s="20">
        <f t="shared" si="586"/>
        <v>2.2871801001940377</v>
      </c>
      <c r="AI2349" s="13" t="s">
        <v>51</v>
      </c>
      <c r="AJ2349" s="13" t="s">
        <v>156</v>
      </c>
      <c r="AK2349" s="13" t="s">
        <v>135</v>
      </c>
      <c r="AL2349" s="13" t="s">
        <v>102</v>
      </c>
      <c r="AM2349" s="13" t="s">
        <v>157</v>
      </c>
      <c r="AN2349" s="12">
        <v>3.6763699999999999</v>
      </c>
      <c r="AO2349" s="12">
        <v>2.5200000000000001E-3</v>
      </c>
      <c r="AP2349" s="12">
        <v>1.7330000000000002E-2</v>
      </c>
      <c r="AQ2349" s="12">
        <v>0.29580000000000001</v>
      </c>
      <c r="AR2349" s="12"/>
      <c r="AS2349" s="13" t="s">
        <v>54</v>
      </c>
    </row>
    <row r="2350" spans="1:45" ht="21" customHeight="1">
      <c r="A2350" s="15">
        <v>44275</v>
      </c>
      <c r="B2350" s="13" t="s">
        <v>152</v>
      </c>
      <c r="C2350" s="13" t="s">
        <v>153</v>
      </c>
      <c r="D2350" s="15">
        <v>44286</v>
      </c>
      <c r="E2350" s="13">
        <f t="shared" si="571"/>
        <v>-11</v>
      </c>
      <c r="F2350" s="13" t="str">
        <f t="shared" si="579"/>
        <v>개봉전</v>
      </c>
      <c r="G2350" s="13" t="str">
        <f t="shared" si="572"/>
        <v>토</v>
      </c>
      <c r="H2350" s="13">
        <f t="shared" si="573"/>
        <v>1</v>
      </c>
      <c r="I2350" s="16">
        <v>1838</v>
      </c>
      <c r="J2350" s="16">
        <v>791</v>
      </c>
      <c r="K2350" s="16">
        <v>1046</v>
      </c>
      <c r="L2350" s="17">
        <f t="shared" si="574"/>
        <v>0.43035908596300326</v>
      </c>
      <c r="M2350" s="17">
        <f t="shared" si="575"/>
        <v>-0.37097878165639975</v>
      </c>
      <c r="N2350" s="16">
        <f t="shared" si="577"/>
        <v>2637</v>
      </c>
      <c r="O2350" s="16">
        <f t="shared" si="580"/>
        <v>2390.8571428571427</v>
      </c>
      <c r="P2350" s="18">
        <f t="shared" si="581"/>
        <v>0.76876195028680694</v>
      </c>
      <c r="Q2350" s="16">
        <v>1</v>
      </c>
      <c r="R2350" s="16">
        <v>1</v>
      </c>
      <c r="S2350" s="16">
        <v>255</v>
      </c>
      <c r="T2350" s="16">
        <v>1158000</v>
      </c>
      <c r="U2350" s="16">
        <v>97</v>
      </c>
      <c r="V2350" s="16">
        <v>1120</v>
      </c>
      <c r="W2350" s="16">
        <v>39</v>
      </c>
      <c r="X2350" s="13" t="s">
        <v>163</v>
      </c>
      <c r="Y2350" s="13" t="s">
        <v>162</v>
      </c>
      <c r="Z2350" s="12">
        <v>10.13016</v>
      </c>
      <c r="AA2350" s="17">
        <f t="shared" si="576"/>
        <v>1.7554789099029748</v>
      </c>
      <c r="AB2350" s="12">
        <f t="shared" si="578"/>
        <v>3.7532985714285716</v>
      </c>
      <c r="AC2350" s="12">
        <f t="shared" si="582"/>
        <v>1.6788675000000004</v>
      </c>
      <c r="AD2350" s="18">
        <f t="shared" si="583"/>
        <v>2.2356133354350898</v>
      </c>
      <c r="AE2350" s="13" t="s">
        <v>155</v>
      </c>
      <c r="AF2350" s="19">
        <f t="shared" si="584"/>
        <v>840.25</v>
      </c>
      <c r="AG2350" s="20">
        <f t="shared" si="585"/>
        <v>0.94138649211544179</v>
      </c>
      <c r="AH2350" s="20">
        <f t="shared" si="586"/>
        <v>6.0339246545662464</v>
      </c>
      <c r="AI2350" s="13" t="s">
        <v>51</v>
      </c>
      <c r="AJ2350" s="13" t="s">
        <v>156</v>
      </c>
      <c r="AK2350" s="13" t="s">
        <v>135</v>
      </c>
      <c r="AL2350" s="13" t="s">
        <v>102</v>
      </c>
      <c r="AM2350" s="13" t="s">
        <v>157</v>
      </c>
      <c r="AN2350" s="12">
        <v>10.13016</v>
      </c>
      <c r="AO2350" s="12">
        <v>1.444E-2</v>
      </c>
      <c r="AP2350" s="12">
        <v>2.997E-2</v>
      </c>
      <c r="AQ2350" s="12">
        <v>0.42835000000000001</v>
      </c>
      <c r="AR2350" s="12"/>
      <c r="AS2350" s="13" t="s">
        <v>54</v>
      </c>
    </row>
    <row r="2351" spans="1:45" ht="21" customHeight="1">
      <c r="A2351" s="15">
        <v>44276</v>
      </c>
      <c r="B2351" s="13" t="s">
        <v>152</v>
      </c>
      <c r="C2351" s="13" t="s">
        <v>153</v>
      </c>
      <c r="D2351" s="15">
        <v>44286</v>
      </c>
      <c r="E2351" s="13">
        <f t="shared" si="571"/>
        <v>-10</v>
      </c>
      <c r="F2351" s="13" t="str">
        <f t="shared" si="579"/>
        <v>개봉전</v>
      </c>
      <c r="G2351" s="13" t="str">
        <f t="shared" si="572"/>
        <v>일</v>
      </c>
      <c r="H2351" s="13">
        <f t="shared" si="573"/>
        <v>1</v>
      </c>
      <c r="I2351" s="16">
        <v>1838</v>
      </c>
      <c r="J2351" s="16">
        <v>623</v>
      </c>
      <c r="K2351" s="16">
        <v>1214</v>
      </c>
      <c r="L2351" s="17">
        <f t="shared" si="574"/>
        <v>0.33895538628944505</v>
      </c>
      <c r="M2351" s="17">
        <f t="shared" si="575"/>
        <v>0</v>
      </c>
      <c r="N2351" s="16">
        <f t="shared" si="577"/>
        <v>2535.5714285714284</v>
      </c>
      <c r="O2351" s="16">
        <f t="shared" si="580"/>
        <v>2392.75</v>
      </c>
      <c r="P2351" s="18">
        <f t="shared" si="581"/>
        <v>0.7681537979312506</v>
      </c>
      <c r="Q2351" s="16"/>
      <c r="R2351" s="16"/>
      <c r="S2351" s="16"/>
      <c r="T2351" s="16"/>
      <c r="U2351" s="16"/>
      <c r="V2351" s="16"/>
      <c r="W2351" s="16"/>
      <c r="X2351" s="13" t="s">
        <v>163</v>
      </c>
      <c r="Y2351" s="13"/>
      <c r="Z2351" s="12">
        <v>8.3120200000000004</v>
      </c>
      <c r="AA2351" s="17">
        <f t="shared" si="576"/>
        <v>-0.1794779154524706</v>
      </c>
      <c r="AB2351" s="12">
        <f t="shared" si="578"/>
        <v>4.7665942857142864</v>
      </c>
      <c r="AC2351" s="12">
        <f t="shared" si="582"/>
        <v>2.0033164285714284</v>
      </c>
      <c r="AD2351" s="18">
        <f t="shared" si="583"/>
        <v>2.3793516679306426</v>
      </c>
      <c r="AE2351" s="13" t="s">
        <v>155</v>
      </c>
      <c r="AF2351" s="19">
        <f t="shared" si="584"/>
        <v>1009.75</v>
      </c>
      <c r="AG2351" s="20">
        <f t="shared" si="585"/>
        <v>0.61698440207972272</v>
      </c>
      <c r="AH2351" s="20">
        <f t="shared" si="586"/>
        <v>4.1491298536034718</v>
      </c>
      <c r="AI2351" s="13" t="s">
        <v>51</v>
      </c>
      <c r="AJ2351" s="13" t="s">
        <v>156</v>
      </c>
      <c r="AK2351" s="13" t="s">
        <v>135</v>
      </c>
      <c r="AL2351" s="13" t="s">
        <v>102</v>
      </c>
      <c r="AM2351" s="13" t="s">
        <v>157</v>
      </c>
      <c r="AN2351" s="12">
        <v>8.3120200000000004</v>
      </c>
      <c r="AO2351" s="12">
        <v>2.8889999999999999E-2</v>
      </c>
      <c r="AP2351" s="12">
        <v>3.0329999999999999E-2</v>
      </c>
      <c r="AQ2351" s="12">
        <v>0.45182</v>
      </c>
      <c r="AR2351" s="12"/>
      <c r="AS2351" s="13" t="s">
        <v>54</v>
      </c>
    </row>
    <row r="2352" spans="1:45" ht="21" customHeight="1">
      <c r="A2352" s="15">
        <v>44277</v>
      </c>
      <c r="B2352" s="13" t="s">
        <v>152</v>
      </c>
      <c r="C2352" s="13" t="s">
        <v>153</v>
      </c>
      <c r="D2352" s="15">
        <v>44286</v>
      </c>
      <c r="E2352" s="13">
        <f t="shared" si="571"/>
        <v>-9</v>
      </c>
      <c r="F2352" s="13" t="str">
        <f t="shared" si="579"/>
        <v>개봉전</v>
      </c>
      <c r="G2352" s="13" t="str">
        <f t="shared" si="572"/>
        <v>월</v>
      </c>
      <c r="H2352" s="13">
        <f t="shared" si="573"/>
        <v>0</v>
      </c>
      <c r="I2352" s="16">
        <v>2457</v>
      </c>
      <c r="J2352" s="16">
        <v>864</v>
      </c>
      <c r="K2352" s="16">
        <v>1592</v>
      </c>
      <c r="L2352" s="17">
        <f t="shared" si="574"/>
        <v>0.35164835164835168</v>
      </c>
      <c r="M2352" s="17">
        <f t="shared" si="575"/>
        <v>0.3367791077257889</v>
      </c>
      <c r="N2352" s="16">
        <f t="shared" si="577"/>
        <v>2491.5714285714284</v>
      </c>
      <c r="O2352" s="16">
        <f t="shared" si="580"/>
        <v>2394.25</v>
      </c>
      <c r="P2352" s="18">
        <f t="shared" si="581"/>
        <v>1.0262086248303226</v>
      </c>
      <c r="Q2352" s="16">
        <v>1</v>
      </c>
      <c r="R2352" s="16">
        <v>1</v>
      </c>
      <c r="S2352" s="16">
        <v>279</v>
      </c>
      <c r="T2352" s="16">
        <v>1860000</v>
      </c>
      <c r="U2352" s="16">
        <v>186</v>
      </c>
      <c r="V2352" s="16">
        <v>1306</v>
      </c>
      <c r="W2352" s="16">
        <v>21</v>
      </c>
      <c r="X2352" s="13" t="s">
        <v>163</v>
      </c>
      <c r="Y2352" s="13" t="s">
        <v>162</v>
      </c>
      <c r="Z2352" s="12">
        <v>3.1418300000000001</v>
      </c>
      <c r="AA2352" s="17">
        <f t="shared" si="576"/>
        <v>-0.62201366214229514</v>
      </c>
      <c r="AB2352" s="12">
        <f t="shared" si="578"/>
        <v>5.0654899999999996</v>
      </c>
      <c r="AC2352" s="12">
        <f t="shared" si="582"/>
        <v>2.2687525000000002</v>
      </c>
      <c r="AD2352" s="18">
        <f t="shared" si="583"/>
        <v>2.2327204047158071</v>
      </c>
      <c r="AE2352" s="13" t="s">
        <v>155</v>
      </c>
      <c r="AF2352" s="19">
        <f t="shared" si="584"/>
        <v>809.5</v>
      </c>
      <c r="AG2352" s="20">
        <f t="shared" si="585"/>
        <v>1.067325509573811</v>
      </c>
      <c r="AH2352" s="20">
        <f t="shared" si="586"/>
        <v>1.3848271241574388</v>
      </c>
      <c r="AI2352" s="13" t="s">
        <v>51</v>
      </c>
      <c r="AJ2352" s="13" t="s">
        <v>156</v>
      </c>
      <c r="AK2352" s="13" t="s">
        <v>135</v>
      </c>
      <c r="AL2352" s="13" t="s">
        <v>102</v>
      </c>
      <c r="AM2352" s="13" t="s">
        <v>157</v>
      </c>
      <c r="AN2352" s="12">
        <v>3.1418300000000001</v>
      </c>
      <c r="AO2352" s="12">
        <v>3.9699999999999996E-3</v>
      </c>
      <c r="AP2352" s="12">
        <v>2.528E-2</v>
      </c>
      <c r="AQ2352" s="12">
        <v>0.30193999999999999</v>
      </c>
      <c r="AR2352" s="12"/>
      <c r="AS2352" s="13" t="s">
        <v>54</v>
      </c>
    </row>
    <row r="2353" spans="1:45" ht="21" customHeight="1">
      <c r="A2353" s="15">
        <v>44278</v>
      </c>
      <c r="B2353" s="13" t="s">
        <v>152</v>
      </c>
      <c r="C2353" s="13" t="s">
        <v>153</v>
      </c>
      <c r="D2353" s="15">
        <v>44286</v>
      </c>
      <c r="E2353" s="13">
        <f t="shared" si="571"/>
        <v>-8</v>
      </c>
      <c r="F2353" s="13" t="str">
        <f t="shared" si="579"/>
        <v>개봉전</v>
      </c>
      <c r="G2353" s="13" t="str">
        <f t="shared" si="572"/>
        <v>화</v>
      </c>
      <c r="H2353" s="13">
        <f t="shared" si="573"/>
        <v>0</v>
      </c>
      <c r="I2353" s="16">
        <v>3150</v>
      </c>
      <c r="J2353" s="16">
        <v>1348</v>
      </c>
      <c r="K2353" s="16">
        <v>1802</v>
      </c>
      <c r="L2353" s="17">
        <f t="shared" si="574"/>
        <v>0.42793650793650795</v>
      </c>
      <c r="M2353" s="17">
        <f t="shared" si="575"/>
        <v>0.28205128205128216</v>
      </c>
      <c r="N2353" s="16">
        <f t="shared" si="577"/>
        <v>2585</v>
      </c>
      <c r="O2353" s="16">
        <f t="shared" si="580"/>
        <v>2407.1428571428573</v>
      </c>
      <c r="P2353" s="18">
        <f t="shared" si="581"/>
        <v>1.3086053412462908</v>
      </c>
      <c r="Q2353" s="16">
        <v>6</v>
      </c>
      <c r="R2353" s="16">
        <v>6</v>
      </c>
      <c r="S2353" s="16">
        <v>1634</v>
      </c>
      <c r="T2353" s="16">
        <v>8700000</v>
      </c>
      <c r="U2353" s="16">
        <v>870</v>
      </c>
      <c r="V2353" s="16">
        <v>2176</v>
      </c>
      <c r="W2353" s="16">
        <v>9</v>
      </c>
      <c r="X2353" s="13" t="s">
        <v>163</v>
      </c>
      <c r="Y2353" s="13" t="s">
        <v>162</v>
      </c>
      <c r="Z2353" s="12">
        <v>6.8294100000000002</v>
      </c>
      <c r="AA2353" s="17">
        <f t="shared" si="576"/>
        <v>1.1737044970606303</v>
      </c>
      <c r="AB2353" s="12">
        <f t="shared" si="578"/>
        <v>5.9113571428571436</v>
      </c>
      <c r="AC2353" s="12">
        <f t="shared" si="582"/>
        <v>2.3525185714285715</v>
      </c>
      <c r="AD2353" s="18">
        <f t="shared" si="583"/>
        <v>2.5127780986092114</v>
      </c>
      <c r="AE2353" s="13" t="s">
        <v>155</v>
      </c>
      <c r="AF2353" s="19">
        <f t="shared" si="584"/>
        <v>791.25</v>
      </c>
      <c r="AG2353" s="20">
        <f t="shared" si="585"/>
        <v>1.7036334913112163</v>
      </c>
      <c r="AH2353" s="20">
        <f t="shared" si="586"/>
        <v>2.9030206532451848</v>
      </c>
      <c r="AI2353" s="13" t="s">
        <v>51</v>
      </c>
      <c r="AJ2353" s="13" t="s">
        <v>156</v>
      </c>
      <c r="AK2353" s="13" t="s">
        <v>135</v>
      </c>
      <c r="AL2353" s="13" t="s">
        <v>102</v>
      </c>
      <c r="AM2353" s="13" t="s">
        <v>157</v>
      </c>
      <c r="AN2353" s="12">
        <v>6.8294100000000002</v>
      </c>
      <c r="AO2353" s="12">
        <v>2.997E-2</v>
      </c>
      <c r="AP2353" s="12">
        <v>2.4549999999999999E-2</v>
      </c>
      <c r="AQ2353" s="12">
        <v>0.27700999999999998</v>
      </c>
      <c r="AR2353" s="12"/>
      <c r="AS2353" s="13" t="s">
        <v>54</v>
      </c>
    </row>
    <row r="2354" spans="1:45" ht="21" customHeight="1">
      <c r="A2354" s="15">
        <v>44279</v>
      </c>
      <c r="B2354" s="13" t="s">
        <v>152</v>
      </c>
      <c r="C2354" s="13" t="s">
        <v>153</v>
      </c>
      <c r="D2354" s="15">
        <v>44286</v>
      </c>
      <c r="E2354" s="13">
        <f t="shared" si="571"/>
        <v>-7</v>
      </c>
      <c r="F2354" s="13" t="str">
        <f t="shared" si="579"/>
        <v>개봉전</v>
      </c>
      <c r="G2354" s="13" t="str">
        <f t="shared" si="572"/>
        <v>수</v>
      </c>
      <c r="H2354" s="13">
        <f t="shared" si="573"/>
        <v>0</v>
      </c>
      <c r="I2354" s="16">
        <v>3076</v>
      </c>
      <c r="J2354" s="16">
        <v>1358</v>
      </c>
      <c r="K2354" s="16">
        <v>1718</v>
      </c>
      <c r="L2354" s="17">
        <f t="shared" si="574"/>
        <v>0.44148244473342002</v>
      </c>
      <c r="M2354" s="17">
        <f t="shared" si="575"/>
        <v>-2.3492063492063453E-2</v>
      </c>
      <c r="N2354" s="16">
        <f t="shared" si="577"/>
        <v>2615</v>
      </c>
      <c r="O2354" s="16">
        <f t="shared" si="580"/>
        <v>2447.8928571428573</v>
      </c>
      <c r="P2354" s="18">
        <f t="shared" si="581"/>
        <v>1.2565909455654278</v>
      </c>
      <c r="Q2354" s="16">
        <v>1</v>
      </c>
      <c r="R2354" s="16">
        <v>1</v>
      </c>
      <c r="S2354" s="16">
        <v>344</v>
      </c>
      <c r="T2354" s="16">
        <v>1300000</v>
      </c>
      <c r="U2354" s="16">
        <v>130</v>
      </c>
      <c r="V2354" s="16">
        <v>2306</v>
      </c>
      <c r="W2354" s="16">
        <v>33</v>
      </c>
      <c r="X2354" s="13" t="s">
        <v>163</v>
      </c>
      <c r="Y2354" s="13" t="s">
        <v>162</v>
      </c>
      <c r="Z2354" s="12">
        <v>5.2221900000000003</v>
      </c>
      <c r="AA2354" s="17">
        <f t="shared" si="576"/>
        <v>-0.23533804530698843</v>
      </c>
      <c r="AB2354" s="12">
        <f t="shared" si="578"/>
        <v>6.5003785714285716</v>
      </c>
      <c r="AC2354" s="12">
        <f t="shared" si="582"/>
        <v>2.5675839285714281</v>
      </c>
      <c r="AD2354" s="18">
        <f t="shared" si="583"/>
        <v>2.531710258462827</v>
      </c>
      <c r="AE2354" s="13" t="s">
        <v>155</v>
      </c>
      <c r="AF2354" s="19">
        <f t="shared" si="584"/>
        <v>1142.75</v>
      </c>
      <c r="AG2354" s="20">
        <f t="shared" si="585"/>
        <v>1.1883614088820826</v>
      </c>
      <c r="AH2354" s="20">
        <f t="shared" si="586"/>
        <v>2.0338926186165849</v>
      </c>
      <c r="AI2354" s="13" t="s">
        <v>51</v>
      </c>
      <c r="AJ2354" s="13" t="s">
        <v>156</v>
      </c>
      <c r="AK2354" s="13" t="s">
        <v>135</v>
      </c>
      <c r="AL2354" s="13" t="s">
        <v>102</v>
      </c>
      <c r="AM2354" s="13" t="s">
        <v>157</v>
      </c>
      <c r="AN2354" s="12">
        <v>5.2221900000000003</v>
      </c>
      <c r="AO2354" s="12">
        <v>1.661E-2</v>
      </c>
      <c r="AP2354" s="12">
        <v>3.2140000000000002E-2</v>
      </c>
      <c r="AQ2354" s="12">
        <v>0.24740000000000001</v>
      </c>
      <c r="AR2354" s="12"/>
      <c r="AS2354" s="13" t="s">
        <v>54</v>
      </c>
    </row>
    <row r="2355" spans="1:45" ht="21" customHeight="1">
      <c r="A2355" s="15">
        <v>44280</v>
      </c>
      <c r="B2355" s="13" t="s">
        <v>152</v>
      </c>
      <c r="C2355" s="13" t="s">
        <v>153</v>
      </c>
      <c r="D2355" s="15">
        <v>44286</v>
      </c>
      <c r="E2355" s="13">
        <f t="shared" si="571"/>
        <v>-6</v>
      </c>
      <c r="F2355" s="13" t="str">
        <f t="shared" si="579"/>
        <v>개봉전</v>
      </c>
      <c r="G2355" s="13" t="str">
        <f t="shared" si="572"/>
        <v>목</v>
      </c>
      <c r="H2355" s="13">
        <f t="shared" si="573"/>
        <v>0</v>
      </c>
      <c r="I2355" s="16">
        <v>3059</v>
      </c>
      <c r="J2355" s="16">
        <v>1242</v>
      </c>
      <c r="K2355" s="16">
        <v>1816</v>
      </c>
      <c r="L2355" s="17">
        <f t="shared" si="574"/>
        <v>0.40601503759398494</v>
      </c>
      <c r="M2355" s="17">
        <f t="shared" si="575"/>
        <v>-5.5266579973992647E-3</v>
      </c>
      <c r="N2355" s="16">
        <f t="shared" si="577"/>
        <v>2620</v>
      </c>
      <c r="O2355" s="16">
        <f t="shared" si="580"/>
        <v>2463.1071428571427</v>
      </c>
      <c r="P2355" s="18">
        <f t="shared" si="581"/>
        <v>1.2419272985630809</v>
      </c>
      <c r="Q2355" s="16">
        <v>3</v>
      </c>
      <c r="R2355" s="16">
        <v>3</v>
      </c>
      <c r="S2355" s="16">
        <v>1095</v>
      </c>
      <c r="T2355" s="16">
        <v>6517000</v>
      </c>
      <c r="U2355" s="16">
        <v>655</v>
      </c>
      <c r="V2355" s="16">
        <v>2961</v>
      </c>
      <c r="W2355" s="16">
        <v>10</v>
      </c>
      <c r="X2355" s="13" t="s">
        <v>163</v>
      </c>
      <c r="Y2355" s="13" t="s">
        <v>162</v>
      </c>
      <c r="Z2355" s="12">
        <v>5.6454800000000001</v>
      </c>
      <c r="AA2355" s="17">
        <f t="shared" si="576"/>
        <v>8.1056032047857274E-2</v>
      </c>
      <c r="AB2355" s="12">
        <f t="shared" si="578"/>
        <v>6.1367799999999999</v>
      </c>
      <c r="AC2355" s="12">
        <f t="shared" si="582"/>
        <v>2.7221785714285711</v>
      </c>
      <c r="AD2355" s="18">
        <f t="shared" si="583"/>
        <v>2.2543634956245655</v>
      </c>
      <c r="AE2355" s="13" t="s">
        <v>155</v>
      </c>
      <c r="AF2355" s="19">
        <f t="shared" si="584"/>
        <v>1013.5</v>
      </c>
      <c r="AG2355" s="20">
        <f t="shared" si="585"/>
        <v>1.2254563394178588</v>
      </c>
      <c r="AH2355" s="20">
        <f t="shared" si="586"/>
        <v>2.0738830506028525</v>
      </c>
      <c r="AI2355" s="13" t="s">
        <v>51</v>
      </c>
      <c r="AJ2355" s="13" t="s">
        <v>156</v>
      </c>
      <c r="AK2355" s="13" t="s">
        <v>135</v>
      </c>
      <c r="AL2355" s="13" t="s">
        <v>102</v>
      </c>
      <c r="AM2355" s="13" t="s">
        <v>157</v>
      </c>
      <c r="AN2355" s="12">
        <v>5.6454800000000001</v>
      </c>
      <c r="AO2355" s="12">
        <v>2.2749999999999999E-2</v>
      </c>
      <c r="AP2355" s="12">
        <v>3.322E-2</v>
      </c>
      <c r="AQ2355" s="12">
        <v>0.23583999999999999</v>
      </c>
      <c r="AR2355" s="12"/>
      <c r="AS2355" s="13" t="s">
        <v>54</v>
      </c>
    </row>
    <row r="2356" spans="1:45" ht="21" customHeight="1">
      <c r="A2356" s="15">
        <v>44281</v>
      </c>
      <c r="B2356" s="13" t="s">
        <v>152</v>
      </c>
      <c r="C2356" s="13" t="s">
        <v>153</v>
      </c>
      <c r="D2356" s="15">
        <v>44286</v>
      </c>
      <c r="E2356" s="13">
        <f t="shared" si="571"/>
        <v>-5</v>
      </c>
      <c r="F2356" s="13" t="str">
        <f t="shared" si="579"/>
        <v>개봉전</v>
      </c>
      <c r="G2356" s="13" t="str">
        <f t="shared" si="572"/>
        <v>금</v>
      </c>
      <c r="H2356" s="13">
        <f t="shared" si="573"/>
        <v>0</v>
      </c>
      <c r="I2356" s="16">
        <v>2950</v>
      </c>
      <c r="J2356" s="16">
        <v>1200</v>
      </c>
      <c r="K2356" s="16">
        <v>1750</v>
      </c>
      <c r="L2356" s="17">
        <f t="shared" si="574"/>
        <v>0.40677966101694918</v>
      </c>
      <c r="M2356" s="17">
        <f t="shared" si="575"/>
        <v>-3.5632559660019658E-2</v>
      </c>
      <c r="N2356" s="16">
        <f t="shared" si="577"/>
        <v>2624</v>
      </c>
      <c r="O2356" s="16">
        <f t="shared" si="580"/>
        <v>2495.1071428571427</v>
      </c>
      <c r="P2356" s="18">
        <f t="shared" si="581"/>
        <v>1.1823139573164623</v>
      </c>
      <c r="Q2356" s="16"/>
      <c r="R2356" s="16"/>
      <c r="S2356" s="16"/>
      <c r="T2356" s="16"/>
      <c r="U2356" s="16"/>
      <c r="V2356" s="16"/>
      <c r="W2356" s="16"/>
      <c r="X2356" s="13" t="s">
        <v>163</v>
      </c>
      <c r="Y2356" s="13"/>
      <c r="Z2356" s="12">
        <v>7.3390199999999997</v>
      </c>
      <c r="AA2356" s="17">
        <f t="shared" si="576"/>
        <v>0.29998157818290028</v>
      </c>
      <c r="AB2356" s="12">
        <f t="shared" si="578"/>
        <v>6.6600157142857137</v>
      </c>
      <c r="AC2356" s="12">
        <f t="shared" si="582"/>
        <v>2.7016303571428573</v>
      </c>
      <c r="AD2356" s="18">
        <f t="shared" si="583"/>
        <v>2.4651839200271262</v>
      </c>
      <c r="AE2356" s="13" t="s">
        <v>155</v>
      </c>
      <c r="AF2356" s="19">
        <f t="shared" si="584"/>
        <v>972</v>
      </c>
      <c r="AG2356" s="20">
        <f t="shared" si="585"/>
        <v>1.2345679012345678</v>
      </c>
      <c r="AH2356" s="20">
        <f t="shared" si="586"/>
        <v>2.716515225925086</v>
      </c>
      <c r="AI2356" s="13" t="s">
        <v>51</v>
      </c>
      <c r="AJ2356" s="13" t="s">
        <v>156</v>
      </c>
      <c r="AK2356" s="13" t="s">
        <v>135</v>
      </c>
      <c r="AL2356" s="13" t="s">
        <v>102</v>
      </c>
      <c r="AM2356" s="13" t="s">
        <v>157</v>
      </c>
      <c r="AN2356" s="12">
        <v>7.3390199999999997</v>
      </c>
      <c r="AO2356" s="12">
        <v>2.1669999999999998E-2</v>
      </c>
      <c r="AP2356" s="12">
        <v>2.7810000000000001E-2</v>
      </c>
      <c r="AQ2356" s="12">
        <v>0.26365</v>
      </c>
      <c r="AR2356" s="12"/>
      <c r="AS2356" s="13" t="s">
        <v>54</v>
      </c>
    </row>
    <row r="2357" spans="1:45" ht="21" customHeight="1">
      <c r="A2357" s="15">
        <v>44282</v>
      </c>
      <c r="B2357" s="13" t="s">
        <v>152</v>
      </c>
      <c r="C2357" s="13" t="s">
        <v>153</v>
      </c>
      <c r="D2357" s="15">
        <v>44286</v>
      </c>
      <c r="E2357" s="13">
        <f t="shared" si="571"/>
        <v>-4</v>
      </c>
      <c r="F2357" s="13" t="str">
        <f t="shared" si="579"/>
        <v>개봉전</v>
      </c>
      <c r="G2357" s="13" t="str">
        <f t="shared" si="572"/>
        <v>토</v>
      </c>
      <c r="H2357" s="13">
        <f t="shared" si="573"/>
        <v>1</v>
      </c>
      <c r="I2357" s="16">
        <v>1810</v>
      </c>
      <c r="J2357" s="16">
        <v>868</v>
      </c>
      <c r="K2357" s="16">
        <v>942</v>
      </c>
      <c r="L2357" s="17">
        <f t="shared" si="574"/>
        <v>0.47955801104972373</v>
      </c>
      <c r="M2357" s="17">
        <f t="shared" si="575"/>
        <v>-0.38644067796610171</v>
      </c>
      <c r="N2357" s="16">
        <f t="shared" si="577"/>
        <v>2620</v>
      </c>
      <c r="O2357" s="16">
        <f t="shared" si="580"/>
        <v>2526.3214285714284</v>
      </c>
      <c r="P2357" s="18">
        <f t="shared" si="581"/>
        <v>0.71645673409955191</v>
      </c>
      <c r="Q2357" s="16"/>
      <c r="R2357" s="16"/>
      <c r="S2357" s="16"/>
      <c r="T2357" s="16"/>
      <c r="U2357" s="16"/>
      <c r="V2357" s="16"/>
      <c r="W2357" s="16"/>
      <c r="X2357" s="13" t="s">
        <v>163</v>
      </c>
      <c r="Y2357" s="13"/>
      <c r="Z2357" s="12">
        <v>8.8772500000000001</v>
      </c>
      <c r="AA2357" s="17">
        <f t="shared" si="576"/>
        <v>0.20959610411199314</v>
      </c>
      <c r="AB2357" s="12">
        <f t="shared" si="578"/>
        <v>6.4810285714285714</v>
      </c>
      <c r="AC2357" s="12">
        <f t="shared" si="582"/>
        <v>2.9102589285714293</v>
      </c>
      <c r="AD2357" s="18">
        <f t="shared" si="583"/>
        <v>2.226959432303826</v>
      </c>
      <c r="AE2357" s="13" t="s">
        <v>155</v>
      </c>
      <c r="AF2357" s="19">
        <f t="shared" si="584"/>
        <v>880.5</v>
      </c>
      <c r="AG2357" s="20">
        <f t="shared" si="585"/>
        <v>0.98580352072685973</v>
      </c>
      <c r="AH2357" s="20">
        <f t="shared" si="586"/>
        <v>3.0503299595949054</v>
      </c>
      <c r="AI2357" s="13" t="s">
        <v>51</v>
      </c>
      <c r="AJ2357" s="13" t="s">
        <v>156</v>
      </c>
      <c r="AK2357" s="13" t="s">
        <v>135</v>
      </c>
      <c r="AL2357" s="13" t="s">
        <v>102</v>
      </c>
      <c r="AM2357" s="13" t="s">
        <v>157</v>
      </c>
      <c r="AN2357" s="12">
        <v>8.8772500000000001</v>
      </c>
      <c r="AO2357" s="12">
        <v>2.9610000000000001E-2</v>
      </c>
      <c r="AP2357" s="12">
        <v>2.2749999999999999E-2</v>
      </c>
      <c r="AQ2357" s="12">
        <v>0.29941000000000001</v>
      </c>
      <c r="AR2357" s="12"/>
      <c r="AS2357" s="13" t="s">
        <v>54</v>
      </c>
    </row>
    <row r="2358" spans="1:45" ht="21" customHeight="1">
      <c r="A2358" s="15">
        <v>44283</v>
      </c>
      <c r="B2358" s="13" t="s">
        <v>152</v>
      </c>
      <c r="C2358" s="13" t="s">
        <v>153</v>
      </c>
      <c r="D2358" s="15">
        <v>44286</v>
      </c>
      <c r="E2358" s="13">
        <f t="shared" si="571"/>
        <v>-3</v>
      </c>
      <c r="F2358" s="13" t="str">
        <f t="shared" si="579"/>
        <v>개봉전</v>
      </c>
      <c r="G2358" s="13" t="str">
        <f t="shared" si="572"/>
        <v>일</v>
      </c>
      <c r="H2358" s="13">
        <f t="shared" si="573"/>
        <v>1</v>
      </c>
      <c r="I2358" s="16">
        <v>2303</v>
      </c>
      <c r="J2358" s="16">
        <v>878</v>
      </c>
      <c r="K2358" s="16">
        <v>1424</v>
      </c>
      <c r="L2358" s="17">
        <f t="shared" si="574"/>
        <v>0.38124185844550584</v>
      </c>
      <c r="M2358" s="17">
        <f t="shared" si="575"/>
        <v>0.27237569060773481</v>
      </c>
      <c r="N2358" s="16">
        <f t="shared" si="577"/>
        <v>2686.4285714285716</v>
      </c>
      <c r="O2358" s="16">
        <f t="shared" si="580"/>
        <v>2520.6071428571427</v>
      </c>
      <c r="P2358" s="18">
        <f t="shared" si="581"/>
        <v>0.91366875894413202</v>
      </c>
      <c r="Q2358" s="16"/>
      <c r="R2358" s="16"/>
      <c r="S2358" s="16"/>
      <c r="T2358" s="16"/>
      <c r="U2358" s="16"/>
      <c r="V2358" s="16"/>
      <c r="W2358" s="16"/>
      <c r="X2358" s="13" t="s">
        <v>163</v>
      </c>
      <c r="Y2358" s="13"/>
      <c r="Z2358" s="12">
        <v>8.3517499999999991</v>
      </c>
      <c r="AA2358" s="17">
        <f t="shared" si="576"/>
        <v>-5.9196260103072551E-2</v>
      </c>
      <c r="AB2358" s="12">
        <f t="shared" si="578"/>
        <v>6.4867042857142838</v>
      </c>
      <c r="AC2358" s="12">
        <f t="shared" si="582"/>
        <v>3.198912857142858</v>
      </c>
      <c r="AD2358" s="18">
        <f t="shared" si="583"/>
        <v>2.0277839926868002</v>
      </c>
      <c r="AE2358" s="13" t="s">
        <v>155</v>
      </c>
      <c r="AF2358" s="19">
        <f t="shared" si="584"/>
        <v>999.25</v>
      </c>
      <c r="AG2358" s="20">
        <f t="shared" si="585"/>
        <v>0.87865899424568428</v>
      </c>
      <c r="AH2358" s="20">
        <f t="shared" si="586"/>
        <v>2.6108088506854328</v>
      </c>
      <c r="AI2358" s="13" t="s">
        <v>51</v>
      </c>
      <c r="AJ2358" s="13" t="s">
        <v>156</v>
      </c>
      <c r="AK2358" s="13" t="s">
        <v>135</v>
      </c>
      <c r="AL2358" s="13" t="s">
        <v>102</v>
      </c>
      <c r="AM2358" s="13" t="s">
        <v>157</v>
      </c>
      <c r="AN2358" s="12">
        <v>8.3517499999999991</v>
      </c>
      <c r="AO2358" s="12">
        <v>2.2030000000000001E-2</v>
      </c>
      <c r="AP2358" s="12">
        <v>2.7439999999999999E-2</v>
      </c>
      <c r="AQ2358" s="12">
        <v>0.35538999999999998</v>
      </c>
      <c r="AR2358" s="12"/>
      <c r="AS2358" s="13" t="s">
        <v>54</v>
      </c>
    </row>
    <row r="2359" spans="1:45" ht="21" customHeight="1">
      <c r="A2359" s="15">
        <v>44284</v>
      </c>
      <c r="B2359" s="13" t="s">
        <v>152</v>
      </c>
      <c r="C2359" s="13" t="s">
        <v>153</v>
      </c>
      <c r="D2359" s="15">
        <v>44286</v>
      </c>
      <c r="E2359" s="13">
        <f t="shared" si="571"/>
        <v>-2</v>
      </c>
      <c r="F2359" s="13" t="str">
        <f t="shared" si="579"/>
        <v>개봉전</v>
      </c>
      <c r="G2359" s="13" t="str">
        <f t="shared" si="572"/>
        <v>월</v>
      </c>
      <c r="H2359" s="13">
        <f t="shared" si="573"/>
        <v>0</v>
      </c>
      <c r="I2359" s="16">
        <v>2782</v>
      </c>
      <c r="J2359" s="16">
        <v>1144</v>
      </c>
      <c r="K2359" s="16">
        <v>1638</v>
      </c>
      <c r="L2359" s="17">
        <f t="shared" si="574"/>
        <v>0.41121495327102803</v>
      </c>
      <c r="M2359" s="17">
        <f t="shared" si="575"/>
        <v>0.20798957881024749</v>
      </c>
      <c r="N2359" s="16">
        <f t="shared" si="577"/>
        <v>2732.8571428571427</v>
      </c>
      <c r="O2359" s="16">
        <f t="shared" si="580"/>
        <v>2519.3571428571427</v>
      </c>
      <c r="P2359" s="18">
        <f t="shared" si="581"/>
        <v>1.1042499503841683</v>
      </c>
      <c r="Q2359" s="16">
        <v>3</v>
      </c>
      <c r="R2359" s="16">
        <v>3</v>
      </c>
      <c r="S2359" s="16">
        <v>578</v>
      </c>
      <c r="T2359" s="16">
        <v>0</v>
      </c>
      <c r="U2359" s="16">
        <v>0</v>
      </c>
      <c r="V2359" s="16">
        <v>2961</v>
      </c>
      <c r="W2359" s="16">
        <v>112</v>
      </c>
      <c r="X2359" s="13" t="s">
        <v>163</v>
      </c>
      <c r="Y2359" s="13" t="s">
        <v>162</v>
      </c>
      <c r="Z2359" s="12">
        <v>8.7270099999999999</v>
      </c>
      <c r="AA2359" s="17">
        <f t="shared" si="576"/>
        <v>4.4931900499895372E-2</v>
      </c>
      <c r="AB2359" s="12">
        <f t="shared" si="578"/>
        <v>7.2845871428571414</v>
      </c>
      <c r="AC2359" s="12">
        <f t="shared" si="582"/>
        <v>3.4719335714285724</v>
      </c>
      <c r="AD2359" s="18">
        <f t="shared" si="583"/>
        <v>2.0981355181458161</v>
      </c>
      <c r="AE2359" s="13" t="s">
        <v>155</v>
      </c>
      <c r="AF2359" s="19">
        <f t="shared" si="584"/>
        <v>842.5</v>
      </c>
      <c r="AG2359" s="20">
        <f t="shared" si="585"/>
        <v>1.3578635014836795</v>
      </c>
      <c r="AH2359" s="20">
        <f t="shared" si="586"/>
        <v>2.5135878381478243</v>
      </c>
      <c r="AI2359" s="13" t="s">
        <v>51</v>
      </c>
      <c r="AJ2359" s="13" t="s">
        <v>156</v>
      </c>
      <c r="AK2359" s="13" t="s">
        <v>135</v>
      </c>
      <c r="AL2359" s="13" t="s">
        <v>102</v>
      </c>
      <c r="AM2359" s="13" t="s">
        <v>157</v>
      </c>
      <c r="AN2359" s="12">
        <v>8.7270099999999999</v>
      </c>
      <c r="AO2359" s="12">
        <v>2.4549999999999999E-2</v>
      </c>
      <c r="AP2359" s="12">
        <v>3.5029999999999999E-2</v>
      </c>
      <c r="AQ2359" s="12">
        <v>0.23801</v>
      </c>
      <c r="AR2359" s="12"/>
      <c r="AS2359" s="13" t="s">
        <v>54</v>
      </c>
    </row>
    <row r="2360" spans="1:45" ht="21" customHeight="1">
      <c r="A2360" s="15">
        <v>44285</v>
      </c>
      <c r="B2360" s="13" t="s">
        <v>152</v>
      </c>
      <c r="C2360" s="13" t="s">
        <v>153</v>
      </c>
      <c r="D2360" s="15">
        <v>44286</v>
      </c>
      <c r="E2360" s="13">
        <f t="shared" si="571"/>
        <v>-1</v>
      </c>
      <c r="F2360" s="13" t="str">
        <f t="shared" si="579"/>
        <v>개봉전</v>
      </c>
      <c r="G2360" s="13" t="str">
        <f t="shared" si="572"/>
        <v>화</v>
      </c>
      <c r="H2360" s="13">
        <f t="shared" si="573"/>
        <v>0</v>
      </c>
      <c r="I2360" s="16">
        <v>3094</v>
      </c>
      <c r="J2360" s="16">
        <v>1390</v>
      </c>
      <c r="K2360" s="16">
        <v>1704</v>
      </c>
      <c r="L2360" s="17">
        <f t="shared" si="574"/>
        <v>0.44925662572721398</v>
      </c>
      <c r="M2360" s="17">
        <f t="shared" si="575"/>
        <v>0.11214953271028039</v>
      </c>
      <c r="N2360" s="16">
        <f t="shared" si="577"/>
        <v>2724.8571428571427</v>
      </c>
      <c r="O2360" s="16">
        <f t="shared" si="580"/>
        <v>2557.5714285714284</v>
      </c>
      <c r="P2360" s="18">
        <f t="shared" si="581"/>
        <v>1.2097413841255655</v>
      </c>
      <c r="Q2360" s="16"/>
      <c r="R2360" s="16"/>
      <c r="S2360" s="16"/>
      <c r="T2360" s="16"/>
      <c r="U2360" s="16"/>
      <c r="V2360" s="16"/>
      <c r="W2360" s="16"/>
      <c r="X2360" s="13" t="s">
        <v>163</v>
      </c>
      <c r="Y2360" s="13"/>
      <c r="Z2360" s="12">
        <v>10.4191</v>
      </c>
      <c r="AA2360" s="17">
        <f t="shared" si="576"/>
        <v>0.19389114943147767</v>
      </c>
      <c r="AB2360" s="12">
        <f t="shared" si="578"/>
        <v>7.7974000000000006</v>
      </c>
      <c r="AC2360" s="12">
        <f t="shared" si="582"/>
        <v>3.7557635714285715</v>
      </c>
      <c r="AD2360" s="18">
        <f t="shared" si="583"/>
        <v>2.0761157755822528</v>
      </c>
      <c r="AE2360" s="13" t="s">
        <v>155</v>
      </c>
      <c r="AF2360" s="19">
        <f t="shared" si="584"/>
        <v>945.25</v>
      </c>
      <c r="AG2360" s="20">
        <f t="shared" si="585"/>
        <v>1.4705104469717005</v>
      </c>
      <c r="AH2360" s="20">
        <f t="shared" si="586"/>
        <v>2.7741629103764138</v>
      </c>
      <c r="AI2360" s="13" t="s">
        <v>51</v>
      </c>
      <c r="AJ2360" s="13" t="s">
        <v>156</v>
      </c>
      <c r="AK2360" s="13" t="s">
        <v>135</v>
      </c>
      <c r="AL2360" s="13" t="s">
        <v>102</v>
      </c>
      <c r="AM2360" s="13" t="s">
        <v>157</v>
      </c>
      <c r="AN2360" s="12">
        <v>10.4191</v>
      </c>
      <c r="AO2360" s="12">
        <v>1.9859999999999999E-2</v>
      </c>
      <c r="AP2360" s="12">
        <v>2.853E-2</v>
      </c>
      <c r="AQ2360" s="12">
        <v>0.22572999999999999</v>
      </c>
      <c r="AR2360" s="12"/>
      <c r="AS2360" s="13" t="s">
        <v>54</v>
      </c>
    </row>
    <row r="2361" spans="1:45" ht="21" customHeight="1">
      <c r="A2361" s="15">
        <v>44286</v>
      </c>
      <c r="B2361" s="13" t="s">
        <v>152</v>
      </c>
      <c r="C2361" s="13" t="s">
        <v>153</v>
      </c>
      <c r="D2361" s="15">
        <v>44286</v>
      </c>
      <c r="E2361" s="13">
        <f t="shared" si="571"/>
        <v>0</v>
      </c>
      <c r="F2361" s="13" t="str">
        <f t="shared" si="579"/>
        <v>개봉일</v>
      </c>
      <c r="G2361" s="13" t="str">
        <f t="shared" si="572"/>
        <v>수</v>
      </c>
      <c r="H2361" s="13">
        <f t="shared" si="573"/>
        <v>0</v>
      </c>
      <c r="I2361" s="16">
        <v>3034</v>
      </c>
      <c r="J2361" s="16">
        <v>1256</v>
      </c>
      <c r="K2361" s="16">
        <v>1778</v>
      </c>
      <c r="L2361" s="17">
        <f t="shared" si="574"/>
        <v>0.41397495056031641</v>
      </c>
      <c r="M2361" s="17">
        <f t="shared" si="575"/>
        <v>-1.9392372333548846E-2</v>
      </c>
      <c r="N2361" s="16">
        <f t="shared" si="577"/>
        <v>2718.8571428571427</v>
      </c>
      <c r="O2361" s="16">
        <f t="shared" si="580"/>
        <v>2598.2142857142858</v>
      </c>
      <c r="P2361" s="18">
        <f t="shared" si="581"/>
        <v>1.1677250859106529</v>
      </c>
      <c r="Q2361" s="16">
        <v>1250</v>
      </c>
      <c r="R2361" s="16">
        <v>3900</v>
      </c>
      <c r="S2361" s="16">
        <v>695791</v>
      </c>
      <c r="T2361" s="16">
        <v>224902850</v>
      </c>
      <c r="U2361" s="16">
        <v>34877</v>
      </c>
      <c r="V2361" s="16">
        <v>37838</v>
      </c>
      <c r="W2361" s="16">
        <v>1</v>
      </c>
      <c r="X2361" s="13" t="s">
        <v>163</v>
      </c>
      <c r="Y2361" s="13" t="s">
        <v>162</v>
      </c>
      <c r="Z2361" s="12">
        <v>25.210920000000002</v>
      </c>
      <c r="AA2361" s="17">
        <f t="shared" si="576"/>
        <v>1.4196830820320372</v>
      </c>
      <c r="AB2361" s="12">
        <f t="shared" si="578"/>
        <v>10.652932857142858</v>
      </c>
      <c r="AC2361" s="12">
        <f t="shared" si="582"/>
        <v>4.0963621428571431</v>
      </c>
      <c r="AD2361" s="18">
        <f t="shared" si="583"/>
        <v>2.6005837583765525</v>
      </c>
      <c r="AE2361" s="13" t="s">
        <v>155</v>
      </c>
      <c r="AF2361" s="19">
        <f t="shared" si="584"/>
        <v>1191.75</v>
      </c>
      <c r="AG2361" s="20">
        <f t="shared" si="585"/>
        <v>1.0539123138242081</v>
      </c>
      <c r="AH2361" s="20">
        <f t="shared" si="586"/>
        <v>6.1544656260336916</v>
      </c>
      <c r="AI2361" s="13" t="s">
        <v>51</v>
      </c>
      <c r="AJ2361" s="13" t="s">
        <v>156</v>
      </c>
      <c r="AK2361" s="13" t="s">
        <v>135</v>
      </c>
      <c r="AL2361" s="13" t="s">
        <v>102</v>
      </c>
      <c r="AM2361" s="13" t="s">
        <v>157</v>
      </c>
      <c r="AN2361" s="12">
        <v>25.210920000000002</v>
      </c>
      <c r="AO2361" s="12">
        <v>4.8030000000000003E-2</v>
      </c>
      <c r="AP2361" s="12">
        <v>2.9250000000000002E-2</v>
      </c>
      <c r="AQ2361" s="12">
        <v>0.20549999999999999</v>
      </c>
      <c r="AR2361" s="12"/>
      <c r="AS2361" s="13" t="s">
        <v>54</v>
      </c>
    </row>
    <row r="2362" spans="1:45" ht="21" customHeight="1">
      <c r="A2362" s="15">
        <v>44287</v>
      </c>
      <c r="B2362" s="13" t="s">
        <v>152</v>
      </c>
      <c r="C2362" s="13" t="s">
        <v>153</v>
      </c>
      <c r="D2362" s="15">
        <v>44286</v>
      </c>
      <c r="E2362" s="13">
        <f t="shared" si="571"/>
        <v>1</v>
      </c>
      <c r="F2362" s="13" t="str">
        <f t="shared" si="579"/>
        <v>개봉후</v>
      </c>
      <c r="G2362" s="13" t="str">
        <f t="shared" si="572"/>
        <v>목</v>
      </c>
      <c r="H2362" s="13">
        <f t="shared" si="573"/>
        <v>0</v>
      </c>
      <c r="I2362" s="16">
        <v>2496</v>
      </c>
      <c r="J2362" s="16">
        <v>812</v>
      </c>
      <c r="K2362" s="16">
        <v>1684</v>
      </c>
      <c r="L2362" s="17">
        <f t="shared" si="574"/>
        <v>0.32532051282051283</v>
      </c>
      <c r="M2362" s="17">
        <f t="shared" si="575"/>
        <v>-0.17732366512854314</v>
      </c>
      <c r="N2362" s="16">
        <f t="shared" si="577"/>
        <v>2638.4285714285716</v>
      </c>
      <c r="O2362" s="16">
        <f t="shared" si="580"/>
        <v>2605.7142857142858</v>
      </c>
      <c r="P2362" s="18">
        <f t="shared" si="581"/>
        <v>0.95789473684210524</v>
      </c>
      <c r="Q2362" s="16">
        <v>1146</v>
      </c>
      <c r="R2362" s="16">
        <v>3348</v>
      </c>
      <c r="S2362" s="16">
        <v>615989</v>
      </c>
      <c r="T2362" s="16">
        <v>132481180</v>
      </c>
      <c r="U2362" s="16">
        <v>15973</v>
      </c>
      <c r="V2362" s="16">
        <v>53811</v>
      </c>
      <c r="W2362" s="16">
        <v>1</v>
      </c>
      <c r="X2362" s="13" t="s">
        <v>164</v>
      </c>
      <c r="Y2362" s="13" t="s">
        <v>162</v>
      </c>
      <c r="Z2362" s="12">
        <v>28.441970000000001</v>
      </c>
      <c r="AA2362" s="17">
        <f t="shared" si="576"/>
        <v>0.12816073352340962</v>
      </c>
      <c r="AB2362" s="12">
        <f t="shared" si="578"/>
        <v>13.909574285714285</v>
      </c>
      <c r="AC2362" s="12">
        <f t="shared" si="582"/>
        <v>4.9681421428571442</v>
      </c>
      <c r="AD2362" s="18">
        <f t="shared" si="583"/>
        <v>2.7997536877467408</v>
      </c>
      <c r="AE2362" s="13" t="s">
        <v>155</v>
      </c>
      <c r="AF2362" s="19">
        <f t="shared" si="584"/>
        <v>1120</v>
      </c>
      <c r="AG2362" s="20">
        <f t="shared" si="585"/>
        <v>0.72499999999999998</v>
      </c>
      <c r="AH2362" s="20">
        <f t="shared" si="586"/>
        <v>5.7248704208054768</v>
      </c>
      <c r="AI2362" s="13" t="s">
        <v>51</v>
      </c>
      <c r="AJ2362" s="13" t="s">
        <v>156</v>
      </c>
      <c r="AK2362" s="13" t="s">
        <v>135</v>
      </c>
      <c r="AL2362" s="13" t="s">
        <v>102</v>
      </c>
      <c r="AM2362" s="13" t="s">
        <v>157</v>
      </c>
      <c r="AN2362" s="12">
        <v>28.441970000000001</v>
      </c>
      <c r="AO2362" s="12">
        <v>6.139E-2</v>
      </c>
      <c r="AP2362" s="12">
        <v>3.8640000000000001E-2</v>
      </c>
      <c r="AQ2362" s="12">
        <v>0.22609000000000001</v>
      </c>
      <c r="AR2362" s="12"/>
      <c r="AS2362" s="13" t="s">
        <v>54</v>
      </c>
    </row>
    <row r="2363" spans="1:45" ht="21" customHeight="1">
      <c r="A2363" s="15">
        <v>44288</v>
      </c>
      <c r="B2363" s="13" t="s">
        <v>152</v>
      </c>
      <c r="C2363" s="13" t="s">
        <v>153</v>
      </c>
      <c r="D2363" s="15">
        <v>44286</v>
      </c>
      <c r="E2363" s="13">
        <f t="shared" ref="E2363:E2426" si="587">A2363-D2363</f>
        <v>2</v>
      </c>
      <c r="F2363" s="13" t="str">
        <f t="shared" si="579"/>
        <v>개봉후</v>
      </c>
      <c r="G2363" s="13" t="str">
        <f t="shared" ref="G2363:G2426" si="588">CHOOSE(WEEKDAY(A2363,2),"월","화","수","목","금","토","일")</f>
        <v>금</v>
      </c>
      <c r="H2363" s="13">
        <f t="shared" ref="H2363:H2426" si="589">IF(WEEKDAY(A2363,2)&gt;5,1,0)</f>
        <v>0</v>
      </c>
      <c r="I2363" s="16">
        <v>2292</v>
      </c>
      <c r="J2363" s="16">
        <v>654</v>
      </c>
      <c r="K2363" s="16">
        <v>1638</v>
      </c>
      <c r="L2363" s="17">
        <f t="shared" ref="L2363:L2426" si="590">IF(COUNT(I2363:J2363)=2,IFERROR(J2363/I2363,""),"")</f>
        <v>0.28534031413612565</v>
      </c>
      <c r="M2363" s="17">
        <f t="shared" si="575"/>
        <v>-8.1730769230769273E-2</v>
      </c>
      <c r="N2363" s="16">
        <f t="shared" si="577"/>
        <v>2544.4285714285716</v>
      </c>
      <c r="O2363" s="16">
        <f t="shared" si="580"/>
        <v>2617.1071428571427</v>
      </c>
      <c r="P2363" s="18">
        <f t="shared" si="581"/>
        <v>0.8757761432333957</v>
      </c>
      <c r="Q2363" s="16">
        <v>1179</v>
      </c>
      <c r="R2363" s="16">
        <v>3410</v>
      </c>
      <c r="S2363" s="16">
        <v>622819</v>
      </c>
      <c r="T2363" s="16">
        <v>157531880</v>
      </c>
      <c r="U2363" s="16">
        <v>17264</v>
      </c>
      <c r="V2363" s="16">
        <v>71075</v>
      </c>
      <c r="W2363" s="16">
        <v>2</v>
      </c>
      <c r="X2363" s="13" t="s">
        <v>164</v>
      </c>
      <c r="Y2363" s="13" t="s">
        <v>162</v>
      </c>
      <c r="Z2363" s="12">
        <v>31.4834</v>
      </c>
      <c r="AA2363" s="17">
        <f t="shared" si="576"/>
        <v>0.10693457591017785</v>
      </c>
      <c r="AB2363" s="12">
        <f t="shared" si="578"/>
        <v>17.35877142857143</v>
      </c>
      <c r="AC2363" s="12">
        <f t="shared" si="582"/>
        <v>5.9555878571428575</v>
      </c>
      <c r="AD2363" s="18">
        <f t="shared" si="583"/>
        <v>2.9147032744638497</v>
      </c>
      <c r="AE2363" s="13" t="s">
        <v>155</v>
      </c>
      <c r="AF2363" s="19">
        <f t="shared" si="584"/>
        <v>1067.25</v>
      </c>
      <c r="AG2363" s="20">
        <f t="shared" si="585"/>
        <v>0.6127898805340829</v>
      </c>
      <c r="AH2363" s="20">
        <f t="shared" si="586"/>
        <v>5.2863631190060039</v>
      </c>
      <c r="AI2363" s="13" t="s">
        <v>51</v>
      </c>
      <c r="AJ2363" s="13" t="s">
        <v>156</v>
      </c>
      <c r="AK2363" s="13" t="s">
        <v>135</v>
      </c>
      <c r="AL2363" s="13" t="s">
        <v>102</v>
      </c>
      <c r="AM2363" s="13" t="s">
        <v>157</v>
      </c>
      <c r="AN2363" s="12">
        <v>31.4834</v>
      </c>
      <c r="AO2363" s="12">
        <v>4.7309999999999998E-2</v>
      </c>
      <c r="AP2363" s="12">
        <v>2.1669999999999998E-2</v>
      </c>
      <c r="AQ2363" s="12">
        <v>0.24162</v>
      </c>
      <c r="AR2363" s="12"/>
      <c r="AS2363" s="13" t="s">
        <v>54</v>
      </c>
    </row>
    <row r="2364" spans="1:45" ht="21" customHeight="1">
      <c r="A2364" s="15">
        <v>44289</v>
      </c>
      <c r="B2364" s="13" t="s">
        <v>152</v>
      </c>
      <c r="C2364" s="13" t="s">
        <v>153</v>
      </c>
      <c r="D2364" s="15">
        <v>44286</v>
      </c>
      <c r="E2364" s="13">
        <f t="shared" si="587"/>
        <v>3</v>
      </c>
      <c r="F2364" s="13" t="str">
        <f t="shared" si="579"/>
        <v>개봉후</v>
      </c>
      <c r="G2364" s="13" t="str">
        <f t="shared" si="588"/>
        <v>토</v>
      </c>
      <c r="H2364" s="13">
        <f t="shared" si="589"/>
        <v>1</v>
      </c>
      <c r="I2364" s="16">
        <v>1820</v>
      </c>
      <c r="J2364" s="16">
        <v>602</v>
      </c>
      <c r="K2364" s="16">
        <v>1218</v>
      </c>
      <c r="L2364" s="17">
        <f t="shared" si="590"/>
        <v>0.33076923076923076</v>
      </c>
      <c r="M2364" s="17">
        <f t="shared" si="575"/>
        <v>-0.20593368237347298</v>
      </c>
      <c r="N2364" s="16">
        <f t="shared" si="577"/>
        <v>2545.8571428571427</v>
      </c>
      <c r="O2364" s="16">
        <f t="shared" si="580"/>
        <v>2607.3214285714284</v>
      </c>
      <c r="P2364" s="18">
        <f t="shared" si="581"/>
        <v>0.69803438120676664</v>
      </c>
      <c r="Q2364" s="16">
        <v>1195</v>
      </c>
      <c r="R2364" s="16">
        <v>4028</v>
      </c>
      <c r="S2364" s="16">
        <v>708851</v>
      </c>
      <c r="T2364" s="16">
        <v>475993960</v>
      </c>
      <c r="U2364" s="16">
        <v>50140</v>
      </c>
      <c r="V2364" s="16">
        <v>121215</v>
      </c>
      <c r="W2364" s="16">
        <v>2</v>
      </c>
      <c r="X2364" s="13" t="s">
        <v>164</v>
      </c>
      <c r="Y2364" s="13" t="s">
        <v>162</v>
      </c>
      <c r="Z2364" s="12">
        <v>45.634140000000002</v>
      </c>
      <c r="AA2364" s="17">
        <f t="shared" si="576"/>
        <v>0.44946670308797665</v>
      </c>
      <c r="AB2364" s="12">
        <f t="shared" si="578"/>
        <v>22.609755714285715</v>
      </c>
      <c r="AC2364" s="12">
        <f t="shared" si="582"/>
        <v>7.0541457142857142</v>
      </c>
      <c r="AD2364" s="18">
        <f t="shared" si="583"/>
        <v>3.2051727636554959</v>
      </c>
      <c r="AE2364" s="13" t="s">
        <v>155</v>
      </c>
      <c r="AF2364" s="19">
        <f t="shared" si="584"/>
        <v>879.5</v>
      </c>
      <c r="AG2364" s="20">
        <f t="shared" si="585"/>
        <v>0.68447981807845371</v>
      </c>
      <c r="AH2364" s="20">
        <f t="shared" si="586"/>
        <v>6.4691235265503453</v>
      </c>
      <c r="AI2364" s="13" t="s">
        <v>51</v>
      </c>
      <c r="AJ2364" s="13" t="s">
        <v>156</v>
      </c>
      <c r="AK2364" s="13" t="s">
        <v>135</v>
      </c>
      <c r="AL2364" s="13" t="s">
        <v>102</v>
      </c>
      <c r="AM2364" s="13" t="s">
        <v>157</v>
      </c>
      <c r="AN2364" s="12">
        <v>45.634140000000002</v>
      </c>
      <c r="AO2364" s="12">
        <v>7.331E-2</v>
      </c>
      <c r="AP2364" s="12">
        <v>4.1889999999999997E-2</v>
      </c>
      <c r="AQ2364" s="12">
        <v>0.27917999999999998</v>
      </c>
      <c r="AR2364" s="12"/>
      <c r="AS2364" s="13" t="s">
        <v>54</v>
      </c>
    </row>
    <row r="2365" spans="1:45" ht="21" customHeight="1">
      <c r="A2365" s="15">
        <v>44290</v>
      </c>
      <c r="B2365" s="13" t="s">
        <v>152</v>
      </c>
      <c r="C2365" s="13" t="s">
        <v>153</v>
      </c>
      <c r="D2365" s="15">
        <v>44286</v>
      </c>
      <c r="E2365" s="13">
        <f t="shared" si="587"/>
        <v>4</v>
      </c>
      <c r="F2365" s="13" t="str">
        <f t="shared" si="579"/>
        <v>개봉후</v>
      </c>
      <c r="G2365" s="13" t="str">
        <f t="shared" si="588"/>
        <v>일</v>
      </c>
      <c r="H2365" s="13">
        <f t="shared" si="589"/>
        <v>1</v>
      </c>
      <c r="I2365" s="16">
        <v>1785</v>
      </c>
      <c r="J2365" s="16">
        <v>570</v>
      </c>
      <c r="K2365" s="16">
        <v>1214</v>
      </c>
      <c r="L2365" s="17">
        <f t="shared" si="590"/>
        <v>0.31932773109243695</v>
      </c>
      <c r="M2365" s="17">
        <f t="shared" si="575"/>
        <v>-1.9230769230769273E-2</v>
      </c>
      <c r="N2365" s="16">
        <f t="shared" si="577"/>
        <v>2471.8571428571427</v>
      </c>
      <c r="O2365" s="16">
        <f t="shared" si="580"/>
        <v>2603.8214285714284</v>
      </c>
      <c r="P2365" s="18">
        <f t="shared" si="581"/>
        <v>0.68553088180833122</v>
      </c>
      <c r="Q2365" s="16">
        <v>1165</v>
      </c>
      <c r="R2365" s="16">
        <v>3840</v>
      </c>
      <c r="S2365" s="16">
        <v>675777</v>
      </c>
      <c r="T2365" s="16">
        <v>388425910</v>
      </c>
      <c r="U2365" s="16">
        <v>41624</v>
      </c>
      <c r="V2365" s="16">
        <v>162839</v>
      </c>
      <c r="W2365" s="16">
        <v>2</v>
      </c>
      <c r="X2365" s="13" t="s">
        <v>164</v>
      </c>
      <c r="Y2365" s="13" t="s">
        <v>162</v>
      </c>
      <c r="Z2365" s="12">
        <v>34.38109</v>
      </c>
      <c r="AA2365" s="17">
        <f t="shared" si="576"/>
        <v>-0.24659279215078889</v>
      </c>
      <c r="AB2365" s="12">
        <f t="shared" si="578"/>
        <v>26.328232857142858</v>
      </c>
      <c r="AC2365" s="12">
        <f t="shared" si="582"/>
        <v>8.5977710714285713</v>
      </c>
      <c r="AD2365" s="18">
        <f t="shared" si="583"/>
        <v>3.0622160834957266</v>
      </c>
      <c r="AE2365" s="13" t="s">
        <v>155</v>
      </c>
      <c r="AF2365" s="19">
        <f t="shared" si="584"/>
        <v>931.75</v>
      </c>
      <c r="AG2365" s="20">
        <f t="shared" si="585"/>
        <v>0.6117520794204454</v>
      </c>
      <c r="AH2365" s="20">
        <f t="shared" si="586"/>
        <v>3.9988375724788141</v>
      </c>
      <c r="AI2365" s="13" t="s">
        <v>51</v>
      </c>
      <c r="AJ2365" s="13" t="s">
        <v>156</v>
      </c>
      <c r="AK2365" s="13" t="s">
        <v>135</v>
      </c>
      <c r="AL2365" s="13" t="s">
        <v>102</v>
      </c>
      <c r="AM2365" s="13" t="s">
        <v>157</v>
      </c>
      <c r="AN2365" s="12">
        <v>34.38109</v>
      </c>
      <c r="AO2365" s="12">
        <v>6.6089999999999996E-2</v>
      </c>
      <c r="AP2365" s="12">
        <v>4.045E-2</v>
      </c>
      <c r="AQ2365" s="12">
        <v>0.37778</v>
      </c>
      <c r="AR2365" s="12"/>
      <c r="AS2365" s="13" t="s">
        <v>54</v>
      </c>
    </row>
    <row r="2366" spans="1:45" ht="21" customHeight="1">
      <c r="A2366" s="15">
        <v>44291</v>
      </c>
      <c r="B2366" s="13" t="s">
        <v>152</v>
      </c>
      <c r="C2366" s="13" t="s">
        <v>153</v>
      </c>
      <c r="D2366" s="15">
        <v>44286</v>
      </c>
      <c r="E2366" s="13">
        <f t="shared" si="587"/>
        <v>5</v>
      </c>
      <c r="F2366" s="13" t="str">
        <f t="shared" si="579"/>
        <v>개봉후</v>
      </c>
      <c r="G2366" s="13" t="str">
        <f t="shared" si="588"/>
        <v>월</v>
      </c>
      <c r="H2366" s="13">
        <f t="shared" si="589"/>
        <v>0</v>
      </c>
      <c r="I2366" s="16">
        <v>2824</v>
      </c>
      <c r="J2366" s="16">
        <v>878</v>
      </c>
      <c r="K2366" s="16">
        <v>1946</v>
      </c>
      <c r="L2366" s="17">
        <f t="shared" si="590"/>
        <v>0.31090651558073656</v>
      </c>
      <c r="M2366" s="17">
        <f t="shared" si="575"/>
        <v>0.58207282913165259</v>
      </c>
      <c r="N2366" s="16">
        <f t="shared" si="577"/>
        <v>2477.8571428571427</v>
      </c>
      <c r="O2366" s="16">
        <f t="shared" si="580"/>
        <v>2578.7142857142858</v>
      </c>
      <c r="P2366" s="18">
        <f t="shared" si="581"/>
        <v>1.0951193839676472</v>
      </c>
      <c r="Q2366" s="16">
        <v>992</v>
      </c>
      <c r="R2366" s="16">
        <v>2686</v>
      </c>
      <c r="S2366" s="16">
        <v>490074</v>
      </c>
      <c r="T2366" s="16">
        <v>94147320</v>
      </c>
      <c r="U2366" s="16">
        <v>10807</v>
      </c>
      <c r="V2366" s="16">
        <v>173646</v>
      </c>
      <c r="W2366" s="16">
        <v>2</v>
      </c>
      <c r="X2366" s="13" t="s">
        <v>164</v>
      </c>
      <c r="Y2366" s="13" t="s">
        <v>162</v>
      </c>
      <c r="Z2366" s="12">
        <v>19.86665</v>
      </c>
      <c r="AA2366" s="17">
        <f t="shared" si="576"/>
        <v>-0.42216346253129267</v>
      </c>
      <c r="AB2366" s="12">
        <f t="shared" si="578"/>
        <v>27.919609999999999</v>
      </c>
      <c r="AC2366" s="12">
        <f t="shared" si="582"/>
        <v>9.777412142857143</v>
      </c>
      <c r="AD2366" s="18">
        <f t="shared" si="583"/>
        <v>2.8555214398317639</v>
      </c>
      <c r="AE2366" s="13" t="s">
        <v>155</v>
      </c>
      <c r="AF2366" s="19">
        <f t="shared" si="584"/>
        <v>992</v>
      </c>
      <c r="AG2366" s="20">
        <f t="shared" si="585"/>
        <v>0.88508064516129037</v>
      </c>
      <c r="AH2366" s="20">
        <f t="shared" si="586"/>
        <v>2.031892458835697</v>
      </c>
      <c r="AI2366" s="13" t="s">
        <v>51</v>
      </c>
      <c r="AJ2366" s="13" t="s">
        <v>156</v>
      </c>
      <c r="AK2366" s="13" t="s">
        <v>135</v>
      </c>
      <c r="AL2366" s="13" t="s">
        <v>102</v>
      </c>
      <c r="AM2366" s="13" t="s">
        <v>157</v>
      </c>
      <c r="AN2366" s="12">
        <v>19.86665</v>
      </c>
      <c r="AO2366" s="12">
        <v>4.5859999999999998E-2</v>
      </c>
      <c r="AP2366" s="12">
        <v>2.708E-2</v>
      </c>
      <c r="AQ2366" s="12">
        <v>0.26618000000000003</v>
      </c>
      <c r="AR2366" s="12"/>
      <c r="AS2366" s="13" t="s">
        <v>54</v>
      </c>
    </row>
    <row r="2367" spans="1:45" ht="21" customHeight="1">
      <c r="A2367" s="15">
        <v>44292</v>
      </c>
      <c r="B2367" s="13" t="s">
        <v>152</v>
      </c>
      <c r="C2367" s="13" t="s">
        <v>153</v>
      </c>
      <c r="D2367" s="15">
        <v>44286</v>
      </c>
      <c r="E2367" s="13">
        <f t="shared" si="587"/>
        <v>6</v>
      </c>
      <c r="F2367" s="13" t="str">
        <f t="shared" si="579"/>
        <v>개봉후</v>
      </c>
      <c r="G2367" s="13" t="str">
        <f t="shared" si="588"/>
        <v>화</v>
      </c>
      <c r="H2367" s="13">
        <f t="shared" si="589"/>
        <v>0</v>
      </c>
      <c r="I2367" s="16">
        <v>2440</v>
      </c>
      <c r="J2367" s="16">
        <v>791</v>
      </c>
      <c r="K2367" s="16">
        <v>1648</v>
      </c>
      <c r="L2367" s="17">
        <f t="shared" si="590"/>
        <v>0.32418032786885248</v>
      </c>
      <c r="M2367" s="17">
        <f t="shared" si="575"/>
        <v>-0.13597733711048154</v>
      </c>
      <c r="N2367" s="16">
        <f t="shared" si="577"/>
        <v>2384.4285714285716</v>
      </c>
      <c r="O2367" s="16">
        <f t="shared" si="580"/>
        <v>2586.4285714285716</v>
      </c>
      <c r="P2367" s="18">
        <f t="shared" si="581"/>
        <v>0.94338580502623581</v>
      </c>
      <c r="Q2367" s="16">
        <v>993</v>
      </c>
      <c r="R2367" s="16">
        <v>2591</v>
      </c>
      <c r="S2367" s="16">
        <v>473349</v>
      </c>
      <c r="T2367" s="16">
        <v>87578340</v>
      </c>
      <c r="U2367" s="16">
        <v>10091</v>
      </c>
      <c r="V2367" s="16">
        <v>183737</v>
      </c>
      <c r="W2367" s="16">
        <v>1</v>
      </c>
      <c r="X2367" s="13" t="s">
        <v>164</v>
      </c>
      <c r="Y2367" s="13" t="s">
        <v>162</v>
      </c>
      <c r="Z2367" s="12">
        <v>16.27948</v>
      </c>
      <c r="AA2367" s="17">
        <f t="shared" si="576"/>
        <v>-0.18056239980067101</v>
      </c>
      <c r="AB2367" s="12">
        <f t="shared" si="578"/>
        <v>28.756807142857145</v>
      </c>
      <c r="AC2367" s="12">
        <f t="shared" si="582"/>
        <v>10.451617857142855</v>
      </c>
      <c r="AD2367" s="18">
        <f t="shared" si="583"/>
        <v>2.7514216015087212</v>
      </c>
      <c r="AE2367" s="13" t="s">
        <v>155</v>
      </c>
      <c r="AF2367" s="19">
        <f t="shared" si="584"/>
        <v>1170.25</v>
      </c>
      <c r="AG2367" s="20">
        <f t="shared" si="585"/>
        <v>0.67592394787438581</v>
      </c>
      <c r="AH2367" s="20">
        <f t="shared" si="586"/>
        <v>1.5576038296189965</v>
      </c>
      <c r="AI2367" s="13" t="s">
        <v>51</v>
      </c>
      <c r="AJ2367" s="13" t="s">
        <v>156</v>
      </c>
      <c r="AK2367" s="13" t="s">
        <v>135</v>
      </c>
      <c r="AL2367" s="13" t="s">
        <v>102</v>
      </c>
      <c r="AM2367" s="13" t="s">
        <v>157</v>
      </c>
      <c r="AN2367" s="12">
        <v>16.27948</v>
      </c>
      <c r="AO2367" s="12">
        <v>3.0689999999999999E-2</v>
      </c>
      <c r="AP2367" s="12">
        <v>3.3950000000000001E-2</v>
      </c>
      <c r="AQ2367" s="12">
        <v>0.25101000000000001</v>
      </c>
      <c r="AR2367" s="12"/>
      <c r="AS2367" s="13" t="s">
        <v>54</v>
      </c>
    </row>
    <row r="2368" spans="1:45" ht="21" customHeight="1">
      <c r="A2368" s="15">
        <v>44293</v>
      </c>
      <c r="B2368" s="13" t="s">
        <v>152</v>
      </c>
      <c r="C2368" s="13" t="s">
        <v>153</v>
      </c>
      <c r="D2368" s="15">
        <v>44286</v>
      </c>
      <c r="E2368" s="13">
        <f t="shared" si="587"/>
        <v>7</v>
      </c>
      <c r="F2368" s="13" t="str">
        <f t="shared" si="579"/>
        <v>개봉후</v>
      </c>
      <c r="G2368" s="13" t="str">
        <f t="shared" si="588"/>
        <v>수</v>
      </c>
      <c r="H2368" s="13">
        <f t="shared" si="589"/>
        <v>0</v>
      </c>
      <c r="I2368" s="16">
        <v>2814</v>
      </c>
      <c r="J2368" s="16">
        <v>1068</v>
      </c>
      <c r="K2368" s="16">
        <v>1746</v>
      </c>
      <c r="L2368" s="17">
        <f t="shared" si="590"/>
        <v>0.3795309168443497</v>
      </c>
      <c r="M2368" s="17">
        <f t="shared" si="575"/>
        <v>0.15327868852459026</v>
      </c>
      <c r="N2368" s="16">
        <f t="shared" si="577"/>
        <v>2353</v>
      </c>
      <c r="O2368" s="16">
        <f t="shared" si="580"/>
        <v>2581.9285714285716</v>
      </c>
      <c r="P2368" s="18">
        <f t="shared" si="581"/>
        <v>1.0898829778404846</v>
      </c>
      <c r="Q2368" s="16">
        <v>882</v>
      </c>
      <c r="R2368" s="16">
        <v>2242</v>
      </c>
      <c r="S2368" s="16">
        <v>383146</v>
      </c>
      <c r="T2368" s="16">
        <v>83293500</v>
      </c>
      <c r="U2368" s="16">
        <v>9587</v>
      </c>
      <c r="V2368" s="16">
        <v>193324</v>
      </c>
      <c r="W2368" s="16">
        <v>2</v>
      </c>
      <c r="X2368" s="13" t="s">
        <v>164</v>
      </c>
      <c r="Y2368" s="13" t="s">
        <v>162</v>
      </c>
      <c r="Z2368" s="12">
        <v>17.340610000000002</v>
      </c>
      <c r="AA2368" s="17">
        <f t="shared" si="576"/>
        <v>6.5182057412153327E-2</v>
      </c>
      <c r="AB2368" s="12">
        <f t="shared" si="578"/>
        <v>27.632477142857145</v>
      </c>
      <c r="AC2368" s="12">
        <f t="shared" si="582"/>
        <v>10.986346428571427</v>
      </c>
      <c r="AD2368" s="18">
        <f t="shared" si="583"/>
        <v>2.5151652847024089</v>
      </c>
      <c r="AE2368" s="13" t="s">
        <v>155</v>
      </c>
      <c r="AF2368" s="19">
        <f t="shared" si="584"/>
        <v>1239.75</v>
      </c>
      <c r="AG2368" s="20">
        <f t="shared" si="585"/>
        <v>0.86146400483968544</v>
      </c>
      <c r="AH2368" s="20">
        <f t="shared" si="586"/>
        <v>1.5783782272606555</v>
      </c>
      <c r="AI2368" s="13" t="s">
        <v>51</v>
      </c>
      <c r="AJ2368" s="13" t="s">
        <v>156</v>
      </c>
      <c r="AK2368" s="13" t="s">
        <v>135</v>
      </c>
      <c r="AL2368" s="13" t="s">
        <v>102</v>
      </c>
      <c r="AM2368" s="13" t="s">
        <v>157</v>
      </c>
      <c r="AN2368" s="12">
        <v>17.340610000000002</v>
      </c>
      <c r="AO2368" s="12">
        <v>4.0809999999999999E-2</v>
      </c>
      <c r="AP2368" s="12">
        <v>2.7439999999999999E-2</v>
      </c>
      <c r="AQ2368" s="12">
        <v>0.27521000000000001</v>
      </c>
      <c r="AR2368" s="12"/>
      <c r="AS2368" s="13" t="s">
        <v>54</v>
      </c>
    </row>
    <row r="2369" spans="1:45" ht="21" customHeight="1">
      <c r="A2369" s="15">
        <v>44294</v>
      </c>
      <c r="B2369" s="13" t="s">
        <v>152</v>
      </c>
      <c r="C2369" s="13" t="s">
        <v>153</v>
      </c>
      <c r="D2369" s="15">
        <v>44286</v>
      </c>
      <c r="E2369" s="13">
        <f t="shared" si="587"/>
        <v>8</v>
      </c>
      <c r="F2369" s="13" t="str">
        <f t="shared" si="579"/>
        <v>개봉후</v>
      </c>
      <c r="G2369" s="13" t="str">
        <f t="shared" si="588"/>
        <v>목</v>
      </c>
      <c r="H2369" s="13">
        <f t="shared" si="589"/>
        <v>0</v>
      </c>
      <c r="I2369" s="16">
        <v>2821</v>
      </c>
      <c r="J2369" s="16">
        <v>1102</v>
      </c>
      <c r="K2369" s="16">
        <v>1718</v>
      </c>
      <c r="L2369" s="17">
        <f t="shared" si="590"/>
        <v>0.39064161644806805</v>
      </c>
      <c r="M2369" s="17">
        <f t="shared" si="575"/>
        <v>2.4875621890547706E-3</v>
      </c>
      <c r="N2369" s="16">
        <f t="shared" si="577"/>
        <v>2399.4285714285716</v>
      </c>
      <c r="O2369" s="16">
        <f t="shared" si="580"/>
        <v>2576.4285714285716</v>
      </c>
      <c r="P2369" s="18">
        <f t="shared" si="581"/>
        <v>1.0949265317438315</v>
      </c>
      <c r="Q2369" s="16">
        <v>707</v>
      </c>
      <c r="R2369" s="16">
        <v>1780</v>
      </c>
      <c r="S2369" s="16">
        <v>301982</v>
      </c>
      <c r="T2369" s="16">
        <v>70519870</v>
      </c>
      <c r="U2369" s="16">
        <v>8099</v>
      </c>
      <c r="V2369" s="16">
        <v>201423</v>
      </c>
      <c r="W2369" s="16">
        <v>1</v>
      </c>
      <c r="X2369" s="13" t="s">
        <v>164</v>
      </c>
      <c r="Y2369" s="13" t="s">
        <v>162</v>
      </c>
      <c r="Z2369" s="12">
        <v>14.82288</v>
      </c>
      <c r="AA2369" s="17">
        <f t="shared" si="576"/>
        <v>-0.14519270083347713</v>
      </c>
      <c r="AB2369" s="12">
        <f t="shared" si="578"/>
        <v>25.686892857142858</v>
      </c>
      <c r="AC2369" s="12">
        <f t="shared" si="582"/>
        <v>11.551426785714286</v>
      </c>
      <c r="AD2369" s="18">
        <f t="shared" si="583"/>
        <v>2.2236987113063802</v>
      </c>
      <c r="AE2369" s="13" t="s">
        <v>155</v>
      </c>
      <c r="AF2369" s="19">
        <f t="shared" si="584"/>
        <v>1144.5</v>
      </c>
      <c r="AG2369" s="20">
        <f t="shared" si="585"/>
        <v>0.96286588029707298</v>
      </c>
      <c r="AH2369" s="20">
        <f t="shared" si="586"/>
        <v>1.2832077175376757</v>
      </c>
      <c r="AI2369" s="13" t="s">
        <v>51</v>
      </c>
      <c r="AJ2369" s="13" t="s">
        <v>156</v>
      </c>
      <c r="AK2369" s="13" t="s">
        <v>135</v>
      </c>
      <c r="AL2369" s="13" t="s">
        <v>102</v>
      </c>
      <c r="AM2369" s="13" t="s">
        <v>157</v>
      </c>
      <c r="AN2369" s="12">
        <v>14.82288</v>
      </c>
      <c r="AO2369" s="12">
        <v>3.6470000000000002E-2</v>
      </c>
      <c r="AP2369" s="12">
        <v>2.997E-2</v>
      </c>
      <c r="AQ2369" s="12">
        <v>0.28134999999999999</v>
      </c>
      <c r="AR2369" s="12"/>
      <c r="AS2369" s="13" t="s">
        <v>54</v>
      </c>
    </row>
    <row r="2370" spans="1:45" ht="21" customHeight="1">
      <c r="A2370" s="15">
        <v>44295</v>
      </c>
      <c r="B2370" s="13" t="s">
        <v>152</v>
      </c>
      <c r="C2370" s="13" t="s">
        <v>153</v>
      </c>
      <c r="D2370" s="15">
        <v>44286</v>
      </c>
      <c r="E2370" s="13">
        <f t="shared" si="587"/>
        <v>9</v>
      </c>
      <c r="F2370" s="13" t="str">
        <f t="shared" si="579"/>
        <v>개봉후</v>
      </c>
      <c r="G2370" s="13" t="str">
        <f t="shared" si="588"/>
        <v>금</v>
      </c>
      <c r="H2370" s="13">
        <f t="shared" si="589"/>
        <v>0</v>
      </c>
      <c r="I2370" s="16">
        <v>2800</v>
      </c>
      <c r="J2370" s="16">
        <v>1113</v>
      </c>
      <c r="K2370" s="16">
        <v>1687</v>
      </c>
      <c r="L2370" s="17">
        <f t="shared" si="590"/>
        <v>0.39750000000000002</v>
      </c>
      <c r="M2370" s="17">
        <f t="shared" si="575"/>
        <v>-7.4441687344912744E-3</v>
      </c>
      <c r="N2370" s="16">
        <f t="shared" si="577"/>
        <v>2472</v>
      </c>
      <c r="O2370" s="16">
        <f t="shared" si="580"/>
        <v>2572.3214285714284</v>
      </c>
      <c r="P2370" s="18">
        <f t="shared" si="581"/>
        <v>1.0885109337035752</v>
      </c>
      <c r="Q2370" s="16">
        <v>732</v>
      </c>
      <c r="R2370" s="16">
        <v>1928</v>
      </c>
      <c r="S2370" s="16">
        <v>323037</v>
      </c>
      <c r="T2370" s="16">
        <v>98231180</v>
      </c>
      <c r="U2370" s="16">
        <v>10658</v>
      </c>
      <c r="V2370" s="16">
        <v>212081</v>
      </c>
      <c r="W2370" s="16">
        <v>1</v>
      </c>
      <c r="X2370" s="13" t="s">
        <v>164</v>
      </c>
      <c r="Y2370" s="13" t="s">
        <v>162</v>
      </c>
      <c r="Z2370" s="12">
        <v>19.783940000000001</v>
      </c>
      <c r="AA2370" s="17">
        <f t="shared" si="576"/>
        <v>0.3346893451205164</v>
      </c>
      <c r="AB2370" s="12">
        <f t="shared" si="578"/>
        <v>24.015541428571428</v>
      </c>
      <c r="AC2370" s="12">
        <f t="shared" si="582"/>
        <v>11.993321428571429</v>
      </c>
      <c r="AD2370" s="18">
        <f t="shared" si="583"/>
        <v>2.0024095553179895</v>
      </c>
      <c r="AE2370" s="13" t="s">
        <v>155</v>
      </c>
      <c r="AF2370" s="19">
        <f t="shared" si="584"/>
        <v>996.25</v>
      </c>
      <c r="AG2370" s="20">
        <f t="shared" si="585"/>
        <v>1.117189460476788</v>
      </c>
      <c r="AH2370" s="20">
        <f t="shared" si="586"/>
        <v>1.6495797363413567</v>
      </c>
      <c r="AI2370" s="13" t="s">
        <v>51</v>
      </c>
      <c r="AJ2370" s="13" t="s">
        <v>156</v>
      </c>
      <c r="AK2370" s="13" t="s">
        <v>135</v>
      </c>
      <c r="AL2370" s="13" t="s">
        <v>102</v>
      </c>
      <c r="AM2370" s="13" t="s">
        <v>157</v>
      </c>
      <c r="AN2370" s="12">
        <v>19.783940000000001</v>
      </c>
      <c r="AO2370" s="12">
        <v>4.5499999999999999E-2</v>
      </c>
      <c r="AP2370" s="12">
        <v>3.3579999999999999E-2</v>
      </c>
      <c r="AQ2370" s="12">
        <v>0.39909</v>
      </c>
      <c r="AR2370" s="12"/>
      <c r="AS2370" s="13" t="s">
        <v>54</v>
      </c>
    </row>
    <row r="2371" spans="1:45" ht="21" customHeight="1">
      <c r="A2371" s="15">
        <v>44296</v>
      </c>
      <c r="B2371" s="13" t="s">
        <v>152</v>
      </c>
      <c r="C2371" s="13" t="s">
        <v>153</v>
      </c>
      <c r="D2371" s="15">
        <v>44286</v>
      </c>
      <c r="E2371" s="13">
        <f t="shared" si="587"/>
        <v>10</v>
      </c>
      <c r="F2371" s="13" t="str">
        <f t="shared" si="579"/>
        <v>개봉후</v>
      </c>
      <c r="G2371" s="13" t="str">
        <f t="shared" si="588"/>
        <v>토</v>
      </c>
      <c r="H2371" s="13">
        <f t="shared" si="589"/>
        <v>1</v>
      </c>
      <c r="I2371" s="16">
        <v>3042</v>
      </c>
      <c r="J2371" s="16">
        <v>1474</v>
      </c>
      <c r="K2371" s="16">
        <v>1568</v>
      </c>
      <c r="L2371" s="17">
        <f t="shared" si="590"/>
        <v>0.48454963839579224</v>
      </c>
      <c r="M2371" s="17">
        <f t="shared" si="575"/>
        <v>8.6428571428571521E-2</v>
      </c>
      <c r="N2371" s="16">
        <f t="shared" si="577"/>
        <v>2646.5714285714284</v>
      </c>
      <c r="O2371" s="16">
        <f t="shared" si="580"/>
        <v>2585.4642857142858</v>
      </c>
      <c r="P2371" s="18">
        <f t="shared" si="581"/>
        <v>1.1765778459243297</v>
      </c>
      <c r="Q2371" s="16">
        <v>789</v>
      </c>
      <c r="R2371" s="16">
        <v>2298</v>
      </c>
      <c r="S2371" s="16">
        <v>374252</v>
      </c>
      <c r="T2371" s="16">
        <v>212813780</v>
      </c>
      <c r="U2371" s="16">
        <v>22502</v>
      </c>
      <c r="V2371" s="16">
        <v>234583</v>
      </c>
      <c r="W2371" s="16">
        <v>2</v>
      </c>
      <c r="X2371" s="13" t="s">
        <v>164</v>
      </c>
      <c r="Y2371" s="13" t="s">
        <v>162</v>
      </c>
      <c r="Z2371" s="12">
        <v>24.781120000000001</v>
      </c>
      <c r="AA2371" s="17">
        <f t="shared" si="576"/>
        <v>0.252587704976865</v>
      </c>
      <c r="AB2371" s="12">
        <f t="shared" si="578"/>
        <v>21.036538571428569</v>
      </c>
      <c r="AC2371" s="12">
        <f t="shared" si="582"/>
        <v>12.642219285714285</v>
      </c>
      <c r="AD2371" s="18">
        <f t="shared" si="583"/>
        <v>1.66399095728389</v>
      </c>
      <c r="AE2371" s="13" t="s">
        <v>155</v>
      </c>
      <c r="AF2371" s="19">
        <f t="shared" si="584"/>
        <v>815.5</v>
      </c>
      <c r="AG2371" s="20">
        <f t="shared" si="585"/>
        <v>1.8074800735744943</v>
      </c>
      <c r="AH2371" s="20">
        <f t="shared" si="586"/>
        <v>1.9601874829052113</v>
      </c>
      <c r="AI2371" s="13" t="s">
        <v>51</v>
      </c>
      <c r="AJ2371" s="13" t="s">
        <v>156</v>
      </c>
      <c r="AK2371" s="13" t="s">
        <v>135</v>
      </c>
      <c r="AL2371" s="13" t="s">
        <v>102</v>
      </c>
      <c r="AM2371" s="13" t="s">
        <v>157</v>
      </c>
      <c r="AN2371" s="12">
        <v>24.781120000000001</v>
      </c>
      <c r="AO2371" s="12">
        <v>4.2970000000000001E-2</v>
      </c>
      <c r="AP2371" s="12">
        <v>3.431E-2</v>
      </c>
      <c r="AQ2371" s="12">
        <v>0.55439000000000005</v>
      </c>
      <c r="AR2371" s="12"/>
      <c r="AS2371" s="13" t="s">
        <v>54</v>
      </c>
    </row>
    <row r="2372" spans="1:45" ht="21" customHeight="1">
      <c r="A2372" s="15">
        <v>44297</v>
      </c>
      <c r="B2372" s="13" t="s">
        <v>152</v>
      </c>
      <c r="C2372" s="13" t="s">
        <v>153</v>
      </c>
      <c r="D2372" s="15">
        <v>44286</v>
      </c>
      <c r="E2372" s="13">
        <f t="shared" si="587"/>
        <v>11</v>
      </c>
      <c r="F2372" s="13" t="str">
        <f t="shared" si="579"/>
        <v>개봉후</v>
      </c>
      <c r="G2372" s="13" t="str">
        <f t="shared" si="588"/>
        <v>일</v>
      </c>
      <c r="H2372" s="13">
        <f t="shared" si="589"/>
        <v>1</v>
      </c>
      <c r="I2372" s="16">
        <v>2898</v>
      </c>
      <c r="J2372" s="16">
        <v>1368</v>
      </c>
      <c r="K2372" s="16">
        <v>1530</v>
      </c>
      <c r="L2372" s="17">
        <f t="shared" si="590"/>
        <v>0.47204968944099379</v>
      </c>
      <c r="M2372" s="17">
        <f t="shared" si="575"/>
        <v>-4.7337278106508895E-2</v>
      </c>
      <c r="N2372" s="16">
        <f t="shared" si="577"/>
        <v>2805.5714285714284</v>
      </c>
      <c r="O2372" s="16">
        <f t="shared" si="580"/>
        <v>2612.3571428571427</v>
      </c>
      <c r="P2372" s="18">
        <f t="shared" si="581"/>
        <v>1.1093429579197769</v>
      </c>
      <c r="Q2372" s="16">
        <v>804</v>
      </c>
      <c r="R2372" s="16">
        <v>2294</v>
      </c>
      <c r="S2372" s="16">
        <v>372656</v>
      </c>
      <c r="T2372" s="16">
        <v>195702600</v>
      </c>
      <c r="U2372" s="16">
        <v>20975</v>
      </c>
      <c r="V2372" s="16">
        <v>255558</v>
      </c>
      <c r="W2372" s="16">
        <v>2</v>
      </c>
      <c r="X2372" s="13" t="s">
        <v>164</v>
      </c>
      <c r="Y2372" s="13" t="s">
        <v>162</v>
      </c>
      <c r="Z2372" s="12">
        <v>20.300419999999999</v>
      </c>
      <c r="AA2372" s="17">
        <f t="shared" si="576"/>
        <v>-0.18081103678929777</v>
      </c>
      <c r="AB2372" s="12">
        <f t="shared" si="578"/>
        <v>19.025014285714285</v>
      </c>
      <c r="AC2372" s="12">
        <f t="shared" si="582"/>
        <v>13.470155357142858</v>
      </c>
      <c r="AD2372" s="18">
        <f t="shared" si="583"/>
        <v>1.4123826920545379</v>
      </c>
      <c r="AE2372" s="13" t="s">
        <v>155</v>
      </c>
      <c r="AF2372" s="19">
        <f t="shared" si="584"/>
        <v>801.25</v>
      </c>
      <c r="AG2372" s="20">
        <f t="shared" si="585"/>
        <v>1.7073322932917316</v>
      </c>
      <c r="AH2372" s="20">
        <f t="shared" si="586"/>
        <v>1.5070665082741779</v>
      </c>
      <c r="AI2372" s="13" t="s">
        <v>51</v>
      </c>
      <c r="AJ2372" s="13" t="s">
        <v>156</v>
      </c>
      <c r="AK2372" s="13" t="s">
        <v>135</v>
      </c>
      <c r="AL2372" s="13" t="s">
        <v>102</v>
      </c>
      <c r="AM2372" s="13" t="s">
        <v>157</v>
      </c>
      <c r="AN2372" s="12">
        <v>20.300419999999999</v>
      </c>
      <c r="AO2372" s="12">
        <v>5.3809999999999997E-2</v>
      </c>
      <c r="AP2372" s="12">
        <v>2.5999999999999999E-2</v>
      </c>
      <c r="AQ2372" s="12">
        <v>0.45977000000000001</v>
      </c>
      <c r="AR2372" s="12"/>
      <c r="AS2372" s="13" t="s">
        <v>54</v>
      </c>
    </row>
    <row r="2373" spans="1:45" ht="21" customHeight="1">
      <c r="A2373" s="15">
        <v>44298</v>
      </c>
      <c r="B2373" s="13" t="s">
        <v>152</v>
      </c>
      <c r="C2373" s="13" t="s">
        <v>153</v>
      </c>
      <c r="D2373" s="15">
        <v>44286</v>
      </c>
      <c r="E2373" s="13">
        <f t="shared" si="587"/>
        <v>12</v>
      </c>
      <c r="F2373" s="13" t="str">
        <f t="shared" si="579"/>
        <v>개봉후</v>
      </c>
      <c r="G2373" s="13" t="str">
        <f t="shared" si="588"/>
        <v>월</v>
      </c>
      <c r="H2373" s="13">
        <f t="shared" si="589"/>
        <v>0</v>
      </c>
      <c r="I2373" s="16">
        <v>1880</v>
      </c>
      <c r="J2373" s="16">
        <v>532</v>
      </c>
      <c r="K2373" s="16">
        <v>1348</v>
      </c>
      <c r="L2373" s="17">
        <f t="shared" si="590"/>
        <v>0.28297872340425534</v>
      </c>
      <c r="M2373" s="17">
        <f t="shared" ref="M2373:M2436" si="591">IF(COUNT(I2372:I2373)=2,IFERROR(I2373/I2372-1,""),"")</f>
        <v>-0.35127674258109043</v>
      </c>
      <c r="N2373" s="16">
        <f t="shared" si="577"/>
        <v>2670.7142857142858</v>
      </c>
      <c r="O2373" s="16">
        <f t="shared" si="580"/>
        <v>2624.8571428571427</v>
      </c>
      <c r="P2373" s="18">
        <f t="shared" si="581"/>
        <v>0.71622945466419952</v>
      </c>
      <c r="Q2373" s="16">
        <v>687</v>
      </c>
      <c r="R2373" s="16">
        <v>1735</v>
      </c>
      <c r="S2373" s="16">
        <v>284221</v>
      </c>
      <c r="T2373" s="16">
        <v>70148580</v>
      </c>
      <c r="U2373" s="16">
        <v>8042</v>
      </c>
      <c r="V2373" s="16">
        <v>263600</v>
      </c>
      <c r="W2373" s="16">
        <v>1</v>
      </c>
      <c r="X2373" s="13" t="s">
        <v>164</v>
      </c>
      <c r="Y2373" s="13" t="s">
        <v>162</v>
      </c>
      <c r="Z2373" s="12">
        <v>14.972759999999999</v>
      </c>
      <c r="AA2373" s="17">
        <f t="shared" ref="AA2373:AA2436" si="592">IF(COUNT(Z2372:Z2373)=2,IFERROR(Z2373/Z2372-1,""),"")</f>
        <v>-0.26244087560749974</v>
      </c>
      <c r="AB2373" s="12">
        <f t="shared" si="578"/>
        <v>18.325887142857145</v>
      </c>
      <c r="AC2373" s="12">
        <f t="shared" si="582"/>
        <v>14.151636428571425</v>
      </c>
      <c r="AD2373" s="18">
        <f t="shared" si="583"/>
        <v>1.2949659380633975</v>
      </c>
      <c r="AE2373" s="13" t="s">
        <v>155</v>
      </c>
      <c r="AF2373" s="19">
        <f t="shared" si="584"/>
        <v>975.25</v>
      </c>
      <c r="AG2373" s="20">
        <f t="shared" si="585"/>
        <v>0.54550115355037165</v>
      </c>
      <c r="AH2373" s="20">
        <f t="shared" si="586"/>
        <v>1.0580232240683323</v>
      </c>
      <c r="AI2373" s="13" t="s">
        <v>51</v>
      </c>
      <c r="AJ2373" s="13" t="s">
        <v>156</v>
      </c>
      <c r="AK2373" s="13" t="s">
        <v>135</v>
      </c>
      <c r="AL2373" s="13" t="s">
        <v>102</v>
      </c>
      <c r="AM2373" s="13" t="s">
        <v>157</v>
      </c>
      <c r="AN2373" s="12">
        <v>14.972759999999999</v>
      </c>
      <c r="AO2373" s="12">
        <v>3.0689999999999999E-2</v>
      </c>
      <c r="AP2373" s="12">
        <v>3.7560000000000003E-2</v>
      </c>
      <c r="AQ2373" s="12">
        <v>0.26545999999999997</v>
      </c>
      <c r="AR2373" s="12"/>
      <c r="AS2373" s="13" t="s">
        <v>54</v>
      </c>
    </row>
    <row r="2374" spans="1:45" ht="21" customHeight="1">
      <c r="A2374" s="15">
        <v>44299</v>
      </c>
      <c r="B2374" s="13" t="s">
        <v>152</v>
      </c>
      <c r="C2374" s="13" t="s">
        <v>153</v>
      </c>
      <c r="D2374" s="15">
        <v>44286</v>
      </c>
      <c r="E2374" s="13">
        <f t="shared" si="587"/>
        <v>13</v>
      </c>
      <c r="F2374" s="13" t="str">
        <f t="shared" si="579"/>
        <v>개봉후</v>
      </c>
      <c r="G2374" s="13" t="str">
        <f t="shared" si="588"/>
        <v>화</v>
      </c>
      <c r="H2374" s="13">
        <f t="shared" si="589"/>
        <v>0</v>
      </c>
      <c r="I2374" s="16">
        <v>2086</v>
      </c>
      <c r="J2374" s="16">
        <v>616</v>
      </c>
      <c r="K2374" s="16">
        <v>1470</v>
      </c>
      <c r="L2374" s="17">
        <f t="shared" si="590"/>
        <v>0.29530201342281881</v>
      </c>
      <c r="M2374" s="17">
        <f t="shared" si="591"/>
        <v>0.10957446808510629</v>
      </c>
      <c r="N2374" s="16">
        <f t="shared" si="577"/>
        <v>2620.1428571428573</v>
      </c>
      <c r="O2374" s="16">
        <f t="shared" si="580"/>
        <v>2593.25</v>
      </c>
      <c r="P2374" s="18">
        <f t="shared" si="581"/>
        <v>0.80439602815000477</v>
      </c>
      <c r="Q2374" s="16">
        <v>696</v>
      </c>
      <c r="R2374" s="16">
        <v>1683</v>
      </c>
      <c r="S2374" s="16">
        <v>278397</v>
      </c>
      <c r="T2374" s="16">
        <v>59751780</v>
      </c>
      <c r="U2374" s="16">
        <v>6812</v>
      </c>
      <c r="V2374" s="16">
        <v>270412</v>
      </c>
      <c r="W2374" s="16">
        <v>1</v>
      </c>
      <c r="X2374" s="13" t="s">
        <v>164</v>
      </c>
      <c r="Y2374" s="13" t="s">
        <v>162</v>
      </c>
      <c r="Z2374" s="12">
        <v>12.761659999999999</v>
      </c>
      <c r="AA2374" s="17">
        <f t="shared" si="592"/>
        <v>-0.14767484418370425</v>
      </c>
      <c r="AB2374" s="12">
        <f t="shared" si="578"/>
        <v>17.823341428571432</v>
      </c>
      <c r="AC2374" s="12">
        <f t="shared" si="582"/>
        <v>14.648893571428571</v>
      </c>
      <c r="AD2374" s="18">
        <f t="shared" si="583"/>
        <v>1.2167022268039651</v>
      </c>
      <c r="AE2374" s="13" t="s">
        <v>155</v>
      </c>
      <c r="AF2374" s="19">
        <f t="shared" si="584"/>
        <v>1118.5</v>
      </c>
      <c r="AG2374" s="20">
        <f t="shared" si="585"/>
        <v>0.55073759499329455</v>
      </c>
      <c r="AH2374" s="20">
        <f t="shared" si="586"/>
        <v>0.87116886594701859</v>
      </c>
      <c r="AI2374" s="13" t="s">
        <v>51</v>
      </c>
      <c r="AJ2374" s="13" t="s">
        <v>156</v>
      </c>
      <c r="AK2374" s="13" t="s">
        <v>135</v>
      </c>
      <c r="AL2374" s="13" t="s">
        <v>102</v>
      </c>
      <c r="AM2374" s="13" t="s">
        <v>157</v>
      </c>
      <c r="AN2374" s="12">
        <v>12.761659999999999</v>
      </c>
      <c r="AO2374" s="12">
        <v>2.4549999999999999E-2</v>
      </c>
      <c r="AP2374" s="12">
        <v>3.2500000000000001E-2</v>
      </c>
      <c r="AQ2374" s="12">
        <v>0.28567999999999999</v>
      </c>
      <c r="AR2374" s="12"/>
      <c r="AS2374" s="13" t="s">
        <v>54</v>
      </c>
    </row>
    <row r="2375" spans="1:45" ht="21" customHeight="1">
      <c r="A2375" s="15">
        <v>44300</v>
      </c>
      <c r="B2375" s="13" t="s">
        <v>152</v>
      </c>
      <c r="C2375" s="13" t="s">
        <v>153</v>
      </c>
      <c r="D2375" s="15">
        <v>44286</v>
      </c>
      <c r="E2375" s="13">
        <f t="shared" si="587"/>
        <v>14</v>
      </c>
      <c r="F2375" s="13" t="str">
        <f t="shared" si="579"/>
        <v>개봉후</v>
      </c>
      <c r="G2375" s="13" t="str">
        <f t="shared" si="588"/>
        <v>수</v>
      </c>
      <c r="H2375" s="13">
        <f t="shared" si="589"/>
        <v>0</v>
      </c>
      <c r="I2375" s="16">
        <v>2695</v>
      </c>
      <c r="J2375" s="16">
        <v>914</v>
      </c>
      <c r="K2375" s="16">
        <v>1782</v>
      </c>
      <c r="L2375" s="17">
        <f t="shared" si="590"/>
        <v>0.33914656771799628</v>
      </c>
      <c r="M2375" s="17">
        <f t="shared" si="591"/>
        <v>0.29194630872483218</v>
      </c>
      <c r="N2375" s="16">
        <f t="shared" si="577"/>
        <v>2603.1428571428573</v>
      </c>
      <c r="O2375" s="16">
        <f t="shared" si="580"/>
        <v>2578.6071428571427</v>
      </c>
      <c r="P2375" s="18">
        <f t="shared" si="581"/>
        <v>1.0451378789767456</v>
      </c>
      <c r="Q2375" s="16">
        <v>709</v>
      </c>
      <c r="R2375" s="16">
        <v>1677</v>
      </c>
      <c r="S2375" s="16">
        <v>275180</v>
      </c>
      <c r="T2375" s="16">
        <v>58565410</v>
      </c>
      <c r="U2375" s="16">
        <v>6649</v>
      </c>
      <c r="V2375" s="16">
        <v>277061</v>
      </c>
      <c r="W2375" s="16">
        <v>1</v>
      </c>
      <c r="X2375" s="13" t="s">
        <v>164</v>
      </c>
      <c r="Y2375" s="13" t="s">
        <v>162</v>
      </c>
      <c r="Z2375" s="12">
        <v>11.986230000000001</v>
      </c>
      <c r="AA2375" s="17">
        <f t="shared" si="592"/>
        <v>-6.0762471339935287E-2</v>
      </c>
      <c r="AB2375" s="12">
        <f t="shared" si="578"/>
        <v>17.058429999999998</v>
      </c>
      <c r="AC2375" s="12">
        <f t="shared" si="582"/>
        <v>15.072226428571426</v>
      </c>
      <c r="AD2375" s="18">
        <f t="shared" si="583"/>
        <v>1.1317790427871663</v>
      </c>
      <c r="AE2375" s="13" t="s">
        <v>155</v>
      </c>
      <c r="AF2375" s="19">
        <f t="shared" si="584"/>
        <v>1204</v>
      </c>
      <c r="AG2375" s="20">
        <f t="shared" si="585"/>
        <v>0.75913621262458475</v>
      </c>
      <c r="AH2375" s="20">
        <f t="shared" si="586"/>
        <v>0.79525278211575268</v>
      </c>
      <c r="AI2375" s="13" t="s">
        <v>51</v>
      </c>
      <c r="AJ2375" s="13" t="s">
        <v>156</v>
      </c>
      <c r="AK2375" s="13" t="s">
        <v>135</v>
      </c>
      <c r="AL2375" s="13" t="s">
        <v>102</v>
      </c>
      <c r="AM2375" s="13" t="s">
        <v>157</v>
      </c>
      <c r="AN2375" s="12">
        <v>11.986230000000001</v>
      </c>
      <c r="AO2375" s="12">
        <v>1.264E-2</v>
      </c>
      <c r="AP2375" s="12">
        <v>2.239E-2</v>
      </c>
      <c r="AQ2375" s="12">
        <v>0.34671999999999997</v>
      </c>
      <c r="AR2375" s="12"/>
      <c r="AS2375" s="13" t="s">
        <v>54</v>
      </c>
    </row>
    <row r="2376" spans="1:45" ht="21" customHeight="1">
      <c r="A2376" s="15">
        <v>44301</v>
      </c>
      <c r="B2376" s="13" t="s">
        <v>152</v>
      </c>
      <c r="C2376" s="13" t="s">
        <v>153</v>
      </c>
      <c r="D2376" s="15">
        <v>44286</v>
      </c>
      <c r="E2376" s="13">
        <f t="shared" si="587"/>
        <v>15</v>
      </c>
      <c r="F2376" s="13" t="str">
        <f t="shared" si="579"/>
        <v>개봉후</v>
      </c>
      <c r="G2376" s="13" t="str">
        <f t="shared" si="588"/>
        <v>목</v>
      </c>
      <c r="H2376" s="13">
        <f t="shared" si="589"/>
        <v>0</v>
      </c>
      <c r="I2376" s="16">
        <v>2940</v>
      </c>
      <c r="J2376" s="16">
        <v>1096</v>
      </c>
      <c r="K2376" s="16">
        <v>1844</v>
      </c>
      <c r="L2376" s="17">
        <f t="shared" si="590"/>
        <v>0.3727891156462585</v>
      </c>
      <c r="M2376" s="17">
        <f t="shared" si="591"/>
        <v>9.0909090909090828E-2</v>
      </c>
      <c r="N2376" s="16">
        <f t="shared" si="577"/>
        <v>2620.1428571428573</v>
      </c>
      <c r="O2376" s="16">
        <f t="shared" si="580"/>
        <v>2572.5</v>
      </c>
      <c r="P2376" s="18">
        <f t="shared" si="581"/>
        <v>1.1428571428571428</v>
      </c>
      <c r="Q2376" s="16">
        <v>507</v>
      </c>
      <c r="R2376" s="16">
        <v>960</v>
      </c>
      <c r="S2376" s="16">
        <v>131239</v>
      </c>
      <c r="T2376" s="16">
        <v>30978190</v>
      </c>
      <c r="U2376" s="16">
        <v>3577</v>
      </c>
      <c r="V2376" s="16">
        <v>280638</v>
      </c>
      <c r="W2376" s="16">
        <v>4</v>
      </c>
      <c r="X2376" s="13" t="s">
        <v>164</v>
      </c>
      <c r="Y2376" s="13" t="s">
        <v>162</v>
      </c>
      <c r="Z2376" s="12">
        <v>11.1288</v>
      </c>
      <c r="AA2376" s="17">
        <f t="shared" si="592"/>
        <v>-7.1534585937363171E-2</v>
      </c>
      <c r="AB2376" s="12">
        <f t="shared" si="578"/>
        <v>16.530704285714286</v>
      </c>
      <c r="AC2376" s="12">
        <f t="shared" si="582"/>
        <v>15.461054642857141</v>
      </c>
      <c r="AD2376" s="18">
        <f t="shared" si="583"/>
        <v>1.0691834850574902</v>
      </c>
      <c r="AE2376" s="13" t="s">
        <v>155</v>
      </c>
      <c r="AF2376" s="19">
        <f t="shared" si="584"/>
        <v>1105</v>
      </c>
      <c r="AG2376" s="20">
        <f t="shared" si="585"/>
        <v>0.99185520361990953</v>
      </c>
      <c r="AH2376" s="20">
        <f t="shared" si="586"/>
        <v>0.71979565799810419</v>
      </c>
      <c r="AI2376" s="13" t="s">
        <v>51</v>
      </c>
      <c r="AJ2376" s="13" t="s">
        <v>156</v>
      </c>
      <c r="AK2376" s="13" t="s">
        <v>135</v>
      </c>
      <c r="AL2376" s="13" t="s">
        <v>102</v>
      </c>
      <c r="AM2376" s="13" t="s">
        <v>157</v>
      </c>
      <c r="AN2376" s="12">
        <v>11.1288</v>
      </c>
      <c r="AO2376" s="12">
        <v>1.264E-2</v>
      </c>
      <c r="AP2376" s="12">
        <v>2.8170000000000001E-2</v>
      </c>
      <c r="AQ2376" s="12">
        <v>0.29038000000000003</v>
      </c>
      <c r="AR2376" s="12"/>
      <c r="AS2376" s="13" t="s">
        <v>54</v>
      </c>
    </row>
    <row r="2377" spans="1:45" ht="21" customHeight="1">
      <c r="A2377" s="15">
        <v>44302</v>
      </c>
      <c r="B2377" s="13" t="s">
        <v>152</v>
      </c>
      <c r="C2377" s="13" t="s">
        <v>153</v>
      </c>
      <c r="D2377" s="15">
        <v>44286</v>
      </c>
      <c r="E2377" s="13">
        <f t="shared" si="587"/>
        <v>16</v>
      </c>
      <c r="F2377" s="13" t="str">
        <f t="shared" si="579"/>
        <v>개봉후</v>
      </c>
      <c r="G2377" s="13" t="str">
        <f t="shared" si="588"/>
        <v>금</v>
      </c>
      <c r="H2377" s="13">
        <f t="shared" si="589"/>
        <v>0</v>
      </c>
      <c r="I2377" s="16">
        <v>2628</v>
      </c>
      <c r="J2377" s="16">
        <v>924</v>
      </c>
      <c r="K2377" s="16">
        <v>1704</v>
      </c>
      <c r="L2377" s="17">
        <f t="shared" si="590"/>
        <v>0.35159817351598172</v>
      </c>
      <c r="M2377" s="17">
        <f t="shared" si="591"/>
        <v>-0.10612244897959189</v>
      </c>
      <c r="N2377" s="16">
        <f t="shared" si="577"/>
        <v>2595.5714285714284</v>
      </c>
      <c r="O2377" s="16">
        <f t="shared" si="580"/>
        <v>2569.5</v>
      </c>
      <c r="P2377" s="18">
        <f t="shared" si="581"/>
        <v>1.0227670753064799</v>
      </c>
      <c r="Q2377" s="16">
        <v>495</v>
      </c>
      <c r="R2377" s="16">
        <v>864</v>
      </c>
      <c r="S2377" s="16">
        <v>114516</v>
      </c>
      <c r="T2377" s="16">
        <v>40955640</v>
      </c>
      <c r="U2377" s="16">
        <v>4462</v>
      </c>
      <c r="V2377" s="16">
        <v>285100</v>
      </c>
      <c r="W2377" s="16">
        <v>5</v>
      </c>
      <c r="X2377" s="13" t="s">
        <v>164</v>
      </c>
      <c r="Y2377" s="13" t="s">
        <v>162</v>
      </c>
      <c r="Z2377" s="12">
        <v>10.16736</v>
      </c>
      <c r="AA2377" s="17">
        <f t="shared" si="592"/>
        <v>-8.6392063834375588E-2</v>
      </c>
      <c r="AB2377" s="12">
        <f t="shared" si="578"/>
        <v>15.156907142857145</v>
      </c>
      <c r="AC2377" s="12">
        <f t="shared" si="582"/>
        <v>15.565987857142854</v>
      </c>
      <c r="AD2377" s="18">
        <f t="shared" si="583"/>
        <v>0.97371957899234829</v>
      </c>
      <c r="AE2377" s="13" t="s">
        <v>155</v>
      </c>
      <c r="AF2377" s="19">
        <f t="shared" si="584"/>
        <v>1037.5</v>
      </c>
      <c r="AG2377" s="20">
        <f t="shared" si="585"/>
        <v>0.89060240963855419</v>
      </c>
      <c r="AH2377" s="20">
        <f t="shared" si="586"/>
        <v>0.65317794754249703</v>
      </c>
      <c r="AI2377" s="13" t="s">
        <v>51</v>
      </c>
      <c r="AJ2377" s="13" t="s">
        <v>156</v>
      </c>
      <c r="AK2377" s="13" t="s">
        <v>135</v>
      </c>
      <c r="AL2377" s="13" t="s">
        <v>102</v>
      </c>
      <c r="AM2377" s="13" t="s">
        <v>157</v>
      </c>
      <c r="AN2377" s="12">
        <v>10.16736</v>
      </c>
      <c r="AO2377" s="12">
        <v>2.0580000000000001E-2</v>
      </c>
      <c r="AP2377" s="12">
        <v>2.528E-2</v>
      </c>
      <c r="AQ2377" s="12">
        <v>0.38284000000000001</v>
      </c>
      <c r="AR2377" s="12"/>
      <c r="AS2377" s="13" t="s">
        <v>54</v>
      </c>
    </row>
    <row r="2378" spans="1:45" ht="21" customHeight="1">
      <c r="A2378" s="15">
        <v>44303</v>
      </c>
      <c r="B2378" s="13" t="s">
        <v>152</v>
      </c>
      <c r="C2378" s="13" t="s">
        <v>153</v>
      </c>
      <c r="D2378" s="15">
        <v>44286</v>
      </c>
      <c r="E2378" s="13">
        <f t="shared" si="587"/>
        <v>17</v>
      </c>
      <c r="F2378" s="13" t="str">
        <f t="shared" si="579"/>
        <v>개봉후</v>
      </c>
      <c r="G2378" s="13" t="str">
        <f t="shared" si="588"/>
        <v>토</v>
      </c>
      <c r="H2378" s="13">
        <f t="shared" si="589"/>
        <v>1</v>
      </c>
      <c r="I2378" s="16">
        <v>2709</v>
      </c>
      <c r="J2378" s="16">
        <v>1176</v>
      </c>
      <c r="K2378" s="16">
        <v>1533</v>
      </c>
      <c r="L2378" s="17">
        <f t="shared" si="590"/>
        <v>0.43410852713178294</v>
      </c>
      <c r="M2378" s="17">
        <f t="shared" si="591"/>
        <v>3.082191780821919E-2</v>
      </c>
      <c r="N2378" s="16">
        <f t="shared" ref="N2378:N2441" si="593">IF(COUNT(I2372:I2378)=7,AVERAGE(I2372:I2378),"")</f>
        <v>2548</v>
      </c>
      <c r="O2378" s="16">
        <f t="shared" si="580"/>
        <v>2559</v>
      </c>
      <c r="P2378" s="18">
        <f t="shared" si="581"/>
        <v>1.0586166471277842</v>
      </c>
      <c r="Q2378" s="16">
        <v>562</v>
      </c>
      <c r="R2378" s="16">
        <v>1018</v>
      </c>
      <c r="S2378" s="16">
        <v>133191</v>
      </c>
      <c r="T2378" s="16">
        <v>87504470</v>
      </c>
      <c r="U2378" s="16">
        <v>9194</v>
      </c>
      <c r="V2378" s="16">
        <v>294294</v>
      </c>
      <c r="W2378" s="16">
        <v>5</v>
      </c>
      <c r="X2378" s="13" t="s">
        <v>164</v>
      </c>
      <c r="Y2378" s="13" t="s">
        <v>162</v>
      </c>
      <c r="Z2378" s="12">
        <v>13.97809</v>
      </c>
      <c r="AA2378" s="17">
        <f t="shared" si="592"/>
        <v>0.37480034148490859</v>
      </c>
      <c r="AB2378" s="12">
        <f t="shared" ref="AB2378:AB2441" si="594">IF(COUNT(Z2372:Z2378)=7,AVERAGE(Z2372:Z2378),"")</f>
        <v>13.613617142857141</v>
      </c>
      <c r="AC2378" s="12">
        <f t="shared" si="582"/>
        <v>15.797808928571428</v>
      </c>
      <c r="AD2378" s="18">
        <f t="shared" si="583"/>
        <v>0.86174084041717802</v>
      </c>
      <c r="AE2378" s="13" t="s">
        <v>155</v>
      </c>
      <c r="AF2378" s="19">
        <f t="shared" si="584"/>
        <v>933.75</v>
      </c>
      <c r="AG2378" s="20">
        <f t="shared" si="585"/>
        <v>1.259437751004016</v>
      </c>
      <c r="AH2378" s="20">
        <f t="shared" si="586"/>
        <v>0.88481194216241343</v>
      </c>
      <c r="AI2378" s="13" t="s">
        <v>51</v>
      </c>
      <c r="AJ2378" s="13" t="s">
        <v>156</v>
      </c>
      <c r="AK2378" s="13" t="s">
        <v>135</v>
      </c>
      <c r="AL2378" s="13" t="s">
        <v>102</v>
      </c>
      <c r="AM2378" s="13" t="s">
        <v>157</v>
      </c>
      <c r="AN2378" s="12">
        <v>13.97809</v>
      </c>
      <c r="AO2378" s="12">
        <v>3.3950000000000001E-2</v>
      </c>
      <c r="AP2378" s="12">
        <v>3.431E-2</v>
      </c>
      <c r="AQ2378" s="12">
        <v>0.57318000000000002</v>
      </c>
      <c r="AR2378" s="12"/>
      <c r="AS2378" s="13" t="s">
        <v>54</v>
      </c>
    </row>
    <row r="2379" spans="1:45" ht="21" customHeight="1">
      <c r="A2379" s="15">
        <v>44304</v>
      </c>
      <c r="B2379" s="13" t="s">
        <v>152</v>
      </c>
      <c r="C2379" s="13" t="s">
        <v>153</v>
      </c>
      <c r="D2379" s="15">
        <v>44286</v>
      </c>
      <c r="E2379" s="13">
        <f t="shared" si="587"/>
        <v>18</v>
      </c>
      <c r="F2379" s="13" t="str">
        <f t="shared" si="579"/>
        <v>개봉후</v>
      </c>
      <c r="G2379" s="13" t="str">
        <f t="shared" si="588"/>
        <v>일</v>
      </c>
      <c r="H2379" s="13">
        <f t="shared" si="589"/>
        <v>1</v>
      </c>
      <c r="I2379" s="16">
        <v>2628</v>
      </c>
      <c r="J2379" s="16">
        <v>1102</v>
      </c>
      <c r="K2379" s="16">
        <v>1526</v>
      </c>
      <c r="L2379" s="17">
        <f t="shared" si="590"/>
        <v>0.4193302891933029</v>
      </c>
      <c r="M2379" s="17">
        <f t="shared" si="591"/>
        <v>-2.9900332225913595E-2</v>
      </c>
      <c r="N2379" s="16">
        <f t="shared" si="593"/>
        <v>2509.4285714285716</v>
      </c>
      <c r="O2379" s="16">
        <f t="shared" si="580"/>
        <v>2590.1071428571427</v>
      </c>
      <c r="P2379" s="18">
        <f t="shared" si="581"/>
        <v>1.0146298415675028</v>
      </c>
      <c r="Q2379" s="16">
        <v>567</v>
      </c>
      <c r="R2379" s="16">
        <v>997</v>
      </c>
      <c r="S2379" s="16">
        <v>130041</v>
      </c>
      <c r="T2379" s="16">
        <v>76130120</v>
      </c>
      <c r="U2379" s="16">
        <v>8109</v>
      </c>
      <c r="V2379" s="16">
        <v>302403</v>
      </c>
      <c r="W2379" s="16">
        <v>5</v>
      </c>
      <c r="X2379" s="13" t="s">
        <v>164</v>
      </c>
      <c r="Y2379" s="13" t="s">
        <v>162</v>
      </c>
      <c r="Z2379" s="12">
        <v>11.523199999999999</v>
      </c>
      <c r="AA2379" s="17">
        <f t="shared" si="592"/>
        <v>-0.17562413748945671</v>
      </c>
      <c r="AB2379" s="12">
        <f t="shared" si="594"/>
        <v>12.359728571428573</v>
      </c>
      <c r="AC2379" s="12">
        <f t="shared" si="582"/>
        <v>15.935234999999997</v>
      </c>
      <c r="AD2379" s="18">
        <f t="shared" si="583"/>
        <v>0.77562261061280713</v>
      </c>
      <c r="AE2379" s="13" t="s">
        <v>155</v>
      </c>
      <c r="AF2379" s="19">
        <f t="shared" si="584"/>
        <v>859.75</v>
      </c>
      <c r="AG2379" s="20">
        <f t="shared" si="585"/>
        <v>1.281767955801105</v>
      </c>
      <c r="AH2379" s="20">
        <f t="shared" si="586"/>
        <v>0.72312708284502869</v>
      </c>
      <c r="AI2379" s="13" t="s">
        <v>51</v>
      </c>
      <c r="AJ2379" s="13" t="s">
        <v>156</v>
      </c>
      <c r="AK2379" s="13" t="s">
        <v>135</v>
      </c>
      <c r="AL2379" s="13" t="s">
        <v>102</v>
      </c>
      <c r="AM2379" s="13" t="s">
        <v>157</v>
      </c>
      <c r="AN2379" s="12">
        <v>11.523199999999999</v>
      </c>
      <c r="AO2379" s="12">
        <v>2.419E-2</v>
      </c>
      <c r="AP2379" s="12">
        <v>3.5749999999999997E-2</v>
      </c>
      <c r="AQ2379" s="12">
        <v>0.56920000000000004</v>
      </c>
      <c r="AR2379" s="12"/>
      <c r="AS2379" s="13" t="s">
        <v>54</v>
      </c>
    </row>
    <row r="2380" spans="1:45" ht="21" customHeight="1">
      <c r="A2380" s="15">
        <v>44305</v>
      </c>
      <c r="B2380" s="13" t="s">
        <v>152</v>
      </c>
      <c r="C2380" s="13" t="s">
        <v>153</v>
      </c>
      <c r="D2380" s="15">
        <v>44286</v>
      </c>
      <c r="E2380" s="13">
        <f t="shared" si="587"/>
        <v>19</v>
      </c>
      <c r="F2380" s="13" t="str">
        <f t="shared" si="579"/>
        <v>개봉후</v>
      </c>
      <c r="G2380" s="13" t="str">
        <f t="shared" si="588"/>
        <v>월</v>
      </c>
      <c r="H2380" s="13">
        <f t="shared" si="589"/>
        <v>0</v>
      </c>
      <c r="I2380" s="16">
        <v>2905</v>
      </c>
      <c r="J2380" s="16">
        <v>1166</v>
      </c>
      <c r="K2380" s="16">
        <v>1740</v>
      </c>
      <c r="L2380" s="17">
        <f t="shared" si="590"/>
        <v>0.40137693631669535</v>
      </c>
      <c r="M2380" s="17">
        <f t="shared" si="591"/>
        <v>0.10540334855403355</v>
      </c>
      <c r="N2380" s="16">
        <f t="shared" si="593"/>
        <v>2655.8571428571427</v>
      </c>
      <c r="O2380" s="16">
        <f t="shared" si="580"/>
        <v>2618.3214285714284</v>
      </c>
      <c r="P2380" s="18">
        <f t="shared" si="581"/>
        <v>1.1094894493473191</v>
      </c>
      <c r="Q2380" s="16">
        <v>456</v>
      </c>
      <c r="R2380" s="16">
        <v>764</v>
      </c>
      <c r="S2380" s="16">
        <v>105822</v>
      </c>
      <c r="T2380" s="16">
        <v>24293770</v>
      </c>
      <c r="U2380" s="16">
        <v>2776</v>
      </c>
      <c r="V2380" s="16">
        <v>305179</v>
      </c>
      <c r="W2380" s="16">
        <v>5</v>
      </c>
      <c r="X2380" s="13" t="s">
        <v>164</v>
      </c>
      <c r="Y2380" s="13" t="s">
        <v>162</v>
      </c>
      <c r="Z2380" s="12">
        <v>7.5799200000000004</v>
      </c>
      <c r="AA2380" s="17">
        <f t="shared" si="592"/>
        <v>-0.34220355456817542</v>
      </c>
      <c r="AB2380" s="12">
        <f t="shared" si="594"/>
        <v>11.303608571428571</v>
      </c>
      <c r="AC2380" s="12">
        <f t="shared" si="582"/>
        <v>16.049919999999997</v>
      </c>
      <c r="AD2380" s="18">
        <f t="shared" si="583"/>
        <v>0.7042781877684483</v>
      </c>
      <c r="AE2380" s="13" t="s">
        <v>155</v>
      </c>
      <c r="AF2380" s="19">
        <f t="shared" si="584"/>
        <v>854.5</v>
      </c>
      <c r="AG2380" s="20">
        <f t="shared" si="585"/>
        <v>1.3645406670567584</v>
      </c>
      <c r="AH2380" s="20">
        <f t="shared" si="586"/>
        <v>0.47227151287981511</v>
      </c>
      <c r="AI2380" s="13" t="s">
        <v>51</v>
      </c>
      <c r="AJ2380" s="13" t="s">
        <v>156</v>
      </c>
      <c r="AK2380" s="13" t="s">
        <v>135</v>
      </c>
      <c r="AL2380" s="13" t="s">
        <v>102</v>
      </c>
      <c r="AM2380" s="13" t="s">
        <v>157</v>
      </c>
      <c r="AN2380" s="12">
        <v>7.5799200000000004</v>
      </c>
      <c r="AO2380" s="12">
        <v>1.8780000000000002E-2</v>
      </c>
      <c r="AP2380" s="12">
        <v>2.7810000000000001E-2</v>
      </c>
      <c r="AQ2380" s="12">
        <v>0.35864000000000001</v>
      </c>
      <c r="AR2380" s="12"/>
      <c r="AS2380" s="13" t="s">
        <v>54</v>
      </c>
    </row>
    <row r="2381" spans="1:45" ht="21" customHeight="1">
      <c r="A2381" s="15">
        <v>44306</v>
      </c>
      <c r="B2381" s="13" t="s">
        <v>152</v>
      </c>
      <c r="C2381" s="13" t="s">
        <v>153</v>
      </c>
      <c r="D2381" s="15">
        <v>44286</v>
      </c>
      <c r="E2381" s="13">
        <f t="shared" si="587"/>
        <v>20</v>
      </c>
      <c r="F2381" s="13" t="str">
        <f t="shared" si="579"/>
        <v>개봉후</v>
      </c>
      <c r="G2381" s="13" t="str">
        <f t="shared" si="588"/>
        <v>화</v>
      </c>
      <c r="H2381" s="13">
        <f t="shared" si="589"/>
        <v>0</v>
      </c>
      <c r="I2381" s="16">
        <v>2888</v>
      </c>
      <c r="J2381" s="16">
        <v>1060</v>
      </c>
      <c r="K2381" s="16">
        <v>1827</v>
      </c>
      <c r="L2381" s="17">
        <f t="shared" si="590"/>
        <v>0.3670360110803324</v>
      </c>
      <c r="M2381" s="17">
        <f t="shared" si="591"/>
        <v>-5.8519793459552716E-3</v>
      </c>
      <c r="N2381" s="16">
        <f t="shared" si="593"/>
        <v>2770.4285714285716</v>
      </c>
      <c r="O2381" s="16">
        <f t="shared" si="580"/>
        <v>2634.3214285714284</v>
      </c>
      <c r="P2381" s="18">
        <f t="shared" si="581"/>
        <v>1.0962975013896232</v>
      </c>
      <c r="Q2381" s="16">
        <v>463</v>
      </c>
      <c r="R2381" s="16">
        <v>764</v>
      </c>
      <c r="S2381" s="16">
        <v>105744</v>
      </c>
      <c r="T2381" s="16">
        <v>24497730</v>
      </c>
      <c r="U2381" s="16">
        <v>2712</v>
      </c>
      <c r="V2381" s="16">
        <v>307891</v>
      </c>
      <c r="W2381" s="16">
        <v>4</v>
      </c>
      <c r="X2381" s="13" t="s">
        <v>164</v>
      </c>
      <c r="Y2381" s="13" t="s">
        <v>162</v>
      </c>
      <c r="Z2381" s="12">
        <v>6.7015500000000001</v>
      </c>
      <c r="AA2381" s="17">
        <f t="shared" si="592"/>
        <v>-0.11588117024981792</v>
      </c>
      <c r="AB2381" s="12">
        <f t="shared" si="594"/>
        <v>10.437878571428572</v>
      </c>
      <c r="AC2381" s="12">
        <f t="shared" si="582"/>
        <v>16.208423214285713</v>
      </c>
      <c r="AD2381" s="18">
        <f t="shared" si="583"/>
        <v>0.6439786543967384</v>
      </c>
      <c r="AE2381" s="13" t="s">
        <v>155</v>
      </c>
      <c r="AF2381" s="19">
        <f t="shared" si="584"/>
        <v>1036.25</v>
      </c>
      <c r="AG2381" s="20">
        <f t="shared" si="585"/>
        <v>1.02291917973462</v>
      </c>
      <c r="AH2381" s="20">
        <f t="shared" si="586"/>
        <v>0.41346094628707719</v>
      </c>
      <c r="AI2381" s="13" t="s">
        <v>51</v>
      </c>
      <c r="AJ2381" s="13" t="s">
        <v>156</v>
      </c>
      <c r="AK2381" s="13" t="s">
        <v>135</v>
      </c>
      <c r="AL2381" s="13" t="s">
        <v>102</v>
      </c>
      <c r="AM2381" s="13" t="s">
        <v>157</v>
      </c>
      <c r="AN2381" s="12">
        <v>6.7015500000000001</v>
      </c>
      <c r="AO2381" s="12">
        <v>2.1669999999999998E-2</v>
      </c>
      <c r="AP2381" s="12">
        <v>2.3470000000000001E-2</v>
      </c>
      <c r="AQ2381" s="12">
        <v>0.33986</v>
      </c>
      <c r="AR2381" s="12"/>
      <c r="AS2381" s="13" t="s">
        <v>54</v>
      </c>
    </row>
    <row r="2382" spans="1:45" ht="21" customHeight="1">
      <c r="A2382" s="15">
        <v>44307</v>
      </c>
      <c r="B2382" s="13" t="s">
        <v>152</v>
      </c>
      <c r="C2382" s="13" t="s">
        <v>153</v>
      </c>
      <c r="D2382" s="15">
        <v>44286</v>
      </c>
      <c r="E2382" s="13">
        <f t="shared" si="587"/>
        <v>21</v>
      </c>
      <c r="F2382" s="13" t="str">
        <f t="shared" si="579"/>
        <v>개봉후</v>
      </c>
      <c r="G2382" s="13" t="str">
        <f t="shared" si="588"/>
        <v>수</v>
      </c>
      <c r="H2382" s="13">
        <f t="shared" si="589"/>
        <v>0</v>
      </c>
      <c r="I2382" s="16">
        <v>2828</v>
      </c>
      <c r="J2382" s="16">
        <v>1176</v>
      </c>
      <c r="K2382" s="16">
        <v>1652</v>
      </c>
      <c r="L2382" s="17">
        <f t="shared" si="590"/>
        <v>0.41584158415841582</v>
      </c>
      <c r="M2382" s="17">
        <f t="shared" si="591"/>
        <v>-2.0775623268698085E-2</v>
      </c>
      <c r="N2382" s="16">
        <f t="shared" si="593"/>
        <v>2789.4285714285716</v>
      </c>
      <c r="O2382" s="16">
        <f t="shared" si="580"/>
        <v>2624.9642857142858</v>
      </c>
      <c r="P2382" s="18">
        <f t="shared" si="581"/>
        <v>1.077347991129131</v>
      </c>
      <c r="Q2382" s="16">
        <v>399</v>
      </c>
      <c r="R2382" s="16">
        <v>584</v>
      </c>
      <c r="S2382" s="16">
        <v>80300</v>
      </c>
      <c r="T2382" s="16">
        <v>22177060</v>
      </c>
      <c r="U2382" s="16">
        <v>2450</v>
      </c>
      <c r="V2382" s="16">
        <v>310341</v>
      </c>
      <c r="W2382" s="16">
        <v>5</v>
      </c>
      <c r="X2382" s="13" t="s">
        <v>164</v>
      </c>
      <c r="Y2382" s="13" t="s">
        <v>162</v>
      </c>
      <c r="Z2382" s="12">
        <v>5.6581200000000003</v>
      </c>
      <c r="AA2382" s="17">
        <f t="shared" si="592"/>
        <v>-0.15569980079235402</v>
      </c>
      <c r="AB2382" s="12">
        <f t="shared" si="594"/>
        <v>9.5338628571428554</v>
      </c>
      <c r="AC2382" s="12">
        <f t="shared" si="582"/>
        <v>16.203856785714283</v>
      </c>
      <c r="AD2382" s="18">
        <f t="shared" si="583"/>
        <v>0.58836997779122202</v>
      </c>
      <c r="AE2382" s="13" t="s">
        <v>155</v>
      </c>
      <c r="AF2382" s="19">
        <f t="shared" si="584"/>
        <v>1149</v>
      </c>
      <c r="AG2382" s="20">
        <f t="shared" si="585"/>
        <v>1.0234986945169713</v>
      </c>
      <c r="AH2382" s="20">
        <f t="shared" si="586"/>
        <v>0.34918353542770986</v>
      </c>
      <c r="AI2382" s="13" t="s">
        <v>51</v>
      </c>
      <c r="AJ2382" s="13" t="s">
        <v>156</v>
      </c>
      <c r="AK2382" s="13" t="s">
        <v>135</v>
      </c>
      <c r="AL2382" s="13" t="s">
        <v>102</v>
      </c>
      <c r="AM2382" s="13" t="s">
        <v>157</v>
      </c>
      <c r="AN2382" s="12">
        <v>5.6581200000000003</v>
      </c>
      <c r="AO2382" s="12">
        <v>1.336E-2</v>
      </c>
      <c r="AP2382" s="12">
        <v>2.4920000000000001E-2</v>
      </c>
      <c r="AQ2382" s="12">
        <v>0.29507</v>
      </c>
      <c r="AR2382" s="12"/>
      <c r="AS2382" s="13" t="s">
        <v>54</v>
      </c>
    </row>
    <row r="2383" spans="1:45" ht="21" customHeight="1">
      <c r="A2383" s="15">
        <v>44308</v>
      </c>
      <c r="B2383" s="13" t="s">
        <v>152</v>
      </c>
      <c r="C2383" s="13" t="s">
        <v>153</v>
      </c>
      <c r="D2383" s="15">
        <v>44286</v>
      </c>
      <c r="E2383" s="13">
        <f t="shared" si="587"/>
        <v>22</v>
      </c>
      <c r="F2383" s="13" t="str">
        <f t="shared" si="579"/>
        <v>개봉후</v>
      </c>
      <c r="G2383" s="13" t="str">
        <f t="shared" si="588"/>
        <v>목</v>
      </c>
      <c r="H2383" s="13">
        <f t="shared" si="589"/>
        <v>0</v>
      </c>
      <c r="I2383" s="16">
        <v>2975</v>
      </c>
      <c r="J2383" s="16">
        <v>1211</v>
      </c>
      <c r="K2383" s="16">
        <v>1764</v>
      </c>
      <c r="L2383" s="17">
        <f t="shared" si="590"/>
        <v>0.40705882352941175</v>
      </c>
      <c r="M2383" s="17">
        <f t="shared" si="591"/>
        <v>5.1980198019802026E-2</v>
      </c>
      <c r="N2383" s="16">
        <f t="shared" si="593"/>
        <v>2794.4285714285716</v>
      </c>
      <c r="O2383" s="16">
        <f t="shared" si="580"/>
        <v>2616.1071428571427</v>
      </c>
      <c r="P2383" s="18">
        <f t="shared" si="581"/>
        <v>1.1371858404663417</v>
      </c>
      <c r="Q2383" s="16">
        <v>356</v>
      </c>
      <c r="R2383" s="16">
        <v>507</v>
      </c>
      <c r="S2383" s="16">
        <v>68322</v>
      </c>
      <c r="T2383" s="16">
        <v>16887120</v>
      </c>
      <c r="U2383" s="16">
        <v>1880</v>
      </c>
      <c r="V2383" s="16">
        <v>312221</v>
      </c>
      <c r="W2383" s="16">
        <v>5</v>
      </c>
      <c r="X2383" s="13" t="s">
        <v>164</v>
      </c>
      <c r="Y2383" s="13" t="s">
        <v>162</v>
      </c>
      <c r="Z2383" s="12">
        <v>5.3695500000000003</v>
      </c>
      <c r="AA2383" s="17">
        <f t="shared" si="592"/>
        <v>-5.1001039214438659E-2</v>
      </c>
      <c r="AB2383" s="12">
        <f t="shared" si="594"/>
        <v>8.7111128571428562</v>
      </c>
      <c r="AC2383" s="12">
        <f t="shared" si="582"/>
        <v>16.219425714285713</v>
      </c>
      <c r="AD2383" s="18">
        <f t="shared" si="583"/>
        <v>0.53707899469401688</v>
      </c>
      <c r="AE2383" s="13" t="s">
        <v>155</v>
      </c>
      <c r="AF2383" s="19">
        <f t="shared" si="584"/>
        <v>1063</v>
      </c>
      <c r="AG2383" s="20">
        <f t="shared" si="585"/>
        <v>1.1392285983066792</v>
      </c>
      <c r="AH2383" s="20">
        <f t="shared" si="586"/>
        <v>0.33105672756777194</v>
      </c>
      <c r="AI2383" s="13" t="s">
        <v>51</v>
      </c>
      <c r="AJ2383" s="13" t="s">
        <v>156</v>
      </c>
      <c r="AK2383" s="13" t="s">
        <v>135</v>
      </c>
      <c r="AL2383" s="13" t="s">
        <v>102</v>
      </c>
      <c r="AM2383" s="13" t="s">
        <v>157</v>
      </c>
      <c r="AN2383" s="12">
        <v>5.3695500000000003</v>
      </c>
      <c r="AO2383" s="12">
        <v>1.553E-2</v>
      </c>
      <c r="AP2383" s="12">
        <v>3.9359999999999999E-2</v>
      </c>
      <c r="AQ2383" s="12">
        <v>0.31602000000000002</v>
      </c>
      <c r="AR2383" s="12"/>
      <c r="AS2383" s="13" t="s">
        <v>54</v>
      </c>
    </row>
    <row r="2384" spans="1:45" ht="21" customHeight="1">
      <c r="A2384" s="15">
        <v>44309</v>
      </c>
      <c r="B2384" s="13" t="s">
        <v>152</v>
      </c>
      <c r="C2384" s="13" t="s">
        <v>153</v>
      </c>
      <c r="D2384" s="15">
        <v>44286</v>
      </c>
      <c r="E2384" s="13">
        <f t="shared" si="587"/>
        <v>23</v>
      </c>
      <c r="F2384" s="13" t="str">
        <f t="shared" si="579"/>
        <v>개봉후</v>
      </c>
      <c r="G2384" s="13" t="str">
        <f t="shared" si="588"/>
        <v>금</v>
      </c>
      <c r="H2384" s="13">
        <f t="shared" si="589"/>
        <v>0</v>
      </c>
      <c r="I2384" s="16">
        <v>2600</v>
      </c>
      <c r="J2384" s="16">
        <v>934</v>
      </c>
      <c r="K2384" s="16">
        <v>1666</v>
      </c>
      <c r="L2384" s="17">
        <f t="shared" si="590"/>
        <v>0.35923076923076924</v>
      </c>
      <c r="M2384" s="17">
        <f t="shared" si="591"/>
        <v>-0.12605042016806722</v>
      </c>
      <c r="N2384" s="16">
        <f t="shared" si="593"/>
        <v>2790.4285714285716</v>
      </c>
      <c r="O2384" s="16">
        <f t="shared" si="580"/>
        <v>2613.1071428571427</v>
      </c>
      <c r="P2384" s="18">
        <f t="shared" si="581"/>
        <v>0.99498407752128704</v>
      </c>
      <c r="Q2384" s="16">
        <v>393</v>
      </c>
      <c r="R2384" s="16">
        <v>572</v>
      </c>
      <c r="S2384" s="16">
        <v>77262</v>
      </c>
      <c r="T2384" s="16">
        <v>24417790</v>
      </c>
      <c r="U2384" s="16">
        <v>2662</v>
      </c>
      <c r="V2384" s="16">
        <v>314883</v>
      </c>
      <c r="W2384" s="16">
        <v>5</v>
      </c>
      <c r="X2384" s="13" t="s">
        <v>164</v>
      </c>
      <c r="Y2384" s="13" t="s">
        <v>162</v>
      </c>
      <c r="Z2384" s="12">
        <v>6.0174899999999996</v>
      </c>
      <c r="AA2384" s="17">
        <f t="shared" si="592"/>
        <v>0.12066932983210865</v>
      </c>
      <c r="AB2384" s="12">
        <f t="shared" si="594"/>
        <v>8.1182742857142856</v>
      </c>
      <c r="AC2384" s="12">
        <f t="shared" si="582"/>
        <v>16.209571071428567</v>
      </c>
      <c r="AD2384" s="18">
        <f t="shared" si="583"/>
        <v>0.50083214725056968</v>
      </c>
      <c r="AE2384" s="13" t="s">
        <v>155</v>
      </c>
      <c r="AF2384" s="19">
        <f t="shared" si="584"/>
        <v>972.75</v>
      </c>
      <c r="AG2384" s="20">
        <f t="shared" si="585"/>
        <v>0.96016448213826777</v>
      </c>
      <c r="AH2384" s="20">
        <f t="shared" si="586"/>
        <v>0.37123067436414725</v>
      </c>
      <c r="AI2384" s="13" t="s">
        <v>51</v>
      </c>
      <c r="AJ2384" s="13" t="s">
        <v>156</v>
      </c>
      <c r="AK2384" s="13" t="s">
        <v>135</v>
      </c>
      <c r="AL2384" s="13" t="s">
        <v>102</v>
      </c>
      <c r="AM2384" s="13" t="s">
        <v>157</v>
      </c>
      <c r="AN2384" s="12">
        <v>6.0174899999999996</v>
      </c>
      <c r="AO2384" s="12">
        <v>1.7690000000000001E-2</v>
      </c>
      <c r="AP2384" s="12">
        <v>3.8280000000000002E-2</v>
      </c>
      <c r="AQ2384" s="12">
        <v>0.4269</v>
      </c>
      <c r="AR2384" s="12"/>
      <c r="AS2384" s="13" t="s">
        <v>54</v>
      </c>
    </row>
    <row r="2385" spans="1:45" ht="21" customHeight="1">
      <c r="A2385" s="15">
        <v>44310</v>
      </c>
      <c r="B2385" s="13" t="s">
        <v>152</v>
      </c>
      <c r="C2385" s="13" t="s">
        <v>153</v>
      </c>
      <c r="D2385" s="15">
        <v>44286</v>
      </c>
      <c r="E2385" s="13">
        <f t="shared" si="587"/>
        <v>24</v>
      </c>
      <c r="F2385" s="13" t="str">
        <f t="shared" si="579"/>
        <v>개봉후</v>
      </c>
      <c r="G2385" s="13" t="str">
        <f t="shared" si="588"/>
        <v>토</v>
      </c>
      <c r="H2385" s="13">
        <f t="shared" si="589"/>
        <v>1</v>
      </c>
      <c r="I2385" s="16">
        <v>2905</v>
      </c>
      <c r="J2385" s="16">
        <v>1396</v>
      </c>
      <c r="K2385" s="16">
        <v>1508</v>
      </c>
      <c r="L2385" s="17">
        <f t="shared" si="590"/>
        <v>0.48055077452667816</v>
      </c>
      <c r="M2385" s="17">
        <f t="shared" si="591"/>
        <v>0.11730769230769234</v>
      </c>
      <c r="N2385" s="16">
        <f t="shared" si="593"/>
        <v>2818.4285714285716</v>
      </c>
      <c r="O2385" s="16">
        <f t="shared" si="580"/>
        <v>2600.6071428571427</v>
      </c>
      <c r="P2385" s="18">
        <f t="shared" si="581"/>
        <v>1.1170468434568852</v>
      </c>
      <c r="Q2385" s="16">
        <v>445</v>
      </c>
      <c r="R2385" s="16">
        <v>645</v>
      </c>
      <c r="S2385" s="16">
        <v>85525</v>
      </c>
      <c r="T2385" s="16">
        <v>43421520</v>
      </c>
      <c r="U2385" s="16">
        <v>4539</v>
      </c>
      <c r="V2385" s="16">
        <v>319422</v>
      </c>
      <c r="W2385" s="16">
        <v>6</v>
      </c>
      <c r="X2385" s="13" t="s">
        <v>164</v>
      </c>
      <c r="Y2385" s="13" t="s">
        <v>162</v>
      </c>
      <c r="Z2385" s="12">
        <v>7.2982100000000001</v>
      </c>
      <c r="AA2385" s="17">
        <f t="shared" si="592"/>
        <v>0.21283292535592091</v>
      </c>
      <c r="AB2385" s="12">
        <f t="shared" si="594"/>
        <v>7.1640057142857145</v>
      </c>
      <c r="AC2385" s="12">
        <f t="shared" si="582"/>
        <v>16.162373571428567</v>
      </c>
      <c r="AD2385" s="18">
        <f t="shared" si="583"/>
        <v>0.44325208068139582</v>
      </c>
      <c r="AE2385" s="13" t="s">
        <v>155</v>
      </c>
      <c r="AF2385" s="19">
        <f t="shared" si="584"/>
        <v>1030</v>
      </c>
      <c r="AG2385" s="20">
        <f t="shared" si="585"/>
        <v>1.3553398058252428</v>
      </c>
      <c r="AH2385" s="20">
        <f t="shared" si="586"/>
        <v>0.45155558171861526</v>
      </c>
      <c r="AI2385" s="13" t="s">
        <v>51</v>
      </c>
      <c r="AJ2385" s="13" t="s">
        <v>156</v>
      </c>
      <c r="AK2385" s="13" t="s">
        <v>135</v>
      </c>
      <c r="AL2385" s="13" t="s">
        <v>102</v>
      </c>
      <c r="AM2385" s="13" t="s">
        <v>157</v>
      </c>
      <c r="AN2385" s="12">
        <v>7.2982100000000001</v>
      </c>
      <c r="AO2385" s="12">
        <v>1.7330000000000002E-2</v>
      </c>
      <c r="AP2385" s="12">
        <v>2.1299999999999999E-2</v>
      </c>
      <c r="AQ2385" s="12">
        <v>0.65876999999999997</v>
      </c>
      <c r="AR2385" s="12"/>
      <c r="AS2385" s="13" t="s">
        <v>54</v>
      </c>
    </row>
    <row r="2386" spans="1:45" ht="21" customHeight="1">
      <c r="A2386" s="15">
        <v>44311</v>
      </c>
      <c r="B2386" s="13" t="s">
        <v>152</v>
      </c>
      <c r="C2386" s="13" t="s">
        <v>153</v>
      </c>
      <c r="D2386" s="15">
        <v>44286</v>
      </c>
      <c r="E2386" s="13">
        <f t="shared" si="587"/>
        <v>25</v>
      </c>
      <c r="F2386" s="13" t="str">
        <f t="shared" si="579"/>
        <v>개봉후</v>
      </c>
      <c r="G2386" s="13" t="str">
        <f t="shared" si="588"/>
        <v>일</v>
      </c>
      <c r="H2386" s="13">
        <f t="shared" si="589"/>
        <v>1</v>
      </c>
      <c r="I2386" s="16">
        <v>2779</v>
      </c>
      <c r="J2386" s="16">
        <v>1302</v>
      </c>
      <c r="K2386" s="16">
        <v>1477</v>
      </c>
      <c r="L2386" s="17">
        <f t="shared" si="590"/>
        <v>0.46851385390428213</v>
      </c>
      <c r="M2386" s="17">
        <f t="shared" si="591"/>
        <v>-4.3373493975903621E-2</v>
      </c>
      <c r="N2386" s="16">
        <f t="shared" si="593"/>
        <v>2840</v>
      </c>
      <c r="O2386" s="16">
        <f t="shared" si="580"/>
        <v>2639.7142857142858</v>
      </c>
      <c r="P2386" s="18">
        <f t="shared" si="581"/>
        <v>1.0527654508063642</v>
      </c>
      <c r="Q2386" s="16">
        <v>439</v>
      </c>
      <c r="R2386" s="16">
        <v>657</v>
      </c>
      <c r="S2386" s="16">
        <v>86585</v>
      </c>
      <c r="T2386" s="16">
        <v>40290580</v>
      </c>
      <c r="U2386" s="16">
        <v>4282</v>
      </c>
      <c r="V2386" s="16">
        <v>323704</v>
      </c>
      <c r="W2386" s="16">
        <v>6</v>
      </c>
      <c r="X2386" s="13" t="s">
        <v>164</v>
      </c>
      <c r="Y2386" s="13" t="s">
        <v>162</v>
      </c>
      <c r="Z2386" s="12">
        <v>6.6972199999999997</v>
      </c>
      <c r="AA2386" s="17">
        <f t="shared" si="592"/>
        <v>-8.2347589340399985E-2</v>
      </c>
      <c r="AB2386" s="12">
        <f t="shared" si="594"/>
        <v>6.4745800000000004</v>
      </c>
      <c r="AC2386" s="12">
        <f t="shared" si="582"/>
        <v>16.10597928571428</v>
      </c>
      <c r="AD2386" s="18">
        <f t="shared" si="583"/>
        <v>0.40199853018206966</v>
      </c>
      <c r="AE2386" s="13" t="s">
        <v>155</v>
      </c>
      <c r="AF2386" s="19">
        <f t="shared" si="584"/>
        <v>979.5</v>
      </c>
      <c r="AG2386" s="20">
        <f t="shared" si="585"/>
        <v>1.3292496171516079</v>
      </c>
      <c r="AH2386" s="20">
        <f t="shared" si="586"/>
        <v>0.41582196780423752</v>
      </c>
      <c r="AI2386" s="13" t="s">
        <v>51</v>
      </c>
      <c r="AJ2386" s="13" t="s">
        <v>156</v>
      </c>
      <c r="AK2386" s="13" t="s">
        <v>135</v>
      </c>
      <c r="AL2386" s="13" t="s">
        <v>102</v>
      </c>
      <c r="AM2386" s="13" t="s">
        <v>157</v>
      </c>
      <c r="AN2386" s="12">
        <v>6.6972199999999997</v>
      </c>
      <c r="AO2386" s="12">
        <v>2.094E-2</v>
      </c>
      <c r="AP2386" s="12">
        <v>2.6720000000000001E-2</v>
      </c>
      <c r="AQ2386" s="12">
        <v>0.54644999999999999</v>
      </c>
      <c r="AR2386" s="12"/>
      <c r="AS2386" s="13" t="s">
        <v>54</v>
      </c>
    </row>
    <row r="2387" spans="1:45" ht="21" customHeight="1">
      <c r="A2387" s="15">
        <v>44312</v>
      </c>
      <c r="B2387" s="13" t="s">
        <v>152</v>
      </c>
      <c r="C2387" s="13" t="s">
        <v>153</v>
      </c>
      <c r="D2387" s="15">
        <v>44286</v>
      </c>
      <c r="E2387" s="13">
        <f t="shared" si="587"/>
        <v>26</v>
      </c>
      <c r="F2387" s="13" t="str">
        <f t="shared" si="579"/>
        <v>개봉후</v>
      </c>
      <c r="G2387" s="13" t="str">
        <f t="shared" si="588"/>
        <v>월</v>
      </c>
      <c r="H2387" s="13">
        <f t="shared" si="589"/>
        <v>0</v>
      </c>
      <c r="I2387" s="16">
        <v>2940</v>
      </c>
      <c r="J2387" s="16">
        <v>1218</v>
      </c>
      <c r="K2387" s="16">
        <v>1722</v>
      </c>
      <c r="L2387" s="17">
        <f t="shared" si="590"/>
        <v>0.41428571428571431</v>
      </c>
      <c r="M2387" s="17">
        <f t="shared" si="591"/>
        <v>5.7934508816120944E-2</v>
      </c>
      <c r="N2387" s="16">
        <f t="shared" si="593"/>
        <v>2845</v>
      </c>
      <c r="O2387" s="16">
        <f t="shared" si="580"/>
        <v>2656.7142857142858</v>
      </c>
      <c r="P2387" s="18">
        <f t="shared" si="581"/>
        <v>1.106630101629295</v>
      </c>
      <c r="Q2387" s="16">
        <v>338</v>
      </c>
      <c r="R2387" s="16">
        <v>471</v>
      </c>
      <c r="S2387" s="16">
        <v>66293</v>
      </c>
      <c r="T2387" s="16">
        <v>13351910</v>
      </c>
      <c r="U2387" s="16">
        <v>1526</v>
      </c>
      <c r="V2387" s="16">
        <v>325230</v>
      </c>
      <c r="W2387" s="16">
        <v>7</v>
      </c>
      <c r="X2387" s="13" t="s">
        <v>164</v>
      </c>
      <c r="Y2387" s="13" t="s">
        <v>162</v>
      </c>
      <c r="Z2387" s="12">
        <v>5.0932500000000003</v>
      </c>
      <c r="AA2387" s="17">
        <f t="shared" si="592"/>
        <v>-0.2394978812104126</v>
      </c>
      <c r="AB2387" s="12">
        <f t="shared" si="594"/>
        <v>6.1193414285714285</v>
      </c>
      <c r="AC2387" s="12">
        <f t="shared" si="582"/>
        <v>16.046888928571427</v>
      </c>
      <c r="AD2387" s="18">
        <f t="shared" si="583"/>
        <v>0.38134129648495063</v>
      </c>
      <c r="AE2387" s="13" t="s">
        <v>155</v>
      </c>
      <c r="AF2387" s="19">
        <f t="shared" si="584"/>
        <v>930</v>
      </c>
      <c r="AG2387" s="20">
        <f t="shared" si="585"/>
        <v>1.3096774193548386</v>
      </c>
      <c r="AH2387" s="20">
        <f t="shared" si="586"/>
        <v>0.31739797182315427</v>
      </c>
      <c r="AI2387" s="13" t="s">
        <v>51</v>
      </c>
      <c r="AJ2387" s="13" t="s">
        <v>156</v>
      </c>
      <c r="AK2387" s="13" t="s">
        <v>135</v>
      </c>
      <c r="AL2387" s="13" t="s">
        <v>102</v>
      </c>
      <c r="AM2387" s="13" t="s">
        <v>157</v>
      </c>
      <c r="AN2387" s="12">
        <v>5.0932500000000003</v>
      </c>
      <c r="AO2387" s="12">
        <v>9.0200000000000002E-3</v>
      </c>
      <c r="AP2387" s="12">
        <v>2.2749999999999999E-2</v>
      </c>
      <c r="AQ2387" s="12">
        <v>0.32216</v>
      </c>
      <c r="AR2387" s="12"/>
      <c r="AS2387" s="13" t="s">
        <v>54</v>
      </c>
    </row>
    <row r="2388" spans="1:45" ht="21" customHeight="1">
      <c r="A2388" s="15">
        <v>44313</v>
      </c>
      <c r="B2388" s="13" t="s">
        <v>152</v>
      </c>
      <c r="C2388" s="13" t="s">
        <v>153</v>
      </c>
      <c r="D2388" s="15">
        <v>44286</v>
      </c>
      <c r="E2388" s="13">
        <f t="shared" si="587"/>
        <v>27</v>
      </c>
      <c r="F2388" s="13" t="str">
        <f t="shared" si="579"/>
        <v>개봉후</v>
      </c>
      <c r="G2388" s="13" t="str">
        <f t="shared" si="588"/>
        <v>화</v>
      </c>
      <c r="H2388" s="13">
        <f t="shared" si="589"/>
        <v>0</v>
      </c>
      <c r="I2388" s="16">
        <v>3094</v>
      </c>
      <c r="J2388" s="16">
        <v>1340</v>
      </c>
      <c r="K2388" s="16">
        <v>1754</v>
      </c>
      <c r="L2388" s="17">
        <f t="shared" si="590"/>
        <v>0.43309631544925664</v>
      </c>
      <c r="M2388" s="17">
        <f t="shared" si="591"/>
        <v>5.2380952380952417E-2</v>
      </c>
      <c r="N2388" s="16">
        <f t="shared" si="593"/>
        <v>2874.4285714285716</v>
      </c>
      <c r="O2388" s="16">
        <f t="shared" si="580"/>
        <v>2662.3571428571427</v>
      </c>
      <c r="P2388" s="18">
        <f t="shared" si="581"/>
        <v>1.162128081989644</v>
      </c>
      <c r="Q2388" s="16">
        <v>332</v>
      </c>
      <c r="R2388" s="16">
        <v>463</v>
      </c>
      <c r="S2388" s="16">
        <v>64338</v>
      </c>
      <c r="T2388" s="16">
        <v>14909230</v>
      </c>
      <c r="U2388" s="16">
        <v>1708</v>
      </c>
      <c r="V2388" s="16">
        <v>326938</v>
      </c>
      <c r="W2388" s="16">
        <v>7</v>
      </c>
      <c r="X2388" s="13" t="s">
        <v>164</v>
      </c>
      <c r="Y2388" s="13" t="s">
        <v>162</v>
      </c>
      <c r="Z2388" s="12">
        <v>4.2307699999999997</v>
      </c>
      <c r="AA2388" s="17">
        <f t="shared" si="592"/>
        <v>-0.16933784911402361</v>
      </c>
      <c r="AB2388" s="12">
        <f t="shared" si="594"/>
        <v>5.7663728571428567</v>
      </c>
      <c r="AC2388" s="12">
        <f t="shared" si="582"/>
        <v>15.917111785714283</v>
      </c>
      <c r="AD2388" s="18">
        <f t="shared" si="583"/>
        <v>0.36227507444649698</v>
      </c>
      <c r="AE2388" s="13" t="s">
        <v>155</v>
      </c>
      <c r="AF2388" s="19">
        <f t="shared" si="584"/>
        <v>964.25</v>
      </c>
      <c r="AG2388" s="20">
        <f t="shared" si="585"/>
        <v>1.389681099299974</v>
      </c>
      <c r="AH2388" s="20">
        <f t="shared" si="586"/>
        <v>0.2658001060090025</v>
      </c>
      <c r="AI2388" s="13" t="s">
        <v>51</v>
      </c>
      <c r="AJ2388" s="13" t="s">
        <v>156</v>
      </c>
      <c r="AK2388" s="13" t="s">
        <v>135</v>
      </c>
      <c r="AL2388" s="13" t="s">
        <v>102</v>
      </c>
      <c r="AM2388" s="13" t="s">
        <v>157</v>
      </c>
      <c r="AN2388" s="12">
        <v>4.2307699999999997</v>
      </c>
      <c r="AO2388" s="12">
        <v>7.9399999999999991E-3</v>
      </c>
      <c r="AP2388" s="12">
        <v>2.3109999999999999E-2</v>
      </c>
      <c r="AQ2388" s="12">
        <v>0.32324000000000003</v>
      </c>
      <c r="AR2388" s="12"/>
      <c r="AS2388" s="13" t="s">
        <v>54</v>
      </c>
    </row>
    <row r="2389" spans="1:45" ht="21" customHeight="1">
      <c r="A2389" s="15">
        <v>44314</v>
      </c>
      <c r="B2389" s="13" t="s">
        <v>152</v>
      </c>
      <c r="C2389" s="13" t="s">
        <v>153</v>
      </c>
      <c r="D2389" s="15">
        <v>44286</v>
      </c>
      <c r="E2389" s="13">
        <f t="shared" si="587"/>
        <v>28</v>
      </c>
      <c r="F2389" s="13" t="str">
        <f t="shared" si="579"/>
        <v>개봉후</v>
      </c>
      <c r="G2389" s="13" t="str">
        <f t="shared" si="588"/>
        <v>수</v>
      </c>
      <c r="H2389" s="13">
        <f t="shared" si="589"/>
        <v>0</v>
      </c>
      <c r="I2389" s="16">
        <v>2751</v>
      </c>
      <c r="J2389" s="16">
        <v>1057</v>
      </c>
      <c r="K2389" s="16">
        <v>1694</v>
      </c>
      <c r="L2389" s="17">
        <f t="shared" si="590"/>
        <v>0.38422391857506361</v>
      </c>
      <c r="M2389" s="17">
        <f t="shared" si="591"/>
        <v>-0.11085972850678738</v>
      </c>
      <c r="N2389" s="16">
        <f t="shared" si="593"/>
        <v>2863.4285714285716</v>
      </c>
      <c r="O2389" s="16">
        <f t="shared" si="580"/>
        <v>2662.3571428571427</v>
      </c>
      <c r="P2389" s="18">
        <f t="shared" si="581"/>
        <v>1.0332948783301585</v>
      </c>
      <c r="Q2389" s="16">
        <v>166</v>
      </c>
      <c r="R2389" s="16">
        <v>196</v>
      </c>
      <c r="S2389" s="16">
        <v>23442</v>
      </c>
      <c r="T2389" s="16">
        <v>7042750</v>
      </c>
      <c r="U2389" s="16">
        <v>1034</v>
      </c>
      <c r="V2389" s="16">
        <v>327972</v>
      </c>
      <c r="W2389" s="16">
        <v>10</v>
      </c>
      <c r="X2389" s="13" t="s">
        <v>164</v>
      </c>
      <c r="Y2389" s="13" t="s">
        <v>162</v>
      </c>
      <c r="Z2389" s="12">
        <v>3.6124399999999999</v>
      </c>
      <c r="AA2389" s="17">
        <f t="shared" si="592"/>
        <v>-0.14615070069987257</v>
      </c>
      <c r="AB2389" s="12">
        <f t="shared" si="594"/>
        <v>5.4741328571428571</v>
      </c>
      <c r="AC2389" s="12">
        <f t="shared" si="582"/>
        <v>15.696099999999999</v>
      </c>
      <c r="AD2389" s="18">
        <f t="shared" si="583"/>
        <v>0.34875751665336341</v>
      </c>
      <c r="AE2389" s="13" t="s">
        <v>155</v>
      </c>
      <c r="AF2389" s="19">
        <f t="shared" si="584"/>
        <v>1103.5</v>
      </c>
      <c r="AG2389" s="20">
        <f t="shared" si="585"/>
        <v>0.95786135024920704</v>
      </c>
      <c r="AH2389" s="20">
        <f t="shared" si="586"/>
        <v>0.23014889048872011</v>
      </c>
      <c r="AI2389" s="13" t="s">
        <v>51</v>
      </c>
      <c r="AJ2389" s="13" t="s">
        <v>156</v>
      </c>
      <c r="AK2389" s="13" t="s">
        <v>135</v>
      </c>
      <c r="AL2389" s="13" t="s">
        <v>102</v>
      </c>
      <c r="AM2389" s="13" t="s">
        <v>157</v>
      </c>
      <c r="AN2389" s="12">
        <v>3.6124399999999999</v>
      </c>
      <c r="AO2389" s="12">
        <v>1.2999999999999999E-2</v>
      </c>
      <c r="AP2389" s="12">
        <v>2.853E-2</v>
      </c>
      <c r="AQ2389" s="12">
        <v>0.31348999999999999</v>
      </c>
      <c r="AR2389" s="12"/>
      <c r="AS2389" s="13" t="s">
        <v>54</v>
      </c>
    </row>
    <row r="2390" spans="1:45" ht="21" customHeight="1">
      <c r="A2390" s="15">
        <v>44315</v>
      </c>
      <c r="B2390" s="13" t="s">
        <v>152</v>
      </c>
      <c r="C2390" s="13" t="s">
        <v>153</v>
      </c>
      <c r="D2390" s="15">
        <v>44286</v>
      </c>
      <c r="E2390" s="13">
        <f t="shared" si="587"/>
        <v>29</v>
      </c>
      <c r="F2390" s="13" t="str">
        <f t="shared" si="579"/>
        <v>개봉후</v>
      </c>
      <c r="G2390" s="13" t="str">
        <f t="shared" si="588"/>
        <v>목</v>
      </c>
      <c r="H2390" s="13">
        <f t="shared" si="589"/>
        <v>0</v>
      </c>
      <c r="I2390" s="16">
        <v>2930</v>
      </c>
      <c r="J2390" s="16">
        <v>1204</v>
      </c>
      <c r="K2390" s="16">
        <v>1726</v>
      </c>
      <c r="L2390" s="17">
        <f t="shared" si="590"/>
        <v>0.41092150170648462</v>
      </c>
      <c r="M2390" s="17">
        <f t="shared" si="591"/>
        <v>6.5067248273355194E-2</v>
      </c>
      <c r="N2390" s="16">
        <f t="shared" si="593"/>
        <v>2857</v>
      </c>
      <c r="O2390" s="16">
        <f t="shared" si="580"/>
        <v>2652.25</v>
      </c>
      <c r="P2390" s="18">
        <f t="shared" si="581"/>
        <v>1.1047224055047602</v>
      </c>
      <c r="Q2390" s="16">
        <v>168</v>
      </c>
      <c r="R2390" s="16">
        <v>191</v>
      </c>
      <c r="S2390" s="16">
        <v>24479</v>
      </c>
      <c r="T2390" s="16">
        <v>7758390</v>
      </c>
      <c r="U2390" s="16">
        <v>993</v>
      </c>
      <c r="V2390" s="16">
        <v>328965</v>
      </c>
      <c r="W2390" s="16">
        <v>12</v>
      </c>
      <c r="X2390" s="13" t="s">
        <v>164</v>
      </c>
      <c r="Y2390" s="13" t="s">
        <v>162</v>
      </c>
      <c r="Z2390" s="12">
        <v>5.8921599999999996</v>
      </c>
      <c r="AA2390" s="17">
        <f t="shared" si="592"/>
        <v>0.63107484138144843</v>
      </c>
      <c r="AB2390" s="12">
        <f t="shared" si="594"/>
        <v>5.5487914285714286</v>
      </c>
      <c r="AC2390" s="12">
        <f t="shared" si="582"/>
        <v>14.924725714285714</v>
      </c>
      <c r="AD2390" s="18">
        <f t="shared" si="583"/>
        <v>0.37178515269196621</v>
      </c>
      <c r="AE2390" s="13" t="s">
        <v>155</v>
      </c>
      <c r="AF2390" s="19">
        <f t="shared" si="584"/>
        <v>1055.25</v>
      </c>
      <c r="AG2390" s="20">
        <f t="shared" si="585"/>
        <v>1.1409618573797677</v>
      </c>
      <c r="AH2390" s="20">
        <f t="shared" si="586"/>
        <v>0.39479184494225689</v>
      </c>
      <c r="AI2390" s="13" t="s">
        <v>51</v>
      </c>
      <c r="AJ2390" s="13" t="s">
        <v>156</v>
      </c>
      <c r="AK2390" s="13" t="s">
        <v>135</v>
      </c>
      <c r="AL2390" s="13" t="s">
        <v>102</v>
      </c>
      <c r="AM2390" s="13" t="s">
        <v>157</v>
      </c>
      <c r="AN2390" s="12">
        <v>5.8921599999999996</v>
      </c>
      <c r="AO2390" s="12">
        <v>1.7330000000000002E-2</v>
      </c>
      <c r="AP2390" s="12">
        <v>4.478E-2</v>
      </c>
      <c r="AQ2390" s="12">
        <v>0.34490999999999999</v>
      </c>
      <c r="AR2390" s="12"/>
      <c r="AS2390" s="13" t="s">
        <v>54</v>
      </c>
    </row>
    <row r="2391" spans="1:45" ht="21" customHeight="1">
      <c r="A2391" s="15">
        <v>44316</v>
      </c>
      <c r="B2391" s="13" t="s">
        <v>152</v>
      </c>
      <c r="C2391" s="13" t="s">
        <v>153</v>
      </c>
      <c r="D2391" s="15">
        <v>44286</v>
      </c>
      <c r="E2391" s="13">
        <f t="shared" si="587"/>
        <v>30</v>
      </c>
      <c r="F2391" s="13" t="str">
        <f t="shared" si="579"/>
        <v>개봉후</v>
      </c>
      <c r="G2391" s="13" t="str">
        <f t="shared" si="588"/>
        <v>금</v>
      </c>
      <c r="H2391" s="13">
        <f t="shared" si="589"/>
        <v>0</v>
      </c>
      <c r="I2391" s="16">
        <v>2569</v>
      </c>
      <c r="J2391" s="16">
        <v>1001</v>
      </c>
      <c r="K2391" s="16">
        <v>1568</v>
      </c>
      <c r="L2391" s="17">
        <f t="shared" si="590"/>
        <v>0.38964577656675747</v>
      </c>
      <c r="M2391" s="17">
        <f t="shared" si="591"/>
        <v>-0.1232081911262799</v>
      </c>
      <c r="N2391" s="16">
        <f t="shared" si="593"/>
        <v>2852.5714285714284</v>
      </c>
      <c r="O2391" s="16">
        <f t="shared" si="580"/>
        <v>2667.75</v>
      </c>
      <c r="P2391" s="18">
        <f t="shared" si="581"/>
        <v>0.96298378783619154</v>
      </c>
      <c r="Q2391" s="16">
        <v>165</v>
      </c>
      <c r="R2391" s="16">
        <v>193</v>
      </c>
      <c r="S2391" s="16">
        <v>24812</v>
      </c>
      <c r="T2391" s="16">
        <v>8665480</v>
      </c>
      <c r="U2391" s="16">
        <v>970</v>
      </c>
      <c r="V2391" s="16">
        <v>329935</v>
      </c>
      <c r="W2391" s="16">
        <v>11</v>
      </c>
      <c r="X2391" s="13" t="s">
        <v>164</v>
      </c>
      <c r="Y2391" s="13" t="s">
        <v>162</v>
      </c>
      <c r="Z2391" s="12">
        <v>10.12185</v>
      </c>
      <c r="AA2391" s="17">
        <f t="shared" si="592"/>
        <v>0.71785049964698877</v>
      </c>
      <c r="AB2391" s="12">
        <f t="shared" si="594"/>
        <v>6.1351285714285719</v>
      </c>
      <c r="AC2391" s="12">
        <f t="shared" si="582"/>
        <v>14.119375357142857</v>
      </c>
      <c r="AD2391" s="18">
        <f t="shared" si="583"/>
        <v>0.4345184129073294</v>
      </c>
      <c r="AE2391" s="13" t="s">
        <v>155</v>
      </c>
      <c r="AF2391" s="19">
        <f t="shared" si="584"/>
        <v>906.25</v>
      </c>
      <c r="AG2391" s="20">
        <f t="shared" si="585"/>
        <v>1.104551724137931</v>
      </c>
      <c r="AH2391" s="20">
        <f t="shared" si="586"/>
        <v>0.71687661415414194</v>
      </c>
      <c r="AI2391" s="13" t="s">
        <v>51</v>
      </c>
      <c r="AJ2391" s="13" t="s">
        <v>156</v>
      </c>
      <c r="AK2391" s="13" t="s">
        <v>135</v>
      </c>
      <c r="AL2391" s="13" t="s">
        <v>102</v>
      </c>
      <c r="AM2391" s="13" t="s">
        <v>157</v>
      </c>
      <c r="AN2391" s="12">
        <v>10.12185</v>
      </c>
      <c r="AO2391" s="12">
        <v>3.286E-2</v>
      </c>
      <c r="AP2391" s="12">
        <v>4.2610000000000002E-2</v>
      </c>
      <c r="AQ2391" s="12">
        <v>0.32577</v>
      </c>
      <c r="AR2391" s="12"/>
      <c r="AS2391" s="13" t="s">
        <v>54</v>
      </c>
    </row>
    <row r="2392" spans="1:45" ht="21" customHeight="1">
      <c r="A2392" s="15">
        <v>44317</v>
      </c>
      <c r="B2392" s="13" t="s">
        <v>152</v>
      </c>
      <c r="C2392" s="13" t="s">
        <v>153</v>
      </c>
      <c r="D2392" s="15">
        <v>44286</v>
      </c>
      <c r="E2392" s="13">
        <f t="shared" si="587"/>
        <v>31</v>
      </c>
      <c r="F2392" s="13" t="str">
        <f t="shared" si="579"/>
        <v>개봉후</v>
      </c>
      <c r="G2392" s="13" t="str">
        <f t="shared" si="588"/>
        <v>토</v>
      </c>
      <c r="H2392" s="13">
        <f t="shared" si="589"/>
        <v>1</v>
      </c>
      <c r="I2392" s="16">
        <v>2499</v>
      </c>
      <c r="J2392" s="16">
        <v>1166</v>
      </c>
      <c r="K2392" s="16">
        <v>1334</v>
      </c>
      <c r="L2392" s="17">
        <f t="shared" si="590"/>
        <v>0.46658663465386152</v>
      </c>
      <c r="M2392" s="17">
        <f t="shared" si="591"/>
        <v>-2.7247956403269713E-2</v>
      </c>
      <c r="N2392" s="16">
        <f t="shared" si="593"/>
        <v>2794.5714285714284</v>
      </c>
      <c r="O2392" s="16">
        <f t="shared" si="580"/>
        <v>2677.6428571428573</v>
      </c>
      <c r="P2392" s="18">
        <f t="shared" si="581"/>
        <v>0.93328353829327493</v>
      </c>
      <c r="Q2392" s="16">
        <v>173</v>
      </c>
      <c r="R2392" s="16">
        <v>200</v>
      </c>
      <c r="S2392" s="16">
        <v>25156</v>
      </c>
      <c r="T2392" s="16">
        <v>13629210</v>
      </c>
      <c r="U2392" s="16">
        <v>1474</v>
      </c>
      <c r="V2392" s="16">
        <v>331409</v>
      </c>
      <c r="W2392" s="16">
        <v>11</v>
      </c>
      <c r="X2392" s="13" t="s">
        <v>165</v>
      </c>
      <c r="Y2392" s="13" t="s">
        <v>162</v>
      </c>
      <c r="Z2392" s="12">
        <v>19.37473</v>
      </c>
      <c r="AA2392" s="17">
        <f t="shared" si="592"/>
        <v>0.91414909329816174</v>
      </c>
      <c r="AB2392" s="12">
        <f t="shared" si="594"/>
        <v>7.8603457142857138</v>
      </c>
      <c r="AC2392" s="12">
        <f t="shared" si="582"/>
        <v>13.356462857142857</v>
      </c>
      <c r="AD2392" s="18">
        <f t="shared" si="583"/>
        <v>0.58850504047050944</v>
      </c>
      <c r="AE2392" s="13" t="s">
        <v>155</v>
      </c>
      <c r="AF2392" s="19">
        <f t="shared" si="584"/>
        <v>1162</v>
      </c>
      <c r="AG2392" s="20">
        <f t="shared" si="585"/>
        <v>1.0034423407917383</v>
      </c>
      <c r="AH2392" s="20">
        <f t="shared" si="586"/>
        <v>1.4505883935909465</v>
      </c>
      <c r="AI2392" s="13" t="s">
        <v>51</v>
      </c>
      <c r="AJ2392" s="13" t="s">
        <v>156</v>
      </c>
      <c r="AK2392" s="13" t="s">
        <v>135</v>
      </c>
      <c r="AL2392" s="13" t="s">
        <v>102</v>
      </c>
      <c r="AM2392" s="13" t="s">
        <v>157</v>
      </c>
      <c r="AN2392" s="12">
        <v>19.37473</v>
      </c>
      <c r="AO2392" s="12">
        <v>9.1370000000000007E-2</v>
      </c>
      <c r="AP2392" s="12">
        <v>4.5859999999999998E-2</v>
      </c>
      <c r="AQ2392" s="12">
        <v>0.42942999999999998</v>
      </c>
      <c r="AR2392" s="12"/>
      <c r="AS2392" s="13" t="s">
        <v>54</v>
      </c>
    </row>
    <row r="2393" spans="1:45" ht="21" customHeight="1">
      <c r="A2393" s="15">
        <v>44318</v>
      </c>
      <c r="B2393" s="13" t="s">
        <v>152</v>
      </c>
      <c r="C2393" s="13" t="s">
        <v>153</v>
      </c>
      <c r="D2393" s="15">
        <v>44286</v>
      </c>
      <c r="E2393" s="13">
        <f t="shared" si="587"/>
        <v>32</v>
      </c>
      <c r="F2393" s="13" t="str">
        <f t="shared" si="579"/>
        <v>개봉후</v>
      </c>
      <c r="G2393" s="13" t="str">
        <f t="shared" si="588"/>
        <v>일</v>
      </c>
      <c r="H2393" s="13">
        <f t="shared" si="589"/>
        <v>1</v>
      </c>
      <c r="I2393" s="16">
        <v>2520</v>
      </c>
      <c r="J2393" s="16">
        <v>980</v>
      </c>
      <c r="K2393" s="16">
        <v>1540</v>
      </c>
      <c r="L2393" s="17">
        <f t="shared" si="590"/>
        <v>0.3888888888888889</v>
      </c>
      <c r="M2393" s="17">
        <f t="shared" si="591"/>
        <v>8.4033613445377853E-3</v>
      </c>
      <c r="N2393" s="16">
        <f t="shared" si="593"/>
        <v>2757.5714285714284</v>
      </c>
      <c r="O2393" s="16">
        <f t="shared" si="580"/>
        <v>2701.8928571428573</v>
      </c>
      <c r="P2393" s="18">
        <f t="shared" si="581"/>
        <v>0.93267947074141133</v>
      </c>
      <c r="Q2393" s="16">
        <v>175</v>
      </c>
      <c r="R2393" s="16">
        <v>199</v>
      </c>
      <c r="S2393" s="16">
        <v>25110</v>
      </c>
      <c r="T2393" s="16">
        <v>12146890</v>
      </c>
      <c r="U2393" s="16">
        <v>1341</v>
      </c>
      <c r="V2393" s="16">
        <v>332750</v>
      </c>
      <c r="W2393" s="16">
        <v>11</v>
      </c>
      <c r="X2393" s="13" t="s">
        <v>165</v>
      </c>
      <c r="Y2393" s="13" t="s">
        <v>162</v>
      </c>
      <c r="Z2393" s="12">
        <v>14.17421</v>
      </c>
      <c r="AA2393" s="17">
        <f t="shared" si="592"/>
        <v>-0.26841767601406574</v>
      </c>
      <c r="AB2393" s="12">
        <f t="shared" si="594"/>
        <v>8.9284871428571435</v>
      </c>
      <c r="AC2393" s="12">
        <f t="shared" si="582"/>
        <v>12.418626785714286</v>
      </c>
      <c r="AD2393" s="18">
        <f t="shared" si="583"/>
        <v>0.71895929372223266</v>
      </c>
      <c r="AE2393" s="13" t="s">
        <v>155</v>
      </c>
      <c r="AF2393" s="19">
        <f t="shared" si="584"/>
        <v>1085.5</v>
      </c>
      <c r="AG2393" s="20">
        <f t="shared" si="585"/>
        <v>0.90280976508521416</v>
      </c>
      <c r="AH2393" s="20">
        <f t="shared" si="586"/>
        <v>1.1413669356989811</v>
      </c>
      <c r="AI2393" s="13" t="s">
        <v>51</v>
      </c>
      <c r="AJ2393" s="13" t="s">
        <v>156</v>
      </c>
      <c r="AK2393" s="13" t="s">
        <v>135</v>
      </c>
      <c r="AL2393" s="13" t="s">
        <v>102</v>
      </c>
      <c r="AM2393" s="13" t="s">
        <v>157</v>
      </c>
      <c r="AN2393" s="12">
        <v>14.17421</v>
      </c>
      <c r="AO2393" s="12">
        <v>8.0180000000000001E-2</v>
      </c>
      <c r="AP2393" s="12">
        <v>4.3700000000000003E-2</v>
      </c>
      <c r="AQ2393" s="12">
        <v>0.39295000000000002</v>
      </c>
      <c r="AR2393" s="12"/>
      <c r="AS2393" s="13" t="s">
        <v>54</v>
      </c>
    </row>
    <row r="2394" spans="1:45" ht="21" customHeight="1">
      <c r="A2394" s="15">
        <v>44319</v>
      </c>
      <c r="B2394" s="13" t="s">
        <v>152</v>
      </c>
      <c r="C2394" s="13" t="s">
        <v>153</v>
      </c>
      <c r="D2394" s="15">
        <v>44286</v>
      </c>
      <c r="E2394" s="13">
        <f t="shared" si="587"/>
        <v>33</v>
      </c>
      <c r="F2394" s="13" t="str">
        <f t="shared" si="579"/>
        <v>개봉후</v>
      </c>
      <c r="G2394" s="13" t="str">
        <f t="shared" si="588"/>
        <v>월</v>
      </c>
      <c r="H2394" s="13">
        <f t="shared" si="589"/>
        <v>0</v>
      </c>
      <c r="I2394" s="16">
        <v>2720</v>
      </c>
      <c r="J2394" s="16">
        <v>900</v>
      </c>
      <c r="K2394" s="16">
        <v>1820</v>
      </c>
      <c r="L2394" s="17">
        <f t="shared" si="590"/>
        <v>0.33088235294117646</v>
      </c>
      <c r="M2394" s="17">
        <f t="shared" si="591"/>
        <v>7.9365079365079305E-2</v>
      </c>
      <c r="N2394" s="16">
        <f t="shared" si="593"/>
        <v>2726.1428571428573</v>
      </c>
      <c r="O2394" s="16">
        <f t="shared" si="580"/>
        <v>2728.1428571428573</v>
      </c>
      <c r="P2394" s="18">
        <f t="shared" si="581"/>
        <v>0.99701523799549663</v>
      </c>
      <c r="Q2394" s="16">
        <v>154</v>
      </c>
      <c r="R2394" s="16">
        <v>186</v>
      </c>
      <c r="S2394" s="16">
        <v>23400</v>
      </c>
      <c r="T2394" s="16">
        <v>5603450</v>
      </c>
      <c r="U2394" s="16">
        <v>677</v>
      </c>
      <c r="V2394" s="16">
        <v>333427</v>
      </c>
      <c r="W2394" s="16">
        <v>10</v>
      </c>
      <c r="X2394" s="13" t="s">
        <v>165</v>
      </c>
      <c r="Y2394" s="13" t="s">
        <v>162</v>
      </c>
      <c r="Z2394" s="12">
        <v>9.8614499999999996</v>
      </c>
      <c r="AA2394" s="17">
        <f t="shared" si="592"/>
        <v>-0.30426810383083081</v>
      </c>
      <c r="AB2394" s="12">
        <f t="shared" si="594"/>
        <v>9.6096585714285716</v>
      </c>
      <c r="AC2394" s="12">
        <f t="shared" si="582"/>
        <v>11.6969525</v>
      </c>
      <c r="AD2394" s="18">
        <f t="shared" si="583"/>
        <v>0.82155232924375576</v>
      </c>
      <c r="AE2394" s="13" t="s">
        <v>155</v>
      </c>
      <c r="AF2394" s="19">
        <f t="shared" si="584"/>
        <v>948.5</v>
      </c>
      <c r="AG2394" s="20">
        <f t="shared" si="585"/>
        <v>0.94886663152345807</v>
      </c>
      <c r="AH2394" s="20">
        <f t="shared" si="586"/>
        <v>0.84307857110644846</v>
      </c>
      <c r="AI2394" s="13" t="s">
        <v>51</v>
      </c>
      <c r="AJ2394" s="13" t="s">
        <v>156</v>
      </c>
      <c r="AK2394" s="13" t="s">
        <v>135</v>
      </c>
      <c r="AL2394" s="13" t="s">
        <v>102</v>
      </c>
      <c r="AM2394" s="13" t="s">
        <v>157</v>
      </c>
      <c r="AN2394" s="12">
        <v>9.8614499999999996</v>
      </c>
      <c r="AO2394" s="12">
        <v>5.3809999999999997E-2</v>
      </c>
      <c r="AP2394" s="12">
        <v>6.898E-2</v>
      </c>
      <c r="AQ2394" s="12">
        <v>0.34599999999999997</v>
      </c>
      <c r="AR2394" s="12"/>
      <c r="AS2394" s="13" t="s">
        <v>54</v>
      </c>
    </row>
    <row r="2395" spans="1:45" ht="21" customHeight="1">
      <c r="A2395" s="15">
        <v>44320</v>
      </c>
      <c r="B2395" s="13" t="s">
        <v>152</v>
      </c>
      <c r="C2395" s="13" t="s">
        <v>153</v>
      </c>
      <c r="D2395" s="15">
        <v>44286</v>
      </c>
      <c r="E2395" s="13">
        <f t="shared" si="587"/>
        <v>34</v>
      </c>
      <c r="F2395" s="13" t="str">
        <f t="shared" si="579"/>
        <v>개봉후</v>
      </c>
      <c r="G2395" s="13" t="str">
        <f t="shared" si="588"/>
        <v>화</v>
      </c>
      <c r="H2395" s="13">
        <f t="shared" si="589"/>
        <v>0</v>
      </c>
      <c r="I2395" s="16">
        <v>2247</v>
      </c>
      <c r="J2395" s="16">
        <v>616</v>
      </c>
      <c r="K2395" s="16">
        <v>1631</v>
      </c>
      <c r="L2395" s="17">
        <f t="shared" si="590"/>
        <v>0.27414330218068533</v>
      </c>
      <c r="M2395" s="17">
        <f t="shared" si="591"/>
        <v>-0.17389705882352946</v>
      </c>
      <c r="N2395" s="16">
        <f t="shared" si="593"/>
        <v>2605.1428571428573</v>
      </c>
      <c r="O2395" s="16">
        <f t="shared" si="580"/>
        <v>2724.4285714285716</v>
      </c>
      <c r="P2395" s="18">
        <f t="shared" si="581"/>
        <v>0.82476010696869584</v>
      </c>
      <c r="Q2395" s="16">
        <v>164</v>
      </c>
      <c r="R2395" s="16">
        <v>207</v>
      </c>
      <c r="S2395" s="16">
        <v>26519</v>
      </c>
      <c r="T2395" s="16">
        <v>7543880</v>
      </c>
      <c r="U2395" s="16">
        <v>875</v>
      </c>
      <c r="V2395" s="16">
        <v>334302</v>
      </c>
      <c r="W2395" s="16">
        <v>11</v>
      </c>
      <c r="X2395" s="13" t="s">
        <v>165</v>
      </c>
      <c r="Y2395" s="13" t="s">
        <v>162</v>
      </c>
      <c r="Z2395" s="12">
        <v>11.56582</v>
      </c>
      <c r="AA2395" s="17">
        <f t="shared" si="592"/>
        <v>0.17283158156254919</v>
      </c>
      <c r="AB2395" s="12">
        <f t="shared" si="594"/>
        <v>10.657522857142856</v>
      </c>
      <c r="AC2395" s="12">
        <f t="shared" si="582"/>
        <v>11.339623928571431</v>
      </c>
      <c r="AD2395" s="18">
        <f t="shared" si="583"/>
        <v>0.93984799886441162</v>
      </c>
      <c r="AE2395" s="13" t="s">
        <v>155</v>
      </c>
      <c r="AF2395" s="19">
        <f t="shared" si="584"/>
        <v>951.75</v>
      </c>
      <c r="AG2395" s="20">
        <f t="shared" si="585"/>
        <v>0.64722878907276071</v>
      </c>
      <c r="AH2395" s="20">
        <f t="shared" si="586"/>
        <v>1.0199474050333048</v>
      </c>
      <c r="AI2395" s="13" t="s">
        <v>51</v>
      </c>
      <c r="AJ2395" s="13" t="s">
        <v>156</v>
      </c>
      <c r="AK2395" s="13" t="s">
        <v>135</v>
      </c>
      <c r="AL2395" s="13" t="s">
        <v>102</v>
      </c>
      <c r="AM2395" s="13" t="s">
        <v>157</v>
      </c>
      <c r="AN2395" s="12">
        <v>11.56582</v>
      </c>
      <c r="AO2395" s="12">
        <v>5.5980000000000002E-2</v>
      </c>
      <c r="AP2395" s="12">
        <v>6.7900000000000002E-2</v>
      </c>
      <c r="AQ2395" s="12">
        <v>0.32540999999999998</v>
      </c>
      <c r="AR2395" s="12"/>
      <c r="AS2395" s="13" t="s">
        <v>54</v>
      </c>
    </row>
    <row r="2396" spans="1:45" ht="21" customHeight="1">
      <c r="A2396" s="15">
        <v>44321</v>
      </c>
      <c r="B2396" s="13" t="s">
        <v>152</v>
      </c>
      <c r="C2396" s="13" t="s">
        <v>153</v>
      </c>
      <c r="D2396" s="15">
        <v>44286</v>
      </c>
      <c r="E2396" s="13">
        <f t="shared" si="587"/>
        <v>35</v>
      </c>
      <c r="F2396" s="13" t="str">
        <f t="shared" si="579"/>
        <v>개봉후</v>
      </c>
      <c r="G2396" s="13" t="str">
        <f t="shared" si="588"/>
        <v>수</v>
      </c>
      <c r="H2396" s="13">
        <f t="shared" si="589"/>
        <v>0</v>
      </c>
      <c r="I2396" s="16">
        <v>2870</v>
      </c>
      <c r="J2396" s="16">
        <v>1012</v>
      </c>
      <c r="K2396" s="16">
        <v>1858</v>
      </c>
      <c r="L2396" s="17">
        <f t="shared" si="590"/>
        <v>0.35261324041811848</v>
      </c>
      <c r="M2396" s="17">
        <f t="shared" si="591"/>
        <v>0.27725856697819307</v>
      </c>
      <c r="N2396" s="16">
        <f t="shared" si="593"/>
        <v>2622.1428571428573</v>
      </c>
      <c r="O2396" s="16">
        <f t="shared" si="580"/>
        <v>2717.5357142857142</v>
      </c>
      <c r="P2396" s="18">
        <f t="shared" si="581"/>
        <v>1.0561038756226098</v>
      </c>
      <c r="Q2396" s="16">
        <v>28</v>
      </c>
      <c r="R2396" s="16">
        <v>35</v>
      </c>
      <c r="S2396" s="16">
        <v>4091</v>
      </c>
      <c r="T2396" s="16">
        <v>5228730</v>
      </c>
      <c r="U2396" s="16">
        <v>610</v>
      </c>
      <c r="V2396" s="16">
        <v>334912</v>
      </c>
      <c r="W2396" s="16">
        <v>20</v>
      </c>
      <c r="X2396" s="13" t="s">
        <v>165</v>
      </c>
      <c r="Y2396" s="13" t="s">
        <v>162</v>
      </c>
      <c r="Z2396" s="12">
        <v>12.300090000000001</v>
      </c>
      <c r="AA2396" s="17">
        <f t="shared" si="592"/>
        <v>6.3486203312864919E-2</v>
      </c>
      <c r="AB2396" s="12">
        <f t="shared" si="594"/>
        <v>11.898615714285713</v>
      </c>
      <c r="AC2396" s="12">
        <f t="shared" si="582"/>
        <v>11.171278928571429</v>
      </c>
      <c r="AD2396" s="18">
        <f t="shared" si="583"/>
        <v>1.0651077455289442</v>
      </c>
      <c r="AE2396" s="13" t="s">
        <v>155</v>
      </c>
      <c r="AF2396" s="19">
        <f t="shared" si="584"/>
        <v>1053.75</v>
      </c>
      <c r="AG2396" s="20">
        <f t="shared" si="585"/>
        <v>0.96037959667852901</v>
      </c>
      <c r="AH2396" s="20">
        <f t="shared" si="586"/>
        <v>1.1010458228324733</v>
      </c>
      <c r="AI2396" s="13" t="s">
        <v>51</v>
      </c>
      <c r="AJ2396" s="13" t="s">
        <v>156</v>
      </c>
      <c r="AK2396" s="13" t="s">
        <v>135</v>
      </c>
      <c r="AL2396" s="13" t="s">
        <v>102</v>
      </c>
      <c r="AM2396" s="13" t="s">
        <v>157</v>
      </c>
      <c r="AN2396" s="12">
        <v>12.300090000000001</v>
      </c>
      <c r="AO2396" s="12">
        <v>7.7289999999999998E-2</v>
      </c>
      <c r="AP2396" s="12">
        <v>4.9110000000000001E-2</v>
      </c>
      <c r="AQ2396" s="12">
        <v>0.53669999999999995</v>
      </c>
      <c r="AR2396" s="12"/>
      <c r="AS2396" s="13" t="s">
        <v>54</v>
      </c>
    </row>
    <row r="2397" spans="1:45" ht="21" customHeight="1">
      <c r="A2397" s="15">
        <v>44322</v>
      </c>
      <c r="B2397" s="13" t="s">
        <v>152</v>
      </c>
      <c r="C2397" s="13" t="s">
        <v>153</v>
      </c>
      <c r="D2397" s="15">
        <v>44286</v>
      </c>
      <c r="E2397" s="13">
        <f t="shared" si="587"/>
        <v>36</v>
      </c>
      <c r="F2397" s="13" t="str">
        <f t="shared" ref="F2397:F2460" si="595">IF(E2397&lt;0,"개봉전",IF(E2397=0,"개봉일","개봉후"))</f>
        <v>개봉후</v>
      </c>
      <c r="G2397" s="13" t="str">
        <f t="shared" si="588"/>
        <v>목</v>
      </c>
      <c r="H2397" s="13">
        <f t="shared" si="589"/>
        <v>0</v>
      </c>
      <c r="I2397" s="16">
        <v>3164</v>
      </c>
      <c r="J2397" s="16">
        <v>1418</v>
      </c>
      <c r="K2397" s="16">
        <v>1746</v>
      </c>
      <c r="L2397" s="17">
        <f t="shared" si="590"/>
        <v>0.44816687737041722</v>
      </c>
      <c r="M2397" s="17">
        <f t="shared" si="591"/>
        <v>0.10243902439024399</v>
      </c>
      <c r="N2397" s="16">
        <f t="shared" si="593"/>
        <v>2655.5714285714284</v>
      </c>
      <c r="O2397" s="16">
        <f t="shared" si="580"/>
        <v>2719.5357142857142</v>
      </c>
      <c r="P2397" s="18">
        <f t="shared" si="581"/>
        <v>1.1634338844603203</v>
      </c>
      <c r="Q2397" s="16">
        <v>30</v>
      </c>
      <c r="R2397" s="16">
        <v>33</v>
      </c>
      <c r="S2397" s="16">
        <v>4364</v>
      </c>
      <c r="T2397" s="16">
        <v>1557970</v>
      </c>
      <c r="U2397" s="16">
        <v>185</v>
      </c>
      <c r="V2397" s="16">
        <v>335097</v>
      </c>
      <c r="W2397" s="16">
        <v>23</v>
      </c>
      <c r="X2397" s="13" t="s">
        <v>165</v>
      </c>
      <c r="Y2397" s="13" t="s">
        <v>162</v>
      </c>
      <c r="Z2397" s="12">
        <v>6.1088699999999996</v>
      </c>
      <c r="AA2397" s="17">
        <f t="shared" si="592"/>
        <v>-0.50334753648144037</v>
      </c>
      <c r="AB2397" s="12">
        <f t="shared" si="594"/>
        <v>11.929574285714285</v>
      </c>
      <c r="AC2397" s="12">
        <f t="shared" si="582"/>
        <v>10.991260357142858</v>
      </c>
      <c r="AD2397" s="18">
        <f t="shared" si="583"/>
        <v>1.0853690930869131</v>
      </c>
      <c r="AE2397" s="13" t="s">
        <v>155</v>
      </c>
      <c r="AF2397" s="19">
        <f t="shared" si="584"/>
        <v>1153.25</v>
      </c>
      <c r="AG2397" s="20">
        <f t="shared" si="585"/>
        <v>1.2295686104487318</v>
      </c>
      <c r="AH2397" s="20">
        <f t="shared" si="586"/>
        <v>0.55579340325880333</v>
      </c>
      <c r="AI2397" s="13" t="s">
        <v>51</v>
      </c>
      <c r="AJ2397" s="13" t="s">
        <v>156</v>
      </c>
      <c r="AK2397" s="13" t="s">
        <v>135</v>
      </c>
      <c r="AL2397" s="13" t="s">
        <v>102</v>
      </c>
      <c r="AM2397" s="13" t="s">
        <v>157</v>
      </c>
      <c r="AN2397" s="12">
        <v>6.1088699999999996</v>
      </c>
      <c r="AO2397" s="12">
        <v>3.9719999999999998E-2</v>
      </c>
      <c r="AP2397" s="12">
        <v>5.525E-2</v>
      </c>
      <c r="AQ2397" s="12">
        <v>0.32540999999999998</v>
      </c>
      <c r="AR2397" s="12"/>
      <c r="AS2397" s="13" t="s">
        <v>54</v>
      </c>
    </row>
    <row r="2398" spans="1:45" ht="21" customHeight="1">
      <c r="A2398" s="15">
        <v>44323</v>
      </c>
      <c r="B2398" s="13" t="s">
        <v>152</v>
      </c>
      <c r="C2398" s="13" t="s">
        <v>153</v>
      </c>
      <c r="D2398" s="15">
        <v>44286</v>
      </c>
      <c r="E2398" s="13">
        <f t="shared" si="587"/>
        <v>37</v>
      </c>
      <c r="F2398" s="13" t="str">
        <f t="shared" si="595"/>
        <v>개봉후</v>
      </c>
      <c r="G2398" s="13" t="str">
        <f t="shared" si="588"/>
        <v>금</v>
      </c>
      <c r="H2398" s="13">
        <f t="shared" si="589"/>
        <v>0</v>
      </c>
      <c r="I2398" s="16">
        <v>2614</v>
      </c>
      <c r="J2398" s="16">
        <v>1088</v>
      </c>
      <c r="K2398" s="16">
        <v>1526</v>
      </c>
      <c r="L2398" s="17">
        <f t="shared" si="590"/>
        <v>0.41622035195103291</v>
      </c>
      <c r="M2398" s="17">
        <f t="shared" si="591"/>
        <v>-0.17383059418457647</v>
      </c>
      <c r="N2398" s="16">
        <f t="shared" si="593"/>
        <v>2662</v>
      </c>
      <c r="O2398" s="16">
        <f t="shared" si="580"/>
        <v>2731.7857142857142</v>
      </c>
      <c r="P2398" s="18">
        <f t="shared" si="581"/>
        <v>0.95688325271277297</v>
      </c>
      <c r="Q2398" s="16">
        <v>31</v>
      </c>
      <c r="R2398" s="16">
        <v>37</v>
      </c>
      <c r="S2398" s="16">
        <v>4285</v>
      </c>
      <c r="T2398" s="16">
        <v>2303500</v>
      </c>
      <c r="U2398" s="16">
        <v>305</v>
      </c>
      <c r="V2398" s="16">
        <v>335402</v>
      </c>
      <c r="W2398" s="16">
        <v>19</v>
      </c>
      <c r="X2398" s="13" t="s">
        <v>165</v>
      </c>
      <c r="Y2398" s="13" t="s">
        <v>162</v>
      </c>
      <c r="Z2398" s="12">
        <v>6.0940599999999998</v>
      </c>
      <c r="AA2398" s="17">
        <f t="shared" si="592"/>
        <v>-2.4243436183778444E-3</v>
      </c>
      <c r="AB2398" s="12">
        <f t="shared" si="594"/>
        <v>11.354175714285715</v>
      </c>
      <c r="AC2398" s="12">
        <f t="shared" si="582"/>
        <v>10.680045714285713</v>
      </c>
      <c r="AD2398" s="18">
        <f t="shared" si="583"/>
        <v>1.063120516338079</v>
      </c>
      <c r="AE2398" s="13" t="s">
        <v>155</v>
      </c>
      <c r="AF2398" s="19">
        <f t="shared" si="584"/>
        <v>993</v>
      </c>
      <c r="AG2398" s="20">
        <f t="shared" si="585"/>
        <v>1.095669687814703</v>
      </c>
      <c r="AH2398" s="20">
        <f t="shared" si="586"/>
        <v>0.57060242652786941</v>
      </c>
      <c r="AI2398" s="13" t="s">
        <v>51</v>
      </c>
      <c r="AJ2398" s="13" t="s">
        <v>156</v>
      </c>
      <c r="AK2398" s="13" t="s">
        <v>135</v>
      </c>
      <c r="AL2398" s="13" t="s">
        <v>102</v>
      </c>
      <c r="AM2398" s="13" t="s">
        <v>157</v>
      </c>
      <c r="AN2398" s="12">
        <v>6.0940599999999998</v>
      </c>
      <c r="AO2398" s="12">
        <v>3.1780000000000003E-2</v>
      </c>
      <c r="AP2398" s="12">
        <v>4.2610000000000002E-2</v>
      </c>
      <c r="AQ2398" s="12">
        <v>0.30048999999999998</v>
      </c>
      <c r="AR2398" s="12"/>
      <c r="AS2398" s="13" t="s">
        <v>54</v>
      </c>
    </row>
    <row r="2399" spans="1:45" ht="21" customHeight="1">
      <c r="A2399" s="15">
        <v>44324</v>
      </c>
      <c r="B2399" s="13" t="s">
        <v>152</v>
      </c>
      <c r="C2399" s="13" t="s">
        <v>153</v>
      </c>
      <c r="D2399" s="15">
        <v>44286</v>
      </c>
      <c r="E2399" s="13">
        <f t="shared" si="587"/>
        <v>38</v>
      </c>
      <c r="F2399" s="13" t="str">
        <f t="shared" si="595"/>
        <v>개봉후</v>
      </c>
      <c r="G2399" s="13" t="str">
        <f t="shared" si="588"/>
        <v>토</v>
      </c>
      <c r="H2399" s="13">
        <f t="shared" si="589"/>
        <v>1</v>
      </c>
      <c r="I2399" s="16">
        <v>3462</v>
      </c>
      <c r="J2399" s="16">
        <v>1824</v>
      </c>
      <c r="K2399" s="16">
        <v>1638</v>
      </c>
      <c r="L2399" s="17">
        <f t="shared" si="590"/>
        <v>0.52686308492201039</v>
      </c>
      <c r="M2399" s="17">
        <f t="shared" si="591"/>
        <v>0.32440703902065793</v>
      </c>
      <c r="N2399" s="16">
        <f t="shared" si="593"/>
        <v>2799.5714285714284</v>
      </c>
      <c r="O2399" s="16">
        <f t="shared" si="580"/>
        <v>2725.1428571428573</v>
      </c>
      <c r="P2399" s="18">
        <f t="shared" si="581"/>
        <v>1.2703921157475362</v>
      </c>
      <c r="Q2399" s="16">
        <v>28</v>
      </c>
      <c r="R2399" s="16">
        <v>33</v>
      </c>
      <c r="S2399" s="16">
        <v>3796</v>
      </c>
      <c r="T2399" s="16">
        <v>2912240</v>
      </c>
      <c r="U2399" s="16">
        <v>325</v>
      </c>
      <c r="V2399" s="16">
        <v>335727</v>
      </c>
      <c r="W2399" s="16">
        <v>20</v>
      </c>
      <c r="X2399" s="13" t="s">
        <v>165</v>
      </c>
      <c r="Y2399" s="13" t="s">
        <v>162</v>
      </c>
      <c r="Z2399" s="12">
        <v>7.8305800000000003</v>
      </c>
      <c r="AA2399" s="17">
        <f t="shared" si="592"/>
        <v>0.28495288855049017</v>
      </c>
      <c r="AB2399" s="12">
        <f t="shared" si="594"/>
        <v>9.705011428571428</v>
      </c>
      <c r="AC2399" s="12">
        <f t="shared" si="582"/>
        <v>10.19112142857143</v>
      </c>
      <c r="AD2399" s="18">
        <f t="shared" si="583"/>
        <v>0.95230063703910317</v>
      </c>
      <c r="AE2399" s="13" t="s">
        <v>155</v>
      </c>
      <c r="AF2399" s="19">
        <f t="shared" si="584"/>
        <v>1303</v>
      </c>
      <c r="AG2399" s="20">
        <f t="shared" si="585"/>
        <v>1.3998465080583269</v>
      </c>
      <c r="AH2399" s="20">
        <f t="shared" si="586"/>
        <v>0.76837275023006713</v>
      </c>
      <c r="AI2399" s="13" t="s">
        <v>51</v>
      </c>
      <c r="AJ2399" s="13" t="s">
        <v>156</v>
      </c>
      <c r="AK2399" s="13" t="s">
        <v>135</v>
      </c>
      <c r="AL2399" s="13" t="s">
        <v>102</v>
      </c>
      <c r="AM2399" s="13" t="s">
        <v>157</v>
      </c>
      <c r="AN2399" s="12">
        <v>7.8305800000000003</v>
      </c>
      <c r="AO2399" s="12">
        <v>5.092E-2</v>
      </c>
      <c r="AP2399" s="12">
        <v>4.9480000000000003E-2</v>
      </c>
      <c r="AQ2399" s="12">
        <v>0.34960999999999998</v>
      </c>
      <c r="AR2399" s="12"/>
      <c r="AS2399" s="13" t="s">
        <v>54</v>
      </c>
    </row>
    <row r="2400" spans="1:45" ht="21" customHeight="1">
      <c r="A2400" s="15">
        <v>44325</v>
      </c>
      <c r="B2400" s="13" t="s">
        <v>152</v>
      </c>
      <c r="C2400" s="13" t="s">
        <v>153</v>
      </c>
      <c r="D2400" s="15">
        <v>44286</v>
      </c>
      <c r="E2400" s="13">
        <f t="shared" si="587"/>
        <v>39</v>
      </c>
      <c r="F2400" s="13" t="str">
        <f t="shared" si="595"/>
        <v>개봉후</v>
      </c>
      <c r="G2400" s="13" t="str">
        <f t="shared" si="588"/>
        <v>일</v>
      </c>
      <c r="H2400" s="13">
        <f t="shared" si="589"/>
        <v>1</v>
      </c>
      <c r="I2400" s="16">
        <v>3090</v>
      </c>
      <c r="J2400" s="16">
        <v>1424</v>
      </c>
      <c r="K2400" s="16">
        <v>1666</v>
      </c>
      <c r="L2400" s="17">
        <f t="shared" si="590"/>
        <v>0.46084142394822009</v>
      </c>
      <c r="M2400" s="17">
        <f t="shared" si="591"/>
        <v>-0.10745233968804158</v>
      </c>
      <c r="N2400" s="16">
        <f t="shared" si="593"/>
        <v>2881</v>
      </c>
      <c r="O2400" s="16">
        <f t="shared" ref="O2400:O2463" si="596">IF(COUNT(I2372:I2399)=28,AVERAGE(I2372:I2399),"")</f>
        <v>2740.1428571428573</v>
      </c>
      <c r="P2400" s="18">
        <f t="shared" ref="P2400:P2463" si="597">IF(COUNT(I2400,O2400)=2,IFERROR(I2400/O2400,""),"")</f>
        <v>1.1276784317814503</v>
      </c>
      <c r="Q2400" s="16">
        <v>30</v>
      </c>
      <c r="R2400" s="16">
        <v>34</v>
      </c>
      <c r="S2400" s="16">
        <v>4541</v>
      </c>
      <c r="T2400" s="16">
        <v>3037430</v>
      </c>
      <c r="U2400" s="16">
        <v>351</v>
      </c>
      <c r="V2400" s="16">
        <v>336078</v>
      </c>
      <c r="W2400" s="16">
        <v>20</v>
      </c>
      <c r="X2400" s="13" t="s">
        <v>165</v>
      </c>
      <c r="Y2400" s="13" t="s">
        <v>162</v>
      </c>
      <c r="Z2400" s="12">
        <v>6.9735100000000001</v>
      </c>
      <c r="AA2400" s="17">
        <f t="shared" si="592"/>
        <v>-0.10945166258438077</v>
      </c>
      <c r="AB2400" s="12">
        <f t="shared" si="594"/>
        <v>8.6763399999999997</v>
      </c>
      <c r="AC2400" s="12">
        <f t="shared" ref="AC2400:AC2463" si="598">IF(COUNT(Z2372:Z2399)=28,AVERAGE(Z2372:Z2399),"")</f>
        <v>9.5857449999999993</v>
      </c>
      <c r="AD2400" s="18">
        <f t="shared" ref="AD2400:AD2463" si="599">IF(COUNT(AB2400,AC2400)=2,IFERROR(AB2400/AC2400,""),"")</f>
        <v>0.90512943960015635</v>
      </c>
      <c r="AE2400" s="13" t="s">
        <v>155</v>
      </c>
      <c r="AF2400" s="19">
        <f t="shared" ref="AF2400:AF2463" si="600">IF(COUNT(J2393,J2386,J2379,J2372)=4,AVERAGE(J2393,J2386,J2379,J2372),"")</f>
        <v>1188</v>
      </c>
      <c r="AG2400" s="20">
        <f t="shared" ref="AG2400:AG2463" si="601">IF(COUNT(J2400,AF2400)=2,IFERROR(J2400/AF2400,""),"")</f>
        <v>1.1986531986531987</v>
      </c>
      <c r="AH2400" s="20">
        <f t="shared" ref="AH2400:AH2463" si="602">IF(COUNT(Z2400,AC2400)=2,IFERROR(Z2400/AC2400,""),"")</f>
        <v>0.72748753487600604</v>
      </c>
      <c r="AI2400" s="13" t="s">
        <v>51</v>
      </c>
      <c r="AJ2400" s="13" t="s">
        <v>156</v>
      </c>
      <c r="AK2400" s="13" t="s">
        <v>135</v>
      </c>
      <c r="AL2400" s="13" t="s">
        <v>102</v>
      </c>
      <c r="AM2400" s="13" t="s">
        <v>157</v>
      </c>
      <c r="AN2400" s="12">
        <v>6.9735100000000001</v>
      </c>
      <c r="AO2400" s="12">
        <v>4.2250000000000003E-2</v>
      </c>
      <c r="AP2400" s="12">
        <v>6.7169999999999994E-2</v>
      </c>
      <c r="AQ2400" s="12">
        <v>0.36081000000000002</v>
      </c>
      <c r="AR2400" s="12"/>
      <c r="AS2400" s="13" t="s">
        <v>54</v>
      </c>
    </row>
    <row r="2401" spans="1:45" ht="21" customHeight="1">
      <c r="A2401" s="15">
        <v>44326</v>
      </c>
      <c r="B2401" s="13" t="s">
        <v>152</v>
      </c>
      <c r="C2401" s="13" t="s">
        <v>153</v>
      </c>
      <c r="D2401" s="15">
        <v>44286</v>
      </c>
      <c r="E2401" s="13">
        <f t="shared" si="587"/>
        <v>40</v>
      </c>
      <c r="F2401" s="13" t="str">
        <f t="shared" si="595"/>
        <v>개봉후</v>
      </c>
      <c r="G2401" s="13" t="str">
        <f t="shared" si="588"/>
        <v>월</v>
      </c>
      <c r="H2401" s="13">
        <f t="shared" si="589"/>
        <v>0</v>
      </c>
      <c r="I2401" s="16">
        <v>2944</v>
      </c>
      <c r="J2401" s="16">
        <v>1176</v>
      </c>
      <c r="K2401" s="16">
        <v>1768</v>
      </c>
      <c r="L2401" s="17">
        <f t="shared" si="590"/>
        <v>0.39945652173913043</v>
      </c>
      <c r="M2401" s="17">
        <f t="shared" si="591"/>
        <v>-4.7249190938511321E-2</v>
      </c>
      <c r="N2401" s="16">
        <f t="shared" si="593"/>
        <v>2913</v>
      </c>
      <c r="O2401" s="16">
        <f t="shared" si="596"/>
        <v>2747</v>
      </c>
      <c r="P2401" s="18">
        <f t="shared" si="597"/>
        <v>1.0717145977429923</v>
      </c>
      <c r="Q2401" s="16">
        <v>25</v>
      </c>
      <c r="R2401" s="16">
        <v>30</v>
      </c>
      <c r="S2401" s="16">
        <v>3584</v>
      </c>
      <c r="T2401" s="16">
        <v>1060970</v>
      </c>
      <c r="U2401" s="16">
        <v>134</v>
      </c>
      <c r="V2401" s="16">
        <v>336212</v>
      </c>
      <c r="W2401" s="16">
        <v>29</v>
      </c>
      <c r="X2401" s="13" t="s">
        <v>165</v>
      </c>
      <c r="Y2401" s="13" t="s">
        <v>162</v>
      </c>
      <c r="Z2401" s="12">
        <v>4.3384</v>
      </c>
      <c r="AA2401" s="17">
        <f t="shared" si="592"/>
        <v>-0.37787426991572393</v>
      </c>
      <c r="AB2401" s="12">
        <f t="shared" si="594"/>
        <v>7.8873328571428569</v>
      </c>
      <c r="AC2401" s="12">
        <f t="shared" si="598"/>
        <v>9.1097839285714279</v>
      </c>
      <c r="AD2401" s="18">
        <f t="shared" si="599"/>
        <v>0.8658089938231639</v>
      </c>
      <c r="AE2401" s="13" t="s">
        <v>155</v>
      </c>
      <c r="AF2401" s="19">
        <f t="shared" si="600"/>
        <v>954</v>
      </c>
      <c r="AG2401" s="20">
        <f t="shared" si="601"/>
        <v>1.2327044025157232</v>
      </c>
      <c r="AH2401" s="20">
        <f t="shared" si="602"/>
        <v>0.47623522511804911</v>
      </c>
      <c r="AI2401" s="13" t="s">
        <v>51</v>
      </c>
      <c r="AJ2401" s="13" t="s">
        <v>156</v>
      </c>
      <c r="AK2401" s="13" t="s">
        <v>135</v>
      </c>
      <c r="AL2401" s="13" t="s">
        <v>102</v>
      </c>
      <c r="AM2401" s="13" t="s">
        <v>157</v>
      </c>
      <c r="AN2401" s="12">
        <v>4.3384</v>
      </c>
      <c r="AO2401" s="12">
        <v>2.383E-2</v>
      </c>
      <c r="AP2401" s="12">
        <v>4.1169999999999998E-2</v>
      </c>
      <c r="AQ2401" s="12">
        <v>0.22609000000000001</v>
      </c>
      <c r="AR2401" s="12"/>
      <c r="AS2401" s="13" t="s">
        <v>54</v>
      </c>
    </row>
    <row r="2402" spans="1:45" ht="21" customHeight="1">
      <c r="A2402" s="15">
        <v>44327</v>
      </c>
      <c r="B2402" s="13" t="s">
        <v>152</v>
      </c>
      <c r="C2402" s="13" t="s">
        <v>153</v>
      </c>
      <c r="D2402" s="15">
        <v>44286</v>
      </c>
      <c r="E2402" s="13">
        <f t="shared" si="587"/>
        <v>41</v>
      </c>
      <c r="F2402" s="13" t="str">
        <f t="shared" si="595"/>
        <v>개봉후</v>
      </c>
      <c r="G2402" s="13" t="str">
        <f t="shared" si="588"/>
        <v>화</v>
      </c>
      <c r="H2402" s="13">
        <f t="shared" si="589"/>
        <v>0</v>
      </c>
      <c r="I2402" s="16">
        <v>2790</v>
      </c>
      <c r="J2402" s="16">
        <v>1124</v>
      </c>
      <c r="K2402" s="16">
        <v>1666</v>
      </c>
      <c r="L2402" s="17">
        <f t="shared" si="590"/>
        <v>0.40286738351254481</v>
      </c>
      <c r="M2402" s="17">
        <f t="shared" si="591"/>
        <v>-5.2309782608695676E-2</v>
      </c>
      <c r="N2402" s="16">
        <f t="shared" si="593"/>
        <v>2990.5714285714284</v>
      </c>
      <c r="O2402" s="16">
        <f t="shared" si="596"/>
        <v>2785</v>
      </c>
      <c r="P2402" s="18">
        <f t="shared" si="597"/>
        <v>1.0017953321364452</v>
      </c>
      <c r="Q2402" s="16">
        <v>26</v>
      </c>
      <c r="R2402" s="16">
        <v>31</v>
      </c>
      <c r="S2402" s="16">
        <v>4181</v>
      </c>
      <c r="T2402" s="16">
        <v>1215320</v>
      </c>
      <c r="U2402" s="16">
        <v>151</v>
      </c>
      <c r="V2402" s="16">
        <v>336363</v>
      </c>
      <c r="W2402" s="16">
        <v>27</v>
      </c>
      <c r="X2402" s="13" t="s">
        <v>165</v>
      </c>
      <c r="Y2402" s="13" t="s">
        <v>162</v>
      </c>
      <c r="Z2402" s="12">
        <v>3.9223300000000001</v>
      </c>
      <c r="AA2402" s="17">
        <f t="shared" si="592"/>
        <v>-9.5904019915176053E-2</v>
      </c>
      <c r="AB2402" s="12">
        <f t="shared" si="594"/>
        <v>6.7954057142857138</v>
      </c>
      <c r="AC2402" s="12">
        <f t="shared" si="598"/>
        <v>8.7299853571428567</v>
      </c>
      <c r="AD2402" s="18">
        <f t="shared" si="599"/>
        <v>0.77839829464613319</v>
      </c>
      <c r="AE2402" s="13" t="s">
        <v>155</v>
      </c>
      <c r="AF2402" s="19">
        <f t="shared" si="600"/>
        <v>908</v>
      </c>
      <c r="AG2402" s="20">
        <f t="shared" si="601"/>
        <v>1.2378854625550662</v>
      </c>
      <c r="AH2402" s="20">
        <f t="shared" si="602"/>
        <v>0.4492939952975703</v>
      </c>
      <c r="AI2402" s="13" t="s">
        <v>51</v>
      </c>
      <c r="AJ2402" s="13" t="s">
        <v>156</v>
      </c>
      <c r="AK2402" s="13" t="s">
        <v>135</v>
      </c>
      <c r="AL2402" s="13" t="s">
        <v>102</v>
      </c>
      <c r="AM2402" s="13" t="s">
        <v>157</v>
      </c>
      <c r="AN2402" s="12">
        <v>3.9223300000000001</v>
      </c>
      <c r="AO2402" s="12">
        <v>2.6360000000000001E-2</v>
      </c>
      <c r="AP2402" s="12">
        <v>5.237E-2</v>
      </c>
      <c r="AQ2402" s="12">
        <v>0.21742</v>
      </c>
      <c r="AR2402" s="12"/>
      <c r="AS2402" s="13" t="s">
        <v>54</v>
      </c>
    </row>
    <row r="2403" spans="1:45" ht="21" customHeight="1">
      <c r="A2403" s="15">
        <v>44328</v>
      </c>
      <c r="B2403" s="13" t="s">
        <v>152</v>
      </c>
      <c r="C2403" s="13" t="s">
        <v>153</v>
      </c>
      <c r="D2403" s="15">
        <v>44286</v>
      </c>
      <c r="E2403" s="13">
        <f t="shared" si="587"/>
        <v>42</v>
      </c>
      <c r="F2403" s="13" t="str">
        <f t="shared" si="595"/>
        <v>개봉후</v>
      </c>
      <c r="G2403" s="13" t="str">
        <f t="shared" si="588"/>
        <v>수</v>
      </c>
      <c r="H2403" s="13">
        <f t="shared" si="589"/>
        <v>0</v>
      </c>
      <c r="I2403" s="16">
        <v>3020</v>
      </c>
      <c r="J2403" s="16">
        <v>1358</v>
      </c>
      <c r="K2403" s="16">
        <v>1662</v>
      </c>
      <c r="L2403" s="17">
        <f t="shared" si="590"/>
        <v>0.44966887417218543</v>
      </c>
      <c r="M2403" s="17">
        <f t="shared" si="591"/>
        <v>8.2437275985663083E-2</v>
      </c>
      <c r="N2403" s="16">
        <f t="shared" si="593"/>
        <v>3012</v>
      </c>
      <c r="O2403" s="16">
        <f t="shared" si="596"/>
        <v>2810.1428571428573</v>
      </c>
      <c r="P2403" s="18">
        <f t="shared" si="597"/>
        <v>1.0746784606781556</v>
      </c>
      <c r="Q2403" s="16">
        <v>14</v>
      </c>
      <c r="R2403" s="16">
        <v>16</v>
      </c>
      <c r="S2403" s="16">
        <v>1897</v>
      </c>
      <c r="T2403" s="16">
        <v>868500</v>
      </c>
      <c r="U2403" s="16">
        <v>110</v>
      </c>
      <c r="V2403" s="16">
        <v>336473</v>
      </c>
      <c r="W2403" s="16">
        <v>34</v>
      </c>
      <c r="X2403" s="13" t="s">
        <v>165</v>
      </c>
      <c r="Y2403" s="13" t="s">
        <v>162</v>
      </c>
      <c r="Z2403" s="12">
        <v>3.2429600000000001</v>
      </c>
      <c r="AA2403" s="17">
        <f t="shared" si="592"/>
        <v>-0.1732057221090525</v>
      </c>
      <c r="AB2403" s="12">
        <f t="shared" si="594"/>
        <v>5.5015300000000007</v>
      </c>
      <c r="AC2403" s="12">
        <f t="shared" si="598"/>
        <v>8.4142949999999992</v>
      </c>
      <c r="AD2403" s="18">
        <f t="shared" si="599"/>
        <v>0.65383136673957842</v>
      </c>
      <c r="AE2403" s="13" t="s">
        <v>155</v>
      </c>
      <c r="AF2403" s="19">
        <f t="shared" si="600"/>
        <v>1039.75</v>
      </c>
      <c r="AG2403" s="20">
        <f t="shared" si="601"/>
        <v>1.3060831930752586</v>
      </c>
      <c r="AH2403" s="20">
        <f t="shared" si="602"/>
        <v>0.38541078010694901</v>
      </c>
      <c r="AI2403" s="13" t="s">
        <v>51</v>
      </c>
      <c r="AJ2403" s="13" t="s">
        <v>156</v>
      </c>
      <c r="AK2403" s="13" t="s">
        <v>135</v>
      </c>
      <c r="AL2403" s="13" t="s">
        <v>102</v>
      </c>
      <c r="AM2403" s="13" t="s">
        <v>157</v>
      </c>
      <c r="AN2403" s="12">
        <v>3.2429600000000001</v>
      </c>
      <c r="AO2403" s="12">
        <v>2.5999999999999999E-2</v>
      </c>
      <c r="AP2403" s="12">
        <v>8.054E-2</v>
      </c>
      <c r="AQ2403" s="12">
        <v>0.23222999999999999</v>
      </c>
      <c r="AR2403" s="12"/>
      <c r="AS2403" s="13" t="s">
        <v>54</v>
      </c>
    </row>
    <row r="2404" spans="1:45" ht="21" customHeight="1">
      <c r="A2404" s="15">
        <v>44329</v>
      </c>
      <c r="B2404" s="13" t="s">
        <v>152</v>
      </c>
      <c r="C2404" s="13" t="s">
        <v>153</v>
      </c>
      <c r="D2404" s="15">
        <v>44286</v>
      </c>
      <c r="E2404" s="13">
        <f t="shared" si="587"/>
        <v>43</v>
      </c>
      <c r="F2404" s="13" t="str">
        <f t="shared" si="595"/>
        <v>개봉후</v>
      </c>
      <c r="G2404" s="13" t="str">
        <f t="shared" si="588"/>
        <v>목</v>
      </c>
      <c r="H2404" s="13">
        <f t="shared" si="589"/>
        <v>0</v>
      </c>
      <c r="I2404" s="16">
        <v>3378</v>
      </c>
      <c r="J2404" s="16">
        <v>1484</v>
      </c>
      <c r="K2404" s="16">
        <v>1894</v>
      </c>
      <c r="L2404" s="17">
        <f t="shared" si="590"/>
        <v>0.43931320307874483</v>
      </c>
      <c r="M2404" s="17">
        <f t="shared" si="591"/>
        <v>0.11854304635761581</v>
      </c>
      <c r="N2404" s="16">
        <f t="shared" si="593"/>
        <v>3042.5714285714284</v>
      </c>
      <c r="O2404" s="16">
        <f t="shared" si="596"/>
        <v>2821.75</v>
      </c>
      <c r="P2404" s="18">
        <f t="shared" si="597"/>
        <v>1.1971294409497653</v>
      </c>
      <c r="Q2404" s="16">
        <v>15</v>
      </c>
      <c r="R2404" s="16">
        <v>16</v>
      </c>
      <c r="S2404" s="16">
        <v>1979</v>
      </c>
      <c r="T2404" s="16">
        <v>1605970</v>
      </c>
      <c r="U2404" s="16">
        <v>202</v>
      </c>
      <c r="V2404" s="16">
        <v>336675</v>
      </c>
      <c r="W2404" s="16">
        <v>28</v>
      </c>
      <c r="X2404" s="13" t="s">
        <v>165</v>
      </c>
      <c r="Y2404" s="13" t="s">
        <v>162</v>
      </c>
      <c r="Z2404" s="12">
        <v>3.1714500000000001</v>
      </c>
      <c r="AA2404" s="17">
        <f t="shared" si="592"/>
        <v>-2.2050842440239804E-2</v>
      </c>
      <c r="AB2404" s="12">
        <f t="shared" si="594"/>
        <v>5.0818985714285718</v>
      </c>
      <c r="AC2404" s="12">
        <f t="shared" si="598"/>
        <v>8.1020353571428565</v>
      </c>
      <c r="AD2404" s="18">
        <f t="shared" si="599"/>
        <v>0.62723727402007767</v>
      </c>
      <c r="AE2404" s="13" t="s">
        <v>155</v>
      </c>
      <c r="AF2404" s="19">
        <f t="shared" si="600"/>
        <v>1232.25</v>
      </c>
      <c r="AG2404" s="20">
        <f t="shared" si="601"/>
        <v>1.2043010752688172</v>
      </c>
      <c r="AH2404" s="20">
        <f t="shared" si="602"/>
        <v>0.39143867685099765</v>
      </c>
      <c r="AI2404" s="13" t="s">
        <v>51</v>
      </c>
      <c r="AJ2404" s="13" t="s">
        <v>156</v>
      </c>
      <c r="AK2404" s="13" t="s">
        <v>135</v>
      </c>
      <c r="AL2404" s="13" t="s">
        <v>102</v>
      </c>
      <c r="AM2404" s="13" t="s">
        <v>157</v>
      </c>
      <c r="AN2404" s="12">
        <v>3.1714500000000001</v>
      </c>
      <c r="AO2404" s="12">
        <v>2.2749999999999999E-2</v>
      </c>
      <c r="AP2404" s="12">
        <v>0.25353999999999999</v>
      </c>
      <c r="AQ2404" s="12">
        <v>0.23981</v>
      </c>
      <c r="AR2404" s="12"/>
      <c r="AS2404" s="13" t="s">
        <v>54</v>
      </c>
    </row>
    <row r="2405" spans="1:45" ht="21" customHeight="1">
      <c r="A2405" s="15">
        <v>44330</v>
      </c>
      <c r="B2405" s="13" t="s">
        <v>152</v>
      </c>
      <c r="C2405" s="13" t="s">
        <v>153</v>
      </c>
      <c r="D2405" s="15">
        <v>44286</v>
      </c>
      <c r="E2405" s="13">
        <f t="shared" si="587"/>
        <v>44</v>
      </c>
      <c r="F2405" s="13" t="str">
        <f t="shared" si="595"/>
        <v>개봉후</v>
      </c>
      <c r="G2405" s="13" t="str">
        <f t="shared" si="588"/>
        <v>금</v>
      </c>
      <c r="H2405" s="13">
        <f t="shared" si="589"/>
        <v>0</v>
      </c>
      <c r="I2405" s="16">
        <v>3266</v>
      </c>
      <c r="J2405" s="16">
        <v>1351</v>
      </c>
      <c r="K2405" s="16">
        <v>1914</v>
      </c>
      <c r="L2405" s="17">
        <f t="shared" si="590"/>
        <v>0.41365584813227191</v>
      </c>
      <c r="M2405" s="17">
        <f t="shared" si="591"/>
        <v>-3.315571343990531E-2</v>
      </c>
      <c r="N2405" s="16">
        <f t="shared" si="593"/>
        <v>3135.7142857142858</v>
      </c>
      <c r="O2405" s="16">
        <f t="shared" si="596"/>
        <v>2837.3928571428573</v>
      </c>
      <c r="P2405" s="18">
        <f t="shared" si="597"/>
        <v>1.1510566792956309</v>
      </c>
      <c r="Q2405" s="16">
        <v>15</v>
      </c>
      <c r="R2405" s="16">
        <v>18</v>
      </c>
      <c r="S2405" s="16">
        <v>2241</v>
      </c>
      <c r="T2405" s="16">
        <v>1124440</v>
      </c>
      <c r="U2405" s="16">
        <v>141</v>
      </c>
      <c r="V2405" s="16">
        <v>336816</v>
      </c>
      <c r="W2405" s="16">
        <v>29</v>
      </c>
      <c r="X2405" s="13" t="s">
        <v>165</v>
      </c>
      <c r="Y2405" s="13" t="s">
        <v>162</v>
      </c>
      <c r="Z2405" s="12">
        <v>9.9531899999999993</v>
      </c>
      <c r="AA2405" s="17">
        <f t="shared" si="592"/>
        <v>2.1383720380267697</v>
      </c>
      <c r="AB2405" s="12">
        <f t="shared" si="594"/>
        <v>5.633202857142857</v>
      </c>
      <c r="AC2405" s="12">
        <f t="shared" si="598"/>
        <v>7.817844285714286</v>
      </c>
      <c r="AD2405" s="18">
        <f t="shared" si="599"/>
        <v>0.72055705527884828</v>
      </c>
      <c r="AE2405" s="13" t="s">
        <v>155</v>
      </c>
      <c r="AF2405" s="19">
        <f t="shared" si="600"/>
        <v>986.75</v>
      </c>
      <c r="AG2405" s="20">
        <f t="shared" si="601"/>
        <v>1.3691411198378516</v>
      </c>
      <c r="AH2405" s="20">
        <f t="shared" si="602"/>
        <v>1.2731374067129575</v>
      </c>
      <c r="AI2405" s="13" t="s">
        <v>51</v>
      </c>
      <c r="AJ2405" s="13" t="s">
        <v>156</v>
      </c>
      <c r="AK2405" s="13" t="s">
        <v>135</v>
      </c>
      <c r="AL2405" s="13" t="s">
        <v>102</v>
      </c>
      <c r="AM2405" s="13" t="s">
        <v>157</v>
      </c>
      <c r="AN2405" s="12">
        <v>9.9531899999999993</v>
      </c>
      <c r="AO2405" s="12">
        <v>3.1780000000000003E-2</v>
      </c>
      <c r="AP2405" s="12">
        <v>0.25425999999999999</v>
      </c>
      <c r="AQ2405" s="12">
        <v>0.26257000000000003</v>
      </c>
      <c r="AR2405" s="12"/>
      <c r="AS2405" s="13" t="s">
        <v>54</v>
      </c>
    </row>
    <row r="2406" spans="1:45" ht="21" customHeight="1">
      <c r="A2406" s="15">
        <v>44331</v>
      </c>
      <c r="B2406" s="13" t="s">
        <v>152</v>
      </c>
      <c r="C2406" s="13" t="s">
        <v>153</v>
      </c>
      <c r="D2406" s="15">
        <v>44286</v>
      </c>
      <c r="E2406" s="13">
        <f t="shared" si="587"/>
        <v>45</v>
      </c>
      <c r="F2406" s="13" t="str">
        <f t="shared" si="595"/>
        <v>개봉후</v>
      </c>
      <c r="G2406" s="13" t="str">
        <f t="shared" si="588"/>
        <v>토</v>
      </c>
      <c r="H2406" s="13">
        <f t="shared" si="589"/>
        <v>1</v>
      </c>
      <c r="I2406" s="16">
        <v>2656</v>
      </c>
      <c r="J2406" s="16">
        <v>1250</v>
      </c>
      <c r="K2406" s="16">
        <v>1407</v>
      </c>
      <c r="L2406" s="17">
        <f t="shared" si="590"/>
        <v>0.47063253012048195</v>
      </c>
      <c r="M2406" s="17">
        <f t="shared" si="591"/>
        <v>-0.18677281077770969</v>
      </c>
      <c r="N2406" s="16">
        <f t="shared" si="593"/>
        <v>3020.5714285714284</v>
      </c>
      <c r="O2406" s="16">
        <f t="shared" si="596"/>
        <v>2860.1785714285716</v>
      </c>
      <c r="P2406" s="18">
        <f t="shared" si="597"/>
        <v>0.92861334831741271</v>
      </c>
      <c r="Q2406" s="16">
        <v>22</v>
      </c>
      <c r="R2406" s="16">
        <v>28</v>
      </c>
      <c r="S2406" s="16">
        <v>3717</v>
      </c>
      <c r="T2406" s="16">
        <v>2544850</v>
      </c>
      <c r="U2406" s="16">
        <v>314</v>
      </c>
      <c r="V2406" s="16">
        <v>337130</v>
      </c>
      <c r="W2406" s="16">
        <v>28</v>
      </c>
      <c r="X2406" s="13" t="s">
        <v>165</v>
      </c>
      <c r="Y2406" s="13" t="s">
        <v>162</v>
      </c>
      <c r="Z2406" s="12">
        <v>6.9326999999999996</v>
      </c>
      <c r="AA2406" s="17">
        <f t="shared" si="592"/>
        <v>-0.30346954092105138</v>
      </c>
      <c r="AB2406" s="12">
        <f t="shared" si="594"/>
        <v>5.5049342857142856</v>
      </c>
      <c r="AC2406" s="12">
        <f t="shared" si="598"/>
        <v>7.8101953571428577</v>
      </c>
      <c r="AD2406" s="18">
        <f t="shared" si="599"/>
        <v>0.70483951219987306</v>
      </c>
      <c r="AE2406" s="13" t="s">
        <v>155</v>
      </c>
      <c r="AF2406" s="19">
        <f t="shared" si="600"/>
        <v>1390.5</v>
      </c>
      <c r="AG2406" s="20">
        <f t="shared" si="601"/>
        <v>0.89895720963682124</v>
      </c>
      <c r="AH2406" s="20">
        <f t="shared" si="602"/>
        <v>0.88764745092575181</v>
      </c>
      <c r="AI2406" s="13" t="s">
        <v>51</v>
      </c>
      <c r="AJ2406" s="13" t="s">
        <v>156</v>
      </c>
      <c r="AK2406" s="13" t="s">
        <v>135</v>
      </c>
      <c r="AL2406" s="13" t="s">
        <v>102</v>
      </c>
      <c r="AM2406" s="13" t="s">
        <v>157</v>
      </c>
      <c r="AN2406" s="12">
        <v>6.9326999999999996</v>
      </c>
      <c r="AO2406" s="12">
        <v>4.3700000000000003E-2</v>
      </c>
      <c r="AP2406" s="12">
        <v>0.17119000000000001</v>
      </c>
      <c r="AQ2406" s="12">
        <v>0.31999</v>
      </c>
      <c r="AR2406" s="12"/>
      <c r="AS2406" s="13" t="s">
        <v>54</v>
      </c>
    </row>
    <row r="2407" spans="1:45" ht="21" customHeight="1">
      <c r="A2407" s="15">
        <v>44332</v>
      </c>
      <c r="B2407" s="13" t="s">
        <v>152</v>
      </c>
      <c r="C2407" s="13" t="s">
        <v>153</v>
      </c>
      <c r="D2407" s="15">
        <v>44286</v>
      </c>
      <c r="E2407" s="13">
        <f t="shared" si="587"/>
        <v>46</v>
      </c>
      <c r="F2407" s="13" t="str">
        <f t="shared" si="595"/>
        <v>개봉후</v>
      </c>
      <c r="G2407" s="13" t="str">
        <f t="shared" si="588"/>
        <v>일</v>
      </c>
      <c r="H2407" s="13">
        <f t="shared" si="589"/>
        <v>1</v>
      </c>
      <c r="I2407" s="16">
        <v>2146</v>
      </c>
      <c r="J2407" s="16">
        <v>882</v>
      </c>
      <c r="K2407" s="16">
        <v>1264</v>
      </c>
      <c r="L2407" s="17">
        <f t="shared" si="590"/>
        <v>0.41099720410065238</v>
      </c>
      <c r="M2407" s="17">
        <f t="shared" si="591"/>
        <v>-0.19201807228915657</v>
      </c>
      <c r="N2407" s="16">
        <f t="shared" si="593"/>
        <v>2885.7142857142858</v>
      </c>
      <c r="O2407" s="16">
        <f t="shared" si="596"/>
        <v>2858.2857142857142</v>
      </c>
      <c r="P2407" s="18">
        <f t="shared" si="597"/>
        <v>0.75079968012794884</v>
      </c>
      <c r="Q2407" s="16">
        <v>21</v>
      </c>
      <c r="R2407" s="16">
        <v>26</v>
      </c>
      <c r="S2407" s="16">
        <v>3862</v>
      </c>
      <c r="T2407" s="16">
        <v>4204970</v>
      </c>
      <c r="U2407" s="16">
        <v>613</v>
      </c>
      <c r="V2407" s="16">
        <v>337743</v>
      </c>
      <c r="W2407" s="16">
        <v>21</v>
      </c>
      <c r="X2407" s="13" t="s">
        <v>165</v>
      </c>
      <c r="Y2407" s="13" t="s">
        <v>162</v>
      </c>
      <c r="Z2407" s="12">
        <v>7.0562199999999997</v>
      </c>
      <c r="AA2407" s="17">
        <f t="shared" si="592"/>
        <v>1.7817012130915799E-2</v>
      </c>
      <c r="AB2407" s="12">
        <f t="shared" si="594"/>
        <v>5.51675</v>
      </c>
      <c r="AC2407" s="12">
        <f t="shared" si="598"/>
        <v>7.558574285714287</v>
      </c>
      <c r="AD2407" s="18">
        <f t="shared" si="599"/>
        <v>0.72986647897694978</v>
      </c>
      <c r="AE2407" s="13" t="s">
        <v>155</v>
      </c>
      <c r="AF2407" s="19">
        <f t="shared" si="600"/>
        <v>1202</v>
      </c>
      <c r="AG2407" s="20">
        <f t="shared" si="601"/>
        <v>0.73377703826955076</v>
      </c>
      <c r="AH2407" s="20">
        <f t="shared" si="602"/>
        <v>0.93353848666093853</v>
      </c>
      <c r="AI2407" s="13" t="s">
        <v>51</v>
      </c>
      <c r="AJ2407" s="13" t="s">
        <v>156</v>
      </c>
      <c r="AK2407" s="13" t="s">
        <v>135</v>
      </c>
      <c r="AL2407" s="13" t="s">
        <v>102</v>
      </c>
      <c r="AM2407" s="13" t="s">
        <v>157</v>
      </c>
      <c r="AN2407" s="12">
        <v>7.0562199999999997</v>
      </c>
      <c r="AO2407" s="12">
        <v>5.9229999999999998E-2</v>
      </c>
      <c r="AP2407" s="12">
        <v>0.22645000000000001</v>
      </c>
      <c r="AQ2407" s="12">
        <v>0.3478</v>
      </c>
      <c r="AR2407" s="12"/>
      <c r="AS2407" s="13" t="s">
        <v>54</v>
      </c>
    </row>
    <row r="2408" spans="1:45" ht="21" customHeight="1">
      <c r="A2408" s="15">
        <v>44333</v>
      </c>
      <c r="B2408" s="13" t="s">
        <v>152</v>
      </c>
      <c r="C2408" s="13" t="s">
        <v>153</v>
      </c>
      <c r="D2408" s="15">
        <v>44286</v>
      </c>
      <c r="E2408" s="13">
        <f t="shared" si="587"/>
        <v>47</v>
      </c>
      <c r="F2408" s="13" t="str">
        <f t="shared" si="595"/>
        <v>개봉후</v>
      </c>
      <c r="G2408" s="13" t="str">
        <f t="shared" si="588"/>
        <v>월</v>
      </c>
      <c r="H2408" s="13">
        <f t="shared" si="589"/>
        <v>0</v>
      </c>
      <c r="I2408" s="16">
        <v>3080</v>
      </c>
      <c r="J2408" s="16">
        <v>1208</v>
      </c>
      <c r="K2408" s="16">
        <v>1872</v>
      </c>
      <c r="L2408" s="17">
        <f t="shared" si="590"/>
        <v>0.39220779220779223</v>
      </c>
      <c r="M2408" s="17">
        <f t="shared" si="591"/>
        <v>0.43522833178005582</v>
      </c>
      <c r="N2408" s="16">
        <f t="shared" si="593"/>
        <v>2905.1428571428573</v>
      </c>
      <c r="O2408" s="16">
        <f t="shared" si="596"/>
        <v>2841.0714285714284</v>
      </c>
      <c r="P2408" s="18">
        <f t="shared" si="597"/>
        <v>1.0840980515399121</v>
      </c>
      <c r="Q2408" s="16">
        <v>15</v>
      </c>
      <c r="R2408" s="16">
        <v>17</v>
      </c>
      <c r="S2408" s="16">
        <v>2670</v>
      </c>
      <c r="T2408" s="16">
        <v>871540</v>
      </c>
      <c r="U2408" s="16">
        <v>107</v>
      </c>
      <c r="V2408" s="16">
        <v>337850</v>
      </c>
      <c r="W2408" s="16">
        <v>31</v>
      </c>
      <c r="X2408" s="13" t="s">
        <v>165</v>
      </c>
      <c r="Y2408" s="13" t="s">
        <v>162</v>
      </c>
      <c r="Z2408" s="12">
        <v>3.7157399999999998</v>
      </c>
      <c r="AA2408" s="17">
        <f t="shared" si="592"/>
        <v>-0.47340927578788639</v>
      </c>
      <c r="AB2408" s="12">
        <f t="shared" si="594"/>
        <v>5.4277985714285704</v>
      </c>
      <c r="AC2408" s="12">
        <f t="shared" si="598"/>
        <v>7.399039285714287</v>
      </c>
      <c r="AD2408" s="18">
        <f t="shared" si="599"/>
        <v>0.73358153157914774</v>
      </c>
      <c r="AE2408" s="13" t="s">
        <v>155</v>
      </c>
      <c r="AF2408" s="19">
        <f t="shared" si="600"/>
        <v>1115</v>
      </c>
      <c r="AG2408" s="20">
        <f t="shared" si="601"/>
        <v>1.083408071748879</v>
      </c>
      <c r="AH2408" s="20">
        <f t="shared" si="602"/>
        <v>0.5021922247627707</v>
      </c>
      <c r="AI2408" s="13" t="s">
        <v>51</v>
      </c>
      <c r="AJ2408" s="13" t="s">
        <v>156</v>
      </c>
      <c r="AK2408" s="13" t="s">
        <v>135</v>
      </c>
      <c r="AL2408" s="13" t="s">
        <v>102</v>
      </c>
      <c r="AM2408" s="13" t="s">
        <v>157</v>
      </c>
      <c r="AN2408" s="12">
        <v>3.7157399999999998</v>
      </c>
      <c r="AO2408" s="12">
        <v>2.3109999999999999E-2</v>
      </c>
      <c r="AP2408" s="12">
        <v>0.1618</v>
      </c>
      <c r="AQ2408" s="12">
        <v>0.30626999999999999</v>
      </c>
      <c r="AR2408" s="12"/>
      <c r="AS2408" s="13" t="s">
        <v>54</v>
      </c>
    </row>
    <row r="2409" spans="1:45" ht="21" customHeight="1">
      <c r="A2409" s="15">
        <v>44334</v>
      </c>
      <c r="B2409" s="13" t="s">
        <v>152</v>
      </c>
      <c r="C2409" s="13" t="s">
        <v>153</v>
      </c>
      <c r="D2409" s="15">
        <v>44286</v>
      </c>
      <c r="E2409" s="13">
        <f t="shared" si="587"/>
        <v>48</v>
      </c>
      <c r="F2409" s="13" t="str">
        <f t="shared" si="595"/>
        <v>개봉후</v>
      </c>
      <c r="G2409" s="13" t="str">
        <f t="shared" si="588"/>
        <v>화</v>
      </c>
      <c r="H2409" s="13">
        <f t="shared" si="589"/>
        <v>0</v>
      </c>
      <c r="I2409" s="16">
        <v>3332</v>
      </c>
      <c r="J2409" s="16">
        <v>1390</v>
      </c>
      <c r="K2409" s="16">
        <v>1942</v>
      </c>
      <c r="L2409" s="17">
        <f t="shared" si="590"/>
        <v>0.41716686674669867</v>
      </c>
      <c r="M2409" s="17">
        <f t="shared" si="591"/>
        <v>8.181818181818179E-2</v>
      </c>
      <c r="N2409" s="16">
        <f t="shared" si="593"/>
        <v>2982.5714285714284</v>
      </c>
      <c r="O2409" s="16">
        <f t="shared" si="596"/>
        <v>2847.3214285714284</v>
      </c>
      <c r="P2409" s="18">
        <f t="shared" si="597"/>
        <v>1.1702226403261211</v>
      </c>
      <c r="Q2409" s="16">
        <v>16</v>
      </c>
      <c r="R2409" s="16">
        <v>18</v>
      </c>
      <c r="S2409" s="16">
        <v>2615</v>
      </c>
      <c r="T2409" s="16">
        <v>715500</v>
      </c>
      <c r="U2409" s="16">
        <v>92</v>
      </c>
      <c r="V2409" s="16">
        <v>337942</v>
      </c>
      <c r="W2409" s="16">
        <v>40</v>
      </c>
      <c r="X2409" s="13" t="s">
        <v>165</v>
      </c>
      <c r="Y2409" s="13" t="s">
        <v>162</v>
      </c>
      <c r="Z2409" s="12">
        <v>3.2296</v>
      </c>
      <c r="AA2409" s="17">
        <f t="shared" si="592"/>
        <v>-0.13083262015103314</v>
      </c>
      <c r="AB2409" s="12">
        <f t="shared" si="594"/>
        <v>5.3288371428571422</v>
      </c>
      <c r="AC2409" s="12">
        <f t="shared" si="598"/>
        <v>7.2610328571428582</v>
      </c>
      <c r="AD2409" s="18">
        <f t="shared" si="599"/>
        <v>0.73389519751518995</v>
      </c>
      <c r="AE2409" s="13" t="s">
        <v>155</v>
      </c>
      <c r="AF2409" s="19">
        <f t="shared" si="600"/>
        <v>1035</v>
      </c>
      <c r="AG2409" s="20">
        <f t="shared" si="601"/>
        <v>1.3429951690821256</v>
      </c>
      <c r="AH2409" s="20">
        <f t="shared" si="602"/>
        <v>0.44478520666973187</v>
      </c>
      <c r="AI2409" s="13" t="s">
        <v>51</v>
      </c>
      <c r="AJ2409" s="13" t="s">
        <v>156</v>
      </c>
      <c r="AK2409" s="13" t="s">
        <v>135</v>
      </c>
      <c r="AL2409" s="13" t="s">
        <v>102</v>
      </c>
      <c r="AM2409" s="13" t="s">
        <v>157</v>
      </c>
      <c r="AN2409" s="12">
        <v>3.2296</v>
      </c>
      <c r="AO2409" s="12">
        <v>2.3109999999999999E-2</v>
      </c>
      <c r="AP2409" s="12">
        <v>0.14915999999999999</v>
      </c>
      <c r="AQ2409" s="12">
        <v>0.39295000000000002</v>
      </c>
      <c r="AR2409" s="12"/>
      <c r="AS2409" s="13" t="s">
        <v>54</v>
      </c>
    </row>
    <row r="2410" spans="1:45" ht="21" customHeight="1">
      <c r="A2410" s="15">
        <v>44335</v>
      </c>
      <c r="B2410" s="13" t="s">
        <v>152</v>
      </c>
      <c r="C2410" s="13" t="s">
        <v>153</v>
      </c>
      <c r="D2410" s="15">
        <v>44286</v>
      </c>
      <c r="E2410" s="13">
        <f t="shared" si="587"/>
        <v>49</v>
      </c>
      <c r="F2410" s="13" t="str">
        <f t="shared" si="595"/>
        <v>개봉후</v>
      </c>
      <c r="G2410" s="13" t="str">
        <f t="shared" si="588"/>
        <v>수</v>
      </c>
      <c r="H2410" s="13">
        <f t="shared" si="589"/>
        <v>0</v>
      </c>
      <c r="I2410" s="16">
        <v>3084</v>
      </c>
      <c r="J2410" s="16">
        <v>1344</v>
      </c>
      <c r="K2410" s="16">
        <v>1740</v>
      </c>
      <c r="L2410" s="17">
        <f t="shared" si="590"/>
        <v>0.43579766536964981</v>
      </c>
      <c r="M2410" s="17">
        <f t="shared" si="591"/>
        <v>-7.4429771908763542E-2</v>
      </c>
      <c r="N2410" s="16">
        <f t="shared" si="593"/>
        <v>2991.7142857142858</v>
      </c>
      <c r="O2410" s="16">
        <f t="shared" si="596"/>
        <v>2863.1785714285716</v>
      </c>
      <c r="P2410" s="18">
        <f t="shared" si="597"/>
        <v>1.0771245743367137</v>
      </c>
      <c r="Q2410" s="16">
        <v>7</v>
      </c>
      <c r="R2410" s="16">
        <v>8</v>
      </c>
      <c r="S2410" s="16">
        <v>1406</v>
      </c>
      <c r="T2410" s="16">
        <v>1065710</v>
      </c>
      <c r="U2410" s="16">
        <v>128</v>
      </c>
      <c r="V2410" s="16">
        <v>338070</v>
      </c>
      <c r="W2410" s="16">
        <v>34</v>
      </c>
      <c r="X2410" s="13" t="s">
        <v>165</v>
      </c>
      <c r="Y2410" s="13" t="s">
        <v>162</v>
      </c>
      <c r="Z2410" s="12">
        <v>3.9031899999999999</v>
      </c>
      <c r="AA2410" s="17">
        <f t="shared" si="592"/>
        <v>0.20856762447361898</v>
      </c>
      <c r="AB2410" s="12">
        <f t="shared" si="594"/>
        <v>5.4231557142857145</v>
      </c>
      <c r="AC2410" s="12">
        <f t="shared" si="598"/>
        <v>7.1370346428571452</v>
      </c>
      <c r="AD2410" s="18">
        <f t="shared" si="599"/>
        <v>0.75986120085787912</v>
      </c>
      <c r="AE2410" s="13" t="s">
        <v>155</v>
      </c>
      <c r="AF2410" s="19">
        <f t="shared" si="600"/>
        <v>1150.75</v>
      </c>
      <c r="AG2410" s="20">
        <f t="shared" si="601"/>
        <v>1.1679339561155768</v>
      </c>
      <c r="AH2410" s="20">
        <f t="shared" si="602"/>
        <v>0.54689239933932121</v>
      </c>
      <c r="AI2410" s="13" t="s">
        <v>51</v>
      </c>
      <c r="AJ2410" s="13" t="s">
        <v>156</v>
      </c>
      <c r="AK2410" s="13" t="s">
        <v>135</v>
      </c>
      <c r="AL2410" s="13" t="s">
        <v>102</v>
      </c>
      <c r="AM2410" s="13" t="s">
        <v>157</v>
      </c>
      <c r="AN2410" s="12">
        <v>3.9031899999999999</v>
      </c>
      <c r="AO2410" s="12">
        <v>4.1529999999999997E-2</v>
      </c>
      <c r="AP2410" s="12">
        <v>0.14591000000000001</v>
      </c>
      <c r="AQ2410" s="12">
        <v>0.53417000000000003</v>
      </c>
      <c r="AR2410" s="12"/>
      <c r="AS2410" s="13" t="s">
        <v>54</v>
      </c>
    </row>
    <row r="2411" spans="1:45" ht="21" customHeight="1">
      <c r="A2411" s="15">
        <v>44336</v>
      </c>
      <c r="B2411" s="13" t="s">
        <v>152</v>
      </c>
      <c r="C2411" s="13" t="s">
        <v>153</v>
      </c>
      <c r="D2411" s="15">
        <v>44286</v>
      </c>
      <c r="E2411" s="13">
        <f t="shared" si="587"/>
        <v>50</v>
      </c>
      <c r="F2411" s="13" t="str">
        <f t="shared" si="595"/>
        <v>개봉후</v>
      </c>
      <c r="G2411" s="13" t="str">
        <f t="shared" si="588"/>
        <v>목</v>
      </c>
      <c r="H2411" s="13">
        <f t="shared" si="589"/>
        <v>0</v>
      </c>
      <c r="I2411" s="16">
        <v>2922</v>
      </c>
      <c r="J2411" s="16">
        <v>1250</v>
      </c>
      <c r="K2411" s="16">
        <v>1673</v>
      </c>
      <c r="L2411" s="17">
        <f t="shared" si="590"/>
        <v>0.42778918548939082</v>
      </c>
      <c r="M2411" s="17">
        <f t="shared" si="591"/>
        <v>-5.2529182879377467E-2</v>
      </c>
      <c r="N2411" s="16">
        <f t="shared" si="593"/>
        <v>2926.5714285714284</v>
      </c>
      <c r="O2411" s="16">
        <f t="shared" si="596"/>
        <v>2872.3214285714284</v>
      </c>
      <c r="P2411" s="18">
        <f t="shared" si="597"/>
        <v>1.0172956170345042</v>
      </c>
      <c r="Q2411" s="16">
        <v>7</v>
      </c>
      <c r="R2411" s="16">
        <v>7</v>
      </c>
      <c r="S2411" s="16">
        <v>1071</v>
      </c>
      <c r="T2411" s="16">
        <v>359470</v>
      </c>
      <c r="U2411" s="16">
        <v>44</v>
      </c>
      <c r="V2411" s="16">
        <v>338114</v>
      </c>
      <c r="W2411" s="16">
        <v>41</v>
      </c>
      <c r="X2411" s="13" t="s">
        <v>165</v>
      </c>
      <c r="Y2411" s="13" t="s">
        <v>162</v>
      </c>
      <c r="Z2411" s="12">
        <v>4.0657100000000002</v>
      </c>
      <c r="AA2411" s="17">
        <f t="shared" si="592"/>
        <v>4.1637737337921088E-2</v>
      </c>
      <c r="AB2411" s="12">
        <f t="shared" si="594"/>
        <v>5.5509071428571435</v>
      </c>
      <c r="AC2411" s="12">
        <f t="shared" si="598"/>
        <v>7.0743585714285731</v>
      </c>
      <c r="AD2411" s="18">
        <f t="shared" si="599"/>
        <v>0.78465165241634216</v>
      </c>
      <c r="AE2411" s="13" t="s">
        <v>155</v>
      </c>
      <c r="AF2411" s="19">
        <f t="shared" si="600"/>
        <v>1329.25</v>
      </c>
      <c r="AG2411" s="20">
        <f t="shared" si="601"/>
        <v>0.94037991348504801</v>
      </c>
      <c r="AH2411" s="20">
        <f t="shared" si="602"/>
        <v>0.57471076125831488</v>
      </c>
      <c r="AI2411" s="13" t="s">
        <v>51</v>
      </c>
      <c r="AJ2411" s="13" t="s">
        <v>156</v>
      </c>
      <c r="AK2411" s="13" t="s">
        <v>135</v>
      </c>
      <c r="AL2411" s="13" t="s">
        <v>102</v>
      </c>
      <c r="AM2411" s="13" t="s">
        <v>157</v>
      </c>
      <c r="AN2411" s="12">
        <v>4.0657100000000002</v>
      </c>
      <c r="AO2411" s="12">
        <v>4.0809999999999999E-2</v>
      </c>
      <c r="AP2411" s="12">
        <v>0.12207</v>
      </c>
      <c r="AQ2411" s="12">
        <v>0.33551999999999998</v>
      </c>
      <c r="AR2411" s="12"/>
      <c r="AS2411" s="13" t="s">
        <v>54</v>
      </c>
    </row>
    <row r="2412" spans="1:45" ht="21" customHeight="1">
      <c r="A2412" s="15">
        <v>44337</v>
      </c>
      <c r="B2412" s="13" t="s">
        <v>152</v>
      </c>
      <c r="C2412" s="13" t="s">
        <v>153</v>
      </c>
      <c r="D2412" s="15">
        <v>44286</v>
      </c>
      <c r="E2412" s="13">
        <f t="shared" si="587"/>
        <v>51</v>
      </c>
      <c r="F2412" s="13" t="str">
        <f t="shared" si="595"/>
        <v>개봉후</v>
      </c>
      <c r="G2412" s="13" t="str">
        <f t="shared" si="588"/>
        <v>금</v>
      </c>
      <c r="H2412" s="13">
        <f t="shared" si="589"/>
        <v>0</v>
      </c>
      <c r="I2412" s="16">
        <v>3059</v>
      </c>
      <c r="J2412" s="16">
        <v>1274</v>
      </c>
      <c r="K2412" s="16">
        <v>1785</v>
      </c>
      <c r="L2412" s="17">
        <f t="shared" si="590"/>
        <v>0.41647597254004576</v>
      </c>
      <c r="M2412" s="17">
        <f t="shared" si="591"/>
        <v>4.6885694729637217E-2</v>
      </c>
      <c r="N2412" s="16">
        <f t="shared" si="593"/>
        <v>2897</v>
      </c>
      <c r="O2412" s="16">
        <f t="shared" si="596"/>
        <v>2870.4285714285716</v>
      </c>
      <c r="P2412" s="18">
        <f t="shared" si="597"/>
        <v>1.065694520479769</v>
      </c>
      <c r="Q2412" s="16">
        <v>6</v>
      </c>
      <c r="R2412" s="16">
        <v>6</v>
      </c>
      <c r="S2412" s="16">
        <v>888</v>
      </c>
      <c r="T2412" s="16">
        <v>446410</v>
      </c>
      <c r="U2412" s="16">
        <v>50</v>
      </c>
      <c r="V2412" s="16">
        <v>338164</v>
      </c>
      <c r="W2412" s="16">
        <v>44</v>
      </c>
      <c r="X2412" s="13" t="s">
        <v>165</v>
      </c>
      <c r="Y2412" s="13" t="s">
        <v>162</v>
      </c>
      <c r="Z2412" s="12">
        <v>3.6998500000000001</v>
      </c>
      <c r="AA2412" s="17">
        <f t="shared" si="592"/>
        <v>-8.9986742782933393E-2</v>
      </c>
      <c r="AB2412" s="12">
        <f t="shared" si="594"/>
        <v>4.6575728571428572</v>
      </c>
      <c r="AC2412" s="12">
        <f t="shared" si="598"/>
        <v>7.0277928571428578</v>
      </c>
      <c r="AD2412" s="18">
        <f t="shared" si="599"/>
        <v>0.66273621773143565</v>
      </c>
      <c r="AE2412" s="13" t="s">
        <v>155</v>
      </c>
      <c r="AF2412" s="19">
        <f t="shared" si="600"/>
        <v>1093.5</v>
      </c>
      <c r="AG2412" s="20">
        <f t="shared" si="601"/>
        <v>1.1650663008687701</v>
      </c>
      <c r="AH2412" s="20">
        <f t="shared" si="602"/>
        <v>0.52645973995086848</v>
      </c>
      <c r="AI2412" s="13" t="s">
        <v>51</v>
      </c>
      <c r="AJ2412" s="13" t="s">
        <v>156</v>
      </c>
      <c r="AK2412" s="13" t="s">
        <v>135</v>
      </c>
      <c r="AL2412" s="13" t="s">
        <v>102</v>
      </c>
      <c r="AM2412" s="13" t="s">
        <v>157</v>
      </c>
      <c r="AN2412" s="12">
        <v>3.6998500000000001</v>
      </c>
      <c r="AO2412" s="12">
        <v>2.564E-2</v>
      </c>
      <c r="AP2412" s="12">
        <v>0.14446000000000001</v>
      </c>
      <c r="AQ2412" s="12">
        <v>0.3785</v>
      </c>
      <c r="AR2412" s="12"/>
      <c r="AS2412" s="13" t="s">
        <v>54</v>
      </c>
    </row>
    <row r="2413" spans="1:45" ht="21" customHeight="1">
      <c r="A2413" s="15">
        <v>44338</v>
      </c>
      <c r="B2413" s="13" t="s">
        <v>152</v>
      </c>
      <c r="C2413" s="13" t="s">
        <v>153</v>
      </c>
      <c r="D2413" s="15">
        <v>44286</v>
      </c>
      <c r="E2413" s="13">
        <f t="shared" si="587"/>
        <v>52</v>
      </c>
      <c r="F2413" s="13" t="str">
        <f t="shared" si="595"/>
        <v>개봉후</v>
      </c>
      <c r="G2413" s="13" t="str">
        <f t="shared" si="588"/>
        <v>토</v>
      </c>
      <c r="H2413" s="13">
        <f t="shared" si="589"/>
        <v>1</v>
      </c>
      <c r="I2413" s="16">
        <v>3412</v>
      </c>
      <c r="J2413" s="16">
        <v>1866</v>
      </c>
      <c r="K2413" s="16">
        <v>1547</v>
      </c>
      <c r="L2413" s="17">
        <f t="shared" si="590"/>
        <v>0.54689331770222738</v>
      </c>
      <c r="M2413" s="17">
        <f t="shared" si="591"/>
        <v>0.11539718862373327</v>
      </c>
      <c r="N2413" s="16">
        <f t="shared" si="593"/>
        <v>3005</v>
      </c>
      <c r="O2413" s="16">
        <f t="shared" si="596"/>
        <v>2886.8214285714284</v>
      </c>
      <c r="P2413" s="18">
        <f t="shared" si="597"/>
        <v>1.1819227771523302</v>
      </c>
      <c r="Q2413" s="16">
        <v>8</v>
      </c>
      <c r="R2413" s="16">
        <v>9</v>
      </c>
      <c r="S2413" s="16">
        <v>1289</v>
      </c>
      <c r="T2413" s="16">
        <v>665840</v>
      </c>
      <c r="U2413" s="16">
        <v>71</v>
      </c>
      <c r="V2413" s="16">
        <v>338235</v>
      </c>
      <c r="W2413" s="16">
        <v>46</v>
      </c>
      <c r="X2413" s="13" t="s">
        <v>165</v>
      </c>
      <c r="Y2413" s="13" t="s">
        <v>162</v>
      </c>
      <c r="Z2413" s="12">
        <v>4.68621</v>
      </c>
      <c r="AA2413" s="17">
        <f t="shared" si="592"/>
        <v>0.26659459167263533</v>
      </c>
      <c r="AB2413" s="12">
        <f t="shared" si="594"/>
        <v>4.336645714285714</v>
      </c>
      <c r="AC2413" s="12">
        <f t="shared" si="598"/>
        <v>6.9450200000000004</v>
      </c>
      <c r="AD2413" s="18">
        <f t="shared" si="599"/>
        <v>0.62442523049403942</v>
      </c>
      <c r="AE2413" s="13" t="s">
        <v>155</v>
      </c>
      <c r="AF2413" s="19">
        <f t="shared" si="600"/>
        <v>1409</v>
      </c>
      <c r="AG2413" s="20">
        <f t="shared" si="601"/>
        <v>1.3243435060326472</v>
      </c>
      <c r="AH2413" s="20">
        <f t="shared" si="602"/>
        <v>0.6747583160307673</v>
      </c>
      <c r="AI2413" s="13" t="s">
        <v>51</v>
      </c>
      <c r="AJ2413" s="13" t="s">
        <v>156</v>
      </c>
      <c r="AK2413" s="13" t="s">
        <v>135</v>
      </c>
      <c r="AL2413" s="13" t="s">
        <v>102</v>
      </c>
      <c r="AM2413" s="13" t="s">
        <v>157</v>
      </c>
      <c r="AN2413" s="12">
        <v>4.68621</v>
      </c>
      <c r="AO2413" s="12">
        <v>3.4669999999999999E-2</v>
      </c>
      <c r="AP2413" s="12">
        <v>0.16361000000000001</v>
      </c>
      <c r="AQ2413" s="12">
        <v>0.54608999999999996</v>
      </c>
      <c r="AR2413" s="12"/>
      <c r="AS2413" s="13" t="s">
        <v>54</v>
      </c>
    </row>
    <row r="2414" spans="1:45" ht="21" customHeight="1">
      <c r="A2414" s="15">
        <v>44339</v>
      </c>
      <c r="B2414" s="13" t="s">
        <v>152</v>
      </c>
      <c r="C2414" s="13" t="s">
        <v>153</v>
      </c>
      <c r="D2414" s="15">
        <v>44286</v>
      </c>
      <c r="E2414" s="13">
        <f t="shared" si="587"/>
        <v>53</v>
      </c>
      <c r="F2414" s="13" t="str">
        <f t="shared" si="595"/>
        <v>개봉후</v>
      </c>
      <c r="G2414" s="13" t="str">
        <f t="shared" si="588"/>
        <v>일</v>
      </c>
      <c r="H2414" s="13">
        <f t="shared" si="589"/>
        <v>1</v>
      </c>
      <c r="I2414" s="16">
        <v>3003</v>
      </c>
      <c r="J2414" s="16">
        <v>1404</v>
      </c>
      <c r="K2414" s="16">
        <v>1600</v>
      </c>
      <c r="L2414" s="17">
        <f t="shared" si="590"/>
        <v>0.46753246753246752</v>
      </c>
      <c r="M2414" s="17">
        <f t="shared" si="591"/>
        <v>-0.11987104337631882</v>
      </c>
      <c r="N2414" s="16">
        <f t="shared" si="593"/>
        <v>3127.4285714285716</v>
      </c>
      <c r="O2414" s="16">
        <f t="shared" si="596"/>
        <v>2904.9285714285716</v>
      </c>
      <c r="P2414" s="18">
        <f t="shared" si="597"/>
        <v>1.0337603580122452</v>
      </c>
      <c r="Q2414" s="16">
        <v>7</v>
      </c>
      <c r="R2414" s="16">
        <v>7</v>
      </c>
      <c r="S2414" s="16">
        <v>972</v>
      </c>
      <c r="T2414" s="16">
        <v>499940</v>
      </c>
      <c r="U2414" s="16">
        <v>48</v>
      </c>
      <c r="V2414" s="16">
        <v>338283</v>
      </c>
      <c r="W2414" s="16">
        <v>50</v>
      </c>
      <c r="X2414" s="13" t="s">
        <v>165</v>
      </c>
      <c r="Y2414" s="13" t="s">
        <v>162</v>
      </c>
      <c r="Z2414" s="12">
        <v>4.4810600000000003</v>
      </c>
      <c r="AA2414" s="17">
        <f t="shared" si="592"/>
        <v>-4.3777380868548321E-2</v>
      </c>
      <c r="AB2414" s="12">
        <f t="shared" si="594"/>
        <v>3.968765714285714</v>
      </c>
      <c r="AC2414" s="12">
        <f t="shared" si="598"/>
        <v>6.8517342857142856</v>
      </c>
      <c r="AD2414" s="18">
        <f t="shared" si="599"/>
        <v>0.57923520510135695</v>
      </c>
      <c r="AE2414" s="13" t="s">
        <v>155</v>
      </c>
      <c r="AF2414" s="19">
        <f t="shared" si="600"/>
        <v>1147</v>
      </c>
      <c r="AG2414" s="20">
        <f t="shared" si="601"/>
        <v>1.2240627724498692</v>
      </c>
      <c r="AH2414" s="20">
        <f t="shared" si="602"/>
        <v>0.65400376213404998</v>
      </c>
      <c r="AI2414" s="13" t="s">
        <v>51</v>
      </c>
      <c r="AJ2414" s="13" t="s">
        <v>156</v>
      </c>
      <c r="AK2414" s="13" t="s">
        <v>135</v>
      </c>
      <c r="AL2414" s="13" t="s">
        <v>102</v>
      </c>
      <c r="AM2414" s="13" t="s">
        <v>157</v>
      </c>
      <c r="AN2414" s="12">
        <v>4.4810600000000003</v>
      </c>
      <c r="AO2414" s="12">
        <v>4.623E-2</v>
      </c>
      <c r="AP2414" s="12">
        <v>0.15783</v>
      </c>
      <c r="AQ2414" s="12">
        <v>0.48071999999999998</v>
      </c>
      <c r="AR2414" s="12"/>
      <c r="AS2414" s="13" t="s">
        <v>54</v>
      </c>
    </row>
    <row r="2415" spans="1:45" ht="21" customHeight="1">
      <c r="A2415" s="15">
        <v>44340</v>
      </c>
      <c r="B2415" s="13" t="s">
        <v>152</v>
      </c>
      <c r="C2415" s="13" t="s">
        <v>153</v>
      </c>
      <c r="D2415" s="15">
        <v>44286</v>
      </c>
      <c r="E2415" s="13">
        <f t="shared" si="587"/>
        <v>54</v>
      </c>
      <c r="F2415" s="13" t="str">
        <f t="shared" si="595"/>
        <v>개봉후</v>
      </c>
      <c r="G2415" s="13" t="str">
        <f t="shared" si="588"/>
        <v>월</v>
      </c>
      <c r="H2415" s="13">
        <f t="shared" si="589"/>
        <v>0</v>
      </c>
      <c r="I2415" s="16">
        <v>3311</v>
      </c>
      <c r="J2415" s="16">
        <v>1400</v>
      </c>
      <c r="K2415" s="16">
        <v>1911</v>
      </c>
      <c r="L2415" s="17">
        <f t="shared" si="590"/>
        <v>0.42283298097251587</v>
      </c>
      <c r="M2415" s="17">
        <f t="shared" si="591"/>
        <v>0.10256410256410264</v>
      </c>
      <c r="N2415" s="16">
        <f t="shared" si="593"/>
        <v>3160.4285714285716</v>
      </c>
      <c r="O2415" s="16">
        <f t="shared" si="596"/>
        <v>2912.9285714285716</v>
      </c>
      <c r="P2415" s="18">
        <f t="shared" si="597"/>
        <v>1.1366567764400088</v>
      </c>
      <c r="Q2415" s="16">
        <v>7</v>
      </c>
      <c r="R2415" s="16">
        <v>7</v>
      </c>
      <c r="S2415" s="16">
        <v>964</v>
      </c>
      <c r="T2415" s="16">
        <v>158970</v>
      </c>
      <c r="U2415" s="16">
        <v>18</v>
      </c>
      <c r="V2415" s="16">
        <v>338301</v>
      </c>
      <c r="W2415" s="16">
        <v>57</v>
      </c>
      <c r="X2415" s="13" t="s">
        <v>165</v>
      </c>
      <c r="Y2415" s="13" t="s">
        <v>162</v>
      </c>
      <c r="Z2415" s="12">
        <v>2.40035</v>
      </c>
      <c r="AA2415" s="17">
        <f t="shared" si="592"/>
        <v>-0.46433433160903892</v>
      </c>
      <c r="AB2415" s="12">
        <f t="shared" si="594"/>
        <v>3.780852857142857</v>
      </c>
      <c r="AC2415" s="12">
        <f t="shared" si="598"/>
        <v>6.7725857142857153</v>
      </c>
      <c r="AD2415" s="18">
        <f t="shared" si="599"/>
        <v>0.55825839888120377</v>
      </c>
      <c r="AE2415" s="13" t="s">
        <v>155</v>
      </c>
      <c r="AF2415" s="19">
        <f t="shared" si="600"/>
        <v>1125.5</v>
      </c>
      <c r="AG2415" s="20">
        <f t="shared" si="601"/>
        <v>1.2438916037316747</v>
      </c>
      <c r="AH2415" s="20">
        <f t="shared" si="602"/>
        <v>0.35442150181087195</v>
      </c>
      <c r="AI2415" s="13" t="s">
        <v>51</v>
      </c>
      <c r="AJ2415" s="13" t="s">
        <v>156</v>
      </c>
      <c r="AK2415" s="13" t="s">
        <v>135</v>
      </c>
      <c r="AL2415" s="13" t="s">
        <v>102</v>
      </c>
      <c r="AM2415" s="13" t="s">
        <v>157</v>
      </c>
      <c r="AN2415" s="12">
        <v>2.40035</v>
      </c>
      <c r="AO2415" s="12">
        <v>2.564E-2</v>
      </c>
      <c r="AP2415" s="12">
        <v>0.13688</v>
      </c>
      <c r="AQ2415" s="12">
        <v>0.32505000000000001</v>
      </c>
      <c r="AR2415" s="12"/>
      <c r="AS2415" s="13" t="s">
        <v>54</v>
      </c>
    </row>
    <row r="2416" spans="1:45" ht="21" customHeight="1">
      <c r="A2416" s="15">
        <v>44341</v>
      </c>
      <c r="B2416" s="13" t="s">
        <v>152</v>
      </c>
      <c r="C2416" s="13" t="s">
        <v>153</v>
      </c>
      <c r="D2416" s="15">
        <v>44286</v>
      </c>
      <c r="E2416" s="13">
        <f t="shared" si="587"/>
        <v>55</v>
      </c>
      <c r="F2416" s="13" t="str">
        <f t="shared" si="595"/>
        <v>개봉후</v>
      </c>
      <c r="G2416" s="13" t="str">
        <f t="shared" si="588"/>
        <v>화</v>
      </c>
      <c r="H2416" s="13">
        <f t="shared" si="589"/>
        <v>0</v>
      </c>
      <c r="I2416" s="16">
        <v>2860</v>
      </c>
      <c r="J2416" s="16">
        <v>994</v>
      </c>
      <c r="K2416" s="16">
        <v>1866</v>
      </c>
      <c r="L2416" s="17">
        <f t="shared" si="590"/>
        <v>0.34755244755244757</v>
      </c>
      <c r="M2416" s="17">
        <f t="shared" si="591"/>
        <v>-0.13621262458471761</v>
      </c>
      <c r="N2416" s="16">
        <f t="shared" si="593"/>
        <v>3093</v>
      </c>
      <c r="O2416" s="16">
        <f t="shared" si="596"/>
        <v>2926.1785714285716</v>
      </c>
      <c r="P2416" s="18">
        <f t="shared" si="597"/>
        <v>0.97738396006493111</v>
      </c>
      <c r="Q2416" s="16">
        <v>6</v>
      </c>
      <c r="R2416" s="16">
        <v>7</v>
      </c>
      <c r="S2416" s="16">
        <v>946</v>
      </c>
      <c r="T2416" s="16">
        <v>259500</v>
      </c>
      <c r="U2416" s="16">
        <v>36</v>
      </c>
      <c r="V2416" s="16">
        <v>338337</v>
      </c>
      <c r="W2416" s="16">
        <v>61</v>
      </c>
      <c r="X2416" s="13" t="s">
        <v>165</v>
      </c>
      <c r="Y2416" s="13" t="s">
        <v>162</v>
      </c>
      <c r="Z2416" s="12">
        <v>2.32233</v>
      </c>
      <c r="AA2416" s="17">
        <f t="shared" si="592"/>
        <v>-3.2503593225987837E-2</v>
      </c>
      <c r="AB2416" s="12">
        <f t="shared" si="594"/>
        <v>3.651242857142857</v>
      </c>
      <c r="AC2416" s="12">
        <f t="shared" si="598"/>
        <v>6.6764107142857148</v>
      </c>
      <c r="AD2416" s="18">
        <f t="shared" si="599"/>
        <v>0.54688709448778883</v>
      </c>
      <c r="AE2416" s="13" t="s">
        <v>155</v>
      </c>
      <c r="AF2416" s="19">
        <f t="shared" si="600"/>
        <v>1117.5</v>
      </c>
      <c r="AG2416" s="20">
        <f t="shared" si="601"/>
        <v>0.88948545861297534</v>
      </c>
      <c r="AH2416" s="20">
        <f t="shared" si="602"/>
        <v>0.34784109297393007</v>
      </c>
      <c r="AI2416" s="13" t="s">
        <v>51</v>
      </c>
      <c r="AJ2416" s="13" t="s">
        <v>156</v>
      </c>
      <c r="AK2416" s="13" t="s">
        <v>135</v>
      </c>
      <c r="AL2416" s="13" t="s">
        <v>102</v>
      </c>
      <c r="AM2416" s="13" t="s">
        <v>157</v>
      </c>
      <c r="AN2416" s="12">
        <v>2.32233</v>
      </c>
      <c r="AO2416" s="12">
        <v>1.8409999999999999E-2</v>
      </c>
      <c r="AP2416" s="12">
        <v>0.12531999999999999</v>
      </c>
      <c r="AQ2416" s="12">
        <v>0.26293</v>
      </c>
      <c r="AR2416" s="12"/>
      <c r="AS2416" s="13" t="s">
        <v>54</v>
      </c>
    </row>
    <row r="2417" spans="1:45" ht="21" customHeight="1">
      <c r="A2417" s="15">
        <v>44342</v>
      </c>
      <c r="B2417" s="13" t="s">
        <v>152</v>
      </c>
      <c r="C2417" s="13" t="s">
        <v>153</v>
      </c>
      <c r="D2417" s="15">
        <v>44286</v>
      </c>
      <c r="E2417" s="13">
        <f t="shared" si="587"/>
        <v>56</v>
      </c>
      <c r="F2417" s="13" t="str">
        <f t="shared" si="595"/>
        <v>개봉후</v>
      </c>
      <c r="G2417" s="13" t="str">
        <f t="shared" si="588"/>
        <v>수</v>
      </c>
      <c r="H2417" s="13">
        <f t="shared" si="589"/>
        <v>0</v>
      </c>
      <c r="I2417" s="16">
        <v>2944</v>
      </c>
      <c r="J2417" s="16">
        <v>1106</v>
      </c>
      <c r="K2417" s="16">
        <v>1838</v>
      </c>
      <c r="L2417" s="17">
        <f t="shared" si="590"/>
        <v>0.37567934782608697</v>
      </c>
      <c r="M2417" s="17">
        <f t="shared" si="591"/>
        <v>2.9370629370629286E-2</v>
      </c>
      <c r="N2417" s="16">
        <f t="shared" si="593"/>
        <v>3073</v>
      </c>
      <c r="O2417" s="16">
        <f t="shared" si="596"/>
        <v>2917.8214285714284</v>
      </c>
      <c r="P2417" s="18">
        <f t="shared" si="597"/>
        <v>1.0089719580411021</v>
      </c>
      <c r="Q2417" s="16">
        <v>3</v>
      </c>
      <c r="R2417" s="16">
        <v>3</v>
      </c>
      <c r="S2417" s="16">
        <v>534</v>
      </c>
      <c r="T2417" s="16">
        <v>59000</v>
      </c>
      <c r="U2417" s="16">
        <v>9</v>
      </c>
      <c r="V2417" s="16">
        <v>338346</v>
      </c>
      <c r="W2417" s="16">
        <v>85</v>
      </c>
      <c r="X2417" s="13" t="s">
        <v>165</v>
      </c>
      <c r="Y2417" s="13" t="s">
        <v>162</v>
      </c>
      <c r="Z2417" s="12">
        <v>2.1099600000000001</v>
      </c>
      <c r="AA2417" s="17">
        <f t="shared" si="592"/>
        <v>-9.1446951983568225E-2</v>
      </c>
      <c r="AB2417" s="12">
        <f t="shared" si="594"/>
        <v>3.3950671428571431</v>
      </c>
      <c r="AC2417" s="12">
        <f t="shared" si="598"/>
        <v>6.6082521428571424</v>
      </c>
      <c r="AD2417" s="18">
        <f t="shared" si="599"/>
        <v>0.51376174356889059</v>
      </c>
      <c r="AE2417" s="13" t="s">
        <v>155</v>
      </c>
      <c r="AF2417" s="19">
        <f t="shared" si="600"/>
        <v>1192.75</v>
      </c>
      <c r="AG2417" s="20">
        <f t="shared" si="601"/>
        <v>0.92726891636973385</v>
      </c>
      <c r="AH2417" s="20">
        <f t="shared" si="602"/>
        <v>0.31929169081126169</v>
      </c>
      <c r="AI2417" s="13" t="s">
        <v>51</v>
      </c>
      <c r="AJ2417" s="13" t="s">
        <v>156</v>
      </c>
      <c r="AK2417" s="13" t="s">
        <v>135</v>
      </c>
      <c r="AL2417" s="13" t="s">
        <v>102</v>
      </c>
      <c r="AM2417" s="13" t="s">
        <v>157</v>
      </c>
      <c r="AN2417" s="12">
        <v>2.1099600000000001</v>
      </c>
      <c r="AO2417" s="12">
        <v>1.191E-2</v>
      </c>
      <c r="AP2417" s="12">
        <v>0.12531999999999999</v>
      </c>
      <c r="AQ2417" s="12">
        <v>0.28315000000000001</v>
      </c>
      <c r="AR2417" s="12"/>
      <c r="AS2417" s="13" t="s">
        <v>54</v>
      </c>
    </row>
    <row r="2418" spans="1:45" ht="21" customHeight="1">
      <c r="A2418" s="15">
        <v>44343</v>
      </c>
      <c r="B2418" s="13" t="s">
        <v>152</v>
      </c>
      <c r="C2418" s="13" t="s">
        <v>153</v>
      </c>
      <c r="D2418" s="15">
        <v>44286</v>
      </c>
      <c r="E2418" s="13">
        <f t="shared" si="587"/>
        <v>57</v>
      </c>
      <c r="F2418" s="13" t="str">
        <f t="shared" si="595"/>
        <v>개봉후</v>
      </c>
      <c r="G2418" s="13" t="str">
        <f t="shared" si="588"/>
        <v>목</v>
      </c>
      <c r="H2418" s="13">
        <f t="shared" si="589"/>
        <v>0</v>
      </c>
      <c r="I2418" s="16">
        <v>2975</v>
      </c>
      <c r="J2418" s="16">
        <v>1124</v>
      </c>
      <c r="K2418" s="16">
        <v>1852</v>
      </c>
      <c r="L2418" s="17">
        <f t="shared" si="590"/>
        <v>0.37781512605042017</v>
      </c>
      <c r="M2418" s="17">
        <f t="shared" si="591"/>
        <v>1.0529891304347894E-2</v>
      </c>
      <c r="N2418" s="16">
        <f t="shared" si="593"/>
        <v>3080.5714285714284</v>
      </c>
      <c r="O2418" s="16">
        <f t="shared" si="596"/>
        <v>2924.7142857142858</v>
      </c>
      <c r="P2418" s="18">
        <f t="shared" si="597"/>
        <v>1.0171933766424071</v>
      </c>
      <c r="Q2418" s="16">
        <v>3</v>
      </c>
      <c r="R2418" s="16">
        <v>3</v>
      </c>
      <c r="S2418" s="16">
        <v>535</v>
      </c>
      <c r="T2418" s="16">
        <v>68500</v>
      </c>
      <c r="U2418" s="16">
        <v>10</v>
      </c>
      <c r="V2418" s="16">
        <v>338356</v>
      </c>
      <c r="W2418" s="16">
        <v>76</v>
      </c>
      <c r="X2418" s="13" t="s">
        <v>165</v>
      </c>
      <c r="Y2418" s="13" t="s">
        <v>162</v>
      </c>
      <c r="Z2418" s="12">
        <v>2.0597599999999998</v>
      </c>
      <c r="AA2418" s="17">
        <f t="shared" si="592"/>
        <v>-2.3791920225975982E-2</v>
      </c>
      <c r="AB2418" s="12">
        <f t="shared" si="594"/>
        <v>3.1085028571428572</v>
      </c>
      <c r="AC2418" s="12">
        <f t="shared" si="598"/>
        <v>6.5545921428571434</v>
      </c>
      <c r="AD2418" s="18">
        <f t="shared" si="599"/>
        <v>0.4742480980346494</v>
      </c>
      <c r="AE2418" s="13" t="s">
        <v>155</v>
      </c>
      <c r="AF2418" s="19">
        <f t="shared" si="600"/>
        <v>1339</v>
      </c>
      <c r="AG2418" s="20">
        <f t="shared" si="601"/>
        <v>0.83943241224794618</v>
      </c>
      <c r="AH2418" s="20">
        <f t="shared" si="602"/>
        <v>0.31424686008032093</v>
      </c>
      <c r="AI2418" s="13" t="s">
        <v>51</v>
      </c>
      <c r="AJ2418" s="13" t="s">
        <v>156</v>
      </c>
      <c r="AK2418" s="13" t="s">
        <v>135</v>
      </c>
      <c r="AL2418" s="13" t="s">
        <v>102</v>
      </c>
      <c r="AM2418" s="13" t="s">
        <v>157</v>
      </c>
      <c r="AN2418" s="12">
        <v>2.0597599999999998</v>
      </c>
      <c r="AO2418" s="12">
        <v>1.8409999999999999E-2</v>
      </c>
      <c r="AP2418" s="12">
        <v>0.12820999999999999</v>
      </c>
      <c r="AQ2418" s="12">
        <v>0.28639999999999999</v>
      </c>
      <c r="AR2418" s="12"/>
      <c r="AS2418" s="13" t="s">
        <v>54</v>
      </c>
    </row>
    <row r="2419" spans="1:45" ht="21" customHeight="1">
      <c r="A2419" s="15">
        <v>44344</v>
      </c>
      <c r="B2419" s="13" t="s">
        <v>152</v>
      </c>
      <c r="C2419" s="13" t="s">
        <v>153</v>
      </c>
      <c r="D2419" s="15">
        <v>44286</v>
      </c>
      <c r="E2419" s="13">
        <f t="shared" si="587"/>
        <v>58</v>
      </c>
      <c r="F2419" s="13" t="str">
        <f t="shared" si="595"/>
        <v>개봉후</v>
      </c>
      <c r="G2419" s="13" t="str">
        <f t="shared" si="588"/>
        <v>금</v>
      </c>
      <c r="H2419" s="13">
        <f t="shared" si="589"/>
        <v>0</v>
      </c>
      <c r="I2419" s="16">
        <v>2824</v>
      </c>
      <c r="J2419" s="16">
        <v>1064</v>
      </c>
      <c r="K2419" s="16">
        <v>1760</v>
      </c>
      <c r="L2419" s="17">
        <f t="shared" si="590"/>
        <v>0.37677053824362605</v>
      </c>
      <c r="M2419" s="17">
        <f t="shared" si="591"/>
        <v>-5.0756302521008378E-2</v>
      </c>
      <c r="N2419" s="16">
        <f t="shared" si="593"/>
        <v>3047</v>
      </c>
      <c r="O2419" s="16">
        <f t="shared" si="596"/>
        <v>2926.3214285714284</v>
      </c>
      <c r="P2419" s="18">
        <f t="shared" si="597"/>
        <v>0.96503411157352603</v>
      </c>
      <c r="Q2419" s="16">
        <v>3</v>
      </c>
      <c r="R2419" s="16">
        <v>3</v>
      </c>
      <c r="S2419" s="16">
        <v>515</v>
      </c>
      <c r="T2419" s="16">
        <v>1589900</v>
      </c>
      <c r="U2419" s="16">
        <v>161</v>
      </c>
      <c r="V2419" s="16">
        <v>338517</v>
      </c>
      <c r="W2419" s="16">
        <v>22</v>
      </c>
      <c r="X2419" s="13" t="s">
        <v>165</v>
      </c>
      <c r="Y2419" s="13" t="s">
        <v>162</v>
      </c>
      <c r="Z2419" s="12">
        <v>2.3237800000000002</v>
      </c>
      <c r="AA2419" s="17">
        <f t="shared" si="592"/>
        <v>0.12817998213384096</v>
      </c>
      <c r="AB2419" s="12">
        <f t="shared" si="594"/>
        <v>2.9119214285714285</v>
      </c>
      <c r="AC2419" s="12">
        <f t="shared" si="598"/>
        <v>6.4177207142857151</v>
      </c>
      <c r="AD2419" s="18">
        <f t="shared" si="599"/>
        <v>0.45373140375048587</v>
      </c>
      <c r="AE2419" s="13" t="s">
        <v>155</v>
      </c>
      <c r="AF2419" s="19">
        <f t="shared" si="600"/>
        <v>1178.5</v>
      </c>
      <c r="AG2419" s="20">
        <f t="shared" si="601"/>
        <v>0.90284259652100129</v>
      </c>
      <c r="AH2419" s="20">
        <f t="shared" si="602"/>
        <v>0.36208805329083787</v>
      </c>
      <c r="AI2419" s="13" t="s">
        <v>51</v>
      </c>
      <c r="AJ2419" s="13" t="s">
        <v>156</v>
      </c>
      <c r="AK2419" s="13" t="s">
        <v>135</v>
      </c>
      <c r="AL2419" s="13" t="s">
        <v>102</v>
      </c>
      <c r="AM2419" s="13" t="s">
        <v>157</v>
      </c>
      <c r="AN2419" s="12">
        <v>2.3237800000000002</v>
      </c>
      <c r="AO2419" s="12">
        <v>1.9140000000000001E-2</v>
      </c>
      <c r="AP2419" s="12">
        <v>0.13255</v>
      </c>
      <c r="AQ2419" s="12">
        <v>0.34925</v>
      </c>
      <c r="AR2419" s="12"/>
      <c r="AS2419" s="13" t="s">
        <v>54</v>
      </c>
    </row>
    <row r="2420" spans="1:45" ht="21" customHeight="1">
      <c r="A2420" s="15">
        <v>44345</v>
      </c>
      <c r="B2420" s="13" t="s">
        <v>152</v>
      </c>
      <c r="C2420" s="13" t="s">
        <v>153</v>
      </c>
      <c r="D2420" s="15">
        <v>44286</v>
      </c>
      <c r="E2420" s="13">
        <f t="shared" si="587"/>
        <v>59</v>
      </c>
      <c r="F2420" s="13" t="str">
        <f t="shared" si="595"/>
        <v>개봉후</v>
      </c>
      <c r="G2420" s="13" t="str">
        <f t="shared" si="588"/>
        <v>토</v>
      </c>
      <c r="H2420" s="13">
        <f t="shared" si="589"/>
        <v>1</v>
      </c>
      <c r="I2420" s="16">
        <v>3594</v>
      </c>
      <c r="J2420" s="16">
        <v>1928</v>
      </c>
      <c r="K2420" s="16">
        <v>1666</v>
      </c>
      <c r="L2420" s="17">
        <f t="shared" si="590"/>
        <v>0.53644963828603232</v>
      </c>
      <c r="M2420" s="17">
        <f t="shared" si="591"/>
        <v>0.27266288951841355</v>
      </c>
      <c r="N2420" s="16">
        <f t="shared" si="593"/>
        <v>3073</v>
      </c>
      <c r="O2420" s="16">
        <f t="shared" si="596"/>
        <v>2935.4285714285716</v>
      </c>
      <c r="P2420" s="18">
        <f t="shared" si="597"/>
        <v>1.224352735059373</v>
      </c>
      <c r="Q2420" s="16">
        <v>2</v>
      </c>
      <c r="R2420" s="16">
        <v>3</v>
      </c>
      <c r="S2420" s="16">
        <v>450</v>
      </c>
      <c r="T2420" s="16">
        <v>239000</v>
      </c>
      <c r="U2420" s="16">
        <v>27</v>
      </c>
      <c r="V2420" s="16">
        <v>338544</v>
      </c>
      <c r="W2420" s="16">
        <v>67</v>
      </c>
      <c r="X2420" s="13" t="s">
        <v>165</v>
      </c>
      <c r="Y2420" s="13" t="s">
        <v>162</v>
      </c>
      <c r="Z2420" s="12">
        <v>3.4192200000000001</v>
      </c>
      <c r="AA2420" s="17">
        <f t="shared" si="592"/>
        <v>0.4714043498093623</v>
      </c>
      <c r="AB2420" s="12">
        <f t="shared" si="594"/>
        <v>2.7309228571428572</v>
      </c>
      <c r="AC2420" s="12">
        <f t="shared" si="598"/>
        <v>6.139218214285715</v>
      </c>
      <c r="AD2420" s="18">
        <f t="shared" si="599"/>
        <v>0.44483234865118643</v>
      </c>
      <c r="AE2420" s="13" t="s">
        <v>155</v>
      </c>
      <c r="AF2420" s="19">
        <f t="shared" si="600"/>
        <v>1526.5</v>
      </c>
      <c r="AG2420" s="20">
        <f t="shared" si="601"/>
        <v>1.2630199803471995</v>
      </c>
      <c r="AH2420" s="20">
        <f t="shared" si="602"/>
        <v>0.55694713571894416</v>
      </c>
      <c r="AI2420" s="13" t="s">
        <v>51</v>
      </c>
      <c r="AJ2420" s="13" t="s">
        <v>156</v>
      </c>
      <c r="AK2420" s="13" t="s">
        <v>135</v>
      </c>
      <c r="AL2420" s="13" t="s">
        <v>102</v>
      </c>
      <c r="AM2420" s="13" t="s">
        <v>157</v>
      </c>
      <c r="AN2420" s="12">
        <v>3.4192200000000001</v>
      </c>
      <c r="AO2420" s="12">
        <v>3.1060000000000001E-2</v>
      </c>
      <c r="AP2420" s="12">
        <v>0.16866</v>
      </c>
      <c r="AQ2420" s="12">
        <v>0.52983999999999998</v>
      </c>
      <c r="AR2420" s="12"/>
      <c r="AS2420" s="13" t="s">
        <v>54</v>
      </c>
    </row>
    <row r="2421" spans="1:45" ht="21" customHeight="1">
      <c r="A2421" s="15">
        <v>44346</v>
      </c>
      <c r="B2421" s="13" t="s">
        <v>152</v>
      </c>
      <c r="C2421" s="13" t="s">
        <v>153</v>
      </c>
      <c r="D2421" s="15">
        <v>44286</v>
      </c>
      <c r="E2421" s="13">
        <f t="shared" si="587"/>
        <v>60</v>
      </c>
      <c r="F2421" s="13" t="str">
        <f t="shared" si="595"/>
        <v>개봉후</v>
      </c>
      <c r="G2421" s="13" t="str">
        <f t="shared" si="588"/>
        <v>일</v>
      </c>
      <c r="H2421" s="13">
        <f t="shared" si="589"/>
        <v>1</v>
      </c>
      <c r="I2421" s="16">
        <v>3412</v>
      </c>
      <c r="J2421" s="16">
        <v>1760</v>
      </c>
      <c r="K2421" s="16">
        <v>1652</v>
      </c>
      <c r="L2421" s="17">
        <f t="shared" si="590"/>
        <v>0.51582649472450171</v>
      </c>
      <c r="M2421" s="17">
        <f t="shared" si="591"/>
        <v>-5.0639955481357801E-2</v>
      </c>
      <c r="N2421" s="16">
        <f t="shared" si="593"/>
        <v>3131.4285714285716</v>
      </c>
      <c r="O2421" s="16">
        <f t="shared" si="596"/>
        <v>2974.5357142857142</v>
      </c>
      <c r="P2421" s="18">
        <f t="shared" si="597"/>
        <v>1.1470697707925608</v>
      </c>
      <c r="Q2421" s="16">
        <v>2</v>
      </c>
      <c r="R2421" s="16">
        <v>3</v>
      </c>
      <c r="S2421" s="16">
        <v>538</v>
      </c>
      <c r="T2421" s="16">
        <v>325000</v>
      </c>
      <c r="U2421" s="16">
        <v>38</v>
      </c>
      <c r="V2421" s="16">
        <v>338582</v>
      </c>
      <c r="W2421" s="16">
        <v>53</v>
      </c>
      <c r="X2421" s="13" t="s">
        <v>165</v>
      </c>
      <c r="Y2421" s="13" t="s">
        <v>162</v>
      </c>
      <c r="Z2421" s="12">
        <v>3.2299600000000002</v>
      </c>
      <c r="AA2421" s="17">
        <f t="shared" si="592"/>
        <v>-5.5351805382514163E-2</v>
      </c>
      <c r="AB2421" s="12">
        <f t="shared" si="594"/>
        <v>2.5521942857142861</v>
      </c>
      <c r="AC2421" s="12">
        <f t="shared" si="598"/>
        <v>5.5693785714285715</v>
      </c>
      <c r="AD2421" s="18">
        <f t="shared" si="599"/>
        <v>0.45825476810057042</v>
      </c>
      <c r="AE2421" s="13" t="s">
        <v>155</v>
      </c>
      <c r="AF2421" s="19">
        <f t="shared" si="600"/>
        <v>1172.5</v>
      </c>
      <c r="AG2421" s="20">
        <f t="shared" si="601"/>
        <v>1.5010660980810235</v>
      </c>
      <c r="AH2421" s="20">
        <f t="shared" si="602"/>
        <v>0.57994980204254643</v>
      </c>
      <c r="AI2421" s="13" t="s">
        <v>51</v>
      </c>
      <c r="AJ2421" s="13" t="s">
        <v>156</v>
      </c>
      <c r="AK2421" s="13" t="s">
        <v>135</v>
      </c>
      <c r="AL2421" s="13" t="s">
        <v>102</v>
      </c>
      <c r="AM2421" s="13" t="s">
        <v>157</v>
      </c>
      <c r="AN2421" s="12">
        <v>3.2299600000000002</v>
      </c>
      <c r="AO2421" s="12">
        <v>2.9610000000000001E-2</v>
      </c>
      <c r="AP2421" s="12">
        <v>0.14338000000000001</v>
      </c>
      <c r="AQ2421" s="12">
        <v>0.47747000000000001</v>
      </c>
      <c r="AR2421" s="12"/>
      <c r="AS2421" s="13" t="s">
        <v>54</v>
      </c>
    </row>
    <row r="2422" spans="1:45" ht="21" customHeight="1">
      <c r="A2422" s="15">
        <v>44347</v>
      </c>
      <c r="B2422" s="13" t="s">
        <v>152</v>
      </c>
      <c r="C2422" s="13" t="s">
        <v>153</v>
      </c>
      <c r="D2422" s="15">
        <v>44286</v>
      </c>
      <c r="E2422" s="13">
        <f t="shared" si="587"/>
        <v>61</v>
      </c>
      <c r="F2422" s="13" t="str">
        <f t="shared" si="595"/>
        <v>개봉후</v>
      </c>
      <c r="G2422" s="13" t="str">
        <f t="shared" si="588"/>
        <v>월</v>
      </c>
      <c r="H2422" s="13">
        <f t="shared" si="589"/>
        <v>0</v>
      </c>
      <c r="I2422" s="16">
        <v>3356</v>
      </c>
      <c r="J2422" s="16">
        <v>1480</v>
      </c>
      <c r="K2422" s="16">
        <v>1876</v>
      </c>
      <c r="L2422" s="17">
        <f t="shared" si="590"/>
        <v>0.44100119189511322</v>
      </c>
      <c r="M2422" s="17">
        <f t="shared" si="591"/>
        <v>-1.6412661195779554E-2</v>
      </c>
      <c r="N2422" s="16">
        <f t="shared" si="593"/>
        <v>3137.8571428571427</v>
      </c>
      <c r="O2422" s="16">
        <f t="shared" si="596"/>
        <v>3006.3928571428573</v>
      </c>
      <c r="P2422" s="18">
        <f t="shared" si="597"/>
        <v>1.1162879102864134</v>
      </c>
      <c r="Q2422" s="16">
        <v>2</v>
      </c>
      <c r="R2422" s="16">
        <v>3</v>
      </c>
      <c r="S2422" s="16">
        <v>552</v>
      </c>
      <c r="T2422" s="16">
        <v>205000</v>
      </c>
      <c r="U2422" s="16">
        <v>26</v>
      </c>
      <c r="V2422" s="16">
        <v>338608</v>
      </c>
      <c r="W2422" s="16">
        <v>58</v>
      </c>
      <c r="X2422" s="13" t="s">
        <v>165</v>
      </c>
      <c r="Y2422" s="13" t="s">
        <v>162</v>
      </c>
      <c r="Z2422" s="12">
        <v>2.02834</v>
      </c>
      <c r="AA2422" s="17">
        <f t="shared" si="592"/>
        <v>-0.3720231829496341</v>
      </c>
      <c r="AB2422" s="12">
        <f t="shared" si="594"/>
        <v>2.49905</v>
      </c>
      <c r="AC2422" s="12">
        <f t="shared" si="598"/>
        <v>5.1785124999999992</v>
      </c>
      <c r="AD2422" s="18">
        <f t="shared" si="599"/>
        <v>0.48258066384893356</v>
      </c>
      <c r="AE2422" s="13" t="s">
        <v>155</v>
      </c>
      <c r="AF2422" s="19">
        <f t="shared" si="600"/>
        <v>1171</v>
      </c>
      <c r="AG2422" s="20">
        <f t="shared" si="601"/>
        <v>1.2638770281810419</v>
      </c>
      <c r="AH2422" s="20">
        <f t="shared" si="602"/>
        <v>0.39168390536857839</v>
      </c>
      <c r="AI2422" s="13" t="s">
        <v>51</v>
      </c>
      <c r="AJ2422" s="13" t="s">
        <v>156</v>
      </c>
      <c r="AK2422" s="13" t="s">
        <v>135</v>
      </c>
      <c r="AL2422" s="13" t="s">
        <v>102</v>
      </c>
      <c r="AM2422" s="13" t="s">
        <v>157</v>
      </c>
      <c r="AN2422" s="12">
        <v>2.02834</v>
      </c>
      <c r="AO2422" s="12">
        <v>1.805E-2</v>
      </c>
      <c r="AP2422" s="12">
        <v>0.12604000000000001</v>
      </c>
      <c r="AQ2422" s="12">
        <v>0.43051</v>
      </c>
      <c r="AR2422" s="12"/>
      <c r="AS2422" s="13" t="s">
        <v>54</v>
      </c>
    </row>
    <row r="2423" spans="1:45" ht="21" customHeight="1">
      <c r="A2423" s="15">
        <v>44348</v>
      </c>
      <c r="B2423" s="13" t="s">
        <v>152</v>
      </c>
      <c r="C2423" s="13" t="s">
        <v>153</v>
      </c>
      <c r="D2423" s="15">
        <v>44286</v>
      </c>
      <c r="E2423" s="13">
        <f t="shared" si="587"/>
        <v>62</v>
      </c>
      <c r="F2423" s="13" t="str">
        <f t="shared" si="595"/>
        <v>개봉후</v>
      </c>
      <c r="G2423" s="13" t="str">
        <f t="shared" si="588"/>
        <v>화</v>
      </c>
      <c r="H2423" s="13">
        <f t="shared" si="589"/>
        <v>0</v>
      </c>
      <c r="I2423" s="16">
        <v>2684</v>
      </c>
      <c r="J2423" s="16">
        <v>868</v>
      </c>
      <c r="K2423" s="16">
        <v>1816</v>
      </c>
      <c r="L2423" s="17">
        <f t="shared" si="590"/>
        <v>0.32339791356184799</v>
      </c>
      <c r="M2423" s="17">
        <f t="shared" si="591"/>
        <v>-0.20023837902264596</v>
      </c>
      <c r="N2423" s="16">
        <f t="shared" si="593"/>
        <v>3112.7142857142858</v>
      </c>
      <c r="O2423" s="16">
        <f t="shared" si="596"/>
        <v>3029.1071428571427</v>
      </c>
      <c r="P2423" s="18">
        <f t="shared" si="597"/>
        <v>0.88606968107056538</v>
      </c>
      <c r="Q2423" s="16"/>
      <c r="R2423" s="16"/>
      <c r="S2423" s="16"/>
      <c r="T2423" s="16"/>
      <c r="U2423" s="16"/>
      <c r="V2423" s="16"/>
      <c r="W2423" s="16"/>
      <c r="X2423" s="13" t="s">
        <v>166</v>
      </c>
      <c r="Y2423" s="13"/>
      <c r="Z2423" s="12">
        <v>1.7455400000000001</v>
      </c>
      <c r="AA2423" s="17">
        <f t="shared" si="592"/>
        <v>-0.13942435686324772</v>
      </c>
      <c r="AB2423" s="12">
        <f t="shared" si="594"/>
        <v>2.4166514285714285</v>
      </c>
      <c r="AC2423" s="12">
        <f t="shared" si="598"/>
        <v>4.8987585714285711</v>
      </c>
      <c r="AD2423" s="18">
        <f t="shared" si="599"/>
        <v>0.49331915286992539</v>
      </c>
      <c r="AE2423" s="13" t="s">
        <v>155</v>
      </c>
      <c r="AF2423" s="19">
        <f t="shared" si="600"/>
        <v>1031</v>
      </c>
      <c r="AG2423" s="20">
        <f t="shared" si="601"/>
        <v>0.84190106692531519</v>
      </c>
      <c r="AH2423" s="20">
        <f t="shared" si="602"/>
        <v>0.35632292846205066</v>
      </c>
      <c r="AI2423" s="13" t="s">
        <v>51</v>
      </c>
      <c r="AJ2423" s="13" t="s">
        <v>156</v>
      </c>
      <c r="AK2423" s="13" t="s">
        <v>135</v>
      </c>
      <c r="AL2423" s="13" t="s">
        <v>102</v>
      </c>
      <c r="AM2423" s="13" t="s">
        <v>157</v>
      </c>
      <c r="AN2423" s="12">
        <v>1.7455400000000001</v>
      </c>
      <c r="AO2423" s="12">
        <v>1.5890000000000001E-2</v>
      </c>
      <c r="AP2423" s="12">
        <v>0.14266000000000001</v>
      </c>
      <c r="AQ2423" s="12">
        <v>0.34419</v>
      </c>
      <c r="AR2423" s="12"/>
      <c r="AS2423" s="13" t="s">
        <v>54</v>
      </c>
    </row>
    <row r="2424" spans="1:45" ht="21" customHeight="1">
      <c r="A2424" s="15">
        <v>44349</v>
      </c>
      <c r="B2424" s="13" t="s">
        <v>152</v>
      </c>
      <c r="C2424" s="13" t="s">
        <v>153</v>
      </c>
      <c r="D2424" s="15">
        <v>44286</v>
      </c>
      <c r="E2424" s="13">
        <f t="shared" si="587"/>
        <v>63</v>
      </c>
      <c r="F2424" s="13" t="str">
        <f t="shared" si="595"/>
        <v>개봉후</v>
      </c>
      <c r="G2424" s="13" t="str">
        <f t="shared" si="588"/>
        <v>수</v>
      </c>
      <c r="H2424" s="13">
        <f t="shared" si="589"/>
        <v>0</v>
      </c>
      <c r="I2424" s="16">
        <v>2888</v>
      </c>
      <c r="J2424" s="16">
        <v>948</v>
      </c>
      <c r="K2424" s="16">
        <v>1939</v>
      </c>
      <c r="L2424" s="17">
        <f t="shared" si="590"/>
        <v>0.32825484764542934</v>
      </c>
      <c r="M2424" s="17">
        <f t="shared" si="591"/>
        <v>7.6005961251862875E-2</v>
      </c>
      <c r="N2424" s="16">
        <f t="shared" si="593"/>
        <v>3104.7142857142858</v>
      </c>
      <c r="O2424" s="16">
        <f t="shared" si="596"/>
        <v>3044.7142857142858</v>
      </c>
      <c r="P2424" s="18">
        <f t="shared" si="597"/>
        <v>0.94852906676676207</v>
      </c>
      <c r="Q2424" s="16"/>
      <c r="R2424" s="16"/>
      <c r="S2424" s="16"/>
      <c r="T2424" s="16"/>
      <c r="U2424" s="16"/>
      <c r="V2424" s="16"/>
      <c r="W2424" s="16"/>
      <c r="X2424" s="13" t="s">
        <v>166</v>
      </c>
      <c r="Y2424" s="13"/>
      <c r="Z2424" s="12">
        <v>1.7307300000000001</v>
      </c>
      <c r="AA2424" s="17">
        <f t="shared" si="592"/>
        <v>-8.4844804473114266E-3</v>
      </c>
      <c r="AB2424" s="12">
        <f t="shared" si="594"/>
        <v>2.3624757142857145</v>
      </c>
      <c r="AC2424" s="12">
        <f t="shared" si="598"/>
        <v>4.5480342857142855</v>
      </c>
      <c r="AD2424" s="18">
        <f t="shared" si="599"/>
        <v>0.51944984709249586</v>
      </c>
      <c r="AE2424" s="13" t="s">
        <v>155</v>
      </c>
      <c r="AF2424" s="19">
        <f t="shared" si="600"/>
        <v>1205</v>
      </c>
      <c r="AG2424" s="20">
        <f t="shared" si="601"/>
        <v>0.78672199170124479</v>
      </c>
      <c r="AH2424" s="20">
        <f t="shared" si="602"/>
        <v>0.38054462461647487</v>
      </c>
      <c r="AI2424" s="13" t="s">
        <v>51</v>
      </c>
      <c r="AJ2424" s="13" t="s">
        <v>156</v>
      </c>
      <c r="AK2424" s="13" t="s">
        <v>135</v>
      </c>
      <c r="AL2424" s="13" t="s">
        <v>102</v>
      </c>
      <c r="AM2424" s="13" t="s">
        <v>157</v>
      </c>
      <c r="AN2424" s="12">
        <v>1.7307300000000001</v>
      </c>
      <c r="AO2424" s="12">
        <v>1.4800000000000001E-2</v>
      </c>
      <c r="AP2424" s="12">
        <v>0.17516000000000001</v>
      </c>
      <c r="AQ2424" s="12">
        <v>0.35503000000000001</v>
      </c>
      <c r="AR2424" s="12"/>
      <c r="AS2424" s="13" t="s">
        <v>54</v>
      </c>
    </row>
    <row r="2425" spans="1:45" ht="21" customHeight="1">
      <c r="A2425" s="15">
        <v>44350</v>
      </c>
      <c r="B2425" s="13" t="s">
        <v>152</v>
      </c>
      <c r="C2425" s="13" t="s">
        <v>153</v>
      </c>
      <c r="D2425" s="15">
        <v>44286</v>
      </c>
      <c r="E2425" s="13">
        <f t="shared" si="587"/>
        <v>64</v>
      </c>
      <c r="F2425" s="13" t="str">
        <f t="shared" si="595"/>
        <v>개봉후</v>
      </c>
      <c r="G2425" s="13" t="str">
        <f t="shared" si="588"/>
        <v>목</v>
      </c>
      <c r="H2425" s="13">
        <f t="shared" si="589"/>
        <v>0</v>
      </c>
      <c r="I2425" s="16">
        <v>2446</v>
      </c>
      <c r="J2425" s="16">
        <v>752</v>
      </c>
      <c r="K2425" s="16">
        <v>1694</v>
      </c>
      <c r="L2425" s="17">
        <f t="shared" si="590"/>
        <v>0.30744071954210955</v>
      </c>
      <c r="M2425" s="17">
        <f t="shared" si="591"/>
        <v>-0.15304709141274242</v>
      </c>
      <c r="N2425" s="16">
        <f t="shared" si="593"/>
        <v>3029.1428571428573</v>
      </c>
      <c r="O2425" s="16">
        <f t="shared" si="596"/>
        <v>3045.3571428571427</v>
      </c>
      <c r="P2425" s="18">
        <f t="shared" si="597"/>
        <v>0.80318986747977017</v>
      </c>
      <c r="Q2425" s="16"/>
      <c r="R2425" s="16"/>
      <c r="S2425" s="16"/>
      <c r="T2425" s="16"/>
      <c r="U2425" s="16"/>
      <c r="V2425" s="16"/>
      <c r="W2425" s="16"/>
      <c r="X2425" s="13" t="s">
        <v>166</v>
      </c>
      <c r="Y2425" s="13"/>
      <c r="Z2425" s="12">
        <v>1.7899700000000001</v>
      </c>
      <c r="AA2425" s="17">
        <f t="shared" si="592"/>
        <v>3.4228331397733847E-2</v>
      </c>
      <c r="AB2425" s="12">
        <f t="shared" si="594"/>
        <v>2.323934285714286</v>
      </c>
      <c r="AC2425" s="12">
        <f t="shared" si="598"/>
        <v>4.1705571428571426</v>
      </c>
      <c r="AD2425" s="18">
        <f t="shared" si="599"/>
        <v>0.55722394061773184</v>
      </c>
      <c r="AE2425" s="13" t="s">
        <v>155</v>
      </c>
      <c r="AF2425" s="19">
        <f t="shared" si="600"/>
        <v>1319</v>
      </c>
      <c r="AG2425" s="20">
        <f t="shared" si="601"/>
        <v>0.57012888551933283</v>
      </c>
      <c r="AH2425" s="20">
        <f t="shared" si="602"/>
        <v>0.42919205724483545</v>
      </c>
      <c r="AI2425" s="13" t="s">
        <v>51</v>
      </c>
      <c r="AJ2425" s="13" t="s">
        <v>156</v>
      </c>
      <c r="AK2425" s="13" t="s">
        <v>135</v>
      </c>
      <c r="AL2425" s="13" t="s">
        <v>102</v>
      </c>
      <c r="AM2425" s="13" t="s">
        <v>157</v>
      </c>
      <c r="AN2425" s="12">
        <v>1.7899700000000001</v>
      </c>
      <c r="AO2425" s="12">
        <v>1.8780000000000002E-2</v>
      </c>
      <c r="AP2425" s="12">
        <v>0.13941000000000001</v>
      </c>
      <c r="AQ2425" s="12">
        <v>0.36731000000000003</v>
      </c>
      <c r="AR2425" s="12"/>
      <c r="AS2425" s="13" t="s">
        <v>54</v>
      </c>
    </row>
    <row r="2426" spans="1:45" ht="21" customHeight="1">
      <c r="A2426" s="15">
        <v>44351</v>
      </c>
      <c r="B2426" s="13" t="s">
        <v>152</v>
      </c>
      <c r="C2426" s="13" t="s">
        <v>153</v>
      </c>
      <c r="D2426" s="15">
        <v>44286</v>
      </c>
      <c r="E2426" s="13">
        <f t="shared" si="587"/>
        <v>65</v>
      </c>
      <c r="F2426" s="13" t="str">
        <f t="shared" si="595"/>
        <v>개봉후</v>
      </c>
      <c r="G2426" s="13" t="str">
        <f t="shared" si="588"/>
        <v>금</v>
      </c>
      <c r="H2426" s="13">
        <f t="shared" si="589"/>
        <v>0</v>
      </c>
      <c r="I2426" s="16">
        <v>2723</v>
      </c>
      <c r="J2426" s="16">
        <v>833</v>
      </c>
      <c r="K2426" s="16">
        <v>1890</v>
      </c>
      <c r="L2426" s="17">
        <f t="shared" si="590"/>
        <v>0.3059125964010283</v>
      </c>
      <c r="M2426" s="17">
        <f t="shared" si="591"/>
        <v>0.11324611610793123</v>
      </c>
      <c r="N2426" s="16">
        <f t="shared" si="593"/>
        <v>3014.7142857142858</v>
      </c>
      <c r="O2426" s="16">
        <f t="shared" si="596"/>
        <v>3019.7142857142858</v>
      </c>
      <c r="P2426" s="18">
        <f t="shared" si="597"/>
        <v>0.90174094048632791</v>
      </c>
      <c r="Q2426" s="16"/>
      <c r="R2426" s="16"/>
      <c r="S2426" s="16"/>
      <c r="T2426" s="16"/>
      <c r="U2426" s="16"/>
      <c r="V2426" s="16"/>
      <c r="W2426" s="16"/>
      <c r="X2426" s="13" t="s">
        <v>166</v>
      </c>
      <c r="Y2426" s="13"/>
      <c r="Z2426" s="12">
        <v>2.0142500000000001</v>
      </c>
      <c r="AA2426" s="17">
        <f t="shared" si="592"/>
        <v>0.12529818935512882</v>
      </c>
      <c r="AB2426" s="12">
        <f t="shared" si="594"/>
        <v>2.2797157142857145</v>
      </c>
      <c r="AC2426" s="12">
        <f t="shared" si="598"/>
        <v>4.016310714285714</v>
      </c>
      <c r="AD2426" s="18">
        <f t="shared" si="599"/>
        <v>0.56761437957898475</v>
      </c>
      <c r="AE2426" s="13" t="s">
        <v>155</v>
      </c>
      <c r="AF2426" s="19">
        <f t="shared" si="600"/>
        <v>1194.25</v>
      </c>
      <c r="AG2426" s="20">
        <f t="shared" si="601"/>
        <v>0.697508896797153</v>
      </c>
      <c r="AH2426" s="20">
        <f t="shared" si="602"/>
        <v>0.50151747294736559</v>
      </c>
      <c r="AI2426" s="13" t="s">
        <v>51</v>
      </c>
      <c r="AJ2426" s="13" t="s">
        <v>156</v>
      </c>
      <c r="AK2426" s="13" t="s">
        <v>135</v>
      </c>
      <c r="AL2426" s="13" t="s">
        <v>102</v>
      </c>
      <c r="AM2426" s="13" t="s">
        <v>157</v>
      </c>
      <c r="AN2426" s="12">
        <v>2.0142500000000001</v>
      </c>
      <c r="AO2426" s="12">
        <v>2.564E-2</v>
      </c>
      <c r="AP2426" s="12">
        <v>0.17335999999999999</v>
      </c>
      <c r="AQ2426" s="12">
        <v>0.44893</v>
      </c>
      <c r="AR2426" s="12"/>
      <c r="AS2426" s="13" t="s">
        <v>54</v>
      </c>
    </row>
    <row r="2427" spans="1:45" ht="21" customHeight="1">
      <c r="A2427" s="15">
        <v>44352</v>
      </c>
      <c r="B2427" s="13" t="s">
        <v>152</v>
      </c>
      <c r="C2427" s="13" t="s">
        <v>153</v>
      </c>
      <c r="D2427" s="15">
        <v>44286</v>
      </c>
      <c r="E2427" s="13">
        <f t="shared" ref="E2427:E2490" si="603">A2427-D2427</f>
        <v>66</v>
      </c>
      <c r="F2427" s="13" t="str">
        <f t="shared" si="595"/>
        <v>개봉후</v>
      </c>
      <c r="G2427" s="13" t="str">
        <f t="shared" ref="G2427:G2490" si="604">CHOOSE(WEEKDAY(A2427,2),"월","화","수","목","금","토","일")</f>
        <v>토</v>
      </c>
      <c r="H2427" s="13">
        <f t="shared" ref="H2427:H2490" si="605">IF(WEEKDAY(A2427,2)&gt;5,1,0)</f>
        <v>1</v>
      </c>
      <c r="I2427" s="16">
        <v>3112</v>
      </c>
      <c r="J2427" s="16">
        <v>1603</v>
      </c>
      <c r="K2427" s="16">
        <v>1508</v>
      </c>
      <c r="L2427" s="17">
        <f t="shared" ref="L2427:L2490" si="606">IF(COUNT(I2427:J2427)=2,IFERROR(J2427/I2427,""),"")</f>
        <v>0.51510282776349614</v>
      </c>
      <c r="M2427" s="17">
        <f t="shared" si="591"/>
        <v>0.14285714285714279</v>
      </c>
      <c r="N2427" s="16">
        <f t="shared" si="593"/>
        <v>2945.8571428571427</v>
      </c>
      <c r="O2427" s="16">
        <f t="shared" si="596"/>
        <v>3023.6071428571427</v>
      </c>
      <c r="P2427" s="18">
        <f t="shared" si="597"/>
        <v>1.029234240086935</v>
      </c>
      <c r="Q2427" s="16"/>
      <c r="R2427" s="16"/>
      <c r="S2427" s="16"/>
      <c r="T2427" s="16"/>
      <c r="U2427" s="16"/>
      <c r="V2427" s="16"/>
      <c r="W2427" s="16"/>
      <c r="X2427" s="13" t="s">
        <v>166</v>
      </c>
      <c r="Y2427" s="13"/>
      <c r="Z2427" s="12">
        <v>2.4509099999999999</v>
      </c>
      <c r="AA2427" s="17">
        <f t="shared" si="592"/>
        <v>0.21678540399652468</v>
      </c>
      <c r="AB2427" s="12">
        <f t="shared" si="594"/>
        <v>2.1413857142857142</v>
      </c>
      <c r="AC2427" s="12">
        <f t="shared" si="598"/>
        <v>3.8706032142857141</v>
      </c>
      <c r="AD2427" s="18">
        <f t="shared" si="599"/>
        <v>0.55324340825797824</v>
      </c>
      <c r="AE2427" s="13" t="s">
        <v>155</v>
      </c>
      <c r="AF2427" s="19">
        <f t="shared" si="600"/>
        <v>1717</v>
      </c>
      <c r="AG2427" s="20">
        <f t="shared" si="601"/>
        <v>0.93360512521840422</v>
      </c>
      <c r="AH2427" s="20">
        <f t="shared" si="602"/>
        <v>0.63321137928944082</v>
      </c>
      <c r="AI2427" s="13" t="s">
        <v>51</v>
      </c>
      <c r="AJ2427" s="13" t="s">
        <v>156</v>
      </c>
      <c r="AK2427" s="13" t="s">
        <v>135</v>
      </c>
      <c r="AL2427" s="13" t="s">
        <v>102</v>
      </c>
      <c r="AM2427" s="13" t="s">
        <v>157</v>
      </c>
      <c r="AN2427" s="12">
        <v>2.4509099999999999</v>
      </c>
      <c r="AO2427" s="12">
        <v>3.431E-2</v>
      </c>
      <c r="AP2427" s="12">
        <v>0.17588999999999999</v>
      </c>
      <c r="AQ2427" s="12">
        <v>0.59701000000000004</v>
      </c>
      <c r="AR2427" s="12"/>
      <c r="AS2427" s="13" t="s">
        <v>54</v>
      </c>
    </row>
    <row r="2428" spans="1:45" ht="21" customHeight="1">
      <c r="A2428" s="15">
        <v>44353</v>
      </c>
      <c r="B2428" s="13" t="s">
        <v>152</v>
      </c>
      <c r="C2428" s="13" t="s">
        <v>153</v>
      </c>
      <c r="D2428" s="15">
        <v>44286</v>
      </c>
      <c r="E2428" s="13">
        <f t="shared" si="603"/>
        <v>67</v>
      </c>
      <c r="F2428" s="13" t="str">
        <f t="shared" si="595"/>
        <v>개봉후</v>
      </c>
      <c r="G2428" s="13" t="str">
        <f t="shared" si="604"/>
        <v>일</v>
      </c>
      <c r="H2428" s="13">
        <f t="shared" si="605"/>
        <v>1</v>
      </c>
      <c r="I2428" s="16">
        <v>3374</v>
      </c>
      <c r="J2428" s="16">
        <v>1726</v>
      </c>
      <c r="K2428" s="16">
        <v>1648</v>
      </c>
      <c r="L2428" s="17">
        <f t="shared" si="606"/>
        <v>0.51155898043864845</v>
      </c>
      <c r="M2428" s="17">
        <f t="shared" si="591"/>
        <v>8.4190231362467838E-2</v>
      </c>
      <c r="N2428" s="16">
        <f t="shared" si="593"/>
        <v>2940.4285714285716</v>
      </c>
      <c r="O2428" s="16">
        <f t="shared" si="596"/>
        <v>3011.1071428571427</v>
      </c>
      <c r="P2428" s="18">
        <f t="shared" si="597"/>
        <v>1.1205180818635765</v>
      </c>
      <c r="Q2428" s="16"/>
      <c r="R2428" s="16"/>
      <c r="S2428" s="16"/>
      <c r="T2428" s="16"/>
      <c r="U2428" s="16"/>
      <c r="V2428" s="16"/>
      <c r="W2428" s="16"/>
      <c r="X2428" s="13" t="s">
        <v>166</v>
      </c>
      <c r="Y2428" s="13"/>
      <c r="Z2428" s="12">
        <v>2.62391</v>
      </c>
      <c r="AA2428" s="17">
        <f t="shared" si="592"/>
        <v>7.0586027230702175E-2</v>
      </c>
      <c r="AB2428" s="12">
        <f t="shared" si="594"/>
        <v>2.0548071428571428</v>
      </c>
      <c r="AC2428" s="12">
        <f t="shared" si="598"/>
        <v>3.6784721428571427</v>
      </c>
      <c r="AD2428" s="18">
        <f t="shared" si="599"/>
        <v>0.55860342638374127</v>
      </c>
      <c r="AE2428" s="13" t="s">
        <v>155</v>
      </c>
      <c r="AF2428" s="19">
        <f t="shared" si="600"/>
        <v>1367.5</v>
      </c>
      <c r="AG2428" s="20">
        <f t="shared" si="601"/>
        <v>1.2621572212065812</v>
      </c>
      <c r="AH2428" s="20">
        <f t="shared" si="602"/>
        <v>0.71331517491442975</v>
      </c>
      <c r="AI2428" s="13" t="s">
        <v>51</v>
      </c>
      <c r="AJ2428" s="13" t="s">
        <v>156</v>
      </c>
      <c r="AK2428" s="13" t="s">
        <v>135</v>
      </c>
      <c r="AL2428" s="13" t="s">
        <v>102</v>
      </c>
      <c r="AM2428" s="13" t="s">
        <v>157</v>
      </c>
      <c r="AN2428" s="12">
        <v>2.62391</v>
      </c>
      <c r="AO2428" s="12">
        <v>3.3579999999999999E-2</v>
      </c>
      <c r="AP2428" s="12">
        <v>0.15637999999999999</v>
      </c>
      <c r="AQ2428" s="12">
        <v>0.56450999999999996</v>
      </c>
      <c r="AR2428" s="12"/>
      <c r="AS2428" s="13" t="s">
        <v>54</v>
      </c>
    </row>
    <row r="2429" spans="1:45" ht="21" customHeight="1">
      <c r="A2429" s="15">
        <v>44354</v>
      </c>
      <c r="B2429" s="13" t="s">
        <v>152</v>
      </c>
      <c r="C2429" s="13" t="s">
        <v>153</v>
      </c>
      <c r="D2429" s="15">
        <v>44286</v>
      </c>
      <c r="E2429" s="13">
        <f t="shared" si="603"/>
        <v>68</v>
      </c>
      <c r="F2429" s="13" t="str">
        <f t="shared" si="595"/>
        <v>개봉후</v>
      </c>
      <c r="G2429" s="13" t="str">
        <f t="shared" si="604"/>
        <v>월</v>
      </c>
      <c r="H2429" s="13">
        <f t="shared" si="605"/>
        <v>0</v>
      </c>
      <c r="I2429" s="16">
        <v>3143</v>
      </c>
      <c r="J2429" s="16">
        <v>1099</v>
      </c>
      <c r="K2429" s="16">
        <v>2044</v>
      </c>
      <c r="L2429" s="17">
        <f t="shared" si="606"/>
        <v>0.34966592427616927</v>
      </c>
      <c r="M2429" s="17">
        <f t="shared" si="591"/>
        <v>-6.846473029045641E-2</v>
      </c>
      <c r="N2429" s="16">
        <f t="shared" si="593"/>
        <v>2910</v>
      </c>
      <c r="O2429" s="16">
        <f t="shared" si="596"/>
        <v>3021.25</v>
      </c>
      <c r="P2429" s="18">
        <f t="shared" si="597"/>
        <v>1.0402978899462143</v>
      </c>
      <c r="Q2429" s="16"/>
      <c r="R2429" s="16"/>
      <c r="S2429" s="16"/>
      <c r="T2429" s="16"/>
      <c r="U2429" s="16"/>
      <c r="V2429" s="16"/>
      <c r="W2429" s="16"/>
      <c r="X2429" s="13" t="s">
        <v>166</v>
      </c>
      <c r="Y2429" s="13"/>
      <c r="Z2429" s="12">
        <v>1.4883900000000001</v>
      </c>
      <c r="AA2429" s="17">
        <f t="shared" si="592"/>
        <v>-0.43275874553624172</v>
      </c>
      <c r="AB2429" s="12">
        <f t="shared" si="594"/>
        <v>1.9776714285714287</v>
      </c>
      <c r="AC2429" s="12">
        <f t="shared" si="598"/>
        <v>3.5231292857142855</v>
      </c>
      <c r="AD2429" s="18">
        <f t="shared" si="599"/>
        <v>0.56133944235045918</v>
      </c>
      <c r="AE2429" s="13" t="s">
        <v>155</v>
      </c>
      <c r="AF2429" s="19">
        <f t="shared" si="600"/>
        <v>1316</v>
      </c>
      <c r="AG2429" s="20">
        <f t="shared" si="601"/>
        <v>0.83510638297872342</v>
      </c>
      <c r="AH2429" s="20">
        <f t="shared" si="602"/>
        <v>0.42246249833498267</v>
      </c>
      <c r="AI2429" s="13" t="s">
        <v>51</v>
      </c>
      <c r="AJ2429" s="13" t="s">
        <v>156</v>
      </c>
      <c r="AK2429" s="13" t="s">
        <v>135</v>
      </c>
      <c r="AL2429" s="13" t="s">
        <v>102</v>
      </c>
      <c r="AM2429" s="13" t="s">
        <v>157</v>
      </c>
      <c r="AN2429" s="12">
        <v>1.4883900000000001</v>
      </c>
      <c r="AO2429" s="12">
        <v>1.6250000000000001E-2</v>
      </c>
      <c r="AP2429" s="12">
        <v>0.11846</v>
      </c>
      <c r="AQ2429" s="12">
        <v>0.42942999999999998</v>
      </c>
      <c r="AR2429" s="12"/>
      <c r="AS2429" s="13" t="s">
        <v>54</v>
      </c>
    </row>
    <row r="2430" spans="1:45" ht="21" customHeight="1">
      <c r="A2430" s="15">
        <v>44355</v>
      </c>
      <c r="B2430" s="13" t="s">
        <v>152</v>
      </c>
      <c r="C2430" s="13" t="s">
        <v>153</v>
      </c>
      <c r="D2430" s="15">
        <v>44286</v>
      </c>
      <c r="E2430" s="13">
        <f t="shared" si="603"/>
        <v>69</v>
      </c>
      <c r="F2430" s="13" t="str">
        <f t="shared" si="595"/>
        <v>개봉후</v>
      </c>
      <c r="G2430" s="13" t="str">
        <f t="shared" si="604"/>
        <v>화</v>
      </c>
      <c r="H2430" s="13">
        <f t="shared" si="605"/>
        <v>0</v>
      </c>
      <c r="I2430" s="16">
        <v>3038</v>
      </c>
      <c r="J2430" s="16">
        <v>1068</v>
      </c>
      <c r="K2430" s="16">
        <v>1970</v>
      </c>
      <c r="L2430" s="17">
        <f t="shared" si="606"/>
        <v>0.35154707044107963</v>
      </c>
      <c r="M2430" s="17">
        <f t="shared" si="591"/>
        <v>-3.3407572383073458E-2</v>
      </c>
      <c r="N2430" s="16">
        <f t="shared" si="593"/>
        <v>2960.5714285714284</v>
      </c>
      <c r="O2430" s="16">
        <f t="shared" si="596"/>
        <v>3028.3571428571427</v>
      </c>
      <c r="P2430" s="18">
        <f t="shared" si="597"/>
        <v>1.0031841875604406</v>
      </c>
      <c r="Q2430" s="16"/>
      <c r="R2430" s="16"/>
      <c r="S2430" s="16"/>
      <c r="T2430" s="16"/>
      <c r="U2430" s="16"/>
      <c r="V2430" s="16"/>
      <c r="W2430" s="16"/>
      <c r="X2430" s="13" t="s">
        <v>166</v>
      </c>
      <c r="Y2430" s="13"/>
      <c r="Z2430" s="12">
        <v>1.34175</v>
      </c>
      <c r="AA2430" s="17">
        <f t="shared" si="592"/>
        <v>-9.8522564650394107E-2</v>
      </c>
      <c r="AB2430" s="12">
        <f t="shared" si="594"/>
        <v>1.9199871428571431</v>
      </c>
      <c r="AC2430" s="12">
        <f t="shared" si="598"/>
        <v>3.4213432142857134</v>
      </c>
      <c r="AD2430" s="18">
        <f t="shared" si="599"/>
        <v>0.56117934466214781</v>
      </c>
      <c r="AE2430" s="13" t="s">
        <v>155</v>
      </c>
      <c r="AF2430" s="19">
        <f t="shared" si="600"/>
        <v>1094</v>
      </c>
      <c r="AG2430" s="20">
        <f t="shared" si="601"/>
        <v>0.97623400365630708</v>
      </c>
      <c r="AH2430" s="20">
        <f t="shared" si="602"/>
        <v>0.39217053536095536</v>
      </c>
      <c r="AI2430" s="13" t="s">
        <v>51</v>
      </c>
      <c r="AJ2430" s="13" t="s">
        <v>156</v>
      </c>
      <c r="AK2430" s="13" t="s">
        <v>135</v>
      </c>
      <c r="AL2430" s="13" t="s">
        <v>102</v>
      </c>
      <c r="AM2430" s="13" t="s">
        <v>157</v>
      </c>
      <c r="AN2430" s="12">
        <v>1.34175</v>
      </c>
      <c r="AO2430" s="12">
        <v>1.264E-2</v>
      </c>
      <c r="AP2430" s="12">
        <v>9.7509999999999999E-2</v>
      </c>
      <c r="AQ2430" s="12">
        <v>0.32577</v>
      </c>
      <c r="AR2430" s="12"/>
      <c r="AS2430" s="13" t="s">
        <v>54</v>
      </c>
    </row>
    <row r="2431" spans="1:45" ht="21" customHeight="1">
      <c r="A2431" s="15">
        <v>44356</v>
      </c>
      <c r="B2431" s="13" t="s">
        <v>152</v>
      </c>
      <c r="C2431" s="13" t="s">
        <v>153</v>
      </c>
      <c r="D2431" s="15">
        <v>44286</v>
      </c>
      <c r="E2431" s="13">
        <f t="shared" si="603"/>
        <v>70</v>
      </c>
      <c r="F2431" s="13" t="str">
        <f t="shared" si="595"/>
        <v>개봉후</v>
      </c>
      <c r="G2431" s="13" t="str">
        <f t="shared" si="604"/>
        <v>수</v>
      </c>
      <c r="H2431" s="13">
        <f t="shared" si="605"/>
        <v>0</v>
      </c>
      <c r="I2431" s="16">
        <v>2874</v>
      </c>
      <c r="J2431" s="16">
        <v>987</v>
      </c>
      <c r="K2431" s="16">
        <v>1886</v>
      </c>
      <c r="L2431" s="17">
        <f t="shared" si="606"/>
        <v>0.34342379958246344</v>
      </c>
      <c r="M2431" s="17">
        <f t="shared" si="591"/>
        <v>-5.3982883475971022E-2</v>
      </c>
      <c r="N2431" s="16">
        <f t="shared" si="593"/>
        <v>2958.5714285714284</v>
      </c>
      <c r="O2431" s="16">
        <f t="shared" si="596"/>
        <v>3037.2142857142858</v>
      </c>
      <c r="P2431" s="18">
        <f t="shared" si="597"/>
        <v>0.94626184708732153</v>
      </c>
      <c r="Q2431" s="16">
        <v>2</v>
      </c>
      <c r="R2431" s="16">
        <v>2</v>
      </c>
      <c r="S2431" s="16">
        <v>149</v>
      </c>
      <c r="T2431" s="16">
        <v>275000</v>
      </c>
      <c r="U2431" s="16">
        <v>55</v>
      </c>
      <c r="V2431" s="16">
        <v>338663</v>
      </c>
      <c r="W2431" s="16">
        <v>35</v>
      </c>
      <c r="X2431" s="13" t="s">
        <v>166</v>
      </c>
      <c r="Y2431" s="13" t="s">
        <v>162</v>
      </c>
      <c r="Z2431" s="12">
        <v>1.3052699999999999</v>
      </c>
      <c r="AA2431" s="17">
        <f t="shared" si="592"/>
        <v>-2.7188373392956988E-2</v>
      </c>
      <c r="AB2431" s="12">
        <f t="shared" si="594"/>
        <v>1.8592071428571428</v>
      </c>
      <c r="AC2431" s="12">
        <f t="shared" si="598"/>
        <v>3.3291796428571425</v>
      </c>
      <c r="AD2431" s="18">
        <f t="shared" si="599"/>
        <v>0.55845804141153188</v>
      </c>
      <c r="AE2431" s="13" t="s">
        <v>155</v>
      </c>
      <c r="AF2431" s="19">
        <f t="shared" si="600"/>
        <v>1189</v>
      </c>
      <c r="AG2431" s="20">
        <f t="shared" si="601"/>
        <v>0.83010933557611433</v>
      </c>
      <c r="AH2431" s="20">
        <f t="shared" si="602"/>
        <v>0.39206956068006033</v>
      </c>
      <c r="AI2431" s="13" t="s">
        <v>51</v>
      </c>
      <c r="AJ2431" s="13" t="s">
        <v>156</v>
      </c>
      <c r="AK2431" s="13" t="s">
        <v>135</v>
      </c>
      <c r="AL2431" s="13" t="s">
        <v>102</v>
      </c>
      <c r="AM2431" s="13" t="s">
        <v>157</v>
      </c>
      <c r="AN2431" s="12">
        <v>1.3052699999999999</v>
      </c>
      <c r="AO2431" s="12">
        <v>1.119E-2</v>
      </c>
      <c r="AP2431" s="12">
        <v>0.11304</v>
      </c>
      <c r="AQ2431" s="12">
        <v>0.34527999999999998</v>
      </c>
      <c r="AR2431" s="12"/>
      <c r="AS2431" s="13" t="s">
        <v>54</v>
      </c>
    </row>
    <row r="2432" spans="1:45" ht="21" customHeight="1">
      <c r="A2432" s="15">
        <v>44357</v>
      </c>
      <c r="B2432" s="13" t="s">
        <v>152</v>
      </c>
      <c r="C2432" s="13" t="s">
        <v>153</v>
      </c>
      <c r="D2432" s="15">
        <v>44286</v>
      </c>
      <c r="E2432" s="13">
        <f t="shared" si="603"/>
        <v>71</v>
      </c>
      <c r="F2432" s="13" t="str">
        <f t="shared" si="595"/>
        <v>개봉후</v>
      </c>
      <c r="G2432" s="13" t="str">
        <f t="shared" si="604"/>
        <v>목</v>
      </c>
      <c r="H2432" s="13">
        <f t="shared" si="605"/>
        <v>0</v>
      </c>
      <c r="I2432" s="16">
        <v>2849</v>
      </c>
      <c r="J2432" s="16">
        <v>872</v>
      </c>
      <c r="K2432" s="16">
        <v>1978</v>
      </c>
      <c r="L2432" s="17">
        <f t="shared" si="606"/>
        <v>0.30607230607230607</v>
      </c>
      <c r="M2432" s="17">
        <f t="shared" si="591"/>
        <v>-8.6986778009742194E-3</v>
      </c>
      <c r="N2432" s="16">
        <f t="shared" si="593"/>
        <v>3016.1428571428573</v>
      </c>
      <c r="O2432" s="16">
        <f t="shared" si="596"/>
        <v>3032</v>
      </c>
      <c r="P2432" s="18">
        <f t="shared" si="597"/>
        <v>0.93964379947229548</v>
      </c>
      <c r="Q2432" s="16"/>
      <c r="R2432" s="16"/>
      <c r="S2432" s="16"/>
      <c r="T2432" s="16"/>
      <c r="U2432" s="16"/>
      <c r="V2432" s="16"/>
      <c r="W2432" s="16"/>
      <c r="X2432" s="13" t="s">
        <v>166</v>
      </c>
      <c r="Y2432" s="13"/>
      <c r="Z2432" s="12">
        <v>1.43963</v>
      </c>
      <c r="AA2432" s="17">
        <f t="shared" si="592"/>
        <v>0.10293655718740191</v>
      </c>
      <c r="AB2432" s="12">
        <f t="shared" si="594"/>
        <v>1.8091585714285714</v>
      </c>
      <c r="AC2432" s="12">
        <f t="shared" si="598"/>
        <v>3.2599764285714281</v>
      </c>
      <c r="AD2432" s="18">
        <f t="shared" si="599"/>
        <v>0.55496062964521875</v>
      </c>
      <c r="AE2432" s="13" t="s">
        <v>155</v>
      </c>
      <c r="AF2432" s="19">
        <f t="shared" si="600"/>
        <v>1152.5</v>
      </c>
      <c r="AG2432" s="20">
        <f t="shared" si="601"/>
        <v>0.75661605206073757</v>
      </c>
      <c r="AH2432" s="20">
        <f t="shared" si="602"/>
        <v>0.44160748752127266</v>
      </c>
      <c r="AI2432" s="13" t="s">
        <v>51</v>
      </c>
      <c r="AJ2432" s="13" t="s">
        <v>156</v>
      </c>
      <c r="AK2432" s="13" t="s">
        <v>135</v>
      </c>
      <c r="AL2432" s="13" t="s">
        <v>102</v>
      </c>
      <c r="AM2432" s="13" t="s">
        <v>157</v>
      </c>
      <c r="AN2432" s="12">
        <v>1.43963</v>
      </c>
      <c r="AO2432" s="12">
        <v>1.8409999999999999E-2</v>
      </c>
      <c r="AP2432" s="12">
        <v>0.11521000000000001</v>
      </c>
      <c r="AQ2432" s="12">
        <v>0.33696999999999999</v>
      </c>
      <c r="AR2432" s="12"/>
      <c r="AS2432" s="13" t="s">
        <v>54</v>
      </c>
    </row>
    <row r="2433" spans="1:45" ht="21" customHeight="1">
      <c r="A2433" s="15">
        <v>44358</v>
      </c>
      <c r="B2433" s="13" t="s">
        <v>152</v>
      </c>
      <c r="C2433" s="13" t="s">
        <v>153</v>
      </c>
      <c r="D2433" s="15">
        <v>44286</v>
      </c>
      <c r="E2433" s="13">
        <f t="shared" si="603"/>
        <v>72</v>
      </c>
      <c r="F2433" s="13" t="str">
        <f t="shared" si="595"/>
        <v>개봉후</v>
      </c>
      <c r="G2433" s="13" t="str">
        <f t="shared" si="604"/>
        <v>금</v>
      </c>
      <c r="H2433" s="13">
        <f t="shared" si="605"/>
        <v>0</v>
      </c>
      <c r="I2433" s="16">
        <v>2636</v>
      </c>
      <c r="J2433" s="16">
        <v>770</v>
      </c>
      <c r="K2433" s="16">
        <v>1866</v>
      </c>
      <c r="L2433" s="17">
        <f t="shared" si="606"/>
        <v>0.29210925644916541</v>
      </c>
      <c r="M2433" s="17">
        <f t="shared" si="591"/>
        <v>-7.4763074763074755E-2</v>
      </c>
      <c r="N2433" s="16">
        <f t="shared" si="593"/>
        <v>3003.7142857142858</v>
      </c>
      <c r="O2433" s="16">
        <f t="shared" si="596"/>
        <v>3013.1071428571427</v>
      </c>
      <c r="P2433" s="18">
        <f t="shared" si="597"/>
        <v>0.87484442969407472</v>
      </c>
      <c r="Q2433" s="16"/>
      <c r="R2433" s="16"/>
      <c r="S2433" s="16"/>
      <c r="T2433" s="16"/>
      <c r="U2433" s="16"/>
      <c r="V2433" s="16"/>
      <c r="W2433" s="16"/>
      <c r="X2433" s="13" t="s">
        <v>166</v>
      </c>
      <c r="Y2433" s="13"/>
      <c r="Z2433" s="12">
        <v>1.38076</v>
      </c>
      <c r="AA2433" s="17">
        <f t="shared" si="592"/>
        <v>-4.0892451532685503E-2</v>
      </c>
      <c r="AB2433" s="12">
        <f t="shared" si="594"/>
        <v>1.7186599999999999</v>
      </c>
      <c r="AC2433" s="12">
        <f t="shared" si="598"/>
        <v>3.1981257142857138</v>
      </c>
      <c r="AD2433" s="18">
        <f t="shared" si="599"/>
        <v>0.53739601052044772</v>
      </c>
      <c r="AE2433" s="13" t="s">
        <v>155</v>
      </c>
      <c r="AF2433" s="19">
        <f t="shared" si="600"/>
        <v>1130.5</v>
      </c>
      <c r="AG2433" s="20">
        <f t="shared" si="601"/>
        <v>0.68111455108359131</v>
      </c>
      <c r="AH2433" s="20">
        <f t="shared" si="602"/>
        <v>0.43174037650623942</v>
      </c>
      <c r="AI2433" s="13" t="s">
        <v>51</v>
      </c>
      <c r="AJ2433" s="13" t="s">
        <v>156</v>
      </c>
      <c r="AK2433" s="13" t="s">
        <v>135</v>
      </c>
      <c r="AL2433" s="13" t="s">
        <v>102</v>
      </c>
      <c r="AM2433" s="13" t="s">
        <v>157</v>
      </c>
      <c r="AN2433" s="12">
        <v>1.38076</v>
      </c>
      <c r="AO2433" s="12">
        <v>2.3470000000000001E-2</v>
      </c>
      <c r="AP2433" s="12">
        <v>0.16072</v>
      </c>
      <c r="AQ2433" s="12">
        <v>0.42798000000000003</v>
      </c>
      <c r="AR2433" s="12"/>
      <c r="AS2433" s="13" t="s">
        <v>54</v>
      </c>
    </row>
    <row r="2434" spans="1:45" ht="21" customHeight="1">
      <c r="A2434" s="15">
        <v>44359</v>
      </c>
      <c r="B2434" s="13" t="s">
        <v>152</v>
      </c>
      <c r="C2434" s="13" t="s">
        <v>153</v>
      </c>
      <c r="D2434" s="15">
        <v>44286</v>
      </c>
      <c r="E2434" s="13">
        <f t="shared" si="603"/>
        <v>73</v>
      </c>
      <c r="F2434" s="13" t="str">
        <f t="shared" si="595"/>
        <v>개봉후</v>
      </c>
      <c r="G2434" s="13" t="str">
        <f t="shared" si="604"/>
        <v>토</v>
      </c>
      <c r="H2434" s="13">
        <f t="shared" si="605"/>
        <v>1</v>
      </c>
      <c r="I2434" s="16">
        <v>2961</v>
      </c>
      <c r="J2434" s="16">
        <v>1362</v>
      </c>
      <c r="K2434" s="16">
        <v>1600</v>
      </c>
      <c r="L2434" s="17">
        <f t="shared" si="606"/>
        <v>0.45997973657548125</v>
      </c>
      <c r="M2434" s="17">
        <f t="shared" si="591"/>
        <v>0.12329286798179062</v>
      </c>
      <c r="N2434" s="16">
        <f t="shared" si="593"/>
        <v>2982.1428571428573</v>
      </c>
      <c r="O2434" s="16">
        <f t="shared" si="596"/>
        <v>2990.6071428571427</v>
      </c>
      <c r="P2434" s="18">
        <f t="shared" si="597"/>
        <v>0.99009995581403687</v>
      </c>
      <c r="Q2434" s="16">
        <v>1</v>
      </c>
      <c r="R2434" s="16">
        <v>1</v>
      </c>
      <c r="S2434" s="16">
        <v>112</v>
      </c>
      <c r="T2434" s="16">
        <v>500000</v>
      </c>
      <c r="U2434" s="16">
        <v>100</v>
      </c>
      <c r="V2434" s="16">
        <v>338763</v>
      </c>
      <c r="W2434" s="16">
        <v>36</v>
      </c>
      <c r="X2434" s="13" t="s">
        <v>166</v>
      </c>
      <c r="Y2434" s="13" t="s">
        <v>162</v>
      </c>
      <c r="Z2434" s="12">
        <v>1.94852</v>
      </c>
      <c r="AA2434" s="17">
        <f t="shared" si="592"/>
        <v>0.41119383527912157</v>
      </c>
      <c r="AB2434" s="12">
        <f t="shared" si="594"/>
        <v>1.6468900000000002</v>
      </c>
      <c r="AC2434" s="12">
        <f t="shared" si="598"/>
        <v>2.8919674999999989</v>
      </c>
      <c r="AD2434" s="18">
        <f t="shared" si="599"/>
        <v>0.56947043837802491</v>
      </c>
      <c r="AE2434" s="13" t="s">
        <v>155</v>
      </c>
      <c r="AF2434" s="19">
        <f t="shared" si="600"/>
        <v>1661.75</v>
      </c>
      <c r="AG2434" s="20">
        <f t="shared" si="601"/>
        <v>0.81961787272453734</v>
      </c>
      <c r="AH2434" s="20">
        <f t="shared" si="602"/>
        <v>0.67376967410595068</v>
      </c>
      <c r="AI2434" s="13" t="s">
        <v>51</v>
      </c>
      <c r="AJ2434" s="13" t="s">
        <v>156</v>
      </c>
      <c r="AK2434" s="13" t="s">
        <v>135</v>
      </c>
      <c r="AL2434" s="13" t="s">
        <v>102</v>
      </c>
      <c r="AM2434" s="13" t="s">
        <v>157</v>
      </c>
      <c r="AN2434" s="12">
        <v>1.94852</v>
      </c>
      <c r="AO2434" s="12">
        <v>3.1780000000000003E-2</v>
      </c>
      <c r="AP2434" s="12">
        <v>0.14807999999999999</v>
      </c>
      <c r="AQ2434" s="12">
        <v>0.58726</v>
      </c>
      <c r="AR2434" s="12"/>
      <c r="AS2434" s="13" t="s">
        <v>54</v>
      </c>
    </row>
    <row r="2435" spans="1:45" ht="21" customHeight="1">
      <c r="A2435" s="15">
        <v>44360</v>
      </c>
      <c r="B2435" s="13" t="s">
        <v>152</v>
      </c>
      <c r="C2435" s="13" t="s">
        <v>153</v>
      </c>
      <c r="D2435" s="15">
        <v>44286</v>
      </c>
      <c r="E2435" s="13">
        <f t="shared" si="603"/>
        <v>74</v>
      </c>
      <c r="F2435" s="13" t="str">
        <f t="shared" si="595"/>
        <v>개봉후</v>
      </c>
      <c r="G2435" s="13" t="str">
        <f t="shared" si="604"/>
        <v>일</v>
      </c>
      <c r="H2435" s="13">
        <f t="shared" si="605"/>
        <v>1</v>
      </c>
      <c r="I2435" s="16">
        <v>3356</v>
      </c>
      <c r="J2435" s="16">
        <v>1606</v>
      </c>
      <c r="K2435" s="16">
        <v>1750</v>
      </c>
      <c r="L2435" s="17">
        <f t="shared" si="606"/>
        <v>0.47854588796185937</v>
      </c>
      <c r="M2435" s="17">
        <f t="shared" si="591"/>
        <v>0.13340087808172907</v>
      </c>
      <c r="N2435" s="16">
        <f t="shared" si="593"/>
        <v>2979.5714285714284</v>
      </c>
      <c r="O2435" s="16">
        <f t="shared" si="596"/>
        <v>3001.5</v>
      </c>
      <c r="P2435" s="18">
        <f t="shared" si="597"/>
        <v>1.1181076128602365</v>
      </c>
      <c r="Q2435" s="16"/>
      <c r="R2435" s="16"/>
      <c r="S2435" s="16"/>
      <c r="T2435" s="16"/>
      <c r="U2435" s="16"/>
      <c r="V2435" s="16"/>
      <c r="W2435" s="16"/>
      <c r="X2435" s="13" t="s">
        <v>166</v>
      </c>
      <c r="Y2435" s="13"/>
      <c r="Z2435" s="12">
        <v>1.87195</v>
      </c>
      <c r="AA2435" s="17">
        <f t="shared" si="592"/>
        <v>-3.9296491696261815E-2</v>
      </c>
      <c r="AB2435" s="12">
        <f t="shared" si="594"/>
        <v>1.5394671428571429</v>
      </c>
      <c r="AC2435" s="12">
        <f t="shared" si="598"/>
        <v>2.7139610714285705</v>
      </c>
      <c r="AD2435" s="18">
        <f t="shared" si="599"/>
        <v>0.56723995014666906</v>
      </c>
      <c r="AE2435" s="13" t="s">
        <v>155</v>
      </c>
      <c r="AF2435" s="19">
        <f t="shared" si="600"/>
        <v>1443</v>
      </c>
      <c r="AG2435" s="20">
        <f t="shared" si="601"/>
        <v>1.112959112959113</v>
      </c>
      <c r="AH2435" s="20">
        <f t="shared" si="602"/>
        <v>0.68974828699906365</v>
      </c>
      <c r="AI2435" s="13" t="s">
        <v>51</v>
      </c>
      <c r="AJ2435" s="13" t="s">
        <v>156</v>
      </c>
      <c r="AK2435" s="13" t="s">
        <v>135</v>
      </c>
      <c r="AL2435" s="13" t="s">
        <v>102</v>
      </c>
      <c r="AM2435" s="13" t="s">
        <v>157</v>
      </c>
      <c r="AN2435" s="12">
        <v>1.87195</v>
      </c>
      <c r="AO2435" s="12">
        <v>2.997E-2</v>
      </c>
      <c r="AP2435" s="12">
        <v>0.14121</v>
      </c>
      <c r="AQ2435" s="12">
        <v>0.55042000000000002</v>
      </c>
      <c r="AR2435" s="12"/>
      <c r="AS2435" s="13" t="s">
        <v>54</v>
      </c>
    </row>
    <row r="2436" spans="1:45" ht="21" customHeight="1">
      <c r="A2436" s="15">
        <v>44361</v>
      </c>
      <c r="B2436" s="13" t="s">
        <v>152</v>
      </c>
      <c r="C2436" s="13" t="s">
        <v>153</v>
      </c>
      <c r="D2436" s="15">
        <v>44286</v>
      </c>
      <c r="E2436" s="13">
        <f t="shared" si="603"/>
        <v>75</v>
      </c>
      <c r="F2436" s="13" t="str">
        <f t="shared" si="595"/>
        <v>개봉후</v>
      </c>
      <c r="G2436" s="13" t="str">
        <f t="shared" si="604"/>
        <v>월</v>
      </c>
      <c r="H2436" s="13">
        <f t="shared" si="605"/>
        <v>0</v>
      </c>
      <c r="I2436" s="16">
        <v>3104</v>
      </c>
      <c r="J2436" s="16">
        <v>1082</v>
      </c>
      <c r="K2436" s="16">
        <v>2023</v>
      </c>
      <c r="L2436" s="17">
        <f t="shared" si="606"/>
        <v>0.34858247422680411</v>
      </c>
      <c r="M2436" s="17">
        <f t="shared" si="591"/>
        <v>-7.5089392133492305E-2</v>
      </c>
      <c r="N2436" s="16">
        <f t="shared" si="593"/>
        <v>2974</v>
      </c>
      <c r="O2436" s="16">
        <f t="shared" si="596"/>
        <v>3044.7142857142858</v>
      </c>
      <c r="P2436" s="18">
        <f t="shared" si="597"/>
        <v>1.0194716839487636</v>
      </c>
      <c r="Q2436" s="16"/>
      <c r="R2436" s="16"/>
      <c r="S2436" s="16"/>
      <c r="T2436" s="16"/>
      <c r="U2436" s="16"/>
      <c r="V2436" s="16"/>
      <c r="W2436" s="16"/>
      <c r="X2436" s="13" t="s">
        <v>166</v>
      </c>
      <c r="Y2436" s="13"/>
      <c r="Z2436" s="12">
        <v>1.29444</v>
      </c>
      <c r="AA2436" s="17">
        <f t="shared" si="592"/>
        <v>-0.30850717166590991</v>
      </c>
      <c r="AB2436" s="12">
        <f t="shared" si="594"/>
        <v>1.51176</v>
      </c>
      <c r="AC2436" s="12">
        <f t="shared" si="598"/>
        <v>2.5288085714285704</v>
      </c>
      <c r="AD2436" s="18">
        <f t="shared" si="599"/>
        <v>0.59781512016387184</v>
      </c>
      <c r="AE2436" s="13" t="s">
        <v>155</v>
      </c>
      <c r="AF2436" s="19">
        <f t="shared" si="600"/>
        <v>1296.75</v>
      </c>
      <c r="AG2436" s="20">
        <f t="shared" si="601"/>
        <v>0.8343936764989397</v>
      </c>
      <c r="AH2436" s="20">
        <f t="shared" si="602"/>
        <v>0.51187741714618873</v>
      </c>
      <c r="AI2436" s="13" t="s">
        <v>51</v>
      </c>
      <c r="AJ2436" s="13" t="s">
        <v>156</v>
      </c>
      <c r="AK2436" s="13" t="s">
        <v>135</v>
      </c>
      <c r="AL2436" s="13" t="s">
        <v>102</v>
      </c>
      <c r="AM2436" s="13" t="s">
        <v>157</v>
      </c>
      <c r="AN2436" s="12">
        <v>1.29444</v>
      </c>
      <c r="AO2436" s="12">
        <v>1.805E-2</v>
      </c>
      <c r="AP2436" s="12">
        <v>0.12892999999999999</v>
      </c>
      <c r="AQ2436" s="12">
        <v>0.38500000000000001</v>
      </c>
      <c r="AR2436" s="12"/>
      <c r="AS2436" s="13" t="s">
        <v>54</v>
      </c>
    </row>
    <row r="2437" spans="1:45" ht="21" customHeight="1">
      <c r="A2437" s="15">
        <v>44362</v>
      </c>
      <c r="B2437" s="13" t="s">
        <v>152</v>
      </c>
      <c r="C2437" s="13" t="s">
        <v>153</v>
      </c>
      <c r="D2437" s="15">
        <v>44286</v>
      </c>
      <c r="E2437" s="13">
        <f t="shared" si="603"/>
        <v>76</v>
      </c>
      <c r="F2437" s="13" t="str">
        <f t="shared" si="595"/>
        <v>개봉후</v>
      </c>
      <c r="G2437" s="13" t="str">
        <f t="shared" si="604"/>
        <v>화</v>
      </c>
      <c r="H2437" s="13">
        <f t="shared" si="605"/>
        <v>0</v>
      </c>
      <c r="I2437" s="16">
        <v>2712</v>
      </c>
      <c r="J2437" s="16">
        <v>945</v>
      </c>
      <c r="K2437" s="16">
        <v>1768</v>
      </c>
      <c r="L2437" s="17">
        <f t="shared" si="606"/>
        <v>0.34845132743362833</v>
      </c>
      <c r="M2437" s="17">
        <f t="shared" ref="M2437:M2500" si="607">IF(COUNT(I2436:I2437)=2,IFERROR(I2437/I2436-1,""),"")</f>
        <v>-0.12628865979381443</v>
      </c>
      <c r="N2437" s="16">
        <f t="shared" si="593"/>
        <v>2927.4285714285716</v>
      </c>
      <c r="O2437" s="16">
        <f t="shared" si="596"/>
        <v>3045.5714285714284</v>
      </c>
      <c r="P2437" s="18">
        <f t="shared" si="597"/>
        <v>0.89047328673952819</v>
      </c>
      <c r="Q2437" s="16">
        <v>1</v>
      </c>
      <c r="R2437" s="16">
        <v>1</v>
      </c>
      <c r="S2437" s="16">
        <v>174</v>
      </c>
      <c r="T2437" s="16">
        <v>560000</v>
      </c>
      <c r="U2437" s="16">
        <v>80</v>
      </c>
      <c r="V2437" s="16">
        <v>338843</v>
      </c>
      <c r="W2437" s="16">
        <v>32</v>
      </c>
      <c r="X2437" s="13" t="s">
        <v>166</v>
      </c>
      <c r="Y2437" s="13" t="s">
        <v>162</v>
      </c>
      <c r="Z2437" s="12">
        <v>1.11819</v>
      </c>
      <c r="AA2437" s="17">
        <f t="shared" ref="AA2437:AA2500" si="608">IF(COUNT(Z2436:Z2437)=2,IFERROR(Z2437/Z2436-1,""),"")</f>
        <v>-0.13615926578288684</v>
      </c>
      <c r="AB2437" s="12">
        <f t="shared" si="594"/>
        <v>1.4798228571428571</v>
      </c>
      <c r="AC2437" s="12">
        <f t="shared" si="598"/>
        <v>2.4423335714285708</v>
      </c>
      <c r="AD2437" s="18">
        <f t="shared" si="599"/>
        <v>0.60590530075598092</v>
      </c>
      <c r="AE2437" s="13" t="s">
        <v>155</v>
      </c>
      <c r="AF2437" s="19">
        <f t="shared" si="600"/>
        <v>1080</v>
      </c>
      <c r="AG2437" s="20">
        <f t="shared" si="601"/>
        <v>0.875</v>
      </c>
      <c r="AH2437" s="20">
        <f t="shared" si="602"/>
        <v>0.45783672348488741</v>
      </c>
      <c r="AI2437" s="13" t="s">
        <v>51</v>
      </c>
      <c r="AJ2437" s="13" t="s">
        <v>156</v>
      </c>
      <c r="AK2437" s="13" t="s">
        <v>135</v>
      </c>
      <c r="AL2437" s="13" t="s">
        <v>102</v>
      </c>
      <c r="AM2437" s="13" t="s">
        <v>157</v>
      </c>
      <c r="AN2437" s="12">
        <v>1.11819</v>
      </c>
      <c r="AO2437" s="12">
        <v>2.4920000000000001E-2</v>
      </c>
      <c r="AP2437" s="12">
        <v>0.13074</v>
      </c>
      <c r="AQ2437" s="12">
        <v>0.36153000000000002</v>
      </c>
      <c r="AR2437" s="12"/>
      <c r="AS2437" s="13" t="s">
        <v>54</v>
      </c>
    </row>
    <row r="2438" spans="1:45" ht="21" customHeight="1">
      <c r="A2438" s="15">
        <v>44363</v>
      </c>
      <c r="B2438" s="13" t="s">
        <v>152</v>
      </c>
      <c r="C2438" s="13" t="s">
        <v>153</v>
      </c>
      <c r="D2438" s="15">
        <v>44286</v>
      </c>
      <c r="E2438" s="13">
        <f t="shared" si="603"/>
        <v>77</v>
      </c>
      <c r="F2438" s="13" t="str">
        <f t="shared" si="595"/>
        <v>개봉후</v>
      </c>
      <c r="G2438" s="13" t="str">
        <f t="shared" si="604"/>
        <v>수</v>
      </c>
      <c r="H2438" s="13">
        <f t="shared" si="605"/>
        <v>0</v>
      </c>
      <c r="I2438" s="16">
        <v>3308</v>
      </c>
      <c r="J2438" s="16">
        <v>1288</v>
      </c>
      <c r="K2438" s="16">
        <v>2020</v>
      </c>
      <c r="L2438" s="17">
        <f t="shared" si="606"/>
        <v>0.38935912938331319</v>
      </c>
      <c r="M2438" s="17">
        <f t="shared" si="607"/>
        <v>0.21976401179940996</v>
      </c>
      <c r="N2438" s="16">
        <f t="shared" si="593"/>
        <v>2989.4285714285716</v>
      </c>
      <c r="O2438" s="16">
        <f t="shared" si="596"/>
        <v>3023.4285714285716</v>
      </c>
      <c r="P2438" s="18">
        <f t="shared" si="597"/>
        <v>1.0941220941220942</v>
      </c>
      <c r="Q2438" s="16"/>
      <c r="R2438" s="16"/>
      <c r="S2438" s="16"/>
      <c r="T2438" s="16"/>
      <c r="U2438" s="16"/>
      <c r="V2438" s="16"/>
      <c r="W2438" s="16"/>
      <c r="X2438" s="13" t="s">
        <v>166</v>
      </c>
      <c r="Y2438" s="13"/>
      <c r="Z2438" s="12">
        <v>1.10843</v>
      </c>
      <c r="AA2438" s="17">
        <f t="shared" si="608"/>
        <v>-8.7283914182741951E-3</v>
      </c>
      <c r="AB2438" s="12">
        <f t="shared" si="594"/>
        <v>1.4517028571428572</v>
      </c>
      <c r="AC2438" s="12">
        <f t="shared" si="598"/>
        <v>2.3669260714285714</v>
      </c>
      <c r="AD2438" s="18">
        <f t="shared" si="599"/>
        <v>0.61332834796427493</v>
      </c>
      <c r="AE2438" s="13" t="s">
        <v>155</v>
      </c>
      <c r="AF2438" s="19">
        <f t="shared" si="600"/>
        <v>1096.25</v>
      </c>
      <c r="AG2438" s="20">
        <f t="shared" si="601"/>
        <v>1.1749144811858609</v>
      </c>
      <c r="AH2438" s="20">
        <f t="shared" si="602"/>
        <v>0.46829937503328989</v>
      </c>
      <c r="AI2438" s="13" t="s">
        <v>51</v>
      </c>
      <c r="AJ2438" s="13" t="s">
        <v>156</v>
      </c>
      <c r="AK2438" s="13" t="s">
        <v>135</v>
      </c>
      <c r="AL2438" s="13" t="s">
        <v>102</v>
      </c>
      <c r="AM2438" s="13" t="s">
        <v>157</v>
      </c>
      <c r="AN2438" s="12">
        <v>1.10843</v>
      </c>
      <c r="AO2438" s="12">
        <v>1.2999999999999999E-2</v>
      </c>
      <c r="AP2438" s="12">
        <v>0.13255</v>
      </c>
      <c r="AQ2438" s="12">
        <v>0.35032999999999997</v>
      </c>
      <c r="AR2438" s="12"/>
      <c r="AS2438" s="13" t="s">
        <v>54</v>
      </c>
    </row>
    <row r="2439" spans="1:45" ht="21" customHeight="1">
      <c r="A2439" s="15">
        <v>44364</v>
      </c>
      <c r="B2439" s="13" t="s">
        <v>152</v>
      </c>
      <c r="C2439" s="13" t="s">
        <v>153</v>
      </c>
      <c r="D2439" s="15">
        <v>44286</v>
      </c>
      <c r="E2439" s="13">
        <f t="shared" si="603"/>
        <v>78</v>
      </c>
      <c r="F2439" s="13" t="str">
        <f t="shared" si="595"/>
        <v>개봉후</v>
      </c>
      <c r="G2439" s="13" t="str">
        <f t="shared" si="604"/>
        <v>목</v>
      </c>
      <c r="H2439" s="13">
        <f t="shared" si="605"/>
        <v>0</v>
      </c>
      <c r="I2439" s="16">
        <v>3104</v>
      </c>
      <c r="J2439" s="16">
        <v>1194</v>
      </c>
      <c r="K2439" s="16">
        <v>1911</v>
      </c>
      <c r="L2439" s="17">
        <f t="shared" si="606"/>
        <v>0.38466494845360827</v>
      </c>
      <c r="M2439" s="17">
        <f t="shared" si="607"/>
        <v>-6.1668681983071294E-2</v>
      </c>
      <c r="N2439" s="16">
        <f t="shared" si="593"/>
        <v>3025.8571428571427</v>
      </c>
      <c r="O2439" s="16">
        <f t="shared" si="596"/>
        <v>3031.4285714285716</v>
      </c>
      <c r="P2439" s="18">
        <f t="shared" si="597"/>
        <v>1.0239396795475966</v>
      </c>
      <c r="Q2439" s="16"/>
      <c r="R2439" s="16"/>
      <c r="S2439" s="16"/>
      <c r="T2439" s="16"/>
      <c r="U2439" s="16"/>
      <c r="V2439" s="16"/>
      <c r="W2439" s="16"/>
      <c r="X2439" s="13" t="s">
        <v>166</v>
      </c>
      <c r="Y2439" s="13"/>
      <c r="Z2439" s="12">
        <v>1.07701</v>
      </c>
      <c r="AA2439" s="17">
        <f t="shared" si="608"/>
        <v>-2.8346399862869132E-2</v>
      </c>
      <c r="AB2439" s="12">
        <f t="shared" si="594"/>
        <v>1.3998999999999999</v>
      </c>
      <c r="AC2439" s="12">
        <f t="shared" si="598"/>
        <v>2.2671132142857142</v>
      </c>
      <c r="AD2439" s="18">
        <f t="shared" si="599"/>
        <v>0.61748129346996816</v>
      </c>
      <c r="AE2439" s="13" t="s">
        <v>155</v>
      </c>
      <c r="AF2439" s="19">
        <f t="shared" si="600"/>
        <v>999.5</v>
      </c>
      <c r="AG2439" s="20">
        <f t="shared" si="601"/>
        <v>1.1945972986493247</v>
      </c>
      <c r="AH2439" s="20">
        <f t="shared" si="602"/>
        <v>0.47505788119157832</v>
      </c>
      <c r="AI2439" s="13" t="s">
        <v>51</v>
      </c>
      <c r="AJ2439" s="13" t="s">
        <v>156</v>
      </c>
      <c r="AK2439" s="13" t="s">
        <v>135</v>
      </c>
      <c r="AL2439" s="13" t="s">
        <v>102</v>
      </c>
      <c r="AM2439" s="13" t="s">
        <v>157</v>
      </c>
      <c r="AN2439" s="12">
        <v>1.07701</v>
      </c>
      <c r="AO2439" s="12">
        <v>1.5890000000000001E-2</v>
      </c>
      <c r="AP2439" s="12">
        <v>0.24054</v>
      </c>
      <c r="AQ2439" s="12">
        <v>0.34744000000000003</v>
      </c>
      <c r="AR2439" s="12"/>
      <c r="AS2439" s="13" t="s">
        <v>54</v>
      </c>
    </row>
    <row r="2440" spans="1:45" ht="21" customHeight="1">
      <c r="A2440" s="15">
        <v>44365</v>
      </c>
      <c r="B2440" s="13" t="s">
        <v>152</v>
      </c>
      <c r="C2440" s="13" t="s">
        <v>153</v>
      </c>
      <c r="D2440" s="15">
        <v>44286</v>
      </c>
      <c r="E2440" s="13">
        <f t="shared" si="603"/>
        <v>79</v>
      </c>
      <c r="F2440" s="13" t="str">
        <f t="shared" si="595"/>
        <v>개봉후</v>
      </c>
      <c r="G2440" s="13" t="str">
        <f t="shared" si="604"/>
        <v>금</v>
      </c>
      <c r="H2440" s="13">
        <f t="shared" si="605"/>
        <v>0</v>
      </c>
      <c r="I2440" s="16">
        <v>3756</v>
      </c>
      <c r="J2440" s="16">
        <v>1404</v>
      </c>
      <c r="K2440" s="16">
        <v>2352</v>
      </c>
      <c r="L2440" s="17">
        <f t="shared" si="606"/>
        <v>0.37380191693290737</v>
      </c>
      <c r="M2440" s="17">
        <f t="shared" si="607"/>
        <v>0.2100515463917525</v>
      </c>
      <c r="N2440" s="16">
        <f t="shared" si="593"/>
        <v>3185.8571428571427</v>
      </c>
      <c r="O2440" s="16">
        <f t="shared" si="596"/>
        <v>3037.9285714285716</v>
      </c>
      <c r="P2440" s="18">
        <f t="shared" si="597"/>
        <v>1.2363687663116314</v>
      </c>
      <c r="Q2440" s="16"/>
      <c r="R2440" s="16"/>
      <c r="S2440" s="16"/>
      <c r="T2440" s="16"/>
      <c r="U2440" s="16"/>
      <c r="V2440" s="16"/>
      <c r="W2440" s="16"/>
      <c r="X2440" s="13" t="s">
        <v>166</v>
      </c>
      <c r="Y2440" s="13"/>
      <c r="Z2440" s="12">
        <v>1.30419</v>
      </c>
      <c r="AA2440" s="17">
        <f t="shared" si="608"/>
        <v>0.21093583160787732</v>
      </c>
      <c r="AB2440" s="12">
        <f t="shared" si="594"/>
        <v>1.3889614285714287</v>
      </c>
      <c r="AC2440" s="12">
        <f t="shared" si="598"/>
        <v>2.1603739285714285</v>
      </c>
      <c r="AD2440" s="18">
        <f t="shared" si="599"/>
        <v>0.64292639815825536</v>
      </c>
      <c r="AE2440" s="13" t="s">
        <v>155</v>
      </c>
      <c r="AF2440" s="19">
        <f t="shared" si="600"/>
        <v>985.25</v>
      </c>
      <c r="AG2440" s="20">
        <f t="shared" si="601"/>
        <v>1.4250190307028674</v>
      </c>
      <c r="AH2440" s="20">
        <f t="shared" si="602"/>
        <v>0.60368715931617001</v>
      </c>
      <c r="AI2440" s="13" t="s">
        <v>51</v>
      </c>
      <c r="AJ2440" s="13" t="s">
        <v>156</v>
      </c>
      <c r="AK2440" s="13" t="s">
        <v>135</v>
      </c>
      <c r="AL2440" s="13" t="s">
        <v>102</v>
      </c>
      <c r="AM2440" s="13" t="s">
        <v>157</v>
      </c>
      <c r="AN2440" s="12">
        <v>1.30419</v>
      </c>
      <c r="AO2440" s="12">
        <v>2.4920000000000001E-2</v>
      </c>
      <c r="AP2440" s="12">
        <v>0.31855</v>
      </c>
      <c r="AQ2440" s="12">
        <v>0.41172999999999998</v>
      </c>
      <c r="AR2440" s="12"/>
      <c r="AS2440" s="13" t="s">
        <v>54</v>
      </c>
    </row>
    <row r="2441" spans="1:45" ht="21" customHeight="1">
      <c r="A2441" s="15">
        <v>44366</v>
      </c>
      <c r="B2441" s="13" t="s">
        <v>152</v>
      </c>
      <c r="C2441" s="13" t="s">
        <v>153</v>
      </c>
      <c r="D2441" s="15">
        <v>44286</v>
      </c>
      <c r="E2441" s="13">
        <f t="shared" si="603"/>
        <v>80</v>
      </c>
      <c r="F2441" s="13" t="str">
        <f t="shared" si="595"/>
        <v>개봉후</v>
      </c>
      <c r="G2441" s="13" t="str">
        <f t="shared" si="604"/>
        <v>토</v>
      </c>
      <c r="H2441" s="13">
        <f t="shared" si="605"/>
        <v>1</v>
      </c>
      <c r="I2441" s="16">
        <v>4588</v>
      </c>
      <c r="J2441" s="16">
        <v>2765</v>
      </c>
      <c r="K2441" s="16">
        <v>1824</v>
      </c>
      <c r="L2441" s="17">
        <f t="shared" si="606"/>
        <v>0.60265911072362688</v>
      </c>
      <c r="M2441" s="17">
        <f t="shared" si="607"/>
        <v>0.22151224707135242</v>
      </c>
      <c r="N2441" s="16">
        <f t="shared" si="593"/>
        <v>3418.2857142857142</v>
      </c>
      <c r="O2441" s="16">
        <f t="shared" si="596"/>
        <v>3062.8214285714284</v>
      </c>
      <c r="P2441" s="18">
        <f t="shared" si="597"/>
        <v>1.4979652281393208</v>
      </c>
      <c r="Q2441" s="16">
        <v>1</v>
      </c>
      <c r="R2441" s="16">
        <v>1</v>
      </c>
      <c r="S2441" s="16">
        <v>148</v>
      </c>
      <c r="T2441" s="16">
        <v>160000</v>
      </c>
      <c r="U2441" s="16">
        <v>20</v>
      </c>
      <c r="V2441" s="16">
        <v>338863</v>
      </c>
      <c r="W2441" s="16">
        <v>65</v>
      </c>
      <c r="X2441" s="13" t="s">
        <v>166</v>
      </c>
      <c r="Y2441" s="13" t="s">
        <v>162</v>
      </c>
      <c r="Z2441" s="12">
        <v>1.69678</v>
      </c>
      <c r="AA2441" s="17">
        <f t="shared" si="608"/>
        <v>0.3010220903395977</v>
      </c>
      <c r="AB2441" s="12">
        <f t="shared" si="594"/>
        <v>1.3529985714285715</v>
      </c>
      <c r="AC2441" s="12">
        <f t="shared" si="598"/>
        <v>2.0748146428571426</v>
      </c>
      <c r="AD2441" s="18">
        <f t="shared" si="599"/>
        <v>0.65210575609077659</v>
      </c>
      <c r="AE2441" s="13" t="s">
        <v>155</v>
      </c>
      <c r="AF2441" s="19">
        <f t="shared" si="600"/>
        <v>1689.75</v>
      </c>
      <c r="AG2441" s="20">
        <f t="shared" si="601"/>
        <v>1.6363367362035803</v>
      </c>
      <c r="AH2441" s="20">
        <f t="shared" si="602"/>
        <v>0.81779835410426516</v>
      </c>
      <c r="AI2441" s="13" t="s">
        <v>51</v>
      </c>
      <c r="AJ2441" s="13" t="s">
        <v>156</v>
      </c>
      <c r="AK2441" s="13" t="s">
        <v>135</v>
      </c>
      <c r="AL2441" s="13" t="s">
        <v>102</v>
      </c>
      <c r="AM2441" s="13" t="s">
        <v>157</v>
      </c>
      <c r="AN2441" s="12">
        <v>1.69678</v>
      </c>
      <c r="AO2441" s="12">
        <v>4.4420000000000001E-2</v>
      </c>
      <c r="AP2441" s="12">
        <v>0.33696999999999999</v>
      </c>
      <c r="AQ2441" s="12">
        <v>0.59845999999999999</v>
      </c>
      <c r="AR2441" s="12"/>
      <c r="AS2441" s="13" t="s">
        <v>54</v>
      </c>
    </row>
    <row r="2442" spans="1:45" ht="21" customHeight="1">
      <c r="A2442" s="15">
        <v>44367</v>
      </c>
      <c r="B2442" s="13" t="s">
        <v>152</v>
      </c>
      <c r="C2442" s="13" t="s">
        <v>153</v>
      </c>
      <c r="D2442" s="15">
        <v>44286</v>
      </c>
      <c r="E2442" s="13">
        <f t="shared" si="603"/>
        <v>81</v>
      </c>
      <c r="F2442" s="13" t="str">
        <f t="shared" si="595"/>
        <v>개봉후</v>
      </c>
      <c r="G2442" s="13" t="str">
        <f t="shared" si="604"/>
        <v>일</v>
      </c>
      <c r="H2442" s="13">
        <f t="shared" si="605"/>
        <v>1</v>
      </c>
      <c r="I2442" s="16">
        <v>4456</v>
      </c>
      <c r="J2442" s="16">
        <v>2720</v>
      </c>
      <c r="K2442" s="16">
        <v>1736</v>
      </c>
      <c r="L2442" s="17">
        <f t="shared" si="606"/>
        <v>0.61041292639138245</v>
      </c>
      <c r="M2442" s="17">
        <f t="shared" si="607"/>
        <v>-2.8770706190061057E-2</v>
      </c>
      <c r="N2442" s="16">
        <f t="shared" ref="N2442:N2505" si="609">IF(COUNT(I2436:I2442)=7,AVERAGE(I2436:I2442),"")</f>
        <v>3575.4285714285716</v>
      </c>
      <c r="O2442" s="16">
        <f t="shared" si="596"/>
        <v>3104.8214285714284</v>
      </c>
      <c r="P2442" s="18">
        <f t="shared" si="597"/>
        <v>1.4351872088341866</v>
      </c>
      <c r="Q2442" s="16">
        <v>1</v>
      </c>
      <c r="R2442" s="16">
        <v>1</v>
      </c>
      <c r="S2442" s="16">
        <v>157</v>
      </c>
      <c r="T2442" s="16">
        <v>149000</v>
      </c>
      <c r="U2442" s="16">
        <v>26</v>
      </c>
      <c r="V2442" s="16">
        <v>338889</v>
      </c>
      <c r="W2442" s="16">
        <v>51</v>
      </c>
      <c r="X2442" s="13" t="s">
        <v>166</v>
      </c>
      <c r="Y2442" s="13" t="s">
        <v>162</v>
      </c>
      <c r="Z2442" s="12">
        <v>1.5952900000000001</v>
      </c>
      <c r="AA2442" s="17">
        <f t="shared" si="608"/>
        <v>-5.9813293414585189E-2</v>
      </c>
      <c r="AB2442" s="12">
        <f t="shared" ref="AB2442:AB2505" si="610">IF(COUNT(Z2436:Z2442)=7,AVERAGE(Z2436:Z2442),"")</f>
        <v>1.3134757142857143</v>
      </c>
      <c r="AC2442" s="12">
        <f t="shared" si="598"/>
        <v>1.9680492857142859</v>
      </c>
      <c r="AD2442" s="18">
        <f t="shared" si="599"/>
        <v>0.6673998074235219</v>
      </c>
      <c r="AE2442" s="13" t="s">
        <v>155</v>
      </c>
      <c r="AF2442" s="19">
        <f t="shared" si="600"/>
        <v>1624</v>
      </c>
      <c r="AG2442" s="20">
        <f t="shared" si="601"/>
        <v>1.6748768472906403</v>
      </c>
      <c r="AH2442" s="20">
        <f t="shared" si="602"/>
        <v>0.81059453723030306</v>
      </c>
      <c r="AI2442" s="13" t="s">
        <v>51</v>
      </c>
      <c r="AJ2442" s="13" t="s">
        <v>156</v>
      </c>
      <c r="AK2442" s="13" t="s">
        <v>135</v>
      </c>
      <c r="AL2442" s="13" t="s">
        <v>102</v>
      </c>
      <c r="AM2442" s="13" t="s">
        <v>157</v>
      </c>
      <c r="AN2442" s="12">
        <v>1.5952900000000001</v>
      </c>
      <c r="AO2442" s="12">
        <v>5.0560000000000001E-2</v>
      </c>
      <c r="AP2442" s="12">
        <v>0.33444000000000002</v>
      </c>
      <c r="AQ2442" s="12">
        <v>0.57101000000000002</v>
      </c>
      <c r="AR2442" s="12"/>
      <c r="AS2442" s="13" t="s">
        <v>54</v>
      </c>
    </row>
    <row r="2443" spans="1:45" ht="21" customHeight="1">
      <c r="A2443" s="15">
        <v>44368</v>
      </c>
      <c r="B2443" s="13" t="s">
        <v>152</v>
      </c>
      <c r="C2443" s="13" t="s">
        <v>153</v>
      </c>
      <c r="D2443" s="15">
        <v>44286</v>
      </c>
      <c r="E2443" s="13">
        <f t="shared" si="603"/>
        <v>82</v>
      </c>
      <c r="F2443" s="13" t="str">
        <f t="shared" si="595"/>
        <v>개봉후</v>
      </c>
      <c r="G2443" s="13" t="str">
        <f t="shared" si="604"/>
        <v>월</v>
      </c>
      <c r="H2443" s="13">
        <f t="shared" si="605"/>
        <v>0</v>
      </c>
      <c r="I2443" s="16">
        <v>3630</v>
      </c>
      <c r="J2443" s="16">
        <v>1684</v>
      </c>
      <c r="K2443" s="16">
        <v>1946</v>
      </c>
      <c r="L2443" s="17">
        <f t="shared" si="606"/>
        <v>0.46391184573002753</v>
      </c>
      <c r="M2443" s="17">
        <f t="shared" si="607"/>
        <v>-0.18536804308797128</v>
      </c>
      <c r="N2443" s="16">
        <f t="shared" si="609"/>
        <v>3650.5714285714284</v>
      </c>
      <c r="O2443" s="16">
        <f t="shared" si="596"/>
        <v>3156.7142857142858</v>
      </c>
      <c r="P2443" s="18">
        <f t="shared" si="597"/>
        <v>1.1499298547314114</v>
      </c>
      <c r="Q2443" s="16"/>
      <c r="R2443" s="16"/>
      <c r="S2443" s="16"/>
      <c r="T2443" s="16"/>
      <c r="U2443" s="16"/>
      <c r="V2443" s="16"/>
      <c r="W2443" s="16"/>
      <c r="X2443" s="13" t="s">
        <v>166</v>
      </c>
      <c r="Y2443" s="13"/>
      <c r="Z2443" s="12">
        <v>0.99358000000000002</v>
      </c>
      <c r="AA2443" s="17">
        <f t="shared" si="608"/>
        <v>-0.3771790708899323</v>
      </c>
      <c r="AB2443" s="12">
        <f t="shared" si="610"/>
        <v>1.2704957142857143</v>
      </c>
      <c r="AC2443" s="12">
        <f t="shared" si="598"/>
        <v>1.8649860714285715</v>
      </c>
      <c r="AD2443" s="18">
        <f t="shared" si="599"/>
        <v>0.68123603374287933</v>
      </c>
      <c r="AE2443" s="13" t="s">
        <v>155</v>
      </c>
      <c r="AF2443" s="19">
        <f t="shared" si="600"/>
        <v>1265.25</v>
      </c>
      <c r="AG2443" s="20">
        <f t="shared" si="601"/>
        <v>1.3309622604228413</v>
      </c>
      <c r="AH2443" s="20">
        <f t="shared" si="602"/>
        <v>0.53275464906765868</v>
      </c>
      <c r="AI2443" s="13" t="s">
        <v>51</v>
      </c>
      <c r="AJ2443" s="13" t="s">
        <v>156</v>
      </c>
      <c r="AK2443" s="13" t="s">
        <v>135</v>
      </c>
      <c r="AL2443" s="13" t="s">
        <v>102</v>
      </c>
      <c r="AM2443" s="13" t="s">
        <v>157</v>
      </c>
      <c r="AN2443" s="12">
        <v>0.99358000000000002</v>
      </c>
      <c r="AO2443" s="12">
        <v>2.7439999999999999E-2</v>
      </c>
      <c r="AP2443" s="12">
        <v>0.21634</v>
      </c>
      <c r="AQ2443" s="12">
        <v>0.41461999999999999</v>
      </c>
      <c r="AR2443" s="12"/>
      <c r="AS2443" s="13" t="s">
        <v>54</v>
      </c>
    </row>
    <row r="2444" spans="1:45" ht="21" customHeight="1">
      <c r="A2444" s="15">
        <v>44369</v>
      </c>
      <c r="B2444" s="13" t="s">
        <v>152</v>
      </c>
      <c r="C2444" s="13" t="s">
        <v>153</v>
      </c>
      <c r="D2444" s="15">
        <v>44286</v>
      </c>
      <c r="E2444" s="13">
        <f t="shared" si="603"/>
        <v>83</v>
      </c>
      <c r="F2444" s="13" t="str">
        <f t="shared" si="595"/>
        <v>개봉후</v>
      </c>
      <c r="G2444" s="13" t="str">
        <f t="shared" si="604"/>
        <v>화</v>
      </c>
      <c r="H2444" s="13">
        <f t="shared" si="605"/>
        <v>0</v>
      </c>
      <c r="I2444" s="16">
        <v>3728</v>
      </c>
      <c r="J2444" s="16">
        <v>1684</v>
      </c>
      <c r="K2444" s="16">
        <v>2044</v>
      </c>
      <c r="L2444" s="17">
        <f t="shared" si="606"/>
        <v>0.45171673819742492</v>
      </c>
      <c r="M2444" s="17">
        <f t="shared" si="607"/>
        <v>2.6997245179063434E-2</v>
      </c>
      <c r="N2444" s="16">
        <f t="shared" si="609"/>
        <v>3795.7142857142858</v>
      </c>
      <c r="O2444" s="16">
        <f t="shared" si="596"/>
        <v>3168.1071428571427</v>
      </c>
      <c r="P2444" s="18">
        <f t="shared" si="597"/>
        <v>1.1767278794232698</v>
      </c>
      <c r="Q2444" s="16">
        <v>1</v>
      </c>
      <c r="R2444" s="16">
        <v>1</v>
      </c>
      <c r="S2444" s="16">
        <v>157</v>
      </c>
      <c r="T2444" s="16">
        <v>88000</v>
      </c>
      <c r="U2444" s="16">
        <v>16</v>
      </c>
      <c r="V2444" s="16">
        <v>338905</v>
      </c>
      <c r="W2444" s="16">
        <v>60</v>
      </c>
      <c r="X2444" s="13" t="s">
        <v>166</v>
      </c>
      <c r="Y2444" s="13" t="s">
        <v>162</v>
      </c>
      <c r="Z2444" s="12">
        <v>0.91700999999999999</v>
      </c>
      <c r="AA2444" s="17">
        <f t="shared" si="608"/>
        <v>-7.7064755731798162E-2</v>
      </c>
      <c r="AB2444" s="12">
        <f t="shared" si="610"/>
        <v>1.2417557142857143</v>
      </c>
      <c r="AC2444" s="12">
        <f t="shared" si="598"/>
        <v>1.8147442857142855</v>
      </c>
      <c r="AD2444" s="18">
        <f t="shared" si="599"/>
        <v>0.68425933287728069</v>
      </c>
      <c r="AE2444" s="13" t="s">
        <v>155</v>
      </c>
      <c r="AF2444" s="19">
        <f t="shared" si="600"/>
        <v>968.75</v>
      </c>
      <c r="AG2444" s="20">
        <f t="shared" si="601"/>
        <v>1.7383225806451612</v>
      </c>
      <c r="AH2444" s="20">
        <f t="shared" si="602"/>
        <v>0.50531086237258149</v>
      </c>
      <c r="AI2444" s="13" t="s">
        <v>51</v>
      </c>
      <c r="AJ2444" s="13" t="s">
        <v>156</v>
      </c>
      <c r="AK2444" s="13" t="s">
        <v>135</v>
      </c>
      <c r="AL2444" s="13" t="s">
        <v>102</v>
      </c>
      <c r="AM2444" s="13" t="s">
        <v>157</v>
      </c>
      <c r="AN2444" s="12">
        <v>0.91700999999999999</v>
      </c>
      <c r="AO2444" s="12">
        <v>3.2500000000000001E-2</v>
      </c>
      <c r="AP2444" s="12">
        <v>0.16938</v>
      </c>
      <c r="AQ2444" s="12">
        <v>0.35466999999999999</v>
      </c>
      <c r="AR2444" s="12"/>
      <c r="AS2444" s="13" t="s">
        <v>54</v>
      </c>
    </row>
    <row r="2445" spans="1:45" ht="21" customHeight="1">
      <c r="A2445" s="15">
        <v>44370</v>
      </c>
      <c r="B2445" s="13" t="s">
        <v>152</v>
      </c>
      <c r="C2445" s="13" t="s">
        <v>153</v>
      </c>
      <c r="D2445" s="15">
        <v>44286</v>
      </c>
      <c r="E2445" s="13">
        <f t="shared" si="603"/>
        <v>84</v>
      </c>
      <c r="F2445" s="13" t="str">
        <f t="shared" si="595"/>
        <v>개봉후</v>
      </c>
      <c r="G2445" s="13" t="str">
        <f t="shared" si="604"/>
        <v>수</v>
      </c>
      <c r="H2445" s="13">
        <f t="shared" si="605"/>
        <v>0</v>
      </c>
      <c r="I2445" s="16">
        <v>3640</v>
      </c>
      <c r="J2445" s="16">
        <v>1592</v>
      </c>
      <c r="K2445" s="16">
        <v>2048</v>
      </c>
      <c r="L2445" s="17">
        <f t="shared" si="606"/>
        <v>0.43736263736263736</v>
      </c>
      <c r="M2445" s="17">
        <f t="shared" si="607"/>
        <v>-2.3605150214592308E-2</v>
      </c>
      <c r="N2445" s="16">
        <f t="shared" si="609"/>
        <v>3843.1428571428573</v>
      </c>
      <c r="O2445" s="16">
        <f t="shared" si="596"/>
        <v>3199.1071428571427</v>
      </c>
      <c r="P2445" s="18">
        <f t="shared" si="597"/>
        <v>1.1378174713926879</v>
      </c>
      <c r="Q2445" s="16"/>
      <c r="R2445" s="16"/>
      <c r="S2445" s="16"/>
      <c r="T2445" s="16"/>
      <c r="U2445" s="16"/>
      <c r="V2445" s="16"/>
      <c r="W2445" s="16"/>
      <c r="X2445" s="13" t="s">
        <v>166</v>
      </c>
      <c r="Y2445" s="13"/>
      <c r="Z2445" s="12">
        <v>0.94374000000000002</v>
      </c>
      <c r="AA2445" s="17">
        <f t="shared" si="608"/>
        <v>2.9149082343703947E-2</v>
      </c>
      <c r="AB2445" s="12">
        <f t="shared" si="610"/>
        <v>1.2182285714285714</v>
      </c>
      <c r="AC2445" s="12">
        <f t="shared" si="598"/>
        <v>1.7645542857142857</v>
      </c>
      <c r="AD2445" s="18">
        <f t="shared" si="599"/>
        <v>0.69038883149771535</v>
      </c>
      <c r="AE2445" s="13" t="s">
        <v>155</v>
      </c>
      <c r="AF2445" s="19">
        <f t="shared" si="600"/>
        <v>1082.25</v>
      </c>
      <c r="AG2445" s="20">
        <f t="shared" si="601"/>
        <v>1.471009471009471</v>
      </c>
      <c r="AH2445" s="20">
        <f t="shared" si="602"/>
        <v>0.53483194461086081</v>
      </c>
      <c r="AI2445" s="13" t="s">
        <v>51</v>
      </c>
      <c r="AJ2445" s="13" t="s">
        <v>156</v>
      </c>
      <c r="AK2445" s="13" t="s">
        <v>135</v>
      </c>
      <c r="AL2445" s="13" t="s">
        <v>102</v>
      </c>
      <c r="AM2445" s="13" t="s">
        <v>157</v>
      </c>
      <c r="AN2445" s="12">
        <v>0.94374000000000002</v>
      </c>
      <c r="AO2445" s="12">
        <v>2.2749999999999999E-2</v>
      </c>
      <c r="AP2445" s="12">
        <v>0.16433</v>
      </c>
      <c r="AQ2445" s="12">
        <v>0.35286000000000001</v>
      </c>
      <c r="AR2445" s="12"/>
      <c r="AS2445" s="13" t="s">
        <v>54</v>
      </c>
    </row>
    <row r="2446" spans="1:45" ht="21" customHeight="1">
      <c r="A2446" s="15">
        <v>44371</v>
      </c>
      <c r="B2446" s="13" t="s">
        <v>152</v>
      </c>
      <c r="C2446" s="13" t="s">
        <v>153</v>
      </c>
      <c r="D2446" s="15">
        <v>44286</v>
      </c>
      <c r="E2446" s="13">
        <f t="shared" si="603"/>
        <v>85</v>
      </c>
      <c r="F2446" s="13" t="str">
        <f t="shared" si="595"/>
        <v>개봉후</v>
      </c>
      <c r="G2446" s="13" t="str">
        <f t="shared" si="604"/>
        <v>목</v>
      </c>
      <c r="H2446" s="13">
        <f t="shared" si="605"/>
        <v>0</v>
      </c>
      <c r="I2446" s="16">
        <v>3682</v>
      </c>
      <c r="J2446" s="16">
        <v>1715</v>
      </c>
      <c r="K2446" s="16">
        <v>1967</v>
      </c>
      <c r="L2446" s="17">
        <f t="shared" si="606"/>
        <v>0.46577946768060835</v>
      </c>
      <c r="M2446" s="17">
        <f t="shared" si="607"/>
        <v>1.1538461538461497E-2</v>
      </c>
      <c r="N2446" s="16">
        <f t="shared" si="609"/>
        <v>3925.7142857142858</v>
      </c>
      <c r="O2446" s="16">
        <f t="shared" si="596"/>
        <v>3223.9642857142858</v>
      </c>
      <c r="P2446" s="18">
        <f t="shared" si="597"/>
        <v>1.1420722048055301</v>
      </c>
      <c r="Q2446" s="16"/>
      <c r="R2446" s="16"/>
      <c r="S2446" s="16"/>
      <c r="T2446" s="16"/>
      <c r="U2446" s="16"/>
      <c r="V2446" s="16"/>
      <c r="W2446" s="16"/>
      <c r="X2446" s="13" t="s">
        <v>166</v>
      </c>
      <c r="Y2446" s="13"/>
      <c r="Z2446" s="12">
        <v>1.00153</v>
      </c>
      <c r="AA2446" s="17">
        <f t="shared" si="608"/>
        <v>6.1235085934685518E-2</v>
      </c>
      <c r="AB2446" s="12">
        <f t="shared" si="610"/>
        <v>1.2074457142857145</v>
      </c>
      <c r="AC2446" s="12">
        <f t="shared" si="598"/>
        <v>1.7229035714285712</v>
      </c>
      <c r="AD2446" s="18">
        <f t="shared" si="599"/>
        <v>0.70082025152721861</v>
      </c>
      <c r="AE2446" s="13" t="s">
        <v>155</v>
      </c>
      <c r="AF2446" s="19">
        <f t="shared" si="600"/>
        <v>985.5</v>
      </c>
      <c r="AG2446" s="20">
        <f t="shared" si="601"/>
        <v>1.7402333840690005</v>
      </c>
      <c r="AH2446" s="20">
        <f t="shared" si="602"/>
        <v>0.58130357183575077</v>
      </c>
      <c r="AI2446" s="13" t="s">
        <v>51</v>
      </c>
      <c r="AJ2446" s="13" t="s">
        <v>156</v>
      </c>
      <c r="AK2446" s="13" t="s">
        <v>135</v>
      </c>
      <c r="AL2446" s="13" t="s">
        <v>102</v>
      </c>
      <c r="AM2446" s="13" t="s">
        <v>157</v>
      </c>
      <c r="AN2446" s="12">
        <v>1.00153</v>
      </c>
      <c r="AO2446" s="12">
        <v>2.5999999999999999E-2</v>
      </c>
      <c r="AP2446" s="12">
        <v>0.17660999999999999</v>
      </c>
      <c r="AQ2446" s="12">
        <v>0.40089999999999998</v>
      </c>
      <c r="AR2446" s="12"/>
      <c r="AS2446" s="13" t="s">
        <v>54</v>
      </c>
    </row>
    <row r="2447" spans="1:45" ht="21" customHeight="1">
      <c r="A2447" s="15">
        <v>44372</v>
      </c>
      <c r="B2447" s="13" t="s">
        <v>152</v>
      </c>
      <c r="C2447" s="13" t="s">
        <v>153</v>
      </c>
      <c r="D2447" s="15">
        <v>44286</v>
      </c>
      <c r="E2447" s="13">
        <f t="shared" si="603"/>
        <v>86</v>
      </c>
      <c r="F2447" s="13" t="str">
        <f t="shared" si="595"/>
        <v>개봉후</v>
      </c>
      <c r="G2447" s="13" t="str">
        <f t="shared" si="604"/>
        <v>금</v>
      </c>
      <c r="H2447" s="13">
        <f t="shared" si="605"/>
        <v>0</v>
      </c>
      <c r="I2447" s="16">
        <v>3580</v>
      </c>
      <c r="J2447" s="16">
        <v>1698</v>
      </c>
      <c r="K2447" s="16">
        <v>1883</v>
      </c>
      <c r="L2447" s="17">
        <f t="shared" si="606"/>
        <v>0.47430167597765366</v>
      </c>
      <c r="M2447" s="17">
        <f t="shared" si="607"/>
        <v>-2.7702335687126545E-2</v>
      </c>
      <c r="N2447" s="16">
        <f t="shared" si="609"/>
        <v>3900.5714285714284</v>
      </c>
      <c r="O2447" s="16">
        <f t="shared" si="596"/>
        <v>3249.2142857142858</v>
      </c>
      <c r="P2447" s="18">
        <f t="shared" si="597"/>
        <v>1.1018048319373914</v>
      </c>
      <c r="Q2447" s="16"/>
      <c r="R2447" s="16"/>
      <c r="S2447" s="16"/>
      <c r="T2447" s="16"/>
      <c r="U2447" s="16"/>
      <c r="V2447" s="16"/>
      <c r="W2447" s="16"/>
      <c r="X2447" s="13" t="s">
        <v>166</v>
      </c>
      <c r="Y2447" s="13"/>
      <c r="Z2447" s="12">
        <v>0.96216000000000002</v>
      </c>
      <c r="AA2447" s="17">
        <f t="shared" si="608"/>
        <v>-3.9309855920441783E-2</v>
      </c>
      <c r="AB2447" s="12">
        <f t="shared" si="610"/>
        <v>1.1585842857142856</v>
      </c>
      <c r="AC2447" s="12">
        <f t="shared" si="598"/>
        <v>1.6851096428571426</v>
      </c>
      <c r="AD2447" s="18">
        <f t="shared" si="599"/>
        <v>0.68754237483911074</v>
      </c>
      <c r="AE2447" s="13" t="s">
        <v>155</v>
      </c>
      <c r="AF2447" s="19">
        <f t="shared" si="600"/>
        <v>1017.75</v>
      </c>
      <c r="AG2447" s="20">
        <f t="shared" si="601"/>
        <v>1.6683861459100957</v>
      </c>
      <c r="AH2447" s="20">
        <f t="shared" si="602"/>
        <v>0.57097768330886489</v>
      </c>
      <c r="AI2447" s="13" t="s">
        <v>51</v>
      </c>
      <c r="AJ2447" s="13" t="s">
        <v>156</v>
      </c>
      <c r="AK2447" s="13" t="s">
        <v>135</v>
      </c>
      <c r="AL2447" s="13" t="s">
        <v>102</v>
      </c>
      <c r="AM2447" s="13" t="s">
        <v>157</v>
      </c>
      <c r="AN2447" s="12">
        <v>0.96216000000000002</v>
      </c>
      <c r="AO2447" s="12">
        <v>3.431E-2</v>
      </c>
      <c r="AP2447" s="12">
        <v>0.18744</v>
      </c>
      <c r="AQ2447" s="12">
        <v>0.38212000000000002</v>
      </c>
      <c r="AR2447" s="12"/>
      <c r="AS2447" s="13" t="s">
        <v>54</v>
      </c>
    </row>
    <row r="2448" spans="1:45" ht="21" customHeight="1">
      <c r="A2448" s="15">
        <v>44373</v>
      </c>
      <c r="B2448" s="13" t="s">
        <v>152</v>
      </c>
      <c r="C2448" s="13" t="s">
        <v>153</v>
      </c>
      <c r="D2448" s="15">
        <v>44286</v>
      </c>
      <c r="E2448" s="13">
        <f t="shared" si="603"/>
        <v>87</v>
      </c>
      <c r="F2448" s="13" t="str">
        <f t="shared" si="595"/>
        <v>개봉후</v>
      </c>
      <c r="G2448" s="13" t="str">
        <f t="shared" si="604"/>
        <v>토</v>
      </c>
      <c r="H2448" s="13">
        <f t="shared" si="605"/>
        <v>1</v>
      </c>
      <c r="I2448" s="16">
        <v>4778</v>
      </c>
      <c r="J2448" s="16">
        <v>3076</v>
      </c>
      <c r="K2448" s="16">
        <v>1701</v>
      </c>
      <c r="L2448" s="17">
        <f t="shared" si="606"/>
        <v>0.64378401004604435</v>
      </c>
      <c r="M2448" s="17">
        <f t="shared" si="607"/>
        <v>0.33463687150837984</v>
      </c>
      <c r="N2448" s="16">
        <f t="shared" si="609"/>
        <v>3927.7142857142858</v>
      </c>
      <c r="O2448" s="16">
        <f t="shared" si="596"/>
        <v>3276.2142857142858</v>
      </c>
      <c r="P2448" s="18">
        <f t="shared" si="597"/>
        <v>1.4583905640220638</v>
      </c>
      <c r="Q2448" s="16"/>
      <c r="R2448" s="16"/>
      <c r="S2448" s="16"/>
      <c r="T2448" s="16"/>
      <c r="U2448" s="16"/>
      <c r="V2448" s="16"/>
      <c r="W2448" s="16"/>
      <c r="X2448" s="13" t="s">
        <v>166</v>
      </c>
      <c r="Y2448" s="13"/>
      <c r="Z2448" s="12">
        <v>1.56098</v>
      </c>
      <c r="AA2448" s="17">
        <f t="shared" si="608"/>
        <v>0.62237049970898806</v>
      </c>
      <c r="AB2448" s="12">
        <f t="shared" si="610"/>
        <v>1.1391842857142855</v>
      </c>
      <c r="AC2448" s="12">
        <f t="shared" si="598"/>
        <v>1.6364803571428568</v>
      </c>
      <c r="AD2448" s="18">
        <f t="shared" si="599"/>
        <v>0.69611852091105808</v>
      </c>
      <c r="AE2448" s="13" t="s">
        <v>155</v>
      </c>
      <c r="AF2448" s="19">
        <f t="shared" si="600"/>
        <v>1914.5</v>
      </c>
      <c r="AG2448" s="20">
        <f t="shared" si="601"/>
        <v>1.6066858187516322</v>
      </c>
      <c r="AH2448" s="20">
        <f t="shared" si="602"/>
        <v>0.95386418369562753</v>
      </c>
      <c r="AI2448" s="13" t="s">
        <v>51</v>
      </c>
      <c r="AJ2448" s="13" t="s">
        <v>156</v>
      </c>
      <c r="AK2448" s="13" t="s">
        <v>135</v>
      </c>
      <c r="AL2448" s="13" t="s">
        <v>102</v>
      </c>
      <c r="AM2448" s="13" t="s">
        <v>157</v>
      </c>
      <c r="AN2448" s="12">
        <v>1.56098</v>
      </c>
      <c r="AO2448" s="12">
        <v>7.2230000000000003E-2</v>
      </c>
      <c r="AP2448" s="12">
        <v>0.27882000000000001</v>
      </c>
      <c r="AQ2448" s="12">
        <v>0.57028999999999996</v>
      </c>
      <c r="AR2448" s="12"/>
      <c r="AS2448" s="13" t="s">
        <v>54</v>
      </c>
    </row>
    <row r="2449" spans="1:45" ht="21" customHeight="1">
      <c r="A2449" s="15">
        <v>44374</v>
      </c>
      <c r="B2449" s="13" t="s">
        <v>152</v>
      </c>
      <c r="C2449" s="13" t="s">
        <v>153</v>
      </c>
      <c r="D2449" s="15">
        <v>44286</v>
      </c>
      <c r="E2449" s="13">
        <f t="shared" si="603"/>
        <v>88</v>
      </c>
      <c r="F2449" s="13" t="str">
        <f t="shared" si="595"/>
        <v>개봉후</v>
      </c>
      <c r="G2449" s="13" t="str">
        <f t="shared" si="604"/>
        <v>일</v>
      </c>
      <c r="H2449" s="13">
        <f t="shared" si="605"/>
        <v>1</v>
      </c>
      <c r="I2449" s="16">
        <v>4294</v>
      </c>
      <c r="J2449" s="16">
        <v>2580</v>
      </c>
      <c r="K2449" s="16">
        <v>1715</v>
      </c>
      <c r="L2449" s="17">
        <f t="shared" si="606"/>
        <v>0.60083837913367488</v>
      </c>
      <c r="M2449" s="17">
        <f t="shared" si="607"/>
        <v>-0.10129761406446214</v>
      </c>
      <c r="N2449" s="16">
        <f t="shared" si="609"/>
        <v>3904.5714285714284</v>
      </c>
      <c r="O2449" s="16">
        <f t="shared" si="596"/>
        <v>3318.5</v>
      </c>
      <c r="P2449" s="18">
        <f t="shared" si="597"/>
        <v>1.2939581136055447</v>
      </c>
      <c r="Q2449" s="16"/>
      <c r="R2449" s="16"/>
      <c r="S2449" s="16"/>
      <c r="T2449" s="16"/>
      <c r="U2449" s="16"/>
      <c r="V2449" s="16"/>
      <c r="W2449" s="16"/>
      <c r="X2449" s="13" t="s">
        <v>166</v>
      </c>
      <c r="Y2449" s="13"/>
      <c r="Z2449" s="12">
        <v>1.7878000000000001</v>
      </c>
      <c r="AA2449" s="17">
        <f t="shared" si="608"/>
        <v>0.14530615382644241</v>
      </c>
      <c r="AB2449" s="12">
        <f t="shared" si="610"/>
        <v>1.1666857142857143</v>
      </c>
      <c r="AC2449" s="12">
        <f t="shared" si="598"/>
        <v>1.5701146428571424</v>
      </c>
      <c r="AD2449" s="18">
        <f t="shared" si="599"/>
        <v>0.74305766116714433</v>
      </c>
      <c r="AE2449" s="13" t="s">
        <v>155</v>
      </c>
      <c r="AF2449" s="19">
        <f t="shared" si="600"/>
        <v>1953</v>
      </c>
      <c r="AG2449" s="20">
        <f t="shared" si="601"/>
        <v>1.3210445468509984</v>
      </c>
      <c r="AH2449" s="20">
        <f t="shared" si="602"/>
        <v>1.1386429698832277</v>
      </c>
      <c r="AI2449" s="13" t="s">
        <v>51</v>
      </c>
      <c r="AJ2449" s="13" t="s">
        <v>156</v>
      </c>
      <c r="AK2449" s="13" t="s">
        <v>135</v>
      </c>
      <c r="AL2449" s="13" t="s">
        <v>102</v>
      </c>
      <c r="AM2449" s="13" t="s">
        <v>157</v>
      </c>
      <c r="AN2449" s="12">
        <v>1.7878000000000001</v>
      </c>
      <c r="AO2449" s="12">
        <v>7.2590000000000002E-2</v>
      </c>
      <c r="AP2449" s="12">
        <v>0.19178000000000001</v>
      </c>
      <c r="AQ2449" s="12">
        <v>0.51756000000000002</v>
      </c>
      <c r="AR2449" s="12"/>
      <c r="AS2449" s="13" t="s">
        <v>54</v>
      </c>
    </row>
    <row r="2450" spans="1:45" ht="21" customHeight="1">
      <c r="A2450" s="15">
        <v>44375</v>
      </c>
      <c r="B2450" s="13" t="s">
        <v>152</v>
      </c>
      <c r="C2450" s="13" t="s">
        <v>153</v>
      </c>
      <c r="D2450" s="15">
        <v>44286</v>
      </c>
      <c r="E2450" s="13">
        <f t="shared" si="603"/>
        <v>89</v>
      </c>
      <c r="F2450" s="13" t="str">
        <f t="shared" si="595"/>
        <v>개봉후</v>
      </c>
      <c r="G2450" s="13" t="str">
        <f t="shared" si="604"/>
        <v>월</v>
      </c>
      <c r="H2450" s="13">
        <f t="shared" si="605"/>
        <v>0</v>
      </c>
      <c r="I2450" s="16">
        <v>3591</v>
      </c>
      <c r="J2450" s="16">
        <v>1592</v>
      </c>
      <c r="K2450" s="16">
        <v>1998</v>
      </c>
      <c r="L2450" s="17">
        <f t="shared" si="606"/>
        <v>0.44333054859370646</v>
      </c>
      <c r="M2450" s="17">
        <f t="shared" si="607"/>
        <v>-0.16371681415929207</v>
      </c>
      <c r="N2450" s="16">
        <f t="shared" si="609"/>
        <v>3899</v>
      </c>
      <c r="O2450" s="16">
        <f t="shared" si="596"/>
        <v>3350</v>
      </c>
      <c r="P2450" s="18">
        <f t="shared" si="597"/>
        <v>1.0719402985074626</v>
      </c>
      <c r="Q2450" s="16"/>
      <c r="R2450" s="16"/>
      <c r="S2450" s="16"/>
      <c r="T2450" s="16"/>
      <c r="U2450" s="16"/>
      <c r="V2450" s="16"/>
      <c r="W2450" s="16"/>
      <c r="X2450" s="13" t="s">
        <v>166</v>
      </c>
      <c r="Y2450" s="13"/>
      <c r="Z2450" s="12">
        <v>1.0705100000000001</v>
      </c>
      <c r="AA2450" s="17">
        <f t="shared" si="608"/>
        <v>-0.40121378230227089</v>
      </c>
      <c r="AB2450" s="12">
        <f t="shared" si="610"/>
        <v>1.1776757142857142</v>
      </c>
      <c r="AC2450" s="12">
        <f t="shared" si="598"/>
        <v>1.5186089285714282</v>
      </c>
      <c r="AD2450" s="18">
        <f t="shared" si="599"/>
        <v>0.77549637179702768</v>
      </c>
      <c r="AE2450" s="13" t="s">
        <v>155</v>
      </c>
      <c r="AF2450" s="19">
        <f t="shared" si="600"/>
        <v>1336.25</v>
      </c>
      <c r="AG2450" s="20">
        <f t="shared" si="601"/>
        <v>1.1913938260056127</v>
      </c>
      <c r="AH2450" s="20">
        <f t="shared" si="602"/>
        <v>0.70492802976408175</v>
      </c>
      <c r="AI2450" s="13" t="s">
        <v>51</v>
      </c>
      <c r="AJ2450" s="13" t="s">
        <v>156</v>
      </c>
      <c r="AK2450" s="13" t="s">
        <v>135</v>
      </c>
      <c r="AL2450" s="13" t="s">
        <v>102</v>
      </c>
      <c r="AM2450" s="13" t="s">
        <v>157</v>
      </c>
      <c r="AN2450" s="12">
        <v>1.0705100000000001</v>
      </c>
      <c r="AO2450" s="12">
        <v>3.9719999999999998E-2</v>
      </c>
      <c r="AP2450" s="12">
        <v>0.11521000000000001</v>
      </c>
      <c r="AQ2450" s="12">
        <v>0.33372000000000002</v>
      </c>
      <c r="AR2450" s="12"/>
      <c r="AS2450" s="13" t="s">
        <v>54</v>
      </c>
    </row>
    <row r="2451" spans="1:45" ht="21" customHeight="1">
      <c r="A2451" s="15">
        <v>44376</v>
      </c>
      <c r="B2451" s="13" t="s">
        <v>152</v>
      </c>
      <c r="C2451" s="13" t="s">
        <v>153</v>
      </c>
      <c r="D2451" s="15">
        <v>44286</v>
      </c>
      <c r="E2451" s="13">
        <f t="shared" si="603"/>
        <v>90</v>
      </c>
      <c r="F2451" s="13" t="str">
        <f t="shared" si="595"/>
        <v>개봉후</v>
      </c>
      <c r="G2451" s="13" t="str">
        <f t="shared" si="604"/>
        <v>화</v>
      </c>
      <c r="H2451" s="13">
        <f t="shared" si="605"/>
        <v>0</v>
      </c>
      <c r="I2451" s="16">
        <v>3577</v>
      </c>
      <c r="J2451" s="16">
        <v>1582</v>
      </c>
      <c r="K2451" s="16">
        <v>1995</v>
      </c>
      <c r="L2451" s="17">
        <f t="shared" si="606"/>
        <v>0.44227005870841485</v>
      </c>
      <c r="M2451" s="17">
        <f t="shared" si="607"/>
        <v>-3.8986354775828458E-3</v>
      </c>
      <c r="N2451" s="16">
        <f t="shared" si="609"/>
        <v>3877.4285714285716</v>
      </c>
      <c r="O2451" s="16">
        <f t="shared" si="596"/>
        <v>3358.3928571428573</v>
      </c>
      <c r="P2451" s="18">
        <f t="shared" si="597"/>
        <v>1.0650927846014782</v>
      </c>
      <c r="Q2451" s="16"/>
      <c r="R2451" s="16"/>
      <c r="S2451" s="16"/>
      <c r="T2451" s="16"/>
      <c r="U2451" s="16"/>
      <c r="V2451" s="16"/>
      <c r="W2451" s="16"/>
      <c r="X2451" s="13" t="s">
        <v>166</v>
      </c>
      <c r="Y2451" s="13"/>
      <c r="Z2451" s="12">
        <v>0.98743999999999998</v>
      </c>
      <c r="AA2451" s="17">
        <f t="shared" si="608"/>
        <v>-7.7598527804504491E-2</v>
      </c>
      <c r="AB2451" s="12">
        <f t="shared" si="610"/>
        <v>1.1877371428571428</v>
      </c>
      <c r="AC2451" s="12">
        <f t="shared" si="598"/>
        <v>1.4844007142857141</v>
      </c>
      <c r="AD2451" s="18">
        <f t="shared" si="599"/>
        <v>0.80014589822443982</v>
      </c>
      <c r="AE2451" s="13" t="s">
        <v>155</v>
      </c>
      <c r="AF2451" s="19">
        <f t="shared" si="600"/>
        <v>1141.25</v>
      </c>
      <c r="AG2451" s="20">
        <f t="shared" si="601"/>
        <v>1.3861993428258488</v>
      </c>
      <c r="AH2451" s="20">
        <f t="shared" si="602"/>
        <v>0.66521121318319432</v>
      </c>
      <c r="AI2451" s="13" t="s">
        <v>51</v>
      </c>
      <c r="AJ2451" s="13" t="s">
        <v>156</v>
      </c>
      <c r="AK2451" s="13" t="s">
        <v>135</v>
      </c>
      <c r="AL2451" s="13" t="s">
        <v>102</v>
      </c>
      <c r="AM2451" s="13" t="s">
        <v>157</v>
      </c>
      <c r="AN2451" s="12">
        <v>0.98743999999999998</v>
      </c>
      <c r="AO2451" s="12">
        <v>2.3109999999999999E-2</v>
      </c>
      <c r="AP2451" s="12">
        <v>7.8009999999999996E-2</v>
      </c>
      <c r="AQ2451" s="12">
        <v>0.29615999999999998</v>
      </c>
      <c r="AR2451" s="12"/>
      <c r="AS2451" s="13" t="s">
        <v>54</v>
      </c>
    </row>
    <row r="2452" spans="1:45" ht="21" customHeight="1">
      <c r="A2452" s="15">
        <v>44377</v>
      </c>
      <c r="B2452" s="13" t="s">
        <v>152</v>
      </c>
      <c r="C2452" s="13" t="s">
        <v>153</v>
      </c>
      <c r="D2452" s="15">
        <v>44286</v>
      </c>
      <c r="E2452" s="13">
        <f t="shared" si="603"/>
        <v>91</v>
      </c>
      <c r="F2452" s="13" t="str">
        <f t="shared" si="595"/>
        <v>개봉후</v>
      </c>
      <c r="G2452" s="13" t="str">
        <f t="shared" si="604"/>
        <v>수</v>
      </c>
      <c r="H2452" s="13">
        <f t="shared" si="605"/>
        <v>0</v>
      </c>
      <c r="I2452" s="16">
        <v>3720</v>
      </c>
      <c r="J2452" s="16">
        <v>1701</v>
      </c>
      <c r="K2452" s="16">
        <v>2020</v>
      </c>
      <c r="L2452" s="17">
        <f t="shared" si="606"/>
        <v>0.45725806451612905</v>
      </c>
      <c r="M2452" s="17">
        <f t="shared" si="607"/>
        <v>3.9977634889572178E-2</v>
      </c>
      <c r="N2452" s="16">
        <f t="shared" si="609"/>
        <v>3888.8571428571427</v>
      </c>
      <c r="O2452" s="16">
        <f t="shared" si="596"/>
        <v>3390.2857142857142</v>
      </c>
      <c r="P2452" s="18">
        <f t="shared" si="597"/>
        <v>1.0972526546435193</v>
      </c>
      <c r="Q2452" s="16"/>
      <c r="R2452" s="16"/>
      <c r="S2452" s="16"/>
      <c r="T2452" s="16"/>
      <c r="U2452" s="16"/>
      <c r="V2452" s="16"/>
      <c r="W2452" s="16"/>
      <c r="X2452" s="13" t="s">
        <v>166</v>
      </c>
      <c r="Y2452" s="13"/>
      <c r="Z2452" s="12">
        <v>0.95601999999999998</v>
      </c>
      <c r="AA2452" s="17">
        <f t="shared" si="608"/>
        <v>-3.181965486510574E-2</v>
      </c>
      <c r="AB2452" s="12">
        <f t="shared" si="610"/>
        <v>1.1894914285714286</v>
      </c>
      <c r="AC2452" s="12">
        <f t="shared" si="598"/>
        <v>1.4573257142857141</v>
      </c>
      <c r="AD2452" s="18">
        <f t="shared" si="599"/>
        <v>0.81621522005081726</v>
      </c>
      <c r="AE2452" s="13" t="s">
        <v>155</v>
      </c>
      <c r="AF2452" s="19">
        <f t="shared" si="600"/>
        <v>1203.75</v>
      </c>
      <c r="AG2452" s="20">
        <f t="shared" si="601"/>
        <v>1.4130841121495328</v>
      </c>
      <c r="AH2452" s="20">
        <f t="shared" si="602"/>
        <v>0.65600983406003954</v>
      </c>
      <c r="AI2452" s="13" t="s">
        <v>51</v>
      </c>
      <c r="AJ2452" s="13" t="s">
        <v>156</v>
      </c>
      <c r="AK2452" s="13" t="s">
        <v>135</v>
      </c>
      <c r="AL2452" s="13" t="s">
        <v>102</v>
      </c>
      <c r="AM2452" s="13" t="s">
        <v>157</v>
      </c>
      <c r="AN2452" s="12">
        <v>0.95601999999999998</v>
      </c>
      <c r="AO2452" s="12">
        <v>1.9140000000000001E-2</v>
      </c>
      <c r="AP2452" s="12">
        <v>9.9680000000000005E-2</v>
      </c>
      <c r="AQ2452" s="12">
        <v>0.29471000000000003</v>
      </c>
      <c r="AR2452" s="12"/>
      <c r="AS2452" s="13" t="s">
        <v>54</v>
      </c>
    </row>
    <row r="2453" spans="1:45" ht="21" customHeight="1">
      <c r="A2453" s="15">
        <v>44378</v>
      </c>
      <c r="B2453" s="13" t="s">
        <v>152</v>
      </c>
      <c r="C2453" s="13" t="s">
        <v>153</v>
      </c>
      <c r="D2453" s="15">
        <v>44286</v>
      </c>
      <c r="E2453" s="13">
        <f t="shared" si="603"/>
        <v>92</v>
      </c>
      <c r="F2453" s="13" t="str">
        <f t="shared" si="595"/>
        <v>개봉후</v>
      </c>
      <c r="G2453" s="13" t="str">
        <f t="shared" si="604"/>
        <v>목</v>
      </c>
      <c r="H2453" s="13">
        <f t="shared" si="605"/>
        <v>0</v>
      </c>
      <c r="I2453" s="16">
        <v>3094</v>
      </c>
      <c r="J2453" s="16">
        <v>1190</v>
      </c>
      <c r="K2453" s="16">
        <v>1904</v>
      </c>
      <c r="L2453" s="17">
        <f t="shared" si="606"/>
        <v>0.38461538461538464</v>
      </c>
      <c r="M2453" s="17">
        <f t="shared" si="607"/>
        <v>-0.16827956989247317</v>
      </c>
      <c r="N2453" s="16">
        <f t="shared" si="609"/>
        <v>3804.8571428571427</v>
      </c>
      <c r="O2453" s="16">
        <f t="shared" si="596"/>
        <v>3420</v>
      </c>
      <c r="P2453" s="18">
        <f t="shared" si="597"/>
        <v>0.90467836257309941</v>
      </c>
      <c r="Q2453" s="16"/>
      <c r="R2453" s="16"/>
      <c r="S2453" s="16"/>
      <c r="T2453" s="16"/>
      <c r="U2453" s="16"/>
      <c r="V2453" s="16"/>
      <c r="W2453" s="16"/>
      <c r="X2453" s="13" t="s">
        <v>167</v>
      </c>
      <c r="Y2453" s="13"/>
      <c r="Z2453" s="12">
        <v>0.96360000000000001</v>
      </c>
      <c r="AA2453" s="17">
        <f t="shared" si="608"/>
        <v>7.9287044204097157E-3</v>
      </c>
      <c r="AB2453" s="12">
        <f t="shared" si="610"/>
        <v>1.1840728571428571</v>
      </c>
      <c r="AC2453" s="12">
        <f t="shared" si="598"/>
        <v>1.4296574999999998</v>
      </c>
      <c r="AD2453" s="18">
        <f t="shared" si="599"/>
        <v>0.82822134472267472</v>
      </c>
      <c r="AE2453" s="13" t="s">
        <v>155</v>
      </c>
      <c r="AF2453" s="19">
        <f t="shared" si="600"/>
        <v>1133.25</v>
      </c>
      <c r="AG2453" s="20">
        <f t="shared" si="601"/>
        <v>1.0500772115596735</v>
      </c>
      <c r="AH2453" s="20">
        <f t="shared" si="602"/>
        <v>0.67400758573294661</v>
      </c>
      <c r="AI2453" s="13" t="s">
        <v>51</v>
      </c>
      <c r="AJ2453" s="13" t="s">
        <v>156</v>
      </c>
      <c r="AK2453" s="13" t="s">
        <v>135</v>
      </c>
      <c r="AL2453" s="13" t="s">
        <v>102</v>
      </c>
      <c r="AM2453" s="13" t="s">
        <v>157</v>
      </c>
      <c r="AN2453" s="12">
        <v>0.96360000000000001</v>
      </c>
      <c r="AO2453" s="12">
        <v>1.9859999999999999E-2</v>
      </c>
      <c r="AP2453" s="12">
        <v>8.09E-2</v>
      </c>
      <c r="AQ2453" s="12">
        <v>0.35104999999999997</v>
      </c>
      <c r="AR2453" s="12"/>
      <c r="AS2453" s="13" t="s">
        <v>54</v>
      </c>
    </row>
    <row r="2454" spans="1:45" ht="21" customHeight="1">
      <c r="A2454" s="15">
        <v>44379</v>
      </c>
      <c r="B2454" s="13" t="s">
        <v>152</v>
      </c>
      <c r="C2454" s="13" t="s">
        <v>153</v>
      </c>
      <c r="D2454" s="15">
        <v>44286</v>
      </c>
      <c r="E2454" s="13">
        <f t="shared" si="603"/>
        <v>93</v>
      </c>
      <c r="F2454" s="13" t="str">
        <f t="shared" si="595"/>
        <v>개봉후</v>
      </c>
      <c r="G2454" s="13" t="str">
        <f t="shared" si="604"/>
        <v>금</v>
      </c>
      <c r="H2454" s="13">
        <f t="shared" si="605"/>
        <v>0</v>
      </c>
      <c r="I2454" s="16">
        <v>2947</v>
      </c>
      <c r="J2454" s="16">
        <v>1110</v>
      </c>
      <c r="K2454" s="16">
        <v>1838</v>
      </c>
      <c r="L2454" s="17">
        <f t="shared" si="606"/>
        <v>0.37665422463522225</v>
      </c>
      <c r="M2454" s="17">
        <f t="shared" si="607"/>
        <v>-4.7511312217194623E-2</v>
      </c>
      <c r="N2454" s="16">
        <f t="shared" si="609"/>
        <v>3714.4285714285716</v>
      </c>
      <c r="O2454" s="16">
        <f t="shared" si="596"/>
        <v>3443.1428571428573</v>
      </c>
      <c r="P2454" s="18">
        <f t="shared" si="597"/>
        <v>0.85590407435067628</v>
      </c>
      <c r="Q2454" s="16">
        <v>1</v>
      </c>
      <c r="R2454" s="16">
        <v>1</v>
      </c>
      <c r="S2454" s="16">
        <v>413</v>
      </c>
      <c r="T2454" s="16">
        <v>106000</v>
      </c>
      <c r="U2454" s="16">
        <v>15</v>
      </c>
      <c r="V2454" s="16">
        <v>338920</v>
      </c>
      <c r="W2454" s="16">
        <v>69</v>
      </c>
      <c r="X2454" s="13" t="s">
        <v>167</v>
      </c>
      <c r="Y2454" s="13" t="s">
        <v>162</v>
      </c>
      <c r="Z2454" s="12">
        <v>0.80649000000000004</v>
      </c>
      <c r="AA2454" s="17">
        <f t="shared" si="608"/>
        <v>-0.16304483188044827</v>
      </c>
      <c r="AB2454" s="12">
        <f t="shared" si="610"/>
        <v>1.1618342857142856</v>
      </c>
      <c r="AC2454" s="12">
        <f t="shared" si="598"/>
        <v>1.4001442857142856</v>
      </c>
      <c r="AD2454" s="18">
        <f t="shared" si="599"/>
        <v>0.82979611284959409</v>
      </c>
      <c r="AE2454" s="13" t="s">
        <v>155</v>
      </c>
      <c r="AF2454" s="19">
        <f t="shared" si="600"/>
        <v>1176.25</v>
      </c>
      <c r="AG2454" s="20">
        <f t="shared" si="601"/>
        <v>0.94367693942614239</v>
      </c>
      <c r="AH2454" s="20">
        <f t="shared" si="602"/>
        <v>0.57600492194171837</v>
      </c>
      <c r="AI2454" s="13" t="s">
        <v>51</v>
      </c>
      <c r="AJ2454" s="13" t="s">
        <v>156</v>
      </c>
      <c r="AK2454" s="13" t="s">
        <v>135</v>
      </c>
      <c r="AL2454" s="13" t="s">
        <v>102</v>
      </c>
      <c r="AM2454" s="13" t="s">
        <v>157</v>
      </c>
      <c r="AN2454" s="12">
        <v>0.80649000000000004</v>
      </c>
      <c r="AO2454" s="12">
        <v>1.6250000000000001E-2</v>
      </c>
      <c r="AP2454" s="12">
        <v>0.85163999999999995</v>
      </c>
      <c r="AQ2454" s="12">
        <v>0.33011000000000001</v>
      </c>
      <c r="AR2454" s="12"/>
      <c r="AS2454" s="13" t="s">
        <v>54</v>
      </c>
    </row>
    <row r="2455" spans="1:45" ht="21" customHeight="1">
      <c r="A2455" s="15">
        <v>44380</v>
      </c>
      <c r="B2455" s="13" t="s">
        <v>152</v>
      </c>
      <c r="C2455" s="13" t="s">
        <v>153</v>
      </c>
      <c r="D2455" s="15">
        <v>44286</v>
      </c>
      <c r="E2455" s="13">
        <f t="shared" si="603"/>
        <v>94</v>
      </c>
      <c r="F2455" s="13" t="str">
        <f t="shared" si="595"/>
        <v>개봉후</v>
      </c>
      <c r="G2455" s="13" t="str">
        <f t="shared" si="604"/>
        <v>토</v>
      </c>
      <c r="H2455" s="13">
        <f t="shared" si="605"/>
        <v>1</v>
      </c>
      <c r="I2455" s="16">
        <v>1932</v>
      </c>
      <c r="J2455" s="16">
        <v>724</v>
      </c>
      <c r="K2455" s="16">
        <v>1208</v>
      </c>
      <c r="L2455" s="17">
        <f t="shared" si="606"/>
        <v>0.37474120082815737</v>
      </c>
      <c r="M2455" s="17">
        <f t="shared" si="607"/>
        <v>-0.3444180522565321</v>
      </c>
      <c r="N2455" s="16">
        <f t="shared" si="609"/>
        <v>3307.8571428571427</v>
      </c>
      <c r="O2455" s="16">
        <f t="shared" si="596"/>
        <v>3451.1428571428573</v>
      </c>
      <c r="P2455" s="18">
        <f t="shared" si="597"/>
        <v>0.55981455418494908</v>
      </c>
      <c r="Q2455" s="16">
        <v>1</v>
      </c>
      <c r="R2455" s="16">
        <v>1</v>
      </c>
      <c r="S2455" s="16">
        <v>413</v>
      </c>
      <c r="T2455" s="16">
        <v>475000</v>
      </c>
      <c r="U2455" s="16">
        <v>68</v>
      </c>
      <c r="V2455" s="16">
        <v>338988</v>
      </c>
      <c r="W2455" s="16">
        <v>43</v>
      </c>
      <c r="X2455" s="13" t="s">
        <v>167</v>
      </c>
      <c r="Y2455" s="13" t="s">
        <v>162</v>
      </c>
      <c r="Z2455" s="12">
        <v>1.5732600000000001</v>
      </c>
      <c r="AA2455" s="17">
        <f t="shared" si="608"/>
        <v>0.95074954432169023</v>
      </c>
      <c r="AB2455" s="12">
        <f t="shared" si="610"/>
        <v>1.1635885714285714</v>
      </c>
      <c r="AC2455" s="12">
        <f t="shared" si="598"/>
        <v>1.3570099999999996</v>
      </c>
      <c r="AD2455" s="18">
        <f t="shared" si="599"/>
        <v>0.85746499394151243</v>
      </c>
      <c r="AE2455" s="13" t="s">
        <v>155</v>
      </c>
      <c r="AF2455" s="19">
        <f t="shared" si="600"/>
        <v>2201.5</v>
      </c>
      <c r="AG2455" s="20">
        <f t="shared" si="601"/>
        <v>0.32886668180785827</v>
      </c>
      <c r="AH2455" s="20">
        <f t="shared" si="602"/>
        <v>1.1593577055438062</v>
      </c>
      <c r="AI2455" s="13" t="s">
        <v>51</v>
      </c>
      <c r="AJ2455" s="13" t="s">
        <v>156</v>
      </c>
      <c r="AK2455" s="13" t="s">
        <v>135</v>
      </c>
      <c r="AL2455" s="13" t="s">
        <v>102</v>
      </c>
      <c r="AM2455" s="13" t="s">
        <v>157</v>
      </c>
      <c r="AN2455" s="12">
        <v>1.5732600000000001</v>
      </c>
      <c r="AO2455" s="12">
        <v>2.8889999999999999E-2</v>
      </c>
      <c r="AP2455" s="12">
        <v>0.13688</v>
      </c>
      <c r="AQ2455" s="12">
        <v>0.33262999999999998</v>
      </c>
      <c r="AR2455" s="12"/>
      <c r="AS2455" s="13" t="s">
        <v>54</v>
      </c>
    </row>
    <row r="2456" spans="1:45" ht="21" customHeight="1">
      <c r="A2456" s="15">
        <v>44381</v>
      </c>
      <c r="B2456" s="13" t="s">
        <v>152</v>
      </c>
      <c r="C2456" s="13" t="s">
        <v>153</v>
      </c>
      <c r="D2456" s="15">
        <v>44286</v>
      </c>
      <c r="E2456" s="13">
        <f t="shared" si="603"/>
        <v>95</v>
      </c>
      <c r="F2456" s="13" t="str">
        <f t="shared" si="595"/>
        <v>개봉후</v>
      </c>
      <c r="G2456" s="13" t="str">
        <f t="shared" si="604"/>
        <v>일</v>
      </c>
      <c r="H2456" s="13">
        <f t="shared" si="605"/>
        <v>1</v>
      </c>
      <c r="I2456" s="16">
        <v>2296</v>
      </c>
      <c r="J2456" s="16">
        <v>886</v>
      </c>
      <c r="K2456" s="16">
        <v>1410</v>
      </c>
      <c r="L2456" s="17">
        <f t="shared" si="606"/>
        <v>0.38588850174216027</v>
      </c>
      <c r="M2456" s="17">
        <f t="shared" si="607"/>
        <v>0.18840579710144922</v>
      </c>
      <c r="N2456" s="16">
        <f t="shared" si="609"/>
        <v>3022.4285714285716</v>
      </c>
      <c r="O2456" s="16">
        <f t="shared" si="596"/>
        <v>3409</v>
      </c>
      <c r="P2456" s="18">
        <f t="shared" si="597"/>
        <v>0.67351129363449691</v>
      </c>
      <c r="Q2456" s="16"/>
      <c r="R2456" s="16"/>
      <c r="S2456" s="16"/>
      <c r="T2456" s="16"/>
      <c r="U2456" s="16"/>
      <c r="V2456" s="16"/>
      <c r="W2456" s="16"/>
      <c r="X2456" s="13" t="s">
        <v>167</v>
      </c>
      <c r="Y2456" s="13"/>
      <c r="Z2456" s="12">
        <v>1.5855399999999999</v>
      </c>
      <c r="AA2456" s="17">
        <f t="shared" si="608"/>
        <v>7.8054485590428602E-3</v>
      </c>
      <c r="AB2456" s="12">
        <f t="shared" si="610"/>
        <v>1.1346942857142859</v>
      </c>
      <c r="AC2456" s="12">
        <f t="shared" si="598"/>
        <v>1.3256653571428572</v>
      </c>
      <c r="AD2456" s="18">
        <f t="shared" si="599"/>
        <v>0.85594322850816429</v>
      </c>
      <c r="AE2456" s="13" t="s">
        <v>155</v>
      </c>
      <c r="AF2456" s="19">
        <f t="shared" si="600"/>
        <v>2158</v>
      </c>
      <c r="AG2456" s="20">
        <f t="shared" si="601"/>
        <v>0.41056533827618164</v>
      </c>
      <c r="AH2456" s="20">
        <f t="shared" si="602"/>
        <v>1.1960333665331937</v>
      </c>
      <c r="AI2456" s="13" t="s">
        <v>51</v>
      </c>
      <c r="AJ2456" s="13" t="s">
        <v>156</v>
      </c>
      <c r="AK2456" s="13" t="s">
        <v>135</v>
      </c>
      <c r="AL2456" s="13" t="s">
        <v>102</v>
      </c>
      <c r="AM2456" s="13" t="s">
        <v>157</v>
      </c>
      <c r="AN2456" s="12">
        <v>1.5855399999999999</v>
      </c>
      <c r="AO2456" s="12">
        <v>3.431E-2</v>
      </c>
      <c r="AP2456" s="12">
        <v>0.14194000000000001</v>
      </c>
      <c r="AQ2456" s="12">
        <v>0.4204</v>
      </c>
      <c r="AR2456" s="12"/>
      <c r="AS2456" s="13" t="s">
        <v>54</v>
      </c>
    </row>
    <row r="2457" spans="1:45" ht="21" customHeight="1">
      <c r="A2457" s="15">
        <v>44382</v>
      </c>
      <c r="B2457" s="13" t="s">
        <v>152</v>
      </c>
      <c r="C2457" s="13" t="s">
        <v>153</v>
      </c>
      <c r="D2457" s="15">
        <v>44286</v>
      </c>
      <c r="E2457" s="13">
        <f t="shared" si="603"/>
        <v>96</v>
      </c>
      <c r="F2457" s="13" t="str">
        <f t="shared" si="595"/>
        <v>개봉후</v>
      </c>
      <c r="G2457" s="13" t="str">
        <f t="shared" si="604"/>
        <v>월</v>
      </c>
      <c r="H2457" s="13">
        <f t="shared" si="605"/>
        <v>0</v>
      </c>
      <c r="I2457" s="16">
        <v>2342</v>
      </c>
      <c r="J2457" s="16">
        <v>662</v>
      </c>
      <c r="K2457" s="16">
        <v>1680</v>
      </c>
      <c r="L2457" s="17">
        <f t="shared" si="606"/>
        <v>0.28266438941076005</v>
      </c>
      <c r="M2457" s="17">
        <f t="shared" si="607"/>
        <v>2.0034843205574804E-2</v>
      </c>
      <c r="N2457" s="16">
        <f t="shared" si="609"/>
        <v>2844</v>
      </c>
      <c r="O2457" s="16">
        <f t="shared" si="596"/>
        <v>3370.5</v>
      </c>
      <c r="P2457" s="18">
        <f t="shared" si="597"/>
        <v>0.69485239578697522</v>
      </c>
      <c r="Q2457" s="16"/>
      <c r="R2457" s="16"/>
      <c r="S2457" s="16"/>
      <c r="T2457" s="16"/>
      <c r="U2457" s="16"/>
      <c r="V2457" s="16"/>
      <c r="W2457" s="16"/>
      <c r="X2457" s="13" t="s">
        <v>167</v>
      </c>
      <c r="Y2457" s="13"/>
      <c r="Z2457" s="12">
        <v>0.92242999999999997</v>
      </c>
      <c r="AA2457" s="17">
        <f t="shared" si="608"/>
        <v>-0.41822344437857129</v>
      </c>
      <c r="AB2457" s="12">
        <f t="shared" si="610"/>
        <v>1.11354</v>
      </c>
      <c r="AC2457" s="12">
        <f t="shared" si="598"/>
        <v>1.2885807142857142</v>
      </c>
      <c r="AD2457" s="18">
        <f t="shared" si="599"/>
        <v>0.86416006979994053</v>
      </c>
      <c r="AE2457" s="13" t="s">
        <v>155</v>
      </c>
      <c r="AF2457" s="19">
        <f t="shared" si="600"/>
        <v>1364.25</v>
      </c>
      <c r="AG2457" s="20">
        <f t="shared" si="601"/>
        <v>0.48524830492944843</v>
      </c>
      <c r="AH2457" s="20">
        <f t="shared" si="602"/>
        <v>0.71584960862255431</v>
      </c>
      <c r="AI2457" s="13" t="s">
        <v>51</v>
      </c>
      <c r="AJ2457" s="13" t="s">
        <v>156</v>
      </c>
      <c r="AK2457" s="13" t="s">
        <v>135</v>
      </c>
      <c r="AL2457" s="13" t="s">
        <v>102</v>
      </c>
      <c r="AM2457" s="13" t="s">
        <v>157</v>
      </c>
      <c r="AN2457" s="12">
        <v>0.92242999999999997</v>
      </c>
      <c r="AO2457" s="12">
        <v>1.9140000000000001E-2</v>
      </c>
      <c r="AP2457" s="12">
        <v>0.11629</v>
      </c>
      <c r="AQ2457" s="12">
        <v>0.33479999999999999</v>
      </c>
      <c r="AR2457" s="12"/>
      <c r="AS2457" s="13" t="s">
        <v>54</v>
      </c>
    </row>
    <row r="2458" spans="1:45" ht="21" customHeight="1">
      <c r="A2458" s="15">
        <v>44383</v>
      </c>
      <c r="B2458" s="13" t="s">
        <v>152</v>
      </c>
      <c r="C2458" s="13" t="s">
        <v>153</v>
      </c>
      <c r="D2458" s="15">
        <v>44286</v>
      </c>
      <c r="E2458" s="13">
        <f t="shared" si="603"/>
        <v>97</v>
      </c>
      <c r="F2458" s="13" t="str">
        <f t="shared" si="595"/>
        <v>개봉후</v>
      </c>
      <c r="G2458" s="13" t="str">
        <f t="shared" si="604"/>
        <v>화</v>
      </c>
      <c r="H2458" s="13">
        <f t="shared" si="605"/>
        <v>0</v>
      </c>
      <c r="I2458" s="16">
        <v>1936</v>
      </c>
      <c r="J2458" s="16">
        <v>640</v>
      </c>
      <c r="K2458" s="16">
        <v>1295</v>
      </c>
      <c r="L2458" s="17">
        <f t="shared" si="606"/>
        <v>0.33057851239669422</v>
      </c>
      <c r="M2458" s="17">
        <f t="shared" si="607"/>
        <v>-0.17335610589239969</v>
      </c>
      <c r="N2458" s="16">
        <f t="shared" si="609"/>
        <v>2609.5714285714284</v>
      </c>
      <c r="O2458" s="16">
        <f t="shared" si="596"/>
        <v>3341.8928571428573</v>
      </c>
      <c r="P2458" s="18">
        <f t="shared" si="597"/>
        <v>0.57931240849390309</v>
      </c>
      <c r="Q2458" s="16"/>
      <c r="R2458" s="16"/>
      <c r="S2458" s="16"/>
      <c r="T2458" s="16"/>
      <c r="U2458" s="16"/>
      <c r="V2458" s="16"/>
      <c r="W2458" s="16"/>
      <c r="X2458" s="13" t="s">
        <v>167</v>
      </c>
      <c r="Y2458" s="13"/>
      <c r="Z2458" s="12">
        <v>0.83357999999999999</v>
      </c>
      <c r="AA2458" s="17">
        <f t="shared" si="608"/>
        <v>-9.6321672105200373E-2</v>
      </c>
      <c r="AB2458" s="12">
        <f t="shared" si="610"/>
        <v>1.0915600000000001</v>
      </c>
      <c r="AC2458" s="12">
        <f t="shared" si="598"/>
        <v>1.2683678571428572</v>
      </c>
      <c r="AD2458" s="18">
        <f t="shared" si="599"/>
        <v>0.8606020673362561</v>
      </c>
      <c r="AE2458" s="13" t="s">
        <v>155</v>
      </c>
      <c r="AF2458" s="19">
        <f t="shared" si="600"/>
        <v>1319.75</v>
      </c>
      <c r="AG2458" s="20">
        <f t="shared" si="601"/>
        <v>0.4849403296078803</v>
      </c>
      <c r="AH2458" s="20">
        <f t="shared" si="602"/>
        <v>0.65720681528285785</v>
      </c>
      <c r="AI2458" s="13" t="s">
        <v>51</v>
      </c>
      <c r="AJ2458" s="13" t="s">
        <v>156</v>
      </c>
      <c r="AK2458" s="13" t="s">
        <v>135</v>
      </c>
      <c r="AL2458" s="13" t="s">
        <v>102</v>
      </c>
      <c r="AM2458" s="13" t="s">
        <v>157</v>
      </c>
      <c r="AN2458" s="12">
        <v>0.83357999999999999</v>
      </c>
      <c r="AO2458" s="12">
        <v>1.6250000000000001E-2</v>
      </c>
      <c r="AP2458" s="12">
        <v>6.5009999999999998E-2</v>
      </c>
      <c r="AQ2458" s="12">
        <v>0.29724</v>
      </c>
      <c r="AR2458" s="12"/>
      <c r="AS2458" s="13" t="s">
        <v>54</v>
      </c>
    </row>
    <row r="2459" spans="1:45" ht="21" customHeight="1">
      <c r="A2459" s="15">
        <v>44384</v>
      </c>
      <c r="B2459" s="13" t="s">
        <v>152</v>
      </c>
      <c r="C2459" s="13" t="s">
        <v>153</v>
      </c>
      <c r="D2459" s="15">
        <v>44286</v>
      </c>
      <c r="E2459" s="13">
        <f t="shared" si="603"/>
        <v>98</v>
      </c>
      <c r="F2459" s="13" t="str">
        <f t="shared" si="595"/>
        <v>개봉후</v>
      </c>
      <c r="G2459" s="13" t="str">
        <f t="shared" si="604"/>
        <v>수</v>
      </c>
      <c r="H2459" s="13">
        <f t="shared" si="605"/>
        <v>0</v>
      </c>
      <c r="I2459" s="16">
        <v>2464</v>
      </c>
      <c r="J2459" s="16">
        <v>760</v>
      </c>
      <c r="K2459" s="16">
        <v>1704</v>
      </c>
      <c r="L2459" s="17">
        <f t="shared" si="606"/>
        <v>0.30844155844155846</v>
      </c>
      <c r="M2459" s="17">
        <f t="shared" si="607"/>
        <v>0.27272727272727271</v>
      </c>
      <c r="N2459" s="16">
        <f t="shared" si="609"/>
        <v>2430.1428571428573</v>
      </c>
      <c r="O2459" s="16">
        <f t="shared" si="596"/>
        <v>3302.5357142857142</v>
      </c>
      <c r="P2459" s="18">
        <f t="shared" si="597"/>
        <v>0.7460933698132387</v>
      </c>
      <c r="Q2459" s="16"/>
      <c r="R2459" s="16"/>
      <c r="S2459" s="16"/>
      <c r="T2459" s="16"/>
      <c r="U2459" s="16"/>
      <c r="V2459" s="16"/>
      <c r="W2459" s="16"/>
      <c r="X2459" s="13" t="s">
        <v>167</v>
      </c>
      <c r="Y2459" s="13"/>
      <c r="Z2459" s="12">
        <v>0.81986000000000003</v>
      </c>
      <c r="AA2459" s="17">
        <f t="shared" si="608"/>
        <v>-1.645912809808292E-2</v>
      </c>
      <c r="AB2459" s="12">
        <f t="shared" si="610"/>
        <v>1.0721085714285716</v>
      </c>
      <c r="AC2459" s="12">
        <f t="shared" si="598"/>
        <v>1.2502189285714285</v>
      </c>
      <c r="AD2459" s="18">
        <f t="shared" si="599"/>
        <v>0.8575366657211182</v>
      </c>
      <c r="AE2459" s="13" t="s">
        <v>155</v>
      </c>
      <c r="AF2459" s="19">
        <f t="shared" si="600"/>
        <v>1392</v>
      </c>
      <c r="AG2459" s="20">
        <f t="shared" si="601"/>
        <v>0.54597701149425293</v>
      </c>
      <c r="AH2459" s="20">
        <f t="shared" si="602"/>
        <v>0.65577314601756898</v>
      </c>
      <c r="AI2459" s="13" t="s">
        <v>51</v>
      </c>
      <c r="AJ2459" s="13" t="s">
        <v>156</v>
      </c>
      <c r="AK2459" s="13" t="s">
        <v>135</v>
      </c>
      <c r="AL2459" s="13" t="s">
        <v>102</v>
      </c>
      <c r="AM2459" s="13" t="s">
        <v>157</v>
      </c>
      <c r="AN2459" s="12">
        <v>0.81986000000000003</v>
      </c>
      <c r="AO2459" s="12">
        <v>8.3000000000000001E-3</v>
      </c>
      <c r="AP2459" s="12">
        <v>4.8030000000000003E-2</v>
      </c>
      <c r="AQ2459" s="12">
        <v>0.29724</v>
      </c>
      <c r="AR2459" s="12"/>
      <c r="AS2459" s="13" t="s">
        <v>54</v>
      </c>
    </row>
    <row r="2460" spans="1:45" ht="21" customHeight="1">
      <c r="A2460" s="15">
        <v>44385</v>
      </c>
      <c r="B2460" s="13" t="s">
        <v>152</v>
      </c>
      <c r="C2460" s="13" t="s">
        <v>153</v>
      </c>
      <c r="D2460" s="15">
        <v>44286</v>
      </c>
      <c r="E2460" s="13">
        <f t="shared" si="603"/>
        <v>99</v>
      </c>
      <c r="F2460" s="13" t="str">
        <f t="shared" si="595"/>
        <v>개봉후</v>
      </c>
      <c r="G2460" s="13" t="str">
        <f t="shared" si="604"/>
        <v>목</v>
      </c>
      <c r="H2460" s="13">
        <f t="shared" si="605"/>
        <v>0</v>
      </c>
      <c r="I2460" s="16">
        <v>2345</v>
      </c>
      <c r="J2460" s="16">
        <v>805</v>
      </c>
      <c r="K2460" s="16">
        <v>1540</v>
      </c>
      <c r="L2460" s="17">
        <f t="shared" si="606"/>
        <v>0.34328358208955223</v>
      </c>
      <c r="M2460" s="17">
        <f t="shared" si="607"/>
        <v>-4.8295454545454586E-2</v>
      </c>
      <c r="N2460" s="16">
        <f t="shared" si="609"/>
        <v>2323.1428571428573</v>
      </c>
      <c r="O2460" s="16">
        <f t="shared" si="596"/>
        <v>3287.8928571428573</v>
      </c>
      <c r="P2460" s="18">
        <f t="shared" si="597"/>
        <v>0.71322275447800909</v>
      </c>
      <c r="Q2460" s="16"/>
      <c r="R2460" s="16"/>
      <c r="S2460" s="16"/>
      <c r="T2460" s="16"/>
      <c r="U2460" s="16"/>
      <c r="V2460" s="16"/>
      <c r="W2460" s="16"/>
      <c r="X2460" s="13" t="s">
        <v>167</v>
      </c>
      <c r="Y2460" s="13"/>
      <c r="Z2460" s="12">
        <v>0.75051000000000001</v>
      </c>
      <c r="AA2460" s="17">
        <f t="shared" si="608"/>
        <v>-8.4587612519210653E-2</v>
      </c>
      <c r="AB2460" s="12">
        <f t="shared" si="610"/>
        <v>1.0416671428571429</v>
      </c>
      <c r="AC2460" s="12">
        <f t="shared" si="598"/>
        <v>1.2328828571428569</v>
      </c>
      <c r="AD2460" s="18">
        <f t="shared" si="599"/>
        <v>0.84490358254404907</v>
      </c>
      <c r="AE2460" s="13" t="s">
        <v>155</v>
      </c>
      <c r="AF2460" s="19">
        <f t="shared" si="600"/>
        <v>1242.75</v>
      </c>
      <c r="AG2460" s="20">
        <f t="shared" si="601"/>
        <v>0.64775699054516189</v>
      </c>
      <c r="AH2460" s="20">
        <f t="shared" si="602"/>
        <v>0.60874396594277302</v>
      </c>
      <c r="AI2460" s="13" t="s">
        <v>51</v>
      </c>
      <c r="AJ2460" s="13" t="s">
        <v>156</v>
      </c>
      <c r="AK2460" s="13" t="s">
        <v>135</v>
      </c>
      <c r="AL2460" s="13" t="s">
        <v>102</v>
      </c>
      <c r="AM2460" s="13" t="s">
        <v>157</v>
      </c>
      <c r="AN2460" s="12">
        <v>0.75051000000000001</v>
      </c>
      <c r="AO2460" s="12">
        <v>1.155E-2</v>
      </c>
      <c r="AP2460" s="12">
        <v>5.9589999999999997E-2</v>
      </c>
      <c r="AQ2460" s="12">
        <v>0.31024000000000002</v>
      </c>
      <c r="AR2460" s="12"/>
      <c r="AS2460" s="13" t="s">
        <v>54</v>
      </c>
    </row>
    <row r="2461" spans="1:45" ht="21" customHeight="1">
      <c r="A2461" s="15">
        <v>44386</v>
      </c>
      <c r="B2461" s="13" t="s">
        <v>152</v>
      </c>
      <c r="C2461" s="13" t="s">
        <v>153</v>
      </c>
      <c r="D2461" s="15">
        <v>44286</v>
      </c>
      <c r="E2461" s="13">
        <f t="shared" si="603"/>
        <v>100</v>
      </c>
      <c r="F2461" s="13" t="str">
        <f t="shared" ref="F2461:F2524" si="611">IF(E2461&lt;0,"개봉전",IF(E2461=0,"개봉일","개봉후"))</f>
        <v>개봉후</v>
      </c>
      <c r="G2461" s="13" t="str">
        <f t="shared" si="604"/>
        <v>금</v>
      </c>
      <c r="H2461" s="13">
        <f t="shared" si="605"/>
        <v>0</v>
      </c>
      <c r="I2461" s="16">
        <v>2457</v>
      </c>
      <c r="J2461" s="16">
        <v>959</v>
      </c>
      <c r="K2461" s="16">
        <v>1498</v>
      </c>
      <c r="L2461" s="17">
        <f t="shared" si="606"/>
        <v>0.3903133903133903</v>
      </c>
      <c r="M2461" s="17">
        <f t="shared" si="607"/>
        <v>4.7761194029850795E-2</v>
      </c>
      <c r="N2461" s="16">
        <f t="shared" si="609"/>
        <v>2253.1428571428573</v>
      </c>
      <c r="O2461" s="16">
        <f t="shared" si="596"/>
        <v>3269.8928571428573</v>
      </c>
      <c r="P2461" s="18">
        <f t="shared" si="597"/>
        <v>0.75140076673547618</v>
      </c>
      <c r="Q2461" s="16"/>
      <c r="R2461" s="16"/>
      <c r="S2461" s="16"/>
      <c r="T2461" s="16"/>
      <c r="U2461" s="16"/>
      <c r="V2461" s="16"/>
      <c r="W2461" s="16"/>
      <c r="X2461" s="13" t="s">
        <v>167</v>
      </c>
      <c r="Y2461" s="13"/>
      <c r="Z2461" s="12">
        <v>0.77073999999999998</v>
      </c>
      <c r="AA2461" s="17">
        <f t="shared" si="608"/>
        <v>2.6955003930660526E-2</v>
      </c>
      <c r="AB2461" s="12">
        <f t="shared" si="610"/>
        <v>1.0365600000000001</v>
      </c>
      <c r="AC2461" s="12">
        <f t="shared" si="598"/>
        <v>1.2082714285714284</v>
      </c>
      <c r="AD2461" s="18">
        <f t="shared" si="599"/>
        <v>0.85788670946688916</v>
      </c>
      <c r="AE2461" s="13" t="s">
        <v>155</v>
      </c>
      <c r="AF2461" s="19">
        <f t="shared" si="600"/>
        <v>1245.5</v>
      </c>
      <c r="AG2461" s="20">
        <f t="shared" si="601"/>
        <v>0.76997189883580897</v>
      </c>
      <c r="AH2461" s="20">
        <f t="shared" si="602"/>
        <v>0.63788647300157253</v>
      </c>
      <c r="AI2461" s="13" t="s">
        <v>51</v>
      </c>
      <c r="AJ2461" s="13" t="s">
        <v>156</v>
      </c>
      <c r="AK2461" s="13" t="s">
        <v>135</v>
      </c>
      <c r="AL2461" s="13" t="s">
        <v>102</v>
      </c>
      <c r="AM2461" s="13" t="s">
        <v>157</v>
      </c>
      <c r="AN2461" s="12">
        <v>0.77073999999999998</v>
      </c>
      <c r="AO2461" s="12">
        <v>9.75E-3</v>
      </c>
      <c r="AP2461" s="12">
        <v>7.8369999999999995E-2</v>
      </c>
      <c r="AQ2461" s="12">
        <v>0.33696999999999999</v>
      </c>
      <c r="AR2461" s="12"/>
      <c r="AS2461" s="13" t="s">
        <v>54</v>
      </c>
    </row>
    <row r="2462" spans="1:45" ht="21" customHeight="1">
      <c r="A2462" s="15">
        <v>44387</v>
      </c>
      <c r="B2462" s="13" t="s">
        <v>152</v>
      </c>
      <c r="C2462" s="13" t="s">
        <v>153</v>
      </c>
      <c r="D2462" s="15">
        <v>44286</v>
      </c>
      <c r="E2462" s="13">
        <f t="shared" si="603"/>
        <v>101</v>
      </c>
      <c r="F2462" s="13" t="str">
        <f t="shared" si="611"/>
        <v>개봉후</v>
      </c>
      <c r="G2462" s="13" t="str">
        <f t="shared" si="604"/>
        <v>토</v>
      </c>
      <c r="H2462" s="13">
        <f t="shared" si="605"/>
        <v>1</v>
      </c>
      <c r="I2462" s="16">
        <v>2625</v>
      </c>
      <c r="J2462" s="16">
        <v>1148</v>
      </c>
      <c r="K2462" s="16">
        <v>1477</v>
      </c>
      <c r="L2462" s="17">
        <f t="shared" si="606"/>
        <v>0.43733333333333335</v>
      </c>
      <c r="M2462" s="17">
        <f t="shared" si="607"/>
        <v>6.8376068376068355E-2</v>
      </c>
      <c r="N2462" s="16">
        <f t="shared" si="609"/>
        <v>2352.1428571428573</v>
      </c>
      <c r="O2462" s="16">
        <f t="shared" si="596"/>
        <v>3263.5</v>
      </c>
      <c r="P2462" s="18">
        <f t="shared" si="597"/>
        <v>0.80435115673356827</v>
      </c>
      <c r="Q2462" s="16"/>
      <c r="R2462" s="16"/>
      <c r="S2462" s="16"/>
      <c r="T2462" s="16"/>
      <c r="U2462" s="16"/>
      <c r="V2462" s="16"/>
      <c r="W2462" s="16"/>
      <c r="X2462" s="13" t="s">
        <v>167</v>
      </c>
      <c r="Y2462" s="13"/>
      <c r="Z2462" s="12">
        <v>1.3558399999999999</v>
      </c>
      <c r="AA2462" s="17">
        <f t="shared" si="608"/>
        <v>0.75914056620909776</v>
      </c>
      <c r="AB2462" s="12">
        <f t="shared" si="610"/>
        <v>1.0055000000000001</v>
      </c>
      <c r="AC2462" s="12">
        <f t="shared" si="598"/>
        <v>1.186485</v>
      </c>
      <c r="AD2462" s="18">
        <f t="shared" si="599"/>
        <v>0.84746119841380219</v>
      </c>
      <c r="AE2462" s="13" t="s">
        <v>155</v>
      </c>
      <c r="AF2462" s="19">
        <f t="shared" si="600"/>
        <v>1981.75</v>
      </c>
      <c r="AG2462" s="20">
        <f t="shared" si="601"/>
        <v>0.57928598460956227</v>
      </c>
      <c r="AH2462" s="20">
        <f t="shared" si="602"/>
        <v>1.1427367391918144</v>
      </c>
      <c r="AI2462" s="13" t="s">
        <v>51</v>
      </c>
      <c r="AJ2462" s="13" t="s">
        <v>156</v>
      </c>
      <c r="AK2462" s="13" t="s">
        <v>135</v>
      </c>
      <c r="AL2462" s="13" t="s">
        <v>102</v>
      </c>
      <c r="AM2462" s="13" t="s">
        <v>157</v>
      </c>
      <c r="AN2462" s="12">
        <v>1.3558399999999999</v>
      </c>
      <c r="AO2462" s="12">
        <v>2.0580000000000001E-2</v>
      </c>
      <c r="AP2462" s="12">
        <v>7.9450000000000007E-2</v>
      </c>
      <c r="AQ2462" s="12">
        <v>0.49371999999999999</v>
      </c>
      <c r="AR2462" s="12"/>
      <c r="AS2462" s="13" t="s">
        <v>54</v>
      </c>
    </row>
    <row r="2463" spans="1:45" ht="21" customHeight="1">
      <c r="A2463" s="15">
        <v>44388</v>
      </c>
      <c r="B2463" s="13" t="s">
        <v>152</v>
      </c>
      <c r="C2463" s="13" t="s">
        <v>153</v>
      </c>
      <c r="D2463" s="15">
        <v>44286</v>
      </c>
      <c r="E2463" s="13">
        <f t="shared" si="603"/>
        <v>102</v>
      </c>
      <c r="F2463" s="13" t="str">
        <f t="shared" si="611"/>
        <v>개봉후</v>
      </c>
      <c r="G2463" s="13" t="str">
        <f t="shared" si="604"/>
        <v>일</v>
      </c>
      <c r="H2463" s="13">
        <f t="shared" si="605"/>
        <v>1</v>
      </c>
      <c r="I2463" s="16">
        <v>2664</v>
      </c>
      <c r="J2463" s="16">
        <v>1074</v>
      </c>
      <c r="K2463" s="16">
        <v>1589</v>
      </c>
      <c r="L2463" s="17">
        <f t="shared" si="606"/>
        <v>0.40315315315315314</v>
      </c>
      <c r="M2463" s="17">
        <f t="shared" si="607"/>
        <v>1.4857142857142902E-2</v>
      </c>
      <c r="N2463" s="16">
        <f t="shared" si="609"/>
        <v>2404.7142857142858</v>
      </c>
      <c r="O2463" s="16">
        <f t="shared" si="596"/>
        <v>3251.5</v>
      </c>
      <c r="P2463" s="18">
        <f t="shared" si="597"/>
        <v>0.81931416269414115</v>
      </c>
      <c r="Q2463" s="16"/>
      <c r="R2463" s="16"/>
      <c r="S2463" s="16"/>
      <c r="T2463" s="16"/>
      <c r="U2463" s="16"/>
      <c r="V2463" s="16"/>
      <c r="W2463" s="16"/>
      <c r="X2463" s="13" t="s">
        <v>167</v>
      </c>
      <c r="Y2463" s="13"/>
      <c r="Z2463" s="12">
        <v>1.3966499999999999</v>
      </c>
      <c r="AA2463" s="17">
        <f t="shared" si="608"/>
        <v>3.0099421760679812E-2</v>
      </c>
      <c r="AB2463" s="12">
        <f t="shared" si="610"/>
        <v>0.97851571428571427</v>
      </c>
      <c r="AC2463" s="12">
        <f t="shared" si="598"/>
        <v>1.1653178571428568</v>
      </c>
      <c r="AD2463" s="18">
        <f t="shared" si="599"/>
        <v>0.83969854944543043</v>
      </c>
      <c r="AE2463" s="13" t="s">
        <v>155</v>
      </c>
      <c r="AF2463" s="19">
        <f t="shared" si="600"/>
        <v>1948</v>
      </c>
      <c r="AG2463" s="20">
        <f t="shared" si="601"/>
        <v>0.55133470225872694</v>
      </c>
      <c r="AH2463" s="20">
        <f t="shared" si="602"/>
        <v>1.1985142006013076</v>
      </c>
      <c r="AI2463" s="13" t="s">
        <v>51</v>
      </c>
      <c r="AJ2463" s="13" t="s">
        <v>156</v>
      </c>
      <c r="AK2463" s="13" t="s">
        <v>135</v>
      </c>
      <c r="AL2463" s="13" t="s">
        <v>102</v>
      </c>
      <c r="AM2463" s="13" t="s">
        <v>157</v>
      </c>
      <c r="AN2463" s="12">
        <v>1.3966499999999999</v>
      </c>
      <c r="AO2463" s="12">
        <v>1.372E-2</v>
      </c>
      <c r="AP2463" s="12">
        <v>5.237E-2</v>
      </c>
      <c r="AQ2463" s="12">
        <v>0.50239</v>
      </c>
      <c r="AR2463" s="12"/>
      <c r="AS2463" s="13" t="s">
        <v>54</v>
      </c>
    </row>
    <row r="2464" spans="1:45" ht="21" customHeight="1">
      <c r="A2464" s="15">
        <v>44389</v>
      </c>
      <c r="B2464" s="13" t="s">
        <v>152</v>
      </c>
      <c r="C2464" s="13" t="s">
        <v>153</v>
      </c>
      <c r="D2464" s="15">
        <v>44286</v>
      </c>
      <c r="E2464" s="13">
        <f t="shared" si="603"/>
        <v>103</v>
      </c>
      <c r="F2464" s="13" t="str">
        <f t="shared" si="611"/>
        <v>개봉후</v>
      </c>
      <c r="G2464" s="13" t="str">
        <f t="shared" si="604"/>
        <v>월</v>
      </c>
      <c r="H2464" s="13">
        <f t="shared" si="605"/>
        <v>0</v>
      </c>
      <c r="I2464" s="16">
        <v>2390</v>
      </c>
      <c r="J2464" s="16">
        <v>780</v>
      </c>
      <c r="K2464" s="16">
        <v>1610</v>
      </c>
      <c r="L2464" s="17">
        <f t="shared" si="606"/>
        <v>0.32635983263598328</v>
      </c>
      <c r="M2464" s="17">
        <f t="shared" si="607"/>
        <v>-0.10285285285285284</v>
      </c>
      <c r="N2464" s="16">
        <f t="shared" si="609"/>
        <v>2411.5714285714284</v>
      </c>
      <c r="O2464" s="16">
        <f t="shared" ref="O2464:O2527" si="612">IF(COUNT(I2436:I2463)=28,AVERAGE(I2436:I2463),"")</f>
        <v>3226.7857142857142</v>
      </c>
      <c r="P2464" s="18">
        <f t="shared" ref="P2464:P2527" si="613">IF(COUNT(I2464,O2464)=2,IFERROR(I2464/O2464,""),"")</f>
        <v>0.7406751521859436</v>
      </c>
      <c r="Q2464" s="16"/>
      <c r="R2464" s="16"/>
      <c r="S2464" s="16"/>
      <c r="T2464" s="16"/>
      <c r="U2464" s="16"/>
      <c r="V2464" s="16"/>
      <c r="W2464" s="16"/>
      <c r="X2464" s="13" t="s">
        <v>167</v>
      </c>
      <c r="Y2464" s="13"/>
      <c r="Z2464" s="12">
        <v>0.74653999999999998</v>
      </c>
      <c r="AA2464" s="17">
        <f t="shared" si="608"/>
        <v>-0.46547810833064829</v>
      </c>
      <c r="AB2464" s="12">
        <f t="shared" si="610"/>
        <v>0.95338857142857136</v>
      </c>
      <c r="AC2464" s="12">
        <f t="shared" ref="AC2464:AC2527" si="614">IF(COUNT(Z2436:Z2463)=28,AVERAGE(Z2436:Z2463),"")</f>
        <v>1.1483428571428571</v>
      </c>
      <c r="AD2464" s="18">
        <f t="shared" ref="AD2464:AD2527" si="615">IF(COUNT(AB2464,AC2464)=2,IFERROR(AB2464/AC2464,""),"")</f>
        <v>0.83022989649681522</v>
      </c>
      <c r="AE2464" s="13" t="s">
        <v>155</v>
      </c>
      <c r="AF2464" s="19">
        <f t="shared" ref="AF2464:AF2527" si="616">IF(COUNT(J2457,J2450,J2443,J2436)=4,AVERAGE(J2457,J2450,J2443,J2436),"")</f>
        <v>1255</v>
      </c>
      <c r="AG2464" s="20">
        <f t="shared" ref="AG2464:AG2527" si="617">IF(COUNT(J2464,AF2464)=2,IFERROR(J2464/AF2464,""),"")</f>
        <v>0.62151394422310757</v>
      </c>
      <c r="AH2464" s="20">
        <f t="shared" ref="AH2464:AH2527" si="618">IF(COUNT(Z2464,AC2464)=2,IFERROR(Z2464/AC2464,""),"")</f>
        <v>0.65010201035031845</v>
      </c>
      <c r="AI2464" s="13" t="s">
        <v>51</v>
      </c>
      <c r="AJ2464" s="13" t="s">
        <v>156</v>
      </c>
      <c r="AK2464" s="13" t="s">
        <v>135</v>
      </c>
      <c r="AL2464" s="13" t="s">
        <v>102</v>
      </c>
      <c r="AM2464" s="13" t="s">
        <v>157</v>
      </c>
      <c r="AN2464" s="12">
        <v>0.74653999999999998</v>
      </c>
      <c r="AO2464" s="12">
        <v>1.516E-2</v>
      </c>
      <c r="AP2464" s="12">
        <v>5.3089999999999998E-2</v>
      </c>
      <c r="AQ2464" s="12">
        <v>0.37885999999999997</v>
      </c>
      <c r="AR2464" s="12"/>
      <c r="AS2464" s="13" t="s">
        <v>54</v>
      </c>
    </row>
    <row r="2465" spans="1:45" ht="21" customHeight="1">
      <c r="A2465" s="15">
        <v>44390</v>
      </c>
      <c r="B2465" s="13" t="s">
        <v>152</v>
      </c>
      <c r="C2465" s="13" t="s">
        <v>153</v>
      </c>
      <c r="D2465" s="15">
        <v>44286</v>
      </c>
      <c r="E2465" s="13">
        <f t="shared" si="603"/>
        <v>104</v>
      </c>
      <c r="F2465" s="13" t="str">
        <f t="shared" si="611"/>
        <v>개봉후</v>
      </c>
      <c r="G2465" s="13" t="str">
        <f t="shared" si="604"/>
        <v>화</v>
      </c>
      <c r="H2465" s="13">
        <f t="shared" si="605"/>
        <v>0</v>
      </c>
      <c r="I2465" s="16">
        <v>2412</v>
      </c>
      <c r="J2465" s="16">
        <v>738</v>
      </c>
      <c r="K2465" s="16">
        <v>1673</v>
      </c>
      <c r="L2465" s="17">
        <f t="shared" si="606"/>
        <v>0.30597014925373134</v>
      </c>
      <c r="M2465" s="17">
        <f t="shared" si="607"/>
        <v>9.2050209205021272E-3</v>
      </c>
      <c r="N2465" s="16">
        <f t="shared" si="609"/>
        <v>2479.5714285714284</v>
      </c>
      <c r="O2465" s="16">
        <f t="shared" si="612"/>
        <v>3201.2857142857142</v>
      </c>
      <c r="P2465" s="18">
        <f t="shared" si="613"/>
        <v>0.75344727564817704</v>
      </c>
      <c r="Q2465" s="16"/>
      <c r="R2465" s="16"/>
      <c r="S2465" s="16"/>
      <c r="T2465" s="16"/>
      <c r="U2465" s="16"/>
      <c r="V2465" s="16"/>
      <c r="W2465" s="16"/>
      <c r="X2465" s="13" t="s">
        <v>167</v>
      </c>
      <c r="Y2465" s="13"/>
      <c r="Z2465" s="12">
        <v>0.77110000000000001</v>
      </c>
      <c r="AA2465" s="17">
        <f t="shared" si="608"/>
        <v>3.2898438127896723E-2</v>
      </c>
      <c r="AB2465" s="12">
        <f t="shared" si="610"/>
        <v>0.94446285714285705</v>
      </c>
      <c r="AC2465" s="12">
        <f t="shared" si="614"/>
        <v>1.1287749999999999</v>
      </c>
      <c r="AD2465" s="18">
        <f t="shared" si="615"/>
        <v>0.83671489636363061</v>
      </c>
      <c r="AE2465" s="13" t="s">
        <v>155</v>
      </c>
      <c r="AF2465" s="19">
        <f t="shared" si="616"/>
        <v>1212.75</v>
      </c>
      <c r="AG2465" s="20">
        <f t="shared" si="617"/>
        <v>0.60853432282003705</v>
      </c>
      <c r="AH2465" s="20">
        <f t="shared" si="618"/>
        <v>0.68312994175101338</v>
      </c>
      <c r="AI2465" s="13" t="s">
        <v>51</v>
      </c>
      <c r="AJ2465" s="13" t="s">
        <v>156</v>
      </c>
      <c r="AK2465" s="13" t="s">
        <v>135</v>
      </c>
      <c r="AL2465" s="13" t="s">
        <v>102</v>
      </c>
      <c r="AM2465" s="13" t="s">
        <v>157</v>
      </c>
      <c r="AN2465" s="12">
        <v>0.77110000000000001</v>
      </c>
      <c r="AO2465" s="12">
        <v>8.3000000000000001E-3</v>
      </c>
      <c r="AP2465" s="12">
        <v>3.4669999999999999E-2</v>
      </c>
      <c r="AQ2465" s="12">
        <v>0.33914</v>
      </c>
      <c r="AR2465" s="12"/>
      <c r="AS2465" s="13" t="s">
        <v>54</v>
      </c>
    </row>
    <row r="2466" spans="1:45" ht="21" customHeight="1">
      <c r="A2466" s="15">
        <v>44391</v>
      </c>
      <c r="B2466" s="13" t="s">
        <v>152</v>
      </c>
      <c r="C2466" s="13" t="s">
        <v>153</v>
      </c>
      <c r="D2466" s="15">
        <v>44286</v>
      </c>
      <c r="E2466" s="13">
        <f t="shared" si="603"/>
        <v>105</v>
      </c>
      <c r="F2466" s="13" t="str">
        <f t="shared" si="611"/>
        <v>개봉후</v>
      </c>
      <c r="G2466" s="13" t="str">
        <f t="shared" si="604"/>
        <v>수</v>
      </c>
      <c r="H2466" s="13">
        <f t="shared" si="605"/>
        <v>0</v>
      </c>
      <c r="I2466" s="16">
        <v>2538</v>
      </c>
      <c r="J2466" s="16">
        <v>956</v>
      </c>
      <c r="K2466" s="16">
        <v>1582</v>
      </c>
      <c r="L2466" s="17">
        <f t="shared" si="606"/>
        <v>0.37667454688731283</v>
      </c>
      <c r="M2466" s="17">
        <f t="shared" si="607"/>
        <v>5.2238805970149294E-2</v>
      </c>
      <c r="N2466" s="16">
        <f t="shared" si="609"/>
        <v>2490.1428571428573</v>
      </c>
      <c r="O2466" s="16">
        <f t="shared" si="612"/>
        <v>3190.5714285714284</v>
      </c>
      <c r="P2466" s="18">
        <f t="shared" si="613"/>
        <v>0.795468791976359</v>
      </c>
      <c r="Q2466" s="16"/>
      <c r="R2466" s="16"/>
      <c r="S2466" s="16"/>
      <c r="T2466" s="16"/>
      <c r="U2466" s="16"/>
      <c r="V2466" s="16"/>
      <c r="W2466" s="16"/>
      <c r="X2466" s="13" t="s">
        <v>167</v>
      </c>
      <c r="Y2466" s="13"/>
      <c r="Z2466" s="12">
        <v>0.75665000000000004</v>
      </c>
      <c r="AA2466" s="17">
        <f t="shared" si="608"/>
        <v>-1.8739463104655685E-2</v>
      </c>
      <c r="AB2466" s="12">
        <f t="shared" si="610"/>
        <v>0.93543285714285695</v>
      </c>
      <c r="AC2466" s="12">
        <f t="shared" si="614"/>
        <v>1.1163789285714285</v>
      </c>
      <c r="AD2466" s="18">
        <f t="shared" si="615"/>
        <v>0.83791697711446533</v>
      </c>
      <c r="AE2466" s="13" t="s">
        <v>155</v>
      </c>
      <c r="AF2466" s="19">
        <f t="shared" si="616"/>
        <v>1335.25</v>
      </c>
      <c r="AG2466" s="20">
        <f t="shared" si="617"/>
        <v>0.71597079198651936</v>
      </c>
      <c r="AH2466" s="20">
        <f t="shared" si="618"/>
        <v>0.67777166035213987</v>
      </c>
      <c r="AI2466" s="13" t="s">
        <v>51</v>
      </c>
      <c r="AJ2466" s="13" t="s">
        <v>156</v>
      </c>
      <c r="AK2466" s="13" t="s">
        <v>135</v>
      </c>
      <c r="AL2466" s="13" t="s">
        <v>102</v>
      </c>
      <c r="AM2466" s="13" t="s">
        <v>157</v>
      </c>
      <c r="AN2466" s="12">
        <v>0.75665000000000004</v>
      </c>
      <c r="AO2466" s="12">
        <v>8.3000000000000001E-3</v>
      </c>
      <c r="AP2466" s="12">
        <v>3.8280000000000002E-2</v>
      </c>
      <c r="AQ2466" s="12">
        <v>0.36621999999999999</v>
      </c>
      <c r="AR2466" s="12"/>
      <c r="AS2466" s="13" t="s">
        <v>54</v>
      </c>
    </row>
    <row r="2467" spans="1:45" ht="21" customHeight="1">
      <c r="A2467" s="15">
        <v>44392</v>
      </c>
      <c r="B2467" s="13" t="s">
        <v>152</v>
      </c>
      <c r="C2467" s="13" t="s">
        <v>153</v>
      </c>
      <c r="D2467" s="15">
        <v>44286</v>
      </c>
      <c r="E2467" s="13">
        <f t="shared" si="603"/>
        <v>106</v>
      </c>
      <c r="F2467" s="13" t="str">
        <f t="shared" si="611"/>
        <v>개봉후</v>
      </c>
      <c r="G2467" s="13" t="str">
        <f t="shared" si="604"/>
        <v>목</v>
      </c>
      <c r="H2467" s="13">
        <f t="shared" si="605"/>
        <v>0</v>
      </c>
      <c r="I2467" s="16">
        <v>2744</v>
      </c>
      <c r="J2467" s="16">
        <v>1029</v>
      </c>
      <c r="K2467" s="16">
        <v>1715</v>
      </c>
      <c r="L2467" s="17">
        <f t="shared" si="606"/>
        <v>0.375</v>
      </c>
      <c r="M2467" s="17">
        <f t="shared" si="607"/>
        <v>8.1166272655634364E-2</v>
      </c>
      <c r="N2467" s="16">
        <f t="shared" si="609"/>
        <v>2547.1428571428573</v>
      </c>
      <c r="O2467" s="16">
        <f t="shared" si="612"/>
        <v>3163.0714285714284</v>
      </c>
      <c r="P2467" s="18">
        <f t="shared" si="613"/>
        <v>0.8675112345595376</v>
      </c>
      <c r="Q2467" s="16"/>
      <c r="R2467" s="16"/>
      <c r="S2467" s="16"/>
      <c r="T2467" s="16"/>
      <c r="U2467" s="16"/>
      <c r="V2467" s="16"/>
      <c r="W2467" s="16"/>
      <c r="X2467" s="13" t="s">
        <v>167</v>
      </c>
      <c r="Y2467" s="13"/>
      <c r="Z2467" s="12">
        <v>0.73968</v>
      </c>
      <c r="AA2467" s="17">
        <f t="shared" si="608"/>
        <v>-2.2427806779885096E-2</v>
      </c>
      <c r="AB2467" s="12">
        <f t="shared" si="610"/>
        <v>0.9338857142857141</v>
      </c>
      <c r="AC2467" s="12">
        <f t="shared" si="614"/>
        <v>1.1038153571428571</v>
      </c>
      <c r="AD2467" s="18">
        <f t="shared" si="615"/>
        <v>0.84605247448541299</v>
      </c>
      <c r="AE2467" s="13" t="s">
        <v>155</v>
      </c>
      <c r="AF2467" s="19">
        <f t="shared" si="616"/>
        <v>1226</v>
      </c>
      <c r="AG2467" s="20">
        <f t="shared" si="617"/>
        <v>0.83931484502446985</v>
      </c>
      <c r="AH2467" s="20">
        <f t="shared" si="618"/>
        <v>0.6701120755509381</v>
      </c>
      <c r="AI2467" s="13" t="s">
        <v>51</v>
      </c>
      <c r="AJ2467" s="13" t="s">
        <v>156</v>
      </c>
      <c r="AK2467" s="13" t="s">
        <v>135</v>
      </c>
      <c r="AL2467" s="13" t="s">
        <v>102</v>
      </c>
      <c r="AM2467" s="13" t="s">
        <v>157</v>
      </c>
      <c r="AN2467" s="12">
        <v>0.73968</v>
      </c>
      <c r="AO2467" s="12">
        <v>7.9399999999999991E-3</v>
      </c>
      <c r="AP2467" s="12">
        <v>7.8009999999999996E-2</v>
      </c>
      <c r="AQ2467" s="12">
        <v>0.36984</v>
      </c>
      <c r="AR2467" s="12"/>
      <c r="AS2467" s="13" t="s">
        <v>54</v>
      </c>
    </row>
    <row r="2468" spans="1:45" ht="21" customHeight="1">
      <c r="A2468" s="15">
        <v>44393</v>
      </c>
      <c r="B2468" s="13" t="s">
        <v>152</v>
      </c>
      <c r="C2468" s="13" t="s">
        <v>153</v>
      </c>
      <c r="D2468" s="15">
        <v>44286</v>
      </c>
      <c r="E2468" s="13">
        <f t="shared" si="603"/>
        <v>107</v>
      </c>
      <c r="F2468" s="13" t="str">
        <f t="shared" si="611"/>
        <v>개봉후</v>
      </c>
      <c r="G2468" s="13" t="str">
        <f t="shared" si="604"/>
        <v>금</v>
      </c>
      <c r="H2468" s="13">
        <f t="shared" si="605"/>
        <v>0</v>
      </c>
      <c r="I2468" s="16">
        <v>2765</v>
      </c>
      <c r="J2468" s="16">
        <v>1088</v>
      </c>
      <c r="K2468" s="16">
        <v>1676</v>
      </c>
      <c r="L2468" s="17">
        <f t="shared" si="606"/>
        <v>0.39349005424954792</v>
      </c>
      <c r="M2468" s="17">
        <f t="shared" si="607"/>
        <v>7.6530612244898322E-3</v>
      </c>
      <c r="N2468" s="16">
        <f t="shared" si="609"/>
        <v>2591.1428571428573</v>
      </c>
      <c r="O2468" s="16">
        <f t="shared" si="612"/>
        <v>3150.2142857142858</v>
      </c>
      <c r="P2468" s="18">
        <f t="shared" si="613"/>
        <v>0.87771806906559646</v>
      </c>
      <c r="Q2468" s="16"/>
      <c r="R2468" s="16"/>
      <c r="S2468" s="16"/>
      <c r="T2468" s="16"/>
      <c r="U2468" s="16"/>
      <c r="V2468" s="16"/>
      <c r="W2468" s="16"/>
      <c r="X2468" s="13" t="s">
        <v>167</v>
      </c>
      <c r="Y2468" s="13"/>
      <c r="Z2468" s="12">
        <v>0.76893</v>
      </c>
      <c r="AA2468" s="17">
        <f t="shared" si="608"/>
        <v>3.9544127190136225E-2</v>
      </c>
      <c r="AB2468" s="12">
        <f t="shared" si="610"/>
        <v>0.93362714285714288</v>
      </c>
      <c r="AC2468" s="12">
        <f t="shared" si="614"/>
        <v>1.0917678571428573</v>
      </c>
      <c r="AD2468" s="18">
        <f t="shared" si="615"/>
        <v>0.85515170349531389</v>
      </c>
      <c r="AE2468" s="13" t="s">
        <v>155</v>
      </c>
      <c r="AF2468" s="19">
        <f t="shared" si="616"/>
        <v>1292.75</v>
      </c>
      <c r="AG2468" s="20">
        <f t="shared" si="617"/>
        <v>0.84161670856700832</v>
      </c>
      <c r="AH2468" s="20">
        <f t="shared" si="618"/>
        <v>0.70429807487855534</v>
      </c>
      <c r="AI2468" s="13" t="s">
        <v>51</v>
      </c>
      <c r="AJ2468" s="13" t="s">
        <v>156</v>
      </c>
      <c r="AK2468" s="13" t="s">
        <v>135</v>
      </c>
      <c r="AL2468" s="13" t="s">
        <v>102</v>
      </c>
      <c r="AM2468" s="13" t="s">
        <v>157</v>
      </c>
      <c r="AN2468" s="12">
        <v>0.76893</v>
      </c>
      <c r="AO2468" s="12">
        <v>5.0499999999999998E-3</v>
      </c>
      <c r="AP2468" s="12">
        <v>3.8280000000000002E-2</v>
      </c>
      <c r="AQ2468" s="12">
        <v>0.39800999999999997</v>
      </c>
      <c r="AR2468" s="12"/>
      <c r="AS2468" s="13" t="s">
        <v>54</v>
      </c>
    </row>
    <row r="2469" spans="1:45" ht="21" customHeight="1">
      <c r="A2469" s="15">
        <v>44394</v>
      </c>
      <c r="B2469" s="13" t="s">
        <v>152</v>
      </c>
      <c r="C2469" s="13" t="s">
        <v>153</v>
      </c>
      <c r="D2469" s="15">
        <v>44286</v>
      </c>
      <c r="E2469" s="13">
        <f t="shared" si="603"/>
        <v>108</v>
      </c>
      <c r="F2469" s="13" t="str">
        <f t="shared" si="611"/>
        <v>개봉후</v>
      </c>
      <c r="G2469" s="13" t="str">
        <f t="shared" si="604"/>
        <v>토</v>
      </c>
      <c r="H2469" s="13">
        <f t="shared" si="605"/>
        <v>1</v>
      </c>
      <c r="I2469" s="16">
        <v>2776</v>
      </c>
      <c r="J2469" s="16">
        <v>1298</v>
      </c>
      <c r="K2469" s="16">
        <v>1477</v>
      </c>
      <c r="L2469" s="17">
        <f t="shared" si="606"/>
        <v>0.46757925072046108</v>
      </c>
      <c r="M2469" s="17">
        <f t="shared" si="607"/>
        <v>3.9783001808317842E-3</v>
      </c>
      <c r="N2469" s="16">
        <f t="shared" si="609"/>
        <v>2612.7142857142858</v>
      </c>
      <c r="O2469" s="16">
        <f t="shared" si="612"/>
        <v>3114.8214285714284</v>
      </c>
      <c r="P2469" s="18">
        <f t="shared" si="613"/>
        <v>0.89122284010777963</v>
      </c>
      <c r="Q2469" s="16">
        <v>2</v>
      </c>
      <c r="R2469" s="16">
        <v>4</v>
      </c>
      <c r="S2469" s="16">
        <v>1631</v>
      </c>
      <c r="T2469" s="16">
        <v>4475000</v>
      </c>
      <c r="U2469" s="16">
        <v>895</v>
      </c>
      <c r="V2469" s="16">
        <v>339883</v>
      </c>
      <c r="W2469" s="16">
        <v>13</v>
      </c>
      <c r="X2469" s="13" t="s">
        <v>167</v>
      </c>
      <c r="Y2469" s="13" t="s">
        <v>162</v>
      </c>
      <c r="Z2469" s="12">
        <v>1.18103</v>
      </c>
      <c r="AA2469" s="17">
        <f t="shared" si="608"/>
        <v>0.53593955236497481</v>
      </c>
      <c r="AB2469" s="12">
        <f t="shared" si="610"/>
        <v>0.90865428571428564</v>
      </c>
      <c r="AC2469" s="12">
        <f t="shared" si="614"/>
        <v>1.0726514285714286</v>
      </c>
      <c r="AD2469" s="18">
        <f t="shared" si="615"/>
        <v>0.84711049788508042</v>
      </c>
      <c r="AE2469" s="13" t="s">
        <v>155</v>
      </c>
      <c r="AF2469" s="19">
        <f t="shared" si="616"/>
        <v>1928.25</v>
      </c>
      <c r="AG2469" s="20">
        <f t="shared" si="617"/>
        <v>0.67314922857513293</v>
      </c>
      <c r="AH2469" s="20">
        <f t="shared" si="618"/>
        <v>1.1010380152785622</v>
      </c>
      <c r="AI2469" s="13" t="s">
        <v>51</v>
      </c>
      <c r="AJ2469" s="13" t="s">
        <v>156</v>
      </c>
      <c r="AK2469" s="13" t="s">
        <v>135</v>
      </c>
      <c r="AL2469" s="13" t="s">
        <v>102</v>
      </c>
      <c r="AM2469" s="13" t="s">
        <v>157</v>
      </c>
      <c r="AN2469" s="12">
        <v>1.18103</v>
      </c>
      <c r="AO2469" s="12">
        <v>1.8780000000000002E-2</v>
      </c>
      <c r="AP2469" s="12">
        <v>3.6470000000000002E-2</v>
      </c>
      <c r="AQ2469" s="12">
        <v>0.58257000000000003</v>
      </c>
      <c r="AR2469" s="12"/>
      <c r="AS2469" s="13" t="s">
        <v>54</v>
      </c>
    </row>
    <row r="2470" spans="1:45" ht="21" customHeight="1">
      <c r="A2470" s="15">
        <v>44395</v>
      </c>
      <c r="B2470" s="13" t="s">
        <v>152</v>
      </c>
      <c r="C2470" s="13" t="s">
        <v>153</v>
      </c>
      <c r="D2470" s="15">
        <v>44286</v>
      </c>
      <c r="E2470" s="13">
        <f t="shared" si="603"/>
        <v>109</v>
      </c>
      <c r="F2470" s="13" t="str">
        <f t="shared" si="611"/>
        <v>개봉후</v>
      </c>
      <c r="G2470" s="13" t="str">
        <f t="shared" si="604"/>
        <v>일</v>
      </c>
      <c r="H2470" s="13">
        <f t="shared" si="605"/>
        <v>1</v>
      </c>
      <c r="I2470" s="16">
        <v>2558</v>
      </c>
      <c r="J2470" s="16">
        <v>1124</v>
      </c>
      <c r="K2470" s="16">
        <v>1435</v>
      </c>
      <c r="L2470" s="17">
        <f t="shared" si="606"/>
        <v>0.4394057857701329</v>
      </c>
      <c r="M2470" s="17">
        <f t="shared" si="607"/>
        <v>-7.8530259365994226E-2</v>
      </c>
      <c r="N2470" s="16">
        <f t="shared" si="609"/>
        <v>2597.5714285714284</v>
      </c>
      <c r="O2470" s="16">
        <f t="shared" si="612"/>
        <v>3050.1071428571427</v>
      </c>
      <c r="P2470" s="18">
        <f t="shared" si="613"/>
        <v>0.83865906349894037</v>
      </c>
      <c r="Q2470" s="16">
        <v>3</v>
      </c>
      <c r="R2470" s="16">
        <v>4</v>
      </c>
      <c r="S2470" s="16">
        <v>1347</v>
      </c>
      <c r="T2470" s="16">
        <v>4404000</v>
      </c>
      <c r="U2470" s="16">
        <v>880</v>
      </c>
      <c r="V2470" s="16">
        <v>340763</v>
      </c>
      <c r="W2470" s="16">
        <v>12</v>
      </c>
      <c r="X2470" s="13" t="s">
        <v>167</v>
      </c>
      <c r="Y2470" s="13" t="s">
        <v>162</v>
      </c>
      <c r="Z2470" s="12">
        <v>1.30708</v>
      </c>
      <c r="AA2470" s="17">
        <f t="shared" si="608"/>
        <v>0.10672887225557348</v>
      </c>
      <c r="AB2470" s="12">
        <f t="shared" si="610"/>
        <v>0.8958585714285715</v>
      </c>
      <c r="AC2470" s="12">
        <f t="shared" si="614"/>
        <v>1.0542317857142856</v>
      </c>
      <c r="AD2470" s="18">
        <f t="shared" si="615"/>
        <v>0.84977381973129407</v>
      </c>
      <c r="AE2470" s="13" t="s">
        <v>155</v>
      </c>
      <c r="AF2470" s="19">
        <f t="shared" si="616"/>
        <v>1815</v>
      </c>
      <c r="AG2470" s="20">
        <f t="shared" si="617"/>
        <v>0.61928374655647378</v>
      </c>
      <c r="AH2470" s="20">
        <f t="shared" si="618"/>
        <v>1.2398411978390496</v>
      </c>
      <c r="AI2470" s="13" t="s">
        <v>51</v>
      </c>
      <c r="AJ2470" s="13" t="s">
        <v>156</v>
      </c>
      <c r="AK2470" s="13" t="s">
        <v>135</v>
      </c>
      <c r="AL2470" s="13" t="s">
        <v>102</v>
      </c>
      <c r="AM2470" s="13" t="s">
        <v>157</v>
      </c>
      <c r="AN2470" s="12">
        <v>1.30708</v>
      </c>
      <c r="AO2470" s="12">
        <v>1.9140000000000001E-2</v>
      </c>
      <c r="AP2470" s="12">
        <v>5.7419999999999999E-2</v>
      </c>
      <c r="AQ2470" s="12">
        <v>0.59411999999999998</v>
      </c>
      <c r="AR2470" s="12"/>
      <c r="AS2470" s="13" t="s">
        <v>54</v>
      </c>
    </row>
    <row r="2471" spans="1:45" ht="21" customHeight="1">
      <c r="A2471" s="15">
        <v>44396</v>
      </c>
      <c r="B2471" s="13" t="s">
        <v>152</v>
      </c>
      <c r="C2471" s="13" t="s">
        <v>153</v>
      </c>
      <c r="D2471" s="15">
        <v>44286</v>
      </c>
      <c r="E2471" s="13">
        <f t="shared" si="603"/>
        <v>110</v>
      </c>
      <c r="F2471" s="13" t="str">
        <f t="shared" si="611"/>
        <v>개봉후</v>
      </c>
      <c r="G2471" s="13" t="str">
        <f t="shared" si="604"/>
        <v>월</v>
      </c>
      <c r="H2471" s="13">
        <f t="shared" si="605"/>
        <v>0</v>
      </c>
      <c r="I2471" s="16">
        <v>2569</v>
      </c>
      <c r="J2471" s="16">
        <v>906</v>
      </c>
      <c r="K2471" s="16">
        <v>1662</v>
      </c>
      <c r="L2471" s="17">
        <f t="shared" si="606"/>
        <v>0.35266640716231995</v>
      </c>
      <c r="M2471" s="17">
        <f t="shared" si="607"/>
        <v>4.3002345582485724E-3</v>
      </c>
      <c r="N2471" s="16">
        <f t="shared" si="609"/>
        <v>2623.1428571428573</v>
      </c>
      <c r="O2471" s="16">
        <f t="shared" si="612"/>
        <v>2982.3214285714284</v>
      </c>
      <c r="P2471" s="18">
        <f t="shared" si="613"/>
        <v>0.86140949643733911</v>
      </c>
      <c r="Q2471" s="16"/>
      <c r="R2471" s="16"/>
      <c r="S2471" s="16"/>
      <c r="T2471" s="16"/>
      <c r="U2471" s="16"/>
      <c r="V2471" s="16"/>
      <c r="W2471" s="16"/>
      <c r="X2471" s="13" t="s">
        <v>167</v>
      </c>
      <c r="Y2471" s="13"/>
      <c r="Z2471" s="12">
        <v>0.92603999999999997</v>
      </c>
      <c r="AA2471" s="17">
        <f t="shared" si="608"/>
        <v>-0.291520029378462</v>
      </c>
      <c r="AB2471" s="12">
        <f t="shared" si="610"/>
        <v>0.92150142857142847</v>
      </c>
      <c r="AC2471" s="12">
        <f t="shared" si="614"/>
        <v>1.0439385714285714</v>
      </c>
      <c r="AD2471" s="18">
        <f t="shared" si="615"/>
        <v>0.88271614230175</v>
      </c>
      <c r="AE2471" s="13" t="s">
        <v>155</v>
      </c>
      <c r="AF2471" s="19">
        <f t="shared" si="616"/>
        <v>1179.5</v>
      </c>
      <c r="AG2471" s="20">
        <f t="shared" si="617"/>
        <v>0.76812208562950401</v>
      </c>
      <c r="AH2471" s="20">
        <f t="shared" si="618"/>
        <v>0.88706368875015906</v>
      </c>
      <c r="AI2471" s="13" t="s">
        <v>51</v>
      </c>
      <c r="AJ2471" s="13" t="s">
        <v>156</v>
      </c>
      <c r="AK2471" s="13" t="s">
        <v>135</v>
      </c>
      <c r="AL2471" s="13" t="s">
        <v>102</v>
      </c>
      <c r="AM2471" s="13" t="s">
        <v>157</v>
      </c>
      <c r="AN2471" s="12">
        <v>0.92603999999999997</v>
      </c>
      <c r="AO2471" s="12">
        <v>1.047E-2</v>
      </c>
      <c r="AP2471" s="12">
        <v>5.1639999999999998E-2</v>
      </c>
      <c r="AQ2471" s="12">
        <v>0.42546</v>
      </c>
      <c r="AR2471" s="12"/>
      <c r="AS2471" s="13" t="s">
        <v>54</v>
      </c>
    </row>
    <row r="2472" spans="1:45" ht="21" customHeight="1">
      <c r="A2472" s="15">
        <v>44397</v>
      </c>
      <c r="B2472" s="13" t="s">
        <v>152</v>
      </c>
      <c r="C2472" s="13" t="s">
        <v>153</v>
      </c>
      <c r="D2472" s="15">
        <v>44286</v>
      </c>
      <c r="E2472" s="13">
        <f t="shared" si="603"/>
        <v>111</v>
      </c>
      <c r="F2472" s="13" t="str">
        <f t="shared" si="611"/>
        <v>개봉후</v>
      </c>
      <c r="G2472" s="13" t="str">
        <f t="shared" si="604"/>
        <v>화</v>
      </c>
      <c r="H2472" s="13">
        <f t="shared" si="605"/>
        <v>0</v>
      </c>
      <c r="I2472" s="16">
        <v>2954</v>
      </c>
      <c r="J2472" s="16">
        <v>1218</v>
      </c>
      <c r="K2472" s="16">
        <v>1736</v>
      </c>
      <c r="L2472" s="17">
        <f t="shared" si="606"/>
        <v>0.41232227488151657</v>
      </c>
      <c r="M2472" s="17">
        <f t="shared" si="607"/>
        <v>0.14986376021798375</v>
      </c>
      <c r="N2472" s="16">
        <f t="shared" si="609"/>
        <v>2700.5714285714284</v>
      </c>
      <c r="O2472" s="16">
        <f t="shared" si="612"/>
        <v>2944.4285714285716</v>
      </c>
      <c r="P2472" s="18">
        <f t="shared" si="613"/>
        <v>1.0032506913783901</v>
      </c>
      <c r="Q2472" s="16"/>
      <c r="R2472" s="16"/>
      <c r="S2472" s="16"/>
      <c r="T2472" s="16"/>
      <c r="U2472" s="16"/>
      <c r="V2472" s="16"/>
      <c r="W2472" s="16"/>
      <c r="X2472" s="13" t="s">
        <v>167</v>
      </c>
      <c r="Y2472" s="13"/>
      <c r="Z2472" s="12">
        <v>0.63602000000000003</v>
      </c>
      <c r="AA2472" s="17">
        <f t="shared" si="608"/>
        <v>-0.3131830158524469</v>
      </c>
      <c r="AB2472" s="12">
        <f t="shared" si="610"/>
        <v>0.9022042857142859</v>
      </c>
      <c r="AC2472" s="12">
        <f t="shared" si="614"/>
        <v>1.0415264285714285</v>
      </c>
      <c r="AD2472" s="18">
        <f t="shared" si="615"/>
        <v>0.86623273396121236</v>
      </c>
      <c r="AE2472" s="13" t="s">
        <v>155</v>
      </c>
      <c r="AF2472" s="19">
        <f t="shared" si="616"/>
        <v>1161</v>
      </c>
      <c r="AG2472" s="20">
        <f t="shared" si="617"/>
        <v>1.0490956072351421</v>
      </c>
      <c r="AH2472" s="20">
        <f t="shared" si="618"/>
        <v>0.61066141247358796</v>
      </c>
      <c r="AI2472" s="13" t="s">
        <v>51</v>
      </c>
      <c r="AJ2472" s="13" t="s">
        <v>156</v>
      </c>
      <c r="AK2472" s="13" t="s">
        <v>135</v>
      </c>
      <c r="AL2472" s="13" t="s">
        <v>102</v>
      </c>
      <c r="AM2472" s="13" t="s">
        <v>157</v>
      </c>
      <c r="AN2472" s="12">
        <v>0.63602000000000003</v>
      </c>
      <c r="AO2472" s="12">
        <v>9.75E-3</v>
      </c>
      <c r="AP2472" s="12">
        <v>6.1760000000000002E-2</v>
      </c>
      <c r="AQ2472" s="12">
        <v>0.41896</v>
      </c>
      <c r="AR2472" s="12"/>
      <c r="AS2472" s="13" t="s">
        <v>54</v>
      </c>
    </row>
    <row r="2473" spans="1:45" ht="21" customHeight="1">
      <c r="A2473" s="15">
        <v>44398</v>
      </c>
      <c r="B2473" s="13" t="s">
        <v>152</v>
      </c>
      <c r="C2473" s="13" t="s">
        <v>153</v>
      </c>
      <c r="D2473" s="15">
        <v>44286</v>
      </c>
      <c r="E2473" s="13">
        <f t="shared" si="603"/>
        <v>112</v>
      </c>
      <c r="F2473" s="13" t="str">
        <f t="shared" si="611"/>
        <v>개봉후</v>
      </c>
      <c r="G2473" s="13" t="str">
        <f t="shared" si="604"/>
        <v>수</v>
      </c>
      <c r="H2473" s="13">
        <f t="shared" si="605"/>
        <v>0</v>
      </c>
      <c r="I2473" s="16">
        <v>2912</v>
      </c>
      <c r="J2473" s="16">
        <v>1368</v>
      </c>
      <c r="K2473" s="16">
        <v>1544</v>
      </c>
      <c r="L2473" s="17">
        <f t="shared" si="606"/>
        <v>0.46978021978021978</v>
      </c>
      <c r="M2473" s="17">
        <f t="shared" si="607"/>
        <v>-1.4218009478673022E-2</v>
      </c>
      <c r="N2473" s="16">
        <f t="shared" si="609"/>
        <v>2754</v>
      </c>
      <c r="O2473" s="16">
        <f t="shared" si="612"/>
        <v>2916.7857142857142</v>
      </c>
      <c r="P2473" s="18">
        <f t="shared" si="613"/>
        <v>0.99835925064283093</v>
      </c>
      <c r="Q2473" s="16"/>
      <c r="R2473" s="16"/>
      <c r="S2473" s="16"/>
      <c r="T2473" s="16"/>
      <c r="U2473" s="16"/>
      <c r="V2473" s="16"/>
      <c r="W2473" s="16"/>
      <c r="X2473" s="13" t="s">
        <v>167</v>
      </c>
      <c r="Y2473" s="13"/>
      <c r="Z2473" s="12">
        <v>0.69886000000000004</v>
      </c>
      <c r="AA2473" s="17">
        <f t="shared" si="608"/>
        <v>9.8801924467784019E-2</v>
      </c>
      <c r="AB2473" s="12">
        <f t="shared" si="610"/>
        <v>0.89394857142857143</v>
      </c>
      <c r="AC2473" s="12">
        <f t="shared" si="614"/>
        <v>1.0314910714285712</v>
      </c>
      <c r="AD2473" s="18">
        <f t="shared" si="615"/>
        <v>0.86665662572385693</v>
      </c>
      <c r="AE2473" s="13" t="s">
        <v>155</v>
      </c>
      <c r="AF2473" s="19">
        <f t="shared" si="616"/>
        <v>1252.25</v>
      </c>
      <c r="AG2473" s="20">
        <f t="shared" si="617"/>
        <v>1.0924336194849271</v>
      </c>
      <c r="AH2473" s="20">
        <f t="shared" si="618"/>
        <v>0.67752404199884031</v>
      </c>
      <c r="AI2473" s="13" t="s">
        <v>51</v>
      </c>
      <c r="AJ2473" s="13" t="s">
        <v>156</v>
      </c>
      <c r="AK2473" s="13" t="s">
        <v>135</v>
      </c>
      <c r="AL2473" s="13" t="s">
        <v>102</v>
      </c>
      <c r="AM2473" s="13" t="s">
        <v>157</v>
      </c>
      <c r="AN2473" s="12">
        <v>0.69886000000000004</v>
      </c>
      <c r="AO2473" s="12">
        <v>1.047E-2</v>
      </c>
      <c r="AP2473" s="12">
        <v>4.1529999999999997E-2</v>
      </c>
      <c r="AQ2473" s="12">
        <v>0.41498000000000002</v>
      </c>
      <c r="AR2473" s="12"/>
      <c r="AS2473" s="13" t="s">
        <v>54</v>
      </c>
    </row>
    <row r="2474" spans="1:45" ht="21" customHeight="1">
      <c r="A2474" s="15">
        <v>44399</v>
      </c>
      <c r="B2474" s="13" t="s">
        <v>152</v>
      </c>
      <c r="C2474" s="13" t="s">
        <v>153</v>
      </c>
      <c r="D2474" s="15">
        <v>44286</v>
      </c>
      <c r="E2474" s="13">
        <f t="shared" si="603"/>
        <v>113</v>
      </c>
      <c r="F2474" s="13" t="str">
        <f t="shared" si="611"/>
        <v>개봉후</v>
      </c>
      <c r="G2474" s="13" t="str">
        <f t="shared" si="604"/>
        <v>목</v>
      </c>
      <c r="H2474" s="13">
        <f t="shared" si="605"/>
        <v>0</v>
      </c>
      <c r="I2474" s="16">
        <v>2832</v>
      </c>
      <c r="J2474" s="16">
        <v>1250</v>
      </c>
      <c r="K2474" s="16">
        <v>1582</v>
      </c>
      <c r="L2474" s="17">
        <f t="shared" si="606"/>
        <v>0.44138418079096048</v>
      </c>
      <c r="M2474" s="17">
        <f t="shared" si="607"/>
        <v>-2.7472527472527486E-2</v>
      </c>
      <c r="N2474" s="16">
        <f t="shared" si="609"/>
        <v>2766.5714285714284</v>
      </c>
      <c r="O2474" s="16">
        <f t="shared" si="612"/>
        <v>2890.7857142857142</v>
      </c>
      <c r="P2474" s="18">
        <f t="shared" si="613"/>
        <v>0.9796644510884337</v>
      </c>
      <c r="Q2474" s="16"/>
      <c r="R2474" s="16"/>
      <c r="S2474" s="16"/>
      <c r="T2474" s="16"/>
      <c r="U2474" s="16"/>
      <c r="V2474" s="16"/>
      <c r="W2474" s="16"/>
      <c r="X2474" s="13" t="s">
        <v>167</v>
      </c>
      <c r="Y2474" s="13"/>
      <c r="Z2474" s="12">
        <v>0.63024000000000002</v>
      </c>
      <c r="AA2474" s="17">
        <f t="shared" si="608"/>
        <v>-9.8188478379074517E-2</v>
      </c>
      <c r="AB2474" s="12">
        <f t="shared" si="610"/>
        <v>0.87831428571428571</v>
      </c>
      <c r="AC2474" s="12">
        <f t="shared" si="614"/>
        <v>1.0227453571428571</v>
      </c>
      <c r="AD2474" s="18">
        <f t="shared" si="615"/>
        <v>0.85878100504699018</v>
      </c>
      <c r="AE2474" s="13" t="s">
        <v>155</v>
      </c>
      <c r="AF2474" s="19">
        <f t="shared" si="616"/>
        <v>1184.75</v>
      </c>
      <c r="AG2474" s="20">
        <f t="shared" si="617"/>
        <v>1.0550749103186325</v>
      </c>
      <c r="AH2474" s="20">
        <f t="shared" si="618"/>
        <v>0.61622377026539565</v>
      </c>
      <c r="AI2474" s="13" t="s">
        <v>51</v>
      </c>
      <c r="AJ2474" s="13" t="s">
        <v>156</v>
      </c>
      <c r="AK2474" s="13" t="s">
        <v>135</v>
      </c>
      <c r="AL2474" s="13" t="s">
        <v>102</v>
      </c>
      <c r="AM2474" s="13" t="s">
        <v>157</v>
      </c>
      <c r="AN2474" s="12">
        <v>0.63024000000000002</v>
      </c>
      <c r="AO2474" s="12">
        <v>9.0200000000000002E-3</v>
      </c>
      <c r="AP2474" s="12">
        <v>5.0560000000000001E-2</v>
      </c>
      <c r="AQ2474" s="12">
        <v>0.45290999999999998</v>
      </c>
      <c r="AR2474" s="12"/>
      <c r="AS2474" s="13" t="s">
        <v>54</v>
      </c>
    </row>
    <row r="2475" spans="1:45" ht="21" customHeight="1">
      <c r="A2475" s="15">
        <v>44400</v>
      </c>
      <c r="B2475" s="13" t="s">
        <v>152</v>
      </c>
      <c r="C2475" s="13" t="s">
        <v>153</v>
      </c>
      <c r="D2475" s="15">
        <v>44286</v>
      </c>
      <c r="E2475" s="13">
        <f t="shared" si="603"/>
        <v>114</v>
      </c>
      <c r="F2475" s="13" t="str">
        <f t="shared" si="611"/>
        <v>개봉후</v>
      </c>
      <c r="G2475" s="13" t="str">
        <f t="shared" si="604"/>
        <v>금</v>
      </c>
      <c r="H2475" s="13">
        <f t="shared" si="605"/>
        <v>0</v>
      </c>
      <c r="I2475" s="16">
        <v>2919</v>
      </c>
      <c r="J2475" s="16">
        <v>1295</v>
      </c>
      <c r="K2475" s="16">
        <v>1624</v>
      </c>
      <c r="L2475" s="17">
        <f t="shared" si="606"/>
        <v>0.44364508393285373</v>
      </c>
      <c r="M2475" s="17">
        <f t="shared" si="607"/>
        <v>3.0720338983050821E-2</v>
      </c>
      <c r="N2475" s="16">
        <f t="shared" si="609"/>
        <v>2788.5714285714284</v>
      </c>
      <c r="O2475" s="16">
        <f t="shared" si="612"/>
        <v>2860.4285714285716</v>
      </c>
      <c r="P2475" s="18">
        <f t="shared" si="613"/>
        <v>1.0204764520801077</v>
      </c>
      <c r="Q2475" s="16"/>
      <c r="R2475" s="16"/>
      <c r="S2475" s="16"/>
      <c r="T2475" s="16"/>
      <c r="U2475" s="16"/>
      <c r="V2475" s="16"/>
      <c r="W2475" s="16"/>
      <c r="X2475" s="13" t="s">
        <v>167</v>
      </c>
      <c r="Y2475" s="13"/>
      <c r="Z2475" s="12">
        <v>0.66635999999999995</v>
      </c>
      <c r="AA2475" s="17">
        <f t="shared" si="608"/>
        <v>5.7311500380807123E-2</v>
      </c>
      <c r="AB2475" s="12">
        <f t="shared" si="610"/>
        <v>0.86366142857142847</v>
      </c>
      <c r="AC2475" s="12">
        <f t="shared" si="614"/>
        <v>1.0094850000000002</v>
      </c>
      <c r="AD2475" s="18">
        <f t="shared" si="615"/>
        <v>0.8555465693610389</v>
      </c>
      <c r="AE2475" s="13" t="s">
        <v>155</v>
      </c>
      <c r="AF2475" s="19">
        <f t="shared" si="616"/>
        <v>1213.75</v>
      </c>
      <c r="AG2475" s="20">
        <f t="shared" si="617"/>
        <v>1.066941297631308</v>
      </c>
      <c r="AH2475" s="20">
        <f t="shared" si="618"/>
        <v>0.66009896135158008</v>
      </c>
      <c r="AI2475" s="13" t="s">
        <v>51</v>
      </c>
      <c r="AJ2475" s="13" t="s">
        <v>156</v>
      </c>
      <c r="AK2475" s="13" t="s">
        <v>135</v>
      </c>
      <c r="AL2475" s="13" t="s">
        <v>102</v>
      </c>
      <c r="AM2475" s="13" t="s">
        <v>157</v>
      </c>
      <c r="AN2475" s="12">
        <v>0.66635999999999995</v>
      </c>
      <c r="AO2475" s="12">
        <v>1.119E-2</v>
      </c>
      <c r="AP2475" s="12">
        <v>4.2250000000000003E-2</v>
      </c>
      <c r="AQ2475" s="12">
        <v>0.53381000000000001</v>
      </c>
      <c r="AR2475" s="12"/>
      <c r="AS2475" s="13" t="s">
        <v>54</v>
      </c>
    </row>
    <row r="2476" spans="1:45" ht="21" customHeight="1">
      <c r="A2476" s="15">
        <v>44401</v>
      </c>
      <c r="B2476" s="13" t="s">
        <v>152</v>
      </c>
      <c r="C2476" s="13" t="s">
        <v>153</v>
      </c>
      <c r="D2476" s="15">
        <v>44286</v>
      </c>
      <c r="E2476" s="13">
        <f t="shared" si="603"/>
        <v>115</v>
      </c>
      <c r="F2476" s="13" t="str">
        <f t="shared" si="611"/>
        <v>개봉후</v>
      </c>
      <c r="G2476" s="13" t="str">
        <f t="shared" si="604"/>
        <v>토</v>
      </c>
      <c r="H2476" s="13">
        <f t="shared" si="605"/>
        <v>1</v>
      </c>
      <c r="I2476" s="16">
        <v>2804</v>
      </c>
      <c r="J2476" s="16">
        <v>1316</v>
      </c>
      <c r="K2476" s="16">
        <v>1488</v>
      </c>
      <c r="L2476" s="17">
        <f t="shared" si="606"/>
        <v>0.46932952924393723</v>
      </c>
      <c r="M2476" s="17">
        <f t="shared" si="607"/>
        <v>-3.9397053785543035E-2</v>
      </c>
      <c r="N2476" s="16">
        <f t="shared" si="609"/>
        <v>2792.5714285714284</v>
      </c>
      <c r="O2476" s="16">
        <f t="shared" si="612"/>
        <v>2836.8214285714284</v>
      </c>
      <c r="P2476" s="18">
        <f t="shared" si="613"/>
        <v>0.98843020986768393</v>
      </c>
      <c r="Q2476" s="16"/>
      <c r="R2476" s="16"/>
      <c r="S2476" s="16"/>
      <c r="T2476" s="16"/>
      <c r="U2476" s="16"/>
      <c r="V2476" s="16"/>
      <c r="W2476" s="16"/>
      <c r="X2476" s="13" t="s">
        <v>167</v>
      </c>
      <c r="Y2476" s="13"/>
      <c r="Z2476" s="12">
        <v>0.91122999999999998</v>
      </c>
      <c r="AA2476" s="17">
        <f t="shared" si="608"/>
        <v>0.36747403805750656</v>
      </c>
      <c r="AB2476" s="12">
        <f t="shared" si="610"/>
        <v>0.82511857142857126</v>
      </c>
      <c r="AC2476" s="12">
        <f t="shared" si="614"/>
        <v>0.99892071428571427</v>
      </c>
      <c r="AD2476" s="18">
        <f t="shared" si="615"/>
        <v>0.82601007229946022</v>
      </c>
      <c r="AE2476" s="13" t="s">
        <v>155</v>
      </c>
      <c r="AF2476" s="19">
        <f t="shared" si="616"/>
        <v>1561.5</v>
      </c>
      <c r="AG2476" s="20">
        <f t="shared" si="617"/>
        <v>0.84277937880243359</v>
      </c>
      <c r="AH2476" s="20">
        <f t="shared" si="618"/>
        <v>0.91221454012151681</v>
      </c>
      <c r="AI2476" s="13" t="s">
        <v>51</v>
      </c>
      <c r="AJ2476" s="13" t="s">
        <v>156</v>
      </c>
      <c r="AK2476" s="13" t="s">
        <v>135</v>
      </c>
      <c r="AL2476" s="13" t="s">
        <v>102</v>
      </c>
      <c r="AM2476" s="13" t="s">
        <v>157</v>
      </c>
      <c r="AN2476" s="12">
        <v>0.91122999999999998</v>
      </c>
      <c r="AO2476" s="12">
        <v>1.661E-2</v>
      </c>
      <c r="AP2476" s="12">
        <v>4.7309999999999998E-2</v>
      </c>
      <c r="AQ2476" s="12">
        <v>0.60099000000000002</v>
      </c>
      <c r="AR2476" s="12"/>
      <c r="AS2476" s="13" t="s">
        <v>54</v>
      </c>
    </row>
    <row r="2477" spans="1:45" ht="21" customHeight="1">
      <c r="A2477" s="15">
        <v>44402</v>
      </c>
      <c r="B2477" s="13" t="s">
        <v>152</v>
      </c>
      <c r="C2477" s="13" t="s">
        <v>153</v>
      </c>
      <c r="D2477" s="15">
        <v>44286</v>
      </c>
      <c r="E2477" s="13">
        <f t="shared" si="603"/>
        <v>116</v>
      </c>
      <c r="F2477" s="13" t="str">
        <f t="shared" si="611"/>
        <v>개봉후</v>
      </c>
      <c r="G2477" s="13" t="str">
        <f t="shared" si="604"/>
        <v>일</v>
      </c>
      <c r="H2477" s="13">
        <f t="shared" si="605"/>
        <v>1</v>
      </c>
      <c r="I2477" s="16">
        <v>2345</v>
      </c>
      <c r="J2477" s="16">
        <v>1008</v>
      </c>
      <c r="K2477" s="16">
        <v>1337</v>
      </c>
      <c r="L2477" s="17">
        <f t="shared" si="606"/>
        <v>0.42985074626865671</v>
      </c>
      <c r="M2477" s="17">
        <f t="shared" si="607"/>
        <v>-0.1636947218259629</v>
      </c>
      <c r="N2477" s="16">
        <f t="shared" si="609"/>
        <v>2762.1428571428573</v>
      </c>
      <c r="O2477" s="16">
        <f t="shared" si="612"/>
        <v>2766.3214285714284</v>
      </c>
      <c r="P2477" s="18">
        <f t="shared" si="613"/>
        <v>0.8476961410847309</v>
      </c>
      <c r="Q2477" s="16"/>
      <c r="R2477" s="16"/>
      <c r="S2477" s="16"/>
      <c r="T2477" s="16"/>
      <c r="U2477" s="16"/>
      <c r="V2477" s="16"/>
      <c r="W2477" s="16"/>
      <c r="X2477" s="13" t="s">
        <v>167</v>
      </c>
      <c r="Y2477" s="13"/>
      <c r="Z2477" s="12">
        <v>0.95674000000000003</v>
      </c>
      <c r="AA2477" s="17">
        <f t="shared" si="608"/>
        <v>4.9943482984537546E-2</v>
      </c>
      <c r="AB2477" s="12">
        <f t="shared" si="610"/>
        <v>0.77507000000000004</v>
      </c>
      <c r="AC2477" s="12">
        <f t="shared" si="614"/>
        <v>0.97571535714285729</v>
      </c>
      <c r="AD2477" s="18">
        <f t="shared" si="615"/>
        <v>0.79436076753942064</v>
      </c>
      <c r="AE2477" s="13" t="s">
        <v>155</v>
      </c>
      <c r="AF2477" s="19">
        <f t="shared" si="616"/>
        <v>1416</v>
      </c>
      <c r="AG2477" s="20">
        <f t="shared" si="617"/>
        <v>0.71186440677966101</v>
      </c>
      <c r="AH2477" s="20">
        <f t="shared" si="618"/>
        <v>0.98055236396153289</v>
      </c>
      <c r="AI2477" s="13" t="s">
        <v>51</v>
      </c>
      <c r="AJ2477" s="13" t="s">
        <v>156</v>
      </c>
      <c r="AK2477" s="13" t="s">
        <v>135</v>
      </c>
      <c r="AL2477" s="13" t="s">
        <v>102</v>
      </c>
      <c r="AM2477" s="13" t="s">
        <v>157</v>
      </c>
      <c r="AN2477" s="12">
        <v>0.95674000000000003</v>
      </c>
      <c r="AO2477" s="12">
        <v>1.7330000000000002E-2</v>
      </c>
      <c r="AP2477" s="12">
        <v>4.478E-2</v>
      </c>
      <c r="AQ2477" s="12">
        <v>0.63854999999999995</v>
      </c>
      <c r="AR2477" s="12"/>
      <c r="AS2477" s="13" t="s">
        <v>54</v>
      </c>
    </row>
    <row r="2478" spans="1:45" ht="21" customHeight="1">
      <c r="A2478" s="15">
        <v>44403</v>
      </c>
      <c r="B2478" s="13" t="s">
        <v>152</v>
      </c>
      <c r="C2478" s="13" t="s">
        <v>153</v>
      </c>
      <c r="D2478" s="15">
        <v>44286</v>
      </c>
      <c r="E2478" s="13">
        <f t="shared" si="603"/>
        <v>117</v>
      </c>
      <c r="F2478" s="13" t="str">
        <f t="shared" si="611"/>
        <v>개봉후</v>
      </c>
      <c r="G2478" s="13" t="str">
        <f t="shared" si="604"/>
        <v>월</v>
      </c>
      <c r="H2478" s="13">
        <f t="shared" si="605"/>
        <v>0</v>
      </c>
      <c r="I2478" s="16">
        <v>2415</v>
      </c>
      <c r="J2478" s="16">
        <v>945</v>
      </c>
      <c r="K2478" s="16">
        <v>1470</v>
      </c>
      <c r="L2478" s="17">
        <f t="shared" si="606"/>
        <v>0.39130434782608697</v>
      </c>
      <c r="M2478" s="17">
        <f t="shared" si="607"/>
        <v>2.9850746268656803E-2</v>
      </c>
      <c r="N2478" s="16">
        <f t="shared" si="609"/>
        <v>2740.1428571428573</v>
      </c>
      <c r="O2478" s="16">
        <f t="shared" si="612"/>
        <v>2696.7142857142858</v>
      </c>
      <c r="P2478" s="18">
        <f t="shared" si="613"/>
        <v>0.89553424802669912</v>
      </c>
      <c r="Q2478" s="16"/>
      <c r="R2478" s="16"/>
      <c r="S2478" s="16"/>
      <c r="T2478" s="16"/>
      <c r="U2478" s="16"/>
      <c r="V2478" s="16"/>
      <c r="W2478" s="16"/>
      <c r="X2478" s="13" t="s">
        <v>167</v>
      </c>
      <c r="Y2478" s="13"/>
      <c r="Z2478" s="12">
        <v>0.53849999999999998</v>
      </c>
      <c r="AA2478" s="17">
        <f t="shared" si="608"/>
        <v>-0.43715115914459524</v>
      </c>
      <c r="AB2478" s="12">
        <f t="shared" si="610"/>
        <v>0.71970714285714288</v>
      </c>
      <c r="AC2478" s="12">
        <f t="shared" si="614"/>
        <v>0.94603464285714278</v>
      </c>
      <c r="AD2478" s="18">
        <f t="shared" si="615"/>
        <v>0.76076193223066058</v>
      </c>
      <c r="AE2478" s="13" t="s">
        <v>155</v>
      </c>
      <c r="AF2478" s="19">
        <f t="shared" si="616"/>
        <v>985</v>
      </c>
      <c r="AG2478" s="20">
        <f t="shared" si="617"/>
        <v>0.95939086294416243</v>
      </c>
      <c r="AH2478" s="20">
        <f t="shared" si="618"/>
        <v>0.56921805566618866</v>
      </c>
      <c r="AI2478" s="13" t="s">
        <v>51</v>
      </c>
      <c r="AJ2478" s="13" t="s">
        <v>156</v>
      </c>
      <c r="AK2478" s="13" t="s">
        <v>135</v>
      </c>
      <c r="AL2478" s="13" t="s">
        <v>102</v>
      </c>
      <c r="AM2478" s="13" t="s">
        <v>157</v>
      </c>
      <c r="AN2478" s="12">
        <v>0.53849999999999998</v>
      </c>
      <c r="AO2478" s="12">
        <v>1.191E-2</v>
      </c>
      <c r="AP2478" s="12">
        <v>4.623E-2</v>
      </c>
      <c r="AQ2478" s="12">
        <v>0.56052999999999997</v>
      </c>
      <c r="AR2478" s="12"/>
      <c r="AS2478" s="13" t="s">
        <v>54</v>
      </c>
    </row>
    <row r="2479" spans="1:45" ht="21" customHeight="1">
      <c r="A2479" s="15">
        <v>44404</v>
      </c>
      <c r="B2479" s="13" t="s">
        <v>152</v>
      </c>
      <c r="C2479" s="13" t="s">
        <v>153</v>
      </c>
      <c r="D2479" s="15">
        <v>44286</v>
      </c>
      <c r="E2479" s="13">
        <f t="shared" si="603"/>
        <v>118</v>
      </c>
      <c r="F2479" s="13" t="str">
        <f t="shared" si="611"/>
        <v>개봉후</v>
      </c>
      <c r="G2479" s="13" t="str">
        <f t="shared" si="604"/>
        <v>화</v>
      </c>
      <c r="H2479" s="13">
        <f t="shared" si="605"/>
        <v>0</v>
      </c>
      <c r="I2479" s="16">
        <v>2835</v>
      </c>
      <c r="J2479" s="16">
        <v>1232</v>
      </c>
      <c r="K2479" s="16">
        <v>1603</v>
      </c>
      <c r="L2479" s="17">
        <f t="shared" si="606"/>
        <v>0.4345679012345679</v>
      </c>
      <c r="M2479" s="17">
        <f t="shared" si="607"/>
        <v>0.17391304347826098</v>
      </c>
      <c r="N2479" s="16">
        <f t="shared" si="609"/>
        <v>2723.1428571428573</v>
      </c>
      <c r="O2479" s="16">
        <f t="shared" si="612"/>
        <v>2654.7142857142858</v>
      </c>
      <c r="P2479" s="18">
        <f t="shared" si="613"/>
        <v>1.0679115320454178</v>
      </c>
      <c r="Q2479" s="16"/>
      <c r="R2479" s="16"/>
      <c r="S2479" s="16"/>
      <c r="T2479" s="16"/>
      <c r="U2479" s="16"/>
      <c r="V2479" s="16"/>
      <c r="W2479" s="16"/>
      <c r="X2479" s="13" t="s">
        <v>167</v>
      </c>
      <c r="Y2479" s="13"/>
      <c r="Z2479" s="12">
        <v>0.4995</v>
      </c>
      <c r="AA2479" s="17">
        <f t="shared" si="608"/>
        <v>-7.2423398328690824E-2</v>
      </c>
      <c r="AB2479" s="12">
        <f t="shared" si="610"/>
        <v>0.70020428571428572</v>
      </c>
      <c r="AC2479" s="12">
        <f t="shared" si="614"/>
        <v>0.92703428571428581</v>
      </c>
      <c r="AD2479" s="18">
        <f t="shared" si="615"/>
        <v>0.75531649314865834</v>
      </c>
      <c r="AE2479" s="13" t="s">
        <v>155</v>
      </c>
      <c r="AF2479" s="19">
        <f t="shared" si="616"/>
        <v>1044.5</v>
      </c>
      <c r="AG2479" s="20">
        <f t="shared" si="617"/>
        <v>1.1795117280995693</v>
      </c>
      <c r="AH2479" s="20">
        <f t="shared" si="618"/>
        <v>0.53881502302272677</v>
      </c>
      <c r="AI2479" s="13" t="s">
        <v>51</v>
      </c>
      <c r="AJ2479" s="13" t="s">
        <v>156</v>
      </c>
      <c r="AK2479" s="13" t="s">
        <v>135</v>
      </c>
      <c r="AL2479" s="13" t="s">
        <v>102</v>
      </c>
      <c r="AM2479" s="13" t="s">
        <v>157</v>
      </c>
      <c r="AN2479" s="12">
        <v>0.4995</v>
      </c>
      <c r="AO2479" s="12">
        <v>3.2499999999999999E-3</v>
      </c>
      <c r="AP2479" s="12">
        <v>5.2729999999999999E-2</v>
      </c>
      <c r="AQ2479" s="12">
        <v>0.60387999999999997</v>
      </c>
      <c r="AR2479" s="12"/>
      <c r="AS2479" s="13" t="s">
        <v>54</v>
      </c>
    </row>
    <row r="2480" spans="1:45" ht="21" customHeight="1">
      <c r="A2480" s="15">
        <v>44405</v>
      </c>
      <c r="B2480" s="13" t="s">
        <v>152</v>
      </c>
      <c r="C2480" s="13" t="s">
        <v>153</v>
      </c>
      <c r="D2480" s="15">
        <v>44286</v>
      </c>
      <c r="E2480" s="13">
        <f t="shared" si="603"/>
        <v>119</v>
      </c>
      <c r="F2480" s="13" t="str">
        <f t="shared" si="611"/>
        <v>개봉후</v>
      </c>
      <c r="G2480" s="13" t="str">
        <f t="shared" si="604"/>
        <v>수</v>
      </c>
      <c r="H2480" s="13">
        <f t="shared" si="605"/>
        <v>0</v>
      </c>
      <c r="I2480" s="16">
        <v>2968</v>
      </c>
      <c r="J2480" s="16">
        <v>1281</v>
      </c>
      <c r="K2480" s="16">
        <v>1687</v>
      </c>
      <c r="L2480" s="17">
        <f t="shared" si="606"/>
        <v>0.43160377358490565</v>
      </c>
      <c r="M2480" s="17">
        <f t="shared" si="607"/>
        <v>4.6913580246913611E-2</v>
      </c>
      <c r="N2480" s="16">
        <f t="shared" si="609"/>
        <v>2731.1428571428573</v>
      </c>
      <c r="O2480" s="16">
        <f t="shared" si="612"/>
        <v>2628.2142857142858</v>
      </c>
      <c r="P2480" s="18">
        <f t="shared" si="613"/>
        <v>1.129283870091045</v>
      </c>
      <c r="Q2480" s="16"/>
      <c r="R2480" s="16"/>
      <c r="S2480" s="16"/>
      <c r="T2480" s="16"/>
      <c r="U2480" s="16"/>
      <c r="V2480" s="16"/>
      <c r="W2480" s="16"/>
      <c r="X2480" s="13" t="s">
        <v>167</v>
      </c>
      <c r="Y2480" s="13"/>
      <c r="Z2480" s="12">
        <v>0.54320000000000002</v>
      </c>
      <c r="AA2480" s="17">
        <f t="shared" si="608"/>
        <v>8.7487487487487581E-2</v>
      </c>
      <c r="AB2480" s="12">
        <f t="shared" si="610"/>
        <v>0.67796714285714277</v>
      </c>
      <c r="AC2480" s="12">
        <f t="shared" si="614"/>
        <v>0.90960785714285719</v>
      </c>
      <c r="AD2480" s="18">
        <f t="shared" si="615"/>
        <v>0.7453400248615768</v>
      </c>
      <c r="AE2480" s="13" t="s">
        <v>155</v>
      </c>
      <c r="AF2480" s="19">
        <f t="shared" si="616"/>
        <v>1196.25</v>
      </c>
      <c r="AG2480" s="20">
        <f t="shared" si="617"/>
        <v>1.0708463949843261</v>
      </c>
      <c r="AH2480" s="20">
        <f t="shared" si="618"/>
        <v>0.5971804176210942</v>
      </c>
      <c r="AI2480" s="13" t="s">
        <v>51</v>
      </c>
      <c r="AJ2480" s="13" t="s">
        <v>156</v>
      </c>
      <c r="AK2480" s="13" t="s">
        <v>135</v>
      </c>
      <c r="AL2480" s="13" t="s">
        <v>102</v>
      </c>
      <c r="AM2480" s="13" t="s">
        <v>157</v>
      </c>
      <c r="AN2480" s="12">
        <v>0.54320000000000002</v>
      </c>
      <c r="AO2480" s="12">
        <v>7.2199999999999999E-3</v>
      </c>
      <c r="AP2480" s="12">
        <v>6.0670000000000002E-2</v>
      </c>
      <c r="AQ2480" s="12">
        <v>0.57859000000000005</v>
      </c>
      <c r="AR2480" s="12"/>
      <c r="AS2480" s="13" t="s">
        <v>54</v>
      </c>
    </row>
    <row r="2481" spans="1:45" ht="21" customHeight="1">
      <c r="A2481" s="15">
        <v>44406</v>
      </c>
      <c r="B2481" s="13" t="s">
        <v>152</v>
      </c>
      <c r="C2481" s="13" t="s">
        <v>153</v>
      </c>
      <c r="D2481" s="15">
        <v>44286</v>
      </c>
      <c r="E2481" s="13">
        <f t="shared" si="603"/>
        <v>120</v>
      </c>
      <c r="F2481" s="13" t="str">
        <f t="shared" si="611"/>
        <v>개봉후</v>
      </c>
      <c r="G2481" s="13" t="str">
        <f t="shared" si="604"/>
        <v>목</v>
      </c>
      <c r="H2481" s="13">
        <f t="shared" si="605"/>
        <v>0</v>
      </c>
      <c r="I2481" s="16">
        <v>3034</v>
      </c>
      <c r="J2481" s="16">
        <v>1358</v>
      </c>
      <c r="K2481" s="16">
        <v>1676</v>
      </c>
      <c r="L2481" s="17">
        <f t="shared" si="606"/>
        <v>0.44759393539881343</v>
      </c>
      <c r="M2481" s="17">
        <f t="shared" si="607"/>
        <v>2.2237196765498624E-2</v>
      </c>
      <c r="N2481" s="16">
        <f t="shared" si="609"/>
        <v>2760</v>
      </c>
      <c r="O2481" s="16">
        <f t="shared" si="612"/>
        <v>2601.3571428571427</v>
      </c>
      <c r="P2481" s="18">
        <f t="shared" si="613"/>
        <v>1.1663142864988056</v>
      </c>
      <c r="Q2481" s="16"/>
      <c r="R2481" s="16"/>
      <c r="S2481" s="16"/>
      <c r="T2481" s="16"/>
      <c r="U2481" s="16"/>
      <c r="V2481" s="16"/>
      <c r="W2481" s="16"/>
      <c r="X2481" s="13" t="s">
        <v>167</v>
      </c>
      <c r="Y2481" s="13"/>
      <c r="Z2481" s="12">
        <v>0.55511999999999995</v>
      </c>
      <c r="AA2481" s="17">
        <f t="shared" si="608"/>
        <v>2.1944035346097124E-2</v>
      </c>
      <c r="AB2481" s="12">
        <f t="shared" si="610"/>
        <v>0.66723571428571415</v>
      </c>
      <c r="AC2481" s="12">
        <f t="shared" si="614"/>
        <v>0.89486428571428578</v>
      </c>
      <c r="AD2481" s="18">
        <f t="shared" si="615"/>
        <v>0.74562782864121435</v>
      </c>
      <c r="AE2481" s="13" t="s">
        <v>155</v>
      </c>
      <c r="AF2481" s="19">
        <f t="shared" si="616"/>
        <v>1068.5</v>
      </c>
      <c r="AG2481" s="20">
        <f t="shared" si="617"/>
        <v>1.2709405708937762</v>
      </c>
      <c r="AH2481" s="20">
        <f t="shared" si="618"/>
        <v>0.62033987595884443</v>
      </c>
      <c r="AI2481" s="13" t="s">
        <v>51</v>
      </c>
      <c r="AJ2481" s="13" t="s">
        <v>156</v>
      </c>
      <c r="AK2481" s="13" t="s">
        <v>135</v>
      </c>
      <c r="AL2481" s="13" t="s">
        <v>102</v>
      </c>
      <c r="AM2481" s="13" t="s">
        <v>157</v>
      </c>
      <c r="AN2481" s="12">
        <v>0.55511999999999995</v>
      </c>
      <c r="AO2481" s="12">
        <v>7.2199999999999999E-3</v>
      </c>
      <c r="AP2481" s="12">
        <v>4.3700000000000003E-2</v>
      </c>
      <c r="AQ2481" s="12">
        <v>0.69128000000000001</v>
      </c>
      <c r="AR2481" s="12"/>
      <c r="AS2481" s="13" t="s">
        <v>54</v>
      </c>
    </row>
    <row r="2482" spans="1:45" ht="21" customHeight="1">
      <c r="A2482" s="15">
        <v>44407</v>
      </c>
      <c r="B2482" s="13" t="s">
        <v>152</v>
      </c>
      <c r="C2482" s="13" t="s">
        <v>153</v>
      </c>
      <c r="D2482" s="15">
        <v>44286</v>
      </c>
      <c r="E2482" s="13">
        <f t="shared" si="603"/>
        <v>121</v>
      </c>
      <c r="F2482" s="13" t="str">
        <f t="shared" si="611"/>
        <v>개봉후</v>
      </c>
      <c r="G2482" s="13" t="str">
        <f t="shared" si="604"/>
        <v>금</v>
      </c>
      <c r="H2482" s="13">
        <f t="shared" si="605"/>
        <v>0</v>
      </c>
      <c r="I2482" s="16">
        <v>3108</v>
      </c>
      <c r="J2482" s="16">
        <v>1474</v>
      </c>
      <c r="K2482" s="16">
        <v>1634</v>
      </c>
      <c r="L2482" s="17">
        <f t="shared" si="606"/>
        <v>0.47425997425997424</v>
      </c>
      <c r="M2482" s="17">
        <f t="shared" si="607"/>
        <v>2.4390243902439046E-2</v>
      </c>
      <c r="N2482" s="16">
        <f t="shared" si="609"/>
        <v>2787</v>
      </c>
      <c r="O2482" s="16">
        <f t="shared" si="612"/>
        <v>2599.2142857142858</v>
      </c>
      <c r="P2482" s="18">
        <f t="shared" si="613"/>
        <v>1.1957459671878865</v>
      </c>
      <c r="Q2482" s="16"/>
      <c r="R2482" s="16"/>
      <c r="S2482" s="16"/>
      <c r="T2482" s="16"/>
      <c r="U2482" s="16"/>
      <c r="V2482" s="16"/>
      <c r="W2482" s="16"/>
      <c r="X2482" s="13" t="s">
        <v>167</v>
      </c>
      <c r="Y2482" s="13"/>
      <c r="Z2482" s="12">
        <v>0.62302000000000002</v>
      </c>
      <c r="AA2482" s="17">
        <f t="shared" si="608"/>
        <v>0.12231589566219925</v>
      </c>
      <c r="AB2482" s="12">
        <f t="shared" si="610"/>
        <v>0.66104428571428575</v>
      </c>
      <c r="AC2482" s="12">
        <f t="shared" si="614"/>
        <v>0.88027571428571416</v>
      </c>
      <c r="AD2482" s="18">
        <f t="shared" si="615"/>
        <v>0.75095140645869085</v>
      </c>
      <c r="AE2482" s="13" t="s">
        <v>155</v>
      </c>
      <c r="AF2482" s="19">
        <f t="shared" si="616"/>
        <v>1113</v>
      </c>
      <c r="AG2482" s="20">
        <f t="shared" si="617"/>
        <v>1.3243486073674753</v>
      </c>
      <c r="AH2482" s="20">
        <f t="shared" si="618"/>
        <v>0.70775552464893321</v>
      </c>
      <c r="AI2482" s="13" t="s">
        <v>51</v>
      </c>
      <c r="AJ2482" s="13" t="s">
        <v>156</v>
      </c>
      <c r="AK2482" s="13" t="s">
        <v>135</v>
      </c>
      <c r="AL2482" s="13" t="s">
        <v>102</v>
      </c>
      <c r="AM2482" s="13" t="s">
        <v>157</v>
      </c>
      <c r="AN2482" s="12">
        <v>0.62302000000000002</v>
      </c>
      <c r="AO2482" s="12">
        <v>1.2999999999999999E-2</v>
      </c>
      <c r="AP2482" s="12">
        <v>4.6949999999999999E-2</v>
      </c>
      <c r="AQ2482" s="12">
        <v>0.73028999999999999</v>
      </c>
      <c r="AR2482" s="12"/>
      <c r="AS2482" s="13" t="s">
        <v>54</v>
      </c>
    </row>
    <row r="2483" spans="1:45" ht="21" customHeight="1">
      <c r="A2483" s="15">
        <v>44408</v>
      </c>
      <c r="B2483" s="13" t="s">
        <v>152</v>
      </c>
      <c r="C2483" s="13" t="s">
        <v>153</v>
      </c>
      <c r="D2483" s="15">
        <v>44286</v>
      </c>
      <c r="E2483" s="13">
        <f t="shared" si="603"/>
        <v>122</v>
      </c>
      <c r="F2483" s="13" t="str">
        <f t="shared" si="611"/>
        <v>개봉후</v>
      </c>
      <c r="G2483" s="13" t="str">
        <f t="shared" si="604"/>
        <v>토</v>
      </c>
      <c r="H2483" s="13">
        <f t="shared" si="605"/>
        <v>1</v>
      </c>
      <c r="I2483" s="16">
        <v>3594</v>
      </c>
      <c r="J2483" s="16">
        <v>2100</v>
      </c>
      <c r="K2483" s="16">
        <v>1494</v>
      </c>
      <c r="L2483" s="17">
        <f t="shared" si="606"/>
        <v>0.58430717863105175</v>
      </c>
      <c r="M2483" s="17">
        <f t="shared" si="607"/>
        <v>0.15637065637065639</v>
      </c>
      <c r="N2483" s="16">
        <f t="shared" si="609"/>
        <v>2899.8571428571427</v>
      </c>
      <c r="O2483" s="16">
        <f t="shared" si="612"/>
        <v>2604.9642857142858</v>
      </c>
      <c r="P2483" s="18">
        <f t="shared" si="613"/>
        <v>1.3796734257393164</v>
      </c>
      <c r="Q2483" s="16"/>
      <c r="R2483" s="16"/>
      <c r="S2483" s="16"/>
      <c r="T2483" s="16"/>
      <c r="U2483" s="16"/>
      <c r="V2483" s="16"/>
      <c r="W2483" s="16"/>
      <c r="X2483" s="13" t="s">
        <v>167</v>
      </c>
      <c r="Y2483" s="13"/>
      <c r="Z2483" s="12">
        <v>0.79384999999999994</v>
      </c>
      <c r="AA2483" s="17">
        <f t="shared" si="608"/>
        <v>0.27419665500304946</v>
      </c>
      <c r="AB2483" s="12">
        <f t="shared" si="610"/>
        <v>0.64427571428571428</v>
      </c>
      <c r="AC2483" s="12">
        <f t="shared" si="614"/>
        <v>0.87372321428571431</v>
      </c>
      <c r="AD2483" s="18">
        <f t="shared" si="615"/>
        <v>0.73739109108188472</v>
      </c>
      <c r="AE2483" s="13" t="s">
        <v>155</v>
      </c>
      <c r="AF2483" s="19">
        <f t="shared" si="616"/>
        <v>1121.5</v>
      </c>
      <c r="AG2483" s="20">
        <f t="shared" si="617"/>
        <v>1.8724921979491753</v>
      </c>
      <c r="AH2483" s="20">
        <f t="shared" si="618"/>
        <v>0.90858293223785724</v>
      </c>
      <c r="AI2483" s="13" t="s">
        <v>51</v>
      </c>
      <c r="AJ2483" s="13" t="s">
        <v>156</v>
      </c>
      <c r="AK2483" s="13" t="s">
        <v>135</v>
      </c>
      <c r="AL2483" s="13" t="s">
        <v>102</v>
      </c>
      <c r="AM2483" s="13" t="s">
        <v>157</v>
      </c>
      <c r="AN2483" s="12">
        <v>0.79384999999999994</v>
      </c>
      <c r="AO2483" s="12">
        <v>2.383E-2</v>
      </c>
      <c r="AP2483" s="12">
        <v>7.0059999999999997E-2</v>
      </c>
      <c r="AQ2483" s="12">
        <v>1.01742</v>
      </c>
      <c r="AR2483" s="12"/>
      <c r="AS2483" s="13" t="s">
        <v>54</v>
      </c>
    </row>
    <row r="2484" spans="1:45" ht="21" customHeight="1">
      <c r="A2484" s="15">
        <v>44409</v>
      </c>
      <c r="B2484" s="13" t="s">
        <v>152</v>
      </c>
      <c r="C2484" s="13" t="s">
        <v>153</v>
      </c>
      <c r="D2484" s="15">
        <v>44286</v>
      </c>
      <c r="E2484" s="13">
        <f t="shared" si="603"/>
        <v>123</v>
      </c>
      <c r="F2484" s="13" t="str">
        <f t="shared" si="611"/>
        <v>개봉후</v>
      </c>
      <c r="G2484" s="13" t="str">
        <f t="shared" si="604"/>
        <v>일</v>
      </c>
      <c r="H2484" s="13">
        <f t="shared" si="605"/>
        <v>1</v>
      </c>
      <c r="I2484" s="16">
        <v>3748</v>
      </c>
      <c r="J2484" s="16">
        <v>2184</v>
      </c>
      <c r="K2484" s="16">
        <v>1564</v>
      </c>
      <c r="L2484" s="17">
        <f t="shared" si="606"/>
        <v>0.58271077908217717</v>
      </c>
      <c r="M2484" s="17">
        <f t="shared" si="607"/>
        <v>4.2849193099610439E-2</v>
      </c>
      <c r="N2484" s="16">
        <f t="shared" si="609"/>
        <v>3100.2857142857142</v>
      </c>
      <c r="O2484" s="16">
        <f t="shared" si="612"/>
        <v>2664.3214285714284</v>
      </c>
      <c r="P2484" s="18">
        <f t="shared" si="613"/>
        <v>1.4067371751048914</v>
      </c>
      <c r="Q2484" s="16"/>
      <c r="R2484" s="16"/>
      <c r="S2484" s="16"/>
      <c r="T2484" s="16"/>
      <c r="U2484" s="16"/>
      <c r="V2484" s="16"/>
      <c r="W2484" s="16"/>
      <c r="X2484" s="13" t="s">
        <v>168</v>
      </c>
      <c r="Y2484" s="13"/>
      <c r="Z2484" s="12">
        <v>0.89931000000000005</v>
      </c>
      <c r="AA2484" s="17">
        <f t="shared" si="608"/>
        <v>0.13284625558984708</v>
      </c>
      <c r="AB2484" s="12">
        <f t="shared" si="610"/>
        <v>0.63607142857142851</v>
      </c>
      <c r="AC2484" s="12">
        <f t="shared" si="614"/>
        <v>0.84588714285714273</v>
      </c>
      <c r="AD2484" s="18">
        <f t="shared" si="615"/>
        <v>0.75195779241067284</v>
      </c>
      <c r="AE2484" s="13" t="s">
        <v>155</v>
      </c>
      <c r="AF2484" s="19">
        <f t="shared" si="616"/>
        <v>1023</v>
      </c>
      <c r="AG2484" s="20">
        <f t="shared" si="617"/>
        <v>2.1348973607038122</v>
      </c>
      <c r="AH2484" s="20">
        <f t="shared" si="618"/>
        <v>1.0631560103424809</v>
      </c>
      <c r="AI2484" s="13" t="s">
        <v>51</v>
      </c>
      <c r="AJ2484" s="13" t="s">
        <v>156</v>
      </c>
      <c r="AK2484" s="13" t="s">
        <v>135</v>
      </c>
      <c r="AL2484" s="13" t="s">
        <v>102</v>
      </c>
      <c r="AM2484" s="13" t="s">
        <v>157</v>
      </c>
      <c r="AN2484" s="12">
        <v>0.89931000000000005</v>
      </c>
      <c r="AO2484" s="12">
        <v>2.2030000000000001E-2</v>
      </c>
      <c r="AP2484" s="12">
        <v>5.1279999999999999E-2</v>
      </c>
      <c r="AQ2484" s="12">
        <v>0.99936000000000003</v>
      </c>
      <c r="AR2484" s="12"/>
      <c r="AS2484" s="13" t="s">
        <v>54</v>
      </c>
    </row>
    <row r="2485" spans="1:45" ht="21" customHeight="1">
      <c r="A2485" s="15">
        <v>44410</v>
      </c>
      <c r="B2485" s="13" t="s">
        <v>152</v>
      </c>
      <c r="C2485" s="13" t="s">
        <v>153</v>
      </c>
      <c r="D2485" s="15">
        <v>44286</v>
      </c>
      <c r="E2485" s="13">
        <f t="shared" si="603"/>
        <v>124</v>
      </c>
      <c r="F2485" s="13" t="str">
        <f t="shared" si="611"/>
        <v>개봉후</v>
      </c>
      <c r="G2485" s="13" t="str">
        <f t="shared" si="604"/>
        <v>월</v>
      </c>
      <c r="H2485" s="13">
        <f t="shared" si="605"/>
        <v>0</v>
      </c>
      <c r="I2485" s="16">
        <v>3938</v>
      </c>
      <c r="J2485" s="16">
        <v>2212</v>
      </c>
      <c r="K2485" s="16">
        <v>1726</v>
      </c>
      <c r="L2485" s="17">
        <f t="shared" si="606"/>
        <v>0.56170644997460639</v>
      </c>
      <c r="M2485" s="17">
        <f t="shared" si="607"/>
        <v>5.0693703308431148E-2</v>
      </c>
      <c r="N2485" s="16">
        <f t="shared" si="609"/>
        <v>3317.8571428571427</v>
      </c>
      <c r="O2485" s="16">
        <f t="shared" si="612"/>
        <v>2716.1785714285716</v>
      </c>
      <c r="P2485" s="18">
        <f t="shared" si="613"/>
        <v>1.4498310388807805</v>
      </c>
      <c r="Q2485" s="16"/>
      <c r="R2485" s="16"/>
      <c r="S2485" s="16"/>
      <c r="T2485" s="16"/>
      <c r="U2485" s="16"/>
      <c r="V2485" s="16"/>
      <c r="W2485" s="16"/>
      <c r="X2485" s="13" t="s">
        <v>168</v>
      </c>
      <c r="Y2485" s="13"/>
      <c r="Z2485" s="12">
        <v>0.68369000000000002</v>
      </c>
      <c r="AA2485" s="17">
        <f t="shared" si="608"/>
        <v>-0.23976159500061156</v>
      </c>
      <c r="AB2485" s="12">
        <f t="shared" si="610"/>
        <v>0.6568128571428572</v>
      </c>
      <c r="AC2485" s="12">
        <f t="shared" si="614"/>
        <v>0.82137892857142847</v>
      </c>
      <c r="AD2485" s="18">
        <f t="shared" si="615"/>
        <v>0.79964658733723493</v>
      </c>
      <c r="AE2485" s="13" t="s">
        <v>155</v>
      </c>
      <c r="AF2485" s="19">
        <f t="shared" si="616"/>
        <v>823.25</v>
      </c>
      <c r="AG2485" s="20">
        <f t="shared" si="617"/>
        <v>2.6869116307318555</v>
      </c>
      <c r="AH2485" s="20">
        <f t="shared" si="618"/>
        <v>0.83236856488283439</v>
      </c>
      <c r="AI2485" s="13" t="s">
        <v>51</v>
      </c>
      <c r="AJ2485" s="13" t="s">
        <v>156</v>
      </c>
      <c r="AK2485" s="13" t="s">
        <v>135</v>
      </c>
      <c r="AL2485" s="13" t="s">
        <v>102</v>
      </c>
      <c r="AM2485" s="13" t="s">
        <v>157</v>
      </c>
      <c r="AN2485" s="12">
        <v>0.68369000000000002</v>
      </c>
      <c r="AO2485" s="12">
        <v>2.3470000000000001E-2</v>
      </c>
      <c r="AP2485" s="12">
        <v>5.6340000000000001E-2</v>
      </c>
      <c r="AQ2485" s="12">
        <v>0.91412000000000004</v>
      </c>
      <c r="AR2485" s="12"/>
      <c r="AS2485" s="13" t="s">
        <v>54</v>
      </c>
    </row>
    <row r="2486" spans="1:45" ht="21" customHeight="1">
      <c r="A2486" s="15">
        <v>44411</v>
      </c>
      <c r="B2486" s="13" t="s">
        <v>152</v>
      </c>
      <c r="C2486" s="13" t="s">
        <v>153</v>
      </c>
      <c r="D2486" s="15">
        <v>44286</v>
      </c>
      <c r="E2486" s="13">
        <f t="shared" si="603"/>
        <v>125</v>
      </c>
      <c r="F2486" s="13" t="str">
        <f t="shared" si="611"/>
        <v>개봉후</v>
      </c>
      <c r="G2486" s="13" t="str">
        <f t="shared" si="604"/>
        <v>화</v>
      </c>
      <c r="H2486" s="13">
        <f t="shared" si="605"/>
        <v>0</v>
      </c>
      <c r="I2486" s="16">
        <v>3507</v>
      </c>
      <c r="J2486" s="16">
        <v>1785</v>
      </c>
      <c r="K2486" s="16">
        <v>1722</v>
      </c>
      <c r="L2486" s="17">
        <f t="shared" si="606"/>
        <v>0.50898203592814373</v>
      </c>
      <c r="M2486" s="17">
        <f t="shared" si="607"/>
        <v>-0.1094464195022854</v>
      </c>
      <c r="N2486" s="16">
        <f t="shared" si="609"/>
        <v>3413.8571428571427</v>
      </c>
      <c r="O2486" s="16">
        <f t="shared" si="612"/>
        <v>2773.1785714285716</v>
      </c>
      <c r="P2486" s="18">
        <f t="shared" si="613"/>
        <v>1.2646138391994746</v>
      </c>
      <c r="Q2486" s="16"/>
      <c r="R2486" s="16"/>
      <c r="S2486" s="16"/>
      <c r="T2486" s="16"/>
      <c r="U2486" s="16"/>
      <c r="V2486" s="16"/>
      <c r="W2486" s="16"/>
      <c r="X2486" s="13" t="s">
        <v>168</v>
      </c>
      <c r="Y2486" s="13"/>
      <c r="Z2486" s="12">
        <v>0.77795999999999998</v>
      </c>
      <c r="AA2486" s="17">
        <f t="shared" si="608"/>
        <v>0.13788412877181178</v>
      </c>
      <c r="AB2486" s="12">
        <f t="shared" si="610"/>
        <v>0.69659285714285724</v>
      </c>
      <c r="AC2486" s="12">
        <f t="shared" si="614"/>
        <v>0.81285249999999976</v>
      </c>
      <c r="AD2486" s="18">
        <f t="shared" si="615"/>
        <v>0.85697326039208521</v>
      </c>
      <c r="AE2486" s="13" t="s">
        <v>155</v>
      </c>
      <c r="AF2486" s="19">
        <f t="shared" si="616"/>
        <v>957</v>
      </c>
      <c r="AG2486" s="20">
        <f t="shared" si="617"/>
        <v>1.865203761755486</v>
      </c>
      <c r="AH2486" s="20">
        <f t="shared" si="618"/>
        <v>0.95707400789196095</v>
      </c>
      <c r="AI2486" s="13" t="s">
        <v>51</v>
      </c>
      <c r="AJ2486" s="13" t="s">
        <v>156</v>
      </c>
      <c r="AK2486" s="13" t="s">
        <v>135</v>
      </c>
      <c r="AL2486" s="13" t="s">
        <v>102</v>
      </c>
      <c r="AM2486" s="13" t="s">
        <v>157</v>
      </c>
      <c r="AN2486" s="12">
        <v>0.77795999999999998</v>
      </c>
      <c r="AO2486" s="12">
        <v>1.5890000000000001E-2</v>
      </c>
      <c r="AP2486" s="12">
        <v>0.11268</v>
      </c>
      <c r="AQ2486" s="12">
        <v>0.81623999999999997</v>
      </c>
      <c r="AR2486" s="12"/>
      <c r="AS2486" s="13" t="s">
        <v>54</v>
      </c>
    </row>
    <row r="2487" spans="1:45" ht="21" customHeight="1">
      <c r="A2487" s="15">
        <v>44412</v>
      </c>
      <c r="B2487" s="13" t="s">
        <v>152</v>
      </c>
      <c r="C2487" s="13" t="s">
        <v>153</v>
      </c>
      <c r="D2487" s="15">
        <v>44286</v>
      </c>
      <c r="E2487" s="13">
        <f t="shared" si="603"/>
        <v>126</v>
      </c>
      <c r="F2487" s="13" t="str">
        <f t="shared" si="611"/>
        <v>개봉후</v>
      </c>
      <c r="G2487" s="13" t="str">
        <f t="shared" si="604"/>
        <v>수</v>
      </c>
      <c r="H2487" s="13">
        <f t="shared" si="605"/>
        <v>0</v>
      </c>
      <c r="I2487" s="16">
        <v>3136</v>
      </c>
      <c r="J2487" s="16">
        <v>1600</v>
      </c>
      <c r="K2487" s="16">
        <v>1536</v>
      </c>
      <c r="L2487" s="17">
        <f t="shared" si="606"/>
        <v>0.51020408163265307</v>
      </c>
      <c r="M2487" s="17">
        <f t="shared" si="607"/>
        <v>-0.10578842315369263</v>
      </c>
      <c r="N2487" s="16">
        <f t="shared" si="609"/>
        <v>3437.8571428571427</v>
      </c>
      <c r="O2487" s="16">
        <f t="shared" si="612"/>
        <v>2829.2857142857142</v>
      </c>
      <c r="P2487" s="18">
        <f t="shared" si="613"/>
        <v>1.1084069679373896</v>
      </c>
      <c r="Q2487" s="16"/>
      <c r="R2487" s="16"/>
      <c r="S2487" s="16"/>
      <c r="T2487" s="16"/>
      <c r="U2487" s="16"/>
      <c r="V2487" s="16"/>
      <c r="W2487" s="16"/>
      <c r="X2487" s="13" t="s">
        <v>168</v>
      </c>
      <c r="Y2487" s="13"/>
      <c r="Z2487" s="12">
        <v>0.61326999999999998</v>
      </c>
      <c r="AA2487" s="17">
        <f t="shared" si="608"/>
        <v>-0.2116946886729395</v>
      </c>
      <c r="AB2487" s="12">
        <f t="shared" si="610"/>
        <v>0.70660285714285709</v>
      </c>
      <c r="AC2487" s="12">
        <f t="shared" si="614"/>
        <v>0.81086607142857126</v>
      </c>
      <c r="AD2487" s="18">
        <f t="shared" si="615"/>
        <v>0.87141746589294966</v>
      </c>
      <c r="AE2487" s="13" t="s">
        <v>155</v>
      </c>
      <c r="AF2487" s="19">
        <f t="shared" si="616"/>
        <v>1091.25</v>
      </c>
      <c r="AG2487" s="20">
        <f t="shared" si="617"/>
        <v>1.4662084765177548</v>
      </c>
      <c r="AH2487" s="20">
        <f t="shared" si="618"/>
        <v>0.75631478687910869</v>
      </c>
      <c r="AI2487" s="13" t="s">
        <v>51</v>
      </c>
      <c r="AJ2487" s="13" t="s">
        <v>156</v>
      </c>
      <c r="AK2487" s="13" t="s">
        <v>135</v>
      </c>
      <c r="AL2487" s="13" t="s">
        <v>102</v>
      </c>
      <c r="AM2487" s="13" t="s">
        <v>157</v>
      </c>
      <c r="AN2487" s="12">
        <v>0.61326999999999998</v>
      </c>
      <c r="AO2487" s="12">
        <v>2.3470000000000001E-2</v>
      </c>
      <c r="AP2487" s="12">
        <v>5.7419999999999999E-2</v>
      </c>
      <c r="AQ2487" s="12">
        <v>0.71655999999999997</v>
      </c>
      <c r="AR2487" s="12"/>
      <c r="AS2487" s="13" t="s">
        <v>54</v>
      </c>
    </row>
    <row r="2488" spans="1:45" ht="21" customHeight="1">
      <c r="A2488" s="15">
        <v>44413</v>
      </c>
      <c r="B2488" s="13" t="s">
        <v>152</v>
      </c>
      <c r="C2488" s="13" t="s">
        <v>153</v>
      </c>
      <c r="D2488" s="15">
        <v>44286</v>
      </c>
      <c r="E2488" s="13">
        <f t="shared" si="603"/>
        <v>127</v>
      </c>
      <c r="F2488" s="13" t="str">
        <f t="shared" si="611"/>
        <v>개봉후</v>
      </c>
      <c r="G2488" s="13" t="str">
        <f t="shared" si="604"/>
        <v>목</v>
      </c>
      <c r="H2488" s="13">
        <f t="shared" si="605"/>
        <v>0</v>
      </c>
      <c r="I2488" s="16">
        <v>3381</v>
      </c>
      <c r="J2488" s="16">
        <v>1820</v>
      </c>
      <c r="K2488" s="16">
        <v>1561</v>
      </c>
      <c r="L2488" s="17">
        <f t="shared" si="606"/>
        <v>0.5383022774327122</v>
      </c>
      <c r="M2488" s="17">
        <f t="shared" si="607"/>
        <v>7.8125E-2</v>
      </c>
      <c r="N2488" s="16">
        <f t="shared" si="609"/>
        <v>3487.4285714285716</v>
      </c>
      <c r="O2488" s="16">
        <f t="shared" si="612"/>
        <v>2853.2857142857142</v>
      </c>
      <c r="P2488" s="18">
        <f t="shared" si="613"/>
        <v>1.1849496820707957</v>
      </c>
      <c r="Q2488" s="16"/>
      <c r="R2488" s="16"/>
      <c r="S2488" s="16"/>
      <c r="T2488" s="16"/>
      <c r="U2488" s="16"/>
      <c r="V2488" s="16"/>
      <c r="W2488" s="16"/>
      <c r="X2488" s="13" t="s">
        <v>168</v>
      </c>
      <c r="Y2488" s="13"/>
      <c r="Z2488" s="12">
        <v>0.58257000000000003</v>
      </c>
      <c r="AA2488" s="17">
        <f t="shared" si="608"/>
        <v>-5.0059517015343946E-2</v>
      </c>
      <c r="AB2488" s="12">
        <f t="shared" si="610"/>
        <v>0.71052428571428572</v>
      </c>
      <c r="AC2488" s="12">
        <f t="shared" si="614"/>
        <v>0.80348785714285686</v>
      </c>
      <c r="AD2488" s="18">
        <f t="shared" si="615"/>
        <v>0.88429996719658877</v>
      </c>
      <c r="AE2488" s="13" t="s">
        <v>155</v>
      </c>
      <c r="AF2488" s="19">
        <f t="shared" si="616"/>
        <v>1110.5</v>
      </c>
      <c r="AG2488" s="20">
        <f t="shared" si="617"/>
        <v>1.6389013957676721</v>
      </c>
      <c r="AH2488" s="20">
        <f t="shared" si="618"/>
        <v>0.72505140534615631</v>
      </c>
      <c r="AI2488" s="13" t="s">
        <v>51</v>
      </c>
      <c r="AJ2488" s="13" t="s">
        <v>156</v>
      </c>
      <c r="AK2488" s="13" t="s">
        <v>135</v>
      </c>
      <c r="AL2488" s="13" t="s">
        <v>102</v>
      </c>
      <c r="AM2488" s="13" t="s">
        <v>157</v>
      </c>
      <c r="AN2488" s="12">
        <v>0.58257000000000003</v>
      </c>
      <c r="AO2488" s="12">
        <v>1.047E-2</v>
      </c>
      <c r="AP2488" s="12">
        <v>5.525E-2</v>
      </c>
      <c r="AQ2488" s="12">
        <v>0.68261000000000005</v>
      </c>
      <c r="AR2488" s="12"/>
      <c r="AS2488" s="13" t="s">
        <v>54</v>
      </c>
    </row>
    <row r="2489" spans="1:45" ht="21" customHeight="1">
      <c r="A2489" s="15">
        <v>44414</v>
      </c>
      <c r="B2489" s="13" t="s">
        <v>152</v>
      </c>
      <c r="C2489" s="13" t="s">
        <v>153</v>
      </c>
      <c r="D2489" s="15">
        <v>44286</v>
      </c>
      <c r="E2489" s="13">
        <f t="shared" si="603"/>
        <v>128</v>
      </c>
      <c r="F2489" s="13" t="str">
        <f t="shared" si="611"/>
        <v>개봉후</v>
      </c>
      <c r="G2489" s="13" t="str">
        <f t="shared" si="604"/>
        <v>금</v>
      </c>
      <c r="H2489" s="13">
        <f t="shared" si="605"/>
        <v>0</v>
      </c>
      <c r="I2489" s="16">
        <v>3468</v>
      </c>
      <c r="J2489" s="16">
        <v>1936</v>
      </c>
      <c r="K2489" s="16">
        <v>1533</v>
      </c>
      <c r="L2489" s="17">
        <f t="shared" si="606"/>
        <v>0.55824682814302196</v>
      </c>
      <c r="M2489" s="17">
        <f t="shared" si="607"/>
        <v>2.5732031943212164E-2</v>
      </c>
      <c r="N2489" s="16">
        <f t="shared" si="609"/>
        <v>3538.8571428571427</v>
      </c>
      <c r="O2489" s="16">
        <f t="shared" si="612"/>
        <v>2890.2857142857142</v>
      </c>
      <c r="P2489" s="18">
        <f t="shared" si="613"/>
        <v>1.1998813760379596</v>
      </c>
      <c r="Q2489" s="16"/>
      <c r="R2489" s="16"/>
      <c r="S2489" s="16"/>
      <c r="T2489" s="16"/>
      <c r="U2489" s="16"/>
      <c r="V2489" s="16"/>
      <c r="W2489" s="16"/>
      <c r="X2489" s="13" t="s">
        <v>168</v>
      </c>
      <c r="Y2489" s="13"/>
      <c r="Z2489" s="12">
        <v>0.62555000000000005</v>
      </c>
      <c r="AA2489" s="17">
        <f t="shared" si="608"/>
        <v>7.3776541874796209E-2</v>
      </c>
      <c r="AB2489" s="12">
        <f t="shared" si="610"/>
        <v>0.71088571428571434</v>
      </c>
      <c r="AC2489" s="12">
        <f t="shared" si="614"/>
        <v>0.79748999999999981</v>
      </c>
      <c r="AD2489" s="18">
        <f t="shared" si="615"/>
        <v>0.89140392266450297</v>
      </c>
      <c r="AE2489" s="13" t="s">
        <v>155</v>
      </c>
      <c r="AF2489" s="19">
        <f t="shared" si="616"/>
        <v>1204</v>
      </c>
      <c r="AG2489" s="20">
        <f t="shared" si="617"/>
        <v>1.6079734219269104</v>
      </c>
      <c r="AH2489" s="20">
        <f t="shared" si="618"/>
        <v>0.78439855045204354</v>
      </c>
      <c r="AI2489" s="13" t="s">
        <v>51</v>
      </c>
      <c r="AJ2489" s="13" t="s">
        <v>156</v>
      </c>
      <c r="AK2489" s="13" t="s">
        <v>135</v>
      </c>
      <c r="AL2489" s="13" t="s">
        <v>102</v>
      </c>
      <c r="AM2489" s="13" t="s">
        <v>157</v>
      </c>
      <c r="AN2489" s="12">
        <v>0.62555000000000005</v>
      </c>
      <c r="AO2489" s="12">
        <v>1.2999999999999999E-2</v>
      </c>
      <c r="AP2489" s="12">
        <v>6.2839999999999993E-2</v>
      </c>
      <c r="AQ2489" s="12">
        <v>0.64937999999999996</v>
      </c>
      <c r="AR2489" s="12"/>
      <c r="AS2489" s="13" t="s">
        <v>54</v>
      </c>
    </row>
    <row r="2490" spans="1:45" ht="21" customHeight="1">
      <c r="A2490" s="15">
        <v>44415</v>
      </c>
      <c r="B2490" s="13" t="s">
        <v>152</v>
      </c>
      <c r="C2490" s="13" t="s">
        <v>153</v>
      </c>
      <c r="D2490" s="15">
        <v>44286</v>
      </c>
      <c r="E2490" s="13">
        <f t="shared" si="603"/>
        <v>129</v>
      </c>
      <c r="F2490" s="13" t="str">
        <f t="shared" si="611"/>
        <v>개봉후</v>
      </c>
      <c r="G2490" s="13" t="str">
        <f t="shared" si="604"/>
        <v>토</v>
      </c>
      <c r="H2490" s="13">
        <f t="shared" si="605"/>
        <v>1</v>
      </c>
      <c r="I2490" s="16">
        <v>3507</v>
      </c>
      <c r="J2490" s="16">
        <v>2009</v>
      </c>
      <c r="K2490" s="16">
        <v>1498</v>
      </c>
      <c r="L2490" s="17">
        <f t="shared" si="606"/>
        <v>0.57285429141716571</v>
      </c>
      <c r="M2490" s="17">
        <f t="shared" si="607"/>
        <v>1.1245674740484324E-2</v>
      </c>
      <c r="N2490" s="16">
        <f t="shared" si="609"/>
        <v>3526.4285714285716</v>
      </c>
      <c r="O2490" s="16">
        <f t="shared" si="612"/>
        <v>2926.3928571428573</v>
      </c>
      <c r="P2490" s="18">
        <f t="shared" si="613"/>
        <v>1.1984036905502873</v>
      </c>
      <c r="Q2490" s="16"/>
      <c r="R2490" s="16"/>
      <c r="S2490" s="16"/>
      <c r="T2490" s="16"/>
      <c r="U2490" s="16"/>
      <c r="V2490" s="16"/>
      <c r="W2490" s="16"/>
      <c r="X2490" s="13" t="s">
        <v>168</v>
      </c>
      <c r="Y2490" s="13"/>
      <c r="Z2490" s="12">
        <v>1.0679799999999999</v>
      </c>
      <c r="AA2490" s="17">
        <f t="shared" si="608"/>
        <v>0.70726560626648527</v>
      </c>
      <c r="AB2490" s="12">
        <f t="shared" si="610"/>
        <v>0.7500471428571428</v>
      </c>
      <c r="AC2490" s="12">
        <f t="shared" si="614"/>
        <v>0.79230464285714286</v>
      </c>
      <c r="AD2490" s="18">
        <f t="shared" si="615"/>
        <v>0.9466650859855944</v>
      </c>
      <c r="AE2490" s="13" t="s">
        <v>155</v>
      </c>
      <c r="AF2490" s="19">
        <f t="shared" si="616"/>
        <v>1465.5</v>
      </c>
      <c r="AG2490" s="20">
        <f t="shared" si="617"/>
        <v>1.370863186625725</v>
      </c>
      <c r="AH2490" s="20">
        <f t="shared" si="618"/>
        <v>1.3479411103142593</v>
      </c>
      <c r="AI2490" s="13" t="s">
        <v>51</v>
      </c>
      <c r="AJ2490" s="13" t="s">
        <v>156</v>
      </c>
      <c r="AK2490" s="13" t="s">
        <v>135</v>
      </c>
      <c r="AL2490" s="13" t="s">
        <v>102</v>
      </c>
      <c r="AM2490" s="13" t="s">
        <v>157</v>
      </c>
      <c r="AN2490" s="12">
        <v>1.0679799999999999</v>
      </c>
      <c r="AO2490" s="12">
        <v>2.4549999999999999E-2</v>
      </c>
      <c r="AP2490" s="12">
        <v>4.7669999999999997E-2</v>
      </c>
      <c r="AQ2490" s="12">
        <v>0.74870999999999999</v>
      </c>
      <c r="AR2490" s="12"/>
      <c r="AS2490" s="13" t="s">
        <v>54</v>
      </c>
    </row>
    <row r="2491" spans="1:45" ht="21" customHeight="1">
      <c r="A2491" s="15">
        <v>44416</v>
      </c>
      <c r="B2491" s="13" t="s">
        <v>152</v>
      </c>
      <c r="C2491" s="13" t="s">
        <v>153</v>
      </c>
      <c r="D2491" s="15">
        <v>44286</v>
      </c>
      <c r="E2491" s="13">
        <f t="shared" ref="E2491:E2554" si="619">A2491-D2491</f>
        <v>130</v>
      </c>
      <c r="F2491" s="13" t="str">
        <f t="shared" si="611"/>
        <v>개봉후</v>
      </c>
      <c r="G2491" s="13" t="str">
        <f t="shared" ref="G2491:G2554" si="620">CHOOSE(WEEKDAY(A2491,2),"월","화","수","목","금","토","일")</f>
        <v>일</v>
      </c>
      <c r="H2491" s="13">
        <f t="shared" ref="H2491:H2554" si="621">IF(WEEKDAY(A2491,2)&gt;5,1,0)</f>
        <v>1</v>
      </c>
      <c r="I2491" s="16">
        <v>3199</v>
      </c>
      <c r="J2491" s="16">
        <v>1729</v>
      </c>
      <c r="K2491" s="16">
        <v>1470</v>
      </c>
      <c r="L2491" s="17">
        <f t="shared" ref="L2491:L2554" si="622">IF(COUNT(I2491:J2491)=2,IFERROR(J2491/I2491,""),"")</f>
        <v>0.54048140043763682</v>
      </c>
      <c r="M2491" s="17">
        <f t="shared" si="607"/>
        <v>-8.7824351297405179E-2</v>
      </c>
      <c r="N2491" s="16">
        <f t="shared" si="609"/>
        <v>3448</v>
      </c>
      <c r="O2491" s="16">
        <f t="shared" si="612"/>
        <v>2957.8928571428573</v>
      </c>
      <c r="P2491" s="18">
        <f t="shared" si="613"/>
        <v>1.0815131428019462</v>
      </c>
      <c r="Q2491" s="16"/>
      <c r="R2491" s="16"/>
      <c r="S2491" s="16"/>
      <c r="T2491" s="16"/>
      <c r="U2491" s="16"/>
      <c r="V2491" s="16"/>
      <c r="W2491" s="16"/>
      <c r="X2491" s="13" t="s">
        <v>168</v>
      </c>
      <c r="Y2491" s="13"/>
      <c r="Z2491" s="12">
        <v>0.93832000000000004</v>
      </c>
      <c r="AA2491" s="17">
        <f t="shared" si="608"/>
        <v>-0.12140676791700211</v>
      </c>
      <c r="AB2491" s="12">
        <f t="shared" si="610"/>
        <v>0.75562000000000007</v>
      </c>
      <c r="AC2491" s="12">
        <f t="shared" si="614"/>
        <v>0.78202392857142855</v>
      </c>
      <c r="AD2491" s="18">
        <f t="shared" si="615"/>
        <v>0.96623641859698317</v>
      </c>
      <c r="AE2491" s="13" t="s">
        <v>155</v>
      </c>
      <c r="AF2491" s="19">
        <f t="shared" si="616"/>
        <v>1347.5</v>
      </c>
      <c r="AG2491" s="20">
        <f t="shared" si="617"/>
        <v>1.2831168831168831</v>
      </c>
      <c r="AH2491" s="20">
        <f t="shared" si="618"/>
        <v>1.1998609834280738</v>
      </c>
      <c r="AI2491" s="13" t="s">
        <v>51</v>
      </c>
      <c r="AJ2491" s="13" t="s">
        <v>156</v>
      </c>
      <c r="AK2491" s="13" t="s">
        <v>135</v>
      </c>
      <c r="AL2491" s="13" t="s">
        <v>102</v>
      </c>
      <c r="AM2491" s="13" t="s">
        <v>157</v>
      </c>
      <c r="AN2491" s="12">
        <v>0.93832000000000004</v>
      </c>
      <c r="AO2491" s="12">
        <v>2.6720000000000001E-2</v>
      </c>
      <c r="AP2491" s="12">
        <v>4.5859999999999998E-2</v>
      </c>
      <c r="AQ2491" s="12">
        <v>0.63890999999999998</v>
      </c>
      <c r="AR2491" s="12"/>
      <c r="AS2491" s="13" t="s">
        <v>54</v>
      </c>
    </row>
    <row r="2492" spans="1:45" ht="21" customHeight="1">
      <c r="A2492" s="15">
        <v>44417</v>
      </c>
      <c r="B2492" s="13" t="s">
        <v>152</v>
      </c>
      <c r="C2492" s="13" t="s">
        <v>153</v>
      </c>
      <c r="D2492" s="15">
        <v>44286</v>
      </c>
      <c r="E2492" s="13">
        <f t="shared" si="619"/>
        <v>131</v>
      </c>
      <c r="F2492" s="13" t="str">
        <f t="shared" si="611"/>
        <v>개봉후</v>
      </c>
      <c r="G2492" s="13" t="str">
        <f t="shared" si="620"/>
        <v>월</v>
      </c>
      <c r="H2492" s="13">
        <f t="shared" si="621"/>
        <v>0</v>
      </c>
      <c r="I2492" s="16">
        <v>3196</v>
      </c>
      <c r="J2492" s="16">
        <v>1561</v>
      </c>
      <c r="K2492" s="16">
        <v>1634</v>
      </c>
      <c r="L2492" s="17">
        <f t="shared" si="622"/>
        <v>0.48842302878598248</v>
      </c>
      <c r="M2492" s="17">
        <f t="shared" si="607"/>
        <v>-9.3779306033137111E-4</v>
      </c>
      <c r="N2492" s="16">
        <f t="shared" si="609"/>
        <v>3342</v>
      </c>
      <c r="O2492" s="16">
        <f t="shared" si="612"/>
        <v>2977</v>
      </c>
      <c r="P2492" s="18">
        <f t="shared" si="613"/>
        <v>1.0735639905945582</v>
      </c>
      <c r="Q2492" s="16"/>
      <c r="R2492" s="16"/>
      <c r="S2492" s="16"/>
      <c r="T2492" s="16"/>
      <c r="U2492" s="16"/>
      <c r="V2492" s="16"/>
      <c r="W2492" s="16"/>
      <c r="X2492" s="13" t="s">
        <v>168</v>
      </c>
      <c r="Y2492" s="13"/>
      <c r="Z2492" s="12">
        <v>0.58148</v>
      </c>
      <c r="AA2492" s="17">
        <f t="shared" si="608"/>
        <v>-0.38029670048597497</v>
      </c>
      <c r="AB2492" s="12">
        <f t="shared" si="610"/>
        <v>0.74101857142857153</v>
      </c>
      <c r="AC2492" s="12">
        <f t="shared" si="614"/>
        <v>0.76565499999999997</v>
      </c>
      <c r="AD2492" s="18">
        <f t="shared" si="615"/>
        <v>0.96782306839055654</v>
      </c>
      <c r="AE2492" s="13" t="s">
        <v>155</v>
      </c>
      <c r="AF2492" s="19">
        <f t="shared" si="616"/>
        <v>1210.75</v>
      </c>
      <c r="AG2492" s="20">
        <f t="shared" si="617"/>
        <v>1.289283501961594</v>
      </c>
      <c r="AH2492" s="20">
        <f t="shared" si="618"/>
        <v>0.75945432342242913</v>
      </c>
      <c r="AI2492" s="13" t="s">
        <v>51</v>
      </c>
      <c r="AJ2492" s="13" t="s">
        <v>156</v>
      </c>
      <c r="AK2492" s="13" t="s">
        <v>135</v>
      </c>
      <c r="AL2492" s="13" t="s">
        <v>102</v>
      </c>
      <c r="AM2492" s="13" t="s">
        <v>157</v>
      </c>
      <c r="AN2492" s="12">
        <v>0.58148</v>
      </c>
      <c r="AO2492" s="12">
        <v>1.516E-2</v>
      </c>
      <c r="AP2492" s="12">
        <v>5.0560000000000001E-2</v>
      </c>
      <c r="AQ2492" s="12">
        <v>0.54174999999999995</v>
      </c>
      <c r="AR2492" s="12"/>
      <c r="AS2492" s="13" t="s">
        <v>54</v>
      </c>
    </row>
    <row r="2493" spans="1:45" ht="21" customHeight="1">
      <c r="A2493" s="15">
        <v>44418</v>
      </c>
      <c r="B2493" s="13" t="s">
        <v>152</v>
      </c>
      <c r="C2493" s="13" t="s">
        <v>153</v>
      </c>
      <c r="D2493" s="15">
        <v>44286</v>
      </c>
      <c r="E2493" s="13">
        <f t="shared" si="619"/>
        <v>132</v>
      </c>
      <c r="F2493" s="13" t="str">
        <f t="shared" si="611"/>
        <v>개봉후</v>
      </c>
      <c r="G2493" s="13" t="str">
        <f t="shared" si="620"/>
        <v>화</v>
      </c>
      <c r="H2493" s="13">
        <f t="shared" si="621"/>
        <v>0</v>
      </c>
      <c r="I2493" s="16">
        <v>3294</v>
      </c>
      <c r="J2493" s="16">
        <v>1624</v>
      </c>
      <c r="K2493" s="16">
        <v>1670</v>
      </c>
      <c r="L2493" s="17">
        <f t="shared" si="622"/>
        <v>0.49301760777170611</v>
      </c>
      <c r="M2493" s="17">
        <f t="shared" si="607"/>
        <v>3.0663329161451758E-2</v>
      </c>
      <c r="N2493" s="16">
        <f t="shared" si="609"/>
        <v>3311.5714285714284</v>
      </c>
      <c r="O2493" s="16">
        <f t="shared" si="612"/>
        <v>3005.7857142857142</v>
      </c>
      <c r="P2493" s="18">
        <f t="shared" si="613"/>
        <v>1.0958865045982749</v>
      </c>
      <c r="Q2493" s="16"/>
      <c r="R2493" s="16"/>
      <c r="S2493" s="16"/>
      <c r="T2493" s="16"/>
      <c r="U2493" s="16"/>
      <c r="V2493" s="16"/>
      <c r="W2493" s="16"/>
      <c r="X2493" s="13" t="s">
        <v>168</v>
      </c>
      <c r="Y2493" s="13"/>
      <c r="Z2493" s="12">
        <v>0.56811999999999996</v>
      </c>
      <c r="AA2493" s="17">
        <f t="shared" si="608"/>
        <v>-2.2975854715553523E-2</v>
      </c>
      <c r="AB2493" s="12">
        <f t="shared" si="610"/>
        <v>0.7110414285714286</v>
      </c>
      <c r="AC2493" s="12">
        <f t="shared" si="614"/>
        <v>0.75975999999999999</v>
      </c>
      <c r="AD2493" s="18">
        <f t="shared" si="615"/>
        <v>0.93587636697302912</v>
      </c>
      <c r="AE2493" s="13" t="s">
        <v>155</v>
      </c>
      <c r="AF2493" s="19">
        <f t="shared" si="616"/>
        <v>1243.25</v>
      </c>
      <c r="AG2493" s="20">
        <f t="shared" si="617"/>
        <v>1.3062537703599437</v>
      </c>
      <c r="AH2493" s="20">
        <f t="shared" si="618"/>
        <v>0.74776245130041064</v>
      </c>
      <c r="AI2493" s="13" t="s">
        <v>51</v>
      </c>
      <c r="AJ2493" s="13" t="s">
        <v>156</v>
      </c>
      <c r="AK2493" s="13" t="s">
        <v>135</v>
      </c>
      <c r="AL2493" s="13" t="s">
        <v>102</v>
      </c>
      <c r="AM2493" s="13" t="s">
        <v>157</v>
      </c>
      <c r="AN2493" s="12">
        <v>0.56811999999999996</v>
      </c>
      <c r="AO2493" s="12">
        <v>1.227E-2</v>
      </c>
      <c r="AP2493" s="12">
        <v>5.4170000000000003E-2</v>
      </c>
      <c r="AQ2493" s="12">
        <v>0.47384999999999999</v>
      </c>
      <c r="AR2493" s="12"/>
      <c r="AS2493" s="13" t="s">
        <v>54</v>
      </c>
    </row>
    <row r="2494" spans="1:45" ht="21" customHeight="1">
      <c r="A2494" s="15">
        <v>44419</v>
      </c>
      <c r="B2494" s="13" t="s">
        <v>152</v>
      </c>
      <c r="C2494" s="13" t="s">
        <v>153</v>
      </c>
      <c r="D2494" s="15">
        <v>44286</v>
      </c>
      <c r="E2494" s="13">
        <f t="shared" si="619"/>
        <v>133</v>
      </c>
      <c r="F2494" s="13" t="str">
        <f t="shared" si="611"/>
        <v>개봉후</v>
      </c>
      <c r="G2494" s="13" t="str">
        <f t="shared" si="620"/>
        <v>수</v>
      </c>
      <c r="H2494" s="13">
        <f t="shared" si="621"/>
        <v>0</v>
      </c>
      <c r="I2494" s="16">
        <v>3311</v>
      </c>
      <c r="J2494" s="16">
        <v>1743</v>
      </c>
      <c r="K2494" s="16">
        <v>1568</v>
      </c>
      <c r="L2494" s="17">
        <f t="shared" si="622"/>
        <v>0.52642706131078221</v>
      </c>
      <c r="M2494" s="17">
        <f t="shared" si="607"/>
        <v>5.1608986035216464E-3</v>
      </c>
      <c r="N2494" s="16">
        <f t="shared" si="609"/>
        <v>3336.5714285714284</v>
      </c>
      <c r="O2494" s="16">
        <f t="shared" si="612"/>
        <v>3037.2857142857142</v>
      </c>
      <c r="P2494" s="18">
        <f t="shared" si="613"/>
        <v>1.0901180565354405</v>
      </c>
      <c r="Q2494" s="16"/>
      <c r="R2494" s="16"/>
      <c r="S2494" s="16"/>
      <c r="T2494" s="16"/>
      <c r="U2494" s="16"/>
      <c r="V2494" s="16"/>
      <c r="W2494" s="16"/>
      <c r="X2494" s="13" t="s">
        <v>168</v>
      </c>
      <c r="Y2494" s="13"/>
      <c r="Z2494" s="12">
        <v>0.55547999999999997</v>
      </c>
      <c r="AA2494" s="17">
        <f t="shared" si="608"/>
        <v>-2.2248820671689096E-2</v>
      </c>
      <c r="AB2494" s="12">
        <f t="shared" si="610"/>
        <v>0.70278571428571435</v>
      </c>
      <c r="AC2494" s="12">
        <f t="shared" si="614"/>
        <v>0.75251071428571426</v>
      </c>
      <c r="AD2494" s="18">
        <f t="shared" si="615"/>
        <v>0.93392120662733813</v>
      </c>
      <c r="AE2494" s="13" t="s">
        <v>155</v>
      </c>
      <c r="AF2494" s="19">
        <f t="shared" si="616"/>
        <v>1301.25</v>
      </c>
      <c r="AG2494" s="20">
        <f t="shared" si="617"/>
        <v>1.3394812680115273</v>
      </c>
      <c r="AH2494" s="20">
        <f t="shared" si="618"/>
        <v>0.73816889175759248</v>
      </c>
      <c r="AI2494" s="13" t="s">
        <v>51</v>
      </c>
      <c r="AJ2494" s="13" t="s">
        <v>156</v>
      </c>
      <c r="AK2494" s="13" t="s">
        <v>135</v>
      </c>
      <c r="AL2494" s="13" t="s">
        <v>102</v>
      </c>
      <c r="AM2494" s="13" t="s">
        <v>157</v>
      </c>
      <c r="AN2494" s="12">
        <v>0.55547999999999997</v>
      </c>
      <c r="AO2494" s="12">
        <v>1.661E-2</v>
      </c>
      <c r="AP2494" s="12">
        <v>3.8640000000000001E-2</v>
      </c>
      <c r="AQ2494" s="12">
        <v>0.50346999999999997</v>
      </c>
      <c r="AR2494" s="12"/>
      <c r="AS2494" s="13" t="s">
        <v>54</v>
      </c>
    </row>
    <row r="2495" spans="1:45" ht="21" customHeight="1">
      <c r="A2495" s="15">
        <v>44420</v>
      </c>
      <c r="B2495" s="13" t="s">
        <v>152</v>
      </c>
      <c r="C2495" s="13" t="s">
        <v>153</v>
      </c>
      <c r="D2495" s="15">
        <v>44286</v>
      </c>
      <c r="E2495" s="13">
        <f t="shared" si="619"/>
        <v>134</v>
      </c>
      <c r="F2495" s="13" t="str">
        <f t="shared" si="611"/>
        <v>개봉후</v>
      </c>
      <c r="G2495" s="13" t="str">
        <f t="shared" si="620"/>
        <v>목</v>
      </c>
      <c r="H2495" s="13">
        <f t="shared" si="621"/>
        <v>0</v>
      </c>
      <c r="I2495" s="16">
        <v>3272</v>
      </c>
      <c r="J2495" s="16">
        <v>1586</v>
      </c>
      <c r="K2495" s="16">
        <v>1687</v>
      </c>
      <c r="L2495" s="17">
        <f t="shared" si="622"/>
        <v>0.484718826405868</v>
      </c>
      <c r="M2495" s="17">
        <f t="shared" si="607"/>
        <v>-1.1778918755662948E-2</v>
      </c>
      <c r="N2495" s="16">
        <f t="shared" si="609"/>
        <v>3321</v>
      </c>
      <c r="O2495" s="16">
        <f t="shared" si="612"/>
        <v>3064.8928571428573</v>
      </c>
      <c r="P2495" s="18">
        <f t="shared" si="613"/>
        <v>1.0675740237948192</v>
      </c>
      <c r="Q2495" s="16"/>
      <c r="R2495" s="16"/>
      <c r="S2495" s="16"/>
      <c r="T2495" s="16"/>
      <c r="U2495" s="16"/>
      <c r="V2495" s="16"/>
      <c r="W2495" s="16"/>
      <c r="X2495" s="13" t="s">
        <v>168</v>
      </c>
      <c r="Y2495" s="13"/>
      <c r="Z2495" s="12">
        <v>0.57245000000000001</v>
      </c>
      <c r="AA2495" s="17">
        <f t="shared" si="608"/>
        <v>3.055015482105583E-2</v>
      </c>
      <c r="AB2495" s="12">
        <f t="shared" si="610"/>
        <v>0.70133999999999996</v>
      </c>
      <c r="AC2495" s="12">
        <f t="shared" si="614"/>
        <v>0.74532607142857132</v>
      </c>
      <c r="AD2495" s="18">
        <f t="shared" si="615"/>
        <v>0.94098412343974103</v>
      </c>
      <c r="AE2495" s="13" t="s">
        <v>155</v>
      </c>
      <c r="AF2495" s="19">
        <f t="shared" si="616"/>
        <v>1364.25</v>
      </c>
      <c r="AG2495" s="20">
        <f t="shared" si="617"/>
        <v>1.16254352208173</v>
      </c>
      <c r="AH2495" s="20">
        <f t="shared" si="618"/>
        <v>0.76805310044069885</v>
      </c>
      <c r="AI2495" s="13" t="s">
        <v>51</v>
      </c>
      <c r="AJ2495" s="13" t="s">
        <v>156</v>
      </c>
      <c r="AK2495" s="13" t="s">
        <v>135</v>
      </c>
      <c r="AL2495" s="13" t="s">
        <v>102</v>
      </c>
      <c r="AM2495" s="13" t="s">
        <v>157</v>
      </c>
      <c r="AN2495" s="12">
        <v>0.57245000000000001</v>
      </c>
      <c r="AO2495" s="12">
        <v>1.2999999999999999E-2</v>
      </c>
      <c r="AP2495" s="12">
        <v>3.431E-2</v>
      </c>
      <c r="AQ2495" s="12">
        <v>0.54898000000000002</v>
      </c>
      <c r="AR2495" s="12"/>
      <c r="AS2495" s="13" t="s">
        <v>54</v>
      </c>
    </row>
    <row r="2496" spans="1:45" ht="21" customHeight="1">
      <c r="A2496" s="15">
        <v>44421</v>
      </c>
      <c r="B2496" s="13" t="s">
        <v>152</v>
      </c>
      <c r="C2496" s="13" t="s">
        <v>153</v>
      </c>
      <c r="D2496" s="15">
        <v>44286</v>
      </c>
      <c r="E2496" s="13">
        <f t="shared" si="619"/>
        <v>135</v>
      </c>
      <c r="F2496" s="13" t="str">
        <f t="shared" si="611"/>
        <v>개봉후</v>
      </c>
      <c r="G2496" s="13" t="str">
        <f t="shared" si="620"/>
        <v>금</v>
      </c>
      <c r="H2496" s="13">
        <f t="shared" si="621"/>
        <v>0</v>
      </c>
      <c r="I2496" s="16">
        <v>3454</v>
      </c>
      <c r="J2496" s="16">
        <v>1802</v>
      </c>
      <c r="K2496" s="16">
        <v>1652</v>
      </c>
      <c r="L2496" s="17">
        <f t="shared" si="622"/>
        <v>0.52171395483497396</v>
      </c>
      <c r="M2496" s="17">
        <f t="shared" si="607"/>
        <v>5.5623471882640496E-2</v>
      </c>
      <c r="N2496" s="16">
        <f t="shared" si="609"/>
        <v>3319</v>
      </c>
      <c r="O2496" s="16">
        <f t="shared" si="612"/>
        <v>3083.75</v>
      </c>
      <c r="P2496" s="18">
        <f t="shared" si="613"/>
        <v>1.1200648561005269</v>
      </c>
      <c r="Q2496" s="16"/>
      <c r="R2496" s="16"/>
      <c r="S2496" s="16"/>
      <c r="T2496" s="16"/>
      <c r="U2496" s="16"/>
      <c r="V2496" s="16"/>
      <c r="W2496" s="16"/>
      <c r="X2496" s="13" t="s">
        <v>168</v>
      </c>
      <c r="Y2496" s="13"/>
      <c r="Z2496" s="12">
        <v>0.64866000000000001</v>
      </c>
      <c r="AA2496" s="17">
        <f t="shared" si="608"/>
        <v>0.13312953096340285</v>
      </c>
      <c r="AB2496" s="12">
        <f t="shared" si="610"/>
        <v>0.70464142857142853</v>
      </c>
      <c r="AC2496" s="12">
        <f t="shared" si="614"/>
        <v>0.73935357142857139</v>
      </c>
      <c r="AD2496" s="18">
        <f t="shared" si="615"/>
        <v>0.95305068616890232</v>
      </c>
      <c r="AE2496" s="13" t="s">
        <v>155</v>
      </c>
      <c r="AF2496" s="19">
        <f t="shared" si="616"/>
        <v>1448.25</v>
      </c>
      <c r="AG2496" s="20">
        <f t="shared" si="617"/>
        <v>1.2442603141722768</v>
      </c>
      <c r="AH2496" s="20">
        <f t="shared" si="618"/>
        <v>0.87733396451533441</v>
      </c>
      <c r="AI2496" s="13" t="s">
        <v>51</v>
      </c>
      <c r="AJ2496" s="13" t="s">
        <v>156</v>
      </c>
      <c r="AK2496" s="13" t="s">
        <v>135</v>
      </c>
      <c r="AL2496" s="13" t="s">
        <v>102</v>
      </c>
      <c r="AM2496" s="13" t="s">
        <v>157</v>
      </c>
      <c r="AN2496" s="12">
        <v>0.64866000000000001</v>
      </c>
      <c r="AO2496" s="12">
        <v>1.2999999999999999E-2</v>
      </c>
      <c r="AP2496" s="12">
        <v>3.9719999999999998E-2</v>
      </c>
      <c r="AQ2496" s="12">
        <v>0.56379000000000001</v>
      </c>
      <c r="AR2496" s="12"/>
      <c r="AS2496" s="13" t="s">
        <v>54</v>
      </c>
    </row>
    <row r="2497" spans="1:45" ht="21" customHeight="1">
      <c r="A2497" s="15">
        <v>44422</v>
      </c>
      <c r="B2497" s="13" t="s">
        <v>152</v>
      </c>
      <c r="C2497" s="13" t="s">
        <v>153</v>
      </c>
      <c r="D2497" s="15">
        <v>44286</v>
      </c>
      <c r="E2497" s="13">
        <f t="shared" si="619"/>
        <v>136</v>
      </c>
      <c r="F2497" s="13" t="str">
        <f t="shared" si="611"/>
        <v>개봉후</v>
      </c>
      <c r="G2497" s="13" t="str">
        <f t="shared" si="620"/>
        <v>토</v>
      </c>
      <c r="H2497" s="13">
        <f t="shared" si="621"/>
        <v>1</v>
      </c>
      <c r="I2497" s="16">
        <v>3255</v>
      </c>
      <c r="J2497" s="16">
        <v>1841</v>
      </c>
      <c r="K2497" s="16">
        <v>1414</v>
      </c>
      <c r="L2497" s="17">
        <f t="shared" si="622"/>
        <v>0.56559139784946233</v>
      </c>
      <c r="M2497" s="17">
        <f t="shared" si="607"/>
        <v>-5.761436016213084E-2</v>
      </c>
      <c r="N2497" s="16">
        <f t="shared" si="609"/>
        <v>3283</v>
      </c>
      <c r="O2497" s="16">
        <f t="shared" si="612"/>
        <v>3108.3571428571427</v>
      </c>
      <c r="P2497" s="18">
        <f t="shared" si="613"/>
        <v>1.0471769653238965</v>
      </c>
      <c r="Q2497" s="16"/>
      <c r="R2497" s="16"/>
      <c r="S2497" s="16"/>
      <c r="T2497" s="16"/>
      <c r="U2497" s="16"/>
      <c r="V2497" s="16"/>
      <c r="W2497" s="16"/>
      <c r="X2497" s="13" t="s">
        <v>168</v>
      </c>
      <c r="Y2497" s="13"/>
      <c r="Z2497" s="12">
        <v>0.77724000000000004</v>
      </c>
      <c r="AA2497" s="17">
        <f t="shared" si="608"/>
        <v>0.19822403107945608</v>
      </c>
      <c r="AB2497" s="12">
        <f t="shared" si="610"/>
        <v>0.66310714285714289</v>
      </c>
      <c r="AC2497" s="12">
        <f t="shared" si="614"/>
        <v>0.73505821428571427</v>
      </c>
      <c r="AD2497" s="18">
        <f t="shared" si="615"/>
        <v>0.90211513859689452</v>
      </c>
      <c r="AE2497" s="13" t="s">
        <v>155</v>
      </c>
      <c r="AF2497" s="19">
        <f t="shared" si="616"/>
        <v>1680.75</v>
      </c>
      <c r="AG2497" s="20">
        <f t="shared" si="617"/>
        <v>1.09534434032426</v>
      </c>
      <c r="AH2497" s="20">
        <f t="shared" si="618"/>
        <v>1.0573856395241776</v>
      </c>
      <c r="AI2497" s="13" t="s">
        <v>51</v>
      </c>
      <c r="AJ2497" s="13" t="s">
        <v>156</v>
      </c>
      <c r="AK2497" s="13" t="s">
        <v>135</v>
      </c>
      <c r="AL2497" s="13" t="s">
        <v>102</v>
      </c>
      <c r="AM2497" s="13" t="s">
        <v>157</v>
      </c>
      <c r="AN2497" s="12">
        <v>0.77724000000000004</v>
      </c>
      <c r="AO2497" s="12">
        <v>2.094E-2</v>
      </c>
      <c r="AP2497" s="12">
        <v>4.045E-2</v>
      </c>
      <c r="AQ2497" s="12">
        <v>0.87909000000000004</v>
      </c>
      <c r="AR2497" s="12"/>
      <c r="AS2497" s="13" t="s">
        <v>54</v>
      </c>
    </row>
    <row r="2498" spans="1:45" ht="21" customHeight="1">
      <c r="A2498" s="15">
        <v>44423</v>
      </c>
      <c r="B2498" s="13" t="s">
        <v>152</v>
      </c>
      <c r="C2498" s="13" t="s">
        <v>153</v>
      </c>
      <c r="D2498" s="15">
        <v>44286</v>
      </c>
      <c r="E2498" s="13">
        <f t="shared" si="619"/>
        <v>137</v>
      </c>
      <c r="F2498" s="13" t="str">
        <f t="shared" si="611"/>
        <v>개봉후</v>
      </c>
      <c r="G2498" s="13" t="str">
        <f t="shared" si="620"/>
        <v>일</v>
      </c>
      <c r="H2498" s="13">
        <f t="shared" si="621"/>
        <v>1</v>
      </c>
      <c r="I2498" s="16">
        <v>3353</v>
      </c>
      <c r="J2498" s="16">
        <v>1914</v>
      </c>
      <c r="K2498" s="16">
        <v>1438</v>
      </c>
      <c r="L2498" s="17">
        <f t="shared" si="622"/>
        <v>0.57083209066507601</v>
      </c>
      <c r="M2498" s="17">
        <f t="shared" si="607"/>
        <v>3.0107526881720359E-2</v>
      </c>
      <c r="N2498" s="16">
        <f t="shared" si="609"/>
        <v>3305</v>
      </c>
      <c r="O2498" s="16">
        <f t="shared" si="612"/>
        <v>3125.4642857142858</v>
      </c>
      <c r="P2498" s="18">
        <f t="shared" si="613"/>
        <v>1.0728006124804315</v>
      </c>
      <c r="Q2498" s="16"/>
      <c r="R2498" s="16"/>
      <c r="S2498" s="16"/>
      <c r="T2498" s="16"/>
      <c r="U2498" s="16"/>
      <c r="V2498" s="16"/>
      <c r="W2498" s="16"/>
      <c r="X2498" s="13" t="s">
        <v>168</v>
      </c>
      <c r="Y2498" s="13"/>
      <c r="Z2498" s="12">
        <v>1.0166999999999999</v>
      </c>
      <c r="AA2498" s="17">
        <f t="shared" si="608"/>
        <v>0.30809016519993815</v>
      </c>
      <c r="AB2498" s="12">
        <f t="shared" si="610"/>
        <v>0.67430428571428569</v>
      </c>
      <c r="AC2498" s="12">
        <f t="shared" si="614"/>
        <v>0.72063714285714287</v>
      </c>
      <c r="AD2498" s="18">
        <f t="shared" si="615"/>
        <v>0.93570570487227567</v>
      </c>
      <c r="AE2498" s="13" t="s">
        <v>155</v>
      </c>
      <c r="AF2498" s="19">
        <f t="shared" si="616"/>
        <v>1511.25</v>
      </c>
      <c r="AG2498" s="20">
        <f t="shared" si="617"/>
        <v>1.2665012406947891</v>
      </c>
      <c r="AH2498" s="20">
        <f t="shared" si="618"/>
        <v>1.4108348564563897</v>
      </c>
      <c r="AI2498" s="13" t="s">
        <v>51</v>
      </c>
      <c r="AJ2498" s="13" t="s">
        <v>156</v>
      </c>
      <c r="AK2498" s="13" t="s">
        <v>135</v>
      </c>
      <c r="AL2498" s="13" t="s">
        <v>102</v>
      </c>
      <c r="AM2498" s="13" t="s">
        <v>157</v>
      </c>
      <c r="AN2498" s="12">
        <v>1.0166999999999999</v>
      </c>
      <c r="AO2498" s="12">
        <v>2.564E-2</v>
      </c>
      <c r="AP2498" s="12">
        <v>5.3809999999999997E-2</v>
      </c>
      <c r="AQ2498" s="12">
        <v>0.95709999999999995</v>
      </c>
      <c r="AR2498" s="12"/>
      <c r="AS2498" s="13" t="s">
        <v>54</v>
      </c>
    </row>
    <row r="2499" spans="1:45" ht="21" customHeight="1">
      <c r="A2499" s="15">
        <v>44424</v>
      </c>
      <c r="B2499" s="13" t="s">
        <v>152</v>
      </c>
      <c r="C2499" s="13" t="s">
        <v>153</v>
      </c>
      <c r="D2499" s="15">
        <v>44286</v>
      </c>
      <c r="E2499" s="13">
        <f t="shared" si="619"/>
        <v>138</v>
      </c>
      <c r="F2499" s="13" t="str">
        <f t="shared" si="611"/>
        <v>개봉후</v>
      </c>
      <c r="G2499" s="13" t="str">
        <f t="shared" si="620"/>
        <v>월</v>
      </c>
      <c r="H2499" s="13">
        <f t="shared" si="621"/>
        <v>0</v>
      </c>
      <c r="I2499" s="16">
        <v>3364</v>
      </c>
      <c r="J2499" s="16">
        <v>1638</v>
      </c>
      <c r="K2499" s="16">
        <v>1726</v>
      </c>
      <c r="L2499" s="17">
        <f t="shared" si="622"/>
        <v>0.48692033293697978</v>
      </c>
      <c r="M2499" s="17">
        <f t="shared" si="607"/>
        <v>3.2806441992245805E-3</v>
      </c>
      <c r="N2499" s="16">
        <f t="shared" si="609"/>
        <v>3329</v>
      </c>
      <c r="O2499" s="16">
        <f t="shared" si="612"/>
        <v>3153.8571428571427</v>
      </c>
      <c r="P2499" s="18">
        <f t="shared" si="613"/>
        <v>1.0666304298591294</v>
      </c>
      <c r="Q2499" s="16"/>
      <c r="R2499" s="16"/>
      <c r="S2499" s="16"/>
      <c r="T2499" s="16"/>
      <c r="U2499" s="16"/>
      <c r="V2499" s="16"/>
      <c r="W2499" s="16"/>
      <c r="X2499" s="13" t="s">
        <v>168</v>
      </c>
      <c r="Y2499" s="13"/>
      <c r="Z2499" s="12">
        <v>0.86138999999999999</v>
      </c>
      <c r="AA2499" s="17">
        <f t="shared" si="608"/>
        <v>-0.15275892593685447</v>
      </c>
      <c r="AB2499" s="12">
        <f t="shared" si="610"/>
        <v>0.71429142857142858</v>
      </c>
      <c r="AC2499" s="12">
        <f t="shared" si="614"/>
        <v>0.71026642857142863</v>
      </c>
      <c r="AD2499" s="18">
        <f t="shared" si="615"/>
        <v>1.0056668875763923</v>
      </c>
      <c r="AE2499" s="13" t="s">
        <v>155</v>
      </c>
      <c r="AF2499" s="19">
        <f t="shared" si="616"/>
        <v>1406</v>
      </c>
      <c r="AG2499" s="20">
        <f t="shared" si="617"/>
        <v>1.1650071123755334</v>
      </c>
      <c r="AH2499" s="20">
        <f t="shared" si="618"/>
        <v>1.2127702582431339</v>
      </c>
      <c r="AI2499" s="13" t="s">
        <v>51</v>
      </c>
      <c r="AJ2499" s="13" t="s">
        <v>156</v>
      </c>
      <c r="AK2499" s="13" t="s">
        <v>135</v>
      </c>
      <c r="AL2499" s="13" t="s">
        <v>102</v>
      </c>
      <c r="AM2499" s="13" t="s">
        <v>157</v>
      </c>
      <c r="AN2499" s="12">
        <v>0.86138999999999999</v>
      </c>
      <c r="AO2499" s="12">
        <v>1.5890000000000001E-2</v>
      </c>
      <c r="AP2499" s="12">
        <v>3.7560000000000003E-2</v>
      </c>
      <c r="AQ2499" s="12">
        <v>0.58545999999999998</v>
      </c>
      <c r="AR2499" s="12"/>
      <c r="AS2499" s="13" t="s">
        <v>54</v>
      </c>
    </row>
    <row r="2500" spans="1:45" ht="21" customHeight="1">
      <c r="A2500" s="15">
        <v>44425</v>
      </c>
      <c r="B2500" s="13" t="s">
        <v>152</v>
      </c>
      <c r="C2500" s="13" t="s">
        <v>153</v>
      </c>
      <c r="D2500" s="15">
        <v>44286</v>
      </c>
      <c r="E2500" s="13">
        <f t="shared" si="619"/>
        <v>139</v>
      </c>
      <c r="F2500" s="13" t="str">
        <f t="shared" si="611"/>
        <v>개봉후</v>
      </c>
      <c r="G2500" s="13" t="str">
        <f t="shared" si="620"/>
        <v>화</v>
      </c>
      <c r="H2500" s="13">
        <f t="shared" si="621"/>
        <v>0</v>
      </c>
      <c r="I2500" s="16">
        <v>3602</v>
      </c>
      <c r="J2500" s="16">
        <v>1796</v>
      </c>
      <c r="K2500" s="16">
        <v>1806</v>
      </c>
      <c r="L2500" s="17">
        <f t="shared" si="622"/>
        <v>0.49861188228761799</v>
      </c>
      <c r="M2500" s="17">
        <f t="shared" si="607"/>
        <v>7.0749108204518407E-2</v>
      </c>
      <c r="N2500" s="16">
        <f t="shared" si="609"/>
        <v>3373</v>
      </c>
      <c r="O2500" s="16">
        <f t="shared" si="612"/>
        <v>3182.25</v>
      </c>
      <c r="P2500" s="18">
        <f t="shared" si="613"/>
        <v>1.1319035273784273</v>
      </c>
      <c r="Q2500" s="16"/>
      <c r="R2500" s="16"/>
      <c r="S2500" s="16"/>
      <c r="T2500" s="16"/>
      <c r="U2500" s="16"/>
      <c r="V2500" s="16"/>
      <c r="W2500" s="16"/>
      <c r="X2500" s="13" t="s">
        <v>168</v>
      </c>
      <c r="Y2500" s="13"/>
      <c r="Z2500" s="12">
        <v>0.60387999999999997</v>
      </c>
      <c r="AA2500" s="17">
        <f t="shared" si="608"/>
        <v>-0.29894705069712912</v>
      </c>
      <c r="AB2500" s="12">
        <f t="shared" si="610"/>
        <v>0.71940000000000004</v>
      </c>
      <c r="AC2500" s="12">
        <f t="shared" si="614"/>
        <v>0.70795750000000002</v>
      </c>
      <c r="AD2500" s="18">
        <f t="shared" si="615"/>
        <v>1.016162693382018</v>
      </c>
      <c r="AE2500" s="13" t="s">
        <v>155</v>
      </c>
      <c r="AF2500" s="19">
        <f t="shared" si="616"/>
        <v>1464.75</v>
      </c>
      <c r="AG2500" s="20">
        <f t="shared" si="617"/>
        <v>1.2261478067929681</v>
      </c>
      <c r="AH2500" s="20">
        <f t="shared" si="618"/>
        <v>0.85298905654647339</v>
      </c>
      <c r="AI2500" s="13" t="s">
        <v>51</v>
      </c>
      <c r="AJ2500" s="13" t="s">
        <v>156</v>
      </c>
      <c r="AK2500" s="13" t="s">
        <v>135</v>
      </c>
      <c r="AL2500" s="13" t="s">
        <v>102</v>
      </c>
      <c r="AM2500" s="13" t="s">
        <v>157</v>
      </c>
      <c r="AN2500" s="12">
        <v>0.60387999999999997</v>
      </c>
      <c r="AO2500" s="12">
        <v>1.155E-2</v>
      </c>
      <c r="AP2500" s="12">
        <v>3.7920000000000002E-2</v>
      </c>
      <c r="AQ2500" s="12">
        <v>0.39656000000000002</v>
      </c>
      <c r="AR2500" s="12"/>
      <c r="AS2500" s="13" t="s">
        <v>54</v>
      </c>
    </row>
    <row r="2501" spans="1:45" ht="21" customHeight="1">
      <c r="A2501" s="15">
        <v>44426</v>
      </c>
      <c r="B2501" s="13" t="s">
        <v>152</v>
      </c>
      <c r="C2501" s="13" t="s">
        <v>153</v>
      </c>
      <c r="D2501" s="15">
        <v>44286</v>
      </c>
      <c r="E2501" s="13">
        <f t="shared" si="619"/>
        <v>140</v>
      </c>
      <c r="F2501" s="13" t="str">
        <f t="shared" si="611"/>
        <v>개봉후</v>
      </c>
      <c r="G2501" s="13" t="str">
        <f t="shared" si="620"/>
        <v>수</v>
      </c>
      <c r="H2501" s="13">
        <f t="shared" si="621"/>
        <v>0</v>
      </c>
      <c r="I2501" s="16">
        <v>3924</v>
      </c>
      <c r="J2501" s="16">
        <v>2034</v>
      </c>
      <c r="K2501" s="16">
        <v>1890</v>
      </c>
      <c r="L2501" s="17">
        <f t="shared" si="622"/>
        <v>0.51834862385321101</v>
      </c>
      <c r="M2501" s="17">
        <f t="shared" ref="M2501:M2564" si="623">IF(COUNT(I2500:I2501)=2,IFERROR(I2501/I2500-1,""),"")</f>
        <v>8.9394780677401364E-2</v>
      </c>
      <c r="N2501" s="16">
        <f t="shared" si="609"/>
        <v>3460.5714285714284</v>
      </c>
      <c r="O2501" s="16">
        <f t="shared" si="612"/>
        <v>3205.3928571428573</v>
      </c>
      <c r="P2501" s="18">
        <f t="shared" si="613"/>
        <v>1.2241869171374133</v>
      </c>
      <c r="Q2501" s="16">
        <v>1</v>
      </c>
      <c r="R2501" s="16">
        <v>1</v>
      </c>
      <c r="S2501" s="16">
        <v>81</v>
      </c>
      <c r="T2501" s="16">
        <v>0</v>
      </c>
      <c r="U2501" s="16">
        <v>0</v>
      </c>
      <c r="V2501" s="16">
        <v>340763</v>
      </c>
      <c r="W2501" s="16">
        <v>108</v>
      </c>
      <c r="X2501" s="13" t="s">
        <v>168</v>
      </c>
      <c r="Y2501" s="13" t="s">
        <v>162</v>
      </c>
      <c r="Z2501" s="12">
        <v>0.50924999999999998</v>
      </c>
      <c r="AA2501" s="17">
        <f t="shared" ref="AA2501:AA2564" si="624">IF(COUNT(Z2500:Z2501)=2,IFERROR(Z2501/Z2500-1,""),"")</f>
        <v>-0.15670331854010733</v>
      </c>
      <c r="AB2501" s="12">
        <f t="shared" si="610"/>
        <v>0.7127957142857142</v>
      </c>
      <c r="AC2501" s="12">
        <f t="shared" si="614"/>
        <v>0.70680964285714276</v>
      </c>
      <c r="AD2501" s="18">
        <f t="shared" si="615"/>
        <v>1.0084691422776491</v>
      </c>
      <c r="AE2501" s="13" t="s">
        <v>155</v>
      </c>
      <c r="AF2501" s="19">
        <f t="shared" si="616"/>
        <v>1498</v>
      </c>
      <c r="AG2501" s="20">
        <f t="shared" si="617"/>
        <v>1.3578104138851803</v>
      </c>
      <c r="AH2501" s="20">
        <f t="shared" si="618"/>
        <v>0.72049101925301173</v>
      </c>
      <c r="AI2501" s="13" t="s">
        <v>51</v>
      </c>
      <c r="AJ2501" s="13" t="s">
        <v>156</v>
      </c>
      <c r="AK2501" s="13" t="s">
        <v>135</v>
      </c>
      <c r="AL2501" s="13" t="s">
        <v>102</v>
      </c>
      <c r="AM2501" s="13" t="s">
        <v>157</v>
      </c>
      <c r="AN2501" s="12">
        <v>0.50924999999999998</v>
      </c>
      <c r="AO2501" s="12">
        <v>4.3299999999999996E-3</v>
      </c>
      <c r="AP2501" s="12">
        <v>4.478E-2</v>
      </c>
      <c r="AQ2501" s="12">
        <v>0.33011000000000001</v>
      </c>
      <c r="AR2501" s="12"/>
      <c r="AS2501" s="13" t="s">
        <v>54</v>
      </c>
    </row>
    <row r="2502" spans="1:45" ht="21" customHeight="1">
      <c r="A2502" s="15">
        <v>44427</v>
      </c>
      <c r="B2502" s="13" t="s">
        <v>152</v>
      </c>
      <c r="C2502" s="13" t="s">
        <v>153</v>
      </c>
      <c r="D2502" s="15">
        <v>44286</v>
      </c>
      <c r="E2502" s="13">
        <f t="shared" si="619"/>
        <v>141</v>
      </c>
      <c r="F2502" s="13" t="str">
        <f t="shared" si="611"/>
        <v>개봉후</v>
      </c>
      <c r="G2502" s="13" t="str">
        <f t="shared" si="620"/>
        <v>목</v>
      </c>
      <c r="H2502" s="13">
        <f t="shared" si="621"/>
        <v>0</v>
      </c>
      <c r="I2502" s="16">
        <v>3748</v>
      </c>
      <c r="J2502" s="16">
        <v>1922</v>
      </c>
      <c r="K2502" s="16">
        <v>1827</v>
      </c>
      <c r="L2502" s="17">
        <f t="shared" si="622"/>
        <v>0.51280683030949836</v>
      </c>
      <c r="M2502" s="17">
        <f t="shared" si="623"/>
        <v>-4.4852191641182482E-2</v>
      </c>
      <c r="N2502" s="16">
        <f t="shared" si="609"/>
        <v>3528.5714285714284</v>
      </c>
      <c r="O2502" s="16">
        <f t="shared" si="612"/>
        <v>3241.5357142857142</v>
      </c>
      <c r="P2502" s="18">
        <f t="shared" si="613"/>
        <v>1.156242081024206</v>
      </c>
      <c r="Q2502" s="16"/>
      <c r="R2502" s="16"/>
      <c r="S2502" s="16"/>
      <c r="T2502" s="16"/>
      <c r="U2502" s="16"/>
      <c r="V2502" s="16"/>
      <c r="W2502" s="16"/>
      <c r="X2502" s="13" t="s">
        <v>168</v>
      </c>
      <c r="Y2502" s="13"/>
      <c r="Z2502" s="12">
        <v>0.50383</v>
      </c>
      <c r="AA2502" s="17">
        <f t="shared" si="624"/>
        <v>-1.0643102601865406E-2</v>
      </c>
      <c r="AB2502" s="12">
        <f t="shared" si="610"/>
        <v>0.70299285714285709</v>
      </c>
      <c r="AC2502" s="12">
        <f t="shared" si="614"/>
        <v>0.70003785714285716</v>
      </c>
      <c r="AD2502" s="18">
        <f t="shared" si="615"/>
        <v>1.0042212002820254</v>
      </c>
      <c r="AE2502" s="13" t="s">
        <v>155</v>
      </c>
      <c r="AF2502" s="19">
        <f t="shared" si="616"/>
        <v>1503.5</v>
      </c>
      <c r="AG2502" s="20">
        <f t="shared" si="617"/>
        <v>1.2783505154639174</v>
      </c>
      <c r="AH2502" s="20">
        <f t="shared" si="618"/>
        <v>0.71971821932079183</v>
      </c>
      <c r="AI2502" s="13" t="s">
        <v>51</v>
      </c>
      <c r="AJ2502" s="13" t="s">
        <v>156</v>
      </c>
      <c r="AK2502" s="13" t="s">
        <v>135</v>
      </c>
      <c r="AL2502" s="13" t="s">
        <v>102</v>
      </c>
      <c r="AM2502" s="13" t="s">
        <v>157</v>
      </c>
      <c r="AN2502" s="12">
        <v>0.50383</v>
      </c>
      <c r="AO2502" s="12">
        <v>1.0109999999999999E-2</v>
      </c>
      <c r="AP2502" s="12">
        <v>3.5389999999999998E-2</v>
      </c>
      <c r="AQ2502" s="12">
        <v>0.32072000000000001</v>
      </c>
      <c r="AR2502" s="12"/>
      <c r="AS2502" s="13" t="s">
        <v>54</v>
      </c>
    </row>
    <row r="2503" spans="1:45" ht="21" customHeight="1">
      <c r="A2503" s="15">
        <v>44428</v>
      </c>
      <c r="B2503" s="13" t="s">
        <v>152</v>
      </c>
      <c r="C2503" s="13" t="s">
        <v>153</v>
      </c>
      <c r="D2503" s="15">
        <v>44286</v>
      </c>
      <c r="E2503" s="13">
        <f t="shared" si="619"/>
        <v>142</v>
      </c>
      <c r="F2503" s="13" t="str">
        <f t="shared" si="611"/>
        <v>개봉후</v>
      </c>
      <c r="G2503" s="13" t="str">
        <f t="shared" si="620"/>
        <v>금</v>
      </c>
      <c r="H2503" s="13">
        <f t="shared" si="621"/>
        <v>0</v>
      </c>
      <c r="I2503" s="16">
        <v>3822</v>
      </c>
      <c r="J2503" s="16">
        <v>2072</v>
      </c>
      <c r="K2503" s="16">
        <v>1750</v>
      </c>
      <c r="L2503" s="17">
        <f t="shared" si="622"/>
        <v>0.54212454212454209</v>
      </c>
      <c r="M2503" s="17">
        <f t="shared" si="623"/>
        <v>1.9743863393810068E-2</v>
      </c>
      <c r="N2503" s="16">
        <f t="shared" si="609"/>
        <v>3581.1428571428573</v>
      </c>
      <c r="O2503" s="16">
        <f t="shared" si="612"/>
        <v>3274.25</v>
      </c>
      <c r="P2503" s="18">
        <f t="shared" si="613"/>
        <v>1.1672902191341528</v>
      </c>
      <c r="Q2503" s="16"/>
      <c r="R2503" s="16"/>
      <c r="S2503" s="16"/>
      <c r="T2503" s="16"/>
      <c r="U2503" s="16"/>
      <c r="V2503" s="16"/>
      <c r="W2503" s="16"/>
      <c r="X2503" s="13" t="s">
        <v>168</v>
      </c>
      <c r="Y2503" s="13"/>
      <c r="Z2503" s="12">
        <v>0.50780000000000003</v>
      </c>
      <c r="AA2503" s="17">
        <f t="shared" si="624"/>
        <v>7.8796419427187292E-3</v>
      </c>
      <c r="AB2503" s="12">
        <f t="shared" si="610"/>
        <v>0.68286999999999998</v>
      </c>
      <c r="AC2503" s="12">
        <f t="shared" si="614"/>
        <v>0.69552321428571429</v>
      </c>
      <c r="AD2503" s="18">
        <f t="shared" si="615"/>
        <v>0.98180763197284671</v>
      </c>
      <c r="AE2503" s="13" t="s">
        <v>155</v>
      </c>
      <c r="AF2503" s="19">
        <f t="shared" si="616"/>
        <v>1626.75</v>
      </c>
      <c r="AG2503" s="20">
        <f t="shared" si="617"/>
        <v>1.2737052405102198</v>
      </c>
      <c r="AH2503" s="20">
        <f t="shared" si="618"/>
        <v>0.73009784514740961</v>
      </c>
      <c r="AI2503" s="13" t="s">
        <v>51</v>
      </c>
      <c r="AJ2503" s="13" t="s">
        <v>156</v>
      </c>
      <c r="AK2503" s="13" t="s">
        <v>135</v>
      </c>
      <c r="AL2503" s="13" t="s">
        <v>102</v>
      </c>
      <c r="AM2503" s="13" t="s">
        <v>157</v>
      </c>
      <c r="AN2503" s="12">
        <v>0.50780000000000003</v>
      </c>
      <c r="AO2503" s="12">
        <v>8.6599999999999993E-3</v>
      </c>
      <c r="AP2503" s="12">
        <v>3.9E-2</v>
      </c>
      <c r="AQ2503" s="12">
        <v>0.33840999999999999</v>
      </c>
      <c r="AR2503" s="12"/>
      <c r="AS2503" s="13" t="s">
        <v>54</v>
      </c>
    </row>
    <row r="2504" spans="1:45" ht="21" customHeight="1">
      <c r="A2504" s="15">
        <v>44429</v>
      </c>
      <c r="B2504" s="13" t="s">
        <v>152</v>
      </c>
      <c r="C2504" s="13" t="s">
        <v>153</v>
      </c>
      <c r="D2504" s="15">
        <v>44286</v>
      </c>
      <c r="E2504" s="13">
        <f t="shared" si="619"/>
        <v>143</v>
      </c>
      <c r="F2504" s="13" t="str">
        <f t="shared" si="611"/>
        <v>개봉후</v>
      </c>
      <c r="G2504" s="13" t="str">
        <f t="shared" si="620"/>
        <v>토</v>
      </c>
      <c r="H2504" s="13">
        <f t="shared" si="621"/>
        <v>1</v>
      </c>
      <c r="I2504" s="16">
        <v>2163</v>
      </c>
      <c r="J2504" s="16">
        <v>987</v>
      </c>
      <c r="K2504" s="16">
        <v>1176</v>
      </c>
      <c r="L2504" s="17">
        <f t="shared" si="622"/>
        <v>0.4563106796116505</v>
      </c>
      <c r="M2504" s="17">
        <f t="shared" si="623"/>
        <v>-0.43406593406593408</v>
      </c>
      <c r="N2504" s="16">
        <f t="shared" si="609"/>
        <v>3425.1428571428573</v>
      </c>
      <c r="O2504" s="16">
        <f t="shared" si="612"/>
        <v>3306.5</v>
      </c>
      <c r="P2504" s="18">
        <f t="shared" si="613"/>
        <v>0.65416603659458639</v>
      </c>
      <c r="Q2504" s="16"/>
      <c r="R2504" s="16"/>
      <c r="S2504" s="16"/>
      <c r="T2504" s="16"/>
      <c r="U2504" s="16"/>
      <c r="V2504" s="16"/>
      <c r="W2504" s="16"/>
      <c r="X2504" s="13" t="s">
        <v>168</v>
      </c>
      <c r="Y2504" s="13"/>
      <c r="Z2504" s="12">
        <v>0.79891000000000001</v>
      </c>
      <c r="AA2504" s="17">
        <f t="shared" si="624"/>
        <v>0.5732768806616777</v>
      </c>
      <c r="AB2504" s="12">
        <f t="shared" si="610"/>
        <v>0.68596571428571418</v>
      </c>
      <c r="AC2504" s="12">
        <f t="shared" si="614"/>
        <v>0.68986035714285721</v>
      </c>
      <c r="AD2504" s="18">
        <f t="shared" si="615"/>
        <v>0.99435444750982183</v>
      </c>
      <c r="AE2504" s="13" t="s">
        <v>155</v>
      </c>
      <c r="AF2504" s="19">
        <f t="shared" si="616"/>
        <v>1816.5</v>
      </c>
      <c r="AG2504" s="20">
        <f t="shared" si="617"/>
        <v>0.54335260115606931</v>
      </c>
      <c r="AH2504" s="20">
        <f t="shared" si="618"/>
        <v>1.1580749520218636</v>
      </c>
      <c r="AI2504" s="13" t="s">
        <v>51</v>
      </c>
      <c r="AJ2504" s="13" t="s">
        <v>156</v>
      </c>
      <c r="AK2504" s="13" t="s">
        <v>135</v>
      </c>
      <c r="AL2504" s="13" t="s">
        <v>102</v>
      </c>
      <c r="AM2504" s="13" t="s">
        <v>157</v>
      </c>
      <c r="AN2504" s="12">
        <v>0.79891000000000001</v>
      </c>
      <c r="AO2504" s="12">
        <v>8.3000000000000001E-3</v>
      </c>
      <c r="AP2504" s="12">
        <v>3.1060000000000001E-2</v>
      </c>
      <c r="AQ2504" s="12">
        <v>0.31709999999999999</v>
      </c>
      <c r="AR2504" s="12"/>
      <c r="AS2504" s="13" t="s">
        <v>54</v>
      </c>
    </row>
    <row r="2505" spans="1:45" ht="21" customHeight="1">
      <c r="A2505" s="15">
        <v>44430</v>
      </c>
      <c r="B2505" s="13" t="s">
        <v>152</v>
      </c>
      <c r="C2505" s="13" t="s">
        <v>153</v>
      </c>
      <c r="D2505" s="15">
        <v>44286</v>
      </c>
      <c r="E2505" s="13">
        <f t="shared" si="619"/>
        <v>144</v>
      </c>
      <c r="F2505" s="13" t="str">
        <f t="shared" si="611"/>
        <v>개봉후</v>
      </c>
      <c r="G2505" s="13" t="str">
        <f t="shared" si="620"/>
        <v>일</v>
      </c>
      <c r="H2505" s="13">
        <f t="shared" si="621"/>
        <v>1</v>
      </c>
      <c r="I2505" s="16">
        <v>2958</v>
      </c>
      <c r="J2505" s="16">
        <v>1358</v>
      </c>
      <c r="K2505" s="16">
        <v>1600</v>
      </c>
      <c r="L2505" s="17">
        <f t="shared" si="622"/>
        <v>0.45909398242055444</v>
      </c>
      <c r="M2505" s="17">
        <f t="shared" si="623"/>
        <v>0.36754507628294042</v>
      </c>
      <c r="N2505" s="16">
        <f t="shared" si="609"/>
        <v>3368.7142857142858</v>
      </c>
      <c r="O2505" s="16">
        <f t="shared" si="612"/>
        <v>3283.6071428571427</v>
      </c>
      <c r="P2505" s="18">
        <f t="shared" si="613"/>
        <v>0.90083858126407157</v>
      </c>
      <c r="Q2505" s="16"/>
      <c r="R2505" s="16"/>
      <c r="S2505" s="16"/>
      <c r="T2505" s="16"/>
      <c r="U2505" s="16"/>
      <c r="V2505" s="16"/>
      <c r="W2505" s="16"/>
      <c r="X2505" s="13" t="s">
        <v>168</v>
      </c>
      <c r="Y2505" s="13"/>
      <c r="Z2505" s="12">
        <v>0.70320000000000005</v>
      </c>
      <c r="AA2505" s="17">
        <f t="shared" si="624"/>
        <v>-0.11980072849257106</v>
      </c>
      <c r="AB2505" s="12">
        <f t="shared" si="610"/>
        <v>0.64117999999999997</v>
      </c>
      <c r="AC2505" s="12">
        <f t="shared" si="614"/>
        <v>0.68584892857142854</v>
      </c>
      <c r="AD2505" s="18">
        <f t="shared" si="615"/>
        <v>0.93487060092888008</v>
      </c>
      <c r="AE2505" s="13" t="s">
        <v>155</v>
      </c>
      <c r="AF2505" s="19">
        <f t="shared" si="616"/>
        <v>1708.75</v>
      </c>
      <c r="AG2505" s="20">
        <f t="shared" si="617"/>
        <v>0.79473299195318214</v>
      </c>
      <c r="AH2505" s="20">
        <f t="shared" si="618"/>
        <v>1.0252986783324318</v>
      </c>
      <c r="AI2505" s="13" t="s">
        <v>51</v>
      </c>
      <c r="AJ2505" s="13" t="s">
        <v>156</v>
      </c>
      <c r="AK2505" s="13" t="s">
        <v>135</v>
      </c>
      <c r="AL2505" s="13" t="s">
        <v>102</v>
      </c>
      <c r="AM2505" s="13" t="s">
        <v>157</v>
      </c>
      <c r="AN2505" s="12">
        <v>0.70320000000000005</v>
      </c>
      <c r="AO2505" s="12">
        <v>1.047E-2</v>
      </c>
      <c r="AP2505" s="12">
        <v>3.0329999999999999E-2</v>
      </c>
      <c r="AQ2505" s="12">
        <v>0.45905000000000001</v>
      </c>
      <c r="AR2505" s="12"/>
      <c r="AS2505" s="13" t="s">
        <v>54</v>
      </c>
    </row>
    <row r="2506" spans="1:45" ht="21" customHeight="1">
      <c r="A2506" s="15">
        <v>44431</v>
      </c>
      <c r="B2506" s="13" t="s">
        <v>152</v>
      </c>
      <c r="C2506" s="13" t="s">
        <v>153</v>
      </c>
      <c r="D2506" s="15">
        <v>44286</v>
      </c>
      <c r="E2506" s="13">
        <f t="shared" si="619"/>
        <v>145</v>
      </c>
      <c r="F2506" s="13" t="str">
        <f t="shared" si="611"/>
        <v>개봉후</v>
      </c>
      <c r="G2506" s="13" t="str">
        <f t="shared" si="620"/>
        <v>월</v>
      </c>
      <c r="H2506" s="13">
        <f t="shared" si="621"/>
        <v>0</v>
      </c>
      <c r="I2506" s="16">
        <v>3192</v>
      </c>
      <c r="J2506" s="16">
        <v>1477</v>
      </c>
      <c r="K2506" s="16">
        <v>1715</v>
      </c>
      <c r="L2506" s="17">
        <f t="shared" si="622"/>
        <v>0.46271929824561403</v>
      </c>
      <c r="M2506" s="17">
        <f t="shared" si="623"/>
        <v>7.9107505070993955E-2</v>
      </c>
      <c r="N2506" s="16">
        <f t="shared" ref="N2506:N2569" si="625">IF(COUNT(I2500:I2506)=7,AVERAGE(I2500:I2506),"")</f>
        <v>3344.1428571428573</v>
      </c>
      <c r="O2506" s="16">
        <f t="shared" si="612"/>
        <v>3305.5</v>
      </c>
      <c r="P2506" s="18">
        <f t="shared" si="613"/>
        <v>0.96566328845862959</v>
      </c>
      <c r="Q2506" s="16"/>
      <c r="R2506" s="16"/>
      <c r="S2506" s="16"/>
      <c r="T2506" s="16"/>
      <c r="U2506" s="16"/>
      <c r="V2506" s="16"/>
      <c r="W2506" s="16"/>
      <c r="X2506" s="13" t="s">
        <v>168</v>
      </c>
      <c r="Y2506" s="13"/>
      <c r="Z2506" s="12">
        <v>0.50707999999999998</v>
      </c>
      <c r="AA2506" s="17">
        <f t="shared" si="624"/>
        <v>-0.27889647326507405</v>
      </c>
      <c r="AB2506" s="12">
        <f t="shared" ref="AB2506:AB2569" si="626">IF(COUNT(Z2500:Z2506)=7,AVERAGE(Z2500:Z2506),"")</f>
        <v>0.59056428571428576</v>
      </c>
      <c r="AC2506" s="12">
        <f t="shared" si="614"/>
        <v>0.6767939285714285</v>
      </c>
      <c r="AD2506" s="18">
        <f t="shared" si="615"/>
        <v>0.87259099229930204</v>
      </c>
      <c r="AE2506" s="13" t="s">
        <v>155</v>
      </c>
      <c r="AF2506" s="19">
        <f t="shared" si="616"/>
        <v>1589</v>
      </c>
      <c r="AG2506" s="20">
        <f t="shared" si="617"/>
        <v>0.92951541850220265</v>
      </c>
      <c r="AH2506" s="20">
        <f t="shared" si="618"/>
        <v>0.74923839974501627</v>
      </c>
      <c r="AI2506" s="13" t="s">
        <v>51</v>
      </c>
      <c r="AJ2506" s="13" t="s">
        <v>156</v>
      </c>
      <c r="AK2506" s="13" t="s">
        <v>135</v>
      </c>
      <c r="AL2506" s="13" t="s">
        <v>102</v>
      </c>
      <c r="AM2506" s="13" t="s">
        <v>157</v>
      </c>
      <c r="AN2506" s="12">
        <v>0.50707999999999998</v>
      </c>
      <c r="AO2506" s="12">
        <v>1.047E-2</v>
      </c>
      <c r="AP2506" s="12">
        <v>3.1780000000000003E-2</v>
      </c>
      <c r="AQ2506" s="12">
        <v>0.23655999999999999</v>
      </c>
      <c r="AR2506" s="12"/>
      <c r="AS2506" s="13" t="s">
        <v>54</v>
      </c>
    </row>
    <row r="2507" spans="1:45" ht="21" customHeight="1">
      <c r="A2507" s="15">
        <v>44432</v>
      </c>
      <c r="B2507" s="13" t="s">
        <v>152</v>
      </c>
      <c r="C2507" s="13" t="s">
        <v>153</v>
      </c>
      <c r="D2507" s="15">
        <v>44286</v>
      </c>
      <c r="E2507" s="13">
        <f t="shared" si="619"/>
        <v>146</v>
      </c>
      <c r="F2507" s="13" t="str">
        <f t="shared" si="611"/>
        <v>개봉후</v>
      </c>
      <c r="G2507" s="13" t="str">
        <f t="shared" si="620"/>
        <v>화</v>
      </c>
      <c r="H2507" s="13">
        <f t="shared" si="621"/>
        <v>0</v>
      </c>
      <c r="I2507" s="16">
        <v>2530</v>
      </c>
      <c r="J2507" s="16">
        <v>976</v>
      </c>
      <c r="K2507" s="16">
        <v>1554</v>
      </c>
      <c r="L2507" s="17">
        <f t="shared" si="622"/>
        <v>0.38577075098814229</v>
      </c>
      <c r="M2507" s="17">
        <f t="shared" si="623"/>
        <v>-0.20739348370927313</v>
      </c>
      <c r="N2507" s="16">
        <f t="shared" si="625"/>
        <v>3191</v>
      </c>
      <c r="O2507" s="16">
        <f t="shared" si="612"/>
        <v>3333.25</v>
      </c>
      <c r="P2507" s="18">
        <f t="shared" si="613"/>
        <v>0.7590189754743869</v>
      </c>
      <c r="Q2507" s="16"/>
      <c r="R2507" s="16"/>
      <c r="S2507" s="16"/>
      <c r="T2507" s="16"/>
      <c r="U2507" s="16"/>
      <c r="V2507" s="16"/>
      <c r="W2507" s="16"/>
      <c r="X2507" s="13" t="s">
        <v>168</v>
      </c>
      <c r="Y2507" s="13"/>
      <c r="Z2507" s="12">
        <v>0.53127999999999997</v>
      </c>
      <c r="AA2507" s="17">
        <f t="shared" si="624"/>
        <v>4.7724224974363016E-2</v>
      </c>
      <c r="AB2507" s="12">
        <f t="shared" si="626"/>
        <v>0.58019285714285718</v>
      </c>
      <c r="AC2507" s="12">
        <f t="shared" si="614"/>
        <v>0.67567178571428566</v>
      </c>
      <c r="AD2507" s="18">
        <f t="shared" si="615"/>
        <v>0.85869037217457134</v>
      </c>
      <c r="AE2507" s="13" t="s">
        <v>155</v>
      </c>
      <c r="AF2507" s="19">
        <f t="shared" si="616"/>
        <v>1609.25</v>
      </c>
      <c r="AG2507" s="20">
        <f t="shared" si="617"/>
        <v>0.60649370824918436</v>
      </c>
      <c r="AH2507" s="20">
        <f t="shared" si="618"/>
        <v>0.78629892683525027</v>
      </c>
      <c r="AI2507" s="13" t="s">
        <v>51</v>
      </c>
      <c r="AJ2507" s="13" t="s">
        <v>156</v>
      </c>
      <c r="AK2507" s="13" t="s">
        <v>135</v>
      </c>
      <c r="AL2507" s="13" t="s">
        <v>102</v>
      </c>
      <c r="AM2507" s="13" t="s">
        <v>157</v>
      </c>
      <c r="AN2507" s="12">
        <v>0.53127999999999997</v>
      </c>
      <c r="AO2507" s="12">
        <v>1.047E-2</v>
      </c>
      <c r="AP2507" s="12">
        <v>2.8170000000000001E-2</v>
      </c>
      <c r="AQ2507" s="12">
        <v>0.22392000000000001</v>
      </c>
      <c r="AR2507" s="12"/>
      <c r="AS2507" s="13" t="s">
        <v>54</v>
      </c>
    </row>
    <row r="2508" spans="1:45" ht="21" customHeight="1">
      <c r="A2508" s="15">
        <v>44433</v>
      </c>
      <c r="B2508" s="13" t="s">
        <v>152</v>
      </c>
      <c r="C2508" s="13" t="s">
        <v>153</v>
      </c>
      <c r="D2508" s="15">
        <v>44286</v>
      </c>
      <c r="E2508" s="13">
        <f t="shared" si="619"/>
        <v>147</v>
      </c>
      <c r="F2508" s="13" t="str">
        <f t="shared" si="611"/>
        <v>개봉후</v>
      </c>
      <c r="G2508" s="13" t="str">
        <f t="shared" si="620"/>
        <v>수</v>
      </c>
      <c r="H2508" s="13">
        <f t="shared" si="621"/>
        <v>0</v>
      </c>
      <c r="I2508" s="16">
        <v>3122</v>
      </c>
      <c r="J2508" s="16">
        <v>1222</v>
      </c>
      <c r="K2508" s="16">
        <v>1900</v>
      </c>
      <c r="L2508" s="17">
        <f t="shared" si="622"/>
        <v>0.39141575912876364</v>
      </c>
      <c r="M2508" s="17">
        <f t="shared" si="623"/>
        <v>0.23399209486166006</v>
      </c>
      <c r="N2508" s="16">
        <f t="shared" si="625"/>
        <v>3076.4285714285716</v>
      </c>
      <c r="O2508" s="16">
        <f t="shared" si="612"/>
        <v>3322.3571428571427</v>
      </c>
      <c r="P2508" s="18">
        <f t="shared" si="613"/>
        <v>0.93969427901876901</v>
      </c>
      <c r="Q2508" s="16"/>
      <c r="R2508" s="16"/>
      <c r="S2508" s="16"/>
      <c r="T2508" s="16"/>
      <c r="U2508" s="16"/>
      <c r="V2508" s="16"/>
      <c r="W2508" s="16"/>
      <c r="X2508" s="13" t="s">
        <v>168</v>
      </c>
      <c r="Y2508" s="13"/>
      <c r="Z2508" s="12">
        <v>0.52261000000000002</v>
      </c>
      <c r="AA2508" s="17">
        <f t="shared" si="624"/>
        <v>-1.6319078452040281E-2</v>
      </c>
      <c r="AB2508" s="12">
        <f t="shared" si="626"/>
        <v>0.58210142857142866</v>
      </c>
      <c r="AC2508" s="12">
        <f t="shared" si="614"/>
        <v>0.67680678571428565</v>
      </c>
      <c r="AD2508" s="18">
        <f t="shared" si="615"/>
        <v>0.86007031971036274</v>
      </c>
      <c r="AE2508" s="13" t="s">
        <v>155</v>
      </c>
      <c r="AF2508" s="19">
        <f t="shared" si="616"/>
        <v>1664.5</v>
      </c>
      <c r="AG2508" s="20">
        <f t="shared" si="617"/>
        <v>0.73415440072093718</v>
      </c>
      <c r="AH2508" s="20">
        <f t="shared" si="618"/>
        <v>0.77217015406908185</v>
      </c>
      <c r="AI2508" s="13" t="s">
        <v>51</v>
      </c>
      <c r="AJ2508" s="13" t="s">
        <v>156</v>
      </c>
      <c r="AK2508" s="13" t="s">
        <v>135</v>
      </c>
      <c r="AL2508" s="13" t="s">
        <v>102</v>
      </c>
      <c r="AM2508" s="13" t="s">
        <v>157</v>
      </c>
      <c r="AN2508" s="12">
        <v>0.52261000000000002</v>
      </c>
      <c r="AO2508" s="12">
        <v>1.4080000000000001E-2</v>
      </c>
      <c r="AP2508" s="12">
        <v>9.9680000000000005E-2</v>
      </c>
      <c r="AQ2508" s="12">
        <v>0.27665000000000001</v>
      </c>
      <c r="AR2508" s="12"/>
      <c r="AS2508" s="13" t="s">
        <v>54</v>
      </c>
    </row>
    <row r="2509" spans="1:45" ht="21" customHeight="1">
      <c r="A2509" s="15">
        <v>44434</v>
      </c>
      <c r="B2509" s="13" t="s">
        <v>152</v>
      </c>
      <c r="C2509" s="13" t="s">
        <v>153</v>
      </c>
      <c r="D2509" s="15">
        <v>44286</v>
      </c>
      <c r="E2509" s="13">
        <f t="shared" si="619"/>
        <v>148</v>
      </c>
      <c r="F2509" s="13" t="str">
        <f t="shared" si="611"/>
        <v>개봉후</v>
      </c>
      <c r="G2509" s="13" t="str">
        <f t="shared" si="620"/>
        <v>목</v>
      </c>
      <c r="H2509" s="13">
        <f t="shared" si="621"/>
        <v>0</v>
      </c>
      <c r="I2509" s="16">
        <v>3896</v>
      </c>
      <c r="J2509" s="16">
        <v>1900</v>
      </c>
      <c r="K2509" s="16">
        <v>1995</v>
      </c>
      <c r="L2509" s="17">
        <f t="shared" si="622"/>
        <v>0.48767967145790553</v>
      </c>
      <c r="M2509" s="17">
        <f t="shared" si="623"/>
        <v>0.24791800128122987</v>
      </c>
      <c r="N2509" s="16">
        <f t="shared" si="625"/>
        <v>3097.5714285714284</v>
      </c>
      <c r="O2509" s="16">
        <f t="shared" si="612"/>
        <v>3327.8571428571427</v>
      </c>
      <c r="P2509" s="18">
        <f t="shared" si="613"/>
        <v>1.17072333118695</v>
      </c>
      <c r="Q2509" s="16"/>
      <c r="R2509" s="16"/>
      <c r="S2509" s="16"/>
      <c r="T2509" s="16"/>
      <c r="U2509" s="16"/>
      <c r="V2509" s="16"/>
      <c r="W2509" s="16"/>
      <c r="X2509" s="13" t="s">
        <v>168</v>
      </c>
      <c r="Y2509" s="13"/>
      <c r="Z2509" s="12">
        <v>0.45723999999999998</v>
      </c>
      <c r="AA2509" s="17">
        <f t="shared" si="624"/>
        <v>-0.12508371443332511</v>
      </c>
      <c r="AB2509" s="12">
        <f t="shared" si="626"/>
        <v>0.57544571428571423</v>
      </c>
      <c r="AC2509" s="12">
        <f t="shared" si="614"/>
        <v>0.67607142857142843</v>
      </c>
      <c r="AD2509" s="18">
        <f t="shared" si="615"/>
        <v>0.85116111991547816</v>
      </c>
      <c r="AE2509" s="13" t="s">
        <v>155</v>
      </c>
      <c r="AF2509" s="19">
        <f t="shared" si="616"/>
        <v>1671.5</v>
      </c>
      <c r="AG2509" s="20">
        <f t="shared" si="617"/>
        <v>1.1367035596769368</v>
      </c>
      <c r="AH2509" s="20">
        <f t="shared" si="618"/>
        <v>0.67631907025884852</v>
      </c>
      <c r="AI2509" s="13" t="s">
        <v>51</v>
      </c>
      <c r="AJ2509" s="13" t="s">
        <v>156</v>
      </c>
      <c r="AK2509" s="13" t="s">
        <v>135</v>
      </c>
      <c r="AL2509" s="13" t="s">
        <v>102</v>
      </c>
      <c r="AM2509" s="13" t="s">
        <v>157</v>
      </c>
      <c r="AN2509" s="12">
        <v>0.45723999999999998</v>
      </c>
      <c r="AO2509" s="12">
        <v>5.77E-3</v>
      </c>
      <c r="AP2509" s="12">
        <v>4.8030000000000003E-2</v>
      </c>
      <c r="AQ2509" s="12">
        <v>0.25714999999999999</v>
      </c>
      <c r="AR2509" s="12"/>
      <c r="AS2509" s="13" t="s">
        <v>54</v>
      </c>
    </row>
    <row r="2510" spans="1:45" ht="21" customHeight="1">
      <c r="A2510" s="15">
        <v>44435</v>
      </c>
      <c r="B2510" s="13" t="s">
        <v>152</v>
      </c>
      <c r="C2510" s="13" t="s">
        <v>153</v>
      </c>
      <c r="D2510" s="15">
        <v>44286</v>
      </c>
      <c r="E2510" s="13">
        <f t="shared" si="619"/>
        <v>149</v>
      </c>
      <c r="F2510" s="13" t="str">
        <f t="shared" si="611"/>
        <v>개봉후</v>
      </c>
      <c r="G2510" s="13" t="str">
        <f t="shared" si="620"/>
        <v>금</v>
      </c>
      <c r="H2510" s="13">
        <f t="shared" si="621"/>
        <v>0</v>
      </c>
      <c r="I2510" s="16">
        <v>3661</v>
      </c>
      <c r="J2510" s="16">
        <v>1939</v>
      </c>
      <c r="K2510" s="16">
        <v>1722</v>
      </c>
      <c r="L2510" s="17">
        <f t="shared" si="622"/>
        <v>0.5296367112810707</v>
      </c>
      <c r="M2510" s="17">
        <f t="shared" si="623"/>
        <v>-6.031827515400412E-2</v>
      </c>
      <c r="N2510" s="16">
        <f t="shared" si="625"/>
        <v>3074.5714285714284</v>
      </c>
      <c r="O2510" s="16">
        <f t="shared" si="612"/>
        <v>3358.6428571428573</v>
      </c>
      <c r="P2510" s="18">
        <f t="shared" si="613"/>
        <v>1.0900236064737032</v>
      </c>
      <c r="Q2510" s="16"/>
      <c r="R2510" s="16"/>
      <c r="S2510" s="16"/>
      <c r="T2510" s="16"/>
      <c r="U2510" s="16"/>
      <c r="V2510" s="16"/>
      <c r="W2510" s="16"/>
      <c r="X2510" s="13" t="s">
        <v>168</v>
      </c>
      <c r="Y2510" s="13"/>
      <c r="Z2510" s="12">
        <v>0.45940999999999999</v>
      </c>
      <c r="AA2510" s="17">
        <f t="shared" si="624"/>
        <v>4.7458665033679459E-3</v>
      </c>
      <c r="AB2510" s="12">
        <f t="shared" si="626"/>
        <v>0.56853285714285717</v>
      </c>
      <c r="AC2510" s="12">
        <f t="shared" si="614"/>
        <v>0.67257571428571417</v>
      </c>
      <c r="AD2510" s="18">
        <f t="shared" si="615"/>
        <v>0.84530684808720435</v>
      </c>
      <c r="AE2510" s="13" t="s">
        <v>155</v>
      </c>
      <c r="AF2510" s="19">
        <f t="shared" si="616"/>
        <v>1821</v>
      </c>
      <c r="AG2510" s="20">
        <f t="shared" si="617"/>
        <v>1.0647995606809446</v>
      </c>
      <c r="AH2510" s="20">
        <f t="shared" si="618"/>
        <v>0.6830606431989602</v>
      </c>
      <c r="AI2510" s="13" t="s">
        <v>51</v>
      </c>
      <c r="AJ2510" s="13" t="s">
        <v>156</v>
      </c>
      <c r="AK2510" s="13" t="s">
        <v>135</v>
      </c>
      <c r="AL2510" s="13" t="s">
        <v>102</v>
      </c>
      <c r="AM2510" s="13" t="s">
        <v>157</v>
      </c>
      <c r="AN2510" s="12">
        <v>0.45940999999999999</v>
      </c>
      <c r="AO2510" s="12">
        <v>7.5799999999999999E-3</v>
      </c>
      <c r="AP2510" s="12">
        <v>0.11413</v>
      </c>
      <c r="AQ2510" s="12">
        <v>0.30481999999999998</v>
      </c>
      <c r="AR2510" s="12"/>
      <c r="AS2510" s="13" t="s">
        <v>54</v>
      </c>
    </row>
    <row r="2511" spans="1:45" ht="21" customHeight="1">
      <c r="A2511" s="15">
        <v>44436</v>
      </c>
      <c r="B2511" s="13" t="s">
        <v>152</v>
      </c>
      <c r="C2511" s="13" t="s">
        <v>153</v>
      </c>
      <c r="D2511" s="15">
        <v>44286</v>
      </c>
      <c r="E2511" s="13">
        <f t="shared" si="619"/>
        <v>150</v>
      </c>
      <c r="F2511" s="13" t="str">
        <f t="shared" si="611"/>
        <v>개봉후</v>
      </c>
      <c r="G2511" s="13" t="str">
        <f t="shared" si="620"/>
        <v>토</v>
      </c>
      <c r="H2511" s="13">
        <f t="shared" si="621"/>
        <v>1</v>
      </c>
      <c r="I2511" s="16">
        <v>3304</v>
      </c>
      <c r="J2511" s="16">
        <v>1869</v>
      </c>
      <c r="K2511" s="16">
        <v>1435</v>
      </c>
      <c r="L2511" s="17">
        <f t="shared" si="622"/>
        <v>0.56567796610169496</v>
      </c>
      <c r="M2511" s="17">
        <f t="shared" si="623"/>
        <v>-9.7514340344168282E-2</v>
      </c>
      <c r="N2511" s="16">
        <f t="shared" si="625"/>
        <v>3237.5714285714284</v>
      </c>
      <c r="O2511" s="16">
        <f t="shared" si="612"/>
        <v>3378.3928571428573</v>
      </c>
      <c r="P2511" s="18">
        <f t="shared" si="613"/>
        <v>0.97797980865796286</v>
      </c>
      <c r="Q2511" s="16"/>
      <c r="R2511" s="16"/>
      <c r="S2511" s="16"/>
      <c r="T2511" s="16"/>
      <c r="U2511" s="16"/>
      <c r="V2511" s="16"/>
      <c r="W2511" s="16"/>
      <c r="X2511" s="13" t="s">
        <v>168</v>
      </c>
      <c r="Y2511" s="13"/>
      <c r="Z2511" s="12">
        <v>0.59557000000000004</v>
      </c>
      <c r="AA2511" s="17">
        <f t="shared" si="624"/>
        <v>0.29638013974445498</v>
      </c>
      <c r="AB2511" s="12">
        <f t="shared" si="626"/>
        <v>0.53948428571428575</v>
      </c>
      <c r="AC2511" s="12">
        <f t="shared" si="614"/>
        <v>0.66673249999999984</v>
      </c>
      <c r="AD2511" s="18">
        <f t="shared" si="615"/>
        <v>0.80914652535205034</v>
      </c>
      <c r="AE2511" s="13" t="s">
        <v>155</v>
      </c>
      <c r="AF2511" s="19">
        <f t="shared" si="616"/>
        <v>1734.25</v>
      </c>
      <c r="AG2511" s="20">
        <f t="shared" si="617"/>
        <v>1.0776992936427852</v>
      </c>
      <c r="AH2511" s="20">
        <f t="shared" si="618"/>
        <v>0.89326678990449726</v>
      </c>
      <c r="AI2511" s="13" t="s">
        <v>51</v>
      </c>
      <c r="AJ2511" s="13" t="s">
        <v>156</v>
      </c>
      <c r="AK2511" s="13" t="s">
        <v>135</v>
      </c>
      <c r="AL2511" s="13" t="s">
        <v>102</v>
      </c>
      <c r="AM2511" s="13" t="s">
        <v>157</v>
      </c>
      <c r="AN2511" s="12">
        <v>0.59557000000000004</v>
      </c>
      <c r="AO2511" s="12">
        <v>1.0829999999999999E-2</v>
      </c>
      <c r="AP2511" s="12">
        <v>9.2090000000000005E-2</v>
      </c>
      <c r="AQ2511" s="12">
        <v>0.49408000000000002</v>
      </c>
      <c r="AR2511" s="12"/>
      <c r="AS2511" s="13" t="s">
        <v>54</v>
      </c>
    </row>
    <row r="2512" spans="1:45" ht="21" customHeight="1">
      <c r="A2512" s="15">
        <v>44437</v>
      </c>
      <c r="B2512" s="13" t="s">
        <v>152</v>
      </c>
      <c r="C2512" s="13" t="s">
        <v>153</v>
      </c>
      <c r="D2512" s="15">
        <v>44286</v>
      </c>
      <c r="E2512" s="13">
        <f t="shared" si="619"/>
        <v>151</v>
      </c>
      <c r="F2512" s="13" t="str">
        <f t="shared" si="611"/>
        <v>개봉후</v>
      </c>
      <c r="G2512" s="13" t="str">
        <f t="shared" si="620"/>
        <v>일</v>
      </c>
      <c r="H2512" s="13">
        <f t="shared" si="621"/>
        <v>1</v>
      </c>
      <c r="I2512" s="16">
        <v>3171</v>
      </c>
      <c r="J2512" s="16">
        <v>1614</v>
      </c>
      <c r="K2512" s="16">
        <v>1558</v>
      </c>
      <c r="L2512" s="17">
        <f t="shared" si="622"/>
        <v>0.50898770104068114</v>
      </c>
      <c r="M2512" s="17">
        <f t="shared" si="623"/>
        <v>-4.0254237288135597E-2</v>
      </c>
      <c r="N2512" s="16">
        <f t="shared" si="625"/>
        <v>3268</v>
      </c>
      <c r="O2512" s="16">
        <f t="shared" si="612"/>
        <v>3368.0357142857142</v>
      </c>
      <c r="P2512" s="18">
        <f t="shared" si="613"/>
        <v>0.94149832988706861</v>
      </c>
      <c r="Q2512" s="16"/>
      <c r="R2512" s="16"/>
      <c r="S2512" s="16"/>
      <c r="T2512" s="16"/>
      <c r="U2512" s="16"/>
      <c r="V2512" s="16"/>
      <c r="W2512" s="16"/>
      <c r="X2512" s="13" t="s">
        <v>168</v>
      </c>
      <c r="Y2512" s="13"/>
      <c r="Z2512" s="12">
        <v>0.60821000000000003</v>
      </c>
      <c r="AA2512" s="17">
        <f t="shared" si="624"/>
        <v>2.1223365851201326E-2</v>
      </c>
      <c r="AB2512" s="12">
        <f t="shared" si="626"/>
        <v>0.52591428571428567</v>
      </c>
      <c r="AC2512" s="12">
        <f t="shared" si="614"/>
        <v>0.65965107142857138</v>
      </c>
      <c r="AD2512" s="18">
        <f t="shared" si="615"/>
        <v>0.79726132267979333</v>
      </c>
      <c r="AE2512" s="13" t="s">
        <v>155</v>
      </c>
      <c r="AF2512" s="19">
        <f t="shared" si="616"/>
        <v>1796.25</v>
      </c>
      <c r="AG2512" s="20">
        <f t="shared" si="617"/>
        <v>0.89853862212943636</v>
      </c>
      <c r="AH2512" s="20">
        <f t="shared" si="618"/>
        <v>0.92201775505773353</v>
      </c>
      <c r="AI2512" s="13" t="s">
        <v>51</v>
      </c>
      <c r="AJ2512" s="13" t="s">
        <v>156</v>
      </c>
      <c r="AK2512" s="13" t="s">
        <v>135</v>
      </c>
      <c r="AL2512" s="13" t="s">
        <v>102</v>
      </c>
      <c r="AM2512" s="13" t="s">
        <v>157</v>
      </c>
      <c r="AN2512" s="12">
        <v>0.60821000000000003</v>
      </c>
      <c r="AO2512" s="12">
        <v>1.0109999999999999E-2</v>
      </c>
      <c r="AP2512" s="12">
        <v>4.514E-2</v>
      </c>
      <c r="AQ2512" s="12">
        <v>0.37741999999999998</v>
      </c>
      <c r="AR2512" s="12"/>
      <c r="AS2512" s="13" t="s">
        <v>54</v>
      </c>
    </row>
    <row r="2513" spans="1:45" ht="21" customHeight="1">
      <c r="A2513" s="15">
        <v>44438</v>
      </c>
      <c r="B2513" s="13" t="s">
        <v>152</v>
      </c>
      <c r="C2513" s="13" t="s">
        <v>153</v>
      </c>
      <c r="D2513" s="15">
        <v>44286</v>
      </c>
      <c r="E2513" s="13">
        <f t="shared" si="619"/>
        <v>152</v>
      </c>
      <c r="F2513" s="13" t="str">
        <f t="shared" si="611"/>
        <v>개봉후</v>
      </c>
      <c r="G2513" s="13" t="str">
        <f t="shared" si="620"/>
        <v>월</v>
      </c>
      <c r="H2513" s="13">
        <f t="shared" si="621"/>
        <v>0</v>
      </c>
      <c r="I2513" s="16">
        <v>3087</v>
      </c>
      <c r="J2513" s="16">
        <v>1082</v>
      </c>
      <c r="K2513" s="16">
        <v>2006</v>
      </c>
      <c r="L2513" s="17">
        <f t="shared" si="622"/>
        <v>0.35050210560414641</v>
      </c>
      <c r="M2513" s="17">
        <f t="shared" si="623"/>
        <v>-2.6490066225165587E-2</v>
      </c>
      <c r="N2513" s="16">
        <f t="shared" si="625"/>
        <v>3253</v>
      </c>
      <c r="O2513" s="16">
        <f t="shared" si="612"/>
        <v>3347.4285714285716</v>
      </c>
      <c r="P2513" s="18">
        <f t="shared" si="613"/>
        <v>0.92220040969614203</v>
      </c>
      <c r="Q2513" s="16"/>
      <c r="R2513" s="16"/>
      <c r="S2513" s="16"/>
      <c r="T2513" s="16"/>
      <c r="U2513" s="16"/>
      <c r="V2513" s="16"/>
      <c r="W2513" s="16"/>
      <c r="X2513" s="13" t="s">
        <v>168</v>
      </c>
      <c r="Y2513" s="13"/>
      <c r="Z2513" s="12">
        <v>0.40487000000000001</v>
      </c>
      <c r="AA2513" s="17">
        <f t="shared" si="624"/>
        <v>-0.33432531526939713</v>
      </c>
      <c r="AB2513" s="12">
        <f t="shared" si="626"/>
        <v>0.51131285714285712</v>
      </c>
      <c r="AC2513" s="12">
        <f t="shared" si="614"/>
        <v>0.64925464285714274</v>
      </c>
      <c r="AD2513" s="18">
        <f t="shared" si="615"/>
        <v>0.78753823752841867</v>
      </c>
      <c r="AE2513" s="13" t="s">
        <v>155</v>
      </c>
      <c r="AF2513" s="19">
        <f t="shared" si="616"/>
        <v>1722</v>
      </c>
      <c r="AG2513" s="20">
        <f t="shared" si="617"/>
        <v>0.62833914053426243</v>
      </c>
      <c r="AH2513" s="20">
        <f t="shared" si="618"/>
        <v>0.62359199807691579</v>
      </c>
      <c r="AI2513" s="13" t="s">
        <v>51</v>
      </c>
      <c r="AJ2513" s="13" t="s">
        <v>156</v>
      </c>
      <c r="AK2513" s="13" t="s">
        <v>135</v>
      </c>
      <c r="AL2513" s="13" t="s">
        <v>102</v>
      </c>
      <c r="AM2513" s="13" t="s">
        <v>157</v>
      </c>
      <c r="AN2513" s="12">
        <v>0.40487000000000001</v>
      </c>
      <c r="AO2513" s="12">
        <v>5.77E-3</v>
      </c>
      <c r="AP2513" s="12">
        <v>5.7779999999999998E-2</v>
      </c>
      <c r="AQ2513" s="12">
        <v>0.28062999999999999</v>
      </c>
      <c r="AR2513" s="12"/>
      <c r="AS2513" s="13" t="s">
        <v>54</v>
      </c>
    </row>
    <row r="2514" spans="1:45" ht="21" customHeight="1">
      <c r="A2514" s="15">
        <v>44439</v>
      </c>
      <c r="B2514" s="13" t="s">
        <v>152</v>
      </c>
      <c r="C2514" s="13" t="s">
        <v>153</v>
      </c>
      <c r="D2514" s="15">
        <v>44286</v>
      </c>
      <c r="E2514" s="13">
        <f t="shared" si="619"/>
        <v>153</v>
      </c>
      <c r="F2514" s="13" t="str">
        <f t="shared" si="611"/>
        <v>개봉후</v>
      </c>
      <c r="G2514" s="13" t="str">
        <f t="shared" si="620"/>
        <v>화</v>
      </c>
      <c r="H2514" s="13">
        <f t="shared" si="621"/>
        <v>0</v>
      </c>
      <c r="I2514" s="16">
        <v>3444</v>
      </c>
      <c r="J2514" s="16">
        <v>1516</v>
      </c>
      <c r="K2514" s="16">
        <v>1928</v>
      </c>
      <c r="L2514" s="17">
        <f t="shared" si="622"/>
        <v>0.44018583042973286</v>
      </c>
      <c r="M2514" s="17">
        <f t="shared" si="623"/>
        <v>0.11564625850340127</v>
      </c>
      <c r="N2514" s="16">
        <f t="shared" si="625"/>
        <v>3383.5714285714284</v>
      </c>
      <c r="O2514" s="16">
        <f t="shared" si="612"/>
        <v>3317.0357142857142</v>
      </c>
      <c r="P2514" s="18">
        <f t="shared" si="613"/>
        <v>1.0382764301172518</v>
      </c>
      <c r="Q2514" s="16"/>
      <c r="R2514" s="16"/>
      <c r="S2514" s="16"/>
      <c r="T2514" s="16"/>
      <c r="U2514" s="16"/>
      <c r="V2514" s="16"/>
      <c r="W2514" s="16"/>
      <c r="X2514" s="13" t="s">
        <v>168</v>
      </c>
      <c r="Y2514" s="13"/>
      <c r="Z2514" s="12">
        <v>0.49191000000000001</v>
      </c>
      <c r="AA2514" s="17">
        <f t="shared" si="624"/>
        <v>0.21498258700323558</v>
      </c>
      <c r="AB2514" s="12">
        <f t="shared" si="626"/>
        <v>0.50568857142857138</v>
      </c>
      <c r="AC2514" s="12">
        <f t="shared" si="614"/>
        <v>0.63929678571428572</v>
      </c>
      <c r="AD2514" s="18">
        <f t="shared" si="615"/>
        <v>0.79100753003718927</v>
      </c>
      <c r="AE2514" s="13" t="s">
        <v>155</v>
      </c>
      <c r="AF2514" s="19">
        <f t="shared" si="616"/>
        <v>1545.25</v>
      </c>
      <c r="AG2514" s="20">
        <f t="shared" si="617"/>
        <v>0.98107102410613167</v>
      </c>
      <c r="AH2514" s="20">
        <f t="shared" si="618"/>
        <v>0.76945483067053033</v>
      </c>
      <c r="AI2514" s="13" t="s">
        <v>51</v>
      </c>
      <c r="AJ2514" s="13" t="s">
        <v>156</v>
      </c>
      <c r="AK2514" s="13" t="s">
        <v>135</v>
      </c>
      <c r="AL2514" s="13" t="s">
        <v>102</v>
      </c>
      <c r="AM2514" s="13" t="s">
        <v>157</v>
      </c>
      <c r="AN2514" s="12">
        <v>0.49191000000000001</v>
      </c>
      <c r="AO2514" s="12">
        <v>5.0499999999999998E-3</v>
      </c>
      <c r="AP2514" s="12">
        <v>4.0809999999999999E-2</v>
      </c>
      <c r="AQ2514" s="12">
        <v>0.23873</v>
      </c>
      <c r="AR2514" s="12"/>
      <c r="AS2514" s="13" t="s">
        <v>54</v>
      </c>
    </row>
    <row r="2515" spans="1:45" ht="21" customHeight="1">
      <c r="A2515" s="15">
        <v>44440</v>
      </c>
      <c r="B2515" s="13" t="s">
        <v>152</v>
      </c>
      <c r="C2515" s="13" t="s">
        <v>153</v>
      </c>
      <c r="D2515" s="15">
        <v>44286</v>
      </c>
      <c r="E2515" s="13">
        <f t="shared" si="619"/>
        <v>154</v>
      </c>
      <c r="F2515" s="13" t="str">
        <f t="shared" si="611"/>
        <v>개봉후</v>
      </c>
      <c r="G2515" s="13" t="str">
        <f t="shared" si="620"/>
        <v>수</v>
      </c>
      <c r="H2515" s="13">
        <f t="shared" si="621"/>
        <v>0</v>
      </c>
      <c r="I2515" s="16">
        <v>2894</v>
      </c>
      <c r="J2515" s="16">
        <v>1015</v>
      </c>
      <c r="K2515" s="16">
        <v>1880</v>
      </c>
      <c r="L2515" s="17">
        <f t="shared" si="622"/>
        <v>0.35072563925362821</v>
      </c>
      <c r="M2515" s="17">
        <f t="shared" si="623"/>
        <v>-0.15969802555168411</v>
      </c>
      <c r="N2515" s="16">
        <f t="shared" si="625"/>
        <v>3351</v>
      </c>
      <c r="O2515" s="16">
        <f t="shared" si="612"/>
        <v>3314.7857142857142</v>
      </c>
      <c r="P2515" s="18">
        <f t="shared" si="613"/>
        <v>0.87305794384467861</v>
      </c>
      <c r="Q2515" s="16"/>
      <c r="R2515" s="16"/>
      <c r="S2515" s="16"/>
      <c r="T2515" s="16"/>
      <c r="U2515" s="16"/>
      <c r="V2515" s="16"/>
      <c r="W2515" s="16"/>
      <c r="X2515" s="13" t="s">
        <v>169</v>
      </c>
      <c r="Y2515" s="13"/>
      <c r="Z2515" s="12">
        <v>0.63421000000000005</v>
      </c>
      <c r="AA2515" s="17">
        <f t="shared" si="624"/>
        <v>0.28928055945193232</v>
      </c>
      <c r="AB2515" s="12">
        <f t="shared" si="626"/>
        <v>0.52163142857142852</v>
      </c>
      <c r="AC2515" s="12">
        <f t="shared" si="614"/>
        <v>0.62908071428571433</v>
      </c>
      <c r="AD2515" s="18">
        <f t="shared" si="615"/>
        <v>0.82919634432556333</v>
      </c>
      <c r="AE2515" s="13" t="s">
        <v>155</v>
      </c>
      <c r="AF2515" s="19">
        <f t="shared" si="616"/>
        <v>1649.75</v>
      </c>
      <c r="AG2515" s="20">
        <f t="shared" si="617"/>
        <v>0.61524473405061375</v>
      </c>
      <c r="AH2515" s="20">
        <f t="shared" si="618"/>
        <v>1.0081536209866324</v>
      </c>
      <c r="AI2515" s="13" t="s">
        <v>51</v>
      </c>
      <c r="AJ2515" s="13" t="s">
        <v>156</v>
      </c>
      <c r="AK2515" s="13" t="s">
        <v>135</v>
      </c>
      <c r="AL2515" s="13" t="s">
        <v>102</v>
      </c>
      <c r="AM2515" s="13" t="s">
        <v>157</v>
      </c>
      <c r="AN2515" s="12">
        <v>0.63421000000000005</v>
      </c>
      <c r="AO2515" s="12">
        <v>9.3900000000000008E-3</v>
      </c>
      <c r="AP2515" s="12">
        <v>3.6110000000000003E-2</v>
      </c>
      <c r="AQ2515" s="12">
        <v>0.21056</v>
      </c>
      <c r="AR2515" s="12"/>
      <c r="AS2515" s="13" t="s">
        <v>54</v>
      </c>
    </row>
    <row r="2516" spans="1:45" ht="21" customHeight="1">
      <c r="A2516" s="15">
        <v>44441</v>
      </c>
      <c r="B2516" s="13" t="s">
        <v>152</v>
      </c>
      <c r="C2516" s="13" t="s">
        <v>153</v>
      </c>
      <c r="D2516" s="15">
        <v>44286</v>
      </c>
      <c r="E2516" s="13">
        <f t="shared" si="619"/>
        <v>155</v>
      </c>
      <c r="F2516" s="13" t="str">
        <f t="shared" si="611"/>
        <v>개봉후</v>
      </c>
      <c r="G2516" s="13" t="str">
        <f t="shared" si="620"/>
        <v>목</v>
      </c>
      <c r="H2516" s="13">
        <f t="shared" si="621"/>
        <v>0</v>
      </c>
      <c r="I2516" s="16">
        <v>2940</v>
      </c>
      <c r="J2516" s="16">
        <v>970</v>
      </c>
      <c r="K2516" s="16">
        <v>1970</v>
      </c>
      <c r="L2516" s="17">
        <f t="shared" si="622"/>
        <v>0.32993197278911562</v>
      </c>
      <c r="M2516" s="17">
        <f t="shared" si="623"/>
        <v>1.5894955079474693E-2</v>
      </c>
      <c r="N2516" s="16">
        <f t="shared" si="625"/>
        <v>3214.4285714285716</v>
      </c>
      <c r="O2516" s="16">
        <f t="shared" si="612"/>
        <v>3306.1428571428573</v>
      </c>
      <c r="P2516" s="18">
        <f t="shared" si="613"/>
        <v>0.88925377003845651</v>
      </c>
      <c r="Q2516" s="16"/>
      <c r="R2516" s="16"/>
      <c r="S2516" s="16"/>
      <c r="T2516" s="16"/>
      <c r="U2516" s="16"/>
      <c r="V2516" s="16"/>
      <c r="W2516" s="16"/>
      <c r="X2516" s="13" t="s">
        <v>169</v>
      </c>
      <c r="Y2516" s="13"/>
      <c r="Z2516" s="12">
        <v>0.53200000000000003</v>
      </c>
      <c r="AA2516" s="17">
        <f t="shared" si="624"/>
        <v>-0.1611611295942984</v>
      </c>
      <c r="AB2516" s="12">
        <f t="shared" si="626"/>
        <v>0.53231142857142855</v>
      </c>
      <c r="AC2516" s="12">
        <f t="shared" si="614"/>
        <v>0.62982857142857152</v>
      </c>
      <c r="AD2516" s="18">
        <f t="shared" si="615"/>
        <v>0.84516875340228614</v>
      </c>
      <c r="AE2516" s="13" t="s">
        <v>155</v>
      </c>
      <c r="AF2516" s="19">
        <f t="shared" si="616"/>
        <v>1807</v>
      </c>
      <c r="AG2516" s="20">
        <f t="shared" si="617"/>
        <v>0.53680132816823467</v>
      </c>
      <c r="AH2516" s="20">
        <f t="shared" si="618"/>
        <v>0.8446742877880602</v>
      </c>
      <c r="AI2516" s="13" t="s">
        <v>51</v>
      </c>
      <c r="AJ2516" s="13" t="s">
        <v>156</v>
      </c>
      <c r="AK2516" s="13" t="s">
        <v>135</v>
      </c>
      <c r="AL2516" s="13" t="s">
        <v>102</v>
      </c>
      <c r="AM2516" s="13" t="s">
        <v>157</v>
      </c>
      <c r="AN2516" s="12">
        <v>0.53200000000000003</v>
      </c>
      <c r="AO2516" s="12">
        <v>3.9699999999999996E-3</v>
      </c>
      <c r="AP2516" s="12">
        <v>2.528E-2</v>
      </c>
      <c r="AQ2516" s="12">
        <v>0.26329000000000002</v>
      </c>
      <c r="AR2516" s="12"/>
      <c r="AS2516" s="13" t="s">
        <v>54</v>
      </c>
    </row>
    <row r="2517" spans="1:45" ht="21" customHeight="1">
      <c r="A2517" s="15">
        <v>44442</v>
      </c>
      <c r="B2517" s="13" t="s">
        <v>152</v>
      </c>
      <c r="C2517" s="13" t="s">
        <v>153</v>
      </c>
      <c r="D2517" s="15">
        <v>44286</v>
      </c>
      <c r="E2517" s="13">
        <f t="shared" si="619"/>
        <v>156</v>
      </c>
      <c r="F2517" s="13" t="str">
        <f t="shared" si="611"/>
        <v>개봉후</v>
      </c>
      <c r="G2517" s="13" t="str">
        <f t="shared" si="620"/>
        <v>금</v>
      </c>
      <c r="H2517" s="13">
        <f t="shared" si="621"/>
        <v>0</v>
      </c>
      <c r="I2517" s="16">
        <v>3339</v>
      </c>
      <c r="J2517" s="16">
        <v>1438</v>
      </c>
      <c r="K2517" s="16">
        <v>1900</v>
      </c>
      <c r="L2517" s="17">
        <f t="shared" si="622"/>
        <v>0.43066786463012879</v>
      </c>
      <c r="M2517" s="17">
        <f t="shared" si="623"/>
        <v>0.13571428571428568</v>
      </c>
      <c r="N2517" s="16">
        <f t="shared" si="625"/>
        <v>3168.4285714285716</v>
      </c>
      <c r="O2517" s="16">
        <f t="shared" si="612"/>
        <v>3290.3928571428573</v>
      </c>
      <c r="P2517" s="18">
        <f t="shared" si="613"/>
        <v>1.0147724435857637</v>
      </c>
      <c r="Q2517" s="16"/>
      <c r="R2517" s="16"/>
      <c r="S2517" s="16"/>
      <c r="T2517" s="16"/>
      <c r="U2517" s="16"/>
      <c r="V2517" s="16"/>
      <c r="W2517" s="16"/>
      <c r="X2517" s="13" t="s">
        <v>169</v>
      </c>
      <c r="Y2517" s="13"/>
      <c r="Z2517" s="12">
        <v>0.44170999999999999</v>
      </c>
      <c r="AA2517" s="17">
        <f t="shared" si="624"/>
        <v>-0.16971804511278199</v>
      </c>
      <c r="AB2517" s="12">
        <f t="shared" si="626"/>
        <v>0.52978285714285722</v>
      </c>
      <c r="AC2517" s="12">
        <f t="shared" si="614"/>
        <v>0.62802250000000004</v>
      </c>
      <c r="AD2517" s="18">
        <f t="shared" si="615"/>
        <v>0.84357305214838196</v>
      </c>
      <c r="AE2517" s="13" t="s">
        <v>155</v>
      </c>
      <c r="AF2517" s="19">
        <f t="shared" si="616"/>
        <v>1937.25</v>
      </c>
      <c r="AG2517" s="20">
        <f t="shared" si="617"/>
        <v>0.7422893276551813</v>
      </c>
      <c r="AH2517" s="20">
        <f t="shared" si="618"/>
        <v>0.7033346735188627</v>
      </c>
      <c r="AI2517" s="13" t="s">
        <v>51</v>
      </c>
      <c r="AJ2517" s="13" t="s">
        <v>156</v>
      </c>
      <c r="AK2517" s="13" t="s">
        <v>135</v>
      </c>
      <c r="AL2517" s="13" t="s">
        <v>102</v>
      </c>
      <c r="AM2517" s="13" t="s">
        <v>157</v>
      </c>
      <c r="AN2517" s="12">
        <v>0.44170999999999999</v>
      </c>
      <c r="AO2517" s="12">
        <v>5.0499999999999998E-3</v>
      </c>
      <c r="AP2517" s="12">
        <v>3.5029999999999999E-2</v>
      </c>
      <c r="AQ2517" s="12">
        <v>0.28713</v>
      </c>
      <c r="AR2517" s="12"/>
      <c r="AS2517" s="13" t="s">
        <v>54</v>
      </c>
    </row>
    <row r="2518" spans="1:45" ht="21" customHeight="1">
      <c r="A2518" s="15">
        <v>44443</v>
      </c>
      <c r="B2518" s="13" t="s">
        <v>152</v>
      </c>
      <c r="C2518" s="13" t="s">
        <v>153</v>
      </c>
      <c r="D2518" s="15">
        <v>44286</v>
      </c>
      <c r="E2518" s="13">
        <f t="shared" si="619"/>
        <v>157</v>
      </c>
      <c r="F2518" s="13" t="str">
        <f t="shared" si="611"/>
        <v>개봉후</v>
      </c>
      <c r="G2518" s="13" t="str">
        <f t="shared" si="620"/>
        <v>토</v>
      </c>
      <c r="H2518" s="13">
        <f t="shared" si="621"/>
        <v>1</v>
      </c>
      <c r="I2518" s="16">
        <v>3132</v>
      </c>
      <c r="J2518" s="16">
        <v>1600</v>
      </c>
      <c r="K2518" s="16">
        <v>1533</v>
      </c>
      <c r="L2518" s="17">
        <f t="shared" si="622"/>
        <v>0.51085568326947639</v>
      </c>
      <c r="M2518" s="17">
        <f t="shared" si="623"/>
        <v>-6.1994609164420456E-2</v>
      </c>
      <c r="N2518" s="16">
        <f t="shared" si="625"/>
        <v>3143.8571428571427</v>
      </c>
      <c r="O2518" s="16">
        <f t="shared" si="612"/>
        <v>3285.7857142857142</v>
      </c>
      <c r="P2518" s="18">
        <f t="shared" si="613"/>
        <v>0.95319666963761662</v>
      </c>
      <c r="Q2518" s="16"/>
      <c r="R2518" s="16"/>
      <c r="S2518" s="16"/>
      <c r="T2518" s="16"/>
      <c r="U2518" s="16"/>
      <c r="V2518" s="16"/>
      <c r="W2518" s="16"/>
      <c r="X2518" s="13" t="s">
        <v>169</v>
      </c>
      <c r="Y2518" s="13"/>
      <c r="Z2518" s="12">
        <v>0.60496000000000005</v>
      </c>
      <c r="AA2518" s="17">
        <f t="shared" si="624"/>
        <v>0.36958638020420653</v>
      </c>
      <c r="AB2518" s="12">
        <f t="shared" si="626"/>
        <v>0.53112428571428583</v>
      </c>
      <c r="AC2518" s="12">
        <f t="shared" si="614"/>
        <v>0.62145678571428586</v>
      </c>
      <c r="AD2518" s="18">
        <f t="shared" si="615"/>
        <v>0.85464395582039665</v>
      </c>
      <c r="AE2518" s="13" t="s">
        <v>155</v>
      </c>
      <c r="AF2518" s="19">
        <f t="shared" si="616"/>
        <v>1676.5</v>
      </c>
      <c r="AG2518" s="20">
        <f t="shared" si="617"/>
        <v>0.95436922159260362</v>
      </c>
      <c r="AH2518" s="20">
        <f t="shared" si="618"/>
        <v>0.97345465349561699</v>
      </c>
      <c r="AI2518" s="13" t="s">
        <v>51</v>
      </c>
      <c r="AJ2518" s="13" t="s">
        <v>156</v>
      </c>
      <c r="AK2518" s="13" t="s">
        <v>135</v>
      </c>
      <c r="AL2518" s="13" t="s">
        <v>102</v>
      </c>
      <c r="AM2518" s="13" t="s">
        <v>157</v>
      </c>
      <c r="AN2518" s="12">
        <v>0.60496000000000005</v>
      </c>
      <c r="AO2518" s="12">
        <v>1.4080000000000001E-2</v>
      </c>
      <c r="AP2518" s="12">
        <v>3.0689999999999999E-2</v>
      </c>
      <c r="AQ2518" s="12">
        <v>0.38752999999999999</v>
      </c>
      <c r="AR2518" s="12"/>
      <c r="AS2518" s="13" t="s">
        <v>54</v>
      </c>
    </row>
    <row r="2519" spans="1:45" ht="21" customHeight="1">
      <c r="A2519" s="15">
        <v>44444</v>
      </c>
      <c r="B2519" s="13" t="s">
        <v>152</v>
      </c>
      <c r="C2519" s="13" t="s">
        <v>153</v>
      </c>
      <c r="D2519" s="15">
        <v>44286</v>
      </c>
      <c r="E2519" s="13">
        <f t="shared" si="619"/>
        <v>158</v>
      </c>
      <c r="F2519" s="13" t="str">
        <f t="shared" si="611"/>
        <v>개봉후</v>
      </c>
      <c r="G2519" s="13" t="str">
        <f t="shared" si="620"/>
        <v>일</v>
      </c>
      <c r="H2519" s="13">
        <f t="shared" si="621"/>
        <v>1</v>
      </c>
      <c r="I2519" s="16">
        <v>3238</v>
      </c>
      <c r="J2519" s="16">
        <v>1614</v>
      </c>
      <c r="K2519" s="16">
        <v>1624</v>
      </c>
      <c r="L2519" s="17">
        <f t="shared" si="622"/>
        <v>0.49845583693638046</v>
      </c>
      <c r="M2519" s="17">
        <f t="shared" si="623"/>
        <v>3.3844189016602799E-2</v>
      </c>
      <c r="N2519" s="16">
        <f t="shared" si="625"/>
        <v>3153.4285714285716</v>
      </c>
      <c r="O2519" s="16">
        <f t="shared" si="612"/>
        <v>3272.3928571428573</v>
      </c>
      <c r="P2519" s="18">
        <f t="shared" si="613"/>
        <v>0.9894899974898228</v>
      </c>
      <c r="Q2519" s="16"/>
      <c r="R2519" s="16"/>
      <c r="S2519" s="16"/>
      <c r="T2519" s="16"/>
      <c r="U2519" s="16"/>
      <c r="V2519" s="16"/>
      <c r="W2519" s="16"/>
      <c r="X2519" s="13" t="s">
        <v>169</v>
      </c>
      <c r="Y2519" s="13"/>
      <c r="Z2519" s="12">
        <v>0.66671999999999998</v>
      </c>
      <c r="AA2519" s="17">
        <f t="shared" si="624"/>
        <v>0.10208939434012154</v>
      </c>
      <c r="AB2519" s="12">
        <f t="shared" si="626"/>
        <v>0.53948285714285726</v>
      </c>
      <c r="AC2519" s="12">
        <f t="shared" si="614"/>
        <v>0.60492035714285719</v>
      </c>
      <c r="AD2519" s="18">
        <f t="shared" si="615"/>
        <v>0.89182460264840069</v>
      </c>
      <c r="AE2519" s="13" t="s">
        <v>155</v>
      </c>
      <c r="AF2519" s="19">
        <f t="shared" si="616"/>
        <v>1653.75</v>
      </c>
      <c r="AG2519" s="20">
        <f t="shared" si="617"/>
        <v>0.97596371882086164</v>
      </c>
      <c r="AH2519" s="20">
        <f t="shared" si="618"/>
        <v>1.1021616186782557</v>
      </c>
      <c r="AI2519" s="13" t="s">
        <v>51</v>
      </c>
      <c r="AJ2519" s="13" t="s">
        <v>156</v>
      </c>
      <c r="AK2519" s="13" t="s">
        <v>135</v>
      </c>
      <c r="AL2519" s="13" t="s">
        <v>102</v>
      </c>
      <c r="AM2519" s="13" t="s">
        <v>157</v>
      </c>
      <c r="AN2519" s="12">
        <v>0.66671999999999998</v>
      </c>
      <c r="AO2519" s="12">
        <v>3.6099999999999999E-3</v>
      </c>
      <c r="AP2519" s="12">
        <v>2.4920000000000001E-2</v>
      </c>
      <c r="AQ2519" s="12">
        <v>0.34057999999999999</v>
      </c>
      <c r="AR2519" s="12"/>
      <c r="AS2519" s="13" t="s">
        <v>54</v>
      </c>
    </row>
    <row r="2520" spans="1:45" ht="21" customHeight="1">
      <c r="A2520" s="15">
        <v>44445</v>
      </c>
      <c r="B2520" s="13" t="s">
        <v>152</v>
      </c>
      <c r="C2520" s="13" t="s">
        <v>153</v>
      </c>
      <c r="D2520" s="15">
        <v>44286</v>
      </c>
      <c r="E2520" s="13">
        <f t="shared" si="619"/>
        <v>159</v>
      </c>
      <c r="F2520" s="13" t="str">
        <f t="shared" si="611"/>
        <v>개봉후</v>
      </c>
      <c r="G2520" s="13" t="str">
        <f t="shared" si="620"/>
        <v>월</v>
      </c>
      <c r="H2520" s="13">
        <f t="shared" si="621"/>
        <v>0</v>
      </c>
      <c r="I2520" s="16">
        <v>2576</v>
      </c>
      <c r="J2520" s="16">
        <v>847</v>
      </c>
      <c r="K2520" s="16">
        <v>1729</v>
      </c>
      <c r="L2520" s="17">
        <f t="shared" si="622"/>
        <v>0.32880434782608697</v>
      </c>
      <c r="M2520" s="17">
        <f t="shared" si="623"/>
        <v>-0.20444718962322417</v>
      </c>
      <c r="N2520" s="16">
        <f t="shared" si="625"/>
        <v>3080.4285714285716</v>
      </c>
      <c r="O2520" s="16">
        <f t="shared" si="612"/>
        <v>3273.7857142857142</v>
      </c>
      <c r="P2520" s="18">
        <f t="shared" si="613"/>
        <v>0.78685663168459408</v>
      </c>
      <c r="Q2520" s="16"/>
      <c r="R2520" s="16"/>
      <c r="S2520" s="16"/>
      <c r="T2520" s="16"/>
      <c r="U2520" s="16"/>
      <c r="V2520" s="16"/>
      <c r="W2520" s="16"/>
      <c r="X2520" s="13" t="s">
        <v>169</v>
      </c>
      <c r="Y2520" s="13"/>
      <c r="Z2520" s="12">
        <v>0.40522999999999998</v>
      </c>
      <c r="AA2520" s="17">
        <f t="shared" si="624"/>
        <v>-0.3922036237101032</v>
      </c>
      <c r="AB2520" s="12">
        <f t="shared" si="626"/>
        <v>0.53953428571428563</v>
      </c>
      <c r="AC2520" s="12">
        <f t="shared" si="614"/>
        <v>0.59522035714285726</v>
      </c>
      <c r="AD2520" s="18">
        <f t="shared" si="615"/>
        <v>0.90644461204943871</v>
      </c>
      <c r="AE2520" s="13" t="s">
        <v>155</v>
      </c>
      <c r="AF2520" s="19">
        <f t="shared" si="616"/>
        <v>1439.5</v>
      </c>
      <c r="AG2520" s="20">
        <f t="shared" si="617"/>
        <v>0.5883987495658215</v>
      </c>
      <c r="AH2520" s="20">
        <f t="shared" si="618"/>
        <v>0.68080668803930344</v>
      </c>
      <c r="AI2520" s="13" t="s">
        <v>51</v>
      </c>
      <c r="AJ2520" s="13" t="s">
        <v>156</v>
      </c>
      <c r="AK2520" s="13" t="s">
        <v>135</v>
      </c>
      <c r="AL2520" s="13" t="s">
        <v>102</v>
      </c>
      <c r="AM2520" s="13" t="s">
        <v>157</v>
      </c>
      <c r="AN2520" s="12">
        <v>0.40522999999999998</v>
      </c>
      <c r="AO2520" s="12">
        <v>3.2499999999999999E-3</v>
      </c>
      <c r="AP2520" s="12">
        <v>3.8280000000000002E-2</v>
      </c>
      <c r="AQ2520" s="12">
        <v>0.22212000000000001</v>
      </c>
      <c r="AR2520" s="12"/>
      <c r="AS2520" s="13" t="s">
        <v>54</v>
      </c>
    </row>
    <row r="2521" spans="1:45" ht="21" customHeight="1">
      <c r="A2521" s="15">
        <v>44446</v>
      </c>
      <c r="B2521" s="13" t="s">
        <v>152</v>
      </c>
      <c r="C2521" s="13" t="s">
        <v>153</v>
      </c>
      <c r="D2521" s="15">
        <v>44286</v>
      </c>
      <c r="E2521" s="13">
        <f t="shared" si="619"/>
        <v>160</v>
      </c>
      <c r="F2521" s="13" t="str">
        <f t="shared" si="611"/>
        <v>개봉후</v>
      </c>
      <c r="G2521" s="13" t="str">
        <f t="shared" si="620"/>
        <v>화</v>
      </c>
      <c r="H2521" s="13">
        <f t="shared" si="621"/>
        <v>0</v>
      </c>
      <c r="I2521" s="16">
        <v>2527</v>
      </c>
      <c r="J2521" s="16">
        <v>721</v>
      </c>
      <c r="K2521" s="16">
        <v>1806</v>
      </c>
      <c r="L2521" s="17">
        <f t="shared" si="622"/>
        <v>0.2853185595567867</v>
      </c>
      <c r="M2521" s="17">
        <f t="shared" si="623"/>
        <v>-1.9021739130434812E-2</v>
      </c>
      <c r="N2521" s="16">
        <f t="shared" si="625"/>
        <v>2949.4285714285716</v>
      </c>
      <c r="O2521" s="16">
        <f t="shared" si="612"/>
        <v>3251.6428571428573</v>
      </c>
      <c r="P2521" s="18">
        <f t="shared" si="613"/>
        <v>0.77714561869824039</v>
      </c>
      <c r="Q2521" s="16"/>
      <c r="R2521" s="16"/>
      <c r="S2521" s="16"/>
      <c r="T2521" s="16"/>
      <c r="U2521" s="16"/>
      <c r="V2521" s="16"/>
      <c r="W2521" s="16"/>
      <c r="X2521" s="13" t="s">
        <v>169</v>
      </c>
      <c r="Y2521" s="13"/>
      <c r="Z2521" s="12">
        <v>0.46916000000000002</v>
      </c>
      <c r="AA2521" s="17">
        <f t="shared" si="624"/>
        <v>0.1577622584704983</v>
      </c>
      <c r="AB2521" s="12">
        <f t="shared" si="626"/>
        <v>0.53628428571428566</v>
      </c>
      <c r="AC2521" s="12">
        <f t="shared" si="614"/>
        <v>0.5889257142857145</v>
      </c>
      <c r="AD2521" s="18">
        <f t="shared" si="615"/>
        <v>0.91061448448506677</v>
      </c>
      <c r="AE2521" s="13" t="s">
        <v>155</v>
      </c>
      <c r="AF2521" s="19">
        <f t="shared" si="616"/>
        <v>1478</v>
      </c>
      <c r="AG2521" s="20">
        <f t="shared" si="617"/>
        <v>0.48782138024357241</v>
      </c>
      <c r="AH2521" s="20">
        <f t="shared" si="618"/>
        <v>0.79663697580097392</v>
      </c>
      <c r="AI2521" s="13" t="s">
        <v>51</v>
      </c>
      <c r="AJ2521" s="13" t="s">
        <v>156</v>
      </c>
      <c r="AK2521" s="13" t="s">
        <v>135</v>
      </c>
      <c r="AL2521" s="13" t="s">
        <v>102</v>
      </c>
      <c r="AM2521" s="13" t="s">
        <v>157</v>
      </c>
      <c r="AN2521" s="12">
        <v>0.46916000000000002</v>
      </c>
      <c r="AO2521" s="12">
        <v>2.5200000000000001E-3</v>
      </c>
      <c r="AP2521" s="12">
        <v>2.1299999999999999E-2</v>
      </c>
      <c r="AQ2521" s="12">
        <v>0.21887000000000001</v>
      </c>
      <c r="AR2521" s="12"/>
      <c r="AS2521" s="13" t="s">
        <v>54</v>
      </c>
    </row>
    <row r="2522" spans="1:45" ht="21" customHeight="1">
      <c r="A2522" s="15">
        <v>44447</v>
      </c>
      <c r="B2522" s="13" t="s">
        <v>152</v>
      </c>
      <c r="C2522" s="13" t="s">
        <v>153</v>
      </c>
      <c r="D2522" s="15">
        <v>44286</v>
      </c>
      <c r="E2522" s="13">
        <f t="shared" si="619"/>
        <v>161</v>
      </c>
      <c r="F2522" s="13" t="str">
        <f t="shared" si="611"/>
        <v>개봉후</v>
      </c>
      <c r="G2522" s="13" t="str">
        <f t="shared" si="620"/>
        <v>수</v>
      </c>
      <c r="H2522" s="13">
        <f t="shared" si="621"/>
        <v>0</v>
      </c>
      <c r="I2522" s="16">
        <v>2894</v>
      </c>
      <c r="J2522" s="16">
        <v>1029</v>
      </c>
      <c r="K2522" s="16">
        <v>1866</v>
      </c>
      <c r="L2522" s="17">
        <f t="shared" si="622"/>
        <v>0.35556323427781616</v>
      </c>
      <c r="M2522" s="17">
        <f t="shared" si="623"/>
        <v>0.1452314998021369</v>
      </c>
      <c r="N2522" s="16">
        <f t="shared" si="625"/>
        <v>2949.4285714285716</v>
      </c>
      <c r="O2522" s="16">
        <f t="shared" si="612"/>
        <v>3224.25</v>
      </c>
      <c r="P2522" s="18">
        <f t="shared" si="613"/>
        <v>0.89757307901062267</v>
      </c>
      <c r="Q2522" s="16"/>
      <c r="R2522" s="16"/>
      <c r="S2522" s="16"/>
      <c r="T2522" s="16"/>
      <c r="U2522" s="16"/>
      <c r="V2522" s="16"/>
      <c r="W2522" s="16"/>
      <c r="X2522" s="13" t="s">
        <v>169</v>
      </c>
      <c r="Y2522" s="13"/>
      <c r="Z2522" s="12">
        <v>0.40594999999999998</v>
      </c>
      <c r="AA2522" s="17">
        <f t="shared" si="624"/>
        <v>-0.13473015602353156</v>
      </c>
      <c r="AB2522" s="12">
        <f t="shared" si="626"/>
        <v>0.50367571428571434</v>
      </c>
      <c r="AC2522" s="12">
        <f t="shared" si="614"/>
        <v>0.58539142857142867</v>
      </c>
      <c r="AD2522" s="18">
        <f t="shared" si="615"/>
        <v>0.86040842025116282</v>
      </c>
      <c r="AE2522" s="13" t="s">
        <v>155</v>
      </c>
      <c r="AF2522" s="19">
        <f t="shared" si="616"/>
        <v>1503.5</v>
      </c>
      <c r="AG2522" s="20">
        <f t="shared" si="617"/>
        <v>0.68440305952776859</v>
      </c>
      <c r="AH2522" s="20">
        <f t="shared" si="618"/>
        <v>0.69346761873618123</v>
      </c>
      <c r="AI2522" s="13" t="s">
        <v>51</v>
      </c>
      <c r="AJ2522" s="13" t="s">
        <v>156</v>
      </c>
      <c r="AK2522" s="13" t="s">
        <v>135</v>
      </c>
      <c r="AL2522" s="13" t="s">
        <v>102</v>
      </c>
      <c r="AM2522" s="13" t="s">
        <v>157</v>
      </c>
      <c r="AN2522" s="12">
        <v>0.40594999999999998</v>
      </c>
      <c r="AO2522" s="12">
        <v>5.4099999999999999E-3</v>
      </c>
      <c r="AP2522" s="12">
        <v>2.853E-2</v>
      </c>
      <c r="AQ2522" s="12">
        <v>0.26401000000000002</v>
      </c>
      <c r="AR2522" s="12"/>
      <c r="AS2522" s="13" t="s">
        <v>54</v>
      </c>
    </row>
    <row r="2523" spans="1:45" ht="21" customHeight="1">
      <c r="A2523" s="15">
        <v>44448</v>
      </c>
      <c r="B2523" s="13" t="s">
        <v>152</v>
      </c>
      <c r="C2523" s="13" t="s">
        <v>153</v>
      </c>
      <c r="D2523" s="15">
        <v>44286</v>
      </c>
      <c r="E2523" s="13">
        <f t="shared" si="619"/>
        <v>162</v>
      </c>
      <c r="F2523" s="13" t="str">
        <f t="shared" si="611"/>
        <v>개봉후</v>
      </c>
      <c r="G2523" s="13" t="str">
        <f t="shared" si="620"/>
        <v>목</v>
      </c>
      <c r="H2523" s="13">
        <f t="shared" si="621"/>
        <v>0</v>
      </c>
      <c r="I2523" s="16">
        <v>3458</v>
      </c>
      <c r="J2523" s="16">
        <v>1348</v>
      </c>
      <c r="K2523" s="16">
        <v>2110</v>
      </c>
      <c r="L2523" s="17">
        <f t="shared" si="622"/>
        <v>0.38982070561017929</v>
      </c>
      <c r="M2523" s="17">
        <f t="shared" si="623"/>
        <v>0.19488597097442995</v>
      </c>
      <c r="N2523" s="16">
        <f t="shared" si="625"/>
        <v>3023.4285714285716</v>
      </c>
      <c r="O2523" s="16">
        <f t="shared" si="612"/>
        <v>3209.3571428571427</v>
      </c>
      <c r="P2523" s="18">
        <f t="shared" si="613"/>
        <v>1.0774743495582115</v>
      </c>
      <c r="Q2523" s="16"/>
      <c r="R2523" s="16"/>
      <c r="S2523" s="16"/>
      <c r="T2523" s="16"/>
      <c r="U2523" s="16"/>
      <c r="V2523" s="16"/>
      <c r="W2523" s="16"/>
      <c r="X2523" s="13" t="s">
        <v>169</v>
      </c>
      <c r="Y2523" s="13"/>
      <c r="Z2523" s="12">
        <v>0.45471</v>
      </c>
      <c r="AA2523" s="17">
        <f t="shared" si="624"/>
        <v>0.1201133144475921</v>
      </c>
      <c r="AB2523" s="12">
        <f t="shared" si="626"/>
        <v>0.49263428571428569</v>
      </c>
      <c r="AC2523" s="12">
        <f t="shared" si="614"/>
        <v>0.58005107142857149</v>
      </c>
      <c r="AD2523" s="18">
        <f t="shared" si="615"/>
        <v>0.84929467417585758</v>
      </c>
      <c r="AE2523" s="13" t="s">
        <v>155</v>
      </c>
      <c r="AF2523" s="19">
        <f t="shared" si="616"/>
        <v>1594.5</v>
      </c>
      <c r="AG2523" s="20">
        <f t="shared" si="617"/>
        <v>0.84540608341172785</v>
      </c>
      <c r="AH2523" s="20">
        <f t="shared" si="618"/>
        <v>0.78391373173421297</v>
      </c>
      <c r="AI2523" s="13" t="s">
        <v>51</v>
      </c>
      <c r="AJ2523" s="13" t="s">
        <v>156</v>
      </c>
      <c r="AK2523" s="13" t="s">
        <v>135</v>
      </c>
      <c r="AL2523" s="13" t="s">
        <v>102</v>
      </c>
      <c r="AM2523" s="13" t="s">
        <v>157</v>
      </c>
      <c r="AN2523" s="12">
        <v>0.45471</v>
      </c>
      <c r="AO2523" s="12">
        <v>3.2499999999999999E-3</v>
      </c>
      <c r="AP2523" s="12">
        <v>1.9859999999999999E-2</v>
      </c>
      <c r="AQ2523" s="12">
        <v>0.21778</v>
      </c>
      <c r="AR2523" s="12"/>
      <c r="AS2523" s="13" t="s">
        <v>54</v>
      </c>
    </row>
    <row r="2524" spans="1:45" ht="21" customHeight="1">
      <c r="A2524" s="15">
        <v>44449</v>
      </c>
      <c r="B2524" s="13" t="s">
        <v>152</v>
      </c>
      <c r="C2524" s="13" t="s">
        <v>153</v>
      </c>
      <c r="D2524" s="15">
        <v>44286</v>
      </c>
      <c r="E2524" s="13">
        <f t="shared" si="619"/>
        <v>163</v>
      </c>
      <c r="F2524" s="13" t="str">
        <f t="shared" si="611"/>
        <v>개봉후</v>
      </c>
      <c r="G2524" s="13" t="str">
        <f t="shared" si="620"/>
        <v>금</v>
      </c>
      <c r="H2524" s="13">
        <f t="shared" si="621"/>
        <v>0</v>
      </c>
      <c r="I2524" s="16">
        <v>3332</v>
      </c>
      <c r="J2524" s="16">
        <v>1372</v>
      </c>
      <c r="K2524" s="16">
        <v>1960</v>
      </c>
      <c r="L2524" s="17">
        <f t="shared" si="622"/>
        <v>0.41176470588235292</v>
      </c>
      <c r="M2524" s="17">
        <f t="shared" si="623"/>
        <v>-3.6437246963562764E-2</v>
      </c>
      <c r="N2524" s="16">
        <f t="shared" si="625"/>
        <v>3022.4285714285716</v>
      </c>
      <c r="O2524" s="16">
        <f t="shared" si="612"/>
        <v>3216</v>
      </c>
      <c r="P2524" s="18">
        <f t="shared" si="613"/>
        <v>1.0360696517412935</v>
      </c>
      <c r="Q2524" s="16"/>
      <c r="R2524" s="16"/>
      <c r="S2524" s="16"/>
      <c r="T2524" s="16"/>
      <c r="U2524" s="16"/>
      <c r="V2524" s="16"/>
      <c r="W2524" s="16"/>
      <c r="X2524" s="13" t="s">
        <v>169</v>
      </c>
      <c r="Y2524" s="13"/>
      <c r="Z2524" s="12">
        <v>0.58906999999999998</v>
      </c>
      <c r="AA2524" s="17">
        <f t="shared" si="624"/>
        <v>0.29548503441754081</v>
      </c>
      <c r="AB2524" s="12">
        <f t="shared" si="626"/>
        <v>0.51368571428571419</v>
      </c>
      <c r="AC2524" s="12">
        <f t="shared" si="614"/>
        <v>0.57584607142857147</v>
      </c>
      <c r="AD2524" s="18">
        <f t="shared" si="615"/>
        <v>0.89205386608152326</v>
      </c>
      <c r="AE2524" s="13" t="s">
        <v>155</v>
      </c>
      <c r="AF2524" s="19">
        <f t="shared" si="616"/>
        <v>1812.75</v>
      </c>
      <c r="AG2524" s="20">
        <f t="shared" si="617"/>
        <v>0.7568611226037788</v>
      </c>
      <c r="AH2524" s="20">
        <f t="shared" si="618"/>
        <v>1.0229643462507652</v>
      </c>
      <c r="AI2524" s="13" t="s">
        <v>51</v>
      </c>
      <c r="AJ2524" s="13" t="s">
        <v>156</v>
      </c>
      <c r="AK2524" s="13" t="s">
        <v>135</v>
      </c>
      <c r="AL2524" s="13" t="s">
        <v>102</v>
      </c>
      <c r="AM2524" s="13" t="s">
        <v>157</v>
      </c>
      <c r="AN2524" s="12">
        <v>0.58906999999999998</v>
      </c>
      <c r="AO2524" s="12">
        <v>4.6899999999999997E-3</v>
      </c>
      <c r="AP2524" s="12">
        <v>2.5999999999999999E-2</v>
      </c>
      <c r="AQ2524" s="12">
        <v>0.27810000000000001</v>
      </c>
      <c r="AR2524" s="12"/>
      <c r="AS2524" s="13" t="s">
        <v>54</v>
      </c>
    </row>
    <row r="2525" spans="1:45" ht="21" customHeight="1">
      <c r="A2525" s="15">
        <v>44450</v>
      </c>
      <c r="B2525" s="13" t="s">
        <v>152</v>
      </c>
      <c r="C2525" s="13" t="s">
        <v>153</v>
      </c>
      <c r="D2525" s="15">
        <v>44286</v>
      </c>
      <c r="E2525" s="13">
        <f t="shared" si="619"/>
        <v>164</v>
      </c>
      <c r="F2525" s="13" t="str">
        <f t="shared" ref="F2525:F2588" si="627">IF(E2525&lt;0,"개봉전",IF(E2525=0,"개봉일","개봉후"))</f>
        <v>개봉후</v>
      </c>
      <c r="G2525" s="13" t="str">
        <f t="shared" si="620"/>
        <v>토</v>
      </c>
      <c r="H2525" s="13">
        <f t="shared" si="621"/>
        <v>1</v>
      </c>
      <c r="I2525" s="16">
        <v>2748</v>
      </c>
      <c r="J2525" s="16">
        <v>1186</v>
      </c>
      <c r="K2525" s="16">
        <v>1561</v>
      </c>
      <c r="L2525" s="17">
        <f t="shared" si="622"/>
        <v>0.43158660844250363</v>
      </c>
      <c r="M2525" s="17">
        <f t="shared" si="623"/>
        <v>-0.1752701080432173</v>
      </c>
      <c r="N2525" s="16">
        <f t="shared" si="625"/>
        <v>2967.5714285714284</v>
      </c>
      <c r="O2525" s="16">
        <f t="shared" si="612"/>
        <v>3211.6428571428573</v>
      </c>
      <c r="P2525" s="18">
        <f t="shared" si="613"/>
        <v>0.85563685697128744</v>
      </c>
      <c r="Q2525" s="16"/>
      <c r="R2525" s="16"/>
      <c r="S2525" s="16"/>
      <c r="T2525" s="16"/>
      <c r="U2525" s="16"/>
      <c r="V2525" s="16"/>
      <c r="W2525" s="16"/>
      <c r="X2525" s="13" t="s">
        <v>169</v>
      </c>
      <c r="Y2525" s="13"/>
      <c r="Z2525" s="12">
        <v>1.62924</v>
      </c>
      <c r="AA2525" s="17">
        <f t="shared" si="624"/>
        <v>1.7657833534214951</v>
      </c>
      <c r="AB2525" s="12">
        <f t="shared" si="626"/>
        <v>0.66001142857142858</v>
      </c>
      <c r="AC2525" s="12">
        <f t="shared" si="614"/>
        <v>0.57371785714285728</v>
      </c>
      <c r="AD2525" s="18">
        <f t="shared" si="615"/>
        <v>1.1504111652691402</v>
      </c>
      <c r="AE2525" s="13" t="s">
        <v>155</v>
      </c>
      <c r="AF2525" s="19">
        <f t="shared" si="616"/>
        <v>1574.25</v>
      </c>
      <c r="AG2525" s="20">
        <f t="shared" si="617"/>
        <v>0.75337462283627121</v>
      </c>
      <c r="AH2525" s="20">
        <f t="shared" si="618"/>
        <v>2.8397930789773462</v>
      </c>
      <c r="AI2525" s="13" t="s">
        <v>51</v>
      </c>
      <c r="AJ2525" s="13" t="s">
        <v>156</v>
      </c>
      <c r="AK2525" s="13" t="s">
        <v>135</v>
      </c>
      <c r="AL2525" s="13" t="s">
        <v>102</v>
      </c>
      <c r="AM2525" s="13" t="s">
        <v>157</v>
      </c>
      <c r="AN2525" s="12">
        <v>1.62924</v>
      </c>
      <c r="AO2525" s="12">
        <v>1.155E-2</v>
      </c>
      <c r="AP2525" s="12">
        <v>3.5749999999999997E-2</v>
      </c>
      <c r="AQ2525" s="12">
        <v>0.39584000000000003</v>
      </c>
      <c r="AR2525" s="12"/>
      <c r="AS2525" s="13" t="s">
        <v>54</v>
      </c>
    </row>
    <row r="2526" spans="1:45" ht="21" customHeight="1">
      <c r="A2526" s="15">
        <v>44451</v>
      </c>
      <c r="B2526" s="13" t="s">
        <v>152</v>
      </c>
      <c r="C2526" s="13" t="s">
        <v>153</v>
      </c>
      <c r="D2526" s="15">
        <v>44286</v>
      </c>
      <c r="E2526" s="13">
        <f t="shared" si="619"/>
        <v>165</v>
      </c>
      <c r="F2526" s="13" t="str">
        <f t="shared" si="627"/>
        <v>개봉후</v>
      </c>
      <c r="G2526" s="13" t="str">
        <f t="shared" si="620"/>
        <v>일</v>
      </c>
      <c r="H2526" s="13">
        <f t="shared" si="621"/>
        <v>1</v>
      </c>
      <c r="I2526" s="16">
        <v>3745</v>
      </c>
      <c r="J2526" s="16">
        <v>1708</v>
      </c>
      <c r="K2526" s="16">
        <v>2037</v>
      </c>
      <c r="L2526" s="17">
        <f t="shared" si="622"/>
        <v>0.45607476635514016</v>
      </c>
      <c r="M2526" s="17">
        <f t="shared" si="623"/>
        <v>0.36280931586608434</v>
      </c>
      <c r="N2526" s="16">
        <f t="shared" si="625"/>
        <v>3040</v>
      </c>
      <c r="O2526" s="16">
        <f t="shared" si="612"/>
        <v>3193.5357142857142</v>
      </c>
      <c r="P2526" s="18">
        <f t="shared" si="613"/>
        <v>1.1726814211744707</v>
      </c>
      <c r="Q2526" s="16"/>
      <c r="R2526" s="16"/>
      <c r="S2526" s="16"/>
      <c r="T2526" s="16"/>
      <c r="U2526" s="16"/>
      <c r="V2526" s="16"/>
      <c r="W2526" s="16"/>
      <c r="X2526" s="13" t="s">
        <v>169</v>
      </c>
      <c r="Y2526" s="13"/>
      <c r="Z2526" s="12">
        <v>0.82347000000000004</v>
      </c>
      <c r="AA2526" s="17">
        <f t="shared" si="624"/>
        <v>-0.49456801944464901</v>
      </c>
      <c r="AB2526" s="12">
        <f t="shared" si="626"/>
        <v>0.6824042857142858</v>
      </c>
      <c r="AC2526" s="12">
        <f t="shared" si="614"/>
        <v>0.60414642857142853</v>
      </c>
      <c r="AD2526" s="18">
        <f t="shared" si="615"/>
        <v>1.129534585394979</v>
      </c>
      <c r="AE2526" s="13" t="s">
        <v>155</v>
      </c>
      <c r="AF2526" s="19">
        <f t="shared" si="616"/>
        <v>1625</v>
      </c>
      <c r="AG2526" s="20">
        <f t="shared" si="617"/>
        <v>1.051076923076923</v>
      </c>
      <c r="AH2526" s="20">
        <f t="shared" si="618"/>
        <v>1.3630304857502618</v>
      </c>
      <c r="AI2526" s="13" t="s">
        <v>51</v>
      </c>
      <c r="AJ2526" s="13" t="s">
        <v>156</v>
      </c>
      <c r="AK2526" s="13" t="s">
        <v>135</v>
      </c>
      <c r="AL2526" s="13" t="s">
        <v>102</v>
      </c>
      <c r="AM2526" s="13" t="s">
        <v>157</v>
      </c>
      <c r="AN2526" s="12">
        <v>0.82347000000000004</v>
      </c>
      <c r="AO2526" s="12">
        <v>4.3299999999999996E-3</v>
      </c>
      <c r="AP2526" s="12">
        <v>2.6720000000000001E-2</v>
      </c>
      <c r="AQ2526" s="12">
        <v>0.38789000000000001</v>
      </c>
      <c r="AR2526" s="12"/>
      <c r="AS2526" s="13" t="s">
        <v>54</v>
      </c>
    </row>
    <row r="2527" spans="1:45" ht="21" customHeight="1">
      <c r="A2527" s="15">
        <v>44452</v>
      </c>
      <c r="B2527" s="13" t="s">
        <v>152</v>
      </c>
      <c r="C2527" s="13" t="s">
        <v>153</v>
      </c>
      <c r="D2527" s="15">
        <v>44286</v>
      </c>
      <c r="E2527" s="13">
        <f t="shared" si="619"/>
        <v>166</v>
      </c>
      <c r="F2527" s="13" t="str">
        <f t="shared" si="627"/>
        <v>개봉후</v>
      </c>
      <c r="G2527" s="13" t="str">
        <f t="shared" si="620"/>
        <v>월</v>
      </c>
      <c r="H2527" s="13">
        <f t="shared" si="621"/>
        <v>0</v>
      </c>
      <c r="I2527" s="16">
        <v>2964</v>
      </c>
      <c r="J2527" s="16">
        <v>1074</v>
      </c>
      <c r="K2527" s="16">
        <v>1890</v>
      </c>
      <c r="L2527" s="17">
        <f t="shared" si="622"/>
        <v>0.3623481781376518</v>
      </c>
      <c r="M2527" s="17">
        <f t="shared" si="623"/>
        <v>-0.20854472630173559</v>
      </c>
      <c r="N2527" s="16">
        <f t="shared" si="625"/>
        <v>3095.4285714285716</v>
      </c>
      <c r="O2527" s="16">
        <f t="shared" si="612"/>
        <v>3207.5357142857142</v>
      </c>
      <c r="P2527" s="18">
        <f t="shared" si="613"/>
        <v>0.92407388849918159</v>
      </c>
      <c r="Q2527" s="16"/>
      <c r="R2527" s="16"/>
      <c r="S2527" s="16"/>
      <c r="T2527" s="16"/>
      <c r="U2527" s="16"/>
      <c r="V2527" s="16"/>
      <c r="W2527" s="16"/>
      <c r="X2527" s="13" t="s">
        <v>169</v>
      </c>
      <c r="Y2527" s="13"/>
      <c r="Z2527" s="12">
        <v>0.4753</v>
      </c>
      <c r="AA2527" s="17">
        <f t="shared" si="624"/>
        <v>-0.4228083597459531</v>
      </c>
      <c r="AB2527" s="12">
        <f t="shared" si="626"/>
        <v>0.69241428571428565</v>
      </c>
      <c r="AC2527" s="12">
        <f t="shared" si="614"/>
        <v>0.5972453571428572</v>
      </c>
      <c r="AD2527" s="18">
        <f t="shared" si="615"/>
        <v>1.1593464518949197</v>
      </c>
      <c r="AE2527" s="13" t="s">
        <v>155</v>
      </c>
      <c r="AF2527" s="19">
        <f t="shared" si="616"/>
        <v>1261</v>
      </c>
      <c r="AG2527" s="20">
        <f t="shared" si="617"/>
        <v>0.85170499603489291</v>
      </c>
      <c r="AH2527" s="20">
        <f t="shared" si="618"/>
        <v>0.7958203346674344</v>
      </c>
      <c r="AI2527" s="13" t="s">
        <v>51</v>
      </c>
      <c r="AJ2527" s="13" t="s">
        <v>156</v>
      </c>
      <c r="AK2527" s="13" t="s">
        <v>135</v>
      </c>
      <c r="AL2527" s="13" t="s">
        <v>102</v>
      </c>
      <c r="AM2527" s="13" t="s">
        <v>157</v>
      </c>
      <c r="AN2527" s="12">
        <v>0.4753</v>
      </c>
      <c r="AO2527" s="12">
        <v>0</v>
      </c>
      <c r="AP2527" s="12">
        <v>2.419E-2</v>
      </c>
      <c r="AQ2527" s="12">
        <v>0.25896000000000002</v>
      </c>
      <c r="AR2527" s="12"/>
      <c r="AS2527" s="13" t="s">
        <v>54</v>
      </c>
    </row>
    <row r="2528" spans="1:45" ht="21" customHeight="1">
      <c r="A2528" s="15">
        <v>44453</v>
      </c>
      <c r="B2528" s="13" t="s">
        <v>152</v>
      </c>
      <c r="C2528" s="13" t="s">
        <v>153</v>
      </c>
      <c r="D2528" s="15">
        <v>44286</v>
      </c>
      <c r="E2528" s="13">
        <f t="shared" si="619"/>
        <v>167</v>
      </c>
      <c r="F2528" s="13" t="str">
        <f t="shared" si="627"/>
        <v>개봉후</v>
      </c>
      <c r="G2528" s="13" t="str">
        <f t="shared" si="620"/>
        <v>화</v>
      </c>
      <c r="H2528" s="13">
        <f t="shared" si="621"/>
        <v>0</v>
      </c>
      <c r="I2528" s="16">
        <v>2527</v>
      </c>
      <c r="J2528" s="16">
        <v>644</v>
      </c>
      <c r="K2528" s="16">
        <v>1883</v>
      </c>
      <c r="L2528" s="17">
        <f t="shared" si="622"/>
        <v>0.25484764542936289</v>
      </c>
      <c r="M2528" s="17">
        <f t="shared" si="623"/>
        <v>-0.14743589743589747</v>
      </c>
      <c r="N2528" s="16">
        <f t="shared" si="625"/>
        <v>3095.4285714285716</v>
      </c>
      <c r="O2528" s="16">
        <f t="shared" ref="O2528:O2591" si="628">IF(COUNT(I2500:I2527)=28,AVERAGE(I2500:I2527),"")</f>
        <v>3193.25</v>
      </c>
      <c r="P2528" s="18">
        <f t="shared" ref="P2528:P2591" si="629">IF(COUNT(I2528,O2528)=2,IFERROR(I2528/O2528,""),"")</f>
        <v>0.79135676818288581</v>
      </c>
      <c r="Q2528" s="16"/>
      <c r="R2528" s="16"/>
      <c r="S2528" s="16"/>
      <c r="T2528" s="16"/>
      <c r="U2528" s="16"/>
      <c r="V2528" s="16"/>
      <c r="W2528" s="16"/>
      <c r="X2528" s="13" t="s">
        <v>169</v>
      </c>
      <c r="Y2528" s="13"/>
      <c r="Z2528" s="12">
        <v>0.60350999999999999</v>
      </c>
      <c r="AA2528" s="17">
        <f t="shared" si="624"/>
        <v>0.26974542394277301</v>
      </c>
      <c r="AB2528" s="12">
        <f t="shared" si="626"/>
        <v>0.71160714285714288</v>
      </c>
      <c r="AC2528" s="12">
        <f t="shared" ref="AC2528:AC2591" si="630">IF(COUNT(Z2500:Z2527)=28,AVERAGE(Z2500:Z2527),"")</f>
        <v>0.58345642857142865</v>
      </c>
      <c r="AD2528" s="18">
        <f t="shared" ref="AD2528:AD2591" si="631">IF(COUNT(AB2528,AC2528)=2,IFERROR(AB2528/AC2528,""),"")</f>
        <v>1.2196405901285319</v>
      </c>
      <c r="AE2528" s="13" t="s">
        <v>155</v>
      </c>
      <c r="AF2528" s="19">
        <f t="shared" ref="AF2528:AF2591" si="632">IF(COUNT(J2521,J2514,J2507,J2500)=4,AVERAGE(J2521,J2514,J2507,J2500),"")</f>
        <v>1252.25</v>
      </c>
      <c r="AG2528" s="20">
        <f t="shared" ref="AG2528:AG2591" si="633">IF(COUNT(J2528,AF2528)=2,IFERROR(J2528/AF2528,""),"")</f>
        <v>0.51427430624875226</v>
      </c>
      <c r="AH2528" s="20">
        <f t="shared" ref="AH2528:AH2575" si="634">IF(COUNT(Z2528,AC2528)=2,IFERROR(Z2528/AC2528,""),"")</f>
        <v>1.0343702981860561</v>
      </c>
      <c r="AI2528" s="13" t="s">
        <v>51</v>
      </c>
      <c r="AJ2528" s="13" t="s">
        <v>156</v>
      </c>
      <c r="AK2528" s="13" t="s">
        <v>135</v>
      </c>
      <c r="AL2528" s="13" t="s">
        <v>102</v>
      </c>
      <c r="AM2528" s="13" t="s">
        <v>157</v>
      </c>
      <c r="AN2528" s="12">
        <v>0.60350999999999999</v>
      </c>
      <c r="AO2528" s="12">
        <v>7.2199999999999999E-3</v>
      </c>
      <c r="AP2528" s="12">
        <v>2.0219999999999998E-2</v>
      </c>
      <c r="AQ2528" s="12">
        <v>0.19647000000000001</v>
      </c>
      <c r="AR2528" s="12"/>
      <c r="AS2528" s="13" t="s">
        <v>54</v>
      </c>
    </row>
    <row r="2529" spans="1:45" ht="21" customHeight="1">
      <c r="A2529" s="15">
        <v>44454</v>
      </c>
      <c r="B2529" s="13" t="s">
        <v>152</v>
      </c>
      <c r="C2529" s="13" t="s">
        <v>153</v>
      </c>
      <c r="D2529" s="15">
        <v>44286</v>
      </c>
      <c r="E2529" s="13">
        <f t="shared" si="619"/>
        <v>168</v>
      </c>
      <c r="F2529" s="13" t="str">
        <f t="shared" si="627"/>
        <v>개봉후</v>
      </c>
      <c r="G2529" s="13" t="str">
        <f t="shared" si="620"/>
        <v>수</v>
      </c>
      <c r="H2529" s="13">
        <f t="shared" si="621"/>
        <v>0</v>
      </c>
      <c r="I2529" s="16">
        <v>2824</v>
      </c>
      <c r="J2529" s="16">
        <v>746</v>
      </c>
      <c r="K2529" s="16">
        <v>2079</v>
      </c>
      <c r="L2529" s="17">
        <f t="shared" si="622"/>
        <v>0.26416430594900847</v>
      </c>
      <c r="M2529" s="17">
        <f t="shared" si="623"/>
        <v>0.11753066877720619</v>
      </c>
      <c r="N2529" s="16">
        <f t="shared" si="625"/>
        <v>3085.4285714285716</v>
      </c>
      <c r="O2529" s="16">
        <f t="shared" si="628"/>
        <v>3154.8571428571427</v>
      </c>
      <c r="P2529" s="18">
        <f t="shared" si="629"/>
        <v>0.89512769425828664</v>
      </c>
      <c r="Q2529" s="16"/>
      <c r="R2529" s="16"/>
      <c r="S2529" s="16"/>
      <c r="T2529" s="16"/>
      <c r="U2529" s="16"/>
      <c r="V2529" s="16"/>
      <c r="W2529" s="16"/>
      <c r="X2529" s="13" t="s">
        <v>169</v>
      </c>
      <c r="Y2529" s="13"/>
      <c r="Z2529" s="12">
        <v>0.59484999999999999</v>
      </c>
      <c r="AA2529" s="17">
        <f t="shared" si="624"/>
        <v>-1.4349389405312274E-2</v>
      </c>
      <c r="AB2529" s="12">
        <f t="shared" si="626"/>
        <v>0.73859285714285716</v>
      </c>
      <c r="AC2529" s="12">
        <f t="shared" si="630"/>
        <v>0.58344321428571433</v>
      </c>
      <c r="AD2529" s="18">
        <f t="shared" si="631"/>
        <v>1.2659207255449636</v>
      </c>
      <c r="AE2529" s="13" t="s">
        <v>155</v>
      </c>
      <c r="AF2529" s="19">
        <f t="shared" si="632"/>
        <v>1325</v>
      </c>
      <c r="AG2529" s="20">
        <f t="shared" si="633"/>
        <v>0.56301886792452827</v>
      </c>
      <c r="AH2529" s="20">
        <f t="shared" si="634"/>
        <v>1.0195508070622614</v>
      </c>
      <c r="AI2529" s="13" t="s">
        <v>51</v>
      </c>
      <c r="AJ2529" s="13" t="s">
        <v>156</v>
      </c>
      <c r="AK2529" s="13" t="s">
        <v>135</v>
      </c>
      <c r="AL2529" s="13" t="s">
        <v>102</v>
      </c>
      <c r="AM2529" s="13" t="s">
        <v>157</v>
      </c>
      <c r="AN2529" s="12">
        <v>0.59484999999999999</v>
      </c>
      <c r="AO2529" s="12">
        <v>2.8800000000000002E-3</v>
      </c>
      <c r="AP2529" s="12">
        <v>2.528E-2</v>
      </c>
      <c r="AQ2529" s="12">
        <v>0.21525</v>
      </c>
      <c r="AR2529" s="12"/>
      <c r="AS2529" s="13" t="s">
        <v>54</v>
      </c>
    </row>
    <row r="2530" spans="1:45" ht="21" customHeight="1">
      <c r="A2530" s="15">
        <v>44455</v>
      </c>
      <c r="B2530" s="13" t="s">
        <v>152</v>
      </c>
      <c r="C2530" s="13" t="s">
        <v>153</v>
      </c>
      <c r="D2530" s="15">
        <v>44286</v>
      </c>
      <c r="E2530" s="13">
        <f t="shared" si="619"/>
        <v>169</v>
      </c>
      <c r="F2530" s="13" t="str">
        <f t="shared" si="627"/>
        <v>개봉후</v>
      </c>
      <c r="G2530" s="13" t="str">
        <f t="shared" si="620"/>
        <v>목</v>
      </c>
      <c r="H2530" s="13">
        <f t="shared" si="621"/>
        <v>0</v>
      </c>
      <c r="I2530" s="16">
        <v>2608</v>
      </c>
      <c r="J2530" s="16">
        <v>686</v>
      </c>
      <c r="K2530" s="16">
        <v>1922</v>
      </c>
      <c r="L2530" s="17">
        <f t="shared" si="622"/>
        <v>0.2630368098159509</v>
      </c>
      <c r="M2530" s="17">
        <f t="shared" si="623"/>
        <v>-7.648725212464591E-2</v>
      </c>
      <c r="N2530" s="16">
        <f t="shared" si="625"/>
        <v>2964</v>
      </c>
      <c r="O2530" s="16">
        <f t="shared" si="628"/>
        <v>3115.5714285714284</v>
      </c>
      <c r="P2530" s="18">
        <f t="shared" si="629"/>
        <v>0.83708560685955347</v>
      </c>
      <c r="Q2530" s="16"/>
      <c r="R2530" s="16"/>
      <c r="S2530" s="16"/>
      <c r="T2530" s="16"/>
      <c r="U2530" s="16"/>
      <c r="V2530" s="16"/>
      <c r="W2530" s="16"/>
      <c r="X2530" s="13" t="s">
        <v>169</v>
      </c>
      <c r="Y2530" s="13"/>
      <c r="Z2530" s="12">
        <v>0.63493999999999995</v>
      </c>
      <c r="AA2530" s="17">
        <f t="shared" si="624"/>
        <v>6.7395141632344169E-2</v>
      </c>
      <c r="AB2530" s="12">
        <f t="shared" si="626"/>
        <v>0.76434000000000002</v>
      </c>
      <c r="AC2530" s="12">
        <f t="shared" si="630"/>
        <v>0.58650035714285731</v>
      </c>
      <c r="AD2530" s="18">
        <f t="shared" si="631"/>
        <v>1.3032217128110379</v>
      </c>
      <c r="AE2530" s="13" t="s">
        <v>155</v>
      </c>
      <c r="AF2530" s="19">
        <f t="shared" si="632"/>
        <v>1535</v>
      </c>
      <c r="AG2530" s="20">
        <f t="shared" si="633"/>
        <v>0.44690553745928341</v>
      </c>
      <c r="AH2530" s="20">
        <f t="shared" si="634"/>
        <v>1.082590986121674</v>
      </c>
      <c r="AI2530" s="13" t="s">
        <v>51</v>
      </c>
      <c r="AJ2530" s="13" t="s">
        <v>156</v>
      </c>
      <c r="AK2530" s="13" t="s">
        <v>135</v>
      </c>
      <c r="AL2530" s="13" t="s">
        <v>102</v>
      </c>
      <c r="AM2530" s="13" t="s">
        <v>157</v>
      </c>
      <c r="AN2530" s="12">
        <v>0.63493999999999995</v>
      </c>
      <c r="AO2530" s="12">
        <v>1.8E-3</v>
      </c>
      <c r="AP2530" s="12">
        <v>2.528E-2</v>
      </c>
      <c r="AQ2530" s="12">
        <v>0.23981</v>
      </c>
      <c r="AR2530" s="12"/>
      <c r="AS2530" s="13" t="s">
        <v>54</v>
      </c>
    </row>
    <row r="2531" spans="1:45" ht="21" customHeight="1">
      <c r="A2531" s="15">
        <v>44456</v>
      </c>
      <c r="B2531" s="13" t="s">
        <v>152</v>
      </c>
      <c r="C2531" s="13" t="s">
        <v>153</v>
      </c>
      <c r="D2531" s="15">
        <v>44286</v>
      </c>
      <c r="E2531" s="13">
        <f t="shared" si="619"/>
        <v>170</v>
      </c>
      <c r="F2531" s="13" t="str">
        <f t="shared" si="627"/>
        <v>개봉후</v>
      </c>
      <c r="G2531" s="13" t="str">
        <f t="shared" si="620"/>
        <v>금</v>
      </c>
      <c r="H2531" s="13">
        <f t="shared" si="621"/>
        <v>0</v>
      </c>
      <c r="I2531" s="16">
        <v>2681</v>
      </c>
      <c r="J2531" s="16">
        <v>998</v>
      </c>
      <c r="K2531" s="16">
        <v>1684</v>
      </c>
      <c r="L2531" s="17">
        <f t="shared" si="622"/>
        <v>0.37224916076091008</v>
      </c>
      <c r="M2531" s="17">
        <f t="shared" si="623"/>
        <v>2.7990797546012303E-2</v>
      </c>
      <c r="N2531" s="16">
        <f t="shared" si="625"/>
        <v>2871</v>
      </c>
      <c r="O2531" s="16">
        <f t="shared" si="628"/>
        <v>3074.8571428571427</v>
      </c>
      <c r="P2531" s="18">
        <f t="shared" si="629"/>
        <v>0.87191042557145515</v>
      </c>
      <c r="Q2531" s="16"/>
      <c r="R2531" s="16"/>
      <c r="S2531" s="16"/>
      <c r="T2531" s="16"/>
      <c r="U2531" s="16"/>
      <c r="V2531" s="16"/>
      <c r="W2531" s="16"/>
      <c r="X2531" s="13" t="s">
        <v>169</v>
      </c>
      <c r="Y2531" s="13"/>
      <c r="Z2531" s="12">
        <v>1.2742100000000001</v>
      </c>
      <c r="AA2531" s="17">
        <f t="shared" si="624"/>
        <v>1.0068195420039689</v>
      </c>
      <c r="AB2531" s="12">
        <f t="shared" si="626"/>
        <v>0.8622171428571429</v>
      </c>
      <c r="AC2531" s="12">
        <f t="shared" si="630"/>
        <v>0.59118285714285712</v>
      </c>
      <c r="AD2531" s="18">
        <f t="shared" si="631"/>
        <v>1.4584610031220702</v>
      </c>
      <c r="AE2531" s="13" t="s">
        <v>155</v>
      </c>
      <c r="AF2531" s="19">
        <f t="shared" si="632"/>
        <v>1705.25</v>
      </c>
      <c r="AG2531" s="20">
        <f t="shared" si="633"/>
        <v>0.58525142940917751</v>
      </c>
      <c r="AH2531" s="20">
        <f t="shared" si="634"/>
        <v>2.1553568149086098</v>
      </c>
      <c r="AI2531" s="13" t="s">
        <v>51</v>
      </c>
      <c r="AJ2531" s="13" t="s">
        <v>156</v>
      </c>
      <c r="AK2531" s="13" t="s">
        <v>135</v>
      </c>
      <c r="AL2531" s="13" t="s">
        <v>102</v>
      </c>
      <c r="AM2531" s="13" t="s">
        <v>157</v>
      </c>
      <c r="AN2531" s="12">
        <v>1.2742100000000001</v>
      </c>
      <c r="AO2531" s="12">
        <v>3.9699999999999996E-3</v>
      </c>
      <c r="AP2531" s="12">
        <v>2.6720000000000001E-2</v>
      </c>
      <c r="AQ2531" s="12">
        <v>0.26762000000000002</v>
      </c>
      <c r="AR2531" s="12"/>
      <c r="AS2531" s="13" t="s">
        <v>54</v>
      </c>
    </row>
    <row r="2532" spans="1:45" ht="21" customHeight="1">
      <c r="A2532" s="15">
        <v>44457</v>
      </c>
      <c r="B2532" s="13" t="s">
        <v>152</v>
      </c>
      <c r="C2532" s="13" t="s">
        <v>153</v>
      </c>
      <c r="D2532" s="15">
        <v>44286</v>
      </c>
      <c r="E2532" s="13">
        <f t="shared" si="619"/>
        <v>171</v>
      </c>
      <c r="F2532" s="13" t="str">
        <f t="shared" si="627"/>
        <v>개봉후</v>
      </c>
      <c r="G2532" s="13" t="str">
        <f t="shared" si="620"/>
        <v>토</v>
      </c>
      <c r="H2532" s="13">
        <f t="shared" si="621"/>
        <v>1</v>
      </c>
      <c r="I2532" s="16">
        <v>3790</v>
      </c>
      <c r="J2532" s="16">
        <v>2156</v>
      </c>
      <c r="K2532" s="16">
        <v>1634</v>
      </c>
      <c r="L2532" s="17">
        <f t="shared" si="622"/>
        <v>0.56886543535620049</v>
      </c>
      <c r="M2532" s="17">
        <f t="shared" si="623"/>
        <v>0.41365162252890708</v>
      </c>
      <c r="N2532" s="16">
        <f t="shared" si="625"/>
        <v>3019.8571428571427</v>
      </c>
      <c r="O2532" s="16">
        <f t="shared" si="628"/>
        <v>3034.1071428571427</v>
      </c>
      <c r="P2532" s="18">
        <f t="shared" si="629"/>
        <v>1.2491318933553057</v>
      </c>
      <c r="Q2532" s="16"/>
      <c r="R2532" s="16"/>
      <c r="S2532" s="16"/>
      <c r="T2532" s="16"/>
      <c r="U2532" s="16"/>
      <c r="V2532" s="16"/>
      <c r="W2532" s="16"/>
      <c r="X2532" s="13" t="s">
        <v>169</v>
      </c>
      <c r="Y2532" s="13"/>
      <c r="Z2532" s="12">
        <v>1.9167400000000001</v>
      </c>
      <c r="AA2532" s="17">
        <f t="shared" si="624"/>
        <v>0.50425753996593969</v>
      </c>
      <c r="AB2532" s="12">
        <f t="shared" si="626"/>
        <v>0.90328857142857133</v>
      </c>
      <c r="AC2532" s="12">
        <f t="shared" si="630"/>
        <v>0.6185546428571429</v>
      </c>
      <c r="AD2532" s="18">
        <f t="shared" si="631"/>
        <v>1.4603213828550772</v>
      </c>
      <c r="AE2532" s="13" t="s">
        <v>155</v>
      </c>
      <c r="AF2532" s="19">
        <f t="shared" si="632"/>
        <v>1410.5</v>
      </c>
      <c r="AG2532" s="20">
        <f t="shared" si="633"/>
        <v>1.5285359801488834</v>
      </c>
      <c r="AH2532" s="20">
        <f t="shared" si="634"/>
        <v>3.0987399773550437</v>
      </c>
      <c r="AI2532" s="13" t="s">
        <v>51</v>
      </c>
      <c r="AJ2532" s="13" t="s">
        <v>156</v>
      </c>
      <c r="AK2532" s="13" t="s">
        <v>135</v>
      </c>
      <c r="AL2532" s="13" t="s">
        <v>102</v>
      </c>
      <c r="AM2532" s="13" t="s">
        <v>157</v>
      </c>
      <c r="AN2532" s="12">
        <v>1.9167400000000001</v>
      </c>
      <c r="AO2532" s="12">
        <v>1.2999999999999999E-2</v>
      </c>
      <c r="AP2532" s="12">
        <v>3.0329999999999999E-2</v>
      </c>
      <c r="AQ2532" s="12">
        <v>0.44063000000000002</v>
      </c>
      <c r="AR2532" s="12"/>
      <c r="AS2532" s="13" t="s">
        <v>54</v>
      </c>
    </row>
    <row r="2533" spans="1:45" ht="21" customHeight="1">
      <c r="A2533" s="15">
        <v>44458</v>
      </c>
      <c r="B2533" s="13" t="s">
        <v>152</v>
      </c>
      <c r="C2533" s="13" t="s">
        <v>153</v>
      </c>
      <c r="D2533" s="15">
        <v>44286</v>
      </c>
      <c r="E2533" s="13">
        <f t="shared" si="619"/>
        <v>172</v>
      </c>
      <c r="F2533" s="13" t="str">
        <f t="shared" si="627"/>
        <v>개봉후</v>
      </c>
      <c r="G2533" s="13" t="str">
        <f t="shared" si="620"/>
        <v>일</v>
      </c>
      <c r="H2533" s="13">
        <f t="shared" si="621"/>
        <v>1</v>
      </c>
      <c r="I2533" s="16">
        <v>4280</v>
      </c>
      <c r="J2533" s="16">
        <v>2782</v>
      </c>
      <c r="K2533" s="16">
        <v>1498</v>
      </c>
      <c r="L2533" s="17">
        <f t="shared" si="622"/>
        <v>0.65</v>
      </c>
      <c r="M2533" s="17">
        <f t="shared" si="623"/>
        <v>0.12928759894459096</v>
      </c>
      <c r="N2533" s="16">
        <f t="shared" si="625"/>
        <v>3096.2857142857142</v>
      </c>
      <c r="O2533" s="16">
        <f t="shared" si="628"/>
        <v>3092.2142857142858</v>
      </c>
      <c r="P2533" s="18">
        <f t="shared" si="629"/>
        <v>1.3841214109168187</v>
      </c>
      <c r="Q2533" s="16"/>
      <c r="R2533" s="16"/>
      <c r="S2533" s="16"/>
      <c r="T2533" s="16"/>
      <c r="U2533" s="16"/>
      <c r="V2533" s="16"/>
      <c r="W2533" s="16"/>
      <c r="X2533" s="13" t="s">
        <v>169</v>
      </c>
      <c r="Y2533" s="13"/>
      <c r="Z2533" s="12">
        <v>2.0388099999999998</v>
      </c>
      <c r="AA2533" s="17">
        <f t="shared" si="624"/>
        <v>6.3686258960526487E-2</v>
      </c>
      <c r="AB2533" s="12">
        <f t="shared" si="626"/>
        <v>1.0769085714285713</v>
      </c>
      <c r="AC2533" s="12">
        <f t="shared" si="630"/>
        <v>0.65847714285714287</v>
      </c>
      <c r="AD2533" s="18">
        <f t="shared" si="631"/>
        <v>1.635453231916066</v>
      </c>
      <c r="AE2533" s="13" t="s">
        <v>155</v>
      </c>
      <c r="AF2533" s="19">
        <f t="shared" si="632"/>
        <v>1573.5</v>
      </c>
      <c r="AG2533" s="20">
        <f t="shared" si="633"/>
        <v>1.7680330473466794</v>
      </c>
      <c r="AH2533" s="20">
        <f t="shared" si="634"/>
        <v>3.0962502223745694</v>
      </c>
      <c r="AI2533" s="13" t="s">
        <v>51</v>
      </c>
      <c r="AJ2533" s="13" t="s">
        <v>156</v>
      </c>
      <c r="AK2533" s="13" t="s">
        <v>135</v>
      </c>
      <c r="AL2533" s="13" t="s">
        <v>102</v>
      </c>
      <c r="AM2533" s="13" t="s">
        <v>157</v>
      </c>
      <c r="AN2533" s="12">
        <v>2.0388099999999998</v>
      </c>
      <c r="AO2533" s="12">
        <v>1.7330000000000002E-2</v>
      </c>
      <c r="AP2533" s="12">
        <v>4.0809999999999999E-2</v>
      </c>
      <c r="AQ2533" s="12">
        <v>0.58797999999999995</v>
      </c>
      <c r="AR2533" s="12"/>
      <c r="AS2533" s="13" t="s">
        <v>54</v>
      </c>
    </row>
    <row r="2534" spans="1:45" ht="21" customHeight="1">
      <c r="A2534" s="15">
        <v>44459</v>
      </c>
      <c r="B2534" s="13" t="s">
        <v>152</v>
      </c>
      <c r="C2534" s="13" t="s">
        <v>153</v>
      </c>
      <c r="D2534" s="15">
        <v>44286</v>
      </c>
      <c r="E2534" s="13">
        <f t="shared" si="619"/>
        <v>173</v>
      </c>
      <c r="F2534" s="13" t="str">
        <f t="shared" si="627"/>
        <v>개봉후</v>
      </c>
      <c r="G2534" s="13" t="str">
        <f t="shared" si="620"/>
        <v>월</v>
      </c>
      <c r="H2534" s="13">
        <f t="shared" si="621"/>
        <v>0</v>
      </c>
      <c r="I2534" s="16">
        <v>4214</v>
      </c>
      <c r="J2534" s="16">
        <v>2922</v>
      </c>
      <c r="K2534" s="16">
        <v>1292</v>
      </c>
      <c r="L2534" s="17">
        <f t="shared" si="622"/>
        <v>0.69340294257237778</v>
      </c>
      <c r="M2534" s="17">
        <f t="shared" si="623"/>
        <v>-1.5420560747663514E-2</v>
      </c>
      <c r="N2534" s="16">
        <f t="shared" si="625"/>
        <v>3274.8571428571427</v>
      </c>
      <c r="O2534" s="16">
        <f t="shared" si="628"/>
        <v>3139.4285714285716</v>
      </c>
      <c r="P2534" s="18">
        <f t="shared" si="629"/>
        <v>1.3422824899890788</v>
      </c>
      <c r="Q2534" s="16"/>
      <c r="R2534" s="16"/>
      <c r="S2534" s="16"/>
      <c r="T2534" s="16"/>
      <c r="U2534" s="16"/>
      <c r="V2534" s="16"/>
      <c r="W2534" s="16"/>
      <c r="X2534" s="13" t="s">
        <v>169</v>
      </c>
      <c r="Y2534" s="13"/>
      <c r="Z2534" s="12">
        <v>4.8704099999999997</v>
      </c>
      <c r="AA2534" s="17">
        <f t="shared" si="624"/>
        <v>1.3888493778233384</v>
      </c>
      <c r="AB2534" s="12">
        <f t="shared" si="626"/>
        <v>1.7047814285714284</v>
      </c>
      <c r="AC2534" s="12">
        <f t="shared" si="630"/>
        <v>0.70617750000000001</v>
      </c>
      <c r="AD2534" s="18">
        <f t="shared" si="631"/>
        <v>2.4140976292382983</v>
      </c>
      <c r="AE2534" s="13" t="s">
        <v>155</v>
      </c>
      <c r="AF2534" s="19">
        <f t="shared" si="632"/>
        <v>1120</v>
      </c>
      <c r="AG2534" s="20">
        <f t="shared" si="633"/>
        <v>2.6089285714285713</v>
      </c>
      <c r="AH2534" s="20">
        <f t="shared" si="634"/>
        <v>6.8968637488450133</v>
      </c>
      <c r="AI2534" s="13" t="s">
        <v>51</v>
      </c>
      <c r="AJ2534" s="13" t="s">
        <v>156</v>
      </c>
      <c r="AK2534" s="13" t="s">
        <v>135</v>
      </c>
      <c r="AL2534" s="13" t="s">
        <v>102</v>
      </c>
      <c r="AM2534" s="13" t="s">
        <v>157</v>
      </c>
      <c r="AN2534" s="12">
        <v>4.8704099999999997</v>
      </c>
      <c r="AO2534" s="12">
        <v>1.4800000000000001E-2</v>
      </c>
      <c r="AP2534" s="12">
        <v>3.8280000000000002E-2</v>
      </c>
      <c r="AQ2534" s="12">
        <v>0.52983999999999998</v>
      </c>
      <c r="AR2534" s="12"/>
      <c r="AS2534" s="13" t="s">
        <v>54</v>
      </c>
    </row>
    <row r="2535" spans="1:45" ht="21" customHeight="1">
      <c r="A2535" s="15">
        <v>44460</v>
      </c>
      <c r="B2535" s="13" t="s">
        <v>152</v>
      </c>
      <c r="C2535" s="13" t="s">
        <v>153</v>
      </c>
      <c r="D2535" s="15">
        <v>44286</v>
      </c>
      <c r="E2535" s="13">
        <f t="shared" si="619"/>
        <v>174</v>
      </c>
      <c r="F2535" s="13" t="str">
        <f t="shared" si="627"/>
        <v>개봉후</v>
      </c>
      <c r="G2535" s="13" t="str">
        <f t="shared" si="620"/>
        <v>화</v>
      </c>
      <c r="H2535" s="13">
        <f t="shared" si="621"/>
        <v>0</v>
      </c>
      <c r="I2535" s="16">
        <v>3686</v>
      </c>
      <c r="J2535" s="16">
        <v>2446</v>
      </c>
      <c r="K2535" s="16">
        <v>1239</v>
      </c>
      <c r="L2535" s="17">
        <f t="shared" si="622"/>
        <v>0.66359196961475853</v>
      </c>
      <c r="M2535" s="17">
        <f t="shared" si="623"/>
        <v>-0.12529663028001903</v>
      </c>
      <c r="N2535" s="16">
        <f t="shared" si="625"/>
        <v>3440.4285714285716</v>
      </c>
      <c r="O2535" s="16">
        <f t="shared" si="628"/>
        <v>3175.9285714285716</v>
      </c>
      <c r="P2535" s="18">
        <f t="shared" si="629"/>
        <v>1.1606054472257832</v>
      </c>
      <c r="Q2535" s="16"/>
      <c r="R2535" s="16"/>
      <c r="S2535" s="16"/>
      <c r="T2535" s="16"/>
      <c r="U2535" s="16"/>
      <c r="V2535" s="16"/>
      <c r="W2535" s="16"/>
      <c r="X2535" s="13" t="s">
        <v>169</v>
      </c>
      <c r="Y2535" s="13"/>
      <c r="Z2535" s="12">
        <v>6.2854799999999997</v>
      </c>
      <c r="AA2535" s="17">
        <f t="shared" si="624"/>
        <v>0.29054432789025975</v>
      </c>
      <c r="AB2535" s="12">
        <f t="shared" si="626"/>
        <v>2.5164914285714284</v>
      </c>
      <c r="AC2535" s="12">
        <f t="shared" si="630"/>
        <v>0.86201071428571419</v>
      </c>
      <c r="AD2535" s="18">
        <f t="shared" si="631"/>
        <v>2.9193273202603547</v>
      </c>
      <c r="AE2535" s="13" t="s">
        <v>155</v>
      </c>
      <c r="AF2535" s="19">
        <f t="shared" si="632"/>
        <v>964.25</v>
      </c>
      <c r="AG2535" s="20">
        <f t="shared" si="633"/>
        <v>2.5366865439460722</v>
      </c>
      <c r="AH2535" s="20">
        <f t="shared" si="634"/>
        <v>7.2916495071738421</v>
      </c>
      <c r="AI2535" s="13" t="s">
        <v>51</v>
      </c>
      <c r="AJ2535" s="13" t="s">
        <v>156</v>
      </c>
      <c r="AK2535" s="13" t="s">
        <v>135</v>
      </c>
      <c r="AL2535" s="13" t="s">
        <v>102</v>
      </c>
      <c r="AM2535" s="13" t="s">
        <v>157</v>
      </c>
      <c r="AN2535" s="12">
        <v>6.2854799999999997</v>
      </c>
      <c r="AO2535" s="12">
        <v>1.6250000000000001E-2</v>
      </c>
      <c r="AP2535" s="12">
        <v>4.5499999999999999E-2</v>
      </c>
      <c r="AQ2535" s="12">
        <v>0.47963</v>
      </c>
      <c r="AR2535" s="12"/>
      <c r="AS2535" s="13" t="s">
        <v>54</v>
      </c>
    </row>
    <row r="2536" spans="1:45" ht="21" customHeight="1">
      <c r="A2536" s="15">
        <v>44461</v>
      </c>
      <c r="B2536" s="13" t="s">
        <v>152</v>
      </c>
      <c r="C2536" s="13" t="s">
        <v>153</v>
      </c>
      <c r="D2536" s="15">
        <v>44286</v>
      </c>
      <c r="E2536" s="13">
        <f t="shared" si="619"/>
        <v>175</v>
      </c>
      <c r="F2536" s="13" t="str">
        <f t="shared" si="627"/>
        <v>개봉후</v>
      </c>
      <c r="G2536" s="13" t="str">
        <f t="shared" si="620"/>
        <v>수</v>
      </c>
      <c r="H2536" s="13">
        <f t="shared" si="621"/>
        <v>0</v>
      </c>
      <c r="I2536" s="16">
        <v>2947</v>
      </c>
      <c r="J2536" s="16">
        <v>1516</v>
      </c>
      <c r="K2536" s="16">
        <v>1432</v>
      </c>
      <c r="L2536" s="17">
        <f t="shared" si="622"/>
        <v>0.51442144553783509</v>
      </c>
      <c r="M2536" s="17">
        <f t="shared" si="623"/>
        <v>-0.200488334237656</v>
      </c>
      <c r="N2536" s="16">
        <f t="shared" si="625"/>
        <v>3458</v>
      </c>
      <c r="O2536" s="16">
        <f t="shared" si="628"/>
        <v>3217.2142857142858</v>
      </c>
      <c r="P2536" s="18">
        <f t="shared" si="629"/>
        <v>0.91600985768522014</v>
      </c>
      <c r="Q2536" s="16"/>
      <c r="R2536" s="16"/>
      <c r="S2536" s="16"/>
      <c r="T2536" s="16"/>
      <c r="U2536" s="16"/>
      <c r="V2536" s="16"/>
      <c r="W2536" s="16"/>
      <c r="X2536" s="13" t="s">
        <v>169</v>
      </c>
      <c r="Y2536" s="13"/>
      <c r="Z2536" s="12">
        <v>100</v>
      </c>
      <c r="AA2536" s="17">
        <f t="shared" si="624"/>
        <v>14.909683906400149</v>
      </c>
      <c r="AB2536" s="12">
        <f t="shared" si="626"/>
        <v>16.717227142857144</v>
      </c>
      <c r="AC2536" s="12">
        <f t="shared" si="630"/>
        <v>1.067517857142857</v>
      </c>
      <c r="AD2536" s="18">
        <f t="shared" si="631"/>
        <v>15.659903982870816</v>
      </c>
      <c r="AE2536" s="13" t="s">
        <v>155</v>
      </c>
      <c r="AF2536" s="19">
        <f t="shared" si="632"/>
        <v>1003</v>
      </c>
      <c r="AG2536" s="20">
        <f t="shared" si="633"/>
        <v>1.5114656031904288</v>
      </c>
      <c r="AH2536" s="20">
        <f t="shared" si="634"/>
        <v>93.675247988491336</v>
      </c>
      <c r="AI2536" s="13" t="s">
        <v>51</v>
      </c>
      <c r="AJ2536" s="13" t="s">
        <v>156</v>
      </c>
      <c r="AK2536" s="13" t="s">
        <v>135</v>
      </c>
      <c r="AL2536" s="13" t="s">
        <v>102</v>
      </c>
      <c r="AM2536" s="13" t="s">
        <v>157</v>
      </c>
      <c r="AN2536" s="12">
        <v>100</v>
      </c>
      <c r="AO2536" s="12">
        <v>0.41533999999999999</v>
      </c>
      <c r="AP2536" s="12">
        <v>6.3200000000000006E-2</v>
      </c>
      <c r="AQ2536" s="12">
        <v>0.52153000000000005</v>
      </c>
      <c r="AR2536" s="12"/>
      <c r="AS2536" s="13" t="s">
        <v>54</v>
      </c>
    </row>
    <row r="2537" spans="1:45" ht="21" customHeight="1">
      <c r="A2537" s="15">
        <v>44462</v>
      </c>
      <c r="B2537" s="13" t="s">
        <v>152</v>
      </c>
      <c r="C2537" s="13" t="s">
        <v>153</v>
      </c>
      <c r="D2537" s="15">
        <v>44286</v>
      </c>
      <c r="E2537" s="13">
        <f t="shared" si="619"/>
        <v>176</v>
      </c>
      <c r="F2537" s="13" t="str">
        <f t="shared" si="627"/>
        <v>개봉후</v>
      </c>
      <c r="G2537" s="13" t="str">
        <f t="shared" si="620"/>
        <v>목</v>
      </c>
      <c r="H2537" s="13">
        <f t="shared" si="621"/>
        <v>0</v>
      </c>
      <c r="I2537" s="16">
        <v>2849</v>
      </c>
      <c r="J2537" s="16">
        <v>1180</v>
      </c>
      <c r="K2537" s="16">
        <v>1670</v>
      </c>
      <c r="L2537" s="17">
        <f t="shared" si="622"/>
        <v>0.41418041418041418</v>
      </c>
      <c r="M2537" s="17">
        <f t="shared" si="623"/>
        <v>-3.3254156769596199E-2</v>
      </c>
      <c r="N2537" s="16">
        <f t="shared" si="625"/>
        <v>3492.4285714285716</v>
      </c>
      <c r="O2537" s="16">
        <f t="shared" si="628"/>
        <v>3210.9642857142858</v>
      </c>
      <c r="P2537" s="18">
        <f t="shared" si="629"/>
        <v>0.88727240370605176</v>
      </c>
      <c r="Q2537" s="16"/>
      <c r="R2537" s="16"/>
      <c r="S2537" s="16"/>
      <c r="T2537" s="16"/>
      <c r="U2537" s="16"/>
      <c r="V2537" s="16"/>
      <c r="W2537" s="16"/>
      <c r="X2537" s="13" t="s">
        <v>169</v>
      </c>
      <c r="Y2537" s="13"/>
      <c r="Z2537" s="12">
        <v>22.283619999999999</v>
      </c>
      <c r="AA2537" s="17">
        <f t="shared" si="624"/>
        <v>-0.77716380000000007</v>
      </c>
      <c r="AB2537" s="12">
        <f t="shared" si="626"/>
        <v>19.809895714285712</v>
      </c>
      <c r="AC2537" s="12">
        <f t="shared" si="630"/>
        <v>4.620281785714285</v>
      </c>
      <c r="AD2537" s="18">
        <f t="shared" si="631"/>
        <v>4.2875947037553139</v>
      </c>
      <c r="AE2537" s="13" t="s">
        <v>155</v>
      </c>
      <c r="AF2537" s="19">
        <f t="shared" si="632"/>
        <v>1226</v>
      </c>
      <c r="AG2537" s="20">
        <f t="shared" si="633"/>
        <v>0.96247960848287117</v>
      </c>
      <c r="AH2537" s="20">
        <f t="shared" si="634"/>
        <v>4.8230002050740728</v>
      </c>
      <c r="AI2537" s="13" t="s">
        <v>51</v>
      </c>
      <c r="AJ2537" s="13" t="s">
        <v>156</v>
      </c>
      <c r="AK2537" s="13" t="s">
        <v>135</v>
      </c>
      <c r="AL2537" s="13" t="s">
        <v>102</v>
      </c>
      <c r="AM2537" s="13" t="s">
        <v>157</v>
      </c>
      <c r="AN2537" s="12">
        <v>22.283619999999999</v>
      </c>
      <c r="AO2537" s="12">
        <v>0.10437</v>
      </c>
      <c r="AP2537" s="12">
        <v>6.7530000000000007E-2</v>
      </c>
      <c r="AQ2537" s="12">
        <v>0.36731000000000003</v>
      </c>
      <c r="AR2537" s="12"/>
      <c r="AS2537" s="13" t="s">
        <v>54</v>
      </c>
    </row>
    <row r="2538" spans="1:45" ht="21" customHeight="1">
      <c r="A2538" s="15">
        <v>44463</v>
      </c>
      <c r="B2538" s="13" t="s">
        <v>152</v>
      </c>
      <c r="C2538" s="13" t="s">
        <v>153</v>
      </c>
      <c r="D2538" s="15">
        <v>44286</v>
      </c>
      <c r="E2538" s="13">
        <f t="shared" si="619"/>
        <v>177</v>
      </c>
      <c r="F2538" s="13" t="str">
        <f t="shared" si="627"/>
        <v>개봉후</v>
      </c>
      <c r="G2538" s="13" t="str">
        <f t="shared" si="620"/>
        <v>금</v>
      </c>
      <c r="H2538" s="13">
        <f t="shared" si="621"/>
        <v>0</v>
      </c>
      <c r="I2538" s="16">
        <v>3297</v>
      </c>
      <c r="J2538" s="16">
        <v>1460</v>
      </c>
      <c r="K2538" s="16">
        <v>1838</v>
      </c>
      <c r="L2538" s="17">
        <f t="shared" si="622"/>
        <v>0.44282681225356385</v>
      </c>
      <c r="M2538" s="17">
        <f t="shared" si="623"/>
        <v>0.15724815724815722</v>
      </c>
      <c r="N2538" s="16">
        <f t="shared" si="625"/>
        <v>3580.4285714285716</v>
      </c>
      <c r="O2538" s="16">
        <f t="shared" si="628"/>
        <v>3173.5714285714284</v>
      </c>
      <c r="P2538" s="18">
        <f t="shared" si="629"/>
        <v>1.0388926401080352</v>
      </c>
      <c r="Q2538" s="16"/>
      <c r="R2538" s="16"/>
      <c r="S2538" s="16"/>
      <c r="T2538" s="16"/>
      <c r="U2538" s="16"/>
      <c r="V2538" s="16"/>
      <c r="W2538" s="16"/>
      <c r="X2538" s="13" t="s">
        <v>169</v>
      </c>
      <c r="Y2538" s="13"/>
      <c r="Z2538" s="12">
        <v>2.8174999999999999</v>
      </c>
      <c r="AA2538" s="17">
        <f t="shared" si="624"/>
        <v>-0.8735618360033065</v>
      </c>
      <c r="AB2538" s="12">
        <f t="shared" si="626"/>
        <v>20.030365714285715</v>
      </c>
      <c r="AC2538" s="12">
        <f t="shared" si="630"/>
        <v>5.3997953571428576</v>
      </c>
      <c r="AD2538" s="18">
        <f t="shared" si="631"/>
        <v>3.7094675611714649</v>
      </c>
      <c r="AE2538" s="13" t="s">
        <v>155</v>
      </c>
      <c r="AF2538" s="19">
        <f t="shared" si="632"/>
        <v>1436.75</v>
      </c>
      <c r="AG2538" s="20">
        <f t="shared" si="633"/>
        <v>1.0161823560118322</v>
      </c>
      <c r="AH2538" s="20">
        <f t="shared" si="634"/>
        <v>0.52177903302816964</v>
      </c>
      <c r="AI2538" s="13" t="s">
        <v>51</v>
      </c>
      <c r="AJ2538" s="13" t="s">
        <v>156</v>
      </c>
      <c r="AK2538" s="13" t="s">
        <v>135</v>
      </c>
      <c r="AL2538" s="13" t="s">
        <v>102</v>
      </c>
      <c r="AM2538" s="13" t="s">
        <v>157</v>
      </c>
      <c r="AN2538" s="12">
        <v>2.8174999999999999</v>
      </c>
      <c r="AO2538" s="12">
        <v>1.155E-2</v>
      </c>
      <c r="AP2538" s="12">
        <v>2.6360000000000001E-2</v>
      </c>
      <c r="AQ2538" s="12">
        <v>0.36514000000000002</v>
      </c>
      <c r="AR2538" s="12"/>
      <c r="AS2538" s="13" t="s">
        <v>54</v>
      </c>
    </row>
    <row r="2539" spans="1:45" ht="21" customHeight="1">
      <c r="A2539" s="15">
        <v>44464</v>
      </c>
      <c r="B2539" s="13" t="s">
        <v>152</v>
      </c>
      <c r="C2539" s="13" t="s">
        <v>153</v>
      </c>
      <c r="D2539" s="15">
        <v>44286</v>
      </c>
      <c r="E2539" s="13">
        <f t="shared" si="619"/>
        <v>178</v>
      </c>
      <c r="F2539" s="13" t="str">
        <f t="shared" si="627"/>
        <v>개봉후</v>
      </c>
      <c r="G2539" s="13" t="str">
        <f t="shared" si="620"/>
        <v>토</v>
      </c>
      <c r="H2539" s="13">
        <f t="shared" si="621"/>
        <v>1</v>
      </c>
      <c r="I2539" s="16">
        <v>3115</v>
      </c>
      <c r="J2539" s="16">
        <v>1474</v>
      </c>
      <c r="K2539" s="16">
        <v>1642</v>
      </c>
      <c r="L2539" s="17">
        <f t="shared" si="622"/>
        <v>0.47319422150882823</v>
      </c>
      <c r="M2539" s="17">
        <f t="shared" si="623"/>
        <v>-5.5201698513800412E-2</v>
      </c>
      <c r="N2539" s="16">
        <f t="shared" si="625"/>
        <v>3484</v>
      </c>
      <c r="O2539" s="16">
        <f t="shared" si="628"/>
        <v>3160.5714285714284</v>
      </c>
      <c r="P2539" s="18">
        <f t="shared" si="629"/>
        <v>0.98558126920990785</v>
      </c>
      <c r="Q2539" s="16"/>
      <c r="R2539" s="16"/>
      <c r="S2539" s="16"/>
      <c r="T2539" s="16"/>
      <c r="U2539" s="16"/>
      <c r="V2539" s="16"/>
      <c r="W2539" s="16"/>
      <c r="X2539" s="13" t="s">
        <v>169</v>
      </c>
      <c r="Y2539" s="13"/>
      <c r="Z2539" s="12">
        <v>1.2763800000000001</v>
      </c>
      <c r="AA2539" s="17">
        <f t="shared" si="624"/>
        <v>-0.54698136645962725</v>
      </c>
      <c r="AB2539" s="12">
        <f t="shared" si="626"/>
        <v>19.938885714285711</v>
      </c>
      <c r="AC2539" s="12">
        <f t="shared" si="630"/>
        <v>5.4840128571428561</v>
      </c>
      <c r="AD2539" s="18">
        <f t="shared" si="631"/>
        <v>3.6358203807482998</v>
      </c>
      <c r="AE2539" s="13" t="s">
        <v>155</v>
      </c>
      <c r="AF2539" s="19">
        <f t="shared" si="632"/>
        <v>1702.75</v>
      </c>
      <c r="AG2539" s="20">
        <f t="shared" si="633"/>
        <v>0.86565849361327263</v>
      </c>
      <c r="AH2539" s="20">
        <f t="shared" si="634"/>
        <v>0.23274562501025714</v>
      </c>
      <c r="AI2539" s="13" t="s">
        <v>51</v>
      </c>
      <c r="AJ2539" s="13" t="s">
        <v>156</v>
      </c>
      <c r="AK2539" s="13" t="s">
        <v>135</v>
      </c>
      <c r="AL2539" s="13" t="s">
        <v>102</v>
      </c>
      <c r="AM2539" s="13" t="s">
        <v>157</v>
      </c>
      <c r="AN2539" s="12">
        <v>1.2763800000000001</v>
      </c>
      <c r="AO2539" s="12">
        <v>1.0109999999999999E-2</v>
      </c>
      <c r="AP2539" s="12">
        <v>3.6830000000000002E-2</v>
      </c>
      <c r="AQ2539" s="12">
        <v>0.42365000000000003</v>
      </c>
      <c r="AR2539" s="12"/>
      <c r="AS2539" s="13" t="s">
        <v>54</v>
      </c>
    </row>
    <row r="2540" spans="1:45" ht="21" customHeight="1">
      <c r="A2540" s="15">
        <v>44465</v>
      </c>
      <c r="B2540" s="13" t="s">
        <v>152</v>
      </c>
      <c r="C2540" s="13" t="s">
        <v>153</v>
      </c>
      <c r="D2540" s="15">
        <v>44286</v>
      </c>
      <c r="E2540" s="13">
        <f t="shared" si="619"/>
        <v>179</v>
      </c>
      <c r="F2540" s="13" t="str">
        <f t="shared" si="627"/>
        <v>개봉후</v>
      </c>
      <c r="G2540" s="13" t="str">
        <f t="shared" si="620"/>
        <v>일</v>
      </c>
      <c r="H2540" s="13">
        <f t="shared" si="621"/>
        <v>1</v>
      </c>
      <c r="I2540" s="16">
        <v>3087</v>
      </c>
      <c r="J2540" s="16">
        <v>1250</v>
      </c>
      <c r="K2540" s="16">
        <v>1838</v>
      </c>
      <c r="L2540" s="17">
        <f t="shared" si="622"/>
        <v>0.40492387431162941</v>
      </c>
      <c r="M2540" s="17">
        <f t="shared" si="623"/>
        <v>-8.9887640449438644E-3</v>
      </c>
      <c r="N2540" s="16">
        <f t="shared" si="625"/>
        <v>3313.5714285714284</v>
      </c>
      <c r="O2540" s="16">
        <f t="shared" si="628"/>
        <v>3153.8214285714284</v>
      </c>
      <c r="P2540" s="18">
        <f t="shared" si="629"/>
        <v>0.97881255166634584</v>
      </c>
      <c r="Q2540" s="16"/>
      <c r="R2540" s="16"/>
      <c r="S2540" s="16"/>
      <c r="T2540" s="16"/>
      <c r="U2540" s="16"/>
      <c r="V2540" s="16"/>
      <c r="W2540" s="16"/>
      <c r="X2540" s="13" t="s">
        <v>169</v>
      </c>
      <c r="Y2540" s="13"/>
      <c r="Z2540" s="12">
        <v>0.77832000000000001</v>
      </c>
      <c r="AA2540" s="17">
        <f t="shared" si="624"/>
        <v>-0.39021294598787193</v>
      </c>
      <c r="AB2540" s="12">
        <f t="shared" si="626"/>
        <v>19.75881571428571</v>
      </c>
      <c r="AC2540" s="12">
        <f t="shared" si="630"/>
        <v>5.5083275</v>
      </c>
      <c r="AD2540" s="18">
        <f t="shared" si="631"/>
        <v>3.5870807816502759</v>
      </c>
      <c r="AE2540" s="13" t="s">
        <v>155</v>
      </c>
      <c r="AF2540" s="19">
        <f t="shared" si="632"/>
        <v>1929.5</v>
      </c>
      <c r="AG2540" s="20">
        <f t="shared" si="633"/>
        <v>0.64783622700181398</v>
      </c>
      <c r="AH2540" s="20">
        <f t="shared" si="634"/>
        <v>0.14129878806225665</v>
      </c>
      <c r="AI2540" s="13" t="s">
        <v>51</v>
      </c>
      <c r="AJ2540" s="13" t="s">
        <v>156</v>
      </c>
      <c r="AK2540" s="13" t="s">
        <v>135</v>
      </c>
      <c r="AL2540" s="13" t="s">
        <v>102</v>
      </c>
      <c r="AM2540" s="13" t="s">
        <v>157</v>
      </c>
      <c r="AN2540" s="12">
        <v>0.77832000000000001</v>
      </c>
      <c r="AO2540" s="12">
        <v>7.9399999999999991E-3</v>
      </c>
      <c r="AP2540" s="12">
        <v>3.3950000000000001E-2</v>
      </c>
      <c r="AQ2540" s="12">
        <v>0.41643000000000002</v>
      </c>
      <c r="AR2540" s="12"/>
      <c r="AS2540" s="13" t="s">
        <v>54</v>
      </c>
    </row>
    <row r="2541" spans="1:45" ht="21" customHeight="1">
      <c r="A2541" s="15">
        <v>44466</v>
      </c>
      <c r="B2541" s="13" t="s">
        <v>152</v>
      </c>
      <c r="C2541" s="13" t="s">
        <v>153</v>
      </c>
      <c r="D2541" s="15">
        <v>44286</v>
      </c>
      <c r="E2541" s="13">
        <f t="shared" si="619"/>
        <v>180</v>
      </c>
      <c r="F2541" s="13" t="str">
        <f t="shared" si="627"/>
        <v>개봉후</v>
      </c>
      <c r="G2541" s="13" t="str">
        <f t="shared" si="620"/>
        <v>월</v>
      </c>
      <c r="H2541" s="13">
        <f t="shared" si="621"/>
        <v>0</v>
      </c>
      <c r="I2541" s="16">
        <v>3602</v>
      </c>
      <c r="J2541" s="16">
        <v>1362</v>
      </c>
      <c r="K2541" s="16">
        <v>2240</v>
      </c>
      <c r="L2541" s="17">
        <f t="shared" si="622"/>
        <v>0.37812326485285952</v>
      </c>
      <c r="M2541" s="17">
        <f t="shared" si="623"/>
        <v>0.16682863621639132</v>
      </c>
      <c r="N2541" s="16">
        <f t="shared" si="625"/>
        <v>3226.1428571428573</v>
      </c>
      <c r="O2541" s="16">
        <f t="shared" si="628"/>
        <v>3150.8214285714284</v>
      </c>
      <c r="P2541" s="18">
        <f t="shared" si="629"/>
        <v>1.1431939516906022</v>
      </c>
      <c r="Q2541" s="16"/>
      <c r="R2541" s="16"/>
      <c r="S2541" s="16"/>
      <c r="T2541" s="16"/>
      <c r="U2541" s="16"/>
      <c r="V2541" s="16"/>
      <c r="W2541" s="16"/>
      <c r="X2541" s="13" t="s">
        <v>169</v>
      </c>
      <c r="Y2541" s="13"/>
      <c r="Z2541" s="12">
        <v>0.57606999999999997</v>
      </c>
      <c r="AA2541" s="17">
        <f t="shared" si="624"/>
        <v>-0.25985455853633477</v>
      </c>
      <c r="AB2541" s="12">
        <f t="shared" si="626"/>
        <v>19.145338571428567</v>
      </c>
      <c r="AC2541" s="12">
        <f t="shared" si="630"/>
        <v>5.5144028571428567</v>
      </c>
      <c r="AD2541" s="18">
        <f t="shared" si="631"/>
        <v>3.4718788357345773</v>
      </c>
      <c r="AE2541" s="13" t="s">
        <v>155</v>
      </c>
      <c r="AF2541" s="19">
        <f t="shared" si="632"/>
        <v>1481.25</v>
      </c>
      <c r="AG2541" s="20">
        <f t="shared" si="633"/>
        <v>0.91949367088607592</v>
      </c>
      <c r="AH2541" s="20">
        <f t="shared" si="634"/>
        <v>0.1044664336146227</v>
      </c>
      <c r="AI2541" s="13" t="s">
        <v>51</v>
      </c>
      <c r="AJ2541" s="13" t="s">
        <v>156</v>
      </c>
      <c r="AK2541" s="13" t="s">
        <v>135</v>
      </c>
      <c r="AL2541" s="13" t="s">
        <v>102</v>
      </c>
      <c r="AM2541" s="13" t="s">
        <v>157</v>
      </c>
      <c r="AN2541" s="12">
        <v>0.57606999999999997</v>
      </c>
      <c r="AO2541" s="12">
        <v>6.8599999999999998E-3</v>
      </c>
      <c r="AP2541" s="12">
        <v>3.322E-2</v>
      </c>
      <c r="AQ2541" s="12">
        <v>0.33516000000000001</v>
      </c>
      <c r="AR2541" s="12"/>
      <c r="AS2541" s="13" t="s">
        <v>54</v>
      </c>
    </row>
    <row r="2542" spans="1:45" ht="21" customHeight="1">
      <c r="A2542" s="15">
        <v>44467</v>
      </c>
      <c r="B2542" s="13" t="s">
        <v>152</v>
      </c>
      <c r="C2542" s="13" t="s">
        <v>153</v>
      </c>
      <c r="D2542" s="15">
        <v>44286</v>
      </c>
      <c r="E2542" s="13">
        <f t="shared" si="619"/>
        <v>181</v>
      </c>
      <c r="F2542" s="13" t="str">
        <f t="shared" si="627"/>
        <v>개봉후</v>
      </c>
      <c r="G2542" s="13" t="str">
        <f t="shared" si="620"/>
        <v>화</v>
      </c>
      <c r="H2542" s="13">
        <f t="shared" si="621"/>
        <v>0</v>
      </c>
      <c r="I2542" s="16">
        <v>3262</v>
      </c>
      <c r="J2542" s="16">
        <v>1232</v>
      </c>
      <c r="K2542" s="16">
        <v>2030</v>
      </c>
      <c r="L2542" s="17">
        <f t="shared" si="622"/>
        <v>0.37768240343347642</v>
      </c>
      <c r="M2542" s="17">
        <f t="shared" si="623"/>
        <v>-9.4392004441976707E-2</v>
      </c>
      <c r="N2542" s="16">
        <f t="shared" si="625"/>
        <v>3165.5714285714284</v>
      </c>
      <c r="O2542" s="16">
        <f t="shared" si="628"/>
        <v>3169.2142857142858</v>
      </c>
      <c r="P2542" s="18">
        <f t="shared" si="629"/>
        <v>1.0292771980436792</v>
      </c>
      <c r="Q2542" s="16"/>
      <c r="R2542" s="16"/>
      <c r="S2542" s="16"/>
      <c r="T2542" s="16"/>
      <c r="U2542" s="16"/>
      <c r="V2542" s="16"/>
      <c r="W2542" s="16"/>
      <c r="X2542" s="13" t="s">
        <v>169</v>
      </c>
      <c r="Y2542" s="13"/>
      <c r="Z2542" s="12">
        <v>0.50853000000000004</v>
      </c>
      <c r="AA2542" s="17">
        <f t="shared" si="624"/>
        <v>-0.1172426962001144</v>
      </c>
      <c r="AB2542" s="12">
        <f t="shared" si="626"/>
        <v>18.320060000000002</v>
      </c>
      <c r="AC2542" s="12">
        <f t="shared" si="630"/>
        <v>5.5205171428571429</v>
      </c>
      <c r="AD2542" s="18">
        <f t="shared" si="631"/>
        <v>3.3185405508076111</v>
      </c>
      <c r="AE2542" s="13" t="s">
        <v>155</v>
      </c>
      <c r="AF2542" s="19">
        <f t="shared" si="632"/>
        <v>1331.75</v>
      </c>
      <c r="AG2542" s="20">
        <f t="shared" si="633"/>
        <v>0.92509855453350853</v>
      </c>
      <c r="AH2542" s="20">
        <f t="shared" si="634"/>
        <v>9.2116370050217874E-2</v>
      </c>
      <c r="AI2542" s="13" t="s">
        <v>51</v>
      </c>
      <c r="AJ2542" s="13" t="s">
        <v>156</v>
      </c>
      <c r="AK2542" s="13" t="s">
        <v>135</v>
      </c>
      <c r="AL2542" s="13" t="s">
        <v>102</v>
      </c>
      <c r="AM2542" s="13" t="s">
        <v>157</v>
      </c>
      <c r="AN2542" s="12">
        <v>0.50853000000000004</v>
      </c>
      <c r="AO2542" s="12">
        <v>5.77E-3</v>
      </c>
      <c r="AP2542" s="12">
        <v>2.9250000000000002E-2</v>
      </c>
      <c r="AQ2542" s="12">
        <v>0.31530000000000002</v>
      </c>
      <c r="AR2542" s="12"/>
      <c r="AS2542" s="13" t="s">
        <v>54</v>
      </c>
    </row>
    <row r="2543" spans="1:45" ht="21" customHeight="1">
      <c r="A2543" s="15">
        <v>44468</v>
      </c>
      <c r="B2543" s="13" t="s">
        <v>152</v>
      </c>
      <c r="C2543" s="13" t="s">
        <v>153</v>
      </c>
      <c r="D2543" s="15">
        <v>44286</v>
      </c>
      <c r="E2543" s="13">
        <f t="shared" si="619"/>
        <v>182</v>
      </c>
      <c r="F2543" s="13" t="str">
        <f t="shared" si="627"/>
        <v>개봉후</v>
      </c>
      <c r="G2543" s="13" t="str">
        <f t="shared" si="620"/>
        <v>수</v>
      </c>
      <c r="H2543" s="13">
        <f t="shared" si="621"/>
        <v>0</v>
      </c>
      <c r="I2543" s="16">
        <v>3160</v>
      </c>
      <c r="J2543" s="16">
        <v>1127</v>
      </c>
      <c r="K2543" s="16">
        <v>2034</v>
      </c>
      <c r="L2543" s="17">
        <f t="shared" si="622"/>
        <v>0.35664556962025318</v>
      </c>
      <c r="M2543" s="17">
        <f t="shared" si="623"/>
        <v>-3.1269160024524845E-2</v>
      </c>
      <c r="N2543" s="16">
        <f t="shared" si="625"/>
        <v>3196</v>
      </c>
      <c r="O2543" s="16">
        <f t="shared" si="628"/>
        <v>3162.7142857142858</v>
      </c>
      <c r="P2543" s="18">
        <f t="shared" si="629"/>
        <v>0.99914178598852699</v>
      </c>
      <c r="Q2543" s="16">
        <v>1</v>
      </c>
      <c r="R2543" s="16">
        <v>1</v>
      </c>
      <c r="S2543" s="16">
        <v>194</v>
      </c>
      <c r="T2543" s="16">
        <v>1358000</v>
      </c>
      <c r="U2543" s="16">
        <v>194</v>
      </c>
      <c r="V2543" s="16">
        <v>340957</v>
      </c>
      <c r="W2543" s="16">
        <v>22</v>
      </c>
      <c r="X2543" s="13" t="s">
        <v>169</v>
      </c>
      <c r="Y2543" s="13" t="s">
        <v>162</v>
      </c>
      <c r="Z2543" s="12">
        <v>0.58797999999999995</v>
      </c>
      <c r="AA2543" s="17">
        <f t="shared" si="624"/>
        <v>0.15623463709122354</v>
      </c>
      <c r="AB2543" s="12">
        <f t="shared" si="626"/>
        <v>4.1183428571428573</v>
      </c>
      <c r="AC2543" s="12">
        <f t="shared" si="630"/>
        <v>5.5211107142857134</v>
      </c>
      <c r="AD2543" s="18">
        <f t="shared" si="631"/>
        <v>0.74592651194020887</v>
      </c>
      <c r="AE2543" s="13" t="s">
        <v>155</v>
      </c>
      <c r="AF2543" s="19">
        <f t="shared" si="632"/>
        <v>1076.5</v>
      </c>
      <c r="AG2543" s="20">
        <f t="shared" si="633"/>
        <v>1.0469112865768695</v>
      </c>
      <c r="AH2543" s="20">
        <f t="shared" si="634"/>
        <v>0.10649668706671989</v>
      </c>
      <c r="AI2543" s="13" t="s">
        <v>51</v>
      </c>
      <c r="AJ2543" s="13" t="s">
        <v>156</v>
      </c>
      <c r="AK2543" s="13" t="s">
        <v>135</v>
      </c>
      <c r="AL2543" s="13" t="s">
        <v>102</v>
      </c>
      <c r="AM2543" s="13" t="s">
        <v>157</v>
      </c>
      <c r="AN2543" s="12">
        <v>0.58797999999999995</v>
      </c>
      <c r="AO2543" s="12">
        <v>6.4999999999999997E-3</v>
      </c>
      <c r="AP2543" s="12">
        <v>5.237E-2</v>
      </c>
      <c r="AQ2543" s="12">
        <v>0.32288</v>
      </c>
      <c r="AR2543" s="12"/>
      <c r="AS2543" s="13" t="s">
        <v>54</v>
      </c>
    </row>
    <row r="2544" spans="1:45" ht="21" customHeight="1">
      <c r="A2544" s="15">
        <v>44469</v>
      </c>
      <c r="B2544" s="13" t="s">
        <v>152</v>
      </c>
      <c r="C2544" s="13" t="s">
        <v>153</v>
      </c>
      <c r="D2544" s="15">
        <v>44286</v>
      </c>
      <c r="E2544" s="13">
        <f t="shared" si="619"/>
        <v>183</v>
      </c>
      <c r="F2544" s="13" t="str">
        <f t="shared" si="627"/>
        <v>개봉후</v>
      </c>
      <c r="G2544" s="13" t="str">
        <f t="shared" si="620"/>
        <v>목</v>
      </c>
      <c r="H2544" s="13">
        <f t="shared" si="621"/>
        <v>0</v>
      </c>
      <c r="I2544" s="16">
        <v>3370</v>
      </c>
      <c r="J2544" s="16">
        <v>1334</v>
      </c>
      <c r="K2544" s="16">
        <v>2037</v>
      </c>
      <c r="L2544" s="17">
        <f t="shared" si="622"/>
        <v>0.39584569732937686</v>
      </c>
      <c r="M2544" s="17">
        <f t="shared" si="623"/>
        <v>6.6455696202531556E-2</v>
      </c>
      <c r="N2544" s="16">
        <f t="shared" si="625"/>
        <v>3270.4285714285716</v>
      </c>
      <c r="O2544" s="16">
        <f t="shared" si="628"/>
        <v>3172.2142857142858</v>
      </c>
      <c r="P2544" s="18">
        <f t="shared" si="629"/>
        <v>1.0623494179369977</v>
      </c>
      <c r="Q2544" s="16">
        <v>1</v>
      </c>
      <c r="R2544" s="16">
        <v>1</v>
      </c>
      <c r="S2544" s="16">
        <v>93</v>
      </c>
      <c r="T2544" s="16">
        <v>462000</v>
      </c>
      <c r="U2544" s="16">
        <v>66</v>
      </c>
      <c r="V2544" s="16">
        <v>341023</v>
      </c>
      <c r="W2544" s="16">
        <v>37</v>
      </c>
      <c r="X2544" s="13" t="s">
        <v>169</v>
      </c>
      <c r="Y2544" s="13" t="s">
        <v>162</v>
      </c>
      <c r="Z2544" s="12">
        <v>0.60929</v>
      </c>
      <c r="AA2544" s="17">
        <f t="shared" si="624"/>
        <v>3.624272934453554E-2</v>
      </c>
      <c r="AB2544" s="12">
        <f t="shared" si="626"/>
        <v>1.0220100000000001</v>
      </c>
      <c r="AC2544" s="12">
        <f t="shared" si="630"/>
        <v>5.5194596428571421</v>
      </c>
      <c r="AD2544" s="18">
        <f t="shared" si="631"/>
        <v>0.18516486506475438</v>
      </c>
      <c r="AE2544" s="13" t="s">
        <v>155</v>
      </c>
      <c r="AF2544" s="19">
        <f t="shared" si="632"/>
        <v>1046</v>
      </c>
      <c r="AG2544" s="20">
        <f t="shared" si="633"/>
        <v>1.2753346080305927</v>
      </c>
      <c r="AH2544" s="20">
        <f t="shared" si="634"/>
        <v>0.11038942929648847</v>
      </c>
      <c r="AI2544" s="13" t="s">
        <v>51</v>
      </c>
      <c r="AJ2544" s="13" t="s">
        <v>156</v>
      </c>
      <c r="AK2544" s="13" t="s">
        <v>135</v>
      </c>
      <c r="AL2544" s="13" t="s">
        <v>102</v>
      </c>
      <c r="AM2544" s="13" t="s">
        <v>157</v>
      </c>
      <c r="AN2544" s="12">
        <v>0.60929</v>
      </c>
      <c r="AO2544" s="12">
        <v>5.77E-3</v>
      </c>
      <c r="AP2544" s="12">
        <v>3.1419999999999997E-2</v>
      </c>
      <c r="AQ2544" s="12">
        <v>0.43014999999999998</v>
      </c>
      <c r="AR2544" s="12"/>
      <c r="AS2544" s="13" t="s">
        <v>54</v>
      </c>
    </row>
    <row r="2545" spans="1:45" ht="21" customHeight="1">
      <c r="A2545" s="15">
        <v>44470</v>
      </c>
      <c r="B2545" s="13" t="s">
        <v>152</v>
      </c>
      <c r="C2545" s="13" t="s">
        <v>153</v>
      </c>
      <c r="D2545" s="15">
        <v>44286</v>
      </c>
      <c r="E2545" s="13">
        <f t="shared" si="619"/>
        <v>184</v>
      </c>
      <c r="F2545" s="13" t="str">
        <f t="shared" si="627"/>
        <v>개봉후</v>
      </c>
      <c r="G2545" s="13" t="str">
        <f t="shared" si="620"/>
        <v>금</v>
      </c>
      <c r="H2545" s="13">
        <f t="shared" si="621"/>
        <v>0</v>
      </c>
      <c r="I2545" s="16">
        <v>2964</v>
      </c>
      <c r="J2545" s="16">
        <v>1113</v>
      </c>
      <c r="K2545" s="16">
        <v>1852</v>
      </c>
      <c r="L2545" s="17">
        <f t="shared" si="622"/>
        <v>0.37550607287449395</v>
      </c>
      <c r="M2545" s="17">
        <f t="shared" si="623"/>
        <v>-0.12047477744807122</v>
      </c>
      <c r="N2545" s="16">
        <f t="shared" si="625"/>
        <v>3222.8571428571427</v>
      </c>
      <c r="O2545" s="16">
        <f t="shared" si="628"/>
        <v>3187.5714285714284</v>
      </c>
      <c r="P2545" s="18">
        <f t="shared" si="629"/>
        <v>0.92986151570833153</v>
      </c>
      <c r="Q2545" s="16"/>
      <c r="R2545" s="16"/>
      <c r="S2545" s="16"/>
      <c r="T2545" s="16"/>
      <c r="U2545" s="16"/>
      <c r="V2545" s="16"/>
      <c r="W2545" s="16"/>
      <c r="X2545" s="13" t="s">
        <v>170</v>
      </c>
      <c r="Y2545" s="13"/>
      <c r="Z2545" s="12">
        <v>0.51827999999999996</v>
      </c>
      <c r="AA2545" s="17">
        <f t="shared" si="624"/>
        <v>-0.14937057887048866</v>
      </c>
      <c r="AB2545" s="12">
        <f t="shared" si="626"/>
        <v>0.69355</v>
      </c>
      <c r="AC2545" s="12">
        <f t="shared" si="630"/>
        <v>5.522219999999999</v>
      </c>
      <c r="AD2545" s="18">
        <f t="shared" si="631"/>
        <v>0.12559260587227603</v>
      </c>
      <c r="AE2545" s="13" t="s">
        <v>155</v>
      </c>
      <c r="AF2545" s="19">
        <f t="shared" si="632"/>
        <v>1317</v>
      </c>
      <c r="AG2545" s="20">
        <f t="shared" si="633"/>
        <v>0.84510250569476086</v>
      </c>
      <c r="AH2545" s="20">
        <f t="shared" si="634"/>
        <v>9.3853558894792327E-2</v>
      </c>
      <c r="AI2545" s="13" t="s">
        <v>51</v>
      </c>
      <c r="AJ2545" s="13" t="s">
        <v>156</v>
      </c>
      <c r="AK2545" s="13" t="s">
        <v>135</v>
      </c>
      <c r="AL2545" s="13" t="s">
        <v>102</v>
      </c>
      <c r="AM2545" s="13" t="s">
        <v>157</v>
      </c>
      <c r="AN2545" s="12">
        <v>0.51827999999999996</v>
      </c>
      <c r="AO2545" s="12">
        <v>5.4099999999999999E-3</v>
      </c>
      <c r="AP2545" s="12">
        <v>3.431E-2</v>
      </c>
      <c r="AQ2545" s="12">
        <v>0.58365</v>
      </c>
      <c r="AR2545" s="12"/>
      <c r="AS2545" s="13" t="s">
        <v>54</v>
      </c>
    </row>
    <row r="2546" spans="1:45" ht="21" customHeight="1">
      <c r="A2546" s="15">
        <v>44471</v>
      </c>
      <c r="B2546" s="13" t="s">
        <v>152</v>
      </c>
      <c r="C2546" s="13" t="s">
        <v>153</v>
      </c>
      <c r="D2546" s="15">
        <v>44286</v>
      </c>
      <c r="E2546" s="13">
        <f t="shared" si="619"/>
        <v>185</v>
      </c>
      <c r="F2546" s="13" t="str">
        <f t="shared" si="627"/>
        <v>개봉후</v>
      </c>
      <c r="G2546" s="13" t="str">
        <f t="shared" si="620"/>
        <v>토</v>
      </c>
      <c r="H2546" s="13">
        <f t="shared" si="621"/>
        <v>1</v>
      </c>
      <c r="I2546" s="16">
        <v>3325</v>
      </c>
      <c r="J2546" s="16">
        <v>1666</v>
      </c>
      <c r="K2546" s="16">
        <v>1659</v>
      </c>
      <c r="L2546" s="17">
        <f t="shared" si="622"/>
        <v>0.50105263157894742</v>
      </c>
      <c r="M2546" s="17">
        <f t="shared" si="623"/>
        <v>0.12179487179487181</v>
      </c>
      <c r="N2546" s="16">
        <f t="shared" si="625"/>
        <v>3252.8571428571427</v>
      </c>
      <c r="O2546" s="16">
        <f t="shared" si="628"/>
        <v>3174.1785714285716</v>
      </c>
      <c r="P2546" s="18">
        <f t="shared" si="629"/>
        <v>1.0475151051453131</v>
      </c>
      <c r="Q2546" s="16"/>
      <c r="R2546" s="16"/>
      <c r="S2546" s="16"/>
      <c r="T2546" s="16"/>
      <c r="U2546" s="16"/>
      <c r="V2546" s="16"/>
      <c r="W2546" s="16"/>
      <c r="X2546" s="13" t="s">
        <v>170</v>
      </c>
      <c r="Y2546" s="13"/>
      <c r="Z2546" s="12">
        <v>0.51141999999999999</v>
      </c>
      <c r="AA2546" s="17">
        <f t="shared" si="624"/>
        <v>-1.3236088600756313E-2</v>
      </c>
      <c r="AB2546" s="12">
        <f t="shared" si="626"/>
        <v>0.58426999999999996</v>
      </c>
      <c r="AC2546" s="12">
        <f t="shared" si="630"/>
        <v>5.5249546428571419</v>
      </c>
      <c r="AD2546" s="18">
        <f t="shared" si="631"/>
        <v>0.10575109440135676</v>
      </c>
      <c r="AE2546" s="13" t="s">
        <v>155</v>
      </c>
      <c r="AF2546" s="19">
        <f t="shared" si="632"/>
        <v>1604</v>
      </c>
      <c r="AG2546" s="20">
        <f t="shared" si="633"/>
        <v>1.0386533665835411</v>
      </c>
      <c r="AH2546" s="20">
        <f t="shared" si="634"/>
        <v>9.2565465792770252E-2</v>
      </c>
      <c r="AI2546" s="13" t="s">
        <v>51</v>
      </c>
      <c r="AJ2546" s="13" t="s">
        <v>156</v>
      </c>
      <c r="AK2546" s="13" t="s">
        <v>135</v>
      </c>
      <c r="AL2546" s="13" t="s">
        <v>102</v>
      </c>
      <c r="AM2546" s="13" t="s">
        <v>157</v>
      </c>
      <c r="AN2546" s="12">
        <v>0.51141999999999999</v>
      </c>
      <c r="AO2546" s="12">
        <v>9.3900000000000008E-3</v>
      </c>
      <c r="AP2546" s="12">
        <v>3.1419999999999997E-2</v>
      </c>
      <c r="AQ2546" s="12">
        <v>0.75556999999999996</v>
      </c>
      <c r="AR2546" s="12"/>
      <c r="AS2546" s="13" t="s">
        <v>54</v>
      </c>
    </row>
    <row r="2547" spans="1:45" ht="21" customHeight="1">
      <c r="A2547" s="15">
        <v>44472</v>
      </c>
      <c r="B2547" s="13" t="s">
        <v>152</v>
      </c>
      <c r="C2547" s="13" t="s">
        <v>153</v>
      </c>
      <c r="D2547" s="15">
        <v>44286</v>
      </c>
      <c r="E2547" s="13">
        <f t="shared" si="619"/>
        <v>186</v>
      </c>
      <c r="F2547" s="13" t="str">
        <f t="shared" si="627"/>
        <v>개봉후</v>
      </c>
      <c r="G2547" s="13" t="str">
        <f t="shared" si="620"/>
        <v>일</v>
      </c>
      <c r="H2547" s="13">
        <f t="shared" si="621"/>
        <v>1</v>
      </c>
      <c r="I2547" s="16">
        <v>3440</v>
      </c>
      <c r="J2547" s="16">
        <v>1869</v>
      </c>
      <c r="K2547" s="16">
        <v>1572</v>
      </c>
      <c r="L2547" s="17">
        <f t="shared" si="622"/>
        <v>0.54331395348837208</v>
      </c>
      <c r="M2547" s="17">
        <f t="shared" si="623"/>
        <v>3.458646616541361E-2</v>
      </c>
      <c r="N2547" s="16">
        <f t="shared" si="625"/>
        <v>3303.2857142857142</v>
      </c>
      <c r="O2547" s="16">
        <f t="shared" si="628"/>
        <v>3181.0714285714284</v>
      </c>
      <c r="P2547" s="18">
        <f t="shared" si="629"/>
        <v>1.0813966543168294</v>
      </c>
      <c r="Q2547" s="16"/>
      <c r="R2547" s="16"/>
      <c r="S2547" s="16"/>
      <c r="T2547" s="16"/>
      <c r="U2547" s="16"/>
      <c r="V2547" s="16"/>
      <c r="W2547" s="16"/>
      <c r="X2547" s="13" t="s">
        <v>170</v>
      </c>
      <c r="Y2547" s="13"/>
      <c r="Z2547" s="12">
        <v>0.56233999999999995</v>
      </c>
      <c r="AA2547" s="17">
        <f t="shared" si="624"/>
        <v>9.9565914512533604E-2</v>
      </c>
      <c r="AB2547" s="12">
        <f t="shared" si="626"/>
        <v>0.55341571428571423</v>
      </c>
      <c r="AC2547" s="12">
        <f t="shared" si="630"/>
        <v>5.5216139285714272</v>
      </c>
      <c r="AD2547" s="18">
        <f t="shared" si="631"/>
        <v>0.10022716572451418</v>
      </c>
      <c r="AE2547" s="13" t="s">
        <v>155</v>
      </c>
      <c r="AF2547" s="19">
        <f t="shared" si="632"/>
        <v>1838.5</v>
      </c>
      <c r="AG2547" s="20">
        <f t="shared" si="633"/>
        <v>1.0165896110960022</v>
      </c>
      <c r="AH2547" s="20">
        <f t="shared" si="634"/>
        <v>0.10184341159569095</v>
      </c>
      <c r="AI2547" s="13" t="s">
        <v>51</v>
      </c>
      <c r="AJ2547" s="13" t="s">
        <v>156</v>
      </c>
      <c r="AK2547" s="13" t="s">
        <v>135</v>
      </c>
      <c r="AL2547" s="13" t="s">
        <v>102</v>
      </c>
      <c r="AM2547" s="13" t="s">
        <v>157</v>
      </c>
      <c r="AN2547" s="12">
        <v>0.56233999999999995</v>
      </c>
      <c r="AO2547" s="12">
        <v>1.155E-2</v>
      </c>
      <c r="AP2547" s="12">
        <v>4.9110000000000001E-2</v>
      </c>
      <c r="AQ2547" s="12">
        <v>0.88126000000000004</v>
      </c>
      <c r="AR2547" s="12"/>
      <c r="AS2547" s="13" t="s">
        <v>54</v>
      </c>
    </row>
    <row r="2548" spans="1:45" ht="21" customHeight="1">
      <c r="A2548" s="15">
        <v>44473</v>
      </c>
      <c r="B2548" s="13" t="s">
        <v>152</v>
      </c>
      <c r="C2548" s="13" t="s">
        <v>153</v>
      </c>
      <c r="D2548" s="15">
        <v>44286</v>
      </c>
      <c r="E2548" s="13">
        <f t="shared" si="619"/>
        <v>187</v>
      </c>
      <c r="F2548" s="13" t="str">
        <f t="shared" si="627"/>
        <v>개봉후</v>
      </c>
      <c r="G2548" s="13" t="str">
        <f t="shared" si="620"/>
        <v>월</v>
      </c>
      <c r="H2548" s="13">
        <f t="shared" si="621"/>
        <v>0</v>
      </c>
      <c r="I2548" s="16">
        <v>2527</v>
      </c>
      <c r="J2548" s="16">
        <v>808</v>
      </c>
      <c r="K2548" s="16">
        <v>1718</v>
      </c>
      <c r="L2548" s="17">
        <f t="shared" si="622"/>
        <v>0.31974673525920061</v>
      </c>
      <c r="M2548" s="17">
        <f t="shared" si="623"/>
        <v>-0.26540697674418601</v>
      </c>
      <c r="N2548" s="16">
        <f t="shared" si="625"/>
        <v>3149.7142857142858</v>
      </c>
      <c r="O2548" s="16">
        <f t="shared" si="628"/>
        <v>3188.2857142857142</v>
      </c>
      <c r="P2548" s="18">
        <f t="shared" si="629"/>
        <v>0.79258894166143923</v>
      </c>
      <c r="Q2548" s="16"/>
      <c r="R2548" s="16"/>
      <c r="S2548" s="16"/>
      <c r="T2548" s="16"/>
      <c r="U2548" s="16"/>
      <c r="V2548" s="16"/>
      <c r="W2548" s="16"/>
      <c r="X2548" s="13" t="s">
        <v>170</v>
      </c>
      <c r="Y2548" s="13"/>
      <c r="Z2548" s="12">
        <v>0.56811999999999996</v>
      </c>
      <c r="AA2548" s="17">
        <f t="shared" si="624"/>
        <v>1.0278479211864644E-2</v>
      </c>
      <c r="AB2548" s="12">
        <f t="shared" si="626"/>
        <v>0.55227999999999999</v>
      </c>
      <c r="AC2548" s="12">
        <f t="shared" si="630"/>
        <v>5.5178860714285705</v>
      </c>
      <c r="AD2548" s="18">
        <f t="shared" si="631"/>
        <v>0.10008905454929332</v>
      </c>
      <c r="AE2548" s="13" t="s">
        <v>155</v>
      </c>
      <c r="AF2548" s="19">
        <f t="shared" si="632"/>
        <v>1551.25</v>
      </c>
      <c r="AG2548" s="20">
        <f t="shared" si="633"/>
        <v>0.52087026591458496</v>
      </c>
      <c r="AH2548" s="20">
        <f t="shared" si="634"/>
        <v>0.10295971911085774</v>
      </c>
      <c r="AI2548" s="13" t="s">
        <v>51</v>
      </c>
      <c r="AJ2548" s="13" t="s">
        <v>156</v>
      </c>
      <c r="AK2548" s="13" t="s">
        <v>135</v>
      </c>
      <c r="AL2548" s="13" t="s">
        <v>102</v>
      </c>
      <c r="AM2548" s="13" t="s">
        <v>157</v>
      </c>
      <c r="AN2548" s="12">
        <v>0.56811999999999996</v>
      </c>
      <c r="AO2548" s="12">
        <v>1.0829999999999999E-2</v>
      </c>
      <c r="AP2548" s="12">
        <v>5.4170000000000003E-2</v>
      </c>
      <c r="AQ2548" s="12">
        <v>0.58762000000000003</v>
      </c>
      <c r="AR2548" s="12"/>
      <c r="AS2548" s="13" t="s">
        <v>54</v>
      </c>
    </row>
    <row r="2549" spans="1:45" ht="21" customHeight="1">
      <c r="A2549" s="15">
        <v>44474</v>
      </c>
      <c r="B2549" s="13" t="s">
        <v>152</v>
      </c>
      <c r="C2549" s="13" t="s">
        <v>153</v>
      </c>
      <c r="D2549" s="15">
        <v>44286</v>
      </c>
      <c r="E2549" s="13">
        <f t="shared" si="619"/>
        <v>188</v>
      </c>
      <c r="F2549" s="13" t="str">
        <f t="shared" si="627"/>
        <v>개봉후</v>
      </c>
      <c r="G2549" s="13" t="str">
        <f t="shared" si="620"/>
        <v>화</v>
      </c>
      <c r="H2549" s="13">
        <f t="shared" si="621"/>
        <v>0</v>
      </c>
      <c r="I2549" s="16">
        <v>2698</v>
      </c>
      <c r="J2549" s="16">
        <v>878</v>
      </c>
      <c r="K2549" s="16">
        <v>1820</v>
      </c>
      <c r="L2549" s="17">
        <f t="shared" si="622"/>
        <v>0.32542624166048922</v>
      </c>
      <c r="M2549" s="17">
        <f t="shared" si="623"/>
        <v>6.7669172932330879E-2</v>
      </c>
      <c r="N2549" s="16">
        <f t="shared" si="625"/>
        <v>3069.1428571428573</v>
      </c>
      <c r="O2549" s="16">
        <f t="shared" si="628"/>
        <v>3186.5357142857142</v>
      </c>
      <c r="P2549" s="18">
        <f t="shared" si="629"/>
        <v>0.84668751330934855</v>
      </c>
      <c r="Q2549" s="16"/>
      <c r="R2549" s="16"/>
      <c r="S2549" s="16"/>
      <c r="T2549" s="16"/>
      <c r="U2549" s="16"/>
      <c r="V2549" s="16"/>
      <c r="W2549" s="16"/>
      <c r="X2549" s="13" t="s">
        <v>170</v>
      </c>
      <c r="Y2549" s="13"/>
      <c r="Z2549" s="12">
        <v>0.4027</v>
      </c>
      <c r="AA2549" s="17">
        <f t="shared" si="624"/>
        <v>-0.29117087939167774</v>
      </c>
      <c r="AB2549" s="12">
        <f t="shared" si="626"/>
        <v>0.53716142857142846</v>
      </c>
      <c r="AC2549" s="12">
        <f t="shared" si="630"/>
        <v>5.5237035714285696</v>
      </c>
      <c r="AD2549" s="18">
        <f t="shared" si="631"/>
        <v>9.7246606669826222E-2</v>
      </c>
      <c r="AE2549" s="13" t="s">
        <v>155</v>
      </c>
      <c r="AF2549" s="19">
        <f t="shared" si="632"/>
        <v>1260.75</v>
      </c>
      <c r="AG2549" s="20">
        <f t="shared" si="633"/>
        <v>0.69641086654768991</v>
      </c>
      <c r="AH2549" s="20">
        <f t="shared" si="634"/>
        <v>7.2903984580738754E-2</v>
      </c>
      <c r="AI2549" s="13" t="s">
        <v>51</v>
      </c>
      <c r="AJ2549" s="13" t="s">
        <v>156</v>
      </c>
      <c r="AK2549" s="13" t="s">
        <v>135</v>
      </c>
      <c r="AL2549" s="13" t="s">
        <v>102</v>
      </c>
      <c r="AM2549" s="13" t="s">
        <v>157</v>
      </c>
      <c r="AN2549" s="12">
        <v>0.4027</v>
      </c>
      <c r="AO2549" s="12">
        <v>2.8800000000000002E-3</v>
      </c>
      <c r="AP2549" s="12">
        <v>5.237E-2</v>
      </c>
      <c r="AQ2549" s="12">
        <v>0.48287999999999998</v>
      </c>
      <c r="AR2549" s="12"/>
      <c r="AS2549" s="13" t="s">
        <v>54</v>
      </c>
    </row>
    <row r="2550" spans="1:45" ht="21" customHeight="1">
      <c r="A2550" s="15">
        <v>44475</v>
      </c>
      <c r="B2550" s="13" t="s">
        <v>152</v>
      </c>
      <c r="C2550" s="13" t="s">
        <v>153</v>
      </c>
      <c r="D2550" s="15">
        <v>44286</v>
      </c>
      <c r="E2550" s="13">
        <f t="shared" si="619"/>
        <v>189</v>
      </c>
      <c r="F2550" s="13" t="str">
        <f t="shared" si="627"/>
        <v>개봉후</v>
      </c>
      <c r="G2550" s="13" t="str">
        <f t="shared" si="620"/>
        <v>수</v>
      </c>
      <c r="H2550" s="13">
        <f t="shared" si="621"/>
        <v>0</v>
      </c>
      <c r="I2550" s="16">
        <v>2642</v>
      </c>
      <c r="J2550" s="16">
        <v>822</v>
      </c>
      <c r="K2550" s="16">
        <v>1820</v>
      </c>
      <c r="L2550" s="17">
        <f t="shared" si="622"/>
        <v>0.31112793338380013</v>
      </c>
      <c r="M2550" s="17">
        <f t="shared" si="623"/>
        <v>-2.0756115641215711E-2</v>
      </c>
      <c r="N2550" s="16">
        <f t="shared" si="625"/>
        <v>2995.1428571428573</v>
      </c>
      <c r="O2550" s="16">
        <f t="shared" si="628"/>
        <v>3192.6428571428573</v>
      </c>
      <c r="P2550" s="18">
        <f t="shared" si="629"/>
        <v>0.82752757455757653</v>
      </c>
      <c r="Q2550" s="16"/>
      <c r="R2550" s="16"/>
      <c r="S2550" s="16"/>
      <c r="T2550" s="16"/>
      <c r="U2550" s="16"/>
      <c r="V2550" s="16"/>
      <c r="W2550" s="16"/>
      <c r="X2550" s="13" t="s">
        <v>170</v>
      </c>
      <c r="Y2550" s="13"/>
      <c r="Z2550" s="12">
        <v>0.41137000000000001</v>
      </c>
      <c r="AA2550" s="17">
        <f t="shared" si="624"/>
        <v>2.1529674695803358E-2</v>
      </c>
      <c r="AB2550" s="12">
        <f t="shared" si="626"/>
        <v>0.51193142857142859</v>
      </c>
      <c r="AC2550" s="12">
        <f t="shared" si="630"/>
        <v>5.521329999999999</v>
      </c>
      <c r="AD2550" s="18">
        <f t="shared" si="631"/>
        <v>9.2718860957673011E-2</v>
      </c>
      <c r="AE2550" s="13" t="s">
        <v>155</v>
      </c>
      <c r="AF2550" s="19">
        <f t="shared" si="632"/>
        <v>1104.5</v>
      </c>
      <c r="AG2550" s="20">
        <f t="shared" si="633"/>
        <v>0.74422815753734717</v>
      </c>
      <c r="AH2550" s="20">
        <f t="shared" si="634"/>
        <v>7.4505599194397018E-2</v>
      </c>
      <c r="AI2550" s="13" t="s">
        <v>51</v>
      </c>
      <c r="AJ2550" s="13" t="s">
        <v>156</v>
      </c>
      <c r="AK2550" s="13" t="s">
        <v>135</v>
      </c>
      <c r="AL2550" s="13" t="s">
        <v>102</v>
      </c>
      <c r="AM2550" s="13" t="s">
        <v>157</v>
      </c>
      <c r="AN2550" s="12">
        <v>0.41137000000000001</v>
      </c>
      <c r="AO2550" s="12">
        <v>7.5799999999999999E-3</v>
      </c>
      <c r="AP2550" s="12">
        <v>3.5389999999999998E-2</v>
      </c>
      <c r="AQ2550" s="12">
        <v>0.58401000000000003</v>
      </c>
      <c r="AR2550" s="12"/>
      <c r="AS2550" s="13" t="s">
        <v>54</v>
      </c>
    </row>
    <row r="2551" spans="1:45" ht="21" customHeight="1">
      <c r="A2551" s="15">
        <v>44476</v>
      </c>
      <c r="B2551" s="13" t="s">
        <v>152</v>
      </c>
      <c r="C2551" s="13" t="s">
        <v>153</v>
      </c>
      <c r="D2551" s="15">
        <v>44286</v>
      </c>
      <c r="E2551" s="13">
        <f t="shared" si="619"/>
        <v>190</v>
      </c>
      <c r="F2551" s="13" t="str">
        <f t="shared" si="627"/>
        <v>개봉후</v>
      </c>
      <c r="G2551" s="13" t="str">
        <f t="shared" si="620"/>
        <v>목</v>
      </c>
      <c r="H2551" s="13">
        <f t="shared" si="621"/>
        <v>0</v>
      </c>
      <c r="I2551" s="16">
        <v>2754</v>
      </c>
      <c r="J2551" s="16">
        <v>942</v>
      </c>
      <c r="K2551" s="16">
        <v>1813</v>
      </c>
      <c r="L2551" s="17">
        <f t="shared" si="622"/>
        <v>0.34204793028322439</v>
      </c>
      <c r="M2551" s="17">
        <f t="shared" si="623"/>
        <v>4.2392127176381633E-2</v>
      </c>
      <c r="N2551" s="16">
        <f t="shared" si="625"/>
        <v>2907.1428571428573</v>
      </c>
      <c r="O2551" s="16">
        <f t="shared" si="628"/>
        <v>3183.6428571428573</v>
      </c>
      <c r="P2551" s="18">
        <f t="shared" si="629"/>
        <v>0.86504677929595475</v>
      </c>
      <c r="Q2551" s="16"/>
      <c r="R2551" s="16"/>
      <c r="S2551" s="16"/>
      <c r="T2551" s="16"/>
      <c r="U2551" s="16"/>
      <c r="V2551" s="16"/>
      <c r="W2551" s="16"/>
      <c r="X2551" s="13" t="s">
        <v>170</v>
      </c>
      <c r="Y2551" s="13"/>
      <c r="Z2551" s="12">
        <v>0.47313</v>
      </c>
      <c r="AA2551" s="17">
        <f t="shared" si="624"/>
        <v>0.15013248413836688</v>
      </c>
      <c r="AB2551" s="12">
        <f t="shared" si="626"/>
        <v>0.49247999999999992</v>
      </c>
      <c r="AC2551" s="12">
        <f t="shared" si="630"/>
        <v>5.5215235714285695</v>
      </c>
      <c r="AD2551" s="18">
        <f t="shared" si="631"/>
        <v>8.9192773267937314E-2</v>
      </c>
      <c r="AE2551" s="13" t="s">
        <v>155</v>
      </c>
      <c r="AF2551" s="19">
        <f t="shared" si="632"/>
        <v>1137</v>
      </c>
      <c r="AG2551" s="20">
        <f t="shared" si="633"/>
        <v>0.82849604221635886</v>
      </c>
      <c r="AH2551" s="20">
        <f t="shared" si="634"/>
        <v>8.5688305751013633E-2</v>
      </c>
      <c r="AI2551" s="13" t="s">
        <v>51</v>
      </c>
      <c r="AJ2551" s="13" t="s">
        <v>156</v>
      </c>
      <c r="AK2551" s="13" t="s">
        <v>135</v>
      </c>
      <c r="AL2551" s="13" t="s">
        <v>102</v>
      </c>
      <c r="AM2551" s="13" t="s">
        <v>157</v>
      </c>
      <c r="AN2551" s="12">
        <v>0.47313</v>
      </c>
      <c r="AO2551" s="12">
        <v>6.13E-3</v>
      </c>
      <c r="AP2551" s="12">
        <v>3.6830000000000002E-2</v>
      </c>
      <c r="AQ2551" s="12">
        <v>0.52803</v>
      </c>
      <c r="AR2551" s="12"/>
      <c r="AS2551" s="13" t="s">
        <v>54</v>
      </c>
    </row>
    <row r="2552" spans="1:45" ht="21" customHeight="1">
      <c r="A2552" s="15">
        <v>44477</v>
      </c>
      <c r="B2552" s="13" t="s">
        <v>152</v>
      </c>
      <c r="C2552" s="13" t="s">
        <v>153</v>
      </c>
      <c r="D2552" s="15">
        <v>44286</v>
      </c>
      <c r="E2552" s="13">
        <f t="shared" si="619"/>
        <v>191</v>
      </c>
      <c r="F2552" s="13" t="str">
        <f t="shared" si="627"/>
        <v>개봉후</v>
      </c>
      <c r="G2552" s="13" t="str">
        <f t="shared" si="620"/>
        <v>금</v>
      </c>
      <c r="H2552" s="13">
        <f t="shared" si="621"/>
        <v>0</v>
      </c>
      <c r="I2552" s="16">
        <v>3080</v>
      </c>
      <c r="J2552" s="16">
        <v>1348</v>
      </c>
      <c r="K2552" s="16">
        <v>1732</v>
      </c>
      <c r="L2552" s="17">
        <f t="shared" si="622"/>
        <v>0.43766233766233764</v>
      </c>
      <c r="M2552" s="17">
        <f t="shared" si="623"/>
        <v>0.11837327523602026</v>
      </c>
      <c r="N2552" s="16">
        <f t="shared" si="625"/>
        <v>2923.7142857142858</v>
      </c>
      <c r="O2552" s="16">
        <f t="shared" si="628"/>
        <v>3158.5</v>
      </c>
      <c r="P2552" s="18">
        <f t="shared" si="629"/>
        <v>0.97514643026753201</v>
      </c>
      <c r="Q2552" s="16"/>
      <c r="R2552" s="16"/>
      <c r="S2552" s="16"/>
      <c r="T2552" s="16"/>
      <c r="U2552" s="16"/>
      <c r="V2552" s="16"/>
      <c r="W2552" s="16"/>
      <c r="X2552" s="13" t="s">
        <v>170</v>
      </c>
      <c r="Y2552" s="13"/>
      <c r="Z2552" s="12">
        <v>0.51466999999999996</v>
      </c>
      <c r="AA2552" s="17">
        <f t="shared" si="624"/>
        <v>8.7798279542620428E-2</v>
      </c>
      <c r="AB2552" s="12">
        <f t="shared" si="626"/>
        <v>0.49196428571428569</v>
      </c>
      <c r="AC2552" s="12">
        <f t="shared" si="630"/>
        <v>5.5221814285714279</v>
      </c>
      <c r="AD2552" s="18">
        <f t="shared" si="631"/>
        <v>8.9088758143456251E-2</v>
      </c>
      <c r="AE2552" s="13" t="s">
        <v>155</v>
      </c>
      <c r="AF2552" s="19">
        <f t="shared" si="632"/>
        <v>1235.75</v>
      </c>
      <c r="AG2552" s="20">
        <f t="shared" si="633"/>
        <v>1.0908355249848269</v>
      </c>
      <c r="AH2552" s="20">
        <f t="shared" si="634"/>
        <v>9.3200487281553071E-2</v>
      </c>
      <c r="AI2552" s="13" t="s">
        <v>51</v>
      </c>
      <c r="AJ2552" s="13" t="s">
        <v>156</v>
      </c>
      <c r="AK2552" s="13" t="s">
        <v>135</v>
      </c>
      <c r="AL2552" s="13" t="s">
        <v>102</v>
      </c>
      <c r="AM2552" s="13" t="s">
        <v>157</v>
      </c>
      <c r="AN2552" s="12">
        <v>0.51466999999999996</v>
      </c>
      <c r="AO2552" s="12">
        <v>6.4999999999999997E-3</v>
      </c>
      <c r="AP2552" s="12">
        <v>4.3339999999999997E-2</v>
      </c>
      <c r="AQ2552" s="12">
        <v>0.7581</v>
      </c>
      <c r="AR2552" s="12"/>
      <c r="AS2552" s="13" t="s">
        <v>54</v>
      </c>
    </row>
    <row r="2553" spans="1:45" ht="21" customHeight="1">
      <c r="A2553" s="15">
        <v>44478</v>
      </c>
      <c r="B2553" s="13" t="s">
        <v>152</v>
      </c>
      <c r="C2553" s="13" t="s">
        <v>153</v>
      </c>
      <c r="D2553" s="15">
        <v>44286</v>
      </c>
      <c r="E2553" s="13">
        <f t="shared" si="619"/>
        <v>192</v>
      </c>
      <c r="F2553" s="13" t="str">
        <f t="shared" si="627"/>
        <v>개봉후</v>
      </c>
      <c r="G2553" s="13" t="str">
        <f t="shared" si="620"/>
        <v>토</v>
      </c>
      <c r="H2553" s="13">
        <f t="shared" si="621"/>
        <v>1</v>
      </c>
      <c r="I2553" s="16">
        <v>3822</v>
      </c>
      <c r="J2553" s="16">
        <v>2345</v>
      </c>
      <c r="K2553" s="16">
        <v>1477</v>
      </c>
      <c r="L2553" s="17">
        <f t="shared" si="622"/>
        <v>0.61355311355311359</v>
      </c>
      <c r="M2553" s="17">
        <f t="shared" si="623"/>
        <v>0.24090909090909096</v>
      </c>
      <c r="N2553" s="16">
        <f t="shared" si="625"/>
        <v>2994.7142857142858</v>
      </c>
      <c r="O2553" s="16">
        <f t="shared" si="628"/>
        <v>3149.5</v>
      </c>
      <c r="P2553" s="18">
        <f t="shared" si="629"/>
        <v>1.2135259565010319</v>
      </c>
      <c r="Q2553" s="16"/>
      <c r="R2553" s="16"/>
      <c r="S2553" s="16"/>
      <c r="T2553" s="16"/>
      <c r="U2553" s="16"/>
      <c r="V2553" s="16"/>
      <c r="W2553" s="16"/>
      <c r="X2553" s="13" t="s">
        <v>170</v>
      </c>
      <c r="Y2553" s="13"/>
      <c r="Z2553" s="12">
        <v>0.52224999999999999</v>
      </c>
      <c r="AA2553" s="17">
        <f t="shared" si="624"/>
        <v>1.4727883886762383E-2</v>
      </c>
      <c r="AB2553" s="12">
        <f t="shared" si="626"/>
        <v>0.49351142857142849</v>
      </c>
      <c r="AC2553" s="12">
        <f t="shared" si="630"/>
        <v>5.5195242857142848</v>
      </c>
      <c r="AD2553" s="18">
        <f t="shared" si="631"/>
        <v>8.9411949839362445E-2</v>
      </c>
      <c r="AE2553" s="13" t="s">
        <v>155</v>
      </c>
      <c r="AF2553" s="19">
        <f t="shared" si="632"/>
        <v>1620.5</v>
      </c>
      <c r="AG2553" s="20">
        <f t="shared" si="633"/>
        <v>1.4470842332613392</v>
      </c>
      <c r="AH2553" s="20">
        <f t="shared" si="634"/>
        <v>9.4618661494378281E-2</v>
      </c>
      <c r="AI2553" s="13" t="s">
        <v>51</v>
      </c>
      <c r="AJ2553" s="13" t="s">
        <v>156</v>
      </c>
      <c r="AK2553" s="13" t="s">
        <v>135</v>
      </c>
      <c r="AL2553" s="13" t="s">
        <v>102</v>
      </c>
      <c r="AM2553" s="13" t="s">
        <v>157</v>
      </c>
      <c r="AN2553" s="12">
        <v>0.52224999999999999</v>
      </c>
      <c r="AO2553" s="12">
        <v>1.336E-2</v>
      </c>
      <c r="AP2553" s="12">
        <v>3.431E-2</v>
      </c>
      <c r="AQ2553" s="12">
        <v>0.97768999999999995</v>
      </c>
      <c r="AR2553" s="12"/>
      <c r="AS2553" s="13" t="s">
        <v>54</v>
      </c>
    </row>
    <row r="2554" spans="1:45" ht="21" customHeight="1">
      <c r="A2554" s="15">
        <v>44479</v>
      </c>
      <c r="B2554" s="13" t="s">
        <v>152</v>
      </c>
      <c r="C2554" s="13" t="s">
        <v>153</v>
      </c>
      <c r="D2554" s="15">
        <v>44286</v>
      </c>
      <c r="E2554" s="13">
        <f t="shared" si="619"/>
        <v>193</v>
      </c>
      <c r="F2554" s="13" t="str">
        <f t="shared" si="627"/>
        <v>개봉후</v>
      </c>
      <c r="G2554" s="13" t="str">
        <f t="shared" si="620"/>
        <v>일</v>
      </c>
      <c r="H2554" s="13">
        <f t="shared" si="621"/>
        <v>1</v>
      </c>
      <c r="I2554" s="16">
        <v>4221</v>
      </c>
      <c r="J2554" s="16">
        <v>2737</v>
      </c>
      <c r="K2554" s="16">
        <v>1484</v>
      </c>
      <c r="L2554" s="17">
        <f t="shared" si="622"/>
        <v>0.64842454394693205</v>
      </c>
      <c r="M2554" s="17">
        <f t="shared" si="623"/>
        <v>0.10439560439560447</v>
      </c>
      <c r="N2554" s="16">
        <f t="shared" si="625"/>
        <v>3106.2857142857142</v>
      </c>
      <c r="O2554" s="16">
        <f t="shared" si="628"/>
        <v>3187.8571428571427</v>
      </c>
      <c r="P2554" s="18">
        <f t="shared" si="629"/>
        <v>1.324086937037867</v>
      </c>
      <c r="Q2554" s="16"/>
      <c r="R2554" s="16"/>
      <c r="S2554" s="16"/>
      <c r="T2554" s="16"/>
      <c r="U2554" s="16"/>
      <c r="V2554" s="16"/>
      <c r="W2554" s="16"/>
      <c r="X2554" s="13" t="s">
        <v>170</v>
      </c>
      <c r="Y2554" s="13"/>
      <c r="Z2554" s="12">
        <v>0.66383000000000003</v>
      </c>
      <c r="AA2554" s="17">
        <f t="shared" si="624"/>
        <v>0.27109621828626151</v>
      </c>
      <c r="AB2554" s="12">
        <f t="shared" si="626"/>
        <v>0.50800999999999996</v>
      </c>
      <c r="AC2554" s="12">
        <f t="shared" si="630"/>
        <v>5.4799889285714274</v>
      </c>
      <c r="AD2554" s="18">
        <f t="shared" si="631"/>
        <v>9.2702742034997607E-2</v>
      </c>
      <c r="AE2554" s="13" t="s">
        <v>155</v>
      </c>
      <c r="AF2554" s="19">
        <f t="shared" si="632"/>
        <v>1902.25</v>
      </c>
      <c r="AG2554" s="20">
        <f t="shared" si="633"/>
        <v>1.4388224471021158</v>
      </c>
      <c r="AH2554" s="20">
        <f t="shared" si="634"/>
        <v>0.121137106051244</v>
      </c>
      <c r="AI2554" s="13" t="s">
        <v>51</v>
      </c>
      <c r="AJ2554" s="13" t="s">
        <v>156</v>
      </c>
      <c r="AK2554" s="13" t="s">
        <v>135</v>
      </c>
      <c r="AL2554" s="13" t="s">
        <v>102</v>
      </c>
      <c r="AM2554" s="13" t="s">
        <v>157</v>
      </c>
      <c r="AN2554" s="12">
        <v>0.66383000000000003</v>
      </c>
      <c r="AO2554" s="12">
        <v>1.191E-2</v>
      </c>
      <c r="AP2554" s="12">
        <v>3.8280000000000002E-2</v>
      </c>
      <c r="AQ2554" s="12">
        <v>0.87873000000000001</v>
      </c>
      <c r="AR2554" s="12"/>
      <c r="AS2554" s="13" t="s">
        <v>54</v>
      </c>
    </row>
    <row r="2555" spans="1:45" ht="21" customHeight="1">
      <c r="A2555" s="15">
        <v>44480</v>
      </c>
      <c r="B2555" s="13" t="s">
        <v>152</v>
      </c>
      <c r="C2555" s="13" t="s">
        <v>153</v>
      </c>
      <c r="D2555" s="15">
        <v>44286</v>
      </c>
      <c r="E2555" s="13">
        <f t="shared" ref="E2555:E2618" si="635">A2555-D2555</f>
        <v>194</v>
      </c>
      <c r="F2555" s="13" t="str">
        <f t="shared" si="627"/>
        <v>개봉후</v>
      </c>
      <c r="G2555" s="13" t="str">
        <f t="shared" ref="G2555:G2575" si="636">CHOOSE(WEEKDAY(A2555,2),"월","화","수","목","금","토","일")</f>
        <v>월</v>
      </c>
      <c r="H2555" s="13">
        <f t="shared" ref="H2555:H2575" si="637">IF(WEEKDAY(A2555,2)&gt;5,1,0)</f>
        <v>0</v>
      </c>
      <c r="I2555" s="16">
        <v>2422</v>
      </c>
      <c r="J2555" s="16">
        <v>858</v>
      </c>
      <c r="K2555" s="16">
        <v>1564</v>
      </c>
      <c r="L2555" s="17">
        <f t="shared" ref="L2555:L2575" si="638">IF(COUNT(I2555:J2555)=2,IFERROR(J2555/I2555,""),"")</f>
        <v>0.3542526837324525</v>
      </c>
      <c r="M2555" s="17">
        <f t="shared" si="623"/>
        <v>-0.42620232172470973</v>
      </c>
      <c r="N2555" s="16">
        <f t="shared" si="625"/>
        <v>3091.2857142857142</v>
      </c>
      <c r="O2555" s="16">
        <f t="shared" si="628"/>
        <v>3204.8571428571427</v>
      </c>
      <c r="P2555" s="18">
        <f t="shared" si="629"/>
        <v>0.75572791298921282</v>
      </c>
      <c r="Q2555" s="16"/>
      <c r="R2555" s="16"/>
      <c r="S2555" s="16"/>
      <c r="T2555" s="16"/>
      <c r="U2555" s="16"/>
      <c r="V2555" s="16"/>
      <c r="W2555" s="16"/>
      <c r="X2555" s="13" t="s">
        <v>170</v>
      </c>
      <c r="Y2555" s="13"/>
      <c r="Z2555" s="12">
        <v>0.63602000000000003</v>
      </c>
      <c r="AA2555" s="17">
        <f t="shared" si="624"/>
        <v>-4.1893255803443608E-2</v>
      </c>
      <c r="AB2555" s="12">
        <f t="shared" si="626"/>
        <v>0.51771</v>
      </c>
      <c r="AC2555" s="12">
        <f t="shared" si="630"/>
        <v>5.4742874999999982</v>
      </c>
      <c r="AD2555" s="18">
        <f t="shared" si="631"/>
        <v>9.4571211322021384E-2</v>
      </c>
      <c r="AE2555" s="13" t="s">
        <v>155</v>
      </c>
      <c r="AF2555" s="19">
        <f t="shared" si="632"/>
        <v>1541.5</v>
      </c>
      <c r="AG2555" s="20">
        <f t="shared" si="633"/>
        <v>0.55660071359065844</v>
      </c>
      <c r="AH2555" s="20">
        <f t="shared" si="634"/>
        <v>0.11618315625549448</v>
      </c>
      <c r="AI2555" s="13" t="s">
        <v>51</v>
      </c>
      <c r="AJ2555" s="13" t="s">
        <v>156</v>
      </c>
      <c r="AK2555" s="13" t="s">
        <v>135</v>
      </c>
      <c r="AL2555" s="13" t="s">
        <v>102</v>
      </c>
      <c r="AM2555" s="13" t="s">
        <v>157</v>
      </c>
      <c r="AN2555" s="12">
        <v>0.63602000000000003</v>
      </c>
      <c r="AO2555" s="12">
        <v>9.75E-3</v>
      </c>
      <c r="AP2555" s="12">
        <v>2.1669999999999998E-2</v>
      </c>
      <c r="AQ2555" s="12">
        <v>0.48541000000000001</v>
      </c>
      <c r="AR2555" s="12"/>
      <c r="AS2555" s="13" t="s">
        <v>54</v>
      </c>
    </row>
    <row r="2556" spans="1:45" ht="21" customHeight="1">
      <c r="A2556" s="15">
        <v>44481</v>
      </c>
      <c r="B2556" s="13" t="s">
        <v>152</v>
      </c>
      <c r="C2556" s="13" t="s">
        <v>153</v>
      </c>
      <c r="D2556" s="15">
        <v>44286</v>
      </c>
      <c r="E2556" s="13">
        <f t="shared" si="635"/>
        <v>195</v>
      </c>
      <c r="F2556" s="13" t="str">
        <f t="shared" si="627"/>
        <v>개봉후</v>
      </c>
      <c r="G2556" s="13" t="str">
        <f t="shared" si="636"/>
        <v>화</v>
      </c>
      <c r="H2556" s="13">
        <f t="shared" si="637"/>
        <v>0</v>
      </c>
      <c r="I2556" s="16">
        <v>2586</v>
      </c>
      <c r="J2556" s="16">
        <v>812</v>
      </c>
      <c r="K2556" s="16">
        <v>1774</v>
      </c>
      <c r="L2556" s="17">
        <f t="shared" si="638"/>
        <v>0.31399845320959008</v>
      </c>
      <c r="M2556" s="17">
        <f t="shared" si="623"/>
        <v>6.7712634186622545E-2</v>
      </c>
      <c r="N2556" s="16">
        <f t="shared" si="625"/>
        <v>3075.2857142857142</v>
      </c>
      <c r="O2556" s="16">
        <f t="shared" si="628"/>
        <v>3185.5</v>
      </c>
      <c r="P2556" s="18">
        <f t="shared" si="629"/>
        <v>0.81180348453931883</v>
      </c>
      <c r="Q2556" s="16"/>
      <c r="R2556" s="16"/>
      <c r="S2556" s="16"/>
      <c r="T2556" s="16"/>
      <c r="U2556" s="16"/>
      <c r="V2556" s="16"/>
      <c r="W2556" s="16"/>
      <c r="X2556" s="13" t="s">
        <v>170</v>
      </c>
      <c r="Y2556" s="13"/>
      <c r="Z2556" s="12">
        <v>0.42835000000000001</v>
      </c>
      <c r="AA2556" s="17">
        <f t="shared" si="624"/>
        <v>-0.32651488946888463</v>
      </c>
      <c r="AB2556" s="12">
        <f t="shared" si="626"/>
        <v>0.52137428571428568</v>
      </c>
      <c r="AC2556" s="12">
        <f t="shared" si="630"/>
        <v>5.4800274999999985</v>
      </c>
      <c r="AD2556" s="18">
        <f t="shared" si="631"/>
        <v>9.5140815573331677E-2</v>
      </c>
      <c r="AE2556" s="13" t="s">
        <v>155</v>
      </c>
      <c r="AF2556" s="19">
        <f t="shared" si="632"/>
        <v>1300</v>
      </c>
      <c r="AG2556" s="20">
        <f t="shared" si="633"/>
        <v>0.62461538461538457</v>
      </c>
      <c r="AH2556" s="20">
        <f t="shared" si="634"/>
        <v>7.8165666139449141E-2</v>
      </c>
      <c r="AI2556" s="13" t="s">
        <v>51</v>
      </c>
      <c r="AJ2556" s="13" t="s">
        <v>156</v>
      </c>
      <c r="AK2556" s="13" t="s">
        <v>135</v>
      </c>
      <c r="AL2556" s="13" t="s">
        <v>102</v>
      </c>
      <c r="AM2556" s="13" t="s">
        <v>157</v>
      </c>
      <c r="AN2556" s="12">
        <v>0.42835000000000001</v>
      </c>
      <c r="AO2556" s="12">
        <v>2.5200000000000001E-3</v>
      </c>
      <c r="AP2556" s="12">
        <v>2.4549999999999999E-2</v>
      </c>
      <c r="AQ2556" s="12">
        <v>0.35575000000000001</v>
      </c>
      <c r="AR2556" s="12"/>
      <c r="AS2556" s="13" t="s">
        <v>54</v>
      </c>
    </row>
    <row r="2557" spans="1:45" ht="21" customHeight="1">
      <c r="A2557" s="15">
        <v>44482</v>
      </c>
      <c r="B2557" s="13" t="s">
        <v>152</v>
      </c>
      <c r="C2557" s="13" t="s">
        <v>153</v>
      </c>
      <c r="D2557" s="15">
        <v>44286</v>
      </c>
      <c r="E2557" s="13">
        <f t="shared" si="635"/>
        <v>196</v>
      </c>
      <c r="F2557" s="13" t="str">
        <f t="shared" si="627"/>
        <v>개봉후</v>
      </c>
      <c r="G2557" s="13" t="str">
        <f t="shared" si="636"/>
        <v>수</v>
      </c>
      <c r="H2557" s="13">
        <f t="shared" si="637"/>
        <v>0</v>
      </c>
      <c r="I2557" s="16">
        <v>2726</v>
      </c>
      <c r="J2557" s="16">
        <v>934</v>
      </c>
      <c r="K2557" s="16">
        <v>1792</v>
      </c>
      <c r="L2557" s="17">
        <f t="shared" si="638"/>
        <v>0.34262655906089506</v>
      </c>
      <c r="M2557" s="17">
        <f t="shared" si="623"/>
        <v>5.413766434648104E-2</v>
      </c>
      <c r="N2557" s="16">
        <f t="shared" si="625"/>
        <v>3087.2857142857142</v>
      </c>
      <c r="O2557" s="16">
        <f t="shared" si="628"/>
        <v>3187.6071428571427</v>
      </c>
      <c r="P2557" s="18">
        <f t="shared" si="629"/>
        <v>0.85518694049499744</v>
      </c>
      <c r="Q2557" s="16"/>
      <c r="R2557" s="16"/>
      <c r="S2557" s="16"/>
      <c r="T2557" s="16"/>
      <c r="U2557" s="16"/>
      <c r="V2557" s="16"/>
      <c r="W2557" s="16"/>
      <c r="X2557" s="13" t="s">
        <v>170</v>
      </c>
      <c r="Y2557" s="13"/>
      <c r="Z2557" s="12">
        <v>0.45434999999999998</v>
      </c>
      <c r="AA2557" s="17">
        <f t="shared" si="624"/>
        <v>6.0698027314112224E-2</v>
      </c>
      <c r="AB2557" s="12">
        <f t="shared" si="626"/>
        <v>0.52751428571428571</v>
      </c>
      <c r="AC2557" s="12">
        <f t="shared" si="630"/>
        <v>5.4737717857142849</v>
      </c>
      <c r="AD2557" s="18">
        <f t="shared" si="631"/>
        <v>9.6371260323826077E-2</v>
      </c>
      <c r="AE2557" s="13" t="s">
        <v>155</v>
      </c>
      <c r="AF2557" s="19">
        <f t="shared" si="632"/>
        <v>1052.75</v>
      </c>
      <c r="AG2557" s="20">
        <f t="shared" si="633"/>
        <v>0.88720018997862737</v>
      </c>
      <c r="AH2557" s="20">
        <f t="shared" si="634"/>
        <v>8.3004921978257235E-2</v>
      </c>
      <c r="AI2557" s="13" t="s">
        <v>51</v>
      </c>
      <c r="AJ2557" s="13" t="s">
        <v>156</v>
      </c>
      <c r="AK2557" s="13" t="s">
        <v>135</v>
      </c>
      <c r="AL2557" s="13" t="s">
        <v>102</v>
      </c>
      <c r="AM2557" s="13" t="s">
        <v>157</v>
      </c>
      <c r="AN2557" s="12">
        <v>0.45434999999999998</v>
      </c>
      <c r="AO2557" s="12">
        <v>3.9699999999999996E-3</v>
      </c>
      <c r="AP2557" s="12">
        <v>3.1419999999999997E-2</v>
      </c>
      <c r="AQ2557" s="12">
        <v>0.34527999999999998</v>
      </c>
      <c r="AR2557" s="12"/>
      <c r="AS2557" s="13" t="s">
        <v>54</v>
      </c>
    </row>
    <row r="2558" spans="1:45" ht="21" customHeight="1">
      <c r="A2558" s="15">
        <v>44483</v>
      </c>
      <c r="B2558" s="13" t="s">
        <v>152</v>
      </c>
      <c r="C2558" s="13" t="s">
        <v>153</v>
      </c>
      <c r="D2558" s="15">
        <v>44286</v>
      </c>
      <c r="E2558" s="13">
        <f t="shared" si="635"/>
        <v>197</v>
      </c>
      <c r="F2558" s="13" t="str">
        <f t="shared" si="627"/>
        <v>개봉후</v>
      </c>
      <c r="G2558" s="13" t="str">
        <f t="shared" si="636"/>
        <v>목</v>
      </c>
      <c r="H2558" s="13">
        <f t="shared" si="637"/>
        <v>0</v>
      </c>
      <c r="I2558" s="16">
        <v>2978</v>
      </c>
      <c r="J2558" s="16">
        <v>1169</v>
      </c>
      <c r="K2558" s="16">
        <v>1810</v>
      </c>
      <c r="L2558" s="17">
        <f t="shared" si="638"/>
        <v>0.39254533243787776</v>
      </c>
      <c r="M2558" s="17">
        <f t="shared" si="623"/>
        <v>9.2443140132061563E-2</v>
      </c>
      <c r="N2558" s="16">
        <f t="shared" si="625"/>
        <v>3119.2857142857142</v>
      </c>
      <c r="O2558" s="16">
        <f t="shared" si="628"/>
        <v>3184.1071428571427</v>
      </c>
      <c r="P2558" s="18">
        <f t="shared" si="629"/>
        <v>0.9352700353317257</v>
      </c>
      <c r="Q2558" s="16">
        <v>5</v>
      </c>
      <c r="R2558" s="16">
        <v>5</v>
      </c>
      <c r="S2558" s="16">
        <v>555</v>
      </c>
      <c r="T2558" s="16">
        <v>35000</v>
      </c>
      <c r="U2558" s="16">
        <v>6</v>
      </c>
      <c r="V2558" s="16">
        <v>341029</v>
      </c>
      <c r="W2558" s="16">
        <v>73</v>
      </c>
      <c r="X2558" s="13" t="s">
        <v>170</v>
      </c>
      <c r="Y2558" s="13" t="s">
        <v>162</v>
      </c>
      <c r="Z2558" s="12">
        <v>0.53849999999999998</v>
      </c>
      <c r="AA2558" s="17">
        <f t="shared" si="624"/>
        <v>0.18520964014526253</v>
      </c>
      <c r="AB2558" s="12">
        <f t="shared" si="626"/>
        <v>0.53685285714285702</v>
      </c>
      <c r="AC2558" s="12">
        <f t="shared" si="630"/>
        <v>5.4687539285714282</v>
      </c>
      <c r="AD2558" s="18">
        <f t="shared" si="631"/>
        <v>9.8167309071647349E-2</v>
      </c>
      <c r="AE2558" s="13" t="s">
        <v>155</v>
      </c>
      <c r="AF2558" s="19">
        <f t="shared" si="632"/>
        <v>1035.5</v>
      </c>
      <c r="AG2558" s="20">
        <f t="shared" si="633"/>
        <v>1.12892322549493</v>
      </c>
      <c r="AH2558" s="20">
        <f t="shared" si="634"/>
        <v>9.8468500692015834E-2</v>
      </c>
      <c r="AI2558" s="13" t="s">
        <v>51</v>
      </c>
      <c r="AJ2558" s="13" t="s">
        <v>156</v>
      </c>
      <c r="AK2558" s="13" t="s">
        <v>135</v>
      </c>
      <c r="AL2558" s="13" t="s">
        <v>102</v>
      </c>
      <c r="AM2558" s="13" t="s">
        <v>157</v>
      </c>
      <c r="AN2558" s="12">
        <v>0.53849999999999998</v>
      </c>
      <c r="AO2558" s="12">
        <v>5.0499999999999998E-3</v>
      </c>
      <c r="AP2558" s="12">
        <v>2.7439999999999999E-2</v>
      </c>
      <c r="AQ2558" s="12">
        <v>0.35792000000000002</v>
      </c>
      <c r="AR2558" s="12"/>
      <c r="AS2558" s="13" t="s">
        <v>54</v>
      </c>
    </row>
    <row r="2559" spans="1:45" ht="21" customHeight="1">
      <c r="A2559" s="15">
        <v>44484</v>
      </c>
      <c r="B2559" s="13" t="s">
        <v>152</v>
      </c>
      <c r="C2559" s="13" t="s">
        <v>153</v>
      </c>
      <c r="D2559" s="15">
        <v>44286</v>
      </c>
      <c r="E2559" s="13">
        <f t="shared" si="635"/>
        <v>198</v>
      </c>
      <c r="F2559" s="13" t="str">
        <f t="shared" si="627"/>
        <v>개봉후</v>
      </c>
      <c r="G2559" s="13" t="str">
        <f t="shared" si="636"/>
        <v>금</v>
      </c>
      <c r="H2559" s="13">
        <f t="shared" si="637"/>
        <v>0</v>
      </c>
      <c r="I2559" s="16">
        <v>3196</v>
      </c>
      <c r="J2559" s="16">
        <v>1362</v>
      </c>
      <c r="K2559" s="16">
        <v>1834</v>
      </c>
      <c r="L2559" s="17">
        <f t="shared" si="638"/>
        <v>0.42615769712140178</v>
      </c>
      <c r="M2559" s="17">
        <f t="shared" si="623"/>
        <v>7.3203492276695759E-2</v>
      </c>
      <c r="N2559" s="16">
        <f t="shared" si="625"/>
        <v>3135.8571428571427</v>
      </c>
      <c r="O2559" s="16">
        <f t="shared" si="628"/>
        <v>3197.3214285714284</v>
      </c>
      <c r="P2559" s="18">
        <f t="shared" si="629"/>
        <v>0.99958670762356883</v>
      </c>
      <c r="Q2559" s="16">
        <v>11</v>
      </c>
      <c r="R2559" s="16">
        <v>12</v>
      </c>
      <c r="S2559" s="16">
        <v>1590</v>
      </c>
      <c r="T2559" s="16">
        <v>159000</v>
      </c>
      <c r="U2559" s="16">
        <v>25</v>
      </c>
      <c r="V2559" s="16">
        <v>341054</v>
      </c>
      <c r="W2559" s="16">
        <v>56</v>
      </c>
      <c r="X2559" s="13" t="s">
        <v>170</v>
      </c>
      <c r="Y2559" s="13" t="s">
        <v>162</v>
      </c>
      <c r="Z2559" s="12">
        <v>0.58111999999999997</v>
      </c>
      <c r="AA2559" s="17">
        <f t="shared" si="624"/>
        <v>7.9145775301764143E-2</v>
      </c>
      <c r="AB2559" s="12">
        <f t="shared" si="626"/>
        <v>0.54634571428571421</v>
      </c>
      <c r="AC2559" s="12">
        <f t="shared" si="630"/>
        <v>5.4653096428571413</v>
      </c>
      <c r="AD2559" s="18">
        <f t="shared" si="631"/>
        <v>9.9966104390765489E-2</v>
      </c>
      <c r="AE2559" s="13" t="s">
        <v>155</v>
      </c>
      <c r="AF2559" s="19">
        <f t="shared" si="632"/>
        <v>1229.75</v>
      </c>
      <c r="AG2559" s="20">
        <f t="shared" si="633"/>
        <v>1.1075421833706038</v>
      </c>
      <c r="AH2559" s="20">
        <f t="shared" si="634"/>
        <v>0.10632883367541522</v>
      </c>
      <c r="AI2559" s="13" t="s">
        <v>51</v>
      </c>
      <c r="AJ2559" s="13" t="s">
        <v>156</v>
      </c>
      <c r="AK2559" s="13" t="s">
        <v>135</v>
      </c>
      <c r="AL2559" s="13" t="s">
        <v>102</v>
      </c>
      <c r="AM2559" s="13" t="s">
        <v>157</v>
      </c>
      <c r="AN2559" s="12">
        <v>0.58111999999999997</v>
      </c>
      <c r="AO2559" s="12">
        <v>2.8800000000000002E-3</v>
      </c>
      <c r="AP2559" s="12">
        <v>2.2030000000000001E-2</v>
      </c>
      <c r="AQ2559" s="12">
        <v>0.36081000000000002</v>
      </c>
      <c r="AR2559" s="12"/>
      <c r="AS2559" s="13" t="s">
        <v>54</v>
      </c>
    </row>
    <row r="2560" spans="1:45" ht="21" customHeight="1">
      <c r="A2560" s="15">
        <v>44485</v>
      </c>
      <c r="B2560" s="13" t="s">
        <v>152</v>
      </c>
      <c r="C2560" s="13" t="s">
        <v>153</v>
      </c>
      <c r="D2560" s="15">
        <v>44286</v>
      </c>
      <c r="E2560" s="13">
        <f t="shared" si="635"/>
        <v>199</v>
      </c>
      <c r="F2560" s="13" t="str">
        <f t="shared" si="627"/>
        <v>개봉후</v>
      </c>
      <c r="G2560" s="13" t="str">
        <f t="shared" si="636"/>
        <v>토</v>
      </c>
      <c r="H2560" s="13">
        <f t="shared" si="637"/>
        <v>1</v>
      </c>
      <c r="I2560" s="16">
        <v>1519</v>
      </c>
      <c r="J2560" s="16">
        <v>396</v>
      </c>
      <c r="K2560" s="16">
        <v>1124</v>
      </c>
      <c r="L2560" s="17">
        <f t="shared" si="638"/>
        <v>0.260697827518104</v>
      </c>
      <c r="M2560" s="17">
        <f t="shared" si="623"/>
        <v>-0.52471839799749687</v>
      </c>
      <c r="N2560" s="16">
        <f t="shared" si="625"/>
        <v>2806.8571428571427</v>
      </c>
      <c r="O2560" s="16">
        <f t="shared" si="628"/>
        <v>3215.7142857142858</v>
      </c>
      <c r="P2560" s="18">
        <f t="shared" si="629"/>
        <v>0.47236783651710351</v>
      </c>
      <c r="Q2560" s="16">
        <v>20</v>
      </c>
      <c r="R2560" s="16">
        <v>20</v>
      </c>
      <c r="S2560" s="16">
        <v>2309</v>
      </c>
      <c r="T2560" s="16">
        <v>342500</v>
      </c>
      <c r="U2560" s="16">
        <v>54</v>
      </c>
      <c r="V2560" s="16">
        <v>341108</v>
      </c>
      <c r="W2560" s="16">
        <v>45</v>
      </c>
      <c r="X2560" s="13" t="s">
        <v>170</v>
      </c>
      <c r="Y2560" s="13" t="s">
        <v>162</v>
      </c>
      <c r="Z2560" s="12">
        <v>0.66635999999999995</v>
      </c>
      <c r="AA2560" s="17">
        <f t="shared" si="624"/>
        <v>0.14668226872246692</v>
      </c>
      <c r="AB2560" s="12">
        <f t="shared" si="626"/>
        <v>0.56693285714285713</v>
      </c>
      <c r="AC2560" s="12">
        <f t="shared" si="630"/>
        <v>5.4405564285714272</v>
      </c>
      <c r="AD2560" s="18">
        <f t="shared" si="631"/>
        <v>0.10420494017221718</v>
      </c>
      <c r="AE2560" s="13" t="s">
        <v>155</v>
      </c>
      <c r="AF2560" s="19">
        <f t="shared" si="632"/>
        <v>1910.25</v>
      </c>
      <c r="AG2560" s="20">
        <f t="shared" si="633"/>
        <v>0.20730270906949352</v>
      </c>
      <c r="AH2560" s="20">
        <f t="shared" si="634"/>
        <v>0.12248011922099881</v>
      </c>
      <c r="AI2560" s="13" t="s">
        <v>51</v>
      </c>
      <c r="AJ2560" s="13" t="s">
        <v>156</v>
      </c>
      <c r="AK2560" s="13" t="s">
        <v>135</v>
      </c>
      <c r="AL2560" s="13" t="s">
        <v>102</v>
      </c>
      <c r="AM2560" s="13" t="s">
        <v>157</v>
      </c>
      <c r="AN2560" s="12">
        <v>0.66635999999999995</v>
      </c>
      <c r="AO2560" s="12">
        <v>3.6099999999999999E-3</v>
      </c>
      <c r="AP2560" s="12">
        <v>1.7330000000000002E-2</v>
      </c>
      <c r="AQ2560" s="12">
        <v>0.41570000000000001</v>
      </c>
      <c r="AR2560" s="12"/>
      <c r="AS2560" s="13" t="s">
        <v>54</v>
      </c>
    </row>
    <row r="2561" spans="1:45" ht="21" customHeight="1">
      <c r="A2561" s="15">
        <v>44486</v>
      </c>
      <c r="B2561" s="13" t="s">
        <v>152</v>
      </c>
      <c r="C2561" s="13" t="s">
        <v>153</v>
      </c>
      <c r="D2561" s="15">
        <v>44286</v>
      </c>
      <c r="E2561" s="13">
        <f t="shared" si="635"/>
        <v>200</v>
      </c>
      <c r="F2561" s="13" t="str">
        <f t="shared" si="627"/>
        <v>개봉후</v>
      </c>
      <c r="G2561" s="13" t="str">
        <f t="shared" si="636"/>
        <v>일</v>
      </c>
      <c r="H2561" s="13">
        <f t="shared" si="637"/>
        <v>1</v>
      </c>
      <c r="I2561" s="16">
        <v>2478</v>
      </c>
      <c r="J2561" s="16">
        <v>1225</v>
      </c>
      <c r="K2561" s="16">
        <v>1253</v>
      </c>
      <c r="L2561" s="17">
        <f t="shared" si="638"/>
        <v>0.4943502824858757</v>
      </c>
      <c r="M2561" s="17">
        <f t="shared" si="623"/>
        <v>0.63133640552995396</v>
      </c>
      <c r="N2561" s="16">
        <f t="shared" si="625"/>
        <v>2557.8571428571427</v>
      </c>
      <c r="O2561" s="16">
        <f t="shared" si="628"/>
        <v>3134.6071428571427</v>
      </c>
      <c r="P2561" s="18">
        <f t="shared" si="629"/>
        <v>0.7905296858799804</v>
      </c>
      <c r="Q2561" s="16">
        <v>8</v>
      </c>
      <c r="R2561" s="16">
        <v>8</v>
      </c>
      <c r="S2561" s="16">
        <v>957</v>
      </c>
      <c r="T2561" s="16">
        <v>92500</v>
      </c>
      <c r="U2561" s="16">
        <v>13</v>
      </c>
      <c r="V2561" s="16">
        <v>341121</v>
      </c>
      <c r="W2561" s="16">
        <v>74</v>
      </c>
      <c r="X2561" s="13" t="s">
        <v>170</v>
      </c>
      <c r="Y2561" s="13" t="s">
        <v>162</v>
      </c>
      <c r="Z2561" s="12">
        <v>0.56955999999999996</v>
      </c>
      <c r="AA2561" s="17">
        <f t="shared" si="624"/>
        <v>-0.1452668227384597</v>
      </c>
      <c r="AB2561" s="12">
        <f t="shared" si="626"/>
        <v>0.55346571428571434</v>
      </c>
      <c r="AC2561" s="12">
        <f t="shared" si="630"/>
        <v>5.3958999999999984</v>
      </c>
      <c r="AD2561" s="18">
        <f t="shared" si="631"/>
        <v>0.10257152917691478</v>
      </c>
      <c r="AE2561" s="13" t="s">
        <v>155</v>
      </c>
      <c r="AF2561" s="19">
        <f t="shared" si="632"/>
        <v>2159.5</v>
      </c>
      <c r="AG2561" s="20">
        <f t="shared" si="633"/>
        <v>0.5672609400324149</v>
      </c>
      <c r="AH2561" s="20">
        <f t="shared" si="634"/>
        <v>0.10555421709075412</v>
      </c>
      <c r="AI2561" s="13" t="s">
        <v>51</v>
      </c>
      <c r="AJ2561" s="13" t="s">
        <v>156</v>
      </c>
      <c r="AK2561" s="13" t="s">
        <v>135</v>
      </c>
      <c r="AL2561" s="13" t="s">
        <v>102</v>
      </c>
      <c r="AM2561" s="13" t="s">
        <v>157</v>
      </c>
      <c r="AN2561" s="12">
        <v>0.56955999999999996</v>
      </c>
      <c r="AO2561" s="12">
        <v>5.77E-3</v>
      </c>
      <c r="AP2561" s="12">
        <v>1.95E-2</v>
      </c>
      <c r="AQ2561" s="12">
        <v>0.37958999999999998</v>
      </c>
      <c r="AR2561" s="12"/>
      <c r="AS2561" s="13" t="s">
        <v>54</v>
      </c>
    </row>
    <row r="2562" spans="1:45" ht="21" customHeight="1">
      <c r="A2562" s="15">
        <v>44487</v>
      </c>
      <c r="B2562" s="13" t="s">
        <v>152</v>
      </c>
      <c r="C2562" s="13" t="s">
        <v>153</v>
      </c>
      <c r="D2562" s="15">
        <v>44286</v>
      </c>
      <c r="E2562" s="13">
        <f t="shared" si="635"/>
        <v>201</v>
      </c>
      <c r="F2562" s="13" t="str">
        <f t="shared" si="627"/>
        <v>개봉후</v>
      </c>
      <c r="G2562" s="13" t="str">
        <f t="shared" si="636"/>
        <v>월</v>
      </c>
      <c r="H2562" s="13">
        <f t="shared" si="637"/>
        <v>0</v>
      </c>
      <c r="I2562" s="16">
        <v>3150</v>
      </c>
      <c r="J2562" s="16">
        <v>1312</v>
      </c>
      <c r="K2562" s="16">
        <v>1838</v>
      </c>
      <c r="L2562" s="17">
        <f t="shared" si="638"/>
        <v>0.41650793650793649</v>
      </c>
      <c r="M2562" s="17">
        <f t="shared" si="623"/>
        <v>0.27118644067796605</v>
      </c>
      <c r="N2562" s="16">
        <f t="shared" si="625"/>
        <v>2661.8571428571427</v>
      </c>
      <c r="O2562" s="16">
        <f t="shared" si="628"/>
        <v>3070.25</v>
      </c>
      <c r="P2562" s="18">
        <f t="shared" si="629"/>
        <v>1.0259750834622587</v>
      </c>
      <c r="Q2562" s="16">
        <v>11</v>
      </c>
      <c r="R2562" s="16">
        <v>11</v>
      </c>
      <c r="S2562" s="16">
        <v>1229</v>
      </c>
      <c r="T2562" s="16">
        <v>108000</v>
      </c>
      <c r="U2562" s="16">
        <v>17</v>
      </c>
      <c r="V2562" s="16">
        <v>341138</v>
      </c>
      <c r="W2562" s="16">
        <v>54</v>
      </c>
      <c r="X2562" s="13" t="s">
        <v>170</v>
      </c>
      <c r="Y2562" s="13" t="s">
        <v>162</v>
      </c>
      <c r="Z2562" s="12">
        <v>0.49876999999999999</v>
      </c>
      <c r="AA2562" s="17">
        <f t="shared" si="624"/>
        <v>-0.12428892478404374</v>
      </c>
      <c r="AB2562" s="12">
        <f t="shared" si="626"/>
        <v>0.5338585714285714</v>
      </c>
      <c r="AC2562" s="12">
        <f t="shared" si="630"/>
        <v>5.3434267857142839</v>
      </c>
      <c r="AD2562" s="18">
        <f t="shared" si="631"/>
        <v>9.9909401370642664E-2</v>
      </c>
      <c r="AE2562" s="13" t="s">
        <v>155</v>
      </c>
      <c r="AF2562" s="19">
        <f t="shared" si="632"/>
        <v>1487.5</v>
      </c>
      <c r="AG2562" s="20">
        <f t="shared" si="633"/>
        <v>0.88201680672268912</v>
      </c>
      <c r="AH2562" s="20">
        <f t="shared" si="634"/>
        <v>9.3342721815421442E-2</v>
      </c>
      <c r="AI2562" s="13" t="s">
        <v>51</v>
      </c>
      <c r="AJ2562" s="13" t="s">
        <v>156</v>
      </c>
      <c r="AK2562" s="13" t="s">
        <v>135</v>
      </c>
      <c r="AL2562" s="13" t="s">
        <v>102</v>
      </c>
      <c r="AM2562" s="13" t="s">
        <v>157</v>
      </c>
      <c r="AN2562" s="12">
        <v>0.49876999999999999</v>
      </c>
      <c r="AO2562" s="12">
        <v>4.6899999999999997E-3</v>
      </c>
      <c r="AP2562" s="12">
        <v>2.4549999999999999E-2</v>
      </c>
      <c r="AQ2562" s="12">
        <v>0.31458000000000003</v>
      </c>
      <c r="AR2562" s="12"/>
      <c r="AS2562" s="13" t="s">
        <v>54</v>
      </c>
    </row>
    <row r="2563" spans="1:45" ht="21" customHeight="1">
      <c r="A2563" s="15">
        <v>44488</v>
      </c>
      <c r="B2563" s="13" t="s">
        <v>152</v>
      </c>
      <c r="C2563" s="13" t="s">
        <v>153</v>
      </c>
      <c r="D2563" s="15">
        <v>44286</v>
      </c>
      <c r="E2563" s="13">
        <f t="shared" si="635"/>
        <v>202</v>
      </c>
      <c r="F2563" s="13" t="str">
        <f t="shared" si="627"/>
        <v>개봉후</v>
      </c>
      <c r="G2563" s="13" t="str">
        <f t="shared" si="636"/>
        <v>화</v>
      </c>
      <c r="H2563" s="13">
        <f t="shared" si="637"/>
        <v>0</v>
      </c>
      <c r="I2563" s="16">
        <v>2842</v>
      </c>
      <c r="J2563" s="16">
        <v>1176</v>
      </c>
      <c r="K2563" s="16">
        <v>1666</v>
      </c>
      <c r="L2563" s="17">
        <f t="shared" si="638"/>
        <v>0.41379310344827586</v>
      </c>
      <c r="M2563" s="17">
        <f t="shared" si="623"/>
        <v>-9.7777777777777741E-2</v>
      </c>
      <c r="N2563" s="16">
        <f t="shared" si="625"/>
        <v>2698.4285714285716</v>
      </c>
      <c r="O2563" s="16">
        <f t="shared" si="628"/>
        <v>3032.25</v>
      </c>
      <c r="P2563" s="18">
        <f t="shared" si="629"/>
        <v>0.93725781185588264</v>
      </c>
      <c r="Q2563" s="16">
        <v>9</v>
      </c>
      <c r="R2563" s="16">
        <v>10</v>
      </c>
      <c r="S2563" s="16">
        <v>3865</v>
      </c>
      <c r="T2563" s="16">
        <v>4942000</v>
      </c>
      <c r="U2563" s="16">
        <v>1219</v>
      </c>
      <c r="V2563" s="16">
        <v>342357</v>
      </c>
      <c r="W2563" s="16">
        <v>6</v>
      </c>
      <c r="X2563" s="13" t="s">
        <v>170</v>
      </c>
      <c r="Y2563" s="13" t="s">
        <v>162</v>
      </c>
      <c r="Z2563" s="12">
        <v>0.54752999999999996</v>
      </c>
      <c r="AA2563" s="17">
        <f t="shared" si="624"/>
        <v>9.7760490807386136E-2</v>
      </c>
      <c r="AB2563" s="12">
        <f t="shared" si="626"/>
        <v>0.55088428571428572</v>
      </c>
      <c r="AC2563" s="12">
        <f t="shared" si="630"/>
        <v>5.1872967857142838</v>
      </c>
      <c r="AD2563" s="18">
        <f t="shared" si="631"/>
        <v>0.10619872131307592</v>
      </c>
      <c r="AE2563" s="13" t="s">
        <v>155</v>
      </c>
      <c r="AF2563" s="19">
        <f t="shared" si="632"/>
        <v>1342</v>
      </c>
      <c r="AG2563" s="20">
        <f t="shared" si="633"/>
        <v>0.8763040238450075</v>
      </c>
      <c r="AH2563" s="20">
        <f t="shared" si="634"/>
        <v>0.10555208668759557</v>
      </c>
      <c r="AI2563" s="13" t="s">
        <v>51</v>
      </c>
      <c r="AJ2563" s="13" t="s">
        <v>156</v>
      </c>
      <c r="AK2563" s="13" t="s">
        <v>135</v>
      </c>
      <c r="AL2563" s="13" t="s">
        <v>102</v>
      </c>
      <c r="AM2563" s="13" t="s">
        <v>157</v>
      </c>
      <c r="AN2563" s="12">
        <v>0.54752999999999996</v>
      </c>
      <c r="AO2563" s="12">
        <v>0</v>
      </c>
      <c r="AP2563" s="12">
        <v>3.2500000000000001E-2</v>
      </c>
      <c r="AQ2563" s="12">
        <v>0.28677000000000002</v>
      </c>
      <c r="AR2563" s="12"/>
      <c r="AS2563" s="13" t="s">
        <v>54</v>
      </c>
    </row>
    <row r="2564" spans="1:45" ht="21" customHeight="1">
      <c r="A2564" s="15">
        <v>44489</v>
      </c>
      <c r="B2564" s="13" t="s">
        <v>152</v>
      </c>
      <c r="C2564" s="13" t="s">
        <v>153</v>
      </c>
      <c r="D2564" s="15">
        <v>44286</v>
      </c>
      <c r="E2564" s="13">
        <f t="shared" si="635"/>
        <v>203</v>
      </c>
      <c r="F2564" s="13" t="str">
        <f t="shared" si="627"/>
        <v>개봉후</v>
      </c>
      <c r="G2564" s="13" t="str">
        <f t="shared" si="636"/>
        <v>수</v>
      </c>
      <c r="H2564" s="13">
        <f t="shared" si="637"/>
        <v>0</v>
      </c>
      <c r="I2564" s="16">
        <v>3185</v>
      </c>
      <c r="J2564" s="16">
        <v>1362</v>
      </c>
      <c r="K2564" s="16">
        <v>1824</v>
      </c>
      <c r="L2564" s="17">
        <f t="shared" si="638"/>
        <v>0.42762951334379906</v>
      </c>
      <c r="M2564" s="17">
        <f t="shared" si="623"/>
        <v>0.1206896551724137</v>
      </c>
      <c r="N2564" s="16">
        <f t="shared" si="625"/>
        <v>2764</v>
      </c>
      <c r="O2564" s="16">
        <f t="shared" si="628"/>
        <v>3002.1071428571427</v>
      </c>
      <c r="P2564" s="18">
        <f t="shared" si="629"/>
        <v>1.0609214956161743</v>
      </c>
      <c r="Q2564" s="16">
        <v>4</v>
      </c>
      <c r="R2564" s="16">
        <v>4</v>
      </c>
      <c r="S2564" s="16">
        <v>511</v>
      </c>
      <c r="T2564" s="16">
        <v>30000</v>
      </c>
      <c r="U2564" s="16">
        <v>5</v>
      </c>
      <c r="V2564" s="16">
        <v>342362</v>
      </c>
      <c r="W2564" s="16">
        <v>83</v>
      </c>
      <c r="X2564" s="13" t="s">
        <v>170</v>
      </c>
      <c r="Y2564" s="13" t="s">
        <v>162</v>
      </c>
      <c r="Z2564" s="12">
        <v>1.00586</v>
      </c>
      <c r="AA2564" s="17">
        <f t="shared" si="624"/>
        <v>0.83708655233503193</v>
      </c>
      <c r="AB2564" s="12">
        <f t="shared" si="626"/>
        <v>0.62967142857142855</v>
      </c>
      <c r="AC2564" s="12">
        <f t="shared" si="630"/>
        <v>4.9823699999999986</v>
      </c>
      <c r="AD2564" s="18">
        <f t="shared" si="631"/>
        <v>0.12637990124607942</v>
      </c>
      <c r="AE2564" s="13" t="s">
        <v>155</v>
      </c>
      <c r="AF2564" s="19">
        <f t="shared" si="632"/>
        <v>1099.75</v>
      </c>
      <c r="AG2564" s="20">
        <f t="shared" si="633"/>
        <v>1.2384632871107071</v>
      </c>
      <c r="AH2564" s="20">
        <f t="shared" si="634"/>
        <v>0.2018838424284026</v>
      </c>
      <c r="AI2564" s="13" t="s">
        <v>51</v>
      </c>
      <c r="AJ2564" s="13" t="s">
        <v>156</v>
      </c>
      <c r="AK2564" s="13" t="s">
        <v>135</v>
      </c>
      <c r="AL2564" s="13" t="s">
        <v>102</v>
      </c>
      <c r="AM2564" s="13" t="s">
        <v>157</v>
      </c>
      <c r="AN2564" s="12">
        <v>1.00586</v>
      </c>
      <c r="AO2564" s="12">
        <v>3.9699999999999996E-3</v>
      </c>
      <c r="AP2564" s="12">
        <v>3.2140000000000002E-2</v>
      </c>
      <c r="AQ2564" s="12">
        <v>0.31963000000000003</v>
      </c>
      <c r="AR2564" s="12"/>
      <c r="AS2564" s="13" t="s">
        <v>54</v>
      </c>
    </row>
    <row r="2565" spans="1:45" ht="21" customHeight="1">
      <c r="A2565" s="15">
        <v>44490</v>
      </c>
      <c r="B2565" s="13" t="s">
        <v>152</v>
      </c>
      <c r="C2565" s="13" t="s">
        <v>153</v>
      </c>
      <c r="D2565" s="15">
        <v>44286</v>
      </c>
      <c r="E2565" s="13">
        <f t="shared" si="635"/>
        <v>204</v>
      </c>
      <c r="F2565" s="13" t="str">
        <f t="shared" si="627"/>
        <v>개봉후</v>
      </c>
      <c r="G2565" s="13" t="str">
        <f t="shared" si="636"/>
        <v>목</v>
      </c>
      <c r="H2565" s="13">
        <f t="shared" si="637"/>
        <v>0</v>
      </c>
      <c r="I2565" s="16">
        <v>3084</v>
      </c>
      <c r="J2565" s="16">
        <v>1228</v>
      </c>
      <c r="K2565" s="16">
        <v>1855</v>
      </c>
      <c r="L2565" s="17">
        <f t="shared" si="638"/>
        <v>0.3981841763942931</v>
      </c>
      <c r="M2565" s="17">
        <f t="shared" ref="M2565:M2575" si="639">IF(COUNT(I2564:I2565)=2,IFERROR(I2565/I2564-1,""),"")</f>
        <v>-3.1711145996860313E-2</v>
      </c>
      <c r="N2565" s="16">
        <f t="shared" si="625"/>
        <v>2779.1428571428573</v>
      </c>
      <c r="O2565" s="16">
        <f t="shared" si="628"/>
        <v>3010.6071428571427</v>
      </c>
      <c r="P2565" s="18">
        <f t="shared" si="629"/>
        <v>1.0243780917470373</v>
      </c>
      <c r="Q2565" s="16">
        <v>5</v>
      </c>
      <c r="R2565" s="16">
        <v>5</v>
      </c>
      <c r="S2565" s="16">
        <v>770</v>
      </c>
      <c r="T2565" s="16">
        <v>49000</v>
      </c>
      <c r="U2565" s="16">
        <v>7</v>
      </c>
      <c r="V2565" s="16">
        <v>342369</v>
      </c>
      <c r="W2565" s="16">
        <v>85</v>
      </c>
      <c r="X2565" s="13" t="s">
        <v>170</v>
      </c>
      <c r="Y2565" s="13" t="s">
        <v>162</v>
      </c>
      <c r="Z2565" s="12">
        <v>0.55584</v>
      </c>
      <c r="AA2565" s="17">
        <f t="shared" ref="AA2565:AA2628" si="640">IF(COUNT(Z2564:Z2565)=2,IFERROR(Z2565/Z2564-1,""),"")</f>
        <v>-0.44739824627681779</v>
      </c>
      <c r="AB2565" s="12">
        <f t="shared" si="626"/>
        <v>0.63214857142857139</v>
      </c>
      <c r="AC2565" s="12">
        <f t="shared" si="630"/>
        <v>1.4468650000000001</v>
      </c>
      <c r="AD2565" s="18">
        <f t="shared" si="631"/>
        <v>0.43690915975476036</v>
      </c>
      <c r="AE2565" s="13" t="s">
        <v>155</v>
      </c>
      <c r="AF2565" s="19">
        <f t="shared" si="632"/>
        <v>1156.25</v>
      </c>
      <c r="AG2565" s="20">
        <f t="shared" si="633"/>
        <v>1.062054054054054</v>
      </c>
      <c r="AH2565" s="20">
        <f t="shared" si="634"/>
        <v>0.38416852989048733</v>
      </c>
      <c r="AI2565" s="13" t="s">
        <v>51</v>
      </c>
      <c r="AJ2565" s="13" t="s">
        <v>156</v>
      </c>
      <c r="AK2565" s="13" t="s">
        <v>135</v>
      </c>
      <c r="AL2565" s="13" t="s">
        <v>102</v>
      </c>
      <c r="AM2565" s="13" t="s">
        <v>157</v>
      </c>
      <c r="AN2565" s="12">
        <v>0.55584</v>
      </c>
      <c r="AO2565" s="12">
        <v>3.6099999999999999E-3</v>
      </c>
      <c r="AP2565" s="12">
        <v>2.5999999999999999E-2</v>
      </c>
      <c r="AQ2565" s="12">
        <v>0.29326999999999998</v>
      </c>
      <c r="AR2565" s="12"/>
      <c r="AS2565" s="13" t="s">
        <v>54</v>
      </c>
    </row>
    <row r="2566" spans="1:45" ht="21" customHeight="1">
      <c r="A2566" s="15">
        <v>44491</v>
      </c>
      <c r="B2566" s="13" t="s">
        <v>152</v>
      </c>
      <c r="C2566" s="13" t="s">
        <v>153</v>
      </c>
      <c r="D2566" s="15">
        <v>44286</v>
      </c>
      <c r="E2566" s="13">
        <f t="shared" si="635"/>
        <v>205</v>
      </c>
      <c r="F2566" s="13" t="str">
        <f t="shared" si="627"/>
        <v>개봉후</v>
      </c>
      <c r="G2566" s="13" t="str">
        <f t="shared" si="636"/>
        <v>금</v>
      </c>
      <c r="H2566" s="13">
        <f t="shared" si="637"/>
        <v>0</v>
      </c>
      <c r="I2566" s="16">
        <v>3199</v>
      </c>
      <c r="J2566" s="16">
        <v>1424</v>
      </c>
      <c r="K2566" s="16">
        <v>1774</v>
      </c>
      <c r="L2566" s="17">
        <f t="shared" si="638"/>
        <v>0.44513910597061584</v>
      </c>
      <c r="M2566" s="17">
        <f t="shared" si="639"/>
        <v>3.728923476005197E-2</v>
      </c>
      <c r="N2566" s="16">
        <f t="shared" si="625"/>
        <v>2779.5714285714284</v>
      </c>
      <c r="O2566" s="16">
        <f t="shared" si="628"/>
        <v>3019</v>
      </c>
      <c r="P2566" s="18">
        <f t="shared" si="629"/>
        <v>1.0596223915203711</v>
      </c>
      <c r="Q2566" s="16">
        <v>7</v>
      </c>
      <c r="R2566" s="16">
        <v>7</v>
      </c>
      <c r="S2566" s="16">
        <v>1143</v>
      </c>
      <c r="T2566" s="16">
        <v>199000</v>
      </c>
      <c r="U2566" s="16">
        <v>38</v>
      </c>
      <c r="V2566" s="16">
        <v>342407</v>
      </c>
      <c r="W2566" s="16">
        <v>58</v>
      </c>
      <c r="X2566" s="13" t="s">
        <v>170</v>
      </c>
      <c r="Y2566" s="13" t="s">
        <v>162</v>
      </c>
      <c r="Z2566" s="12">
        <v>0.45905000000000001</v>
      </c>
      <c r="AA2566" s="17">
        <f t="shared" si="640"/>
        <v>-0.17413284398388018</v>
      </c>
      <c r="AB2566" s="12">
        <f t="shared" si="626"/>
        <v>0.61470999999999998</v>
      </c>
      <c r="AC2566" s="12">
        <f t="shared" si="630"/>
        <v>0.67087285714285705</v>
      </c>
      <c r="AD2566" s="18">
        <f t="shared" si="631"/>
        <v>0.91628390306019247</v>
      </c>
      <c r="AE2566" s="13" t="s">
        <v>155</v>
      </c>
      <c r="AF2566" s="19">
        <f t="shared" si="632"/>
        <v>1320.75</v>
      </c>
      <c r="AG2566" s="20">
        <f t="shared" si="633"/>
        <v>1.0781752791974257</v>
      </c>
      <c r="AH2566" s="20">
        <f t="shared" si="634"/>
        <v>0.68425782189940199</v>
      </c>
      <c r="AI2566" s="13" t="s">
        <v>51</v>
      </c>
      <c r="AJ2566" s="13" t="s">
        <v>156</v>
      </c>
      <c r="AK2566" s="13" t="s">
        <v>135</v>
      </c>
      <c r="AL2566" s="13" t="s">
        <v>102</v>
      </c>
      <c r="AM2566" s="13" t="s">
        <v>157</v>
      </c>
      <c r="AN2566" s="12">
        <v>0.45905000000000001</v>
      </c>
      <c r="AO2566" s="12">
        <v>2.8800000000000002E-3</v>
      </c>
      <c r="AP2566" s="12">
        <v>2.6720000000000001E-2</v>
      </c>
      <c r="AQ2566" s="12">
        <v>0.31818999999999997</v>
      </c>
      <c r="AR2566" s="12"/>
      <c r="AS2566" s="13" t="s">
        <v>54</v>
      </c>
    </row>
    <row r="2567" spans="1:45" ht="21" customHeight="1">
      <c r="A2567" s="15">
        <v>44492</v>
      </c>
      <c r="B2567" s="13" t="s">
        <v>152</v>
      </c>
      <c r="C2567" s="13" t="s">
        <v>153</v>
      </c>
      <c r="D2567" s="15">
        <v>44286</v>
      </c>
      <c r="E2567" s="13">
        <f t="shared" si="635"/>
        <v>206</v>
      </c>
      <c r="F2567" s="13" t="str">
        <f t="shared" si="627"/>
        <v>개봉후</v>
      </c>
      <c r="G2567" s="13" t="str">
        <f t="shared" si="636"/>
        <v>토</v>
      </c>
      <c r="H2567" s="13">
        <f t="shared" si="637"/>
        <v>1</v>
      </c>
      <c r="I2567" s="16">
        <v>2989</v>
      </c>
      <c r="J2567" s="16">
        <v>1502</v>
      </c>
      <c r="K2567" s="16">
        <v>1488</v>
      </c>
      <c r="L2567" s="17">
        <f t="shared" si="638"/>
        <v>0.50250920040147207</v>
      </c>
      <c r="M2567" s="17">
        <f t="shared" si="639"/>
        <v>-6.5645514223194756E-2</v>
      </c>
      <c r="N2567" s="16">
        <f t="shared" si="625"/>
        <v>2989.5714285714284</v>
      </c>
      <c r="O2567" s="16">
        <f t="shared" si="628"/>
        <v>3015.5</v>
      </c>
      <c r="P2567" s="18">
        <f t="shared" si="629"/>
        <v>0.99121207096667219</v>
      </c>
      <c r="Q2567" s="16">
        <v>5</v>
      </c>
      <c r="R2567" s="16">
        <v>5</v>
      </c>
      <c r="S2567" s="16">
        <v>434</v>
      </c>
      <c r="T2567" s="16">
        <v>56000</v>
      </c>
      <c r="U2567" s="16">
        <v>8</v>
      </c>
      <c r="V2567" s="16">
        <v>342415</v>
      </c>
      <c r="W2567" s="16">
        <v>105</v>
      </c>
      <c r="X2567" s="13" t="s">
        <v>170</v>
      </c>
      <c r="Y2567" s="13" t="s">
        <v>162</v>
      </c>
      <c r="Z2567" s="12">
        <v>0.63673999999999997</v>
      </c>
      <c r="AA2567" s="17">
        <f t="shared" si="640"/>
        <v>0.38708201720945423</v>
      </c>
      <c r="AB2567" s="12">
        <f t="shared" si="626"/>
        <v>0.61047857142857143</v>
      </c>
      <c r="AC2567" s="12">
        <f t="shared" si="630"/>
        <v>0.58664250000000007</v>
      </c>
      <c r="AD2567" s="18">
        <f t="shared" si="631"/>
        <v>1.0406313409420069</v>
      </c>
      <c r="AE2567" s="13" t="s">
        <v>155</v>
      </c>
      <c r="AF2567" s="19">
        <f t="shared" si="632"/>
        <v>1470.25</v>
      </c>
      <c r="AG2567" s="20">
        <f t="shared" si="633"/>
        <v>1.0215949668423738</v>
      </c>
      <c r="AH2567" s="20">
        <f t="shared" si="634"/>
        <v>1.0853969836825663</v>
      </c>
      <c r="AI2567" s="13" t="s">
        <v>51</v>
      </c>
      <c r="AJ2567" s="13" t="s">
        <v>156</v>
      </c>
      <c r="AK2567" s="13" t="s">
        <v>135</v>
      </c>
      <c r="AL2567" s="13" t="s">
        <v>102</v>
      </c>
      <c r="AM2567" s="13" t="s">
        <v>157</v>
      </c>
      <c r="AN2567" s="12">
        <v>0.63673999999999997</v>
      </c>
      <c r="AO2567" s="12">
        <v>3.6099999999999999E-3</v>
      </c>
      <c r="AP2567" s="12">
        <v>2.4920000000000001E-2</v>
      </c>
      <c r="AQ2567" s="12">
        <v>0.43846000000000002</v>
      </c>
      <c r="AR2567" s="12"/>
      <c r="AS2567" s="13" t="s">
        <v>54</v>
      </c>
    </row>
    <row r="2568" spans="1:45" ht="21" customHeight="1">
      <c r="A2568" s="15">
        <v>44493</v>
      </c>
      <c r="B2568" s="13" t="s">
        <v>152</v>
      </c>
      <c r="C2568" s="13" t="s">
        <v>153</v>
      </c>
      <c r="D2568" s="15">
        <v>44286</v>
      </c>
      <c r="E2568" s="13">
        <f t="shared" si="635"/>
        <v>207</v>
      </c>
      <c r="F2568" s="13" t="str">
        <f t="shared" si="627"/>
        <v>개봉후</v>
      </c>
      <c r="G2568" s="13" t="str">
        <f t="shared" si="636"/>
        <v>일</v>
      </c>
      <c r="H2568" s="13">
        <f t="shared" si="637"/>
        <v>1</v>
      </c>
      <c r="I2568" s="16">
        <v>3115</v>
      </c>
      <c r="J2568" s="16">
        <v>1648</v>
      </c>
      <c r="K2568" s="16">
        <v>1466</v>
      </c>
      <c r="L2568" s="17">
        <f t="shared" si="638"/>
        <v>0.52905296950240766</v>
      </c>
      <c r="M2568" s="17">
        <f t="shared" si="639"/>
        <v>4.2154566744730726E-2</v>
      </c>
      <c r="N2568" s="16">
        <f t="shared" si="625"/>
        <v>3080.5714285714284</v>
      </c>
      <c r="O2568" s="16">
        <f t="shared" si="628"/>
        <v>3011</v>
      </c>
      <c r="P2568" s="18">
        <f t="shared" si="629"/>
        <v>1.0345400199269346</v>
      </c>
      <c r="Q2568" s="16">
        <v>5</v>
      </c>
      <c r="R2568" s="16">
        <v>5</v>
      </c>
      <c r="S2568" s="16">
        <v>681</v>
      </c>
      <c r="T2568" s="16">
        <v>105000</v>
      </c>
      <c r="U2568" s="16">
        <v>16</v>
      </c>
      <c r="V2568" s="16">
        <v>342431</v>
      </c>
      <c r="W2568" s="16">
        <v>81</v>
      </c>
      <c r="X2568" s="13" t="s">
        <v>170</v>
      </c>
      <c r="Y2568" s="13" t="s">
        <v>162</v>
      </c>
      <c r="Z2568" s="12">
        <v>0.50527999999999995</v>
      </c>
      <c r="AA2568" s="17">
        <f t="shared" si="640"/>
        <v>-0.20645789490215793</v>
      </c>
      <c r="AB2568" s="12">
        <f t="shared" si="626"/>
        <v>0.60129571428571427</v>
      </c>
      <c r="AC2568" s="12">
        <f t="shared" si="630"/>
        <v>0.56379821428571419</v>
      </c>
      <c r="AD2568" s="18">
        <f t="shared" si="631"/>
        <v>1.0665087243092926</v>
      </c>
      <c r="AE2568" s="13" t="s">
        <v>155</v>
      </c>
      <c r="AF2568" s="19">
        <f t="shared" si="632"/>
        <v>1770.25</v>
      </c>
      <c r="AG2568" s="20">
        <f t="shared" si="633"/>
        <v>0.93094195735065666</v>
      </c>
      <c r="AH2568" s="20">
        <f t="shared" si="634"/>
        <v>0.89620716631773656</v>
      </c>
      <c r="AI2568" s="13" t="s">
        <v>51</v>
      </c>
      <c r="AJ2568" s="13" t="s">
        <v>156</v>
      </c>
      <c r="AK2568" s="13" t="s">
        <v>135</v>
      </c>
      <c r="AL2568" s="13" t="s">
        <v>102</v>
      </c>
      <c r="AM2568" s="13" t="s">
        <v>157</v>
      </c>
      <c r="AN2568" s="12">
        <v>0.50527999999999995</v>
      </c>
      <c r="AO2568" s="12">
        <v>7.5799999999999999E-3</v>
      </c>
      <c r="AP2568" s="12">
        <v>2.528E-2</v>
      </c>
      <c r="AQ2568" s="12">
        <v>0.41426000000000002</v>
      </c>
      <c r="AR2568" s="12"/>
      <c r="AS2568" s="13" t="s">
        <v>54</v>
      </c>
    </row>
    <row r="2569" spans="1:45" ht="21" customHeight="1">
      <c r="A2569" s="15">
        <v>44494</v>
      </c>
      <c r="B2569" s="13" t="s">
        <v>152</v>
      </c>
      <c r="C2569" s="13" t="s">
        <v>153</v>
      </c>
      <c r="D2569" s="15">
        <v>44286</v>
      </c>
      <c r="E2569" s="13">
        <f t="shared" si="635"/>
        <v>208</v>
      </c>
      <c r="F2569" s="13" t="str">
        <f t="shared" si="627"/>
        <v>개봉후</v>
      </c>
      <c r="G2569" s="13" t="str">
        <f t="shared" si="636"/>
        <v>월</v>
      </c>
      <c r="H2569" s="13">
        <f t="shared" si="637"/>
        <v>0</v>
      </c>
      <c r="I2569" s="16">
        <v>2877</v>
      </c>
      <c r="J2569" s="16">
        <v>1085</v>
      </c>
      <c r="K2569" s="16">
        <v>1792</v>
      </c>
      <c r="L2569" s="17">
        <f t="shared" si="638"/>
        <v>0.37712895377128952</v>
      </c>
      <c r="M2569" s="17">
        <f t="shared" si="639"/>
        <v>-7.6404494382022459E-2</v>
      </c>
      <c r="N2569" s="16">
        <f t="shared" si="625"/>
        <v>3041.5714285714284</v>
      </c>
      <c r="O2569" s="16">
        <f t="shared" si="628"/>
        <v>3012</v>
      </c>
      <c r="P2569" s="18">
        <f t="shared" si="629"/>
        <v>0.95517928286852594</v>
      </c>
      <c r="Q2569" s="16">
        <v>8</v>
      </c>
      <c r="R2569" s="16">
        <v>10</v>
      </c>
      <c r="S2569" s="16">
        <v>2054</v>
      </c>
      <c r="T2569" s="16">
        <v>98800</v>
      </c>
      <c r="U2569" s="16">
        <v>15</v>
      </c>
      <c r="V2569" s="16">
        <v>342446</v>
      </c>
      <c r="W2569" s="16">
        <v>65</v>
      </c>
      <c r="X2569" s="13" t="s">
        <v>170</v>
      </c>
      <c r="Y2569" s="13" t="s">
        <v>162</v>
      </c>
      <c r="Z2569" s="12">
        <v>0.48324</v>
      </c>
      <c r="AA2569" s="17">
        <f t="shared" si="640"/>
        <v>-4.3619379354021381E-2</v>
      </c>
      <c r="AB2569" s="12">
        <f t="shared" si="626"/>
        <v>0.59907714285714275</v>
      </c>
      <c r="AC2569" s="12">
        <f t="shared" si="630"/>
        <v>0.55404678571428556</v>
      </c>
      <c r="AD2569" s="18">
        <f t="shared" si="631"/>
        <v>1.081275369344131</v>
      </c>
      <c r="AE2569" s="13" t="s">
        <v>155</v>
      </c>
      <c r="AF2569" s="19">
        <f t="shared" si="632"/>
        <v>1085</v>
      </c>
      <c r="AG2569" s="20">
        <f t="shared" si="633"/>
        <v>1</v>
      </c>
      <c r="AH2569" s="20">
        <f t="shared" si="634"/>
        <v>0.8722007102288295</v>
      </c>
      <c r="AI2569" s="13" t="s">
        <v>51</v>
      </c>
      <c r="AJ2569" s="13" t="s">
        <v>156</v>
      </c>
      <c r="AK2569" s="13" t="s">
        <v>135</v>
      </c>
      <c r="AL2569" s="13" t="s">
        <v>102</v>
      </c>
      <c r="AM2569" s="13" t="s">
        <v>157</v>
      </c>
      <c r="AN2569" s="12">
        <v>0.48324</v>
      </c>
      <c r="AO2569" s="12">
        <v>2.5200000000000001E-3</v>
      </c>
      <c r="AP2569" s="12">
        <v>3.2140000000000002E-2</v>
      </c>
      <c r="AQ2569" s="12">
        <v>0.29038000000000003</v>
      </c>
      <c r="AR2569" s="12"/>
      <c r="AS2569" s="13" t="s">
        <v>54</v>
      </c>
    </row>
    <row r="2570" spans="1:45" ht="21" customHeight="1">
      <c r="A2570" s="15">
        <v>44495</v>
      </c>
      <c r="B2570" s="13" t="s">
        <v>152</v>
      </c>
      <c r="C2570" s="13" t="s">
        <v>153</v>
      </c>
      <c r="D2570" s="15">
        <v>44286</v>
      </c>
      <c r="E2570" s="13">
        <f t="shared" si="635"/>
        <v>209</v>
      </c>
      <c r="F2570" s="13" t="str">
        <f t="shared" si="627"/>
        <v>개봉후</v>
      </c>
      <c r="G2570" s="13" t="str">
        <f t="shared" si="636"/>
        <v>화</v>
      </c>
      <c r="H2570" s="13">
        <f t="shared" si="637"/>
        <v>0</v>
      </c>
      <c r="I2570" s="16">
        <v>3168</v>
      </c>
      <c r="J2570" s="16">
        <v>1323</v>
      </c>
      <c r="K2570" s="16">
        <v>1844</v>
      </c>
      <c r="L2570" s="17">
        <f t="shared" si="638"/>
        <v>0.41761363636363635</v>
      </c>
      <c r="M2570" s="17">
        <f t="shared" si="639"/>
        <v>0.10114702815432741</v>
      </c>
      <c r="N2570" s="16">
        <f t="shared" ref="N2570:N2633" si="641">IF(COUNT(I2564:I2570)=7,AVERAGE(I2564:I2570),"")</f>
        <v>3088.1428571428573</v>
      </c>
      <c r="O2570" s="16">
        <f t="shared" si="628"/>
        <v>2986.1071428571427</v>
      </c>
      <c r="P2570" s="18">
        <f t="shared" si="629"/>
        <v>1.0609130377581897</v>
      </c>
      <c r="Q2570" s="16">
        <v>8</v>
      </c>
      <c r="R2570" s="16">
        <v>8</v>
      </c>
      <c r="S2570" s="16">
        <v>1750</v>
      </c>
      <c r="T2570" s="16">
        <v>92500</v>
      </c>
      <c r="U2570" s="16">
        <v>15</v>
      </c>
      <c r="V2570" s="16">
        <v>342461</v>
      </c>
      <c r="W2570" s="16">
        <v>69</v>
      </c>
      <c r="X2570" s="13" t="s">
        <v>170</v>
      </c>
      <c r="Y2570" s="13" t="s">
        <v>162</v>
      </c>
      <c r="Z2570" s="12">
        <v>0.46806999999999999</v>
      </c>
      <c r="AA2570" s="17">
        <f t="shared" si="640"/>
        <v>-3.1392268851916261E-2</v>
      </c>
      <c r="AB2570" s="12">
        <f t="shared" ref="AB2570:AB2633" si="642">IF(COUNT(Z2564:Z2570)=7,AVERAGE(Z2564:Z2570),"")</f>
        <v>0.58772571428571418</v>
      </c>
      <c r="AC2570" s="12">
        <f t="shared" si="630"/>
        <v>0.55073142857142854</v>
      </c>
      <c r="AD2570" s="18">
        <f t="shared" si="631"/>
        <v>1.0671730062877418</v>
      </c>
      <c r="AE2570" s="13" t="s">
        <v>155</v>
      </c>
      <c r="AF2570" s="19">
        <f t="shared" si="632"/>
        <v>1024.5</v>
      </c>
      <c r="AG2570" s="20">
        <f t="shared" si="633"/>
        <v>1.2913616398243046</v>
      </c>
      <c r="AH2570" s="20">
        <f t="shared" si="634"/>
        <v>0.84990609890223912</v>
      </c>
      <c r="AI2570" s="13" t="s">
        <v>51</v>
      </c>
      <c r="AJ2570" s="13" t="s">
        <v>156</v>
      </c>
      <c r="AK2570" s="13" t="s">
        <v>135</v>
      </c>
      <c r="AL2570" s="13" t="s">
        <v>102</v>
      </c>
      <c r="AM2570" s="13" t="s">
        <v>157</v>
      </c>
      <c r="AN2570" s="12">
        <v>0.46806999999999999</v>
      </c>
      <c r="AO2570" s="12">
        <v>3.2499999999999999E-3</v>
      </c>
      <c r="AP2570" s="12">
        <v>1.6969999999999999E-2</v>
      </c>
      <c r="AQ2570" s="12">
        <v>0.30265999999999998</v>
      </c>
      <c r="AR2570" s="12"/>
      <c r="AS2570" s="13" t="s">
        <v>54</v>
      </c>
    </row>
    <row r="2571" spans="1:45" ht="21" customHeight="1">
      <c r="A2571" s="15">
        <v>44496</v>
      </c>
      <c r="B2571" s="13" t="s">
        <v>152</v>
      </c>
      <c r="C2571" s="13" t="s">
        <v>153</v>
      </c>
      <c r="D2571" s="15">
        <v>44286</v>
      </c>
      <c r="E2571" s="13">
        <f t="shared" si="635"/>
        <v>210</v>
      </c>
      <c r="F2571" s="13" t="str">
        <f t="shared" si="627"/>
        <v>개봉후</v>
      </c>
      <c r="G2571" s="13" t="str">
        <f t="shared" si="636"/>
        <v>수</v>
      </c>
      <c r="H2571" s="13">
        <f t="shared" si="637"/>
        <v>0</v>
      </c>
      <c r="I2571" s="16">
        <v>3381</v>
      </c>
      <c r="J2571" s="16">
        <v>1463</v>
      </c>
      <c r="K2571" s="16">
        <v>1918</v>
      </c>
      <c r="L2571" s="17">
        <f t="shared" si="638"/>
        <v>0.43271221532091098</v>
      </c>
      <c r="M2571" s="17">
        <f t="shared" si="639"/>
        <v>6.7234848484848397E-2</v>
      </c>
      <c r="N2571" s="16">
        <f t="shared" si="641"/>
        <v>3116.1428571428573</v>
      </c>
      <c r="O2571" s="16">
        <f t="shared" si="628"/>
        <v>2982.75</v>
      </c>
      <c r="P2571" s="18">
        <f t="shared" si="629"/>
        <v>1.1335177269298466</v>
      </c>
      <c r="Q2571" s="16">
        <v>4</v>
      </c>
      <c r="R2571" s="16">
        <v>5</v>
      </c>
      <c r="S2571" s="16">
        <v>983</v>
      </c>
      <c r="T2571" s="16">
        <v>37000</v>
      </c>
      <c r="U2571" s="16">
        <v>6</v>
      </c>
      <c r="V2571" s="16">
        <v>342467</v>
      </c>
      <c r="W2571" s="16">
        <v>80</v>
      </c>
      <c r="X2571" s="13" t="s">
        <v>170</v>
      </c>
      <c r="Y2571" s="13" t="s">
        <v>162</v>
      </c>
      <c r="Z2571" s="12">
        <v>0.56089999999999995</v>
      </c>
      <c r="AA2571" s="17">
        <f t="shared" si="640"/>
        <v>0.19832503685346192</v>
      </c>
      <c r="AB2571" s="12">
        <f t="shared" si="642"/>
        <v>0.52415999999999996</v>
      </c>
      <c r="AC2571" s="12">
        <f t="shared" si="630"/>
        <v>0.54928642857142851</v>
      </c>
      <c r="AD2571" s="18">
        <f t="shared" si="631"/>
        <v>0.95425623633779411</v>
      </c>
      <c r="AE2571" s="13" t="s">
        <v>155</v>
      </c>
      <c r="AF2571" s="19">
        <f t="shared" si="632"/>
        <v>1061.25</v>
      </c>
      <c r="AG2571" s="20">
        <f t="shared" si="633"/>
        <v>1.378563015312132</v>
      </c>
      <c r="AH2571" s="20">
        <f t="shared" si="634"/>
        <v>1.0211430154187056</v>
      </c>
      <c r="AI2571" s="13" t="s">
        <v>51</v>
      </c>
      <c r="AJ2571" s="13" t="s">
        <v>156</v>
      </c>
      <c r="AK2571" s="13" t="s">
        <v>135</v>
      </c>
      <c r="AL2571" s="13" t="s">
        <v>102</v>
      </c>
      <c r="AM2571" s="13" t="s">
        <v>157</v>
      </c>
      <c r="AN2571" s="12">
        <v>0.56089999999999995</v>
      </c>
      <c r="AO2571" s="12">
        <v>3.6099999999999999E-3</v>
      </c>
      <c r="AP2571" s="12">
        <v>3.431E-2</v>
      </c>
      <c r="AQ2571" s="12">
        <v>0.26871</v>
      </c>
      <c r="AR2571" s="12"/>
      <c r="AS2571" s="13" t="s">
        <v>54</v>
      </c>
    </row>
    <row r="2572" spans="1:45" ht="21" customHeight="1">
      <c r="A2572" s="15">
        <v>44497</v>
      </c>
      <c r="B2572" s="13" t="s">
        <v>152</v>
      </c>
      <c r="C2572" s="13" t="s">
        <v>153</v>
      </c>
      <c r="D2572" s="15">
        <v>44286</v>
      </c>
      <c r="E2572" s="13">
        <f t="shared" si="635"/>
        <v>211</v>
      </c>
      <c r="F2572" s="13" t="str">
        <f t="shared" si="627"/>
        <v>개봉후</v>
      </c>
      <c r="G2572" s="13" t="str">
        <f t="shared" si="636"/>
        <v>목</v>
      </c>
      <c r="H2572" s="13">
        <f t="shared" si="637"/>
        <v>0</v>
      </c>
      <c r="I2572" s="16">
        <v>3076</v>
      </c>
      <c r="J2572" s="16">
        <v>1274</v>
      </c>
      <c r="K2572" s="16">
        <v>1802</v>
      </c>
      <c r="L2572" s="17">
        <f t="shared" si="638"/>
        <v>0.41417425227568272</v>
      </c>
      <c r="M2572" s="17">
        <f t="shared" si="639"/>
        <v>-9.0209997042295154E-2</v>
      </c>
      <c r="N2572" s="16">
        <f t="shared" si="641"/>
        <v>3115</v>
      </c>
      <c r="O2572" s="16">
        <f t="shared" si="628"/>
        <v>2990.6428571428573</v>
      </c>
      <c r="P2572" s="18">
        <f t="shared" si="629"/>
        <v>1.0285414029472879</v>
      </c>
      <c r="Q2572" s="16">
        <v>3</v>
      </c>
      <c r="R2572" s="16">
        <v>4</v>
      </c>
      <c r="S2572" s="16">
        <v>1142</v>
      </c>
      <c r="T2572" s="16">
        <v>28000</v>
      </c>
      <c r="U2572" s="16">
        <v>4</v>
      </c>
      <c r="V2572" s="16">
        <v>342471</v>
      </c>
      <c r="W2572" s="16">
        <v>100</v>
      </c>
      <c r="X2572" s="13" t="s">
        <v>170</v>
      </c>
      <c r="Y2572" s="13" t="s">
        <v>162</v>
      </c>
      <c r="Z2572" s="12">
        <v>0.42653999999999997</v>
      </c>
      <c r="AA2572" s="17">
        <f t="shared" si="640"/>
        <v>-0.23954359065787123</v>
      </c>
      <c r="AB2572" s="12">
        <f t="shared" si="642"/>
        <v>0.50568857142857138</v>
      </c>
      <c r="AC2572" s="12">
        <f t="shared" si="630"/>
        <v>0.54831928571428556</v>
      </c>
      <c r="AD2572" s="18">
        <f t="shared" si="631"/>
        <v>0.92225202469364187</v>
      </c>
      <c r="AE2572" s="13" t="s">
        <v>155</v>
      </c>
      <c r="AF2572" s="19">
        <f t="shared" si="632"/>
        <v>1168.25</v>
      </c>
      <c r="AG2572" s="20">
        <f t="shared" si="633"/>
        <v>1.0905200085598117</v>
      </c>
      <c r="AH2572" s="20">
        <f t="shared" si="634"/>
        <v>0.77790442742562682</v>
      </c>
      <c r="AI2572" s="13" t="s">
        <v>51</v>
      </c>
      <c r="AJ2572" s="13" t="s">
        <v>156</v>
      </c>
      <c r="AK2572" s="13" t="s">
        <v>135</v>
      </c>
      <c r="AL2572" s="13" t="s">
        <v>102</v>
      </c>
      <c r="AM2572" s="13" t="s">
        <v>157</v>
      </c>
      <c r="AN2572" s="12">
        <v>0.42653999999999997</v>
      </c>
      <c r="AO2572" s="12">
        <v>2.5200000000000001E-3</v>
      </c>
      <c r="AP2572" s="12">
        <v>3.9359999999999999E-2</v>
      </c>
      <c r="AQ2572" s="12">
        <v>0.27989999999999998</v>
      </c>
      <c r="AR2572" s="12"/>
      <c r="AS2572" s="13" t="s">
        <v>54</v>
      </c>
    </row>
    <row r="2573" spans="1:45" ht="21" customHeight="1">
      <c r="A2573" s="15">
        <v>44498</v>
      </c>
      <c r="B2573" s="13" t="s">
        <v>152</v>
      </c>
      <c r="C2573" s="13" t="s">
        <v>153</v>
      </c>
      <c r="D2573" s="15">
        <v>44286</v>
      </c>
      <c r="E2573" s="13">
        <f t="shared" si="635"/>
        <v>212</v>
      </c>
      <c r="F2573" s="13" t="str">
        <f t="shared" si="627"/>
        <v>개봉후</v>
      </c>
      <c r="G2573" s="13" t="str">
        <f t="shared" si="636"/>
        <v>금</v>
      </c>
      <c r="H2573" s="13">
        <f t="shared" si="637"/>
        <v>0</v>
      </c>
      <c r="I2573" s="16">
        <v>3171</v>
      </c>
      <c r="J2573" s="16">
        <v>1452</v>
      </c>
      <c r="K2573" s="16">
        <v>1718</v>
      </c>
      <c r="L2573" s="17">
        <f t="shared" si="638"/>
        <v>0.45789971617786185</v>
      </c>
      <c r="M2573" s="17">
        <f t="shared" si="639"/>
        <v>3.0884265279583767E-2</v>
      </c>
      <c r="N2573" s="16">
        <f t="shared" si="641"/>
        <v>3111</v>
      </c>
      <c r="O2573" s="16">
        <f t="shared" si="628"/>
        <v>2980.1428571428573</v>
      </c>
      <c r="P2573" s="18">
        <f t="shared" si="629"/>
        <v>1.0640429509611236</v>
      </c>
      <c r="Q2573" s="16">
        <v>4</v>
      </c>
      <c r="R2573" s="16">
        <v>4</v>
      </c>
      <c r="S2573" s="16">
        <v>937</v>
      </c>
      <c r="T2573" s="16">
        <v>66000</v>
      </c>
      <c r="U2573" s="16">
        <v>42</v>
      </c>
      <c r="V2573" s="16">
        <v>342513</v>
      </c>
      <c r="W2573" s="16">
        <v>50</v>
      </c>
      <c r="X2573" s="13" t="s">
        <v>170</v>
      </c>
      <c r="Y2573" s="13" t="s">
        <v>162</v>
      </c>
      <c r="Z2573" s="12">
        <v>0.37813999999999998</v>
      </c>
      <c r="AA2573" s="17">
        <f t="shared" si="640"/>
        <v>-0.11347118675856893</v>
      </c>
      <c r="AB2573" s="12">
        <f t="shared" si="642"/>
        <v>0.49413000000000007</v>
      </c>
      <c r="AC2573" s="12">
        <f t="shared" si="630"/>
        <v>0.5417924999999999</v>
      </c>
      <c r="AD2573" s="18">
        <f t="shared" si="631"/>
        <v>0.91202812885006745</v>
      </c>
      <c r="AE2573" s="13" t="s">
        <v>155</v>
      </c>
      <c r="AF2573" s="19">
        <f t="shared" si="632"/>
        <v>1311.75</v>
      </c>
      <c r="AG2573" s="20">
        <f t="shared" si="633"/>
        <v>1.1069182389937107</v>
      </c>
      <c r="AH2573" s="20">
        <f t="shared" si="634"/>
        <v>0.69794247797819287</v>
      </c>
      <c r="AI2573" s="13" t="s">
        <v>51</v>
      </c>
      <c r="AJ2573" s="13" t="s">
        <v>156</v>
      </c>
      <c r="AK2573" s="13" t="s">
        <v>135</v>
      </c>
      <c r="AL2573" s="13" t="s">
        <v>102</v>
      </c>
      <c r="AM2573" s="13" t="s">
        <v>157</v>
      </c>
      <c r="AN2573" s="12">
        <v>0.37813999999999998</v>
      </c>
      <c r="AO2573" s="12">
        <v>2.8800000000000002E-3</v>
      </c>
      <c r="AP2573" s="12">
        <v>4.2250000000000003E-2</v>
      </c>
      <c r="AQ2573" s="12">
        <v>0.31709999999999999</v>
      </c>
      <c r="AR2573" s="12"/>
      <c r="AS2573" s="13" t="s">
        <v>54</v>
      </c>
    </row>
    <row r="2574" spans="1:45" ht="21" customHeight="1">
      <c r="A2574" s="15">
        <v>44499</v>
      </c>
      <c r="B2574" s="13" t="s">
        <v>152</v>
      </c>
      <c r="C2574" s="13" t="s">
        <v>153</v>
      </c>
      <c r="D2574" s="15">
        <v>44286</v>
      </c>
      <c r="E2574" s="13">
        <f t="shared" si="635"/>
        <v>213</v>
      </c>
      <c r="F2574" s="13" t="str">
        <f t="shared" si="627"/>
        <v>개봉후</v>
      </c>
      <c r="G2574" s="13" t="str">
        <f t="shared" si="636"/>
        <v>토</v>
      </c>
      <c r="H2574" s="13">
        <f t="shared" si="637"/>
        <v>1</v>
      </c>
      <c r="I2574" s="16">
        <v>3353</v>
      </c>
      <c r="J2574" s="16">
        <v>1922</v>
      </c>
      <c r="K2574" s="16">
        <v>1432</v>
      </c>
      <c r="L2574" s="17">
        <f t="shared" si="638"/>
        <v>0.57321801371905756</v>
      </c>
      <c r="M2574" s="17">
        <f t="shared" si="639"/>
        <v>5.7395143487858791E-2</v>
      </c>
      <c r="N2574" s="16">
        <f t="shared" si="641"/>
        <v>3163</v>
      </c>
      <c r="O2574" s="16">
        <f t="shared" si="628"/>
        <v>2987.5357142857142</v>
      </c>
      <c r="P2574" s="18">
        <f t="shared" si="629"/>
        <v>1.1223296792626507</v>
      </c>
      <c r="Q2574" s="16">
        <v>1</v>
      </c>
      <c r="R2574" s="16">
        <v>1</v>
      </c>
      <c r="S2574" s="16">
        <v>41</v>
      </c>
      <c r="T2574" s="16">
        <v>5000</v>
      </c>
      <c r="U2574" s="16">
        <v>1</v>
      </c>
      <c r="V2574" s="16">
        <v>342514</v>
      </c>
      <c r="W2574" s="16">
        <v>136</v>
      </c>
      <c r="X2574" s="13" t="s">
        <v>170</v>
      </c>
      <c r="Y2574" s="13" t="s">
        <v>162</v>
      </c>
      <c r="Z2574" s="12">
        <v>0.45038</v>
      </c>
      <c r="AA2574" s="17">
        <f t="shared" si="640"/>
        <v>0.19104035542391706</v>
      </c>
      <c r="AB2574" s="12">
        <f t="shared" si="642"/>
        <v>0.46750714285714284</v>
      </c>
      <c r="AC2574" s="12">
        <f t="shared" si="630"/>
        <v>0.53678749999999986</v>
      </c>
      <c r="AD2574" s="18">
        <f t="shared" si="631"/>
        <v>0.87093522642971932</v>
      </c>
      <c r="AE2574" s="13" t="s">
        <v>155</v>
      </c>
      <c r="AF2574" s="19">
        <f t="shared" si="632"/>
        <v>1477.25</v>
      </c>
      <c r="AG2574" s="20">
        <f t="shared" si="633"/>
        <v>1.3010661702487731</v>
      </c>
      <c r="AH2574" s="20">
        <f t="shared" si="634"/>
        <v>0.83902847961250981</v>
      </c>
      <c r="AI2574" s="13" t="s">
        <v>51</v>
      </c>
      <c r="AJ2574" s="13" t="s">
        <v>156</v>
      </c>
      <c r="AK2574" s="13" t="s">
        <v>135</v>
      </c>
      <c r="AL2574" s="13" t="s">
        <v>102</v>
      </c>
      <c r="AM2574" s="13" t="s">
        <v>157</v>
      </c>
      <c r="AN2574" s="12">
        <v>0.45038</v>
      </c>
      <c r="AO2574" s="12">
        <v>4.6899999999999997E-3</v>
      </c>
      <c r="AP2574" s="12">
        <v>2.9250000000000002E-2</v>
      </c>
      <c r="AQ2574" s="12">
        <v>0.32757999999999998</v>
      </c>
      <c r="AR2574" s="12"/>
      <c r="AS2574" s="13" t="s">
        <v>54</v>
      </c>
    </row>
    <row r="2575" spans="1:45" ht="21" customHeight="1">
      <c r="A2575" s="15">
        <v>44500</v>
      </c>
      <c r="B2575" s="13" t="s">
        <v>152</v>
      </c>
      <c r="C2575" s="13" t="s">
        <v>153</v>
      </c>
      <c r="D2575" s="15">
        <v>44286</v>
      </c>
      <c r="E2575" s="13">
        <f t="shared" si="635"/>
        <v>214</v>
      </c>
      <c r="F2575" s="13" t="str">
        <f t="shared" si="627"/>
        <v>개봉후</v>
      </c>
      <c r="G2575" s="13" t="str">
        <f t="shared" si="636"/>
        <v>일</v>
      </c>
      <c r="H2575" s="13">
        <f t="shared" si="637"/>
        <v>1</v>
      </c>
      <c r="I2575" s="16">
        <v>3150</v>
      </c>
      <c r="J2575" s="16">
        <v>1676</v>
      </c>
      <c r="K2575" s="16">
        <v>1474</v>
      </c>
      <c r="L2575" s="17">
        <f t="shared" si="638"/>
        <v>0.53206349206349202</v>
      </c>
      <c r="M2575" s="17">
        <f t="shared" si="639"/>
        <v>-6.0542797494780753E-2</v>
      </c>
      <c r="N2575" s="16">
        <f t="shared" si="641"/>
        <v>3168</v>
      </c>
      <c r="O2575" s="16">
        <f t="shared" si="628"/>
        <v>2988.5357142857142</v>
      </c>
      <c r="P2575" s="18">
        <f t="shared" si="629"/>
        <v>1.0540278923027282</v>
      </c>
      <c r="Q2575" s="16"/>
      <c r="R2575" s="16"/>
      <c r="S2575" s="16"/>
      <c r="T2575" s="16"/>
      <c r="U2575" s="16"/>
      <c r="V2575" s="16"/>
      <c r="W2575" s="16"/>
      <c r="X2575" s="13" t="s">
        <v>170</v>
      </c>
      <c r="Y2575" s="13"/>
      <c r="Z2575" s="12">
        <v>1.8008</v>
      </c>
      <c r="AA2575" s="17">
        <f t="shared" si="640"/>
        <v>2.9984013499711355</v>
      </c>
      <c r="AB2575" s="12">
        <f t="shared" si="642"/>
        <v>0.65258142857142853</v>
      </c>
      <c r="AC2575" s="12">
        <f t="shared" si="630"/>
        <v>0.53460750000000001</v>
      </c>
      <c r="AD2575" s="18">
        <f t="shared" si="631"/>
        <v>1.2206739123028176</v>
      </c>
      <c r="AE2575" s="13" t="s">
        <v>155</v>
      </c>
      <c r="AF2575" s="19">
        <f t="shared" si="632"/>
        <v>1869.75</v>
      </c>
      <c r="AG2575" s="20">
        <f t="shared" si="633"/>
        <v>0.89637652092525744</v>
      </c>
      <c r="AH2575" s="20">
        <f t="shared" si="634"/>
        <v>3.3684525563146792</v>
      </c>
      <c r="AI2575" s="13" t="s">
        <v>51</v>
      </c>
      <c r="AJ2575" s="13" t="s">
        <v>156</v>
      </c>
      <c r="AK2575" s="13" t="s">
        <v>135</v>
      </c>
      <c r="AL2575" s="13" t="s">
        <v>102</v>
      </c>
      <c r="AM2575" s="13" t="s">
        <v>157</v>
      </c>
      <c r="AN2575" s="12">
        <v>1.8008</v>
      </c>
      <c r="AO2575" s="12">
        <v>7.5799999999999999E-3</v>
      </c>
      <c r="AP2575" s="12">
        <v>2.708E-2</v>
      </c>
      <c r="AQ2575" s="12">
        <v>0.35899999999999999</v>
      </c>
      <c r="AR2575" s="12"/>
      <c r="AS2575" s="13" t="s">
        <v>54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3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3" customWidth="1"/>
    <col min="2" max="7" width="13" style="3" customWidth="1"/>
    <col min="8" max="8" width="60" style="3" customWidth="1"/>
    <col min="9" max="9" width="15" style="3" customWidth="1"/>
    <col min="10" max="16384" width="9" style="3"/>
  </cols>
  <sheetData>
    <row r="1" spans="1:9" ht="36" customHeight="1">
      <c r="A1" s="1" t="s">
        <v>2</v>
      </c>
      <c r="B1" s="1" t="s">
        <v>1</v>
      </c>
      <c r="C1" s="1" t="s">
        <v>175</v>
      </c>
      <c r="D1" s="1" t="s">
        <v>176</v>
      </c>
      <c r="E1" s="1" t="s">
        <v>135</v>
      </c>
      <c r="F1" s="1" t="s">
        <v>177</v>
      </c>
      <c r="G1" s="1" t="s">
        <v>178</v>
      </c>
      <c r="H1" s="1" t="s">
        <v>171</v>
      </c>
      <c r="I1" s="1" t="s">
        <v>34</v>
      </c>
    </row>
    <row r="2" spans="1:9" ht="48" customHeight="1">
      <c r="A2" s="5" t="s">
        <v>73</v>
      </c>
      <c r="B2" s="5" t="s">
        <v>72</v>
      </c>
      <c r="C2" s="4">
        <v>46023</v>
      </c>
      <c r="D2" s="4">
        <v>46053</v>
      </c>
      <c r="E2" s="5" t="s">
        <v>179</v>
      </c>
      <c r="F2" s="6">
        <v>51440</v>
      </c>
      <c r="G2" s="7">
        <v>3.5000000000000003E-2</v>
      </c>
      <c r="H2" s="21" t="s">
        <v>74</v>
      </c>
      <c r="I2" s="5" t="s">
        <v>51</v>
      </c>
    </row>
    <row r="3" spans="1:9" ht="48" customHeight="1">
      <c r="A3" s="5" t="s">
        <v>73</v>
      </c>
      <c r="B3" s="5" t="s">
        <v>72</v>
      </c>
      <c r="C3" s="4">
        <v>46023</v>
      </c>
      <c r="D3" s="4">
        <v>46053</v>
      </c>
      <c r="E3" s="5" t="s">
        <v>180</v>
      </c>
      <c r="F3" s="6">
        <v>47355</v>
      </c>
      <c r="G3" s="7">
        <v>3.2000000000000001E-2</v>
      </c>
      <c r="H3" s="21" t="s">
        <v>74</v>
      </c>
      <c r="I3" s="5" t="s">
        <v>51</v>
      </c>
    </row>
    <row r="4" spans="1:9" ht="48" customHeight="1">
      <c r="A4" s="5" t="s">
        <v>73</v>
      </c>
      <c r="B4" s="5" t="s">
        <v>72</v>
      </c>
      <c r="C4" s="4">
        <v>46023</v>
      </c>
      <c r="D4" s="4">
        <v>46053</v>
      </c>
      <c r="E4" s="5" t="s">
        <v>181</v>
      </c>
      <c r="F4" s="6">
        <v>18834</v>
      </c>
      <c r="G4" s="7">
        <v>1.3000000000000001E-2</v>
      </c>
      <c r="H4" s="21" t="s">
        <v>74</v>
      </c>
      <c r="I4" s="5" t="s">
        <v>51</v>
      </c>
    </row>
    <row r="5" spans="1:9" ht="48" customHeight="1">
      <c r="A5" s="5" t="s">
        <v>73</v>
      </c>
      <c r="B5" s="5" t="s">
        <v>72</v>
      </c>
      <c r="C5" s="4">
        <v>46023</v>
      </c>
      <c r="D5" s="4">
        <v>46053</v>
      </c>
      <c r="E5" s="5" t="s">
        <v>182</v>
      </c>
      <c r="F5" s="6">
        <v>43306</v>
      </c>
      <c r="G5" s="7">
        <v>0.03</v>
      </c>
      <c r="H5" s="21" t="s">
        <v>74</v>
      </c>
      <c r="I5" s="5" t="s">
        <v>51</v>
      </c>
    </row>
    <row r="6" spans="1:9" ht="48" customHeight="1">
      <c r="A6" s="5" t="s">
        <v>73</v>
      </c>
      <c r="B6" s="5" t="s">
        <v>72</v>
      </c>
      <c r="C6" s="4">
        <v>46023</v>
      </c>
      <c r="D6" s="4">
        <v>46053</v>
      </c>
      <c r="E6" s="5" t="s">
        <v>183</v>
      </c>
      <c r="F6" s="6">
        <v>326907</v>
      </c>
      <c r="G6" s="7">
        <v>0.223</v>
      </c>
      <c r="H6" s="21" t="s">
        <v>74</v>
      </c>
      <c r="I6" s="5" t="s">
        <v>51</v>
      </c>
    </row>
    <row r="7" spans="1:9" ht="48" customHeight="1">
      <c r="A7" s="5" t="s">
        <v>73</v>
      </c>
      <c r="B7" s="5" t="s">
        <v>72</v>
      </c>
      <c r="C7" s="4">
        <v>46023</v>
      </c>
      <c r="D7" s="4">
        <v>46053</v>
      </c>
      <c r="E7" s="5" t="s">
        <v>184</v>
      </c>
      <c r="F7" s="6">
        <v>16670</v>
      </c>
      <c r="G7" s="7">
        <v>1.1000000000000001E-2</v>
      </c>
      <c r="H7" s="21" t="s">
        <v>74</v>
      </c>
      <c r="I7" s="5" t="s">
        <v>51</v>
      </c>
    </row>
    <row r="8" spans="1:9" ht="48" customHeight="1">
      <c r="A8" s="5" t="s">
        <v>73</v>
      </c>
      <c r="B8" s="5" t="s">
        <v>72</v>
      </c>
      <c r="C8" s="4">
        <v>46023</v>
      </c>
      <c r="D8" s="4">
        <v>46053</v>
      </c>
      <c r="E8" s="5" t="s">
        <v>185</v>
      </c>
      <c r="F8" s="6">
        <v>311160</v>
      </c>
      <c r="G8" s="7">
        <v>0.21199999999999999</v>
      </c>
      <c r="H8" s="21" t="s">
        <v>74</v>
      </c>
      <c r="I8" s="5" t="s">
        <v>51</v>
      </c>
    </row>
    <row r="9" spans="1:9" ht="48" customHeight="1">
      <c r="A9" s="5" t="s">
        <v>73</v>
      </c>
      <c r="B9" s="5" t="s">
        <v>72</v>
      </c>
      <c r="C9" s="4">
        <v>46023</v>
      </c>
      <c r="D9" s="4">
        <v>46053</v>
      </c>
      <c r="E9" s="5" t="s">
        <v>186</v>
      </c>
      <c r="F9" s="6">
        <v>45038</v>
      </c>
      <c r="G9" s="7">
        <v>3.1E-2</v>
      </c>
      <c r="H9" s="21" t="s">
        <v>74</v>
      </c>
      <c r="I9" s="5" t="s">
        <v>51</v>
      </c>
    </row>
    <row r="10" spans="1:9" ht="48" customHeight="1">
      <c r="A10" s="5" t="s">
        <v>73</v>
      </c>
      <c r="B10" s="5" t="s">
        <v>72</v>
      </c>
      <c r="C10" s="4">
        <v>46023</v>
      </c>
      <c r="D10" s="4">
        <v>46053</v>
      </c>
      <c r="E10" s="5" t="s">
        <v>187</v>
      </c>
      <c r="F10" s="6">
        <v>43684</v>
      </c>
      <c r="G10" s="7">
        <v>0.03</v>
      </c>
      <c r="H10" s="21" t="s">
        <v>74</v>
      </c>
      <c r="I10" s="5" t="s">
        <v>51</v>
      </c>
    </row>
    <row r="11" spans="1:9" ht="48" customHeight="1">
      <c r="A11" s="5" t="s">
        <v>73</v>
      </c>
      <c r="B11" s="5" t="s">
        <v>72</v>
      </c>
      <c r="C11" s="4">
        <v>46023</v>
      </c>
      <c r="D11" s="4">
        <v>46053</v>
      </c>
      <c r="E11" s="5" t="s">
        <v>188</v>
      </c>
      <c r="F11" s="6">
        <v>341187</v>
      </c>
      <c r="G11" s="7">
        <v>0.23300000000000001</v>
      </c>
      <c r="H11" s="21" t="s">
        <v>74</v>
      </c>
      <c r="I11" s="5" t="s">
        <v>51</v>
      </c>
    </row>
    <row r="12" spans="1:9" ht="48" customHeight="1">
      <c r="A12" s="5" t="s">
        <v>73</v>
      </c>
      <c r="B12" s="5" t="s">
        <v>72</v>
      </c>
      <c r="C12" s="4">
        <v>46023</v>
      </c>
      <c r="D12" s="4">
        <v>46053</v>
      </c>
      <c r="E12" s="5" t="s">
        <v>189</v>
      </c>
      <c r="F12" s="6">
        <v>59745</v>
      </c>
      <c r="G12" s="7">
        <v>4.0999999999999995E-2</v>
      </c>
      <c r="H12" s="21" t="s">
        <v>74</v>
      </c>
      <c r="I12" s="5" t="s">
        <v>51</v>
      </c>
    </row>
    <row r="13" spans="1:9" ht="48" customHeight="1">
      <c r="A13" s="5" t="s">
        <v>73</v>
      </c>
      <c r="B13" s="5" t="s">
        <v>72</v>
      </c>
      <c r="C13" s="4">
        <v>46023</v>
      </c>
      <c r="D13" s="4">
        <v>46053</v>
      </c>
      <c r="E13" s="5" t="s">
        <v>190</v>
      </c>
      <c r="F13" s="6">
        <v>161938</v>
      </c>
      <c r="G13" s="7">
        <v>0.11</v>
      </c>
      <c r="H13" s="21" t="s">
        <v>74</v>
      </c>
      <c r="I13" s="5" t="s">
        <v>51</v>
      </c>
    </row>
    <row r="14" spans="1:9" ht="48" customHeight="1">
      <c r="A14" s="5" t="s">
        <v>73</v>
      </c>
      <c r="B14" s="5" t="s">
        <v>72</v>
      </c>
      <c r="C14" s="4">
        <v>46054</v>
      </c>
      <c r="D14" s="4">
        <v>46081</v>
      </c>
      <c r="E14" s="5" t="s">
        <v>179</v>
      </c>
      <c r="F14" s="6">
        <v>76010</v>
      </c>
      <c r="G14" s="7">
        <v>4.2999999999999997E-2</v>
      </c>
      <c r="H14" s="21" t="s">
        <v>76</v>
      </c>
      <c r="I14" s="5" t="s">
        <v>51</v>
      </c>
    </row>
    <row r="15" spans="1:9" ht="48" customHeight="1">
      <c r="A15" s="5" t="s">
        <v>73</v>
      </c>
      <c r="B15" s="5" t="s">
        <v>72</v>
      </c>
      <c r="C15" s="4">
        <v>46054</v>
      </c>
      <c r="D15" s="4">
        <v>46081</v>
      </c>
      <c r="E15" s="5" t="s">
        <v>180</v>
      </c>
      <c r="F15" s="6">
        <v>65194</v>
      </c>
      <c r="G15" s="7">
        <v>3.7000000000000005E-2</v>
      </c>
      <c r="H15" s="21" t="s">
        <v>76</v>
      </c>
      <c r="I15" s="5" t="s">
        <v>51</v>
      </c>
    </row>
    <row r="16" spans="1:9" ht="48" customHeight="1">
      <c r="A16" s="5" t="s">
        <v>73</v>
      </c>
      <c r="B16" s="5" t="s">
        <v>72</v>
      </c>
      <c r="C16" s="4">
        <v>46054</v>
      </c>
      <c r="D16" s="4">
        <v>46081</v>
      </c>
      <c r="E16" s="5" t="s">
        <v>181</v>
      </c>
      <c r="F16" s="6">
        <v>31542</v>
      </c>
      <c r="G16" s="7">
        <v>1.8000000000000002E-2</v>
      </c>
      <c r="H16" s="21" t="s">
        <v>76</v>
      </c>
      <c r="I16" s="5" t="s">
        <v>51</v>
      </c>
    </row>
    <row r="17" spans="1:9" ht="48" customHeight="1">
      <c r="A17" s="5" t="s">
        <v>73</v>
      </c>
      <c r="B17" s="5" t="s">
        <v>72</v>
      </c>
      <c r="C17" s="4">
        <v>46054</v>
      </c>
      <c r="D17" s="4">
        <v>46081</v>
      </c>
      <c r="E17" s="5" t="s">
        <v>182</v>
      </c>
      <c r="F17" s="6">
        <v>54520</v>
      </c>
      <c r="G17" s="7">
        <v>3.1E-2</v>
      </c>
      <c r="H17" s="21" t="s">
        <v>76</v>
      </c>
      <c r="I17" s="5" t="s">
        <v>51</v>
      </c>
    </row>
    <row r="18" spans="1:9" ht="48" customHeight="1">
      <c r="A18" s="5" t="s">
        <v>73</v>
      </c>
      <c r="B18" s="5" t="s">
        <v>72</v>
      </c>
      <c r="C18" s="4">
        <v>46054</v>
      </c>
      <c r="D18" s="4">
        <v>46081</v>
      </c>
      <c r="E18" s="5" t="s">
        <v>183</v>
      </c>
      <c r="F18" s="6">
        <v>365939</v>
      </c>
      <c r="G18" s="7">
        <v>0.20800000000000002</v>
      </c>
      <c r="H18" s="21" t="s">
        <v>76</v>
      </c>
      <c r="I18" s="5" t="s">
        <v>51</v>
      </c>
    </row>
    <row r="19" spans="1:9" ht="48" customHeight="1">
      <c r="A19" s="5" t="s">
        <v>73</v>
      </c>
      <c r="B19" s="5" t="s">
        <v>72</v>
      </c>
      <c r="C19" s="4">
        <v>46054</v>
      </c>
      <c r="D19" s="4">
        <v>46081</v>
      </c>
      <c r="E19" s="5" t="s">
        <v>184</v>
      </c>
      <c r="F19" s="6">
        <v>28483</v>
      </c>
      <c r="G19" s="7">
        <v>1.6E-2</v>
      </c>
      <c r="H19" s="21" t="s">
        <v>76</v>
      </c>
      <c r="I19" s="5" t="s">
        <v>51</v>
      </c>
    </row>
    <row r="20" spans="1:9" ht="48" customHeight="1">
      <c r="A20" s="5" t="s">
        <v>73</v>
      </c>
      <c r="B20" s="5" t="s">
        <v>72</v>
      </c>
      <c r="C20" s="4">
        <v>46054</v>
      </c>
      <c r="D20" s="4">
        <v>46081</v>
      </c>
      <c r="E20" s="5" t="s">
        <v>185</v>
      </c>
      <c r="F20" s="6">
        <v>336805</v>
      </c>
      <c r="G20" s="7">
        <v>0.191</v>
      </c>
      <c r="H20" s="21" t="s">
        <v>76</v>
      </c>
      <c r="I20" s="5" t="s">
        <v>51</v>
      </c>
    </row>
    <row r="21" spans="1:9" ht="48" customHeight="1">
      <c r="A21" s="5" t="s">
        <v>73</v>
      </c>
      <c r="B21" s="5" t="s">
        <v>72</v>
      </c>
      <c r="C21" s="4">
        <v>46054</v>
      </c>
      <c r="D21" s="4">
        <v>46081</v>
      </c>
      <c r="E21" s="5" t="s">
        <v>186</v>
      </c>
      <c r="F21" s="6">
        <v>61796</v>
      </c>
      <c r="G21" s="7">
        <v>3.5000000000000003E-2</v>
      </c>
      <c r="H21" s="21" t="s">
        <v>76</v>
      </c>
      <c r="I21" s="5" t="s">
        <v>51</v>
      </c>
    </row>
    <row r="22" spans="1:9" ht="48" customHeight="1">
      <c r="A22" s="5" t="s">
        <v>73</v>
      </c>
      <c r="B22" s="5" t="s">
        <v>72</v>
      </c>
      <c r="C22" s="4">
        <v>46054</v>
      </c>
      <c r="D22" s="4">
        <v>46081</v>
      </c>
      <c r="E22" s="5" t="s">
        <v>187</v>
      </c>
      <c r="F22" s="6">
        <v>61128</v>
      </c>
      <c r="G22" s="7">
        <v>3.5000000000000003E-2</v>
      </c>
      <c r="H22" s="21" t="s">
        <v>76</v>
      </c>
      <c r="I22" s="5" t="s">
        <v>51</v>
      </c>
    </row>
    <row r="23" spans="1:9" ht="48" customHeight="1">
      <c r="A23" s="5" t="s">
        <v>73</v>
      </c>
      <c r="B23" s="5" t="s">
        <v>72</v>
      </c>
      <c r="C23" s="4">
        <v>46054</v>
      </c>
      <c r="D23" s="4">
        <v>46081</v>
      </c>
      <c r="E23" s="5" t="s">
        <v>188</v>
      </c>
      <c r="F23" s="6">
        <v>384248</v>
      </c>
      <c r="G23" s="7">
        <v>0.218</v>
      </c>
      <c r="H23" s="21" t="s">
        <v>76</v>
      </c>
      <c r="I23" s="5" t="s">
        <v>51</v>
      </c>
    </row>
    <row r="24" spans="1:9" ht="48" customHeight="1">
      <c r="A24" s="5" t="s">
        <v>73</v>
      </c>
      <c r="B24" s="5" t="s">
        <v>72</v>
      </c>
      <c r="C24" s="4">
        <v>46054</v>
      </c>
      <c r="D24" s="4">
        <v>46081</v>
      </c>
      <c r="E24" s="5" t="s">
        <v>189</v>
      </c>
      <c r="F24" s="6">
        <v>63294</v>
      </c>
      <c r="G24" s="7">
        <v>3.6000000000000004E-2</v>
      </c>
      <c r="H24" s="21" t="s">
        <v>76</v>
      </c>
      <c r="I24" s="5" t="s">
        <v>51</v>
      </c>
    </row>
    <row r="25" spans="1:9" ht="48" customHeight="1">
      <c r="A25" s="5" t="s">
        <v>73</v>
      </c>
      <c r="B25" s="5" t="s">
        <v>72</v>
      </c>
      <c r="C25" s="4">
        <v>46054</v>
      </c>
      <c r="D25" s="4">
        <v>46081</v>
      </c>
      <c r="E25" s="5" t="s">
        <v>190</v>
      </c>
      <c r="F25" s="6">
        <v>233622</v>
      </c>
      <c r="G25" s="7">
        <v>0.13300000000000001</v>
      </c>
      <c r="H25" s="21" t="s">
        <v>76</v>
      </c>
      <c r="I25" s="5" t="s">
        <v>51</v>
      </c>
    </row>
    <row r="26" spans="1:9" ht="48" customHeight="1">
      <c r="A26" s="5" t="s">
        <v>73</v>
      </c>
      <c r="B26" s="5" t="s">
        <v>72</v>
      </c>
      <c r="C26" s="4">
        <v>46082</v>
      </c>
      <c r="D26" s="4">
        <v>46112</v>
      </c>
      <c r="E26" s="5" t="s">
        <v>179</v>
      </c>
      <c r="F26" s="6">
        <v>65359</v>
      </c>
      <c r="G26" s="7">
        <v>0.04</v>
      </c>
      <c r="H26" s="21" t="s">
        <v>77</v>
      </c>
      <c r="I26" s="5" t="s">
        <v>51</v>
      </c>
    </row>
    <row r="27" spans="1:9" ht="48" customHeight="1">
      <c r="A27" s="5" t="s">
        <v>73</v>
      </c>
      <c r="B27" s="5" t="s">
        <v>72</v>
      </c>
      <c r="C27" s="4">
        <v>46082</v>
      </c>
      <c r="D27" s="4">
        <v>46112</v>
      </c>
      <c r="E27" s="5" t="s">
        <v>180</v>
      </c>
      <c r="F27" s="6">
        <v>63150</v>
      </c>
      <c r="G27" s="7">
        <v>3.9E-2</v>
      </c>
      <c r="H27" s="21" t="s">
        <v>77</v>
      </c>
      <c r="I27" s="5" t="s">
        <v>51</v>
      </c>
    </row>
    <row r="28" spans="1:9" ht="48" customHeight="1">
      <c r="A28" s="5" t="s">
        <v>73</v>
      </c>
      <c r="B28" s="5" t="s">
        <v>72</v>
      </c>
      <c r="C28" s="4">
        <v>46082</v>
      </c>
      <c r="D28" s="4">
        <v>46112</v>
      </c>
      <c r="E28" s="5" t="s">
        <v>181</v>
      </c>
      <c r="F28" s="6">
        <v>27643</v>
      </c>
      <c r="G28" s="7">
        <v>1.7000000000000001E-2</v>
      </c>
      <c r="H28" s="21" t="s">
        <v>77</v>
      </c>
      <c r="I28" s="5" t="s">
        <v>51</v>
      </c>
    </row>
    <row r="29" spans="1:9" ht="48" customHeight="1">
      <c r="A29" s="5" t="s">
        <v>73</v>
      </c>
      <c r="B29" s="5" t="s">
        <v>72</v>
      </c>
      <c r="C29" s="4">
        <v>46082</v>
      </c>
      <c r="D29" s="4">
        <v>46112</v>
      </c>
      <c r="E29" s="5" t="s">
        <v>182</v>
      </c>
      <c r="F29" s="6">
        <v>70168</v>
      </c>
      <c r="G29" s="7">
        <v>4.2999999999999997E-2</v>
      </c>
      <c r="H29" s="21" t="s">
        <v>77</v>
      </c>
      <c r="I29" s="5" t="s">
        <v>51</v>
      </c>
    </row>
    <row r="30" spans="1:9" ht="48" customHeight="1">
      <c r="A30" s="5" t="s">
        <v>73</v>
      </c>
      <c r="B30" s="5" t="s">
        <v>72</v>
      </c>
      <c r="C30" s="4">
        <v>46082</v>
      </c>
      <c r="D30" s="4">
        <v>46112</v>
      </c>
      <c r="E30" s="5" t="s">
        <v>183</v>
      </c>
      <c r="F30" s="6">
        <v>297146</v>
      </c>
      <c r="G30" s="7">
        <v>0.18100000000000002</v>
      </c>
      <c r="H30" s="21" t="s">
        <v>77</v>
      </c>
      <c r="I30" s="5" t="s">
        <v>51</v>
      </c>
    </row>
    <row r="31" spans="1:9" ht="48" customHeight="1">
      <c r="A31" s="5" t="s">
        <v>73</v>
      </c>
      <c r="B31" s="5" t="s">
        <v>72</v>
      </c>
      <c r="C31" s="4">
        <v>46082</v>
      </c>
      <c r="D31" s="4">
        <v>46112</v>
      </c>
      <c r="E31" s="5" t="s">
        <v>184</v>
      </c>
      <c r="F31" s="6">
        <v>22068</v>
      </c>
      <c r="G31" s="7">
        <v>1.3000000000000001E-2</v>
      </c>
      <c r="H31" s="21" t="s">
        <v>77</v>
      </c>
      <c r="I31" s="5" t="s">
        <v>51</v>
      </c>
    </row>
    <row r="32" spans="1:9" ht="48" customHeight="1">
      <c r="A32" s="5" t="s">
        <v>73</v>
      </c>
      <c r="B32" s="5" t="s">
        <v>72</v>
      </c>
      <c r="C32" s="4">
        <v>46082</v>
      </c>
      <c r="D32" s="4">
        <v>46112</v>
      </c>
      <c r="E32" s="5" t="s">
        <v>185</v>
      </c>
      <c r="F32" s="6">
        <v>327061</v>
      </c>
      <c r="G32" s="7">
        <v>0.19899999999999998</v>
      </c>
      <c r="H32" s="21" t="s">
        <v>77</v>
      </c>
      <c r="I32" s="5" t="s">
        <v>51</v>
      </c>
    </row>
    <row r="33" spans="1:9" ht="48" customHeight="1">
      <c r="A33" s="5" t="s">
        <v>73</v>
      </c>
      <c r="B33" s="5" t="s">
        <v>72</v>
      </c>
      <c r="C33" s="4">
        <v>46082</v>
      </c>
      <c r="D33" s="4">
        <v>46112</v>
      </c>
      <c r="E33" s="5" t="s">
        <v>186</v>
      </c>
      <c r="F33" s="6">
        <v>59766</v>
      </c>
      <c r="G33" s="7">
        <v>3.6000000000000004E-2</v>
      </c>
      <c r="H33" s="21" t="s">
        <v>77</v>
      </c>
      <c r="I33" s="5" t="s">
        <v>51</v>
      </c>
    </row>
    <row r="34" spans="1:9" ht="48" customHeight="1">
      <c r="A34" s="5" t="s">
        <v>73</v>
      </c>
      <c r="B34" s="5" t="s">
        <v>72</v>
      </c>
      <c r="C34" s="4">
        <v>46082</v>
      </c>
      <c r="D34" s="4">
        <v>46112</v>
      </c>
      <c r="E34" s="5" t="s">
        <v>187</v>
      </c>
      <c r="F34" s="6">
        <v>61820</v>
      </c>
      <c r="G34" s="7">
        <v>3.7999999999999999E-2</v>
      </c>
      <c r="H34" s="21" t="s">
        <v>77</v>
      </c>
      <c r="I34" s="5" t="s">
        <v>51</v>
      </c>
    </row>
    <row r="35" spans="1:9" ht="48" customHeight="1">
      <c r="A35" s="5" t="s">
        <v>73</v>
      </c>
      <c r="B35" s="5" t="s">
        <v>72</v>
      </c>
      <c r="C35" s="4">
        <v>46082</v>
      </c>
      <c r="D35" s="4">
        <v>46112</v>
      </c>
      <c r="E35" s="5" t="s">
        <v>188</v>
      </c>
      <c r="F35" s="6">
        <v>389162</v>
      </c>
      <c r="G35" s="7">
        <v>0.23699999999999999</v>
      </c>
      <c r="H35" s="21" t="s">
        <v>77</v>
      </c>
      <c r="I35" s="5" t="s">
        <v>51</v>
      </c>
    </row>
    <row r="36" spans="1:9" ht="48" customHeight="1">
      <c r="A36" s="5" t="s">
        <v>73</v>
      </c>
      <c r="B36" s="5" t="s">
        <v>72</v>
      </c>
      <c r="C36" s="4">
        <v>46082</v>
      </c>
      <c r="D36" s="4">
        <v>46112</v>
      </c>
      <c r="E36" s="5" t="s">
        <v>189</v>
      </c>
      <c r="F36" s="6">
        <v>57880</v>
      </c>
      <c r="G36" s="7">
        <v>3.5000000000000003E-2</v>
      </c>
      <c r="H36" s="21" t="s">
        <v>77</v>
      </c>
      <c r="I36" s="5" t="s">
        <v>51</v>
      </c>
    </row>
    <row r="37" spans="1:9" ht="48" customHeight="1">
      <c r="A37" s="5" t="s">
        <v>73</v>
      </c>
      <c r="B37" s="5" t="s">
        <v>72</v>
      </c>
      <c r="C37" s="4">
        <v>46082</v>
      </c>
      <c r="D37" s="4">
        <v>46112</v>
      </c>
      <c r="E37" s="5" t="s">
        <v>190</v>
      </c>
      <c r="F37" s="6">
        <v>198342</v>
      </c>
      <c r="G37" s="7">
        <v>0.121</v>
      </c>
      <c r="H37" s="21" t="s">
        <v>77</v>
      </c>
      <c r="I37" s="5" t="s">
        <v>51</v>
      </c>
    </row>
    <row r="38" spans="1:9" ht="48" customHeight="1">
      <c r="A38" s="5" t="s">
        <v>73</v>
      </c>
      <c r="B38" s="5" t="s">
        <v>72</v>
      </c>
      <c r="C38" s="4">
        <v>46113</v>
      </c>
      <c r="D38" s="4">
        <v>46142</v>
      </c>
      <c r="E38" s="5" t="s">
        <v>179</v>
      </c>
      <c r="F38" s="6">
        <v>63514</v>
      </c>
      <c r="G38" s="7">
        <v>3.9E-2</v>
      </c>
      <c r="H38" s="21" t="s">
        <v>79</v>
      </c>
      <c r="I38" s="5" t="s">
        <v>51</v>
      </c>
    </row>
    <row r="39" spans="1:9" ht="48" customHeight="1">
      <c r="A39" s="5" t="s">
        <v>73</v>
      </c>
      <c r="B39" s="5" t="s">
        <v>72</v>
      </c>
      <c r="C39" s="4">
        <v>46113</v>
      </c>
      <c r="D39" s="4">
        <v>46142</v>
      </c>
      <c r="E39" s="5" t="s">
        <v>180</v>
      </c>
      <c r="F39" s="6">
        <v>78897</v>
      </c>
      <c r="G39" s="7">
        <v>4.8000000000000001E-2</v>
      </c>
      <c r="H39" s="21" t="s">
        <v>79</v>
      </c>
      <c r="I39" s="5" t="s">
        <v>51</v>
      </c>
    </row>
    <row r="40" spans="1:9" ht="48" customHeight="1">
      <c r="A40" s="5" t="s">
        <v>73</v>
      </c>
      <c r="B40" s="5" t="s">
        <v>72</v>
      </c>
      <c r="C40" s="4">
        <v>46113</v>
      </c>
      <c r="D40" s="4">
        <v>46142</v>
      </c>
      <c r="E40" s="5" t="s">
        <v>181</v>
      </c>
      <c r="F40" s="6">
        <v>30404</v>
      </c>
      <c r="G40" s="7">
        <v>1.9E-2</v>
      </c>
      <c r="H40" s="21" t="s">
        <v>79</v>
      </c>
      <c r="I40" s="5" t="s">
        <v>51</v>
      </c>
    </row>
    <row r="41" spans="1:9" ht="48" customHeight="1">
      <c r="A41" s="5" t="s">
        <v>73</v>
      </c>
      <c r="B41" s="5" t="s">
        <v>72</v>
      </c>
      <c r="C41" s="4">
        <v>46113</v>
      </c>
      <c r="D41" s="4">
        <v>46142</v>
      </c>
      <c r="E41" s="5" t="s">
        <v>182</v>
      </c>
      <c r="F41" s="6">
        <v>74291</v>
      </c>
      <c r="G41" s="7">
        <v>4.4999999999999998E-2</v>
      </c>
      <c r="H41" s="21" t="s">
        <v>79</v>
      </c>
      <c r="I41" s="5" t="s">
        <v>51</v>
      </c>
    </row>
    <row r="42" spans="1:9" ht="48" customHeight="1">
      <c r="A42" s="5" t="s">
        <v>73</v>
      </c>
      <c r="B42" s="5" t="s">
        <v>72</v>
      </c>
      <c r="C42" s="4">
        <v>46113</v>
      </c>
      <c r="D42" s="4">
        <v>46142</v>
      </c>
      <c r="E42" s="5" t="s">
        <v>183</v>
      </c>
      <c r="F42" s="6">
        <v>322438</v>
      </c>
      <c r="G42" s="7">
        <v>0.19600000000000001</v>
      </c>
      <c r="H42" s="21" t="s">
        <v>79</v>
      </c>
      <c r="I42" s="5" t="s">
        <v>51</v>
      </c>
    </row>
    <row r="43" spans="1:9" ht="48" customHeight="1">
      <c r="A43" s="5" t="s">
        <v>73</v>
      </c>
      <c r="B43" s="5" t="s">
        <v>72</v>
      </c>
      <c r="C43" s="4">
        <v>46113</v>
      </c>
      <c r="D43" s="4">
        <v>46142</v>
      </c>
      <c r="E43" s="5" t="s">
        <v>184</v>
      </c>
      <c r="F43" s="6">
        <v>28654</v>
      </c>
      <c r="G43" s="7">
        <v>1.7000000000000001E-2</v>
      </c>
      <c r="H43" s="21" t="s">
        <v>79</v>
      </c>
      <c r="I43" s="5" t="s">
        <v>51</v>
      </c>
    </row>
    <row r="44" spans="1:9" ht="48" customHeight="1">
      <c r="A44" s="5" t="s">
        <v>73</v>
      </c>
      <c r="B44" s="5" t="s">
        <v>72</v>
      </c>
      <c r="C44" s="4">
        <v>46113</v>
      </c>
      <c r="D44" s="4">
        <v>46142</v>
      </c>
      <c r="E44" s="5" t="s">
        <v>185</v>
      </c>
      <c r="F44" s="6">
        <v>281858</v>
      </c>
      <c r="G44" s="7">
        <v>0.17199999999999999</v>
      </c>
      <c r="H44" s="21" t="s">
        <v>79</v>
      </c>
      <c r="I44" s="5" t="s">
        <v>51</v>
      </c>
    </row>
    <row r="45" spans="1:9" ht="48" customHeight="1">
      <c r="A45" s="5" t="s">
        <v>73</v>
      </c>
      <c r="B45" s="5" t="s">
        <v>72</v>
      </c>
      <c r="C45" s="4">
        <v>46113</v>
      </c>
      <c r="D45" s="4">
        <v>46142</v>
      </c>
      <c r="E45" s="5" t="s">
        <v>186</v>
      </c>
      <c r="F45" s="6">
        <v>68985</v>
      </c>
      <c r="G45" s="7">
        <v>4.2000000000000003E-2</v>
      </c>
      <c r="H45" s="21" t="s">
        <v>79</v>
      </c>
      <c r="I45" s="5" t="s">
        <v>51</v>
      </c>
    </row>
    <row r="46" spans="1:9" ht="48" customHeight="1">
      <c r="A46" s="5" t="s">
        <v>73</v>
      </c>
      <c r="B46" s="5" t="s">
        <v>72</v>
      </c>
      <c r="C46" s="4">
        <v>46113</v>
      </c>
      <c r="D46" s="4">
        <v>46142</v>
      </c>
      <c r="E46" s="5" t="s">
        <v>187</v>
      </c>
      <c r="F46" s="6">
        <v>60942</v>
      </c>
      <c r="G46" s="7">
        <v>3.7000000000000005E-2</v>
      </c>
      <c r="H46" s="21" t="s">
        <v>79</v>
      </c>
      <c r="I46" s="5" t="s">
        <v>51</v>
      </c>
    </row>
    <row r="47" spans="1:9" ht="48" customHeight="1">
      <c r="A47" s="5" t="s">
        <v>73</v>
      </c>
      <c r="B47" s="5" t="s">
        <v>72</v>
      </c>
      <c r="C47" s="4">
        <v>46113</v>
      </c>
      <c r="D47" s="4">
        <v>46142</v>
      </c>
      <c r="E47" s="5" t="s">
        <v>188</v>
      </c>
      <c r="F47" s="6">
        <v>333823</v>
      </c>
      <c r="G47" s="7">
        <v>0.20300000000000001</v>
      </c>
      <c r="H47" s="21" t="s">
        <v>79</v>
      </c>
      <c r="I47" s="5" t="s">
        <v>51</v>
      </c>
    </row>
    <row r="48" spans="1:9" ht="48" customHeight="1">
      <c r="A48" s="5" t="s">
        <v>73</v>
      </c>
      <c r="B48" s="5" t="s">
        <v>72</v>
      </c>
      <c r="C48" s="4">
        <v>46113</v>
      </c>
      <c r="D48" s="4">
        <v>46142</v>
      </c>
      <c r="E48" s="5" t="s">
        <v>189</v>
      </c>
      <c r="F48" s="6">
        <v>58282</v>
      </c>
      <c r="G48" s="7">
        <v>3.6000000000000004E-2</v>
      </c>
      <c r="H48" s="21" t="s">
        <v>79</v>
      </c>
      <c r="I48" s="5" t="s">
        <v>51</v>
      </c>
    </row>
    <row r="49" spans="1:9" ht="48" customHeight="1">
      <c r="A49" s="5" t="s">
        <v>73</v>
      </c>
      <c r="B49" s="5" t="s">
        <v>72</v>
      </c>
      <c r="C49" s="4">
        <v>46113</v>
      </c>
      <c r="D49" s="4">
        <v>46142</v>
      </c>
      <c r="E49" s="5" t="s">
        <v>190</v>
      </c>
      <c r="F49" s="6">
        <v>239096</v>
      </c>
      <c r="G49" s="7">
        <v>0.14599999999999999</v>
      </c>
      <c r="H49" s="21" t="s">
        <v>79</v>
      </c>
      <c r="I49" s="5" t="s">
        <v>51</v>
      </c>
    </row>
    <row r="50" spans="1:9" ht="48" customHeight="1">
      <c r="A50" s="5" t="s">
        <v>73</v>
      </c>
      <c r="B50" s="5" t="s">
        <v>72</v>
      </c>
      <c r="C50" s="4">
        <v>46143</v>
      </c>
      <c r="D50" s="4">
        <v>46173</v>
      </c>
      <c r="E50" s="5" t="s">
        <v>179</v>
      </c>
      <c r="F50" s="6">
        <v>73980</v>
      </c>
      <c r="G50" s="7">
        <v>3.9E-2</v>
      </c>
      <c r="H50" s="21" t="s">
        <v>80</v>
      </c>
      <c r="I50" s="5" t="s">
        <v>51</v>
      </c>
    </row>
    <row r="51" spans="1:9" ht="48" customHeight="1">
      <c r="A51" s="5" t="s">
        <v>73</v>
      </c>
      <c r="B51" s="5" t="s">
        <v>72</v>
      </c>
      <c r="C51" s="4">
        <v>46143</v>
      </c>
      <c r="D51" s="4">
        <v>46173</v>
      </c>
      <c r="E51" s="5" t="s">
        <v>180</v>
      </c>
      <c r="F51" s="6">
        <v>89369</v>
      </c>
      <c r="G51" s="7">
        <v>4.7E-2</v>
      </c>
      <c r="H51" s="21" t="s">
        <v>80</v>
      </c>
      <c r="I51" s="5" t="s">
        <v>51</v>
      </c>
    </row>
    <row r="52" spans="1:9" ht="48" customHeight="1">
      <c r="A52" s="5" t="s">
        <v>73</v>
      </c>
      <c r="B52" s="5" t="s">
        <v>72</v>
      </c>
      <c r="C52" s="4">
        <v>46143</v>
      </c>
      <c r="D52" s="4">
        <v>46173</v>
      </c>
      <c r="E52" s="5" t="s">
        <v>181</v>
      </c>
      <c r="F52" s="6">
        <v>34632</v>
      </c>
      <c r="G52" s="7">
        <v>1.8000000000000002E-2</v>
      </c>
      <c r="H52" s="21" t="s">
        <v>80</v>
      </c>
      <c r="I52" s="5" t="s">
        <v>51</v>
      </c>
    </row>
    <row r="53" spans="1:9" ht="48" customHeight="1">
      <c r="A53" s="5" t="s">
        <v>73</v>
      </c>
      <c r="B53" s="5" t="s">
        <v>72</v>
      </c>
      <c r="C53" s="4">
        <v>46143</v>
      </c>
      <c r="D53" s="4">
        <v>46173</v>
      </c>
      <c r="E53" s="5" t="s">
        <v>182</v>
      </c>
      <c r="F53" s="6">
        <v>89246</v>
      </c>
      <c r="G53" s="7">
        <v>4.7E-2</v>
      </c>
      <c r="H53" s="21" t="s">
        <v>80</v>
      </c>
      <c r="I53" s="5" t="s">
        <v>51</v>
      </c>
    </row>
    <row r="54" spans="1:9" ht="48" customHeight="1">
      <c r="A54" s="5" t="s">
        <v>73</v>
      </c>
      <c r="B54" s="5" t="s">
        <v>72</v>
      </c>
      <c r="C54" s="4">
        <v>46143</v>
      </c>
      <c r="D54" s="4">
        <v>46173</v>
      </c>
      <c r="E54" s="5" t="s">
        <v>183</v>
      </c>
      <c r="F54" s="6">
        <v>362453</v>
      </c>
      <c r="G54" s="7">
        <v>0.192</v>
      </c>
      <c r="H54" s="21" t="s">
        <v>80</v>
      </c>
      <c r="I54" s="5" t="s">
        <v>51</v>
      </c>
    </row>
    <row r="55" spans="1:9" ht="48" customHeight="1">
      <c r="A55" s="5" t="s">
        <v>73</v>
      </c>
      <c r="B55" s="5" t="s">
        <v>72</v>
      </c>
      <c r="C55" s="4">
        <v>46143</v>
      </c>
      <c r="D55" s="4">
        <v>46173</v>
      </c>
      <c r="E55" s="5" t="s">
        <v>184</v>
      </c>
      <c r="F55" s="6">
        <v>32473</v>
      </c>
      <c r="G55" s="7">
        <v>1.7000000000000001E-2</v>
      </c>
      <c r="H55" s="21" t="s">
        <v>80</v>
      </c>
      <c r="I55" s="5" t="s">
        <v>51</v>
      </c>
    </row>
    <row r="56" spans="1:9" ht="48" customHeight="1">
      <c r="A56" s="5" t="s">
        <v>73</v>
      </c>
      <c r="B56" s="5" t="s">
        <v>72</v>
      </c>
      <c r="C56" s="4">
        <v>46143</v>
      </c>
      <c r="D56" s="4">
        <v>46173</v>
      </c>
      <c r="E56" s="5" t="s">
        <v>185</v>
      </c>
      <c r="F56" s="6">
        <v>318493</v>
      </c>
      <c r="G56" s="7">
        <v>0.16800000000000001</v>
      </c>
      <c r="H56" s="21" t="s">
        <v>80</v>
      </c>
      <c r="I56" s="5" t="s">
        <v>51</v>
      </c>
    </row>
    <row r="57" spans="1:9" ht="48" customHeight="1">
      <c r="A57" s="5" t="s">
        <v>73</v>
      </c>
      <c r="B57" s="5" t="s">
        <v>72</v>
      </c>
      <c r="C57" s="4">
        <v>46143</v>
      </c>
      <c r="D57" s="4">
        <v>46173</v>
      </c>
      <c r="E57" s="5" t="s">
        <v>186</v>
      </c>
      <c r="F57" s="6">
        <v>64004</v>
      </c>
      <c r="G57" s="7">
        <v>3.4000000000000002E-2</v>
      </c>
      <c r="H57" s="21" t="s">
        <v>80</v>
      </c>
      <c r="I57" s="5" t="s">
        <v>51</v>
      </c>
    </row>
    <row r="58" spans="1:9" ht="48" customHeight="1">
      <c r="A58" s="5" t="s">
        <v>73</v>
      </c>
      <c r="B58" s="5" t="s">
        <v>72</v>
      </c>
      <c r="C58" s="4">
        <v>46143</v>
      </c>
      <c r="D58" s="4">
        <v>46173</v>
      </c>
      <c r="E58" s="5" t="s">
        <v>187</v>
      </c>
      <c r="F58" s="6">
        <v>71582</v>
      </c>
      <c r="G58" s="7">
        <v>3.7999999999999999E-2</v>
      </c>
      <c r="H58" s="21" t="s">
        <v>80</v>
      </c>
      <c r="I58" s="5" t="s">
        <v>51</v>
      </c>
    </row>
    <row r="59" spans="1:9" ht="48" customHeight="1">
      <c r="A59" s="5" t="s">
        <v>73</v>
      </c>
      <c r="B59" s="5" t="s">
        <v>72</v>
      </c>
      <c r="C59" s="4">
        <v>46143</v>
      </c>
      <c r="D59" s="4">
        <v>46173</v>
      </c>
      <c r="E59" s="5" t="s">
        <v>188</v>
      </c>
      <c r="F59" s="6">
        <v>397520</v>
      </c>
      <c r="G59" s="7">
        <v>0.21</v>
      </c>
      <c r="H59" s="21" t="s">
        <v>80</v>
      </c>
      <c r="I59" s="5" t="s">
        <v>51</v>
      </c>
    </row>
    <row r="60" spans="1:9" ht="48" customHeight="1">
      <c r="A60" s="5" t="s">
        <v>73</v>
      </c>
      <c r="B60" s="5" t="s">
        <v>72</v>
      </c>
      <c r="C60" s="4">
        <v>46143</v>
      </c>
      <c r="D60" s="4">
        <v>46173</v>
      </c>
      <c r="E60" s="5" t="s">
        <v>189</v>
      </c>
      <c r="F60" s="6">
        <v>66878</v>
      </c>
      <c r="G60" s="7">
        <v>3.5000000000000003E-2</v>
      </c>
      <c r="H60" s="21" t="s">
        <v>80</v>
      </c>
      <c r="I60" s="5" t="s">
        <v>51</v>
      </c>
    </row>
    <row r="61" spans="1:9" ht="48" customHeight="1">
      <c r="A61" s="5" t="s">
        <v>73</v>
      </c>
      <c r="B61" s="5" t="s">
        <v>72</v>
      </c>
      <c r="C61" s="4">
        <v>46143</v>
      </c>
      <c r="D61" s="4">
        <v>46173</v>
      </c>
      <c r="E61" s="5" t="s">
        <v>190</v>
      </c>
      <c r="F61" s="6">
        <v>290832</v>
      </c>
      <c r="G61" s="7">
        <v>0.154</v>
      </c>
      <c r="H61" s="21" t="s">
        <v>80</v>
      </c>
      <c r="I61" s="5" t="s">
        <v>51</v>
      </c>
    </row>
    <row r="62" spans="1:9" ht="48" customHeight="1">
      <c r="A62" s="5" t="s">
        <v>73</v>
      </c>
      <c r="B62" s="5" t="s">
        <v>72</v>
      </c>
      <c r="C62" s="4">
        <v>46174</v>
      </c>
      <c r="D62" s="4">
        <v>46203</v>
      </c>
      <c r="E62" s="5" t="s">
        <v>179</v>
      </c>
      <c r="F62" s="6">
        <v>74498</v>
      </c>
      <c r="G62" s="7">
        <v>4.8000000000000001E-2</v>
      </c>
      <c r="H62" s="21" t="s">
        <v>81</v>
      </c>
      <c r="I62" s="5" t="s">
        <v>51</v>
      </c>
    </row>
    <row r="63" spans="1:9" ht="48" customHeight="1">
      <c r="A63" s="5" t="s">
        <v>73</v>
      </c>
      <c r="B63" s="5" t="s">
        <v>72</v>
      </c>
      <c r="C63" s="4">
        <v>46174</v>
      </c>
      <c r="D63" s="4">
        <v>46203</v>
      </c>
      <c r="E63" s="5" t="s">
        <v>180</v>
      </c>
      <c r="F63" s="6">
        <v>66948</v>
      </c>
      <c r="G63" s="7">
        <v>4.2999999999999997E-2</v>
      </c>
      <c r="H63" s="21" t="s">
        <v>81</v>
      </c>
      <c r="I63" s="5" t="s">
        <v>51</v>
      </c>
    </row>
    <row r="64" spans="1:9" ht="48" customHeight="1">
      <c r="A64" s="5" t="s">
        <v>73</v>
      </c>
      <c r="B64" s="5" t="s">
        <v>72</v>
      </c>
      <c r="C64" s="4">
        <v>46174</v>
      </c>
      <c r="D64" s="4">
        <v>46203</v>
      </c>
      <c r="E64" s="5" t="s">
        <v>181</v>
      </c>
      <c r="F64" s="6">
        <v>27268</v>
      </c>
      <c r="G64" s="7">
        <v>1.7000000000000001E-2</v>
      </c>
      <c r="H64" s="21" t="s">
        <v>81</v>
      </c>
      <c r="I64" s="5" t="s">
        <v>51</v>
      </c>
    </row>
    <row r="65" spans="1:9" ht="48" customHeight="1">
      <c r="A65" s="5" t="s">
        <v>73</v>
      </c>
      <c r="B65" s="5" t="s">
        <v>72</v>
      </c>
      <c r="C65" s="4">
        <v>46174</v>
      </c>
      <c r="D65" s="4">
        <v>46203</v>
      </c>
      <c r="E65" s="5" t="s">
        <v>182</v>
      </c>
      <c r="F65" s="6">
        <v>74532</v>
      </c>
      <c r="G65" s="7">
        <v>4.8000000000000001E-2</v>
      </c>
      <c r="H65" s="21" t="s">
        <v>81</v>
      </c>
      <c r="I65" s="5" t="s">
        <v>51</v>
      </c>
    </row>
    <row r="66" spans="1:9" ht="48" customHeight="1">
      <c r="A66" s="5" t="s">
        <v>73</v>
      </c>
      <c r="B66" s="5" t="s">
        <v>72</v>
      </c>
      <c r="C66" s="4">
        <v>46174</v>
      </c>
      <c r="D66" s="4">
        <v>46203</v>
      </c>
      <c r="E66" s="5" t="s">
        <v>183</v>
      </c>
      <c r="F66" s="6">
        <v>294970</v>
      </c>
      <c r="G66" s="7">
        <v>0.18899999999999997</v>
      </c>
      <c r="H66" s="21" t="s">
        <v>81</v>
      </c>
      <c r="I66" s="5" t="s">
        <v>51</v>
      </c>
    </row>
    <row r="67" spans="1:9" ht="48" customHeight="1">
      <c r="A67" s="5" t="s">
        <v>73</v>
      </c>
      <c r="B67" s="5" t="s">
        <v>72</v>
      </c>
      <c r="C67" s="4">
        <v>46174</v>
      </c>
      <c r="D67" s="4">
        <v>46203</v>
      </c>
      <c r="E67" s="5" t="s">
        <v>184</v>
      </c>
      <c r="F67" s="6">
        <v>26278</v>
      </c>
      <c r="G67" s="7">
        <v>1.7000000000000001E-2</v>
      </c>
      <c r="H67" s="21" t="s">
        <v>81</v>
      </c>
      <c r="I67" s="5" t="s">
        <v>51</v>
      </c>
    </row>
    <row r="68" spans="1:9" ht="48" customHeight="1">
      <c r="A68" s="5" t="s">
        <v>73</v>
      </c>
      <c r="B68" s="5" t="s">
        <v>72</v>
      </c>
      <c r="C68" s="4">
        <v>46174</v>
      </c>
      <c r="D68" s="4">
        <v>46203</v>
      </c>
      <c r="E68" s="5" t="s">
        <v>185</v>
      </c>
      <c r="F68" s="6">
        <v>300562</v>
      </c>
      <c r="G68" s="7">
        <v>0.192</v>
      </c>
      <c r="H68" s="21" t="s">
        <v>81</v>
      </c>
      <c r="I68" s="5" t="s">
        <v>51</v>
      </c>
    </row>
    <row r="69" spans="1:9" ht="48" customHeight="1">
      <c r="A69" s="5" t="s">
        <v>73</v>
      </c>
      <c r="B69" s="5" t="s">
        <v>72</v>
      </c>
      <c r="C69" s="4">
        <v>46174</v>
      </c>
      <c r="D69" s="4">
        <v>46203</v>
      </c>
      <c r="E69" s="5" t="s">
        <v>186</v>
      </c>
      <c r="F69" s="6">
        <v>52262</v>
      </c>
      <c r="G69" s="7">
        <v>3.3000000000000002E-2</v>
      </c>
      <c r="H69" s="21" t="s">
        <v>81</v>
      </c>
      <c r="I69" s="5" t="s">
        <v>51</v>
      </c>
    </row>
    <row r="70" spans="1:9" ht="48" customHeight="1">
      <c r="A70" s="5" t="s">
        <v>73</v>
      </c>
      <c r="B70" s="5" t="s">
        <v>72</v>
      </c>
      <c r="C70" s="4">
        <v>46174</v>
      </c>
      <c r="D70" s="4">
        <v>46203</v>
      </c>
      <c r="E70" s="5" t="s">
        <v>187</v>
      </c>
      <c r="F70" s="6">
        <v>60028</v>
      </c>
      <c r="G70" s="7">
        <v>3.7999999999999999E-2</v>
      </c>
      <c r="H70" s="21" t="s">
        <v>81</v>
      </c>
      <c r="I70" s="5" t="s">
        <v>51</v>
      </c>
    </row>
    <row r="71" spans="1:9" ht="48" customHeight="1">
      <c r="A71" s="5" t="s">
        <v>73</v>
      </c>
      <c r="B71" s="5" t="s">
        <v>72</v>
      </c>
      <c r="C71" s="4">
        <v>46174</v>
      </c>
      <c r="D71" s="4">
        <v>46203</v>
      </c>
      <c r="E71" s="5" t="s">
        <v>188</v>
      </c>
      <c r="F71" s="6">
        <v>331184</v>
      </c>
      <c r="G71" s="7">
        <v>0.21199999999999999</v>
      </c>
      <c r="H71" s="21" t="s">
        <v>81</v>
      </c>
      <c r="I71" s="5" t="s">
        <v>51</v>
      </c>
    </row>
    <row r="72" spans="1:9" ht="48" customHeight="1">
      <c r="A72" s="5" t="s">
        <v>73</v>
      </c>
      <c r="B72" s="5" t="s">
        <v>72</v>
      </c>
      <c r="C72" s="4">
        <v>46174</v>
      </c>
      <c r="D72" s="4">
        <v>46203</v>
      </c>
      <c r="E72" s="5" t="s">
        <v>189</v>
      </c>
      <c r="F72" s="6">
        <v>57337</v>
      </c>
      <c r="G72" s="7">
        <v>3.7000000000000005E-2</v>
      </c>
      <c r="H72" s="21" t="s">
        <v>81</v>
      </c>
      <c r="I72" s="5" t="s">
        <v>51</v>
      </c>
    </row>
    <row r="73" spans="1:9" ht="48" customHeight="1">
      <c r="A73" s="5" t="s">
        <v>73</v>
      </c>
      <c r="B73" s="5" t="s">
        <v>72</v>
      </c>
      <c r="C73" s="4">
        <v>46174</v>
      </c>
      <c r="D73" s="4">
        <v>46203</v>
      </c>
      <c r="E73" s="5" t="s">
        <v>190</v>
      </c>
      <c r="F73" s="6">
        <v>197407</v>
      </c>
      <c r="G73" s="7">
        <v>0.126</v>
      </c>
      <c r="H73" s="21" t="s">
        <v>81</v>
      </c>
      <c r="I73" s="5" t="s">
        <v>51</v>
      </c>
    </row>
    <row r="74" spans="1:9" ht="48" customHeight="1">
      <c r="A74" s="5" t="s">
        <v>73</v>
      </c>
      <c r="B74" s="5" t="s">
        <v>72</v>
      </c>
      <c r="C74" s="4">
        <v>46204</v>
      </c>
      <c r="D74" s="4">
        <v>46234</v>
      </c>
      <c r="E74" s="5" t="s">
        <v>179</v>
      </c>
      <c r="F74" s="6">
        <v>65782</v>
      </c>
      <c r="G74" s="7">
        <v>4.2999999999999997E-2</v>
      </c>
      <c r="H74" s="21" t="s">
        <v>82</v>
      </c>
      <c r="I74" s="5" t="s">
        <v>51</v>
      </c>
    </row>
    <row r="75" spans="1:9" ht="48" customHeight="1">
      <c r="A75" s="5" t="s">
        <v>73</v>
      </c>
      <c r="B75" s="5" t="s">
        <v>72</v>
      </c>
      <c r="C75" s="4">
        <v>46204</v>
      </c>
      <c r="D75" s="4">
        <v>46234</v>
      </c>
      <c r="E75" s="5" t="s">
        <v>180</v>
      </c>
      <c r="F75" s="6">
        <v>61366</v>
      </c>
      <c r="G75" s="7">
        <v>0.04</v>
      </c>
      <c r="H75" s="21" t="s">
        <v>82</v>
      </c>
      <c r="I75" s="5" t="s">
        <v>51</v>
      </c>
    </row>
    <row r="76" spans="1:9" ht="48" customHeight="1">
      <c r="A76" s="5" t="s">
        <v>73</v>
      </c>
      <c r="B76" s="5" t="s">
        <v>72</v>
      </c>
      <c r="C76" s="4">
        <v>46204</v>
      </c>
      <c r="D76" s="4">
        <v>46234</v>
      </c>
      <c r="E76" s="5" t="s">
        <v>181</v>
      </c>
      <c r="F76" s="6">
        <v>21486</v>
      </c>
      <c r="G76" s="7">
        <v>1.3999999999999999E-2</v>
      </c>
      <c r="H76" s="21" t="s">
        <v>82</v>
      </c>
      <c r="I76" s="5" t="s">
        <v>51</v>
      </c>
    </row>
    <row r="77" spans="1:9" ht="48" customHeight="1">
      <c r="A77" s="5" t="s">
        <v>73</v>
      </c>
      <c r="B77" s="5" t="s">
        <v>72</v>
      </c>
      <c r="C77" s="4">
        <v>46204</v>
      </c>
      <c r="D77" s="4">
        <v>46234</v>
      </c>
      <c r="E77" s="5" t="s">
        <v>182</v>
      </c>
      <c r="F77" s="6">
        <v>68607</v>
      </c>
      <c r="G77" s="7">
        <v>4.4999999999999998E-2</v>
      </c>
      <c r="H77" s="21" t="s">
        <v>82</v>
      </c>
      <c r="I77" s="5" t="s">
        <v>51</v>
      </c>
    </row>
    <row r="78" spans="1:9" ht="48" customHeight="1">
      <c r="A78" s="5" t="s">
        <v>73</v>
      </c>
      <c r="B78" s="5" t="s">
        <v>72</v>
      </c>
      <c r="C78" s="4">
        <v>46204</v>
      </c>
      <c r="D78" s="4">
        <v>46234</v>
      </c>
      <c r="E78" s="5" t="s">
        <v>183</v>
      </c>
      <c r="F78" s="6">
        <v>318570</v>
      </c>
      <c r="G78" s="7">
        <v>0.20699999999999999</v>
      </c>
      <c r="H78" s="21" t="s">
        <v>82</v>
      </c>
      <c r="I78" s="5" t="s">
        <v>51</v>
      </c>
    </row>
    <row r="79" spans="1:9" ht="48" customHeight="1">
      <c r="A79" s="5" t="s">
        <v>73</v>
      </c>
      <c r="B79" s="5" t="s">
        <v>72</v>
      </c>
      <c r="C79" s="4">
        <v>46204</v>
      </c>
      <c r="D79" s="4">
        <v>46234</v>
      </c>
      <c r="E79" s="5" t="s">
        <v>184</v>
      </c>
      <c r="F79" s="6">
        <v>22449</v>
      </c>
      <c r="G79" s="7">
        <v>1.4999999999999999E-2</v>
      </c>
      <c r="H79" s="21" t="s">
        <v>82</v>
      </c>
      <c r="I79" s="5" t="s">
        <v>51</v>
      </c>
    </row>
    <row r="80" spans="1:9" ht="48" customHeight="1">
      <c r="A80" s="5" t="s">
        <v>73</v>
      </c>
      <c r="B80" s="5" t="s">
        <v>72</v>
      </c>
      <c r="C80" s="4">
        <v>46204</v>
      </c>
      <c r="D80" s="4">
        <v>46234</v>
      </c>
      <c r="E80" s="5" t="s">
        <v>185</v>
      </c>
      <c r="F80" s="6">
        <v>294298</v>
      </c>
      <c r="G80" s="7">
        <v>0.191</v>
      </c>
      <c r="H80" s="21" t="s">
        <v>82</v>
      </c>
      <c r="I80" s="5" t="s">
        <v>51</v>
      </c>
    </row>
    <row r="81" spans="1:9" ht="48" customHeight="1">
      <c r="A81" s="5" t="s">
        <v>73</v>
      </c>
      <c r="B81" s="5" t="s">
        <v>72</v>
      </c>
      <c r="C81" s="4">
        <v>46204</v>
      </c>
      <c r="D81" s="4">
        <v>46234</v>
      </c>
      <c r="E81" s="5" t="s">
        <v>186</v>
      </c>
      <c r="F81" s="6">
        <v>46137</v>
      </c>
      <c r="G81" s="7">
        <v>0.03</v>
      </c>
      <c r="H81" s="21" t="s">
        <v>82</v>
      </c>
      <c r="I81" s="5" t="s">
        <v>51</v>
      </c>
    </row>
    <row r="82" spans="1:9" ht="48" customHeight="1">
      <c r="A82" s="5" t="s">
        <v>73</v>
      </c>
      <c r="B82" s="5" t="s">
        <v>72</v>
      </c>
      <c r="C82" s="4">
        <v>46204</v>
      </c>
      <c r="D82" s="4">
        <v>46234</v>
      </c>
      <c r="E82" s="5" t="s">
        <v>187</v>
      </c>
      <c r="F82" s="6">
        <v>51418</v>
      </c>
      <c r="G82" s="7">
        <v>3.3000000000000002E-2</v>
      </c>
      <c r="H82" s="21" t="s">
        <v>82</v>
      </c>
      <c r="I82" s="5" t="s">
        <v>51</v>
      </c>
    </row>
    <row r="83" spans="1:9" ht="48" customHeight="1">
      <c r="A83" s="5" t="s">
        <v>73</v>
      </c>
      <c r="B83" s="5" t="s">
        <v>72</v>
      </c>
      <c r="C83" s="4">
        <v>46204</v>
      </c>
      <c r="D83" s="4">
        <v>46234</v>
      </c>
      <c r="E83" s="5" t="s">
        <v>188</v>
      </c>
      <c r="F83" s="6">
        <v>342052</v>
      </c>
      <c r="G83" s="7">
        <v>0.222</v>
      </c>
      <c r="H83" s="21" t="s">
        <v>82</v>
      </c>
      <c r="I83" s="5" t="s">
        <v>51</v>
      </c>
    </row>
    <row r="84" spans="1:9" ht="48" customHeight="1">
      <c r="A84" s="5" t="s">
        <v>73</v>
      </c>
      <c r="B84" s="5" t="s">
        <v>72</v>
      </c>
      <c r="C84" s="4">
        <v>46204</v>
      </c>
      <c r="D84" s="4">
        <v>46234</v>
      </c>
      <c r="E84" s="5" t="s">
        <v>189</v>
      </c>
      <c r="F84" s="6">
        <v>59230</v>
      </c>
      <c r="G84" s="7">
        <v>3.7999999999999999E-2</v>
      </c>
      <c r="H84" s="21" t="s">
        <v>82</v>
      </c>
      <c r="I84" s="5" t="s">
        <v>51</v>
      </c>
    </row>
    <row r="85" spans="1:9" ht="48" customHeight="1">
      <c r="A85" s="5" t="s">
        <v>73</v>
      </c>
      <c r="B85" s="5" t="s">
        <v>72</v>
      </c>
      <c r="C85" s="4">
        <v>46204</v>
      </c>
      <c r="D85" s="4">
        <v>46234</v>
      </c>
      <c r="E85" s="5" t="s">
        <v>190</v>
      </c>
      <c r="F85" s="6">
        <v>189654</v>
      </c>
      <c r="G85" s="7">
        <v>0.12300000000000001</v>
      </c>
      <c r="H85" s="21" t="s">
        <v>82</v>
      </c>
      <c r="I85" s="5" t="s">
        <v>51</v>
      </c>
    </row>
    <row r="86" spans="1:9" ht="48" customHeight="1">
      <c r="A86" s="5" t="s">
        <v>73</v>
      </c>
      <c r="B86" s="5" t="s">
        <v>72</v>
      </c>
      <c r="C86" s="4">
        <v>46235</v>
      </c>
      <c r="D86" s="4">
        <v>46265</v>
      </c>
      <c r="E86" s="5" t="s">
        <v>179</v>
      </c>
      <c r="F86" s="6">
        <v>59448</v>
      </c>
      <c r="G86" s="7">
        <v>3.5000000000000003E-2</v>
      </c>
      <c r="H86" s="21" t="s">
        <v>83</v>
      </c>
      <c r="I86" s="5" t="s">
        <v>51</v>
      </c>
    </row>
    <row r="87" spans="1:9" ht="48" customHeight="1">
      <c r="A87" s="5" t="s">
        <v>73</v>
      </c>
      <c r="B87" s="5" t="s">
        <v>72</v>
      </c>
      <c r="C87" s="4">
        <v>46235</v>
      </c>
      <c r="D87" s="4">
        <v>46265</v>
      </c>
      <c r="E87" s="5" t="s">
        <v>180</v>
      </c>
      <c r="F87" s="6">
        <v>68708</v>
      </c>
      <c r="G87" s="7">
        <v>4.0999999999999995E-2</v>
      </c>
      <c r="H87" s="21" t="s">
        <v>83</v>
      </c>
      <c r="I87" s="5" t="s">
        <v>51</v>
      </c>
    </row>
    <row r="88" spans="1:9" ht="48" customHeight="1">
      <c r="A88" s="5" t="s">
        <v>73</v>
      </c>
      <c r="B88" s="5" t="s">
        <v>72</v>
      </c>
      <c r="C88" s="4">
        <v>46235</v>
      </c>
      <c r="D88" s="4">
        <v>46265</v>
      </c>
      <c r="E88" s="5" t="s">
        <v>181</v>
      </c>
      <c r="F88" s="6">
        <v>23877</v>
      </c>
      <c r="G88" s="7">
        <v>1.3999999999999999E-2</v>
      </c>
      <c r="H88" s="21" t="s">
        <v>83</v>
      </c>
      <c r="I88" s="5" t="s">
        <v>51</v>
      </c>
    </row>
    <row r="89" spans="1:9" ht="48" customHeight="1">
      <c r="A89" s="5" t="s">
        <v>73</v>
      </c>
      <c r="B89" s="5" t="s">
        <v>72</v>
      </c>
      <c r="C89" s="4">
        <v>46235</v>
      </c>
      <c r="D89" s="4">
        <v>46265</v>
      </c>
      <c r="E89" s="5" t="s">
        <v>182</v>
      </c>
      <c r="F89" s="6">
        <v>73314</v>
      </c>
      <c r="G89" s="7">
        <v>4.4000000000000004E-2</v>
      </c>
      <c r="H89" s="21" t="s">
        <v>83</v>
      </c>
      <c r="I89" s="5" t="s">
        <v>51</v>
      </c>
    </row>
    <row r="90" spans="1:9" ht="48" customHeight="1">
      <c r="A90" s="5" t="s">
        <v>73</v>
      </c>
      <c r="B90" s="5" t="s">
        <v>72</v>
      </c>
      <c r="C90" s="4">
        <v>46235</v>
      </c>
      <c r="D90" s="4">
        <v>46265</v>
      </c>
      <c r="E90" s="5" t="s">
        <v>183</v>
      </c>
      <c r="F90" s="6">
        <v>351435</v>
      </c>
      <c r="G90" s="7">
        <v>0.21</v>
      </c>
      <c r="H90" s="21" t="s">
        <v>83</v>
      </c>
      <c r="I90" s="5" t="s">
        <v>51</v>
      </c>
    </row>
    <row r="91" spans="1:9" ht="48" customHeight="1">
      <c r="A91" s="5" t="s">
        <v>73</v>
      </c>
      <c r="B91" s="5" t="s">
        <v>72</v>
      </c>
      <c r="C91" s="4">
        <v>46235</v>
      </c>
      <c r="D91" s="4">
        <v>46265</v>
      </c>
      <c r="E91" s="5" t="s">
        <v>184</v>
      </c>
      <c r="F91" s="6">
        <v>27132</v>
      </c>
      <c r="G91" s="7">
        <v>1.6E-2</v>
      </c>
      <c r="H91" s="21" t="s">
        <v>83</v>
      </c>
      <c r="I91" s="5" t="s">
        <v>51</v>
      </c>
    </row>
    <row r="92" spans="1:9" ht="48" customHeight="1">
      <c r="A92" s="5" t="s">
        <v>73</v>
      </c>
      <c r="B92" s="5" t="s">
        <v>72</v>
      </c>
      <c r="C92" s="4">
        <v>46235</v>
      </c>
      <c r="D92" s="4">
        <v>46265</v>
      </c>
      <c r="E92" s="5" t="s">
        <v>185</v>
      </c>
      <c r="F92" s="6">
        <v>325654</v>
      </c>
      <c r="G92" s="7">
        <v>0.19399999999999998</v>
      </c>
      <c r="H92" s="21" t="s">
        <v>83</v>
      </c>
      <c r="I92" s="5" t="s">
        <v>51</v>
      </c>
    </row>
    <row r="93" spans="1:9" ht="48" customHeight="1">
      <c r="A93" s="5" t="s">
        <v>73</v>
      </c>
      <c r="B93" s="5" t="s">
        <v>72</v>
      </c>
      <c r="C93" s="4">
        <v>46235</v>
      </c>
      <c r="D93" s="4">
        <v>46265</v>
      </c>
      <c r="E93" s="5" t="s">
        <v>186</v>
      </c>
      <c r="F93" s="6">
        <v>47796</v>
      </c>
      <c r="G93" s="7">
        <v>2.8999999999999998E-2</v>
      </c>
      <c r="H93" s="21" t="s">
        <v>83</v>
      </c>
      <c r="I93" s="5" t="s">
        <v>51</v>
      </c>
    </row>
    <row r="94" spans="1:9" ht="48" customHeight="1">
      <c r="A94" s="5" t="s">
        <v>73</v>
      </c>
      <c r="B94" s="5" t="s">
        <v>72</v>
      </c>
      <c r="C94" s="4">
        <v>46235</v>
      </c>
      <c r="D94" s="4">
        <v>46265</v>
      </c>
      <c r="E94" s="5" t="s">
        <v>187</v>
      </c>
      <c r="F94" s="6">
        <v>56088</v>
      </c>
      <c r="G94" s="7">
        <v>3.3000000000000002E-2</v>
      </c>
      <c r="H94" s="21" t="s">
        <v>83</v>
      </c>
      <c r="I94" s="5" t="s">
        <v>51</v>
      </c>
    </row>
    <row r="95" spans="1:9" ht="48" customHeight="1">
      <c r="A95" s="5" t="s">
        <v>73</v>
      </c>
      <c r="B95" s="5" t="s">
        <v>72</v>
      </c>
      <c r="C95" s="4">
        <v>46235</v>
      </c>
      <c r="D95" s="4">
        <v>46265</v>
      </c>
      <c r="E95" s="5" t="s">
        <v>188</v>
      </c>
      <c r="F95" s="6">
        <v>359468</v>
      </c>
      <c r="G95" s="7">
        <v>0.214</v>
      </c>
      <c r="H95" s="21" t="s">
        <v>83</v>
      </c>
      <c r="I95" s="5" t="s">
        <v>51</v>
      </c>
    </row>
    <row r="96" spans="1:9" ht="48" customHeight="1">
      <c r="A96" s="5" t="s">
        <v>73</v>
      </c>
      <c r="B96" s="5" t="s">
        <v>72</v>
      </c>
      <c r="C96" s="4">
        <v>46235</v>
      </c>
      <c r="D96" s="4">
        <v>46265</v>
      </c>
      <c r="E96" s="5" t="s">
        <v>189</v>
      </c>
      <c r="F96" s="6">
        <v>63886</v>
      </c>
      <c r="G96" s="7">
        <v>3.7999999999999999E-2</v>
      </c>
      <c r="H96" s="21" t="s">
        <v>83</v>
      </c>
      <c r="I96" s="5" t="s">
        <v>51</v>
      </c>
    </row>
    <row r="97" spans="1:9" ht="48" customHeight="1">
      <c r="A97" s="5" t="s">
        <v>73</v>
      </c>
      <c r="B97" s="5" t="s">
        <v>72</v>
      </c>
      <c r="C97" s="4">
        <v>46235</v>
      </c>
      <c r="D97" s="4">
        <v>46265</v>
      </c>
      <c r="E97" s="5" t="s">
        <v>190</v>
      </c>
      <c r="F97" s="6">
        <v>219457</v>
      </c>
      <c r="G97" s="7">
        <v>0.13100000000000001</v>
      </c>
      <c r="H97" s="21" t="s">
        <v>83</v>
      </c>
      <c r="I97" s="5" t="s">
        <v>51</v>
      </c>
    </row>
    <row r="98" spans="1:9" ht="48" customHeight="1">
      <c r="A98" s="5" t="s">
        <v>73</v>
      </c>
      <c r="B98" s="5" t="s">
        <v>72</v>
      </c>
      <c r="C98" s="4">
        <v>46266</v>
      </c>
      <c r="D98" s="4">
        <v>46276</v>
      </c>
      <c r="E98" s="5" t="s">
        <v>179</v>
      </c>
      <c r="F98" s="6">
        <v>22508</v>
      </c>
      <c r="G98" s="7">
        <v>4.2000000000000003E-2</v>
      </c>
      <c r="H98" s="21" t="s">
        <v>84</v>
      </c>
      <c r="I98" s="5" t="s">
        <v>51</v>
      </c>
    </row>
    <row r="99" spans="1:9" ht="48" customHeight="1">
      <c r="A99" s="5" t="s">
        <v>73</v>
      </c>
      <c r="B99" s="5" t="s">
        <v>72</v>
      </c>
      <c r="C99" s="4">
        <v>46266</v>
      </c>
      <c r="D99" s="4">
        <v>46276</v>
      </c>
      <c r="E99" s="5" t="s">
        <v>180</v>
      </c>
      <c r="F99" s="6">
        <v>24266</v>
      </c>
      <c r="G99" s="7">
        <v>4.4999999999999998E-2</v>
      </c>
      <c r="H99" s="21" t="s">
        <v>84</v>
      </c>
      <c r="I99" s="5" t="s">
        <v>51</v>
      </c>
    </row>
    <row r="100" spans="1:9" ht="48" customHeight="1">
      <c r="A100" s="5" t="s">
        <v>73</v>
      </c>
      <c r="B100" s="5" t="s">
        <v>72</v>
      </c>
      <c r="C100" s="4">
        <v>46266</v>
      </c>
      <c r="D100" s="4">
        <v>46276</v>
      </c>
      <c r="E100" s="5" t="s">
        <v>181</v>
      </c>
      <c r="F100" s="6">
        <v>8648</v>
      </c>
      <c r="G100" s="7">
        <v>1.6E-2</v>
      </c>
      <c r="H100" s="21" t="s">
        <v>84</v>
      </c>
      <c r="I100" s="5" t="s">
        <v>51</v>
      </c>
    </row>
    <row r="101" spans="1:9" ht="48" customHeight="1">
      <c r="A101" s="5" t="s">
        <v>73</v>
      </c>
      <c r="B101" s="5" t="s">
        <v>72</v>
      </c>
      <c r="C101" s="4">
        <v>46266</v>
      </c>
      <c r="D101" s="4">
        <v>46276</v>
      </c>
      <c r="E101" s="5" t="s">
        <v>182</v>
      </c>
      <c r="F101" s="6">
        <v>23492</v>
      </c>
      <c r="G101" s="7">
        <v>4.4000000000000004E-2</v>
      </c>
      <c r="H101" s="21" t="s">
        <v>84</v>
      </c>
      <c r="I101" s="5" t="s">
        <v>51</v>
      </c>
    </row>
    <row r="102" spans="1:9" ht="48" customHeight="1">
      <c r="A102" s="5" t="s">
        <v>73</v>
      </c>
      <c r="B102" s="5" t="s">
        <v>72</v>
      </c>
      <c r="C102" s="4">
        <v>46266</v>
      </c>
      <c r="D102" s="4">
        <v>46276</v>
      </c>
      <c r="E102" s="5" t="s">
        <v>183</v>
      </c>
      <c r="F102" s="6">
        <v>97164</v>
      </c>
      <c r="G102" s="7">
        <v>0.18100000000000002</v>
      </c>
      <c r="H102" s="21" t="s">
        <v>84</v>
      </c>
      <c r="I102" s="5" t="s">
        <v>51</v>
      </c>
    </row>
    <row r="103" spans="1:9" ht="48" customHeight="1">
      <c r="A103" s="5" t="s">
        <v>73</v>
      </c>
      <c r="B103" s="5" t="s">
        <v>72</v>
      </c>
      <c r="C103" s="4">
        <v>46266</v>
      </c>
      <c r="D103" s="4">
        <v>46276</v>
      </c>
      <c r="E103" s="5" t="s">
        <v>184</v>
      </c>
      <c r="F103" s="6">
        <v>8516</v>
      </c>
      <c r="G103" s="7">
        <v>1.6E-2</v>
      </c>
      <c r="H103" s="21" t="s">
        <v>84</v>
      </c>
      <c r="I103" s="5" t="s">
        <v>51</v>
      </c>
    </row>
    <row r="104" spans="1:9" ht="48" customHeight="1">
      <c r="A104" s="5" t="s">
        <v>73</v>
      </c>
      <c r="B104" s="5" t="s">
        <v>72</v>
      </c>
      <c r="C104" s="4">
        <v>46266</v>
      </c>
      <c r="D104" s="4">
        <v>46276</v>
      </c>
      <c r="E104" s="5" t="s">
        <v>185</v>
      </c>
      <c r="F104" s="6">
        <v>109263</v>
      </c>
      <c r="G104" s="7">
        <v>0.20399999999999999</v>
      </c>
      <c r="H104" s="21" t="s">
        <v>84</v>
      </c>
      <c r="I104" s="5" t="s">
        <v>51</v>
      </c>
    </row>
    <row r="105" spans="1:9" ht="48" customHeight="1">
      <c r="A105" s="5" t="s">
        <v>73</v>
      </c>
      <c r="B105" s="5" t="s">
        <v>72</v>
      </c>
      <c r="C105" s="4">
        <v>46266</v>
      </c>
      <c r="D105" s="4">
        <v>46276</v>
      </c>
      <c r="E105" s="5" t="s">
        <v>186</v>
      </c>
      <c r="F105" s="6">
        <v>17983</v>
      </c>
      <c r="G105" s="7">
        <v>3.4000000000000002E-2</v>
      </c>
      <c r="H105" s="21" t="s">
        <v>84</v>
      </c>
      <c r="I105" s="5" t="s">
        <v>51</v>
      </c>
    </row>
    <row r="106" spans="1:9" ht="48" customHeight="1">
      <c r="A106" s="5" t="s">
        <v>73</v>
      </c>
      <c r="B106" s="5" t="s">
        <v>72</v>
      </c>
      <c r="C106" s="4">
        <v>46266</v>
      </c>
      <c r="D106" s="4">
        <v>46276</v>
      </c>
      <c r="E106" s="5" t="s">
        <v>187</v>
      </c>
      <c r="F106" s="6">
        <v>19159</v>
      </c>
      <c r="G106" s="7">
        <v>3.6000000000000004E-2</v>
      </c>
      <c r="H106" s="21" t="s">
        <v>84</v>
      </c>
      <c r="I106" s="5" t="s">
        <v>51</v>
      </c>
    </row>
    <row r="107" spans="1:9" ht="48" customHeight="1">
      <c r="A107" s="5" t="s">
        <v>73</v>
      </c>
      <c r="B107" s="5" t="s">
        <v>72</v>
      </c>
      <c r="C107" s="4">
        <v>46266</v>
      </c>
      <c r="D107" s="4">
        <v>46276</v>
      </c>
      <c r="E107" s="5" t="s">
        <v>188</v>
      </c>
      <c r="F107" s="6">
        <v>119494</v>
      </c>
      <c r="G107" s="7">
        <v>0.223</v>
      </c>
      <c r="H107" s="21" t="s">
        <v>84</v>
      </c>
      <c r="I107" s="5" t="s">
        <v>51</v>
      </c>
    </row>
    <row r="108" spans="1:9" ht="48" customHeight="1">
      <c r="A108" s="5" t="s">
        <v>73</v>
      </c>
      <c r="B108" s="5" t="s">
        <v>72</v>
      </c>
      <c r="C108" s="4">
        <v>46266</v>
      </c>
      <c r="D108" s="4">
        <v>46276</v>
      </c>
      <c r="E108" s="5" t="s">
        <v>189</v>
      </c>
      <c r="F108" s="6">
        <v>21304</v>
      </c>
      <c r="G108" s="7">
        <v>0.04</v>
      </c>
      <c r="H108" s="21" t="s">
        <v>84</v>
      </c>
      <c r="I108" s="5" t="s">
        <v>51</v>
      </c>
    </row>
    <row r="109" spans="1:9" ht="48" customHeight="1">
      <c r="A109" s="5" t="s">
        <v>73</v>
      </c>
      <c r="B109" s="5" t="s">
        <v>72</v>
      </c>
      <c r="C109" s="4">
        <v>46266</v>
      </c>
      <c r="D109" s="4">
        <v>46276</v>
      </c>
      <c r="E109" s="5" t="s">
        <v>190</v>
      </c>
      <c r="F109" s="6">
        <v>64096</v>
      </c>
      <c r="G109" s="7">
        <v>0.12</v>
      </c>
      <c r="H109" s="21" t="s">
        <v>84</v>
      </c>
      <c r="I109" s="5" t="s">
        <v>51</v>
      </c>
    </row>
    <row r="110" spans="1:9" ht="48" customHeight="1">
      <c r="A110" s="5" t="s">
        <v>46</v>
      </c>
      <c r="B110" s="5" t="s">
        <v>45</v>
      </c>
      <c r="C110" s="4">
        <v>45962</v>
      </c>
      <c r="D110" s="4">
        <v>45991</v>
      </c>
      <c r="E110" s="5" t="s">
        <v>191</v>
      </c>
      <c r="F110" s="6">
        <v>51317</v>
      </c>
      <c r="G110" s="7">
        <v>8.3000000000000004E-2</v>
      </c>
      <c r="H110" s="21" t="s">
        <v>49</v>
      </c>
      <c r="I110" s="5" t="s">
        <v>51</v>
      </c>
    </row>
    <row r="111" spans="1:9" ht="48" customHeight="1">
      <c r="A111" s="5" t="s">
        <v>46</v>
      </c>
      <c r="B111" s="5" t="s">
        <v>45</v>
      </c>
      <c r="C111" s="4">
        <v>45962</v>
      </c>
      <c r="D111" s="4">
        <v>45991</v>
      </c>
      <c r="E111" s="5" t="s">
        <v>192</v>
      </c>
      <c r="F111" s="6">
        <v>39358</v>
      </c>
      <c r="G111" s="7">
        <v>6.3E-2</v>
      </c>
      <c r="H111" s="21" t="s">
        <v>49</v>
      </c>
      <c r="I111" s="5" t="s">
        <v>51</v>
      </c>
    </row>
    <row r="112" spans="1:9" ht="48" customHeight="1">
      <c r="A112" s="5" t="s">
        <v>46</v>
      </c>
      <c r="B112" s="5" t="s">
        <v>45</v>
      </c>
      <c r="C112" s="4">
        <v>45962</v>
      </c>
      <c r="D112" s="4">
        <v>45991</v>
      </c>
      <c r="E112" s="5" t="s">
        <v>193</v>
      </c>
      <c r="F112" s="6">
        <v>45115</v>
      </c>
      <c r="G112" s="7">
        <v>7.2999999999999995E-2</v>
      </c>
      <c r="H112" s="21" t="s">
        <v>49</v>
      </c>
      <c r="I112" s="5" t="s">
        <v>51</v>
      </c>
    </row>
    <row r="113" spans="1:9" ht="48" customHeight="1">
      <c r="A113" s="5" t="s">
        <v>46</v>
      </c>
      <c r="B113" s="5" t="s">
        <v>45</v>
      </c>
      <c r="C113" s="4">
        <v>45962</v>
      </c>
      <c r="D113" s="4">
        <v>45991</v>
      </c>
      <c r="E113" s="5" t="s">
        <v>194</v>
      </c>
      <c r="F113" s="6">
        <v>23709</v>
      </c>
      <c r="G113" s="7">
        <v>3.7999999999999999E-2</v>
      </c>
      <c r="H113" s="21" t="s">
        <v>49</v>
      </c>
      <c r="I113" s="5" t="s">
        <v>51</v>
      </c>
    </row>
    <row r="114" spans="1:9" ht="48" customHeight="1">
      <c r="A114" s="5" t="s">
        <v>46</v>
      </c>
      <c r="B114" s="5" t="s">
        <v>45</v>
      </c>
      <c r="C114" s="4">
        <v>45962</v>
      </c>
      <c r="D114" s="4">
        <v>45991</v>
      </c>
      <c r="E114" s="5" t="s">
        <v>195</v>
      </c>
      <c r="F114" s="6">
        <v>29270</v>
      </c>
      <c r="G114" s="7">
        <v>4.7E-2</v>
      </c>
      <c r="H114" s="21" t="s">
        <v>49</v>
      </c>
      <c r="I114" s="5" t="s">
        <v>51</v>
      </c>
    </row>
    <row r="115" spans="1:9" ht="48" customHeight="1">
      <c r="A115" s="5" t="s">
        <v>46</v>
      </c>
      <c r="B115" s="5" t="s">
        <v>45</v>
      </c>
      <c r="C115" s="4">
        <v>45962</v>
      </c>
      <c r="D115" s="4">
        <v>45991</v>
      </c>
      <c r="E115" s="5" t="s">
        <v>196</v>
      </c>
      <c r="F115" s="6">
        <v>34601</v>
      </c>
      <c r="G115" s="7">
        <v>5.5999999999999994E-2</v>
      </c>
      <c r="H115" s="21" t="s">
        <v>49</v>
      </c>
      <c r="I115" s="5" t="s">
        <v>51</v>
      </c>
    </row>
    <row r="116" spans="1:9" ht="48" customHeight="1">
      <c r="A116" s="5" t="s">
        <v>46</v>
      </c>
      <c r="B116" s="5" t="s">
        <v>45</v>
      </c>
      <c r="C116" s="4">
        <v>45962</v>
      </c>
      <c r="D116" s="4">
        <v>45991</v>
      </c>
      <c r="E116" s="5" t="s">
        <v>197</v>
      </c>
      <c r="F116" s="6">
        <v>275240</v>
      </c>
      <c r="G116" s="7">
        <v>0.44299999999999995</v>
      </c>
      <c r="H116" s="21" t="s">
        <v>49</v>
      </c>
      <c r="I116" s="5" t="s">
        <v>51</v>
      </c>
    </row>
    <row r="117" spans="1:9" ht="48" customHeight="1">
      <c r="A117" s="5" t="s">
        <v>46</v>
      </c>
      <c r="B117" s="5" t="s">
        <v>45</v>
      </c>
      <c r="C117" s="4">
        <v>45962</v>
      </c>
      <c r="D117" s="4">
        <v>45991</v>
      </c>
      <c r="E117" s="5" t="s">
        <v>198</v>
      </c>
      <c r="F117" s="6">
        <v>69818</v>
      </c>
      <c r="G117" s="7">
        <v>0.11199999999999999</v>
      </c>
      <c r="H117" s="21" t="s">
        <v>49</v>
      </c>
      <c r="I117" s="5" t="s">
        <v>51</v>
      </c>
    </row>
    <row r="118" spans="1:9" ht="48" customHeight="1">
      <c r="A118" s="5" t="s">
        <v>46</v>
      </c>
      <c r="B118" s="5" t="s">
        <v>45</v>
      </c>
      <c r="C118" s="4">
        <v>45962</v>
      </c>
      <c r="D118" s="4">
        <v>45991</v>
      </c>
      <c r="E118" s="5" t="s">
        <v>199</v>
      </c>
      <c r="F118" s="6">
        <v>52241</v>
      </c>
      <c r="G118" s="7">
        <v>8.4000000000000005E-2</v>
      </c>
      <c r="H118" s="21" t="s">
        <v>49</v>
      </c>
      <c r="I118" s="5" t="s">
        <v>51</v>
      </c>
    </row>
    <row r="119" spans="1:9" ht="48" customHeight="1">
      <c r="A119" s="5" t="s">
        <v>46</v>
      </c>
      <c r="B119" s="5" t="s">
        <v>45</v>
      </c>
      <c r="C119" s="4">
        <v>45992</v>
      </c>
      <c r="D119" s="4">
        <v>46022</v>
      </c>
      <c r="E119" s="5" t="s">
        <v>191</v>
      </c>
      <c r="F119" s="6">
        <v>31941</v>
      </c>
      <c r="G119" s="7">
        <v>7.0000000000000007E-2</v>
      </c>
      <c r="H119" s="21" t="s">
        <v>61</v>
      </c>
      <c r="I119" s="5" t="s">
        <v>51</v>
      </c>
    </row>
    <row r="120" spans="1:9" ht="48" customHeight="1">
      <c r="A120" s="5" t="s">
        <v>46</v>
      </c>
      <c r="B120" s="5" t="s">
        <v>45</v>
      </c>
      <c r="C120" s="4">
        <v>45992</v>
      </c>
      <c r="D120" s="4">
        <v>46022</v>
      </c>
      <c r="E120" s="5" t="s">
        <v>192</v>
      </c>
      <c r="F120" s="6">
        <v>27142</v>
      </c>
      <c r="G120" s="7">
        <v>5.9000000000000004E-2</v>
      </c>
      <c r="H120" s="21" t="s">
        <v>61</v>
      </c>
      <c r="I120" s="5" t="s">
        <v>51</v>
      </c>
    </row>
    <row r="121" spans="1:9" ht="48" customHeight="1">
      <c r="A121" s="5" t="s">
        <v>46</v>
      </c>
      <c r="B121" s="5" t="s">
        <v>45</v>
      </c>
      <c r="C121" s="4">
        <v>45992</v>
      </c>
      <c r="D121" s="4">
        <v>46022</v>
      </c>
      <c r="E121" s="5" t="s">
        <v>193</v>
      </c>
      <c r="F121" s="6">
        <v>24297</v>
      </c>
      <c r="G121" s="7">
        <v>5.2999999999999999E-2</v>
      </c>
      <c r="H121" s="21" t="s">
        <v>61</v>
      </c>
      <c r="I121" s="5" t="s">
        <v>51</v>
      </c>
    </row>
    <row r="122" spans="1:9" ht="48" customHeight="1">
      <c r="A122" s="5" t="s">
        <v>46</v>
      </c>
      <c r="B122" s="5" t="s">
        <v>45</v>
      </c>
      <c r="C122" s="4">
        <v>45992</v>
      </c>
      <c r="D122" s="4">
        <v>46022</v>
      </c>
      <c r="E122" s="5" t="s">
        <v>194</v>
      </c>
      <c r="F122" s="6">
        <v>19288</v>
      </c>
      <c r="G122" s="7">
        <v>4.2000000000000003E-2</v>
      </c>
      <c r="H122" s="21" t="s">
        <v>61</v>
      </c>
      <c r="I122" s="5" t="s">
        <v>51</v>
      </c>
    </row>
    <row r="123" spans="1:9" ht="48" customHeight="1">
      <c r="A123" s="5" t="s">
        <v>46</v>
      </c>
      <c r="B123" s="5" t="s">
        <v>45</v>
      </c>
      <c r="C123" s="4">
        <v>45992</v>
      </c>
      <c r="D123" s="4">
        <v>46022</v>
      </c>
      <c r="E123" s="5" t="s">
        <v>195</v>
      </c>
      <c r="F123" s="6">
        <v>22214</v>
      </c>
      <c r="G123" s="7">
        <v>4.9000000000000002E-2</v>
      </c>
      <c r="H123" s="21" t="s">
        <v>61</v>
      </c>
      <c r="I123" s="5" t="s">
        <v>51</v>
      </c>
    </row>
    <row r="124" spans="1:9" ht="48" customHeight="1">
      <c r="A124" s="5" t="s">
        <v>46</v>
      </c>
      <c r="B124" s="5" t="s">
        <v>45</v>
      </c>
      <c r="C124" s="4">
        <v>45992</v>
      </c>
      <c r="D124" s="4">
        <v>46022</v>
      </c>
      <c r="E124" s="5" t="s">
        <v>196</v>
      </c>
      <c r="F124" s="6">
        <v>26362</v>
      </c>
      <c r="G124" s="7">
        <v>5.7999999999999996E-2</v>
      </c>
      <c r="H124" s="21" t="s">
        <v>61</v>
      </c>
      <c r="I124" s="5" t="s">
        <v>51</v>
      </c>
    </row>
    <row r="125" spans="1:9" ht="48" customHeight="1">
      <c r="A125" s="5" t="s">
        <v>46</v>
      </c>
      <c r="B125" s="5" t="s">
        <v>45</v>
      </c>
      <c r="C125" s="4">
        <v>45992</v>
      </c>
      <c r="D125" s="4">
        <v>46022</v>
      </c>
      <c r="E125" s="5" t="s">
        <v>197</v>
      </c>
      <c r="F125" s="6">
        <v>222733</v>
      </c>
      <c r="G125" s="7">
        <v>0.48599999999999999</v>
      </c>
      <c r="H125" s="21" t="s">
        <v>61</v>
      </c>
      <c r="I125" s="5" t="s">
        <v>51</v>
      </c>
    </row>
    <row r="126" spans="1:9" ht="48" customHeight="1">
      <c r="A126" s="5" t="s">
        <v>46</v>
      </c>
      <c r="B126" s="5" t="s">
        <v>45</v>
      </c>
      <c r="C126" s="4">
        <v>45992</v>
      </c>
      <c r="D126" s="4">
        <v>46022</v>
      </c>
      <c r="E126" s="5" t="s">
        <v>198</v>
      </c>
      <c r="F126" s="6">
        <v>46228</v>
      </c>
      <c r="G126" s="7">
        <v>0.10099999999999999</v>
      </c>
      <c r="H126" s="21" t="s">
        <v>61</v>
      </c>
      <c r="I126" s="5" t="s">
        <v>51</v>
      </c>
    </row>
    <row r="127" spans="1:9" ht="48" customHeight="1">
      <c r="A127" s="5" t="s">
        <v>46</v>
      </c>
      <c r="B127" s="5" t="s">
        <v>45</v>
      </c>
      <c r="C127" s="4">
        <v>45992</v>
      </c>
      <c r="D127" s="4">
        <v>46022</v>
      </c>
      <c r="E127" s="5" t="s">
        <v>199</v>
      </c>
      <c r="F127" s="6">
        <v>37642</v>
      </c>
      <c r="G127" s="7">
        <v>8.199999999999999E-2</v>
      </c>
      <c r="H127" s="21" t="s">
        <v>61</v>
      </c>
      <c r="I127" s="5" t="s">
        <v>51</v>
      </c>
    </row>
    <row r="128" spans="1:9" ht="48" customHeight="1">
      <c r="A128" s="5" t="s">
        <v>46</v>
      </c>
      <c r="B128" s="5" t="s">
        <v>45</v>
      </c>
      <c r="C128" s="4">
        <v>46023</v>
      </c>
      <c r="D128" s="4">
        <v>46053</v>
      </c>
      <c r="E128" s="5" t="s">
        <v>191</v>
      </c>
      <c r="F128" s="6">
        <v>29232</v>
      </c>
      <c r="G128" s="7">
        <v>6.4000000000000001E-2</v>
      </c>
      <c r="H128" s="21" t="s">
        <v>62</v>
      </c>
      <c r="I128" s="5" t="s">
        <v>51</v>
      </c>
    </row>
    <row r="129" spans="1:9" ht="48" customHeight="1">
      <c r="A129" s="5" t="s">
        <v>46</v>
      </c>
      <c r="B129" s="5" t="s">
        <v>45</v>
      </c>
      <c r="C129" s="4">
        <v>46023</v>
      </c>
      <c r="D129" s="4">
        <v>46053</v>
      </c>
      <c r="E129" s="5" t="s">
        <v>192</v>
      </c>
      <c r="F129" s="6">
        <v>25294</v>
      </c>
      <c r="G129" s="7">
        <v>5.5E-2</v>
      </c>
      <c r="H129" s="21" t="s">
        <v>62</v>
      </c>
      <c r="I129" s="5" t="s">
        <v>51</v>
      </c>
    </row>
    <row r="130" spans="1:9" ht="48" customHeight="1">
      <c r="A130" s="5" t="s">
        <v>46</v>
      </c>
      <c r="B130" s="5" t="s">
        <v>45</v>
      </c>
      <c r="C130" s="4">
        <v>46023</v>
      </c>
      <c r="D130" s="4">
        <v>46053</v>
      </c>
      <c r="E130" s="5" t="s">
        <v>193</v>
      </c>
      <c r="F130" s="6">
        <v>21959</v>
      </c>
      <c r="G130" s="7">
        <v>4.8000000000000001E-2</v>
      </c>
      <c r="H130" s="21" t="s">
        <v>62</v>
      </c>
      <c r="I130" s="5" t="s">
        <v>51</v>
      </c>
    </row>
    <row r="131" spans="1:9" ht="48" customHeight="1">
      <c r="A131" s="5" t="s">
        <v>46</v>
      </c>
      <c r="B131" s="5" t="s">
        <v>45</v>
      </c>
      <c r="C131" s="4">
        <v>46023</v>
      </c>
      <c r="D131" s="4">
        <v>46053</v>
      </c>
      <c r="E131" s="5" t="s">
        <v>194</v>
      </c>
      <c r="F131" s="6">
        <v>17028</v>
      </c>
      <c r="G131" s="7">
        <v>3.7000000000000005E-2</v>
      </c>
      <c r="H131" s="21" t="s">
        <v>62</v>
      </c>
      <c r="I131" s="5" t="s">
        <v>51</v>
      </c>
    </row>
    <row r="132" spans="1:9" ht="48" customHeight="1">
      <c r="A132" s="5" t="s">
        <v>46</v>
      </c>
      <c r="B132" s="5" t="s">
        <v>45</v>
      </c>
      <c r="C132" s="4">
        <v>46023</v>
      </c>
      <c r="D132" s="4">
        <v>46053</v>
      </c>
      <c r="E132" s="5" t="s">
        <v>195</v>
      </c>
      <c r="F132" s="6">
        <v>23398</v>
      </c>
      <c r="G132" s="7">
        <v>5.0999999999999997E-2</v>
      </c>
      <c r="H132" s="21" t="s">
        <v>62</v>
      </c>
      <c r="I132" s="5" t="s">
        <v>51</v>
      </c>
    </row>
    <row r="133" spans="1:9" ht="48" customHeight="1">
      <c r="A133" s="5" t="s">
        <v>46</v>
      </c>
      <c r="B133" s="5" t="s">
        <v>45</v>
      </c>
      <c r="C133" s="4">
        <v>46023</v>
      </c>
      <c r="D133" s="4">
        <v>46053</v>
      </c>
      <c r="E133" s="5" t="s">
        <v>196</v>
      </c>
      <c r="F133" s="6">
        <v>33005</v>
      </c>
      <c r="G133" s="7">
        <v>7.2000000000000008E-2</v>
      </c>
      <c r="H133" s="21" t="s">
        <v>62</v>
      </c>
      <c r="I133" s="5" t="s">
        <v>51</v>
      </c>
    </row>
    <row r="134" spans="1:9" ht="48" customHeight="1">
      <c r="A134" s="5" t="s">
        <v>46</v>
      </c>
      <c r="B134" s="5" t="s">
        <v>45</v>
      </c>
      <c r="C134" s="4">
        <v>46023</v>
      </c>
      <c r="D134" s="4">
        <v>46053</v>
      </c>
      <c r="E134" s="5" t="s">
        <v>197</v>
      </c>
      <c r="F134" s="6">
        <v>224584</v>
      </c>
      <c r="G134" s="7">
        <v>0.49200000000000005</v>
      </c>
      <c r="H134" s="21" t="s">
        <v>62</v>
      </c>
      <c r="I134" s="5" t="s">
        <v>51</v>
      </c>
    </row>
    <row r="135" spans="1:9" ht="48" customHeight="1">
      <c r="A135" s="5" t="s">
        <v>46</v>
      </c>
      <c r="B135" s="5" t="s">
        <v>45</v>
      </c>
      <c r="C135" s="4">
        <v>46023</v>
      </c>
      <c r="D135" s="4">
        <v>46053</v>
      </c>
      <c r="E135" s="5" t="s">
        <v>198</v>
      </c>
      <c r="F135" s="6">
        <v>42654</v>
      </c>
      <c r="G135" s="7">
        <v>9.3000000000000013E-2</v>
      </c>
      <c r="H135" s="21" t="s">
        <v>62</v>
      </c>
      <c r="I135" s="5" t="s">
        <v>51</v>
      </c>
    </row>
    <row r="136" spans="1:9" ht="48" customHeight="1">
      <c r="A136" s="5" t="s">
        <v>46</v>
      </c>
      <c r="B136" s="5" t="s">
        <v>45</v>
      </c>
      <c r="C136" s="4">
        <v>46023</v>
      </c>
      <c r="D136" s="4">
        <v>46053</v>
      </c>
      <c r="E136" s="5" t="s">
        <v>199</v>
      </c>
      <c r="F136" s="6">
        <v>39368</v>
      </c>
      <c r="G136" s="7">
        <v>8.5999999999999993E-2</v>
      </c>
      <c r="H136" s="21" t="s">
        <v>62</v>
      </c>
      <c r="I136" s="5" t="s">
        <v>51</v>
      </c>
    </row>
    <row r="137" spans="1:9" ht="48" customHeight="1">
      <c r="A137" s="5" t="s">
        <v>46</v>
      </c>
      <c r="B137" s="5" t="s">
        <v>45</v>
      </c>
      <c r="C137" s="4">
        <v>46054</v>
      </c>
      <c r="D137" s="4">
        <v>46081</v>
      </c>
      <c r="E137" s="5" t="s">
        <v>191</v>
      </c>
      <c r="F137" s="6">
        <v>39613</v>
      </c>
      <c r="G137" s="7">
        <v>6.5000000000000002E-2</v>
      </c>
      <c r="H137" s="21" t="s">
        <v>63</v>
      </c>
      <c r="I137" s="5" t="s">
        <v>51</v>
      </c>
    </row>
    <row r="138" spans="1:9" ht="48" customHeight="1">
      <c r="A138" s="5" t="s">
        <v>46</v>
      </c>
      <c r="B138" s="5" t="s">
        <v>45</v>
      </c>
      <c r="C138" s="4">
        <v>46054</v>
      </c>
      <c r="D138" s="4">
        <v>46081</v>
      </c>
      <c r="E138" s="5" t="s">
        <v>192</v>
      </c>
      <c r="F138" s="6">
        <v>31780</v>
      </c>
      <c r="G138" s="7">
        <v>5.2000000000000005E-2</v>
      </c>
      <c r="H138" s="21" t="s">
        <v>63</v>
      </c>
      <c r="I138" s="5" t="s">
        <v>51</v>
      </c>
    </row>
    <row r="139" spans="1:9" ht="48" customHeight="1">
      <c r="A139" s="5" t="s">
        <v>46</v>
      </c>
      <c r="B139" s="5" t="s">
        <v>45</v>
      </c>
      <c r="C139" s="4">
        <v>46054</v>
      </c>
      <c r="D139" s="4">
        <v>46081</v>
      </c>
      <c r="E139" s="5" t="s">
        <v>193</v>
      </c>
      <c r="F139" s="6">
        <v>31350</v>
      </c>
      <c r="G139" s="7">
        <v>5.2000000000000005E-2</v>
      </c>
      <c r="H139" s="21" t="s">
        <v>63</v>
      </c>
      <c r="I139" s="5" t="s">
        <v>51</v>
      </c>
    </row>
    <row r="140" spans="1:9" ht="48" customHeight="1">
      <c r="A140" s="5" t="s">
        <v>46</v>
      </c>
      <c r="B140" s="5" t="s">
        <v>45</v>
      </c>
      <c r="C140" s="4">
        <v>46054</v>
      </c>
      <c r="D140" s="4">
        <v>46081</v>
      </c>
      <c r="E140" s="5" t="s">
        <v>194</v>
      </c>
      <c r="F140" s="6">
        <v>24132</v>
      </c>
      <c r="G140" s="7">
        <v>0.04</v>
      </c>
      <c r="H140" s="21" t="s">
        <v>63</v>
      </c>
      <c r="I140" s="5" t="s">
        <v>51</v>
      </c>
    </row>
    <row r="141" spans="1:9" ht="48" customHeight="1">
      <c r="A141" s="5" t="s">
        <v>46</v>
      </c>
      <c r="B141" s="5" t="s">
        <v>45</v>
      </c>
      <c r="C141" s="4">
        <v>46054</v>
      </c>
      <c r="D141" s="4">
        <v>46081</v>
      </c>
      <c r="E141" s="5" t="s">
        <v>195</v>
      </c>
      <c r="F141" s="6">
        <v>26859</v>
      </c>
      <c r="G141" s="7">
        <v>4.4000000000000004E-2</v>
      </c>
      <c r="H141" s="21" t="s">
        <v>63</v>
      </c>
      <c r="I141" s="5" t="s">
        <v>51</v>
      </c>
    </row>
    <row r="142" spans="1:9" ht="48" customHeight="1">
      <c r="A142" s="5" t="s">
        <v>46</v>
      </c>
      <c r="B142" s="5" t="s">
        <v>45</v>
      </c>
      <c r="C142" s="4">
        <v>46054</v>
      </c>
      <c r="D142" s="4">
        <v>46081</v>
      </c>
      <c r="E142" s="5" t="s">
        <v>196</v>
      </c>
      <c r="F142" s="6">
        <v>28850</v>
      </c>
      <c r="G142" s="7">
        <v>4.8000000000000001E-2</v>
      </c>
      <c r="H142" s="21" t="s">
        <v>63</v>
      </c>
      <c r="I142" s="5" t="s">
        <v>51</v>
      </c>
    </row>
    <row r="143" spans="1:9" ht="48" customHeight="1">
      <c r="A143" s="5" t="s">
        <v>46</v>
      </c>
      <c r="B143" s="5" t="s">
        <v>45</v>
      </c>
      <c r="C143" s="4">
        <v>46054</v>
      </c>
      <c r="D143" s="4">
        <v>46081</v>
      </c>
      <c r="E143" s="5" t="s">
        <v>197</v>
      </c>
      <c r="F143" s="6">
        <v>317426</v>
      </c>
      <c r="G143" s="7">
        <v>0.52400000000000002</v>
      </c>
      <c r="H143" s="21" t="s">
        <v>63</v>
      </c>
      <c r="I143" s="5" t="s">
        <v>51</v>
      </c>
    </row>
    <row r="144" spans="1:9" ht="48" customHeight="1">
      <c r="A144" s="5" t="s">
        <v>46</v>
      </c>
      <c r="B144" s="5" t="s">
        <v>45</v>
      </c>
      <c r="C144" s="4">
        <v>46054</v>
      </c>
      <c r="D144" s="4">
        <v>46081</v>
      </c>
      <c r="E144" s="5" t="s">
        <v>198</v>
      </c>
      <c r="F144" s="6">
        <v>60410</v>
      </c>
      <c r="G144" s="7">
        <v>0.1</v>
      </c>
      <c r="H144" s="21" t="s">
        <v>63</v>
      </c>
      <c r="I144" s="5" t="s">
        <v>51</v>
      </c>
    </row>
    <row r="145" spans="1:9" ht="48" customHeight="1">
      <c r="A145" s="5" t="s">
        <v>46</v>
      </c>
      <c r="B145" s="5" t="s">
        <v>45</v>
      </c>
      <c r="C145" s="4">
        <v>46054</v>
      </c>
      <c r="D145" s="4">
        <v>46081</v>
      </c>
      <c r="E145" s="5" t="s">
        <v>199</v>
      </c>
      <c r="F145" s="6">
        <v>45406</v>
      </c>
      <c r="G145" s="7">
        <v>7.4999999999999997E-2</v>
      </c>
      <c r="H145" s="21" t="s">
        <v>63</v>
      </c>
      <c r="I145" s="5" t="s">
        <v>51</v>
      </c>
    </row>
    <row r="146" spans="1:9" ht="48" customHeight="1">
      <c r="A146" s="5" t="s">
        <v>46</v>
      </c>
      <c r="B146" s="5" t="s">
        <v>45</v>
      </c>
      <c r="C146" s="4">
        <v>46082</v>
      </c>
      <c r="D146" s="4">
        <v>46112</v>
      </c>
      <c r="E146" s="5" t="s">
        <v>191</v>
      </c>
      <c r="F146" s="6">
        <v>42231</v>
      </c>
      <c r="G146" s="7">
        <v>0.06</v>
      </c>
      <c r="H146" s="21" t="s">
        <v>65</v>
      </c>
      <c r="I146" s="5" t="s">
        <v>51</v>
      </c>
    </row>
    <row r="147" spans="1:9" ht="48" customHeight="1">
      <c r="A147" s="5" t="s">
        <v>46</v>
      </c>
      <c r="B147" s="5" t="s">
        <v>45</v>
      </c>
      <c r="C147" s="4">
        <v>46082</v>
      </c>
      <c r="D147" s="4">
        <v>46112</v>
      </c>
      <c r="E147" s="5" t="s">
        <v>192</v>
      </c>
      <c r="F147" s="6">
        <v>36925</v>
      </c>
      <c r="G147" s="7">
        <v>5.2999999999999999E-2</v>
      </c>
      <c r="H147" s="21" t="s">
        <v>65</v>
      </c>
      <c r="I147" s="5" t="s">
        <v>51</v>
      </c>
    </row>
    <row r="148" spans="1:9" ht="48" customHeight="1">
      <c r="A148" s="5" t="s">
        <v>46</v>
      </c>
      <c r="B148" s="5" t="s">
        <v>45</v>
      </c>
      <c r="C148" s="4">
        <v>46082</v>
      </c>
      <c r="D148" s="4">
        <v>46112</v>
      </c>
      <c r="E148" s="5" t="s">
        <v>193</v>
      </c>
      <c r="F148" s="6">
        <v>35318</v>
      </c>
      <c r="G148" s="7">
        <v>0.05</v>
      </c>
      <c r="H148" s="21" t="s">
        <v>65</v>
      </c>
      <c r="I148" s="5" t="s">
        <v>51</v>
      </c>
    </row>
    <row r="149" spans="1:9" ht="48" customHeight="1">
      <c r="A149" s="5" t="s">
        <v>46</v>
      </c>
      <c r="B149" s="5" t="s">
        <v>45</v>
      </c>
      <c r="C149" s="4">
        <v>46082</v>
      </c>
      <c r="D149" s="4">
        <v>46112</v>
      </c>
      <c r="E149" s="5" t="s">
        <v>194</v>
      </c>
      <c r="F149" s="6">
        <v>25263</v>
      </c>
      <c r="G149" s="7">
        <v>3.6000000000000004E-2</v>
      </c>
      <c r="H149" s="21" t="s">
        <v>65</v>
      </c>
      <c r="I149" s="5" t="s">
        <v>51</v>
      </c>
    </row>
    <row r="150" spans="1:9" ht="48" customHeight="1">
      <c r="A150" s="5" t="s">
        <v>46</v>
      </c>
      <c r="B150" s="5" t="s">
        <v>45</v>
      </c>
      <c r="C150" s="4">
        <v>46082</v>
      </c>
      <c r="D150" s="4">
        <v>46112</v>
      </c>
      <c r="E150" s="5" t="s">
        <v>195</v>
      </c>
      <c r="F150" s="6">
        <v>25666</v>
      </c>
      <c r="G150" s="7">
        <v>3.7000000000000005E-2</v>
      </c>
      <c r="H150" s="21" t="s">
        <v>65</v>
      </c>
      <c r="I150" s="5" t="s">
        <v>51</v>
      </c>
    </row>
    <row r="151" spans="1:9" ht="48" customHeight="1">
      <c r="A151" s="5" t="s">
        <v>46</v>
      </c>
      <c r="B151" s="5" t="s">
        <v>45</v>
      </c>
      <c r="C151" s="4">
        <v>46082</v>
      </c>
      <c r="D151" s="4">
        <v>46112</v>
      </c>
      <c r="E151" s="5" t="s">
        <v>196</v>
      </c>
      <c r="F151" s="6">
        <v>25039</v>
      </c>
      <c r="G151" s="7">
        <v>3.6000000000000004E-2</v>
      </c>
      <c r="H151" s="21" t="s">
        <v>65</v>
      </c>
      <c r="I151" s="5" t="s">
        <v>51</v>
      </c>
    </row>
    <row r="152" spans="1:9" ht="48" customHeight="1">
      <c r="A152" s="5" t="s">
        <v>46</v>
      </c>
      <c r="B152" s="5" t="s">
        <v>45</v>
      </c>
      <c r="C152" s="4">
        <v>46082</v>
      </c>
      <c r="D152" s="4">
        <v>46112</v>
      </c>
      <c r="E152" s="5" t="s">
        <v>197</v>
      </c>
      <c r="F152" s="6">
        <v>385672</v>
      </c>
      <c r="G152" s="7">
        <v>0.55100000000000005</v>
      </c>
      <c r="H152" s="21" t="s">
        <v>65</v>
      </c>
      <c r="I152" s="5" t="s">
        <v>51</v>
      </c>
    </row>
    <row r="153" spans="1:9" ht="48" customHeight="1">
      <c r="A153" s="5" t="s">
        <v>46</v>
      </c>
      <c r="B153" s="5" t="s">
        <v>45</v>
      </c>
      <c r="C153" s="4">
        <v>46082</v>
      </c>
      <c r="D153" s="4">
        <v>46112</v>
      </c>
      <c r="E153" s="5" t="s">
        <v>198</v>
      </c>
      <c r="F153" s="6">
        <v>64418</v>
      </c>
      <c r="G153" s="7">
        <v>9.1999999999999998E-2</v>
      </c>
      <c r="H153" s="21" t="s">
        <v>65</v>
      </c>
      <c r="I153" s="5" t="s">
        <v>51</v>
      </c>
    </row>
    <row r="154" spans="1:9" ht="48" customHeight="1">
      <c r="A154" s="5" t="s">
        <v>46</v>
      </c>
      <c r="B154" s="5" t="s">
        <v>45</v>
      </c>
      <c r="C154" s="4">
        <v>46082</v>
      </c>
      <c r="D154" s="4">
        <v>46112</v>
      </c>
      <c r="E154" s="5" t="s">
        <v>199</v>
      </c>
      <c r="F154" s="6">
        <v>59482</v>
      </c>
      <c r="G154" s="7">
        <v>8.5000000000000006E-2</v>
      </c>
      <c r="H154" s="21" t="s">
        <v>65</v>
      </c>
      <c r="I154" s="5" t="s">
        <v>51</v>
      </c>
    </row>
    <row r="155" spans="1:9" ht="48" customHeight="1">
      <c r="A155" s="5" t="s">
        <v>46</v>
      </c>
      <c r="B155" s="5" t="s">
        <v>45</v>
      </c>
      <c r="C155" s="4">
        <v>46113</v>
      </c>
      <c r="D155" s="4">
        <v>46142</v>
      </c>
      <c r="E155" s="5" t="s">
        <v>191</v>
      </c>
      <c r="F155" s="6">
        <v>62405</v>
      </c>
      <c r="G155" s="7">
        <v>7.6999999999999999E-2</v>
      </c>
      <c r="H155" s="21" t="s">
        <v>66</v>
      </c>
      <c r="I155" s="5" t="s">
        <v>51</v>
      </c>
    </row>
    <row r="156" spans="1:9" ht="48" customHeight="1">
      <c r="A156" s="5" t="s">
        <v>46</v>
      </c>
      <c r="B156" s="5" t="s">
        <v>45</v>
      </c>
      <c r="C156" s="4">
        <v>46113</v>
      </c>
      <c r="D156" s="4">
        <v>46142</v>
      </c>
      <c r="E156" s="5" t="s">
        <v>192</v>
      </c>
      <c r="F156" s="6">
        <v>40456</v>
      </c>
      <c r="G156" s="7">
        <v>0.05</v>
      </c>
      <c r="H156" s="21" t="s">
        <v>66</v>
      </c>
      <c r="I156" s="5" t="s">
        <v>51</v>
      </c>
    </row>
    <row r="157" spans="1:9" ht="48" customHeight="1">
      <c r="A157" s="5" t="s">
        <v>46</v>
      </c>
      <c r="B157" s="5" t="s">
        <v>45</v>
      </c>
      <c r="C157" s="4">
        <v>46113</v>
      </c>
      <c r="D157" s="4">
        <v>46142</v>
      </c>
      <c r="E157" s="5" t="s">
        <v>193</v>
      </c>
      <c r="F157" s="6">
        <v>46330</v>
      </c>
      <c r="G157" s="7">
        <v>5.7000000000000002E-2</v>
      </c>
      <c r="H157" s="21" t="s">
        <v>66</v>
      </c>
      <c r="I157" s="5" t="s">
        <v>51</v>
      </c>
    </row>
    <row r="158" spans="1:9" ht="48" customHeight="1">
      <c r="A158" s="5" t="s">
        <v>46</v>
      </c>
      <c r="B158" s="5" t="s">
        <v>45</v>
      </c>
      <c r="C158" s="4">
        <v>46113</v>
      </c>
      <c r="D158" s="4">
        <v>46142</v>
      </c>
      <c r="E158" s="5" t="s">
        <v>194</v>
      </c>
      <c r="F158" s="6">
        <v>27038</v>
      </c>
      <c r="G158" s="7">
        <v>3.3000000000000002E-2</v>
      </c>
      <c r="H158" s="21" t="s">
        <v>66</v>
      </c>
      <c r="I158" s="5" t="s">
        <v>51</v>
      </c>
    </row>
    <row r="159" spans="1:9" ht="48" customHeight="1">
      <c r="A159" s="5" t="s">
        <v>46</v>
      </c>
      <c r="B159" s="5" t="s">
        <v>45</v>
      </c>
      <c r="C159" s="4">
        <v>46113</v>
      </c>
      <c r="D159" s="4">
        <v>46142</v>
      </c>
      <c r="E159" s="5" t="s">
        <v>195</v>
      </c>
      <c r="F159" s="6">
        <v>29498</v>
      </c>
      <c r="G159" s="7">
        <v>3.6000000000000004E-2</v>
      </c>
      <c r="H159" s="21" t="s">
        <v>66</v>
      </c>
      <c r="I159" s="5" t="s">
        <v>51</v>
      </c>
    </row>
    <row r="160" spans="1:9" ht="48" customHeight="1">
      <c r="A160" s="5" t="s">
        <v>46</v>
      </c>
      <c r="B160" s="5" t="s">
        <v>45</v>
      </c>
      <c r="C160" s="4">
        <v>46113</v>
      </c>
      <c r="D160" s="4">
        <v>46142</v>
      </c>
      <c r="E160" s="5" t="s">
        <v>196</v>
      </c>
      <c r="F160" s="6">
        <v>34744</v>
      </c>
      <c r="G160" s="7">
        <v>4.2999999999999997E-2</v>
      </c>
      <c r="H160" s="21" t="s">
        <v>66</v>
      </c>
      <c r="I160" s="5" t="s">
        <v>51</v>
      </c>
    </row>
    <row r="161" spans="1:9" ht="48" customHeight="1">
      <c r="A161" s="5" t="s">
        <v>46</v>
      </c>
      <c r="B161" s="5" t="s">
        <v>45</v>
      </c>
      <c r="C161" s="4">
        <v>46113</v>
      </c>
      <c r="D161" s="4">
        <v>46142</v>
      </c>
      <c r="E161" s="5" t="s">
        <v>197</v>
      </c>
      <c r="F161" s="6">
        <v>434830</v>
      </c>
      <c r="G161" s="7">
        <v>0.53500000000000003</v>
      </c>
      <c r="H161" s="21" t="s">
        <v>66</v>
      </c>
      <c r="I161" s="5" t="s">
        <v>51</v>
      </c>
    </row>
    <row r="162" spans="1:9" ht="48" customHeight="1">
      <c r="A162" s="5" t="s">
        <v>46</v>
      </c>
      <c r="B162" s="5" t="s">
        <v>45</v>
      </c>
      <c r="C162" s="4">
        <v>46113</v>
      </c>
      <c r="D162" s="4">
        <v>46142</v>
      </c>
      <c r="E162" s="5" t="s">
        <v>198</v>
      </c>
      <c r="F162" s="6">
        <v>69580</v>
      </c>
      <c r="G162" s="7">
        <v>8.5999999999999993E-2</v>
      </c>
      <c r="H162" s="21" t="s">
        <v>66</v>
      </c>
      <c r="I162" s="5" t="s">
        <v>51</v>
      </c>
    </row>
    <row r="163" spans="1:9" ht="48" customHeight="1">
      <c r="A163" s="5" t="s">
        <v>46</v>
      </c>
      <c r="B163" s="5" t="s">
        <v>45</v>
      </c>
      <c r="C163" s="4">
        <v>46113</v>
      </c>
      <c r="D163" s="4">
        <v>46142</v>
      </c>
      <c r="E163" s="5" t="s">
        <v>199</v>
      </c>
      <c r="F163" s="6">
        <v>67672</v>
      </c>
      <c r="G163" s="7">
        <v>8.3000000000000004E-2</v>
      </c>
      <c r="H163" s="21" t="s">
        <v>66</v>
      </c>
      <c r="I163" s="5" t="s">
        <v>51</v>
      </c>
    </row>
    <row r="164" spans="1:9" ht="48" customHeight="1">
      <c r="A164" s="5" t="s">
        <v>46</v>
      </c>
      <c r="B164" s="5" t="s">
        <v>45</v>
      </c>
      <c r="C164" s="4">
        <v>46143</v>
      </c>
      <c r="D164" s="4">
        <v>46173</v>
      </c>
      <c r="E164" s="5" t="s">
        <v>191</v>
      </c>
      <c r="F164" s="6">
        <v>96971</v>
      </c>
      <c r="G164" s="7">
        <v>0.09</v>
      </c>
      <c r="H164" s="21" t="s">
        <v>67</v>
      </c>
      <c r="I164" s="5" t="s">
        <v>51</v>
      </c>
    </row>
    <row r="165" spans="1:9" ht="48" customHeight="1">
      <c r="A165" s="5" t="s">
        <v>46</v>
      </c>
      <c r="B165" s="5" t="s">
        <v>45</v>
      </c>
      <c r="C165" s="4">
        <v>46143</v>
      </c>
      <c r="D165" s="4">
        <v>46173</v>
      </c>
      <c r="E165" s="5" t="s">
        <v>192</v>
      </c>
      <c r="F165" s="6">
        <v>51832</v>
      </c>
      <c r="G165" s="7">
        <v>4.8000000000000001E-2</v>
      </c>
      <c r="H165" s="21" t="s">
        <v>67</v>
      </c>
      <c r="I165" s="5" t="s">
        <v>51</v>
      </c>
    </row>
    <row r="166" spans="1:9" ht="48" customHeight="1">
      <c r="A166" s="5" t="s">
        <v>46</v>
      </c>
      <c r="B166" s="5" t="s">
        <v>45</v>
      </c>
      <c r="C166" s="4">
        <v>46143</v>
      </c>
      <c r="D166" s="4">
        <v>46173</v>
      </c>
      <c r="E166" s="5" t="s">
        <v>193</v>
      </c>
      <c r="F166" s="6">
        <v>100198</v>
      </c>
      <c r="G166" s="7">
        <v>9.3000000000000013E-2</v>
      </c>
      <c r="H166" s="21" t="s">
        <v>67</v>
      </c>
      <c r="I166" s="5" t="s">
        <v>51</v>
      </c>
    </row>
    <row r="167" spans="1:9" ht="48" customHeight="1">
      <c r="A167" s="5" t="s">
        <v>46</v>
      </c>
      <c r="B167" s="5" t="s">
        <v>45</v>
      </c>
      <c r="C167" s="4">
        <v>46143</v>
      </c>
      <c r="D167" s="4">
        <v>46173</v>
      </c>
      <c r="E167" s="5" t="s">
        <v>194</v>
      </c>
      <c r="F167" s="6">
        <v>34097</v>
      </c>
      <c r="G167" s="7">
        <v>3.2000000000000001E-2</v>
      </c>
      <c r="H167" s="21" t="s">
        <v>67</v>
      </c>
      <c r="I167" s="5" t="s">
        <v>51</v>
      </c>
    </row>
    <row r="168" spans="1:9" ht="48" customHeight="1">
      <c r="A168" s="5" t="s">
        <v>46</v>
      </c>
      <c r="B168" s="5" t="s">
        <v>45</v>
      </c>
      <c r="C168" s="4">
        <v>46143</v>
      </c>
      <c r="D168" s="4">
        <v>46173</v>
      </c>
      <c r="E168" s="5" t="s">
        <v>195</v>
      </c>
      <c r="F168" s="6">
        <v>44342</v>
      </c>
      <c r="G168" s="7">
        <v>4.0999999999999995E-2</v>
      </c>
      <c r="H168" s="21" t="s">
        <v>67</v>
      </c>
      <c r="I168" s="5" t="s">
        <v>51</v>
      </c>
    </row>
    <row r="169" spans="1:9" ht="48" customHeight="1">
      <c r="A169" s="5" t="s">
        <v>46</v>
      </c>
      <c r="B169" s="5" t="s">
        <v>45</v>
      </c>
      <c r="C169" s="4">
        <v>46143</v>
      </c>
      <c r="D169" s="4">
        <v>46173</v>
      </c>
      <c r="E169" s="5" t="s">
        <v>196</v>
      </c>
      <c r="F169" s="6">
        <v>51478</v>
      </c>
      <c r="G169" s="7">
        <v>4.8000000000000001E-2</v>
      </c>
      <c r="H169" s="21" t="s">
        <v>67</v>
      </c>
      <c r="I169" s="5" t="s">
        <v>51</v>
      </c>
    </row>
    <row r="170" spans="1:9" ht="48" customHeight="1">
      <c r="A170" s="5" t="s">
        <v>46</v>
      </c>
      <c r="B170" s="5" t="s">
        <v>45</v>
      </c>
      <c r="C170" s="4">
        <v>46143</v>
      </c>
      <c r="D170" s="4">
        <v>46173</v>
      </c>
      <c r="E170" s="5" t="s">
        <v>197</v>
      </c>
      <c r="F170" s="6">
        <v>505001</v>
      </c>
      <c r="G170" s="7">
        <v>0.46700000000000003</v>
      </c>
      <c r="H170" s="21" t="s">
        <v>67</v>
      </c>
      <c r="I170" s="5" t="s">
        <v>51</v>
      </c>
    </row>
    <row r="171" spans="1:9" ht="48" customHeight="1">
      <c r="A171" s="5" t="s">
        <v>46</v>
      </c>
      <c r="B171" s="5" t="s">
        <v>45</v>
      </c>
      <c r="C171" s="4">
        <v>46143</v>
      </c>
      <c r="D171" s="4">
        <v>46173</v>
      </c>
      <c r="E171" s="5" t="s">
        <v>198</v>
      </c>
      <c r="F171" s="6">
        <v>104328</v>
      </c>
      <c r="G171" s="7">
        <v>9.6000000000000002E-2</v>
      </c>
      <c r="H171" s="21" t="s">
        <v>67</v>
      </c>
      <c r="I171" s="5" t="s">
        <v>51</v>
      </c>
    </row>
    <row r="172" spans="1:9" ht="48" customHeight="1">
      <c r="A172" s="5" t="s">
        <v>46</v>
      </c>
      <c r="B172" s="5" t="s">
        <v>45</v>
      </c>
      <c r="C172" s="4">
        <v>46143</v>
      </c>
      <c r="D172" s="4">
        <v>46173</v>
      </c>
      <c r="E172" s="5" t="s">
        <v>199</v>
      </c>
      <c r="F172" s="6">
        <v>93034</v>
      </c>
      <c r="G172" s="7">
        <v>8.5999999999999993E-2</v>
      </c>
      <c r="H172" s="21" t="s">
        <v>67</v>
      </c>
      <c r="I172" s="5" t="s">
        <v>51</v>
      </c>
    </row>
    <row r="173" spans="1:9" ht="48" customHeight="1">
      <c r="A173" s="5" t="s">
        <v>46</v>
      </c>
      <c r="B173" s="5" t="s">
        <v>45</v>
      </c>
      <c r="C173" s="4">
        <v>46174</v>
      </c>
      <c r="D173" s="4">
        <v>46203</v>
      </c>
      <c r="E173" s="5" t="s">
        <v>191</v>
      </c>
      <c r="F173" s="6">
        <v>79513</v>
      </c>
      <c r="G173" s="7">
        <v>9.3000000000000013E-2</v>
      </c>
      <c r="H173" s="21" t="s">
        <v>68</v>
      </c>
      <c r="I173" s="5" t="s">
        <v>51</v>
      </c>
    </row>
    <row r="174" spans="1:9" ht="48" customHeight="1">
      <c r="A174" s="5" t="s">
        <v>46</v>
      </c>
      <c r="B174" s="5" t="s">
        <v>45</v>
      </c>
      <c r="C174" s="4">
        <v>46174</v>
      </c>
      <c r="D174" s="4">
        <v>46203</v>
      </c>
      <c r="E174" s="5" t="s">
        <v>192</v>
      </c>
      <c r="F174" s="6">
        <v>48744</v>
      </c>
      <c r="G174" s="7">
        <v>5.7000000000000002E-2</v>
      </c>
      <c r="H174" s="21" t="s">
        <v>68</v>
      </c>
      <c r="I174" s="5" t="s">
        <v>51</v>
      </c>
    </row>
    <row r="175" spans="1:9" ht="48" customHeight="1">
      <c r="A175" s="5" t="s">
        <v>46</v>
      </c>
      <c r="B175" s="5" t="s">
        <v>45</v>
      </c>
      <c r="C175" s="4">
        <v>46174</v>
      </c>
      <c r="D175" s="4">
        <v>46203</v>
      </c>
      <c r="E175" s="5" t="s">
        <v>193</v>
      </c>
      <c r="F175" s="6">
        <v>64690</v>
      </c>
      <c r="G175" s="7">
        <v>7.5999999999999998E-2</v>
      </c>
      <c r="H175" s="21" t="s">
        <v>68</v>
      </c>
      <c r="I175" s="5" t="s">
        <v>51</v>
      </c>
    </row>
    <row r="176" spans="1:9" ht="48" customHeight="1">
      <c r="A176" s="5" t="s">
        <v>46</v>
      </c>
      <c r="B176" s="5" t="s">
        <v>45</v>
      </c>
      <c r="C176" s="4">
        <v>46174</v>
      </c>
      <c r="D176" s="4">
        <v>46203</v>
      </c>
      <c r="E176" s="5" t="s">
        <v>194</v>
      </c>
      <c r="F176" s="6">
        <v>27254</v>
      </c>
      <c r="G176" s="7">
        <v>3.2000000000000001E-2</v>
      </c>
      <c r="H176" s="21" t="s">
        <v>68</v>
      </c>
      <c r="I176" s="5" t="s">
        <v>51</v>
      </c>
    </row>
    <row r="177" spans="1:9" ht="48" customHeight="1">
      <c r="A177" s="5" t="s">
        <v>46</v>
      </c>
      <c r="B177" s="5" t="s">
        <v>45</v>
      </c>
      <c r="C177" s="4">
        <v>46174</v>
      </c>
      <c r="D177" s="4">
        <v>46203</v>
      </c>
      <c r="E177" s="5" t="s">
        <v>195</v>
      </c>
      <c r="F177" s="6">
        <v>35024</v>
      </c>
      <c r="G177" s="7">
        <v>4.0999999999999995E-2</v>
      </c>
      <c r="H177" s="21" t="s">
        <v>68</v>
      </c>
      <c r="I177" s="5" t="s">
        <v>51</v>
      </c>
    </row>
    <row r="178" spans="1:9" ht="48" customHeight="1">
      <c r="A178" s="5" t="s">
        <v>46</v>
      </c>
      <c r="B178" s="5" t="s">
        <v>45</v>
      </c>
      <c r="C178" s="4">
        <v>46174</v>
      </c>
      <c r="D178" s="4">
        <v>46203</v>
      </c>
      <c r="E178" s="5" t="s">
        <v>196</v>
      </c>
      <c r="F178" s="6">
        <v>43526</v>
      </c>
      <c r="G178" s="7">
        <v>5.0999999999999997E-2</v>
      </c>
      <c r="H178" s="21" t="s">
        <v>68</v>
      </c>
      <c r="I178" s="5" t="s">
        <v>51</v>
      </c>
    </row>
    <row r="179" spans="1:9" ht="48" customHeight="1">
      <c r="A179" s="5" t="s">
        <v>46</v>
      </c>
      <c r="B179" s="5" t="s">
        <v>45</v>
      </c>
      <c r="C179" s="4">
        <v>46174</v>
      </c>
      <c r="D179" s="4">
        <v>46203</v>
      </c>
      <c r="E179" s="5" t="s">
        <v>197</v>
      </c>
      <c r="F179" s="6">
        <v>403480</v>
      </c>
      <c r="G179" s="7">
        <v>0.47299999999999998</v>
      </c>
      <c r="H179" s="21" t="s">
        <v>68</v>
      </c>
      <c r="I179" s="5" t="s">
        <v>51</v>
      </c>
    </row>
    <row r="180" spans="1:9" ht="48" customHeight="1">
      <c r="A180" s="5" t="s">
        <v>46</v>
      </c>
      <c r="B180" s="5" t="s">
        <v>45</v>
      </c>
      <c r="C180" s="4">
        <v>46174</v>
      </c>
      <c r="D180" s="4">
        <v>46203</v>
      </c>
      <c r="E180" s="5" t="s">
        <v>198</v>
      </c>
      <c r="F180" s="6">
        <v>78435</v>
      </c>
      <c r="G180" s="7">
        <v>9.1999999999999998E-2</v>
      </c>
      <c r="H180" s="21" t="s">
        <v>68</v>
      </c>
      <c r="I180" s="5" t="s">
        <v>51</v>
      </c>
    </row>
    <row r="181" spans="1:9" ht="48" customHeight="1">
      <c r="A181" s="5" t="s">
        <v>46</v>
      </c>
      <c r="B181" s="5" t="s">
        <v>45</v>
      </c>
      <c r="C181" s="4">
        <v>46174</v>
      </c>
      <c r="D181" s="4">
        <v>46203</v>
      </c>
      <c r="E181" s="5" t="s">
        <v>199</v>
      </c>
      <c r="F181" s="6">
        <v>72317</v>
      </c>
      <c r="G181" s="7">
        <v>8.5000000000000006E-2</v>
      </c>
      <c r="H181" s="21" t="s">
        <v>68</v>
      </c>
      <c r="I181" s="5" t="s">
        <v>51</v>
      </c>
    </row>
    <row r="182" spans="1:9" ht="48" customHeight="1">
      <c r="A182" s="5" t="s">
        <v>46</v>
      </c>
      <c r="B182" s="5" t="s">
        <v>45</v>
      </c>
      <c r="C182" s="4">
        <v>46204</v>
      </c>
      <c r="D182" s="4">
        <v>46234</v>
      </c>
      <c r="E182" s="5" t="s">
        <v>191</v>
      </c>
      <c r="F182" s="6">
        <v>107968</v>
      </c>
      <c r="G182" s="7">
        <v>0.11199999999999999</v>
      </c>
      <c r="H182" s="21" t="s">
        <v>69</v>
      </c>
      <c r="I182" s="5" t="s">
        <v>51</v>
      </c>
    </row>
    <row r="183" spans="1:9" ht="48" customHeight="1">
      <c r="A183" s="5" t="s">
        <v>46</v>
      </c>
      <c r="B183" s="5" t="s">
        <v>45</v>
      </c>
      <c r="C183" s="4">
        <v>46204</v>
      </c>
      <c r="D183" s="4">
        <v>46234</v>
      </c>
      <c r="E183" s="5" t="s">
        <v>192</v>
      </c>
      <c r="F183" s="6">
        <v>42088</v>
      </c>
      <c r="G183" s="7">
        <v>4.4000000000000004E-2</v>
      </c>
      <c r="H183" s="21" t="s">
        <v>69</v>
      </c>
      <c r="I183" s="5" t="s">
        <v>51</v>
      </c>
    </row>
    <row r="184" spans="1:9" ht="48" customHeight="1">
      <c r="A184" s="5" t="s">
        <v>46</v>
      </c>
      <c r="B184" s="5" t="s">
        <v>45</v>
      </c>
      <c r="C184" s="4">
        <v>46204</v>
      </c>
      <c r="D184" s="4">
        <v>46234</v>
      </c>
      <c r="E184" s="5" t="s">
        <v>193</v>
      </c>
      <c r="F184" s="6">
        <v>100020</v>
      </c>
      <c r="G184" s="7">
        <v>0.10400000000000001</v>
      </c>
      <c r="H184" s="21" t="s">
        <v>69</v>
      </c>
      <c r="I184" s="5" t="s">
        <v>51</v>
      </c>
    </row>
    <row r="185" spans="1:9" ht="48" customHeight="1">
      <c r="A185" s="5" t="s">
        <v>46</v>
      </c>
      <c r="B185" s="5" t="s">
        <v>45</v>
      </c>
      <c r="C185" s="4">
        <v>46204</v>
      </c>
      <c r="D185" s="4">
        <v>46234</v>
      </c>
      <c r="E185" s="5" t="s">
        <v>194</v>
      </c>
      <c r="F185" s="6">
        <v>28466</v>
      </c>
      <c r="G185" s="7">
        <v>0.03</v>
      </c>
      <c r="H185" s="21" t="s">
        <v>69</v>
      </c>
      <c r="I185" s="5" t="s">
        <v>51</v>
      </c>
    </row>
    <row r="186" spans="1:9" ht="48" customHeight="1">
      <c r="A186" s="5" t="s">
        <v>46</v>
      </c>
      <c r="B186" s="5" t="s">
        <v>45</v>
      </c>
      <c r="C186" s="4">
        <v>46204</v>
      </c>
      <c r="D186" s="4">
        <v>46234</v>
      </c>
      <c r="E186" s="5" t="s">
        <v>195</v>
      </c>
      <c r="F186" s="6">
        <v>37009</v>
      </c>
      <c r="G186" s="7">
        <v>3.9E-2</v>
      </c>
      <c r="H186" s="21" t="s">
        <v>69</v>
      </c>
      <c r="I186" s="5" t="s">
        <v>51</v>
      </c>
    </row>
    <row r="187" spans="1:9" ht="48" customHeight="1">
      <c r="A187" s="5" t="s">
        <v>46</v>
      </c>
      <c r="B187" s="5" t="s">
        <v>45</v>
      </c>
      <c r="C187" s="4">
        <v>46204</v>
      </c>
      <c r="D187" s="4">
        <v>46234</v>
      </c>
      <c r="E187" s="5" t="s">
        <v>196</v>
      </c>
      <c r="F187" s="6">
        <v>51320</v>
      </c>
      <c r="G187" s="7">
        <v>5.2999999999999999E-2</v>
      </c>
      <c r="H187" s="21" t="s">
        <v>69</v>
      </c>
      <c r="I187" s="5" t="s">
        <v>51</v>
      </c>
    </row>
    <row r="188" spans="1:9" ht="48" customHeight="1">
      <c r="A188" s="5" t="s">
        <v>46</v>
      </c>
      <c r="B188" s="5" t="s">
        <v>45</v>
      </c>
      <c r="C188" s="4">
        <v>46204</v>
      </c>
      <c r="D188" s="4">
        <v>46234</v>
      </c>
      <c r="E188" s="5" t="s">
        <v>197</v>
      </c>
      <c r="F188" s="6">
        <v>438417</v>
      </c>
      <c r="G188" s="7">
        <v>0.45600000000000002</v>
      </c>
      <c r="H188" s="21" t="s">
        <v>69</v>
      </c>
      <c r="I188" s="5" t="s">
        <v>51</v>
      </c>
    </row>
    <row r="189" spans="1:9" ht="48" customHeight="1">
      <c r="A189" s="5" t="s">
        <v>46</v>
      </c>
      <c r="B189" s="5" t="s">
        <v>45</v>
      </c>
      <c r="C189" s="4">
        <v>46204</v>
      </c>
      <c r="D189" s="4">
        <v>46234</v>
      </c>
      <c r="E189" s="5" t="s">
        <v>198</v>
      </c>
      <c r="F189" s="6">
        <v>89548</v>
      </c>
      <c r="G189" s="7">
        <v>9.3000000000000013E-2</v>
      </c>
      <c r="H189" s="21" t="s">
        <v>69</v>
      </c>
      <c r="I189" s="5" t="s">
        <v>51</v>
      </c>
    </row>
    <row r="190" spans="1:9" ht="48" customHeight="1">
      <c r="A190" s="5" t="s">
        <v>46</v>
      </c>
      <c r="B190" s="5" t="s">
        <v>45</v>
      </c>
      <c r="C190" s="4">
        <v>46204</v>
      </c>
      <c r="D190" s="4">
        <v>46234</v>
      </c>
      <c r="E190" s="5" t="s">
        <v>199</v>
      </c>
      <c r="F190" s="6">
        <v>66364</v>
      </c>
      <c r="G190" s="7">
        <v>6.9000000000000006E-2</v>
      </c>
      <c r="H190" s="21" t="s">
        <v>69</v>
      </c>
      <c r="I190" s="5" t="s">
        <v>51</v>
      </c>
    </row>
    <row r="191" spans="1:9" ht="48" customHeight="1">
      <c r="A191" s="5" t="s">
        <v>46</v>
      </c>
      <c r="B191" s="5" t="s">
        <v>45</v>
      </c>
      <c r="C191" s="4">
        <v>46235</v>
      </c>
      <c r="D191" s="4">
        <v>46265</v>
      </c>
      <c r="E191" s="5" t="s">
        <v>191</v>
      </c>
      <c r="F191" s="6">
        <v>159789</v>
      </c>
      <c r="G191" s="7">
        <v>0.127</v>
      </c>
      <c r="H191" s="21" t="s">
        <v>70</v>
      </c>
      <c r="I191" s="5" t="s">
        <v>51</v>
      </c>
    </row>
    <row r="192" spans="1:9" ht="48" customHeight="1">
      <c r="A192" s="5" t="s">
        <v>46</v>
      </c>
      <c r="B192" s="5" t="s">
        <v>45</v>
      </c>
      <c r="C192" s="4">
        <v>46235</v>
      </c>
      <c r="D192" s="4">
        <v>46265</v>
      </c>
      <c r="E192" s="5" t="s">
        <v>192</v>
      </c>
      <c r="F192" s="6">
        <v>49826</v>
      </c>
      <c r="G192" s="7">
        <v>0.04</v>
      </c>
      <c r="H192" s="21" t="s">
        <v>70</v>
      </c>
      <c r="I192" s="5" t="s">
        <v>51</v>
      </c>
    </row>
    <row r="193" spans="1:9" ht="48" customHeight="1">
      <c r="A193" s="5" t="s">
        <v>46</v>
      </c>
      <c r="B193" s="5" t="s">
        <v>45</v>
      </c>
      <c r="C193" s="4">
        <v>46235</v>
      </c>
      <c r="D193" s="4">
        <v>46265</v>
      </c>
      <c r="E193" s="5" t="s">
        <v>193</v>
      </c>
      <c r="F193" s="6">
        <v>151718</v>
      </c>
      <c r="G193" s="7">
        <v>0.121</v>
      </c>
      <c r="H193" s="21" t="s">
        <v>70</v>
      </c>
      <c r="I193" s="5" t="s">
        <v>51</v>
      </c>
    </row>
    <row r="194" spans="1:9" ht="48" customHeight="1">
      <c r="A194" s="5" t="s">
        <v>46</v>
      </c>
      <c r="B194" s="5" t="s">
        <v>45</v>
      </c>
      <c r="C194" s="4">
        <v>46235</v>
      </c>
      <c r="D194" s="4">
        <v>46265</v>
      </c>
      <c r="E194" s="5" t="s">
        <v>194</v>
      </c>
      <c r="F194" s="6">
        <v>32778</v>
      </c>
      <c r="G194" s="7">
        <v>2.6000000000000002E-2</v>
      </c>
      <c r="H194" s="21" t="s">
        <v>70</v>
      </c>
      <c r="I194" s="5" t="s">
        <v>51</v>
      </c>
    </row>
    <row r="195" spans="1:9" ht="48" customHeight="1">
      <c r="A195" s="5" t="s">
        <v>46</v>
      </c>
      <c r="B195" s="5" t="s">
        <v>45</v>
      </c>
      <c r="C195" s="4">
        <v>46235</v>
      </c>
      <c r="D195" s="4">
        <v>46265</v>
      </c>
      <c r="E195" s="5" t="s">
        <v>195</v>
      </c>
      <c r="F195" s="6">
        <v>46319</v>
      </c>
      <c r="G195" s="7">
        <v>3.7000000000000005E-2</v>
      </c>
      <c r="H195" s="21" t="s">
        <v>70</v>
      </c>
      <c r="I195" s="5" t="s">
        <v>51</v>
      </c>
    </row>
    <row r="196" spans="1:9" ht="48" customHeight="1">
      <c r="A196" s="5" t="s">
        <v>46</v>
      </c>
      <c r="B196" s="5" t="s">
        <v>45</v>
      </c>
      <c r="C196" s="4">
        <v>46235</v>
      </c>
      <c r="D196" s="4">
        <v>46265</v>
      </c>
      <c r="E196" s="5" t="s">
        <v>196</v>
      </c>
      <c r="F196" s="6">
        <v>59622</v>
      </c>
      <c r="G196" s="7">
        <v>4.8000000000000001E-2</v>
      </c>
      <c r="H196" s="21" t="s">
        <v>70</v>
      </c>
      <c r="I196" s="5" t="s">
        <v>51</v>
      </c>
    </row>
    <row r="197" spans="1:9" ht="48" customHeight="1">
      <c r="A197" s="5" t="s">
        <v>46</v>
      </c>
      <c r="B197" s="5" t="s">
        <v>45</v>
      </c>
      <c r="C197" s="4">
        <v>46235</v>
      </c>
      <c r="D197" s="4">
        <v>46265</v>
      </c>
      <c r="E197" s="5" t="s">
        <v>197</v>
      </c>
      <c r="F197" s="6">
        <v>553217</v>
      </c>
      <c r="G197" s="7">
        <v>0.441</v>
      </c>
      <c r="H197" s="21" t="s">
        <v>70</v>
      </c>
      <c r="I197" s="5" t="s">
        <v>51</v>
      </c>
    </row>
    <row r="198" spans="1:9" ht="48" customHeight="1">
      <c r="A198" s="5" t="s">
        <v>46</v>
      </c>
      <c r="B198" s="5" t="s">
        <v>45</v>
      </c>
      <c r="C198" s="4">
        <v>46235</v>
      </c>
      <c r="D198" s="4">
        <v>46265</v>
      </c>
      <c r="E198" s="5" t="s">
        <v>198</v>
      </c>
      <c r="F198" s="6">
        <v>114611</v>
      </c>
      <c r="G198" s="7">
        <v>9.0999999999999998E-2</v>
      </c>
      <c r="H198" s="21" t="s">
        <v>70</v>
      </c>
      <c r="I198" s="5" t="s">
        <v>51</v>
      </c>
    </row>
    <row r="199" spans="1:9" ht="48" customHeight="1">
      <c r="A199" s="5" t="s">
        <v>46</v>
      </c>
      <c r="B199" s="5" t="s">
        <v>45</v>
      </c>
      <c r="C199" s="4">
        <v>46235</v>
      </c>
      <c r="D199" s="4">
        <v>46265</v>
      </c>
      <c r="E199" s="5" t="s">
        <v>199</v>
      </c>
      <c r="F199" s="6">
        <v>85939</v>
      </c>
      <c r="G199" s="7">
        <v>6.9000000000000006E-2</v>
      </c>
      <c r="H199" s="21" t="s">
        <v>70</v>
      </c>
      <c r="I199" s="5" t="s">
        <v>51</v>
      </c>
    </row>
    <row r="200" spans="1:9" ht="48" customHeight="1">
      <c r="A200" s="5" t="s">
        <v>46</v>
      </c>
      <c r="B200" s="5" t="s">
        <v>45</v>
      </c>
      <c r="C200" s="4">
        <v>46266</v>
      </c>
      <c r="D200" s="4">
        <v>46276</v>
      </c>
      <c r="E200" s="5" t="s">
        <v>191</v>
      </c>
      <c r="F200" s="6">
        <v>22435</v>
      </c>
      <c r="G200" s="7">
        <v>8.6999999999999994E-2</v>
      </c>
      <c r="H200" s="21" t="s">
        <v>71</v>
      </c>
      <c r="I200" s="5" t="s">
        <v>51</v>
      </c>
    </row>
    <row r="201" spans="1:9" ht="48" customHeight="1">
      <c r="A201" s="5" t="s">
        <v>46</v>
      </c>
      <c r="B201" s="5" t="s">
        <v>45</v>
      </c>
      <c r="C201" s="4">
        <v>46266</v>
      </c>
      <c r="D201" s="4">
        <v>46276</v>
      </c>
      <c r="E201" s="5" t="s">
        <v>192</v>
      </c>
      <c r="F201" s="6">
        <v>14378</v>
      </c>
      <c r="G201" s="7">
        <v>5.5999999999999994E-2</v>
      </c>
      <c r="H201" s="21" t="s">
        <v>71</v>
      </c>
      <c r="I201" s="5" t="s">
        <v>51</v>
      </c>
    </row>
    <row r="202" spans="1:9" ht="48" customHeight="1">
      <c r="A202" s="5" t="s">
        <v>46</v>
      </c>
      <c r="B202" s="5" t="s">
        <v>45</v>
      </c>
      <c r="C202" s="4">
        <v>46266</v>
      </c>
      <c r="D202" s="4">
        <v>46276</v>
      </c>
      <c r="E202" s="5" t="s">
        <v>193</v>
      </c>
      <c r="F202" s="6">
        <v>15645</v>
      </c>
      <c r="G202" s="7">
        <v>0.06</v>
      </c>
      <c r="H202" s="21" t="s">
        <v>71</v>
      </c>
      <c r="I202" s="5" t="s">
        <v>51</v>
      </c>
    </row>
    <row r="203" spans="1:9" ht="48" customHeight="1">
      <c r="A203" s="5" t="s">
        <v>46</v>
      </c>
      <c r="B203" s="5" t="s">
        <v>45</v>
      </c>
      <c r="C203" s="4">
        <v>46266</v>
      </c>
      <c r="D203" s="4">
        <v>46276</v>
      </c>
      <c r="E203" s="5" t="s">
        <v>194</v>
      </c>
      <c r="F203" s="6">
        <v>9751</v>
      </c>
      <c r="G203" s="7">
        <v>3.7999999999999999E-2</v>
      </c>
      <c r="H203" s="21" t="s">
        <v>71</v>
      </c>
      <c r="I203" s="5" t="s">
        <v>51</v>
      </c>
    </row>
    <row r="204" spans="1:9" ht="48" customHeight="1">
      <c r="A204" s="5" t="s">
        <v>46</v>
      </c>
      <c r="B204" s="5" t="s">
        <v>45</v>
      </c>
      <c r="C204" s="4">
        <v>46266</v>
      </c>
      <c r="D204" s="4">
        <v>46276</v>
      </c>
      <c r="E204" s="5" t="s">
        <v>195</v>
      </c>
      <c r="F204" s="6">
        <v>12040</v>
      </c>
      <c r="G204" s="7">
        <v>4.7E-2</v>
      </c>
      <c r="H204" s="21" t="s">
        <v>71</v>
      </c>
      <c r="I204" s="5" t="s">
        <v>51</v>
      </c>
    </row>
    <row r="205" spans="1:9" ht="48" customHeight="1">
      <c r="A205" s="5" t="s">
        <v>46</v>
      </c>
      <c r="B205" s="5" t="s">
        <v>45</v>
      </c>
      <c r="C205" s="4">
        <v>46266</v>
      </c>
      <c r="D205" s="4">
        <v>46276</v>
      </c>
      <c r="E205" s="5" t="s">
        <v>196</v>
      </c>
      <c r="F205" s="6">
        <v>15785</v>
      </c>
      <c r="G205" s="7">
        <v>6.0999999999999999E-2</v>
      </c>
      <c r="H205" s="21" t="s">
        <v>71</v>
      </c>
      <c r="I205" s="5" t="s">
        <v>51</v>
      </c>
    </row>
    <row r="206" spans="1:9" ht="48" customHeight="1">
      <c r="A206" s="5" t="s">
        <v>46</v>
      </c>
      <c r="B206" s="5" t="s">
        <v>45</v>
      </c>
      <c r="C206" s="4">
        <v>46266</v>
      </c>
      <c r="D206" s="4">
        <v>46276</v>
      </c>
      <c r="E206" s="5" t="s">
        <v>197</v>
      </c>
      <c r="F206" s="6">
        <v>123249</v>
      </c>
      <c r="G206" s="7">
        <v>0.47700000000000004</v>
      </c>
      <c r="H206" s="21" t="s">
        <v>71</v>
      </c>
      <c r="I206" s="5" t="s">
        <v>51</v>
      </c>
    </row>
    <row r="207" spans="1:9" ht="48" customHeight="1">
      <c r="A207" s="5" t="s">
        <v>46</v>
      </c>
      <c r="B207" s="5" t="s">
        <v>45</v>
      </c>
      <c r="C207" s="4">
        <v>46266</v>
      </c>
      <c r="D207" s="4">
        <v>46276</v>
      </c>
      <c r="E207" s="5" t="s">
        <v>198</v>
      </c>
      <c r="F207" s="6">
        <v>23250</v>
      </c>
      <c r="G207" s="7">
        <v>0.09</v>
      </c>
      <c r="H207" s="21" t="s">
        <v>71</v>
      </c>
      <c r="I207" s="5" t="s">
        <v>51</v>
      </c>
    </row>
    <row r="208" spans="1:9" ht="48" customHeight="1">
      <c r="A208" s="5" t="s">
        <v>46</v>
      </c>
      <c r="B208" s="5" t="s">
        <v>45</v>
      </c>
      <c r="C208" s="4">
        <v>46266</v>
      </c>
      <c r="D208" s="4">
        <v>46276</v>
      </c>
      <c r="E208" s="5" t="s">
        <v>199</v>
      </c>
      <c r="F208" s="6">
        <v>22096</v>
      </c>
      <c r="G208" s="7">
        <v>8.5000000000000006E-2</v>
      </c>
      <c r="H208" s="21" t="s">
        <v>71</v>
      </c>
      <c r="I208" s="5" t="s">
        <v>51</v>
      </c>
    </row>
    <row r="209" spans="1:9" ht="48" customHeight="1">
      <c r="A209" s="5" t="s">
        <v>86</v>
      </c>
      <c r="B209" s="5" t="s">
        <v>85</v>
      </c>
      <c r="C209" s="4">
        <v>43313</v>
      </c>
      <c r="D209" s="4">
        <v>43343</v>
      </c>
      <c r="E209" s="5" t="s">
        <v>200</v>
      </c>
      <c r="F209" s="5">
        <v>205786</v>
      </c>
      <c r="G209" s="7">
        <v>0.313</v>
      </c>
      <c r="H209" s="21" t="s">
        <v>92</v>
      </c>
      <c r="I209" s="5" t="s">
        <v>51</v>
      </c>
    </row>
    <row r="210" spans="1:9" ht="48" customHeight="1">
      <c r="A210" s="5" t="s">
        <v>86</v>
      </c>
      <c r="B210" s="5" t="s">
        <v>85</v>
      </c>
      <c r="C210" s="4">
        <v>43313</v>
      </c>
      <c r="D210" s="4">
        <v>43343</v>
      </c>
      <c r="E210" s="5" t="s">
        <v>201</v>
      </c>
      <c r="F210" s="5">
        <v>231080</v>
      </c>
      <c r="G210" s="7">
        <v>0.35100000000000003</v>
      </c>
      <c r="H210" s="21" t="s">
        <v>92</v>
      </c>
      <c r="I210" s="5" t="s">
        <v>51</v>
      </c>
    </row>
    <row r="211" spans="1:9" ht="48" customHeight="1">
      <c r="A211" s="5" t="s">
        <v>86</v>
      </c>
      <c r="B211" s="5" t="s">
        <v>85</v>
      </c>
      <c r="C211" s="4">
        <v>43313</v>
      </c>
      <c r="D211" s="4">
        <v>43343</v>
      </c>
      <c r="E211" s="5" t="s">
        <v>202</v>
      </c>
      <c r="F211" s="5">
        <v>24647</v>
      </c>
      <c r="G211" s="7">
        <v>3.7000000000000005E-2</v>
      </c>
      <c r="H211" s="21" t="s">
        <v>92</v>
      </c>
      <c r="I211" s="5" t="s">
        <v>51</v>
      </c>
    </row>
    <row r="212" spans="1:9" ht="48" customHeight="1">
      <c r="A212" s="5" t="s">
        <v>86</v>
      </c>
      <c r="B212" s="5" t="s">
        <v>85</v>
      </c>
      <c r="C212" s="4">
        <v>43313</v>
      </c>
      <c r="D212" s="4">
        <v>43343</v>
      </c>
      <c r="E212" s="5" t="s">
        <v>203</v>
      </c>
      <c r="F212" s="5">
        <v>35399</v>
      </c>
      <c r="G212" s="7">
        <v>5.4000000000000006E-2</v>
      </c>
      <c r="H212" s="21" t="s">
        <v>92</v>
      </c>
      <c r="I212" s="5" t="s">
        <v>51</v>
      </c>
    </row>
    <row r="213" spans="1:9" ht="48" customHeight="1">
      <c r="A213" s="5" t="s">
        <v>86</v>
      </c>
      <c r="B213" s="5" t="s">
        <v>85</v>
      </c>
      <c r="C213" s="4">
        <v>43313</v>
      </c>
      <c r="D213" s="4">
        <v>43343</v>
      </c>
      <c r="E213" s="5" t="s">
        <v>204</v>
      </c>
      <c r="F213" s="5">
        <v>27951</v>
      </c>
      <c r="G213" s="7">
        <v>4.2000000000000003E-2</v>
      </c>
      <c r="H213" s="21" t="s">
        <v>92</v>
      </c>
      <c r="I213" s="5" t="s">
        <v>51</v>
      </c>
    </row>
    <row r="214" spans="1:9" ht="48" customHeight="1">
      <c r="A214" s="5" t="s">
        <v>86</v>
      </c>
      <c r="B214" s="5" t="s">
        <v>85</v>
      </c>
      <c r="C214" s="4">
        <v>43313</v>
      </c>
      <c r="D214" s="4">
        <v>43343</v>
      </c>
      <c r="E214" s="5" t="s">
        <v>205</v>
      </c>
      <c r="F214" s="5">
        <v>22802</v>
      </c>
      <c r="G214" s="7">
        <v>3.5000000000000003E-2</v>
      </c>
      <c r="H214" s="21" t="s">
        <v>92</v>
      </c>
      <c r="I214" s="5" t="s">
        <v>51</v>
      </c>
    </row>
    <row r="215" spans="1:9" ht="48" customHeight="1">
      <c r="A215" s="5" t="s">
        <v>86</v>
      </c>
      <c r="B215" s="5" t="s">
        <v>85</v>
      </c>
      <c r="C215" s="4">
        <v>43313</v>
      </c>
      <c r="D215" s="4">
        <v>43343</v>
      </c>
      <c r="E215" s="5" t="s">
        <v>206</v>
      </c>
      <c r="F215" s="5">
        <v>20982</v>
      </c>
      <c r="G215" s="7">
        <v>3.2000000000000001E-2</v>
      </c>
      <c r="H215" s="21" t="s">
        <v>92</v>
      </c>
      <c r="I215" s="5" t="s">
        <v>51</v>
      </c>
    </row>
    <row r="216" spans="1:9" ht="48" customHeight="1">
      <c r="A216" s="5" t="s">
        <v>86</v>
      </c>
      <c r="B216" s="5" t="s">
        <v>85</v>
      </c>
      <c r="C216" s="4">
        <v>43313</v>
      </c>
      <c r="D216" s="4">
        <v>43343</v>
      </c>
      <c r="E216" s="5" t="s">
        <v>207</v>
      </c>
      <c r="F216" s="5">
        <v>89117</v>
      </c>
      <c r="G216" s="7">
        <v>0.13500000000000001</v>
      </c>
      <c r="H216" s="21" t="s">
        <v>92</v>
      </c>
      <c r="I216" s="5" t="s">
        <v>51</v>
      </c>
    </row>
    <row r="217" spans="1:9" ht="48" customHeight="1">
      <c r="A217" s="5" t="s">
        <v>86</v>
      </c>
      <c r="B217" s="5" t="s">
        <v>85</v>
      </c>
      <c r="C217" s="4">
        <v>43344</v>
      </c>
      <c r="D217" s="4">
        <v>43373</v>
      </c>
      <c r="E217" s="5" t="s">
        <v>200</v>
      </c>
      <c r="F217" s="5">
        <v>262560</v>
      </c>
      <c r="G217" s="7">
        <v>0.32400000000000001</v>
      </c>
      <c r="H217" s="21" t="s">
        <v>93</v>
      </c>
      <c r="I217" s="5" t="s">
        <v>51</v>
      </c>
    </row>
    <row r="218" spans="1:9" ht="48" customHeight="1">
      <c r="A218" s="5" t="s">
        <v>86</v>
      </c>
      <c r="B218" s="5" t="s">
        <v>85</v>
      </c>
      <c r="C218" s="4">
        <v>43344</v>
      </c>
      <c r="D218" s="4">
        <v>43373</v>
      </c>
      <c r="E218" s="5" t="s">
        <v>201</v>
      </c>
      <c r="F218" s="5">
        <v>228918</v>
      </c>
      <c r="G218" s="7">
        <v>0.28300000000000003</v>
      </c>
      <c r="H218" s="21" t="s">
        <v>93</v>
      </c>
      <c r="I218" s="5" t="s">
        <v>51</v>
      </c>
    </row>
    <row r="219" spans="1:9" ht="48" customHeight="1">
      <c r="A219" s="5" t="s">
        <v>86</v>
      </c>
      <c r="B219" s="5" t="s">
        <v>85</v>
      </c>
      <c r="C219" s="4">
        <v>43344</v>
      </c>
      <c r="D219" s="4">
        <v>43373</v>
      </c>
      <c r="E219" s="5" t="s">
        <v>202</v>
      </c>
      <c r="F219" s="5">
        <v>37824</v>
      </c>
      <c r="G219" s="7">
        <v>4.7E-2</v>
      </c>
      <c r="H219" s="21" t="s">
        <v>93</v>
      </c>
      <c r="I219" s="5" t="s">
        <v>51</v>
      </c>
    </row>
    <row r="220" spans="1:9" ht="48" customHeight="1">
      <c r="A220" s="5" t="s">
        <v>86</v>
      </c>
      <c r="B220" s="5" t="s">
        <v>85</v>
      </c>
      <c r="C220" s="4">
        <v>43344</v>
      </c>
      <c r="D220" s="4">
        <v>43373</v>
      </c>
      <c r="E220" s="5" t="s">
        <v>203</v>
      </c>
      <c r="F220" s="5">
        <v>46018</v>
      </c>
      <c r="G220" s="7">
        <v>5.7000000000000002E-2</v>
      </c>
      <c r="H220" s="21" t="s">
        <v>93</v>
      </c>
      <c r="I220" s="5" t="s">
        <v>51</v>
      </c>
    </row>
    <row r="221" spans="1:9" ht="48" customHeight="1">
      <c r="A221" s="5" t="s">
        <v>86</v>
      </c>
      <c r="B221" s="5" t="s">
        <v>85</v>
      </c>
      <c r="C221" s="4">
        <v>43344</v>
      </c>
      <c r="D221" s="4">
        <v>43373</v>
      </c>
      <c r="E221" s="5" t="s">
        <v>204</v>
      </c>
      <c r="F221" s="5">
        <v>41898</v>
      </c>
      <c r="G221" s="7">
        <v>5.2000000000000005E-2</v>
      </c>
      <c r="H221" s="21" t="s">
        <v>93</v>
      </c>
      <c r="I221" s="5" t="s">
        <v>51</v>
      </c>
    </row>
    <row r="222" spans="1:9" ht="48" customHeight="1">
      <c r="A222" s="5" t="s">
        <v>86</v>
      </c>
      <c r="B222" s="5" t="s">
        <v>85</v>
      </c>
      <c r="C222" s="4">
        <v>43344</v>
      </c>
      <c r="D222" s="4">
        <v>43373</v>
      </c>
      <c r="E222" s="5" t="s">
        <v>205</v>
      </c>
      <c r="F222" s="5">
        <v>35147</v>
      </c>
      <c r="G222" s="7">
        <v>4.2999999999999997E-2</v>
      </c>
      <c r="H222" s="21" t="s">
        <v>93</v>
      </c>
      <c r="I222" s="5" t="s">
        <v>51</v>
      </c>
    </row>
    <row r="223" spans="1:9" ht="48" customHeight="1">
      <c r="A223" s="5" t="s">
        <v>86</v>
      </c>
      <c r="B223" s="5" t="s">
        <v>85</v>
      </c>
      <c r="C223" s="4">
        <v>43344</v>
      </c>
      <c r="D223" s="4">
        <v>43373</v>
      </c>
      <c r="E223" s="5" t="s">
        <v>206</v>
      </c>
      <c r="F223" s="5">
        <v>35802</v>
      </c>
      <c r="G223" s="7">
        <v>4.4000000000000004E-2</v>
      </c>
      <c r="H223" s="21" t="s">
        <v>93</v>
      </c>
      <c r="I223" s="5" t="s">
        <v>51</v>
      </c>
    </row>
    <row r="224" spans="1:9" ht="48" customHeight="1">
      <c r="A224" s="5" t="s">
        <v>86</v>
      </c>
      <c r="B224" s="5" t="s">
        <v>85</v>
      </c>
      <c r="C224" s="4">
        <v>43344</v>
      </c>
      <c r="D224" s="4">
        <v>43373</v>
      </c>
      <c r="E224" s="5" t="s">
        <v>207</v>
      </c>
      <c r="F224" s="5">
        <v>121366</v>
      </c>
      <c r="G224" s="7">
        <v>0.15</v>
      </c>
      <c r="H224" s="21" t="s">
        <v>93</v>
      </c>
      <c r="I224" s="5" t="s">
        <v>51</v>
      </c>
    </row>
    <row r="225" spans="1:9" ht="48" customHeight="1">
      <c r="A225" s="5" t="s">
        <v>86</v>
      </c>
      <c r="B225" s="5" t="s">
        <v>85</v>
      </c>
      <c r="C225" s="4">
        <v>43374</v>
      </c>
      <c r="D225" s="4">
        <v>43404</v>
      </c>
      <c r="E225" s="5" t="s">
        <v>200</v>
      </c>
      <c r="F225" s="5">
        <v>215926</v>
      </c>
      <c r="G225" s="7">
        <v>0.34399999999999997</v>
      </c>
      <c r="H225" s="21" t="s">
        <v>94</v>
      </c>
      <c r="I225" s="5" t="s">
        <v>51</v>
      </c>
    </row>
    <row r="226" spans="1:9" ht="48" customHeight="1">
      <c r="A226" s="5" t="s">
        <v>86</v>
      </c>
      <c r="B226" s="5" t="s">
        <v>85</v>
      </c>
      <c r="C226" s="4">
        <v>43374</v>
      </c>
      <c r="D226" s="4">
        <v>43404</v>
      </c>
      <c r="E226" s="5" t="s">
        <v>201</v>
      </c>
      <c r="F226" s="5">
        <v>187383</v>
      </c>
      <c r="G226" s="7">
        <v>0.29899999999999999</v>
      </c>
      <c r="H226" s="21" t="s">
        <v>94</v>
      </c>
      <c r="I226" s="5" t="s">
        <v>51</v>
      </c>
    </row>
    <row r="227" spans="1:9" ht="48" customHeight="1">
      <c r="A227" s="5" t="s">
        <v>86</v>
      </c>
      <c r="B227" s="5" t="s">
        <v>85</v>
      </c>
      <c r="C227" s="4">
        <v>43374</v>
      </c>
      <c r="D227" s="4">
        <v>43404</v>
      </c>
      <c r="E227" s="5" t="s">
        <v>202</v>
      </c>
      <c r="F227" s="5">
        <v>35276</v>
      </c>
      <c r="G227" s="7">
        <v>5.5999999999999994E-2</v>
      </c>
      <c r="H227" s="21" t="s">
        <v>94</v>
      </c>
      <c r="I227" s="5" t="s">
        <v>51</v>
      </c>
    </row>
    <row r="228" spans="1:9" ht="48" customHeight="1">
      <c r="A228" s="5" t="s">
        <v>86</v>
      </c>
      <c r="B228" s="5" t="s">
        <v>85</v>
      </c>
      <c r="C228" s="4">
        <v>43374</v>
      </c>
      <c r="D228" s="4">
        <v>43404</v>
      </c>
      <c r="E228" s="5" t="s">
        <v>203</v>
      </c>
      <c r="F228" s="5">
        <v>31899</v>
      </c>
      <c r="G228" s="7">
        <v>5.0999999999999997E-2</v>
      </c>
      <c r="H228" s="21" t="s">
        <v>94</v>
      </c>
      <c r="I228" s="5" t="s">
        <v>51</v>
      </c>
    </row>
    <row r="229" spans="1:9" ht="48" customHeight="1">
      <c r="A229" s="5" t="s">
        <v>86</v>
      </c>
      <c r="B229" s="5" t="s">
        <v>85</v>
      </c>
      <c r="C229" s="4">
        <v>43374</v>
      </c>
      <c r="D229" s="4">
        <v>43404</v>
      </c>
      <c r="E229" s="5" t="s">
        <v>204</v>
      </c>
      <c r="F229" s="5">
        <v>25417</v>
      </c>
      <c r="G229" s="7">
        <v>4.0999999999999995E-2</v>
      </c>
      <c r="H229" s="21" t="s">
        <v>94</v>
      </c>
      <c r="I229" s="5" t="s">
        <v>51</v>
      </c>
    </row>
    <row r="230" spans="1:9" ht="48" customHeight="1">
      <c r="A230" s="5" t="s">
        <v>86</v>
      </c>
      <c r="B230" s="5" t="s">
        <v>85</v>
      </c>
      <c r="C230" s="4">
        <v>43374</v>
      </c>
      <c r="D230" s="4">
        <v>43404</v>
      </c>
      <c r="E230" s="5" t="s">
        <v>205</v>
      </c>
      <c r="F230" s="5">
        <v>24938</v>
      </c>
      <c r="G230" s="7">
        <v>0.04</v>
      </c>
      <c r="H230" s="21" t="s">
        <v>94</v>
      </c>
      <c r="I230" s="5" t="s">
        <v>51</v>
      </c>
    </row>
    <row r="231" spans="1:9" ht="48" customHeight="1">
      <c r="A231" s="5" t="s">
        <v>86</v>
      </c>
      <c r="B231" s="5" t="s">
        <v>85</v>
      </c>
      <c r="C231" s="4">
        <v>43374</v>
      </c>
      <c r="D231" s="4">
        <v>43404</v>
      </c>
      <c r="E231" s="5" t="s">
        <v>206</v>
      </c>
      <c r="F231" s="5">
        <v>20982</v>
      </c>
      <c r="G231" s="7">
        <v>3.3000000000000002E-2</v>
      </c>
      <c r="H231" s="21" t="s">
        <v>94</v>
      </c>
      <c r="I231" s="5" t="s">
        <v>51</v>
      </c>
    </row>
    <row r="232" spans="1:9" ht="48" customHeight="1">
      <c r="A232" s="5" t="s">
        <v>86</v>
      </c>
      <c r="B232" s="5" t="s">
        <v>85</v>
      </c>
      <c r="C232" s="4">
        <v>43374</v>
      </c>
      <c r="D232" s="4">
        <v>43404</v>
      </c>
      <c r="E232" s="5" t="s">
        <v>207</v>
      </c>
      <c r="F232" s="5">
        <v>85578</v>
      </c>
      <c r="G232" s="7">
        <v>0.13600000000000001</v>
      </c>
      <c r="H232" s="21" t="s">
        <v>94</v>
      </c>
      <c r="I232" s="5" t="s">
        <v>51</v>
      </c>
    </row>
    <row r="233" spans="1:9" ht="48" customHeight="1">
      <c r="A233" s="5" t="s">
        <v>86</v>
      </c>
      <c r="B233" s="5" t="s">
        <v>85</v>
      </c>
      <c r="C233" s="4">
        <v>43405</v>
      </c>
      <c r="D233" s="4">
        <v>43434</v>
      </c>
      <c r="E233" s="5" t="s">
        <v>200</v>
      </c>
      <c r="F233" s="5">
        <v>180110</v>
      </c>
      <c r="G233" s="7">
        <v>0.32899999999999996</v>
      </c>
      <c r="H233" s="21" t="s">
        <v>95</v>
      </c>
      <c r="I233" s="5" t="s">
        <v>51</v>
      </c>
    </row>
    <row r="234" spans="1:9" ht="48" customHeight="1">
      <c r="A234" s="5" t="s">
        <v>86</v>
      </c>
      <c r="B234" s="5" t="s">
        <v>85</v>
      </c>
      <c r="C234" s="4">
        <v>43405</v>
      </c>
      <c r="D234" s="4">
        <v>43434</v>
      </c>
      <c r="E234" s="5" t="s">
        <v>201</v>
      </c>
      <c r="F234" s="5">
        <v>168322</v>
      </c>
      <c r="G234" s="7">
        <v>0.308</v>
      </c>
      <c r="H234" s="21" t="s">
        <v>95</v>
      </c>
      <c r="I234" s="5" t="s">
        <v>51</v>
      </c>
    </row>
    <row r="235" spans="1:9" ht="48" customHeight="1">
      <c r="A235" s="5" t="s">
        <v>86</v>
      </c>
      <c r="B235" s="5" t="s">
        <v>85</v>
      </c>
      <c r="C235" s="4">
        <v>43405</v>
      </c>
      <c r="D235" s="4">
        <v>43434</v>
      </c>
      <c r="E235" s="5" t="s">
        <v>202</v>
      </c>
      <c r="F235" s="5">
        <v>27433</v>
      </c>
      <c r="G235" s="7">
        <v>0.05</v>
      </c>
      <c r="H235" s="21" t="s">
        <v>95</v>
      </c>
      <c r="I235" s="5" t="s">
        <v>51</v>
      </c>
    </row>
    <row r="236" spans="1:9" ht="48" customHeight="1">
      <c r="A236" s="5" t="s">
        <v>86</v>
      </c>
      <c r="B236" s="5" t="s">
        <v>85</v>
      </c>
      <c r="C236" s="4">
        <v>43405</v>
      </c>
      <c r="D236" s="4">
        <v>43434</v>
      </c>
      <c r="E236" s="5" t="s">
        <v>203</v>
      </c>
      <c r="F236" s="5">
        <v>24594</v>
      </c>
      <c r="G236" s="7">
        <v>4.4999999999999998E-2</v>
      </c>
      <c r="H236" s="21" t="s">
        <v>95</v>
      </c>
      <c r="I236" s="5" t="s">
        <v>51</v>
      </c>
    </row>
    <row r="237" spans="1:9" ht="48" customHeight="1">
      <c r="A237" s="5" t="s">
        <v>86</v>
      </c>
      <c r="B237" s="5" t="s">
        <v>85</v>
      </c>
      <c r="C237" s="4">
        <v>43405</v>
      </c>
      <c r="D237" s="4">
        <v>43434</v>
      </c>
      <c r="E237" s="5" t="s">
        <v>204</v>
      </c>
      <c r="F237" s="5">
        <v>24720</v>
      </c>
      <c r="G237" s="7">
        <v>4.4999999999999998E-2</v>
      </c>
      <c r="H237" s="21" t="s">
        <v>95</v>
      </c>
      <c r="I237" s="5" t="s">
        <v>51</v>
      </c>
    </row>
    <row r="238" spans="1:9" ht="48" customHeight="1">
      <c r="A238" s="5" t="s">
        <v>86</v>
      </c>
      <c r="B238" s="5" t="s">
        <v>85</v>
      </c>
      <c r="C238" s="4">
        <v>43405</v>
      </c>
      <c r="D238" s="4">
        <v>43434</v>
      </c>
      <c r="E238" s="5" t="s">
        <v>205</v>
      </c>
      <c r="F238" s="5">
        <v>23040</v>
      </c>
      <c r="G238" s="7">
        <v>4.2000000000000003E-2</v>
      </c>
      <c r="H238" s="21" t="s">
        <v>95</v>
      </c>
      <c r="I238" s="5" t="s">
        <v>51</v>
      </c>
    </row>
    <row r="239" spans="1:9" ht="48" customHeight="1">
      <c r="A239" s="5" t="s">
        <v>86</v>
      </c>
      <c r="B239" s="5" t="s">
        <v>85</v>
      </c>
      <c r="C239" s="4">
        <v>43405</v>
      </c>
      <c r="D239" s="4">
        <v>43434</v>
      </c>
      <c r="E239" s="5" t="s">
        <v>206</v>
      </c>
      <c r="F239" s="5">
        <v>20811</v>
      </c>
      <c r="G239" s="7">
        <v>3.7999999999999999E-2</v>
      </c>
      <c r="H239" s="21" t="s">
        <v>95</v>
      </c>
      <c r="I239" s="5" t="s">
        <v>51</v>
      </c>
    </row>
    <row r="240" spans="1:9" ht="48" customHeight="1">
      <c r="A240" s="5" t="s">
        <v>86</v>
      </c>
      <c r="B240" s="5" t="s">
        <v>85</v>
      </c>
      <c r="C240" s="4">
        <v>43405</v>
      </c>
      <c r="D240" s="4">
        <v>43434</v>
      </c>
      <c r="E240" s="5" t="s">
        <v>207</v>
      </c>
      <c r="F240" s="5">
        <v>78176</v>
      </c>
      <c r="G240" s="7">
        <v>0.14300000000000002</v>
      </c>
      <c r="H240" s="21" t="s">
        <v>95</v>
      </c>
      <c r="I240" s="5" t="s">
        <v>51</v>
      </c>
    </row>
    <row r="241" spans="1:9" ht="48" customHeight="1">
      <c r="A241" s="5" t="s">
        <v>86</v>
      </c>
      <c r="B241" s="5" t="s">
        <v>85</v>
      </c>
      <c r="C241" s="4">
        <v>43435</v>
      </c>
      <c r="D241" s="4">
        <v>43465</v>
      </c>
      <c r="E241" s="5" t="s">
        <v>200</v>
      </c>
      <c r="F241" s="5">
        <v>196525</v>
      </c>
      <c r="G241" s="7">
        <v>0.39</v>
      </c>
      <c r="H241" s="21" t="s">
        <v>96</v>
      </c>
      <c r="I241" s="5" t="s">
        <v>51</v>
      </c>
    </row>
    <row r="242" spans="1:9" ht="48" customHeight="1">
      <c r="A242" s="5" t="s">
        <v>86</v>
      </c>
      <c r="B242" s="5" t="s">
        <v>85</v>
      </c>
      <c r="C242" s="4">
        <v>43435</v>
      </c>
      <c r="D242" s="4">
        <v>43465</v>
      </c>
      <c r="E242" s="5" t="s">
        <v>201</v>
      </c>
      <c r="F242" s="5">
        <v>149268</v>
      </c>
      <c r="G242" s="7">
        <v>0.29699999999999999</v>
      </c>
      <c r="H242" s="21" t="s">
        <v>96</v>
      </c>
      <c r="I242" s="5" t="s">
        <v>51</v>
      </c>
    </row>
    <row r="243" spans="1:9" ht="48" customHeight="1">
      <c r="A243" s="5" t="s">
        <v>86</v>
      </c>
      <c r="B243" s="5" t="s">
        <v>85</v>
      </c>
      <c r="C243" s="4">
        <v>43435</v>
      </c>
      <c r="D243" s="4">
        <v>43465</v>
      </c>
      <c r="E243" s="5" t="s">
        <v>202</v>
      </c>
      <c r="F243" s="5">
        <v>16408</v>
      </c>
      <c r="G243" s="7">
        <v>3.3000000000000002E-2</v>
      </c>
      <c r="H243" s="21" t="s">
        <v>96</v>
      </c>
      <c r="I243" s="5" t="s">
        <v>51</v>
      </c>
    </row>
    <row r="244" spans="1:9" ht="48" customHeight="1">
      <c r="A244" s="5" t="s">
        <v>86</v>
      </c>
      <c r="B244" s="5" t="s">
        <v>85</v>
      </c>
      <c r="C244" s="4">
        <v>43435</v>
      </c>
      <c r="D244" s="4">
        <v>43465</v>
      </c>
      <c r="E244" s="5" t="s">
        <v>203</v>
      </c>
      <c r="F244" s="5">
        <v>17444</v>
      </c>
      <c r="G244" s="7">
        <v>3.5000000000000003E-2</v>
      </c>
      <c r="H244" s="21" t="s">
        <v>96</v>
      </c>
      <c r="I244" s="5" t="s">
        <v>51</v>
      </c>
    </row>
    <row r="245" spans="1:9" ht="48" customHeight="1">
      <c r="A245" s="5" t="s">
        <v>86</v>
      </c>
      <c r="B245" s="5" t="s">
        <v>85</v>
      </c>
      <c r="C245" s="4">
        <v>43435</v>
      </c>
      <c r="D245" s="4">
        <v>43465</v>
      </c>
      <c r="E245" s="5" t="s">
        <v>204</v>
      </c>
      <c r="F245" s="5">
        <v>19348</v>
      </c>
      <c r="G245" s="7">
        <v>3.7999999999999999E-2</v>
      </c>
      <c r="H245" s="21" t="s">
        <v>96</v>
      </c>
      <c r="I245" s="5" t="s">
        <v>51</v>
      </c>
    </row>
    <row r="246" spans="1:9" ht="48" customHeight="1">
      <c r="A246" s="5" t="s">
        <v>86</v>
      </c>
      <c r="B246" s="5" t="s">
        <v>85</v>
      </c>
      <c r="C246" s="4">
        <v>43435</v>
      </c>
      <c r="D246" s="4">
        <v>43465</v>
      </c>
      <c r="E246" s="5" t="s">
        <v>205</v>
      </c>
      <c r="F246" s="5">
        <v>13422</v>
      </c>
      <c r="G246" s="7">
        <v>2.7000000000000003E-2</v>
      </c>
      <c r="H246" s="21" t="s">
        <v>96</v>
      </c>
      <c r="I246" s="5" t="s">
        <v>51</v>
      </c>
    </row>
    <row r="247" spans="1:9" ht="48" customHeight="1">
      <c r="A247" s="5" t="s">
        <v>86</v>
      </c>
      <c r="B247" s="5" t="s">
        <v>85</v>
      </c>
      <c r="C247" s="4">
        <v>43435</v>
      </c>
      <c r="D247" s="4">
        <v>43465</v>
      </c>
      <c r="E247" s="5" t="s">
        <v>206</v>
      </c>
      <c r="F247" s="5">
        <v>17868</v>
      </c>
      <c r="G247" s="7">
        <v>3.5000000000000003E-2</v>
      </c>
      <c r="H247" s="21" t="s">
        <v>96</v>
      </c>
      <c r="I247" s="5" t="s">
        <v>51</v>
      </c>
    </row>
    <row r="248" spans="1:9" ht="48" customHeight="1">
      <c r="A248" s="5" t="s">
        <v>86</v>
      </c>
      <c r="B248" s="5" t="s">
        <v>85</v>
      </c>
      <c r="C248" s="4">
        <v>43435</v>
      </c>
      <c r="D248" s="4">
        <v>43465</v>
      </c>
      <c r="E248" s="5" t="s">
        <v>207</v>
      </c>
      <c r="F248" s="5">
        <v>73028</v>
      </c>
      <c r="G248" s="7">
        <v>0.14499999999999999</v>
      </c>
      <c r="H248" s="21" t="s">
        <v>96</v>
      </c>
      <c r="I248" s="5" t="s">
        <v>51</v>
      </c>
    </row>
    <row r="249" spans="1:9" ht="48" customHeight="1">
      <c r="A249" s="5" t="s">
        <v>86</v>
      </c>
      <c r="B249" s="5" t="s">
        <v>85</v>
      </c>
      <c r="C249" s="4">
        <v>43466</v>
      </c>
      <c r="D249" s="4">
        <v>43496</v>
      </c>
      <c r="E249" s="5" t="s">
        <v>200</v>
      </c>
      <c r="F249" s="5">
        <v>168840</v>
      </c>
      <c r="G249" s="7">
        <v>0.36399999999999999</v>
      </c>
      <c r="H249" s="21" t="s">
        <v>97</v>
      </c>
      <c r="I249" s="5" t="s">
        <v>51</v>
      </c>
    </row>
    <row r="250" spans="1:9" ht="48" customHeight="1">
      <c r="A250" s="5" t="s">
        <v>86</v>
      </c>
      <c r="B250" s="5" t="s">
        <v>85</v>
      </c>
      <c r="C250" s="4">
        <v>43466</v>
      </c>
      <c r="D250" s="4">
        <v>43496</v>
      </c>
      <c r="E250" s="5" t="s">
        <v>201</v>
      </c>
      <c r="F250" s="5">
        <v>142104</v>
      </c>
      <c r="G250" s="7">
        <v>0.30599999999999999</v>
      </c>
      <c r="H250" s="21" t="s">
        <v>97</v>
      </c>
      <c r="I250" s="5" t="s">
        <v>51</v>
      </c>
    </row>
    <row r="251" spans="1:9" ht="48" customHeight="1">
      <c r="A251" s="5" t="s">
        <v>86</v>
      </c>
      <c r="B251" s="5" t="s">
        <v>85</v>
      </c>
      <c r="C251" s="4">
        <v>43466</v>
      </c>
      <c r="D251" s="4">
        <v>43496</v>
      </c>
      <c r="E251" s="5" t="s">
        <v>202</v>
      </c>
      <c r="F251" s="5">
        <v>15533</v>
      </c>
      <c r="G251" s="7">
        <v>3.3000000000000002E-2</v>
      </c>
      <c r="H251" s="21" t="s">
        <v>97</v>
      </c>
      <c r="I251" s="5" t="s">
        <v>51</v>
      </c>
    </row>
    <row r="252" spans="1:9" ht="48" customHeight="1">
      <c r="A252" s="5" t="s">
        <v>86</v>
      </c>
      <c r="B252" s="5" t="s">
        <v>85</v>
      </c>
      <c r="C252" s="4">
        <v>43466</v>
      </c>
      <c r="D252" s="4">
        <v>43496</v>
      </c>
      <c r="E252" s="5" t="s">
        <v>203</v>
      </c>
      <c r="F252" s="5">
        <v>15494</v>
      </c>
      <c r="G252" s="7">
        <v>3.3000000000000002E-2</v>
      </c>
      <c r="H252" s="21" t="s">
        <v>97</v>
      </c>
      <c r="I252" s="5" t="s">
        <v>51</v>
      </c>
    </row>
    <row r="253" spans="1:9" ht="48" customHeight="1">
      <c r="A253" s="5" t="s">
        <v>86</v>
      </c>
      <c r="B253" s="5" t="s">
        <v>85</v>
      </c>
      <c r="C253" s="4">
        <v>43466</v>
      </c>
      <c r="D253" s="4">
        <v>43496</v>
      </c>
      <c r="E253" s="5" t="s">
        <v>204</v>
      </c>
      <c r="F253" s="5">
        <v>21584</v>
      </c>
      <c r="G253" s="7">
        <v>4.5999999999999999E-2</v>
      </c>
      <c r="H253" s="21" t="s">
        <v>97</v>
      </c>
      <c r="I253" s="5" t="s">
        <v>51</v>
      </c>
    </row>
    <row r="254" spans="1:9" ht="48" customHeight="1">
      <c r="A254" s="5" t="s">
        <v>86</v>
      </c>
      <c r="B254" s="5" t="s">
        <v>85</v>
      </c>
      <c r="C254" s="4">
        <v>43466</v>
      </c>
      <c r="D254" s="4">
        <v>43496</v>
      </c>
      <c r="E254" s="5" t="s">
        <v>205</v>
      </c>
      <c r="F254" s="5">
        <v>12005</v>
      </c>
      <c r="G254" s="7">
        <v>2.6000000000000002E-2</v>
      </c>
      <c r="H254" s="21" t="s">
        <v>97</v>
      </c>
      <c r="I254" s="5" t="s">
        <v>51</v>
      </c>
    </row>
    <row r="255" spans="1:9" ht="48" customHeight="1">
      <c r="A255" s="5" t="s">
        <v>86</v>
      </c>
      <c r="B255" s="5" t="s">
        <v>85</v>
      </c>
      <c r="C255" s="4">
        <v>43466</v>
      </c>
      <c r="D255" s="4">
        <v>43496</v>
      </c>
      <c r="E255" s="5" t="s">
        <v>206</v>
      </c>
      <c r="F255" s="5">
        <v>16034</v>
      </c>
      <c r="G255" s="7">
        <v>3.5000000000000003E-2</v>
      </c>
      <c r="H255" s="21" t="s">
        <v>97</v>
      </c>
      <c r="I255" s="5" t="s">
        <v>51</v>
      </c>
    </row>
    <row r="256" spans="1:9" ht="48" customHeight="1">
      <c r="A256" s="5" t="s">
        <v>86</v>
      </c>
      <c r="B256" s="5" t="s">
        <v>85</v>
      </c>
      <c r="C256" s="4">
        <v>43466</v>
      </c>
      <c r="D256" s="4">
        <v>43496</v>
      </c>
      <c r="E256" s="5" t="s">
        <v>207</v>
      </c>
      <c r="F256" s="5">
        <v>72748</v>
      </c>
      <c r="G256" s="7">
        <v>0.157</v>
      </c>
      <c r="H256" s="21" t="s">
        <v>97</v>
      </c>
      <c r="I256" s="5" t="s">
        <v>51</v>
      </c>
    </row>
    <row r="257" spans="1:9" ht="48" customHeight="1">
      <c r="A257" s="5" t="s">
        <v>86</v>
      </c>
      <c r="B257" s="5" t="s">
        <v>85</v>
      </c>
      <c r="C257" s="4">
        <v>43497</v>
      </c>
      <c r="D257" s="4">
        <v>43524</v>
      </c>
      <c r="E257" s="5" t="s">
        <v>200</v>
      </c>
      <c r="F257" s="5">
        <v>169232</v>
      </c>
      <c r="G257" s="7">
        <v>0.3</v>
      </c>
      <c r="H257" s="21" t="s">
        <v>98</v>
      </c>
      <c r="I257" s="5" t="s">
        <v>51</v>
      </c>
    </row>
    <row r="258" spans="1:9" ht="48" customHeight="1">
      <c r="A258" s="5" t="s">
        <v>86</v>
      </c>
      <c r="B258" s="5" t="s">
        <v>85</v>
      </c>
      <c r="C258" s="4">
        <v>43497</v>
      </c>
      <c r="D258" s="4">
        <v>43524</v>
      </c>
      <c r="E258" s="5" t="s">
        <v>201</v>
      </c>
      <c r="F258" s="5">
        <v>182329</v>
      </c>
      <c r="G258" s="7">
        <v>0.32299999999999995</v>
      </c>
      <c r="H258" s="21" t="s">
        <v>98</v>
      </c>
      <c r="I258" s="5" t="s">
        <v>51</v>
      </c>
    </row>
    <row r="259" spans="1:9" ht="48" customHeight="1">
      <c r="A259" s="5" t="s">
        <v>86</v>
      </c>
      <c r="B259" s="5" t="s">
        <v>85</v>
      </c>
      <c r="C259" s="4">
        <v>43497</v>
      </c>
      <c r="D259" s="4">
        <v>43524</v>
      </c>
      <c r="E259" s="5" t="s">
        <v>202</v>
      </c>
      <c r="F259" s="5">
        <v>23674</v>
      </c>
      <c r="G259" s="7">
        <v>4.2000000000000003E-2</v>
      </c>
      <c r="H259" s="21" t="s">
        <v>98</v>
      </c>
      <c r="I259" s="5" t="s">
        <v>51</v>
      </c>
    </row>
    <row r="260" spans="1:9" ht="48" customHeight="1">
      <c r="A260" s="5" t="s">
        <v>86</v>
      </c>
      <c r="B260" s="5" t="s">
        <v>85</v>
      </c>
      <c r="C260" s="4">
        <v>43497</v>
      </c>
      <c r="D260" s="4">
        <v>43524</v>
      </c>
      <c r="E260" s="5" t="s">
        <v>203</v>
      </c>
      <c r="F260" s="5">
        <v>23482</v>
      </c>
      <c r="G260" s="7">
        <v>4.2000000000000003E-2</v>
      </c>
      <c r="H260" s="21" t="s">
        <v>98</v>
      </c>
      <c r="I260" s="5" t="s">
        <v>51</v>
      </c>
    </row>
    <row r="261" spans="1:9" ht="48" customHeight="1">
      <c r="A261" s="5" t="s">
        <v>86</v>
      </c>
      <c r="B261" s="5" t="s">
        <v>85</v>
      </c>
      <c r="C261" s="4">
        <v>43497</v>
      </c>
      <c r="D261" s="4">
        <v>43524</v>
      </c>
      <c r="E261" s="5" t="s">
        <v>204</v>
      </c>
      <c r="F261" s="5">
        <v>28256</v>
      </c>
      <c r="G261" s="7">
        <v>0.05</v>
      </c>
      <c r="H261" s="21" t="s">
        <v>98</v>
      </c>
      <c r="I261" s="5" t="s">
        <v>51</v>
      </c>
    </row>
    <row r="262" spans="1:9" ht="48" customHeight="1">
      <c r="A262" s="5" t="s">
        <v>86</v>
      </c>
      <c r="B262" s="5" t="s">
        <v>85</v>
      </c>
      <c r="C262" s="4">
        <v>43497</v>
      </c>
      <c r="D262" s="4">
        <v>43524</v>
      </c>
      <c r="E262" s="5" t="s">
        <v>205</v>
      </c>
      <c r="F262" s="5">
        <v>20832</v>
      </c>
      <c r="G262" s="7">
        <v>3.7000000000000005E-2</v>
      </c>
      <c r="H262" s="21" t="s">
        <v>98</v>
      </c>
      <c r="I262" s="5" t="s">
        <v>51</v>
      </c>
    </row>
    <row r="263" spans="1:9" ht="48" customHeight="1">
      <c r="A263" s="5" t="s">
        <v>86</v>
      </c>
      <c r="B263" s="5" t="s">
        <v>85</v>
      </c>
      <c r="C263" s="4">
        <v>43497</v>
      </c>
      <c r="D263" s="4">
        <v>43524</v>
      </c>
      <c r="E263" s="5" t="s">
        <v>206</v>
      </c>
      <c r="F263" s="5">
        <v>26002</v>
      </c>
      <c r="G263" s="7">
        <v>4.5999999999999999E-2</v>
      </c>
      <c r="H263" s="21" t="s">
        <v>98</v>
      </c>
      <c r="I263" s="5" t="s">
        <v>51</v>
      </c>
    </row>
    <row r="264" spans="1:9" ht="48" customHeight="1">
      <c r="A264" s="5" t="s">
        <v>86</v>
      </c>
      <c r="B264" s="5" t="s">
        <v>85</v>
      </c>
      <c r="C264" s="4">
        <v>43497</v>
      </c>
      <c r="D264" s="4">
        <v>43524</v>
      </c>
      <c r="E264" s="5" t="s">
        <v>207</v>
      </c>
      <c r="F264" s="5">
        <v>90034</v>
      </c>
      <c r="G264" s="7">
        <v>0.16</v>
      </c>
      <c r="H264" s="21" t="s">
        <v>98</v>
      </c>
      <c r="I264" s="5" t="s">
        <v>51</v>
      </c>
    </row>
    <row r="265" spans="1:9" ht="21" customHeight="1">
      <c r="A265" s="13" t="s">
        <v>100</v>
      </c>
      <c r="B265" s="13" t="s">
        <v>99</v>
      </c>
      <c r="C265" s="15">
        <v>46038</v>
      </c>
      <c r="D265" s="15">
        <v>46068</v>
      </c>
      <c r="E265" s="13" t="s">
        <v>208</v>
      </c>
      <c r="F265" s="13">
        <v>17192</v>
      </c>
      <c r="G265" s="17">
        <v>0.02</v>
      </c>
      <c r="H265" s="13" t="s">
        <v>209</v>
      </c>
      <c r="I265" s="13" t="s">
        <v>51</v>
      </c>
    </row>
    <row r="266" spans="1:9" ht="21" customHeight="1">
      <c r="A266" s="13" t="s">
        <v>100</v>
      </c>
      <c r="B266" s="13" t="s">
        <v>99</v>
      </c>
      <c r="C266" s="15">
        <v>46038</v>
      </c>
      <c r="D266" s="15">
        <v>46068</v>
      </c>
      <c r="E266" s="13" t="s">
        <v>210</v>
      </c>
      <c r="F266" s="13">
        <v>21990</v>
      </c>
      <c r="G266" s="17">
        <v>2.6000000000000002E-2</v>
      </c>
      <c r="H266" s="13" t="s">
        <v>209</v>
      </c>
      <c r="I266" s="13" t="s">
        <v>51</v>
      </c>
    </row>
    <row r="267" spans="1:9" ht="21" customHeight="1">
      <c r="A267" s="13" t="s">
        <v>100</v>
      </c>
      <c r="B267" s="13" t="s">
        <v>99</v>
      </c>
      <c r="C267" s="15">
        <v>46038</v>
      </c>
      <c r="D267" s="15">
        <v>46068</v>
      </c>
      <c r="E267" s="13" t="s">
        <v>211</v>
      </c>
      <c r="F267" s="13">
        <v>83790</v>
      </c>
      <c r="G267" s="17">
        <v>9.8000000000000004E-2</v>
      </c>
      <c r="H267" s="13" t="s">
        <v>209</v>
      </c>
      <c r="I267" s="13" t="s">
        <v>51</v>
      </c>
    </row>
    <row r="268" spans="1:9" ht="21" customHeight="1">
      <c r="A268" s="13" t="s">
        <v>100</v>
      </c>
      <c r="B268" s="13" t="s">
        <v>99</v>
      </c>
      <c r="C268" s="15">
        <v>46038</v>
      </c>
      <c r="D268" s="15">
        <v>46068</v>
      </c>
      <c r="E268" s="13" t="s">
        <v>212</v>
      </c>
      <c r="F268" s="13">
        <v>17773</v>
      </c>
      <c r="G268" s="17">
        <v>2.1000000000000001E-2</v>
      </c>
      <c r="H268" s="13" t="s">
        <v>209</v>
      </c>
      <c r="I268" s="13" t="s">
        <v>51</v>
      </c>
    </row>
    <row r="269" spans="1:9" ht="21" customHeight="1">
      <c r="A269" s="13" t="s">
        <v>100</v>
      </c>
      <c r="B269" s="13" t="s">
        <v>99</v>
      </c>
      <c r="C269" s="15">
        <v>46038</v>
      </c>
      <c r="D269" s="15">
        <v>46068</v>
      </c>
      <c r="E269" s="13" t="s">
        <v>213</v>
      </c>
      <c r="F269" s="13">
        <v>37646</v>
      </c>
      <c r="G269" s="17">
        <v>4.4000000000000004E-2</v>
      </c>
      <c r="H269" s="13" t="s">
        <v>209</v>
      </c>
      <c r="I269" s="13" t="s">
        <v>51</v>
      </c>
    </row>
    <row r="270" spans="1:9" ht="21" customHeight="1">
      <c r="A270" s="13" t="s">
        <v>100</v>
      </c>
      <c r="B270" s="13" t="s">
        <v>99</v>
      </c>
      <c r="C270" s="15">
        <v>46038</v>
      </c>
      <c r="D270" s="15">
        <v>46068</v>
      </c>
      <c r="E270" s="13" t="s">
        <v>214</v>
      </c>
      <c r="F270" s="13">
        <v>79754</v>
      </c>
      <c r="G270" s="17">
        <v>9.3000000000000013E-2</v>
      </c>
      <c r="H270" s="13" t="s">
        <v>209</v>
      </c>
      <c r="I270" s="13" t="s">
        <v>51</v>
      </c>
    </row>
    <row r="271" spans="1:9" ht="21" customHeight="1">
      <c r="A271" s="13" t="s">
        <v>100</v>
      </c>
      <c r="B271" s="13" t="s">
        <v>99</v>
      </c>
      <c r="C271" s="15">
        <v>46038</v>
      </c>
      <c r="D271" s="15">
        <v>46068</v>
      </c>
      <c r="E271" s="13" t="s">
        <v>215</v>
      </c>
      <c r="F271" s="13">
        <v>56056</v>
      </c>
      <c r="G271" s="17">
        <v>6.6000000000000003E-2</v>
      </c>
      <c r="H271" s="13" t="s">
        <v>209</v>
      </c>
      <c r="I271" s="13" t="s">
        <v>51</v>
      </c>
    </row>
    <row r="272" spans="1:9" ht="21" customHeight="1">
      <c r="A272" s="13" t="s">
        <v>100</v>
      </c>
      <c r="B272" s="13" t="s">
        <v>99</v>
      </c>
      <c r="C272" s="15">
        <v>46038</v>
      </c>
      <c r="D272" s="15">
        <v>46068</v>
      </c>
      <c r="E272" s="13" t="s">
        <v>216</v>
      </c>
      <c r="F272" s="13">
        <v>92942</v>
      </c>
      <c r="G272" s="17">
        <v>0.109</v>
      </c>
      <c r="H272" s="13" t="s">
        <v>209</v>
      </c>
      <c r="I272" s="13" t="s">
        <v>51</v>
      </c>
    </row>
    <row r="273" spans="1:9" ht="21" customHeight="1">
      <c r="A273" s="13" t="s">
        <v>100</v>
      </c>
      <c r="B273" s="13" t="s">
        <v>99</v>
      </c>
      <c r="C273" s="15">
        <v>46038</v>
      </c>
      <c r="D273" s="15">
        <v>46068</v>
      </c>
      <c r="E273" s="13" t="s">
        <v>217</v>
      </c>
      <c r="F273" s="13">
        <v>34268</v>
      </c>
      <c r="G273" s="17">
        <v>0.04</v>
      </c>
      <c r="H273" s="13" t="s">
        <v>209</v>
      </c>
      <c r="I273" s="13" t="s">
        <v>51</v>
      </c>
    </row>
    <row r="274" spans="1:9" ht="21" customHeight="1">
      <c r="A274" s="13" t="s">
        <v>100</v>
      </c>
      <c r="B274" s="13" t="s">
        <v>99</v>
      </c>
      <c r="C274" s="15">
        <v>46038</v>
      </c>
      <c r="D274" s="15">
        <v>46068</v>
      </c>
      <c r="E274" s="13" t="s">
        <v>218</v>
      </c>
      <c r="F274" s="13">
        <v>250982</v>
      </c>
      <c r="G274" s="17">
        <v>0.29299999999999998</v>
      </c>
      <c r="H274" s="13" t="s">
        <v>209</v>
      </c>
      <c r="I274" s="13" t="s">
        <v>51</v>
      </c>
    </row>
    <row r="275" spans="1:9" ht="21" customHeight="1">
      <c r="A275" s="13" t="s">
        <v>100</v>
      </c>
      <c r="B275" s="13" t="s">
        <v>99</v>
      </c>
      <c r="C275" s="15">
        <v>46038</v>
      </c>
      <c r="D275" s="15">
        <v>46068</v>
      </c>
      <c r="E275" s="13" t="s">
        <v>219</v>
      </c>
      <c r="F275" s="13">
        <v>22113</v>
      </c>
      <c r="G275" s="17">
        <v>2.6000000000000002E-2</v>
      </c>
      <c r="H275" s="13" t="s">
        <v>209</v>
      </c>
      <c r="I275" s="13" t="s">
        <v>51</v>
      </c>
    </row>
    <row r="276" spans="1:9" ht="21" customHeight="1">
      <c r="A276" s="13" t="s">
        <v>100</v>
      </c>
      <c r="B276" s="13" t="s">
        <v>99</v>
      </c>
      <c r="C276" s="15">
        <v>46038</v>
      </c>
      <c r="D276" s="15">
        <v>46068</v>
      </c>
      <c r="E276" s="13" t="s">
        <v>220</v>
      </c>
      <c r="F276" s="13">
        <v>22852</v>
      </c>
      <c r="G276" s="17">
        <v>2.7000000000000003E-2</v>
      </c>
      <c r="H276" s="13" t="s">
        <v>209</v>
      </c>
      <c r="I276" s="13" t="s">
        <v>51</v>
      </c>
    </row>
    <row r="277" spans="1:9" ht="21" customHeight="1">
      <c r="A277" s="13" t="s">
        <v>100</v>
      </c>
      <c r="B277" s="13" t="s">
        <v>99</v>
      </c>
      <c r="C277" s="15">
        <v>46038</v>
      </c>
      <c r="D277" s="15">
        <v>46068</v>
      </c>
      <c r="E277" s="13" t="s">
        <v>221</v>
      </c>
      <c r="F277" s="13">
        <v>73269</v>
      </c>
      <c r="G277" s="17">
        <v>8.5999999999999993E-2</v>
      </c>
      <c r="H277" s="13" t="s">
        <v>209</v>
      </c>
      <c r="I277" s="13" t="s">
        <v>51</v>
      </c>
    </row>
    <row r="278" spans="1:9" ht="21" customHeight="1">
      <c r="A278" s="13" t="s">
        <v>100</v>
      </c>
      <c r="B278" s="13" t="s">
        <v>99</v>
      </c>
      <c r="C278" s="15">
        <v>46038</v>
      </c>
      <c r="D278" s="15">
        <v>46068</v>
      </c>
      <c r="E278" s="13" t="s">
        <v>222</v>
      </c>
      <c r="F278" s="13">
        <v>45154</v>
      </c>
      <c r="G278" s="17">
        <v>5.2999999999999999E-2</v>
      </c>
      <c r="H278" s="13" t="s">
        <v>209</v>
      </c>
      <c r="I278" s="13" t="s">
        <v>51</v>
      </c>
    </row>
    <row r="279" spans="1:9" ht="21" customHeight="1">
      <c r="A279" s="13" t="s">
        <v>100</v>
      </c>
      <c r="B279" s="13" t="s">
        <v>99</v>
      </c>
      <c r="C279" s="15">
        <v>46069</v>
      </c>
      <c r="D279" s="15">
        <v>46099</v>
      </c>
      <c r="E279" s="13" t="s">
        <v>208</v>
      </c>
      <c r="F279" s="13">
        <v>23748</v>
      </c>
      <c r="G279" s="17">
        <v>2.3E-2</v>
      </c>
      <c r="H279" s="13" t="s">
        <v>223</v>
      </c>
      <c r="I279" s="13" t="s">
        <v>51</v>
      </c>
    </row>
    <row r="280" spans="1:9" ht="21" customHeight="1">
      <c r="A280" s="13" t="s">
        <v>100</v>
      </c>
      <c r="B280" s="13" t="s">
        <v>99</v>
      </c>
      <c r="C280" s="15">
        <v>46069</v>
      </c>
      <c r="D280" s="15">
        <v>46099</v>
      </c>
      <c r="E280" s="13" t="s">
        <v>210</v>
      </c>
      <c r="F280" s="13">
        <v>27524</v>
      </c>
      <c r="G280" s="17">
        <v>2.6000000000000002E-2</v>
      </c>
      <c r="H280" s="13" t="s">
        <v>223</v>
      </c>
      <c r="I280" s="13" t="s">
        <v>51</v>
      </c>
    </row>
    <row r="281" spans="1:9" ht="21" customHeight="1">
      <c r="A281" s="13" t="s">
        <v>100</v>
      </c>
      <c r="B281" s="13" t="s">
        <v>99</v>
      </c>
      <c r="C281" s="15">
        <v>46069</v>
      </c>
      <c r="D281" s="15">
        <v>46099</v>
      </c>
      <c r="E281" s="13" t="s">
        <v>211</v>
      </c>
      <c r="F281" s="13">
        <v>100247</v>
      </c>
      <c r="G281" s="17">
        <v>9.6000000000000002E-2</v>
      </c>
      <c r="H281" s="13" t="s">
        <v>223</v>
      </c>
      <c r="I281" s="13" t="s">
        <v>51</v>
      </c>
    </row>
    <row r="282" spans="1:9" ht="21" customHeight="1">
      <c r="A282" s="13" t="s">
        <v>100</v>
      </c>
      <c r="B282" s="13" t="s">
        <v>99</v>
      </c>
      <c r="C282" s="15">
        <v>46069</v>
      </c>
      <c r="D282" s="15">
        <v>46099</v>
      </c>
      <c r="E282" s="13" t="s">
        <v>212</v>
      </c>
      <c r="F282" s="13">
        <v>25263</v>
      </c>
      <c r="G282" s="17">
        <v>2.4E-2</v>
      </c>
      <c r="H282" s="13" t="s">
        <v>223</v>
      </c>
      <c r="I282" s="13" t="s">
        <v>51</v>
      </c>
    </row>
    <row r="283" spans="1:9" ht="21" customHeight="1">
      <c r="A283" s="13" t="s">
        <v>100</v>
      </c>
      <c r="B283" s="13" t="s">
        <v>99</v>
      </c>
      <c r="C283" s="15">
        <v>46069</v>
      </c>
      <c r="D283" s="15">
        <v>46099</v>
      </c>
      <c r="E283" s="13" t="s">
        <v>213</v>
      </c>
      <c r="F283" s="13">
        <v>44492</v>
      </c>
      <c r="G283" s="17">
        <v>4.2999999999999997E-2</v>
      </c>
      <c r="H283" s="13" t="s">
        <v>223</v>
      </c>
      <c r="I283" s="13" t="s">
        <v>51</v>
      </c>
    </row>
    <row r="284" spans="1:9" ht="21" customHeight="1">
      <c r="A284" s="13" t="s">
        <v>100</v>
      </c>
      <c r="B284" s="13" t="s">
        <v>99</v>
      </c>
      <c r="C284" s="15">
        <v>46069</v>
      </c>
      <c r="D284" s="15">
        <v>46099</v>
      </c>
      <c r="E284" s="13" t="s">
        <v>214</v>
      </c>
      <c r="F284" s="13">
        <v>106022</v>
      </c>
      <c r="G284" s="17">
        <v>0.10199999999999999</v>
      </c>
      <c r="H284" s="13" t="s">
        <v>223</v>
      </c>
      <c r="I284" s="13" t="s">
        <v>51</v>
      </c>
    </row>
    <row r="285" spans="1:9" ht="21" customHeight="1">
      <c r="A285" s="13" t="s">
        <v>100</v>
      </c>
      <c r="B285" s="13" t="s">
        <v>99</v>
      </c>
      <c r="C285" s="15">
        <v>46069</v>
      </c>
      <c r="D285" s="15">
        <v>46099</v>
      </c>
      <c r="E285" s="13" t="s">
        <v>215</v>
      </c>
      <c r="F285" s="13">
        <v>72009</v>
      </c>
      <c r="G285" s="17">
        <v>6.9000000000000006E-2</v>
      </c>
      <c r="H285" s="13" t="s">
        <v>223</v>
      </c>
      <c r="I285" s="13" t="s">
        <v>51</v>
      </c>
    </row>
    <row r="286" spans="1:9" ht="21" customHeight="1">
      <c r="A286" s="13" t="s">
        <v>100</v>
      </c>
      <c r="B286" s="13" t="s">
        <v>99</v>
      </c>
      <c r="C286" s="15">
        <v>46069</v>
      </c>
      <c r="D286" s="15">
        <v>46099</v>
      </c>
      <c r="E286" s="13" t="s">
        <v>216</v>
      </c>
      <c r="F286" s="13">
        <v>115636</v>
      </c>
      <c r="G286" s="17">
        <v>0.111</v>
      </c>
      <c r="H286" s="13" t="s">
        <v>223</v>
      </c>
      <c r="I286" s="13" t="s">
        <v>51</v>
      </c>
    </row>
    <row r="287" spans="1:9" ht="21" customHeight="1">
      <c r="A287" s="13" t="s">
        <v>100</v>
      </c>
      <c r="B287" s="13" t="s">
        <v>99</v>
      </c>
      <c r="C287" s="15">
        <v>46069</v>
      </c>
      <c r="D287" s="15">
        <v>46099</v>
      </c>
      <c r="E287" s="13" t="s">
        <v>217</v>
      </c>
      <c r="F287" s="13">
        <v>41503</v>
      </c>
      <c r="G287" s="17">
        <v>0.04</v>
      </c>
      <c r="H287" s="13" t="s">
        <v>223</v>
      </c>
      <c r="I287" s="13" t="s">
        <v>51</v>
      </c>
    </row>
    <row r="288" spans="1:9" ht="21" customHeight="1">
      <c r="A288" s="13" t="s">
        <v>100</v>
      </c>
      <c r="B288" s="13" t="s">
        <v>99</v>
      </c>
      <c r="C288" s="15">
        <v>46069</v>
      </c>
      <c r="D288" s="15">
        <v>46099</v>
      </c>
      <c r="E288" s="13" t="s">
        <v>218</v>
      </c>
      <c r="F288" s="13">
        <v>274894</v>
      </c>
      <c r="G288" s="17">
        <v>0.26400000000000001</v>
      </c>
      <c r="H288" s="13" t="s">
        <v>223</v>
      </c>
      <c r="I288" s="13" t="s">
        <v>51</v>
      </c>
    </row>
    <row r="289" spans="1:9" ht="21" customHeight="1">
      <c r="A289" s="13" t="s">
        <v>100</v>
      </c>
      <c r="B289" s="13" t="s">
        <v>99</v>
      </c>
      <c r="C289" s="15">
        <v>46069</v>
      </c>
      <c r="D289" s="15">
        <v>46099</v>
      </c>
      <c r="E289" s="13" t="s">
        <v>219</v>
      </c>
      <c r="F289" s="13">
        <v>29197</v>
      </c>
      <c r="G289" s="17">
        <v>2.7999999999999997E-2</v>
      </c>
      <c r="H289" s="13" t="s">
        <v>223</v>
      </c>
      <c r="I289" s="13" t="s">
        <v>51</v>
      </c>
    </row>
    <row r="290" spans="1:9" ht="21" customHeight="1">
      <c r="A290" s="13" t="s">
        <v>100</v>
      </c>
      <c r="B290" s="13" t="s">
        <v>99</v>
      </c>
      <c r="C290" s="15">
        <v>46069</v>
      </c>
      <c r="D290" s="15">
        <v>46099</v>
      </c>
      <c r="E290" s="13" t="s">
        <v>220</v>
      </c>
      <c r="F290" s="13">
        <v>28038</v>
      </c>
      <c r="G290" s="17">
        <v>2.7000000000000003E-2</v>
      </c>
      <c r="H290" s="13" t="s">
        <v>223</v>
      </c>
      <c r="I290" s="13" t="s">
        <v>51</v>
      </c>
    </row>
    <row r="291" spans="1:9" ht="21" customHeight="1">
      <c r="A291" s="13" t="s">
        <v>100</v>
      </c>
      <c r="B291" s="13" t="s">
        <v>99</v>
      </c>
      <c r="C291" s="15">
        <v>46069</v>
      </c>
      <c r="D291" s="15">
        <v>46099</v>
      </c>
      <c r="E291" s="13" t="s">
        <v>221</v>
      </c>
      <c r="F291" s="13">
        <v>98234</v>
      </c>
      <c r="G291" s="17">
        <v>9.4E-2</v>
      </c>
      <c r="H291" s="13" t="s">
        <v>223</v>
      </c>
      <c r="I291" s="13" t="s">
        <v>51</v>
      </c>
    </row>
    <row r="292" spans="1:9" ht="21" customHeight="1">
      <c r="A292" s="13" t="s">
        <v>100</v>
      </c>
      <c r="B292" s="13" t="s">
        <v>99</v>
      </c>
      <c r="C292" s="15">
        <v>46069</v>
      </c>
      <c r="D292" s="15">
        <v>46099</v>
      </c>
      <c r="E292" s="13" t="s">
        <v>222</v>
      </c>
      <c r="F292" s="13">
        <v>55706</v>
      </c>
      <c r="G292" s="17">
        <v>5.2999999999999999E-2</v>
      </c>
      <c r="H292" s="13" t="s">
        <v>223</v>
      </c>
      <c r="I292" s="13" t="s">
        <v>51</v>
      </c>
    </row>
    <row r="293" spans="1:9" ht="21" customHeight="1">
      <c r="A293" s="13" t="s">
        <v>100</v>
      </c>
      <c r="B293" s="13" t="s">
        <v>99</v>
      </c>
      <c r="C293" s="15">
        <v>46100</v>
      </c>
      <c r="D293" s="15">
        <v>46130</v>
      </c>
      <c r="E293" s="13" t="s">
        <v>208</v>
      </c>
      <c r="F293" s="13">
        <v>19638</v>
      </c>
      <c r="G293" s="17">
        <v>0.02</v>
      </c>
      <c r="H293" s="13" t="s">
        <v>224</v>
      </c>
      <c r="I293" s="13" t="s">
        <v>51</v>
      </c>
    </row>
    <row r="294" spans="1:9" ht="21" customHeight="1">
      <c r="A294" s="13" t="s">
        <v>100</v>
      </c>
      <c r="B294" s="13" t="s">
        <v>99</v>
      </c>
      <c r="C294" s="15">
        <v>46100</v>
      </c>
      <c r="D294" s="15">
        <v>46130</v>
      </c>
      <c r="E294" s="13" t="s">
        <v>210</v>
      </c>
      <c r="F294" s="13">
        <v>22348</v>
      </c>
      <c r="G294" s="17">
        <v>2.3E-2</v>
      </c>
      <c r="H294" s="13" t="s">
        <v>224</v>
      </c>
      <c r="I294" s="13" t="s">
        <v>51</v>
      </c>
    </row>
    <row r="295" spans="1:9" ht="21" customHeight="1">
      <c r="A295" s="13" t="s">
        <v>100</v>
      </c>
      <c r="B295" s="13" t="s">
        <v>99</v>
      </c>
      <c r="C295" s="15">
        <v>46100</v>
      </c>
      <c r="D295" s="15">
        <v>46130</v>
      </c>
      <c r="E295" s="13" t="s">
        <v>211</v>
      </c>
      <c r="F295" s="13">
        <v>90640</v>
      </c>
      <c r="G295" s="17">
        <v>9.4E-2</v>
      </c>
      <c r="H295" s="13" t="s">
        <v>224</v>
      </c>
      <c r="I295" s="13" t="s">
        <v>51</v>
      </c>
    </row>
    <row r="296" spans="1:9" ht="21" customHeight="1">
      <c r="A296" s="13" t="s">
        <v>100</v>
      </c>
      <c r="B296" s="13" t="s">
        <v>99</v>
      </c>
      <c r="C296" s="15">
        <v>46100</v>
      </c>
      <c r="D296" s="15">
        <v>46130</v>
      </c>
      <c r="E296" s="13" t="s">
        <v>212</v>
      </c>
      <c r="F296" s="13">
        <v>25977</v>
      </c>
      <c r="G296" s="17">
        <v>2.7000000000000003E-2</v>
      </c>
      <c r="H296" s="13" t="s">
        <v>224</v>
      </c>
      <c r="I296" s="13" t="s">
        <v>51</v>
      </c>
    </row>
    <row r="297" spans="1:9" ht="21" customHeight="1">
      <c r="A297" s="13" t="s">
        <v>100</v>
      </c>
      <c r="B297" s="13" t="s">
        <v>99</v>
      </c>
      <c r="C297" s="15">
        <v>46100</v>
      </c>
      <c r="D297" s="15">
        <v>46130</v>
      </c>
      <c r="E297" s="13" t="s">
        <v>213</v>
      </c>
      <c r="F297" s="13">
        <v>42392</v>
      </c>
      <c r="G297" s="17">
        <v>4.4000000000000004E-2</v>
      </c>
      <c r="H297" s="13" t="s">
        <v>224</v>
      </c>
      <c r="I297" s="13" t="s">
        <v>51</v>
      </c>
    </row>
    <row r="298" spans="1:9" ht="21" customHeight="1">
      <c r="A298" s="13" t="s">
        <v>100</v>
      </c>
      <c r="B298" s="13" t="s">
        <v>99</v>
      </c>
      <c r="C298" s="15">
        <v>46100</v>
      </c>
      <c r="D298" s="15">
        <v>46130</v>
      </c>
      <c r="E298" s="13" t="s">
        <v>214</v>
      </c>
      <c r="F298" s="13">
        <v>105056</v>
      </c>
      <c r="G298" s="17">
        <v>0.109</v>
      </c>
      <c r="H298" s="13" t="s">
        <v>224</v>
      </c>
      <c r="I298" s="13" t="s">
        <v>51</v>
      </c>
    </row>
    <row r="299" spans="1:9" ht="21" customHeight="1">
      <c r="A299" s="13" t="s">
        <v>100</v>
      </c>
      <c r="B299" s="13" t="s">
        <v>99</v>
      </c>
      <c r="C299" s="15">
        <v>46100</v>
      </c>
      <c r="D299" s="15">
        <v>46130</v>
      </c>
      <c r="E299" s="13" t="s">
        <v>215</v>
      </c>
      <c r="F299" s="13">
        <v>77976</v>
      </c>
      <c r="G299" s="17">
        <v>8.1000000000000003E-2</v>
      </c>
      <c r="H299" s="13" t="s">
        <v>224</v>
      </c>
      <c r="I299" s="13" t="s">
        <v>51</v>
      </c>
    </row>
    <row r="300" spans="1:9" ht="21" customHeight="1">
      <c r="A300" s="13" t="s">
        <v>100</v>
      </c>
      <c r="B300" s="13" t="s">
        <v>99</v>
      </c>
      <c r="C300" s="15">
        <v>46100</v>
      </c>
      <c r="D300" s="15">
        <v>46130</v>
      </c>
      <c r="E300" s="13" t="s">
        <v>216</v>
      </c>
      <c r="F300" s="13">
        <v>106071</v>
      </c>
      <c r="G300" s="17">
        <v>0.11</v>
      </c>
      <c r="H300" s="13" t="s">
        <v>224</v>
      </c>
      <c r="I300" s="13" t="s">
        <v>51</v>
      </c>
    </row>
    <row r="301" spans="1:9" ht="21" customHeight="1">
      <c r="A301" s="13" t="s">
        <v>100</v>
      </c>
      <c r="B301" s="13" t="s">
        <v>99</v>
      </c>
      <c r="C301" s="15">
        <v>46100</v>
      </c>
      <c r="D301" s="15">
        <v>46130</v>
      </c>
      <c r="E301" s="13" t="s">
        <v>217</v>
      </c>
      <c r="F301" s="13">
        <v>39574</v>
      </c>
      <c r="G301" s="17">
        <v>4.0999999999999995E-2</v>
      </c>
      <c r="H301" s="13" t="s">
        <v>224</v>
      </c>
      <c r="I301" s="13" t="s">
        <v>51</v>
      </c>
    </row>
    <row r="302" spans="1:9" ht="21" customHeight="1">
      <c r="A302" s="13" t="s">
        <v>100</v>
      </c>
      <c r="B302" s="13" t="s">
        <v>99</v>
      </c>
      <c r="C302" s="15">
        <v>46100</v>
      </c>
      <c r="D302" s="15">
        <v>46130</v>
      </c>
      <c r="E302" s="13" t="s">
        <v>218</v>
      </c>
      <c r="F302" s="13">
        <v>251825</v>
      </c>
      <c r="G302" s="17">
        <v>0.26100000000000001</v>
      </c>
      <c r="H302" s="13" t="s">
        <v>224</v>
      </c>
      <c r="I302" s="13" t="s">
        <v>51</v>
      </c>
    </row>
    <row r="303" spans="1:9" ht="21" customHeight="1">
      <c r="A303" s="13" t="s">
        <v>100</v>
      </c>
      <c r="B303" s="13" t="s">
        <v>99</v>
      </c>
      <c r="C303" s="15">
        <v>46100</v>
      </c>
      <c r="D303" s="15">
        <v>46130</v>
      </c>
      <c r="E303" s="13" t="s">
        <v>219</v>
      </c>
      <c r="F303" s="13">
        <v>24126</v>
      </c>
      <c r="G303" s="17">
        <v>2.5000000000000001E-2</v>
      </c>
      <c r="H303" s="13" t="s">
        <v>224</v>
      </c>
      <c r="I303" s="13" t="s">
        <v>51</v>
      </c>
    </row>
    <row r="304" spans="1:9" ht="21" customHeight="1">
      <c r="A304" s="13" t="s">
        <v>100</v>
      </c>
      <c r="B304" s="13" t="s">
        <v>99</v>
      </c>
      <c r="C304" s="15">
        <v>46100</v>
      </c>
      <c r="D304" s="15">
        <v>46130</v>
      </c>
      <c r="E304" s="13" t="s">
        <v>220</v>
      </c>
      <c r="F304" s="13">
        <v>23520</v>
      </c>
      <c r="G304" s="17">
        <v>2.4E-2</v>
      </c>
      <c r="H304" s="13" t="s">
        <v>224</v>
      </c>
      <c r="I304" s="13" t="s">
        <v>51</v>
      </c>
    </row>
    <row r="305" spans="1:9" ht="21" customHeight="1">
      <c r="A305" s="13" t="s">
        <v>100</v>
      </c>
      <c r="B305" s="13" t="s">
        <v>99</v>
      </c>
      <c r="C305" s="15">
        <v>46100</v>
      </c>
      <c r="D305" s="15">
        <v>46130</v>
      </c>
      <c r="E305" s="13" t="s">
        <v>221</v>
      </c>
      <c r="F305" s="13">
        <v>91634</v>
      </c>
      <c r="G305" s="17">
        <v>9.5000000000000001E-2</v>
      </c>
      <c r="H305" s="13" t="s">
        <v>224</v>
      </c>
      <c r="I305" s="13" t="s">
        <v>51</v>
      </c>
    </row>
    <row r="306" spans="1:9" ht="21" customHeight="1">
      <c r="A306" s="13" t="s">
        <v>100</v>
      </c>
      <c r="B306" s="13" t="s">
        <v>99</v>
      </c>
      <c r="C306" s="15">
        <v>46100</v>
      </c>
      <c r="D306" s="15">
        <v>46130</v>
      </c>
      <c r="E306" s="13" t="s">
        <v>222</v>
      </c>
      <c r="F306" s="13">
        <v>42228</v>
      </c>
      <c r="G306" s="17">
        <v>4.4000000000000004E-2</v>
      </c>
      <c r="H306" s="13" t="s">
        <v>224</v>
      </c>
      <c r="I306" s="13" t="s">
        <v>51</v>
      </c>
    </row>
    <row r="307" spans="1:9" ht="21" customHeight="1">
      <c r="A307" s="13" t="s">
        <v>100</v>
      </c>
      <c r="B307" s="13" t="s">
        <v>99</v>
      </c>
      <c r="C307" s="15">
        <v>46131</v>
      </c>
      <c r="D307" s="15">
        <v>46161</v>
      </c>
      <c r="E307" s="13" t="s">
        <v>208</v>
      </c>
      <c r="F307" s="13">
        <v>23118</v>
      </c>
      <c r="G307" s="17">
        <v>2.1000000000000001E-2</v>
      </c>
      <c r="H307" s="13" t="s">
        <v>225</v>
      </c>
      <c r="I307" s="13" t="s">
        <v>51</v>
      </c>
    </row>
    <row r="308" spans="1:9" ht="21" customHeight="1">
      <c r="A308" s="13" t="s">
        <v>100</v>
      </c>
      <c r="B308" s="13" t="s">
        <v>99</v>
      </c>
      <c r="C308" s="15">
        <v>46131</v>
      </c>
      <c r="D308" s="15">
        <v>46161</v>
      </c>
      <c r="E308" s="13" t="s">
        <v>210</v>
      </c>
      <c r="F308" s="13">
        <v>24000</v>
      </c>
      <c r="G308" s="17">
        <v>2.2000000000000002E-2</v>
      </c>
      <c r="H308" s="13" t="s">
        <v>225</v>
      </c>
      <c r="I308" s="13" t="s">
        <v>51</v>
      </c>
    </row>
    <row r="309" spans="1:9" ht="21" customHeight="1">
      <c r="A309" s="13" t="s">
        <v>100</v>
      </c>
      <c r="B309" s="13" t="s">
        <v>99</v>
      </c>
      <c r="C309" s="15">
        <v>46131</v>
      </c>
      <c r="D309" s="15">
        <v>46161</v>
      </c>
      <c r="E309" s="13" t="s">
        <v>211</v>
      </c>
      <c r="F309" s="13">
        <v>111384</v>
      </c>
      <c r="G309" s="17">
        <v>0.10300000000000001</v>
      </c>
      <c r="H309" s="13" t="s">
        <v>225</v>
      </c>
      <c r="I309" s="13" t="s">
        <v>51</v>
      </c>
    </row>
    <row r="310" spans="1:9" ht="21" customHeight="1">
      <c r="A310" s="13" t="s">
        <v>100</v>
      </c>
      <c r="B310" s="13" t="s">
        <v>99</v>
      </c>
      <c r="C310" s="15">
        <v>46131</v>
      </c>
      <c r="D310" s="15">
        <v>46161</v>
      </c>
      <c r="E310" s="13" t="s">
        <v>212</v>
      </c>
      <c r="F310" s="13">
        <v>22558</v>
      </c>
      <c r="G310" s="17">
        <v>2.1000000000000001E-2</v>
      </c>
      <c r="H310" s="13" t="s">
        <v>225</v>
      </c>
      <c r="I310" s="13" t="s">
        <v>51</v>
      </c>
    </row>
    <row r="311" spans="1:9" ht="21" customHeight="1">
      <c r="A311" s="13" t="s">
        <v>100</v>
      </c>
      <c r="B311" s="13" t="s">
        <v>99</v>
      </c>
      <c r="C311" s="15">
        <v>46131</v>
      </c>
      <c r="D311" s="15">
        <v>46161</v>
      </c>
      <c r="E311" s="13" t="s">
        <v>213</v>
      </c>
      <c r="F311" s="13">
        <v>45493</v>
      </c>
      <c r="G311" s="17">
        <v>4.2000000000000003E-2</v>
      </c>
      <c r="H311" s="13" t="s">
        <v>225</v>
      </c>
      <c r="I311" s="13" t="s">
        <v>51</v>
      </c>
    </row>
    <row r="312" spans="1:9" ht="21" customHeight="1">
      <c r="A312" s="13" t="s">
        <v>100</v>
      </c>
      <c r="B312" s="13" t="s">
        <v>99</v>
      </c>
      <c r="C312" s="15">
        <v>46131</v>
      </c>
      <c r="D312" s="15">
        <v>46161</v>
      </c>
      <c r="E312" s="13" t="s">
        <v>214</v>
      </c>
      <c r="F312" s="13">
        <v>115476</v>
      </c>
      <c r="G312" s="17">
        <v>0.107</v>
      </c>
      <c r="H312" s="13" t="s">
        <v>225</v>
      </c>
      <c r="I312" s="13" t="s">
        <v>51</v>
      </c>
    </row>
    <row r="313" spans="1:9" ht="21" customHeight="1">
      <c r="A313" s="13" t="s">
        <v>100</v>
      </c>
      <c r="B313" s="13" t="s">
        <v>99</v>
      </c>
      <c r="C313" s="15">
        <v>46131</v>
      </c>
      <c r="D313" s="15">
        <v>46161</v>
      </c>
      <c r="E313" s="13" t="s">
        <v>215</v>
      </c>
      <c r="F313" s="13">
        <v>87434</v>
      </c>
      <c r="G313" s="17">
        <v>8.1000000000000003E-2</v>
      </c>
      <c r="H313" s="13" t="s">
        <v>225</v>
      </c>
      <c r="I313" s="13" t="s">
        <v>51</v>
      </c>
    </row>
    <row r="314" spans="1:9" ht="21" customHeight="1">
      <c r="A314" s="13" t="s">
        <v>100</v>
      </c>
      <c r="B314" s="13" t="s">
        <v>99</v>
      </c>
      <c r="C314" s="15">
        <v>46131</v>
      </c>
      <c r="D314" s="15">
        <v>46161</v>
      </c>
      <c r="E314" s="13" t="s">
        <v>216</v>
      </c>
      <c r="F314" s="13">
        <v>123042</v>
      </c>
      <c r="G314" s="17">
        <v>0.114</v>
      </c>
      <c r="H314" s="13" t="s">
        <v>225</v>
      </c>
      <c r="I314" s="13" t="s">
        <v>51</v>
      </c>
    </row>
    <row r="315" spans="1:9" ht="21" customHeight="1">
      <c r="A315" s="13" t="s">
        <v>100</v>
      </c>
      <c r="B315" s="13" t="s">
        <v>99</v>
      </c>
      <c r="C315" s="15">
        <v>46131</v>
      </c>
      <c r="D315" s="15">
        <v>46161</v>
      </c>
      <c r="E315" s="13" t="s">
        <v>217</v>
      </c>
      <c r="F315" s="13">
        <v>40313</v>
      </c>
      <c r="G315" s="17">
        <v>3.7000000000000005E-2</v>
      </c>
      <c r="H315" s="13" t="s">
        <v>225</v>
      </c>
      <c r="I315" s="13" t="s">
        <v>51</v>
      </c>
    </row>
    <row r="316" spans="1:9" ht="21" customHeight="1">
      <c r="A316" s="13" t="s">
        <v>100</v>
      </c>
      <c r="B316" s="13" t="s">
        <v>99</v>
      </c>
      <c r="C316" s="15">
        <v>46131</v>
      </c>
      <c r="D316" s="15">
        <v>46161</v>
      </c>
      <c r="E316" s="13" t="s">
        <v>218</v>
      </c>
      <c r="F316" s="13">
        <v>262266</v>
      </c>
      <c r="G316" s="17">
        <v>0.24199999999999999</v>
      </c>
      <c r="H316" s="13" t="s">
        <v>225</v>
      </c>
      <c r="I316" s="13" t="s">
        <v>51</v>
      </c>
    </row>
    <row r="317" spans="1:9" ht="21" customHeight="1">
      <c r="A317" s="13" t="s">
        <v>100</v>
      </c>
      <c r="B317" s="13" t="s">
        <v>99</v>
      </c>
      <c r="C317" s="15">
        <v>46131</v>
      </c>
      <c r="D317" s="15">
        <v>46161</v>
      </c>
      <c r="E317" s="13" t="s">
        <v>219</v>
      </c>
      <c r="F317" s="13">
        <v>31042</v>
      </c>
      <c r="G317" s="17">
        <v>2.8999999999999998E-2</v>
      </c>
      <c r="H317" s="13" t="s">
        <v>225</v>
      </c>
      <c r="I317" s="13" t="s">
        <v>51</v>
      </c>
    </row>
    <row r="318" spans="1:9" ht="21" customHeight="1">
      <c r="A318" s="13" t="s">
        <v>100</v>
      </c>
      <c r="B318" s="13" t="s">
        <v>99</v>
      </c>
      <c r="C318" s="15">
        <v>46131</v>
      </c>
      <c r="D318" s="15">
        <v>46161</v>
      </c>
      <c r="E318" s="13" t="s">
        <v>220</v>
      </c>
      <c r="F318" s="13">
        <v>27559</v>
      </c>
      <c r="G318" s="17">
        <v>2.5000000000000001E-2</v>
      </c>
      <c r="H318" s="13" t="s">
        <v>225</v>
      </c>
      <c r="I318" s="13" t="s">
        <v>51</v>
      </c>
    </row>
    <row r="319" spans="1:9" ht="21" customHeight="1">
      <c r="A319" s="13" t="s">
        <v>100</v>
      </c>
      <c r="B319" s="13" t="s">
        <v>99</v>
      </c>
      <c r="C319" s="15">
        <v>46131</v>
      </c>
      <c r="D319" s="15">
        <v>46161</v>
      </c>
      <c r="E319" s="13" t="s">
        <v>221</v>
      </c>
      <c r="F319" s="13">
        <v>100230</v>
      </c>
      <c r="G319" s="17">
        <v>9.3000000000000013E-2</v>
      </c>
      <c r="H319" s="13" t="s">
        <v>225</v>
      </c>
      <c r="I319" s="13" t="s">
        <v>51</v>
      </c>
    </row>
    <row r="320" spans="1:9" ht="21" customHeight="1">
      <c r="A320" s="13" t="s">
        <v>100</v>
      </c>
      <c r="B320" s="13" t="s">
        <v>99</v>
      </c>
      <c r="C320" s="15">
        <v>46131</v>
      </c>
      <c r="D320" s="15">
        <v>46161</v>
      </c>
      <c r="E320" s="13" t="s">
        <v>222</v>
      </c>
      <c r="F320" s="13">
        <v>68537</v>
      </c>
      <c r="G320" s="17">
        <v>6.3E-2</v>
      </c>
      <c r="H320" s="13" t="s">
        <v>225</v>
      </c>
      <c r="I320" s="13" t="s">
        <v>51</v>
      </c>
    </row>
    <row r="321" spans="1:9" ht="21" customHeight="1">
      <c r="A321" s="13" t="s">
        <v>100</v>
      </c>
      <c r="B321" s="13" t="s">
        <v>99</v>
      </c>
      <c r="C321" s="15">
        <v>46162</v>
      </c>
      <c r="D321" s="15">
        <v>46192</v>
      </c>
      <c r="E321" s="13" t="s">
        <v>208</v>
      </c>
      <c r="F321" s="13">
        <v>20440</v>
      </c>
      <c r="G321" s="17">
        <v>2.1000000000000001E-2</v>
      </c>
      <c r="H321" s="13" t="s">
        <v>226</v>
      </c>
      <c r="I321" s="13" t="s">
        <v>51</v>
      </c>
    </row>
    <row r="322" spans="1:9" ht="21" customHeight="1">
      <c r="A322" s="13" t="s">
        <v>100</v>
      </c>
      <c r="B322" s="13" t="s">
        <v>99</v>
      </c>
      <c r="C322" s="15">
        <v>46162</v>
      </c>
      <c r="D322" s="15">
        <v>46192</v>
      </c>
      <c r="E322" s="13" t="s">
        <v>210</v>
      </c>
      <c r="F322" s="13">
        <v>21766</v>
      </c>
      <c r="G322" s="17">
        <v>2.2000000000000002E-2</v>
      </c>
      <c r="H322" s="13" t="s">
        <v>226</v>
      </c>
      <c r="I322" s="13" t="s">
        <v>51</v>
      </c>
    </row>
    <row r="323" spans="1:9" ht="21" customHeight="1">
      <c r="A323" s="13" t="s">
        <v>100</v>
      </c>
      <c r="B323" s="13" t="s">
        <v>99</v>
      </c>
      <c r="C323" s="15">
        <v>46162</v>
      </c>
      <c r="D323" s="15">
        <v>46192</v>
      </c>
      <c r="E323" s="13" t="s">
        <v>211</v>
      </c>
      <c r="F323" s="13">
        <v>104220</v>
      </c>
      <c r="G323" s="17">
        <v>0.106</v>
      </c>
      <c r="H323" s="13" t="s">
        <v>226</v>
      </c>
      <c r="I323" s="13" t="s">
        <v>51</v>
      </c>
    </row>
    <row r="324" spans="1:9" ht="21" customHeight="1">
      <c r="A324" s="13" t="s">
        <v>100</v>
      </c>
      <c r="B324" s="13" t="s">
        <v>99</v>
      </c>
      <c r="C324" s="15">
        <v>46162</v>
      </c>
      <c r="D324" s="15">
        <v>46192</v>
      </c>
      <c r="E324" s="13" t="s">
        <v>212</v>
      </c>
      <c r="F324" s="13">
        <v>19992</v>
      </c>
      <c r="G324" s="17">
        <v>0.02</v>
      </c>
      <c r="H324" s="13" t="s">
        <v>226</v>
      </c>
      <c r="I324" s="13" t="s">
        <v>51</v>
      </c>
    </row>
    <row r="325" spans="1:9" ht="21" customHeight="1">
      <c r="A325" s="13" t="s">
        <v>100</v>
      </c>
      <c r="B325" s="13" t="s">
        <v>99</v>
      </c>
      <c r="C325" s="15">
        <v>46162</v>
      </c>
      <c r="D325" s="15">
        <v>46192</v>
      </c>
      <c r="E325" s="13" t="s">
        <v>213</v>
      </c>
      <c r="F325" s="13">
        <v>40404</v>
      </c>
      <c r="G325" s="17">
        <v>4.0999999999999995E-2</v>
      </c>
      <c r="H325" s="13" t="s">
        <v>226</v>
      </c>
      <c r="I325" s="13" t="s">
        <v>51</v>
      </c>
    </row>
    <row r="326" spans="1:9" ht="21" customHeight="1">
      <c r="A326" s="13" t="s">
        <v>100</v>
      </c>
      <c r="B326" s="13" t="s">
        <v>99</v>
      </c>
      <c r="C326" s="15">
        <v>46162</v>
      </c>
      <c r="D326" s="15">
        <v>46192</v>
      </c>
      <c r="E326" s="13" t="s">
        <v>214</v>
      </c>
      <c r="F326" s="13">
        <v>103313</v>
      </c>
      <c r="G326" s="17">
        <v>0.106</v>
      </c>
      <c r="H326" s="13" t="s">
        <v>226</v>
      </c>
      <c r="I326" s="13" t="s">
        <v>51</v>
      </c>
    </row>
    <row r="327" spans="1:9" ht="21" customHeight="1">
      <c r="A327" s="13" t="s">
        <v>100</v>
      </c>
      <c r="B327" s="13" t="s">
        <v>99</v>
      </c>
      <c r="C327" s="15">
        <v>46162</v>
      </c>
      <c r="D327" s="15">
        <v>46192</v>
      </c>
      <c r="E327" s="13" t="s">
        <v>215</v>
      </c>
      <c r="F327" s="13">
        <v>74952</v>
      </c>
      <c r="G327" s="17">
        <v>7.6999999999999999E-2</v>
      </c>
      <c r="H327" s="13" t="s">
        <v>226</v>
      </c>
      <c r="I327" s="13" t="s">
        <v>51</v>
      </c>
    </row>
    <row r="328" spans="1:9" ht="21" customHeight="1">
      <c r="A328" s="13" t="s">
        <v>100</v>
      </c>
      <c r="B328" s="13" t="s">
        <v>99</v>
      </c>
      <c r="C328" s="15">
        <v>46162</v>
      </c>
      <c r="D328" s="15">
        <v>46192</v>
      </c>
      <c r="E328" s="13" t="s">
        <v>216</v>
      </c>
      <c r="F328" s="13">
        <v>108384</v>
      </c>
      <c r="G328" s="17">
        <v>0.111</v>
      </c>
      <c r="H328" s="13" t="s">
        <v>226</v>
      </c>
      <c r="I328" s="13" t="s">
        <v>51</v>
      </c>
    </row>
    <row r="329" spans="1:9" ht="21" customHeight="1">
      <c r="A329" s="13" t="s">
        <v>100</v>
      </c>
      <c r="B329" s="13" t="s">
        <v>99</v>
      </c>
      <c r="C329" s="15">
        <v>46162</v>
      </c>
      <c r="D329" s="15">
        <v>46192</v>
      </c>
      <c r="E329" s="13" t="s">
        <v>217</v>
      </c>
      <c r="F329" s="13">
        <v>37513</v>
      </c>
      <c r="G329" s="17">
        <v>3.7999999999999999E-2</v>
      </c>
      <c r="H329" s="13" t="s">
        <v>226</v>
      </c>
      <c r="I329" s="13" t="s">
        <v>51</v>
      </c>
    </row>
    <row r="330" spans="1:9" ht="21" customHeight="1">
      <c r="A330" s="13" t="s">
        <v>100</v>
      </c>
      <c r="B330" s="13" t="s">
        <v>99</v>
      </c>
      <c r="C330" s="15">
        <v>46162</v>
      </c>
      <c r="D330" s="15">
        <v>46192</v>
      </c>
      <c r="E330" s="13" t="s">
        <v>218</v>
      </c>
      <c r="F330" s="13">
        <v>246456</v>
      </c>
      <c r="G330" s="17">
        <v>0.252</v>
      </c>
      <c r="H330" s="13" t="s">
        <v>226</v>
      </c>
      <c r="I330" s="13" t="s">
        <v>51</v>
      </c>
    </row>
    <row r="331" spans="1:9" ht="21" customHeight="1">
      <c r="A331" s="13" t="s">
        <v>100</v>
      </c>
      <c r="B331" s="13" t="s">
        <v>99</v>
      </c>
      <c r="C331" s="15">
        <v>46162</v>
      </c>
      <c r="D331" s="15">
        <v>46192</v>
      </c>
      <c r="E331" s="13" t="s">
        <v>219</v>
      </c>
      <c r="F331" s="13">
        <v>35203</v>
      </c>
      <c r="G331" s="17">
        <v>3.6000000000000004E-2</v>
      </c>
      <c r="H331" s="13" t="s">
        <v>226</v>
      </c>
      <c r="I331" s="13" t="s">
        <v>51</v>
      </c>
    </row>
    <row r="332" spans="1:9" ht="21" customHeight="1">
      <c r="A332" s="13" t="s">
        <v>100</v>
      </c>
      <c r="B332" s="13" t="s">
        <v>99</v>
      </c>
      <c r="C332" s="15">
        <v>46162</v>
      </c>
      <c r="D332" s="15">
        <v>46192</v>
      </c>
      <c r="E332" s="13" t="s">
        <v>220</v>
      </c>
      <c r="F332" s="13">
        <v>23912</v>
      </c>
      <c r="G332" s="17">
        <v>2.4E-2</v>
      </c>
      <c r="H332" s="13" t="s">
        <v>226</v>
      </c>
      <c r="I332" s="13" t="s">
        <v>51</v>
      </c>
    </row>
    <row r="333" spans="1:9" ht="21" customHeight="1">
      <c r="A333" s="13" t="s">
        <v>100</v>
      </c>
      <c r="B333" s="13" t="s">
        <v>99</v>
      </c>
      <c r="C333" s="15">
        <v>46162</v>
      </c>
      <c r="D333" s="15">
        <v>46192</v>
      </c>
      <c r="E333" s="13" t="s">
        <v>221</v>
      </c>
      <c r="F333" s="13">
        <v>95918</v>
      </c>
      <c r="G333" s="17">
        <v>9.8000000000000004E-2</v>
      </c>
      <c r="H333" s="13" t="s">
        <v>226</v>
      </c>
      <c r="I333" s="13" t="s">
        <v>51</v>
      </c>
    </row>
    <row r="334" spans="1:9" ht="21" customHeight="1">
      <c r="A334" s="13" t="s">
        <v>100</v>
      </c>
      <c r="B334" s="13" t="s">
        <v>99</v>
      </c>
      <c r="C334" s="15">
        <v>46162</v>
      </c>
      <c r="D334" s="15">
        <v>46192</v>
      </c>
      <c r="E334" s="13" t="s">
        <v>222</v>
      </c>
      <c r="F334" s="13">
        <v>46540</v>
      </c>
      <c r="G334" s="17">
        <v>4.8000000000000001E-2</v>
      </c>
      <c r="H334" s="13" t="s">
        <v>226</v>
      </c>
      <c r="I334" s="13" t="s">
        <v>51</v>
      </c>
    </row>
    <row r="335" spans="1:9" ht="21" customHeight="1">
      <c r="A335" s="13" t="s">
        <v>100</v>
      </c>
      <c r="B335" s="13" t="s">
        <v>99</v>
      </c>
      <c r="C335" s="15">
        <v>46174</v>
      </c>
      <c r="D335" s="15">
        <v>46203</v>
      </c>
      <c r="E335" s="13" t="s">
        <v>208</v>
      </c>
      <c r="F335" s="13">
        <v>18414</v>
      </c>
      <c r="G335" s="17">
        <v>0.02</v>
      </c>
      <c r="H335" s="13" t="s">
        <v>227</v>
      </c>
      <c r="I335" s="13" t="s">
        <v>51</v>
      </c>
    </row>
    <row r="336" spans="1:9" ht="21" customHeight="1">
      <c r="A336" s="13" t="s">
        <v>100</v>
      </c>
      <c r="B336" s="13" t="s">
        <v>99</v>
      </c>
      <c r="C336" s="15">
        <v>46174</v>
      </c>
      <c r="D336" s="15">
        <v>46203</v>
      </c>
      <c r="E336" s="13" t="s">
        <v>210</v>
      </c>
      <c r="F336" s="13">
        <v>20153</v>
      </c>
      <c r="G336" s="17">
        <v>2.2000000000000002E-2</v>
      </c>
      <c r="H336" s="13" t="s">
        <v>227</v>
      </c>
      <c r="I336" s="13" t="s">
        <v>51</v>
      </c>
    </row>
    <row r="337" spans="1:9" ht="21" customHeight="1">
      <c r="A337" s="13" t="s">
        <v>100</v>
      </c>
      <c r="B337" s="13" t="s">
        <v>99</v>
      </c>
      <c r="C337" s="15">
        <v>46174</v>
      </c>
      <c r="D337" s="15">
        <v>46203</v>
      </c>
      <c r="E337" s="13" t="s">
        <v>211</v>
      </c>
      <c r="F337" s="13">
        <v>91066</v>
      </c>
      <c r="G337" s="17">
        <v>0.10099999999999999</v>
      </c>
      <c r="H337" s="13" t="s">
        <v>227</v>
      </c>
      <c r="I337" s="13" t="s">
        <v>51</v>
      </c>
    </row>
    <row r="338" spans="1:9" ht="21" customHeight="1">
      <c r="A338" s="13" t="s">
        <v>100</v>
      </c>
      <c r="B338" s="13" t="s">
        <v>99</v>
      </c>
      <c r="C338" s="15">
        <v>46174</v>
      </c>
      <c r="D338" s="15">
        <v>46203</v>
      </c>
      <c r="E338" s="13" t="s">
        <v>212</v>
      </c>
      <c r="F338" s="13">
        <v>16474</v>
      </c>
      <c r="G338" s="17">
        <v>1.8000000000000002E-2</v>
      </c>
      <c r="H338" s="13" t="s">
        <v>227</v>
      </c>
      <c r="I338" s="13" t="s">
        <v>51</v>
      </c>
    </row>
    <row r="339" spans="1:9" ht="21" customHeight="1">
      <c r="A339" s="13" t="s">
        <v>100</v>
      </c>
      <c r="B339" s="13" t="s">
        <v>99</v>
      </c>
      <c r="C339" s="15">
        <v>46174</v>
      </c>
      <c r="D339" s="15">
        <v>46203</v>
      </c>
      <c r="E339" s="13" t="s">
        <v>213</v>
      </c>
      <c r="F339" s="13">
        <v>37314</v>
      </c>
      <c r="G339" s="17">
        <v>4.0999999999999995E-2</v>
      </c>
      <c r="H339" s="13" t="s">
        <v>227</v>
      </c>
      <c r="I339" s="13" t="s">
        <v>51</v>
      </c>
    </row>
    <row r="340" spans="1:9" ht="21" customHeight="1">
      <c r="A340" s="13" t="s">
        <v>100</v>
      </c>
      <c r="B340" s="13" t="s">
        <v>99</v>
      </c>
      <c r="C340" s="15">
        <v>46174</v>
      </c>
      <c r="D340" s="15">
        <v>46203</v>
      </c>
      <c r="E340" s="13" t="s">
        <v>214</v>
      </c>
      <c r="F340" s="13">
        <v>93334</v>
      </c>
      <c r="G340" s="17">
        <v>0.10300000000000001</v>
      </c>
      <c r="H340" s="13" t="s">
        <v>227</v>
      </c>
      <c r="I340" s="13" t="s">
        <v>51</v>
      </c>
    </row>
    <row r="341" spans="1:9" ht="21" customHeight="1">
      <c r="A341" s="13" t="s">
        <v>100</v>
      </c>
      <c r="B341" s="13" t="s">
        <v>99</v>
      </c>
      <c r="C341" s="15">
        <v>46174</v>
      </c>
      <c r="D341" s="15">
        <v>46203</v>
      </c>
      <c r="E341" s="13" t="s">
        <v>215</v>
      </c>
      <c r="F341" s="13">
        <v>66052</v>
      </c>
      <c r="G341" s="17">
        <v>7.2999999999999995E-2</v>
      </c>
      <c r="H341" s="13" t="s">
        <v>227</v>
      </c>
      <c r="I341" s="13" t="s">
        <v>51</v>
      </c>
    </row>
    <row r="342" spans="1:9" ht="21" customHeight="1">
      <c r="A342" s="13" t="s">
        <v>100</v>
      </c>
      <c r="B342" s="13" t="s">
        <v>99</v>
      </c>
      <c r="C342" s="15">
        <v>46174</v>
      </c>
      <c r="D342" s="15">
        <v>46203</v>
      </c>
      <c r="E342" s="13" t="s">
        <v>216</v>
      </c>
      <c r="F342" s="13">
        <v>99715</v>
      </c>
      <c r="G342" s="17">
        <v>0.11</v>
      </c>
      <c r="H342" s="13" t="s">
        <v>227</v>
      </c>
      <c r="I342" s="13" t="s">
        <v>51</v>
      </c>
    </row>
    <row r="343" spans="1:9" ht="21" customHeight="1">
      <c r="A343" s="13" t="s">
        <v>100</v>
      </c>
      <c r="B343" s="13" t="s">
        <v>99</v>
      </c>
      <c r="C343" s="15">
        <v>46174</v>
      </c>
      <c r="D343" s="15">
        <v>46203</v>
      </c>
      <c r="E343" s="13" t="s">
        <v>217</v>
      </c>
      <c r="F343" s="13">
        <v>35752</v>
      </c>
      <c r="G343" s="17">
        <v>0.04</v>
      </c>
      <c r="H343" s="13" t="s">
        <v>227</v>
      </c>
      <c r="I343" s="13" t="s">
        <v>51</v>
      </c>
    </row>
    <row r="344" spans="1:9" ht="21" customHeight="1">
      <c r="A344" s="13" t="s">
        <v>100</v>
      </c>
      <c r="B344" s="13" t="s">
        <v>99</v>
      </c>
      <c r="C344" s="15">
        <v>46174</v>
      </c>
      <c r="D344" s="15">
        <v>46203</v>
      </c>
      <c r="E344" s="13" t="s">
        <v>218</v>
      </c>
      <c r="F344" s="13">
        <v>237755</v>
      </c>
      <c r="G344" s="17">
        <v>0.26300000000000001</v>
      </c>
      <c r="H344" s="13" t="s">
        <v>227</v>
      </c>
      <c r="I344" s="13" t="s">
        <v>51</v>
      </c>
    </row>
    <row r="345" spans="1:9" ht="21" customHeight="1">
      <c r="A345" s="13" t="s">
        <v>100</v>
      </c>
      <c r="B345" s="13" t="s">
        <v>99</v>
      </c>
      <c r="C345" s="15">
        <v>46174</v>
      </c>
      <c r="D345" s="15">
        <v>46203</v>
      </c>
      <c r="E345" s="13" t="s">
        <v>219</v>
      </c>
      <c r="F345" s="13">
        <v>43043</v>
      </c>
      <c r="G345" s="17">
        <v>4.8000000000000001E-2</v>
      </c>
      <c r="H345" s="13" t="s">
        <v>227</v>
      </c>
      <c r="I345" s="13" t="s">
        <v>51</v>
      </c>
    </row>
    <row r="346" spans="1:9" ht="21" customHeight="1">
      <c r="A346" s="13" t="s">
        <v>100</v>
      </c>
      <c r="B346" s="13" t="s">
        <v>99</v>
      </c>
      <c r="C346" s="15">
        <v>46174</v>
      </c>
      <c r="D346" s="15">
        <v>46203</v>
      </c>
      <c r="E346" s="13" t="s">
        <v>220</v>
      </c>
      <c r="F346" s="13">
        <v>21553</v>
      </c>
      <c r="G346" s="17">
        <v>2.4E-2</v>
      </c>
      <c r="H346" s="13" t="s">
        <v>227</v>
      </c>
      <c r="I346" s="13" t="s">
        <v>51</v>
      </c>
    </row>
    <row r="347" spans="1:9" ht="21" customHeight="1">
      <c r="A347" s="13" t="s">
        <v>100</v>
      </c>
      <c r="B347" s="13" t="s">
        <v>99</v>
      </c>
      <c r="C347" s="15">
        <v>46174</v>
      </c>
      <c r="D347" s="15">
        <v>46203</v>
      </c>
      <c r="E347" s="13" t="s">
        <v>221</v>
      </c>
      <c r="F347" s="13">
        <v>85124</v>
      </c>
      <c r="G347" s="17">
        <v>9.4E-2</v>
      </c>
      <c r="H347" s="13" t="s">
        <v>227</v>
      </c>
      <c r="I347" s="13" t="s">
        <v>51</v>
      </c>
    </row>
    <row r="348" spans="1:9" ht="21" customHeight="1">
      <c r="A348" s="13" t="s">
        <v>100</v>
      </c>
      <c r="B348" s="13" t="s">
        <v>99</v>
      </c>
      <c r="C348" s="15">
        <v>46174</v>
      </c>
      <c r="D348" s="15">
        <v>46203</v>
      </c>
      <c r="E348" s="13" t="s">
        <v>222</v>
      </c>
      <c r="F348" s="13">
        <v>38696</v>
      </c>
      <c r="G348" s="17">
        <v>4.2999999999999997E-2</v>
      </c>
      <c r="H348" s="13" t="s">
        <v>227</v>
      </c>
      <c r="I348" s="13" t="s">
        <v>51</v>
      </c>
    </row>
    <row r="349" spans="1:9" ht="21" customHeight="1">
      <c r="A349" s="13" t="s">
        <v>113</v>
      </c>
      <c r="B349" s="13" t="s">
        <v>112</v>
      </c>
      <c r="C349" s="15">
        <v>45149</v>
      </c>
      <c r="D349" s="15">
        <v>45169</v>
      </c>
      <c r="E349" s="13" t="s">
        <v>228</v>
      </c>
      <c r="F349" s="13">
        <v>21854</v>
      </c>
      <c r="G349" s="17">
        <v>2.5000000000000001E-2</v>
      </c>
      <c r="H349" s="13" t="s">
        <v>229</v>
      </c>
      <c r="I349" s="13" t="s">
        <v>51</v>
      </c>
    </row>
    <row r="350" spans="1:9" ht="21" customHeight="1">
      <c r="A350" s="13" t="s">
        <v>113</v>
      </c>
      <c r="B350" s="13" t="s">
        <v>112</v>
      </c>
      <c r="C350" s="15">
        <v>45149</v>
      </c>
      <c r="D350" s="15">
        <v>45169</v>
      </c>
      <c r="E350" s="13" t="s">
        <v>192</v>
      </c>
      <c r="F350" s="13">
        <v>136196</v>
      </c>
      <c r="G350" s="17">
        <v>0.157</v>
      </c>
      <c r="H350" s="13" t="s">
        <v>229</v>
      </c>
      <c r="I350" s="13" t="s">
        <v>51</v>
      </c>
    </row>
    <row r="351" spans="1:9" ht="21" customHeight="1">
      <c r="A351" s="13" t="s">
        <v>113</v>
      </c>
      <c r="B351" s="13" t="s">
        <v>112</v>
      </c>
      <c r="C351" s="15">
        <v>45149</v>
      </c>
      <c r="D351" s="15">
        <v>45169</v>
      </c>
      <c r="E351" s="13" t="s">
        <v>230</v>
      </c>
      <c r="F351" s="13">
        <v>104202</v>
      </c>
      <c r="G351" s="17">
        <v>0.12</v>
      </c>
      <c r="H351" s="13" t="s">
        <v>229</v>
      </c>
      <c r="I351" s="13" t="s">
        <v>51</v>
      </c>
    </row>
    <row r="352" spans="1:9" ht="21" customHeight="1">
      <c r="A352" s="13" t="s">
        <v>113</v>
      </c>
      <c r="B352" s="13" t="s">
        <v>112</v>
      </c>
      <c r="C352" s="15">
        <v>45149</v>
      </c>
      <c r="D352" s="15">
        <v>45169</v>
      </c>
      <c r="E352" s="13" t="s">
        <v>231</v>
      </c>
      <c r="F352" s="13">
        <v>87276</v>
      </c>
      <c r="G352" s="17">
        <v>0.10099999999999999</v>
      </c>
      <c r="H352" s="13" t="s">
        <v>229</v>
      </c>
      <c r="I352" s="13" t="s">
        <v>51</v>
      </c>
    </row>
    <row r="353" spans="1:9" ht="21" customHeight="1">
      <c r="A353" s="13" t="s">
        <v>113</v>
      </c>
      <c r="B353" s="13" t="s">
        <v>112</v>
      </c>
      <c r="C353" s="15">
        <v>45149</v>
      </c>
      <c r="D353" s="15">
        <v>45169</v>
      </c>
      <c r="E353" s="13" t="s">
        <v>232</v>
      </c>
      <c r="F353" s="13">
        <v>184198</v>
      </c>
      <c r="G353" s="17">
        <v>0.21299999999999999</v>
      </c>
      <c r="H353" s="13" t="s">
        <v>229</v>
      </c>
      <c r="I353" s="13" t="s">
        <v>51</v>
      </c>
    </row>
    <row r="354" spans="1:9" ht="21" customHeight="1">
      <c r="A354" s="13" t="s">
        <v>113</v>
      </c>
      <c r="B354" s="13" t="s">
        <v>112</v>
      </c>
      <c r="C354" s="15">
        <v>45149</v>
      </c>
      <c r="D354" s="15">
        <v>45169</v>
      </c>
      <c r="E354" s="13" t="s">
        <v>233</v>
      </c>
      <c r="F354" s="13">
        <v>92662</v>
      </c>
      <c r="G354" s="17">
        <v>0.107</v>
      </c>
      <c r="H354" s="13" t="s">
        <v>229</v>
      </c>
      <c r="I354" s="13" t="s">
        <v>51</v>
      </c>
    </row>
    <row r="355" spans="1:9" ht="21" customHeight="1">
      <c r="A355" s="13" t="s">
        <v>113</v>
      </c>
      <c r="B355" s="13" t="s">
        <v>112</v>
      </c>
      <c r="C355" s="15">
        <v>45149</v>
      </c>
      <c r="D355" s="15">
        <v>45169</v>
      </c>
      <c r="E355" s="13" t="s">
        <v>234</v>
      </c>
      <c r="F355" s="13">
        <v>51474</v>
      </c>
      <c r="G355" s="17">
        <v>5.9000000000000004E-2</v>
      </c>
      <c r="H355" s="13" t="s">
        <v>229</v>
      </c>
      <c r="I355" s="13" t="s">
        <v>51</v>
      </c>
    </row>
    <row r="356" spans="1:9" ht="21" customHeight="1">
      <c r="A356" s="13" t="s">
        <v>113</v>
      </c>
      <c r="B356" s="13" t="s">
        <v>112</v>
      </c>
      <c r="C356" s="15">
        <v>45149</v>
      </c>
      <c r="D356" s="15">
        <v>45169</v>
      </c>
      <c r="E356" s="13" t="s">
        <v>235</v>
      </c>
      <c r="F356" s="13">
        <v>38598</v>
      </c>
      <c r="G356" s="17">
        <v>4.4999999999999998E-2</v>
      </c>
      <c r="H356" s="13" t="s">
        <v>229</v>
      </c>
      <c r="I356" s="13" t="s">
        <v>51</v>
      </c>
    </row>
    <row r="357" spans="1:9" ht="21" customHeight="1">
      <c r="A357" s="13" t="s">
        <v>113</v>
      </c>
      <c r="B357" s="13" t="s">
        <v>112</v>
      </c>
      <c r="C357" s="15">
        <v>45149</v>
      </c>
      <c r="D357" s="15">
        <v>45169</v>
      </c>
      <c r="E357" s="13" t="s">
        <v>236</v>
      </c>
      <c r="F357" s="13">
        <v>52496</v>
      </c>
      <c r="G357" s="17">
        <v>6.0999999999999999E-2</v>
      </c>
      <c r="H357" s="13" t="s">
        <v>229</v>
      </c>
      <c r="I357" s="13" t="s">
        <v>51</v>
      </c>
    </row>
    <row r="358" spans="1:9" ht="21" customHeight="1">
      <c r="A358" s="13" t="s">
        <v>113</v>
      </c>
      <c r="B358" s="13" t="s">
        <v>112</v>
      </c>
      <c r="C358" s="15">
        <v>45149</v>
      </c>
      <c r="D358" s="15">
        <v>45169</v>
      </c>
      <c r="E358" s="13" t="s">
        <v>237</v>
      </c>
      <c r="F358" s="13">
        <v>96278</v>
      </c>
      <c r="G358" s="17">
        <v>0.111</v>
      </c>
      <c r="H358" s="13" t="s">
        <v>229</v>
      </c>
      <c r="I358" s="13" t="s">
        <v>51</v>
      </c>
    </row>
    <row r="359" spans="1:9" ht="21" customHeight="1">
      <c r="A359" s="13" t="s">
        <v>113</v>
      </c>
      <c r="B359" s="13" t="s">
        <v>112</v>
      </c>
      <c r="C359" s="15">
        <v>45170</v>
      </c>
      <c r="D359" s="15">
        <v>45199</v>
      </c>
      <c r="E359" s="13" t="s">
        <v>228</v>
      </c>
      <c r="F359" s="13">
        <v>52048</v>
      </c>
      <c r="G359" s="17">
        <v>4.4999999999999998E-2</v>
      </c>
      <c r="H359" s="13" t="s">
        <v>238</v>
      </c>
      <c r="I359" s="13" t="s">
        <v>51</v>
      </c>
    </row>
    <row r="360" spans="1:9" ht="21" customHeight="1">
      <c r="A360" s="13" t="s">
        <v>113</v>
      </c>
      <c r="B360" s="13" t="s">
        <v>112</v>
      </c>
      <c r="C360" s="15">
        <v>45170</v>
      </c>
      <c r="D360" s="15">
        <v>45199</v>
      </c>
      <c r="E360" s="13" t="s">
        <v>192</v>
      </c>
      <c r="F360" s="13">
        <v>154886</v>
      </c>
      <c r="G360" s="17">
        <v>0.13500000000000001</v>
      </c>
      <c r="H360" s="13" t="s">
        <v>238</v>
      </c>
      <c r="I360" s="13" t="s">
        <v>51</v>
      </c>
    </row>
    <row r="361" spans="1:9" ht="21" customHeight="1">
      <c r="A361" s="13" t="s">
        <v>113</v>
      </c>
      <c r="B361" s="13" t="s">
        <v>112</v>
      </c>
      <c r="C361" s="15">
        <v>45170</v>
      </c>
      <c r="D361" s="15">
        <v>45199</v>
      </c>
      <c r="E361" s="13" t="s">
        <v>230</v>
      </c>
      <c r="F361" s="13">
        <v>153370</v>
      </c>
      <c r="G361" s="17">
        <v>0.13300000000000001</v>
      </c>
      <c r="H361" s="13" t="s">
        <v>238</v>
      </c>
      <c r="I361" s="13" t="s">
        <v>51</v>
      </c>
    </row>
    <row r="362" spans="1:9" ht="21" customHeight="1">
      <c r="A362" s="13" t="s">
        <v>113</v>
      </c>
      <c r="B362" s="13" t="s">
        <v>112</v>
      </c>
      <c r="C362" s="15">
        <v>45170</v>
      </c>
      <c r="D362" s="15">
        <v>45199</v>
      </c>
      <c r="E362" s="13" t="s">
        <v>231</v>
      </c>
      <c r="F362" s="13">
        <v>84938</v>
      </c>
      <c r="G362" s="17">
        <v>7.400000000000001E-2</v>
      </c>
      <c r="H362" s="13" t="s">
        <v>238</v>
      </c>
      <c r="I362" s="13" t="s">
        <v>51</v>
      </c>
    </row>
    <row r="363" spans="1:9" ht="21" customHeight="1">
      <c r="A363" s="13" t="s">
        <v>113</v>
      </c>
      <c r="B363" s="13" t="s">
        <v>112</v>
      </c>
      <c r="C363" s="15">
        <v>45170</v>
      </c>
      <c r="D363" s="15">
        <v>45199</v>
      </c>
      <c r="E363" s="13" t="s">
        <v>232</v>
      </c>
      <c r="F363" s="13">
        <v>266490</v>
      </c>
      <c r="G363" s="17">
        <v>0.23199999999999998</v>
      </c>
      <c r="H363" s="13" t="s">
        <v>238</v>
      </c>
      <c r="I363" s="13" t="s">
        <v>51</v>
      </c>
    </row>
    <row r="364" spans="1:9" ht="21" customHeight="1">
      <c r="A364" s="13" t="s">
        <v>113</v>
      </c>
      <c r="B364" s="13" t="s">
        <v>112</v>
      </c>
      <c r="C364" s="15">
        <v>45170</v>
      </c>
      <c r="D364" s="15">
        <v>45199</v>
      </c>
      <c r="E364" s="13" t="s">
        <v>233</v>
      </c>
      <c r="F364" s="13">
        <v>83146</v>
      </c>
      <c r="G364" s="17">
        <v>7.2000000000000008E-2</v>
      </c>
      <c r="H364" s="13" t="s">
        <v>238</v>
      </c>
      <c r="I364" s="13" t="s">
        <v>51</v>
      </c>
    </row>
    <row r="365" spans="1:9" ht="21" customHeight="1">
      <c r="A365" s="13" t="s">
        <v>113</v>
      </c>
      <c r="B365" s="13" t="s">
        <v>112</v>
      </c>
      <c r="C365" s="15">
        <v>45170</v>
      </c>
      <c r="D365" s="15">
        <v>45199</v>
      </c>
      <c r="E365" s="13" t="s">
        <v>234</v>
      </c>
      <c r="F365" s="13">
        <v>79474</v>
      </c>
      <c r="G365" s="17">
        <v>6.9000000000000006E-2</v>
      </c>
      <c r="H365" s="13" t="s">
        <v>238</v>
      </c>
      <c r="I365" s="13" t="s">
        <v>51</v>
      </c>
    </row>
    <row r="366" spans="1:9" ht="21" customHeight="1">
      <c r="A366" s="13" t="s">
        <v>113</v>
      </c>
      <c r="B366" s="13" t="s">
        <v>112</v>
      </c>
      <c r="C366" s="15">
        <v>45170</v>
      </c>
      <c r="D366" s="15">
        <v>45199</v>
      </c>
      <c r="E366" s="13" t="s">
        <v>235</v>
      </c>
      <c r="F366" s="13">
        <v>63679</v>
      </c>
      <c r="G366" s="17">
        <v>5.5E-2</v>
      </c>
      <c r="H366" s="13" t="s">
        <v>238</v>
      </c>
      <c r="I366" s="13" t="s">
        <v>51</v>
      </c>
    </row>
    <row r="367" spans="1:9" ht="21" customHeight="1">
      <c r="A367" s="13" t="s">
        <v>113</v>
      </c>
      <c r="B367" s="13" t="s">
        <v>112</v>
      </c>
      <c r="C367" s="15">
        <v>45170</v>
      </c>
      <c r="D367" s="15">
        <v>45199</v>
      </c>
      <c r="E367" s="13" t="s">
        <v>236</v>
      </c>
      <c r="F367" s="13">
        <v>73168</v>
      </c>
      <c r="G367" s="17">
        <v>6.4000000000000001E-2</v>
      </c>
      <c r="H367" s="13" t="s">
        <v>238</v>
      </c>
      <c r="I367" s="13" t="s">
        <v>51</v>
      </c>
    </row>
    <row r="368" spans="1:9" ht="21" customHeight="1">
      <c r="A368" s="13" t="s">
        <v>113</v>
      </c>
      <c r="B368" s="13" t="s">
        <v>112</v>
      </c>
      <c r="C368" s="15">
        <v>45170</v>
      </c>
      <c r="D368" s="15">
        <v>45199</v>
      </c>
      <c r="E368" s="13" t="s">
        <v>237</v>
      </c>
      <c r="F368" s="13">
        <v>139755</v>
      </c>
      <c r="G368" s="17">
        <v>0.121</v>
      </c>
      <c r="H368" s="13" t="s">
        <v>238</v>
      </c>
      <c r="I368" s="13" t="s">
        <v>51</v>
      </c>
    </row>
    <row r="369" spans="1:9" ht="21" customHeight="1">
      <c r="A369" s="13" t="s">
        <v>113</v>
      </c>
      <c r="B369" s="13" t="s">
        <v>112</v>
      </c>
      <c r="C369" s="15">
        <v>45200</v>
      </c>
      <c r="D369" s="15">
        <v>45230</v>
      </c>
      <c r="E369" s="13" t="s">
        <v>228</v>
      </c>
      <c r="F369" s="13">
        <v>39228</v>
      </c>
      <c r="G369" s="17">
        <v>3.2000000000000001E-2</v>
      </c>
      <c r="H369" s="13" t="s">
        <v>239</v>
      </c>
      <c r="I369" s="13" t="s">
        <v>51</v>
      </c>
    </row>
    <row r="370" spans="1:9" ht="21" customHeight="1">
      <c r="A370" s="13" t="s">
        <v>113</v>
      </c>
      <c r="B370" s="13" t="s">
        <v>112</v>
      </c>
      <c r="C370" s="15">
        <v>45200</v>
      </c>
      <c r="D370" s="15">
        <v>45230</v>
      </c>
      <c r="E370" s="13" t="s">
        <v>192</v>
      </c>
      <c r="F370" s="13">
        <v>168122</v>
      </c>
      <c r="G370" s="17">
        <v>0.13500000000000001</v>
      </c>
      <c r="H370" s="13" t="s">
        <v>239</v>
      </c>
      <c r="I370" s="13" t="s">
        <v>51</v>
      </c>
    </row>
    <row r="371" spans="1:9" ht="21" customHeight="1">
      <c r="A371" s="13" t="s">
        <v>113</v>
      </c>
      <c r="B371" s="13" t="s">
        <v>112</v>
      </c>
      <c r="C371" s="15">
        <v>45200</v>
      </c>
      <c r="D371" s="15">
        <v>45230</v>
      </c>
      <c r="E371" s="13" t="s">
        <v>230</v>
      </c>
      <c r="F371" s="13">
        <v>129434</v>
      </c>
      <c r="G371" s="17">
        <v>0.10400000000000001</v>
      </c>
      <c r="H371" s="13" t="s">
        <v>239</v>
      </c>
      <c r="I371" s="13" t="s">
        <v>51</v>
      </c>
    </row>
    <row r="372" spans="1:9" ht="21" customHeight="1">
      <c r="A372" s="13" t="s">
        <v>113</v>
      </c>
      <c r="B372" s="13" t="s">
        <v>112</v>
      </c>
      <c r="C372" s="15">
        <v>45200</v>
      </c>
      <c r="D372" s="15">
        <v>45230</v>
      </c>
      <c r="E372" s="13" t="s">
        <v>231</v>
      </c>
      <c r="F372" s="13">
        <v>104996</v>
      </c>
      <c r="G372" s="17">
        <v>8.4000000000000005E-2</v>
      </c>
      <c r="H372" s="13" t="s">
        <v>239</v>
      </c>
      <c r="I372" s="13" t="s">
        <v>51</v>
      </c>
    </row>
    <row r="373" spans="1:9" ht="21" customHeight="1">
      <c r="A373" s="13" t="s">
        <v>113</v>
      </c>
      <c r="B373" s="13" t="s">
        <v>112</v>
      </c>
      <c r="C373" s="15">
        <v>45200</v>
      </c>
      <c r="D373" s="15">
        <v>45230</v>
      </c>
      <c r="E373" s="13" t="s">
        <v>232</v>
      </c>
      <c r="F373" s="13">
        <v>327572</v>
      </c>
      <c r="G373" s="17">
        <v>0.26300000000000001</v>
      </c>
      <c r="H373" s="13" t="s">
        <v>239</v>
      </c>
      <c r="I373" s="13" t="s">
        <v>51</v>
      </c>
    </row>
    <row r="374" spans="1:9" ht="21" customHeight="1">
      <c r="A374" s="13" t="s">
        <v>113</v>
      </c>
      <c r="B374" s="13" t="s">
        <v>112</v>
      </c>
      <c r="C374" s="15">
        <v>45200</v>
      </c>
      <c r="D374" s="15">
        <v>45230</v>
      </c>
      <c r="E374" s="13" t="s">
        <v>233</v>
      </c>
      <c r="F374" s="13">
        <v>108202</v>
      </c>
      <c r="G374" s="17">
        <v>8.6999999999999994E-2</v>
      </c>
      <c r="H374" s="13" t="s">
        <v>239</v>
      </c>
      <c r="I374" s="13" t="s">
        <v>51</v>
      </c>
    </row>
    <row r="375" spans="1:9" ht="21" customHeight="1">
      <c r="A375" s="13" t="s">
        <v>113</v>
      </c>
      <c r="B375" s="13" t="s">
        <v>112</v>
      </c>
      <c r="C375" s="15">
        <v>45200</v>
      </c>
      <c r="D375" s="15">
        <v>45230</v>
      </c>
      <c r="E375" s="13" t="s">
        <v>234</v>
      </c>
      <c r="F375" s="13">
        <v>71998</v>
      </c>
      <c r="G375" s="17">
        <v>5.7999999999999996E-2</v>
      </c>
      <c r="H375" s="13" t="s">
        <v>239</v>
      </c>
      <c r="I375" s="13" t="s">
        <v>51</v>
      </c>
    </row>
    <row r="376" spans="1:9" ht="21" customHeight="1">
      <c r="A376" s="13" t="s">
        <v>113</v>
      </c>
      <c r="B376" s="13" t="s">
        <v>112</v>
      </c>
      <c r="C376" s="15">
        <v>45200</v>
      </c>
      <c r="D376" s="15">
        <v>45230</v>
      </c>
      <c r="E376" s="13" t="s">
        <v>235</v>
      </c>
      <c r="F376" s="13">
        <v>68138</v>
      </c>
      <c r="G376" s="17">
        <v>5.5E-2</v>
      </c>
      <c r="H376" s="13" t="s">
        <v>239</v>
      </c>
      <c r="I376" s="13" t="s">
        <v>51</v>
      </c>
    </row>
    <row r="377" spans="1:9" ht="21" customHeight="1">
      <c r="A377" s="13" t="s">
        <v>113</v>
      </c>
      <c r="B377" s="13" t="s">
        <v>112</v>
      </c>
      <c r="C377" s="15">
        <v>45200</v>
      </c>
      <c r="D377" s="15">
        <v>45230</v>
      </c>
      <c r="E377" s="13" t="s">
        <v>236</v>
      </c>
      <c r="F377" s="13">
        <v>79961</v>
      </c>
      <c r="G377" s="17">
        <v>6.4000000000000001E-2</v>
      </c>
      <c r="H377" s="13" t="s">
        <v>239</v>
      </c>
      <c r="I377" s="13" t="s">
        <v>51</v>
      </c>
    </row>
    <row r="378" spans="1:9" ht="21" customHeight="1">
      <c r="A378" s="13" t="s">
        <v>113</v>
      </c>
      <c r="B378" s="13" t="s">
        <v>112</v>
      </c>
      <c r="C378" s="15">
        <v>45200</v>
      </c>
      <c r="D378" s="15">
        <v>45230</v>
      </c>
      <c r="E378" s="13" t="s">
        <v>237</v>
      </c>
      <c r="F378" s="13">
        <v>147402</v>
      </c>
      <c r="G378" s="17">
        <v>0.11800000000000001</v>
      </c>
      <c r="H378" s="13" t="s">
        <v>239</v>
      </c>
      <c r="I378" s="13" t="s">
        <v>51</v>
      </c>
    </row>
    <row r="379" spans="1:9" ht="21" customHeight="1">
      <c r="A379" s="13" t="s">
        <v>113</v>
      </c>
      <c r="B379" s="13" t="s">
        <v>112</v>
      </c>
      <c r="C379" s="15">
        <v>45231</v>
      </c>
      <c r="D379" s="15">
        <v>45260</v>
      </c>
      <c r="E379" s="13" t="s">
        <v>228</v>
      </c>
      <c r="F379" s="13">
        <v>29824</v>
      </c>
      <c r="G379" s="17">
        <v>3.5000000000000003E-2</v>
      </c>
      <c r="H379" s="13" t="s">
        <v>240</v>
      </c>
      <c r="I379" s="13" t="s">
        <v>51</v>
      </c>
    </row>
    <row r="380" spans="1:9" ht="21" customHeight="1">
      <c r="A380" s="13" t="s">
        <v>113</v>
      </c>
      <c r="B380" s="13" t="s">
        <v>112</v>
      </c>
      <c r="C380" s="15">
        <v>45231</v>
      </c>
      <c r="D380" s="15">
        <v>45260</v>
      </c>
      <c r="E380" s="13" t="s">
        <v>192</v>
      </c>
      <c r="F380" s="13">
        <v>106414</v>
      </c>
      <c r="G380" s="17">
        <v>0.126</v>
      </c>
      <c r="H380" s="13" t="s">
        <v>240</v>
      </c>
      <c r="I380" s="13" t="s">
        <v>51</v>
      </c>
    </row>
    <row r="381" spans="1:9" ht="21" customHeight="1">
      <c r="A381" s="13" t="s">
        <v>113</v>
      </c>
      <c r="B381" s="13" t="s">
        <v>112</v>
      </c>
      <c r="C381" s="15">
        <v>45231</v>
      </c>
      <c r="D381" s="15">
        <v>45260</v>
      </c>
      <c r="E381" s="13" t="s">
        <v>230</v>
      </c>
      <c r="F381" s="13">
        <v>107642</v>
      </c>
      <c r="G381" s="17">
        <v>0.127</v>
      </c>
      <c r="H381" s="13" t="s">
        <v>240</v>
      </c>
      <c r="I381" s="13" t="s">
        <v>51</v>
      </c>
    </row>
    <row r="382" spans="1:9" ht="21" customHeight="1">
      <c r="A382" s="13" t="s">
        <v>113</v>
      </c>
      <c r="B382" s="13" t="s">
        <v>112</v>
      </c>
      <c r="C382" s="15">
        <v>45231</v>
      </c>
      <c r="D382" s="15">
        <v>45260</v>
      </c>
      <c r="E382" s="13" t="s">
        <v>231</v>
      </c>
      <c r="F382" s="13">
        <v>65636</v>
      </c>
      <c r="G382" s="17">
        <v>7.8E-2</v>
      </c>
      <c r="H382" s="13" t="s">
        <v>240</v>
      </c>
      <c r="I382" s="13" t="s">
        <v>51</v>
      </c>
    </row>
    <row r="383" spans="1:9" ht="21" customHeight="1">
      <c r="A383" s="13" t="s">
        <v>113</v>
      </c>
      <c r="B383" s="13" t="s">
        <v>112</v>
      </c>
      <c r="C383" s="15">
        <v>45231</v>
      </c>
      <c r="D383" s="15">
        <v>45260</v>
      </c>
      <c r="E383" s="13" t="s">
        <v>232</v>
      </c>
      <c r="F383" s="13">
        <v>205450</v>
      </c>
      <c r="G383" s="17">
        <v>0.24299999999999999</v>
      </c>
      <c r="H383" s="13" t="s">
        <v>240</v>
      </c>
      <c r="I383" s="13" t="s">
        <v>51</v>
      </c>
    </row>
    <row r="384" spans="1:9" ht="21" customHeight="1">
      <c r="A384" s="13" t="s">
        <v>113</v>
      </c>
      <c r="B384" s="13" t="s">
        <v>112</v>
      </c>
      <c r="C384" s="15">
        <v>45231</v>
      </c>
      <c r="D384" s="15">
        <v>45260</v>
      </c>
      <c r="E384" s="13" t="s">
        <v>233</v>
      </c>
      <c r="F384" s="13">
        <v>71690</v>
      </c>
      <c r="G384" s="17">
        <v>8.5000000000000006E-2</v>
      </c>
      <c r="H384" s="13" t="s">
        <v>240</v>
      </c>
      <c r="I384" s="13" t="s">
        <v>51</v>
      </c>
    </row>
    <row r="385" spans="1:9" ht="21" customHeight="1">
      <c r="A385" s="13" t="s">
        <v>113</v>
      </c>
      <c r="B385" s="13" t="s">
        <v>112</v>
      </c>
      <c r="C385" s="15">
        <v>45231</v>
      </c>
      <c r="D385" s="15">
        <v>45260</v>
      </c>
      <c r="E385" s="13" t="s">
        <v>234</v>
      </c>
      <c r="F385" s="13">
        <v>50169</v>
      </c>
      <c r="G385" s="17">
        <v>5.9000000000000004E-2</v>
      </c>
      <c r="H385" s="13" t="s">
        <v>240</v>
      </c>
      <c r="I385" s="13" t="s">
        <v>51</v>
      </c>
    </row>
    <row r="386" spans="1:9" ht="21" customHeight="1">
      <c r="A386" s="13" t="s">
        <v>113</v>
      </c>
      <c r="B386" s="13" t="s">
        <v>112</v>
      </c>
      <c r="C386" s="15">
        <v>45231</v>
      </c>
      <c r="D386" s="15">
        <v>45260</v>
      </c>
      <c r="E386" s="13" t="s">
        <v>235</v>
      </c>
      <c r="F386" s="13">
        <v>48492</v>
      </c>
      <c r="G386" s="17">
        <v>5.7000000000000002E-2</v>
      </c>
      <c r="H386" s="13" t="s">
        <v>240</v>
      </c>
      <c r="I386" s="13" t="s">
        <v>51</v>
      </c>
    </row>
    <row r="387" spans="1:9" ht="21" customHeight="1">
      <c r="A387" s="13" t="s">
        <v>113</v>
      </c>
      <c r="B387" s="13" t="s">
        <v>112</v>
      </c>
      <c r="C387" s="15">
        <v>45231</v>
      </c>
      <c r="D387" s="15">
        <v>45260</v>
      </c>
      <c r="E387" s="13" t="s">
        <v>236</v>
      </c>
      <c r="F387" s="13">
        <v>51114</v>
      </c>
      <c r="G387" s="17">
        <v>0.06</v>
      </c>
      <c r="H387" s="13" t="s">
        <v>240</v>
      </c>
      <c r="I387" s="13" t="s">
        <v>51</v>
      </c>
    </row>
    <row r="388" spans="1:9" ht="21" customHeight="1">
      <c r="A388" s="13" t="s">
        <v>113</v>
      </c>
      <c r="B388" s="13" t="s">
        <v>112</v>
      </c>
      <c r="C388" s="15">
        <v>45231</v>
      </c>
      <c r="D388" s="15">
        <v>45260</v>
      </c>
      <c r="E388" s="13" t="s">
        <v>237</v>
      </c>
      <c r="F388" s="13">
        <v>110222</v>
      </c>
      <c r="G388" s="17">
        <v>0.13</v>
      </c>
      <c r="H388" s="13" t="s">
        <v>240</v>
      </c>
      <c r="I388" s="13" t="s">
        <v>51</v>
      </c>
    </row>
    <row r="389" spans="1:9" ht="21" customHeight="1">
      <c r="A389" s="13" t="s">
        <v>113</v>
      </c>
      <c r="B389" s="13" t="s">
        <v>112</v>
      </c>
      <c r="C389" s="15">
        <v>45261</v>
      </c>
      <c r="D389" s="15">
        <v>45291</v>
      </c>
      <c r="E389" s="13" t="s">
        <v>228</v>
      </c>
      <c r="F389" s="13">
        <v>29900</v>
      </c>
      <c r="G389" s="17">
        <v>3.6000000000000004E-2</v>
      </c>
      <c r="H389" s="13" t="s">
        <v>241</v>
      </c>
      <c r="I389" s="13" t="s">
        <v>51</v>
      </c>
    </row>
    <row r="390" spans="1:9" ht="21" customHeight="1">
      <c r="A390" s="13" t="s">
        <v>113</v>
      </c>
      <c r="B390" s="13" t="s">
        <v>112</v>
      </c>
      <c r="C390" s="15">
        <v>45261</v>
      </c>
      <c r="D390" s="15">
        <v>45291</v>
      </c>
      <c r="E390" s="13" t="s">
        <v>192</v>
      </c>
      <c r="F390" s="13">
        <v>116109</v>
      </c>
      <c r="G390" s="17">
        <v>0.13800000000000001</v>
      </c>
      <c r="H390" s="13" t="s">
        <v>241</v>
      </c>
      <c r="I390" s="13" t="s">
        <v>51</v>
      </c>
    </row>
    <row r="391" spans="1:9" ht="21" customHeight="1">
      <c r="A391" s="13" t="s">
        <v>113</v>
      </c>
      <c r="B391" s="13" t="s">
        <v>112</v>
      </c>
      <c r="C391" s="15">
        <v>45261</v>
      </c>
      <c r="D391" s="15">
        <v>45291</v>
      </c>
      <c r="E391" s="13" t="s">
        <v>230</v>
      </c>
      <c r="F391" s="13">
        <v>125374</v>
      </c>
      <c r="G391" s="17">
        <v>0.14899999999999999</v>
      </c>
      <c r="H391" s="13" t="s">
        <v>241</v>
      </c>
      <c r="I391" s="13" t="s">
        <v>51</v>
      </c>
    </row>
    <row r="392" spans="1:9" ht="21" customHeight="1">
      <c r="A392" s="13" t="s">
        <v>113</v>
      </c>
      <c r="B392" s="13" t="s">
        <v>112</v>
      </c>
      <c r="C392" s="15">
        <v>45261</v>
      </c>
      <c r="D392" s="15">
        <v>45291</v>
      </c>
      <c r="E392" s="13" t="s">
        <v>231</v>
      </c>
      <c r="F392" s="13">
        <v>71158</v>
      </c>
      <c r="G392" s="17">
        <v>8.5000000000000006E-2</v>
      </c>
      <c r="H392" s="13" t="s">
        <v>241</v>
      </c>
      <c r="I392" s="13" t="s">
        <v>51</v>
      </c>
    </row>
    <row r="393" spans="1:9" ht="21" customHeight="1">
      <c r="A393" s="13" t="s">
        <v>113</v>
      </c>
      <c r="B393" s="13" t="s">
        <v>112</v>
      </c>
      <c r="C393" s="15">
        <v>45261</v>
      </c>
      <c r="D393" s="15">
        <v>45291</v>
      </c>
      <c r="E393" s="13" t="s">
        <v>232</v>
      </c>
      <c r="F393" s="13">
        <v>186350</v>
      </c>
      <c r="G393" s="17">
        <v>0.222</v>
      </c>
      <c r="H393" s="13" t="s">
        <v>241</v>
      </c>
      <c r="I393" s="13" t="s">
        <v>51</v>
      </c>
    </row>
    <row r="394" spans="1:9" ht="21" customHeight="1">
      <c r="A394" s="13" t="s">
        <v>113</v>
      </c>
      <c r="B394" s="13" t="s">
        <v>112</v>
      </c>
      <c r="C394" s="15">
        <v>45261</v>
      </c>
      <c r="D394" s="15">
        <v>45291</v>
      </c>
      <c r="E394" s="13" t="s">
        <v>233</v>
      </c>
      <c r="F394" s="13">
        <v>68302</v>
      </c>
      <c r="G394" s="17">
        <v>8.1000000000000003E-2</v>
      </c>
      <c r="H394" s="13" t="s">
        <v>241</v>
      </c>
      <c r="I394" s="13" t="s">
        <v>51</v>
      </c>
    </row>
    <row r="395" spans="1:9" ht="21" customHeight="1">
      <c r="A395" s="13" t="s">
        <v>113</v>
      </c>
      <c r="B395" s="13" t="s">
        <v>112</v>
      </c>
      <c r="C395" s="15">
        <v>45261</v>
      </c>
      <c r="D395" s="15">
        <v>45291</v>
      </c>
      <c r="E395" s="13" t="s">
        <v>234</v>
      </c>
      <c r="F395" s="13">
        <v>47264</v>
      </c>
      <c r="G395" s="17">
        <v>5.5999999999999994E-2</v>
      </c>
      <c r="H395" s="13" t="s">
        <v>241</v>
      </c>
      <c r="I395" s="13" t="s">
        <v>51</v>
      </c>
    </row>
    <row r="396" spans="1:9" ht="21" customHeight="1">
      <c r="A396" s="13" t="s">
        <v>113</v>
      </c>
      <c r="B396" s="13" t="s">
        <v>112</v>
      </c>
      <c r="C396" s="15">
        <v>45261</v>
      </c>
      <c r="D396" s="15">
        <v>45291</v>
      </c>
      <c r="E396" s="13" t="s">
        <v>235</v>
      </c>
      <c r="F396" s="13">
        <v>42896</v>
      </c>
      <c r="G396" s="17">
        <v>5.0999999999999997E-2</v>
      </c>
      <c r="H396" s="13" t="s">
        <v>241</v>
      </c>
      <c r="I396" s="13" t="s">
        <v>51</v>
      </c>
    </row>
    <row r="397" spans="1:9" ht="21" customHeight="1">
      <c r="A397" s="13" t="s">
        <v>113</v>
      </c>
      <c r="B397" s="13" t="s">
        <v>112</v>
      </c>
      <c r="C397" s="15">
        <v>45261</v>
      </c>
      <c r="D397" s="15">
        <v>45291</v>
      </c>
      <c r="E397" s="13" t="s">
        <v>236</v>
      </c>
      <c r="F397" s="13">
        <v>51121</v>
      </c>
      <c r="G397" s="17">
        <v>6.0999999999999999E-2</v>
      </c>
      <c r="H397" s="13" t="s">
        <v>241</v>
      </c>
      <c r="I397" s="13" t="s">
        <v>51</v>
      </c>
    </row>
    <row r="398" spans="1:9" ht="21" customHeight="1">
      <c r="A398" s="13" t="s">
        <v>113</v>
      </c>
      <c r="B398" s="13" t="s">
        <v>112</v>
      </c>
      <c r="C398" s="15">
        <v>45261</v>
      </c>
      <c r="D398" s="15">
        <v>45291</v>
      </c>
      <c r="E398" s="13" t="s">
        <v>237</v>
      </c>
      <c r="F398" s="13">
        <v>101808</v>
      </c>
      <c r="G398" s="17">
        <v>0.121</v>
      </c>
      <c r="H398" s="13" t="s">
        <v>241</v>
      </c>
      <c r="I398" s="13" t="s">
        <v>51</v>
      </c>
    </row>
    <row r="399" spans="1:9" ht="21" customHeight="1">
      <c r="A399" s="13" t="s">
        <v>113</v>
      </c>
      <c r="B399" s="13" t="s">
        <v>112</v>
      </c>
      <c r="C399" s="15">
        <v>45292</v>
      </c>
      <c r="D399" s="15">
        <v>45322</v>
      </c>
      <c r="E399" s="13" t="s">
        <v>228</v>
      </c>
      <c r="F399" s="13">
        <v>25854</v>
      </c>
      <c r="G399" s="17">
        <v>3.2000000000000001E-2</v>
      </c>
      <c r="H399" s="13" t="s">
        <v>242</v>
      </c>
      <c r="I399" s="13" t="s">
        <v>51</v>
      </c>
    </row>
    <row r="400" spans="1:9" ht="21" customHeight="1">
      <c r="A400" s="13" t="s">
        <v>113</v>
      </c>
      <c r="B400" s="13" t="s">
        <v>112</v>
      </c>
      <c r="C400" s="15">
        <v>45292</v>
      </c>
      <c r="D400" s="15">
        <v>45322</v>
      </c>
      <c r="E400" s="13" t="s">
        <v>192</v>
      </c>
      <c r="F400" s="13">
        <v>108342</v>
      </c>
      <c r="G400" s="17">
        <v>0.13300000000000001</v>
      </c>
      <c r="H400" s="13" t="s">
        <v>242</v>
      </c>
      <c r="I400" s="13" t="s">
        <v>51</v>
      </c>
    </row>
    <row r="401" spans="1:9" ht="21" customHeight="1">
      <c r="A401" s="13" t="s">
        <v>113</v>
      </c>
      <c r="B401" s="13" t="s">
        <v>112</v>
      </c>
      <c r="C401" s="15">
        <v>45292</v>
      </c>
      <c r="D401" s="15">
        <v>45322</v>
      </c>
      <c r="E401" s="13" t="s">
        <v>230</v>
      </c>
      <c r="F401" s="13">
        <v>114387</v>
      </c>
      <c r="G401" s="17">
        <v>0.14000000000000001</v>
      </c>
      <c r="H401" s="13" t="s">
        <v>242</v>
      </c>
      <c r="I401" s="13" t="s">
        <v>51</v>
      </c>
    </row>
    <row r="402" spans="1:9" ht="21" customHeight="1">
      <c r="A402" s="13" t="s">
        <v>113</v>
      </c>
      <c r="B402" s="13" t="s">
        <v>112</v>
      </c>
      <c r="C402" s="15">
        <v>45292</v>
      </c>
      <c r="D402" s="15">
        <v>45322</v>
      </c>
      <c r="E402" s="13" t="s">
        <v>231</v>
      </c>
      <c r="F402" s="13">
        <v>70486</v>
      </c>
      <c r="G402" s="17">
        <v>8.5999999999999993E-2</v>
      </c>
      <c r="H402" s="13" t="s">
        <v>242</v>
      </c>
      <c r="I402" s="13" t="s">
        <v>51</v>
      </c>
    </row>
    <row r="403" spans="1:9" ht="21" customHeight="1">
      <c r="A403" s="13" t="s">
        <v>113</v>
      </c>
      <c r="B403" s="13" t="s">
        <v>112</v>
      </c>
      <c r="C403" s="15">
        <v>45292</v>
      </c>
      <c r="D403" s="15">
        <v>45322</v>
      </c>
      <c r="E403" s="13" t="s">
        <v>232</v>
      </c>
      <c r="F403" s="13">
        <v>181598</v>
      </c>
      <c r="G403" s="17">
        <v>0.222</v>
      </c>
      <c r="H403" s="13" t="s">
        <v>242</v>
      </c>
      <c r="I403" s="13" t="s">
        <v>51</v>
      </c>
    </row>
    <row r="404" spans="1:9" ht="21" customHeight="1">
      <c r="A404" s="13" t="s">
        <v>113</v>
      </c>
      <c r="B404" s="13" t="s">
        <v>112</v>
      </c>
      <c r="C404" s="15">
        <v>45292</v>
      </c>
      <c r="D404" s="15">
        <v>45322</v>
      </c>
      <c r="E404" s="13" t="s">
        <v>233</v>
      </c>
      <c r="F404" s="13">
        <v>80594</v>
      </c>
      <c r="G404" s="17">
        <v>9.9000000000000005E-2</v>
      </c>
      <c r="H404" s="13" t="s">
        <v>242</v>
      </c>
      <c r="I404" s="13" t="s">
        <v>51</v>
      </c>
    </row>
    <row r="405" spans="1:9" ht="21" customHeight="1">
      <c r="A405" s="13" t="s">
        <v>113</v>
      </c>
      <c r="B405" s="13" t="s">
        <v>112</v>
      </c>
      <c r="C405" s="15">
        <v>45292</v>
      </c>
      <c r="D405" s="15">
        <v>45322</v>
      </c>
      <c r="E405" s="13" t="s">
        <v>234</v>
      </c>
      <c r="F405" s="13">
        <v>50834</v>
      </c>
      <c r="G405" s="17">
        <v>6.2E-2</v>
      </c>
      <c r="H405" s="13" t="s">
        <v>242</v>
      </c>
      <c r="I405" s="13" t="s">
        <v>51</v>
      </c>
    </row>
    <row r="406" spans="1:9" ht="21" customHeight="1">
      <c r="A406" s="13" t="s">
        <v>113</v>
      </c>
      <c r="B406" s="13" t="s">
        <v>112</v>
      </c>
      <c r="C406" s="15">
        <v>45292</v>
      </c>
      <c r="D406" s="15">
        <v>45322</v>
      </c>
      <c r="E406" s="13" t="s">
        <v>235</v>
      </c>
      <c r="F406" s="13">
        <v>40366</v>
      </c>
      <c r="G406" s="17">
        <v>4.9000000000000002E-2</v>
      </c>
      <c r="H406" s="13" t="s">
        <v>242</v>
      </c>
      <c r="I406" s="13" t="s">
        <v>51</v>
      </c>
    </row>
    <row r="407" spans="1:9" ht="21" customHeight="1">
      <c r="A407" s="13" t="s">
        <v>113</v>
      </c>
      <c r="B407" s="13" t="s">
        <v>112</v>
      </c>
      <c r="C407" s="15">
        <v>45292</v>
      </c>
      <c r="D407" s="15">
        <v>45322</v>
      </c>
      <c r="E407" s="13" t="s">
        <v>236</v>
      </c>
      <c r="F407" s="13">
        <v>54072</v>
      </c>
      <c r="G407" s="17">
        <v>6.6000000000000003E-2</v>
      </c>
      <c r="H407" s="13" t="s">
        <v>242</v>
      </c>
      <c r="I407" s="13" t="s">
        <v>51</v>
      </c>
    </row>
    <row r="408" spans="1:9" ht="21" customHeight="1">
      <c r="A408" s="13" t="s">
        <v>113</v>
      </c>
      <c r="B408" s="13" t="s">
        <v>112</v>
      </c>
      <c r="C408" s="15">
        <v>45292</v>
      </c>
      <c r="D408" s="15">
        <v>45322</v>
      </c>
      <c r="E408" s="13" t="s">
        <v>237</v>
      </c>
      <c r="F408" s="13">
        <v>90468</v>
      </c>
      <c r="G408" s="17">
        <v>0.111</v>
      </c>
      <c r="H408" s="13" t="s">
        <v>242</v>
      </c>
      <c r="I408" s="13" t="s">
        <v>51</v>
      </c>
    </row>
    <row r="409" spans="1:9" ht="21" customHeight="1">
      <c r="A409" s="13" t="s">
        <v>113</v>
      </c>
      <c r="B409" s="13" t="s">
        <v>112</v>
      </c>
      <c r="C409" s="15">
        <v>45323</v>
      </c>
      <c r="D409" s="15">
        <v>45351</v>
      </c>
      <c r="E409" s="13" t="s">
        <v>228</v>
      </c>
      <c r="F409" s="13">
        <v>39904</v>
      </c>
      <c r="G409" s="17">
        <v>4.2999999999999997E-2</v>
      </c>
      <c r="H409" s="13" t="s">
        <v>243</v>
      </c>
      <c r="I409" s="13" t="s">
        <v>51</v>
      </c>
    </row>
    <row r="410" spans="1:9" ht="21" customHeight="1">
      <c r="A410" s="13" t="s">
        <v>113</v>
      </c>
      <c r="B410" s="13" t="s">
        <v>112</v>
      </c>
      <c r="C410" s="15">
        <v>45323</v>
      </c>
      <c r="D410" s="15">
        <v>45351</v>
      </c>
      <c r="E410" s="13" t="s">
        <v>192</v>
      </c>
      <c r="F410" s="13">
        <v>116714</v>
      </c>
      <c r="G410" s="17">
        <v>0.126</v>
      </c>
      <c r="H410" s="13" t="s">
        <v>243</v>
      </c>
      <c r="I410" s="13" t="s">
        <v>51</v>
      </c>
    </row>
    <row r="411" spans="1:9" ht="21" customHeight="1">
      <c r="A411" s="13" t="s">
        <v>113</v>
      </c>
      <c r="B411" s="13" t="s">
        <v>112</v>
      </c>
      <c r="C411" s="15">
        <v>45323</v>
      </c>
      <c r="D411" s="15">
        <v>45351</v>
      </c>
      <c r="E411" s="13" t="s">
        <v>230</v>
      </c>
      <c r="F411" s="13">
        <v>139640</v>
      </c>
      <c r="G411" s="17">
        <v>0.15</v>
      </c>
      <c r="H411" s="13" t="s">
        <v>243</v>
      </c>
      <c r="I411" s="13" t="s">
        <v>51</v>
      </c>
    </row>
    <row r="412" spans="1:9" ht="21" customHeight="1">
      <c r="A412" s="13" t="s">
        <v>113</v>
      </c>
      <c r="B412" s="13" t="s">
        <v>112</v>
      </c>
      <c r="C412" s="15">
        <v>45323</v>
      </c>
      <c r="D412" s="15">
        <v>45351</v>
      </c>
      <c r="E412" s="13" t="s">
        <v>231</v>
      </c>
      <c r="F412" s="13">
        <v>73832</v>
      </c>
      <c r="G412" s="17">
        <v>7.9000000000000001E-2</v>
      </c>
      <c r="H412" s="13" t="s">
        <v>243</v>
      </c>
      <c r="I412" s="13" t="s">
        <v>51</v>
      </c>
    </row>
    <row r="413" spans="1:9" ht="21" customHeight="1">
      <c r="A413" s="13" t="s">
        <v>113</v>
      </c>
      <c r="B413" s="13" t="s">
        <v>112</v>
      </c>
      <c r="C413" s="15">
        <v>45323</v>
      </c>
      <c r="D413" s="15">
        <v>45351</v>
      </c>
      <c r="E413" s="13" t="s">
        <v>232</v>
      </c>
      <c r="F413" s="13">
        <v>188475</v>
      </c>
      <c r="G413" s="17">
        <v>0.20300000000000001</v>
      </c>
      <c r="H413" s="13" t="s">
        <v>243</v>
      </c>
      <c r="I413" s="13" t="s">
        <v>51</v>
      </c>
    </row>
    <row r="414" spans="1:9" ht="21" customHeight="1">
      <c r="A414" s="13" t="s">
        <v>113</v>
      </c>
      <c r="B414" s="13" t="s">
        <v>112</v>
      </c>
      <c r="C414" s="15">
        <v>45323</v>
      </c>
      <c r="D414" s="15">
        <v>45351</v>
      </c>
      <c r="E414" s="13" t="s">
        <v>233</v>
      </c>
      <c r="F414" s="13">
        <v>78134</v>
      </c>
      <c r="G414" s="17">
        <v>8.4000000000000005E-2</v>
      </c>
      <c r="H414" s="13" t="s">
        <v>243</v>
      </c>
      <c r="I414" s="13" t="s">
        <v>51</v>
      </c>
    </row>
    <row r="415" spans="1:9" ht="21" customHeight="1">
      <c r="A415" s="13" t="s">
        <v>113</v>
      </c>
      <c r="B415" s="13" t="s">
        <v>112</v>
      </c>
      <c r="C415" s="15">
        <v>45323</v>
      </c>
      <c r="D415" s="15">
        <v>45351</v>
      </c>
      <c r="E415" s="13" t="s">
        <v>234</v>
      </c>
      <c r="F415" s="13">
        <v>61456</v>
      </c>
      <c r="G415" s="17">
        <v>6.6000000000000003E-2</v>
      </c>
      <c r="H415" s="13" t="s">
        <v>243</v>
      </c>
      <c r="I415" s="13" t="s">
        <v>51</v>
      </c>
    </row>
    <row r="416" spans="1:9" ht="21" customHeight="1">
      <c r="A416" s="13" t="s">
        <v>113</v>
      </c>
      <c r="B416" s="13" t="s">
        <v>112</v>
      </c>
      <c r="C416" s="15">
        <v>45323</v>
      </c>
      <c r="D416" s="15">
        <v>45351</v>
      </c>
      <c r="E416" s="13" t="s">
        <v>235</v>
      </c>
      <c r="F416" s="13">
        <v>54744</v>
      </c>
      <c r="G416" s="17">
        <v>5.9000000000000004E-2</v>
      </c>
      <c r="H416" s="13" t="s">
        <v>243</v>
      </c>
      <c r="I416" s="13" t="s">
        <v>51</v>
      </c>
    </row>
    <row r="417" spans="1:9" ht="21" customHeight="1">
      <c r="A417" s="13" t="s">
        <v>113</v>
      </c>
      <c r="B417" s="13" t="s">
        <v>112</v>
      </c>
      <c r="C417" s="15">
        <v>45323</v>
      </c>
      <c r="D417" s="15">
        <v>45351</v>
      </c>
      <c r="E417" s="13" t="s">
        <v>236</v>
      </c>
      <c r="F417" s="13">
        <v>69766</v>
      </c>
      <c r="G417" s="17">
        <v>7.4999999999999997E-2</v>
      </c>
      <c r="H417" s="13" t="s">
        <v>243</v>
      </c>
      <c r="I417" s="13" t="s">
        <v>51</v>
      </c>
    </row>
    <row r="418" spans="1:9" ht="21" customHeight="1">
      <c r="A418" s="13" t="s">
        <v>113</v>
      </c>
      <c r="B418" s="13" t="s">
        <v>112</v>
      </c>
      <c r="C418" s="15">
        <v>45323</v>
      </c>
      <c r="D418" s="15">
        <v>45351</v>
      </c>
      <c r="E418" s="13" t="s">
        <v>237</v>
      </c>
      <c r="F418" s="13">
        <v>106414</v>
      </c>
      <c r="G418" s="17">
        <v>0.115</v>
      </c>
      <c r="H418" s="13" t="s">
        <v>243</v>
      </c>
      <c r="I418" s="13" t="s">
        <v>51</v>
      </c>
    </row>
    <row r="419" spans="1:9" ht="21" customHeight="1">
      <c r="A419" s="13" t="s">
        <v>113</v>
      </c>
      <c r="B419" s="13" t="s">
        <v>112</v>
      </c>
      <c r="C419" s="15">
        <v>45352</v>
      </c>
      <c r="D419" s="15">
        <v>45382</v>
      </c>
      <c r="E419" s="13" t="s">
        <v>228</v>
      </c>
      <c r="F419" s="13">
        <v>35648</v>
      </c>
      <c r="G419" s="17">
        <v>3.4000000000000002E-2</v>
      </c>
      <c r="H419" s="13" t="s">
        <v>244</v>
      </c>
      <c r="I419" s="13" t="s">
        <v>51</v>
      </c>
    </row>
    <row r="420" spans="1:9" ht="21" customHeight="1">
      <c r="A420" s="13" t="s">
        <v>113</v>
      </c>
      <c r="B420" s="13" t="s">
        <v>112</v>
      </c>
      <c r="C420" s="15">
        <v>45352</v>
      </c>
      <c r="D420" s="15">
        <v>45382</v>
      </c>
      <c r="E420" s="13" t="s">
        <v>192</v>
      </c>
      <c r="F420" s="13">
        <v>151564</v>
      </c>
      <c r="G420" s="17">
        <v>0.14499999999999999</v>
      </c>
      <c r="H420" s="13" t="s">
        <v>244</v>
      </c>
      <c r="I420" s="13" t="s">
        <v>51</v>
      </c>
    </row>
    <row r="421" spans="1:9" ht="21" customHeight="1">
      <c r="A421" s="13" t="s">
        <v>113</v>
      </c>
      <c r="B421" s="13" t="s">
        <v>112</v>
      </c>
      <c r="C421" s="15">
        <v>45352</v>
      </c>
      <c r="D421" s="15">
        <v>45382</v>
      </c>
      <c r="E421" s="13" t="s">
        <v>230</v>
      </c>
      <c r="F421" s="13">
        <v>130627</v>
      </c>
      <c r="G421" s="17">
        <v>0.125</v>
      </c>
      <c r="H421" s="13" t="s">
        <v>244</v>
      </c>
      <c r="I421" s="13" t="s">
        <v>51</v>
      </c>
    </row>
    <row r="422" spans="1:9" ht="21" customHeight="1">
      <c r="A422" s="13" t="s">
        <v>113</v>
      </c>
      <c r="B422" s="13" t="s">
        <v>112</v>
      </c>
      <c r="C422" s="15">
        <v>45352</v>
      </c>
      <c r="D422" s="15">
        <v>45382</v>
      </c>
      <c r="E422" s="13" t="s">
        <v>231</v>
      </c>
      <c r="F422" s="13">
        <v>75068</v>
      </c>
      <c r="G422" s="17">
        <v>7.2000000000000008E-2</v>
      </c>
      <c r="H422" s="13" t="s">
        <v>244</v>
      </c>
      <c r="I422" s="13" t="s">
        <v>51</v>
      </c>
    </row>
    <row r="423" spans="1:9" ht="21" customHeight="1">
      <c r="A423" s="13" t="s">
        <v>113</v>
      </c>
      <c r="B423" s="13" t="s">
        <v>112</v>
      </c>
      <c r="C423" s="15">
        <v>45352</v>
      </c>
      <c r="D423" s="15">
        <v>45382</v>
      </c>
      <c r="E423" s="13" t="s">
        <v>232</v>
      </c>
      <c r="F423" s="13">
        <v>227594</v>
      </c>
      <c r="G423" s="17">
        <v>0.218</v>
      </c>
      <c r="H423" s="13" t="s">
        <v>244</v>
      </c>
      <c r="I423" s="13" t="s">
        <v>51</v>
      </c>
    </row>
    <row r="424" spans="1:9" ht="21" customHeight="1">
      <c r="A424" s="13" t="s">
        <v>113</v>
      </c>
      <c r="B424" s="13" t="s">
        <v>112</v>
      </c>
      <c r="C424" s="15">
        <v>45352</v>
      </c>
      <c r="D424" s="15">
        <v>45382</v>
      </c>
      <c r="E424" s="13" t="s">
        <v>233</v>
      </c>
      <c r="F424" s="13">
        <v>98378</v>
      </c>
      <c r="G424" s="17">
        <v>9.4E-2</v>
      </c>
      <c r="H424" s="13" t="s">
        <v>244</v>
      </c>
      <c r="I424" s="13" t="s">
        <v>51</v>
      </c>
    </row>
    <row r="425" spans="1:9" ht="21" customHeight="1">
      <c r="A425" s="13" t="s">
        <v>113</v>
      </c>
      <c r="B425" s="13" t="s">
        <v>112</v>
      </c>
      <c r="C425" s="15">
        <v>45352</v>
      </c>
      <c r="D425" s="15">
        <v>45382</v>
      </c>
      <c r="E425" s="13" t="s">
        <v>234</v>
      </c>
      <c r="F425" s="13">
        <v>58790</v>
      </c>
      <c r="G425" s="17">
        <v>5.5999999999999994E-2</v>
      </c>
      <c r="H425" s="13" t="s">
        <v>244</v>
      </c>
      <c r="I425" s="13" t="s">
        <v>51</v>
      </c>
    </row>
    <row r="426" spans="1:9" ht="21" customHeight="1">
      <c r="A426" s="13" t="s">
        <v>113</v>
      </c>
      <c r="B426" s="13" t="s">
        <v>112</v>
      </c>
      <c r="C426" s="15">
        <v>45352</v>
      </c>
      <c r="D426" s="15">
        <v>45382</v>
      </c>
      <c r="E426" s="13" t="s">
        <v>235</v>
      </c>
      <c r="F426" s="13">
        <v>73626</v>
      </c>
      <c r="G426" s="17">
        <v>7.0999999999999994E-2</v>
      </c>
      <c r="H426" s="13" t="s">
        <v>244</v>
      </c>
      <c r="I426" s="13" t="s">
        <v>51</v>
      </c>
    </row>
    <row r="427" spans="1:9" ht="21" customHeight="1">
      <c r="A427" s="13" t="s">
        <v>113</v>
      </c>
      <c r="B427" s="13" t="s">
        <v>112</v>
      </c>
      <c r="C427" s="15">
        <v>45352</v>
      </c>
      <c r="D427" s="15">
        <v>45382</v>
      </c>
      <c r="E427" s="13" t="s">
        <v>236</v>
      </c>
      <c r="F427" s="13">
        <v>75278</v>
      </c>
      <c r="G427" s="17">
        <v>7.2000000000000008E-2</v>
      </c>
      <c r="H427" s="13" t="s">
        <v>244</v>
      </c>
      <c r="I427" s="13" t="s">
        <v>51</v>
      </c>
    </row>
    <row r="428" spans="1:9" ht="21" customHeight="1">
      <c r="A428" s="13" t="s">
        <v>113</v>
      </c>
      <c r="B428" s="13" t="s">
        <v>112</v>
      </c>
      <c r="C428" s="15">
        <v>45352</v>
      </c>
      <c r="D428" s="15">
        <v>45382</v>
      </c>
      <c r="E428" s="13" t="s">
        <v>237</v>
      </c>
      <c r="F428" s="13">
        <v>115784</v>
      </c>
      <c r="G428" s="17">
        <v>0.111</v>
      </c>
      <c r="H428" s="13" t="s">
        <v>244</v>
      </c>
      <c r="I428" s="13" t="s">
        <v>51</v>
      </c>
    </row>
    <row r="429" spans="1:9" ht="21" customHeight="1">
      <c r="A429" s="13" t="s">
        <v>113</v>
      </c>
      <c r="B429" s="13" t="s">
        <v>112</v>
      </c>
      <c r="C429" s="15">
        <v>45383</v>
      </c>
      <c r="D429" s="15">
        <v>45412</v>
      </c>
      <c r="E429" s="13" t="s">
        <v>228</v>
      </c>
      <c r="F429" s="13">
        <v>39498</v>
      </c>
      <c r="G429" s="17">
        <v>3.7999999999999999E-2</v>
      </c>
      <c r="H429" s="13" t="s">
        <v>245</v>
      </c>
      <c r="I429" s="13" t="s">
        <v>51</v>
      </c>
    </row>
    <row r="430" spans="1:9" ht="21" customHeight="1">
      <c r="A430" s="13" t="s">
        <v>113</v>
      </c>
      <c r="B430" s="13" t="s">
        <v>112</v>
      </c>
      <c r="C430" s="15">
        <v>45383</v>
      </c>
      <c r="D430" s="15">
        <v>45412</v>
      </c>
      <c r="E430" s="13" t="s">
        <v>192</v>
      </c>
      <c r="F430" s="13">
        <v>145422</v>
      </c>
      <c r="G430" s="17">
        <v>0.13900000000000001</v>
      </c>
      <c r="H430" s="13" t="s">
        <v>245</v>
      </c>
      <c r="I430" s="13" t="s">
        <v>51</v>
      </c>
    </row>
    <row r="431" spans="1:9" ht="21" customHeight="1">
      <c r="A431" s="13" t="s">
        <v>113</v>
      </c>
      <c r="B431" s="13" t="s">
        <v>112</v>
      </c>
      <c r="C431" s="15">
        <v>45383</v>
      </c>
      <c r="D431" s="15">
        <v>45412</v>
      </c>
      <c r="E431" s="13" t="s">
        <v>230</v>
      </c>
      <c r="F431" s="13">
        <v>115518</v>
      </c>
      <c r="G431" s="17">
        <v>0.111</v>
      </c>
      <c r="H431" s="13" t="s">
        <v>245</v>
      </c>
      <c r="I431" s="13" t="s">
        <v>51</v>
      </c>
    </row>
    <row r="432" spans="1:9" ht="21" customHeight="1">
      <c r="A432" s="13" t="s">
        <v>113</v>
      </c>
      <c r="B432" s="13" t="s">
        <v>112</v>
      </c>
      <c r="C432" s="15">
        <v>45383</v>
      </c>
      <c r="D432" s="15">
        <v>45412</v>
      </c>
      <c r="E432" s="13" t="s">
        <v>231</v>
      </c>
      <c r="F432" s="13">
        <v>77528</v>
      </c>
      <c r="G432" s="17">
        <v>7.400000000000001E-2</v>
      </c>
      <c r="H432" s="13" t="s">
        <v>245</v>
      </c>
      <c r="I432" s="13" t="s">
        <v>51</v>
      </c>
    </row>
    <row r="433" spans="1:9" ht="21" customHeight="1">
      <c r="A433" s="13" t="s">
        <v>113</v>
      </c>
      <c r="B433" s="13" t="s">
        <v>112</v>
      </c>
      <c r="C433" s="15">
        <v>45383</v>
      </c>
      <c r="D433" s="15">
        <v>45412</v>
      </c>
      <c r="E433" s="13" t="s">
        <v>232</v>
      </c>
      <c r="F433" s="13">
        <v>227328</v>
      </c>
      <c r="G433" s="17">
        <v>0.218</v>
      </c>
      <c r="H433" s="13" t="s">
        <v>245</v>
      </c>
      <c r="I433" s="13" t="s">
        <v>51</v>
      </c>
    </row>
    <row r="434" spans="1:9" ht="21" customHeight="1">
      <c r="A434" s="13" t="s">
        <v>113</v>
      </c>
      <c r="B434" s="13" t="s">
        <v>112</v>
      </c>
      <c r="C434" s="15">
        <v>45383</v>
      </c>
      <c r="D434" s="15">
        <v>45412</v>
      </c>
      <c r="E434" s="13" t="s">
        <v>233</v>
      </c>
      <c r="F434" s="13">
        <v>88358</v>
      </c>
      <c r="G434" s="17">
        <v>8.5000000000000006E-2</v>
      </c>
      <c r="H434" s="13" t="s">
        <v>245</v>
      </c>
      <c r="I434" s="13" t="s">
        <v>51</v>
      </c>
    </row>
    <row r="435" spans="1:9" ht="21" customHeight="1">
      <c r="A435" s="13" t="s">
        <v>113</v>
      </c>
      <c r="B435" s="13" t="s">
        <v>112</v>
      </c>
      <c r="C435" s="15">
        <v>45383</v>
      </c>
      <c r="D435" s="15">
        <v>45412</v>
      </c>
      <c r="E435" s="13" t="s">
        <v>234</v>
      </c>
      <c r="F435" s="13">
        <v>61754</v>
      </c>
      <c r="G435" s="17">
        <v>5.9000000000000004E-2</v>
      </c>
      <c r="H435" s="13" t="s">
        <v>245</v>
      </c>
      <c r="I435" s="13" t="s">
        <v>51</v>
      </c>
    </row>
    <row r="436" spans="1:9" ht="21" customHeight="1">
      <c r="A436" s="13" t="s">
        <v>113</v>
      </c>
      <c r="B436" s="13" t="s">
        <v>112</v>
      </c>
      <c r="C436" s="15">
        <v>45383</v>
      </c>
      <c r="D436" s="15">
        <v>45412</v>
      </c>
      <c r="E436" s="13" t="s">
        <v>235</v>
      </c>
      <c r="F436" s="13">
        <v>85354</v>
      </c>
      <c r="G436" s="17">
        <v>8.199999999999999E-2</v>
      </c>
      <c r="H436" s="13" t="s">
        <v>245</v>
      </c>
      <c r="I436" s="13" t="s">
        <v>51</v>
      </c>
    </row>
    <row r="437" spans="1:9" ht="21" customHeight="1">
      <c r="A437" s="13" t="s">
        <v>113</v>
      </c>
      <c r="B437" s="13" t="s">
        <v>112</v>
      </c>
      <c r="C437" s="15">
        <v>45383</v>
      </c>
      <c r="D437" s="15">
        <v>45412</v>
      </c>
      <c r="E437" s="13" t="s">
        <v>236</v>
      </c>
      <c r="F437" s="13">
        <v>76139</v>
      </c>
      <c r="G437" s="17">
        <v>7.2999999999999995E-2</v>
      </c>
      <c r="H437" s="13" t="s">
        <v>245</v>
      </c>
      <c r="I437" s="13" t="s">
        <v>51</v>
      </c>
    </row>
    <row r="438" spans="1:9" ht="21" customHeight="1">
      <c r="A438" s="13" t="s">
        <v>113</v>
      </c>
      <c r="B438" s="13" t="s">
        <v>112</v>
      </c>
      <c r="C438" s="15">
        <v>45383</v>
      </c>
      <c r="D438" s="15">
        <v>45412</v>
      </c>
      <c r="E438" s="13" t="s">
        <v>237</v>
      </c>
      <c r="F438" s="13">
        <v>126728</v>
      </c>
      <c r="G438" s="17">
        <v>0.121</v>
      </c>
      <c r="H438" s="13" t="s">
        <v>245</v>
      </c>
      <c r="I438" s="13" t="s">
        <v>51</v>
      </c>
    </row>
    <row r="439" spans="1:9" ht="21" customHeight="1">
      <c r="A439" s="13" t="s">
        <v>113</v>
      </c>
      <c r="B439" s="13" t="s">
        <v>112</v>
      </c>
      <c r="C439" s="15">
        <v>45413</v>
      </c>
      <c r="D439" s="15">
        <v>45443</v>
      </c>
      <c r="E439" s="13" t="s">
        <v>228</v>
      </c>
      <c r="F439" s="13">
        <v>39536</v>
      </c>
      <c r="G439" s="17">
        <v>3.6000000000000004E-2</v>
      </c>
      <c r="H439" s="13" t="s">
        <v>246</v>
      </c>
      <c r="I439" s="13" t="s">
        <v>51</v>
      </c>
    </row>
    <row r="440" spans="1:9" ht="21" customHeight="1">
      <c r="A440" s="13" t="s">
        <v>113</v>
      </c>
      <c r="B440" s="13" t="s">
        <v>112</v>
      </c>
      <c r="C440" s="15">
        <v>45413</v>
      </c>
      <c r="D440" s="15">
        <v>45443</v>
      </c>
      <c r="E440" s="13" t="s">
        <v>192</v>
      </c>
      <c r="F440" s="13">
        <v>147014</v>
      </c>
      <c r="G440" s="17">
        <v>0.13400000000000001</v>
      </c>
      <c r="H440" s="13" t="s">
        <v>246</v>
      </c>
      <c r="I440" s="13" t="s">
        <v>51</v>
      </c>
    </row>
    <row r="441" spans="1:9" ht="21" customHeight="1">
      <c r="A441" s="13" t="s">
        <v>113</v>
      </c>
      <c r="B441" s="13" t="s">
        <v>112</v>
      </c>
      <c r="C441" s="15">
        <v>45413</v>
      </c>
      <c r="D441" s="15">
        <v>45443</v>
      </c>
      <c r="E441" s="13" t="s">
        <v>230</v>
      </c>
      <c r="F441" s="13">
        <v>131908</v>
      </c>
      <c r="G441" s="17">
        <v>0.12</v>
      </c>
      <c r="H441" s="13" t="s">
        <v>246</v>
      </c>
      <c r="I441" s="13" t="s">
        <v>51</v>
      </c>
    </row>
    <row r="442" spans="1:9" ht="21" customHeight="1">
      <c r="A442" s="13" t="s">
        <v>113</v>
      </c>
      <c r="B442" s="13" t="s">
        <v>112</v>
      </c>
      <c r="C442" s="15">
        <v>45413</v>
      </c>
      <c r="D442" s="15">
        <v>45443</v>
      </c>
      <c r="E442" s="13" t="s">
        <v>231</v>
      </c>
      <c r="F442" s="13">
        <v>102207</v>
      </c>
      <c r="G442" s="17">
        <v>9.3000000000000013E-2</v>
      </c>
      <c r="H442" s="13" t="s">
        <v>246</v>
      </c>
      <c r="I442" s="13" t="s">
        <v>51</v>
      </c>
    </row>
    <row r="443" spans="1:9" ht="21" customHeight="1">
      <c r="A443" s="13" t="s">
        <v>113</v>
      </c>
      <c r="B443" s="13" t="s">
        <v>112</v>
      </c>
      <c r="C443" s="15">
        <v>45413</v>
      </c>
      <c r="D443" s="15">
        <v>45443</v>
      </c>
      <c r="E443" s="13" t="s">
        <v>232</v>
      </c>
      <c r="F443" s="13">
        <v>240345</v>
      </c>
      <c r="G443" s="17">
        <v>0.21899999999999997</v>
      </c>
      <c r="H443" s="13" t="s">
        <v>246</v>
      </c>
      <c r="I443" s="13" t="s">
        <v>51</v>
      </c>
    </row>
    <row r="444" spans="1:9" ht="21" customHeight="1">
      <c r="A444" s="13" t="s">
        <v>113</v>
      </c>
      <c r="B444" s="13" t="s">
        <v>112</v>
      </c>
      <c r="C444" s="15">
        <v>45413</v>
      </c>
      <c r="D444" s="15">
        <v>45443</v>
      </c>
      <c r="E444" s="13" t="s">
        <v>233</v>
      </c>
      <c r="F444" s="13">
        <v>98133</v>
      </c>
      <c r="G444" s="17">
        <v>8.900000000000001E-2</v>
      </c>
      <c r="H444" s="13" t="s">
        <v>246</v>
      </c>
      <c r="I444" s="13" t="s">
        <v>51</v>
      </c>
    </row>
    <row r="445" spans="1:9" ht="21" customHeight="1">
      <c r="A445" s="13" t="s">
        <v>113</v>
      </c>
      <c r="B445" s="13" t="s">
        <v>112</v>
      </c>
      <c r="C445" s="15">
        <v>45413</v>
      </c>
      <c r="D445" s="15">
        <v>45443</v>
      </c>
      <c r="E445" s="13" t="s">
        <v>234</v>
      </c>
      <c r="F445" s="13">
        <v>68288</v>
      </c>
      <c r="G445" s="17">
        <v>6.2E-2</v>
      </c>
      <c r="H445" s="13" t="s">
        <v>246</v>
      </c>
      <c r="I445" s="13" t="s">
        <v>51</v>
      </c>
    </row>
    <row r="446" spans="1:9" ht="21" customHeight="1">
      <c r="A446" s="13" t="s">
        <v>113</v>
      </c>
      <c r="B446" s="13" t="s">
        <v>112</v>
      </c>
      <c r="C446" s="15">
        <v>45413</v>
      </c>
      <c r="D446" s="15">
        <v>45443</v>
      </c>
      <c r="E446" s="13" t="s">
        <v>235</v>
      </c>
      <c r="F446" s="13">
        <v>72800</v>
      </c>
      <c r="G446" s="17">
        <v>6.6000000000000003E-2</v>
      </c>
      <c r="H446" s="13" t="s">
        <v>246</v>
      </c>
      <c r="I446" s="13" t="s">
        <v>51</v>
      </c>
    </row>
    <row r="447" spans="1:9" ht="21" customHeight="1">
      <c r="A447" s="13" t="s">
        <v>113</v>
      </c>
      <c r="B447" s="13" t="s">
        <v>112</v>
      </c>
      <c r="C447" s="15">
        <v>45413</v>
      </c>
      <c r="D447" s="15">
        <v>45443</v>
      </c>
      <c r="E447" s="13" t="s">
        <v>236</v>
      </c>
      <c r="F447" s="13">
        <v>75722</v>
      </c>
      <c r="G447" s="17">
        <v>6.9000000000000006E-2</v>
      </c>
      <c r="H447" s="13" t="s">
        <v>246</v>
      </c>
      <c r="I447" s="13" t="s">
        <v>51</v>
      </c>
    </row>
    <row r="448" spans="1:9" ht="21" customHeight="1">
      <c r="A448" s="13" t="s">
        <v>113</v>
      </c>
      <c r="B448" s="13" t="s">
        <v>112</v>
      </c>
      <c r="C448" s="15">
        <v>45413</v>
      </c>
      <c r="D448" s="15">
        <v>45443</v>
      </c>
      <c r="E448" s="13" t="s">
        <v>237</v>
      </c>
      <c r="F448" s="13">
        <v>121888</v>
      </c>
      <c r="G448" s="17">
        <v>0.111</v>
      </c>
      <c r="H448" s="13" t="s">
        <v>246</v>
      </c>
      <c r="I448" s="13" t="s">
        <v>51</v>
      </c>
    </row>
    <row r="449" spans="1:9" ht="21" customHeight="1">
      <c r="A449" s="13" t="s">
        <v>113</v>
      </c>
      <c r="B449" s="13" t="s">
        <v>112</v>
      </c>
      <c r="C449" s="15">
        <v>45444</v>
      </c>
      <c r="D449" s="15">
        <v>45473</v>
      </c>
      <c r="E449" s="13" t="s">
        <v>228</v>
      </c>
      <c r="F449" s="13">
        <v>27506</v>
      </c>
      <c r="G449" s="17">
        <v>2.7999999999999997E-2</v>
      </c>
      <c r="H449" s="13" t="s">
        <v>247</v>
      </c>
      <c r="I449" s="13" t="s">
        <v>51</v>
      </c>
    </row>
    <row r="450" spans="1:9" ht="21" customHeight="1">
      <c r="A450" s="13" t="s">
        <v>113</v>
      </c>
      <c r="B450" s="13" t="s">
        <v>112</v>
      </c>
      <c r="C450" s="15">
        <v>45444</v>
      </c>
      <c r="D450" s="15">
        <v>45473</v>
      </c>
      <c r="E450" s="13" t="s">
        <v>192</v>
      </c>
      <c r="F450" s="13">
        <v>134648</v>
      </c>
      <c r="G450" s="17">
        <v>0.13800000000000001</v>
      </c>
      <c r="H450" s="13" t="s">
        <v>247</v>
      </c>
      <c r="I450" s="13" t="s">
        <v>51</v>
      </c>
    </row>
    <row r="451" spans="1:9" ht="21" customHeight="1">
      <c r="A451" s="13" t="s">
        <v>113</v>
      </c>
      <c r="B451" s="13" t="s">
        <v>112</v>
      </c>
      <c r="C451" s="15">
        <v>45444</v>
      </c>
      <c r="D451" s="15">
        <v>45473</v>
      </c>
      <c r="E451" s="13" t="s">
        <v>230</v>
      </c>
      <c r="F451" s="13">
        <v>124586</v>
      </c>
      <c r="G451" s="17">
        <v>0.128</v>
      </c>
      <c r="H451" s="13" t="s">
        <v>247</v>
      </c>
      <c r="I451" s="13" t="s">
        <v>51</v>
      </c>
    </row>
    <row r="452" spans="1:9" ht="21" customHeight="1">
      <c r="A452" s="13" t="s">
        <v>113</v>
      </c>
      <c r="B452" s="13" t="s">
        <v>112</v>
      </c>
      <c r="C452" s="15">
        <v>45444</v>
      </c>
      <c r="D452" s="15">
        <v>45473</v>
      </c>
      <c r="E452" s="13" t="s">
        <v>231</v>
      </c>
      <c r="F452" s="13">
        <v>87773</v>
      </c>
      <c r="G452" s="17">
        <v>0.09</v>
      </c>
      <c r="H452" s="13" t="s">
        <v>247</v>
      </c>
      <c r="I452" s="13" t="s">
        <v>51</v>
      </c>
    </row>
    <row r="453" spans="1:9" ht="21" customHeight="1">
      <c r="A453" s="13" t="s">
        <v>113</v>
      </c>
      <c r="B453" s="13" t="s">
        <v>112</v>
      </c>
      <c r="C453" s="15">
        <v>45444</v>
      </c>
      <c r="D453" s="15">
        <v>45473</v>
      </c>
      <c r="E453" s="13" t="s">
        <v>232</v>
      </c>
      <c r="F453" s="13">
        <v>217224</v>
      </c>
      <c r="G453" s="17">
        <v>0.223</v>
      </c>
      <c r="H453" s="13" t="s">
        <v>247</v>
      </c>
      <c r="I453" s="13" t="s">
        <v>51</v>
      </c>
    </row>
    <row r="454" spans="1:9" ht="21" customHeight="1">
      <c r="A454" s="13" t="s">
        <v>113</v>
      </c>
      <c r="B454" s="13" t="s">
        <v>112</v>
      </c>
      <c r="C454" s="15">
        <v>45444</v>
      </c>
      <c r="D454" s="15">
        <v>45473</v>
      </c>
      <c r="E454" s="13" t="s">
        <v>233</v>
      </c>
      <c r="F454" s="13">
        <v>89635</v>
      </c>
      <c r="G454" s="17">
        <v>9.1999999999999998E-2</v>
      </c>
      <c r="H454" s="13" t="s">
        <v>247</v>
      </c>
      <c r="I454" s="13" t="s">
        <v>51</v>
      </c>
    </row>
    <row r="455" spans="1:9" ht="21" customHeight="1">
      <c r="A455" s="13" t="s">
        <v>113</v>
      </c>
      <c r="B455" s="13" t="s">
        <v>112</v>
      </c>
      <c r="C455" s="15">
        <v>45444</v>
      </c>
      <c r="D455" s="15">
        <v>45473</v>
      </c>
      <c r="E455" s="13" t="s">
        <v>234</v>
      </c>
      <c r="F455" s="13">
        <v>61526</v>
      </c>
      <c r="G455" s="17">
        <v>6.3E-2</v>
      </c>
      <c r="H455" s="13" t="s">
        <v>247</v>
      </c>
      <c r="I455" s="13" t="s">
        <v>51</v>
      </c>
    </row>
    <row r="456" spans="1:9" ht="21" customHeight="1">
      <c r="A456" s="13" t="s">
        <v>113</v>
      </c>
      <c r="B456" s="13" t="s">
        <v>112</v>
      </c>
      <c r="C456" s="15">
        <v>45444</v>
      </c>
      <c r="D456" s="15">
        <v>45473</v>
      </c>
      <c r="E456" s="13" t="s">
        <v>235</v>
      </c>
      <c r="F456" s="13">
        <v>56861</v>
      </c>
      <c r="G456" s="17">
        <v>5.7999999999999996E-2</v>
      </c>
      <c r="H456" s="13" t="s">
        <v>247</v>
      </c>
      <c r="I456" s="13" t="s">
        <v>51</v>
      </c>
    </row>
    <row r="457" spans="1:9" ht="21" customHeight="1">
      <c r="A457" s="13" t="s">
        <v>113</v>
      </c>
      <c r="B457" s="13" t="s">
        <v>112</v>
      </c>
      <c r="C457" s="15">
        <v>45444</v>
      </c>
      <c r="D457" s="15">
        <v>45473</v>
      </c>
      <c r="E457" s="13" t="s">
        <v>236</v>
      </c>
      <c r="F457" s="13">
        <v>65387</v>
      </c>
      <c r="G457" s="17">
        <v>6.7000000000000004E-2</v>
      </c>
      <c r="H457" s="13" t="s">
        <v>247</v>
      </c>
      <c r="I457" s="13" t="s">
        <v>51</v>
      </c>
    </row>
    <row r="458" spans="1:9" ht="21" customHeight="1">
      <c r="A458" s="13" t="s">
        <v>113</v>
      </c>
      <c r="B458" s="13" t="s">
        <v>112</v>
      </c>
      <c r="C458" s="15">
        <v>45444</v>
      </c>
      <c r="D458" s="15">
        <v>45473</v>
      </c>
      <c r="E458" s="13" t="s">
        <v>237</v>
      </c>
      <c r="F458" s="13">
        <v>107538</v>
      </c>
      <c r="G458" s="17">
        <v>0.111</v>
      </c>
      <c r="H458" s="13" t="s">
        <v>247</v>
      </c>
      <c r="I458" s="13" t="s">
        <v>51</v>
      </c>
    </row>
    <row r="459" spans="1:9" ht="21" customHeight="1">
      <c r="A459" s="13" t="s">
        <v>113</v>
      </c>
      <c r="B459" s="13" t="s">
        <v>112</v>
      </c>
      <c r="C459" s="15">
        <v>45474</v>
      </c>
      <c r="D459" s="15">
        <v>45504</v>
      </c>
      <c r="E459" s="13" t="s">
        <v>228</v>
      </c>
      <c r="F459" s="13">
        <v>28833</v>
      </c>
      <c r="G459" s="17">
        <v>2.7999999999999997E-2</v>
      </c>
      <c r="H459" s="13" t="s">
        <v>248</v>
      </c>
      <c r="I459" s="13" t="s">
        <v>51</v>
      </c>
    </row>
    <row r="460" spans="1:9" ht="21" customHeight="1">
      <c r="A460" s="13" t="s">
        <v>113</v>
      </c>
      <c r="B460" s="13" t="s">
        <v>112</v>
      </c>
      <c r="C460" s="15">
        <v>45474</v>
      </c>
      <c r="D460" s="15">
        <v>45504</v>
      </c>
      <c r="E460" s="13" t="s">
        <v>192</v>
      </c>
      <c r="F460" s="13">
        <v>143580</v>
      </c>
      <c r="G460" s="17">
        <v>0.13900000000000001</v>
      </c>
      <c r="H460" s="13" t="s">
        <v>248</v>
      </c>
      <c r="I460" s="13" t="s">
        <v>51</v>
      </c>
    </row>
    <row r="461" spans="1:9" ht="21" customHeight="1">
      <c r="A461" s="13" t="s">
        <v>113</v>
      </c>
      <c r="B461" s="13" t="s">
        <v>112</v>
      </c>
      <c r="C461" s="15">
        <v>45474</v>
      </c>
      <c r="D461" s="15">
        <v>45504</v>
      </c>
      <c r="E461" s="13" t="s">
        <v>230</v>
      </c>
      <c r="F461" s="13">
        <v>126452</v>
      </c>
      <c r="G461" s="17">
        <v>0.122</v>
      </c>
      <c r="H461" s="13" t="s">
        <v>248</v>
      </c>
      <c r="I461" s="13" t="s">
        <v>51</v>
      </c>
    </row>
    <row r="462" spans="1:9" ht="21" customHeight="1">
      <c r="A462" s="13" t="s">
        <v>113</v>
      </c>
      <c r="B462" s="13" t="s">
        <v>112</v>
      </c>
      <c r="C462" s="15">
        <v>45474</v>
      </c>
      <c r="D462" s="15">
        <v>45504</v>
      </c>
      <c r="E462" s="13" t="s">
        <v>231</v>
      </c>
      <c r="F462" s="13">
        <v>113897</v>
      </c>
      <c r="G462" s="17">
        <v>0.11</v>
      </c>
      <c r="H462" s="13" t="s">
        <v>248</v>
      </c>
      <c r="I462" s="13" t="s">
        <v>51</v>
      </c>
    </row>
    <row r="463" spans="1:9" ht="21" customHeight="1">
      <c r="A463" s="13" t="s">
        <v>113</v>
      </c>
      <c r="B463" s="13" t="s">
        <v>112</v>
      </c>
      <c r="C463" s="15">
        <v>45474</v>
      </c>
      <c r="D463" s="15">
        <v>45504</v>
      </c>
      <c r="E463" s="13" t="s">
        <v>232</v>
      </c>
      <c r="F463" s="13">
        <v>218144</v>
      </c>
      <c r="G463" s="17">
        <v>0.21100000000000002</v>
      </c>
      <c r="H463" s="13" t="s">
        <v>248</v>
      </c>
      <c r="I463" s="13" t="s">
        <v>51</v>
      </c>
    </row>
    <row r="464" spans="1:9" ht="21" customHeight="1">
      <c r="A464" s="13" t="s">
        <v>113</v>
      </c>
      <c r="B464" s="13" t="s">
        <v>112</v>
      </c>
      <c r="C464" s="15">
        <v>45474</v>
      </c>
      <c r="D464" s="15">
        <v>45504</v>
      </c>
      <c r="E464" s="13" t="s">
        <v>233</v>
      </c>
      <c r="F464" s="13">
        <v>100356</v>
      </c>
      <c r="G464" s="17">
        <v>9.6999999999999989E-2</v>
      </c>
      <c r="H464" s="13" t="s">
        <v>248</v>
      </c>
      <c r="I464" s="13" t="s">
        <v>51</v>
      </c>
    </row>
    <row r="465" spans="1:9" ht="21" customHeight="1">
      <c r="A465" s="13" t="s">
        <v>113</v>
      </c>
      <c r="B465" s="13" t="s">
        <v>112</v>
      </c>
      <c r="C465" s="15">
        <v>45474</v>
      </c>
      <c r="D465" s="15">
        <v>45504</v>
      </c>
      <c r="E465" s="13" t="s">
        <v>234</v>
      </c>
      <c r="F465" s="13">
        <v>69923</v>
      </c>
      <c r="G465" s="17">
        <v>6.7000000000000004E-2</v>
      </c>
      <c r="H465" s="13" t="s">
        <v>248</v>
      </c>
      <c r="I465" s="13" t="s">
        <v>51</v>
      </c>
    </row>
    <row r="466" spans="1:9" ht="21" customHeight="1">
      <c r="A466" s="13" t="s">
        <v>113</v>
      </c>
      <c r="B466" s="13" t="s">
        <v>112</v>
      </c>
      <c r="C466" s="15">
        <v>45474</v>
      </c>
      <c r="D466" s="15">
        <v>45504</v>
      </c>
      <c r="E466" s="13" t="s">
        <v>235</v>
      </c>
      <c r="F466" s="13">
        <v>51306</v>
      </c>
      <c r="G466" s="17">
        <v>0.05</v>
      </c>
      <c r="H466" s="13" t="s">
        <v>248</v>
      </c>
      <c r="I466" s="13" t="s">
        <v>51</v>
      </c>
    </row>
    <row r="467" spans="1:9" ht="21" customHeight="1">
      <c r="A467" s="13" t="s">
        <v>113</v>
      </c>
      <c r="B467" s="13" t="s">
        <v>112</v>
      </c>
      <c r="C467" s="15">
        <v>45474</v>
      </c>
      <c r="D467" s="15">
        <v>45504</v>
      </c>
      <c r="E467" s="13" t="s">
        <v>236</v>
      </c>
      <c r="F467" s="13">
        <v>62853</v>
      </c>
      <c r="G467" s="17">
        <v>6.0999999999999999E-2</v>
      </c>
      <c r="H467" s="13" t="s">
        <v>248</v>
      </c>
      <c r="I467" s="13" t="s">
        <v>51</v>
      </c>
    </row>
    <row r="468" spans="1:9" ht="21" customHeight="1">
      <c r="A468" s="13" t="s">
        <v>113</v>
      </c>
      <c r="B468" s="13" t="s">
        <v>112</v>
      </c>
      <c r="C468" s="15">
        <v>45474</v>
      </c>
      <c r="D468" s="15">
        <v>45504</v>
      </c>
      <c r="E468" s="13" t="s">
        <v>237</v>
      </c>
      <c r="F468" s="13">
        <v>120628</v>
      </c>
      <c r="G468" s="17">
        <v>0.11599999999999999</v>
      </c>
      <c r="H468" s="13" t="s">
        <v>248</v>
      </c>
      <c r="I468" s="13" t="s">
        <v>51</v>
      </c>
    </row>
    <row r="469" spans="1:9" ht="21" customHeight="1">
      <c r="A469" s="13" t="s">
        <v>113</v>
      </c>
      <c r="B469" s="13" t="s">
        <v>112</v>
      </c>
      <c r="C469" s="15">
        <v>45505</v>
      </c>
      <c r="D469" s="15">
        <v>45535</v>
      </c>
      <c r="E469" s="13" t="s">
        <v>228</v>
      </c>
      <c r="F469" s="13">
        <v>40176</v>
      </c>
      <c r="G469" s="17">
        <v>2.7000000000000003E-2</v>
      </c>
      <c r="H469" s="13" t="s">
        <v>249</v>
      </c>
      <c r="I469" s="13" t="s">
        <v>51</v>
      </c>
    </row>
    <row r="470" spans="1:9" ht="21" customHeight="1">
      <c r="A470" s="13" t="s">
        <v>113</v>
      </c>
      <c r="B470" s="13" t="s">
        <v>112</v>
      </c>
      <c r="C470" s="15">
        <v>45505</v>
      </c>
      <c r="D470" s="15">
        <v>45535</v>
      </c>
      <c r="E470" s="13" t="s">
        <v>192</v>
      </c>
      <c r="F470" s="13">
        <v>210742</v>
      </c>
      <c r="G470" s="17">
        <v>0.13900000000000001</v>
      </c>
      <c r="H470" s="13" t="s">
        <v>249</v>
      </c>
      <c r="I470" s="13" t="s">
        <v>51</v>
      </c>
    </row>
    <row r="471" spans="1:9" ht="21" customHeight="1">
      <c r="A471" s="13" t="s">
        <v>113</v>
      </c>
      <c r="B471" s="13" t="s">
        <v>112</v>
      </c>
      <c r="C471" s="15">
        <v>45505</v>
      </c>
      <c r="D471" s="15">
        <v>45535</v>
      </c>
      <c r="E471" s="13" t="s">
        <v>230</v>
      </c>
      <c r="F471" s="13">
        <v>168550</v>
      </c>
      <c r="G471" s="17">
        <v>0.111</v>
      </c>
      <c r="H471" s="13" t="s">
        <v>249</v>
      </c>
      <c r="I471" s="13" t="s">
        <v>51</v>
      </c>
    </row>
    <row r="472" spans="1:9" ht="21" customHeight="1">
      <c r="A472" s="13" t="s">
        <v>113</v>
      </c>
      <c r="B472" s="13" t="s">
        <v>112</v>
      </c>
      <c r="C472" s="15">
        <v>45505</v>
      </c>
      <c r="D472" s="15">
        <v>45535</v>
      </c>
      <c r="E472" s="13" t="s">
        <v>231</v>
      </c>
      <c r="F472" s="13">
        <v>183922</v>
      </c>
      <c r="G472" s="17">
        <v>0.122</v>
      </c>
      <c r="H472" s="13" t="s">
        <v>249</v>
      </c>
      <c r="I472" s="13" t="s">
        <v>51</v>
      </c>
    </row>
    <row r="473" spans="1:9" ht="21" customHeight="1">
      <c r="A473" s="13" t="s">
        <v>113</v>
      </c>
      <c r="B473" s="13" t="s">
        <v>112</v>
      </c>
      <c r="C473" s="15">
        <v>45505</v>
      </c>
      <c r="D473" s="15">
        <v>45535</v>
      </c>
      <c r="E473" s="13" t="s">
        <v>232</v>
      </c>
      <c r="F473" s="13">
        <v>329948</v>
      </c>
      <c r="G473" s="17">
        <v>0.218</v>
      </c>
      <c r="H473" s="13" t="s">
        <v>249</v>
      </c>
      <c r="I473" s="13" t="s">
        <v>51</v>
      </c>
    </row>
    <row r="474" spans="1:9" ht="21" customHeight="1">
      <c r="A474" s="13" t="s">
        <v>113</v>
      </c>
      <c r="B474" s="13" t="s">
        <v>112</v>
      </c>
      <c r="C474" s="15">
        <v>45505</v>
      </c>
      <c r="D474" s="15">
        <v>45535</v>
      </c>
      <c r="E474" s="13" t="s">
        <v>233</v>
      </c>
      <c r="F474" s="13">
        <v>166551</v>
      </c>
      <c r="G474" s="17">
        <v>0.11</v>
      </c>
      <c r="H474" s="13" t="s">
        <v>249</v>
      </c>
      <c r="I474" s="13" t="s">
        <v>51</v>
      </c>
    </row>
    <row r="475" spans="1:9" ht="21" customHeight="1">
      <c r="A475" s="13" t="s">
        <v>113</v>
      </c>
      <c r="B475" s="13" t="s">
        <v>112</v>
      </c>
      <c r="C475" s="15">
        <v>45505</v>
      </c>
      <c r="D475" s="15">
        <v>45535</v>
      </c>
      <c r="E475" s="13" t="s">
        <v>234</v>
      </c>
      <c r="F475" s="13">
        <v>93762</v>
      </c>
      <c r="G475" s="17">
        <v>6.2E-2</v>
      </c>
      <c r="H475" s="13" t="s">
        <v>249</v>
      </c>
      <c r="I475" s="13" t="s">
        <v>51</v>
      </c>
    </row>
    <row r="476" spans="1:9" ht="21" customHeight="1">
      <c r="A476" s="13" t="s">
        <v>113</v>
      </c>
      <c r="B476" s="13" t="s">
        <v>112</v>
      </c>
      <c r="C476" s="15">
        <v>45505</v>
      </c>
      <c r="D476" s="15">
        <v>45535</v>
      </c>
      <c r="E476" s="13" t="s">
        <v>235</v>
      </c>
      <c r="F476" s="13">
        <v>66294</v>
      </c>
      <c r="G476" s="17">
        <v>4.4000000000000004E-2</v>
      </c>
      <c r="H476" s="13" t="s">
        <v>249</v>
      </c>
      <c r="I476" s="13" t="s">
        <v>51</v>
      </c>
    </row>
    <row r="477" spans="1:9" ht="21" customHeight="1">
      <c r="A477" s="13" t="s">
        <v>113</v>
      </c>
      <c r="B477" s="13" t="s">
        <v>112</v>
      </c>
      <c r="C477" s="15">
        <v>45505</v>
      </c>
      <c r="D477" s="15">
        <v>45535</v>
      </c>
      <c r="E477" s="13" t="s">
        <v>236</v>
      </c>
      <c r="F477" s="13">
        <v>98903</v>
      </c>
      <c r="G477" s="17">
        <v>6.5000000000000002E-2</v>
      </c>
      <c r="H477" s="13" t="s">
        <v>249</v>
      </c>
      <c r="I477" s="13" t="s">
        <v>51</v>
      </c>
    </row>
    <row r="478" spans="1:9" ht="21" customHeight="1">
      <c r="A478" s="13" t="s">
        <v>113</v>
      </c>
      <c r="B478" s="13" t="s">
        <v>112</v>
      </c>
      <c r="C478" s="15">
        <v>45505</v>
      </c>
      <c r="D478" s="15">
        <v>45535</v>
      </c>
      <c r="E478" s="13" t="s">
        <v>237</v>
      </c>
      <c r="F478" s="13">
        <v>153836</v>
      </c>
      <c r="G478" s="17">
        <v>0.10199999999999999</v>
      </c>
      <c r="H478" s="13" t="s">
        <v>249</v>
      </c>
      <c r="I478" s="13" t="s">
        <v>51</v>
      </c>
    </row>
    <row r="479" spans="1:9" ht="21" customHeight="1">
      <c r="A479" s="13" t="s">
        <v>132</v>
      </c>
      <c r="B479" s="13" t="s">
        <v>131</v>
      </c>
      <c r="C479" s="15">
        <v>45164</v>
      </c>
      <c r="D479" s="15">
        <v>45194</v>
      </c>
      <c r="E479" s="13" t="s">
        <v>134</v>
      </c>
      <c r="F479" s="13">
        <v>18263</v>
      </c>
      <c r="G479" s="17">
        <v>1</v>
      </c>
      <c r="H479" s="13" t="s">
        <v>250</v>
      </c>
      <c r="I479" s="13" t="s">
        <v>51</v>
      </c>
    </row>
    <row r="480" spans="1:9" ht="21" customHeight="1">
      <c r="A480" s="13" t="s">
        <v>132</v>
      </c>
      <c r="B480" s="13" t="s">
        <v>131</v>
      </c>
      <c r="C480" s="15">
        <v>45195</v>
      </c>
      <c r="D480" s="15">
        <v>45225</v>
      </c>
      <c r="E480" s="13" t="s">
        <v>134</v>
      </c>
      <c r="F480" s="13">
        <v>25256</v>
      </c>
      <c r="G480" s="17">
        <v>1</v>
      </c>
      <c r="H480" s="13" t="s">
        <v>251</v>
      </c>
      <c r="I480" s="13" t="s">
        <v>51</v>
      </c>
    </row>
    <row r="481" spans="1:9" ht="21" customHeight="1">
      <c r="A481" s="13" t="s">
        <v>132</v>
      </c>
      <c r="B481" s="13" t="s">
        <v>131</v>
      </c>
      <c r="C481" s="15">
        <v>45226</v>
      </c>
      <c r="D481" s="15">
        <v>45256</v>
      </c>
      <c r="E481" s="13" t="s">
        <v>134</v>
      </c>
      <c r="F481" s="13">
        <v>14826</v>
      </c>
      <c r="G481" s="17">
        <v>1</v>
      </c>
      <c r="H481" s="13" t="s">
        <v>252</v>
      </c>
      <c r="I481" s="13" t="s">
        <v>51</v>
      </c>
    </row>
    <row r="482" spans="1:9" ht="21" customHeight="1">
      <c r="A482" s="13" t="s">
        <v>132</v>
      </c>
      <c r="B482" s="13" t="s">
        <v>131</v>
      </c>
      <c r="C482" s="15">
        <v>45257</v>
      </c>
      <c r="D482" s="15">
        <v>45287</v>
      </c>
      <c r="E482" s="13" t="s">
        <v>134</v>
      </c>
      <c r="F482" s="13">
        <v>10171</v>
      </c>
      <c r="G482" s="17">
        <v>1</v>
      </c>
      <c r="H482" s="13" t="s">
        <v>253</v>
      </c>
      <c r="I482" s="13" t="s">
        <v>51</v>
      </c>
    </row>
    <row r="483" spans="1:9" ht="21" customHeight="1">
      <c r="A483" s="13" t="s">
        <v>132</v>
      </c>
      <c r="B483" s="13" t="s">
        <v>131</v>
      </c>
      <c r="C483" s="15">
        <v>45288</v>
      </c>
      <c r="D483" s="15">
        <v>45318</v>
      </c>
      <c r="E483" s="13" t="s">
        <v>134</v>
      </c>
      <c r="F483" s="13">
        <v>10598</v>
      </c>
      <c r="G483" s="17">
        <v>1</v>
      </c>
      <c r="H483" s="13" t="s">
        <v>254</v>
      </c>
      <c r="I483" s="13" t="s">
        <v>51</v>
      </c>
    </row>
    <row r="484" spans="1:9" ht="21" customHeight="1">
      <c r="A484" s="13" t="s">
        <v>132</v>
      </c>
      <c r="B484" s="13" t="s">
        <v>131</v>
      </c>
      <c r="C484" s="15">
        <v>45319</v>
      </c>
      <c r="D484" s="15">
        <v>45349</v>
      </c>
      <c r="E484" s="13" t="s">
        <v>134</v>
      </c>
      <c r="F484" s="13">
        <v>16356</v>
      </c>
      <c r="G484" s="17">
        <v>1</v>
      </c>
      <c r="H484" s="13" t="s">
        <v>255</v>
      </c>
      <c r="I484" s="13" t="s">
        <v>51</v>
      </c>
    </row>
    <row r="485" spans="1:9" ht="21" customHeight="1">
      <c r="A485" s="13" t="s">
        <v>132</v>
      </c>
      <c r="B485" s="13" t="s">
        <v>131</v>
      </c>
      <c r="C485" s="15">
        <v>45350</v>
      </c>
      <c r="D485" s="15">
        <v>45380</v>
      </c>
      <c r="E485" s="13" t="s">
        <v>134</v>
      </c>
      <c r="F485" s="13">
        <v>13944</v>
      </c>
      <c r="G485" s="17">
        <v>1</v>
      </c>
      <c r="H485" s="13" t="s">
        <v>256</v>
      </c>
      <c r="I485" s="13" t="s">
        <v>51</v>
      </c>
    </row>
    <row r="486" spans="1:9" ht="21" customHeight="1">
      <c r="A486" s="13" t="s">
        <v>132</v>
      </c>
      <c r="B486" s="13" t="s">
        <v>131</v>
      </c>
      <c r="C486" s="15">
        <v>45381</v>
      </c>
      <c r="D486" s="15">
        <v>45411</v>
      </c>
      <c r="E486" s="13" t="s">
        <v>134</v>
      </c>
      <c r="F486" s="13">
        <v>20688</v>
      </c>
      <c r="G486" s="17">
        <v>1</v>
      </c>
      <c r="H486" s="13" t="s">
        <v>257</v>
      </c>
      <c r="I486" s="13" t="s">
        <v>51</v>
      </c>
    </row>
    <row r="487" spans="1:9" ht="21" customHeight="1">
      <c r="A487" s="13" t="s">
        <v>132</v>
      </c>
      <c r="B487" s="13" t="s">
        <v>131</v>
      </c>
      <c r="C487" s="15">
        <v>45412</v>
      </c>
      <c r="D487" s="15">
        <v>45442</v>
      </c>
      <c r="E487" s="13" t="s">
        <v>134</v>
      </c>
      <c r="F487" s="13">
        <v>18666</v>
      </c>
      <c r="G487" s="17">
        <v>1</v>
      </c>
      <c r="H487" s="13" t="s">
        <v>258</v>
      </c>
      <c r="I487" s="13" t="s">
        <v>51</v>
      </c>
    </row>
    <row r="488" spans="1:9" ht="21" customHeight="1">
      <c r="A488" s="13" t="s">
        <v>132</v>
      </c>
      <c r="B488" s="13" t="s">
        <v>131</v>
      </c>
      <c r="C488" s="15">
        <v>45443</v>
      </c>
      <c r="D488" s="15">
        <v>45473</v>
      </c>
      <c r="E488" s="13" t="s">
        <v>134</v>
      </c>
      <c r="F488" s="13">
        <v>17976</v>
      </c>
      <c r="G488" s="17">
        <v>1</v>
      </c>
      <c r="H488" s="13" t="s">
        <v>259</v>
      </c>
      <c r="I488" s="13" t="s">
        <v>51</v>
      </c>
    </row>
    <row r="489" spans="1:9" ht="21" customHeight="1">
      <c r="A489" s="13" t="s">
        <v>132</v>
      </c>
      <c r="B489" s="13" t="s">
        <v>131</v>
      </c>
      <c r="C489" s="15">
        <v>45474</v>
      </c>
      <c r="D489" s="15">
        <v>45504</v>
      </c>
      <c r="E489" s="13" t="s">
        <v>134</v>
      </c>
      <c r="F489" s="13">
        <v>14192</v>
      </c>
      <c r="G489" s="17">
        <v>1</v>
      </c>
      <c r="H489" s="13" t="s">
        <v>260</v>
      </c>
      <c r="I489" s="13" t="s">
        <v>51</v>
      </c>
    </row>
    <row r="490" spans="1:9" ht="21" customHeight="1">
      <c r="A490" s="13" t="s">
        <v>132</v>
      </c>
      <c r="B490" s="13" t="s">
        <v>131</v>
      </c>
      <c r="C490" s="15">
        <v>45505</v>
      </c>
      <c r="D490" s="15">
        <v>45535</v>
      </c>
      <c r="E490" s="13" t="s">
        <v>134</v>
      </c>
      <c r="F490" s="13">
        <v>20790</v>
      </c>
      <c r="G490" s="17">
        <v>1</v>
      </c>
      <c r="H490" s="13" t="s">
        <v>261</v>
      </c>
      <c r="I490" s="13" t="s">
        <v>51</v>
      </c>
    </row>
    <row r="491" spans="1:9" ht="21" customHeight="1">
      <c r="A491" s="13" t="s">
        <v>153</v>
      </c>
      <c r="B491" s="13" t="s">
        <v>152</v>
      </c>
      <c r="C491" s="15">
        <v>44105</v>
      </c>
      <c r="D491" s="15">
        <v>44135</v>
      </c>
      <c r="E491" s="13" t="s">
        <v>156</v>
      </c>
      <c r="F491" s="13">
        <v>44037</v>
      </c>
      <c r="G491" s="17">
        <v>1</v>
      </c>
      <c r="H491" s="13" t="s">
        <v>262</v>
      </c>
      <c r="I491" s="13" t="s">
        <v>51</v>
      </c>
    </row>
    <row r="492" spans="1:9" ht="21" customHeight="1">
      <c r="A492" s="13" t="s">
        <v>153</v>
      </c>
      <c r="B492" s="13" t="s">
        <v>152</v>
      </c>
      <c r="C492" s="15">
        <v>44136</v>
      </c>
      <c r="D492" s="15">
        <v>44165</v>
      </c>
      <c r="E492" s="13" t="s">
        <v>156</v>
      </c>
      <c r="F492" s="13">
        <v>30490</v>
      </c>
      <c r="G492" s="17">
        <v>1</v>
      </c>
      <c r="H492" s="13" t="s">
        <v>263</v>
      </c>
      <c r="I492" s="13" t="s">
        <v>51</v>
      </c>
    </row>
    <row r="493" spans="1:9" ht="21" customHeight="1">
      <c r="A493" s="13" t="s">
        <v>153</v>
      </c>
      <c r="B493" s="13" t="s">
        <v>152</v>
      </c>
      <c r="C493" s="15">
        <v>44166</v>
      </c>
      <c r="D493" s="15">
        <v>44196</v>
      </c>
      <c r="E493" s="13" t="s">
        <v>156</v>
      </c>
      <c r="F493" s="13">
        <v>28336</v>
      </c>
      <c r="G493" s="17">
        <v>1</v>
      </c>
      <c r="H493" s="13" t="s">
        <v>264</v>
      </c>
      <c r="I493" s="13" t="s">
        <v>51</v>
      </c>
    </row>
    <row r="494" spans="1:9" ht="21" customHeight="1">
      <c r="A494" s="13" t="s">
        <v>153</v>
      </c>
      <c r="B494" s="13" t="s">
        <v>152</v>
      </c>
      <c r="C494" s="15">
        <v>44197</v>
      </c>
      <c r="D494" s="15">
        <v>44227</v>
      </c>
      <c r="E494" s="13" t="s">
        <v>156</v>
      </c>
      <c r="F494" s="13">
        <v>19666</v>
      </c>
      <c r="G494" s="17">
        <v>1</v>
      </c>
      <c r="H494" s="13" t="s">
        <v>265</v>
      </c>
      <c r="I494" s="13" t="s">
        <v>51</v>
      </c>
    </row>
    <row r="495" spans="1:9" ht="21" customHeight="1">
      <c r="A495" s="13" t="s">
        <v>153</v>
      </c>
      <c r="B495" s="13" t="s">
        <v>152</v>
      </c>
      <c r="C495" s="15">
        <v>44228</v>
      </c>
      <c r="D495" s="15">
        <v>44255</v>
      </c>
      <c r="E495" s="13" t="s">
        <v>156</v>
      </c>
      <c r="F495" s="13">
        <v>25000</v>
      </c>
      <c r="G495" s="17">
        <v>1</v>
      </c>
      <c r="H495" s="13" t="s">
        <v>266</v>
      </c>
      <c r="I495" s="13" t="s">
        <v>51</v>
      </c>
    </row>
    <row r="496" spans="1:9" ht="21" customHeight="1">
      <c r="A496" s="13" t="s">
        <v>153</v>
      </c>
      <c r="B496" s="13" t="s">
        <v>152</v>
      </c>
      <c r="C496" s="15">
        <v>44256</v>
      </c>
      <c r="D496" s="15">
        <v>44286</v>
      </c>
      <c r="E496" s="13" t="s">
        <v>156</v>
      </c>
      <c r="F496" s="13">
        <v>31703</v>
      </c>
      <c r="G496" s="17">
        <v>1</v>
      </c>
      <c r="H496" s="13" t="s">
        <v>267</v>
      </c>
      <c r="I496" s="13" t="s">
        <v>51</v>
      </c>
    </row>
    <row r="497" spans="1:9" ht="21" customHeight="1">
      <c r="A497" s="13" t="s">
        <v>153</v>
      </c>
      <c r="B497" s="13" t="s">
        <v>152</v>
      </c>
      <c r="C497" s="15">
        <v>44287</v>
      </c>
      <c r="D497" s="15">
        <v>44316</v>
      </c>
      <c r="E497" s="13" t="s">
        <v>156</v>
      </c>
      <c r="F497" s="13">
        <v>30860</v>
      </c>
      <c r="G497" s="17">
        <v>1</v>
      </c>
      <c r="H497" s="13" t="s">
        <v>268</v>
      </c>
      <c r="I497" s="13" t="s">
        <v>51</v>
      </c>
    </row>
    <row r="498" spans="1:9" ht="21" customHeight="1">
      <c r="A498" s="13" t="s">
        <v>153</v>
      </c>
      <c r="B498" s="13" t="s">
        <v>152</v>
      </c>
      <c r="C498" s="15">
        <v>44317</v>
      </c>
      <c r="D498" s="15">
        <v>44347</v>
      </c>
      <c r="E498" s="13" t="s">
        <v>156</v>
      </c>
      <c r="F498" s="13">
        <v>39641</v>
      </c>
      <c r="G498" s="17">
        <v>1</v>
      </c>
      <c r="H498" s="13" t="s">
        <v>269</v>
      </c>
      <c r="I498" s="13" t="s">
        <v>51</v>
      </c>
    </row>
    <row r="499" spans="1:9" ht="21" customHeight="1">
      <c r="A499" s="13" t="s">
        <v>153</v>
      </c>
      <c r="B499" s="13" t="s">
        <v>152</v>
      </c>
      <c r="C499" s="15">
        <v>44348</v>
      </c>
      <c r="D499" s="15">
        <v>44377</v>
      </c>
      <c r="E499" s="13" t="s">
        <v>156</v>
      </c>
      <c r="F499" s="13">
        <v>44793</v>
      </c>
      <c r="G499" s="17">
        <v>1</v>
      </c>
      <c r="H499" s="13" t="s">
        <v>270</v>
      </c>
      <c r="I499" s="13" t="s">
        <v>51</v>
      </c>
    </row>
    <row r="500" spans="1:9" ht="21" customHeight="1">
      <c r="A500" s="13" t="s">
        <v>153</v>
      </c>
      <c r="B500" s="13" t="s">
        <v>152</v>
      </c>
      <c r="C500" s="15">
        <v>44378</v>
      </c>
      <c r="D500" s="15">
        <v>44408</v>
      </c>
      <c r="E500" s="13" t="s">
        <v>156</v>
      </c>
      <c r="F500" s="13">
        <v>33722</v>
      </c>
      <c r="G500" s="17">
        <v>1</v>
      </c>
      <c r="H500" s="13" t="s">
        <v>271</v>
      </c>
      <c r="I500" s="13" t="s">
        <v>51</v>
      </c>
    </row>
    <row r="501" spans="1:9" ht="21" customHeight="1">
      <c r="A501" s="13" t="s">
        <v>153</v>
      </c>
      <c r="B501" s="13" t="s">
        <v>152</v>
      </c>
      <c r="C501" s="15">
        <v>44409</v>
      </c>
      <c r="D501" s="15">
        <v>44439</v>
      </c>
      <c r="E501" s="13" t="s">
        <v>156</v>
      </c>
      <c r="F501" s="13">
        <v>52745</v>
      </c>
      <c r="G501" s="17">
        <v>1</v>
      </c>
      <c r="H501" s="13" t="s">
        <v>272</v>
      </c>
      <c r="I501" s="13" t="s">
        <v>51</v>
      </c>
    </row>
    <row r="502" spans="1:9" ht="21" customHeight="1">
      <c r="A502" s="13" t="s">
        <v>153</v>
      </c>
      <c r="B502" s="13" t="s">
        <v>152</v>
      </c>
      <c r="C502" s="15">
        <v>44440</v>
      </c>
      <c r="D502" s="15">
        <v>44469</v>
      </c>
      <c r="E502" s="13" t="s">
        <v>156</v>
      </c>
      <c r="F502" s="13">
        <v>41234</v>
      </c>
      <c r="G502" s="17">
        <v>1</v>
      </c>
      <c r="H502" s="13" t="s">
        <v>273</v>
      </c>
      <c r="I502" s="13" t="s">
        <v>51</v>
      </c>
    </row>
    <row r="503" spans="1:9" ht="21" customHeight="1">
      <c r="A503" s="13" t="s">
        <v>153</v>
      </c>
      <c r="B503" s="13" t="s">
        <v>152</v>
      </c>
      <c r="C503" s="15">
        <v>44470</v>
      </c>
      <c r="D503" s="15">
        <v>44500</v>
      </c>
      <c r="E503" s="13" t="s">
        <v>156</v>
      </c>
      <c r="F503" s="13">
        <v>41132</v>
      </c>
      <c r="G503" s="17">
        <v>1</v>
      </c>
      <c r="H503" s="13" t="s">
        <v>274</v>
      </c>
      <c r="I503" s="13" t="s">
        <v>51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555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3" customWidth="1"/>
    <col min="2" max="7" width="13" style="3" customWidth="1"/>
    <col min="8" max="8" width="60" style="3" customWidth="1"/>
    <col min="9" max="9" width="15" style="3" customWidth="1"/>
    <col min="10" max="16384" width="9" style="3"/>
  </cols>
  <sheetData>
    <row r="1" spans="1:9" ht="36" customHeight="1">
      <c r="A1" s="1" t="s">
        <v>2</v>
      </c>
      <c r="B1" s="1" t="s">
        <v>1</v>
      </c>
      <c r="C1" s="1" t="s">
        <v>175</v>
      </c>
      <c r="D1" s="1" t="s">
        <v>176</v>
      </c>
      <c r="E1" s="1" t="s">
        <v>275</v>
      </c>
      <c r="F1" s="1" t="s">
        <v>276</v>
      </c>
      <c r="G1" s="1" t="s">
        <v>277</v>
      </c>
      <c r="H1" s="1" t="s">
        <v>171</v>
      </c>
      <c r="I1" s="1" t="s">
        <v>34</v>
      </c>
    </row>
    <row r="2" spans="1:9" ht="48" customHeight="1">
      <c r="A2" s="5" t="s">
        <v>73</v>
      </c>
      <c r="B2" s="5" t="s">
        <v>72</v>
      </c>
      <c r="C2" s="4">
        <v>46023</v>
      </c>
      <c r="D2" s="4">
        <v>46053</v>
      </c>
      <c r="E2" s="5" t="s">
        <v>75</v>
      </c>
      <c r="F2" s="5" t="s">
        <v>278</v>
      </c>
      <c r="G2" s="7">
        <v>0.184</v>
      </c>
      <c r="H2" s="21" t="s">
        <v>74</v>
      </c>
      <c r="I2" s="5" t="s">
        <v>51</v>
      </c>
    </row>
    <row r="3" spans="1:9" ht="48" customHeight="1">
      <c r="A3" s="5" t="s">
        <v>73</v>
      </c>
      <c r="B3" s="5" t="s">
        <v>72</v>
      </c>
      <c r="C3" s="4">
        <v>46023</v>
      </c>
      <c r="D3" s="4">
        <v>46053</v>
      </c>
      <c r="E3" s="5" t="s">
        <v>75</v>
      </c>
      <c r="F3" s="5" t="s">
        <v>279</v>
      </c>
      <c r="G3" s="7">
        <v>7.5999999999999998E-2</v>
      </c>
      <c r="H3" s="21" t="s">
        <v>74</v>
      </c>
      <c r="I3" s="5" t="s">
        <v>51</v>
      </c>
    </row>
    <row r="4" spans="1:9" ht="48" customHeight="1">
      <c r="A4" s="5" t="s">
        <v>73</v>
      </c>
      <c r="B4" s="5" t="s">
        <v>72</v>
      </c>
      <c r="C4" s="4">
        <v>46023</v>
      </c>
      <c r="D4" s="4">
        <v>46053</v>
      </c>
      <c r="E4" s="5" t="s">
        <v>75</v>
      </c>
      <c r="F4" s="5" t="s">
        <v>280</v>
      </c>
      <c r="G4" s="7">
        <v>7.0999999999999994E-2</v>
      </c>
      <c r="H4" s="21" t="s">
        <v>74</v>
      </c>
      <c r="I4" s="5" t="s">
        <v>51</v>
      </c>
    </row>
    <row r="5" spans="1:9" ht="48" customHeight="1">
      <c r="A5" s="5" t="s">
        <v>73</v>
      </c>
      <c r="B5" s="5" t="s">
        <v>72</v>
      </c>
      <c r="C5" s="4">
        <v>46023</v>
      </c>
      <c r="D5" s="4">
        <v>46053</v>
      </c>
      <c r="E5" s="5" t="s">
        <v>75</v>
      </c>
      <c r="F5" s="5" t="s">
        <v>281</v>
      </c>
      <c r="G5" s="7">
        <v>5.0999999999999997E-2</v>
      </c>
      <c r="H5" s="21" t="s">
        <v>74</v>
      </c>
      <c r="I5" s="5" t="s">
        <v>51</v>
      </c>
    </row>
    <row r="6" spans="1:9" ht="48" customHeight="1">
      <c r="A6" s="5" t="s">
        <v>73</v>
      </c>
      <c r="B6" s="5" t="s">
        <v>72</v>
      </c>
      <c r="C6" s="4">
        <v>46023</v>
      </c>
      <c r="D6" s="4">
        <v>46053</v>
      </c>
      <c r="E6" s="5" t="s">
        <v>75</v>
      </c>
      <c r="F6" s="5" t="s">
        <v>282</v>
      </c>
      <c r="G6" s="7">
        <v>3.1E-2</v>
      </c>
      <c r="H6" s="21" t="s">
        <v>74</v>
      </c>
      <c r="I6" s="5" t="s">
        <v>51</v>
      </c>
    </row>
    <row r="7" spans="1:9" ht="48" customHeight="1">
      <c r="A7" s="5" t="s">
        <v>73</v>
      </c>
      <c r="B7" s="5" t="s">
        <v>72</v>
      </c>
      <c r="C7" s="4">
        <v>46023</v>
      </c>
      <c r="D7" s="4">
        <v>46053</v>
      </c>
      <c r="E7" s="5" t="s">
        <v>75</v>
      </c>
      <c r="F7" s="5" t="s">
        <v>283</v>
      </c>
      <c r="G7" s="7">
        <v>2.6000000000000002E-2</v>
      </c>
      <c r="H7" s="21" t="s">
        <v>74</v>
      </c>
      <c r="I7" s="5" t="s">
        <v>51</v>
      </c>
    </row>
    <row r="8" spans="1:9" ht="48" customHeight="1">
      <c r="A8" s="5" t="s">
        <v>73</v>
      </c>
      <c r="B8" s="5" t="s">
        <v>72</v>
      </c>
      <c r="C8" s="4">
        <v>46023</v>
      </c>
      <c r="D8" s="4">
        <v>46053</v>
      </c>
      <c r="E8" s="5" t="s">
        <v>75</v>
      </c>
      <c r="F8" s="5" t="s">
        <v>284</v>
      </c>
      <c r="G8" s="7">
        <v>2.1000000000000001E-2</v>
      </c>
      <c r="H8" s="21" t="s">
        <v>74</v>
      </c>
      <c r="I8" s="5" t="s">
        <v>51</v>
      </c>
    </row>
    <row r="9" spans="1:9" ht="48" customHeight="1">
      <c r="A9" s="5" t="s">
        <v>73</v>
      </c>
      <c r="B9" s="5" t="s">
        <v>72</v>
      </c>
      <c r="C9" s="4">
        <v>46023</v>
      </c>
      <c r="D9" s="4">
        <v>46053</v>
      </c>
      <c r="E9" s="5" t="s">
        <v>75</v>
      </c>
      <c r="F9" s="5" t="s">
        <v>285</v>
      </c>
      <c r="G9" s="7">
        <v>1.9E-2</v>
      </c>
      <c r="H9" s="21" t="s">
        <v>74</v>
      </c>
      <c r="I9" s="5" t="s">
        <v>51</v>
      </c>
    </row>
    <row r="10" spans="1:9" ht="48" customHeight="1">
      <c r="A10" s="5" t="s">
        <v>73</v>
      </c>
      <c r="B10" s="5" t="s">
        <v>72</v>
      </c>
      <c r="C10" s="4">
        <v>46023</v>
      </c>
      <c r="D10" s="4">
        <v>46053</v>
      </c>
      <c r="E10" s="5" t="s">
        <v>75</v>
      </c>
      <c r="F10" s="5" t="s">
        <v>286</v>
      </c>
      <c r="G10" s="7">
        <v>1.3999999999999999E-2</v>
      </c>
      <c r="H10" s="21" t="s">
        <v>74</v>
      </c>
      <c r="I10" s="5" t="s">
        <v>51</v>
      </c>
    </row>
    <row r="11" spans="1:9" ht="48" customHeight="1">
      <c r="A11" s="5" t="s">
        <v>73</v>
      </c>
      <c r="B11" s="5" t="s">
        <v>72</v>
      </c>
      <c r="C11" s="4">
        <v>46023</v>
      </c>
      <c r="D11" s="4">
        <v>46053</v>
      </c>
      <c r="E11" s="5" t="s">
        <v>75</v>
      </c>
      <c r="F11" s="5" t="s">
        <v>287</v>
      </c>
      <c r="G11" s="7">
        <v>1.3000000000000001E-2</v>
      </c>
      <c r="H11" s="21" t="s">
        <v>74</v>
      </c>
      <c r="I11" s="5" t="s">
        <v>51</v>
      </c>
    </row>
    <row r="12" spans="1:9" ht="48" customHeight="1">
      <c r="A12" s="5" t="s">
        <v>73</v>
      </c>
      <c r="B12" s="5" t="s">
        <v>72</v>
      </c>
      <c r="C12" s="4">
        <v>46023</v>
      </c>
      <c r="D12" s="4">
        <v>46053</v>
      </c>
      <c r="E12" s="5" t="s">
        <v>75</v>
      </c>
      <c r="F12" s="5" t="s">
        <v>288</v>
      </c>
      <c r="G12" s="7">
        <v>6.0000000000000001E-3</v>
      </c>
      <c r="H12" s="21" t="s">
        <v>74</v>
      </c>
      <c r="I12" s="5" t="s">
        <v>51</v>
      </c>
    </row>
    <row r="13" spans="1:9" ht="48" customHeight="1">
      <c r="A13" s="5" t="s">
        <v>73</v>
      </c>
      <c r="B13" s="5" t="s">
        <v>72</v>
      </c>
      <c r="C13" s="4">
        <v>46023</v>
      </c>
      <c r="D13" s="4">
        <v>46053</v>
      </c>
      <c r="E13" s="5" t="s">
        <v>75</v>
      </c>
      <c r="F13" s="5" t="s">
        <v>289</v>
      </c>
      <c r="G13" s="7">
        <v>5.0000000000000001E-3</v>
      </c>
      <c r="H13" s="21" t="s">
        <v>74</v>
      </c>
      <c r="I13" s="5" t="s">
        <v>51</v>
      </c>
    </row>
    <row r="14" spans="1:9" ht="48" customHeight="1">
      <c r="A14" s="5" t="s">
        <v>73</v>
      </c>
      <c r="B14" s="5" t="s">
        <v>72</v>
      </c>
      <c r="C14" s="4">
        <v>46023</v>
      </c>
      <c r="D14" s="4">
        <v>46053</v>
      </c>
      <c r="E14" s="5" t="s">
        <v>75</v>
      </c>
      <c r="F14" s="5" t="s">
        <v>290</v>
      </c>
      <c r="G14" s="7">
        <v>3.0000000000000001E-3</v>
      </c>
      <c r="H14" s="21" t="s">
        <v>74</v>
      </c>
      <c r="I14" s="5" t="s">
        <v>51</v>
      </c>
    </row>
    <row r="15" spans="1:9" ht="48" customHeight="1">
      <c r="A15" s="5" t="s">
        <v>73</v>
      </c>
      <c r="B15" s="5" t="s">
        <v>72</v>
      </c>
      <c r="C15" s="4">
        <v>46023</v>
      </c>
      <c r="D15" s="4">
        <v>46053</v>
      </c>
      <c r="E15" s="5" t="s">
        <v>75</v>
      </c>
      <c r="F15" s="5" t="s">
        <v>291</v>
      </c>
      <c r="G15" s="7">
        <v>2E-3</v>
      </c>
      <c r="H15" s="21" t="s">
        <v>74</v>
      </c>
      <c r="I15" s="5" t="s">
        <v>51</v>
      </c>
    </row>
    <row r="16" spans="1:9" ht="48" customHeight="1">
      <c r="A16" s="5" t="s">
        <v>73</v>
      </c>
      <c r="B16" s="5" t="s">
        <v>72</v>
      </c>
      <c r="C16" s="4">
        <v>46023</v>
      </c>
      <c r="D16" s="4">
        <v>46053</v>
      </c>
      <c r="E16" s="5" t="s">
        <v>75</v>
      </c>
      <c r="F16" s="5" t="s">
        <v>292</v>
      </c>
      <c r="G16" s="7">
        <v>2E-3</v>
      </c>
      <c r="H16" s="21" t="s">
        <v>74</v>
      </c>
      <c r="I16" s="5" t="s">
        <v>51</v>
      </c>
    </row>
    <row r="17" spans="1:9" ht="48" customHeight="1">
      <c r="A17" s="5" t="s">
        <v>73</v>
      </c>
      <c r="B17" s="5" t="s">
        <v>72</v>
      </c>
      <c r="C17" s="4">
        <v>46023</v>
      </c>
      <c r="D17" s="4">
        <v>46053</v>
      </c>
      <c r="E17" s="5" t="s">
        <v>293</v>
      </c>
      <c r="F17" s="5" t="s">
        <v>294</v>
      </c>
      <c r="G17" s="7">
        <v>1.8000000000000002E-2</v>
      </c>
      <c r="H17" s="21" t="s">
        <v>74</v>
      </c>
      <c r="I17" s="5" t="s">
        <v>51</v>
      </c>
    </row>
    <row r="18" spans="1:9" ht="48" customHeight="1">
      <c r="A18" s="5" t="s">
        <v>73</v>
      </c>
      <c r="B18" s="5" t="s">
        <v>72</v>
      </c>
      <c r="C18" s="4">
        <v>46023</v>
      </c>
      <c r="D18" s="4">
        <v>46053</v>
      </c>
      <c r="E18" s="5" t="s">
        <v>293</v>
      </c>
      <c r="F18" s="5" t="s">
        <v>295</v>
      </c>
      <c r="G18" s="7">
        <v>9.0000000000000011E-3</v>
      </c>
      <c r="H18" s="21" t="s">
        <v>74</v>
      </c>
      <c r="I18" s="5" t="s">
        <v>51</v>
      </c>
    </row>
    <row r="19" spans="1:9" ht="48" customHeight="1">
      <c r="A19" s="5" t="s">
        <v>73</v>
      </c>
      <c r="B19" s="5" t="s">
        <v>72</v>
      </c>
      <c r="C19" s="4">
        <v>46023</v>
      </c>
      <c r="D19" s="4">
        <v>46053</v>
      </c>
      <c r="E19" s="5" t="s">
        <v>293</v>
      </c>
      <c r="F19" s="5" t="s">
        <v>296</v>
      </c>
      <c r="G19" s="7">
        <v>6.9999999999999993E-3</v>
      </c>
      <c r="H19" s="21" t="s">
        <v>74</v>
      </c>
      <c r="I19" s="5" t="s">
        <v>51</v>
      </c>
    </row>
    <row r="20" spans="1:9" ht="48" customHeight="1">
      <c r="A20" s="5" t="s">
        <v>73</v>
      </c>
      <c r="B20" s="5" t="s">
        <v>72</v>
      </c>
      <c r="C20" s="4">
        <v>46023</v>
      </c>
      <c r="D20" s="4">
        <v>46053</v>
      </c>
      <c r="E20" s="5" t="s">
        <v>293</v>
      </c>
      <c r="F20" s="5" t="s">
        <v>297</v>
      </c>
      <c r="G20" s="7">
        <v>6.0000000000000001E-3</v>
      </c>
      <c r="H20" s="21" t="s">
        <v>74</v>
      </c>
      <c r="I20" s="5" t="s">
        <v>51</v>
      </c>
    </row>
    <row r="21" spans="1:9" ht="48" customHeight="1">
      <c r="A21" s="5" t="s">
        <v>73</v>
      </c>
      <c r="B21" s="5" t="s">
        <v>72</v>
      </c>
      <c r="C21" s="4">
        <v>46023</v>
      </c>
      <c r="D21" s="4">
        <v>46053</v>
      </c>
      <c r="E21" s="5" t="s">
        <v>293</v>
      </c>
      <c r="F21" s="5" t="s">
        <v>298</v>
      </c>
      <c r="G21" s="7">
        <v>6.0000000000000001E-3</v>
      </c>
      <c r="H21" s="21" t="s">
        <v>74</v>
      </c>
      <c r="I21" s="5" t="s">
        <v>51</v>
      </c>
    </row>
    <row r="22" spans="1:9" ht="48" customHeight="1">
      <c r="A22" s="5" t="s">
        <v>73</v>
      </c>
      <c r="B22" s="5" t="s">
        <v>72</v>
      </c>
      <c r="C22" s="4">
        <v>46023</v>
      </c>
      <c r="D22" s="4">
        <v>46053</v>
      </c>
      <c r="E22" s="5" t="s">
        <v>293</v>
      </c>
      <c r="F22" s="5" t="s">
        <v>299</v>
      </c>
      <c r="G22" s="7">
        <v>5.0000000000000001E-3</v>
      </c>
      <c r="H22" s="21" t="s">
        <v>74</v>
      </c>
      <c r="I22" s="5" t="s">
        <v>51</v>
      </c>
    </row>
    <row r="23" spans="1:9" ht="48" customHeight="1">
      <c r="A23" s="5" t="s">
        <v>73</v>
      </c>
      <c r="B23" s="5" t="s">
        <v>72</v>
      </c>
      <c r="C23" s="4">
        <v>46023</v>
      </c>
      <c r="D23" s="4">
        <v>46053</v>
      </c>
      <c r="E23" s="5" t="s">
        <v>293</v>
      </c>
      <c r="F23" s="5" t="s">
        <v>300</v>
      </c>
      <c r="G23" s="7">
        <v>5.0000000000000001E-3</v>
      </c>
      <c r="H23" s="21" t="s">
        <v>74</v>
      </c>
      <c r="I23" s="5" t="s">
        <v>51</v>
      </c>
    </row>
    <row r="24" spans="1:9" ht="48" customHeight="1">
      <c r="A24" s="5" t="s">
        <v>73</v>
      </c>
      <c r="B24" s="5" t="s">
        <v>72</v>
      </c>
      <c r="C24" s="4">
        <v>46023</v>
      </c>
      <c r="D24" s="4">
        <v>46053</v>
      </c>
      <c r="E24" s="5" t="s">
        <v>293</v>
      </c>
      <c r="F24" s="5" t="s">
        <v>301</v>
      </c>
      <c r="G24" s="7">
        <v>5.0000000000000001E-3</v>
      </c>
      <c r="H24" s="21" t="s">
        <v>74</v>
      </c>
      <c r="I24" s="5" t="s">
        <v>51</v>
      </c>
    </row>
    <row r="25" spans="1:9" ht="48" customHeight="1">
      <c r="A25" s="5" t="s">
        <v>73</v>
      </c>
      <c r="B25" s="5" t="s">
        <v>72</v>
      </c>
      <c r="C25" s="4">
        <v>46023</v>
      </c>
      <c r="D25" s="4">
        <v>46053</v>
      </c>
      <c r="E25" s="5" t="s">
        <v>293</v>
      </c>
      <c r="F25" s="5" t="s">
        <v>302</v>
      </c>
      <c r="G25" s="7">
        <v>5.0000000000000001E-3</v>
      </c>
      <c r="H25" s="21" t="s">
        <v>74</v>
      </c>
      <c r="I25" s="5" t="s">
        <v>51</v>
      </c>
    </row>
    <row r="26" spans="1:9" ht="48" customHeight="1">
      <c r="A26" s="5" t="s">
        <v>73</v>
      </c>
      <c r="B26" s="5" t="s">
        <v>72</v>
      </c>
      <c r="C26" s="4">
        <v>46023</v>
      </c>
      <c r="D26" s="4">
        <v>46053</v>
      </c>
      <c r="E26" s="5" t="s">
        <v>293</v>
      </c>
      <c r="F26" s="5" t="s">
        <v>303</v>
      </c>
      <c r="G26" s="7">
        <v>5.0000000000000001E-3</v>
      </c>
      <c r="H26" s="21" t="s">
        <v>74</v>
      </c>
      <c r="I26" s="5" t="s">
        <v>51</v>
      </c>
    </row>
    <row r="27" spans="1:9" ht="48" customHeight="1">
      <c r="A27" s="5" t="s">
        <v>73</v>
      </c>
      <c r="B27" s="5" t="s">
        <v>72</v>
      </c>
      <c r="C27" s="4">
        <v>46023</v>
      </c>
      <c r="D27" s="4">
        <v>46053</v>
      </c>
      <c r="E27" s="5" t="s">
        <v>293</v>
      </c>
      <c r="F27" s="5" t="s">
        <v>304</v>
      </c>
      <c r="G27" s="7">
        <v>5.0000000000000001E-3</v>
      </c>
      <c r="H27" s="21" t="s">
        <v>74</v>
      </c>
      <c r="I27" s="5" t="s">
        <v>51</v>
      </c>
    </row>
    <row r="28" spans="1:9" ht="48" customHeight="1">
      <c r="A28" s="5" t="s">
        <v>73</v>
      </c>
      <c r="B28" s="5" t="s">
        <v>72</v>
      </c>
      <c r="C28" s="4">
        <v>46023</v>
      </c>
      <c r="D28" s="4">
        <v>46053</v>
      </c>
      <c r="E28" s="5" t="s">
        <v>293</v>
      </c>
      <c r="F28" s="5" t="s">
        <v>305</v>
      </c>
      <c r="G28" s="7">
        <v>5.0000000000000001E-3</v>
      </c>
      <c r="H28" s="21" t="s">
        <v>74</v>
      </c>
      <c r="I28" s="5" t="s">
        <v>51</v>
      </c>
    </row>
    <row r="29" spans="1:9" ht="48" customHeight="1">
      <c r="A29" s="5" t="s">
        <v>73</v>
      </c>
      <c r="B29" s="5" t="s">
        <v>72</v>
      </c>
      <c r="C29" s="4">
        <v>46023</v>
      </c>
      <c r="D29" s="4">
        <v>46053</v>
      </c>
      <c r="E29" s="5" t="s">
        <v>293</v>
      </c>
      <c r="F29" s="5" t="s">
        <v>306</v>
      </c>
      <c r="G29" s="7">
        <v>4.0000000000000001E-3</v>
      </c>
      <c r="H29" s="21" t="s">
        <v>74</v>
      </c>
      <c r="I29" s="5" t="s">
        <v>51</v>
      </c>
    </row>
    <row r="30" spans="1:9" ht="48" customHeight="1">
      <c r="A30" s="5" t="s">
        <v>73</v>
      </c>
      <c r="B30" s="5" t="s">
        <v>72</v>
      </c>
      <c r="C30" s="4">
        <v>46023</v>
      </c>
      <c r="D30" s="4">
        <v>46053</v>
      </c>
      <c r="E30" s="5" t="s">
        <v>293</v>
      </c>
      <c r="F30" s="5" t="s">
        <v>307</v>
      </c>
      <c r="G30" s="7">
        <v>4.0000000000000001E-3</v>
      </c>
      <c r="H30" s="21" t="s">
        <v>74</v>
      </c>
      <c r="I30" s="5" t="s">
        <v>51</v>
      </c>
    </row>
    <row r="31" spans="1:9" ht="48" customHeight="1">
      <c r="A31" s="5" t="s">
        <v>73</v>
      </c>
      <c r="B31" s="5" t="s">
        <v>72</v>
      </c>
      <c r="C31" s="4">
        <v>46023</v>
      </c>
      <c r="D31" s="4">
        <v>46053</v>
      </c>
      <c r="E31" s="5" t="s">
        <v>293</v>
      </c>
      <c r="F31" s="5" t="s">
        <v>308</v>
      </c>
      <c r="G31" s="7">
        <v>4.0000000000000001E-3</v>
      </c>
      <c r="H31" s="21" t="s">
        <v>74</v>
      </c>
      <c r="I31" s="5" t="s">
        <v>51</v>
      </c>
    </row>
    <row r="32" spans="1:9" ht="48" customHeight="1">
      <c r="A32" s="5" t="s">
        <v>73</v>
      </c>
      <c r="B32" s="5" t="s">
        <v>72</v>
      </c>
      <c r="C32" s="4">
        <v>46023</v>
      </c>
      <c r="D32" s="4">
        <v>46053</v>
      </c>
      <c r="E32" s="5" t="s">
        <v>293</v>
      </c>
      <c r="F32" s="5" t="s">
        <v>309</v>
      </c>
      <c r="G32" s="7">
        <v>4.0000000000000001E-3</v>
      </c>
      <c r="H32" s="21" t="s">
        <v>74</v>
      </c>
      <c r="I32" s="5" t="s">
        <v>51</v>
      </c>
    </row>
    <row r="33" spans="1:9" ht="48" customHeight="1">
      <c r="A33" s="5" t="s">
        <v>73</v>
      </c>
      <c r="B33" s="5" t="s">
        <v>72</v>
      </c>
      <c r="C33" s="4">
        <v>46023</v>
      </c>
      <c r="D33" s="4">
        <v>46053</v>
      </c>
      <c r="E33" s="5" t="s">
        <v>293</v>
      </c>
      <c r="F33" s="5" t="s">
        <v>310</v>
      </c>
      <c r="G33" s="7">
        <v>4.0000000000000001E-3</v>
      </c>
      <c r="H33" s="21" t="s">
        <v>74</v>
      </c>
      <c r="I33" s="5" t="s">
        <v>51</v>
      </c>
    </row>
    <row r="34" spans="1:9" ht="48" customHeight="1">
      <c r="A34" s="5" t="s">
        <v>73</v>
      </c>
      <c r="B34" s="5" t="s">
        <v>72</v>
      </c>
      <c r="C34" s="4">
        <v>46023</v>
      </c>
      <c r="D34" s="4">
        <v>46053</v>
      </c>
      <c r="E34" s="5" t="s">
        <v>293</v>
      </c>
      <c r="F34" s="5" t="s">
        <v>311</v>
      </c>
      <c r="G34" s="7">
        <v>4.0000000000000001E-3</v>
      </c>
      <c r="H34" s="21" t="s">
        <v>74</v>
      </c>
      <c r="I34" s="5" t="s">
        <v>51</v>
      </c>
    </row>
    <row r="35" spans="1:9" ht="48" customHeight="1">
      <c r="A35" s="5" t="s">
        <v>73</v>
      </c>
      <c r="B35" s="5" t="s">
        <v>72</v>
      </c>
      <c r="C35" s="4">
        <v>46023</v>
      </c>
      <c r="D35" s="4">
        <v>46053</v>
      </c>
      <c r="E35" s="5" t="s">
        <v>293</v>
      </c>
      <c r="F35" s="5" t="s">
        <v>312</v>
      </c>
      <c r="G35" s="7">
        <v>4.0000000000000001E-3</v>
      </c>
      <c r="H35" s="21" t="s">
        <v>74</v>
      </c>
      <c r="I35" s="5" t="s">
        <v>51</v>
      </c>
    </row>
    <row r="36" spans="1:9" ht="48" customHeight="1">
      <c r="A36" s="5" t="s">
        <v>73</v>
      </c>
      <c r="B36" s="5" t="s">
        <v>72</v>
      </c>
      <c r="C36" s="4">
        <v>46023</v>
      </c>
      <c r="D36" s="4">
        <v>46053</v>
      </c>
      <c r="E36" s="5" t="s">
        <v>293</v>
      </c>
      <c r="F36" s="5" t="s">
        <v>313</v>
      </c>
      <c r="G36" s="7">
        <v>4.0000000000000001E-3</v>
      </c>
      <c r="H36" s="21" t="s">
        <v>74</v>
      </c>
      <c r="I36" s="5" t="s">
        <v>51</v>
      </c>
    </row>
    <row r="37" spans="1:9" ht="48" customHeight="1">
      <c r="A37" s="5" t="s">
        <v>73</v>
      </c>
      <c r="B37" s="5" t="s">
        <v>72</v>
      </c>
      <c r="C37" s="4">
        <v>46023</v>
      </c>
      <c r="D37" s="4">
        <v>46053</v>
      </c>
      <c r="E37" s="5" t="s">
        <v>293</v>
      </c>
      <c r="F37" s="5" t="s">
        <v>314</v>
      </c>
      <c r="G37" s="7">
        <v>4.0000000000000001E-3</v>
      </c>
      <c r="H37" s="21" t="s">
        <v>74</v>
      </c>
      <c r="I37" s="5" t="s">
        <v>51</v>
      </c>
    </row>
    <row r="38" spans="1:9" ht="48" customHeight="1">
      <c r="A38" s="5" t="s">
        <v>73</v>
      </c>
      <c r="B38" s="5" t="s">
        <v>72</v>
      </c>
      <c r="C38" s="4">
        <v>46023</v>
      </c>
      <c r="D38" s="4">
        <v>46053</v>
      </c>
      <c r="E38" s="5" t="s">
        <v>293</v>
      </c>
      <c r="F38" s="5" t="s">
        <v>315</v>
      </c>
      <c r="G38" s="7">
        <v>4.0000000000000001E-3</v>
      </c>
      <c r="H38" s="21" t="s">
        <v>74</v>
      </c>
      <c r="I38" s="5" t="s">
        <v>51</v>
      </c>
    </row>
    <row r="39" spans="1:9" ht="48" customHeight="1">
      <c r="A39" s="5" t="s">
        <v>73</v>
      </c>
      <c r="B39" s="5" t="s">
        <v>72</v>
      </c>
      <c r="C39" s="4">
        <v>46023</v>
      </c>
      <c r="D39" s="4">
        <v>46053</v>
      </c>
      <c r="E39" s="5" t="s">
        <v>293</v>
      </c>
      <c r="F39" s="5" t="s">
        <v>316</v>
      </c>
      <c r="G39" s="7">
        <v>4.0000000000000001E-3</v>
      </c>
      <c r="H39" s="21" t="s">
        <v>74</v>
      </c>
      <c r="I39" s="5" t="s">
        <v>51</v>
      </c>
    </row>
    <row r="40" spans="1:9" ht="48" customHeight="1">
      <c r="A40" s="5" t="s">
        <v>73</v>
      </c>
      <c r="B40" s="5" t="s">
        <v>72</v>
      </c>
      <c r="C40" s="4">
        <v>46023</v>
      </c>
      <c r="D40" s="4">
        <v>46053</v>
      </c>
      <c r="E40" s="5" t="s">
        <v>293</v>
      </c>
      <c r="F40" s="5" t="s">
        <v>317</v>
      </c>
      <c r="G40" s="7">
        <v>3.0000000000000001E-3</v>
      </c>
      <c r="H40" s="21" t="s">
        <v>74</v>
      </c>
      <c r="I40" s="5" t="s">
        <v>51</v>
      </c>
    </row>
    <row r="41" spans="1:9" ht="48" customHeight="1">
      <c r="A41" s="5" t="s">
        <v>73</v>
      </c>
      <c r="B41" s="5" t="s">
        <v>72</v>
      </c>
      <c r="C41" s="4">
        <v>46023</v>
      </c>
      <c r="D41" s="4">
        <v>46053</v>
      </c>
      <c r="E41" s="5" t="s">
        <v>293</v>
      </c>
      <c r="F41" s="5" t="s">
        <v>318</v>
      </c>
      <c r="G41" s="7">
        <v>3.0000000000000001E-3</v>
      </c>
      <c r="H41" s="21" t="s">
        <v>74</v>
      </c>
      <c r="I41" s="5" t="s">
        <v>51</v>
      </c>
    </row>
    <row r="42" spans="1:9" ht="48" customHeight="1">
      <c r="A42" s="5" t="s">
        <v>73</v>
      </c>
      <c r="B42" s="5" t="s">
        <v>72</v>
      </c>
      <c r="C42" s="4">
        <v>46023</v>
      </c>
      <c r="D42" s="4">
        <v>46053</v>
      </c>
      <c r="E42" s="5" t="s">
        <v>293</v>
      </c>
      <c r="F42" s="5" t="s">
        <v>319</v>
      </c>
      <c r="G42" s="7">
        <v>3.0000000000000001E-3</v>
      </c>
      <c r="H42" s="21" t="s">
        <v>74</v>
      </c>
      <c r="I42" s="5" t="s">
        <v>51</v>
      </c>
    </row>
    <row r="43" spans="1:9" ht="48" customHeight="1">
      <c r="A43" s="5" t="s">
        <v>73</v>
      </c>
      <c r="B43" s="5" t="s">
        <v>72</v>
      </c>
      <c r="C43" s="4">
        <v>46023</v>
      </c>
      <c r="D43" s="4">
        <v>46053</v>
      </c>
      <c r="E43" s="5" t="s">
        <v>293</v>
      </c>
      <c r="F43" s="5" t="s">
        <v>320</v>
      </c>
      <c r="G43" s="7">
        <v>3.0000000000000001E-3</v>
      </c>
      <c r="H43" s="21" t="s">
        <v>74</v>
      </c>
      <c r="I43" s="5" t="s">
        <v>51</v>
      </c>
    </row>
    <row r="44" spans="1:9" ht="48" customHeight="1">
      <c r="A44" s="5" t="s">
        <v>73</v>
      </c>
      <c r="B44" s="5" t="s">
        <v>72</v>
      </c>
      <c r="C44" s="4">
        <v>46023</v>
      </c>
      <c r="D44" s="4">
        <v>46053</v>
      </c>
      <c r="E44" s="5" t="s">
        <v>293</v>
      </c>
      <c r="F44" s="5" t="s">
        <v>321</v>
      </c>
      <c r="G44" s="7">
        <v>2E-3</v>
      </c>
      <c r="H44" s="21" t="s">
        <v>74</v>
      </c>
      <c r="I44" s="5" t="s">
        <v>51</v>
      </c>
    </row>
    <row r="45" spans="1:9" ht="48" customHeight="1">
      <c r="A45" s="5" t="s">
        <v>73</v>
      </c>
      <c r="B45" s="5" t="s">
        <v>72</v>
      </c>
      <c r="C45" s="4">
        <v>46023</v>
      </c>
      <c r="D45" s="4">
        <v>46053</v>
      </c>
      <c r="E45" s="5" t="s">
        <v>293</v>
      </c>
      <c r="F45" s="5" t="s">
        <v>322</v>
      </c>
      <c r="G45" s="7">
        <v>2E-3</v>
      </c>
      <c r="H45" s="21" t="s">
        <v>74</v>
      </c>
      <c r="I45" s="5" t="s">
        <v>51</v>
      </c>
    </row>
    <row r="46" spans="1:9" ht="48" customHeight="1">
      <c r="A46" s="5" t="s">
        <v>73</v>
      </c>
      <c r="B46" s="5" t="s">
        <v>72</v>
      </c>
      <c r="C46" s="4">
        <v>46023</v>
      </c>
      <c r="D46" s="4">
        <v>46053</v>
      </c>
      <c r="E46" s="5" t="s">
        <v>293</v>
      </c>
      <c r="F46" s="5" t="s">
        <v>323</v>
      </c>
      <c r="G46" s="7">
        <v>2E-3</v>
      </c>
      <c r="H46" s="21" t="s">
        <v>74</v>
      </c>
      <c r="I46" s="5" t="s">
        <v>51</v>
      </c>
    </row>
    <row r="47" spans="1:9" ht="48" customHeight="1">
      <c r="A47" s="5" t="s">
        <v>73</v>
      </c>
      <c r="B47" s="5" t="s">
        <v>72</v>
      </c>
      <c r="C47" s="4">
        <v>46023</v>
      </c>
      <c r="D47" s="4">
        <v>46053</v>
      </c>
      <c r="E47" s="5" t="s">
        <v>293</v>
      </c>
      <c r="F47" s="5" t="s">
        <v>324</v>
      </c>
      <c r="G47" s="7">
        <v>2E-3</v>
      </c>
      <c r="H47" s="21" t="s">
        <v>74</v>
      </c>
      <c r="I47" s="5" t="s">
        <v>51</v>
      </c>
    </row>
    <row r="48" spans="1:9" ht="48" customHeight="1">
      <c r="A48" s="5" t="s">
        <v>73</v>
      </c>
      <c r="B48" s="5" t="s">
        <v>72</v>
      </c>
      <c r="C48" s="4">
        <v>46023</v>
      </c>
      <c r="D48" s="4">
        <v>46053</v>
      </c>
      <c r="E48" s="5" t="s">
        <v>293</v>
      </c>
      <c r="F48" s="5" t="s">
        <v>325</v>
      </c>
      <c r="G48" s="7">
        <v>2E-3</v>
      </c>
      <c r="H48" s="21" t="s">
        <v>74</v>
      </c>
      <c r="I48" s="5" t="s">
        <v>51</v>
      </c>
    </row>
    <row r="49" spans="1:9" ht="48" customHeight="1">
      <c r="A49" s="5" t="s">
        <v>73</v>
      </c>
      <c r="B49" s="5" t="s">
        <v>72</v>
      </c>
      <c r="C49" s="4">
        <v>46023</v>
      </c>
      <c r="D49" s="4">
        <v>46053</v>
      </c>
      <c r="E49" s="5" t="s">
        <v>293</v>
      </c>
      <c r="F49" s="5" t="s">
        <v>326</v>
      </c>
      <c r="G49" s="7">
        <v>2E-3</v>
      </c>
      <c r="H49" s="21" t="s">
        <v>74</v>
      </c>
      <c r="I49" s="5" t="s">
        <v>51</v>
      </c>
    </row>
    <row r="50" spans="1:9" ht="48" customHeight="1">
      <c r="A50" s="5" t="s">
        <v>73</v>
      </c>
      <c r="B50" s="5" t="s">
        <v>72</v>
      </c>
      <c r="C50" s="4">
        <v>46023</v>
      </c>
      <c r="D50" s="4">
        <v>46053</v>
      </c>
      <c r="E50" s="5" t="s">
        <v>293</v>
      </c>
      <c r="F50" s="5" t="s">
        <v>327</v>
      </c>
      <c r="G50" s="7">
        <v>2E-3</v>
      </c>
      <c r="H50" s="21" t="s">
        <v>74</v>
      </c>
      <c r="I50" s="5" t="s">
        <v>51</v>
      </c>
    </row>
    <row r="51" spans="1:9" ht="48" customHeight="1">
      <c r="A51" s="5" t="s">
        <v>73</v>
      </c>
      <c r="B51" s="5" t="s">
        <v>72</v>
      </c>
      <c r="C51" s="4">
        <v>46023</v>
      </c>
      <c r="D51" s="4">
        <v>46053</v>
      </c>
      <c r="E51" s="5" t="s">
        <v>293</v>
      </c>
      <c r="F51" s="5" t="s">
        <v>328</v>
      </c>
      <c r="G51" s="7">
        <v>2E-3</v>
      </c>
      <c r="H51" s="21" t="s">
        <v>74</v>
      </c>
      <c r="I51" s="5" t="s">
        <v>51</v>
      </c>
    </row>
    <row r="52" spans="1:9" ht="48" customHeight="1">
      <c r="A52" s="5" t="s">
        <v>73</v>
      </c>
      <c r="B52" s="5" t="s">
        <v>72</v>
      </c>
      <c r="C52" s="4">
        <v>46023</v>
      </c>
      <c r="D52" s="4">
        <v>46053</v>
      </c>
      <c r="E52" s="5" t="s">
        <v>293</v>
      </c>
      <c r="F52" s="5" t="s">
        <v>329</v>
      </c>
      <c r="G52" s="7">
        <v>1E-3</v>
      </c>
      <c r="H52" s="21" t="s">
        <v>74</v>
      </c>
      <c r="I52" s="5" t="s">
        <v>51</v>
      </c>
    </row>
    <row r="53" spans="1:9" ht="48" customHeight="1">
      <c r="A53" s="5" t="s">
        <v>73</v>
      </c>
      <c r="B53" s="5" t="s">
        <v>72</v>
      </c>
      <c r="C53" s="4">
        <v>46023</v>
      </c>
      <c r="D53" s="4">
        <v>46053</v>
      </c>
      <c r="E53" s="5" t="s">
        <v>293</v>
      </c>
      <c r="F53" s="5" t="s">
        <v>330</v>
      </c>
      <c r="G53" s="7">
        <v>1E-3</v>
      </c>
      <c r="H53" s="21" t="s">
        <v>74</v>
      </c>
      <c r="I53" s="5" t="s">
        <v>51</v>
      </c>
    </row>
    <row r="54" spans="1:9" ht="48" customHeight="1">
      <c r="A54" s="5" t="s">
        <v>73</v>
      </c>
      <c r="B54" s="5" t="s">
        <v>72</v>
      </c>
      <c r="C54" s="4">
        <v>46023</v>
      </c>
      <c r="D54" s="4">
        <v>46053</v>
      </c>
      <c r="E54" s="5" t="s">
        <v>293</v>
      </c>
      <c r="F54" s="5" t="s">
        <v>331</v>
      </c>
      <c r="G54" s="7">
        <v>1E-3</v>
      </c>
      <c r="H54" s="21" t="s">
        <v>74</v>
      </c>
      <c r="I54" s="5" t="s">
        <v>51</v>
      </c>
    </row>
    <row r="55" spans="1:9" ht="48" customHeight="1">
      <c r="A55" s="5" t="s">
        <v>73</v>
      </c>
      <c r="B55" s="5" t="s">
        <v>72</v>
      </c>
      <c r="C55" s="4">
        <v>46023</v>
      </c>
      <c r="D55" s="4">
        <v>46053</v>
      </c>
      <c r="E55" s="5" t="s">
        <v>293</v>
      </c>
      <c r="F55" s="5" t="s">
        <v>332</v>
      </c>
      <c r="G55" s="7">
        <v>1E-3</v>
      </c>
      <c r="H55" s="21" t="s">
        <v>74</v>
      </c>
      <c r="I55" s="5" t="s">
        <v>51</v>
      </c>
    </row>
    <row r="56" spans="1:9" ht="48" customHeight="1">
      <c r="A56" s="5" t="s">
        <v>73</v>
      </c>
      <c r="B56" s="5" t="s">
        <v>72</v>
      </c>
      <c r="C56" s="4">
        <v>46023</v>
      </c>
      <c r="D56" s="4">
        <v>46053</v>
      </c>
      <c r="E56" s="5" t="s">
        <v>293</v>
      </c>
      <c r="F56" s="5" t="s">
        <v>333</v>
      </c>
      <c r="G56" s="7">
        <v>1E-3</v>
      </c>
      <c r="H56" s="21" t="s">
        <v>74</v>
      </c>
      <c r="I56" s="5" t="s">
        <v>51</v>
      </c>
    </row>
    <row r="57" spans="1:9" ht="48" customHeight="1">
      <c r="A57" s="5" t="s">
        <v>73</v>
      </c>
      <c r="B57" s="5" t="s">
        <v>72</v>
      </c>
      <c r="C57" s="4">
        <v>46023</v>
      </c>
      <c r="D57" s="4">
        <v>46053</v>
      </c>
      <c r="E57" s="5" t="s">
        <v>293</v>
      </c>
      <c r="F57" s="5" t="s">
        <v>334</v>
      </c>
      <c r="G57" s="7">
        <v>0</v>
      </c>
      <c r="H57" s="21" t="s">
        <v>74</v>
      </c>
      <c r="I57" s="5" t="s">
        <v>51</v>
      </c>
    </row>
    <row r="58" spans="1:9" ht="48" customHeight="1">
      <c r="A58" s="5" t="s">
        <v>73</v>
      </c>
      <c r="B58" s="5" t="s">
        <v>72</v>
      </c>
      <c r="C58" s="4">
        <v>46023</v>
      </c>
      <c r="D58" s="4">
        <v>46053</v>
      </c>
      <c r="E58" s="5" t="s">
        <v>293</v>
      </c>
      <c r="F58" s="5" t="s">
        <v>335</v>
      </c>
      <c r="G58" s="7">
        <v>0</v>
      </c>
      <c r="H58" s="21" t="s">
        <v>74</v>
      </c>
      <c r="I58" s="5" t="s">
        <v>51</v>
      </c>
    </row>
    <row r="59" spans="1:9" ht="48" customHeight="1">
      <c r="A59" s="5" t="s">
        <v>73</v>
      </c>
      <c r="B59" s="5" t="s">
        <v>72</v>
      </c>
      <c r="C59" s="4">
        <v>46023</v>
      </c>
      <c r="D59" s="4">
        <v>46053</v>
      </c>
      <c r="E59" s="5" t="s">
        <v>293</v>
      </c>
      <c r="F59" s="5" t="s">
        <v>336</v>
      </c>
      <c r="G59" s="7">
        <v>0</v>
      </c>
      <c r="H59" s="21" t="s">
        <v>74</v>
      </c>
      <c r="I59" s="5" t="s">
        <v>51</v>
      </c>
    </row>
    <row r="60" spans="1:9" ht="48" customHeight="1">
      <c r="A60" s="5" t="s">
        <v>73</v>
      </c>
      <c r="B60" s="5" t="s">
        <v>72</v>
      </c>
      <c r="C60" s="4">
        <v>46023</v>
      </c>
      <c r="D60" s="4">
        <v>46053</v>
      </c>
      <c r="E60" s="5" t="s">
        <v>337</v>
      </c>
      <c r="F60" s="5" t="s">
        <v>338</v>
      </c>
      <c r="G60" s="7">
        <v>6.0000000000000001E-3</v>
      </c>
      <c r="H60" s="21" t="s">
        <v>74</v>
      </c>
      <c r="I60" s="5" t="s">
        <v>51</v>
      </c>
    </row>
    <row r="61" spans="1:9" ht="48" customHeight="1">
      <c r="A61" s="5" t="s">
        <v>73</v>
      </c>
      <c r="B61" s="5" t="s">
        <v>72</v>
      </c>
      <c r="C61" s="4">
        <v>46023</v>
      </c>
      <c r="D61" s="4">
        <v>46053</v>
      </c>
      <c r="E61" s="5" t="s">
        <v>337</v>
      </c>
      <c r="F61" s="5" t="s">
        <v>339</v>
      </c>
      <c r="G61" s="7">
        <v>5.0000000000000001E-3</v>
      </c>
      <c r="H61" s="21" t="s">
        <v>74</v>
      </c>
      <c r="I61" s="5" t="s">
        <v>51</v>
      </c>
    </row>
    <row r="62" spans="1:9" ht="48" customHeight="1">
      <c r="A62" s="5" t="s">
        <v>73</v>
      </c>
      <c r="B62" s="5" t="s">
        <v>72</v>
      </c>
      <c r="C62" s="4">
        <v>46023</v>
      </c>
      <c r="D62" s="4">
        <v>46053</v>
      </c>
      <c r="E62" s="5" t="s">
        <v>337</v>
      </c>
      <c r="F62" s="5" t="s">
        <v>340</v>
      </c>
      <c r="G62" s="7">
        <v>5.0000000000000001E-3</v>
      </c>
      <c r="H62" s="21" t="s">
        <v>74</v>
      </c>
      <c r="I62" s="5" t="s">
        <v>51</v>
      </c>
    </row>
    <row r="63" spans="1:9" ht="48" customHeight="1">
      <c r="A63" s="5" t="s">
        <v>73</v>
      </c>
      <c r="B63" s="5" t="s">
        <v>72</v>
      </c>
      <c r="C63" s="4">
        <v>46023</v>
      </c>
      <c r="D63" s="4">
        <v>46053</v>
      </c>
      <c r="E63" s="5" t="s">
        <v>337</v>
      </c>
      <c r="F63" s="5" t="s">
        <v>341</v>
      </c>
      <c r="G63" s="7">
        <v>5.0000000000000001E-3</v>
      </c>
      <c r="H63" s="21" t="s">
        <v>74</v>
      </c>
      <c r="I63" s="5" t="s">
        <v>51</v>
      </c>
    </row>
    <row r="64" spans="1:9" ht="48" customHeight="1">
      <c r="A64" s="5" t="s">
        <v>73</v>
      </c>
      <c r="B64" s="5" t="s">
        <v>72</v>
      </c>
      <c r="C64" s="4">
        <v>46023</v>
      </c>
      <c r="D64" s="4">
        <v>46053</v>
      </c>
      <c r="E64" s="5" t="s">
        <v>337</v>
      </c>
      <c r="F64" s="5" t="s">
        <v>342</v>
      </c>
      <c r="G64" s="7">
        <v>5.0000000000000001E-3</v>
      </c>
      <c r="H64" s="21" t="s">
        <v>74</v>
      </c>
      <c r="I64" s="5" t="s">
        <v>51</v>
      </c>
    </row>
    <row r="65" spans="1:9" ht="48" customHeight="1">
      <c r="A65" s="5" t="s">
        <v>73</v>
      </c>
      <c r="B65" s="5" t="s">
        <v>72</v>
      </c>
      <c r="C65" s="4">
        <v>46023</v>
      </c>
      <c r="D65" s="4">
        <v>46053</v>
      </c>
      <c r="E65" s="5" t="s">
        <v>337</v>
      </c>
      <c r="F65" s="5" t="s">
        <v>343</v>
      </c>
      <c r="G65" s="7">
        <v>4.0000000000000001E-3</v>
      </c>
      <c r="H65" s="21" t="s">
        <v>74</v>
      </c>
      <c r="I65" s="5" t="s">
        <v>51</v>
      </c>
    </row>
    <row r="66" spans="1:9" ht="48" customHeight="1">
      <c r="A66" s="5" t="s">
        <v>73</v>
      </c>
      <c r="B66" s="5" t="s">
        <v>72</v>
      </c>
      <c r="C66" s="4">
        <v>46023</v>
      </c>
      <c r="D66" s="4">
        <v>46053</v>
      </c>
      <c r="E66" s="5" t="s">
        <v>337</v>
      </c>
      <c r="F66" s="5" t="s">
        <v>344</v>
      </c>
      <c r="G66" s="7">
        <v>4.0000000000000001E-3</v>
      </c>
      <c r="H66" s="21" t="s">
        <v>74</v>
      </c>
      <c r="I66" s="5" t="s">
        <v>51</v>
      </c>
    </row>
    <row r="67" spans="1:9" ht="48" customHeight="1">
      <c r="A67" s="5" t="s">
        <v>73</v>
      </c>
      <c r="B67" s="5" t="s">
        <v>72</v>
      </c>
      <c r="C67" s="4">
        <v>46023</v>
      </c>
      <c r="D67" s="4">
        <v>46053</v>
      </c>
      <c r="E67" s="5" t="s">
        <v>337</v>
      </c>
      <c r="F67" s="5" t="s">
        <v>345</v>
      </c>
      <c r="G67" s="7">
        <v>4.0000000000000001E-3</v>
      </c>
      <c r="H67" s="21" t="s">
        <v>74</v>
      </c>
      <c r="I67" s="5" t="s">
        <v>51</v>
      </c>
    </row>
    <row r="68" spans="1:9" ht="48" customHeight="1">
      <c r="A68" s="5" t="s">
        <v>73</v>
      </c>
      <c r="B68" s="5" t="s">
        <v>72</v>
      </c>
      <c r="C68" s="4">
        <v>46023</v>
      </c>
      <c r="D68" s="4">
        <v>46053</v>
      </c>
      <c r="E68" s="5" t="s">
        <v>337</v>
      </c>
      <c r="F68" s="5" t="s">
        <v>346</v>
      </c>
      <c r="G68" s="7">
        <v>4.0000000000000001E-3</v>
      </c>
      <c r="H68" s="21" t="s">
        <v>74</v>
      </c>
      <c r="I68" s="5" t="s">
        <v>51</v>
      </c>
    </row>
    <row r="69" spans="1:9" ht="48" customHeight="1">
      <c r="A69" s="5" t="s">
        <v>73</v>
      </c>
      <c r="B69" s="5" t="s">
        <v>72</v>
      </c>
      <c r="C69" s="4">
        <v>46023</v>
      </c>
      <c r="D69" s="4">
        <v>46053</v>
      </c>
      <c r="E69" s="5" t="s">
        <v>337</v>
      </c>
      <c r="F69" s="5" t="s">
        <v>347</v>
      </c>
      <c r="G69" s="7">
        <v>4.0000000000000001E-3</v>
      </c>
      <c r="H69" s="21" t="s">
        <v>74</v>
      </c>
      <c r="I69" s="5" t="s">
        <v>51</v>
      </c>
    </row>
    <row r="70" spans="1:9" ht="48" customHeight="1">
      <c r="A70" s="5" t="s">
        <v>73</v>
      </c>
      <c r="B70" s="5" t="s">
        <v>72</v>
      </c>
      <c r="C70" s="4">
        <v>46023</v>
      </c>
      <c r="D70" s="4">
        <v>46053</v>
      </c>
      <c r="E70" s="5" t="s">
        <v>337</v>
      </c>
      <c r="F70" s="5" t="s">
        <v>348</v>
      </c>
      <c r="G70" s="7">
        <v>4.0000000000000001E-3</v>
      </c>
      <c r="H70" s="21" t="s">
        <v>74</v>
      </c>
      <c r="I70" s="5" t="s">
        <v>51</v>
      </c>
    </row>
    <row r="71" spans="1:9" ht="48" customHeight="1">
      <c r="A71" s="5" t="s">
        <v>73</v>
      </c>
      <c r="B71" s="5" t="s">
        <v>72</v>
      </c>
      <c r="C71" s="4">
        <v>46023</v>
      </c>
      <c r="D71" s="4">
        <v>46053</v>
      </c>
      <c r="E71" s="5" t="s">
        <v>337</v>
      </c>
      <c r="F71" s="5" t="s">
        <v>349</v>
      </c>
      <c r="G71" s="7">
        <v>3.0000000000000001E-3</v>
      </c>
      <c r="H71" s="21" t="s">
        <v>74</v>
      </c>
      <c r="I71" s="5" t="s">
        <v>51</v>
      </c>
    </row>
    <row r="72" spans="1:9" ht="48" customHeight="1">
      <c r="A72" s="5" t="s">
        <v>73</v>
      </c>
      <c r="B72" s="5" t="s">
        <v>72</v>
      </c>
      <c r="C72" s="4">
        <v>46023</v>
      </c>
      <c r="D72" s="4">
        <v>46053</v>
      </c>
      <c r="E72" s="5" t="s">
        <v>337</v>
      </c>
      <c r="F72" s="5" t="s">
        <v>350</v>
      </c>
      <c r="G72" s="7">
        <v>3.0000000000000001E-3</v>
      </c>
      <c r="H72" s="21" t="s">
        <v>74</v>
      </c>
      <c r="I72" s="5" t="s">
        <v>51</v>
      </c>
    </row>
    <row r="73" spans="1:9" ht="48" customHeight="1">
      <c r="A73" s="5" t="s">
        <v>73</v>
      </c>
      <c r="B73" s="5" t="s">
        <v>72</v>
      </c>
      <c r="C73" s="4">
        <v>46023</v>
      </c>
      <c r="D73" s="4">
        <v>46053</v>
      </c>
      <c r="E73" s="5" t="s">
        <v>337</v>
      </c>
      <c r="F73" s="5" t="s">
        <v>351</v>
      </c>
      <c r="G73" s="7">
        <v>3.0000000000000001E-3</v>
      </c>
      <c r="H73" s="21" t="s">
        <v>74</v>
      </c>
      <c r="I73" s="5" t="s">
        <v>51</v>
      </c>
    </row>
    <row r="74" spans="1:9" ht="48" customHeight="1">
      <c r="A74" s="5" t="s">
        <v>73</v>
      </c>
      <c r="B74" s="5" t="s">
        <v>72</v>
      </c>
      <c r="C74" s="4">
        <v>46023</v>
      </c>
      <c r="D74" s="4">
        <v>46053</v>
      </c>
      <c r="E74" s="5" t="s">
        <v>337</v>
      </c>
      <c r="F74" s="5" t="s">
        <v>352</v>
      </c>
      <c r="G74" s="7">
        <v>3.0000000000000001E-3</v>
      </c>
      <c r="H74" s="21" t="s">
        <v>74</v>
      </c>
      <c r="I74" s="5" t="s">
        <v>51</v>
      </c>
    </row>
    <row r="75" spans="1:9" ht="48" customHeight="1">
      <c r="A75" s="5" t="s">
        <v>73</v>
      </c>
      <c r="B75" s="5" t="s">
        <v>72</v>
      </c>
      <c r="C75" s="4">
        <v>46023</v>
      </c>
      <c r="D75" s="4">
        <v>46053</v>
      </c>
      <c r="E75" s="5" t="s">
        <v>337</v>
      </c>
      <c r="F75" s="5" t="s">
        <v>353</v>
      </c>
      <c r="G75" s="7">
        <v>3.0000000000000001E-3</v>
      </c>
      <c r="H75" s="21" t="s">
        <v>74</v>
      </c>
      <c r="I75" s="5" t="s">
        <v>51</v>
      </c>
    </row>
    <row r="76" spans="1:9" ht="48" customHeight="1">
      <c r="A76" s="5" t="s">
        <v>73</v>
      </c>
      <c r="B76" s="5" t="s">
        <v>72</v>
      </c>
      <c r="C76" s="4">
        <v>46023</v>
      </c>
      <c r="D76" s="4">
        <v>46053</v>
      </c>
      <c r="E76" s="5" t="s">
        <v>337</v>
      </c>
      <c r="F76" s="5" t="s">
        <v>354</v>
      </c>
      <c r="G76" s="7">
        <v>3.0000000000000001E-3</v>
      </c>
      <c r="H76" s="21" t="s">
        <v>74</v>
      </c>
      <c r="I76" s="5" t="s">
        <v>51</v>
      </c>
    </row>
    <row r="77" spans="1:9" ht="48" customHeight="1">
      <c r="A77" s="5" t="s">
        <v>73</v>
      </c>
      <c r="B77" s="5" t="s">
        <v>72</v>
      </c>
      <c r="C77" s="4">
        <v>46023</v>
      </c>
      <c r="D77" s="4">
        <v>46053</v>
      </c>
      <c r="E77" s="5" t="s">
        <v>337</v>
      </c>
      <c r="F77" s="5" t="s">
        <v>355</v>
      </c>
      <c r="G77" s="7">
        <v>2E-3</v>
      </c>
      <c r="H77" s="21" t="s">
        <v>74</v>
      </c>
      <c r="I77" s="5" t="s">
        <v>51</v>
      </c>
    </row>
    <row r="78" spans="1:9" ht="48" customHeight="1">
      <c r="A78" s="5" t="s">
        <v>73</v>
      </c>
      <c r="B78" s="5" t="s">
        <v>72</v>
      </c>
      <c r="C78" s="4">
        <v>46023</v>
      </c>
      <c r="D78" s="4">
        <v>46053</v>
      </c>
      <c r="E78" s="5" t="s">
        <v>337</v>
      </c>
      <c r="F78" s="5" t="s">
        <v>356</v>
      </c>
      <c r="G78" s="7">
        <v>2E-3</v>
      </c>
      <c r="H78" s="21" t="s">
        <v>74</v>
      </c>
      <c r="I78" s="5" t="s">
        <v>51</v>
      </c>
    </row>
    <row r="79" spans="1:9" ht="48" customHeight="1">
      <c r="A79" s="5" t="s">
        <v>73</v>
      </c>
      <c r="B79" s="5" t="s">
        <v>72</v>
      </c>
      <c r="C79" s="4">
        <v>46023</v>
      </c>
      <c r="D79" s="4">
        <v>46053</v>
      </c>
      <c r="E79" s="5" t="s">
        <v>337</v>
      </c>
      <c r="F79" s="5" t="s">
        <v>357</v>
      </c>
      <c r="G79" s="7">
        <v>2E-3</v>
      </c>
      <c r="H79" s="21" t="s">
        <v>74</v>
      </c>
      <c r="I79" s="5" t="s">
        <v>51</v>
      </c>
    </row>
    <row r="80" spans="1:9" ht="48" customHeight="1">
      <c r="A80" s="5" t="s">
        <v>73</v>
      </c>
      <c r="B80" s="5" t="s">
        <v>72</v>
      </c>
      <c r="C80" s="4">
        <v>46023</v>
      </c>
      <c r="D80" s="4">
        <v>46053</v>
      </c>
      <c r="E80" s="5" t="s">
        <v>337</v>
      </c>
      <c r="F80" s="5" t="s">
        <v>358</v>
      </c>
      <c r="G80" s="7">
        <v>2E-3</v>
      </c>
      <c r="H80" s="21" t="s">
        <v>74</v>
      </c>
      <c r="I80" s="5" t="s">
        <v>51</v>
      </c>
    </row>
    <row r="81" spans="1:9" ht="48" customHeight="1">
      <c r="A81" s="5" t="s">
        <v>73</v>
      </c>
      <c r="B81" s="5" t="s">
        <v>72</v>
      </c>
      <c r="C81" s="4">
        <v>46023</v>
      </c>
      <c r="D81" s="4">
        <v>46053</v>
      </c>
      <c r="E81" s="5" t="s">
        <v>337</v>
      </c>
      <c r="F81" s="5" t="s">
        <v>359</v>
      </c>
      <c r="G81" s="7">
        <v>2E-3</v>
      </c>
      <c r="H81" s="21" t="s">
        <v>74</v>
      </c>
      <c r="I81" s="5" t="s">
        <v>51</v>
      </c>
    </row>
    <row r="82" spans="1:9" ht="48" customHeight="1">
      <c r="A82" s="5" t="s">
        <v>73</v>
      </c>
      <c r="B82" s="5" t="s">
        <v>72</v>
      </c>
      <c r="C82" s="4">
        <v>46023</v>
      </c>
      <c r="D82" s="4">
        <v>46053</v>
      </c>
      <c r="E82" s="5" t="s">
        <v>337</v>
      </c>
      <c r="F82" s="5" t="s">
        <v>360</v>
      </c>
      <c r="G82" s="7">
        <v>2E-3</v>
      </c>
      <c r="H82" s="21" t="s">
        <v>74</v>
      </c>
      <c r="I82" s="5" t="s">
        <v>51</v>
      </c>
    </row>
    <row r="83" spans="1:9" ht="48" customHeight="1">
      <c r="A83" s="5" t="s">
        <v>73</v>
      </c>
      <c r="B83" s="5" t="s">
        <v>72</v>
      </c>
      <c r="C83" s="4">
        <v>46023</v>
      </c>
      <c r="D83" s="4">
        <v>46053</v>
      </c>
      <c r="E83" s="5" t="s">
        <v>337</v>
      </c>
      <c r="F83" s="5" t="s">
        <v>361</v>
      </c>
      <c r="G83" s="7">
        <v>1E-3</v>
      </c>
      <c r="H83" s="21" t="s">
        <v>74</v>
      </c>
      <c r="I83" s="5" t="s">
        <v>51</v>
      </c>
    </row>
    <row r="84" spans="1:9" ht="48" customHeight="1">
      <c r="A84" s="5" t="s">
        <v>73</v>
      </c>
      <c r="B84" s="5" t="s">
        <v>72</v>
      </c>
      <c r="C84" s="4">
        <v>46023</v>
      </c>
      <c r="D84" s="4">
        <v>46053</v>
      </c>
      <c r="E84" s="5" t="s">
        <v>337</v>
      </c>
      <c r="F84" s="5" t="s">
        <v>362</v>
      </c>
      <c r="G84" s="7">
        <v>1E-3</v>
      </c>
      <c r="H84" s="21" t="s">
        <v>74</v>
      </c>
      <c r="I84" s="5" t="s">
        <v>51</v>
      </c>
    </row>
    <row r="85" spans="1:9" ht="48" customHeight="1">
      <c r="A85" s="5" t="s">
        <v>73</v>
      </c>
      <c r="B85" s="5" t="s">
        <v>72</v>
      </c>
      <c r="C85" s="4">
        <v>46023</v>
      </c>
      <c r="D85" s="4">
        <v>46053</v>
      </c>
      <c r="E85" s="5" t="s">
        <v>363</v>
      </c>
      <c r="F85" s="5" t="s">
        <v>364</v>
      </c>
      <c r="G85" s="7">
        <v>1.8000000000000002E-2</v>
      </c>
      <c r="H85" s="21" t="s">
        <v>74</v>
      </c>
      <c r="I85" s="5" t="s">
        <v>51</v>
      </c>
    </row>
    <row r="86" spans="1:9" ht="48" customHeight="1">
      <c r="A86" s="5" t="s">
        <v>73</v>
      </c>
      <c r="B86" s="5" t="s">
        <v>72</v>
      </c>
      <c r="C86" s="4">
        <v>46023</v>
      </c>
      <c r="D86" s="4">
        <v>46053</v>
      </c>
      <c r="E86" s="5" t="s">
        <v>363</v>
      </c>
      <c r="F86" s="5" t="s">
        <v>365</v>
      </c>
      <c r="G86" s="7">
        <v>1.7000000000000001E-2</v>
      </c>
      <c r="H86" s="21" t="s">
        <v>74</v>
      </c>
      <c r="I86" s="5" t="s">
        <v>51</v>
      </c>
    </row>
    <row r="87" spans="1:9" ht="48" customHeight="1">
      <c r="A87" s="5" t="s">
        <v>73</v>
      </c>
      <c r="B87" s="5" t="s">
        <v>72</v>
      </c>
      <c r="C87" s="4">
        <v>46023</v>
      </c>
      <c r="D87" s="4">
        <v>46053</v>
      </c>
      <c r="E87" s="5" t="s">
        <v>363</v>
      </c>
      <c r="F87" s="5" t="s">
        <v>362</v>
      </c>
      <c r="G87" s="7">
        <v>9.0000000000000011E-3</v>
      </c>
      <c r="H87" s="21" t="s">
        <v>74</v>
      </c>
      <c r="I87" s="5" t="s">
        <v>51</v>
      </c>
    </row>
    <row r="88" spans="1:9" ht="48" customHeight="1">
      <c r="A88" s="5" t="s">
        <v>73</v>
      </c>
      <c r="B88" s="5" t="s">
        <v>72</v>
      </c>
      <c r="C88" s="4">
        <v>46023</v>
      </c>
      <c r="D88" s="4">
        <v>46053</v>
      </c>
      <c r="E88" s="5" t="s">
        <v>363</v>
      </c>
      <c r="F88" s="5" t="s">
        <v>366</v>
      </c>
      <c r="G88" s="7">
        <v>8.0000000000000002E-3</v>
      </c>
      <c r="H88" s="21" t="s">
        <v>74</v>
      </c>
      <c r="I88" s="5" t="s">
        <v>51</v>
      </c>
    </row>
    <row r="89" spans="1:9" ht="48" customHeight="1">
      <c r="A89" s="5" t="s">
        <v>73</v>
      </c>
      <c r="B89" s="5" t="s">
        <v>72</v>
      </c>
      <c r="C89" s="4">
        <v>46023</v>
      </c>
      <c r="D89" s="4">
        <v>46053</v>
      </c>
      <c r="E89" s="5" t="s">
        <v>363</v>
      </c>
      <c r="F89" s="5" t="s">
        <v>367</v>
      </c>
      <c r="G89" s="7">
        <v>5.0000000000000001E-3</v>
      </c>
      <c r="H89" s="21" t="s">
        <v>74</v>
      </c>
      <c r="I89" s="5" t="s">
        <v>51</v>
      </c>
    </row>
    <row r="90" spans="1:9" ht="48" customHeight="1">
      <c r="A90" s="5" t="s">
        <v>73</v>
      </c>
      <c r="B90" s="5" t="s">
        <v>72</v>
      </c>
      <c r="C90" s="4">
        <v>46023</v>
      </c>
      <c r="D90" s="4">
        <v>46053</v>
      </c>
      <c r="E90" s="5" t="s">
        <v>368</v>
      </c>
      <c r="F90" s="5" t="s">
        <v>364</v>
      </c>
      <c r="G90" s="7">
        <v>8.0000000000000002E-3</v>
      </c>
      <c r="H90" s="21" t="s">
        <v>74</v>
      </c>
      <c r="I90" s="5" t="s">
        <v>51</v>
      </c>
    </row>
    <row r="91" spans="1:9" ht="48" customHeight="1">
      <c r="A91" s="5" t="s">
        <v>73</v>
      </c>
      <c r="B91" s="5" t="s">
        <v>72</v>
      </c>
      <c r="C91" s="4">
        <v>46023</v>
      </c>
      <c r="D91" s="4">
        <v>46053</v>
      </c>
      <c r="E91" s="5" t="s">
        <v>368</v>
      </c>
      <c r="F91" s="5" t="s">
        <v>369</v>
      </c>
      <c r="G91" s="7">
        <v>6.0000000000000001E-3</v>
      </c>
      <c r="H91" s="21" t="s">
        <v>74</v>
      </c>
      <c r="I91" s="5" t="s">
        <v>51</v>
      </c>
    </row>
    <row r="92" spans="1:9" ht="48" customHeight="1">
      <c r="A92" s="5" t="s">
        <v>73</v>
      </c>
      <c r="B92" s="5" t="s">
        <v>72</v>
      </c>
      <c r="C92" s="4">
        <v>46023</v>
      </c>
      <c r="D92" s="4">
        <v>46053</v>
      </c>
      <c r="E92" s="5" t="s">
        <v>368</v>
      </c>
      <c r="F92" s="5" t="s">
        <v>370</v>
      </c>
      <c r="G92" s="7">
        <v>6.0000000000000001E-3</v>
      </c>
      <c r="H92" s="21" t="s">
        <v>74</v>
      </c>
      <c r="I92" s="5" t="s">
        <v>51</v>
      </c>
    </row>
    <row r="93" spans="1:9" ht="48" customHeight="1">
      <c r="A93" s="5" t="s">
        <v>73</v>
      </c>
      <c r="B93" s="5" t="s">
        <v>72</v>
      </c>
      <c r="C93" s="4">
        <v>46023</v>
      </c>
      <c r="D93" s="4">
        <v>46053</v>
      </c>
      <c r="E93" s="5" t="s">
        <v>368</v>
      </c>
      <c r="F93" s="5" t="s">
        <v>371</v>
      </c>
      <c r="G93" s="7">
        <v>6.0000000000000001E-3</v>
      </c>
      <c r="H93" s="21" t="s">
        <v>74</v>
      </c>
      <c r="I93" s="5" t="s">
        <v>51</v>
      </c>
    </row>
    <row r="94" spans="1:9" ht="48" customHeight="1">
      <c r="A94" s="5" t="s">
        <v>73</v>
      </c>
      <c r="B94" s="5" t="s">
        <v>72</v>
      </c>
      <c r="C94" s="4">
        <v>46023</v>
      </c>
      <c r="D94" s="4">
        <v>46053</v>
      </c>
      <c r="E94" s="5" t="s">
        <v>368</v>
      </c>
      <c r="F94" s="5" t="s">
        <v>372</v>
      </c>
      <c r="G94" s="7">
        <v>5.0000000000000001E-3</v>
      </c>
      <c r="H94" s="21" t="s">
        <v>74</v>
      </c>
      <c r="I94" s="5" t="s">
        <v>51</v>
      </c>
    </row>
    <row r="95" spans="1:9" ht="48" customHeight="1">
      <c r="A95" s="5" t="s">
        <v>73</v>
      </c>
      <c r="B95" s="5" t="s">
        <v>72</v>
      </c>
      <c r="C95" s="4">
        <v>46023</v>
      </c>
      <c r="D95" s="4">
        <v>46053</v>
      </c>
      <c r="E95" s="5" t="s">
        <v>368</v>
      </c>
      <c r="F95" s="5" t="s">
        <v>373</v>
      </c>
      <c r="G95" s="7">
        <v>3.0000000000000001E-3</v>
      </c>
      <c r="H95" s="21" t="s">
        <v>74</v>
      </c>
      <c r="I95" s="5" t="s">
        <v>51</v>
      </c>
    </row>
    <row r="96" spans="1:9" ht="48" customHeight="1">
      <c r="A96" s="5" t="s">
        <v>73</v>
      </c>
      <c r="B96" s="5" t="s">
        <v>72</v>
      </c>
      <c r="C96" s="4">
        <v>46023</v>
      </c>
      <c r="D96" s="4">
        <v>46053</v>
      </c>
      <c r="E96" s="5" t="s">
        <v>368</v>
      </c>
      <c r="F96" s="5" t="s">
        <v>362</v>
      </c>
      <c r="G96" s="7">
        <v>2E-3</v>
      </c>
      <c r="H96" s="21" t="s">
        <v>74</v>
      </c>
      <c r="I96" s="5" t="s">
        <v>51</v>
      </c>
    </row>
    <row r="97" spans="1:9" ht="48" customHeight="1">
      <c r="A97" s="5" t="s">
        <v>73</v>
      </c>
      <c r="B97" s="5" t="s">
        <v>72</v>
      </c>
      <c r="C97" s="4">
        <v>46023</v>
      </c>
      <c r="D97" s="4">
        <v>46053</v>
      </c>
      <c r="E97" s="5" t="s">
        <v>368</v>
      </c>
      <c r="F97" s="5" t="s">
        <v>374</v>
      </c>
      <c r="G97" s="7">
        <v>1E-3</v>
      </c>
      <c r="H97" s="21" t="s">
        <v>74</v>
      </c>
      <c r="I97" s="5" t="s">
        <v>51</v>
      </c>
    </row>
    <row r="98" spans="1:9" ht="48" customHeight="1">
      <c r="A98" s="5" t="s">
        <v>73</v>
      </c>
      <c r="B98" s="5" t="s">
        <v>72</v>
      </c>
      <c r="C98" s="4">
        <v>46023</v>
      </c>
      <c r="D98" s="4">
        <v>46053</v>
      </c>
      <c r="E98" s="5" t="s">
        <v>368</v>
      </c>
      <c r="F98" s="5" t="s">
        <v>366</v>
      </c>
      <c r="G98" s="7">
        <v>0</v>
      </c>
      <c r="H98" s="21" t="s">
        <v>74</v>
      </c>
      <c r="I98" s="5" t="s">
        <v>51</v>
      </c>
    </row>
    <row r="99" spans="1:9" ht="48" customHeight="1">
      <c r="A99" s="5" t="s">
        <v>73</v>
      </c>
      <c r="B99" s="5" t="s">
        <v>72</v>
      </c>
      <c r="C99" s="4">
        <v>46023</v>
      </c>
      <c r="D99" s="4">
        <v>46053</v>
      </c>
      <c r="E99" s="5" t="s">
        <v>368</v>
      </c>
      <c r="F99" s="5" t="s">
        <v>375</v>
      </c>
      <c r="G99" s="7">
        <v>0</v>
      </c>
      <c r="H99" s="21" t="s">
        <v>74</v>
      </c>
      <c r="I99" s="5" t="s">
        <v>51</v>
      </c>
    </row>
    <row r="100" spans="1:9" ht="48" customHeight="1">
      <c r="A100" s="5" t="s">
        <v>73</v>
      </c>
      <c r="B100" s="5" t="s">
        <v>72</v>
      </c>
      <c r="C100" s="4">
        <v>46023</v>
      </c>
      <c r="D100" s="4">
        <v>46053</v>
      </c>
      <c r="E100" s="5" t="s">
        <v>143</v>
      </c>
      <c r="F100" s="5" t="s">
        <v>376</v>
      </c>
      <c r="G100" s="7">
        <v>6.9999999999999993E-3</v>
      </c>
      <c r="H100" s="21" t="s">
        <v>74</v>
      </c>
      <c r="I100" s="5" t="s">
        <v>51</v>
      </c>
    </row>
    <row r="101" spans="1:9" ht="48" customHeight="1">
      <c r="A101" s="5" t="s">
        <v>73</v>
      </c>
      <c r="B101" s="5" t="s">
        <v>72</v>
      </c>
      <c r="C101" s="4">
        <v>46023</v>
      </c>
      <c r="D101" s="4">
        <v>46053</v>
      </c>
      <c r="E101" s="5" t="s">
        <v>143</v>
      </c>
      <c r="F101" s="5" t="s">
        <v>377</v>
      </c>
      <c r="G101" s="7">
        <v>5.0000000000000001E-3</v>
      </c>
      <c r="H101" s="21" t="s">
        <v>74</v>
      </c>
      <c r="I101" s="5" t="s">
        <v>51</v>
      </c>
    </row>
    <row r="102" spans="1:9" ht="48" customHeight="1">
      <c r="A102" s="5" t="s">
        <v>73</v>
      </c>
      <c r="B102" s="5" t="s">
        <v>72</v>
      </c>
      <c r="C102" s="4">
        <v>46023</v>
      </c>
      <c r="D102" s="4">
        <v>46053</v>
      </c>
      <c r="E102" s="5" t="s">
        <v>143</v>
      </c>
      <c r="F102" s="5" t="s">
        <v>378</v>
      </c>
      <c r="G102" s="7">
        <v>4.0000000000000001E-3</v>
      </c>
      <c r="H102" s="21" t="s">
        <v>74</v>
      </c>
      <c r="I102" s="5" t="s">
        <v>51</v>
      </c>
    </row>
    <row r="103" spans="1:9" ht="48" customHeight="1">
      <c r="A103" s="5" t="s">
        <v>73</v>
      </c>
      <c r="B103" s="5" t="s">
        <v>72</v>
      </c>
      <c r="C103" s="4">
        <v>46023</v>
      </c>
      <c r="D103" s="4">
        <v>46053</v>
      </c>
      <c r="E103" s="5" t="s">
        <v>143</v>
      </c>
      <c r="F103" s="5" t="s">
        <v>379</v>
      </c>
      <c r="G103" s="7">
        <v>3.0000000000000001E-3</v>
      </c>
      <c r="H103" s="21" t="s">
        <v>74</v>
      </c>
      <c r="I103" s="5" t="s">
        <v>51</v>
      </c>
    </row>
    <row r="104" spans="1:9" ht="48" customHeight="1">
      <c r="A104" s="5" t="s">
        <v>73</v>
      </c>
      <c r="B104" s="5" t="s">
        <v>72</v>
      </c>
      <c r="C104" s="4">
        <v>46023</v>
      </c>
      <c r="D104" s="4">
        <v>46053</v>
      </c>
      <c r="E104" s="5" t="s">
        <v>143</v>
      </c>
      <c r="F104" s="5" t="s">
        <v>380</v>
      </c>
      <c r="G104" s="7">
        <v>2E-3</v>
      </c>
      <c r="H104" s="21" t="s">
        <v>74</v>
      </c>
      <c r="I104" s="5" t="s">
        <v>51</v>
      </c>
    </row>
    <row r="105" spans="1:9" ht="48" customHeight="1">
      <c r="A105" s="5" t="s">
        <v>73</v>
      </c>
      <c r="B105" s="5" t="s">
        <v>72</v>
      </c>
      <c r="C105" s="4">
        <v>46023</v>
      </c>
      <c r="D105" s="4">
        <v>46053</v>
      </c>
      <c r="E105" s="5" t="s">
        <v>143</v>
      </c>
      <c r="F105" s="5" t="s">
        <v>381</v>
      </c>
      <c r="G105" s="7">
        <v>1E-3</v>
      </c>
      <c r="H105" s="21" t="s">
        <v>74</v>
      </c>
      <c r="I105" s="5" t="s">
        <v>51</v>
      </c>
    </row>
    <row r="106" spans="1:9" ht="48" customHeight="1">
      <c r="A106" s="5" t="s">
        <v>73</v>
      </c>
      <c r="B106" s="5" t="s">
        <v>72</v>
      </c>
      <c r="C106" s="4">
        <v>46023</v>
      </c>
      <c r="D106" s="4">
        <v>46053</v>
      </c>
      <c r="E106" s="5" t="s">
        <v>143</v>
      </c>
      <c r="F106" s="5" t="s">
        <v>382</v>
      </c>
      <c r="G106" s="7">
        <v>1E-3</v>
      </c>
      <c r="H106" s="21" t="s">
        <v>74</v>
      </c>
      <c r="I106" s="5" t="s">
        <v>51</v>
      </c>
    </row>
    <row r="107" spans="1:9" ht="48" customHeight="1">
      <c r="A107" s="5" t="s">
        <v>73</v>
      </c>
      <c r="B107" s="5" t="s">
        <v>72</v>
      </c>
      <c r="C107" s="4">
        <v>46023</v>
      </c>
      <c r="D107" s="4">
        <v>46053</v>
      </c>
      <c r="E107" s="5" t="s">
        <v>143</v>
      </c>
      <c r="F107" s="5" t="s">
        <v>383</v>
      </c>
      <c r="G107" s="7">
        <v>1E-3</v>
      </c>
      <c r="H107" s="21" t="s">
        <v>74</v>
      </c>
      <c r="I107" s="5" t="s">
        <v>51</v>
      </c>
    </row>
    <row r="108" spans="1:9" ht="48" customHeight="1">
      <c r="A108" s="5" t="s">
        <v>73</v>
      </c>
      <c r="B108" s="5" t="s">
        <v>72</v>
      </c>
      <c r="C108" s="4">
        <v>46023</v>
      </c>
      <c r="D108" s="4">
        <v>46053</v>
      </c>
      <c r="E108" s="5" t="s">
        <v>143</v>
      </c>
      <c r="F108" s="5" t="s">
        <v>384</v>
      </c>
      <c r="G108" s="7">
        <v>1E-3</v>
      </c>
      <c r="H108" s="21" t="s">
        <v>74</v>
      </c>
      <c r="I108" s="5" t="s">
        <v>51</v>
      </c>
    </row>
    <row r="109" spans="1:9" ht="48" customHeight="1">
      <c r="A109" s="5" t="s">
        <v>73</v>
      </c>
      <c r="B109" s="5" t="s">
        <v>72</v>
      </c>
      <c r="C109" s="4">
        <v>46023</v>
      </c>
      <c r="D109" s="4">
        <v>46053</v>
      </c>
      <c r="E109" s="5" t="s">
        <v>143</v>
      </c>
      <c r="F109" s="5" t="s">
        <v>385</v>
      </c>
      <c r="G109" s="7">
        <v>1E-3</v>
      </c>
      <c r="H109" s="21" t="s">
        <v>74</v>
      </c>
      <c r="I109" s="5" t="s">
        <v>51</v>
      </c>
    </row>
    <row r="110" spans="1:9" ht="48" customHeight="1">
      <c r="A110" s="5" t="s">
        <v>73</v>
      </c>
      <c r="B110" s="5" t="s">
        <v>72</v>
      </c>
      <c r="C110" s="4">
        <v>46023</v>
      </c>
      <c r="D110" s="4">
        <v>46053</v>
      </c>
      <c r="E110" s="5" t="s">
        <v>143</v>
      </c>
      <c r="F110" s="5" t="s">
        <v>386</v>
      </c>
      <c r="G110" s="7">
        <v>0</v>
      </c>
      <c r="H110" s="21" t="s">
        <v>74</v>
      </c>
      <c r="I110" s="5" t="s">
        <v>51</v>
      </c>
    </row>
    <row r="111" spans="1:9" ht="48" customHeight="1">
      <c r="A111" s="5" t="s">
        <v>73</v>
      </c>
      <c r="B111" s="5" t="s">
        <v>72</v>
      </c>
      <c r="C111" s="4">
        <v>46023</v>
      </c>
      <c r="D111" s="4">
        <v>46053</v>
      </c>
      <c r="E111" s="5" t="s">
        <v>143</v>
      </c>
      <c r="F111" s="5" t="s">
        <v>132</v>
      </c>
      <c r="G111" s="7">
        <v>0</v>
      </c>
      <c r="H111" s="21" t="s">
        <v>74</v>
      </c>
      <c r="I111" s="5" t="s">
        <v>51</v>
      </c>
    </row>
    <row r="112" spans="1:9" ht="48" customHeight="1">
      <c r="A112" s="5" t="s">
        <v>73</v>
      </c>
      <c r="B112" s="5" t="s">
        <v>72</v>
      </c>
      <c r="C112" s="4">
        <v>46023</v>
      </c>
      <c r="D112" s="4">
        <v>46053</v>
      </c>
      <c r="E112" s="5" t="s">
        <v>143</v>
      </c>
      <c r="F112" s="5" t="s">
        <v>387</v>
      </c>
      <c r="G112" s="7">
        <v>0</v>
      </c>
      <c r="H112" s="21" t="s">
        <v>74</v>
      </c>
      <c r="I112" s="5" t="s">
        <v>51</v>
      </c>
    </row>
    <row r="113" spans="1:9" ht="48" customHeight="1">
      <c r="A113" s="5" t="s">
        <v>73</v>
      </c>
      <c r="B113" s="5" t="s">
        <v>72</v>
      </c>
      <c r="C113" s="4">
        <v>46023</v>
      </c>
      <c r="D113" s="4">
        <v>46053</v>
      </c>
      <c r="E113" s="5" t="s">
        <v>143</v>
      </c>
      <c r="F113" s="5" t="s">
        <v>388</v>
      </c>
      <c r="G113" s="7">
        <v>0</v>
      </c>
      <c r="H113" s="21" t="s">
        <v>74</v>
      </c>
      <c r="I113" s="5" t="s">
        <v>51</v>
      </c>
    </row>
    <row r="114" spans="1:9" ht="48" customHeight="1">
      <c r="A114" s="5" t="s">
        <v>73</v>
      </c>
      <c r="B114" s="5" t="s">
        <v>72</v>
      </c>
      <c r="C114" s="4">
        <v>46023</v>
      </c>
      <c r="D114" s="4">
        <v>46053</v>
      </c>
      <c r="E114" s="5" t="s">
        <v>143</v>
      </c>
      <c r="F114" s="5" t="s">
        <v>389</v>
      </c>
      <c r="G114" s="7">
        <v>0</v>
      </c>
      <c r="H114" s="21" t="s">
        <v>74</v>
      </c>
      <c r="I114" s="5" t="s">
        <v>51</v>
      </c>
    </row>
    <row r="115" spans="1:9" ht="48" customHeight="1">
      <c r="A115" s="5" t="s">
        <v>73</v>
      </c>
      <c r="B115" s="5" t="s">
        <v>72</v>
      </c>
      <c r="C115" s="4">
        <v>46023</v>
      </c>
      <c r="D115" s="4">
        <v>46053</v>
      </c>
      <c r="E115" s="5" t="s">
        <v>390</v>
      </c>
      <c r="F115" s="5" t="s">
        <v>391</v>
      </c>
      <c r="G115" s="7">
        <v>4.0000000000000001E-3</v>
      </c>
      <c r="H115" s="21" t="s">
        <v>74</v>
      </c>
      <c r="I115" s="5" t="s">
        <v>51</v>
      </c>
    </row>
    <row r="116" spans="1:9" ht="48" customHeight="1">
      <c r="A116" s="5" t="s">
        <v>73</v>
      </c>
      <c r="B116" s="5" t="s">
        <v>72</v>
      </c>
      <c r="C116" s="4">
        <v>46023</v>
      </c>
      <c r="D116" s="4">
        <v>46053</v>
      </c>
      <c r="E116" s="5" t="s">
        <v>390</v>
      </c>
      <c r="F116" s="5" t="s">
        <v>392</v>
      </c>
      <c r="G116" s="7">
        <v>3.0000000000000001E-3</v>
      </c>
      <c r="H116" s="21" t="s">
        <v>74</v>
      </c>
      <c r="I116" s="5" t="s">
        <v>51</v>
      </c>
    </row>
    <row r="117" spans="1:9" ht="48" customHeight="1">
      <c r="A117" s="5" t="s">
        <v>73</v>
      </c>
      <c r="B117" s="5" t="s">
        <v>72</v>
      </c>
      <c r="C117" s="4">
        <v>46023</v>
      </c>
      <c r="D117" s="4">
        <v>46053</v>
      </c>
      <c r="E117" s="5" t="s">
        <v>390</v>
      </c>
      <c r="F117" s="5" t="s">
        <v>364</v>
      </c>
      <c r="G117" s="7">
        <v>2E-3</v>
      </c>
      <c r="H117" s="21" t="s">
        <v>74</v>
      </c>
      <c r="I117" s="5" t="s">
        <v>51</v>
      </c>
    </row>
    <row r="118" spans="1:9" ht="48" customHeight="1">
      <c r="A118" s="5" t="s">
        <v>73</v>
      </c>
      <c r="B118" s="5" t="s">
        <v>72</v>
      </c>
      <c r="C118" s="4">
        <v>46023</v>
      </c>
      <c r="D118" s="4">
        <v>46053</v>
      </c>
      <c r="E118" s="5" t="s">
        <v>390</v>
      </c>
      <c r="F118" s="5" t="s">
        <v>393</v>
      </c>
      <c r="G118" s="7">
        <v>2E-3</v>
      </c>
      <c r="H118" s="21" t="s">
        <v>74</v>
      </c>
      <c r="I118" s="5" t="s">
        <v>51</v>
      </c>
    </row>
    <row r="119" spans="1:9" ht="48" customHeight="1">
      <c r="A119" s="5" t="s">
        <v>73</v>
      </c>
      <c r="B119" s="5" t="s">
        <v>72</v>
      </c>
      <c r="C119" s="4">
        <v>46023</v>
      </c>
      <c r="D119" s="4">
        <v>46053</v>
      </c>
      <c r="E119" s="5" t="s">
        <v>390</v>
      </c>
      <c r="F119" s="5" t="s">
        <v>394</v>
      </c>
      <c r="G119" s="7">
        <v>2E-3</v>
      </c>
      <c r="H119" s="21" t="s">
        <v>74</v>
      </c>
      <c r="I119" s="5" t="s">
        <v>51</v>
      </c>
    </row>
    <row r="120" spans="1:9" ht="48" customHeight="1">
      <c r="A120" s="5" t="s">
        <v>73</v>
      </c>
      <c r="B120" s="5" t="s">
        <v>72</v>
      </c>
      <c r="C120" s="4">
        <v>46023</v>
      </c>
      <c r="D120" s="4">
        <v>46053</v>
      </c>
      <c r="E120" s="5" t="s">
        <v>390</v>
      </c>
      <c r="F120" s="5" t="s">
        <v>366</v>
      </c>
      <c r="G120" s="7">
        <v>1E-3</v>
      </c>
      <c r="H120" s="21" t="s">
        <v>74</v>
      </c>
      <c r="I120" s="5" t="s">
        <v>51</v>
      </c>
    </row>
    <row r="121" spans="1:9" ht="48" customHeight="1">
      <c r="A121" s="5" t="s">
        <v>73</v>
      </c>
      <c r="B121" s="5" t="s">
        <v>72</v>
      </c>
      <c r="C121" s="4">
        <v>46023</v>
      </c>
      <c r="D121" s="4">
        <v>46053</v>
      </c>
      <c r="E121" s="5" t="s">
        <v>390</v>
      </c>
      <c r="F121" s="5" t="s">
        <v>395</v>
      </c>
      <c r="G121" s="7">
        <v>1E-3</v>
      </c>
      <c r="H121" s="21" t="s">
        <v>74</v>
      </c>
      <c r="I121" s="5" t="s">
        <v>51</v>
      </c>
    </row>
    <row r="122" spans="1:9" ht="48" customHeight="1">
      <c r="A122" s="5" t="s">
        <v>73</v>
      </c>
      <c r="B122" s="5" t="s">
        <v>72</v>
      </c>
      <c r="C122" s="4">
        <v>46023</v>
      </c>
      <c r="D122" s="4">
        <v>46053</v>
      </c>
      <c r="E122" s="5" t="s">
        <v>390</v>
      </c>
      <c r="F122" s="5" t="s">
        <v>396</v>
      </c>
      <c r="G122" s="7">
        <v>1E-3</v>
      </c>
      <c r="H122" s="21" t="s">
        <v>74</v>
      </c>
      <c r="I122" s="5" t="s">
        <v>51</v>
      </c>
    </row>
    <row r="123" spans="1:9" ht="48" customHeight="1">
      <c r="A123" s="5" t="s">
        <v>73</v>
      </c>
      <c r="B123" s="5" t="s">
        <v>72</v>
      </c>
      <c r="C123" s="4">
        <v>46023</v>
      </c>
      <c r="D123" s="4">
        <v>46053</v>
      </c>
      <c r="E123" s="5" t="s">
        <v>390</v>
      </c>
      <c r="F123" s="5" t="s">
        <v>397</v>
      </c>
      <c r="G123" s="7">
        <v>1E-3</v>
      </c>
      <c r="H123" s="21" t="s">
        <v>74</v>
      </c>
      <c r="I123" s="5" t="s">
        <v>51</v>
      </c>
    </row>
    <row r="124" spans="1:9" ht="48" customHeight="1">
      <c r="A124" s="5" t="s">
        <v>73</v>
      </c>
      <c r="B124" s="5" t="s">
        <v>72</v>
      </c>
      <c r="C124" s="4">
        <v>46023</v>
      </c>
      <c r="D124" s="4">
        <v>46053</v>
      </c>
      <c r="E124" s="5" t="s">
        <v>390</v>
      </c>
      <c r="F124" s="5" t="s">
        <v>398</v>
      </c>
      <c r="G124" s="7">
        <v>1E-3</v>
      </c>
      <c r="H124" s="21" t="s">
        <v>74</v>
      </c>
      <c r="I124" s="5" t="s">
        <v>51</v>
      </c>
    </row>
    <row r="125" spans="1:9" ht="48" customHeight="1">
      <c r="A125" s="5" t="s">
        <v>73</v>
      </c>
      <c r="B125" s="5" t="s">
        <v>72</v>
      </c>
      <c r="C125" s="4">
        <v>46023</v>
      </c>
      <c r="D125" s="4">
        <v>46053</v>
      </c>
      <c r="E125" s="5" t="s">
        <v>390</v>
      </c>
      <c r="F125" s="5" t="s">
        <v>399</v>
      </c>
      <c r="G125" s="7">
        <v>1E-3</v>
      </c>
      <c r="H125" s="21" t="s">
        <v>74</v>
      </c>
      <c r="I125" s="5" t="s">
        <v>51</v>
      </c>
    </row>
    <row r="126" spans="1:9" ht="48" customHeight="1">
      <c r="A126" s="5" t="s">
        <v>73</v>
      </c>
      <c r="B126" s="5" t="s">
        <v>72</v>
      </c>
      <c r="C126" s="4">
        <v>46023</v>
      </c>
      <c r="D126" s="4">
        <v>46053</v>
      </c>
      <c r="E126" s="5" t="s">
        <v>390</v>
      </c>
      <c r="F126" s="5" t="s">
        <v>100</v>
      </c>
      <c r="G126" s="7">
        <v>1E-3</v>
      </c>
      <c r="H126" s="21" t="s">
        <v>74</v>
      </c>
      <c r="I126" s="5" t="s">
        <v>51</v>
      </c>
    </row>
    <row r="127" spans="1:9" ht="48" customHeight="1">
      <c r="A127" s="5" t="s">
        <v>73</v>
      </c>
      <c r="B127" s="5" t="s">
        <v>72</v>
      </c>
      <c r="C127" s="4">
        <v>46023</v>
      </c>
      <c r="D127" s="4">
        <v>46053</v>
      </c>
      <c r="E127" s="5" t="s">
        <v>390</v>
      </c>
      <c r="F127" s="5" t="s">
        <v>400</v>
      </c>
      <c r="G127" s="7">
        <v>1E-3</v>
      </c>
      <c r="H127" s="21" t="s">
        <v>74</v>
      </c>
      <c r="I127" s="5" t="s">
        <v>51</v>
      </c>
    </row>
    <row r="128" spans="1:9" ht="48" customHeight="1">
      <c r="A128" s="5" t="s">
        <v>73</v>
      </c>
      <c r="B128" s="5" t="s">
        <v>72</v>
      </c>
      <c r="C128" s="4">
        <v>46023</v>
      </c>
      <c r="D128" s="4">
        <v>46053</v>
      </c>
      <c r="E128" s="5" t="s">
        <v>390</v>
      </c>
      <c r="F128" s="5" t="s">
        <v>401</v>
      </c>
      <c r="G128" s="7">
        <v>1E-3</v>
      </c>
      <c r="H128" s="21" t="s">
        <v>74</v>
      </c>
      <c r="I128" s="5" t="s">
        <v>51</v>
      </c>
    </row>
    <row r="129" spans="1:9" ht="48" customHeight="1">
      <c r="A129" s="5" t="s">
        <v>73</v>
      </c>
      <c r="B129" s="5" t="s">
        <v>72</v>
      </c>
      <c r="C129" s="4">
        <v>46023</v>
      </c>
      <c r="D129" s="4">
        <v>46053</v>
      </c>
      <c r="E129" s="5" t="s">
        <v>390</v>
      </c>
      <c r="F129" s="5" t="s">
        <v>402</v>
      </c>
      <c r="G129" s="7">
        <v>0</v>
      </c>
      <c r="H129" s="21" t="s">
        <v>74</v>
      </c>
      <c r="I129" s="5" t="s">
        <v>51</v>
      </c>
    </row>
    <row r="130" spans="1:9" ht="48" customHeight="1">
      <c r="A130" s="5" t="s">
        <v>73</v>
      </c>
      <c r="B130" s="5" t="s">
        <v>72</v>
      </c>
      <c r="C130" s="4">
        <v>46023</v>
      </c>
      <c r="D130" s="4">
        <v>46053</v>
      </c>
      <c r="E130" s="5" t="s">
        <v>390</v>
      </c>
      <c r="F130" s="5" t="s">
        <v>403</v>
      </c>
      <c r="G130" s="7">
        <v>0</v>
      </c>
      <c r="H130" s="21" t="s">
        <v>74</v>
      </c>
      <c r="I130" s="5" t="s">
        <v>51</v>
      </c>
    </row>
    <row r="131" spans="1:9" ht="48" customHeight="1">
      <c r="A131" s="5" t="s">
        <v>73</v>
      </c>
      <c r="B131" s="5" t="s">
        <v>72</v>
      </c>
      <c r="C131" s="4">
        <v>46023</v>
      </c>
      <c r="D131" s="4">
        <v>46053</v>
      </c>
      <c r="E131" s="5" t="s">
        <v>390</v>
      </c>
      <c r="F131" s="5" t="s">
        <v>404</v>
      </c>
      <c r="G131" s="7">
        <v>0</v>
      </c>
      <c r="H131" s="21" t="s">
        <v>74</v>
      </c>
      <c r="I131" s="5" t="s">
        <v>51</v>
      </c>
    </row>
    <row r="132" spans="1:9" ht="48" customHeight="1">
      <c r="A132" s="5" t="s">
        <v>73</v>
      </c>
      <c r="B132" s="5" t="s">
        <v>72</v>
      </c>
      <c r="C132" s="4">
        <v>46023</v>
      </c>
      <c r="D132" s="4">
        <v>46053</v>
      </c>
      <c r="E132" s="5" t="s">
        <v>390</v>
      </c>
      <c r="F132" s="5" t="s">
        <v>405</v>
      </c>
      <c r="G132" s="7">
        <v>0</v>
      </c>
      <c r="H132" s="21" t="s">
        <v>74</v>
      </c>
      <c r="I132" s="5" t="s">
        <v>51</v>
      </c>
    </row>
    <row r="133" spans="1:9" ht="48" customHeight="1">
      <c r="A133" s="5" t="s">
        <v>73</v>
      </c>
      <c r="B133" s="5" t="s">
        <v>72</v>
      </c>
      <c r="C133" s="4">
        <v>46023</v>
      </c>
      <c r="D133" s="4">
        <v>46053</v>
      </c>
      <c r="E133" s="5" t="s">
        <v>390</v>
      </c>
      <c r="F133" s="5" t="s">
        <v>406</v>
      </c>
      <c r="G133" s="7">
        <v>0</v>
      </c>
      <c r="H133" s="21" t="s">
        <v>74</v>
      </c>
      <c r="I133" s="5" t="s">
        <v>51</v>
      </c>
    </row>
    <row r="134" spans="1:9" ht="48" customHeight="1">
      <c r="A134" s="5" t="s">
        <v>73</v>
      </c>
      <c r="B134" s="5" t="s">
        <v>72</v>
      </c>
      <c r="C134" s="4">
        <v>46023</v>
      </c>
      <c r="D134" s="4">
        <v>46053</v>
      </c>
      <c r="E134" s="5" t="s">
        <v>390</v>
      </c>
      <c r="F134" s="5" t="s">
        <v>407</v>
      </c>
      <c r="G134" s="7">
        <v>0</v>
      </c>
      <c r="H134" s="21" t="s">
        <v>74</v>
      </c>
      <c r="I134" s="5" t="s">
        <v>51</v>
      </c>
    </row>
    <row r="135" spans="1:9" ht="48" customHeight="1">
      <c r="A135" s="5" t="s">
        <v>73</v>
      </c>
      <c r="B135" s="5" t="s">
        <v>72</v>
      </c>
      <c r="C135" s="4">
        <v>46023</v>
      </c>
      <c r="D135" s="4">
        <v>46053</v>
      </c>
      <c r="E135" s="5" t="s">
        <v>390</v>
      </c>
      <c r="F135" s="5" t="s">
        <v>408</v>
      </c>
      <c r="G135" s="7">
        <v>0</v>
      </c>
      <c r="H135" s="21" t="s">
        <v>74</v>
      </c>
      <c r="I135" s="5" t="s">
        <v>51</v>
      </c>
    </row>
    <row r="136" spans="1:9" ht="48" customHeight="1">
      <c r="A136" s="5" t="s">
        <v>73</v>
      </c>
      <c r="B136" s="5" t="s">
        <v>72</v>
      </c>
      <c r="C136" s="4">
        <v>46023</v>
      </c>
      <c r="D136" s="4">
        <v>46053</v>
      </c>
      <c r="E136" s="5" t="s">
        <v>390</v>
      </c>
      <c r="F136" s="5" t="s">
        <v>409</v>
      </c>
      <c r="G136" s="7">
        <v>0</v>
      </c>
      <c r="H136" s="21" t="s">
        <v>74</v>
      </c>
      <c r="I136" s="5" t="s">
        <v>51</v>
      </c>
    </row>
    <row r="137" spans="1:9" ht="48" customHeight="1">
      <c r="A137" s="5" t="s">
        <v>73</v>
      </c>
      <c r="B137" s="5" t="s">
        <v>72</v>
      </c>
      <c r="C137" s="4">
        <v>46023</v>
      </c>
      <c r="D137" s="4">
        <v>46053</v>
      </c>
      <c r="E137" s="5" t="s">
        <v>390</v>
      </c>
      <c r="F137" s="5" t="s">
        <v>410</v>
      </c>
      <c r="G137" s="7">
        <v>0</v>
      </c>
      <c r="H137" s="21" t="s">
        <v>74</v>
      </c>
      <c r="I137" s="5" t="s">
        <v>51</v>
      </c>
    </row>
    <row r="138" spans="1:9" ht="48" customHeight="1">
      <c r="A138" s="5" t="s">
        <v>73</v>
      </c>
      <c r="B138" s="5" t="s">
        <v>72</v>
      </c>
      <c r="C138" s="4">
        <v>46023</v>
      </c>
      <c r="D138" s="4">
        <v>46053</v>
      </c>
      <c r="E138" s="5" t="s">
        <v>390</v>
      </c>
      <c r="F138" s="5" t="s">
        <v>411</v>
      </c>
      <c r="G138" s="7">
        <v>0</v>
      </c>
      <c r="H138" s="21" t="s">
        <v>74</v>
      </c>
      <c r="I138" s="5" t="s">
        <v>51</v>
      </c>
    </row>
    <row r="139" spans="1:9" ht="48" customHeight="1">
      <c r="A139" s="5" t="s">
        <v>73</v>
      </c>
      <c r="B139" s="5" t="s">
        <v>72</v>
      </c>
      <c r="C139" s="4">
        <v>46023</v>
      </c>
      <c r="D139" s="4">
        <v>46053</v>
      </c>
      <c r="E139" s="5" t="s">
        <v>390</v>
      </c>
      <c r="F139" s="5" t="s">
        <v>412</v>
      </c>
      <c r="G139" s="7">
        <v>0</v>
      </c>
      <c r="H139" s="21" t="s">
        <v>74</v>
      </c>
      <c r="I139" s="5" t="s">
        <v>51</v>
      </c>
    </row>
    <row r="140" spans="1:9" ht="48" customHeight="1">
      <c r="A140" s="5" t="s">
        <v>73</v>
      </c>
      <c r="B140" s="5" t="s">
        <v>72</v>
      </c>
      <c r="C140" s="4">
        <v>46023</v>
      </c>
      <c r="D140" s="4">
        <v>46053</v>
      </c>
      <c r="E140" s="5" t="s">
        <v>390</v>
      </c>
      <c r="F140" s="5" t="s">
        <v>413</v>
      </c>
      <c r="G140" s="7">
        <v>0</v>
      </c>
      <c r="H140" s="21" t="s">
        <v>74</v>
      </c>
      <c r="I140" s="5" t="s">
        <v>51</v>
      </c>
    </row>
    <row r="141" spans="1:9" ht="48" customHeight="1">
      <c r="A141" s="5" t="s">
        <v>73</v>
      </c>
      <c r="B141" s="5" t="s">
        <v>72</v>
      </c>
      <c r="C141" s="4">
        <v>46023</v>
      </c>
      <c r="D141" s="4">
        <v>46053</v>
      </c>
      <c r="E141" s="5" t="s">
        <v>390</v>
      </c>
      <c r="F141" s="5" t="s">
        <v>153</v>
      </c>
      <c r="G141" s="7">
        <v>0</v>
      </c>
      <c r="H141" s="21" t="s">
        <v>74</v>
      </c>
      <c r="I141" s="5" t="s">
        <v>51</v>
      </c>
    </row>
    <row r="142" spans="1:9" ht="48" customHeight="1">
      <c r="A142" s="5" t="s">
        <v>73</v>
      </c>
      <c r="B142" s="5" t="s">
        <v>72</v>
      </c>
      <c r="C142" s="4">
        <v>46023</v>
      </c>
      <c r="D142" s="4">
        <v>46053</v>
      </c>
      <c r="E142" s="5" t="s">
        <v>414</v>
      </c>
      <c r="F142" s="5" t="s">
        <v>415</v>
      </c>
      <c r="G142" s="7">
        <v>5.0000000000000001E-3</v>
      </c>
      <c r="H142" s="21" t="s">
        <v>74</v>
      </c>
      <c r="I142" s="5" t="s">
        <v>51</v>
      </c>
    </row>
    <row r="143" spans="1:9" ht="48" customHeight="1">
      <c r="A143" s="5" t="s">
        <v>73</v>
      </c>
      <c r="B143" s="5" t="s">
        <v>72</v>
      </c>
      <c r="C143" s="4">
        <v>46023</v>
      </c>
      <c r="D143" s="4">
        <v>46053</v>
      </c>
      <c r="E143" s="5" t="s">
        <v>414</v>
      </c>
      <c r="F143" s="5" t="s">
        <v>416</v>
      </c>
      <c r="G143" s="7">
        <v>3.0000000000000001E-3</v>
      </c>
      <c r="H143" s="21" t="s">
        <v>74</v>
      </c>
      <c r="I143" s="5" t="s">
        <v>51</v>
      </c>
    </row>
    <row r="144" spans="1:9" ht="48" customHeight="1">
      <c r="A144" s="5" t="s">
        <v>73</v>
      </c>
      <c r="B144" s="5" t="s">
        <v>72</v>
      </c>
      <c r="C144" s="4">
        <v>46023</v>
      </c>
      <c r="D144" s="4">
        <v>46053</v>
      </c>
      <c r="E144" s="5" t="s">
        <v>414</v>
      </c>
      <c r="F144" s="5" t="s">
        <v>417</v>
      </c>
      <c r="G144" s="7">
        <v>3.0000000000000001E-3</v>
      </c>
      <c r="H144" s="21" t="s">
        <v>74</v>
      </c>
      <c r="I144" s="5" t="s">
        <v>51</v>
      </c>
    </row>
    <row r="145" spans="1:9" ht="48" customHeight="1">
      <c r="A145" s="5" t="s">
        <v>73</v>
      </c>
      <c r="B145" s="5" t="s">
        <v>72</v>
      </c>
      <c r="C145" s="4">
        <v>46023</v>
      </c>
      <c r="D145" s="4">
        <v>46053</v>
      </c>
      <c r="E145" s="5" t="s">
        <v>414</v>
      </c>
      <c r="F145" s="5" t="s">
        <v>418</v>
      </c>
      <c r="G145" s="7">
        <v>2E-3</v>
      </c>
      <c r="H145" s="21" t="s">
        <v>74</v>
      </c>
      <c r="I145" s="5" t="s">
        <v>51</v>
      </c>
    </row>
    <row r="146" spans="1:9" ht="48" customHeight="1">
      <c r="A146" s="5" t="s">
        <v>73</v>
      </c>
      <c r="B146" s="5" t="s">
        <v>72</v>
      </c>
      <c r="C146" s="4">
        <v>46023</v>
      </c>
      <c r="D146" s="4">
        <v>46053</v>
      </c>
      <c r="E146" s="5" t="s">
        <v>414</v>
      </c>
      <c r="F146" s="5" t="s">
        <v>419</v>
      </c>
      <c r="G146" s="7">
        <v>2E-3</v>
      </c>
      <c r="H146" s="21" t="s">
        <v>74</v>
      </c>
      <c r="I146" s="5" t="s">
        <v>51</v>
      </c>
    </row>
    <row r="147" spans="1:9" ht="48" customHeight="1">
      <c r="A147" s="5" t="s">
        <v>73</v>
      </c>
      <c r="B147" s="5" t="s">
        <v>72</v>
      </c>
      <c r="C147" s="4">
        <v>46023</v>
      </c>
      <c r="D147" s="4">
        <v>46053</v>
      </c>
      <c r="E147" s="5" t="s">
        <v>414</v>
      </c>
      <c r="F147" s="5" t="s">
        <v>420</v>
      </c>
      <c r="G147" s="7">
        <v>2E-3</v>
      </c>
      <c r="H147" s="21" t="s">
        <v>74</v>
      </c>
      <c r="I147" s="5" t="s">
        <v>51</v>
      </c>
    </row>
    <row r="148" spans="1:9" ht="48" customHeight="1">
      <c r="A148" s="5" t="s">
        <v>73</v>
      </c>
      <c r="B148" s="5" t="s">
        <v>72</v>
      </c>
      <c r="C148" s="4">
        <v>46023</v>
      </c>
      <c r="D148" s="4">
        <v>46053</v>
      </c>
      <c r="E148" s="5" t="s">
        <v>414</v>
      </c>
      <c r="F148" s="5" t="s">
        <v>421</v>
      </c>
      <c r="G148" s="7">
        <v>1E-3</v>
      </c>
      <c r="H148" s="21" t="s">
        <v>74</v>
      </c>
      <c r="I148" s="5" t="s">
        <v>51</v>
      </c>
    </row>
    <row r="149" spans="1:9" ht="48" customHeight="1">
      <c r="A149" s="5" t="s">
        <v>73</v>
      </c>
      <c r="B149" s="5" t="s">
        <v>72</v>
      </c>
      <c r="C149" s="4">
        <v>46023</v>
      </c>
      <c r="D149" s="4">
        <v>46053</v>
      </c>
      <c r="E149" s="5" t="s">
        <v>414</v>
      </c>
      <c r="F149" s="5" t="s">
        <v>422</v>
      </c>
      <c r="G149" s="7">
        <v>1E-3</v>
      </c>
      <c r="H149" s="21" t="s">
        <v>74</v>
      </c>
      <c r="I149" s="5" t="s">
        <v>51</v>
      </c>
    </row>
    <row r="150" spans="1:9" ht="48" customHeight="1">
      <c r="A150" s="5" t="s">
        <v>73</v>
      </c>
      <c r="B150" s="5" t="s">
        <v>72</v>
      </c>
      <c r="C150" s="4">
        <v>46023</v>
      </c>
      <c r="D150" s="4">
        <v>46053</v>
      </c>
      <c r="E150" s="5" t="s">
        <v>414</v>
      </c>
      <c r="F150" s="5" t="s">
        <v>423</v>
      </c>
      <c r="G150" s="7">
        <v>1E-3</v>
      </c>
      <c r="H150" s="21" t="s">
        <v>74</v>
      </c>
      <c r="I150" s="5" t="s">
        <v>51</v>
      </c>
    </row>
    <row r="151" spans="1:9" ht="48" customHeight="1">
      <c r="A151" s="5" t="s">
        <v>73</v>
      </c>
      <c r="B151" s="5" t="s">
        <v>72</v>
      </c>
      <c r="C151" s="4">
        <v>46023</v>
      </c>
      <c r="D151" s="4">
        <v>46053</v>
      </c>
      <c r="E151" s="5" t="s">
        <v>414</v>
      </c>
      <c r="F151" s="5" t="s">
        <v>424</v>
      </c>
      <c r="G151" s="7">
        <v>1E-3</v>
      </c>
      <c r="H151" s="21" t="s">
        <v>74</v>
      </c>
      <c r="I151" s="5" t="s">
        <v>51</v>
      </c>
    </row>
    <row r="152" spans="1:9" ht="48" customHeight="1">
      <c r="A152" s="5" t="s">
        <v>73</v>
      </c>
      <c r="B152" s="5" t="s">
        <v>72</v>
      </c>
      <c r="C152" s="4">
        <v>46023</v>
      </c>
      <c r="D152" s="4">
        <v>46053</v>
      </c>
      <c r="E152" s="5" t="s">
        <v>414</v>
      </c>
      <c r="F152" s="5" t="s">
        <v>425</v>
      </c>
      <c r="G152" s="7">
        <v>1E-3</v>
      </c>
      <c r="H152" s="21" t="s">
        <v>74</v>
      </c>
      <c r="I152" s="5" t="s">
        <v>51</v>
      </c>
    </row>
    <row r="153" spans="1:9" ht="48" customHeight="1">
      <c r="A153" s="5" t="s">
        <v>73</v>
      </c>
      <c r="B153" s="5" t="s">
        <v>72</v>
      </c>
      <c r="C153" s="4">
        <v>46023</v>
      </c>
      <c r="D153" s="4">
        <v>46053</v>
      </c>
      <c r="E153" s="5" t="s">
        <v>414</v>
      </c>
      <c r="F153" s="5" t="s">
        <v>426</v>
      </c>
      <c r="G153" s="7">
        <v>0</v>
      </c>
      <c r="H153" s="21" t="s">
        <v>74</v>
      </c>
      <c r="I153" s="5" t="s">
        <v>51</v>
      </c>
    </row>
    <row r="154" spans="1:9" ht="48" customHeight="1">
      <c r="A154" s="5" t="s">
        <v>73</v>
      </c>
      <c r="B154" s="5" t="s">
        <v>72</v>
      </c>
      <c r="C154" s="4">
        <v>46023</v>
      </c>
      <c r="D154" s="4">
        <v>46053</v>
      </c>
      <c r="E154" s="5" t="s">
        <v>414</v>
      </c>
      <c r="F154" s="5" t="s">
        <v>427</v>
      </c>
      <c r="G154" s="7">
        <v>0</v>
      </c>
      <c r="H154" s="21" t="s">
        <v>74</v>
      </c>
      <c r="I154" s="5" t="s">
        <v>51</v>
      </c>
    </row>
    <row r="155" spans="1:9" ht="48" customHeight="1">
      <c r="A155" s="5" t="s">
        <v>73</v>
      </c>
      <c r="B155" s="5" t="s">
        <v>72</v>
      </c>
      <c r="C155" s="4">
        <v>46023</v>
      </c>
      <c r="D155" s="4">
        <v>46053</v>
      </c>
      <c r="E155" s="5" t="s">
        <v>414</v>
      </c>
      <c r="F155" s="5" t="s">
        <v>428</v>
      </c>
      <c r="G155" s="7">
        <v>0</v>
      </c>
      <c r="H155" s="21" t="s">
        <v>74</v>
      </c>
      <c r="I155" s="5" t="s">
        <v>51</v>
      </c>
    </row>
    <row r="156" spans="1:9" ht="48" customHeight="1">
      <c r="A156" s="5" t="s">
        <v>73</v>
      </c>
      <c r="B156" s="5" t="s">
        <v>72</v>
      </c>
      <c r="C156" s="4">
        <v>46023</v>
      </c>
      <c r="D156" s="4">
        <v>46053</v>
      </c>
      <c r="E156" s="5" t="s">
        <v>429</v>
      </c>
      <c r="F156" s="5" t="s">
        <v>429</v>
      </c>
      <c r="G156" s="7">
        <v>1.8000000000000002E-2</v>
      </c>
      <c r="H156" s="21" t="s">
        <v>74</v>
      </c>
      <c r="I156" s="5" t="s">
        <v>51</v>
      </c>
    </row>
    <row r="157" spans="1:9" ht="48" customHeight="1">
      <c r="A157" s="5" t="s">
        <v>73</v>
      </c>
      <c r="B157" s="5" t="s">
        <v>72</v>
      </c>
      <c r="C157" s="4">
        <v>46023</v>
      </c>
      <c r="D157" s="4">
        <v>46053</v>
      </c>
      <c r="E157" s="5" t="s">
        <v>115</v>
      </c>
      <c r="F157" s="5" t="s">
        <v>430</v>
      </c>
      <c r="G157" s="7">
        <v>1E-3</v>
      </c>
      <c r="H157" s="21" t="s">
        <v>74</v>
      </c>
      <c r="I157" s="5" t="s">
        <v>51</v>
      </c>
    </row>
    <row r="158" spans="1:9" ht="48" customHeight="1">
      <c r="A158" s="5" t="s">
        <v>73</v>
      </c>
      <c r="B158" s="5" t="s">
        <v>72</v>
      </c>
      <c r="C158" s="4">
        <v>46023</v>
      </c>
      <c r="D158" s="4">
        <v>46053</v>
      </c>
      <c r="E158" s="5" t="s">
        <v>115</v>
      </c>
      <c r="F158" s="5" t="s">
        <v>431</v>
      </c>
      <c r="G158" s="7">
        <v>1E-3</v>
      </c>
      <c r="H158" s="21" t="s">
        <v>74</v>
      </c>
      <c r="I158" s="5" t="s">
        <v>51</v>
      </c>
    </row>
    <row r="159" spans="1:9" ht="48" customHeight="1">
      <c r="A159" s="5" t="s">
        <v>73</v>
      </c>
      <c r="B159" s="5" t="s">
        <v>72</v>
      </c>
      <c r="C159" s="4">
        <v>46023</v>
      </c>
      <c r="D159" s="4">
        <v>46053</v>
      </c>
      <c r="E159" s="5" t="s">
        <v>115</v>
      </c>
      <c r="F159" s="5" t="s">
        <v>432</v>
      </c>
      <c r="G159" s="7">
        <v>1E-3</v>
      </c>
      <c r="H159" s="21" t="s">
        <v>74</v>
      </c>
      <c r="I159" s="5" t="s">
        <v>51</v>
      </c>
    </row>
    <row r="160" spans="1:9" ht="48" customHeight="1">
      <c r="A160" s="5" t="s">
        <v>73</v>
      </c>
      <c r="B160" s="5" t="s">
        <v>72</v>
      </c>
      <c r="C160" s="4">
        <v>46023</v>
      </c>
      <c r="D160" s="4">
        <v>46053</v>
      </c>
      <c r="E160" s="5" t="s">
        <v>115</v>
      </c>
      <c r="F160" s="5" t="s">
        <v>433</v>
      </c>
      <c r="G160" s="7">
        <v>1E-3</v>
      </c>
      <c r="H160" s="21" t="s">
        <v>74</v>
      </c>
      <c r="I160" s="5" t="s">
        <v>51</v>
      </c>
    </row>
    <row r="161" spans="1:9" ht="48" customHeight="1">
      <c r="A161" s="5" t="s">
        <v>73</v>
      </c>
      <c r="B161" s="5" t="s">
        <v>72</v>
      </c>
      <c r="C161" s="4">
        <v>46023</v>
      </c>
      <c r="D161" s="4">
        <v>46053</v>
      </c>
      <c r="E161" s="5" t="s">
        <v>115</v>
      </c>
      <c r="F161" s="5" t="s">
        <v>434</v>
      </c>
      <c r="G161" s="7">
        <v>1E-3</v>
      </c>
      <c r="H161" s="21" t="s">
        <v>74</v>
      </c>
      <c r="I161" s="5" t="s">
        <v>51</v>
      </c>
    </row>
    <row r="162" spans="1:9" ht="48" customHeight="1">
      <c r="A162" s="5" t="s">
        <v>73</v>
      </c>
      <c r="B162" s="5" t="s">
        <v>72</v>
      </c>
      <c r="C162" s="4">
        <v>46023</v>
      </c>
      <c r="D162" s="4">
        <v>46053</v>
      </c>
      <c r="E162" s="5" t="s">
        <v>115</v>
      </c>
      <c r="F162" s="5" t="s">
        <v>435</v>
      </c>
      <c r="G162" s="7">
        <v>1E-3</v>
      </c>
      <c r="H162" s="21" t="s">
        <v>74</v>
      </c>
      <c r="I162" s="5" t="s">
        <v>51</v>
      </c>
    </row>
    <row r="163" spans="1:9" ht="48" customHeight="1">
      <c r="A163" s="5" t="s">
        <v>73</v>
      </c>
      <c r="B163" s="5" t="s">
        <v>72</v>
      </c>
      <c r="C163" s="4">
        <v>46023</v>
      </c>
      <c r="D163" s="4">
        <v>46053</v>
      </c>
      <c r="E163" s="5" t="s">
        <v>115</v>
      </c>
      <c r="F163" s="5" t="s">
        <v>436</v>
      </c>
      <c r="G163" s="7">
        <v>1E-3</v>
      </c>
      <c r="H163" s="21" t="s">
        <v>74</v>
      </c>
      <c r="I163" s="5" t="s">
        <v>51</v>
      </c>
    </row>
    <row r="164" spans="1:9" ht="48" customHeight="1">
      <c r="A164" s="5" t="s">
        <v>73</v>
      </c>
      <c r="B164" s="5" t="s">
        <v>72</v>
      </c>
      <c r="C164" s="4">
        <v>46023</v>
      </c>
      <c r="D164" s="4">
        <v>46053</v>
      </c>
      <c r="E164" s="5" t="s">
        <v>115</v>
      </c>
      <c r="F164" s="5" t="s">
        <v>437</v>
      </c>
      <c r="G164" s="7">
        <v>0</v>
      </c>
      <c r="H164" s="21" t="s">
        <v>74</v>
      </c>
      <c r="I164" s="5" t="s">
        <v>51</v>
      </c>
    </row>
    <row r="165" spans="1:9" ht="48" customHeight="1">
      <c r="A165" s="5" t="s">
        <v>73</v>
      </c>
      <c r="B165" s="5" t="s">
        <v>72</v>
      </c>
      <c r="C165" s="4">
        <v>46023</v>
      </c>
      <c r="D165" s="4">
        <v>46053</v>
      </c>
      <c r="E165" s="5" t="s">
        <v>115</v>
      </c>
      <c r="F165" s="5" t="s">
        <v>438</v>
      </c>
      <c r="G165" s="7">
        <v>0</v>
      </c>
      <c r="H165" s="21" t="s">
        <v>74</v>
      </c>
      <c r="I165" s="5" t="s">
        <v>51</v>
      </c>
    </row>
    <row r="166" spans="1:9" ht="48" customHeight="1">
      <c r="A166" s="5" t="s">
        <v>73</v>
      </c>
      <c r="B166" s="5" t="s">
        <v>72</v>
      </c>
      <c r="C166" s="4">
        <v>46023</v>
      </c>
      <c r="D166" s="4">
        <v>46053</v>
      </c>
      <c r="E166" s="5" t="s">
        <v>115</v>
      </c>
      <c r="F166" s="5" t="s">
        <v>439</v>
      </c>
      <c r="G166" s="7">
        <v>0</v>
      </c>
      <c r="H166" s="21" t="s">
        <v>74</v>
      </c>
      <c r="I166" s="5" t="s">
        <v>51</v>
      </c>
    </row>
    <row r="167" spans="1:9" ht="48" customHeight="1">
      <c r="A167" s="5" t="s">
        <v>73</v>
      </c>
      <c r="B167" s="5" t="s">
        <v>72</v>
      </c>
      <c r="C167" s="4">
        <v>46023</v>
      </c>
      <c r="D167" s="4">
        <v>46053</v>
      </c>
      <c r="E167" s="5" t="s">
        <v>115</v>
      </c>
      <c r="F167" s="5" t="s">
        <v>440</v>
      </c>
      <c r="G167" s="7">
        <v>0</v>
      </c>
      <c r="H167" s="21" t="s">
        <v>74</v>
      </c>
      <c r="I167" s="5" t="s">
        <v>51</v>
      </c>
    </row>
    <row r="168" spans="1:9" ht="48" customHeight="1">
      <c r="A168" s="5" t="s">
        <v>73</v>
      </c>
      <c r="B168" s="5" t="s">
        <v>72</v>
      </c>
      <c r="C168" s="4">
        <v>46023</v>
      </c>
      <c r="D168" s="4">
        <v>46053</v>
      </c>
      <c r="E168" s="5" t="s">
        <v>115</v>
      </c>
      <c r="F168" s="5" t="s">
        <v>441</v>
      </c>
      <c r="G168" s="7">
        <v>0</v>
      </c>
      <c r="H168" s="21" t="s">
        <v>74</v>
      </c>
      <c r="I168" s="5" t="s">
        <v>51</v>
      </c>
    </row>
    <row r="169" spans="1:9" ht="48" customHeight="1">
      <c r="A169" s="5" t="s">
        <v>73</v>
      </c>
      <c r="B169" s="5" t="s">
        <v>72</v>
      </c>
      <c r="C169" s="4">
        <v>46023</v>
      </c>
      <c r="D169" s="4">
        <v>46053</v>
      </c>
      <c r="E169" s="5" t="s">
        <v>115</v>
      </c>
      <c r="F169" s="5" t="s">
        <v>442</v>
      </c>
      <c r="G169" s="7">
        <v>0</v>
      </c>
      <c r="H169" s="21" t="s">
        <v>74</v>
      </c>
      <c r="I169" s="5" t="s">
        <v>51</v>
      </c>
    </row>
    <row r="170" spans="1:9" ht="48" customHeight="1">
      <c r="A170" s="5" t="s">
        <v>73</v>
      </c>
      <c r="B170" s="5" t="s">
        <v>72</v>
      </c>
      <c r="C170" s="4">
        <v>46023</v>
      </c>
      <c r="D170" s="4">
        <v>46053</v>
      </c>
      <c r="E170" s="5" t="s">
        <v>115</v>
      </c>
      <c r="F170" s="5" t="s">
        <v>443</v>
      </c>
      <c r="G170" s="7">
        <v>0</v>
      </c>
      <c r="H170" s="21" t="s">
        <v>74</v>
      </c>
      <c r="I170" s="5" t="s">
        <v>51</v>
      </c>
    </row>
    <row r="171" spans="1:9" ht="48" customHeight="1">
      <c r="A171" s="5" t="s">
        <v>73</v>
      </c>
      <c r="B171" s="5" t="s">
        <v>72</v>
      </c>
      <c r="C171" s="4">
        <v>46023</v>
      </c>
      <c r="D171" s="4">
        <v>46053</v>
      </c>
      <c r="E171" s="5" t="s">
        <v>115</v>
      </c>
      <c r="F171" s="5" t="s">
        <v>444</v>
      </c>
      <c r="G171" s="7">
        <v>0</v>
      </c>
      <c r="H171" s="21" t="s">
        <v>74</v>
      </c>
      <c r="I171" s="5" t="s">
        <v>51</v>
      </c>
    </row>
    <row r="172" spans="1:9" ht="48" customHeight="1">
      <c r="A172" s="5" t="s">
        <v>73</v>
      </c>
      <c r="B172" s="5" t="s">
        <v>72</v>
      </c>
      <c r="C172" s="4">
        <v>46023</v>
      </c>
      <c r="D172" s="4">
        <v>46053</v>
      </c>
      <c r="E172" s="5" t="s">
        <v>115</v>
      </c>
      <c r="F172" s="5" t="s">
        <v>445</v>
      </c>
      <c r="G172" s="7">
        <v>0</v>
      </c>
      <c r="H172" s="21" t="s">
        <v>74</v>
      </c>
      <c r="I172" s="5" t="s">
        <v>51</v>
      </c>
    </row>
    <row r="173" spans="1:9" ht="48" customHeight="1">
      <c r="A173" s="5" t="s">
        <v>73</v>
      </c>
      <c r="B173" s="5" t="s">
        <v>72</v>
      </c>
      <c r="C173" s="4">
        <v>46023</v>
      </c>
      <c r="D173" s="4">
        <v>46053</v>
      </c>
      <c r="E173" s="5" t="s">
        <v>115</v>
      </c>
      <c r="F173" s="5" t="s">
        <v>113</v>
      </c>
      <c r="G173" s="7">
        <v>0</v>
      </c>
      <c r="H173" s="21" t="s">
        <v>74</v>
      </c>
      <c r="I173" s="5" t="s">
        <v>51</v>
      </c>
    </row>
    <row r="174" spans="1:9" ht="48" customHeight="1">
      <c r="A174" s="5" t="s">
        <v>73</v>
      </c>
      <c r="B174" s="5" t="s">
        <v>72</v>
      </c>
      <c r="C174" s="4">
        <v>46023</v>
      </c>
      <c r="D174" s="4">
        <v>46053</v>
      </c>
      <c r="E174" s="5" t="s">
        <v>115</v>
      </c>
      <c r="F174" s="5" t="s">
        <v>446</v>
      </c>
      <c r="G174" s="7">
        <v>0</v>
      </c>
      <c r="H174" s="21" t="s">
        <v>74</v>
      </c>
      <c r="I174" s="5" t="s">
        <v>51</v>
      </c>
    </row>
    <row r="175" spans="1:9" ht="48" customHeight="1">
      <c r="A175" s="5" t="s">
        <v>73</v>
      </c>
      <c r="B175" s="5" t="s">
        <v>72</v>
      </c>
      <c r="C175" s="4">
        <v>46023</v>
      </c>
      <c r="D175" s="4">
        <v>46053</v>
      </c>
      <c r="E175" s="5" t="s">
        <v>115</v>
      </c>
      <c r="F175" s="5" t="s">
        <v>447</v>
      </c>
      <c r="G175" s="7">
        <v>0</v>
      </c>
      <c r="H175" s="21" t="s">
        <v>74</v>
      </c>
      <c r="I175" s="5" t="s">
        <v>51</v>
      </c>
    </row>
    <row r="176" spans="1:9" ht="48" customHeight="1">
      <c r="A176" s="5" t="s">
        <v>73</v>
      </c>
      <c r="B176" s="5" t="s">
        <v>72</v>
      </c>
      <c r="C176" s="4">
        <v>46023</v>
      </c>
      <c r="D176" s="4">
        <v>46053</v>
      </c>
      <c r="E176" s="5" t="s">
        <v>115</v>
      </c>
      <c r="F176" s="5" t="s">
        <v>448</v>
      </c>
      <c r="G176" s="7">
        <v>0</v>
      </c>
      <c r="H176" s="21" t="s">
        <v>74</v>
      </c>
      <c r="I176" s="5" t="s">
        <v>51</v>
      </c>
    </row>
    <row r="177" spans="1:9" ht="48" customHeight="1">
      <c r="A177" s="5" t="s">
        <v>73</v>
      </c>
      <c r="B177" s="5" t="s">
        <v>72</v>
      </c>
      <c r="C177" s="4">
        <v>46023</v>
      </c>
      <c r="D177" s="4">
        <v>46053</v>
      </c>
      <c r="E177" s="5" t="s">
        <v>115</v>
      </c>
      <c r="F177" s="5" t="s">
        <v>449</v>
      </c>
      <c r="G177" s="7">
        <v>0</v>
      </c>
      <c r="H177" s="21" t="s">
        <v>74</v>
      </c>
      <c r="I177" s="5" t="s">
        <v>51</v>
      </c>
    </row>
    <row r="178" spans="1:9" ht="48" customHeight="1">
      <c r="A178" s="5" t="s">
        <v>73</v>
      </c>
      <c r="B178" s="5" t="s">
        <v>72</v>
      </c>
      <c r="C178" s="4">
        <v>46023</v>
      </c>
      <c r="D178" s="4">
        <v>46053</v>
      </c>
      <c r="E178" s="5" t="s">
        <v>115</v>
      </c>
      <c r="F178" s="5" t="s">
        <v>450</v>
      </c>
      <c r="G178" s="7">
        <v>0</v>
      </c>
      <c r="H178" s="21" t="s">
        <v>74</v>
      </c>
      <c r="I178" s="5" t="s">
        <v>51</v>
      </c>
    </row>
    <row r="179" spans="1:9" ht="48" customHeight="1">
      <c r="A179" s="5" t="s">
        <v>73</v>
      </c>
      <c r="B179" s="5" t="s">
        <v>72</v>
      </c>
      <c r="C179" s="4">
        <v>46023</v>
      </c>
      <c r="D179" s="4">
        <v>46053</v>
      </c>
      <c r="E179" s="5" t="s">
        <v>88</v>
      </c>
      <c r="F179" s="5" t="s">
        <v>451</v>
      </c>
      <c r="G179" s="7">
        <v>2E-3</v>
      </c>
      <c r="H179" s="21" t="s">
        <v>74</v>
      </c>
      <c r="I179" s="5" t="s">
        <v>51</v>
      </c>
    </row>
    <row r="180" spans="1:9" ht="48" customHeight="1">
      <c r="A180" s="5" t="s">
        <v>73</v>
      </c>
      <c r="B180" s="5" t="s">
        <v>72</v>
      </c>
      <c r="C180" s="4">
        <v>46023</v>
      </c>
      <c r="D180" s="4">
        <v>46053</v>
      </c>
      <c r="E180" s="5" t="s">
        <v>88</v>
      </c>
      <c r="F180" s="5" t="s">
        <v>452</v>
      </c>
      <c r="G180" s="7">
        <v>1E-3</v>
      </c>
      <c r="H180" s="21" t="s">
        <v>74</v>
      </c>
      <c r="I180" s="5" t="s">
        <v>51</v>
      </c>
    </row>
    <row r="181" spans="1:9" ht="48" customHeight="1">
      <c r="A181" s="5" t="s">
        <v>73</v>
      </c>
      <c r="B181" s="5" t="s">
        <v>72</v>
      </c>
      <c r="C181" s="4">
        <v>46023</v>
      </c>
      <c r="D181" s="4">
        <v>46053</v>
      </c>
      <c r="E181" s="5" t="s">
        <v>88</v>
      </c>
      <c r="F181" s="5" t="s">
        <v>453</v>
      </c>
      <c r="G181" s="7">
        <v>1E-3</v>
      </c>
      <c r="H181" s="21" t="s">
        <v>74</v>
      </c>
      <c r="I181" s="5" t="s">
        <v>51</v>
      </c>
    </row>
    <row r="182" spans="1:9" ht="48" customHeight="1">
      <c r="A182" s="5" t="s">
        <v>73</v>
      </c>
      <c r="B182" s="5" t="s">
        <v>72</v>
      </c>
      <c r="C182" s="4">
        <v>46023</v>
      </c>
      <c r="D182" s="4">
        <v>46053</v>
      </c>
      <c r="E182" s="5" t="s">
        <v>88</v>
      </c>
      <c r="F182" s="5" t="s">
        <v>454</v>
      </c>
      <c r="G182" s="7">
        <v>1E-3</v>
      </c>
      <c r="H182" s="21" t="s">
        <v>74</v>
      </c>
      <c r="I182" s="5" t="s">
        <v>51</v>
      </c>
    </row>
    <row r="183" spans="1:9" ht="48" customHeight="1">
      <c r="A183" s="5" t="s">
        <v>73</v>
      </c>
      <c r="B183" s="5" t="s">
        <v>72</v>
      </c>
      <c r="C183" s="4">
        <v>46023</v>
      </c>
      <c r="D183" s="4">
        <v>46053</v>
      </c>
      <c r="E183" s="5" t="s">
        <v>88</v>
      </c>
      <c r="F183" s="5" t="s">
        <v>455</v>
      </c>
      <c r="G183" s="7">
        <v>1E-3</v>
      </c>
      <c r="H183" s="21" t="s">
        <v>74</v>
      </c>
      <c r="I183" s="5" t="s">
        <v>51</v>
      </c>
    </row>
    <row r="184" spans="1:9" ht="48" customHeight="1">
      <c r="A184" s="5" t="s">
        <v>73</v>
      </c>
      <c r="B184" s="5" t="s">
        <v>72</v>
      </c>
      <c r="C184" s="4">
        <v>46023</v>
      </c>
      <c r="D184" s="4">
        <v>46053</v>
      </c>
      <c r="E184" s="5" t="s">
        <v>88</v>
      </c>
      <c r="F184" s="5" t="s">
        <v>456</v>
      </c>
      <c r="G184" s="7">
        <v>1E-3</v>
      </c>
      <c r="H184" s="21" t="s">
        <v>74</v>
      </c>
      <c r="I184" s="5" t="s">
        <v>51</v>
      </c>
    </row>
    <row r="185" spans="1:9" ht="48" customHeight="1">
      <c r="A185" s="5" t="s">
        <v>73</v>
      </c>
      <c r="B185" s="5" t="s">
        <v>72</v>
      </c>
      <c r="C185" s="4">
        <v>46023</v>
      </c>
      <c r="D185" s="4">
        <v>46053</v>
      </c>
      <c r="E185" s="5" t="s">
        <v>88</v>
      </c>
      <c r="F185" s="5" t="s">
        <v>457</v>
      </c>
      <c r="G185" s="7">
        <v>1E-3</v>
      </c>
      <c r="H185" s="21" t="s">
        <v>74</v>
      </c>
      <c r="I185" s="5" t="s">
        <v>51</v>
      </c>
    </row>
    <row r="186" spans="1:9" ht="48" customHeight="1">
      <c r="A186" s="5" t="s">
        <v>73</v>
      </c>
      <c r="B186" s="5" t="s">
        <v>72</v>
      </c>
      <c r="C186" s="4">
        <v>46023</v>
      </c>
      <c r="D186" s="4">
        <v>46053</v>
      </c>
      <c r="E186" s="5" t="s">
        <v>88</v>
      </c>
      <c r="F186" s="5" t="s">
        <v>458</v>
      </c>
      <c r="G186" s="7">
        <v>1E-3</v>
      </c>
      <c r="H186" s="21" t="s">
        <v>74</v>
      </c>
      <c r="I186" s="5" t="s">
        <v>51</v>
      </c>
    </row>
    <row r="187" spans="1:9" ht="48" customHeight="1">
      <c r="A187" s="5" t="s">
        <v>73</v>
      </c>
      <c r="B187" s="5" t="s">
        <v>72</v>
      </c>
      <c r="C187" s="4">
        <v>46023</v>
      </c>
      <c r="D187" s="4">
        <v>46053</v>
      </c>
      <c r="E187" s="5" t="s">
        <v>88</v>
      </c>
      <c r="F187" s="5" t="s">
        <v>459</v>
      </c>
      <c r="G187" s="7">
        <v>0</v>
      </c>
      <c r="H187" s="21" t="s">
        <v>74</v>
      </c>
      <c r="I187" s="5" t="s">
        <v>51</v>
      </c>
    </row>
    <row r="188" spans="1:9" ht="48" customHeight="1">
      <c r="A188" s="5" t="s">
        <v>73</v>
      </c>
      <c r="B188" s="5" t="s">
        <v>72</v>
      </c>
      <c r="C188" s="4">
        <v>46023</v>
      </c>
      <c r="D188" s="4">
        <v>46053</v>
      </c>
      <c r="E188" s="5" t="s">
        <v>88</v>
      </c>
      <c r="F188" s="5" t="s">
        <v>460</v>
      </c>
      <c r="G188" s="7">
        <v>0</v>
      </c>
      <c r="H188" s="21" t="s">
        <v>74</v>
      </c>
      <c r="I188" s="5" t="s">
        <v>51</v>
      </c>
    </row>
    <row r="189" spans="1:9" ht="48" customHeight="1">
      <c r="A189" s="5" t="s">
        <v>73</v>
      </c>
      <c r="B189" s="5" t="s">
        <v>72</v>
      </c>
      <c r="C189" s="4">
        <v>46023</v>
      </c>
      <c r="D189" s="4">
        <v>46053</v>
      </c>
      <c r="E189" s="5" t="s">
        <v>88</v>
      </c>
      <c r="F189" s="5" t="s">
        <v>461</v>
      </c>
      <c r="G189" s="7">
        <v>0</v>
      </c>
      <c r="H189" s="21" t="s">
        <v>74</v>
      </c>
      <c r="I189" s="5" t="s">
        <v>51</v>
      </c>
    </row>
    <row r="190" spans="1:9" ht="48" customHeight="1">
      <c r="A190" s="5" t="s">
        <v>73</v>
      </c>
      <c r="B190" s="5" t="s">
        <v>72</v>
      </c>
      <c r="C190" s="4">
        <v>46023</v>
      </c>
      <c r="D190" s="4">
        <v>46053</v>
      </c>
      <c r="E190" s="5" t="s">
        <v>88</v>
      </c>
      <c r="F190" s="5" t="s">
        <v>462</v>
      </c>
      <c r="G190" s="7">
        <v>0</v>
      </c>
      <c r="H190" s="21" t="s">
        <v>74</v>
      </c>
      <c r="I190" s="5" t="s">
        <v>51</v>
      </c>
    </row>
    <row r="191" spans="1:9" ht="48" customHeight="1">
      <c r="A191" s="5" t="s">
        <v>73</v>
      </c>
      <c r="B191" s="5" t="s">
        <v>72</v>
      </c>
      <c r="C191" s="4">
        <v>46023</v>
      </c>
      <c r="D191" s="4">
        <v>46053</v>
      </c>
      <c r="E191" s="5" t="s">
        <v>88</v>
      </c>
      <c r="F191" s="5" t="s">
        <v>463</v>
      </c>
      <c r="G191" s="7">
        <v>0</v>
      </c>
      <c r="H191" s="21" t="s">
        <v>74</v>
      </c>
      <c r="I191" s="5" t="s">
        <v>51</v>
      </c>
    </row>
    <row r="192" spans="1:9" ht="48" customHeight="1">
      <c r="A192" s="5" t="s">
        <v>73</v>
      </c>
      <c r="B192" s="5" t="s">
        <v>72</v>
      </c>
      <c r="C192" s="4">
        <v>46023</v>
      </c>
      <c r="D192" s="4">
        <v>46053</v>
      </c>
      <c r="E192" s="5" t="s">
        <v>88</v>
      </c>
      <c r="F192" s="5" t="s">
        <v>464</v>
      </c>
      <c r="G192" s="7">
        <v>0</v>
      </c>
      <c r="H192" s="21" t="s">
        <v>74</v>
      </c>
      <c r="I192" s="5" t="s">
        <v>51</v>
      </c>
    </row>
    <row r="193" spans="1:9" ht="48" customHeight="1">
      <c r="A193" s="5" t="s">
        <v>73</v>
      </c>
      <c r="B193" s="5" t="s">
        <v>72</v>
      </c>
      <c r="C193" s="4">
        <v>46023</v>
      </c>
      <c r="D193" s="4">
        <v>46053</v>
      </c>
      <c r="E193" s="5" t="s">
        <v>88</v>
      </c>
      <c r="F193" s="5" t="s">
        <v>465</v>
      </c>
      <c r="G193" s="7">
        <v>0</v>
      </c>
      <c r="H193" s="21" t="s">
        <v>74</v>
      </c>
      <c r="I193" s="5" t="s">
        <v>51</v>
      </c>
    </row>
    <row r="194" spans="1:9" ht="48" customHeight="1">
      <c r="A194" s="5" t="s">
        <v>73</v>
      </c>
      <c r="B194" s="5" t="s">
        <v>72</v>
      </c>
      <c r="C194" s="4">
        <v>46023</v>
      </c>
      <c r="D194" s="4">
        <v>46053</v>
      </c>
      <c r="E194" s="5" t="s">
        <v>88</v>
      </c>
      <c r="F194" s="5" t="s">
        <v>466</v>
      </c>
      <c r="G194" s="7">
        <v>0</v>
      </c>
      <c r="H194" s="21" t="s">
        <v>74</v>
      </c>
      <c r="I194" s="5" t="s">
        <v>51</v>
      </c>
    </row>
    <row r="195" spans="1:9" ht="48" customHeight="1">
      <c r="A195" s="5" t="s">
        <v>73</v>
      </c>
      <c r="B195" s="5" t="s">
        <v>72</v>
      </c>
      <c r="C195" s="4">
        <v>46023</v>
      </c>
      <c r="D195" s="4">
        <v>46053</v>
      </c>
      <c r="E195" s="5" t="s">
        <v>88</v>
      </c>
      <c r="F195" s="5" t="s">
        <v>467</v>
      </c>
      <c r="G195" s="7">
        <v>0</v>
      </c>
      <c r="H195" s="21" t="s">
        <v>74</v>
      </c>
      <c r="I195" s="5" t="s">
        <v>51</v>
      </c>
    </row>
    <row r="196" spans="1:9" ht="48" customHeight="1">
      <c r="A196" s="5" t="s">
        <v>73</v>
      </c>
      <c r="B196" s="5" t="s">
        <v>72</v>
      </c>
      <c r="C196" s="4">
        <v>46023</v>
      </c>
      <c r="D196" s="4">
        <v>46053</v>
      </c>
      <c r="E196" s="5" t="s">
        <v>88</v>
      </c>
      <c r="F196" s="5" t="s">
        <v>468</v>
      </c>
      <c r="G196" s="7">
        <v>0</v>
      </c>
      <c r="H196" s="21" t="s">
        <v>74</v>
      </c>
      <c r="I196" s="5" t="s">
        <v>51</v>
      </c>
    </row>
    <row r="197" spans="1:9" ht="48" customHeight="1">
      <c r="A197" s="5" t="s">
        <v>73</v>
      </c>
      <c r="B197" s="5" t="s">
        <v>72</v>
      </c>
      <c r="C197" s="4">
        <v>46023</v>
      </c>
      <c r="D197" s="4">
        <v>46053</v>
      </c>
      <c r="E197" s="5" t="s">
        <v>88</v>
      </c>
      <c r="F197" s="5" t="s">
        <v>469</v>
      </c>
      <c r="G197" s="7">
        <v>0</v>
      </c>
      <c r="H197" s="21" t="s">
        <v>74</v>
      </c>
      <c r="I197" s="5" t="s">
        <v>51</v>
      </c>
    </row>
    <row r="198" spans="1:9" ht="48" customHeight="1">
      <c r="A198" s="5" t="s">
        <v>73</v>
      </c>
      <c r="B198" s="5" t="s">
        <v>72</v>
      </c>
      <c r="C198" s="4">
        <v>46023</v>
      </c>
      <c r="D198" s="4">
        <v>46053</v>
      </c>
      <c r="E198" s="5" t="s">
        <v>88</v>
      </c>
      <c r="F198" s="5" t="s">
        <v>470</v>
      </c>
      <c r="G198" s="7">
        <v>0</v>
      </c>
      <c r="H198" s="21" t="s">
        <v>74</v>
      </c>
      <c r="I198" s="5" t="s">
        <v>51</v>
      </c>
    </row>
    <row r="199" spans="1:9" ht="48" customHeight="1">
      <c r="A199" s="5" t="s">
        <v>73</v>
      </c>
      <c r="B199" s="5" t="s">
        <v>72</v>
      </c>
      <c r="C199" s="4">
        <v>46023</v>
      </c>
      <c r="D199" s="4">
        <v>46053</v>
      </c>
      <c r="E199" s="5" t="s">
        <v>88</v>
      </c>
      <c r="F199" s="5" t="s">
        <v>471</v>
      </c>
      <c r="G199" s="7">
        <v>0</v>
      </c>
      <c r="H199" s="21" t="s">
        <v>74</v>
      </c>
      <c r="I199" s="5" t="s">
        <v>51</v>
      </c>
    </row>
    <row r="200" spans="1:9" ht="48" customHeight="1">
      <c r="A200" s="5" t="s">
        <v>73</v>
      </c>
      <c r="B200" s="5" t="s">
        <v>72</v>
      </c>
      <c r="C200" s="4">
        <v>46023</v>
      </c>
      <c r="D200" s="4">
        <v>46053</v>
      </c>
      <c r="E200" s="5" t="s">
        <v>88</v>
      </c>
      <c r="F200" s="5" t="s">
        <v>472</v>
      </c>
      <c r="G200" s="7">
        <v>0</v>
      </c>
      <c r="H200" s="21" t="s">
        <v>74</v>
      </c>
      <c r="I200" s="5" t="s">
        <v>51</v>
      </c>
    </row>
    <row r="201" spans="1:9" ht="48" customHeight="1">
      <c r="A201" s="5" t="s">
        <v>73</v>
      </c>
      <c r="B201" s="5" t="s">
        <v>72</v>
      </c>
      <c r="C201" s="4">
        <v>46023</v>
      </c>
      <c r="D201" s="4">
        <v>46053</v>
      </c>
      <c r="E201" s="5" t="s">
        <v>88</v>
      </c>
      <c r="F201" s="5" t="s">
        <v>473</v>
      </c>
      <c r="G201" s="7">
        <v>0</v>
      </c>
      <c r="H201" s="21" t="s">
        <v>74</v>
      </c>
      <c r="I201" s="5" t="s">
        <v>51</v>
      </c>
    </row>
    <row r="202" spans="1:9" ht="48" customHeight="1">
      <c r="A202" s="5" t="s">
        <v>73</v>
      </c>
      <c r="B202" s="5" t="s">
        <v>72</v>
      </c>
      <c r="C202" s="4">
        <v>46023</v>
      </c>
      <c r="D202" s="4">
        <v>46053</v>
      </c>
      <c r="E202" s="5" t="s">
        <v>53</v>
      </c>
      <c r="F202" s="5" t="s">
        <v>474</v>
      </c>
      <c r="G202" s="7">
        <v>2E-3</v>
      </c>
      <c r="H202" s="21" t="s">
        <v>74</v>
      </c>
      <c r="I202" s="5" t="s">
        <v>51</v>
      </c>
    </row>
    <row r="203" spans="1:9" ht="48" customHeight="1">
      <c r="A203" s="5" t="s">
        <v>73</v>
      </c>
      <c r="B203" s="5" t="s">
        <v>72</v>
      </c>
      <c r="C203" s="4">
        <v>46023</v>
      </c>
      <c r="D203" s="4">
        <v>46053</v>
      </c>
      <c r="E203" s="5" t="s">
        <v>53</v>
      </c>
      <c r="F203" s="5" t="s">
        <v>475</v>
      </c>
      <c r="G203" s="7">
        <v>1E-3</v>
      </c>
      <c r="H203" s="21" t="s">
        <v>74</v>
      </c>
      <c r="I203" s="5" t="s">
        <v>51</v>
      </c>
    </row>
    <row r="204" spans="1:9" ht="48" customHeight="1">
      <c r="A204" s="5" t="s">
        <v>73</v>
      </c>
      <c r="B204" s="5" t="s">
        <v>72</v>
      </c>
      <c r="C204" s="4">
        <v>46023</v>
      </c>
      <c r="D204" s="4">
        <v>46053</v>
      </c>
      <c r="E204" s="5" t="s">
        <v>53</v>
      </c>
      <c r="F204" s="5" t="s">
        <v>476</v>
      </c>
      <c r="G204" s="7">
        <v>1E-3</v>
      </c>
      <c r="H204" s="21" t="s">
        <v>74</v>
      </c>
      <c r="I204" s="5" t="s">
        <v>51</v>
      </c>
    </row>
    <row r="205" spans="1:9" ht="48" customHeight="1">
      <c r="A205" s="5" t="s">
        <v>73</v>
      </c>
      <c r="B205" s="5" t="s">
        <v>72</v>
      </c>
      <c r="C205" s="4">
        <v>46023</v>
      </c>
      <c r="D205" s="4">
        <v>46053</v>
      </c>
      <c r="E205" s="5" t="s">
        <v>53</v>
      </c>
      <c r="F205" s="5" t="s">
        <v>477</v>
      </c>
      <c r="G205" s="7">
        <v>0</v>
      </c>
      <c r="H205" s="21" t="s">
        <v>74</v>
      </c>
      <c r="I205" s="5" t="s">
        <v>51</v>
      </c>
    </row>
    <row r="206" spans="1:9" ht="48" customHeight="1">
      <c r="A206" s="5" t="s">
        <v>73</v>
      </c>
      <c r="B206" s="5" t="s">
        <v>72</v>
      </c>
      <c r="C206" s="4">
        <v>46023</v>
      </c>
      <c r="D206" s="4">
        <v>46053</v>
      </c>
      <c r="E206" s="5" t="s">
        <v>53</v>
      </c>
      <c r="F206" s="5" t="s">
        <v>478</v>
      </c>
      <c r="G206" s="7">
        <v>0</v>
      </c>
      <c r="H206" s="21" t="s">
        <v>74</v>
      </c>
      <c r="I206" s="5" t="s">
        <v>51</v>
      </c>
    </row>
    <row r="207" spans="1:9" ht="48" customHeight="1">
      <c r="A207" s="5" t="s">
        <v>73</v>
      </c>
      <c r="B207" s="5" t="s">
        <v>72</v>
      </c>
      <c r="C207" s="4">
        <v>46023</v>
      </c>
      <c r="D207" s="4">
        <v>46053</v>
      </c>
      <c r="E207" s="5" t="s">
        <v>53</v>
      </c>
      <c r="F207" s="5" t="s">
        <v>479</v>
      </c>
      <c r="G207" s="7">
        <v>0</v>
      </c>
      <c r="H207" s="21" t="s">
        <v>74</v>
      </c>
      <c r="I207" s="5" t="s">
        <v>51</v>
      </c>
    </row>
    <row r="208" spans="1:9" ht="48" customHeight="1">
      <c r="A208" s="5" t="s">
        <v>73</v>
      </c>
      <c r="B208" s="5" t="s">
        <v>72</v>
      </c>
      <c r="C208" s="4">
        <v>46023</v>
      </c>
      <c r="D208" s="4">
        <v>46053</v>
      </c>
      <c r="E208" s="5" t="s">
        <v>53</v>
      </c>
      <c r="F208" s="5" t="s">
        <v>480</v>
      </c>
      <c r="G208" s="7">
        <v>0</v>
      </c>
      <c r="H208" s="21" t="s">
        <v>74</v>
      </c>
      <c r="I208" s="5" t="s">
        <v>51</v>
      </c>
    </row>
    <row r="209" spans="1:9" ht="48" customHeight="1">
      <c r="A209" s="5" t="s">
        <v>73</v>
      </c>
      <c r="B209" s="5" t="s">
        <v>72</v>
      </c>
      <c r="C209" s="4">
        <v>46023</v>
      </c>
      <c r="D209" s="4">
        <v>46053</v>
      </c>
      <c r="E209" s="5" t="s">
        <v>53</v>
      </c>
      <c r="F209" s="5" t="s">
        <v>481</v>
      </c>
      <c r="G209" s="7">
        <v>0</v>
      </c>
      <c r="H209" s="21" t="s">
        <v>74</v>
      </c>
      <c r="I209" s="5" t="s">
        <v>51</v>
      </c>
    </row>
    <row r="210" spans="1:9" ht="48" customHeight="1">
      <c r="A210" s="5" t="s">
        <v>73</v>
      </c>
      <c r="B210" s="5" t="s">
        <v>72</v>
      </c>
      <c r="C210" s="4">
        <v>46023</v>
      </c>
      <c r="D210" s="4">
        <v>46053</v>
      </c>
      <c r="E210" s="5" t="s">
        <v>53</v>
      </c>
      <c r="F210" s="5" t="s">
        <v>482</v>
      </c>
      <c r="G210" s="7">
        <v>0</v>
      </c>
      <c r="H210" s="21" t="s">
        <v>74</v>
      </c>
      <c r="I210" s="5" t="s">
        <v>51</v>
      </c>
    </row>
    <row r="211" spans="1:9" ht="48" customHeight="1">
      <c r="A211" s="5" t="s">
        <v>73</v>
      </c>
      <c r="B211" s="5" t="s">
        <v>72</v>
      </c>
      <c r="C211" s="4">
        <v>46023</v>
      </c>
      <c r="D211" s="4">
        <v>46053</v>
      </c>
      <c r="E211" s="5" t="s">
        <v>53</v>
      </c>
      <c r="F211" s="5" t="s">
        <v>46</v>
      </c>
      <c r="G211" s="7">
        <v>0</v>
      </c>
      <c r="H211" s="21" t="s">
        <v>74</v>
      </c>
      <c r="I211" s="5" t="s">
        <v>51</v>
      </c>
    </row>
    <row r="212" spans="1:9" ht="48" customHeight="1">
      <c r="A212" s="5" t="s">
        <v>73</v>
      </c>
      <c r="B212" s="5" t="s">
        <v>72</v>
      </c>
      <c r="C212" s="4">
        <v>46023</v>
      </c>
      <c r="D212" s="4">
        <v>46053</v>
      </c>
      <c r="E212" s="5" t="s">
        <v>53</v>
      </c>
      <c r="F212" s="5" t="s">
        <v>483</v>
      </c>
      <c r="G212" s="7">
        <v>0</v>
      </c>
      <c r="H212" s="21" t="s">
        <v>74</v>
      </c>
      <c r="I212" s="5" t="s">
        <v>51</v>
      </c>
    </row>
    <row r="213" spans="1:9" ht="48" customHeight="1">
      <c r="A213" s="5" t="s">
        <v>73</v>
      </c>
      <c r="B213" s="5" t="s">
        <v>72</v>
      </c>
      <c r="C213" s="4">
        <v>46023</v>
      </c>
      <c r="D213" s="4">
        <v>46053</v>
      </c>
      <c r="E213" s="5" t="s">
        <v>53</v>
      </c>
      <c r="F213" s="5" t="s">
        <v>484</v>
      </c>
      <c r="G213" s="7">
        <v>0</v>
      </c>
      <c r="H213" s="21" t="s">
        <v>74</v>
      </c>
      <c r="I213" s="5" t="s">
        <v>51</v>
      </c>
    </row>
    <row r="214" spans="1:9" ht="48" customHeight="1">
      <c r="A214" s="5" t="s">
        <v>73</v>
      </c>
      <c r="B214" s="5" t="s">
        <v>72</v>
      </c>
      <c r="C214" s="4">
        <v>46023</v>
      </c>
      <c r="D214" s="4">
        <v>46053</v>
      </c>
      <c r="E214" s="5" t="s">
        <v>53</v>
      </c>
      <c r="F214" s="5" t="s">
        <v>485</v>
      </c>
      <c r="G214" s="7">
        <v>0</v>
      </c>
      <c r="H214" s="21" t="s">
        <v>74</v>
      </c>
      <c r="I214" s="5" t="s">
        <v>51</v>
      </c>
    </row>
    <row r="215" spans="1:9" ht="48" customHeight="1">
      <c r="A215" s="5" t="s">
        <v>73</v>
      </c>
      <c r="B215" s="5" t="s">
        <v>72</v>
      </c>
      <c r="C215" s="4">
        <v>46023</v>
      </c>
      <c r="D215" s="4">
        <v>46053</v>
      </c>
      <c r="E215" s="5" t="s">
        <v>53</v>
      </c>
      <c r="F215" s="5" t="s">
        <v>486</v>
      </c>
      <c r="G215" s="7">
        <v>0</v>
      </c>
      <c r="H215" s="21" t="s">
        <v>74</v>
      </c>
      <c r="I215" s="5" t="s">
        <v>51</v>
      </c>
    </row>
    <row r="216" spans="1:9" ht="48" customHeight="1">
      <c r="A216" s="5" t="s">
        <v>73</v>
      </c>
      <c r="B216" s="5" t="s">
        <v>72</v>
      </c>
      <c r="C216" s="4">
        <v>46023</v>
      </c>
      <c r="D216" s="4">
        <v>46053</v>
      </c>
      <c r="E216" s="5" t="s">
        <v>53</v>
      </c>
      <c r="F216" s="5" t="s">
        <v>487</v>
      </c>
      <c r="G216" s="7">
        <v>0</v>
      </c>
      <c r="H216" s="21" t="s">
        <v>74</v>
      </c>
      <c r="I216" s="5" t="s">
        <v>51</v>
      </c>
    </row>
    <row r="217" spans="1:9" ht="48" customHeight="1">
      <c r="A217" s="5" t="s">
        <v>73</v>
      </c>
      <c r="B217" s="5" t="s">
        <v>72</v>
      </c>
      <c r="C217" s="4">
        <v>46023</v>
      </c>
      <c r="D217" s="4">
        <v>46053</v>
      </c>
      <c r="E217" s="5" t="s">
        <v>53</v>
      </c>
      <c r="F217" s="5" t="s">
        <v>488</v>
      </c>
      <c r="G217" s="7">
        <v>0</v>
      </c>
      <c r="H217" s="21" t="s">
        <v>74</v>
      </c>
      <c r="I217" s="5" t="s">
        <v>51</v>
      </c>
    </row>
    <row r="218" spans="1:9" ht="48" customHeight="1">
      <c r="A218" s="5" t="s">
        <v>73</v>
      </c>
      <c r="B218" s="5" t="s">
        <v>72</v>
      </c>
      <c r="C218" s="4">
        <v>46023</v>
      </c>
      <c r="D218" s="4">
        <v>46053</v>
      </c>
      <c r="E218" s="5" t="s">
        <v>53</v>
      </c>
      <c r="F218" s="5" t="s">
        <v>445</v>
      </c>
      <c r="G218" s="7">
        <v>0</v>
      </c>
      <c r="H218" s="21" t="s">
        <v>74</v>
      </c>
      <c r="I218" s="5" t="s">
        <v>51</v>
      </c>
    </row>
    <row r="219" spans="1:9" ht="48" customHeight="1">
      <c r="A219" s="5" t="s">
        <v>73</v>
      </c>
      <c r="B219" s="5" t="s">
        <v>72</v>
      </c>
      <c r="C219" s="4">
        <v>46023</v>
      </c>
      <c r="D219" s="4">
        <v>46053</v>
      </c>
      <c r="E219" s="5" t="s">
        <v>53</v>
      </c>
      <c r="F219" s="5" t="s">
        <v>489</v>
      </c>
      <c r="G219" s="7">
        <v>0</v>
      </c>
      <c r="H219" s="21" t="s">
        <v>74</v>
      </c>
      <c r="I219" s="5" t="s">
        <v>51</v>
      </c>
    </row>
    <row r="220" spans="1:9" ht="48" customHeight="1">
      <c r="A220" s="5" t="s">
        <v>73</v>
      </c>
      <c r="B220" s="5" t="s">
        <v>72</v>
      </c>
      <c r="C220" s="4">
        <v>46023</v>
      </c>
      <c r="D220" s="4">
        <v>46053</v>
      </c>
      <c r="E220" s="5" t="s">
        <v>490</v>
      </c>
      <c r="F220" s="5" t="s">
        <v>366</v>
      </c>
      <c r="G220" s="7">
        <v>1E-3</v>
      </c>
      <c r="H220" s="21" t="s">
        <v>74</v>
      </c>
      <c r="I220" s="5" t="s">
        <v>51</v>
      </c>
    </row>
    <row r="221" spans="1:9" ht="48" customHeight="1">
      <c r="A221" s="5" t="s">
        <v>73</v>
      </c>
      <c r="B221" s="5" t="s">
        <v>72</v>
      </c>
      <c r="C221" s="4">
        <v>46023</v>
      </c>
      <c r="D221" s="4">
        <v>46053</v>
      </c>
      <c r="E221" s="5" t="s">
        <v>490</v>
      </c>
      <c r="F221" s="5" t="s">
        <v>392</v>
      </c>
      <c r="G221" s="7">
        <v>1E-3</v>
      </c>
      <c r="H221" s="21" t="s">
        <v>74</v>
      </c>
      <c r="I221" s="5" t="s">
        <v>51</v>
      </c>
    </row>
    <row r="222" spans="1:9" ht="48" customHeight="1">
      <c r="A222" s="5" t="s">
        <v>73</v>
      </c>
      <c r="B222" s="5" t="s">
        <v>72</v>
      </c>
      <c r="C222" s="4">
        <v>46023</v>
      </c>
      <c r="D222" s="4">
        <v>46053</v>
      </c>
      <c r="E222" s="5" t="s">
        <v>490</v>
      </c>
      <c r="F222" s="5" t="s">
        <v>491</v>
      </c>
      <c r="G222" s="7">
        <v>1E-3</v>
      </c>
      <c r="H222" s="21" t="s">
        <v>74</v>
      </c>
      <c r="I222" s="5" t="s">
        <v>51</v>
      </c>
    </row>
    <row r="223" spans="1:9" ht="48" customHeight="1">
      <c r="A223" s="5" t="s">
        <v>73</v>
      </c>
      <c r="B223" s="5" t="s">
        <v>72</v>
      </c>
      <c r="C223" s="4">
        <v>46023</v>
      </c>
      <c r="D223" s="4">
        <v>46053</v>
      </c>
      <c r="E223" s="5" t="s">
        <v>490</v>
      </c>
      <c r="F223" s="5" t="s">
        <v>492</v>
      </c>
      <c r="G223" s="7">
        <v>1E-3</v>
      </c>
      <c r="H223" s="21" t="s">
        <v>74</v>
      </c>
      <c r="I223" s="5" t="s">
        <v>51</v>
      </c>
    </row>
    <row r="224" spans="1:9" ht="48" customHeight="1">
      <c r="A224" s="5" t="s">
        <v>73</v>
      </c>
      <c r="B224" s="5" t="s">
        <v>72</v>
      </c>
      <c r="C224" s="4">
        <v>46023</v>
      </c>
      <c r="D224" s="4">
        <v>46053</v>
      </c>
      <c r="E224" s="5" t="s">
        <v>490</v>
      </c>
      <c r="F224" s="5" t="s">
        <v>493</v>
      </c>
      <c r="G224" s="7">
        <v>1E-3</v>
      </c>
      <c r="H224" s="21" t="s">
        <v>74</v>
      </c>
      <c r="I224" s="5" t="s">
        <v>51</v>
      </c>
    </row>
    <row r="225" spans="1:9" ht="48" customHeight="1">
      <c r="A225" s="5" t="s">
        <v>73</v>
      </c>
      <c r="B225" s="5" t="s">
        <v>72</v>
      </c>
      <c r="C225" s="4">
        <v>46023</v>
      </c>
      <c r="D225" s="4">
        <v>46053</v>
      </c>
      <c r="E225" s="5" t="s">
        <v>490</v>
      </c>
      <c r="F225" s="5" t="s">
        <v>362</v>
      </c>
      <c r="G225" s="7">
        <v>0</v>
      </c>
      <c r="H225" s="21" t="s">
        <v>74</v>
      </c>
      <c r="I225" s="5" t="s">
        <v>51</v>
      </c>
    </row>
    <row r="226" spans="1:9" ht="48" customHeight="1">
      <c r="A226" s="5" t="s">
        <v>73</v>
      </c>
      <c r="B226" s="5" t="s">
        <v>72</v>
      </c>
      <c r="C226" s="4">
        <v>46023</v>
      </c>
      <c r="D226" s="4">
        <v>46053</v>
      </c>
      <c r="E226" s="5" t="s">
        <v>490</v>
      </c>
      <c r="F226" s="5" t="s">
        <v>364</v>
      </c>
      <c r="G226" s="7">
        <v>0</v>
      </c>
      <c r="H226" s="21" t="s">
        <v>74</v>
      </c>
      <c r="I226" s="5" t="s">
        <v>51</v>
      </c>
    </row>
    <row r="227" spans="1:9" ht="48" customHeight="1">
      <c r="A227" s="5" t="s">
        <v>73</v>
      </c>
      <c r="B227" s="5" t="s">
        <v>72</v>
      </c>
      <c r="C227" s="4">
        <v>46023</v>
      </c>
      <c r="D227" s="4">
        <v>46053</v>
      </c>
      <c r="E227" s="5" t="s">
        <v>490</v>
      </c>
      <c r="F227" s="5" t="s">
        <v>395</v>
      </c>
      <c r="G227" s="7">
        <v>0</v>
      </c>
      <c r="H227" s="21" t="s">
        <v>74</v>
      </c>
      <c r="I227" s="5" t="s">
        <v>51</v>
      </c>
    </row>
    <row r="228" spans="1:9" ht="48" customHeight="1">
      <c r="A228" s="5" t="s">
        <v>73</v>
      </c>
      <c r="B228" s="5" t="s">
        <v>72</v>
      </c>
      <c r="C228" s="4">
        <v>46023</v>
      </c>
      <c r="D228" s="4">
        <v>46053</v>
      </c>
      <c r="E228" s="5" t="s">
        <v>490</v>
      </c>
      <c r="F228" s="5" t="s">
        <v>86</v>
      </c>
      <c r="G228" s="7">
        <v>0</v>
      </c>
      <c r="H228" s="21" t="s">
        <v>74</v>
      </c>
      <c r="I228" s="5" t="s">
        <v>51</v>
      </c>
    </row>
    <row r="229" spans="1:9" ht="48" customHeight="1">
      <c r="A229" s="5" t="s">
        <v>73</v>
      </c>
      <c r="B229" s="5" t="s">
        <v>72</v>
      </c>
      <c r="C229" s="4">
        <v>46023</v>
      </c>
      <c r="D229" s="4">
        <v>46053</v>
      </c>
      <c r="E229" s="5" t="s">
        <v>494</v>
      </c>
      <c r="F229" s="5" t="s">
        <v>495</v>
      </c>
      <c r="G229" s="7">
        <v>1E-3</v>
      </c>
      <c r="H229" s="21" t="s">
        <v>74</v>
      </c>
      <c r="I229" s="5" t="s">
        <v>51</v>
      </c>
    </row>
    <row r="230" spans="1:9" ht="48" customHeight="1">
      <c r="A230" s="5" t="s">
        <v>73</v>
      </c>
      <c r="B230" s="5" t="s">
        <v>72</v>
      </c>
      <c r="C230" s="4">
        <v>46023</v>
      </c>
      <c r="D230" s="4">
        <v>46053</v>
      </c>
      <c r="E230" s="5" t="s">
        <v>494</v>
      </c>
      <c r="F230" s="5" t="s">
        <v>395</v>
      </c>
      <c r="G230" s="7">
        <v>1E-3</v>
      </c>
      <c r="H230" s="21" t="s">
        <v>74</v>
      </c>
      <c r="I230" s="5" t="s">
        <v>51</v>
      </c>
    </row>
    <row r="231" spans="1:9" ht="48" customHeight="1">
      <c r="A231" s="5" t="s">
        <v>73</v>
      </c>
      <c r="B231" s="5" t="s">
        <v>72</v>
      </c>
      <c r="C231" s="4">
        <v>46023</v>
      </c>
      <c r="D231" s="4">
        <v>46053</v>
      </c>
      <c r="E231" s="5" t="s">
        <v>494</v>
      </c>
      <c r="F231" s="5" t="s">
        <v>496</v>
      </c>
      <c r="G231" s="7">
        <v>1E-3</v>
      </c>
      <c r="H231" s="21" t="s">
        <v>74</v>
      </c>
      <c r="I231" s="5" t="s">
        <v>51</v>
      </c>
    </row>
    <row r="232" spans="1:9" ht="48" customHeight="1">
      <c r="A232" s="5" t="s">
        <v>73</v>
      </c>
      <c r="B232" s="5" t="s">
        <v>72</v>
      </c>
      <c r="C232" s="4">
        <v>46023</v>
      </c>
      <c r="D232" s="4">
        <v>46053</v>
      </c>
      <c r="E232" s="5" t="s">
        <v>494</v>
      </c>
      <c r="F232" s="5" t="s">
        <v>497</v>
      </c>
      <c r="G232" s="7">
        <v>1E-3</v>
      </c>
      <c r="H232" s="21" t="s">
        <v>74</v>
      </c>
      <c r="I232" s="5" t="s">
        <v>51</v>
      </c>
    </row>
    <row r="233" spans="1:9" ht="48" customHeight="1">
      <c r="A233" s="5" t="s">
        <v>73</v>
      </c>
      <c r="B233" s="5" t="s">
        <v>72</v>
      </c>
      <c r="C233" s="4">
        <v>46023</v>
      </c>
      <c r="D233" s="4">
        <v>46053</v>
      </c>
      <c r="E233" s="5" t="s">
        <v>494</v>
      </c>
      <c r="F233" s="5" t="s">
        <v>339</v>
      </c>
      <c r="G233" s="7">
        <v>1E-3</v>
      </c>
      <c r="H233" s="21" t="s">
        <v>74</v>
      </c>
      <c r="I233" s="5" t="s">
        <v>51</v>
      </c>
    </row>
    <row r="234" spans="1:9" ht="48" customHeight="1">
      <c r="A234" s="5" t="s">
        <v>73</v>
      </c>
      <c r="B234" s="5" t="s">
        <v>72</v>
      </c>
      <c r="C234" s="4">
        <v>46023</v>
      </c>
      <c r="D234" s="4">
        <v>46053</v>
      </c>
      <c r="E234" s="5" t="s">
        <v>494</v>
      </c>
      <c r="F234" s="5" t="s">
        <v>362</v>
      </c>
      <c r="G234" s="7">
        <v>0</v>
      </c>
      <c r="H234" s="21" t="s">
        <v>74</v>
      </c>
      <c r="I234" s="5" t="s">
        <v>51</v>
      </c>
    </row>
    <row r="235" spans="1:9" ht="48" customHeight="1">
      <c r="A235" s="5" t="s">
        <v>73</v>
      </c>
      <c r="B235" s="5" t="s">
        <v>72</v>
      </c>
      <c r="C235" s="4">
        <v>46023</v>
      </c>
      <c r="D235" s="4">
        <v>46053</v>
      </c>
      <c r="E235" s="5" t="s">
        <v>494</v>
      </c>
      <c r="F235" s="5" t="s">
        <v>364</v>
      </c>
      <c r="G235" s="7">
        <v>0</v>
      </c>
      <c r="H235" s="21" t="s">
        <v>74</v>
      </c>
      <c r="I235" s="5" t="s">
        <v>51</v>
      </c>
    </row>
    <row r="236" spans="1:9" ht="48" customHeight="1">
      <c r="A236" s="5" t="s">
        <v>73</v>
      </c>
      <c r="B236" s="5" t="s">
        <v>72</v>
      </c>
      <c r="C236" s="4">
        <v>46023</v>
      </c>
      <c r="D236" s="4">
        <v>46053</v>
      </c>
      <c r="E236" s="5" t="s">
        <v>494</v>
      </c>
      <c r="F236" s="5" t="s">
        <v>366</v>
      </c>
      <c r="G236" s="7">
        <v>0</v>
      </c>
      <c r="H236" s="21" t="s">
        <v>74</v>
      </c>
      <c r="I236" s="5" t="s">
        <v>51</v>
      </c>
    </row>
    <row r="237" spans="1:9" ht="48" customHeight="1">
      <c r="A237" s="5" t="s">
        <v>73</v>
      </c>
      <c r="B237" s="5" t="s">
        <v>72</v>
      </c>
      <c r="C237" s="4">
        <v>46023</v>
      </c>
      <c r="D237" s="4">
        <v>46053</v>
      </c>
      <c r="E237" s="5" t="s">
        <v>494</v>
      </c>
      <c r="F237" s="5" t="s">
        <v>498</v>
      </c>
      <c r="G237" s="7">
        <v>0</v>
      </c>
      <c r="H237" s="21" t="s">
        <v>74</v>
      </c>
      <c r="I237" s="5" t="s">
        <v>51</v>
      </c>
    </row>
    <row r="238" spans="1:9" ht="48" customHeight="1">
      <c r="A238" s="5" t="s">
        <v>73</v>
      </c>
      <c r="B238" s="5" t="s">
        <v>72</v>
      </c>
      <c r="C238" s="4">
        <v>46023</v>
      </c>
      <c r="D238" s="4">
        <v>46053</v>
      </c>
      <c r="E238" s="5" t="s">
        <v>494</v>
      </c>
      <c r="F238" s="5" t="s">
        <v>499</v>
      </c>
      <c r="G238" s="7">
        <v>0</v>
      </c>
      <c r="H238" s="21" t="s">
        <v>74</v>
      </c>
      <c r="I238" s="5" t="s">
        <v>51</v>
      </c>
    </row>
    <row r="239" spans="1:9" ht="48" customHeight="1">
      <c r="A239" s="5" t="s">
        <v>73</v>
      </c>
      <c r="B239" s="5" t="s">
        <v>72</v>
      </c>
      <c r="C239" s="4">
        <v>46023</v>
      </c>
      <c r="D239" s="4">
        <v>46053</v>
      </c>
      <c r="E239" s="5" t="s">
        <v>494</v>
      </c>
      <c r="F239" s="5" t="s">
        <v>392</v>
      </c>
      <c r="G239" s="7">
        <v>0</v>
      </c>
      <c r="H239" s="21" t="s">
        <v>74</v>
      </c>
      <c r="I239" s="5" t="s">
        <v>51</v>
      </c>
    </row>
    <row r="240" spans="1:9" ht="48" customHeight="1">
      <c r="A240" s="5" t="s">
        <v>73</v>
      </c>
      <c r="B240" s="5" t="s">
        <v>72</v>
      </c>
      <c r="C240" s="4">
        <v>46023</v>
      </c>
      <c r="D240" s="4">
        <v>46053</v>
      </c>
      <c r="E240" s="5" t="s">
        <v>494</v>
      </c>
      <c r="F240" s="5" t="s">
        <v>500</v>
      </c>
      <c r="G240" s="7">
        <v>0</v>
      </c>
      <c r="H240" s="21" t="s">
        <v>74</v>
      </c>
      <c r="I240" s="5" t="s">
        <v>51</v>
      </c>
    </row>
    <row r="241" spans="1:9" ht="48" customHeight="1">
      <c r="A241" s="5" t="s">
        <v>73</v>
      </c>
      <c r="B241" s="5" t="s">
        <v>72</v>
      </c>
      <c r="C241" s="4">
        <v>46023</v>
      </c>
      <c r="D241" s="4">
        <v>46053</v>
      </c>
      <c r="E241" s="5" t="s">
        <v>494</v>
      </c>
      <c r="F241" s="5" t="s">
        <v>501</v>
      </c>
      <c r="G241" s="7">
        <v>0</v>
      </c>
      <c r="H241" s="21" t="s">
        <v>74</v>
      </c>
      <c r="I241" s="5" t="s">
        <v>51</v>
      </c>
    </row>
    <row r="242" spans="1:9" ht="48" customHeight="1">
      <c r="A242" s="5" t="s">
        <v>73</v>
      </c>
      <c r="B242" s="5" t="s">
        <v>72</v>
      </c>
      <c r="C242" s="4">
        <v>46023</v>
      </c>
      <c r="D242" s="4">
        <v>46053</v>
      </c>
      <c r="E242" s="5" t="s">
        <v>494</v>
      </c>
      <c r="F242" s="5" t="s">
        <v>502</v>
      </c>
      <c r="G242" s="7">
        <v>0</v>
      </c>
      <c r="H242" s="21" t="s">
        <v>74</v>
      </c>
      <c r="I242" s="5" t="s">
        <v>51</v>
      </c>
    </row>
    <row r="243" spans="1:9" ht="48" customHeight="1">
      <c r="A243" s="5" t="s">
        <v>73</v>
      </c>
      <c r="B243" s="5" t="s">
        <v>72</v>
      </c>
      <c r="C243" s="4">
        <v>46023</v>
      </c>
      <c r="D243" s="4">
        <v>46053</v>
      </c>
      <c r="E243" s="5" t="s">
        <v>494</v>
      </c>
      <c r="F243" s="5" t="s">
        <v>503</v>
      </c>
      <c r="G243" s="7">
        <v>0</v>
      </c>
      <c r="H243" s="21" t="s">
        <v>74</v>
      </c>
      <c r="I243" s="5" t="s">
        <v>51</v>
      </c>
    </row>
    <row r="244" spans="1:9" ht="48" customHeight="1">
      <c r="A244" s="5" t="s">
        <v>73</v>
      </c>
      <c r="B244" s="5" t="s">
        <v>72</v>
      </c>
      <c r="C244" s="4">
        <v>46023</v>
      </c>
      <c r="D244" s="4">
        <v>46053</v>
      </c>
      <c r="E244" s="5" t="s">
        <v>494</v>
      </c>
      <c r="F244" s="5" t="s">
        <v>504</v>
      </c>
      <c r="G244" s="7">
        <v>0</v>
      </c>
      <c r="H244" s="21" t="s">
        <v>74</v>
      </c>
      <c r="I244" s="5" t="s">
        <v>51</v>
      </c>
    </row>
    <row r="245" spans="1:9" ht="48" customHeight="1">
      <c r="A245" s="5" t="s">
        <v>73</v>
      </c>
      <c r="B245" s="5" t="s">
        <v>72</v>
      </c>
      <c r="C245" s="4">
        <v>46023</v>
      </c>
      <c r="D245" s="4">
        <v>46053</v>
      </c>
      <c r="E245" s="5" t="s">
        <v>505</v>
      </c>
      <c r="F245" s="5" t="s">
        <v>395</v>
      </c>
      <c r="G245" s="7">
        <v>1E-3</v>
      </c>
      <c r="H245" s="21" t="s">
        <v>74</v>
      </c>
      <c r="I245" s="5" t="s">
        <v>51</v>
      </c>
    </row>
    <row r="246" spans="1:9" ht="48" customHeight="1">
      <c r="A246" s="5" t="s">
        <v>73</v>
      </c>
      <c r="B246" s="5" t="s">
        <v>72</v>
      </c>
      <c r="C246" s="4">
        <v>46023</v>
      </c>
      <c r="D246" s="4">
        <v>46053</v>
      </c>
      <c r="E246" s="5" t="s">
        <v>505</v>
      </c>
      <c r="F246" s="5" t="s">
        <v>392</v>
      </c>
      <c r="G246" s="7">
        <v>1E-3</v>
      </c>
      <c r="H246" s="21" t="s">
        <v>74</v>
      </c>
      <c r="I246" s="5" t="s">
        <v>51</v>
      </c>
    </row>
    <row r="247" spans="1:9" ht="48" customHeight="1">
      <c r="A247" s="5" t="s">
        <v>73</v>
      </c>
      <c r="B247" s="5" t="s">
        <v>72</v>
      </c>
      <c r="C247" s="4">
        <v>46023</v>
      </c>
      <c r="D247" s="4">
        <v>46053</v>
      </c>
      <c r="E247" s="5" t="s">
        <v>505</v>
      </c>
      <c r="F247" s="5" t="s">
        <v>506</v>
      </c>
      <c r="G247" s="7">
        <v>1E-3</v>
      </c>
      <c r="H247" s="21" t="s">
        <v>74</v>
      </c>
      <c r="I247" s="5" t="s">
        <v>51</v>
      </c>
    </row>
    <row r="248" spans="1:9" ht="48" customHeight="1">
      <c r="A248" s="5" t="s">
        <v>73</v>
      </c>
      <c r="B248" s="5" t="s">
        <v>72</v>
      </c>
      <c r="C248" s="4">
        <v>46023</v>
      </c>
      <c r="D248" s="4">
        <v>46053</v>
      </c>
      <c r="E248" s="5" t="s">
        <v>505</v>
      </c>
      <c r="F248" s="5" t="s">
        <v>362</v>
      </c>
      <c r="G248" s="7">
        <v>0</v>
      </c>
      <c r="H248" s="21" t="s">
        <v>74</v>
      </c>
      <c r="I248" s="5" t="s">
        <v>51</v>
      </c>
    </row>
    <row r="249" spans="1:9" ht="48" customHeight="1">
      <c r="A249" s="5" t="s">
        <v>73</v>
      </c>
      <c r="B249" s="5" t="s">
        <v>72</v>
      </c>
      <c r="C249" s="4">
        <v>46023</v>
      </c>
      <c r="D249" s="4">
        <v>46053</v>
      </c>
      <c r="E249" s="5" t="s">
        <v>505</v>
      </c>
      <c r="F249" s="5" t="s">
        <v>366</v>
      </c>
      <c r="G249" s="7">
        <v>0</v>
      </c>
      <c r="H249" s="21" t="s">
        <v>74</v>
      </c>
      <c r="I249" s="5" t="s">
        <v>51</v>
      </c>
    </row>
    <row r="250" spans="1:9" ht="48" customHeight="1">
      <c r="A250" s="5" t="s">
        <v>73</v>
      </c>
      <c r="B250" s="5" t="s">
        <v>72</v>
      </c>
      <c r="C250" s="4">
        <v>46023</v>
      </c>
      <c r="D250" s="4">
        <v>46053</v>
      </c>
      <c r="E250" s="5" t="s">
        <v>507</v>
      </c>
      <c r="F250" s="5" t="s">
        <v>508</v>
      </c>
      <c r="G250" s="7">
        <v>2E-3</v>
      </c>
      <c r="H250" s="21" t="s">
        <v>74</v>
      </c>
      <c r="I250" s="5" t="s">
        <v>51</v>
      </c>
    </row>
    <row r="251" spans="1:9" ht="48" customHeight="1">
      <c r="A251" s="5" t="s">
        <v>73</v>
      </c>
      <c r="B251" s="5" t="s">
        <v>72</v>
      </c>
      <c r="C251" s="4">
        <v>46023</v>
      </c>
      <c r="D251" s="4">
        <v>46053</v>
      </c>
      <c r="E251" s="5" t="s">
        <v>507</v>
      </c>
      <c r="F251" s="5" t="s">
        <v>509</v>
      </c>
      <c r="G251" s="7">
        <v>1E-3</v>
      </c>
      <c r="H251" s="21" t="s">
        <v>74</v>
      </c>
      <c r="I251" s="5" t="s">
        <v>51</v>
      </c>
    </row>
    <row r="252" spans="1:9" ht="48" customHeight="1">
      <c r="A252" s="5" t="s">
        <v>73</v>
      </c>
      <c r="B252" s="5" t="s">
        <v>72</v>
      </c>
      <c r="C252" s="4">
        <v>46054</v>
      </c>
      <c r="D252" s="4">
        <v>46081</v>
      </c>
      <c r="E252" s="5" t="s">
        <v>75</v>
      </c>
      <c r="F252" s="5" t="s">
        <v>278</v>
      </c>
      <c r="G252" s="7">
        <v>0.156</v>
      </c>
      <c r="H252" s="21" t="s">
        <v>76</v>
      </c>
      <c r="I252" s="5" t="s">
        <v>51</v>
      </c>
    </row>
    <row r="253" spans="1:9" ht="48" customHeight="1">
      <c r="A253" s="5" t="s">
        <v>73</v>
      </c>
      <c r="B253" s="5" t="s">
        <v>72</v>
      </c>
      <c r="C253" s="4">
        <v>46054</v>
      </c>
      <c r="D253" s="4">
        <v>46081</v>
      </c>
      <c r="E253" s="5" t="s">
        <v>75</v>
      </c>
      <c r="F253" s="5" t="s">
        <v>279</v>
      </c>
      <c r="G253" s="7">
        <v>6.9000000000000006E-2</v>
      </c>
      <c r="H253" s="21" t="s">
        <v>76</v>
      </c>
      <c r="I253" s="5" t="s">
        <v>51</v>
      </c>
    </row>
    <row r="254" spans="1:9" ht="48" customHeight="1">
      <c r="A254" s="5" t="s">
        <v>73</v>
      </c>
      <c r="B254" s="5" t="s">
        <v>72</v>
      </c>
      <c r="C254" s="4">
        <v>46054</v>
      </c>
      <c r="D254" s="4">
        <v>46081</v>
      </c>
      <c r="E254" s="5" t="s">
        <v>75</v>
      </c>
      <c r="F254" s="5" t="s">
        <v>280</v>
      </c>
      <c r="G254" s="7">
        <v>6.2E-2</v>
      </c>
      <c r="H254" s="21" t="s">
        <v>76</v>
      </c>
      <c r="I254" s="5" t="s">
        <v>51</v>
      </c>
    </row>
    <row r="255" spans="1:9" ht="48" customHeight="1">
      <c r="A255" s="5" t="s">
        <v>73</v>
      </c>
      <c r="B255" s="5" t="s">
        <v>72</v>
      </c>
      <c r="C255" s="4">
        <v>46054</v>
      </c>
      <c r="D255" s="4">
        <v>46081</v>
      </c>
      <c r="E255" s="5" t="s">
        <v>75</v>
      </c>
      <c r="F255" s="5" t="s">
        <v>281</v>
      </c>
      <c r="G255" s="7">
        <v>4.4000000000000004E-2</v>
      </c>
      <c r="H255" s="21" t="s">
        <v>76</v>
      </c>
      <c r="I255" s="5" t="s">
        <v>51</v>
      </c>
    </row>
    <row r="256" spans="1:9" ht="48" customHeight="1">
      <c r="A256" s="5" t="s">
        <v>73</v>
      </c>
      <c r="B256" s="5" t="s">
        <v>72</v>
      </c>
      <c r="C256" s="4">
        <v>46054</v>
      </c>
      <c r="D256" s="4">
        <v>46081</v>
      </c>
      <c r="E256" s="5" t="s">
        <v>75</v>
      </c>
      <c r="F256" s="5" t="s">
        <v>282</v>
      </c>
      <c r="G256" s="7">
        <v>3.1E-2</v>
      </c>
      <c r="H256" s="21" t="s">
        <v>76</v>
      </c>
      <c r="I256" s="5" t="s">
        <v>51</v>
      </c>
    </row>
    <row r="257" spans="1:9" ht="48" customHeight="1">
      <c r="A257" s="5" t="s">
        <v>73</v>
      </c>
      <c r="B257" s="5" t="s">
        <v>72</v>
      </c>
      <c r="C257" s="4">
        <v>46054</v>
      </c>
      <c r="D257" s="4">
        <v>46081</v>
      </c>
      <c r="E257" s="5" t="s">
        <v>75</v>
      </c>
      <c r="F257" s="5" t="s">
        <v>283</v>
      </c>
      <c r="G257" s="7">
        <v>2.4E-2</v>
      </c>
      <c r="H257" s="21" t="s">
        <v>76</v>
      </c>
      <c r="I257" s="5" t="s">
        <v>51</v>
      </c>
    </row>
    <row r="258" spans="1:9" ht="48" customHeight="1">
      <c r="A258" s="5" t="s">
        <v>73</v>
      </c>
      <c r="B258" s="5" t="s">
        <v>72</v>
      </c>
      <c r="C258" s="4">
        <v>46054</v>
      </c>
      <c r="D258" s="4">
        <v>46081</v>
      </c>
      <c r="E258" s="5" t="s">
        <v>75</v>
      </c>
      <c r="F258" s="5" t="s">
        <v>284</v>
      </c>
      <c r="G258" s="7">
        <v>1.7000000000000001E-2</v>
      </c>
      <c r="H258" s="21" t="s">
        <v>76</v>
      </c>
      <c r="I258" s="5" t="s">
        <v>51</v>
      </c>
    </row>
    <row r="259" spans="1:9" ht="48" customHeight="1">
      <c r="A259" s="5" t="s">
        <v>73</v>
      </c>
      <c r="B259" s="5" t="s">
        <v>72</v>
      </c>
      <c r="C259" s="4">
        <v>46054</v>
      </c>
      <c r="D259" s="4">
        <v>46081</v>
      </c>
      <c r="E259" s="5" t="s">
        <v>75</v>
      </c>
      <c r="F259" s="5" t="s">
        <v>285</v>
      </c>
      <c r="G259" s="7">
        <v>1.3999999999999999E-2</v>
      </c>
      <c r="H259" s="21" t="s">
        <v>76</v>
      </c>
      <c r="I259" s="5" t="s">
        <v>51</v>
      </c>
    </row>
    <row r="260" spans="1:9" ht="48" customHeight="1">
      <c r="A260" s="5" t="s">
        <v>73</v>
      </c>
      <c r="B260" s="5" t="s">
        <v>72</v>
      </c>
      <c r="C260" s="4">
        <v>46054</v>
      </c>
      <c r="D260" s="4">
        <v>46081</v>
      </c>
      <c r="E260" s="5" t="s">
        <v>75</v>
      </c>
      <c r="F260" s="5" t="s">
        <v>286</v>
      </c>
      <c r="G260" s="7">
        <v>1.1000000000000001E-2</v>
      </c>
      <c r="H260" s="21" t="s">
        <v>76</v>
      </c>
      <c r="I260" s="5" t="s">
        <v>51</v>
      </c>
    </row>
    <row r="261" spans="1:9" ht="48" customHeight="1">
      <c r="A261" s="5" t="s">
        <v>73</v>
      </c>
      <c r="B261" s="5" t="s">
        <v>72</v>
      </c>
      <c r="C261" s="4">
        <v>46054</v>
      </c>
      <c r="D261" s="4">
        <v>46081</v>
      </c>
      <c r="E261" s="5" t="s">
        <v>75</v>
      </c>
      <c r="F261" s="5" t="s">
        <v>287</v>
      </c>
      <c r="G261" s="7">
        <v>0.01</v>
      </c>
      <c r="H261" s="21" t="s">
        <v>76</v>
      </c>
      <c r="I261" s="5" t="s">
        <v>51</v>
      </c>
    </row>
    <row r="262" spans="1:9" ht="48" customHeight="1">
      <c r="A262" s="5" t="s">
        <v>73</v>
      </c>
      <c r="B262" s="5" t="s">
        <v>72</v>
      </c>
      <c r="C262" s="4">
        <v>46054</v>
      </c>
      <c r="D262" s="4">
        <v>46081</v>
      </c>
      <c r="E262" s="5" t="s">
        <v>75</v>
      </c>
      <c r="F262" s="5" t="s">
        <v>288</v>
      </c>
      <c r="G262" s="7">
        <v>5.0000000000000001E-3</v>
      </c>
      <c r="H262" s="21" t="s">
        <v>76</v>
      </c>
      <c r="I262" s="5" t="s">
        <v>51</v>
      </c>
    </row>
    <row r="263" spans="1:9" ht="48" customHeight="1">
      <c r="A263" s="5" t="s">
        <v>73</v>
      </c>
      <c r="B263" s="5" t="s">
        <v>72</v>
      </c>
      <c r="C263" s="4">
        <v>46054</v>
      </c>
      <c r="D263" s="4">
        <v>46081</v>
      </c>
      <c r="E263" s="5" t="s">
        <v>75</v>
      </c>
      <c r="F263" s="5" t="s">
        <v>289</v>
      </c>
      <c r="G263" s="7">
        <v>4.0000000000000001E-3</v>
      </c>
      <c r="H263" s="21" t="s">
        <v>76</v>
      </c>
      <c r="I263" s="5" t="s">
        <v>51</v>
      </c>
    </row>
    <row r="264" spans="1:9" ht="48" customHeight="1">
      <c r="A264" s="5" t="s">
        <v>73</v>
      </c>
      <c r="B264" s="5" t="s">
        <v>72</v>
      </c>
      <c r="C264" s="4">
        <v>46054</v>
      </c>
      <c r="D264" s="4">
        <v>46081</v>
      </c>
      <c r="E264" s="5" t="s">
        <v>75</v>
      </c>
      <c r="F264" s="5" t="s">
        <v>290</v>
      </c>
      <c r="G264" s="7">
        <v>3.0000000000000001E-3</v>
      </c>
      <c r="H264" s="21" t="s">
        <v>76</v>
      </c>
      <c r="I264" s="5" t="s">
        <v>51</v>
      </c>
    </row>
    <row r="265" spans="1:9" ht="48" customHeight="1">
      <c r="A265" s="5" t="s">
        <v>73</v>
      </c>
      <c r="B265" s="5" t="s">
        <v>72</v>
      </c>
      <c r="C265" s="4">
        <v>46054</v>
      </c>
      <c r="D265" s="4">
        <v>46081</v>
      </c>
      <c r="E265" s="5" t="s">
        <v>75</v>
      </c>
      <c r="F265" s="5" t="s">
        <v>291</v>
      </c>
      <c r="G265" s="7">
        <v>2E-3</v>
      </c>
      <c r="H265" s="21" t="s">
        <v>76</v>
      </c>
      <c r="I265" s="5" t="s">
        <v>51</v>
      </c>
    </row>
    <row r="266" spans="1:9" ht="48" customHeight="1">
      <c r="A266" s="5" t="s">
        <v>73</v>
      </c>
      <c r="B266" s="5" t="s">
        <v>72</v>
      </c>
      <c r="C266" s="4">
        <v>46054</v>
      </c>
      <c r="D266" s="4">
        <v>46081</v>
      </c>
      <c r="E266" s="5" t="s">
        <v>75</v>
      </c>
      <c r="F266" s="5" t="s">
        <v>292</v>
      </c>
      <c r="G266" s="7">
        <v>1E-3</v>
      </c>
      <c r="H266" s="21" t="s">
        <v>76</v>
      </c>
      <c r="I266" s="5" t="s">
        <v>51</v>
      </c>
    </row>
    <row r="267" spans="1:9" ht="48" customHeight="1">
      <c r="A267" s="5" t="s">
        <v>73</v>
      </c>
      <c r="B267" s="5" t="s">
        <v>72</v>
      </c>
      <c r="C267" s="4">
        <v>46054</v>
      </c>
      <c r="D267" s="4">
        <v>46081</v>
      </c>
      <c r="E267" s="5" t="s">
        <v>293</v>
      </c>
      <c r="F267" s="5" t="s">
        <v>294</v>
      </c>
      <c r="G267" s="7">
        <v>1.8000000000000002E-2</v>
      </c>
      <c r="H267" s="21" t="s">
        <v>76</v>
      </c>
      <c r="I267" s="5" t="s">
        <v>51</v>
      </c>
    </row>
    <row r="268" spans="1:9" ht="48" customHeight="1">
      <c r="A268" s="5" t="s">
        <v>73</v>
      </c>
      <c r="B268" s="5" t="s">
        <v>72</v>
      </c>
      <c r="C268" s="4">
        <v>46054</v>
      </c>
      <c r="D268" s="4">
        <v>46081</v>
      </c>
      <c r="E268" s="5" t="s">
        <v>293</v>
      </c>
      <c r="F268" s="5" t="s">
        <v>295</v>
      </c>
      <c r="G268" s="7">
        <v>0.01</v>
      </c>
      <c r="H268" s="21" t="s">
        <v>76</v>
      </c>
      <c r="I268" s="5" t="s">
        <v>51</v>
      </c>
    </row>
    <row r="269" spans="1:9" ht="48" customHeight="1">
      <c r="A269" s="5" t="s">
        <v>73</v>
      </c>
      <c r="B269" s="5" t="s">
        <v>72</v>
      </c>
      <c r="C269" s="4">
        <v>46054</v>
      </c>
      <c r="D269" s="4">
        <v>46081</v>
      </c>
      <c r="E269" s="5" t="s">
        <v>293</v>
      </c>
      <c r="F269" s="5" t="s">
        <v>296</v>
      </c>
      <c r="G269" s="7">
        <v>8.0000000000000002E-3</v>
      </c>
      <c r="H269" s="21" t="s">
        <v>76</v>
      </c>
      <c r="I269" s="5" t="s">
        <v>51</v>
      </c>
    </row>
    <row r="270" spans="1:9" ht="48" customHeight="1">
      <c r="A270" s="5" t="s">
        <v>73</v>
      </c>
      <c r="B270" s="5" t="s">
        <v>72</v>
      </c>
      <c r="C270" s="4">
        <v>46054</v>
      </c>
      <c r="D270" s="4">
        <v>46081</v>
      </c>
      <c r="E270" s="5" t="s">
        <v>293</v>
      </c>
      <c r="F270" s="5" t="s">
        <v>510</v>
      </c>
      <c r="G270" s="7">
        <v>8.0000000000000002E-3</v>
      </c>
      <c r="H270" s="21" t="s">
        <v>76</v>
      </c>
      <c r="I270" s="5" t="s">
        <v>51</v>
      </c>
    </row>
    <row r="271" spans="1:9" ht="48" customHeight="1">
      <c r="A271" s="5" t="s">
        <v>73</v>
      </c>
      <c r="B271" s="5" t="s">
        <v>72</v>
      </c>
      <c r="C271" s="4">
        <v>46054</v>
      </c>
      <c r="D271" s="4">
        <v>46081</v>
      </c>
      <c r="E271" s="5" t="s">
        <v>293</v>
      </c>
      <c r="F271" s="5" t="s">
        <v>297</v>
      </c>
      <c r="G271" s="7">
        <v>6.9999999999999993E-3</v>
      </c>
      <c r="H271" s="21" t="s">
        <v>76</v>
      </c>
      <c r="I271" s="5" t="s">
        <v>51</v>
      </c>
    </row>
    <row r="272" spans="1:9" ht="48" customHeight="1">
      <c r="A272" s="5" t="s">
        <v>73</v>
      </c>
      <c r="B272" s="5" t="s">
        <v>72</v>
      </c>
      <c r="C272" s="4">
        <v>46054</v>
      </c>
      <c r="D272" s="4">
        <v>46081</v>
      </c>
      <c r="E272" s="5" t="s">
        <v>293</v>
      </c>
      <c r="F272" s="5" t="s">
        <v>303</v>
      </c>
      <c r="G272" s="7">
        <v>6.9999999999999993E-3</v>
      </c>
      <c r="H272" s="21" t="s">
        <v>76</v>
      </c>
      <c r="I272" s="5" t="s">
        <v>51</v>
      </c>
    </row>
    <row r="273" spans="1:9" ht="48" customHeight="1">
      <c r="A273" s="5" t="s">
        <v>73</v>
      </c>
      <c r="B273" s="5" t="s">
        <v>72</v>
      </c>
      <c r="C273" s="4">
        <v>46054</v>
      </c>
      <c r="D273" s="4">
        <v>46081</v>
      </c>
      <c r="E273" s="5" t="s">
        <v>293</v>
      </c>
      <c r="F273" s="5" t="s">
        <v>298</v>
      </c>
      <c r="G273" s="7">
        <v>6.9999999999999993E-3</v>
      </c>
      <c r="H273" s="21" t="s">
        <v>76</v>
      </c>
      <c r="I273" s="5" t="s">
        <v>51</v>
      </c>
    </row>
    <row r="274" spans="1:9" ht="48" customHeight="1">
      <c r="A274" s="5" t="s">
        <v>73</v>
      </c>
      <c r="B274" s="5" t="s">
        <v>72</v>
      </c>
      <c r="C274" s="4">
        <v>46054</v>
      </c>
      <c r="D274" s="4">
        <v>46081</v>
      </c>
      <c r="E274" s="5" t="s">
        <v>293</v>
      </c>
      <c r="F274" s="5" t="s">
        <v>299</v>
      </c>
      <c r="G274" s="7">
        <v>6.0000000000000001E-3</v>
      </c>
      <c r="H274" s="21" t="s">
        <v>76</v>
      </c>
      <c r="I274" s="5" t="s">
        <v>51</v>
      </c>
    </row>
    <row r="275" spans="1:9" ht="48" customHeight="1">
      <c r="A275" s="5" t="s">
        <v>73</v>
      </c>
      <c r="B275" s="5" t="s">
        <v>72</v>
      </c>
      <c r="C275" s="4">
        <v>46054</v>
      </c>
      <c r="D275" s="4">
        <v>46081</v>
      </c>
      <c r="E275" s="5" t="s">
        <v>293</v>
      </c>
      <c r="F275" s="5" t="s">
        <v>300</v>
      </c>
      <c r="G275" s="7">
        <v>6.0000000000000001E-3</v>
      </c>
      <c r="H275" s="21" t="s">
        <v>76</v>
      </c>
      <c r="I275" s="5" t="s">
        <v>51</v>
      </c>
    </row>
    <row r="276" spans="1:9" ht="48" customHeight="1">
      <c r="A276" s="5" t="s">
        <v>73</v>
      </c>
      <c r="B276" s="5" t="s">
        <v>72</v>
      </c>
      <c r="C276" s="4">
        <v>46054</v>
      </c>
      <c r="D276" s="4">
        <v>46081</v>
      </c>
      <c r="E276" s="5" t="s">
        <v>293</v>
      </c>
      <c r="F276" s="5" t="s">
        <v>301</v>
      </c>
      <c r="G276" s="7">
        <v>6.0000000000000001E-3</v>
      </c>
      <c r="H276" s="21" t="s">
        <v>76</v>
      </c>
      <c r="I276" s="5" t="s">
        <v>51</v>
      </c>
    </row>
    <row r="277" spans="1:9" ht="48" customHeight="1">
      <c r="A277" s="5" t="s">
        <v>73</v>
      </c>
      <c r="B277" s="5" t="s">
        <v>72</v>
      </c>
      <c r="C277" s="4">
        <v>46054</v>
      </c>
      <c r="D277" s="4">
        <v>46081</v>
      </c>
      <c r="E277" s="5" t="s">
        <v>293</v>
      </c>
      <c r="F277" s="5" t="s">
        <v>304</v>
      </c>
      <c r="G277" s="7">
        <v>6.0000000000000001E-3</v>
      </c>
      <c r="H277" s="21" t="s">
        <v>76</v>
      </c>
      <c r="I277" s="5" t="s">
        <v>51</v>
      </c>
    </row>
    <row r="278" spans="1:9" ht="48" customHeight="1">
      <c r="A278" s="5" t="s">
        <v>73</v>
      </c>
      <c r="B278" s="5" t="s">
        <v>72</v>
      </c>
      <c r="C278" s="4">
        <v>46054</v>
      </c>
      <c r="D278" s="4">
        <v>46081</v>
      </c>
      <c r="E278" s="5" t="s">
        <v>293</v>
      </c>
      <c r="F278" s="5" t="s">
        <v>305</v>
      </c>
      <c r="G278" s="7">
        <v>6.0000000000000001E-3</v>
      </c>
      <c r="H278" s="21" t="s">
        <v>76</v>
      </c>
      <c r="I278" s="5" t="s">
        <v>51</v>
      </c>
    </row>
    <row r="279" spans="1:9" ht="48" customHeight="1">
      <c r="A279" s="5" t="s">
        <v>73</v>
      </c>
      <c r="B279" s="5" t="s">
        <v>72</v>
      </c>
      <c r="C279" s="4">
        <v>46054</v>
      </c>
      <c r="D279" s="4">
        <v>46081</v>
      </c>
      <c r="E279" s="5" t="s">
        <v>293</v>
      </c>
      <c r="F279" s="5" t="s">
        <v>511</v>
      </c>
      <c r="G279" s="7">
        <v>6.0000000000000001E-3</v>
      </c>
      <c r="H279" s="21" t="s">
        <v>76</v>
      </c>
      <c r="I279" s="5" t="s">
        <v>51</v>
      </c>
    </row>
    <row r="280" spans="1:9" ht="48" customHeight="1">
      <c r="A280" s="5" t="s">
        <v>73</v>
      </c>
      <c r="B280" s="5" t="s">
        <v>72</v>
      </c>
      <c r="C280" s="4">
        <v>46054</v>
      </c>
      <c r="D280" s="4">
        <v>46081</v>
      </c>
      <c r="E280" s="5" t="s">
        <v>293</v>
      </c>
      <c r="F280" s="5" t="s">
        <v>306</v>
      </c>
      <c r="G280" s="7">
        <v>5.0000000000000001E-3</v>
      </c>
      <c r="H280" s="21" t="s">
        <v>76</v>
      </c>
      <c r="I280" s="5" t="s">
        <v>51</v>
      </c>
    </row>
    <row r="281" spans="1:9" ht="48" customHeight="1">
      <c r="A281" s="5" t="s">
        <v>73</v>
      </c>
      <c r="B281" s="5" t="s">
        <v>72</v>
      </c>
      <c r="C281" s="4">
        <v>46054</v>
      </c>
      <c r="D281" s="4">
        <v>46081</v>
      </c>
      <c r="E281" s="5" t="s">
        <v>293</v>
      </c>
      <c r="F281" s="5" t="s">
        <v>318</v>
      </c>
      <c r="G281" s="7">
        <v>5.0000000000000001E-3</v>
      </c>
      <c r="H281" s="21" t="s">
        <v>76</v>
      </c>
      <c r="I281" s="5" t="s">
        <v>51</v>
      </c>
    </row>
    <row r="282" spans="1:9" ht="48" customHeight="1">
      <c r="A282" s="5" t="s">
        <v>73</v>
      </c>
      <c r="B282" s="5" t="s">
        <v>72</v>
      </c>
      <c r="C282" s="4">
        <v>46054</v>
      </c>
      <c r="D282" s="4">
        <v>46081</v>
      </c>
      <c r="E282" s="5" t="s">
        <v>293</v>
      </c>
      <c r="F282" s="5" t="s">
        <v>302</v>
      </c>
      <c r="G282" s="7">
        <v>5.0000000000000001E-3</v>
      </c>
      <c r="H282" s="21" t="s">
        <v>76</v>
      </c>
      <c r="I282" s="5" t="s">
        <v>51</v>
      </c>
    </row>
    <row r="283" spans="1:9" ht="48" customHeight="1">
      <c r="A283" s="5" t="s">
        <v>73</v>
      </c>
      <c r="B283" s="5" t="s">
        <v>72</v>
      </c>
      <c r="C283" s="4">
        <v>46054</v>
      </c>
      <c r="D283" s="4">
        <v>46081</v>
      </c>
      <c r="E283" s="5" t="s">
        <v>293</v>
      </c>
      <c r="F283" s="5" t="s">
        <v>309</v>
      </c>
      <c r="G283" s="7">
        <v>5.0000000000000001E-3</v>
      </c>
      <c r="H283" s="21" t="s">
        <v>76</v>
      </c>
      <c r="I283" s="5" t="s">
        <v>51</v>
      </c>
    </row>
    <row r="284" spans="1:9" ht="48" customHeight="1">
      <c r="A284" s="5" t="s">
        <v>73</v>
      </c>
      <c r="B284" s="5" t="s">
        <v>72</v>
      </c>
      <c r="C284" s="4">
        <v>46054</v>
      </c>
      <c r="D284" s="4">
        <v>46081</v>
      </c>
      <c r="E284" s="5" t="s">
        <v>293</v>
      </c>
      <c r="F284" s="5" t="s">
        <v>310</v>
      </c>
      <c r="G284" s="7">
        <v>5.0000000000000001E-3</v>
      </c>
      <c r="H284" s="21" t="s">
        <v>76</v>
      </c>
      <c r="I284" s="5" t="s">
        <v>51</v>
      </c>
    </row>
    <row r="285" spans="1:9" ht="48" customHeight="1">
      <c r="A285" s="5" t="s">
        <v>73</v>
      </c>
      <c r="B285" s="5" t="s">
        <v>72</v>
      </c>
      <c r="C285" s="4">
        <v>46054</v>
      </c>
      <c r="D285" s="4">
        <v>46081</v>
      </c>
      <c r="E285" s="5" t="s">
        <v>293</v>
      </c>
      <c r="F285" s="5" t="s">
        <v>311</v>
      </c>
      <c r="G285" s="7">
        <v>5.0000000000000001E-3</v>
      </c>
      <c r="H285" s="21" t="s">
        <v>76</v>
      </c>
      <c r="I285" s="5" t="s">
        <v>51</v>
      </c>
    </row>
    <row r="286" spans="1:9" ht="48" customHeight="1">
      <c r="A286" s="5" t="s">
        <v>73</v>
      </c>
      <c r="B286" s="5" t="s">
        <v>72</v>
      </c>
      <c r="C286" s="4">
        <v>46054</v>
      </c>
      <c r="D286" s="4">
        <v>46081</v>
      </c>
      <c r="E286" s="5" t="s">
        <v>293</v>
      </c>
      <c r="F286" s="5" t="s">
        <v>313</v>
      </c>
      <c r="G286" s="7">
        <v>5.0000000000000001E-3</v>
      </c>
      <c r="H286" s="21" t="s">
        <v>76</v>
      </c>
      <c r="I286" s="5" t="s">
        <v>51</v>
      </c>
    </row>
    <row r="287" spans="1:9" ht="48" customHeight="1">
      <c r="A287" s="5" t="s">
        <v>73</v>
      </c>
      <c r="B287" s="5" t="s">
        <v>72</v>
      </c>
      <c r="C287" s="4">
        <v>46054</v>
      </c>
      <c r="D287" s="4">
        <v>46081</v>
      </c>
      <c r="E287" s="5" t="s">
        <v>293</v>
      </c>
      <c r="F287" s="5" t="s">
        <v>314</v>
      </c>
      <c r="G287" s="7">
        <v>5.0000000000000001E-3</v>
      </c>
      <c r="H287" s="21" t="s">
        <v>76</v>
      </c>
      <c r="I287" s="5" t="s">
        <v>51</v>
      </c>
    </row>
    <row r="288" spans="1:9" ht="48" customHeight="1">
      <c r="A288" s="5" t="s">
        <v>73</v>
      </c>
      <c r="B288" s="5" t="s">
        <v>72</v>
      </c>
      <c r="C288" s="4">
        <v>46054</v>
      </c>
      <c r="D288" s="4">
        <v>46081</v>
      </c>
      <c r="E288" s="5" t="s">
        <v>293</v>
      </c>
      <c r="F288" s="5" t="s">
        <v>316</v>
      </c>
      <c r="G288" s="7">
        <v>5.0000000000000001E-3</v>
      </c>
      <c r="H288" s="21" t="s">
        <v>76</v>
      </c>
      <c r="I288" s="5" t="s">
        <v>51</v>
      </c>
    </row>
    <row r="289" spans="1:9" ht="48" customHeight="1">
      <c r="A289" s="5" t="s">
        <v>73</v>
      </c>
      <c r="B289" s="5" t="s">
        <v>72</v>
      </c>
      <c r="C289" s="4">
        <v>46054</v>
      </c>
      <c r="D289" s="4">
        <v>46081</v>
      </c>
      <c r="E289" s="5" t="s">
        <v>293</v>
      </c>
      <c r="F289" s="5" t="s">
        <v>307</v>
      </c>
      <c r="G289" s="7">
        <v>4.0000000000000001E-3</v>
      </c>
      <c r="H289" s="21" t="s">
        <v>76</v>
      </c>
      <c r="I289" s="5" t="s">
        <v>51</v>
      </c>
    </row>
    <row r="290" spans="1:9" ht="48" customHeight="1">
      <c r="A290" s="5" t="s">
        <v>73</v>
      </c>
      <c r="B290" s="5" t="s">
        <v>72</v>
      </c>
      <c r="C290" s="4">
        <v>46054</v>
      </c>
      <c r="D290" s="4">
        <v>46081</v>
      </c>
      <c r="E290" s="5" t="s">
        <v>293</v>
      </c>
      <c r="F290" s="5" t="s">
        <v>308</v>
      </c>
      <c r="G290" s="7">
        <v>4.0000000000000001E-3</v>
      </c>
      <c r="H290" s="21" t="s">
        <v>76</v>
      </c>
      <c r="I290" s="5" t="s">
        <v>51</v>
      </c>
    </row>
    <row r="291" spans="1:9" ht="48" customHeight="1">
      <c r="A291" s="5" t="s">
        <v>73</v>
      </c>
      <c r="B291" s="5" t="s">
        <v>72</v>
      </c>
      <c r="C291" s="4">
        <v>46054</v>
      </c>
      <c r="D291" s="4">
        <v>46081</v>
      </c>
      <c r="E291" s="5" t="s">
        <v>293</v>
      </c>
      <c r="F291" s="5" t="s">
        <v>317</v>
      </c>
      <c r="G291" s="7">
        <v>4.0000000000000001E-3</v>
      </c>
      <c r="H291" s="21" t="s">
        <v>76</v>
      </c>
      <c r="I291" s="5" t="s">
        <v>51</v>
      </c>
    </row>
    <row r="292" spans="1:9" ht="48" customHeight="1">
      <c r="A292" s="5" t="s">
        <v>73</v>
      </c>
      <c r="B292" s="5" t="s">
        <v>72</v>
      </c>
      <c r="C292" s="4">
        <v>46054</v>
      </c>
      <c r="D292" s="4">
        <v>46081</v>
      </c>
      <c r="E292" s="5" t="s">
        <v>293</v>
      </c>
      <c r="F292" s="5" t="s">
        <v>320</v>
      </c>
      <c r="G292" s="7">
        <v>4.0000000000000001E-3</v>
      </c>
      <c r="H292" s="21" t="s">
        <v>76</v>
      </c>
      <c r="I292" s="5" t="s">
        <v>51</v>
      </c>
    </row>
    <row r="293" spans="1:9" ht="48" customHeight="1">
      <c r="A293" s="5" t="s">
        <v>73</v>
      </c>
      <c r="B293" s="5" t="s">
        <v>72</v>
      </c>
      <c r="C293" s="4">
        <v>46054</v>
      </c>
      <c r="D293" s="4">
        <v>46081</v>
      </c>
      <c r="E293" s="5" t="s">
        <v>293</v>
      </c>
      <c r="F293" s="5" t="s">
        <v>312</v>
      </c>
      <c r="G293" s="7">
        <v>4.0000000000000001E-3</v>
      </c>
      <c r="H293" s="21" t="s">
        <v>76</v>
      </c>
      <c r="I293" s="5" t="s">
        <v>51</v>
      </c>
    </row>
    <row r="294" spans="1:9" ht="48" customHeight="1">
      <c r="A294" s="5" t="s">
        <v>73</v>
      </c>
      <c r="B294" s="5" t="s">
        <v>72</v>
      </c>
      <c r="C294" s="4">
        <v>46054</v>
      </c>
      <c r="D294" s="4">
        <v>46081</v>
      </c>
      <c r="E294" s="5" t="s">
        <v>293</v>
      </c>
      <c r="F294" s="5" t="s">
        <v>315</v>
      </c>
      <c r="G294" s="7">
        <v>4.0000000000000001E-3</v>
      </c>
      <c r="H294" s="21" t="s">
        <v>76</v>
      </c>
      <c r="I294" s="5" t="s">
        <v>51</v>
      </c>
    </row>
    <row r="295" spans="1:9" ht="48" customHeight="1">
      <c r="A295" s="5" t="s">
        <v>73</v>
      </c>
      <c r="B295" s="5" t="s">
        <v>72</v>
      </c>
      <c r="C295" s="4">
        <v>46054</v>
      </c>
      <c r="D295" s="4">
        <v>46081</v>
      </c>
      <c r="E295" s="5" t="s">
        <v>293</v>
      </c>
      <c r="F295" s="5" t="s">
        <v>512</v>
      </c>
      <c r="G295" s="7">
        <v>4.0000000000000001E-3</v>
      </c>
      <c r="H295" s="21" t="s">
        <v>76</v>
      </c>
      <c r="I295" s="5" t="s">
        <v>51</v>
      </c>
    </row>
    <row r="296" spans="1:9" ht="48" customHeight="1">
      <c r="A296" s="5" t="s">
        <v>73</v>
      </c>
      <c r="B296" s="5" t="s">
        <v>72</v>
      </c>
      <c r="C296" s="4">
        <v>46054</v>
      </c>
      <c r="D296" s="4">
        <v>46081</v>
      </c>
      <c r="E296" s="5" t="s">
        <v>293</v>
      </c>
      <c r="F296" s="5" t="s">
        <v>321</v>
      </c>
      <c r="G296" s="7">
        <v>3.0000000000000001E-3</v>
      </c>
      <c r="H296" s="21" t="s">
        <v>76</v>
      </c>
      <c r="I296" s="5" t="s">
        <v>51</v>
      </c>
    </row>
    <row r="297" spans="1:9" ht="48" customHeight="1">
      <c r="A297" s="5" t="s">
        <v>73</v>
      </c>
      <c r="B297" s="5" t="s">
        <v>72</v>
      </c>
      <c r="C297" s="4">
        <v>46054</v>
      </c>
      <c r="D297" s="4">
        <v>46081</v>
      </c>
      <c r="E297" s="5" t="s">
        <v>293</v>
      </c>
      <c r="F297" s="5" t="s">
        <v>323</v>
      </c>
      <c r="G297" s="7">
        <v>3.0000000000000001E-3</v>
      </c>
      <c r="H297" s="21" t="s">
        <v>76</v>
      </c>
      <c r="I297" s="5" t="s">
        <v>51</v>
      </c>
    </row>
    <row r="298" spans="1:9" ht="48" customHeight="1">
      <c r="A298" s="5" t="s">
        <v>73</v>
      </c>
      <c r="B298" s="5" t="s">
        <v>72</v>
      </c>
      <c r="C298" s="4">
        <v>46054</v>
      </c>
      <c r="D298" s="4">
        <v>46081</v>
      </c>
      <c r="E298" s="5" t="s">
        <v>293</v>
      </c>
      <c r="F298" s="5" t="s">
        <v>319</v>
      </c>
      <c r="G298" s="7">
        <v>3.0000000000000001E-3</v>
      </c>
      <c r="H298" s="21" t="s">
        <v>76</v>
      </c>
      <c r="I298" s="5" t="s">
        <v>51</v>
      </c>
    </row>
    <row r="299" spans="1:9" ht="48" customHeight="1">
      <c r="A299" s="5" t="s">
        <v>73</v>
      </c>
      <c r="B299" s="5" t="s">
        <v>72</v>
      </c>
      <c r="C299" s="4">
        <v>46054</v>
      </c>
      <c r="D299" s="4">
        <v>46081</v>
      </c>
      <c r="E299" s="5" t="s">
        <v>293</v>
      </c>
      <c r="F299" s="5" t="s">
        <v>324</v>
      </c>
      <c r="G299" s="7">
        <v>3.0000000000000001E-3</v>
      </c>
      <c r="H299" s="21" t="s">
        <v>76</v>
      </c>
      <c r="I299" s="5" t="s">
        <v>51</v>
      </c>
    </row>
    <row r="300" spans="1:9" ht="48" customHeight="1">
      <c r="A300" s="5" t="s">
        <v>73</v>
      </c>
      <c r="B300" s="5" t="s">
        <v>72</v>
      </c>
      <c r="C300" s="4">
        <v>46054</v>
      </c>
      <c r="D300" s="4">
        <v>46081</v>
      </c>
      <c r="E300" s="5" t="s">
        <v>293</v>
      </c>
      <c r="F300" s="5" t="s">
        <v>326</v>
      </c>
      <c r="G300" s="7">
        <v>3.0000000000000001E-3</v>
      </c>
      <c r="H300" s="21" t="s">
        <v>76</v>
      </c>
      <c r="I300" s="5" t="s">
        <v>51</v>
      </c>
    </row>
    <row r="301" spans="1:9" ht="48" customHeight="1">
      <c r="A301" s="5" t="s">
        <v>73</v>
      </c>
      <c r="B301" s="5" t="s">
        <v>72</v>
      </c>
      <c r="C301" s="4">
        <v>46054</v>
      </c>
      <c r="D301" s="4">
        <v>46081</v>
      </c>
      <c r="E301" s="5" t="s">
        <v>293</v>
      </c>
      <c r="F301" s="5" t="s">
        <v>513</v>
      </c>
      <c r="G301" s="7">
        <v>3.0000000000000001E-3</v>
      </c>
      <c r="H301" s="21" t="s">
        <v>76</v>
      </c>
      <c r="I301" s="5" t="s">
        <v>51</v>
      </c>
    </row>
    <row r="302" spans="1:9" ht="48" customHeight="1">
      <c r="A302" s="5" t="s">
        <v>73</v>
      </c>
      <c r="B302" s="5" t="s">
        <v>72</v>
      </c>
      <c r="C302" s="4">
        <v>46054</v>
      </c>
      <c r="D302" s="4">
        <v>46081</v>
      </c>
      <c r="E302" s="5" t="s">
        <v>293</v>
      </c>
      <c r="F302" s="5" t="s">
        <v>328</v>
      </c>
      <c r="G302" s="7">
        <v>3.0000000000000001E-3</v>
      </c>
      <c r="H302" s="21" t="s">
        <v>76</v>
      </c>
      <c r="I302" s="5" t="s">
        <v>51</v>
      </c>
    </row>
    <row r="303" spans="1:9" ht="48" customHeight="1">
      <c r="A303" s="5" t="s">
        <v>73</v>
      </c>
      <c r="B303" s="5" t="s">
        <v>72</v>
      </c>
      <c r="C303" s="4">
        <v>46054</v>
      </c>
      <c r="D303" s="4">
        <v>46081</v>
      </c>
      <c r="E303" s="5" t="s">
        <v>293</v>
      </c>
      <c r="F303" s="5" t="s">
        <v>322</v>
      </c>
      <c r="G303" s="7">
        <v>2E-3</v>
      </c>
      <c r="H303" s="21" t="s">
        <v>76</v>
      </c>
      <c r="I303" s="5" t="s">
        <v>51</v>
      </c>
    </row>
    <row r="304" spans="1:9" ht="48" customHeight="1">
      <c r="A304" s="5" t="s">
        <v>73</v>
      </c>
      <c r="B304" s="5" t="s">
        <v>72</v>
      </c>
      <c r="C304" s="4">
        <v>46054</v>
      </c>
      <c r="D304" s="4">
        <v>46081</v>
      </c>
      <c r="E304" s="5" t="s">
        <v>293</v>
      </c>
      <c r="F304" s="5" t="s">
        <v>329</v>
      </c>
      <c r="G304" s="7">
        <v>2E-3</v>
      </c>
      <c r="H304" s="21" t="s">
        <v>76</v>
      </c>
      <c r="I304" s="5" t="s">
        <v>51</v>
      </c>
    </row>
    <row r="305" spans="1:9" ht="48" customHeight="1">
      <c r="A305" s="5" t="s">
        <v>73</v>
      </c>
      <c r="B305" s="5" t="s">
        <v>72</v>
      </c>
      <c r="C305" s="4">
        <v>46054</v>
      </c>
      <c r="D305" s="4">
        <v>46081</v>
      </c>
      <c r="E305" s="5" t="s">
        <v>293</v>
      </c>
      <c r="F305" s="5" t="s">
        <v>330</v>
      </c>
      <c r="G305" s="7">
        <v>2E-3</v>
      </c>
      <c r="H305" s="21" t="s">
        <v>76</v>
      </c>
      <c r="I305" s="5" t="s">
        <v>51</v>
      </c>
    </row>
    <row r="306" spans="1:9" ht="48" customHeight="1">
      <c r="A306" s="5" t="s">
        <v>73</v>
      </c>
      <c r="B306" s="5" t="s">
        <v>72</v>
      </c>
      <c r="C306" s="4">
        <v>46054</v>
      </c>
      <c r="D306" s="4">
        <v>46081</v>
      </c>
      <c r="E306" s="5" t="s">
        <v>293</v>
      </c>
      <c r="F306" s="5" t="s">
        <v>325</v>
      </c>
      <c r="G306" s="7">
        <v>2E-3</v>
      </c>
      <c r="H306" s="21" t="s">
        <v>76</v>
      </c>
      <c r="I306" s="5" t="s">
        <v>51</v>
      </c>
    </row>
    <row r="307" spans="1:9" ht="48" customHeight="1">
      <c r="A307" s="5" t="s">
        <v>73</v>
      </c>
      <c r="B307" s="5" t="s">
        <v>72</v>
      </c>
      <c r="C307" s="4">
        <v>46054</v>
      </c>
      <c r="D307" s="4">
        <v>46081</v>
      </c>
      <c r="E307" s="5" t="s">
        <v>293</v>
      </c>
      <c r="F307" s="5" t="s">
        <v>327</v>
      </c>
      <c r="G307" s="7">
        <v>2E-3</v>
      </c>
      <c r="H307" s="21" t="s">
        <v>76</v>
      </c>
      <c r="I307" s="5" t="s">
        <v>51</v>
      </c>
    </row>
    <row r="308" spans="1:9" ht="48" customHeight="1">
      <c r="A308" s="5" t="s">
        <v>73</v>
      </c>
      <c r="B308" s="5" t="s">
        <v>72</v>
      </c>
      <c r="C308" s="4">
        <v>46054</v>
      </c>
      <c r="D308" s="4">
        <v>46081</v>
      </c>
      <c r="E308" s="5" t="s">
        <v>293</v>
      </c>
      <c r="F308" s="5" t="s">
        <v>331</v>
      </c>
      <c r="G308" s="7">
        <v>1E-3</v>
      </c>
      <c r="H308" s="21" t="s">
        <v>76</v>
      </c>
      <c r="I308" s="5" t="s">
        <v>51</v>
      </c>
    </row>
    <row r="309" spans="1:9" ht="48" customHeight="1">
      <c r="A309" s="5" t="s">
        <v>73</v>
      </c>
      <c r="B309" s="5" t="s">
        <v>72</v>
      </c>
      <c r="C309" s="4">
        <v>46054</v>
      </c>
      <c r="D309" s="4">
        <v>46081</v>
      </c>
      <c r="E309" s="5" t="s">
        <v>293</v>
      </c>
      <c r="F309" s="5" t="s">
        <v>332</v>
      </c>
      <c r="G309" s="7">
        <v>1E-3</v>
      </c>
      <c r="H309" s="21" t="s">
        <v>76</v>
      </c>
      <c r="I309" s="5" t="s">
        <v>51</v>
      </c>
    </row>
    <row r="310" spans="1:9" ht="48" customHeight="1">
      <c r="A310" s="5" t="s">
        <v>73</v>
      </c>
      <c r="B310" s="5" t="s">
        <v>72</v>
      </c>
      <c r="C310" s="4">
        <v>46054</v>
      </c>
      <c r="D310" s="4">
        <v>46081</v>
      </c>
      <c r="E310" s="5" t="s">
        <v>293</v>
      </c>
      <c r="F310" s="5" t="s">
        <v>333</v>
      </c>
      <c r="G310" s="7">
        <v>1E-3</v>
      </c>
      <c r="H310" s="21" t="s">
        <v>76</v>
      </c>
      <c r="I310" s="5" t="s">
        <v>51</v>
      </c>
    </row>
    <row r="311" spans="1:9" ht="48" customHeight="1">
      <c r="A311" s="5" t="s">
        <v>73</v>
      </c>
      <c r="B311" s="5" t="s">
        <v>72</v>
      </c>
      <c r="C311" s="4">
        <v>46054</v>
      </c>
      <c r="D311" s="4">
        <v>46081</v>
      </c>
      <c r="E311" s="5" t="s">
        <v>293</v>
      </c>
      <c r="F311" s="5" t="s">
        <v>334</v>
      </c>
      <c r="G311" s="7">
        <v>0</v>
      </c>
      <c r="H311" s="21" t="s">
        <v>76</v>
      </c>
      <c r="I311" s="5" t="s">
        <v>51</v>
      </c>
    </row>
    <row r="312" spans="1:9" ht="48" customHeight="1">
      <c r="A312" s="5" t="s">
        <v>73</v>
      </c>
      <c r="B312" s="5" t="s">
        <v>72</v>
      </c>
      <c r="C312" s="4">
        <v>46054</v>
      </c>
      <c r="D312" s="4">
        <v>46081</v>
      </c>
      <c r="E312" s="5" t="s">
        <v>293</v>
      </c>
      <c r="F312" s="5" t="s">
        <v>335</v>
      </c>
      <c r="G312" s="7">
        <v>0</v>
      </c>
      <c r="H312" s="21" t="s">
        <v>76</v>
      </c>
      <c r="I312" s="5" t="s">
        <v>51</v>
      </c>
    </row>
    <row r="313" spans="1:9" ht="48" customHeight="1">
      <c r="A313" s="5" t="s">
        <v>73</v>
      </c>
      <c r="B313" s="5" t="s">
        <v>72</v>
      </c>
      <c r="C313" s="4">
        <v>46054</v>
      </c>
      <c r="D313" s="4">
        <v>46081</v>
      </c>
      <c r="E313" s="5" t="s">
        <v>293</v>
      </c>
      <c r="F313" s="5" t="s">
        <v>336</v>
      </c>
      <c r="G313" s="7">
        <v>0</v>
      </c>
      <c r="H313" s="21" t="s">
        <v>76</v>
      </c>
      <c r="I313" s="5" t="s">
        <v>51</v>
      </c>
    </row>
    <row r="314" spans="1:9" ht="48" customHeight="1">
      <c r="A314" s="5" t="s">
        <v>73</v>
      </c>
      <c r="B314" s="5" t="s">
        <v>72</v>
      </c>
      <c r="C314" s="4">
        <v>46054</v>
      </c>
      <c r="D314" s="4">
        <v>46081</v>
      </c>
      <c r="E314" s="5" t="s">
        <v>337</v>
      </c>
      <c r="F314" s="5" t="s">
        <v>339</v>
      </c>
      <c r="G314" s="7">
        <v>6.9999999999999993E-3</v>
      </c>
      <c r="H314" s="21" t="s">
        <v>76</v>
      </c>
      <c r="I314" s="5" t="s">
        <v>51</v>
      </c>
    </row>
    <row r="315" spans="1:9" ht="48" customHeight="1">
      <c r="A315" s="5" t="s">
        <v>73</v>
      </c>
      <c r="B315" s="5" t="s">
        <v>72</v>
      </c>
      <c r="C315" s="4">
        <v>46054</v>
      </c>
      <c r="D315" s="4">
        <v>46081</v>
      </c>
      <c r="E315" s="5" t="s">
        <v>337</v>
      </c>
      <c r="F315" s="5" t="s">
        <v>338</v>
      </c>
      <c r="G315" s="7">
        <v>6.9999999999999993E-3</v>
      </c>
      <c r="H315" s="21" t="s">
        <v>76</v>
      </c>
      <c r="I315" s="5" t="s">
        <v>51</v>
      </c>
    </row>
    <row r="316" spans="1:9" ht="48" customHeight="1">
      <c r="A316" s="5" t="s">
        <v>73</v>
      </c>
      <c r="B316" s="5" t="s">
        <v>72</v>
      </c>
      <c r="C316" s="4">
        <v>46054</v>
      </c>
      <c r="D316" s="4">
        <v>46081</v>
      </c>
      <c r="E316" s="5" t="s">
        <v>337</v>
      </c>
      <c r="F316" s="5" t="s">
        <v>342</v>
      </c>
      <c r="G316" s="7">
        <v>6.9999999999999993E-3</v>
      </c>
      <c r="H316" s="21" t="s">
        <v>76</v>
      </c>
      <c r="I316" s="5" t="s">
        <v>51</v>
      </c>
    </row>
    <row r="317" spans="1:9" ht="48" customHeight="1">
      <c r="A317" s="5" t="s">
        <v>73</v>
      </c>
      <c r="B317" s="5" t="s">
        <v>72</v>
      </c>
      <c r="C317" s="4">
        <v>46054</v>
      </c>
      <c r="D317" s="4">
        <v>46081</v>
      </c>
      <c r="E317" s="5" t="s">
        <v>337</v>
      </c>
      <c r="F317" s="5" t="s">
        <v>340</v>
      </c>
      <c r="G317" s="7">
        <v>6.0000000000000001E-3</v>
      </c>
      <c r="H317" s="21" t="s">
        <v>76</v>
      </c>
      <c r="I317" s="5" t="s">
        <v>51</v>
      </c>
    </row>
    <row r="318" spans="1:9" ht="48" customHeight="1">
      <c r="A318" s="5" t="s">
        <v>73</v>
      </c>
      <c r="B318" s="5" t="s">
        <v>72</v>
      </c>
      <c r="C318" s="4">
        <v>46054</v>
      </c>
      <c r="D318" s="4">
        <v>46081</v>
      </c>
      <c r="E318" s="5" t="s">
        <v>337</v>
      </c>
      <c r="F318" s="5" t="s">
        <v>345</v>
      </c>
      <c r="G318" s="7">
        <v>6.0000000000000001E-3</v>
      </c>
      <c r="H318" s="21" t="s">
        <v>76</v>
      </c>
      <c r="I318" s="5" t="s">
        <v>51</v>
      </c>
    </row>
    <row r="319" spans="1:9" ht="48" customHeight="1">
      <c r="A319" s="5" t="s">
        <v>73</v>
      </c>
      <c r="B319" s="5" t="s">
        <v>72</v>
      </c>
      <c r="C319" s="4">
        <v>46054</v>
      </c>
      <c r="D319" s="4">
        <v>46081</v>
      </c>
      <c r="E319" s="5" t="s">
        <v>337</v>
      </c>
      <c r="F319" s="5" t="s">
        <v>341</v>
      </c>
      <c r="G319" s="7">
        <v>6.0000000000000001E-3</v>
      </c>
      <c r="H319" s="21" t="s">
        <v>76</v>
      </c>
      <c r="I319" s="5" t="s">
        <v>51</v>
      </c>
    </row>
    <row r="320" spans="1:9" ht="48" customHeight="1">
      <c r="A320" s="5" t="s">
        <v>73</v>
      </c>
      <c r="B320" s="5" t="s">
        <v>72</v>
      </c>
      <c r="C320" s="4">
        <v>46054</v>
      </c>
      <c r="D320" s="4">
        <v>46081</v>
      </c>
      <c r="E320" s="5" t="s">
        <v>337</v>
      </c>
      <c r="F320" s="5" t="s">
        <v>343</v>
      </c>
      <c r="G320" s="7">
        <v>5.0000000000000001E-3</v>
      </c>
      <c r="H320" s="21" t="s">
        <v>76</v>
      </c>
      <c r="I320" s="5" t="s">
        <v>51</v>
      </c>
    </row>
    <row r="321" spans="1:9" ht="48" customHeight="1">
      <c r="A321" s="5" t="s">
        <v>73</v>
      </c>
      <c r="B321" s="5" t="s">
        <v>72</v>
      </c>
      <c r="C321" s="4">
        <v>46054</v>
      </c>
      <c r="D321" s="4">
        <v>46081</v>
      </c>
      <c r="E321" s="5" t="s">
        <v>337</v>
      </c>
      <c r="F321" s="5" t="s">
        <v>344</v>
      </c>
      <c r="G321" s="7">
        <v>5.0000000000000001E-3</v>
      </c>
      <c r="H321" s="21" t="s">
        <v>76</v>
      </c>
      <c r="I321" s="5" t="s">
        <v>51</v>
      </c>
    </row>
    <row r="322" spans="1:9" ht="48" customHeight="1">
      <c r="A322" s="5" t="s">
        <v>73</v>
      </c>
      <c r="B322" s="5" t="s">
        <v>72</v>
      </c>
      <c r="C322" s="4">
        <v>46054</v>
      </c>
      <c r="D322" s="4">
        <v>46081</v>
      </c>
      <c r="E322" s="5" t="s">
        <v>337</v>
      </c>
      <c r="F322" s="5" t="s">
        <v>346</v>
      </c>
      <c r="G322" s="7">
        <v>5.0000000000000001E-3</v>
      </c>
      <c r="H322" s="21" t="s">
        <v>76</v>
      </c>
      <c r="I322" s="5" t="s">
        <v>51</v>
      </c>
    </row>
    <row r="323" spans="1:9" ht="48" customHeight="1">
      <c r="A323" s="5" t="s">
        <v>73</v>
      </c>
      <c r="B323" s="5" t="s">
        <v>72</v>
      </c>
      <c r="C323" s="4">
        <v>46054</v>
      </c>
      <c r="D323" s="4">
        <v>46081</v>
      </c>
      <c r="E323" s="5" t="s">
        <v>337</v>
      </c>
      <c r="F323" s="5" t="s">
        <v>348</v>
      </c>
      <c r="G323" s="7">
        <v>5.0000000000000001E-3</v>
      </c>
      <c r="H323" s="21" t="s">
        <v>76</v>
      </c>
      <c r="I323" s="5" t="s">
        <v>51</v>
      </c>
    </row>
    <row r="324" spans="1:9" ht="48" customHeight="1">
      <c r="A324" s="5" t="s">
        <v>73</v>
      </c>
      <c r="B324" s="5" t="s">
        <v>72</v>
      </c>
      <c r="C324" s="4">
        <v>46054</v>
      </c>
      <c r="D324" s="4">
        <v>46081</v>
      </c>
      <c r="E324" s="5" t="s">
        <v>337</v>
      </c>
      <c r="F324" s="5" t="s">
        <v>349</v>
      </c>
      <c r="G324" s="7">
        <v>4.0000000000000001E-3</v>
      </c>
      <c r="H324" s="21" t="s">
        <v>76</v>
      </c>
      <c r="I324" s="5" t="s">
        <v>51</v>
      </c>
    </row>
    <row r="325" spans="1:9" ht="48" customHeight="1">
      <c r="A325" s="5" t="s">
        <v>73</v>
      </c>
      <c r="B325" s="5" t="s">
        <v>72</v>
      </c>
      <c r="C325" s="4">
        <v>46054</v>
      </c>
      <c r="D325" s="4">
        <v>46081</v>
      </c>
      <c r="E325" s="5" t="s">
        <v>337</v>
      </c>
      <c r="F325" s="5" t="s">
        <v>351</v>
      </c>
      <c r="G325" s="7">
        <v>4.0000000000000001E-3</v>
      </c>
      <c r="H325" s="21" t="s">
        <v>76</v>
      </c>
      <c r="I325" s="5" t="s">
        <v>51</v>
      </c>
    </row>
    <row r="326" spans="1:9" ht="48" customHeight="1">
      <c r="A326" s="5" t="s">
        <v>73</v>
      </c>
      <c r="B326" s="5" t="s">
        <v>72</v>
      </c>
      <c r="C326" s="4">
        <v>46054</v>
      </c>
      <c r="D326" s="4">
        <v>46081</v>
      </c>
      <c r="E326" s="5" t="s">
        <v>337</v>
      </c>
      <c r="F326" s="5" t="s">
        <v>352</v>
      </c>
      <c r="G326" s="7">
        <v>4.0000000000000001E-3</v>
      </c>
      <c r="H326" s="21" t="s">
        <v>76</v>
      </c>
      <c r="I326" s="5" t="s">
        <v>51</v>
      </c>
    </row>
    <row r="327" spans="1:9" ht="48" customHeight="1">
      <c r="A327" s="5" t="s">
        <v>73</v>
      </c>
      <c r="B327" s="5" t="s">
        <v>72</v>
      </c>
      <c r="C327" s="4">
        <v>46054</v>
      </c>
      <c r="D327" s="4">
        <v>46081</v>
      </c>
      <c r="E327" s="5" t="s">
        <v>337</v>
      </c>
      <c r="F327" s="5" t="s">
        <v>354</v>
      </c>
      <c r="G327" s="7">
        <v>4.0000000000000001E-3</v>
      </c>
      <c r="H327" s="21" t="s">
        <v>76</v>
      </c>
      <c r="I327" s="5" t="s">
        <v>51</v>
      </c>
    </row>
    <row r="328" spans="1:9" ht="48" customHeight="1">
      <c r="A328" s="5" t="s">
        <v>73</v>
      </c>
      <c r="B328" s="5" t="s">
        <v>72</v>
      </c>
      <c r="C328" s="4">
        <v>46054</v>
      </c>
      <c r="D328" s="4">
        <v>46081</v>
      </c>
      <c r="E328" s="5" t="s">
        <v>337</v>
      </c>
      <c r="F328" s="5" t="s">
        <v>347</v>
      </c>
      <c r="G328" s="7">
        <v>4.0000000000000001E-3</v>
      </c>
      <c r="H328" s="21" t="s">
        <v>76</v>
      </c>
      <c r="I328" s="5" t="s">
        <v>51</v>
      </c>
    </row>
    <row r="329" spans="1:9" ht="48" customHeight="1">
      <c r="A329" s="5" t="s">
        <v>73</v>
      </c>
      <c r="B329" s="5" t="s">
        <v>72</v>
      </c>
      <c r="C329" s="4">
        <v>46054</v>
      </c>
      <c r="D329" s="4">
        <v>46081</v>
      </c>
      <c r="E329" s="5" t="s">
        <v>337</v>
      </c>
      <c r="F329" s="5" t="s">
        <v>356</v>
      </c>
      <c r="G329" s="7">
        <v>3.0000000000000001E-3</v>
      </c>
      <c r="H329" s="21" t="s">
        <v>76</v>
      </c>
      <c r="I329" s="5" t="s">
        <v>51</v>
      </c>
    </row>
    <row r="330" spans="1:9" ht="48" customHeight="1">
      <c r="A330" s="5" t="s">
        <v>73</v>
      </c>
      <c r="B330" s="5" t="s">
        <v>72</v>
      </c>
      <c r="C330" s="4">
        <v>46054</v>
      </c>
      <c r="D330" s="4">
        <v>46081</v>
      </c>
      <c r="E330" s="5" t="s">
        <v>337</v>
      </c>
      <c r="F330" s="5" t="s">
        <v>350</v>
      </c>
      <c r="G330" s="7">
        <v>3.0000000000000001E-3</v>
      </c>
      <c r="H330" s="21" t="s">
        <v>76</v>
      </c>
      <c r="I330" s="5" t="s">
        <v>51</v>
      </c>
    </row>
    <row r="331" spans="1:9" ht="48" customHeight="1">
      <c r="A331" s="5" t="s">
        <v>73</v>
      </c>
      <c r="B331" s="5" t="s">
        <v>72</v>
      </c>
      <c r="C331" s="4">
        <v>46054</v>
      </c>
      <c r="D331" s="4">
        <v>46081</v>
      </c>
      <c r="E331" s="5" t="s">
        <v>337</v>
      </c>
      <c r="F331" s="5" t="s">
        <v>357</v>
      </c>
      <c r="G331" s="7">
        <v>3.0000000000000001E-3</v>
      </c>
      <c r="H331" s="21" t="s">
        <v>76</v>
      </c>
      <c r="I331" s="5" t="s">
        <v>51</v>
      </c>
    </row>
    <row r="332" spans="1:9" ht="48" customHeight="1">
      <c r="A332" s="5" t="s">
        <v>73</v>
      </c>
      <c r="B332" s="5" t="s">
        <v>72</v>
      </c>
      <c r="C332" s="4">
        <v>46054</v>
      </c>
      <c r="D332" s="4">
        <v>46081</v>
      </c>
      <c r="E332" s="5" t="s">
        <v>337</v>
      </c>
      <c r="F332" s="5" t="s">
        <v>353</v>
      </c>
      <c r="G332" s="7">
        <v>3.0000000000000001E-3</v>
      </c>
      <c r="H332" s="21" t="s">
        <v>76</v>
      </c>
      <c r="I332" s="5" t="s">
        <v>51</v>
      </c>
    </row>
    <row r="333" spans="1:9" ht="48" customHeight="1">
      <c r="A333" s="5" t="s">
        <v>73</v>
      </c>
      <c r="B333" s="5" t="s">
        <v>72</v>
      </c>
      <c r="C333" s="4">
        <v>46054</v>
      </c>
      <c r="D333" s="4">
        <v>46081</v>
      </c>
      <c r="E333" s="5" t="s">
        <v>337</v>
      </c>
      <c r="F333" s="5" t="s">
        <v>360</v>
      </c>
      <c r="G333" s="7">
        <v>3.0000000000000001E-3</v>
      </c>
      <c r="H333" s="21" t="s">
        <v>76</v>
      </c>
      <c r="I333" s="5" t="s">
        <v>51</v>
      </c>
    </row>
    <row r="334" spans="1:9" ht="48" customHeight="1">
      <c r="A334" s="5" t="s">
        <v>73</v>
      </c>
      <c r="B334" s="5" t="s">
        <v>72</v>
      </c>
      <c r="C334" s="4">
        <v>46054</v>
      </c>
      <c r="D334" s="4">
        <v>46081</v>
      </c>
      <c r="E334" s="5" t="s">
        <v>337</v>
      </c>
      <c r="F334" s="5" t="s">
        <v>361</v>
      </c>
      <c r="G334" s="7">
        <v>2E-3</v>
      </c>
      <c r="H334" s="21" t="s">
        <v>76</v>
      </c>
      <c r="I334" s="5" t="s">
        <v>51</v>
      </c>
    </row>
    <row r="335" spans="1:9" ht="48" customHeight="1">
      <c r="A335" s="5" t="s">
        <v>73</v>
      </c>
      <c r="B335" s="5" t="s">
        <v>72</v>
      </c>
      <c r="C335" s="4">
        <v>46054</v>
      </c>
      <c r="D335" s="4">
        <v>46081</v>
      </c>
      <c r="E335" s="5" t="s">
        <v>337</v>
      </c>
      <c r="F335" s="5" t="s">
        <v>355</v>
      </c>
      <c r="G335" s="7">
        <v>2E-3</v>
      </c>
      <c r="H335" s="21" t="s">
        <v>76</v>
      </c>
      <c r="I335" s="5" t="s">
        <v>51</v>
      </c>
    </row>
    <row r="336" spans="1:9" ht="48" customHeight="1">
      <c r="A336" s="5" t="s">
        <v>73</v>
      </c>
      <c r="B336" s="5" t="s">
        <v>72</v>
      </c>
      <c r="C336" s="4">
        <v>46054</v>
      </c>
      <c r="D336" s="4">
        <v>46081</v>
      </c>
      <c r="E336" s="5" t="s">
        <v>337</v>
      </c>
      <c r="F336" s="5" t="s">
        <v>358</v>
      </c>
      <c r="G336" s="7">
        <v>2E-3</v>
      </c>
      <c r="H336" s="21" t="s">
        <v>76</v>
      </c>
      <c r="I336" s="5" t="s">
        <v>51</v>
      </c>
    </row>
    <row r="337" spans="1:9" ht="48" customHeight="1">
      <c r="A337" s="5" t="s">
        <v>73</v>
      </c>
      <c r="B337" s="5" t="s">
        <v>72</v>
      </c>
      <c r="C337" s="4">
        <v>46054</v>
      </c>
      <c r="D337" s="4">
        <v>46081</v>
      </c>
      <c r="E337" s="5" t="s">
        <v>337</v>
      </c>
      <c r="F337" s="5" t="s">
        <v>359</v>
      </c>
      <c r="G337" s="7">
        <v>2E-3</v>
      </c>
      <c r="H337" s="21" t="s">
        <v>76</v>
      </c>
      <c r="I337" s="5" t="s">
        <v>51</v>
      </c>
    </row>
    <row r="338" spans="1:9" ht="48" customHeight="1">
      <c r="A338" s="5" t="s">
        <v>73</v>
      </c>
      <c r="B338" s="5" t="s">
        <v>72</v>
      </c>
      <c r="C338" s="4">
        <v>46054</v>
      </c>
      <c r="D338" s="4">
        <v>46081</v>
      </c>
      <c r="E338" s="5" t="s">
        <v>337</v>
      </c>
      <c r="F338" s="5" t="s">
        <v>362</v>
      </c>
      <c r="G338" s="7">
        <v>1E-3</v>
      </c>
      <c r="H338" s="21" t="s">
        <v>76</v>
      </c>
      <c r="I338" s="5" t="s">
        <v>51</v>
      </c>
    </row>
    <row r="339" spans="1:9" ht="48" customHeight="1">
      <c r="A339" s="5" t="s">
        <v>73</v>
      </c>
      <c r="B339" s="5" t="s">
        <v>72</v>
      </c>
      <c r="C339" s="4">
        <v>46054</v>
      </c>
      <c r="D339" s="4">
        <v>46081</v>
      </c>
      <c r="E339" s="5" t="s">
        <v>363</v>
      </c>
      <c r="F339" s="5" t="s">
        <v>364</v>
      </c>
      <c r="G339" s="7">
        <v>1.8000000000000002E-2</v>
      </c>
      <c r="H339" s="21" t="s">
        <v>76</v>
      </c>
      <c r="I339" s="5" t="s">
        <v>51</v>
      </c>
    </row>
    <row r="340" spans="1:9" ht="48" customHeight="1">
      <c r="A340" s="5" t="s">
        <v>73</v>
      </c>
      <c r="B340" s="5" t="s">
        <v>72</v>
      </c>
      <c r="C340" s="4">
        <v>46054</v>
      </c>
      <c r="D340" s="4">
        <v>46081</v>
      </c>
      <c r="E340" s="5" t="s">
        <v>363</v>
      </c>
      <c r="F340" s="5" t="s">
        <v>365</v>
      </c>
      <c r="G340" s="7">
        <v>1.7000000000000001E-2</v>
      </c>
      <c r="H340" s="21" t="s">
        <v>76</v>
      </c>
      <c r="I340" s="5" t="s">
        <v>51</v>
      </c>
    </row>
    <row r="341" spans="1:9" ht="48" customHeight="1">
      <c r="A341" s="5" t="s">
        <v>73</v>
      </c>
      <c r="B341" s="5" t="s">
        <v>72</v>
      </c>
      <c r="C341" s="4">
        <v>46054</v>
      </c>
      <c r="D341" s="4">
        <v>46081</v>
      </c>
      <c r="E341" s="5" t="s">
        <v>363</v>
      </c>
      <c r="F341" s="5" t="s">
        <v>362</v>
      </c>
      <c r="G341" s="7">
        <v>9.0000000000000011E-3</v>
      </c>
      <c r="H341" s="21" t="s">
        <v>76</v>
      </c>
      <c r="I341" s="5" t="s">
        <v>51</v>
      </c>
    </row>
    <row r="342" spans="1:9" ht="48" customHeight="1">
      <c r="A342" s="5" t="s">
        <v>73</v>
      </c>
      <c r="B342" s="5" t="s">
        <v>72</v>
      </c>
      <c r="C342" s="4">
        <v>46054</v>
      </c>
      <c r="D342" s="4">
        <v>46081</v>
      </c>
      <c r="E342" s="5" t="s">
        <v>363</v>
      </c>
      <c r="F342" s="5" t="s">
        <v>366</v>
      </c>
      <c r="G342" s="7">
        <v>6.9999999999999993E-3</v>
      </c>
      <c r="H342" s="21" t="s">
        <v>76</v>
      </c>
      <c r="I342" s="5" t="s">
        <v>51</v>
      </c>
    </row>
    <row r="343" spans="1:9" ht="48" customHeight="1">
      <c r="A343" s="5" t="s">
        <v>73</v>
      </c>
      <c r="B343" s="5" t="s">
        <v>72</v>
      </c>
      <c r="C343" s="4">
        <v>46054</v>
      </c>
      <c r="D343" s="4">
        <v>46081</v>
      </c>
      <c r="E343" s="5" t="s">
        <v>363</v>
      </c>
      <c r="F343" s="5" t="s">
        <v>367</v>
      </c>
      <c r="G343" s="7">
        <v>5.0000000000000001E-3</v>
      </c>
      <c r="H343" s="21" t="s">
        <v>76</v>
      </c>
      <c r="I343" s="5" t="s">
        <v>51</v>
      </c>
    </row>
    <row r="344" spans="1:9" ht="48" customHeight="1">
      <c r="A344" s="5" t="s">
        <v>73</v>
      </c>
      <c r="B344" s="5" t="s">
        <v>72</v>
      </c>
      <c r="C344" s="4">
        <v>46054</v>
      </c>
      <c r="D344" s="4">
        <v>46081</v>
      </c>
      <c r="E344" s="5" t="s">
        <v>368</v>
      </c>
      <c r="F344" s="5" t="s">
        <v>364</v>
      </c>
      <c r="G344" s="7">
        <v>0.01</v>
      </c>
      <c r="H344" s="21" t="s">
        <v>76</v>
      </c>
      <c r="I344" s="5" t="s">
        <v>51</v>
      </c>
    </row>
    <row r="345" spans="1:9" ht="48" customHeight="1">
      <c r="A345" s="5" t="s">
        <v>73</v>
      </c>
      <c r="B345" s="5" t="s">
        <v>72</v>
      </c>
      <c r="C345" s="4">
        <v>46054</v>
      </c>
      <c r="D345" s="4">
        <v>46081</v>
      </c>
      <c r="E345" s="5" t="s">
        <v>368</v>
      </c>
      <c r="F345" s="5" t="s">
        <v>369</v>
      </c>
      <c r="G345" s="7">
        <v>6.9999999999999993E-3</v>
      </c>
      <c r="H345" s="21" t="s">
        <v>76</v>
      </c>
      <c r="I345" s="5" t="s">
        <v>51</v>
      </c>
    </row>
    <row r="346" spans="1:9" ht="48" customHeight="1">
      <c r="A346" s="5" t="s">
        <v>73</v>
      </c>
      <c r="B346" s="5" t="s">
        <v>72</v>
      </c>
      <c r="C346" s="4">
        <v>46054</v>
      </c>
      <c r="D346" s="4">
        <v>46081</v>
      </c>
      <c r="E346" s="5" t="s">
        <v>368</v>
      </c>
      <c r="F346" s="5" t="s">
        <v>370</v>
      </c>
      <c r="G346" s="7">
        <v>6.9999999999999993E-3</v>
      </c>
      <c r="H346" s="21" t="s">
        <v>76</v>
      </c>
      <c r="I346" s="5" t="s">
        <v>51</v>
      </c>
    </row>
    <row r="347" spans="1:9" ht="48" customHeight="1">
      <c r="A347" s="5" t="s">
        <v>73</v>
      </c>
      <c r="B347" s="5" t="s">
        <v>72</v>
      </c>
      <c r="C347" s="4">
        <v>46054</v>
      </c>
      <c r="D347" s="4">
        <v>46081</v>
      </c>
      <c r="E347" s="5" t="s">
        <v>368</v>
      </c>
      <c r="F347" s="5" t="s">
        <v>371</v>
      </c>
      <c r="G347" s="7">
        <v>6.9999999999999993E-3</v>
      </c>
      <c r="H347" s="21" t="s">
        <v>76</v>
      </c>
      <c r="I347" s="5" t="s">
        <v>51</v>
      </c>
    </row>
    <row r="348" spans="1:9" ht="48" customHeight="1">
      <c r="A348" s="5" t="s">
        <v>73</v>
      </c>
      <c r="B348" s="5" t="s">
        <v>72</v>
      </c>
      <c r="C348" s="4">
        <v>46054</v>
      </c>
      <c r="D348" s="4">
        <v>46081</v>
      </c>
      <c r="E348" s="5" t="s">
        <v>368</v>
      </c>
      <c r="F348" s="5" t="s">
        <v>372</v>
      </c>
      <c r="G348" s="7">
        <v>6.0000000000000001E-3</v>
      </c>
      <c r="H348" s="21" t="s">
        <v>76</v>
      </c>
      <c r="I348" s="5" t="s">
        <v>51</v>
      </c>
    </row>
    <row r="349" spans="1:9" ht="48" customHeight="1">
      <c r="A349" s="5" t="s">
        <v>73</v>
      </c>
      <c r="B349" s="5" t="s">
        <v>72</v>
      </c>
      <c r="C349" s="4">
        <v>46054</v>
      </c>
      <c r="D349" s="4">
        <v>46081</v>
      </c>
      <c r="E349" s="5" t="s">
        <v>368</v>
      </c>
      <c r="F349" s="5" t="s">
        <v>373</v>
      </c>
      <c r="G349" s="7">
        <v>4.0000000000000001E-3</v>
      </c>
      <c r="H349" s="21" t="s">
        <v>76</v>
      </c>
      <c r="I349" s="5" t="s">
        <v>51</v>
      </c>
    </row>
    <row r="350" spans="1:9" ht="48" customHeight="1">
      <c r="A350" s="5" t="s">
        <v>73</v>
      </c>
      <c r="B350" s="5" t="s">
        <v>72</v>
      </c>
      <c r="C350" s="4">
        <v>46054</v>
      </c>
      <c r="D350" s="4">
        <v>46081</v>
      </c>
      <c r="E350" s="5" t="s">
        <v>368</v>
      </c>
      <c r="F350" s="5" t="s">
        <v>362</v>
      </c>
      <c r="G350" s="7">
        <v>3.0000000000000001E-3</v>
      </c>
      <c r="H350" s="21" t="s">
        <v>76</v>
      </c>
      <c r="I350" s="5" t="s">
        <v>51</v>
      </c>
    </row>
    <row r="351" spans="1:9" ht="48" customHeight="1">
      <c r="A351" s="5" t="s">
        <v>73</v>
      </c>
      <c r="B351" s="5" t="s">
        <v>72</v>
      </c>
      <c r="C351" s="4">
        <v>46054</v>
      </c>
      <c r="D351" s="4">
        <v>46081</v>
      </c>
      <c r="E351" s="5" t="s">
        <v>368</v>
      </c>
      <c r="F351" s="5" t="s">
        <v>366</v>
      </c>
      <c r="G351" s="7">
        <v>1E-3</v>
      </c>
      <c r="H351" s="21" t="s">
        <v>76</v>
      </c>
      <c r="I351" s="5" t="s">
        <v>51</v>
      </c>
    </row>
    <row r="352" spans="1:9" ht="48" customHeight="1">
      <c r="A352" s="5" t="s">
        <v>73</v>
      </c>
      <c r="B352" s="5" t="s">
        <v>72</v>
      </c>
      <c r="C352" s="4">
        <v>46054</v>
      </c>
      <c r="D352" s="4">
        <v>46081</v>
      </c>
      <c r="E352" s="5" t="s">
        <v>368</v>
      </c>
      <c r="F352" s="5" t="s">
        <v>374</v>
      </c>
      <c r="G352" s="7">
        <v>1E-3</v>
      </c>
      <c r="H352" s="21" t="s">
        <v>76</v>
      </c>
      <c r="I352" s="5" t="s">
        <v>51</v>
      </c>
    </row>
    <row r="353" spans="1:9" ht="48" customHeight="1">
      <c r="A353" s="5" t="s">
        <v>73</v>
      </c>
      <c r="B353" s="5" t="s">
        <v>72</v>
      </c>
      <c r="C353" s="4">
        <v>46054</v>
      </c>
      <c r="D353" s="4">
        <v>46081</v>
      </c>
      <c r="E353" s="5" t="s">
        <v>368</v>
      </c>
      <c r="F353" s="5" t="s">
        <v>375</v>
      </c>
      <c r="G353" s="7">
        <v>0</v>
      </c>
      <c r="H353" s="21" t="s">
        <v>76</v>
      </c>
      <c r="I353" s="5" t="s">
        <v>51</v>
      </c>
    </row>
    <row r="354" spans="1:9" ht="48" customHeight="1">
      <c r="A354" s="5" t="s">
        <v>73</v>
      </c>
      <c r="B354" s="5" t="s">
        <v>72</v>
      </c>
      <c r="C354" s="4">
        <v>46054</v>
      </c>
      <c r="D354" s="4">
        <v>46081</v>
      </c>
      <c r="E354" s="5" t="s">
        <v>143</v>
      </c>
      <c r="F354" s="5" t="s">
        <v>376</v>
      </c>
      <c r="G354" s="7">
        <v>6.9999999999999993E-3</v>
      </c>
      <c r="H354" s="21" t="s">
        <v>76</v>
      </c>
      <c r="I354" s="5" t="s">
        <v>51</v>
      </c>
    </row>
    <row r="355" spans="1:9" ht="48" customHeight="1">
      <c r="A355" s="5" t="s">
        <v>73</v>
      </c>
      <c r="B355" s="5" t="s">
        <v>72</v>
      </c>
      <c r="C355" s="4">
        <v>46054</v>
      </c>
      <c r="D355" s="4">
        <v>46081</v>
      </c>
      <c r="E355" s="5" t="s">
        <v>143</v>
      </c>
      <c r="F355" s="5" t="s">
        <v>378</v>
      </c>
      <c r="G355" s="7">
        <v>4.0000000000000001E-3</v>
      </c>
      <c r="H355" s="21" t="s">
        <v>76</v>
      </c>
      <c r="I355" s="5" t="s">
        <v>51</v>
      </c>
    </row>
    <row r="356" spans="1:9" ht="48" customHeight="1">
      <c r="A356" s="5" t="s">
        <v>73</v>
      </c>
      <c r="B356" s="5" t="s">
        <v>72</v>
      </c>
      <c r="C356" s="4">
        <v>46054</v>
      </c>
      <c r="D356" s="4">
        <v>46081</v>
      </c>
      <c r="E356" s="5" t="s">
        <v>143</v>
      </c>
      <c r="F356" s="5" t="s">
        <v>377</v>
      </c>
      <c r="G356" s="7">
        <v>4.0000000000000001E-3</v>
      </c>
      <c r="H356" s="21" t="s">
        <v>76</v>
      </c>
      <c r="I356" s="5" t="s">
        <v>51</v>
      </c>
    </row>
    <row r="357" spans="1:9" ht="48" customHeight="1">
      <c r="A357" s="5" t="s">
        <v>73</v>
      </c>
      <c r="B357" s="5" t="s">
        <v>72</v>
      </c>
      <c r="C357" s="4">
        <v>46054</v>
      </c>
      <c r="D357" s="4">
        <v>46081</v>
      </c>
      <c r="E357" s="5" t="s">
        <v>143</v>
      </c>
      <c r="F357" s="5" t="s">
        <v>379</v>
      </c>
      <c r="G357" s="7">
        <v>3.0000000000000001E-3</v>
      </c>
      <c r="H357" s="21" t="s">
        <v>76</v>
      </c>
      <c r="I357" s="5" t="s">
        <v>51</v>
      </c>
    </row>
    <row r="358" spans="1:9" ht="48" customHeight="1">
      <c r="A358" s="5" t="s">
        <v>73</v>
      </c>
      <c r="B358" s="5" t="s">
        <v>72</v>
      </c>
      <c r="C358" s="4">
        <v>46054</v>
      </c>
      <c r="D358" s="4">
        <v>46081</v>
      </c>
      <c r="E358" s="5" t="s">
        <v>143</v>
      </c>
      <c r="F358" s="5" t="s">
        <v>381</v>
      </c>
      <c r="G358" s="7">
        <v>1E-3</v>
      </c>
      <c r="H358" s="21" t="s">
        <v>76</v>
      </c>
      <c r="I358" s="5" t="s">
        <v>51</v>
      </c>
    </row>
    <row r="359" spans="1:9" ht="48" customHeight="1">
      <c r="A359" s="5" t="s">
        <v>73</v>
      </c>
      <c r="B359" s="5" t="s">
        <v>72</v>
      </c>
      <c r="C359" s="4">
        <v>46054</v>
      </c>
      <c r="D359" s="4">
        <v>46081</v>
      </c>
      <c r="E359" s="5" t="s">
        <v>143</v>
      </c>
      <c r="F359" s="5" t="s">
        <v>383</v>
      </c>
      <c r="G359" s="7">
        <v>1E-3</v>
      </c>
      <c r="H359" s="21" t="s">
        <v>76</v>
      </c>
      <c r="I359" s="5" t="s">
        <v>51</v>
      </c>
    </row>
    <row r="360" spans="1:9" ht="48" customHeight="1">
      <c r="A360" s="5" t="s">
        <v>73</v>
      </c>
      <c r="B360" s="5" t="s">
        <v>72</v>
      </c>
      <c r="C360" s="4">
        <v>46054</v>
      </c>
      <c r="D360" s="4">
        <v>46081</v>
      </c>
      <c r="E360" s="5" t="s">
        <v>143</v>
      </c>
      <c r="F360" s="5" t="s">
        <v>380</v>
      </c>
      <c r="G360" s="7">
        <v>1E-3</v>
      </c>
      <c r="H360" s="21" t="s">
        <v>76</v>
      </c>
      <c r="I360" s="5" t="s">
        <v>51</v>
      </c>
    </row>
    <row r="361" spans="1:9" ht="48" customHeight="1">
      <c r="A361" s="5" t="s">
        <v>73</v>
      </c>
      <c r="B361" s="5" t="s">
        <v>72</v>
      </c>
      <c r="C361" s="4">
        <v>46054</v>
      </c>
      <c r="D361" s="4">
        <v>46081</v>
      </c>
      <c r="E361" s="5" t="s">
        <v>143</v>
      </c>
      <c r="F361" s="5" t="s">
        <v>384</v>
      </c>
      <c r="G361" s="7">
        <v>1E-3</v>
      </c>
      <c r="H361" s="21" t="s">
        <v>76</v>
      </c>
      <c r="I361" s="5" t="s">
        <v>51</v>
      </c>
    </row>
    <row r="362" spans="1:9" ht="48" customHeight="1">
      <c r="A362" s="5" t="s">
        <v>73</v>
      </c>
      <c r="B362" s="5" t="s">
        <v>72</v>
      </c>
      <c r="C362" s="4">
        <v>46054</v>
      </c>
      <c r="D362" s="4">
        <v>46081</v>
      </c>
      <c r="E362" s="5" t="s">
        <v>143</v>
      </c>
      <c r="F362" s="5" t="s">
        <v>385</v>
      </c>
      <c r="G362" s="7">
        <v>1E-3</v>
      </c>
      <c r="H362" s="21" t="s">
        <v>76</v>
      </c>
      <c r="I362" s="5" t="s">
        <v>51</v>
      </c>
    </row>
    <row r="363" spans="1:9" ht="48" customHeight="1">
      <c r="A363" s="5" t="s">
        <v>73</v>
      </c>
      <c r="B363" s="5" t="s">
        <v>72</v>
      </c>
      <c r="C363" s="4">
        <v>46054</v>
      </c>
      <c r="D363" s="4">
        <v>46081</v>
      </c>
      <c r="E363" s="5" t="s">
        <v>143</v>
      </c>
      <c r="F363" s="5" t="s">
        <v>382</v>
      </c>
      <c r="G363" s="7">
        <v>0</v>
      </c>
      <c r="H363" s="21" t="s">
        <v>76</v>
      </c>
      <c r="I363" s="5" t="s">
        <v>51</v>
      </c>
    </row>
    <row r="364" spans="1:9" ht="48" customHeight="1">
      <c r="A364" s="5" t="s">
        <v>73</v>
      </c>
      <c r="B364" s="5" t="s">
        <v>72</v>
      </c>
      <c r="C364" s="4">
        <v>46054</v>
      </c>
      <c r="D364" s="4">
        <v>46081</v>
      </c>
      <c r="E364" s="5" t="s">
        <v>143</v>
      </c>
      <c r="F364" s="5" t="s">
        <v>386</v>
      </c>
      <c r="G364" s="7">
        <v>0</v>
      </c>
      <c r="H364" s="21" t="s">
        <v>76</v>
      </c>
      <c r="I364" s="5" t="s">
        <v>51</v>
      </c>
    </row>
    <row r="365" spans="1:9" ht="48" customHeight="1">
      <c r="A365" s="5" t="s">
        <v>73</v>
      </c>
      <c r="B365" s="5" t="s">
        <v>72</v>
      </c>
      <c r="C365" s="4">
        <v>46054</v>
      </c>
      <c r="D365" s="4">
        <v>46081</v>
      </c>
      <c r="E365" s="5" t="s">
        <v>143</v>
      </c>
      <c r="F365" s="5" t="s">
        <v>132</v>
      </c>
      <c r="G365" s="7">
        <v>0</v>
      </c>
      <c r="H365" s="21" t="s">
        <v>76</v>
      </c>
      <c r="I365" s="5" t="s">
        <v>51</v>
      </c>
    </row>
    <row r="366" spans="1:9" ht="48" customHeight="1">
      <c r="A366" s="5" t="s">
        <v>73</v>
      </c>
      <c r="B366" s="5" t="s">
        <v>72</v>
      </c>
      <c r="C366" s="4">
        <v>46054</v>
      </c>
      <c r="D366" s="4">
        <v>46081</v>
      </c>
      <c r="E366" s="5" t="s">
        <v>143</v>
      </c>
      <c r="F366" s="5" t="s">
        <v>387</v>
      </c>
      <c r="G366" s="7">
        <v>0</v>
      </c>
      <c r="H366" s="21" t="s">
        <v>76</v>
      </c>
      <c r="I366" s="5" t="s">
        <v>51</v>
      </c>
    </row>
    <row r="367" spans="1:9" ht="48" customHeight="1">
      <c r="A367" s="5" t="s">
        <v>73</v>
      </c>
      <c r="B367" s="5" t="s">
        <v>72</v>
      </c>
      <c r="C367" s="4">
        <v>46054</v>
      </c>
      <c r="D367" s="4">
        <v>46081</v>
      </c>
      <c r="E367" s="5" t="s">
        <v>143</v>
      </c>
      <c r="F367" s="5" t="s">
        <v>388</v>
      </c>
      <c r="G367" s="7">
        <v>0</v>
      </c>
      <c r="H367" s="21" t="s">
        <v>76</v>
      </c>
      <c r="I367" s="5" t="s">
        <v>51</v>
      </c>
    </row>
    <row r="368" spans="1:9" ht="48" customHeight="1">
      <c r="A368" s="5" t="s">
        <v>73</v>
      </c>
      <c r="B368" s="5" t="s">
        <v>72</v>
      </c>
      <c r="C368" s="4">
        <v>46054</v>
      </c>
      <c r="D368" s="4">
        <v>46081</v>
      </c>
      <c r="E368" s="5" t="s">
        <v>143</v>
      </c>
      <c r="F368" s="5" t="s">
        <v>389</v>
      </c>
      <c r="G368" s="7">
        <v>0</v>
      </c>
      <c r="H368" s="21" t="s">
        <v>76</v>
      </c>
      <c r="I368" s="5" t="s">
        <v>51</v>
      </c>
    </row>
    <row r="369" spans="1:9" ht="48" customHeight="1">
      <c r="A369" s="5" t="s">
        <v>73</v>
      </c>
      <c r="B369" s="5" t="s">
        <v>72</v>
      </c>
      <c r="C369" s="4">
        <v>46054</v>
      </c>
      <c r="D369" s="4">
        <v>46081</v>
      </c>
      <c r="E369" s="5" t="s">
        <v>414</v>
      </c>
      <c r="F369" s="5" t="s">
        <v>415</v>
      </c>
      <c r="G369" s="7">
        <v>5.0000000000000001E-3</v>
      </c>
      <c r="H369" s="21" t="s">
        <v>76</v>
      </c>
      <c r="I369" s="5" t="s">
        <v>51</v>
      </c>
    </row>
    <row r="370" spans="1:9" ht="48" customHeight="1">
      <c r="A370" s="5" t="s">
        <v>73</v>
      </c>
      <c r="B370" s="5" t="s">
        <v>72</v>
      </c>
      <c r="C370" s="4">
        <v>46054</v>
      </c>
      <c r="D370" s="4">
        <v>46081</v>
      </c>
      <c r="E370" s="5" t="s">
        <v>414</v>
      </c>
      <c r="F370" s="5" t="s">
        <v>416</v>
      </c>
      <c r="G370" s="7">
        <v>3.0000000000000001E-3</v>
      </c>
      <c r="H370" s="21" t="s">
        <v>76</v>
      </c>
      <c r="I370" s="5" t="s">
        <v>51</v>
      </c>
    </row>
    <row r="371" spans="1:9" ht="48" customHeight="1">
      <c r="A371" s="5" t="s">
        <v>73</v>
      </c>
      <c r="B371" s="5" t="s">
        <v>72</v>
      </c>
      <c r="C371" s="4">
        <v>46054</v>
      </c>
      <c r="D371" s="4">
        <v>46081</v>
      </c>
      <c r="E371" s="5" t="s">
        <v>414</v>
      </c>
      <c r="F371" s="5" t="s">
        <v>417</v>
      </c>
      <c r="G371" s="7">
        <v>3.0000000000000001E-3</v>
      </c>
      <c r="H371" s="21" t="s">
        <v>76</v>
      </c>
      <c r="I371" s="5" t="s">
        <v>51</v>
      </c>
    </row>
    <row r="372" spans="1:9" ht="48" customHeight="1">
      <c r="A372" s="5" t="s">
        <v>73</v>
      </c>
      <c r="B372" s="5" t="s">
        <v>72</v>
      </c>
      <c r="C372" s="4">
        <v>46054</v>
      </c>
      <c r="D372" s="4">
        <v>46081</v>
      </c>
      <c r="E372" s="5" t="s">
        <v>414</v>
      </c>
      <c r="F372" s="5" t="s">
        <v>419</v>
      </c>
      <c r="G372" s="7">
        <v>3.0000000000000001E-3</v>
      </c>
      <c r="H372" s="21" t="s">
        <v>76</v>
      </c>
      <c r="I372" s="5" t="s">
        <v>51</v>
      </c>
    </row>
    <row r="373" spans="1:9" ht="48" customHeight="1">
      <c r="A373" s="5" t="s">
        <v>73</v>
      </c>
      <c r="B373" s="5" t="s">
        <v>72</v>
      </c>
      <c r="C373" s="4">
        <v>46054</v>
      </c>
      <c r="D373" s="4">
        <v>46081</v>
      </c>
      <c r="E373" s="5" t="s">
        <v>414</v>
      </c>
      <c r="F373" s="5" t="s">
        <v>418</v>
      </c>
      <c r="G373" s="7">
        <v>2E-3</v>
      </c>
      <c r="H373" s="21" t="s">
        <v>76</v>
      </c>
      <c r="I373" s="5" t="s">
        <v>51</v>
      </c>
    </row>
    <row r="374" spans="1:9" ht="48" customHeight="1">
      <c r="A374" s="5" t="s">
        <v>73</v>
      </c>
      <c r="B374" s="5" t="s">
        <v>72</v>
      </c>
      <c r="C374" s="4">
        <v>46054</v>
      </c>
      <c r="D374" s="4">
        <v>46081</v>
      </c>
      <c r="E374" s="5" t="s">
        <v>414</v>
      </c>
      <c r="F374" s="5" t="s">
        <v>425</v>
      </c>
      <c r="G374" s="7">
        <v>2E-3</v>
      </c>
      <c r="H374" s="21" t="s">
        <v>76</v>
      </c>
      <c r="I374" s="5" t="s">
        <v>51</v>
      </c>
    </row>
    <row r="375" spans="1:9" ht="48" customHeight="1">
      <c r="A375" s="5" t="s">
        <v>73</v>
      </c>
      <c r="B375" s="5" t="s">
        <v>72</v>
      </c>
      <c r="C375" s="4">
        <v>46054</v>
      </c>
      <c r="D375" s="4">
        <v>46081</v>
      </c>
      <c r="E375" s="5" t="s">
        <v>414</v>
      </c>
      <c r="F375" s="5" t="s">
        <v>420</v>
      </c>
      <c r="G375" s="7">
        <v>2E-3</v>
      </c>
      <c r="H375" s="21" t="s">
        <v>76</v>
      </c>
      <c r="I375" s="5" t="s">
        <v>51</v>
      </c>
    </row>
    <row r="376" spans="1:9" ht="48" customHeight="1">
      <c r="A376" s="5" t="s">
        <v>73</v>
      </c>
      <c r="B376" s="5" t="s">
        <v>72</v>
      </c>
      <c r="C376" s="4">
        <v>46054</v>
      </c>
      <c r="D376" s="4">
        <v>46081</v>
      </c>
      <c r="E376" s="5" t="s">
        <v>414</v>
      </c>
      <c r="F376" s="5" t="s">
        <v>421</v>
      </c>
      <c r="G376" s="7">
        <v>1E-3</v>
      </c>
      <c r="H376" s="21" t="s">
        <v>76</v>
      </c>
      <c r="I376" s="5" t="s">
        <v>51</v>
      </c>
    </row>
    <row r="377" spans="1:9" ht="48" customHeight="1">
      <c r="A377" s="5" t="s">
        <v>73</v>
      </c>
      <c r="B377" s="5" t="s">
        <v>72</v>
      </c>
      <c r="C377" s="4">
        <v>46054</v>
      </c>
      <c r="D377" s="4">
        <v>46081</v>
      </c>
      <c r="E377" s="5" t="s">
        <v>414</v>
      </c>
      <c r="F377" s="5" t="s">
        <v>423</v>
      </c>
      <c r="G377" s="7">
        <v>1E-3</v>
      </c>
      <c r="H377" s="21" t="s">
        <v>76</v>
      </c>
      <c r="I377" s="5" t="s">
        <v>51</v>
      </c>
    </row>
    <row r="378" spans="1:9" ht="48" customHeight="1">
      <c r="A378" s="5" t="s">
        <v>73</v>
      </c>
      <c r="B378" s="5" t="s">
        <v>72</v>
      </c>
      <c r="C378" s="4">
        <v>46054</v>
      </c>
      <c r="D378" s="4">
        <v>46081</v>
      </c>
      <c r="E378" s="5" t="s">
        <v>414</v>
      </c>
      <c r="F378" s="5" t="s">
        <v>424</v>
      </c>
      <c r="G378" s="7">
        <v>1E-3</v>
      </c>
      <c r="H378" s="21" t="s">
        <v>76</v>
      </c>
      <c r="I378" s="5" t="s">
        <v>51</v>
      </c>
    </row>
    <row r="379" spans="1:9" ht="48" customHeight="1">
      <c r="A379" s="5" t="s">
        <v>73</v>
      </c>
      <c r="B379" s="5" t="s">
        <v>72</v>
      </c>
      <c r="C379" s="4">
        <v>46054</v>
      </c>
      <c r="D379" s="4">
        <v>46081</v>
      </c>
      <c r="E379" s="5" t="s">
        <v>414</v>
      </c>
      <c r="F379" s="5" t="s">
        <v>426</v>
      </c>
      <c r="G379" s="7">
        <v>1E-3</v>
      </c>
      <c r="H379" s="21" t="s">
        <v>76</v>
      </c>
      <c r="I379" s="5" t="s">
        <v>51</v>
      </c>
    </row>
    <row r="380" spans="1:9" ht="48" customHeight="1">
      <c r="A380" s="5" t="s">
        <v>73</v>
      </c>
      <c r="B380" s="5" t="s">
        <v>72</v>
      </c>
      <c r="C380" s="4">
        <v>46054</v>
      </c>
      <c r="D380" s="4">
        <v>46081</v>
      </c>
      <c r="E380" s="5" t="s">
        <v>414</v>
      </c>
      <c r="F380" s="5" t="s">
        <v>422</v>
      </c>
      <c r="G380" s="7">
        <v>0</v>
      </c>
      <c r="H380" s="21" t="s">
        <v>76</v>
      </c>
      <c r="I380" s="5" t="s">
        <v>51</v>
      </c>
    </row>
    <row r="381" spans="1:9" ht="48" customHeight="1">
      <c r="A381" s="5" t="s">
        <v>73</v>
      </c>
      <c r="B381" s="5" t="s">
        <v>72</v>
      </c>
      <c r="C381" s="4">
        <v>46054</v>
      </c>
      <c r="D381" s="4">
        <v>46081</v>
      </c>
      <c r="E381" s="5" t="s">
        <v>414</v>
      </c>
      <c r="F381" s="5" t="s">
        <v>427</v>
      </c>
      <c r="G381" s="7">
        <v>0</v>
      </c>
      <c r="H381" s="21" t="s">
        <v>76</v>
      </c>
      <c r="I381" s="5" t="s">
        <v>51</v>
      </c>
    </row>
    <row r="382" spans="1:9" ht="48" customHeight="1">
      <c r="A382" s="5" t="s">
        <v>73</v>
      </c>
      <c r="B382" s="5" t="s">
        <v>72</v>
      </c>
      <c r="C382" s="4">
        <v>46054</v>
      </c>
      <c r="D382" s="4">
        <v>46081</v>
      </c>
      <c r="E382" s="5" t="s">
        <v>414</v>
      </c>
      <c r="F382" s="5" t="s">
        <v>428</v>
      </c>
      <c r="G382" s="7">
        <v>0</v>
      </c>
      <c r="H382" s="21" t="s">
        <v>76</v>
      </c>
      <c r="I382" s="5" t="s">
        <v>51</v>
      </c>
    </row>
    <row r="383" spans="1:9" ht="48" customHeight="1">
      <c r="A383" s="5" t="s">
        <v>73</v>
      </c>
      <c r="B383" s="5" t="s">
        <v>72</v>
      </c>
      <c r="C383" s="4">
        <v>46054</v>
      </c>
      <c r="D383" s="4">
        <v>46081</v>
      </c>
      <c r="E383" s="5" t="s">
        <v>390</v>
      </c>
      <c r="F383" s="5" t="s">
        <v>392</v>
      </c>
      <c r="G383" s="7">
        <v>3.0000000000000001E-3</v>
      </c>
      <c r="H383" s="21" t="s">
        <v>76</v>
      </c>
      <c r="I383" s="5" t="s">
        <v>51</v>
      </c>
    </row>
    <row r="384" spans="1:9" ht="48" customHeight="1">
      <c r="A384" s="5" t="s">
        <v>73</v>
      </c>
      <c r="B384" s="5" t="s">
        <v>72</v>
      </c>
      <c r="C384" s="4">
        <v>46054</v>
      </c>
      <c r="D384" s="4">
        <v>46081</v>
      </c>
      <c r="E384" s="5" t="s">
        <v>390</v>
      </c>
      <c r="F384" s="5" t="s">
        <v>391</v>
      </c>
      <c r="G384" s="7">
        <v>3.0000000000000001E-3</v>
      </c>
      <c r="H384" s="21" t="s">
        <v>76</v>
      </c>
      <c r="I384" s="5" t="s">
        <v>51</v>
      </c>
    </row>
    <row r="385" spans="1:9" ht="48" customHeight="1">
      <c r="A385" s="5" t="s">
        <v>73</v>
      </c>
      <c r="B385" s="5" t="s">
        <v>72</v>
      </c>
      <c r="C385" s="4">
        <v>46054</v>
      </c>
      <c r="D385" s="4">
        <v>46081</v>
      </c>
      <c r="E385" s="5" t="s">
        <v>390</v>
      </c>
      <c r="F385" s="5" t="s">
        <v>364</v>
      </c>
      <c r="G385" s="7">
        <v>2E-3</v>
      </c>
      <c r="H385" s="21" t="s">
        <v>76</v>
      </c>
      <c r="I385" s="5" t="s">
        <v>51</v>
      </c>
    </row>
    <row r="386" spans="1:9" ht="48" customHeight="1">
      <c r="A386" s="5" t="s">
        <v>73</v>
      </c>
      <c r="B386" s="5" t="s">
        <v>72</v>
      </c>
      <c r="C386" s="4">
        <v>46054</v>
      </c>
      <c r="D386" s="4">
        <v>46081</v>
      </c>
      <c r="E386" s="5" t="s">
        <v>390</v>
      </c>
      <c r="F386" s="5" t="s">
        <v>395</v>
      </c>
      <c r="G386" s="7">
        <v>2E-3</v>
      </c>
      <c r="H386" s="21" t="s">
        <v>76</v>
      </c>
      <c r="I386" s="5" t="s">
        <v>51</v>
      </c>
    </row>
    <row r="387" spans="1:9" ht="48" customHeight="1">
      <c r="A387" s="5" t="s">
        <v>73</v>
      </c>
      <c r="B387" s="5" t="s">
        <v>72</v>
      </c>
      <c r="C387" s="4">
        <v>46054</v>
      </c>
      <c r="D387" s="4">
        <v>46081</v>
      </c>
      <c r="E387" s="5" t="s">
        <v>390</v>
      </c>
      <c r="F387" s="5" t="s">
        <v>393</v>
      </c>
      <c r="G387" s="7">
        <v>2E-3</v>
      </c>
      <c r="H387" s="21" t="s">
        <v>76</v>
      </c>
      <c r="I387" s="5" t="s">
        <v>51</v>
      </c>
    </row>
    <row r="388" spans="1:9" ht="48" customHeight="1">
      <c r="A388" s="5" t="s">
        <v>73</v>
      </c>
      <c r="B388" s="5" t="s">
        <v>72</v>
      </c>
      <c r="C388" s="4">
        <v>46054</v>
      </c>
      <c r="D388" s="4">
        <v>46081</v>
      </c>
      <c r="E388" s="5" t="s">
        <v>390</v>
      </c>
      <c r="F388" s="5" t="s">
        <v>366</v>
      </c>
      <c r="G388" s="7">
        <v>1E-3</v>
      </c>
      <c r="H388" s="21" t="s">
        <v>76</v>
      </c>
      <c r="I388" s="5" t="s">
        <v>51</v>
      </c>
    </row>
    <row r="389" spans="1:9" ht="48" customHeight="1">
      <c r="A389" s="5" t="s">
        <v>73</v>
      </c>
      <c r="B389" s="5" t="s">
        <v>72</v>
      </c>
      <c r="C389" s="4">
        <v>46054</v>
      </c>
      <c r="D389" s="4">
        <v>46081</v>
      </c>
      <c r="E389" s="5" t="s">
        <v>390</v>
      </c>
      <c r="F389" s="5" t="s">
        <v>396</v>
      </c>
      <c r="G389" s="7">
        <v>1E-3</v>
      </c>
      <c r="H389" s="21" t="s">
        <v>76</v>
      </c>
      <c r="I389" s="5" t="s">
        <v>51</v>
      </c>
    </row>
    <row r="390" spans="1:9" ht="48" customHeight="1">
      <c r="A390" s="5" t="s">
        <v>73</v>
      </c>
      <c r="B390" s="5" t="s">
        <v>72</v>
      </c>
      <c r="C390" s="4">
        <v>46054</v>
      </c>
      <c r="D390" s="4">
        <v>46081</v>
      </c>
      <c r="E390" s="5" t="s">
        <v>390</v>
      </c>
      <c r="F390" s="5" t="s">
        <v>394</v>
      </c>
      <c r="G390" s="7">
        <v>1E-3</v>
      </c>
      <c r="H390" s="21" t="s">
        <v>76</v>
      </c>
      <c r="I390" s="5" t="s">
        <v>51</v>
      </c>
    </row>
    <row r="391" spans="1:9" ht="48" customHeight="1">
      <c r="A391" s="5" t="s">
        <v>73</v>
      </c>
      <c r="B391" s="5" t="s">
        <v>72</v>
      </c>
      <c r="C391" s="4">
        <v>46054</v>
      </c>
      <c r="D391" s="4">
        <v>46081</v>
      </c>
      <c r="E391" s="5" t="s">
        <v>390</v>
      </c>
      <c r="F391" s="5" t="s">
        <v>397</v>
      </c>
      <c r="G391" s="7">
        <v>1E-3</v>
      </c>
      <c r="H391" s="21" t="s">
        <v>76</v>
      </c>
      <c r="I391" s="5" t="s">
        <v>51</v>
      </c>
    </row>
    <row r="392" spans="1:9" ht="48" customHeight="1">
      <c r="A392" s="5" t="s">
        <v>73</v>
      </c>
      <c r="B392" s="5" t="s">
        <v>72</v>
      </c>
      <c r="C392" s="4">
        <v>46054</v>
      </c>
      <c r="D392" s="4">
        <v>46081</v>
      </c>
      <c r="E392" s="5" t="s">
        <v>390</v>
      </c>
      <c r="F392" s="5" t="s">
        <v>398</v>
      </c>
      <c r="G392" s="7">
        <v>1E-3</v>
      </c>
      <c r="H392" s="21" t="s">
        <v>76</v>
      </c>
      <c r="I392" s="5" t="s">
        <v>51</v>
      </c>
    </row>
    <row r="393" spans="1:9" ht="48" customHeight="1">
      <c r="A393" s="5" t="s">
        <v>73</v>
      </c>
      <c r="B393" s="5" t="s">
        <v>72</v>
      </c>
      <c r="C393" s="4">
        <v>46054</v>
      </c>
      <c r="D393" s="4">
        <v>46081</v>
      </c>
      <c r="E393" s="5" t="s">
        <v>390</v>
      </c>
      <c r="F393" s="5" t="s">
        <v>100</v>
      </c>
      <c r="G393" s="7">
        <v>1E-3</v>
      </c>
      <c r="H393" s="21" t="s">
        <v>76</v>
      </c>
      <c r="I393" s="5" t="s">
        <v>51</v>
      </c>
    </row>
    <row r="394" spans="1:9" ht="48" customHeight="1">
      <c r="A394" s="5" t="s">
        <v>73</v>
      </c>
      <c r="B394" s="5" t="s">
        <v>72</v>
      </c>
      <c r="C394" s="4">
        <v>46054</v>
      </c>
      <c r="D394" s="4">
        <v>46081</v>
      </c>
      <c r="E394" s="5" t="s">
        <v>390</v>
      </c>
      <c r="F394" s="5" t="s">
        <v>400</v>
      </c>
      <c r="G394" s="7">
        <v>1E-3</v>
      </c>
      <c r="H394" s="21" t="s">
        <v>76</v>
      </c>
      <c r="I394" s="5" t="s">
        <v>51</v>
      </c>
    </row>
    <row r="395" spans="1:9" ht="48" customHeight="1">
      <c r="A395" s="5" t="s">
        <v>73</v>
      </c>
      <c r="B395" s="5" t="s">
        <v>72</v>
      </c>
      <c r="C395" s="4">
        <v>46054</v>
      </c>
      <c r="D395" s="4">
        <v>46081</v>
      </c>
      <c r="E395" s="5" t="s">
        <v>390</v>
      </c>
      <c r="F395" s="5" t="s">
        <v>401</v>
      </c>
      <c r="G395" s="7">
        <v>1E-3</v>
      </c>
      <c r="H395" s="21" t="s">
        <v>76</v>
      </c>
      <c r="I395" s="5" t="s">
        <v>51</v>
      </c>
    </row>
    <row r="396" spans="1:9" ht="48" customHeight="1">
      <c r="A396" s="5" t="s">
        <v>73</v>
      </c>
      <c r="B396" s="5" t="s">
        <v>72</v>
      </c>
      <c r="C396" s="4">
        <v>46054</v>
      </c>
      <c r="D396" s="4">
        <v>46081</v>
      </c>
      <c r="E396" s="5" t="s">
        <v>390</v>
      </c>
      <c r="F396" s="5" t="s">
        <v>402</v>
      </c>
      <c r="G396" s="7">
        <v>0</v>
      </c>
      <c r="H396" s="21" t="s">
        <v>76</v>
      </c>
      <c r="I396" s="5" t="s">
        <v>51</v>
      </c>
    </row>
    <row r="397" spans="1:9" ht="48" customHeight="1">
      <c r="A397" s="5" t="s">
        <v>73</v>
      </c>
      <c r="B397" s="5" t="s">
        <v>72</v>
      </c>
      <c r="C397" s="4">
        <v>46054</v>
      </c>
      <c r="D397" s="4">
        <v>46081</v>
      </c>
      <c r="E397" s="5" t="s">
        <v>390</v>
      </c>
      <c r="F397" s="5" t="s">
        <v>403</v>
      </c>
      <c r="G397" s="7">
        <v>0</v>
      </c>
      <c r="H397" s="21" t="s">
        <v>76</v>
      </c>
      <c r="I397" s="5" t="s">
        <v>51</v>
      </c>
    </row>
    <row r="398" spans="1:9" ht="48" customHeight="1">
      <c r="A398" s="5" t="s">
        <v>73</v>
      </c>
      <c r="B398" s="5" t="s">
        <v>72</v>
      </c>
      <c r="C398" s="4">
        <v>46054</v>
      </c>
      <c r="D398" s="4">
        <v>46081</v>
      </c>
      <c r="E398" s="5" t="s">
        <v>390</v>
      </c>
      <c r="F398" s="5" t="s">
        <v>404</v>
      </c>
      <c r="G398" s="7">
        <v>0</v>
      </c>
      <c r="H398" s="21" t="s">
        <v>76</v>
      </c>
      <c r="I398" s="5" t="s">
        <v>51</v>
      </c>
    </row>
    <row r="399" spans="1:9" ht="48" customHeight="1">
      <c r="A399" s="5" t="s">
        <v>73</v>
      </c>
      <c r="B399" s="5" t="s">
        <v>72</v>
      </c>
      <c r="C399" s="4">
        <v>46054</v>
      </c>
      <c r="D399" s="4">
        <v>46081</v>
      </c>
      <c r="E399" s="5" t="s">
        <v>390</v>
      </c>
      <c r="F399" s="5" t="s">
        <v>405</v>
      </c>
      <c r="G399" s="7">
        <v>0</v>
      </c>
      <c r="H399" s="21" t="s">
        <v>76</v>
      </c>
      <c r="I399" s="5" t="s">
        <v>51</v>
      </c>
    </row>
    <row r="400" spans="1:9" ht="48" customHeight="1">
      <c r="A400" s="5" t="s">
        <v>73</v>
      </c>
      <c r="B400" s="5" t="s">
        <v>72</v>
      </c>
      <c r="C400" s="4">
        <v>46054</v>
      </c>
      <c r="D400" s="4">
        <v>46081</v>
      </c>
      <c r="E400" s="5" t="s">
        <v>390</v>
      </c>
      <c r="F400" s="5" t="s">
        <v>406</v>
      </c>
      <c r="G400" s="7">
        <v>0</v>
      </c>
      <c r="H400" s="21" t="s">
        <v>76</v>
      </c>
      <c r="I400" s="5" t="s">
        <v>51</v>
      </c>
    </row>
    <row r="401" spans="1:9" ht="48" customHeight="1">
      <c r="A401" s="5" t="s">
        <v>73</v>
      </c>
      <c r="B401" s="5" t="s">
        <v>72</v>
      </c>
      <c r="C401" s="4">
        <v>46054</v>
      </c>
      <c r="D401" s="4">
        <v>46081</v>
      </c>
      <c r="E401" s="5" t="s">
        <v>390</v>
      </c>
      <c r="F401" s="5" t="s">
        <v>407</v>
      </c>
      <c r="G401" s="7">
        <v>0</v>
      </c>
      <c r="H401" s="21" t="s">
        <v>76</v>
      </c>
      <c r="I401" s="5" t="s">
        <v>51</v>
      </c>
    </row>
    <row r="402" spans="1:9" ht="48" customHeight="1">
      <c r="A402" s="5" t="s">
        <v>73</v>
      </c>
      <c r="B402" s="5" t="s">
        <v>72</v>
      </c>
      <c r="C402" s="4">
        <v>46054</v>
      </c>
      <c r="D402" s="4">
        <v>46081</v>
      </c>
      <c r="E402" s="5" t="s">
        <v>390</v>
      </c>
      <c r="F402" s="5" t="s">
        <v>399</v>
      </c>
      <c r="G402" s="7">
        <v>0</v>
      </c>
      <c r="H402" s="21" t="s">
        <v>76</v>
      </c>
      <c r="I402" s="5" t="s">
        <v>51</v>
      </c>
    </row>
    <row r="403" spans="1:9" ht="48" customHeight="1">
      <c r="A403" s="5" t="s">
        <v>73</v>
      </c>
      <c r="B403" s="5" t="s">
        <v>72</v>
      </c>
      <c r="C403" s="4">
        <v>46054</v>
      </c>
      <c r="D403" s="4">
        <v>46081</v>
      </c>
      <c r="E403" s="5" t="s">
        <v>390</v>
      </c>
      <c r="F403" s="5" t="s">
        <v>408</v>
      </c>
      <c r="G403" s="7">
        <v>0</v>
      </c>
      <c r="H403" s="21" t="s">
        <v>76</v>
      </c>
      <c r="I403" s="5" t="s">
        <v>51</v>
      </c>
    </row>
    <row r="404" spans="1:9" ht="48" customHeight="1">
      <c r="A404" s="5" t="s">
        <v>73</v>
      </c>
      <c r="B404" s="5" t="s">
        <v>72</v>
      </c>
      <c r="C404" s="4">
        <v>46054</v>
      </c>
      <c r="D404" s="4">
        <v>46081</v>
      </c>
      <c r="E404" s="5" t="s">
        <v>390</v>
      </c>
      <c r="F404" s="5" t="s">
        <v>409</v>
      </c>
      <c r="G404" s="7">
        <v>0</v>
      </c>
      <c r="H404" s="21" t="s">
        <v>76</v>
      </c>
      <c r="I404" s="5" t="s">
        <v>51</v>
      </c>
    </row>
    <row r="405" spans="1:9" ht="48" customHeight="1">
      <c r="A405" s="5" t="s">
        <v>73</v>
      </c>
      <c r="B405" s="5" t="s">
        <v>72</v>
      </c>
      <c r="C405" s="4">
        <v>46054</v>
      </c>
      <c r="D405" s="4">
        <v>46081</v>
      </c>
      <c r="E405" s="5" t="s">
        <v>390</v>
      </c>
      <c r="F405" s="5" t="s">
        <v>410</v>
      </c>
      <c r="G405" s="7">
        <v>0</v>
      </c>
      <c r="H405" s="21" t="s">
        <v>76</v>
      </c>
      <c r="I405" s="5" t="s">
        <v>51</v>
      </c>
    </row>
    <row r="406" spans="1:9" ht="48" customHeight="1">
      <c r="A406" s="5" t="s">
        <v>73</v>
      </c>
      <c r="B406" s="5" t="s">
        <v>72</v>
      </c>
      <c r="C406" s="4">
        <v>46054</v>
      </c>
      <c r="D406" s="4">
        <v>46081</v>
      </c>
      <c r="E406" s="5" t="s">
        <v>390</v>
      </c>
      <c r="F406" s="5" t="s">
        <v>411</v>
      </c>
      <c r="G406" s="7">
        <v>0</v>
      </c>
      <c r="H406" s="21" t="s">
        <v>76</v>
      </c>
      <c r="I406" s="5" t="s">
        <v>51</v>
      </c>
    </row>
    <row r="407" spans="1:9" ht="48" customHeight="1">
      <c r="A407" s="5" t="s">
        <v>73</v>
      </c>
      <c r="B407" s="5" t="s">
        <v>72</v>
      </c>
      <c r="C407" s="4">
        <v>46054</v>
      </c>
      <c r="D407" s="4">
        <v>46081</v>
      </c>
      <c r="E407" s="5" t="s">
        <v>390</v>
      </c>
      <c r="F407" s="5" t="s">
        <v>412</v>
      </c>
      <c r="G407" s="7">
        <v>0</v>
      </c>
      <c r="H407" s="21" t="s">
        <v>76</v>
      </c>
      <c r="I407" s="5" t="s">
        <v>51</v>
      </c>
    </row>
    <row r="408" spans="1:9" ht="48" customHeight="1">
      <c r="A408" s="5" t="s">
        <v>73</v>
      </c>
      <c r="B408" s="5" t="s">
        <v>72</v>
      </c>
      <c r="C408" s="4">
        <v>46054</v>
      </c>
      <c r="D408" s="4">
        <v>46081</v>
      </c>
      <c r="E408" s="5" t="s">
        <v>390</v>
      </c>
      <c r="F408" s="5" t="s">
        <v>413</v>
      </c>
      <c r="G408" s="7">
        <v>0</v>
      </c>
      <c r="H408" s="21" t="s">
        <v>76</v>
      </c>
      <c r="I408" s="5" t="s">
        <v>51</v>
      </c>
    </row>
    <row r="409" spans="1:9" ht="48" customHeight="1">
      <c r="A409" s="5" t="s">
        <v>73</v>
      </c>
      <c r="B409" s="5" t="s">
        <v>72</v>
      </c>
      <c r="C409" s="4">
        <v>46054</v>
      </c>
      <c r="D409" s="4">
        <v>46081</v>
      </c>
      <c r="E409" s="5" t="s">
        <v>390</v>
      </c>
      <c r="F409" s="5" t="s">
        <v>153</v>
      </c>
      <c r="G409" s="7">
        <v>0</v>
      </c>
      <c r="H409" s="21" t="s">
        <v>76</v>
      </c>
      <c r="I409" s="5" t="s">
        <v>51</v>
      </c>
    </row>
    <row r="410" spans="1:9" ht="48" customHeight="1">
      <c r="A410" s="5" t="s">
        <v>73</v>
      </c>
      <c r="B410" s="5" t="s">
        <v>72</v>
      </c>
      <c r="C410" s="4">
        <v>46054</v>
      </c>
      <c r="D410" s="4">
        <v>46081</v>
      </c>
      <c r="E410" s="5" t="s">
        <v>429</v>
      </c>
      <c r="F410" s="5" t="s">
        <v>429</v>
      </c>
      <c r="G410" s="7">
        <v>1.7000000000000001E-2</v>
      </c>
      <c r="H410" s="21" t="s">
        <v>76</v>
      </c>
      <c r="I410" s="5" t="s">
        <v>51</v>
      </c>
    </row>
    <row r="411" spans="1:9" ht="48" customHeight="1">
      <c r="A411" s="5" t="s">
        <v>73</v>
      </c>
      <c r="B411" s="5" t="s">
        <v>72</v>
      </c>
      <c r="C411" s="4">
        <v>46054</v>
      </c>
      <c r="D411" s="4">
        <v>46081</v>
      </c>
      <c r="E411" s="5" t="s">
        <v>88</v>
      </c>
      <c r="F411" s="5" t="s">
        <v>451</v>
      </c>
      <c r="G411" s="7">
        <v>2E-3</v>
      </c>
      <c r="H411" s="21" t="s">
        <v>76</v>
      </c>
      <c r="I411" s="5" t="s">
        <v>51</v>
      </c>
    </row>
    <row r="412" spans="1:9" ht="48" customHeight="1">
      <c r="A412" s="5" t="s">
        <v>73</v>
      </c>
      <c r="B412" s="5" t="s">
        <v>72</v>
      </c>
      <c r="C412" s="4">
        <v>46054</v>
      </c>
      <c r="D412" s="4">
        <v>46081</v>
      </c>
      <c r="E412" s="5" t="s">
        <v>88</v>
      </c>
      <c r="F412" s="5" t="s">
        <v>452</v>
      </c>
      <c r="G412" s="7">
        <v>1E-3</v>
      </c>
      <c r="H412" s="21" t="s">
        <v>76</v>
      </c>
      <c r="I412" s="5" t="s">
        <v>51</v>
      </c>
    </row>
    <row r="413" spans="1:9" ht="48" customHeight="1">
      <c r="A413" s="5" t="s">
        <v>73</v>
      </c>
      <c r="B413" s="5" t="s">
        <v>72</v>
      </c>
      <c r="C413" s="4">
        <v>46054</v>
      </c>
      <c r="D413" s="4">
        <v>46081</v>
      </c>
      <c r="E413" s="5" t="s">
        <v>88</v>
      </c>
      <c r="F413" s="5" t="s">
        <v>453</v>
      </c>
      <c r="G413" s="7">
        <v>1E-3</v>
      </c>
      <c r="H413" s="21" t="s">
        <v>76</v>
      </c>
      <c r="I413" s="5" t="s">
        <v>51</v>
      </c>
    </row>
    <row r="414" spans="1:9" ht="48" customHeight="1">
      <c r="A414" s="5" t="s">
        <v>73</v>
      </c>
      <c r="B414" s="5" t="s">
        <v>72</v>
      </c>
      <c r="C414" s="4">
        <v>46054</v>
      </c>
      <c r="D414" s="4">
        <v>46081</v>
      </c>
      <c r="E414" s="5" t="s">
        <v>88</v>
      </c>
      <c r="F414" s="5" t="s">
        <v>454</v>
      </c>
      <c r="G414" s="7">
        <v>1E-3</v>
      </c>
      <c r="H414" s="21" t="s">
        <v>76</v>
      </c>
      <c r="I414" s="5" t="s">
        <v>51</v>
      </c>
    </row>
    <row r="415" spans="1:9" ht="48" customHeight="1">
      <c r="A415" s="5" t="s">
        <v>73</v>
      </c>
      <c r="B415" s="5" t="s">
        <v>72</v>
      </c>
      <c r="C415" s="4">
        <v>46054</v>
      </c>
      <c r="D415" s="4">
        <v>46081</v>
      </c>
      <c r="E415" s="5" t="s">
        <v>88</v>
      </c>
      <c r="F415" s="5" t="s">
        <v>455</v>
      </c>
      <c r="G415" s="7">
        <v>1E-3</v>
      </c>
      <c r="H415" s="21" t="s">
        <v>76</v>
      </c>
      <c r="I415" s="5" t="s">
        <v>51</v>
      </c>
    </row>
    <row r="416" spans="1:9" ht="48" customHeight="1">
      <c r="A416" s="5" t="s">
        <v>73</v>
      </c>
      <c r="B416" s="5" t="s">
        <v>72</v>
      </c>
      <c r="C416" s="4">
        <v>46054</v>
      </c>
      <c r="D416" s="4">
        <v>46081</v>
      </c>
      <c r="E416" s="5" t="s">
        <v>88</v>
      </c>
      <c r="F416" s="5" t="s">
        <v>461</v>
      </c>
      <c r="G416" s="7">
        <v>1E-3</v>
      </c>
      <c r="H416" s="21" t="s">
        <v>76</v>
      </c>
      <c r="I416" s="5" t="s">
        <v>51</v>
      </c>
    </row>
    <row r="417" spans="1:9" ht="48" customHeight="1">
      <c r="A417" s="5" t="s">
        <v>73</v>
      </c>
      <c r="B417" s="5" t="s">
        <v>72</v>
      </c>
      <c r="C417" s="4">
        <v>46054</v>
      </c>
      <c r="D417" s="4">
        <v>46081</v>
      </c>
      <c r="E417" s="5" t="s">
        <v>88</v>
      </c>
      <c r="F417" s="5" t="s">
        <v>458</v>
      </c>
      <c r="G417" s="7">
        <v>1E-3</v>
      </c>
      <c r="H417" s="21" t="s">
        <v>76</v>
      </c>
      <c r="I417" s="5" t="s">
        <v>51</v>
      </c>
    </row>
    <row r="418" spans="1:9" ht="48" customHeight="1">
      <c r="A418" s="5" t="s">
        <v>73</v>
      </c>
      <c r="B418" s="5" t="s">
        <v>72</v>
      </c>
      <c r="C418" s="4">
        <v>46054</v>
      </c>
      <c r="D418" s="4">
        <v>46081</v>
      </c>
      <c r="E418" s="5" t="s">
        <v>88</v>
      </c>
      <c r="F418" s="5" t="s">
        <v>456</v>
      </c>
      <c r="G418" s="7">
        <v>0</v>
      </c>
      <c r="H418" s="21" t="s">
        <v>76</v>
      </c>
      <c r="I418" s="5" t="s">
        <v>51</v>
      </c>
    </row>
    <row r="419" spans="1:9" ht="48" customHeight="1">
      <c r="A419" s="5" t="s">
        <v>73</v>
      </c>
      <c r="B419" s="5" t="s">
        <v>72</v>
      </c>
      <c r="C419" s="4">
        <v>46054</v>
      </c>
      <c r="D419" s="4">
        <v>46081</v>
      </c>
      <c r="E419" s="5" t="s">
        <v>88</v>
      </c>
      <c r="F419" s="5" t="s">
        <v>459</v>
      </c>
      <c r="G419" s="7">
        <v>0</v>
      </c>
      <c r="H419" s="21" t="s">
        <v>76</v>
      </c>
      <c r="I419" s="5" t="s">
        <v>51</v>
      </c>
    </row>
    <row r="420" spans="1:9" ht="48" customHeight="1">
      <c r="A420" s="5" t="s">
        <v>73</v>
      </c>
      <c r="B420" s="5" t="s">
        <v>72</v>
      </c>
      <c r="C420" s="4">
        <v>46054</v>
      </c>
      <c r="D420" s="4">
        <v>46081</v>
      </c>
      <c r="E420" s="5" t="s">
        <v>88</v>
      </c>
      <c r="F420" s="5" t="s">
        <v>460</v>
      </c>
      <c r="G420" s="7">
        <v>0</v>
      </c>
      <c r="H420" s="21" t="s">
        <v>76</v>
      </c>
      <c r="I420" s="5" t="s">
        <v>51</v>
      </c>
    </row>
    <row r="421" spans="1:9" ht="48" customHeight="1">
      <c r="A421" s="5" t="s">
        <v>73</v>
      </c>
      <c r="B421" s="5" t="s">
        <v>72</v>
      </c>
      <c r="C421" s="4">
        <v>46054</v>
      </c>
      <c r="D421" s="4">
        <v>46081</v>
      </c>
      <c r="E421" s="5" t="s">
        <v>88</v>
      </c>
      <c r="F421" s="5" t="s">
        <v>457</v>
      </c>
      <c r="G421" s="7">
        <v>0</v>
      </c>
      <c r="H421" s="21" t="s">
        <v>76</v>
      </c>
      <c r="I421" s="5" t="s">
        <v>51</v>
      </c>
    </row>
    <row r="422" spans="1:9" ht="48" customHeight="1">
      <c r="A422" s="5" t="s">
        <v>73</v>
      </c>
      <c r="B422" s="5" t="s">
        <v>72</v>
      </c>
      <c r="C422" s="4">
        <v>46054</v>
      </c>
      <c r="D422" s="4">
        <v>46081</v>
      </c>
      <c r="E422" s="5" t="s">
        <v>88</v>
      </c>
      <c r="F422" s="5" t="s">
        <v>462</v>
      </c>
      <c r="G422" s="7">
        <v>0</v>
      </c>
      <c r="H422" s="21" t="s">
        <v>76</v>
      </c>
      <c r="I422" s="5" t="s">
        <v>51</v>
      </c>
    </row>
    <row r="423" spans="1:9" ht="48" customHeight="1">
      <c r="A423" s="5" t="s">
        <v>73</v>
      </c>
      <c r="B423" s="5" t="s">
        <v>72</v>
      </c>
      <c r="C423" s="4">
        <v>46054</v>
      </c>
      <c r="D423" s="4">
        <v>46081</v>
      </c>
      <c r="E423" s="5" t="s">
        <v>88</v>
      </c>
      <c r="F423" s="5" t="s">
        <v>463</v>
      </c>
      <c r="G423" s="7">
        <v>0</v>
      </c>
      <c r="H423" s="21" t="s">
        <v>76</v>
      </c>
      <c r="I423" s="5" t="s">
        <v>51</v>
      </c>
    </row>
    <row r="424" spans="1:9" ht="48" customHeight="1">
      <c r="A424" s="5" t="s">
        <v>73</v>
      </c>
      <c r="B424" s="5" t="s">
        <v>72</v>
      </c>
      <c r="C424" s="4">
        <v>46054</v>
      </c>
      <c r="D424" s="4">
        <v>46081</v>
      </c>
      <c r="E424" s="5" t="s">
        <v>88</v>
      </c>
      <c r="F424" s="5" t="s">
        <v>464</v>
      </c>
      <c r="G424" s="7">
        <v>0</v>
      </c>
      <c r="H424" s="21" t="s">
        <v>76</v>
      </c>
      <c r="I424" s="5" t="s">
        <v>51</v>
      </c>
    </row>
    <row r="425" spans="1:9" ht="48" customHeight="1">
      <c r="A425" s="5" t="s">
        <v>73</v>
      </c>
      <c r="B425" s="5" t="s">
        <v>72</v>
      </c>
      <c r="C425" s="4">
        <v>46054</v>
      </c>
      <c r="D425" s="4">
        <v>46081</v>
      </c>
      <c r="E425" s="5" t="s">
        <v>88</v>
      </c>
      <c r="F425" s="5" t="s">
        <v>465</v>
      </c>
      <c r="G425" s="7">
        <v>0</v>
      </c>
      <c r="H425" s="21" t="s">
        <v>76</v>
      </c>
      <c r="I425" s="5" t="s">
        <v>51</v>
      </c>
    </row>
    <row r="426" spans="1:9" ht="48" customHeight="1">
      <c r="A426" s="5" t="s">
        <v>73</v>
      </c>
      <c r="B426" s="5" t="s">
        <v>72</v>
      </c>
      <c r="C426" s="4">
        <v>46054</v>
      </c>
      <c r="D426" s="4">
        <v>46081</v>
      </c>
      <c r="E426" s="5" t="s">
        <v>88</v>
      </c>
      <c r="F426" s="5" t="s">
        <v>466</v>
      </c>
      <c r="G426" s="7">
        <v>0</v>
      </c>
      <c r="H426" s="21" t="s">
        <v>76</v>
      </c>
      <c r="I426" s="5" t="s">
        <v>51</v>
      </c>
    </row>
    <row r="427" spans="1:9" ht="48" customHeight="1">
      <c r="A427" s="5" t="s">
        <v>73</v>
      </c>
      <c r="B427" s="5" t="s">
        <v>72</v>
      </c>
      <c r="C427" s="4">
        <v>46054</v>
      </c>
      <c r="D427" s="4">
        <v>46081</v>
      </c>
      <c r="E427" s="5" t="s">
        <v>88</v>
      </c>
      <c r="F427" s="5" t="s">
        <v>467</v>
      </c>
      <c r="G427" s="7">
        <v>0</v>
      </c>
      <c r="H427" s="21" t="s">
        <v>76</v>
      </c>
      <c r="I427" s="5" t="s">
        <v>51</v>
      </c>
    </row>
    <row r="428" spans="1:9" ht="48" customHeight="1">
      <c r="A428" s="5" t="s">
        <v>73</v>
      </c>
      <c r="B428" s="5" t="s">
        <v>72</v>
      </c>
      <c r="C428" s="4">
        <v>46054</v>
      </c>
      <c r="D428" s="4">
        <v>46081</v>
      </c>
      <c r="E428" s="5" t="s">
        <v>88</v>
      </c>
      <c r="F428" s="5" t="s">
        <v>468</v>
      </c>
      <c r="G428" s="7">
        <v>0</v>
      </c>
      <c r="H428" s="21" t="s">
        <v>76</v>
      </c>
      <c r="I428" s="5" t="s">
        <v>51</v>
      </c>
    </row>
    <row r="429" spans="1:9" ht="48" customHeight="1">
      <c r="A429" s="5" t="s">
        <v>73</v>
      </c>
      <c r="B429" s="5" t="s">
        <v>72</v>
      </c>
      <c r="C429" s="4">
        <v>46054</v>
      </c>
      <c r="D429" s="4">
        <v>46081</v>
      </c>
      <c r="E429" s="5" t="s">
        <v>88</v>
      </c>
      <c r="F429" s="5" t="s">
        <v>469</v>
      </c>
      <c r="G429" s="7">
        <v>0</v>
      </c>
      <c r="H429" s="21" t="s">
        <v>76</v>
      </c>
      <c r="I429" s="5" t="s">
        <v>51</v>
      </c>
    </row>
    <row r="430" spans="1:9" ht="48" customHeight="1">
      <c r="A430" s="5" t="s">
        <v>73</v>
      </c>
      <c r="B430" s="5" t="s">
        <v>72</v>
      </c>
      <c r="C430" s="4">
        <v>46054</v>
      </c>
      <c r="D430" s="4">
        <v>46081</v>
      </c>
      <c r="E430" s="5" t="s">
        <v>88</v>
      </c>
      <c r="F430" s="5" t="s">
        <v>470</v>
      </c>
      <c r="G430" s="7">
        <v>0</v>
      </c>
      <c r="H430" s="21" t="s">
        <v>76</v>
      </c>
      <c r="I430" s="5" t="s">
        <v>51</v>
      </c>
    </row>
    <row r="431" spans="1:9" ht="48" customHeight="1">
      <c r="A431" s="5" t="s">
        <v>73</v>
      </c>
      <c r="B431" s="5" t="s">
        <v>72</v>
      </c>
      <c r="C431" s="4">
        <v>46054</v>
      </c>
      <c r="D431" s="4">
        <v>46081</v>
      </c>
      <c r="E431" s="5" t="s">
        <v>88</v>
      </c>
      <c r="F431" s="5" t="s">
        <v>471</v>
      </c>
      <c r="G431" s="7">
        <v>0</v>
      </c>
      <c r="H431" s="21" t="s">
        <v>76</v>
      </c>
      <c r="I431" s="5" t="s">
        <v>51</v>
      </c>
    </row>
    <row r="432" spans="1:9" ht="48" customHeight="1">
      <c r="A432" s="5" t="s">
        <v>73</v>
      </c>
      <c r="B432" s="5" t="s">
        <v>72</v>
      </c>
      <c r="C432" s="4">
        <v>46054</v>
      </c>
      <c r="D432" s="4">
        <v>46081</v>
      </c>
      <c r="E432" s="5" t="s">
        <v>88</v>
      </c>
      <c r="F432" s="5" t="s">
        <v>472</v>
      </c>
      <c r="G432" s="7">
        <v>0</v>
      </c>
      <c r="H432" s="21" t="s">
        <v>76</v>
      </c>
      <c r="I432" s="5" t="s">
        <v>51</v>
      </c>
    </row>
    <row r="433" spans="1:9" ht="48" customHeight="1">
      <c r="A433" s="5" t="s">
        <v>73</v>
      </c>
      <c r="B433" s="5" t="s">
        <v>72</v>
      </c>
      <c r="C433" s="4">
        <v>46054</v>
      </c>
      <c r="D433" s="4">
        <v>46081</v>
      </c>
      <c r="E433" s="5" t="s">
        <v>88</v>
      </c>
      <c r="F433" s="5" t="s">
        <v>473</v>
      </c>
      <c r="G433" s="7">
        <v>0</v>
      </c>
      <c r="H433" s="21" t="s">
        <v>76</v>
      </c>
      <c r="I433" s="5" t="s">
        <v>51</v>
      </c>
    </row>
    <row r="434" spans="1:9" ht="48" customHeight="1">
      <c r="A434" s="5" t="s">
        <v>73</v>
      </c>
      <c r="B434" s="5" t="s">
        <v>72</v>
      </c>
      <c r="C434" s="4">
        <v>46054</v>
      </c>
      <c r="D434" s="4">
        <v>46081</v>
      </c>
      <c r="E434" s="5" t="s">
        <v>115</v>
      </c>
      <c r="F434" s="5" t="s">
        <v>431</v>
      </c>
      <c r="G434" s="7">
        <v>1E-3</v>
      </c>
      <c r="H434" s="21" t="s">
        <v>76</v>
      </c>
      <c r="I434" s="5" t="s">
        <v>51</v>
      </c>
    </row>
    <row r="435" spans="1:9" ht="48" customHeight="1">
      <c r="A435" s="5" t="s">
        <v>73</v>
      </c>
      <c r="B435" s="5" t="s">
        <v>72</v>
      </c>
      <c r="C435" s="4">
        <v>46054</v>
      </c>
      <c r="D435" s="4">
        <v>46081</v>
      </c>
      <c r="E435" s="5" t="s">
        <v>115</v>
      </c>
      <c r="F435" s="5" t="s">
        <v>433</v>
      </c>
      <c r="G435" s="7">
        <v>1E-3</v>
      </c>
      <c r="H435" s="21" t="s">
        <v>76</v>
      </c>
      <c r="I435" s="5" t="s">
        <v>51</v>
      </c>
    </row>
    <row r="436" spans="1:9" ht="48" customHeight="1">
      <c r="A436" s="5" t="s">
        <v>73</v>
      </c>
      <c r="B436" s="5" t="s">
        <v>72</v>
      </c>
      <c r="C436" s="4">
        <v>46054</v>
      </c>
      <c r="D436" s="4">
        <v>46081</v>
      </c>
      <c r="E436" s="5" t="s">
        <v>115</v>
      </c>
      <c r="F436" s="5" t="s">
        <v>434</v>
      </c>
      <c r="G436" s="7">
        <v>1E-3</v>
      </c>
      <c r="H436" s="21" t="s">
        <v>76</v>
      </c>
      <c r="I436" s="5" t="s">
        <v>51</v>
      </c>
    </row>
    <row r="437" spans="1:9" ht="48" customHeight="1">
      <c r="A437" s="5" t="s">
        <v>73</v>
      </c>
      <c r="B437" s="5" t="s">
        <v>72</v>
      </c>
      <c r="C437" s="4">
        <v>46054</v>
      </c>
      <c r="D437" s="4">
        <v>46081</v>
      </c>
      <c r="E437" s="5" t="s">
        <v>115</v>
      </c>
      <c r="F437" s="5" t="s">
        <v>435</v>
      </c>
      <c r="G437" s="7">
        <v>1E-3</v>
      </c>
      <c r="H437" s="21" t="s">
        <v>76</v>
      </c>
      <c r="I437" s="5" t="s">
        <v>51</v>
      </c>
    </row>
    <row r="438" spans="1:9" ht="48" customHeight="1">
      <c r="A438" s="5" t="s">
        <v>73</v>
      </c>
      <c r="B438" s="5" t="s">
        <v>72</v>
      </c>
      <c r="C438" s="4">
        <v>46054</v>
      </c>
      <c r="D438" s="4">
        <v>46081</v>
      </c>
      <c r="E438" s="5" t="s">
        <v>115</v>
      </c>
      <c r="F438" s="5" t="s">
        <v>436</v>
      </c>
      <c r="G438" s="7">
        <v>1E-3</v>
      </c>
      <c r="H438" s="21" t="s">
        <v>76</v>
      </c>
      <c r="I438" s="5" t="s">
        <v>51</v>
      </c>
    </row>
    <row r="439" spans="1:9" ht="48" customHeight="1">
      <c r="A439" s="5" t="s">
        <v>73</v>
      </c>
      <c r="B439" s="5" t="s">
        <v>72</v>
      </c>
      <c r="C439" s="4">
        <v>46054</v>
      </c>
      <c r="D439" s="4">
        <v>46081</v>
      </c>
      <c r="E439" s="5" t="s">
        <v>115</v>
      </c>
      <c r="F439" s="5" t="s">
        <v>430</v>
      </c>
      <c r="G439" s="7">
        <v>0</v>
      </c>
      <c r="H439" s="21" t="s">
        <v>76</v>
      </c>
      <c r="I439" s="5" t="s">
        <v>51</v>
      </c>
    </row>
    <row r="440" spans="1:9" ht="48" customHeight="1">
      <c r="A440" s="5" t="s">
        <v>73</v>
      </c>
      <c r="B440" s="5" t="s">
        <v>72</v>
      </c>
      <c r="C440" s="4">
        <v>46054</v>
      </c>
      <c r="D440" s="4">
        <v>46081</v>
      </c>
      <c r="E440" s="5" t="s">
        <v>115</v>
      </c>
      <c r="F440" s="5" t="s">
        <v>437</v>
      </c>
      <c r="G440" s="7">
        <v>0</v>
      </c>
      <c r="H440" s="21" t="s">
        <v>76</v>
      </c>
      <c r="I440" s="5" t="s">
        <v>51</v>
      </c>
    </row>
    <row r="441" spans="1:9" ht="48" customHeight="1">
      <c r="A441" s="5" t="s">
        <v>73</v>
      </c>
      <c r="B441" s="5" t="s">
        <v>72</v>
      </c>
      <c r="C441" s="4">
        <v>46054</v>
      </c>
      <c r="D441" s="4">
        <v>46081</v>
      </c>
      <c r="E441" s="5" t="s">
        <v>115</v>
      </c>
      <c r="F441" s="5" t="s">
        <v>438</v>
      </c>
      <c r="G441" s="7">
        <v>0</v>
      </c>
      <c r="H441" s="21" t="s">
        <v>76</v>
      </c>
      <c r="I441" s="5" t="s">
        <v>51</v>
      </c>
    </row>
    <row r="442" spans="1:9" ht="48" customHeight="1">
      <c r="A442" s="5" t="s">
        <v>73</v>
      </c>
      <c r="B442" s="5" t="s">
        <v>72</v>
      </c>
      <c r="C442" s="4">
        <v>46054</v>
      </c>
      <c r="D442" s="4">
        <v>46081</v>
      </c>
      <c r="E442" s="5" t="s">
        <v>115</v>
      </c>
      <c r="F442" s="5" t="s">
        <v>432</v>
      </c>
      <c r="G442" s="7">
        <v>0</v>
      </c>
      <c r="H442" s="21" t="s">
        <v>76</v>
      </c>
      <c r="I442" s="5" t="s">
        <v>51</v>
      </c>
    </row>
    <row r="443" spans="1:9" ht="48" customHeight="1">
      <c r="A443" s="5" t="s">
        <v>73</v>
      </c>
      <c r="B443" s="5" t="s">
        <v>72</v>
      </c>
      <c r="C443" s="4">
        <v>46054</v>
      </c>
      <c r="D443" s="4">
        <v>46081</v>
      </c>
      <c r="E443" s="5" t="s">
        <v>115</v>
      </c>
      <c r="F443" s="5" t="s">
        <v>439</v>
      </c>
      <c r="G443" s="7">
        <v>0</v>
      </c>
      <c r="H443" s="21" t="s">
        <v>76</v>
      </c>
      <c r="I443" s="5" t="s">
        <v>51</v>
      </c>
    </row>
    <row r="444" spans="1:9" ht="48" customHeight="1">
      <c r="A444" s="5" t="s">
        <v>73</v>
      </c>
      <c r="B444" s="5" t="s">
        <v>72</v>
      </c>
      <c r="C444" s="4">
        <v>46054</v>
      </c>
      <c r="D444" s="4">
        <v>46081</v>
      </c>
      <c r="E444" s="5" t="s">
        <v>115</v>
      </c>
      <c r="F444" s="5" t="s">
        <v>440</v>
      </c>
      <c r="G444" s="7">
        <v>0</v>
      </c>
      <c r="H444" s="21" t="s">
        <v>76</v>
      </c>
      <c r="I444" s="5" t="s">
        <v>51</v>
      </c>
    </row>
    <row r="445" spans="1:9" ht="48" customHeight="1">
      <c r="A445" s="5" t="s">
        <v>73</v>
      </c>
      <c r="B445" s="5" t="s">
        <v>72</v>
      </c>
      <c r="C445" s="4">
        <v>46054</v>
      </c>
      <c r="D445" s="4">
        <v>46081</v>
      </c>
      <c r="E445" s="5" t="s">
        <v>115</v>
      </c>
      <c r="F445" s="5" t="s">
        <v>441</v>
      </c>
      <c r="G445" s="7">
        <v>0</v>
      </c>
      <c r="H445" s="21" t="s">
        <v>76</v>
      </c>
      <c r="I445" s="5" t="s">
        <v>51</v>
      </c>
    </row>
    <row r="446" spans="1:9" ht="48" customHeight="1">
      <c r="A446" s="5" t="s">
        <v>73</v>
      </c>
      <c r="B446" s="5" t="s">
        <v>72</v>
      </c>
      <c r="C446" s="4">
        <v>46054</v>
      </c>
      <c r="D446" s="4">
        <v>46081</v>
      </c>
      <c r="E446" s="5" t="s">
        <v>115</v>
      </c>
      <c r="F446" s="5" t="s">
        <v>442</v>
      </c>
      <c r="G446" s="7">
        <v>0</v>
      </c>
      <c r="H446" s="21" t="s">
        <v>76</v>
      </c>
      <c r="I446" s="5" t="s">
        <v>51</v>
      </c>
    </row>
    <row r="447" spans="1:9" ht="48" customHeight="1">
      <c r="A447" s="5" t="s">
        <v>73</v>
      </c>
      <c r="B447" s="5" t="s">
        <v>72</v>
      </c>
      <c r="C447" s="4">
        <v>46054</v>
      </c>
      <c r="D447" s="4">
        <v>46081</v>
      </c>
      <c r="E447" s="5" t="s">
        <v>115</v>
      </c>
      <c r="F447" s="5" t="s">
        <v>443</v>
      </c>
      <c r="G447" s="7">
        <v>0</v>
      </c>
      <c r="H447" s="21" t="s">
        <v>76</v>
      </c>
      <c r="I447" s="5" t="s">
        <v>51</v>
      </c>
    </row>
    <row r="448" spans="1:9" ht="48" customHeight="1">
      <c r="A448" s="5" t="s">
        <v>73</v>
      </c>
      <c r="B448" s="5" t="s">
        <v>72</v>
      </c>
      <c r="C448" s="4">
        <v>46054</v>
      </c>
      <c r="D448" s="4">
        <v>46081</v>
      </c>
      <c r="E448" s="5" t="s">
        <v>115</v>
      </c>
      <c r="F448" s="5" t="s">
        <v>444</v>
      </c>
      <c r="G448" s="7">
        <v>0</v>
      </c>
      <c r="H448" s="21" t="s">
        <v>76</v>
      </c>
      <c r="I448" s="5" t="s">
        <v>51</v>
      </c>
    </row>
    <row r="449" spans="1:9" ht="48" customHeight="1">
      <c r="A449" s="5" t="s">
        <v>73</v>
      </c>
      <c r="B449" s="5" t="s">
        <v>72</v>
      </c>
      <c r="C449" s="4">
        <v>46054</v>
      </c>
      <c r="D449" s="4">
        <v>46081</v>
      </c>
      <c r="E449" s="5" t="s">
        <v>115</v>
      </c>
      <c r="F449" s="5" t="s">
        <v>445</v>
      </c>
      <c r="G449" s="7">
        <v>0</v>
      </c>
      <c r="H449" s="21" t="s">
        <v>76</v>
      </c>
      <c r="I449" s="5" t="s">
        <v>51</v>
      </c>
    </row>
    <row r="450" spans="1:9" ht="48" customHeight="1">
      <c r="A450" s="5" t="s">
        <v>73</v>
      </c>
      <c r="B450" s="5" t="s">
        <v>72</v>
      </c>
      <c r="C450" s="4">
        <v>46054</v>
      </c>
      <c r="D450" s="4">
        <v>46081</v>
      </c>
      <c r="E450" s="5" t="s">
        <v>115</v>
      </c>
      <c r="F450" s="5" t="s">
        <v>113</v>
      </c>
      <c r="G450" s="7">
        <v>0</v>
      </c>
      <c r="H450" s="21" t="s">
        <v>76</v>
      </c>
      <c r="I450" s="5" t="s">
        <v>51</v>
      </c>
    </row>
    <row r="451" spans="1:9" ht="48" customHeight="1">
      <c r="A451" s="5" t="s">
        <v>73</v>
      </c>
      <c r="B451" s="5" t="s">
        <v>72</v>
      </c>
      <c r="C451" s="4">
        <v>46054</v>
      </c>
      <c r="D451" s="4">
        <v>46081</v>
      </c>
      <c r="E451" s="5" t="s">
        <v>115</v>
      </c>
      <c r="F451" s="5" t="s">
        <v>446</v>
      </c>
      <c r="G451" s="7">
        <v>0</v>
      </c>
      <c r="H451" s="21" t="s">
        <v>76</v>
      </c>
      <c r="I451" s="5" t="s">
        <v>51</v>
      </c>
    </row>
    <row r="452" spans="1:9" ht="48" customHeight="1">
      <c r="A452" s="5" t="s">
        <v>73</v>
      </c>
      <c r="B452" s="5" t="s">
        <v>72</v>
      </c>
      <c r="C452" s="4">
        <v>46054</v>
      </c>
      <c r="D452" s="4">
        <v>46081</v>
      </c>
      <c r="E452" s="5" t="s">
        <v>115</v>
      </c>
      <c r="F452" s="5" t="s">
        <v>447</v>
      </c>
      <c r="G452" s="7">
        <v>0</v>
      </c>
      <c r="H452" s="21" t="s">
        <v>76</v>
      </c>
      <c r="I452" s="5" t="s">
        <v>51</v>
      </c>
    </row>
    <row r="453" spans="1:9" ht="48" customHeight="1">
      <c r="A453" s="5" t="s">
        <v>73</v>
      </c>
      <c r="B453" s="5" t="s">
        <v>72</v>
      </c>
      <c r="C453" s="4">
        <v>46054</v>
      </c>
      <c r="D453" s="4">
        <v>46081</v>
      </c>
      <c r="E453" s="5" t="s">
        <v>115</v>
      </c>
      <c r="F453" s="5" t="s">
        <v>448</v>
      </c>
      <c r="G453" s="7">
        <v>0</v>
      </c>
      <c r="H453" s="21" t="s">
        <v>76</v>
      </c>
      <c r="I453" s="5" t="s">
        <v>51</v>
      </c>
    </row>
    <row r="454" spans="1:9" ht="48" customHeight="1">
      <c r="A454" s="5" t="s">
        <v>73</v>
      </c>
      <c r="B454" s="5" t="s">
        <v>72</v>
      </c>
      <c r="C454" s="4">
        <v>46054</v>
      </c>
      <c r="D454" s="4">
        <v>46081</v>
      </c>
      <c r="E454" s="5" t="s">
        <v>115</v>
      </c>
      <c r="F454" s="5" t="s">
        <v>449</v>
      </c>
      <c r="G454" s="7">
        <v>0</v>
      </c>
      <c r="H454" s="21" t="s">
        <v>76</v>
      </c>
      <c r="I454" s="5" t="s">
        <v>51</v>
      </c>
    </row>
    <row r="455" spans="1:9" ht="48" customHeight="1">
      <c r="A455" s="5" t="s">
        <v>73</v>
      </c>
      <c r="B455" s="5" t="s">
        <v>72</v>
      </c>
      <c r="C455" s="4">
        <v>46054</v>
      </c>
      <c r="D455" s="4">
        <v>46081</v>
      </c>
      <c r="E455" s="5" t="s">
        <v>115</v>
      </c>
      <c r="F455" s="5" t="s">
        <v>450</v>
      </c>
      <c r="G455" s="7">
        <v>0</v>
      </c>
      <c r="H455" s="21" t="s">
        <v>76</v>
      </c>
      <c r="I455" s="5" t="s">
        <v>51</v>
      </c>
    </row>
    <row r="456" spans="1:9" ht="48" customHeight="1">
      <c r="A456" s="5" t="s">
        <v>73</v>
      </c>
      <c r="B456" s="5" t="s">
        <v>72</v>
      </c>
      <c r="C456" s="4">
        <v>46054</v>
      </c>
      <c r="D456" s="4">
        <v>46081</v>
      </c>
      <c r="E456" s="5" t="s">
        <v>53</v>
      </c>
      <c r="F456" s="5" t="s">
        <v>474</v>
      </c>
      <c r="G456" s="7">
        <v>2E-3</v>
      </c>
      <c r="H456" s="21" t="s">
        <v>76</v>
      </c>
      <c r="I456" s="5" t="s">
        <v>51</v>
      </c>
    </row>
    <row r="457" spans="1:9" ht="48" customHeight="1">
      <c r="A457" s="5" t="s">
        <v>73</v>
      </c>
      <c r="B457" s="5" t="s">
        <v>72</v>
      </c>
      <c r="C457" s="4">
        <v>46054</v>
      </c>
      <c r="D457" s="4">
        <v>46081</v>
      </c>
      <c r="E457" s="5" t="s">
        <v>53</v>
      </c>
      <c r="F457" s="5" t="s">
        <v>475</v>
      </c>
      <c r="G457" s="7">
        <v>1E-3</v>
      </c>
      <c r="H457" s="21" t="s">
        <v>76</v>
      </c>
      <c r="I457" s="5" t="s">
        <v>51</v>
      </c>
    </row>
    <row r="458" spans="1:9" ht="48" customHeight="1">
      <c r="A458" s="5" t="s">
        <v>73</v>
      </c>
      <c r="B458" s="5" t="s">
        <v>72</v>
      </c>
      <c r="C458" s="4">
        <v>46054</v>
      </c>
      <c r="D458" s="4">
        <v>46081</v>
      </c>
      <c r="E458" s="5" t="s">
        <v>53</v>
      </c>
      <c r="F458" s="5" t="s">
        <v>476</v>
      </c>
      <c r="G458" s="7">
        <v>1E-3</v>
      </c>
      <c r="H458" s="21" t="s">
        <v>76</v>
      </c>
      <c r="I458" s="5" t="s">
        <v>51</v>
      </c>
    </row>
    <row r="459" spans="1:9" ht="48" customHeight="1">
      <c r="A459" s="5" t="s">
        <v>73</v>
      </c>
      <c r="B459" s="5" t="s">
        <v>72</v>
      </c>
      <c r="C459" s="4">
        <v>46054</v>
      </c>
      <c r="D459" s="4">
        <v>46081</v>
      </c>
      <c r="E459" s="5" t="s">
        <v>53</v>
      </c>
      <c r="F459" s="5" t="s">
        <v>477</v>
      </c>
      <c r="G459" s="7">
        <v>0</v>
      </c>
      <c r="H459" s="21" t="s">
        <v>76</v>
      </c>
      <c r="I459" s="5" t="s">
        <v>51</v>
      </c>
    </row>
    <row r="460" spans="1:9" ht="48" customHeight="1">
      <c r="A460" s="5" t="s">
        <v>73</v>
      </c>
      <c r="B460" s="5" t="s">
        <v>72</v>
      </c>
      <c r="C460" s="4">
        <v>46054</v>
      </c>
      <c r="D460" s="4">
        <v>46081</v>
      </c>
      <c r="E460" s="5" t="s">
        <v>53</v>
      </c>
      <c r="F460" s="5" t="s">
        <v>478</v>
      </c>
      <c r="G460" s="7">
        <v>0</v>
      </c>
      <c r="H460" s="21" t="s">
        <v>76</v>
      </c>
      <c r="I460" s="5" t="s">
        <v>51</v>
      </c>
    </row>
    <row r="461" spans="1:9" ht="48" customHeight="1">
      <c r="A461" s="5" t="s">
        <v>73</v>
      </c>
      <c r="B461" s="5" t="s">
        <v>72</v>
      </c>
      <c r="C461" s="4">
        <v>46054</v>
      </c>
      <c r="D461" s="4">
        <v>46081</v>
      </c>
      <c r="E461" s="5" t="s">
        <v>53</v>
      </c>
      <c r="F461" s="5" t="s">
        <v>479</v>
      </c>
      <c r="G461" s="7">
        <v>0</v>
      </c>
      <c r="H461" s="21" t="s">
        <v>76</v>
      </c>
      <c r="I461" s="5" t="s">
        <v>51</v>
      </c>
    </row>
    <row r="462" spans="1:9" ht="48" customHeight="1">
      <c r="A462" s="5" t="s">
        <v>73</v>
      </c>
      <c r="B462" s="5" t="s">
        <v>72</v>
      </c>
      <c r="C462" s="4">
        <v>46054</v>
      </c>
      <c r="D462" s="4">
        <v>46081</v>
      </c>
      <c r="E462" s="5" t="s">
        <v>53</v>
      </c>
      <c r="F462" s="5" t="s">
        <v>480</v>
      </c>
      <c r="G462" s="7">
        <v>0</v>
      </c>
      <c r="H462" s="21" t="s">
        <v>76</v>
      </c>
      <c r="I462" s="5" t="s">
        <v>51</v>
      </c>
    </row>
    <row r="463" spans="1:9" ht="48" customHeight="1">
      <c r="A463" s="5" t="s">
        <v>73</v>
      </c>
      <c r="B463" s="5" t="s">
        <v>72</v>
      </c>
      <c r="C463" s="4">
        <v>46054</v>
      </c>
      <c r="D463" s="4">
        <v>46081</v>
      </c>
      <c r="E463" s="5" t="s">
        <v>53</v>
      </c>
      <c r="F463" s="5" t="s">
        <v>481</v>
      </c>
      <c r="G463" s="7">
        <v>0</v>
      </c>
      <c r="H463" s="21" t="s">
        <v>76</v>
      </c>
      <c r="I463" s="5" t="s">
        <v>51</v>
      </c>
    </row>
    <row r="464" spans="1:9" ht="48" customHeight="1">
      <c r="A464" s="5" t="s">
        <v>73</v>
      </c>
      <c r="B464" s="5" t="s">
        <v>72</v>
      </c>
      <c r="C464" s="4">
        <v>46054</v>
      </c>
      <c r="D464" s="4">
        <v>46081</v>
      </c>
      <c r="E464" s="5" t="s">
        <v>53</v>
      </c>
      <c r="F464" s="5" t="s">
        <v>482</v>
      </c>
      <c r="G464" s="7">
        <v>0</v>
      </c>
      <c r="H464" s="21" t="s">
        <v>76</v>
      </c>
      <c r="I464" s="5" t="s">
        <v>51</v>
      </c>
    </row>
    <row r="465" spans="1:9" ht="48" customHeight="1">
      <c r="A465" s="5" t="s">
        <v>73</v>
      </c>
      <c r="B465" s="5" t="s">
        <v>72</v>
      </c>
      <c r="C465" s="4">
        <v>46054</v>
      </c>
      <c r="D465" s="4">
        <v>46081</v>
      </c>
      <c r="E465" s="5" t="s">
        <v>53</v>
      </c>
      <c r="F465" s="5" t="s">
        <v>46</v>
      </c>
      <c r="G465" s="7">
        <v>0</v>
      </c>
      <c r="H465" s="21" t="s">
        <v>76</v>
      </c>
      <c r="I465" s="5" t="s">
        <v>51</v>
      </c>
    </row>
    <row r="466" spans="1:9" ht="48" customHeight="1">
      <c r="A466" s="5" t="s">
        <v>73</v>
      </c>
      <c r="B466" s="5" t="s">
        <v>72</v>
      </c>
      <c r="C466" s="4">
        <v>46054</v>
      </c>
      <c r="D466" s="4">
        <v>46081</v>
      </c>
      <c r="E466" s="5" t="s">
        <v>53</v>
      </c>
      <c r="F466" s="5" t="s">
        <v>483</v>
      </c>
      <c r="G466" s="7">
        <v>0</v>
      </c>
      <c r="H466" s="21" t="s">
        <v>76</v>
      </c>
      <c r="I466" s="5" t="s">
        <v>51</v>
      </c>
    </row>
    <row r="467" spans="1:9" ht="48" customHeight="1">
      <c r="A467" s="5" t="s">
        <v>73</v>
      </c>
      <c r="B467" s="5" t="s">
        <v>72</v>
      </c>
      <c r="C467" s="4">
        <v>46054</v>
      </c>
      <c r="D467" s="4">
        <v>46081</v>
      </c>
      <c r="E467" s="5" t="s">
        <v>53</v>
      </c>
      <c r="F467" s="5" t="s">
        <v>484</v>
      </c>
      <c r="G467" s="7">
        <v>0</v>
      </c>
      <c r="H467" s="21" t="s">
        <v>76</v>
      </c>
      <c r="I467" s="5" t="s">
        <v>51</v>
      </c>
    </row>
    <row r="468" spans="1:9" ht="48" customHeight="1">
      <c r="A468" s="5" t="s">
        <v>73</v>
      </c>
      <c r="B468" s="5" t="s">
        <v>72</v>
      </c>
      <c r="C468" s="4">
        <v>46054</v>
      </c>
      <c r="D468" s="4">
        <v>46081</v>
      </c>
      <c r="E468" s="5" t="s">
        <v>53</v>
      </c>
      <c r="F468" s="5" t="s">
        <v>485</v>
      </c>
      <c r="G468" s="7">
        <v>0</v>
      </c>
      <c r="H468" s="21" t="s">
        <v>76</v>
      </c>
      <c r="I468" s="5" t="s">
        <v>51</v>
      </c>
    </row>
    <row r="469" spans="1:9" ht="48" customHeight="1">
      <c r="A469" s="5" t="s">
        <v>73</v>
      </c>
      <c r="B469" s="5" t="s">
        <v>72</v>
      </c>
      <c r="C469" s="4">
        <v>46054</v>
      </c>
      <c r="D469" s="4">
        <v>46081</v>
      </c>
      <c r="E469" s="5" t="s">
        <v>53</v>
      </c>
      <c r="F469" s="5" t="s">
        <v>486</v>
      </c>
      <c r="G469" s="7">
        <v>0</v>
      </c>
      <c r="H469" s="21" t="s">
        <v>76</v>
      </c>
      <c r="I469" s="5" t="s">
        <v>51</v>
      </c>
    </row>
    <row r="470" spans="1:9" ht="48" customHeight="1">
      <c r="A470" s="5" t="s">
        <v>73</v>
      </c>
      <c r="B470" s="5" t="s">
        <v>72</v>
      </c>
      <c r="C470" s="4">
        <v>46054</v>
      </c>
      <c r="D470" s="4">
        <v>46081</v>
      </c>
      <c r="E470" s="5" t="s">
        <v>53</v>
      </c>
      <c r="F470" s="5" t="s">
        <v>487</v>
      </c>
      <c r="G470" s="7">
        <v>0</v>
      </c>
      <c r="H470" s="21" t="s">
        <v>76</v>
      </c>
      <c r="I470" s="5" t="s">
        <v>51</v>
      </c>
    </row>
    <row r="471" spans="1:9" ht="48" customHeight="1">
      <c r="A471" s="5" t="s">
        <v>73</v>
      </c>
      <c r="B471" s="5" t="s">
        <v>72</v>
      </c>
      <c r="C471" s="4">
        <v>46054</v>
      </c>
      <c r="D471" s="4">
        <v>46081</v>
      </c>
      <c r="E471" s="5" t="s">
        <v>53</v>
      </c>
      <c r="F471" s="5" t="s">
        <v>488</v>
      </c>
      <c r="G471" s="7">
        <v>0</v>
      </c>
      <c r="H471" s="21" t="s">
        <v>76</v>
      </c>
      <c r="I471" s="5" t="s">
        <v>51</v>
      </c>
    </row>
    <row r="472" spans="1:9" ht="48" customHeight="1">
      <c r="A472" s="5" t="s">
        <v>73</v>
      </c>
      <c r="B472" s="5" t="s">
        <v>72</v>
      </c>
      <c r="C472" s="4">
        <v>46054</v>
      </c>
      <c r="D472" s="4">
        <v>46081</v>
      </c>
      <c r="E472" s="5" t="s">
        <v>53</v>
      </c>
      <c r="F472" s="5" t="s">
        <v>445</v>
      </c>
      <c r="G472" s="7">
        <v>0</v>
      </c>
      <c r="H472" s="21" t="s">
        <v>76</v>
      </c>
      <c r="I472" s="5" t="s">
        <v>51</v>
      </c>
    </row>
    <row r="473" spans="1:9" ht="48" customHeight="1">
      <c r="A473" s="5" t="s">
        <v>73</v>
      </c>
      <c r="B473" s="5" t="s">
        <v>72</v>
      </c>
      <c r="C473" s="4">
        <v>46054</v>
      </c>
      <c r="D473" s="4">
        <v>46081</v>
      </c>
      <c r="E473" s="5" t="s">
        <v>53</v>
      </c>
      <c r="F473" s="5" t="s">
        <v>489</v>
      </c>
      <c r="G473" s="7">
        <v>0</v>
      </c>
      <c r="H473" s="21" t="s">
        <v>76</v>
      </c>
      <c r="I473" s="5" t="s">
        <v>51</v>
      </c>
    </row>
    <row r="474" spans="1:9" ht="48" customHeight="1">
      <c r="A474" s="5" t="s">
        <v>73</v>
      </c>
      <c r="B474" s="5" t="s">
        <v>72</v>
      </c>
      <c r="C474" s="4">
        <v>46054</v>
      </c>
      <c r="D474" s="4">
        <v>46081</v>
      </c>
      <c r="E474" s="5" t="s">
        <v>494</v>
      </c>
      <c r="F474" s="5" t="s">
        <v>495</v>
      </c>
      <c r="G474" s="7">
        <v>1E-3</v>
      </c>
      <c r="H474" s="21" t="s">
        <v>76</v>
      </c>
      <c r="I474" s="5" t="s">
        <v>51</v>
      </c>
    </row>
    <row r="475" spans="1:9" ht="48" customHeight="1">
      <c r="A475" s="5" t="s">
        <v>73</v>
      </c>
      <c r="B475" s="5" t="s">
        <v>72</v>
      </c>
      <c r="C475" s="4">
        <v>46054</v>
      </c>
      <c r="D475" s="4">
        <v>46081</v>
      </c>
      <c r="E475" s="5" t="s">
        <v>494</v>
      </c>
      <c r="F475" s="5" t="s">
        <v>395</v>
      </c>
      <c r="G475" s="7">
        <v>1E-3</v>
      </c>
      <c r="H475" s="21" t="s">
        <v>76</v>
      </c>
      <c r="I475" s="5" t="s">
        <v>51</v>
      </c>
    </row>
    <row r="476" spans="1:9" ht="48" customHeight="1">
      <c r="A476" s="5" t="s">
        <v>73</v>
      </c>
      <c r="B476" s="5" t="s">
        <v>72</v>
      </c>
      <c r="C476" s="4">
        <v>46054</v>
      </c>
      <c r="D476" s="4">
        <v>46081</v>
      </c>
      <c r="E476" s="5" t="s">
        <v>494</v>
      </c>
      <c r="F476" s="5" t="s">
        <v>496</v>
      </c>
      <c r="G476" s="7">
        <v>1E-3</v>
      </c>
      <c r="H476" s="21" t="s">
        <v>76</v>
      </c>
      <c r="I476" s="5" t="s">
        <v>51</v>
      </c>
    </row>
    <row r="477" spans="1:9" ht="48" customHeight="1">
      <c r="A477" s="5" t="s">
        <v>73</v>
      </c>
      <c r="B477" s="5" t="s">
        <v>72</v>
      </c>
      <c r="C477" s="4">
        <v>46054</v>
      </c>
      <c r="D477" s="4">
        <v>46081</v>
      </c>
      <c r="E477" s="5" t="s">
        <v>494</v>
      </c>
      <c r="F477" s="5" t="s">
        <v>497</v>
      </c>
      <c r="G477" s="7">
        <v>1E-3</v>
      </c>
      <c r="H477" s="21" t="s">
        <v>76</v>
      </c>
      <c r="I477" s="5" t="s">
        <v>51</v>
      </c>
    </row>
    <row r="478" spans="1:9" ht="48" customHeight="1">
      <c r="A478" s="5" t="s">
        <v>73</v>
      </c>
      <c r="B478" s="5" t="s">
        <v>72</v>
      </c>
      <c r="C478" s="4">
        <v>46054</v>
      </c>
      <c r="D478" s="4">
        <v>46081</v>
      </c>
      <c r="E478" s="5" t="s">
        <v>494</v>
      </c>
      <c r="F478" s="5" t="s">
        <v>362</v>
      </c>
      <c r="G478" s="7">
        <v>0</v>
      </c>
      <c r="H478" s="21" t="s">
        <v>76</v>
      </c>
      <c r="I478" s="5" t="s">
        <v>51</v>
      </c>
    </row>
    <row r="479" spans="1:9" ht="48" customHeight="1">
      <c r="A479" s="5" t="s">
        <v>73</v>
      </c>
      <c r="B479" s="5" t="s">
        <v>72</v>
      </c>
      <c r="C479" s="4">
        <v>46054</v>
      </c>
      <c r="D479" s="4">
        <v>46081</v>
      </c>
      <c r="E479" s="5" t="s">
        <v>494</v>
      </c>
      <c r="F479" s="5" t="s">
        <v>364</v>
      </c>
      <c r="G479" s="7">
        <v>0</v>
      </c>
      <c r="H479" s="21" t="s">
        <v>76</v>
      </c>
      <c r="I479" s="5" t="s">
        <v>51</v>
      </c>
    </row>
    <row r="480" spans="1:9" ht="48" customHeight="1">
      <c r="A480" s="5" t="s">
        <v>73</v>
      </c>
      <c r="B480" s="5" t="s">
        <v>72</v>
      </c>
      <c r="C480" s="4">
        <v>46054</v>
      </c>
      <c r="D480" s="4">
        <v>46081</v>
      </c>
      <c r="E480" s="5" t="s">
        <v>494</v>
      </c>
      <c r="F480" s="5" t="s">
        <v>366</v>
      </c>
      <c r="G480" s="7">
        <v>0</v>
      </c>
      <c r="H480" s="21" t="s">
        <v>76</v>
      </c>
      <c r="I480" s="5" t="s">
        <v>51</v>
      </c>
    </row>
    <row r="481" spans="1:9" ht="48" customHeight="1">
      <c r="A481" s="5" t="s">
        <v>73</v>
      </c>
      <c r="B481" s="5" t="s">
        <v>72</v>
      </c>
      <c r="C481" s="4">
        <v>46054</v>
      </c>
      <c r="D481" s="4">
        <v>46081</v>
      </c>
      <c r="E481" s="5" t="s">
        <v>494</v>
      </c>
      <c r="F481" s="5" t="s">
        <v>498</v>
      </c>
      <c r="G481" s="7">
        <v>0</v>
      </c>
      <c r="H481" s="21" t="s">
        <v>76</v>
      </c>
      <c r="I481" s="5" t="s">
        <v>51</v>
      </c>
    </row>
    <row r="482" spans="1:9" ht="48" customHeight="1">
      <c r="A482" s="5" t="s">
        <v>73</v>
      </c>
      <c r="B482" s="5" t="s">
        <v>72</v>
      </c>
      <c r="C482" s="4">
        <v>46054</v>
      </c>
      <c r="D482" s="4">
        <v>46081</v>
      </c>
      <c r="E482" s="5" t="s">
        <v>494</v>
      </c>
      <c r="F482" s="5" t="s">
        <v>499</v>
      </c>
      <c r="G482" s="7">
        <v>0</v>
      </c>
      <c r="H482" s="21" t="s">
        <v>76</v>
      </c>
      <c r="I482" s="5" t="s">
        <v>51</v>
      </c>
    </row>
    <row r="483" spans="1:9" ht="48" customHeight="1">
      <c r="A483" s="5" t="s">
        <v>73</v>
      </c>
      <c r="B483" s="5" t="s">
        <v>72</v>
      </c>
      <c r="C483" s="4">
        <v>46054</v>
      </c>
      <c r="D483" s="4">
        <v>46081</v>
      </c>
      <c r="E483" s="5" t="s">
        <v>494</v>
      </c>
      <c r="F483" s="5" t="s">
        <v>392</v>
      </c>
      <c r="G483" s="7">
        <v>0</v>
      </c>
      <c r="H483" s="21" t="s">
        <v>76</v>
      </c>
      <c r="I483" s="5" t="s">
        <v>51</v>
      </c>
    </row>
    <row r="484" spans="1:9" ht="48" customHeight="1">
      <c r="A484" s="5" t="s">
        <v>73</v>
      </c>
      <c r="B484" s="5" t="s">
        <v>72</v>
      </c>
      <c r="C484" s="4">
        <v>46054</v>
      </c>
      <c r="D484" s="4">
        <v>46081</v>
      </c>
      <c r="E484" s="5" t="s">
        <v>494</v>
      </c>
      <c r="F484" s="5" t="s">
        <v>500</v>
      </c>
      <c r="G484" s="7">
        <v>0</v>
      </c>
      <c r="H484" s="21" t="s">
        <v>76</v>
      </c>
      <c r="I484" s="5" t="s">
        <v>51</v>
      </c>
    </row>
    <row r="485" spans="1:9" ht="48" customHeight="1">
      <c r="A485" s="5" t="s">
        <v>73</v>
      </c>
      <c r="B485" s="5" t="s">
        <v>72</v>
      </c>
      <c r="C485" s="4">
        <v>46054</v>
      </c>
      <c r="D485" s="4">
        <v>46081</v>
      </c>
      <c r="E485" s="5" t="s">
        <v>494</v>
      </c>
      <c r="F485" s="5" t="s">
        <v>339</v>
      </c>
      <c r="G485" s="7">
        <v>0</v>
      </c>
      <c r="H485" s="21" t="s">
        <v>76</v>
      </c>
      <c r="I485" s="5" t="s">
        <v>51</v>
      </c>
    </row>
    <row r="486" spans="1:9" ht="48" customHeight="1">
      <c r="A486" s="5" t="s">
        <v>73</v>
      </c>
      <c r="B486" s="5" t="s">
        <v>72</v>
      </c>
      <c r="C486" s="4">
        <v>46054</v>
      </c>
      <c r="D486" s="4">
        <v>46081</v>
      </c>
      <c r="E486" s="5" t="s">
        <v>494</v>
      </c>
      <c r="F486" s="5" t="s">
        <v>501</v>
      </c>
      <c r="G486" s="7">
        <v>0</v>
      </c>
      <c r="H486" s="21" t="s">
        <v>76</v>
      </c>
      <c r="I486" s="5" t="s">
        <v>51</v>
      </c>
    </row>
    <row r="487" spans="1:9" ht="48" customHeight="1">
      <c r="A487" s="5" t="s">
        <v>73</v>
      </c>
      <c r="B487" s="5" t="s">
        <v>72</v>
      </c>
      <c r="C487" s="4">
        <v>46054</v>
      </c>
      <c r="D487" s="4">
        <v>46081</v>
      </c>
      <c r="E487" s="5" t="s">
        <v>494</v>
      </c>
      <c r="F487" s="5" t="s">
        <v>502</v>
      </c>
      <c r="G487" s="7">
        <v>0</v>
      </c>
      <c r="H487" s="21" t="s">
        <v>76</v>
      </c>
      <c r="I487" s="5" t="s">
        <v>51</v>
      </c>
    </row>
    <row r="488" spans="1:9" ht="48" customHeight="1">
      <c r="A488" s="5" t="s">
        <v>73</v>
      </c>
      <c r="B488" s="5" t="s">
        <v>72</v>
      </c>
      <c r="C488" s="4">
        <v>46054</v>
      </c>
      <c r="D488" s="4">
        <v>46081</v>
      </c>
      <c r="E488" s="5" t="s">
        <v>494</v>
      </c>
      <c r="F488" s="5" t="s">
        <v>503</v>
      </c>
      <c r="G488" s="7">
        <v>0</v>
      </c>
      <c r="H488" s="21" t="s">
        <v>76</v>
      </c>
      <c r="I488" s="5" t="s">
        <v>51</v>
      </c>
    </row>
    <row r="489" spans="1:9" ht="48" customHeight="1">
      <c r="A489" s="5" t="s">
        <v>73</v>
      </c>
      <c r="B489" s="5" t="s">
        <v>72</v>
      </c>
      <c r="C489" s="4">
        <v>46054</v>
      </c>
      <c r="D489" s="4">
        <v>46081</v>
      </c>
      <c r="E489" s="5" t="s">
        <v>494</v>
      </c>
      <c r="F489" s="5" t="s">
        <v>504</v>
      </c>
      <c r="G489" s="7">
        <v>0</v>
      </c>
      <c r="H489" s="21" t="s">
        <v>76</v>
      </c>
      <c r="I489" s="5" t="s">
        <v>51</v>
      </c>
    </row>
    <row r="490" spans="1:9" ht="48" customHeight="1">
      <c r="A490" s="5" t="s">
        <v>73</v>
      </c>
      <c r="B490" s="5" t="s">
        <v>72</v>
      </c>
      <c r="C490" s="4">
        <v>46054</v>
      </c>
      <c r="D490" s="4">
        <v>46081</v>
      </c>
      <c r="E490" s="5" t="s">
        <v>490</v>
      </c>
      <c r="F490" s="5" t="s">
        <v>366</v>
      </c>
      <c r="G490" s="7">
        <v>1E-3</v>
      </c>
      <c r="H490" s="21" t="s">
        <v>76</v>
      </c>
      <c r="I490" s="5" t="s">
        <v>51</v>
      </c>
    </row>
    <row r="491" spans="1:9" ht="48" customHeight="1">
      <c r="A491" s="5" t="s">
        <v>73</v>
      </c>
      <c r="B491" s="5" t="s">
        <v>72</v>
      </c>
      <c r="C491" s="4">
        <v>46054</v>
      </c>
      <c r="D491" s="4">
        <v>46081</v>
      </c>
      <c r="E491" s="5" t="s">
        <v>490</v>
      </c>
      <c r="F491" s="5" t="s">
        <v>392</v>
      </c>
      <c r="G491" s="7">
        <v>1E-3</v>
      </c>
      <c r="H491" s="21" t="s">
        <v>76</v>
      </c>
      <c r="I491" s="5" t="s">
        <v>51</v>
      </c>
    </row>
    <row r="492" spans="1:9" ht="48" customHeight="1">
      <c r="A492" s="5" t="s">
        <v>73</v>
      </c>
      <c r="B492" s="5" t="s">
        <v>72</v>
      </c>
      <c r="C492" s="4">
        <v>46054</v>
      </c>
      <c r="D492" s="4">
        <v>46081</v>
      </c>
      <c r="E492" s="5" t="s">
        <v>490</v>
      </c>
      <c r="F492" s="5" t="s">
        <v>491</v>
      </c>
      <c r="G492" s="7">
        <v>1E-3</v>
      </c>
      <c r="H492" s="21" t="s">
        <v>76</v>
      </c>
      <c r="I492" s="5" t="s">
        <v>51</v>
      </c>
    </row>
    <row r="493" spans="1:9" ht="48" customHeight="1">
      <c r="A493" s="5" t="s">
        <v>73</v>
      </c>
      <c r="B493" s="5" t="s">
        <v>72</v>
      </c>
      <c r="C493" s="4">
        <v>46054</v>
      </c>
      <c r="D493" s="4">
        <v>46081</v>
      </c>
      <c r="E493" s="5" t="s">
        <v>490</v>
      </c>
      <c r="F493" s="5" t="s">
        <v>492</v>
      </c>
      <c r="G493" s="7">
        <v>1E-3</v>
      </c>
      <c r="H493" s="21" t="s">
        <v>76</v>
      </c>
      <c r="I493" s="5" t="s">
        <v>51</v>
      </c>
    </row>
    <row r="494" spans="1:9" ht="48" customHeight="1">
      <c r="A494" s="5" t="s">
        <v>73</v>
      </c>
      <c r="B494" s="5" t="s">
        <v>72</v>
      </c>
      <c r="C494" s="4">
        <v>46054</v>
      </c>
      <c r="D494" s="4">
        <v>46081</v>
      </c>
      <c r="E494" s="5" t="s">
        <v>490</v>
      </c>
      <c r="F494" s="5" t="s">
        <v>493</v>
      </c>
      <c r="G494" s="7">
        <v>1E-3</v>
      </c>
      <c r="H494" s="21" t="s">
        <v>76</v>
      </c>
      <c r="I494" s="5" t="s">
        <v>51</v>
      </c>
    </row>
    <row r="495" spans="1:9" ht="48" customHeight="1">
      <c r="A495" s="5" t="s">
        <v>73</v>
      </c>
      <c r="B495" s="5" t="s">
        <v>72</v>
      </c>
      <c r="C495" s="4">
        <v>46054</v>
      </c>
      <c r="D495" s="4">
        <v>46081</v>
      </c>
      <c r="E495" s="5" t="s">
        <v>490</v>
      </c>
      <c r="F495" s="5" t="s">
        <v>362</v>
      </c>
      <c r="G495" s="7">
        <v>0</v>
      </c>
      <c r="H495" s="21" t="s">
        <v>76</v>
      </c>
      <c r="I495" s="5" t="s">
        <v>51</v>
      </c>
    </row>
    <row r="496" spans="1:9" ht="48" customHeight="1">
      <c r="A496" s="5" t="s">
        <v>73</v>
      </c>
      <c r="B496" s="5" t="s">
        <v>72</v>
      </c>
      <c r="C496" s="4">
        <v>46054</v>
      </c>
      <c r="D496" s="4">
        <v>46081</v>
      </c>
      <c r="E496" s="5" t="s">
        <v>490</v>
      </c>
      <c r="F496" s="5" t="s">
        <v>364</v>
      </c>
      <c r="G496" s="7">
        <v>0</v>
      </c>
      <c r="H496" s="21" t="s">
        <v>76</v>
      </c>
      <c r="I496" s="5" t="s">
        <v>51</v>
      </c>
    </row>
    <row r="497" spans="1:9" ht="48" customHeight="1">
      <c r="A497" s="5" t="s">
        <v>73</v>
      </c>
      <c r="B497" s="5" t="s">
        <v>72</v>
      </c>
      <c r="C497" s="4">
        <v>46054</v>
      </c>
      <c r="D497" s="4">
        <v>46081</v>
      </c>
      <c r="E497" s="5" t="s">
        <v>490</v>
      </c>
      <c r="F497" s="5" t="s">
        <v>395</v>
      </c>
      <c r="G497" s="7">
        <v>0</v>
      </c>
      <c r="H497" s="21" t="s">
        <v>76</v>
      </c>
      <c r="I497" s="5" t="s">
        <v>51</v>
      </c>
    </row>
    <row r="498" spans="1:9" ht="48" customHeight="1">
      <c r="A498" s="5" t="s">
        <v>73</v>
      </c>
      <c r="B498" s="5" t="s">
        <v>72</v>
      </c>
      <c r="C498" s="4">
        <v>46054</v>
      </c>
      <c r="D498" s="4">
        <v>46081</v>
      </c>
      <c r="E498" s="5" t="s">
        <v>490</v>
      </c>
      <c r="F498" s="5" t="s">
        <v>86</v>
      </c>
      <c r="G498" s="7">
        <v>0</v>
      </c>
      <c r="H498" s="21" t="s">
        <v>76</v>
      </c>
      <c r="I498" s="5" t="s">
        <v>51</v>
      </c>
    </row>
    <row r="499" spans="1:9" ht="48" customHeight="1">
      <c r="A499" s="5" t="s">
        <v>73</v>
      </c>
      <c r="B499" s="5" t="s">
        <v>72</v>
      </c>
      <c r="C499" s="4">
        <v>46054</v>
      </c>
      <c r="D499" s="4">
        <v>46081</v>
      </c>
      <c r="E499" s="5" t="s">
        <v>505</v>
      </c>
      <c r="F499" s="5" t="s">
        <v>395</v>
      </c>
      <c r="G499" s="7">
        <v>1E-3</v>
      </c>
      <c r="H499" s="21" t="s">
        <v>76</v>
      </c>
      <c r="I499" s="5" t="s">
        <v>51</v>
      </c>
    </row>
    <row r="500" spans="1:9" ht="48" customHeight="1">
      <c r="A500" s="5" t="s">
        <v>73</v>
      </c>
      <c r="B500" s="5" t="s">
        <v>72</v>
      </c>
      <c r="C500" s="4">
        <v>46054</v>
      </c>
      <c r="D500" s="4">
        <v>46081</v>
      </c>
      <c r="E500" s="5" t="s">
        <v>505</v>
      </c>
      <c r="F500" s="5" t="s">
        <v>506</v>
      </c>
      <c r="G500" s="7">
        <v>1E-3</v>
      </c>
      <c r="H500" s="21" t="s">
        <v>76</v>
      </c>
      <c r="I500" s="5" t="s">
        <v>51</v>
      </c>
    </row>
    <row r="501" spans="1:9" ht="48" customHeight="1">
      <c r="A501" s="5" t="s">
        <v>73</v>
      </c>
      <c r="B501" s="5" t="s">
        <v>72</v>
      </c>
      <c r="C501" s="4">
        <v>46054</v>
      </c>
      <c r="D501" s="4">
        <v>46081</v>
      </c>
      <c r="E501" s="5" t="s">
        <v>505</v>
      </c>
      <c r="F501" s="5" t="s">
        <v>362</v>
      </c>
      <c r="G501" s="7">
        <v>0</v>
      </c>
      <c r="H501" s="21" t="s">
        <v>76</v>
      </c>
      <c r="I501" s="5" t="s">
        <v>51</v>
      </c>
    </row>
    <row r="502" spans="1:9" ht="48" customHeight="1">
      <c r="A502" s="5" t="s">
        <v>73</v>
      </c>
      <c r="B502" s="5" t="s">
        <v>72</v>
      </c>
      <c r="C502" s="4">
        <v>46054</v>
      </c>
      <c r="D502" s="4">
        <v>46081</v>
      </c>
      <c r="E502" s="5" t="s">
        <v>505</v>
      </c>
      <c r="F502" s="5" t="s">
        <v>366</v>
      </c>
      <c r="G502" s="7">
        <v>0</v>
      </c>
      <c r="H502" s="21" t="s">
        <v>76</v>
      </c>
      <c r="I502" s="5" t="s">
        <v>51</v>
      </c>
    </row>
    <row r="503" spans="1:9" ht="48" customHeight="1">
      <c r="A503" s="5" t="s">
        <v>73</v>
      </c>
      <c r="B503" s="5" t="s">
        <v>72</v>
      </c>
      <c r="C503" s="4">
        <v>46054</v>
      </c>
      <c r="D503" s="4">
        <v>46081</v>
      </c>
      <c r="E503" s="5" t="s">
        <v>505</v>
      </c>
      <c r="F503" s="5" t="s">
        <v>392</v>
      </c>
      <c r="G503" s="7">
        <v>0</v>
      </c>
      <c r="H503" s="21" t="s">
        <v>76</v>
      </c>
      <c r="I503" s="5" t="s">
        <v>51</v>
      </c>
    </row>
    <row r="504" spans="1:9" ht="48" customHeight="1">
      <c r="A504" s="5" t="s">
        <v>73</v>
      </c>
      <c r="B504" s="5" t="s">
        <v>72</v>
      </c>
      <c r="C504" s="4">
        <v>46054</v>
      </c>
      <c r="D504" s="4">
        <v>46081</v>
      </c>
      <c r="E504" s="5" t="s">
        <v>507</v>
      </c>
      <c r="F504" s="5" t="s">
        <v>508</v>
      </c>
      <c r="G504" s="7">
        <v>2E-3</v>
      </c>
      <c r="H504" s="21" t="s">
        <v>76</v>
      </c>
      <c r="I504" s="5" t="s">
        <v>51</v>
      </c>
    </row>
    <row r="505" spans="1:9" ht="48" customHeight="1">
      <c r="A505" s="5" t="s">
        <v>73</v>
      </c>
      <c r="B505" s="5" t="s">
        <v>72</v>
      </c>
      <c r="C505" s="4">
        <v>46054</v>
      </c>
      <c r="D505" s="4">
        <v>46081</v>
      </c>
      <c r="E505" s="5" t="s">
        <v>507</v>
      </c>
      <c r="F505" s="5" t="s">
        <v>509</v>
      </c>
      <c r="G505" s="7">
        <v>1E-3</v>
      </c>
      <c r="H505" s="21" t="s">
        <v>76</v>
      </c>
      <c r="I505" s="5" t="s">
        <v>51</v>
      </c>
    </row>
    <row r="506" spans="1:9" ht="48" customHeight="1">
      <c r="A506" s="5" t="s">
        <v>73</v>
      </c>
      <c r="B506" s="5" t="s">
        <v>72</v>
      </c>
      <c r="C506" s="4">
        <v>46082</v>
      </c>
      <c r="D506" s="4">
        <v>46112</v>
      </c>
      <c r="E506" s="5" t="s">
        <v>75</v>
      </c>
      <c r="F506" s="5" t="s">
        <v>278</v>
      </c>
      <c r="G506" s="7">
        <v>0.19500000000000001</v>
      </c>
      <c r="H506" s="21" t="s">
        <v>77</v>
      </c>
      <c r="I506" s="5" t="s">
        <v>51</v>
      </c>
    </row>
    <row r="507" spans="1:9" ht="48" customHeight="1">
      <c r="A507" s="5" t="s">
        <v>73</v>
      </c>
      <c r="B507" s="5" t="s">
        <v>72</v>
      </c>
      <c r="C507" s="4">
        <v>46082</v>
      </c>
      <c r="D507" s="4">
        <v>46112</v>
      </c>
      <c r="E507" s="5" t="s">
        <v>75</v>
      </c>
      <c r="F507" s="5" t="s">
        <v>279</v>
      </c>
      <c r="G507" s="7">
        <v>7.9000000000000001E-2</v>
      </c>
      <c r="H507" s="21" t="s">
        <v>77</v>
      </c>
      <c r="I507" s="5" t="s">
        <v>51</v>
      </c>
    </row>
    <row r="508" spans="1:9" ht="48" customHeight="1">
      <c r="A508" s="5" t="s">
        <v>73</v>
      </c>
      <c r="B508" s="5" t="s">
        <v>72</v>
      </c>
      <c r="C508" s="4">
        <v>46082</v>
      </c>
      <c r="D508" s="4">
        <v>46112</v>
      </c>
      <c r="E508" s="5" t="s">
        <v>75</v>
      </c>
      <c r="F508" s="5" t="s">
        <v>280</v>
      </c>
      <c r="G508" s="7">
        <v>6.8000000000000005E-2</v>
      </c>
      <c r="H508" s="21" t="s">
        <v>77</v>
      </c>
      <c r="I508" s="5" t="s">
        <v>51</v>
      </c>
    </row>
    <row r="509" spans="1:9" ht="48" customHeight="1">
      <c r="A509" s="5" t="s">
        <v>73</v>
      </c>
      <c r="B509" s="5" t="s">
        <v>72</v>
      </c>
      <c r="C509" s="4">
        <v>46082</v>
      </c>
      <c r="D509" s="4">
        <v>46112</v>
      </c>
      <c r="E509" s="5" t="s">
        <v>75</v>
      </c>
      <c r="F509" s="5" t="s">
        <v>281</v>
      </c>
      <c r="G509" s="7">
        <v>4.8000000000000001E-2</v>
      </c>
      <c r="H509" s="21" t="s">
        <v>77</v>
      </c>
      <c r="I509" s="5" t="s">
        <v>51</v>
      </c>
    </row>
    <row r="510" spans="1:9" ht="48" customHeight="1">
      <c r="A510" s="5" t="s">
        <v>73</v>
      </c>
      <c r="B510" s="5" t="s">
        <v>72</v>
      </c>
      <c r="C510" s="4">
        <v>46082</v>
      </c>
      <c r="D510" s="4">
        <v>46112</v>
      </c>
      <c r="E510" s="5" t="s">
        <v>75</v>
      </c>
      <c r="F510" s="5" t="s">
        <v>282</v>
      </c>
      <c r="G510" s="7">
        <v>3.1E-2</v>
      </c>
      <c r="H510" s="21" t="s">
        <v>77</v>
      </c>
      <c r="I510" s="5" t="s">
        <v>51</v>
      </c>
    </row>
    <row r="511" spans="1:9" ht="48" customHeight="1">
      <c r="A511" s="5" t="s">
        <v>73</v>
      </c>
      <c r="B511" s="5" t="s">
        <v>72</v>
      </c>
      <c r="C511" s="4">
        <v>46082</v>
      </c>
      <c r="D511" s="4">
        <v>46112</v>
      </c>
      <c r="E511" s="5" t="s">
        <v>75</v>
      </c>
      <c r="F511" s="5" t="s">
        <v>283</v>
      </c>
      <c r="G511" s="7">
        <v>2.5000000000000001E-2</v>
      </c>
      <c r="H511" s="21" t="s">
        <v>77</v>
      </c>
      <c r="I511" s="5" t="s">
        <v>51</v>
      </c>
    </row>
    <row r="512" spans="1:9" ht="48" customHeight="1">
      <c r="A512" s="5" t="s">
        <v>73</v>
      </c>
      <c r="B512" s="5" t="s">
        <v>72</v>
      </c>
      <c r="C512" s="4">
        <v>46082</v>
      </c>
      <c r="D512" s="4">
        <v>46112</v>
      </c>
      <c r="E512" s="5" t="s">
        <v>75</v>
      </c>
      <c r="F512" s="5" t="s">
        <v>284</v>
      </c>
      <c r="G512" s="7">
        <v>1.9E-2</v>
      </c>
      <c r="H512" s="21" t="s">
        <v>77</v>
      </c>
      <c r="I512" s="5" t="s">
        <v>51</v>
      </c>
    </row>
    <row r="513" spans="1:9" ht="48" customHeight="1">
      <c r="A513" s="5" t="s">
        <v>73</v>
      </c>
      <c r="B513" s="5" t="s">
        <v>72</v>
      </c>
      <c r="C513" s="4">
        <v>46082</v>
      </c>
      <c r="D513" s="4">
        <v>46112</v>
      </c>
      <c r="E513" s="5" t="s">
        <v>75</v>
      </c>
      <c r="F513" s="5" t="s">
        <v>285</v>
      </c>
      <c r="G513" s="7">
        <v>1.8000000000000002E-2</v>
      </c>
      <c r="H513" s="21" t="s">
        <v>77</v>
      </c>
      <c r="I513" s="5" t="s">
        <v>51</v>
      </c>
    </row>
    <row r="514" spans="1:9" ht="48" customHeight="1">
      <c r="A514" s="5" t="s">
        <v>73</v>
      </c>
      <c r="B514" s="5" t="s">
        <v>72</v>
      </c>
      <c r="C514" s="4">
        <v>46082</v>
      </c>
      <c r="D514" s="4">
        <v>46112</v>
      </c>
      <c r="E514" s="5" t="s">
        <v>75</v>
      </c>
      <c r="F514" s="5" t="s">
        <v>286</v>
      </c>
      <c r="G514" s="7">
        <v>1.3000000000000001E-2</v>
      </c>
      <c r="H514" s="21" t="s">
        <v>77</v>
      </c>
      <c r="I514" s="5" t="s">
        <v>51</v>
      </c>
    </row>
    <row r="515" spans="1:9" ht="48" customHeight="1">
      <c r="A515" s="5" t="s">
        <v>73</v>
      </c>
      <c r="B515" s="5" t="s">
        <v>72</v>
      </c>
      <c r="C515" s="4">
        <v>46082</v>
      </c>
      <c r="D515" s="4">
        <v>46112</v>
      </c>
      <c r="E515" s="5" t="s">
        <v>75</v>
      </c>
      <c r="F515" s="5" t="s">
        <v>287</v>
      </c>
      <c r="G515" s="7">
        <v>1.2E-2</v>
      </c>
      <c r="H515" s="21" t="s">
        <v>77</v>
      </c>
      <c r="I515" s="5" t="s">
        <v>51</v>
      </c>
    </row>
    <row r="516" spans="1:9" ht="48" customHeight="1">
      <c r="A516" s="5" t="s">
        <v>73</v>
      </c>
      <c r="B516" s="5" t="s">
        <v>72</v>
      </c>
      <c r="C516" s="4">
        <v>46082</v>
      </c>
      <c r="D516" s="4">
        <v>46112</v>
      </c>
      <c r="E516" s="5" t="s">
        <v>75</v>
      </c>
      <c r="F516" s="5" t="s">
        <v>288</v>
      </c>
      <c r="G516" s="7">
        <v>6.0000000000000001E-3</v>
      </c>
      <c r="H516" s="21" t="s">
        <v>77</v>
      </c>
      <c r="I516" s="5" t="s">
        <v>51</v>
      </c>
    </row>
    <row r="517" spans="1:9" ht="48" customHeight="1">
      <c r="A517" s="5" t="s">
        <v>73</v>
      </c>
      <c r="B517" s="5" t="s">
        <v>72</v>
      </c>
      <c r="C517" s="4">
        <v>46082</v>
      </c>
      <c r="D517" s="4">
        <v>46112</v>
      </c>
      <c r="E517" s="5" t="s">
        <v>75</v>
      </c>
      <c r="F517" s="5" t="s">
        <v>289</v>
      </c>
      <c r="G517" s="7">
        <v>5.0000000000000001E-3</v>
      </c>
      <c r="H517" s="21" t="s">
        <v>77</v>
      </c>
      <c r="I517" s="5" t="s">
        <v>51</v>
      </c>
    </row>
    <row r="518" spans="1:9" ht="48" customHeight="1">
      <c r="A518" s="5" t="s">
        <v>73</v>
      </c>
      <c r="B518" s="5" t="s">
        <v>72</v>
      </c>
      <c r="C518" s="4">
        <v>46082</v>
      </c>
      <c r="D518" s="4">
        <v>46112</v>
      </c>
      <c r="E518" s="5" t="s">
        <v>75</v>
      </c>
      <c r="F518" s="5" t="s">
        <v>290</v>
      </c>
      <c r="G518" s="7">
        <v>3.0000000000000001E-3</v>
      </c>
      <c r="H518" s="21" t="s">
        <v>77</v>
      </c>
      <c r="I518" s="5" t="s">
        <v>51</v>
      </c>
    </row>
    <row r="519" spans="1:9" ht="48" customHeight="1">
      <c r="A519" s="5" t="s">
        <v>73</v>
      </c>
      <c r="B519" s="5" t="s">
        <v>72</v>
      </c>
      <c r="C519" s="4">
        <v>46082</v>
      </c>
      <c r="D519" s="4">
        <v>46112</v>
      </c>
      <c r="E519" s="5" t="s">
        <v>75</v>
      </c>
      <c r="F519" s="5" t="s">
        <v>291</v>
      </c>
      <c r="G519" s="7">
        <v>2E-3</v>
      </c>
      <c r="H519" s="21" t="s">
        <v>77</v>
      </c>
      <c r="I519" s="5" t="s">
        <v>51</v>
      </c>
    </row>
    <row r="520" spans="1:9" ht="48" customHeight="1">
      <c r="A520" s="5" t="s">
        <v>73</v>
      </c>
      <c r="B520" s="5" t="s">
        <v>72</v>
      </c>
      <c r="C520" s="4">
        <v>46082</v>
      </c>
      <c r="D520" s="4">
        <v>46112</v>
      </c>
      <c r="E520" s="5" t="s">
        <v>75</v>
      </c>
      <c r="F520" s="5" t="s">
        <v>292</v>
      </c>
      <c r="G520" s="7">
        <v>2E-3</v>
      </c>
      <c r="H520" s="21" t="s">
        <v>77</v>
      </c>
      <c r="I520" s="5" t="s">
        <v>51</v>
      </c>
    </row>
    <row r="521" spans="1:9" ht="48" customHeight="1">
      <c r="A521" s="5" t="s">
        <v>73</v>
      </c>
      <c r="B521" s="5" t="s">
        <v>72</v>
      </c>
      <c r="C521" s="4">
        <v>46082</v>
      </c>
      <c r="D521" s="4">
        <v>46112</v>
      </c>
      <c r="E521" s="5" t="s">
        <v>293</v>
      </c>
      <c r="F521" s="5" t="s">
        <v>294</v>
      </c>
      <c r="G521" s="7">
        <v>1.9E-2</v>
      </c>
      <c r="H521" s="21" t="s">
        <v>77</v>
      </c>
      <c r="I521" s="5" t="s">
        <v>51</v>
      </c>
    </row>
    <row r="522" spans="1:9" ht="48" customHeight="1">
      <c r="A522" s="5" t="s">
        <v>73</v>
      </c>
      <c r="B522" s="5" t="s">
        <v>72</v>
      </c>
      <c r="C522" s="4">
        <v>46082</v>
      </c>
      <c r="D522" s="4">
        <v>46112</v>
      </c>
      <c r="E522" s="5" t="s">
        <v>293</v>
      </c>
      <c r="F522" s="5" t="s">
        <v>295</v>
      </c>
      <c r="G522" s="7">
        <v>8.0000000000000002E-3</v>
      </c>
      <c r="H522" s="21" t="s">
        <v>77</v>
      </c>
      <c r="I522" s="5" t="s">
        <v>51</v>
      </c>
    </row>
    <row r="523" spans="1:9" ht="48" customHeight="1">
      <c r="A523" s="5" t="s">
        <v>73</v>
      </c>
      <c r="B523" s="5" t="s">
        <v>72</v>
      </c>
      <c r="C523" s="4">
        <v>46082</v>
      </c>
      <c r="D523" s="4">
        <v>46112</v>
      </c>
      <c r="E523" s="5" t="s">
        <v>293</v>
      </c>
      <c r="F523" s="5" t="s">
        <v>510</v>
      </c>
      <c r="G523" s="7">
        <v>8.0000000000000002E-3</v>
      </c>
      <c r="H523" s="21" t="s">
        <v>77</v>
      </c>
      <c r="I523" s="5" t="s">
        <v>51</v>
      </c>
    </row>
    <row r="524" spans="1:9" ht="48" customHeight="1">
      <c r="A524" s="5" t="s">
        <v>73</v>
      </c>
      <c r="B524" s="5" t="s">
        <v>72</v>
      </c>
      <c r="C524" s="4">
        <v>46082</v>
      </c>
      <c r="D524" s="4">
        <v>46112</v>
      </c>
      <c r="E524" s="5" t="s">
        <v>293</v>
      </c>
      <c r="F524" s="5" t="s">
        <v>296</v>
      </c>
      <c r="G524" s="7">
        <v>6.9999999999999993E-3</v>
      </c>
      <c r="H524" s="21" t="s">
        <v>77</v>
      </c>
      <c r="I524" s="5" t="s">
        <v>51</v>
      </c>
    </row>
    <row r="525" spans="1:9" ht="48" customHeight="1">
      <c r="A525" s="5" t="s">
        <v>73</v>
      </c>
      <c r="B525" s="5" t="s">
        <v>72</v>
      </c>
      <c r="C525" s="4">
        <v>46082</v>
      </c>
      <c r="D525" s="4">
        <v>46112</v>
      </c>
      <c r="E525" s="5" t="s">
        <v>293</v>
      </c>
      <c r="F525" s="5" t="s">
        <v>298</v>
      </c>
      <c r="G525" s="7">
        <v>6.0000000000000001E-3</v>
      </c>
      <c r="H525" s="21" t="s">
        <v>77</v>
      </c>
      <c r="I525" s="5" t="s">
        <v>51</v>
      </c>
    </row>
    <row r="526" spans="1:9" ht="48" customHeight="1">
      <c r="A526" s="5" t="s">
        <v>73</v>
      </c>
      <c r="B526" s="5" t="s">
        <v>72</v>
      </c>
      <c r="C526" s="4">
        <v>46082</v>
      </c>
      <c r="D526" s="4">
        <v>46112</v>
      </c>
      <c r="E526" s="5" t="s">
        <v>293</v>
      </c>
      <c r="F526" s="5" t="s">
        <v>301</v>
      </c>
      <c r="G526" s="7">
        <v>5.0000000000000001E-3</v>
      </c>
      <c r="H526" s="21" t="s">
        <v>77</v>
      </c>
      <c r="I526" s="5" t="s">
        <v>51</v>
      </c>
    </row>
    <row r="527" spans="1:9" ht="48" customHeight="1">
      <c r="A527" s="5" t="s">
        <v>73</v>
      </c>
      <c r="B527" s="5" t="s">
        <v>72</v>
      </c>
      <c r="C527" s="4">
        <v>46082</v>
      </c>
      <c r="D527" s="4">
        <v>46112</v>
      </c>
      <c r="E527" s="5" t="s">
        <v>293</v>
      </c>
      <c r="F527" s="5" t="s">
        <v>297</v>
      </c>
      <c r="G527" s="7">
        <v>5.0000000000000001E-3</v>
      </c>
      <c r="H527" s="21" t="s">
        <v>77</v>
      </c>
      <c r="I527" s="5" t="s">
        <v>51</v>
      </c>
    </row>
    <row r="528" spans="1:9" ht="48" customHeight="1">
      <c r="A528" s="5" t="s">
        <v>73</v>
      </c>
      <c r="B528" s="5" t="s">
        <v>72</v>
      </c>
      <c r="C528" s="4">
        <v>46082</v>
      </c>
      <c r="D528" s="4">
        <v>46112</v>
      </c>
      <c r="E528" s="5" t="s">
        <v>293</v>
      </c>
      <c r="F528" s="5" t="s">
        <v>302</v>
      </c>
      <c r="G528" s="7">
        <v>5.0000000000000001E-3</v>
      </c>
      <c r="H528" s="21" t="s">
        <v>77</v>
      </c>
      <c r="I528" s="5" t="s">
        <v>51</v>
      </c>
    </row>
    <row r="529" spans="1:9" ht="48" customHeight="1">
      <c r="A529" s="5" t="s">
        <v>73</v>
      </c>
      <c r="B529" s="5" t="s">
        <v>72</v>
      </c>
      <c r="C529" s="4">
        <v>46082</v>
      </c>
      <c r="D529" s="4">
        <v>46112</v>
      </c>
      <c r="E529" s="5" t="s">
        <v>293</v>
      </c>
      <c r="F529" s="5" t="s">
        <v>303</v>
      </c>
      <c r="G529" s="7">
        <v>5.0000000000000001E-3</v>
      </c>
      <c r="H529" s="21" t="s">
        <v>77</v>
      </c>
      <c r="I529" s="5" t="s">
        <v>51</v>
      </c>
    </row>
    <row r="530" spans="1:9" ht="48" customHeight="1">
      <c r="A530" s="5" t="s">
        <v>73</v>
      </c>
      <c r="B530" s="5" t="s">
        <v>72</v>
      </c>
      <c r="C530" s="4">
        <v>46082</v>
      </c>
      <c r="D530" s="4">
        <v>46112</v>
      </c>
      <c r="E530" s="5" t="s">
        <v>293</v>
      </c>
      <c r="F530" s="5" t="s">
        <v>304</v>
      </c>
      <c r="G530" s="7">
        <v>5.0000000000000001E-3</v>
      </c>
      <c r="H530" s="21" t="s">
        <v>77</v>
      </c>
      <c r="I530" s="5" t="s">
        <v>51</v>
      </c>
    </row>
    <row r="531" spans="1:9" ht="48" customHeight="1">
      <c r="A531" s="5" t="s">
        <v>73</v>
      </c>
      <c r="B531" s="5" t="s">
        <v>72</v>
      </c>
      <c r="C531" s="4">
        <v>46082</v>
      </c>
      <c r="D531" s="4">
        <v>46112</v>
      </c>
      <c r="E531" s="5" t="s">
        <v>293</v>
      </c>
      <c r="F531" s="5" t="s">
        <v>310</v>
      </c>
      <c r="G531" s="7">
        <v>5.0000000000000001E-3</v>
      </c>
      <c r="H531" s="21" t="s">
        <v>77</v>
      </c>
      <c r="I531" s="5" t="s">
        <v>51</v>
      </c>
    </row>
    <row r="532" spans="1:9" ht="48" customHeight="1">
      <c r="A532" s="5" t="s">
        <v>73</v>
      </c>
      <c r="B532" s="5" t="s">
        <v>72</v>
      </c>
      <c r="C532" s="4">
        <v>46082</v>
      </c>
      <c r="D532" s="4">
        <v>46112</v>
      </c>
      <c r="E532" s="5" t="s">
        <v>293</v>
      </c>
      <c r="F532" s="5" t="s">
        <v>305</v>
      </c>
      <c r="G532" s="7">
        <v>5.0000000000000001E-3</v>
      </c>
      <c r="H532" s="21" t="s">
        <v>77</v>
      </c>
      <c r="I532" s="5" t="s">
        <v>51</v>
      </c>
    </row>
    <row r="533" spans="1:9" ht="48" customHeight="1">
      <c r="A533" s="5" t="s">
        <v>73</v>
      </c>
      <c r="B533" s="5" t="s">
        <v>72</v>
      </c>
      <c r="C533" s="4">
        <v>46082</v>
      </c>
      <c r="D533" s="4">
        <v>46112</v>
      </c>
      <c r="E533" s="5" t="s">
        <v>293</v>
      </c>
      <c r="F533" s="5" t="s">
        <v>306</v>
      </c>
      <c r="G533" s="7">
        <v>4.0000000000000001E-3</v>
      </c>
      <c r="H533" s="21" t="s">
        <v>77</v>
      </c>
      <c r="I533" s="5" t="s">
        <v>51</v>
      </c>
    </row>
    <row r="534" spans="1:9" ht="48" customHeight="1">
      <c r="A534" s="5" t="s">
        <v>73</v>
      </c>
      <c r="B534" s="5" t="s">
        <v>72</v>
      </c>
      <c r="C534" s="4">
        <v>46082</v>
      </c>
      <c r="D534" s="4">
        <v>46112</v>
      </c>
      <c r="E534" s="5" t="s">
        <v>293</v>
      </c>
      <c r="F534" s="5" t="s">
        <v>307</v>
      </c>
      <c r="G534" s="7">
        <v>4.0000000000000001E-3</v>
      </c>
      <c r="H534" s="21" t="s">
        <v>77</v>
      </c>
      <c r="I534" s="5" t="s">
        <v>51</v>
      </c>
    </row>
    <row r="535" spans="1:9" ht="48" customHeight="1">
      <c r="A535" s="5" t="s">
        <v>73</v>
      </c>
      <c r="B535" s="5" t="s">
        <v>72</v>
      </c>
      <c r="C535" s="4">
        <v>46082</v>
      </c>
      <c r="D535" s="4">
        <v>46112</v>
      </c>
      <c r="E535" s="5" t="s">
        <v>293</v>
      </c>
      <c r="F535" s="5" t="s">
        <v>299</v>
      </c>
      <c r="G535" s="7">
        <v>4.0000000000000001E-3</v>
      </c>
      <c r="H535" s="21" t="s">
        <v>77</v>
      </c>
      <c r="I535" s="5" t="s">
        <v>51</v>
      </c>
    </row>
    <row r="536" spans="1:9" ht="48" customHeight="1">
      <c r="A536" s="5" t="s">
        <v>73</v>
      </c>
      <c r="B536" s="5" t="s">
        <v>72</v>
      </c>
      <c r="C536" s="4">
        <v>46082</v>
      </c>
      <c r="D536" s="4">
        <v>46112</v>
      </c>
      <c r="E536" s="5" t="s">
        <v>293</v>
      </c>
      <c r="F536" s="5" t="s">
        <v>300</v>
      </c>
      <c r="G536" s="7">
        <v>4.0000000000000001E-3</v>
      </c>
      <c r="H536" s="21" t="s">
        <v>77</v>
      </c>
      <c r="I536" s="5" t="s">
        <v>51</v>
      </c>
    </row>
    <row r="537" spans="1:9" ht="48" customHeight="1">
      <c r="A537" s="5" t="s">
        <v>73</v>
      </c>
      <c r="B537" s="5" t="s">
        <v>72</v>
      </c>
      <c r="C537" s="4">
        <v>46082</v>
      </c>
      <c r="D537" s="4">
        <v>46112</v>
      </c>
      <c r="E537" s="5" t="s">
        <v>293</v>
      </c>
      <c r="F537" s="5" t="s">
        <v>308</v>
      </c>
      <c r="G537" s="7">
        <v>4.0000000000000001E-3</v>
      </c>
      <c r="H537" s="21" t="s">
        <v>77</v>
      </c>
      <c r="I537" s="5" t="s">
        <v>51</v>
      </c>
    </row>
    <row r="538" spans="1:9" ht="48" customHeight="1">
      <c r="A538" s="5" t="s">
        <v>73</v>
      </c>
      <c r="B538" s="5" t="s">
        <v>72</v>
      </c>
      <c r="C538" s="4">
        <v>46082</v>
      </c>
      <c r="D538" s="4">
        <v>46112</v>
      </c>
      <c r="E538" s="5" t="s">
        <v>293</v>
      </c>
      <c r="F538" s="5" t="s">
        <v>309</v>
      </c>
      <c r="G538" s="7">
        <v>4.0000000000000001E-3</v>
      </c>
      <c r="H538" s="21" t="s">
        <v>77</v>
      </c>
      <c r="I538" s="5" t="s">
        <v>51</v>
      </c>
    </row>
    <row r="539" spans="1:9" ht="48" customHeight="1">
      <c r="A539" s="5" t="s">
        <v>73</v>
      </c>
      <c r="B539" s="5" t="s">
        <v>72</v>
      </c>
      <c r="C539" s="4">
        <v>46082</v>
      </c>
      <c r="D539" s="4">
        <v>46112</v>
      </c>
      <c r="E539" s="5" t="s">
        <v>293</v>
      </c>
      <c r="F539" s="5" t="s">
        <v>311</v>
      </c>
      <c r="G539" s="7">
        <v>4.0000000000000001E-3</v>
      </c>
      <c r="H539" s="21" t="s">
        <v>77</v>
      </c>
      <c r="I539" s="5" t="s">
        <v>51</v>
      </c>
    </row>
    <row r="540" spans="1:9" ht="48" customHeight="1">
      <c r="A540" s="5" t="s">
        <v>73</v>
      </c>
      <c r="B540" s="5" t="s">
        <v>72</v>
      </c>
      <c r="C540" s="4">
        <v>46082</v>
      </c>
      <c r="D540" s="4">
        <v>46112</v>
      </c>
      <c r="E540" s="5" t="s">
        <v>293</v>
      </c>
      <c r="F540" s="5" t="s">
        <v>312</v>
      </c>
      <c r="G540" s="7">
        <v>4.0000000000000001E-3</v>
      </c>
      <c r="H540" s="21" t="s">
        <v>77</v>
      </c>
      <c r="I540" s="5" t="s">
        <v>51</v>
      </c>
    </row>
    <row r="541" spans="1:9" ht="48" customHeight="1">
      <c r="A541" s="5" t="s">
        <v>73</v>
      </c>
      <c r="B541" s="5" t="s">
        <v>72</v>
      </c>
      <c r="C541" s="4">
        <v>46082</v>
      </c>
      <c r="D541" s="4">
        <v>46112</v>
      </c>
      <c r="E541" s="5" t="s">
        <v>293</v>
      </c>
      <c r="F541" s="5" t="s">
        <v>313</v>
      </c>
      <c r="G541" s="7">
        <v>4.0000000000000001E-3</v>
      </c>
      <c r="H541" s="21" t="s">
        <v>77</v>
      </c>
      <c r="I541" s="5" t="s">
        <v>51</v>
      </c>
    </row>
    <row r="542" spans="1:9" ht="48" customHeight="1">
      <c r="A542" s="5" t="s">
        <v>73</v>
      </c>
      <c r="B542" s="5" t="s">
        <v>72</v>
      </c>
      <c r="C542" s="4">
        <v>46082</v>
      </c>
      <c r="D542" s="4">
        <v>46112</v>
      </c>
      <c r="E542" s="5" t="s">
        <v>293</v>
      </c>
      <c r="F542" s="5" t="s">
        <v>315</v>
      </c>
      <c r="G542" s="7">
        <v>4.0000000000000001E-3</v>
      </c>
      <c r="H542" s="21" t="s">
        <v>77</v>
      </c>
      <c r="I542" s="5" t="s">
        <v>51</v>
      </c>
    </row>
    <row r="543" spans="1:9" ht="48" customHeight="1">
      <c r="A543" s="5" t="s">
        <v>73</v>
      </c>
      <c r="B543" s="5" t="s">
        <v>72</v>
      </c>
      <c r="C543" s="4">
        <v>46082</v>
      </c>
      <c r="D543" s="4">
        <v>46112</v>
      </c>
      <c r="E543" s="5" t="s">
        <v>293</v>
      </c>
      <c r="F543" s="5" t="s">
        <v>511</v>
      </c>
      <c r="G543" s="7">
        <v>4.0000000000000001E-3</v>
      </c>
      <c r="H543" s="21" t="s">
        <v>77</v>
      </c>
      <c r="I543" s="5" t="s">
        <v>51</v>
      </c>
    </row>
    <row r="544" spans="1:9" ht="48" customHeight="1">
      <c r="A544" s="5" t="s">
        <v>73</v>
      </c>
      <c r="B544" s="5" t="s">
        <v>72</v>
      </c>
      <c r="C544" s="4">
        <v>46082</v>
      </c>
      <c r="D544" s="4">
        <v>46112</v>
      </c>
      <c r="E544" s="5" t="s">
        <v>293</v>
      </c>
      <c r="F544" s="5" t="s">
        <v>316</v>
      </c>
      <c r="G544" s="7">
        <v>4.0000000000000001E-3</v>
      </c>
      <c r="H544" s="21" t="s">
        <v>77</v>
      </c>
      <c r="I544" s="5" t="s">
        <v>51</v>
      </c>
    </row>
    <row r="545" spans="1:9" ht="48" customHeight="1">
      <c r="A545" s="5" t="s">
        <v>73</v>
      </c>
      <c r="B545" s="5" t="s">
        <v>72</v>
      </c>
      <c r="C545" s="4">
        <v>46082</v>
      </c>
      <c r="D545" s="4">
        <v>46112</v>
      </c>
      <c r="E545" s="5" t="s">
        <v>293</v>
      </c>
      <c r="F545" s="5" t="s">
        <v>317</v>
      </c>
      <c r="G545" s="7">
        <v>3.0000000000000001E-3</v>
      </c>
      <c r="H545" s="21" t="s">
        <v>77</v>
      </c>
      <c r="I545" s="5" t="s">
        <v>51</v>
      </c>
    </row>
    <row r="546" spans="1:9" ht="48" customHeight="1">
      <c r="A546" s="5" t="s">
        <v>73</v>
      </c>
      <c r="B546" s="5" t="s">
        <v>72</v>
      </c>
      <c r="C546" s="4">
        <v>46082</v>
      </c>
      <c r="D546" s="4">
        <v>46112</v>
      </c>
      <c r="E546" s="5" t="s">
        <v>293</v>
      </c>
      <c r="F546" s="5" t="s">
        <v>318</v>
      </c>
      <c r="G546" s="7">
        <v>3.0000000000000001E-3</v>
      </c>
      <c r="H546" s="21" t="s">
        <v>77</v>
      </c>
      <c r="I546" s="5" t="s">
        <v>51</v>
      </c>
    </row>
    <row r="547" spans="1:9" ht="48" customHeight="1">
      <c r="A547" s="5" t="s">
        <v>73</v>
      </c>
      <c r="B547" s="5" t="s">
        <v>72</v>
      </c>
      <c r="C547" s="4">
        <v>46082</v>
      </c>
      <c r="D547" s="4">
        <v>46112</v>
      </c>
      <c r="E547" s="5" t="s">
        <v>293</v>
      </c>
      <c r="F547" s="5" t="s">
        <v>326</v>
      </c>
      <c r="G547" s="7">
        <v>3.0000000000000001E-3</v>
      </c>
      <c r="H547" s="21" t="s">
        <v>77</v>
      </c>
      <c r="I547" s="5" t="s">
        <v>51</v>
      </c>
    </row>
    <row r="548" spans="1:9" ht="48" customHeight="1">
      <c r="A548" s="5" t="s">
        <v>73</v>
      </c>
      <c r="B548" s="5" t="s">
        <v>72</v>
      </c>
      <c r="C548" s="4">
        <v>46082</v>
      </c>
      <c r="D548" s="4">
        <v>46112</v>
      </c>
      <c r="E548" s="5" t="s">
        <v>293</v>
      </c>
      <c r="F548" s="5" t="s">
        <v>320</v>
      </c>
      <c r="G548" s="7">
        <v>3.0000000000000001E-3</v>
      </c>
      <c r="H548" s="21" t="s">
        <v>77</v>
      </c>
      <c r="I548" s="5" t="s">
        <v>51</v>
      </c>
    </row>
    <row r="549" spans="1:9" ht="48" customHeight="1">
      <c r="A549" s="5" t="s">
        <v>73</v>
      </c>
      <c r="B549" s="5" t="s">
        <v>72</v>
      </c>
      <c r="C549" s="4">
        <v>46082</v>
      </c>
      <c r="D549" s="4">
        <v>46112</v>
      </c>
      <c r="E549" s="5" t="s">
        <v>293</v>
      </c>
      <c r="F549" s="5" t="s">
        <v>314</v>
      </c>
      <c r="G549" s="7">
        <v>3.0000000000000001E-3</v>
      </c>
      <c r="H549" s="21" t="s">
        <v>77</v>
      </c>
      <c r="I549" s="5" t="s">
        <v>51</v>
      </c>
    </row>
    <row r="550" spans="1:9" ht="48" customHeight="1">
      <c r="A550" s="5" t="s">
        <v>73</v>
      </c>
      <c r="B550" s="5" t="s">
        <v>72</v>
      </c>
      <c r="C550" s="4">
        <v>46082</v>
      </c>
      <c r="D550" s="4">
        <v>46112</v>
      </c>
      <c r="E550" s="5" t="s">
        <v>293</v>
      </c>
      <c r="F550" s="5" t="s">
        <v>512</v>
      </c>
      <c r="G550" s="7">
        <v>3.0000000000000001E-3</v>
      </c>
      <c r="H550" s="21" t="s">
        <v>77</v>
      </c>
      <c r="I550" s="5" t="s">
        <v>51</v>
      </c>
    </row>
    <row r="551" spans="1:9" ht="48" customHeight="1">
      <c r="A551" s="5" t="s">
        <v>73</v>
      </c>
      <c r="B551" s="5" t="s">
        <v>72</v>
      </c>
      <c r="C551" s="4">
        <v>46082</v>
      </c>
      <c r="D551" s="4">
        <v>46112</v>
      </c>
      <c r="E551" s="5" t="s">
        <v>293</v>
      </c>
      <c r="F551" s="5" t="s">
        <v>513</v>
      </c>
      <c r="G551" s="7">
        <v>3.0000000000000001E-3</v>
      </c>
      <c r="H551" s="21" t="s">
        <v>77</v>
      </c>
      <c r="I551" s="5" t="s">
        <v>51</v>
      </c>
    </row>
    <row r="552" spans="1:9" ht="48" customHeight="1">
      <c r="A552" s="5" t="s">
        <v>73</v>
      </c>
      <c r="B552" s="5" t="s">
        <v>72</v>
      </c>
      <c r="C552" s="4">
        <v>46082</v>
      </c>
      <c r="D552" s="4">
        <v>46112</v>
      </c>
      <c r="E552" s="5" t="s">
        <v>293</v>
      </c>
      <c r="F552" s="5" t="s">
        <v>321</v>
      </c>
      <c r="G552" s="7">
        <v>2E-3</v>
      </c>
      <c r="H552" s="21" t="s">
        <v>77</v>
      </c>
      <c r="I552" s="5" t="s">
        <v>51</v>
      </c>
    </row>
    <row r="553" spans="1:9" ht="48" customHeight="1">
      <c r="A553" s="5" t="s">
        <v>73</v>
      </c>
      <c r="B553" s="5" t="s">
        <v>72</v>
      </c>
      <c r="C553" s="4">
        <v>46082</v>
      </c>
      <c r="D553" s="4">
        <v>46112</v>
      </c>
      <c r="E553" s="5" t="s">
        <v>293</v>
      </c>
      <c r="F553" s="5" t="s">
        <v>322</v>
      </c>
      <c r="G553" s="7">
        <v>2E-3</v>
      </c>
      <c r="H553" s="21" t="s">
        <v>77</v>
      </c>
      <c r="I553" s="5" t="s">
        <v>51</v>
      </c>
    </row>
    <row r="554" spans="1:9" ht="48" customHeight="1">
      <c r="A554" s="5" t="s">
        <v>73</v>
      </c>
      <c r="B554" s="5" t="s">
        <v>72</v>
      </c>
      <c r="C554" s="4">
        <v>46082</v>
      </c>
      <c r="D554" s="4">
        <v>46112</v>
      </c>
      <c r="E554" s="5" t="s">
        <v>293</v>
      </c>
      <c r="F554" s="5" t="s">
        <v>323</v>
      </c>
      <c r="G554" s="7">
        <v>2E-3</v>
      </c>
      <c r="H554" s="21" t="s">
        <v>77</v>
      </c>
      <c r="I554" s="5" t="s">
        <v>51</v>
      </c>
    </row>
    <row r="555" spans="1:9" ht="48" customHeight="1">
      <c r="A555" s="5" t="s">
        <v>73</v>
      </c>
      <c r="B555" s="5" t="s">
        <v>72</v>
      </c>
      <c r="C555" s="4">
        <v>46082</v>
      </c>
      <c r="D555" s="4">
        <v>46112</v>
      </c>
      <c r="E555" s="5" t="s">
        <v>293</v>
      </c>
      <c r="F555" s="5" t="s">
        <v>319</v>
      </c>
      <c r="G555" s="7">
        <v>2E-3</v>
      </c>
      <c r="H555" s="21" t="s">
        <v>77</v>
      </c>
      <c r="I555" s="5" t="s">
        <v>51</v>
      </c>
    </row>
    <row r="556" spans="1:9" ht="48" customHeight="1">
      <c r="A556" s="5" t="s">
        <v>73</v>
      </c>
      <c r="B556" s="5" t="s">
        <v>72</v>
      </c>
      <c r="C556" s="4">
        <v>46082</v>
      </c>
      <c r="D556" s="4">
        <v>46112</v>
      </c>
      <c r="E556" s="5" t="s">
        <v>293</v>
      </c>
      <c r="F556" s="5" t="s">
        <v>324</v>
      </c>
      <c r="G556" s="7">
        <v>2E-3</v>
      </c>
      <c r="H556" s="21" t="s">
        <v>77</v>
      </c>
      <c r="I556" s="5" t="s">
        <v>51</v>
      </c>
    </row>
    <row r="557" spans="1:9" ht="48" customHeight="1">
      <c r="A557" s="5" t="s">
        <v>73</v>
      </c>
      <c r="B557" s="5" t="s">
        <v>72</v>
      </c>
      <c r="C557" s="4">
        <v>46082</v>
      </c>
      <c r="D557" s="4">
        <v>46112</v>
      </c>
      <c r="E557" s="5" t="s">
        <v>293</v>
      </c>
      <c r="F557" s="5" t="s">
        <v>327</v>
      </c>
      <c r="G557" s="7">
        <v>2E-3</v>
      </c>
      <c r="H557" s="21" t="s">
        <v>77</v>
      </c>
      <c r="I557" s="5" t="s">
        <v>51</v>
      </c>
    </row>
    <row r="558" spans="1:9" ht="48" customHeight="1">
      <c r="A558" s="5" t="s">
        <v>73</v>
      </c>
      <c r="B558" s="5" t="s">
        <v>72</v>
      </c>
      <c r="C558" s="4">
        <v>46082</v>
      </c>
      <c r="D558" s="4">
        <v>46112</v>
      </c>
      <c r="E558" s="5" t="s">
        <v>293</v>
      </c>
      <c r="F558" s="5" t="s">
        <v>328</v>
      </c>
      <c r="G558" s="7">
        <v>2E-3</v>
      </c>
      <c r="H558" s="21" t="s">
        <v>77</v>
      </c>
      <c r="I558" s="5" t="s">
        <v>51</v>
      </c>
    </row>
    <row r="559" spans="1:9" ht="48" customHeight="1">
      <c r="A559" s="5" t="s">
        <v>73</v>
      </c>
      <c r="B559" s="5" t="s">
        <v>72</v>
      </c>
      <c r="C559" s="4">
        <v>46082</v>
      </c>
      <c r="D559" s="4">
        <v>46112</v>
      </c>
      <c r="E559" s="5" t="s">
        <v>293</v>
      </c>
      <c r="F559" s="5" t="s">
        <v>329</v>
      </c>
      <c r="G559" s="7">
        <v>1E-3</v>
      </c>
      <c r="H559" s="21" t="s">
        <v>77</v>
      </c>
      <c r="I559" s="5" t="s">
        <v>51</v>
      </c>
    </row>
    <row r="560" spans="1:9" ht="48" customHeight="1">
      <c r="A560" s="5" t="s">
        <v>73</v>
      </c>
      <c r="B560" s="5" t="s">
        <v>72</v>
      </c>
      <c r="C560" s="4">
        <v>46082</v>
      </c>
      <c r="D560" s="4">
        <v>46112</v>
      </c>
      <c r="E560" s="5" t="s">
        <v>293</v>
      </c>
      <c r="F560" s="5" t="s">
        <v>330</v>
      </c>
      <c r="G560" s="7">
        <v>1E-3</v>
      </c>
      <c r="H560" s="21" t="s">
        <v>77</v>
      </c>
      <c r="I560" s="5" t="s">
        <v>51</v>
      </c>
    </row>
    <row r="561" spans="1:9" ht="48" customHeight="1">
      <c r="A561" s="5" t="s">
        <v>73</v>
      </c>
      <c r="B561" s="5" t="s">
        <v>72</v>
      </c>
      <c r="C561" s="4">
        <v>46082</v>
      </c>
      <c r="D561" s="4">
        <v>46112</v>
      </c>
      <c r="E561" s="5" t="s">
        <v>293</v>
      </c>
      <c r="F561" s="5" t="s">
        <v>325</v>
      </c>
      <c r="G561" s="7">
        <v>1E-3</v>
      </c>
      <c r="H561" s="21" t="s">
        <v>77</v>
      </c>
      <c r="I561" s="5" t="s">
        <v>51</v>
      </c>
    </row>
    <row r="562" spans="1:9" ht="48" customHeight="1">
      <c r="A562" s="5" t="s">
        <v>73</v>
      </c>
      <c r="B562" s="5" t="s">
        <v>72</v>
      </c>
      <c r="C562" s="4">
        <v>46082</v>
      </c>
      <c r="D562" s="4">
        <v>46112</v>
      </c>
      <c r="E562" s="5" t="s">
        <v>293</v>
      </c>
      <c r="F562" s="5" t="s">
        <v>331</v>
      </c>
      <c r="G562" s="7">
        <v>1E-3</v>
      </c>
      <c r="H562" s="21" t="s">
        <v>77</v>
      </c>
      <c r="I562" s="5" t="s">
        <v>51</v>
      </c>
    </row>
    <row r="563" spans="1:9" ht="48" customHeight="1">
      <c r="A563" s="5" t="s">
        <v>73</v>
      </c>
      <c r="B563" s="5" t="s">
        <v>72</v>
      </c>
      <c r="C563" s="4">
        <v>46082</v>
      </c>
      <c r="D563" s="4">
        <v>46112</v>
      </c>
      <c r="E563" s="5" t="s">
        <v>293</v>
      </c>
      <c r="F563" s="5" t="s">
        <v>332</v>
      </c>
      <c r="G563" s="7">
        <v>1E-3</v>
      </c>
      <c r="H563" s="21" t="s">
        <v>77</v>
      </c>
      <c r="I563" s="5" t="s">
        <v>51</v>
      </c>
    </row>
    <row r="564" spans="1:9" ht="48" customHeight="1">
      <c r="A564" s="5" t="s">
        <v>73</v>
      </c>
      <c r="B564" s="5" t="s">
        <v>72</v>
      </c>
      <c r="C564" s="4">
        <v>46082</v>
      </c>
      <c r="D564" s="4">
        <v>46112</v>
      </c>
      <c r="E564" s="5" t="s">
        <v>293</v>
      </c>
      <c r="F564" s="5" t="s">
        <v>333</v>
      </c>
      <c r="G564" s="7">
        <v>1E-3</v>
      </c>
      <c r="H564" s="21" t="s">
        <v>77</v>
      </c>
      <c r="I564" s="5" t="s">
        <v>51</v>
      </c>
    </row>
    <row r="565" spans="1:9" ht="48" customHeight="1">
      <c r="A565" s="5" t="s">
        <v>73</v>
      </c>
      <c r="B565" s="5" t="s">
        <v>72</v>
      </c>
      <c r="C565" s="4">
        <v>46082</v>
      </c>
      <c r="D565" s="4">
        <v>46112</v>
      </c>
      <c r="E565" s="5" t="s">
        <v>293</v>
      </c>
      <c r="F565" s="5" t="s">
        <v>334</v>
      </c>
      <c r="G565" s="7">
        <v>0</v>
      </c>
      <c r="H565" s="21" t="s">
        <v>77</v>
      </c>
      <c r="I565" s="5" t="s">
        <v>51</v>
      </c>
    </row>
    <row r="566" spans="1:9" ht="48" customHeight="1">
      <c r="A566" s="5" t="s">
        <v>73</v>
      </c>
      <c r="B566" s="5" t="s">
        <v>72</v>
      </c>
      <c r="C566" s="4">
        <v>46082</v>
      </c>
      <c r="D566" s="4">
        <v>46112</v>
      </c>
      <c r="E566" s="5" t="s">
        <v>293</v>
      </c>
      <c r="F566" s="5" t="s">
        <v>335</v>
      </c>
      <c r="G566" s="7">
        <v>0</v>
      </c>
      <c r="H566" s="21" t="s">
        <v>77</v>
      </c>
      <c r="I566" s="5" t="s">
        <v>51</v>
      </c>
    </row>
    <row r="567" spans="1:9" ht="48" customHeight="1">
      <c r="A567" s="5" t="s">
        <v>73</v>
      </c>
      <c r="B567" s="5" t="s">
        <v>72</v>
      </c>
      <c r="C567" s="4">
        <v>46082</v>
      </c>
      <c r="D567" s="4">
        <v>46112</v>
      </c>
      <c r="E567" s="5" t="s">
        <v>293</v>
      </c>
      <c r="F567" s="5" t="s">
        <v>336</v>
      </c>
      <c r="G567" s="7">
        <v>0</v>
      </c>
      <c r="H567" s="21" t="s">
        <v>77</v>
      </c>
      <c r="I567" s="5" t="s">
        <v>51</v>
      </c>
    </row>
    <row r="568" spans="1:9" ht="48" customHeight="1">
      <c r="A568" s="5" t="s">
        <v>73</v>
      </c>
      <c r="B568" s="5" t="s">
        <v>72</v>
      </c>
      <c r="C568" s="4">
        <v>46082</v>
      </c>
      <c r="D568" s="4">
        <v>46112</v>
      </c>
      <c r="E568" s="5" t="s">
        <v>337</v>
      </c>
      <c r="F568" s="5" t="s">
        <v>339</v>
      </c>
      <c r="G568" s="7">
        <v>5.0000000000000001E-3</v>
      </c>
      <c r="H568" s="21" t="s">
        <v>77</v>
      </c>
      <c r="I568" s="5" t="s">
        <v>51</v>
      </c>
    </row>
    <row r="569" spans="1:9" ht="48" customHeight="1">
      <c r="A569" s="5" t="s">
        <v>73</v>
      </c>
      <c r="B569" s="5" t="s">
        <v>72</v>
      </c>
      <c r="C569" s="4">
        <v>46082</v>
      </c>
      <c r="D569" s="4">
        <v>46112</v>
      </c>
      <c r="E569" s="5" t="s">
        <v>337</v>
      </c>
      <c r="F569" s="5" t="s">
        <v>340</v>
      </c>
      <c r="G569" s="7">
        <v>5.0000000000000001E-3</v>
      </c>
      <c r="H569" s="21" t="s">
        <v>77</v>
      </c>
      <c r="I569" s="5" t="s">
        <v>51</v>
      </c>
    </row>
    <row r="570" spans="1:9" ht="48" customHeight="1">
      <c r="A570" s="5" t="s">
        <v>73</v>
      </c>
      <c r="B570" s="5" t="s">
        <v>72</v>
      </c>
      <c r="C570" s="4">
        <v>46082</v>
      </c>
      <c r="D570" s="4">
        <v>46112</v>
      </c>
      <c r="E570" s="5" t="s">
        <v>337</v>
      </c>
      <c r="F570" s="5" t="s">
        <v>338</v>
      </c>
      <c r="G570" s="7">
        <v>5.0000000000000001E-3</v>
      </c>
      <c r="H570" s="21" t="s">
        <v>77</v>
      </c>
      <c r="I570" s="5" t="s">
        <v>51</v>
      </c>
    </row>
    <row r="571" spans="1:9" ht="48" customHeight="1">
      <c r="A571" s="5" t="s">
        <v>73</v>
      </c>
      <c r="B571" s="5" t="s">
        <v>72</v>
      </c>
      <c r="C571" s="4">
        <v>46082</v>
      </c>
      <c r="D571" s="4">
        <v>46112</v>
      </c>
      <c r="E571" s="5" t="s">
        <v>337</v>
      </c>
      <c r="F571" s="5" t="s">
        <v>342</v>
      </c>
      <c r="G571" s="7">
        <v>5.0000000000000001E-3</v>
      </c>
      <c r="H571" s="21" t="s">
        <v>77</v>
      </c>
      <c r="I571" s="5" t="s">
        <v>51</v>
      </c>
    </row>
    <row r="572" spans="1:9" ht="48" customHeight="1">
      <c r="A572" s="5" t="s">
        <v>73</v>
      </c>
      <c r="B572" s="5" t="s">
        <v>72</v>
      </c>
      <c r="C572" s="4">
        <v>46082</v>
      </c>
      <c r="D572" s="4">
        <v>46112</v>
      </c>
      <c r="E572" s="5" t="s">
        <v>337</v>
      </c>
      <c r="F572" s="5" t="s">
        <v>344</v>
      </c>
      <c r="G572" s="7">
        <v>4.0000000000000001E-3</v>
      </c>
      <c r="H572" s="21" t="s">
        <v>77</v>
      </c>
      <c r="I572" s="5" t="s">
        <v>51</v>
      </c>
    </row>
    <row r="573" spans="1:9" ht="48" customHeight="1">
      <c r="A573" s="5" t="s">
        <v>73</v>
      </c>
      <c r="B573" s="5" t="s">
        <v>72</v>
      </c>
      <c r="C573" s="4">
        <v>46082</v>
      </c>
      <c r="D573" s="4">
        <v>46112</v>
      </c>
      <c r="E573" s="5" t="s">
        <v>337</v>
      </c>
      <c r="F573" s="5" t="s">
        <v>345</v>
      </c>
      <c r="G573" s="7">
        <v>4.0000000000000001E-3</v>
      </c>
      <c r="H573" s="21" t="s">
        <v>77</v>
      </c>
      <c r="I573" s="5" t="s">
        <v>51</v>
      </c>
    </row>
    <row r="574" spans="1:9" ht="48" customHeight="1">
      <c r="A574" s="5" t="s">
        <v>73</v>
      </c>
      <c r="B574" s="5" t="s">
        <v>72</v>
      </c>
      <c r="C574" s="4">
        <v>46082</v>
      </c>
      <c r="D574" s="4">
        <v>46112</v>
      </c>
      <c r="E574" s="5" t="s">
        <v>337</v>
      </c>
      <c r="F574" s="5" t="s">
        <v>346</v>
      </c>
      <c r="G574" s="7">
        <v>4.0000000000000001E-3</v>
      </c>
      <c r="H574" s="21" t="s">
        <v>77</v>
      </c>
      <c r="I574" s="5" t="s">
        <v>51</v>
      </c>
    </row>
    <row r="575" spans="1:9" ht="48" customHeight="1">
      <c r="A575" s="5" t="s">
        <v>73</v>
      </c>
      <c r="B575" s="5" t="s">
        <v>72</v>
      </c>
      <c r="C575" s="4">
        <v>46082</v>
      </c>
      <c r="D575" s="4">
        <v>46112</v>
      </c>
      <c r="E575" s="5" t="s">
        <v>337</v>
      </c>
      <c r="F575" s="5" t="s">
        <v>341</v>
      </c>
      <c r="G575" s="7">
        <v>4.0000000000000001E-3</v>
      </c>
      <c r="H575" s="21" t="s">
        <v>77</v>
      </c>
      <c r="I575" s="5" t="s">
        <v>51</v>
      </c>
    </row>
    <row r="576" spans="1:9" ht="48" customHeight="1">
      <c r="A576" s="5" t="s">
        <v>73</v>
      </c>
      <c r="B576" s="5" t="s">
        <v>72</v>
      </c>
      <c r="C576" s="4">
        <v>46082</v>
      </c>
      <c r="D576" s="4">
        <v>46112</v>
      </c>
      <c r="E576" s="5" t="s">
        <v>337</v>
      </c>
      <c r="F576" s="5" t="s">
        <v>348</v>
      </c>
      <c r="G576" s="7">
        <v>4.0000000000000001E-3</v>
      </c>
      <c r="H576" s="21" t="s">
        <v>77</v>
      </c>
      <c r="I576" s="5" t="s">
        <v>51</v>
      </c>
    </row>
    <row r="577" spans="1:9" ht="48" customHeight="1">
      <c r="A577" s="5" t="s">
        <v>73</v>
      </c>
      <c r="B577" s="5" t="s">
        <v>72</v>
      </c>
      <c r="C577" s="4">
        <v>46082</v>
      </c>
      <c r="D577" s="4">
        <v>46112</v>
      </c>
      <c r="E577" s="5" t="s">
        <v>337</v>
      </c>
      <c r="F577" s="5" t="s">
        <v>351</v>
      </c>
      <c r="G577" s="7">
        <v>3.0000000000000001E-3</v>
      </c>
      <c r="H577" s="21" t="s">
        <v>77</v>
      </c>
      <c r="I577" s="5" t="s">
        <v>51</v>
      </c>
    </row>
    <row r="578" spans="1:9" ht="48" customHeight="1">
      <c r="A578" s="5" t="s">
        <v>73</v>
      </c>
      <c r="B578" s="5" t="s">
        <v>72</v>
      </c>
      <c r="C578" s="4">
        <v>46082</v>
      </c>
      <c r="D578" s="4">
        <v>46112</v>
      </c>
      <c r="E578" s="5" t="s">
        <v>337</v>
      </c>
      <c r="F578" s="5" t="s">
        <v>352</v>
      </c>
      <c r="G578" s="7">
        <v>3.0000000000000001E-3</v>
      </c>
      <c r="H578" s="21" t="s">
        <v>77</v>
      </c>
      <c r="I578" s="5" t="s">
        <v>51</v>
      </c>
    </row>
    <row r="579" spans="1:9" ht="48" customHeight="1">
      <c r="A579" s="5" t="s">
        <v>73</v>
      </c>
      <c r="B579" s="5" t="s">
        <v>72</v>
      </c>
      <c r="C579" s="4">
        <v>46082</v>
      </c>
      <c r="D579" s="4">
        <v>46112</v>
      </c>
      <c r="E579" s="5" t="s">
        <v>337</v>
      </c>
      <c r="F579" s="5" t="s">
        <v>343</v>
      </c>
      <c r="G579" s="7">
        <v>3.0000000000000001E-3</v>
      </c>
      <c r="H579" s="21" t="s">
        <v>77</v>
      </c>
      <c r="I579" s="5" t="s">
        <v>51</v>
      </c>
    </row>
    <row r="580" spans="1:9" ht="48" customHeight="1">
      <c r="A580" s="5" t="s">
        <v>73</v>
      </c>
      <c r="B580" s="5" t="s">
        <v>72</v>
      </c>
      <c r="C580" s="4">
        <v>46082</v>
      </c>
      <c r="D580" s="4">
        <v>46112</v>
      </c>
      <c r="E580" s="5" t="s">
        <v>337</v>
      </c>
      <c r="F580" s="5" t="s">
        <v>354</v>
      </c>
      <c r="G580" s="7">
        <v>3.0000000000000001E-3</v>
      </c>
      <c r="H580" s="21" t="s">
        <v>77</v>
      </c>
      <c r="I580" s="5" t="s">
        <v>51</v>
      </c>
    </row>
    <row r="581" spans="1:9" ht="48" customHeight="1">
      <c r="A581" s="5" t="s">
        <v>73</v>
      </c>
      <c r="B581" s="5" t="s">
        <v>72</v>
      </c>
      <c r="C581" s="4">
        <v>46082</v>
      </c>
      <c r="D581" s="4">
        <v>46112</v>
      </c>
      <c r="E581" s="5" t="s">
        <v>337</v>
      </c>
      <c r="F581" s="5" t="s">
        <v>360</v>
      </c>
      <c r="G581" s="7">
        <v>3.0000000000000001E-3</v>
      </c>
      <c r="H581" s="21" t="s">
        <v>77</v>
      </c>
      <c r="I581" s="5" t="s">
        <v>51</v>
      </c>
    </row>
    <row r="582" spans="1:9" ht="48" customHeight="1">
      <c r="A582" s="5" t="s">
        <v>73</v>
      </c>
      <c r="B582" s="5" t="s">
        <v>72</v>
      </c>
      <c r="C582" s="4">
        <v>46082</v>
      </c>
      <c r="D582" s="4">
        <v>46112</v>
      </c>
      <c r="E582" s="5" t="s">
        <v>337</v>
      </c>
      <c r="F582" s="5" t="s">
        <v>347</v>
      </c>
      <c r="G582" s="7">
        <v>3.0000000000000001E-3</v>
      </c>
      <c r="H582" s="21" t="s">
        <v>77</v>
      </c>
      <c r="I582" s="5" t="s">
        <v>51</v>
      </c>
    </row>
    <row r="583" spans="1:9" ht="48" customHeight="1">
      <c r="A583" s="5" t="s">
        <v>73</v>
      </c>
      <c r="B583" s="5" t="s">
        <v>72</v>
      </c>
      <c r="C583" s="4">
        <v>46082</v>
      </c>
      <c r="D583" s="4">
        <v>46112</v>
      </c>
      <c r="E583" s="5" t="s">
        <v>337</v>
      </c>
      <c r="F583" s="5" t="s">
        <v>355</v>
      </c>
      <c r="G583" s="7">
        <v>2E-3</v>
      </c>
      <c r="H583" s="21" t="s">
        <v>77</v>
      </c>
      <c r="I583" s="5" t="s">
        <v>51</v>
      </c>
    </row>
    <row r="584" spans="1:9" ht="48" customHeight="1">
      <c r="A584" s="5" t="s">
        <v>73</v>
      </c>
      <c r="B584" s="5" t="s">
        <v>72</v>
      </c>
      <c r="C584" s="4">
        <v>46082</v>
      </c>
      <c r="D584" s="4">
        <v>46112</v>
      </c>
      <c r="E584" s="5" t="s">
        <v>337</v>
      </c>
      <c r="F584" s="5" t="s">
        <v>356</v>
      </c>
      <c r="G584" s="7">
        <v>2E-3</v>
      </c>
      <c r="H584" s="21" t="s">
        <v>77</v>
      </c>
      <c r="I584" s="5" t="s">
        <v>51</v>
      </c>
    </row>
    <row r="585" spans="1:9" ht="48" customHeight="1">
      <c r="A585" s="5" t="s">
        <v>73</v>
      </c>
      <c r="B585" s="5" t="s">
        <v>72</v>
      </c>
      <c r="C585" s="4">
        <v>46082</v>
      </c>
      <c r="D585" s="4">
        <v>46112</v>
      </c>
      <c r="E585" s="5" t="s">
        <v>337</v>
      </c>
      <c r="F585" s="5" t="s">
        <v>349</v>
      </c>
      <c r="G585" s="7">
        <v>2E-3</v>
      </c>
      <c r="H585" s="21" t="s">
        <v>77</v>
      </c>
      <c r="I585" s="5" t="s">
        <v>51</v>
      </c>
    </row>
    <row r="586" spans="1:9" ht="48" customHeight="1">
      <c r="A586" s="5" t="s">
        <v>73</v>
      </c>
      <c r="B586" s="5" t="s">
        <v>72</v>
      </c>
      <c r="C586" s="4">
        <v>46082</v>
      </c>
      <c r="D586" s="4">
        <v>46112</v>
      </c>
      <c r="E586" s="5" t="s">
        <v>337</v>
      </c>
      <c r="F586" s="5" t="s">
        <v>350</v>
      </c>
      <c r="G586" s="7">
        <v>2E-3</v>
      </c>
      <c r="H586" s="21" t="s">
        <v>77</v>
      </c>
      <c r="I586" s="5" t="s">
        <v>51</v>
      </c>
    </row>
    <row r="587" spans="1:9" ht="48" customHeight="1">
      <c r="A587" s="5" t="s">
        <v>73</v>
      </c>
      <c r="B587" s="5" t="s">
        <v>72</v>
      </c>
      <c r="C587" s="4">
        <v>46082</v>
      </c>
      <c r="D587" s="4">
        <v>46112</v>
      </c>
      <c r="E587" s="5" t="s">
        <v>337</v>
      </c>
      <c r="F587" s="5" t="s">
        <v>357</v>
      </c>
      <c r="G587" s="7">
        <v>2E-3</v>
      </c>
      <c r="H587" s="21" t="s">
        <v>77</v>
      </c>
      <c r="I587" s="5" t="s">
        <v>51</v>
      </c>
    </row>
    <row r="588" spans="1:9" ht="48" customHeight="1">
      <c r="A588" s="5" t="s">
        <v>73</v>
      </c>
      <c r="B588" s="5" t="s">
        <v>72</v>
      </c>
      <c r="C588" s="4">
        <v>46082</v>
      </c>
      <c r="D588" s="4">
        <v>46112</v>
      </c>
      <c r="E588" s="5" t="s">
        <v>337</v>
      </c>
      <c r="F588" s="5" t="s">
        <v>358</v>
      </c>
      <c r="G588" s="7">
        <v>2E-3</v>
      </c>
      <c r="H588" s="21" t="s">
        <v>77</v>
      </c>
      <c r="I588" s="5" t="s">
        <v>51</v>
      </c>
    </row>
    <row r="589" spans="1:9" ht="48" customHeight="1">
      <c r="A589" s="5" t="s">
        <v>73</v>
      </c>
      <c r="B589" s="5" t="s">
        <v>72</v>
      </c>
      <c r="C589" s="4">
        <v>46082</v>
      </c>
      <c r="D589" s="4">
        <v>46112</v>
      </c>
      <c r="E589" s="5" t="s">
        <v>337</v>
      </c>
      <c r="F589" s="5" t="s">
        <v>359</v>
      </c>
      <c r="G589" s="7">
        <v>2E-3</v>
      </c>
      <c r="H589" s="21" t="s">
        <v>77</v>
      </c>
      <c r="I589" s="5" t="s">
        <v>51</v>
      </c>
    </row>
    <row r="590" spans="1:9" ht="48" customHeight="1">
      <c r="A590" s="5" t="s">
        <v>73</v>
      </c>
      <c r="B590" s="5" t="s">
        <v>72</v>
      </c>
      <c r="C590" s="4">
        <v>46082</v>
      </c>
      <c r="D590" s="4">
        <v>46112</v>
      </c>
      <c r="E590" s="5" t="s">
        <v>337</v>
      </c>
      <c r="F590" s="5" t="s">
        <v>353</v>
      </c>
      <c r="G590" s="7">
        <v>2E-3</v>
      </c>
      <c r="H590" s="21" t="s">
        <v>77</v>
      </c>
      <c r="I590" s="5" t="s">
        <v>51</v>
      </c>
    </row>
    <row r="591" spans="1:9" ht="48" customHeight="1">
      <c r="A591" s="5" t="s">
        <v>73</v>
      </c>
      <c r="B591" s="5" t="s">
        <v>72</v>
      </c>
      <c r="C591" s="4">
        <v>46082</v>
      </c>
      <c r="D591" s="4">
        <v>46112</v>
      </c>
      <c r="E591" s="5" t="s">
        <v>337</v>
      </c>
      <c r="F591" s="5" t="s">
        <v>361</v>
      </c>
      <c r="G591" s="7">
        <v>1E-3</v>
      </c>
      <c r="H591" s="21" t="s">
        <v>77</v>
      </c>
      <c r="I591" s="5" t="s">
        <v>51</v>
      </c>
    </row>
    <row r="592" spans="1:9" ht="48" customHeight="1">
      <c r="A592" s="5" t="s">
        <v>73</v>
      </c>
      <c r="B592" s="5" t="s">
        <v>72</v>
      </c>
      <c r="C592" s="4">
        <v>46082</v>
      </c>
      <c r="D592" s="4">
        <v>46112</v>
      </c>
      <c r="E592" s="5" t="s">
        <v>337</v>
      </c>
      <c r="F592" s="5" t="s">
        <v>362</v>
      </c>
      <c r="G592" s="7">
        <v>1E-3</v>
      </c>
      <c r="H592" s="21" t="s">
        <v>77</v>
      </c>
      <c r="I592" s="5" t="s">
        <v>51</v>
      </c>
    </row>
    <row r="593" spans="1:9" ht="48" customHeight="1">
      <c r="A593" s="5" t="s">
        <v>73</v>
      </c>
      <c r="B593" s="5" t="s">
        <v>72</v>
      </c>
      <c r="C593" s="4">
        <v>46082</v>
      </c>
      <c r="D593" s="4">
        <v>46112</v>
      </c>
      <c r="E593" s="5" t="s">
        <v>363</v>
      </c>
      <c r="F593" s="5" t="s">
        <v>364</v>
      </c>
      <c r="G593" s="7">
        <v>1.8000000000000002E-2</v>
      </c>
      <c r="H593" s="21" t="s">
        <v>77</v>
      </c>
      <c r="I593" s="5" t="s">
        <v>51</v>
      </c>
    </row>
    <row r="594" spans="1:9" ht="48" customHeight="1">
      <c r="A594" s="5" t="s">
        <v>73</v>
      </c>
      <c r="B594" s="5" t="s">
        <v>72</v>
      </c>
      <c r="C594" s="4">
        <v>46082</v>
      </c>
      <c r="D594" s="4">
        <v>46112</v>
      </c>
      <c r="E594" s="5" t="s">
        <v>363</v>
      </c>
      <c r="F594" s="5" t="s">
        <v>365</v>
      </c>
      <c r="G594" s="7">
        <v>1.6E-2</v>
      </c>
      <c r="H594" s="21" t="s">
        <v>77</v>
      </c>
      <c r="I594" s="5" t="s">
        <v>51</v>
      </c>
    </row>
    <row r="595" spans="1:9" ht="48" customHeight="1">
      <c r="A595" s="5" t="s">
        <v>73</v>
      </c>
      <c r="B595" s="5" t="s">
        <v>72</v>
      </c>
      <c r="C595" s="4">
        <v>46082</v>
      </c>
      <c r="D595" s="4">
        <v>46112</v>
      </c>
      <c r="E595" s="5" t="s">
        <v>363</v>
      </c>
      <c r="F595" s="5" t="s">
        <v>362</v>
      </c>
      <c r="G595" s="7">
        <v>9.0000000000000011E-3</v>
      </c>
      <c r="H595" s="21" t="s">
        <v>77</v>
      </c>
      <c r="I595" s="5" t="s">
        <v>51</v>
      </c>
    </row>
    <row r="596" spans="1:9" ht="48" customHeight="1">
      <c r="A596" s="5" t="s">
        <v>73</v>
      </c>
      <c r="B596" s="5" t="s">
        <v>72</v>
      </c>
      <c r="C596" s="4">
        <v>46082</v>
      </c>
      <c r="D596" s="4">
        <v>46112</v>
      </c>
      <c r="E596" s="5" t="s">
        <v>363</v>
      </c>
      <c r="F596" s="5" t="s">
        <v>366</v>
      </c>
      <c r="G596" s="7">
        <v>6.9999999999999993E-3</v>
      </c>
      <c r="H596" s="21" t="s">
        <v>77</v>
      </c>
      <c r="I596" s="5" t="s">
        <v>51</v>
      </c>
    </row>
    <row r="597" spans="1:9" ht="48" customHeight="1">
      <c r="A597" s="5" t="s">
        <v>73</v>
      </c>
      <c r="B597" s="5" t="s">
        <v>72</v>
      </c>
      <c r="C597" s="4">
        <v>46082</v>
      </c>
      <c r="D597" s="4">
        <v>46112</v>
      </c>
      <c r="E597" s="5" t="s">
        <v>363</v>
      </c>
      <c r="F597" s="5" t="s">
        <v>367</v>
      </c>
      <c r="G597" s="7">
        <v>5.0000000000000001E-3</v>
      </c>
      <c r="H597" s="21" t="s">
        <v>77</v>
      </c>
      <c r="I597" s="5" t="s">
        <v>51</v>
      </c>
    </row>
    <row r="598" spans="1:9" ht="48" customHeight="1">
      <c r="A598" s="5" t="s">
        <v>73</v>
      </c>
      <c r="B598" s="5" t="s">
        <v>72</v>
      </c>
      <c r="C598" s="4">
        <v>46082</v>
      </c>
      <c r="D598" s="4">
        <v>46112</v>
      </c>
      <c r="E598" s="5" t="s">
        <v>368</v>
      </c>
      <c r="F598" s="5" t="s">
        <v>364</v>
      </c>
      <c r="G598" s="7">
        <v>6.9999999999999993E-3</v>
      </c>
      <c r="H598" s="21" t="s">
        <v>77</v>
      </c>
      <c r="I598" s="5" t="s">
        <v>51</v>
      </c>
    </row>
    <row r="599" spans="1:9" ht="48" customHeight="1">
      <c r="A599" s="5" t="s">
        <v>73</v>
      </c>
      <c r="B599" s="5" t="s">
        <v>72</v>
      </c>
      <c r="C599" s="4">
        <v>46082</v>
      </c>
      <c r="D599" s="4">
        <v>46112</v>
      </c>
      <c r="E599" s="5" t="s">
        <v>368</v>
      </c>
      <c r="F599" s="5" t="s">
        <v>370</v>
      </c>
      <c r="G599" s="7">
        <v>6.0000000000000001E-3</v>
      </c>
      <c r="H599" s="21" t="s">
        <v>77</v>
      </c>
      <c r="I599" s="5" t="s">
        <v>51</v>
      </c>
    </row>
    <row r="600" spans="1:9" ht="48" customHeight="1">
      <c r="A600" s="5" t="s">
        <v>73</v>
      </c>
      <c r="B600" s="5" t="s">
        <v>72</v>
      </c>
      <c r="C600" s="4">
        <v>46082</v>
      </c>
      <c r="D600" s="4">
        <v>46112</v>
      </c>
      <c r="E600" s="5" t="s">
        <v>368</v>
      </c>
      <c r="F600" s="5" t="s">
        <v>371</v>
      </c>
      <c r="G600" s="7">
        <v>6.0000000000000001E-3</v>
      </c>
      <c r="H600" s="21" t="s">
        <v>77</v>
      </c>
      <c r="I600" s="5" t="s">
        <v>51</v>
      </c>
    </row>
    <row r="601" spans="1:9" ht="48" customHeight="1">
      <c r="A601" s="5" t="s">
        <v>73</v>
      </c>
      <c r="B601" s="5" t="s">
        <v>72</v>
      </c>
      <c r="C601" s="4">
        <v>46082</v>
      </c>
      <c r="D601" s="4">
        <v>46112</v>
      </c>
      <c r="E601" s="5" t="s">
        <v>368</v>
      </c>
      <c r="F601" s="5" t="s">
        <v>372</v>
      </c>
      <c r="G601" s="7">
        <v>5.0000000000000001E-3</v>
      </c>
      <c r="H601" s="21" t="s">
        <v>77</v>
      </c>
      <c r="I601" s="5" t="s">
        <v>51</v>
      </c>
    </row>
    <row r="602" spans="1:9" ht="48" customHeight="1">
      <c r="A602" s="5" t="s">
        <v>73</v>
      </c>
      <c r="B602" s="5" t="s">
        <v>72</v>
      </c>
      <c r="C602" s="4">
        <v>46082</v>
      </c>
      <c r="D602" s="4">
        <v>46112</v>
      </c>
      <c r="E602" s="5" t="s">
        <v>368</v>
      </c>
      <c r="F602" s="5" t="s">
        <v>369</v>
      </c>
      <c r="G602" s="7">
        <v>5.0000000000000001E-3</v>
      </c>
      <c r="H602" s="21" t="s">
        <v>77</v>
      </c>
      <c r="I602" s="5" t="s">
        <v>51</v>
      </c>
    </row>
    <row r="603" spans="1:9" ht="48" customHeight="1">
      <c r="A603" s="5" t="s">
        <v>73</v>
      </c>
      <c r="B603" s="5" t="s">
        <v>72</v>
      </c>
      <c r="C603" s="4">
        <v>46082</v>
      </c>
      <c r="D603" s="4">
        <v>46112</v>
      </c>
      <c r="E603" s="5" t="s">
        <v>368</v>
      </c>
      <c r="F603" s="5" t="s">
        <v>373</v>
      </c>
      <c r="G603" s="7">
        <v>3.0000000000000001E-3</v>
      </c>
      <c r="H603" s="21" t="s">
        <v>77</v>
      </c>
      <c r="I603" s="5" t="s">
        <v>51</v>
      </c>
    </row>
    <row r="604" spans="1:9" ht="48" customHeight="1">
      <c r="A604" s="5" t="s">
        <v>73</v>
      </c>
      <c r="B604" s="5" t="s">
        <v>72</v>
      </c>
      <c r="C604" s="4">
        <v>46082</v>
      </c>
      <c r="D604" s="4">
        <v>46112</v>
      </c>
      <c r="E604" s="5" t="s">
        <v>368</v>
      </c>
      <c r="F604" s="5" t="s">
        <v>362</v>
      </c>
      <c r="G604" s="7">
        <v>2E-3</v>
      </c>
      <c r="H604" s="21" t="s">
        <v>77</v>
      </c>
      <c r="I604" s="5" t="s">
        <v>51</v>
      </c>
    </row>
    <row r="605" spans="1:9" ht="48" customHeight="1">
      <c r="A605" s="5" t="s">
        <v>73</v>
      </c>
      <c r="B605" s="5" t="s">
        <v>72</v>
      </c>
      <c r="C605" s="4">
        <v>46082</v>
      </c>
      <c r="D605" s="4">
        <v>46112</v>
      </c>
      <c r="E605" s="5" t="s">
        <v>368</v>
      </c>
      <c r="F605" s="5" t="s">
        <v>366</v>
      </c>
      <c r="G605" s="7">
        <v>1E-3</v>
      </c>
      <c r="H605" s="21" t="s">
        <v>77</v>
      </c>
      <c r="I605" s="5" t="s">
        <v>51</v>
      </c>
    </row>
    <row r="606" spans="1:9" ht="48" customHeight="1">
      <c r="A606" s="5" t="s">
        <v>73</v>
      </c>
      <c r="B606" s="5" t="s">
        <v>72</v>
      </c>
      <c r="C606" s="4">
        <v>46082</v>
      </c>
      <c r="D606" s="4">
        <v>46112</v>
      </c>
      <c r="E606" s="5" t="s">
        <v>368</v>
      </c>
      <c r="F606" s="5" t="s">
        <v>374</v>
      </c>
      <c r="G606" s="7">
        <v>1E-3</v>
      </c>
      <c r="H606" s="21" t="s">
        <v>77</v>
      </c>
      <c r="I606" s="5" t="s">
        <v>51</v>
      </c>
    </row>
    <row r="607" spans="1:9" ht="48" customHeight="1">
      <c r="A607" s="5" t="s">
        <v>73</v>
      </c>
      <c r="B607" s="5" t="s">
        <v>72</v>
      </c>
      <c r="C607" s="4">
        <v>46082</v>
      </c>
      <c r="D607" s="4">
        <v>46112</v>
      </c>
      <c r="E607" s="5" t="s">
        <v>368</v>
      </c>
      <c r="F607" s="5" t="s">
        <v>375</v>
      </c>
      <c r="G607" s="7">
        <v>0</v>
      </c>
      <c r="H607" s="21" t="s">
        <v>77</v>
      </c>
      <c r="I607" s="5" t="s">
        <v>51</v>
      </c>
    </row>
    <row r="608" spans="1:9" ht="48" customHeight="1">
      <c r="A608" s="5" t="s">
        <v>73</v>
      </c>
      <c r="B608" s="5" t="s">
        <v>72</v>
      </c>
      <c r="C608" s="4">
        <v>46082</v>
      </c>
      <c r="D608" s="4">
        <v>46112</v>
      </c>
      <c r="E608" s="5" t="s">
        <v>143</v>
      </c>
      <c r="F608" s="5" t="s">
        <v>376</v>
      </c>
      <c r="G608" s="7">
        <v>6.9999999999999993E-3</v>
      </c>
      <c r="H608" s="21" t="s">
        <v>77</v>
      </c>
      <c r="I608" s="5" t="s">
        <v>51</v>
      </c>
    </row>
    <row r="609" spans="1:9" ht="48" customHeight="1">
      <c r="A609" s="5" t="s">
        <v>73</v>
      </c>
      <c r="B609" s="5" t="s">
        <v>72</v>
      </c>
      <c r="C609" s="4">
        <v>46082</v>
      </c>
      <c r="D609" s="4">
        <v>46112</v>
      </c>
      <c r="E609" s="5" t="s">
        <v>143</v>
      </c>
      <c r="F609" s="5" t="s">
        <v>377</v>
      </c>
      <c r="G609" s="7">
        <v>4.0000000000000001E-3</v>
      </c>
      <c r="H609" s="21" t="s">
        <v>77</v>
      </c>
      <c r="I609" s="5" t="s">
        <v>51</v>
      </c>
    </row>
    <row r="610" spans="1:9" ht="48" customHeight="1">
      <c r="A610" s="5" t="s">
        <v>73</v>
      </c>
      <c r="B610" s="5" t="s">
        <v>72</v>
      </c>
      <c r="C610" s="4">
        <v>46082</v>
      </c>
      <c r="D610" s="4">
        <v>46112</v>
      </c>
      <c r="E610" s="5" t="s">
        <v>143</v>
      </c>
      <c r="F610" s="5" t="s">
        <v>379</v>
      </c>
      <c r="G610" s="7">
        <v>3.0000000000000001E-3</v>
      </c>
      <c r="H610" s="21" t="s">
        <v>77</v>
      </c>
      <c r="I610" s="5" t="s">
        <v>51</v>
      </c>
    </row>
    <row r="611" spans="1:9" ht="48" customHeight="1">
      <c r="A611" s="5" t="s">
        <v>73</v>
      </c>
      <c r="B611" s="5" t="s">
        <v>72</v>
      </c>
      <c r="C611" s="4">
        <v>46082</v>
      </c>
      <c r="D611" s="4">
        <v>46112</v>
      </c>
      <c r="E611" s="5" t="s">
        <v>143</v>
      </c>
      <c r="F611" s="5" t="s">
        <v>378</v>
      </c>
      <c r="G611" s="7">
        <v>3.0000000000000001E-3</v>
      </c>
      <c r="H611" s="21" t="s">
        <v>77</v>
      </c>
      <c r="I611" s="5" t="s">
        <v>51</v>
      </c>
    </row>
    <row r="612" spans="1:9" ht="48" customHeight="1">
      <c r="A612" s="5" t="s">
        <v>73</v>
      </c>
      <c r="B612" s="5" t="s">
        <v>72</v>
      </c>
      <c r="C612" s="4">
        <v>46082</v>
      </c>
      <c r="D612" s="4">
        <v>46112</v>
      </c>
      <c r="E612" s="5" t="s">
        <v>143</v>
      </c>
      <c r="F612" s="5" t="s">
        <v>381</v>
      </c>
      <c r="G612" s="7">
        <v>1E-3</v>
      </c>
      <c r="H612" s="21" t="s">
        <v>77</v>
      </c>
      <c r="I612" s="5" t="s">
        <v>51</v>
      </c>
    </row>
    <row r="613" spans="1:9" ht="48" customHeight="1">
      <c r="A613" s="5" t="s">
        <v>73</v>
      </c>
      <c r="B613" s="5" t="s">
        <v>72</v>
      </c>
      <c r="C613" s="4">
        <v>46082</v>
      </c>
      <c r="D613" s="4">
        <v>46112</v>
      </c>
      <c r="E613" s="5" t="s">
        <v>143</v>
      </c>
      <c r="F613" s="5" t="s">
        <v>382</v>
      </c>
      <c r="G613" s="7">
        <v>1E-3</v>
      </c>
      <c r="H613" s="21" t="s">
        <v>77</v>
      </c>
      <c r="I613" s="5" t="s">
        <v>51</v>
      </c>
    </row>
    <row r="614" spans="1:9" ht="48" customHeight="1">
      <c r="A614" s="5" t="s">
        <v>73</v>
      </c>
      <c r="B614" s="5" t="s">
        <v>72</v>
      </c>
      <c r="C614" s="4">
        <v>46082</v>
      </c>
      <c r="D614" s="4">
        <v>46112</v>
      </c>
      <c r="E614" s="5" t="s">
        <v>143</v>
      </c>
      <c r="F614" s="5" t="s">
        <v>383</v>
      </c>
      <c r="G614" s="7">
        <v>1E-3</v>
      </c>
      <c r="H614" s="21" t="s">
        <v>77</v>
      </c>
      <c r="I614" s="5" t="s">
        <v>51</v>
      </c>
    </row>
    <row r="615" spans="1:9" ht="48" customHeight="1">
      <c r="A615" s="5" t="s">
        <v>73</v>
      </c>
      <c r="B615" s="5" t="s">
        <v>72</v>
      </c>
      <c r="C615" s="4">
        <v>46082</v>
      </c>
      <c r="D615" s="4">
        <v>46112</v>
      </c>
      <c r="E615" s="5" t="s">
        <v>143</v>
      </c>
      <c r="F615" s="5" t="s">
        <v>380</v>
      </c>
      <c r="G615" s="7">
        <v>1E-3</v>
      </c>
      <c r="H615" s="21" t="s">
        <v>77</v>
      </c>
      <c r="I615" s="5" t="s">
        <v>51</v>
      </c>
    </row>
    <row r="616" spans="1:9" ht="48" customHeight="1">
      <c r="A616" s="5" t="s">
        <v>73</v>
      </c>
      <c r="B616" s="5" t="s">
        <v>72</v>
      </c>
      <c r="C616" s="4">
        <v>46082</v>
      </c>
      <c r="D616" s="4">
        <v>46112</v>
      </c>
      <c r="E616" s="5" t="s">
        <v>143</v>
      </c>
      <c r="F616" s="5" t="s">
        <v>384</v>
      </c>
      <c r="G616" s="7">
        <v>1E-3</v>
      </c>
      <c r="H616" s="21" t="s">
        <v>77</v>
      </c>
      <c r="I616" s="5" t="s">
        <v>51</v>
      </c>
    </row>
    <row r="617" spans="1:9" ht="48" customHeight="1">
      <c r="A617" s="5" t="s">
        <v>73</v>
      </c>
      <c r="B617" s="5" t="s">
        <v>72</v>
      </c>
      <c r="C617" s="4">
        <v>46082</v>
      </c>
      <c r="D617" s="4">
        <v>46112</v>
      </c>
      <c r="E617" s="5" t="s">
        <v>143</v>
      </c>
      <c r="F617" s="5" t="s">
        <v>385</v>
      </c>
      <c r="G617" s="7">
        <v>1E-3</v>
      </c>
      <c r="H617" s="21" t="s">
        <v>77</v>
      </c>
      <c r="I617" s="5" t="s">
        <v>51</v>
      </c>
    </row>
    <row r="618" spans="1:9" ht="48" customHeight="1">
      <c r="A618" s="5" t="s">
        <v>73</v>
      </c>
      <c r="B618" s="5" t="s">
        <v>72</v>
      </c>
      <c r="C618" s="4">
        <v>46082</v>
      </c>
      <c r="D618" s="4">
        <v>46112</v>
      </c>
      <c r="E618" s="5" t="s">
        <v>143</v>
      </c>
      <c r="F618" s="5" t="s">
        <v>386</v>
      </c>
      <c r="G618" s="7">
        <v>0</v>
      </c>
      <c r="H618" s="21" t="s">
        <v>77</v>
      </c>
      <c r="I618" s="5" t="s">
        <v>51</v>
      </c>
    </row>
    <row r="619" spans="1:9" ht="48" customHeight="1">
      <c r="A619" s="5" t="s">
        <v>73</v>
      </c>
      <c r="B619" s="5" t="s">
        <v>72</v>
      </c>
      <c r="C619" s="4">
        <v>46082</v>
      </c>
      <c r="D619" s="4">
        <v>46112</v>
      </c>
      <c r="E619" s="5" t="s">
        <v>143</v>
      </c>
      <c r="F619" s="5" t="s">
        <v>132</v>
      </c>
      <c r="G619" s="7">
        <v>0</v>
      </c>
      <c r="H619" s="21" t="s">
        <v>77</v>
      </c>
      <c r="I619" s="5" t="s">
        <v>51</v>
      </c>
    </row>
    <row r="620" spans="1:9" ht="48" customHeight="1">
      <c r="A620" s="5" t="s">
        <v>73</v>
      </c>
      <c r="B620" s="5" t="s">
        <v>72</v>
      </c>
      <c r="C620" s="4">
        <v>46082</v>
      </c>
      <c r="D620" s="4">
        <v>46112</v>
      </c>
      <c r="E620" s="5" t="s">
        <v>143</v>
      </c>
      <c r="F620" s="5" t="s">
        <v>387</v>
      </c>
      <c r="G620" s="7">
        <v>0</v>
      </c>
      <c r="H620" s="21" t="s">
        <v>77</v>
      </c>
      <c r="I620" s="5" t="s">
        <v>51</v>
      </c>
    </row>
    <row r="621" spans="1:9" ht="48" customHeight="1">
      <c r="A621" s="5" t="s">
        <v>73</v>
      </c>
      <c r="B621" s="5" t="s">
        <v>72</v>
      </c>
      <c r="C621" s="4">
        <v>46082</v>
      </c>
      <c r="D621" s="4">
        <v>46112</v>
      </c>
      <c r="E621" s="5" t="s">
        <v>143</v>
      </c>
      <c r="F621" s="5" t="s">
        <v>388</v>
      </c>
      <c r="G621" s="7">
        <v>0</v>
      </c>
      <c r="H621" s="21" t="s">
        <v>77</v>
      </c>
      <c r="I621" s="5" t="s">
        <v>51</v>
      </c>
    </row>
    <row r="622" spans="1:9" ht="48" customHeight="1">
      <c r="A622" s="5" t="s">
        <v>73</v>
      </c>
      <c r="B622" s="5" t="s">
        <v>72</v>
      </c>
      <c r="C622" s="4">
        <v>46082</v>
      </c>
      <c r="D622" s="4">
        <v>46112</v>
      </c>
      <c r="E622" s="5" t="s">
        <v>143</v>
      </c>
      <c r="F622" s="5" t="s">
        <v>389</v>
      </c>
      <c r="G622" s="7">
        <v>0</v>
      </c>
      <c r="H622" s="21" t="s">
        <v>77</v>
      </c>
      <c r="I622" s="5" t="s">
        <v>51</v>
      </c>
    </row>
    <row r="623" spans="1:9" ht="48" customHeight="1">
      <c r="A623" s="5" t="s">
        <v>73</v>
      </c>
      <c r="B623" s="5" t="s">
        <v>72</v>
      </c>
      <c r="C623" s="4">
        <v>46082</v>
      </c>
      <c r="D623" s="4">
        <v>46112</v>
      </c>
      <c r="E623" s="5" t="s">
        <v>414</v>
      </c>
      <c r="F623" s="5" t="s">
        <v>415</v>
      </c>
      <c r="G623" s="7">
        <v>5.0000000000000001E-3</v>
      </c>
      <c r="H623" s="21" t="s">
        <v>77</v>
      </c>
      <c r="I623" s="5" t="s">
        <v>51</v>
      </c>
    </row>
    <row r="624" spans="1:9" ht="48" customHeight="1">
      <c r="A624" s="5" t="s">
        <v>73</v>
      </c>
      <c r="B624" s="5" t="s">
        <v>72</v>
      </c>
      <c r="C624" s="4">
        <v>46082</v>
      </c>
      <c r="D624" s="4">
        <v>46112</v>
      </c>
      <c r="E624" s="5" t="s">
        <v>414</v>
      </c>
      <c r="F624" s="5" t="s">
        <v>416</v>
      </c>
      <c r="G624" s="7">
        <v>3.0000000000000001E-3</v>
      </c>
      <c r="H624" s="21" t="s">
        <v>77</v>
      </c>
      <c r="I624" s="5" t="s">
        <v>51</v>
      </c>
    </row>
    <row r="625" spans="1:9" ht="48" customHeight="1">
      <c r="A625" s="5" t="s">
        <v>73</v>
      </c>
      <c r="B625" s="5" t="s">
        <v>72</v>
      </c>
      <c r="C625" s="4">
        <v>46082</v>
      </c>
      <c r="D625" s="4">
        <v>46112</v>
      </c>
      <c r="E625" s="5" t="s">
        <v>414</v>
      </c>
      <c r="F625" s="5" t="s">
        <v>417</v>
      </c>
      <c r="G625" s="7">
        <v>3.0000000000000001E-3</v>
      </c>
      <c r="H625" s="21" t="s">
        <v>77</v>
      </c>
      <c r="I625" s="5" t="s">
        <v>51</v>
      </c>
    </row>
    <row r="626" spans="1:9" ht="48" customHeight="1">
      <c r="A626" s="5" t="s">
        <v>73</v>
      </c>
      <c r="B626" s="5" t="s">
        <v>72</v>
      </c>
      <c r="C626" s="4">
        <v>46082</v>
      </c>
      <c r="D626" s="4">
        <v>46112</v>
      </c>
      <c r="E626" s="5" t="s">
        <v>414</v>
      </c>
      <c r="F626" s="5" t="s">
        <v>418</v>
      </c>
      <c r="G626" s="7">
        <v>2E-3</v>
      </c>
      <c r="H626" s="21" t="s">
        <v>77</v>
      </c>
      <c r="I626" s="5" t="s">
        <v>51</v>
      </c>
    </row>
    <row r="627" spans="1:9" ht="48" customHeight="1">
      <c r="A627" s="5" t="s">
        <v>73</v>
      </c>
      <c r="B627" s="5" t="s">
        <v>72</v>
      </c>
      <c r="C627" s="4">
        <v>46082</v>
      </c>
      <c r="D627" s="4">
        <v>46112</v>
      </c>
      <c r="E627" s="5" t="s">
        <v>414</v>
      </c>
      <c r="F627" s="5" t="s">
        <v>419</v>
      </c>
      <c r="G627" s="7">
        <v>2E-3</v>
      </c>
      <c r="H627" s="21" t="s">
        <v>77</v>
      </c>
      <c r="I627" s="5" t="s">
        <v>51</v>
      </c>
    </row>
    <row r="628" spans="1:9" ht="48" customHeight="1">
      <c r="A628" s="5" t="s">
        <v>73</v>
      </c>
      <c r="B628" s="5" t="s">
        <v>72</v>
      </c>
      <c r="C628" s="4">
        <v>46082</v>
      </c>
      <c r="D628" s="4">
        <v>46112</v>
      </c>
      <c r="E628" s="5" t="s">
        <v>414</v>
      </c>
      <c r="F628" s="5" t="s">
        <v>423</v>
      </c>
      <c r="G628" s="7">
        <v>2E-3</v>
      </c>
      <c r="H628" s="21" t="s">
        <v>77</v>
      </c>
      <c r="I628" s="5" t="s">
        <v>51</v>
      </c>
    </row>
    <row r="629" spans="1:9" ht="48" customHeight="1">
      <c r="A629" s="5" t="s">
        <v>73</v>
      </c>
      <c r="B629" s="5" t="s">
        <v>72</v>
      </c>
      <c r="C629" s="4">
        <v>46082</v>
      </c>
      <c r="D629" s="4">
        <v>46112</v>
      </c>
      <c r="E629" s="5" t="s">
        <v>414</v>
      </c>
      <c r="F629" s="5" t="s">
        <v>420</v>
      </c>
      <c r="G629" s="7">
        <v>2E-3</v>
      </c>
      <c r="H629" s="21" t="s">
        <v>77</v>
      </c>
      <c r="I629" s="5" t="s">
        <v>51</v>
      </c>
    </row>
    <row r="630" spans="1:9" ht="48" customHeight="1">
      <c r="A630" s="5" t="s">
        <v>73</v>
      </c>
      <c r="B630" s="5" t="s">
        <v>72</v>
      </c>
      <c r="C630" s="4">
        <v>46082</v>
      </c>
      <c r="D630" s="4">
        <v>46112</v>
      </c>
      <c r="E630" s="5" t="s">
        <v>414</v>
      </c>
      <c r="F630" s="5" t="s">
        <v>421</v>
      </c>
      <c r="G630" s="7">
        <v>1E-3</v>
      </c>
      <c r="H630" s="21" t="s">
        <v>77</v>
      </c>
      <c r="I630" s="5" t="s">
        <v>51</v>
      </c>
    </row>
    <row r="631" spans="1:9" ht="48" customHeight="1">
      <c r="A631" s="5" t="s">
        <v>73</v>
      </c>
      <c r="B631" s="5" t="s">
        <v>72</v>
      </c>
      <c r="C631" s="4">
        <v>46082</v>
      </c>
      <c r="D631" s="4">
        <v>46112</v>
      </c>
      <c r="E631" s="5" t="s">
        <v>414</v>
      </c>
      <c r="F631" s="5" t="s">
        <v>422</v>
      </c>
      <c r="G631" s="7">
        <v>1E-3</v>
      </c>
      <c r="H631" s="21" t="s">
        <v>77</v>
      </c>
      <c r="I631" s="5" t="s">
        <v>51</v>
      </c>
    </row>
    <row r="632" spans="1:9" ht="48" customHeight="1">
      <c r="A632" s="5" t="s">
        <v>73</v>
      </c>
      <c r="B632" s="5" t="s">
        <v>72</v>
      </c>
      <c r="C632" s="4">
        <v>46082</v>
      </c>
      <c r="D632" s="4">
        <v>46112</v>
      </c>
      <c r="E632" s="5" t="s">
        <v>414</v>
      </c>
      <c r="F632" s="5" t="s">
        <v>424</v>
      </c>
      <c r="G632" s="7">
        <v>1E-3</v>
      </c>
      <c r="H632" s="21" t="s">
        <v>77</v>
      </c>
      <c r="I632" s="5" t="s">
        <v>51</v>
      </c>
    </row>
    <row r="633" spans="1:9" ht="48" customHeight="1">
      <c r="A633" s="5" t="s">
        <v>73</v>
      </c>
      <c r="B633" s="5" t="s">
        <v>72</v>
      </c>
      <c r="C633" s="4">
        <v>46082</v>
      </c>
      <c r="D633" s="4">
        <v>46112</v>
      </c>
      <c r="E633" s="5" t="s">
        <v>414</v>
      </c>
      <c r="F633" s="5" t="s">
        <v>426</v>
      </c>
      <c r="G633" s="7">
        <v>1E-3</v>
      </c>
      <c r="H633" s="21" t="s">
        <v>77</v>
      </c>
      <c r="I633" s="5" t="s">
        <v>51</v>
      </c>
    </row>
    <row r="634" spans="1:9" ht="48" customHeight="1">
      <c r="A634" s="5" t="s">
        <v>73</v>
      </c>
      <c r="B634" s="5" t="s">
        <v>72</v>
      </c>
      <c r="C634" s="4">
        <v>46082</v>
      </c>
      <c r="D634" s="4">
        <v>46112</v>
      </c>
      <c r="E634" s="5" t="s">
        <v>414</v>
      </c>
      <c r="F634" s="5" t="s">
        <v>425</v>
      </c>
      <c r="G634" s="7">
        <v>1E-3</v>
      </c>
      <c r="H634" s="21" t="s">
        <v>77</v>
      </c>
      <c r="I634" s="5" t="s">
        <v>51</v>
      </c>
    </row>
    <row r="635" spans="1:9" ht="48" customHeight="1">
      <c r="A635" s="5" t="s">
        <v>73</v>
      </c>
      <c r="B635" s="5" t="s">
        <v>72</v>
      </c>
      <c r="C635" s="4">
        <v>46082</v>
      </c>
      <c r="D635" s="4">
        <v>46112</v>
      </c>
      <c r="E635" s="5" t="s">
        <v>414</v>
      </c>
      <c r="F635" s="5" t="s">
        <v>427</v>
      </c>
      <c r="G635" s="7">
        <v>0</v>
      </c>
      <c r="H635" s="21" t="s">
        <v>77</v>
      </c>
      <c r="I635" s="5" t="s">
        <v>51</v>
      </c>
    </row>
    <row r="636" spans="1:9" ht="48" customHeight="1">
      <c r="A636" s="5" t="s">
        <v>73</v>
      </c>
      <c r="B636" s="5" t="s">
        <v>72</v>
      </c>
      <c r="C636" s="4">
        <v>46082</v>
      </c>
      <c r="D636" s="4">
        <v>46112</v>
      </c>
      <c r="E636" s="5" t="s">
        <v>414</v>
      </c>
      <c r="F636" s="5" t="s">
        <v>428</v>
      </c>
      <c r="G636" s="7">
        <v>0</v>
      </c>
      <c r="H636" s="21" t="s">
        <v>77</v>
      </c>
      <c r="I636" s="5" t="s">
        <v>51</v>
      </c>
    </row>
    <row r="637" spans="1:9" ht="48" customHeight="1">
      <c r="A637" s="5" t="s">
        <v>73</v>
      </c>
      <c r="B637" s="5" t="s">
        <v>72</v>
      </c>
      <c r="C637" s="4">
        <v>46082</v>
      </c>
      <c r="D637" s="4">
        <v>46112</v>
      </c>
      <c r="E637" s="5" t="s">
        <v>390</v>
      </c>
      <c r="F637" s="5" t="s">
        <v>392</v>
      </c>
      <c r="G637" s="7">
        <v>3.0000000000000001E-3</v>
      </c>
      <c r="H637" s="21" t="s">
        <v>77</v>
      </c>
      <c r="I637" s="5" t="s">
        <v>51</v>
      </c>
    </row>
    <row r="638" spans="1:9" ht="48" customHeight="1">
      <c r="A638" s="5" t="s">
        <v>73</v>
      </c>
      <c r="B638" s="5" t="s">
        <v>72</v>
      </c>
      <c r="C638" s="4">
        <v>46082</v>
      </c>
      <c r="D638" s="4">
        <v>46112</v>
      </c>
      <c r="E638" s="5" t="s">
        <v>390</v>
      </c>
      <c r="F638" s="5" t="s">
        <v>391</v>
      </c>
      <c r="G638" s="7">
        <v>3.0000000000000001E-3</v>
      </c>
      <c r="H638" s="21" t="s">
        <v>77</v>
      </c>
      <c r="I638" s="5" t="s">
        <v>51</v>
      </c>
    </row>
    <row r="639" spans="1:9" ht="48" customHeight="1">
      <c r="A639" s="5" t="s">
        <v>73</v>
      </c>
      <c r="B639" s="5" t="s">
        <v>72</v>
      </c>
      <c r="C639" s="4">
        <v>46082</v>
      </c>
      <c r="D639" s="4">
        <v>46112</v>
      </c>
      <c r="E639" s="5" t="s">
        <v>390</v>
      </c>
      <c r="F639" s="5" t="s">
        <v>364</v>
      </c>
      <c r="G639" s="7">
        <v>2E-3</v>
      </c>
      <c r="H639" s="21" t="s">
        <v>77</v>
      </c>
      <c r="I639" s="5" t="s">
        <v>51</v>
      </c>
    </row>
    <row r="640" spans="1:9" ht="48" customHeight="1">
      <c r="A640" s="5" t="s">
        <v>73</v>
      </c>
      <c r="B640" s="5" t="s">
        <v>72</v>
      </c>
      <c r="C640" s="4">
        <v>46082</v>
      </c>
      <c r="D640" s="4">
        <v>46112</v>
      </c>
      <c r="E640" s="5" t="s">
        <v>390</v>
      </c>
      <c r="F640" s="5" t="s">
        <v>393</v>
      </c>
      <c r="G640" s="7">
        <v>2E-3</v>
      </c>
      <c r="H640" s="21" t="s">
        <v>77</v>
      </c>
      <c r="I640" s="5" t="s">
        <v>51</v>
      </c>
    </row>
    <row r="641" spans="1:9" ht="48" customHeight="1">
      <c r="A641" s="5" t="s">
        <v>73</v>
      </c>
      <c r="B641" s="5" t="s">
        <v>72</v>
      </c>
      <c r="C641" s="4">
        <v>46082</v>
      </c>
      <c r="D641" s="4">
        <v>46112</v>
      </c>
      <c r="E641" s="5" t="s">
        <v>390</v>
      </c>
      <c r="F641" s="5" t="s">
        <v>395</v>
      </c>
      <c r="G641" s="7">
        <v>1E-3</v>
      </c>
      <c r="H641" s="21" t="s">
        <v>77</v>
      </c>
      <c r="I641" s="5" t="s">
        <v>51</v>
      </c>
    </row>
    <row r="642" spans="1:9" ht="48" customHeight="1">
      <c r="A642" s="5" t="s">
        <v>73</v>
      </c>
      <c r="B642" s="5" t="s">
        <v>72</v>
      </c>
      <c r="C642" s="4">
        <v>46082</v>
      </c>
      <c r="D642" s="4">
        <v>46112</v>
      </c>
      <c r="E642" s="5" t="s">
        <v>390</v>
      </c>
      <c r="F642" s="5" t="s">
        <v>396</v>
      </c>
      <c r="G642" s="7">
        <v>1E-3</v>
      </c>
      <c r="H642" s="21" t="s">
        <v>77</v>
      </c>
      <c r="I642" s="5" t="s">
        <v>51</v>
      </c>
    </row>
    <row r="643" spans="1:9" ht="48" customHeight="1">
      <c r="A643" s="5" t="s">
        <v>73</v>
      </c>
      <c r="B643" s="5" t="s">
        <v>72</v>
      </c>
      <c r="C643" s="4">
        <v>46082</v>
      </c>
      <c r="D643" s="4">
        <v>46112</v>
      </c>
      <c r="E643" s="5" t="s">
        <v>390</v>
      </c>
      <c r="F643" s="5" t="s">
        <v>394</v>
      </c>
      <c r="G643" s="7">
        <v>1E-3</v>
      </c>
      <c r="H643" s="21" t="s">
        <v>77</v>
      </c>
      <c r="I643" s="5" t="s">
        <v>51</v>
      </c>
    </row>
    <row r="644" spans="1:9" ht="48" customHeight="1">
      <c r="A644" s="5" t="s">
        <v>73</v>
      </c>
      <c r="B644" s="5" t="s">
        <v>72</v>
      </c>
      <c r="C644" s="4">
        <v>46082</v>
      </c>
      <c r="D644" s="4">
        <v>46112</v>
      </c>
      <c r="E644" s="5" t="s">
        <v>390</v>
      </c>
      <c r="F644" s="5" t="s">
        <v>397</v>
      </c>
      <c r="G644" s="7">
        <v>1E-3</v>
      </c>
      <c r="H644" s="21" t="s">
        <v>77</v>
      </c>
      <c r="I644" s="5" t="s">
        <v>51</v>
      </c>
    </row>
    <row r="645" spans="1:9" ht="48" customHeight="1">
      <c r="A645" s="5" t="s">
        <v>73</v>
      </c>
      <c r="B645" s="5" t="s">
        <v>72</v>
      </c>
      <c r="C645" s="4">
        <v>46082</v>
      </c>
      <c r="D645" s="4">
        <v>46112</v>
      </c>
      <c r="E645" s="5" t="s">
        <v>390</v>
      </c>
      <c r="F645" s="5" t="s">
        <v>398</v>
      </c>
      <c r="G645" s="7">
        <v>1E-3</v>
      </c>
      <c r="H645" s="21" t="s">
        <v>77</v>
      </c>
      <c r="I645" s="5" t="s">
        <v>51</v>
      </c>
    </row>
    <row r="646" spans="1:9" ht="48" customHeight="1">
      <c r="A646" s="5" t="s">
        <v>73</v>
      </c>
      <c r="B646" s="5" t="s">
        <v>72</v>
      </c>
      <c r="C646" s="4">
        <v>46082</v>
      </c>
      <c r="D646" s="4">
        <v>46112</v>
      </c>
      <c r="E646" s="5" t="s">
        <v>390</v>
      </c>
      <c r="F646" s="5" t="s">
        <v>405</v>
      </c>
      <c r="G646" s="7">
        <v>1E-3</v>
      </c>
      <c r="H646" s="21" t="s">
        <v>77</v>
      </c>
      <c r="I646" s="5" t="s">
        <v>51</v>
      </c>
    </row>
    <row r="647" spans="1:9" ht="48" customHeight="1">
      <c r="A647" s="5" t="s">
        <v>73</v>
      </c>
      <c r="B647" s="5" t="s">
        <v>72</v>
      </c>
      <c r="C647" s="4">
        <v>46082</v>
      </c>
      <c r="D647" s="4">
        <v>46112</v>
      </c>
      <c r="E647" s="5" t="s">
        <v>390</v>
      </c>
      <c r="F647" s="5" t="s">
        <v>100</v>
      </c>
      <c r="G647" s="7">
        <v>1E-3</v>
      </c>
      <c r="H647" s="21" t="s">
        <v>77</v>
      </c>
      <c r="I647" s="5" t="s">
        <v>51</v>
      </c>
    </row>
    <row r="648" spans="1:9" ht="48" customHeight="1">
      <c r="A648" s="5" t="s">
        <v>73</v>
      </c>
      <c r="B648" s="5" t="s">
        <v>72</v>
      </c>
      <c r="C648" s="4">
        <v>46082</v>
      </c>
      <c r="D648" s="4">
        <v>46112</v>
      </c>
      <c r="E648" s="5" t="s">
        <v>390</v>
      </c>
      <c r="F648" s="5" t="s">
        <v>409</v>
      </c>
      <c r="G648" s="7">
        <v>1E-3</v>
      </c>
      <c r="H648" s="21" t="s">
        <v>77</v>
      </c>
      <c r="I648" s="5" t="s">
        <v>51</v>
      </c>
    </row>
    <row r="649" spans="1:9" ht="48" customHeight="1">
      <c r="A649" s="5" t="s">
        <v>73</v>
      </c>
      <c r="B649" s="5" t="s">
        <v>72</v>
      </c>
      <c r="C649" s="4">
        <v>46082</v>
      </c>
      <c r="D649" s="4">
        <v>46112</v>
      </c>
      <c r="E649" s="5" t="s">
        <v>390</v>
      </c>
      <c r="F649" s="5" t="s">
        <v>400</v>
      </c>
      <c r="G649" s="7">
        <v>1E-3</v>
      </c>
      <c r="H649" s="21" t="s">
        <v>77</v>
      </c>
      <c r="I649" s="5" t="s">
        <v>51</v>
      </c>
    </row>
    <row r="650" spans="1:9" ht="48" customHeight="1">
      <c r="A650" s="5" t="s">
        <v>73</v>
      </c>
      <c r="B650" s="5" t="s">
        <v>72</v>
      </c>
      <c r="C650" s="4">
        <v>46082</v>
      </c>
      <c r="D650" s="4">
        <v>46112</v>
      </c>
      <c r="E650" s="5" t="s">
        <v>390</v>
      </c>
      <c r="F650" s="5" t="s">
        <v>366</v>
      </c>
      <c r="G650" s="7">
        <v>0</v>
      </c>
      <c r="H650" s="21" t="s">
        <v>77</v>
      </c>
      <c r="I650" s="5" t="s">
        <v>51</v>
      </c>
    </row>
    <row r="651" spans="1:9" ht="48" customHeight="1">
      <c r="A651" s="5" t="s">
        <v>73</v>
      </c>
      <c r="B651" s="5" t="s">
        <v>72</v>
      </c>
      <c r="C651" s="4">
        <v>46082</v>
      </c>
      <c r="D651" s="4">
        <v>46112</v>
      </c>
      <c r="E651" s="5" t="s">
        <v>390</v>
      </c>
      <c r="F651" s="5" t="s">
        <v>402</v>
      </c>
      <c r="G651" s="7">
        <v>0</v>
      </c>
      <c r="H651" s="21" t="s">
        <v>77</v>
      </c>
      <c r="I651" s="5" t="s">
        <v>51</v>
      </c>
    </row>
    <row r="652" spans="1:9" ht="48" customHeight="1">
      <c r="A652" s="5" t="s">
        <v>73</v>
      </c>
      <c r="B652" s="5" t="s">
        <v>72</v>
      </c>
      <c r="C652" s="4">
        <v>46082</v>
      </c>
      <c r="D652" s="4">
        <v>46112</v>
      </c>
      <c r="E652" s="5" t="s">
        <v>390</v>
      </c>
      <c r="F652" s="5" t="s">
        <v>403</v>
      </c>
      <c r="G652" s="7">
        <v>0</v>
      </c>
      <c r="H652" s="21" t="s">
        <v>77</v>
      </c>
      <c r="I652" s="5" t="s">
        <v>51</v>
      </c>
    </row>
    <row r="653" spans="1:9" ht="48" customHeight="1">
      <c r="A653" s="5" t="s">
        <v>73</v>
      </c>
      <c r="B653" s="5" t="s">
        <v>72</v>
      </c>
      <c r="C653" s="4">
        <v>46082</v>
      </c>
      <c r="D653" s="4">
        <v>46112</v>
      </c>
      <c r="E653" s="5" t="s">
        <v>390</v>
      </c>
      <c r="F653" s="5" t="s">
        <v>404</v>
      </c>
      <c r="G653" s="7">
        <v>0</v>
      </c>
      <c r="H653" s="21" t="s">
        <v>77</v>
      </c>
      <c r="I653" s="5" t="s">
        <v>51</v>
      </c>
    </row>
    <row r="654" spans="1:9" ht="48" customHeight="1">
      <c r="A654" s="5" t="s">
        <v>73</v>
      </c>
      <c r="B654" s="5" t="s">
        <v>72</v>
      </c>
      <c r="C654" s="4">
        <v>46082</v>
      </c>
      <c r="D654" s="4">
        <v>46112</v>
      </c>
      <c r="E654" s="5" t="s">
        <v>390</v>
      </c>
      <c r="F654" s="5" t="s">
        <v>406</v>
      </c>
      <c r="G654" s="7">
        <v>0</v>
      </c>
      <c r="H654" s="21" t="s">
        <v>77</v>
      </c>
      <c r="I654" s="5" t="s">
        <v>51</v>
      </c>
    </row>
    <row r="655" spans="1:9" ht="48" customHeight="1">
      <c r="A655" s="5" t="s">
        <v>73</v>
      </c>
      <c r="B655" s="5" t="s">
        <v>72</v>
      </c>
      <c r="C655" s="4">
        <v>46082</v>
      </c>
      <c r="D655" s="4">
        <v>46112</v>
      </c>
      <c r="E655" s="5" t="s">
        <v>390</v>
      </c>
      <c r="F655" s="5" t="s">
        <v>407</v>
      </c>
      <c r="G655" s="7">
        <v>0</v>
      </c>
      <c r="H655" s="21" t="s">
        <v>77</v>
      </c>
      <c r="I655" s="5" t="s">
        <v>51</v>
      </c>
    </row>
    <row r="656" spans="1:9" ht="48" customHeight="1">
      <c r="A656" s="5" t="s">
        <v>73</v>
      </c>
      <c r="B656" s="5" t="s">
        <v>72</v>
      </c>
      <c r="C656" s="4">
        <v>46082</v>
      </c>
      <c r="D656" s="4">
        <v>46112</v>
      </c>
      <c r="E656" s="5" t="s">
        <v>390</v>
      </c>
      <c r="F656" s="5" t="s">
        <v>399</v>
      </c>
      <c r="G656" s="7">
        <v>0</v>
      </c>
      <c r="H656" s="21" t="s">
        <v>77</v>
      </c>
      <c r="I656" s="5" t="s">
        <v>51</v>
      </c>
    </row>
    <row r="657" spans="1:9" ht="48" customHeight="1">
      <c r="A657" s="5" t="s">
        <v>73</v>
      </c>
      <c r="B657" s="5" t="s">
        <v>72</v>
      </c>
      <c r="C657" s="4">
        <v>46082</v>
      </c>
      <c r="D657" s="4">
        <v>46112</v>
      </c>
      <c r="E657" s="5" t="s">
        <v>390</v>
      </c>
      <c r="F657" s="5" t="s">
        <v>408</v>
      </c>
      <c r="G657" s="7">
        <v>0</v>
      </c>
      <c r="H657" s="21" t="s">
        <v>77</v>
      </c>
      <c r="I657" s="5" t="s">
        <v>51</v>
      </c>
    </row>
    <row r="658" spans="1:9" ht="48" customHeight="1">
      <c r="A658" s="5" t="s">
        <v>73</v>
      </c>
      <c r="B658" s="5" t="s">
        <v>72</v>
      </c>
      <c r="C658" s="4">
        <v>46082</v>
      </c>
      <c r="D658" s="4">
        <v>46112</v>
      </c>
      <c r="E658" s="5" t="s">
        <v>390</v>
      </c>
      <c r="F658" s="5" t="s">
        <v>410</v>
      </c>
      <c r="G658" s="7">
        <v>0</v>
      </c>
      <c r="H658" s="21" t="s">
        <v>77</v>
      </c>
      <c r="I658" s="5" t="s">
        <v>51</v>
      </c>
    </row>
    <row r="659" spans="1:9" ht="48" customHeight="1">
      <c r="A659" s="5" t="s">
        <v>73</v>
      </c>
      <c r="B659" s="5" t="s">
        <v>72</v>
      </c>
      <c r="C659" s="4">
        <v>46082</v>
      </c>
      <c r="D659" s="4">
        <v>46112</v>
      </c>
      <c r="E659" s="5" t="s">
        <v>390</v>
      </c>
      <c r="F659" s="5" t="s">
        <v>401</v>
      </c>
      <c r="G659" s="7">
        <v>0</v>
      </c>
      <c r="H659" s="21" t="s">
        <v>77</v>
      </c>
      <c r="I659" s="5" t="s">
        <v>51</v>
      </c>
    </row>
    <row r="660" spans="1:9" ht="48" customHeight="1">
      <c r="A660" s="5" t="s">
        <v>73</v>
      </c>
      <c r="B660" s="5" t="s">
        <v>72</v>
      </c>
      <c r="C660" s="4">
        <v>46082</v>
      </c>
      <c r="D660" s="4">
        <v>46112</v>
      </c>
      <c r="E660" s="5" t="s">
        <v>390</v>
      </c>
      <c r="F660" s="5" t="s">
        <v>411</v>
      </c>
      <c r="G660" s="7">
        <v>0</v>
      </c>
      <c r="H660" s="21" t="s">
        <v>77</v>
      </c>
      <c r="I660" s="5" t="s">
        <v>51</v>
      </c>
    </row>
    <row r="661" spans="1:9" ht="48" customHeight="1">
      <c r="A661" s="5" t="s">
        <v>73</v>
      </c>
      <c r="B661" s="5" t="s">
        <v>72</v>
      </c>
      <c r="C661" s="4">
        <v>46082</v>
      </c>
      <c r="D661" s="4">
        <v>46112</v>
      </c>
      <c r="E661" s="5" t="s">
        <v>390</v>
      </c>
      <c r="F661" s="5" t="s">
        <v>412</v>
      </c>
      <c r="G661" s="7">
        <v>0</v>
      </c>
      <c r="H661" s="21" t="s">
        <v>77</v>
      </c>
      <c r="I661" s="5" t="s">
        <v>51</v>
      </c>
    </row>
    <row r="662" spans="1:9" ht="48" customHeight="1">
      <c r="A662" s="5" t="s">
        <v>73</v>
      </c>
      <c r="B662" s="5" t="s">
        <v>72</v>
      </c>
      <c r="C662" s="4">
        <v>46082</v>
      </c>
      <c r="D662" s="4">
        <v>46112</v>
      </c>
      <c r="E662" s="5" t="s">
        <v>390</v>
      </c>
      <c r="F662" s="5" t="s">
        <v>413</v>
      </c>
      <c r="G662" s="7">
        <v>0</v>
      </c>
      <c r="H662" s="21" t="s">
        <v>77</v>
      </c>
      <c r="I662" s="5" t="s">
        <v>51</v>
      </c>
    </row>
    <row r="663" spans="1:9" ht="48" customHeight="1">
      <c r="A663" s="5" t="s">
        <v>73</v>
      </c>
      <c r="B663" s="5" t="s">
        <v>72</v>
      </c>
      <c r="C663" s="4">
        <v>46082</v>
      </c>
      <c r="D663" s="4">
        <v>46112</v>
      </c>
      <c r="E663" s="5" t="s">
        <v>390</v>
      </c>
      <c r="F663" s="5" t="s">
        <v>153</v>
      </c>
      <c r="G663" s="7">
        <v>0</v>
      </c>
      <c r="H663" s="21" t="s">
        <v>77</v>
      </c>
      <c r="I663" s="5" t="s">
        <v>51</v>
      </c>
    </row>
    <row r="664" spans="1:9" ht="48" customHeight="1">
      <c r="A664" s="5" t="s">
        <v>73</v>
      </c>
      <c r="B664" s="5" t="s">
        <v>72</v>
      </c>
      <c r="C664" s="4">
        <v>46082</v>
      </c>
      <c r="D664" s="4">
        <v>46112</v>
      </c>
      <c r="E664" s="5" t="s">
        <v>429</v>
      </c>
      <c r="F664" s="5" t="s">
        <v>429</v>
      </c>
      <c r="G664" s="7">
        <v>0.02</v>
      </c>
      <c r="H664" s="21" t="s">
        <v>77</v>
      </c>
      <c r="I664" s="5" t="s">
        <v>51</v>
      </c>
    </row>
    <row r="665" spans="1:9" ht="48" customHeight="1">
      <c r="A665" s="5" t="s">
        <v>73</v>
      </c>
      <c r="B665" s="5" t="s">
        <v>72</v>
      </c>
      <c r="C665" s="4">
        <v>46082</v>
      </c>
      <c r="D665" s="4">
        <v>46112</v>
      </c>
      <c r="E665" s="5" t="s">
        <v>88</v>
      </c>
      <c r="F665" s="5" t="s">
        <v>451</v>
      </c>
      <c r="G665" s="7">
        <v>2E-3</v>
      </c>
      <c r="H665" s="21" t="s">
        <v>77</v>
      </c>
      <c r="I665" s="5" t="s">
        <v>51</v>
      </c>
    </row>
    <row r="666" spans="1:9" ht="48" customHeight="1">
      <c r="A666" s="5" t="s">
        <v>73</v>
      </c>
      <c r="B666" s="5" t="s">
        <v>72</v>
      </c>
      <c r="C666" s="4">
        <v>46082</v>
      </c>
      <c r="D666" s="4">
        <v>46112</v>
      </c>
      <c r="E666" s="5" t="s">
        <v>88</v>
      </c>
      <c r="F666" s="5" t="s">
        <v>452</v>
      </c>
      <c r="G666" s="7">
        <v>1E-3</v>
      </c>
      <c r="H666" s="21" t="s">
        <v>77</v>
      </c>
      <c r="I666" s="5" t="s">
        <v>51</v>
      </c>
    </row>
    <row r="667" spans="1:9" ht="48" customHeight="1">
      <c r="A667" s="5" t="s">
        <v>73</v>
      </c>
      <c r="B667" s="5" t="s">
        <v>72</v>
      </c>
      <c r="C667" s="4">
        <v>46082</v>
      </c>
      <c r="D667" s="4">
        <v>46112</v>
      </c>
      <c r="E667" s="5" t="s">
        <v>88</v>
      </c>
      <c r="F667" s="5" t="s">
        <v>453</v>
      </c>
      <c r="G667" s="7">
        <v>1E-3</v>
      </c>
      <c r="H667" s="21" t="s">
        <v>77</v>
      </c>
      <c r="I667" s="5" t="s">
        <v>51</v>
      </c>
    </row>
    <row r="668" spans="1:9" ht="48" customHeight="1">
      <c r="A668" s="5" t="s">
        <v>73</v>
      </c>
      <c r="B668" s="5" t="s">
        <v>72</v>
      </c>
      <c r="C668" s="4">
        <v>46082</v>
      </c>
      <c r="D668" s="4">
        <v>46112</v>
      </c>
      <c r="E668" s="5" t="s">
        <v>88</v>
      </c>
      <c r="F668" s="5" t="s">
        <v>454</v>
      </c>
      <c r="G668" s="7">
        <v>1E-3</v>
      </c>
      <c r="H668" s="21" t="s">
        <v>77</v>
      </c>
      <c r="I668" s="5" t="s">
        <v>51</v>
      </c>
    </row>
    <row r="669" spans="1:9" ht="48" customHeight="1">
      <c r="A669" s="5" t="s">
        <v>73</v>
      </c>
      <c r="B669" s="5" t="s">
        <v>72</v>
      </c>
      <c r="C669" s="4">
        <v>46082</v>
      </c>
      <c r="D669" s="4">
        <v>46112</v>
      </c>
      <c r="E669" s="5" t="s">
        <v>88</v>
      </c>
      <c r="F669" s="5" t="s">
        <v>455</v>
      </c>
      <c r="G669" s="7">
        <v>1E-3</v>
      </c>
      <c r="H669" s="21" t="s">
        <v>77</v>
      </c>
      <c r="I669" s="5" t="s">
        <v>51</v>
      </c>
    </row>
    <row r="670" spans="1:9" ht="48" customHeight="1">
      <c r="A670" s="5" t="s">
        <v>73</v>
      </c>
      <c r="B670" s="5" t="s">
        <v>72</v>
      </c>
      <c r="C670" s="4">
        <v>46082</v>
      </c>
      <c r="D670" s="4">
        <v>46112</v>
      </c>
      <c r="E670" s="5" t="s">
        <v>88</v>
      </c>
      <c r="F670" s="5" t="s">
        <v>456</v>
      </c>
      <c r="G670" s="7">
        <v>1E-3</v>
      </c>
      <c r="H670" s="21" t="s">
        <v>77</v>
      </c>
      <c r="I670" s="5" t="s">
        <v>51</v>
      </c>
    </row>
    <row r="671" spans="1:9" ht="48" customHeight="1">
      <c r="A671" s="5" t="s">
        <v>73</v>
      </c>
      <c r="B671" s="5" t="s">
        <v>72</v>
      </c>
      <c r="C671" s="4">
        <v>46082</v>
      </c>
      <c r="D671" s="4">
        <v>46112</v>
      </c>
      <c r="E671" s="5" t="s">
        <v>88</v>
      </c>
      <c r="F671" s="5" t="s">
        <v>459</v>
      </c>
      <c r="G671" s="7">
        <v>1E-3</v>
      </c>
      <c r="H671" s="21" t="s">
        <v>77</v>
      </c>
      <c r="I671" s="5" t="s">
        <v>51</v>
      </c>
    </row>
    <row r="672" spans="1:9" ht="48" customHeight="1">
      <c r="A672" s="5" t="s">
        <v>73</v>
      </c>
      <c r="B672" s="5" t="s">
        <v>72</v>
      </c>
      <c r="C672" s="4">
        <v>46082</v>
      </c>
      <c r="D672" s="4">
        <v>46112</v>
      </c>
      <c r="E672" s="5" t="s">
        <v>88</v>
      </c>
      <c r="F672" s="5" t="s">
        <v>457</v>
      </c>
      <c r="G672" s="7">
        <v>1E-3</v>
      </c>
      <c r="H672" s="21" t="s">
        <v>77</v>
      </c>
      <c r="I672" s="5" t="s">
        <v>51</v>
      </c>
    </row>
    <row r="673" spans="1:9" ht="48" customHeight="1">
      <c r="A673" s="5" t="s">
        <v>73</v>
      </c>
      <c r="B673" s="5" t="s">
        <v>72</v>
      </c>
      <c r="C673" s="4">
        <v>46082</v>
      </c>
      <c r="D673" s="4">
        <v>46112</v>
      </c>
      <c r="E673" s="5" t="s">
        <v>88</v>
      </c>
      <c r="F673" s="5" t="s">
        <v>458</v>
      </c>
      <c r="G673" s="7">
        <v>1E-3</v>
      </c>
      <c r="H673" s="21" t="s">
        <v>77</v>
      </c>
      <c r="I673" s="5" t="s">
        <v>51</v>
      </c>
    </row>
    <row r="674" spans="1:9" ht="48" customHeight="1">
      <c r="A674" s="5" t="s">
        <v>73</v>
      </c>
      <c r="B674" s="5" t="s">
        <v>72</v>
      </c>
      <c r="C674" s="4">
        <v>46082</v>
      </c>
      <c r="D674" s="4">
        <v>46112</v>
      </c>
      <c r="E674" s="5" t="s">
        <v>88</v>
      </c>
      <c r="F674" s="5" t="s">
        <v>460</v>
      </c>
      <c r="G674" s="7">
        <v>0</v>
      </c>
      <c r="H674" s="21" t="s">
        <v>77</v>
      </c>
      <c r="I674" s="5" t="s">
        <v>51</v>
      </c>
    </row>
    <row r="675" spans="1:9" ht="48" customHeight="1">
      <c r="A675" s="5" t="s">
        <v>73</v>
      </c>
      <c r="B675" s="5" t="s">
        <v>72</v>
      </c>
      <c r="C675" s="4">
        <v>46082</v>
      </c>
      <c r="D675" s="4">
        <v>46112</v>
      </c>
      <c r="E675" s="5" t="s">
        <v>88</v>
      </c>
      <c r="F675" s="5" t="s">
        <v>461</v>
      </c>
      <c r="G675" s="7">
        <v>0</v>
      </c>
      <c r="H675" s="21" t="s">
        <v>77</v>
      </c>
      <c r="I675" s="5" t="s">
        <v>51</v>
      </c>
    </row>
    <row r="676" spans="1:9" ht="48" customHeight="1">
      <c r="A676" s="5" t="s">
        <v>73</v>
      </c>
      <c r="B676" s="5" t="s">
        <v>72</v>
      </c>
      <c r="C676" s="4">
        <v>46082</v>
      </c>
      <c r="D676" s="4">
        <v>46112</v>
      </c>
      <c r="E676" s="5" t="s">
        <v>88</v>
      </c>
      <c r="F676" s="5" t="s">
        <v>462</v>
      </c>
      <c r="G676" s="7">
        <v>0</v>
      </c>
      <c r="H676" s="21" t="s">
        <v>77</v>
      </c>
      <c r="I676" s="5" t="s">
        <v>51</v>
      </c>
    </row>
    <row r="677" spans="1:9" ht="48" customHeight="1">
      <c r="A677" s="5" t="s">
        <v>73</v>
      </c>
      <c r="B677" s="5" t="s">
        <v>72</v>
      </c>
      <c r="C677" s="4">
        <v>46082</v>
      </c>
      <c r="D677" s="4">
        <v>46112</v>
      </c>
      <c r="E677" s="5" t="s">
        <v>88</v>
      </c>
      <c r="F677" s="5" t="s">
        <v>463</v>
      </c>
      <c r="G677" s="7">
        <v>0</v>
      </c>
      <c r="H677" s="21" t="s">
        <v>77</v>
      </c>
      <c r="I677" s="5" t="s">
        <v>51</v>
      </c>
    </row>
    <row r="678" spans="1:9" ht="48" customHeight="1">
      <c r="A678" s="5" t="s">
        <v>73</v>
      </c>
      <c r="B678" s="5" t="s">
        <v>72</v>
      </c>
      <c r="C678" s="4">
        <v>46082</v>
      </c>
      <c r="D678" s="4">
        <v>46112</v>
      </c>
      <c r="E678" s="5" t="s">
        <v>88</v>
      </c>
      <c r="F678" s="5" t="s">
        <v>464</v>
      </c>
      <c r="G678" s="7">
        <v>0</v>
      </c>
      <c r="H678" s="21" t="s">
        <v>77</v>
      </c>
      <c r="I678" s="5" t="s">
        <v>51</v>
      </c>
    </row>
    <row r="679" spans="1:9" ht="48" customHeight="1">
      <c r="A679" s="5" t="s">
        <v>73</v>
      </c>
      <c r="B679" s="5" t="s">
        <v>72</v>
      </c>
      <c r="C679" s="4">
        <v>46082</v>
      </c>
      <c r="D679" s="4">
        <v>46112</v>
      </c>
      <c r="E679" s="5" t="s">
        <v>88</v>
      </c>
      <c r="F679" s="5" t="s">
        <v>465</v>
      </c>
      <c r="G679" s="7">
        <v>0</v>
      </c>
      <c r="H679" s="21" t="s">
        <v>77</v>
      </c>
      <c r="I679" s="5" t="s">
        <v>51</v>
      </c>
    </row>
    <row r="680" spans="1:9" ht="48" customHeight="1">
      <c r="A680" s="5" t="s">
        <v>73</v>
      </c>
      <c r="B680" s="5" t="s">
        <v>72</v>
      </c>
      <c r="C680" s="4">
        <v>46082</v>
      </c>
      <c r="D680" s="4">
        <v>46112</v>
      </c>
      <c r="E680" s="5" t="s">
        <v>88</v>
      </c>
      <c r="F680" s="5" t="s">
        <v>466</v>
      </c>
      <c r="G680" s="7">
        <v>0</v>
      </c>
      <c r="H680" s="21" t="s">
        <v>77</v>
      </c>
      <c r="I680" s="5" t="s">
        <v>51</v>
      </c>
    </row>
    <row r="681" spans="1:9" ht="48" customHeight="1">
      <c r="A681" s="5" t="s">
        <v>73</v>
      </c>
      <c r="B681" s="5" t="s">
        <v>72</v>
      </c>
      <c r="C681" s="4">
        <v>46082</v>
      </c>
      <c r="D681" s="4">
        <v>46112</v>
      </c>
      <c r="E681" s="5" t="s">
        <v>88</v>
      </c>
      <c r="F681" s="5" t="s">
        <v>467</v>
      </c>
      <c r="G681" s="7">
        <v>0</v>
      </c>
      <c r="H681" s="21" t="s">
        <v>77</v>
      </c>
      <c r="I681" s="5" t="s">
        <v>51</v>
      </c>
    </row>
    <row r="682" spans="1:9" ht="48" customHeight="1">
      <c r="A682" s="5" t="s">
        <v>73</v>
      </c>
      <c r="B682" s="5" t="s">
        <v>72</v>
      </c>
      <c r="C682" s="4">
        <v>46082</v>
      </c>
      <c r="D682" s="4">
        <v>46112</v>
      </c>
      <c r="E682" s="5" t="s">
        <v>88</v>
      </c>
      <c r="F682" s="5" t="s">
        <v>468</v>
      </c>
      <c r="G682" s="7">
        <v>0</v>
      </c>
      <c r="H682" s="21" t="s">
        <v>77</v>
      </c>
      <c r="I682" s="5" t="s">
        <v>51</v>
      </c>
    </row>
    <row r="683" spans="1:9" ht="48" customHeight="1">
      <c r="A683" s="5" t="s">
        <v>73</v>
      </c>
      <c r="B683" s="5" t="s">
        <v>72</v>
      </c>
      <c r="C683" s="4">
        <v>46082</v>
      </c>
      <c r="D683" s="4">
        <v>46112</v>
      </c>
      <c r="E683" s="5" t="s">
        <v>88</v>
      </c>
      <c r="F683" s="5" t="s">
        <v>469</v>
      </c>
      <c r="G683" s="7">
        <v>0</v>
      </c>
      <c r="H683" s="21" t="s">
        <v>77</v>
      </c>
      <c r="I683" s="5" t="s">
        <v>51</v>
      </c>
    </row>
    <row r="684" spans="1:9" ht="48" customHeight="1">
      <c r="A684" s="5" t="s">
        <v>73</v>
      </c>
      <c r="B684" s="5" t="s">
        <v>72</v>
      </c>
      <c r="C684" s="4">
        <v>46082</v>
      </c>
      <c r="D684" s="4">
        <v>46112</v>
      </c>
      <c r="E684" s="5" t="s">
        <v>88</v>
      </c>
      <c r="F684" s="5" t="s">
        <v>470</v>
      </c>
      <c r="G684" s="7">
        <v>0</v>
      </c>
      <c r="H684" s="21" t="s">
        <v>77</v>
      </c>
      <c r="I684" s="5" t="s">
        <v>51</v>
      </c>
    </row>
    <row r="685" spans="1:9" ht="48" customHeight="1">
      <c r="A685" s="5" t="s">
        <v>73</v>
      </c>
      <c r="B685" s="5" t="s">
        <v>72</v>
      </c>
      <c r="C685" s="4">
        <v>46082</v>
      </c>
      <c r="D685" s="4">
        <v>46112</v>
      </c>
      <c r="E685" s="5" t="s">
        <v>88</v>
      </c>
      <c r="F685" s="5" t="s">
        <v>471</v>
      </c>
      <c r="G685" s="7">
        <v>0</v>
      </c>
      <c r="H685" s="21" t="s">
        <v>77</v>
      </c>
      <c r="I685" s="5" t="s">
        <v>51</v>
      </c>
    </row>
    <row r="686" spans="1:9" ht="48" customHeight="1">
      <c r="A686" s="5" t="s">
        <v>73</v>
      </c>
      <c r="B686" s="5" t="s">
        <v>72</v>
      </c>
      <c r="C686" s="4">
        <v>46082</v>
      </c>
      <c r="D686" s="4">
        <v>46112</v>
      </c>
      <c r="E686" s="5" t="s">
        <v>88</v>
      </c>
      <c r="F686" s="5" t="s">
        <v>472</v>
      </c>
      <c r="G686" s="7">
        <v>0</v>
      </c>
      <c r="H686" s="21" t="s">
        <v>77</v>
      </c>
      <c r="I686" s="5" t="s">
        <v>51</v>
      </c>
    </row>
    <row r="687" spans="1:9" ht="48" customHeight="1">
      <c r="A687" s="5" t="s">
        <v>73</v>
      </c>
      <c r="B687" s="5" t="s">
        <v>72</v>
      </c>
      <c r="C687" s="4">
        <v>46082</v>
      </c>
      <c r="D687" s="4">
        <v>46112</v>
      </c>
      <c r="E687" s="5" t="s">
        <v>88</v>
      </c>
      <c r="F687" s="5" t="s">
        <v>473</v>
      </c>
      <c r="G687" s="7">
        <v>0</v>
      </c>
      <c r="H687" s="21" t="s">
        <v>77</v>
      </c>
      <c r="I687" s="5" t="s">
        <v>51</v>
      </c>
    </row>
    <row r="688" spans="1:9" ht="48" customHeight="1">
      <c r="A688" s="5" t="s">
        <v>73</v>
      </c>
      <c r="B688" s="5" t="s">
        <v>72</v>
      </c>
      <c r="C688" s="4">
        <v>46082</v>
      </c>
      <c r="D688" s="4">
        <v>46112</v>
      </c>
      <c r="E688" s="5" t="s">
        <v>115</v>
      </c>
      <c r="F688" s="5" t="s">
        <v>434</v>
      </c>
      <c r="G688" s="7">
        <v>2E-3</v>
      </c>
      <c r="H688" s="21" t="s">
        <v>77</v>
      </c>
      <c r="I688" s="5" t="s">
        <v>51</v>
      </c>
    </row>
    <row r="689" spans="1:9" ht="48" customHeight="1">
      <c r="A689" s="5" t="s">
        <v>73</v>
      </c>
      <c r="B689" s="5" t="s">
        <v>72</v>
      </c>
      <c r="C689" s="4">
        <v>46082</v>
      </c>
      <c r="D689" s="4">
        <v>46112</v>
      </c>
      <c r="E689" s="5" t="s">
        <v>115</v>
      </c>
      <c r="F689" s="5" t="s">
        <v>438</v>
      </c>
      <c r="G689" s="7">
        <v>1E-3</v>
      </c>
      <c r="H689" s="21" t="s">
        <v>77</v>
      </c>
      <c r="I689" s="5" t="s">
        <v>51</v>
      </c>
    </row>
    <row r="690" spans="1:9" ht="48" customHeight="1">
      <c r="A690" s="5" t="s">
        <v>73</v>
      </c>
      <c r="B690" s="5" t="s">
        <v>72</v>
      </c>
      <c r="C690" s="4">
        <v>46082</v>
      </c>
      <c r="D690" s="4">
        <v>46112</v>
      </c>
      <c r="E690" s="5" t="s">
        <v>115</v>
      </c>
      <c r="F690" s="5" t="s">
        <v>432</v>
      </c>
      <c r="G690" s="7">
        <v>1E-3</v>
      </c>
      <c r="H690" s="21" t="s">
        <v>77</v>
      </c>
      <c r="I690" s="5" t="s">
        <v>51</v>
      </c>
    </row>
    <row r="691" spans="1:9" ht="48" customHeight="1">
      <c r="A691" s="5" t="s">
        <v>73</v>
      </c>
      <c r="B691" s="5" t="s">
        <v>72</v>
      </c>
      <c r="C691" s="4">
        <v>46082</v>
      </c>
      <c r="D691" s="4">
        <v>46112</v>
      </c>
      <c r="E691" s="5" t="s">
        <v>115</v>
      </c>
      <c r="F691" s="5" t="s">
        <v>433</v>
      </c>
      <c r="G691" s="7">
        <v>1E-3</v>
      </c>
      <c r="H691" s="21" t="s">
        <v>77</v>
      </c>
      <c r="I691" s="5" t="s">
        <v>51</v>
      </c>
    </row>
    <row r="692" spans="1:9" ht="48" customHeight="1">
      <c r="A692" s="5" t="s">
        <v>73</v>
      </c>
      <c r="B692" s="5" t="s">
        <v>72</v>
      </c>
      <c r="C692" s="4">
        <v>46082</v>
      </c>
      <c r="D692" s="4">
        <v>46112</v>
      </c>
      <c r="E692" s="5" t="s">
        <v>115</v>
      </c>
      <c r="F692" s="5" t="s">
        <v>435</v>
      </c>
      <c r="G692" s="7">
        <v>1E-3</v>
      </c>
      <c r="H692" s="21" t="s">
        <v>77</v>
      </c>
      <c r="I692" s="5" t="s">
        <v>51</v>
      </c>
    </row>
    <row r="693" spans="1:9" ht="48" customHeight="1">
      <c r="A693" s="5" t="s">
        <v>73</v>
      </c>
      <c r="B693" s="5" t="s">
        <v>72</v>
      </c>
      <c r="C693" s="4">
        <v>46082</v>
      </c>
      <c r="D693" s="4">
        <v>46112</v>
      </c>
      <c r="E693" s="5" t="s">
        <v>115</v>
      </c>
      <c r="F693" s="5" t="s">
        <v>436</v>
      </c>
      <c r="G693" s="7">
        <v>1E-3</v>
      </c>
      <c r="H693" s="21" t="s">
        <v>77</v>
      </c>
      <c r="I693" s="5" t="s">
        <v>51</v>
      </c>
    </row>
    <row r="694" spans="1:9" ht="48" customHeight="1">
      <c r="A694" s="5" t="s">
        <v>73</v>
      </c>
      <c r="B694" s="5" t="s">
        <v>72</v>
      </c>
      <c r="C694" s="4">
        <v>46082</v>
      </c>
      <c r="D694" s="4">
        <v>46112</v>
      </c>
      <c r="E694" s="5" t="s">
        <v>115</v>
      </c>
      <c r="F694" s="5" t="s">
        <v>430</v>
      </c>
      <c r="G694" s="7">
        <v>0</v>
      </c>
      <c r="H694" s="21" t="s">
        <v>77</v>
      </c>
      <c r="I694" s="5" t="s">
        <v>51</v>
      </c>
    </row>
    <row r="695" spans="1:9" ht="48" customHeight="1">
      <c r="A695" s="5" t="s">
        <v>73</v>
      </c>
      <c r="B695" s="5" t="s">
        <v>72</v>
      </c>
      <c r="C695" s="4">
        <v>46082</v>
      </c>
      <c r="D695" s="4">
        <v>46112</v>
      </c>
      <c r="E695" s="5" t="s">
        <v>115</v>
      </c>
      <c r="F695" s="5" t="s">
        <v>431</v>
      </c>
      <c r="G695" s="7">
        <v>0</v>
      </c>
      <c r="H695" s="21" t="s">
        <v>77</v>
      </c>
      <c r="I695" s="5" t="s">
        <v>51</v>
      </c>
    </row>
    <row r="696" spans="1:9" ht="48" customHeight="1">
      <c r="A696" s="5" t="s">
        <v>73</v>
      </c>
      <c r="B696" s="5" t="s">
        <v>72</v>
      </c>
      <c r="C696" s="4">
        <v>46082</v>
      </c>
      <c r="D696" s="4">
        <v>46112</v>
      </c>
      <c r="E696" s="5" t="s">
        <v>115</v>
      </c>
      <c r="F696" s="5" t="s">
        <v>437</v>
      </c>
      <c r="G696" s="7">
        <v>0</v>
      </c>
      <c r="H696" s="21" t="s">
        <v>77</v>
      </c>
      <c r="I696" s="5" t="s">
        <v>51</v>
      </c>
    </row>
    <row r="697" spans="1:9" ht="48" customHeight="1">
      <c r="A697" s="5" t="s">
        <v>73</v>
      </c>
      <c r="B697" s="5" t="s">
        <v>72</v>
      </c>
      <c r="C697" s="4">
        <v>46082</v>
      </c>
      <c r="D697" s="4">
        <v>46112</v>
      </c>
      <c r="E697" s="5" t="s">
        <v>115</v>
      </c>
      <c r="F697" s="5" t="s">
        <v>439</v>
      </c>
      <c r="G697" s="7">
        <v>0</v>
      </c>
      <c r="H697" s="21" t="s">
        <v>77</v>
      </c>
      <c r="I697" s="5" t="s">
        <v>51</v>
      </c>
    </row>
    <row r="698" spans="1:9" ht="48" customHeight="1">
      <c r="A698" s="5" t="s">
        <v>73</v>
      </c>
      <c r="B698" s="5" t="s">
        <v>72</v>
      </c>
      <c r="C698" s="4">
        <v>46082</v>
      </c>
      <c r="D698" s="4">
        <v>46112</v>
      </c>
      <c r="E698" s="5" t="s">
        <v>115</v>
      </c>
      <c r="F698" s="5" t="s">
        <v>440</v>
      </c>
      <c r="G698" s="7">
        <v>0</v>
      </c>
      <c r="H698" s="21" t="s">
        <v>77</v>
      </c>
      <c r="I698" s="5" t="s">
        <v>51</v>
      </c>
    </row>
    <row r="699" spans="1:9" ht="48" customHeight="1">
      <c r="A699" s="5" t="s">
        <v>73</v>
      </c>
      <c r="B699" s="5" t="s">
        <v>72</v>
      </c>
      <c r="C699" s="4">
        <v>46082</v>
      </c>
      <c r="D699" s="4">
        <v>46112</v>
      </c>
      <c r="E699" s="5" t="s">
        <v>115</v>
      </c>
      <c r="F699" s="5" t="s">
        <v>441</v>
      </c>
      <c r="G699" s="7">
        <v>0</v>
      </c>
      <c r="H699" s="21" t="s">
        <v>77</v>
      </c>
      <c r="I699" s="5" t="s">
        <v>51</v>
      </c>
    </row>
    <row r="700" spans="1:9" ht="48" customHeight="1">
      <c r="A700" s="5" t="s">
        <v>73</v>
      </c>
      <c r="B700" s="5" t="s">
        <v>72</v>
      </c>
      <c r="C700" s="4">
        <v>46082</v>
      </c>
      <c r="D700" s="4">
        <v>46112</v>
      </c>
      <c r="E700" s="5" t="s">
        <v>115</v>
      </c>
      <c r="F700" s="5" t="s">
        <v>442</v>
      </c>
      <c r="G700" s="7">
        <v>0</v>
      </c>
      <c r="H700" s="21" t="s">
        <v>77</v>
      </c>
      <c r="I700" s="5" t="s">
        <v>51</v>
      </c>
    </row>
    <row r="701" spans="1:9" ht="48" customHeight="1">
      <c r="A701" s="5" t="s">
        <v>73</v>
      </c>
      <c r="B701" s="5" t="s">
        <v>72</v>
      </c>
      <c r="C701" s="4">
        <v>46082</v>
      </c>
      <c r="D701" s="4">
        <v>46112</v>
      </c>
      <c r="E701" s="5" t="s">
        <v>115</v>
      </c>
      <c r="F701" s="5" t="s">
        <v>443</v>
      </c>
      <c r="G701" s="7">
        <v>0</v>
      </c>
      <c r="H701" s="21" t="s">
        <v>77</v>
      </c>
      <c r="I701" s="5" t="s">
        <v>51</v>
      </c>
    </row>
    <row r="702" spans="1:9" ht="48" customHeight="1">
      <c r="A702" s="5" t="s">
        <v>73</v>
      </c>
      <c r="B702" s="5" t="s">
        <v>72</v>
      </c>
      <c r="C702" s="4">
        <v>46082</v>
      </c>
      <c r="D702" s="4">
        <v>46112</v>
      </c>
      <c r="E702" s="5" t="s">
        <v>115</v>
      </c>
      <c r="F702" s="5" t="s">
        <v>444</v>
      </c>
      <c r="G702" s="7">
        <v>0</v>
      </c>
      <c r="H702" s="21" t="s">
        <v>77</v>
      </c>
      <c r="I702" s="5" t="s">
        <v>51</v>
      </c>
    </row>
    <row r="703" spans="1:9" ht="48" customHeight="1">
      <c r="A703" s="5" t="s">
        <v>73</v>
      </c>
      <c r="B703" s="5" t="s">
        <v>72</v>
      </c>
      <c r="C703" s="4">
        <v>46082</v>
      </c>
      <c r="D703" s="4">
        <v>46112</v>
      </c>
      <c r="E703" s="5" t="s">
        <v>115</v>
      </c>
      <c r="F703" s="5" t="s">
        <v>445</v>
      </c>
      <c r="G703" s="7">
        <v>0</v>
      </c>
      <c r="H703" s="21" t="s">
        <v>77</v>
      </c>
      <c r="I703" s="5" t="s">
        <v>51</v>
      </c>
    </row>
    <row r="704" spans="1:9" ht="48" customHeight="1">
      <c r="A704" s="5" t="s">
        <v>73</v>
      </c>
      <c r="B704" s="5" t="s">
        <v>72</v>
      </c>
      <c r="C704" s="4">
        <v>46082</v>
      </c>
      <c r="D704" s="4">
        <v>46112</v>
      </c>
      <c r="E704" s="5" t="s">
        <v>115</v>
      </c>
      <c r="F704" s="5" t="s">
        <v>113</v>
      </c>
      <c r="G704" s="7">
        <v>0</v>
      </c>
      <c r="H704" s="21" t="s">
        <v>77</v>
      </c>
      <c r="I704" s="5" t="s">
        <v>51</v>
      </c>
    </row>
    <row r="705" spans="1:9" ht="48" customHeight="1">
      <c r="A705" s="5" t="s">
        <v>73</v>
      </c>
      <c r="B705" s="5" t="s">
        <v>72</v>
      </c>
      <c r="C705" s="4">
        <v>46082</v>
      </c>
      <c r="D705" s="4">
        <v>46112</v>
      </c>
      <c r="E705" s="5" t="s">
        <v>115</v>
      </c>
      <c r="F705" s="5" t="s">
        <v>446</v>
      </c>
      <c r="G705" s="7">
        <v>0</v>
      </c>
      <c r="H705" s="21" t="s">
        <v>77</v>
      </c>
      <c r="I705" s="5" t="s">
        <v>51</v>
      </c>
    </row>
    <row r="706" spans="1:9" ht="48" customHeight="1">
      <c r="A706" s="5" t="s">
        <v>73</v>
      </c>
      <c r="B706" s="5" t="s">
        <v>72</v>
      </c>
      <c r="C706" s="4">
        <v>46082</v>
      </c>
      <c r="D706" s="4">
        <v>46112</v>
      </c>
      <c r="E706" s="5" t="s">
        <v>115</v>
      </c>
      <c r="F706" s="5" t="s">
        <v>447</v>
      </c>
      <c r="G706" s="7">
        <v>0</v>
      </c>
      <c r="H706" s="21" t="s">
        <v>77</v>
      </c>
      <c r="I706" s="5" t="s">
        <v>51</v>
      </c>
    </row>
    <row r="707" spans="1:9" ht="48" customHeight="1">
      <c r="A707" s="5" t="s">
        <v>73</v>
      </c>
      <c r="B707" s="5" t="s">
        <v>72</v>
      </c>
      <c r="C707" s="4">
        <v>46082</v>
      </c>
      <c r="D707" s="4">
        <v>46112</v>
      </c>
      <c r="E707" s="5" t="s">
        <v>115</v>
      </c>
      <c r="F707" s="5" t="s">
        <v>448</v>
      </c>
      <c r="G707" s="7">
        <v>0</v>
      </c>
      <c r="H707" s="21" t="s">
        <v>77</v>
      </c>
      <c r="I707" s="5" t="s">
        <v>51</v>
      </c>
    </row>
    <row r="708" spans="1:9" ht="48" customHeight="1">
      <c r="A708" s="5" t="s">
        <v>73</v>
      </c>
      <c r="B708" s="5" t="s">
        <v>72</v>
      </c>
      <c r="C708" s="4">
        <v>46082</v>
      </c>
      <c r="D708" s="4">
        <v>46112</v>
      </c>
      <c r="E708" s="5" t="s">
        <v>115</v>
      </c>
      <c r="F708" s="5" t="s">
        <v>449</v>
      </c>
      <c r="G708" s="7">
        <v>0</v>
      </c>
      <c r="H708" s="21" t="s">
        <v>77</v>
      </c>
      <c r="I708" s="5" t="s">
        <v>51</v>
      </c>
    </row>
    <row r="709" spans="1:9" ht="48" customHeight="1">
      <c r="A709" s="5" t="s">
        <v>73</v>
      </c>
      <c r="B709" s="5" t="s">
        <v>72</v>
      </c>
      <c r="C709" s="4">
        <v>46082</v>
      </c>
      <c r="D709" s="4">
        <v>46112</v>
      </c>
      <c r="E709" s="5" t="s">
        <v>115</v>
      </c>
      <c r="F709" s="5" t="s">
        <v>450</v>
      </c>
      <c r="G709" s="7">
        <v>0</v>
      </c>
      <c r="H709" s="21" t="s">
        <v>77</v>
      </c>
      <c r="I709" s="5" t="s">
        <v>51</v>
      </c>
    </row>
    <row r="710" spans="1:9" ht="48" customHeight="1">
      <c r="A710" s="5" t="s">
        <v>73</v>
      </c>
      <c r="B710" s="5" t="s">
        <v>72</v>
      </c>
      <c r="C710" s="4">
        <v>46082</v>
      </c>
      <c r="D710" s="4">
        <v>46112</v>
      </c>
      <c r="E710" s="5" t="s">
        <v>53</v>
      </c>
      <c r="F710" s="5" t="s">
        <v>474</v>
      </c>
      <c r="G710" s="7">
        <v>2E-3</v>
      </c>
      <c r="H710" s="21" t="s">
        <v>77</v>
      </c>
      <c r="I710" s="5" t="s">
        <v>51</v>
      </c>
    </row>
    <row r="711" spans="1:9" ht="48" customHeight="1">
      <c r="A711" s="5" t="s">
        <v>73</v>
      </c>
      <c r="B711" s="5" t="s">
        <v>72</v>
      </c>
      <c r="C711" s="4">
        <v>46082</v>
      </c>
      <c r="D711" s="4">
        <v>46112</v>
      </c>
      <c r="E711" s="5" t="s">
        <v>53</v>
      </c>
      <c r="F711" s="5" t="s">
        <v>475</v>
      </c>
      <c r="G711" s="7">
        <v>1E-3</v>
      </c>
      <c r="H711" s="21" t="s">
        <v>77</v>
      </c>
      <c r="I711" s="5" t="s">
        <v>51</v>
      </c>
    </row>
    <row r="712" spans="1:9" ht="48" customHeight="1">
      <c r="A712" s="5" t="s">
        <v>73</v>
      </c>
      <c r="B712" s="5" t="s">
        <v>72</v>
      </c>
      <c r="C712" s="4">
        <v>46082</v>
      </c>
      <c r="D712" s="4">
        <v>46112</v>
      </c>
      <c r="E712" s="5" t="s">
        <v>53</v>
      </c>
      <c r="F712" s="5" t="s">
        <v>476</v>
      </c>
      <c r="G712" s="7">
        <v>1E-3</v>
      </c>
      <c r="H712" s="21" t="s">
        <v>77</v>
      </c>
      <c r="I712" s="5" t="s">
        <v>51</v>
      </c>
    </row>
    <row r="713" spans="1:9" ht="48" customHeight="1">
      <c r="A713" s="5" t="s">
        <v>73</v>
      </c>
      <c r="B713" s="5" t="s">
        <v>72</v>
      </c>
      <c r="C713" s="4">
        <v>46082</v>
      </c>
      <c r="D713" s="4">
        <v>46112</v>
      </c>
      <c r="E713" s="5" t="s">
        <v>53</v>
      </c>
      <c r="F713" s="5" t="s">
        <v>477</v>
      </c>
      <c r="G713" s="7">
        <v>0</v>
      </c>
      <c r="H713" s="21" t="s">
        <v>77</v>
      </c>
      <c r="I713" s="5" t="s">
        <v>51</v>
      </c>
    </row>
    <row r="714" spans="1:9" ht="48" customHeight="1">
      <c r="A714" s="5" t="s">
        <v>73</v>
      </c>
      <c r="B714" s="5" t="s">
        <v>72</v>
      </c>
      <c r="C714" s="4">
        <v>46082</v>
      </c>
      <c r="D714" s="4">
        <v>46112</v>
      </c>
      <c r="E714" s="5" t="s">
        <v>53</v>
      </c>
      <c r="F714" s="5" t="s">
        <v>478</v>
      </c>
      <c r="G714" s="7">
        <v>0</v>
      </c>
      <c r="H714" s="21" t="s">
        <v>77</v>
      </c>
      <c r="I714" s="5" t="s">
        <v>51</v>
      </c>
    </row>
    <row r="715" spans="1:9" ht="48" customHeight="1">
      <c r="A715" s="5" t="s">
        <v>73</v>
      </c>
      <c r="B715" s="5" t="s">
        <v>72</v>
      </c>
      <c r="C715" s="4">
        <v>46082</v>
      </c>
      <c r="D715" s="4">
        <v>46112</v>
      </c>
      <c r="E715" s="5" t="s">
        <v>53</v>
      </c>
      <c r="F715" s="5" t="s">
        <v>479</v>
      </c>
      <c r="G715" s="7">
        <v>0</v>
      </c>
      <c r="H715" s="21" t="s">
        <v>77</v>
      </c>
      <c r="I715" s="5" t="s">
        <v>51</v>
      </c>
    </row>
    <row r="716" spans="1:9" ht="48" customHeight="1">
      <c r="A716" s="5" t="s">
        <v>73</v>
      </c>
      <c r="B716" s="5" t="s">
        <v>72</v>
      </c>
      <c r="C716" s="4">
        <v>46082</v>
      </c>
      <c r="D716" s="4">
        <v>46112</v>
      </c>
      <c r="E716" s="5" t="s">
        <v>53</v>
      </c>
      <c r="F716" s="5" t="s">
        <v>480</v>
      </c>
      <c r="G716" s="7">
        <v>0</v>
      </c>
      <c r="H716" s="21" t="s">
        <v>77</v>
      </c>
      <c r="I716" s="5" t="s">
        <v>51</v>
      </c>
    </row>
    <row r="717" spans="1:9" ht="48" customHeight="1">
      <c r="A717" s="5" t="s">
        <v>73</v>
      </c>
      <c r="B717" s="5" t="s">
        <v>72</v>
      </c>
      <c r="C717" s="4">
        <v>46082</v>
      </c>
      <c r="D717" s="4">
        <v>46112</v>
      </c>
      <c r="E717" s="5" t="s">
        <v>53</v>
      </c>
      <c r="F717" s="5" t="s">
        <v>481</v>
      </c>
      <c r="G717" s="7">
        <v>0</v>
      </c>
      <c r="H717" s="21" t="s">
        <v>77</v>
      </c>
      <c r="I717" s="5" t="s">
        <v>51</v>
      </c>
    </row>
    <row r="718" spans="1:9" ht="48" customHeight="1">
      <c r="A718" s="5" t="s">
        <v>73</v>
      </c>
      <c r="B718" s="5" t="s">
        <v>72</v>
      </c>
      <c r="C718" s="4">
        <v>46082</v>
      </c>
      <c r="D718" s="4">
        <v>46112</v>
      </c>
      <c r="E718" s="5" t="s">
        <v>53</v>
      </c>
      <c r="F718" s="5" t="s">
        <v>482</v>
      </c>
      <c r="G718" s="7">
        <v>0</v>
      </c>
      <c r="H718" s="21" t="s">
        <v>77</v>
      </c>
      <c r="I718" s="5" t="s">
        <v>51</v>
      </c>
    </row>
    <row r="719" spans="1:9" ht="48" customHeight="1">
      <c r="A719" s="5" t="s">
        <v>73</v>
      </c>
      <c r="B719" s="5" t="s">
        <v>72</v>
      </c>
      <c r="C719" s="4">
        <v>46082</v>
      </c>
      <c r="D719" s="4">
        <v>46112</v>
      </c>
      <c r="E719" s="5" t="s">
        <v>53</v>
      </c>
      <c r="F719" s="5" t="s">
        <v>46</v>
      </c>
      <c r="G719" s="7">
        <v>0</v>
      </c>
      <c r="H719" s="21" t="s">
        <v>77</v>
      </c>
      <c r="I719" s="5" t="s">
        <v>51</v>
      </c>
    </row>
    <row r="720" spans="1:9" ht="48" customHeight="1">
      <c r="A720" s="5" t="s">
        <v>73</v>
      </c>
      <c r="B720" s="5" t="s">
        <v>72</v>
      </c>
      <c r="C720" s="4">
        <v>46082</v>
      </c>
      <c r="D720" s="4">
        <v>46112</v>
      </c>
      <c r="E720" s="5" t="s">
        <v>53</v>
      </c>
      <c r="F720" s="5" t="s">
        <v>483</v>
      </c>
      <c r="G720" s="7">
        <v>0</v>
      </c>
      <c r="H720" s="21" t="s">
        <v>77</v>
      </c>
      <c r="I720" s="5" t="s">
        <v>51</v>
      </c>
    </row>
    <row r="721" spans="1:9" ht="48" customHeight="1">
      <c r="A721" s="5" t="s">
        <v>73</v>
      </c>
      <c r="B721" s="5" t="s">
        <v>72</v>
      </c>
      <c r="C721" s="4">
        <v>46082</v>
      </c>
      <c r="D721" s="4">
        <v>46112</v>
      </c>
      <c r="E721" s="5" t="s">
        <v>53</v>
      </c>
      <c r="F721" s="5" t="s">
        <v>484</v>
      </c>
      <c r="G721" s="7">
        <v>0</v>
      </c>
      <c r="H721" s="21" t="s">
        <v>77</v>
      </c>
      <c r="I721" s="5" t="s">
        <v>51</v>
      </c>
    </row>
    <row r="722" spans="1:9" ht="48" customHeight="1">
      <c r="A722" s="5" t="s">
        <v>73</v>
      </c>
      <c r="B722" s="5" t="s">
        <v>72</v>
      </c>
      <c r="C722" s="4">
        <v>46082</v>
      </c>
      <c r="D722" s="4">
        <v>46112</v>
      </c>
      <c r="E722" s="5" t="s">
        <v>53</v>
      </c>
      <c r="F722" s="5" t="s">
        <v>485</v>
      </c>
      <c r="G722" s="7">
        <v>0</v>
      </c>
      <c r="H722" s="21" t="s">
        <v>77</v>
      </c>
      <c r="I722" s="5" t="s">
        <v>51</v>
      </c>
    </row>
    <row r="723" spans="1:9" ht="48" customHeight="1">
      <c r="A723" s="5" t="s">
        <v>73</v>
      </c>
      <c r="B723" s="5" t="s">
        <v>72</v>
      </c>
      <c r="C723" s="4">
        <v>46082</v>
      </c>
      <c r="D723" s="4">
        <v>46112</v>
      </c>
      <c r="E723" s="5" t="s">
        <v>53</v>
      </c>
      <c r="F723" s="5" t="s">
        <v>486</v>
      </c>
      <c r="G723" s="7">
        <v>0</v>
      </c>
      <c r="H723" s="21" t="s">
        <v>77</v>
      </c>
      <c r="I723" s="5" t="s">
        <v>51</v>
      </c>
    </row>
    <row r="724" spans="1:9" ht="48" customHeight="1">
      <c r="A724" s="5" t="s">
        <v>73</v>
      </c>
      <c r="B724" s="5" t="s">
        <v>72</v>
      </c>
      <c r="C724" s="4">
        <v>46082</v>
      </c>
      <c r="D724" s="4">
        <v>46112</v>
      </c>
      <c r="E724" s="5" t="s">
        <v>53</v>
      </c>
      <c r="F724" s="5" t="s">
        <v>487</v>
      </c>
      <c r="G724" s="7">
        <v>0</v>
      </c>
      <c r="H724" s="21" t="s">
        <v>77</v>
      </c>
      <c r="I724" s="5" t="s">
        <v>51</v>
      </c>
    </row>
    <row r="725" spans="1:9" ht="48" customHeight="1">
      <c r="A725" s="5" t="s">
        <v>73</v>
      </c>
      <c r="B725" s="5" t="s">
        <v>72</v>
      </c>
      <c r="C725" s="4">
        <v>46082</v>
      </c>
      <c r="D725" s="4">
        <v>46112</v>
      </c>
      <c r="E725" s="5" t="s">
        <v>53</v>
      </c>
      <c r="F725" s="5" t="s">
        <v>488</v>
      </c>
      <c r="G725" s="7">
        <v>0</v>
      </c>
      <c r="H725" s="21" t="s">
        <v>77</v>
      </c>
      <c r="I725" s="5" t="s">
        <v>51</v>
      </c>
    </row>
    <row r="726" spans="1:9" ht="48" customHeight="1">
      <c r="A726" s="5" t="s">
        <v>73</v>
      </c>
      <c r="B726" s="5" t="s">
        <v>72</v>
      </c>
      <c r="C726" s="4">
        <v>46082</v>
      </c>
      <c r="D726" s="4">
        <v>46112</v>
      </c>
      <c r="E726" s="5" t="s">
        <v>53</v>
      </c>
      <c r="F726" s="5" t="s">
        <v>445</v>
      </c>
      <c r="G726" s="7">
        <v>0</v>
      </c>
      <c r="H726" s="21" t="s">
        <v>77</v>
      </c>
      <c r="I726" s="5" t="s">
        <v>51</v>
      </c>
    </row>
    <row r="727" spans="1:9" ht="48" customHeight="1">
      <c r="A727" s="5" t="s">
        <v>73</v>
      </c>
      <c r="B727" s="5" t="s">
        <v>72</v>
      </c>
      <c r="C727" s="4">
        <v>46082</v>
      </c>
      <c r="D727" s="4">
        <v>46112</v>
      </c>
      <c r="E727" s="5" t="s">
        <v>53</v>
      </c>
      <c r="F727" s="5" t="s">
        <v>489</v>
      </c>
      <c r="G727" s="7">
        <v>0</v>
      </c>
      <c r="H727" s="21" t="s">
        <v>77</v>
      </c>
      <c r="I727" s="5" t="s">
        <v>51</v>
      </c>
    </row>
    <row r="728" spans="1:9" ht="48" customHeight="1">
      <c r="A728" s="5" t="s">
        <v>73</v>
      </c>
      <c r="B728" s="5" t="s">
        <v>72</v>
      </c>
      <c r="C728" s="4">
        <v>46082</v>
      </c>
      <c r="D728" s="4">
        <v>46112</v>
      </c>
      <c r="E728" s="5" t="s">
        <v>490</v>
      </c>
      <c r="F728" s="5" t="s">
        <v>366</v>
      </c>
      <c r="G728" s="7">
        <v>1E-3</v>
      </c>
      <c r="H728" s="21" t="s">
        <v>77</v>
      </c>
      <c r="I728" s="5" t="s">
        <v>51</v>
      </c>
    </row>
    <row r="729" spans="1:9" ht="48" customHeight="1">
      <c r="A729" s="5" t="s">
        <v>73</v>
      </c>
      <c r="B729" s="5" t="s">
        <v>72</v>
      </c>
      <c r="C729" s="4">
        <v>46082</v>
      </c>
      <c r="D729" s="4">
        <v>46112</v>
      </c>
      <c r="E729" s="5" t="s">
        <v>490</v>
      </c>
      <c r="F729" s="5" t="s">
        <v>392</v>
      </c>
      <c r="G729" s="7">
        <v>1E-3</v>
      </c>
      <c r="H729" s="21" t="s">
        <v>77</v>
      </c>
      <c r="I729" s="5" t="s">
        <v>51</v>
      </c>
    </row>
    <row r="730" spans="1:9" ht="48" customHeight="1">
      <c r="A730" s="5" t="s">
        <v>73</v>
      </c>
      <c r="B730" s="5" t="s">
        <v>72</v>
      </c>
      <c r="C730" s="4">
        <v>46082</v>
      </c>
      <c r="D730" s="4">
        <v>46112</v>
      </c>
      <c r="E730" s="5" t="s">
        <v>490</v>
      </c>
      <c r="F730" s="5" t="s">
        <v>491</v>
      </c>
      <c r="G730" s="7">
        <v>1E-3</v>
      </c>
      <c r="H730" s="21" t="s">
        <v>77</v>
      </c>
      <c r="I730" s="5" t="s">
        <v>51</v>
      </c>
    </row>
    <row r="731" spans="1:9" ht="48" customHeight="1">
      <c r="A731" s="5" t="s">
        <v>73</v>
      </c>
      <c r="B731" s="5" t="s">
        <v>72</v>
      </c>
      <c r="C731" s="4">
        <v>46082</v>
      </c>
      <c r="D731" s="4">
        <v>46112</v>
      </c>
      <c r="E731" s="5" t="s">
        <v>490</v>
      </c>
      <c r="F731" s="5" t="s">
        <v>492</v>
      </c>
      <c r="G731" s="7">
        <v>1E-3</v>
      </c>
      <c r="H731" s="21" t="s">
        <v>77</v>
      </c>
      <c r="I731" s="5" t="s">
        <v>51</v>
      </c>
    </row>
    <row r="732" spans="1:9" ht="48" customHeight="1">
      <c r="A732" s="5" t="s">
        <v>73</v>
      </c>
      <c r="B732" s="5" t="s">
        <v>72</v>
      </c>
      <c r="C732" s="4">
        <v>46082</v>
      </c>
      <c r="D732" s="4">
        <v>46112</v>
      </c>
      <c r="E732" s="5" t="s">
        <v>490</v>
      </c>
      <c r="F732" s="5" t="s">
        <v>493</v>
      </c>
      <c r="G732" s="7">
        <v>1E-3</v>
      </c>
      <c r="H732" s="21" t="s">
        <v>77</v>
      </c>
      <c r="I732" s="5" t="s">
        <v>51</v>
      </c>
    </row>
    <row r="733" spans="1:9" ht="48" customHeight="1">
      <c r="A733" s="5" t="s">
        <v>73</v>
      </c>
      <c r="B733" s="5" t="s">
        <v>72</v>
      </c>
      <c r="C733" s="4">
        <v>46082</v>
      </c>
      <c r="D733" s="4">
        <v>46112</v>
      </c>
      <c r="E733" s="5" t="s">
        <v>490</v>
      </c>
      <c r="F733" s="5" t="s">
        <v>362</v>
      </c>
      <c r="G733" s="7">
        <v>0</v>
      </c>
      <c r="H733" s="21" t="s">
        <v>77</v>
      </c>
      <c r="I733" s="5" t="s">
        <v>51</v>
      </c>
    </row>
    <row r="734" spans="1:9" ht="48" customHeight="1">
      <c r="A734" s="5" t="s">
        <v>73</v>
      </c>
      <c r="B734" s="5" t="s">
        <v>72</v>
      </c>
      <c r="C734" s="4">
        <v>46082</v>
      </c>
      <c r="D734" s="4">
        <v>46112</v>
      </c>
      <c r="E734" s="5" t="s">
        <v>490</v>
      </c>
      <c r="F734" s="5" t="s">
        <v>364</v>
      </c>
      <c r="G734" s="7">
        <v>0</v>
      </c>
      <c r="H734" s="21" t="s">
        <v>77</v>
      </c>
      <c r="I734" s="5" t="s">
        <v>51</v>
      </c>
    </row>
    <row r="735" spans="1:9" ht="48" customHeight="1">
      <c r="A735" s="5" t="s">
        <v>73</v>
      </c>
      <c r="B735" s="5" t="s">
        <v>72</v>
      </c>
      <c r="C735" s="4">
        <v>46082</v>
      </c>
      <c r="D735" s="4">
        <v>46112</v>
      </c>
      <c r="E735" s="5" t="s">
        <v>490</v>
      </c>
      <c r="F735" s="5" t="s">
        <v>395</v>
      </c>
      <c r="G735" s="7">
        <v>0</v>
      </c>
      <c r="H735" s="21" t="s">
        <v>77</v>
      </c>
      <c r="I735" s="5" t="s">
        <v>51</v>
      </c>
    </row>
    <row r="736" spans="1:9" ht="48" customHeight="1">
      <c r="A736" s="5" t="s">
        <v>73</v>
      </c>
      <c r="B736" s="5" t="s">
        <v>72</v>
      </c>
      <c r="C736" s="4">
        <v>46082</v>
      </c>
      <c r="D736" s="4">
        <v>46112</v>
      </c>
      <c r="E736" s="5" t="s">
        <v>490</v>
      </c>
      <c r="F736" s="5" t="s">
        <v>86</v>
      </c>
      <c r="G736" s="7">
        <v>0</v>
      </c>
      <c r="H736" s="21" t="s">
        <v>77</v>
      </c>
      <c r="I736" s="5" t="s">
        <v>51</v>
      </c>
    </row>
    <row r="737" spans="1:9" ht="48" customHeight="1">
      <c r="A737" s="5" t="s">
        <v>73</v>
      </c>
      <c r="B737" s="5" t="s">
        <v>72</v>
      </c>
      <c r="C737" s="4">
        <v>46082</v>
      </c>
      <c r="D737" s="4">
        <v>46112</v>
      </c>
      <c r="E737" s="5" t="s">
        <v>494</v>
      </c>
      <c r="F737" s="5" t="s">
        <v>495</v>
      </c>
      <c r="G737" s="7">
        <v>1E-3</v>
      </c>
      <c r="H737" s="21" t="s">
        <v>77</v>
      </c>
      <c r="I737" s="5" t="s">
        <v>51</v>
      </c>
    </row>
    <row r="738" spans="1:9" ht="48" customHeight="1">
      <c r="A738" s="5" t="s">
        <v>73</v>
      </c>
      <c r="B738" s="5" t="s">
        <v>72</v>
      </c>
      <c r="C738" s="4">
        <v>46082</v>
      </c>
      <c r="D738" s="4">
        <v>46112</v>
      </c>
      <c r="E738" s="5" t="s">
        <v>494</v>
      </c>
      <c r="F738" s="5" t="s">
        <v>496</v>
      </c>
      <c r="G738" s="7">
        <v>1E-3</v>
      </c>
      <c r="H738" s="21" t="s">
        <v>77</v>
      </c>
      <c r="I738" s="5" t="s">
        <v>51</v>
      </c>
    </row>
    <row r="739" spans="1:9" ht="48" customHeight="1">
      <c r="A739" s="5" t="s">
        <v>73</v>
      </c>
      <c r="B739" s="5" t="s">
        <v>72</v>
      </c>
      <c r="C739" s="4">
        <v>46082</v>
      </c>
      <c r="D739" s="4">
        <v>46112</v>
      </c>
      <c r="E739" s="5" t="s">
        <v>494</v>
      </c>
      <c r="F739" s="5" t="s">
        <v>497</v>
      </c>
      <c r="G739" s="7">
        <v>1E-3</v>
      </c>
      <c r="H739" s="21" t="s">
        <v>77</v>
      </c>
      <c r="I739" s="5" t="s">
        <v>51</v>
      </c>
    </row>
    <row r="740" spans="1:9" ht="48" customHeight="1">
      <c r="A740" s="5" t="s">
        <v>73</v>
      </c>
      <c r="B740" s="5" t="s">
        <v>72</v>
      </c>
      <c r="C740" s="4">
        <v>46082</v>
      </c>
      <c r="D740" s="4">
        <v>46112</v>
      </c>
      <c r="E740" s="5" t="s">
        <v>494</v>
      </c>
      <c r="F740" s="5" t="s">
        <v>362</v>
      </c>
      <c r="G740" s="7">
        <v>0</v>
      </c>
      <c r="H740" s="21" t="s">
        <v>77</v>
      </c>
      <c r="I740" s="5" t="s">
        <v>51</v>
      </c>
    </row>
    <row r="741" spans="1:9" ht="48" customHeight="1">
      <c r="A741" s="5" t="s">
        <v>73</v>
      </c>
      <c r="B741" s="5" t="s">
        <v>72</v>
      </c>
      <c r="C741" s="4">
        <v>46082</v>
      </c>
      <c r="D741" s="4">
        <v>46112</v>
      </c>
      <c r="E741" s="5" t="s">
        <v>494</v>
      </c>
      <c r="F741" s="5" t="s">
        <v>364</v>
      </c>
      <c r="G741" s="7">
        <v>0</v>
      </c>
      <c r="H741" s="21" t="s">
        <v>77</v>
      </c>
      <c r="I741" s="5" t="s">
        <v>51</v>
      </c>
    </row>
    <row r="742" spans="1:9" ht="48" customHeight="1">
      <c r="A742" s="5" t="s">
        <v>73</v>
      </c>
      <c r="B742" s="5" t="s">
        <v>72</v>
      </c>
      <c r="C742" s="4">
        <v>46082</v>
      </c>
      <c r="D742" s="4">
        <v>46112</v>
      </c>
      <c r="E742" s="5" t="s">
        <v>494</v>
      </c>
      <c r="F742" s="5" t="s">
        <v>366</v>
      </c>
      <c r="G742" s="7">
        <v>0</v>
      </c>
      <c r="H742" s="21" t="s">
        <v>77</v>
      </c>
      <c r="I742" s="5" t="s">
        <v>51</v>
      </c>
    </row>
    <row r="743" spans="1:9" ht="48" customHeight="1">
      <c r="A743" s="5" t="s">
        <v>73</v>
      </c>
      <c r="B743" s="5" t="s">
        <v>72</v>
      </c>
      <c r="C743" s="4">
        <v>46082</v>
      </c>
      <c r="D743" s="4">
        <v>46112</v>
      </c>
      <c r="E743" s="5" t="s">
        <v>494</v>
      </c>
      <c r="F743" s="5" t="s">
        <v>498</v>
      </c>
      <c r="G743" s="7">
        <v>0</v>
      </c>
      <c r="H743" s="21" t="s">
        <v>77</v>
      </c>
      <c r="I743" s="5" t="s">
        <v>51</v>
      </c>
    </row>
    <row r="744" spans="1:9" ht="48" customHeight="1">
      <c r="A744" s="5" t="s">
        <v>73</v>
      </c>
      <c r="B744" s="5" t="s">
        <v>72</v>
      </c>
      <c r="C744" s="4">
        <v>46082</v>
      </c>
      <c r="D744" s="4">
        <v>46112</v>
      </c>
      <c r="E744" s="5" t="s">
        <v>494</v>
      </c>
      <c r="F744" s="5" t="s">
        <v>499</v>
      </c>
      <c r="G744" s="7">
        <v>0</v>
      </c>
      <c r="H744" s="21" t="s">
        <v>77</v>
      </c>
      <c r="I744" s="5" t="s">
        <v>51</v>
      </c>
    </row>
    <row r="745" spans="1:9" ht="48" customHeight="1">
      <c r="A745" s="5" t="s">
        <v>73</v>
      </c>
      <c r="B745" s="5" t="s">
        <v>72</v>
      </c>
      <c r="C745" s="4">
        <v>46082</v>
      </c>
      <c r="D745" s="4">
        <v>46112</v>
      </c>
      <c r="E745" s="5" t="s">
        <v>494</v>
      </c>
      <c r="F745" s="5" t="s">
        <v>395</v>
      </c>
      <c r="G745" s="7">
        <v>0</v>
      </c>
      <c r="H745" s="21" t="s">
        <v>77</v>
      </c>
      <c r="I745" s="5" t="s">
        <v>51</v>
      </c>
    </row>
    <row r="746" spans="1:9" ht="48" customHeight="1">
      <c r="A746" s="5" t="s">
        <v>73</v>
      </c>
      <c r="B746" s="5" t="s">
        <v>72</v>
      </c>
      <c r="C746" s="4">
        <v>46082</v>
      </c>
      <c r="D746" s="4">
        <v>46112</v>
      </c>
      <c r="E746" s="5" t="s">
        <v>494</v>
      </c>
      <c r="F746" s="5" t="s">
        <v>392</v>
      </c>
      <c r="G746" s="7">
        <v>0</v>
      </c>
      <c r="H746" s="21" t="s">
        <v>77</v>
      </c>
      <c r="I746" s="5" t="s">
        <v>51</v>
      </c>
    </row>
    <row r="747" spans="1:9" ht="48" customHeight="1">
      <c r="A747" s="5" t="s">
        <v>73</v>
      </c>
      <c r="B747" s="5" t="s">
        <v>72</v>
      </c>
      <c r="C747" s="4">
        <v>46082</v>
      </c>
      <c r="D747" s="4">
        <v>46112</v>
      </c>
      <c r="E747" s="5" t="s">
        <v>494</v>
      </c>
      <c r="F747" s="5" t="s">
        <v>500</v>
      </c>
      <c r="G747" s="7">
        <v>0</v>
      </c>
      <c r="H747" s="21" t="s">
        <v>77</v>
      </c>
      <c r="I747" s="5" t="s">
        <v>51</v>
      </c>
    </row>
    <row r="748" spans="1:9" ht="48" customHeight="1">
      <c r="A748" s="5" t="s">
        <v>73</v>
      </c>
      <c r="B748" s="5" t="s">
        <v>72</v>
      </c>
      <c r="C748" s="4">
        <v>46082</v>
      </c>
      <c r="D748" s="4">
        <v>46112</v>
      </c>
      <c r="E748" s="5" t="s">
        <v>494</v>
      </c>
      <c r="F748" s="5" t="s">
        <v>339</v>
      </c>
      <c r="G748" s="7">
        <v>0</v>
      </c>
      <c r="H748" s="21" t="s">
        <v>77</v>
      </c>
      <c r="I748" s="5" t="s">
        <v>51</v>
      </c>
    </row>
    <row r="749" spans="1:9" ht="48" customHeight="1">
      <c r="A749" s="5" t="s">
        <v>73</v>
      </c>
      <c r="B749" s="5" t="s">
        <v>72</v>
      </c>
      <c r="C749" s="4">
        <v>46082</v>
      </c>
      <c r="D749" s="4">
        <v>46112</v>
      </c>
      <c r="E749" s="5" t="s">
        <v>494</v>
      </c>
      <c r="F749" s="5" t="s">
        <v>501</v>
      </c>
      <c r="G749" s="7">
        <v>0</v>
      </c>
      <c r="H749" s="21" t="s">
        <v>77</v>
      </c>
      <c r="I749" s="5" t="s">
        <v>51</v>
      </c>
    </row>
    <row r="750" spans="1:9" ht="48" customHeight="1">
      <c r="A750" s="5" t="s">
        <v>73</v>
      </c>
      <c r="B750" s="5" t="s">
        <v>72</v>
      </c>
      <c r="C750" s="4">
        <v>46082</v>
      </c>
      <c r="D750" s="4">
        <v>46112</v>
      </c>
      <c r="E750" s="5" t="s">
        <v>494</v>
      </c>
      <c r="F750" s="5" t="s">
        <v>502</v>
      </c>
      <c r="G750" s="7">
        <v>0</v>
      </c>
      <c r="H750" s="21" t="s">
        <v>77</v>
      </c>
      <c r="I750" s="5" t="s">
        <v>51</v>
      </c>
    </row>
    <row r="751" spans="1:9" ht="48" customHeight="1">
      <c r="A751" s="5" t="s">
        <v>73</v>
      </c>
      <c r="B751" s="5" t="s">
        <v>72</v>
      </c>
      <c r="C751" s="4">
        <v>46082</v>
      </c>
      <c r="D751" s="4">
        <v>46112</v>
      </c>
      <c r="E751" s="5" t="s">
        <v>494</v>
      </c>
      <c r="F751" s="5" t="s">
        <v>503</v>
      </c>
      <c r="G751" s="7">
        <v>0</v>
      </c>
      <c r="H751" s="21" t="s">
        <v>77</v>
      </c>
      <c r="I751" s="5" t="s">
        <v>51</v>
      </c>
    </row>
    <row r="752" spans="1:9" ht="48" customHeight="1">
      <c r="A752" s="5" t="s">
        <v>73</v>
      </c>
      <c r="B752" s="5" t="s">
        <v>72</v>
      </c>
      <c r="C752" s="4">
        <v>46082</v>
      </c>
      <c r="D752" s="4">
        <v>46112</v>
      </c>
      <c r="E752" s="5" t="s">
        <v>494</v>
      </c>
      <c r="F752" s="5" t="s">
        <v>504</v>
      </c>
      <c r="G752" s="7">
        <v>0</v>
      </c>
      <c r="H752" s="21" t="s">
        <v>77</v>
      </c>
      <c r="I752" s="5" t="s">
        <v>51</v>
      </c>
    </row>
    <row r="753" spans="1:9" ht="48" customHeight="1">
      <c r="A753" s="5" t="s">
        <v>73</v>
      </c>
      <c r="B753" s="5" t="s">
        <v>72</v>
      </c>
      <c r="C753" s="4">
        <v>46082</v>
      </c>
      <c r="D753" s="4">
        <v>46112</v>
      </c>
      <c r="E753" s="5" t="s">
        <v>505</v>
      </c>
      <c r="F753" s="5" t="s">
        <v>395</v>
      </c>
      <c r="G753" s="7">
        <v>1E-3</v>
      </c>
      <c r="H753" s="21" t="s">
        <v>77</v>
      </c>
      <c r="I753" s="5" t="s">
        <v>51</v>
      </c>
    </row>
    <row r="754" spans="1:9" ht="48" customHeight="1">
      <c r="A754" s="5" t="s">
        <v>73</v>
      </c>
      <c r="B754" s="5" t="s">
        <v>72</v>
      </c>
      <c r="C754" s="4">
        <v>46082</v>
      </c>
      <c r="D754" s="4">
        <v>46112</v>
      </c>
      <c r="E754" s="5" t="s">
        <v>505</v>
      </c>
      <c r="F754" s="5" t="s">
        <v>506</v>
      </c>
      <c r="G754" s="7">
        <v>1E-3</v>
      </c>
      <c r="H754" s="21" t="s">
        <v>77</v>
      </c>
      <c r="I754" s="5" t="s">
        <v>51</v>
      </c>
    </row>
    <row r="755" spans="1:9" ht="48" customHeight="1">
      <c r="A755" s="5" t="s">
        <v>73</v>
      </c>
      <c r="B755" s="5" t="s">
        <v>72</v>
      </c>
      <c r="C755" s="4">
        <v>46082</v>
      </c>
      <c r="D755" s="4">
        <v>46112</v>
      </c>
      <c r="E755" s="5" t="s">
        <v>505</v>
      </c>
      <c r="F755" s="5" t="s">
        <v>362</v>
      </c>
      <c r="G755" s="7">
        <v>0</v>
      </c>
      <c r="H755" s="21" t="s">
        <v>77</v>
      </c>
      <c r="I755" s="5" t="s">
        <v>51</v>
      </c>
    </row>
    <row r="756" spans="1:9" ht="48" customHeight="1">
      <c r="A756" s="5" t="s">
        <v>73</v>
      </c>
      <c r="B756" s="5" t="s">
        <v>72</v>
      </c>
      <c r="C756" s="4">
        <v>46082</v>
      </c>
      <c r="D756" s="4">
        <v>46112</v>
      </c>
      <c r="E756" s="5" t="s">
        <v>505</v>
      </c>
      <c r="F756" s="5" t="s">
        <v>366</v>
      </c>
      <c r="G756" s="7">
        <v>0</v>
      </c>
      <c r="H756" s="21" t="s">
        <v>77</v>
      </c>
      <c r="I756" s="5" t="s">
        <v>51</v>
      </c>
    </row>
    <row r="757" spans="1:9" ht="48" customHeight="1">
      <c r="A757" s="5" t="s">
        <v>73</v>
      </c>
      <c r="B757" s="5" t="s">
        <v>72</v>
      </c>
      <c r="C757" s="4">
        <v>46082</v>
      </c>
      <c r="D757" s="4">
        <v>46112</v>
      </c>
      <c r="E757" s="5" t="s">
        <v>505</v>
      </c>
      <c r="F757" s="5" t="s">
        <v>392</v>
      </c>
      <c r="G757" s="7">
        <v>0</v>
      </c>
      <c r="H757" s="21" t="s">
        <v>77</v>
      </c>
      <c r="I757" s="5" t="s">
        <v>51</v>
      </c>
    </row>
    <row r="758" spans="1:9" ht="48" customHeight="1">
      <c r="A758" s="5" t="s">
        <v>73</v>
      </c>
      <c r="B758" s="5" t="s">
        <v>72</v>
      </c>
      <c r="C758" s="4">
        <v>46082</v>
      </c>
      <c r="D758" s="4">
        <v>46112</v>
      </c>
      <c r="E758" s="5" t="s">
        <v>507</v>
      </c>
      <c r="F758" s="5" t="s">
        <v>508</v>
      </c>
      <c r="G758" s="7">
        <v>1E-3</v>
      </c>
      <c r="H758" s="21" t="s">
        <v>77</v>
      </c>
      <c r="I758" s="5" t="s">
        <v>51</v>
      </c>
    </row>
    <row r="759" spans="1:9" ht="48" customHeight="1">
      <c r="A759" s="5" t="s">
        <v>73</v>
      </c>
      <c r="B759" s="5" t="s">
        <v>72</v>
      </c>
      <c r="C759" s="4">
        <v>46082</v>
      </c>
      <c r="D759" s="4">
        <v>46112</v>
      </c>
      <c r="E759" s="5" t="s">
        <v>507</v>
      </c>
      <c r="F759" s="5" t="s">
        <v>509</v>
      </c>
      <c r="G759" s="7">
        <v>1E-3</v>
      </c>
      <c r="H759" s="21" t="s">
        <v>77</v>
      </c>
      <c r="I759" s="5" t="s">
        <v>51</v>
      </c>
    </row>
    <row r="760" spans="1:9" ht="48" customHeight="1">
      <c r="A760" s="5" t="s">
        <v>73</v>
      </c>
      <c r="B760" s="5" t="s">
        <v>72</v>
      </c>
      <c r="C760" s="4">
        <v>46113</v>
      </c>
      <c r="D760" s="4">
        <v>46142</v>
      </c>
      <c r="E760" s="5" t="s">
        <v>75</v>
      </c>
      <c r="F760" s="5" t="s">
        <v>278</v>
      </c>
      <c r="G760" s="7">
        <v>0.17300000000000001</v>
      </c>
      <c r="H760" s="21" t="s">
        <v>79</v>
      </c>
      <c r="I760" s="5" t="s">
        <v>51</v>
      </c>
    </row>
    <row r="761" spans="1:9" ht="48" customHeight="1">
      <c r="A761" s="5" t="s">
        <v>73</v>
      </c>
      <c r="B761" s="5" t="s">
        <v>72</v>
      </c>
      <c r="C761" s="4">
        <v>46113</v>
      </c>
      <c r="D761" s="4">
        <v>46142</v>
      </c>
      <c r="E761" s="5" t="s">
        <v>75</v>
      </c>
      <c r="F761" s="5" t="s">
        <v>279</v>
      </c>
      <c r="G761" s="7">
        <v>7.4999999999999997E-2</v>
      </c>
      <c r="H761" s="21" t="s">
        <v>79</v>
      </c>
      <c r="I761" s="5" t="s">
        <v>51</v>
      </c>
    </row>
    <row r="762" spans="1:9" ht="48" customHeight="1">
      <c r="A762" s="5" t="s">
        <v>73</v>
      </c>
      <c r="B762" s="5" t="s">
        <v>72</v>
      </c>
      <c r="C762" s="4">
        <v>46113</v>
      </c>
      <c r="D762" s="4">
        <v>46142</v>
      </c>
      <c r="E762" s="5" t="s">
        <v>75</v>
      </c>
      <c r="F762" s="5" t="s">
        <v>280</v>
      </c>
      <c r="G762" s="7">
        <v>6.5000000000000002E-2</v>
      </c>
      <c r="H762" s="21" t="s">
        <v>79</v>
      </c>
      <c r="I762" s="5" t="s">
        <v>51</v>
      </c>
    </row>
    <row r="763" spans="1:9" ht="48" customHeight="1">
      <c r="A763" s="5" t="s">
        <v>73</v>
      </c>
      <c r="B763" s="5" t="s">
        <v>72</v>
      </c>
      <c r="C763" s="4">
        <v>46113</v>
      </c>
      <c r="D763" s="4">
        <v>46142</v>
      </c>
      <c r="E763" s="5" t="s">
        <v>75</v>
      </c>
      <c r="F763" s="5" t="s">
        <v>281</v>
      </c>
      <c r="G763" s="7">
        <v>4.4999999999999998E-2</v>
      </c>
      <c r="H763" s="21" t="s">
        <v>79</v>
      </c>
      <c r="I763" s="5" t="s">
        <v>51</v>
      </c>
    </row>
    <row r="764" spans="1:9" ht="48" customHeight="1">
      <c r="A764" s="5" t="s">
        <v>73</v>
      </c>
      <c r="B764" s="5" t="s">
        <v>72</v>
      </c>
      <c r="C764" s="4">
        <v>46113</v>
      </c>
      <c r="D764" s="4">
        <v>46142</v>
      </c>
      <c r="E764" s="5" t="s">
        <v>75</v>
      </c>
      <c r="F764" s="5" t="s">
        <v>282</v>
      </c>
      <c r="G764" s="7">
        <v>0.03</v>
      </c>
      <c r="H764" s="21" t="s">
        <v>79</v>
      </c>
      <c r="I764" s="5" t="s">
        <v>51</v>
      </c>
    </row>
    <row r="765" spans="1:9" ht="48" customHeight="1">
      <c r="A765" s="5" t="s">
        <v>73</v>
      </c>
      <c r="B765" s="5" t="s">
        <v>72</v>
      </c>
      <c r="C765" s="4">
        <v>46113</v>
      </c>
      <c r="D765" s="4">
        <v>46142</v>
      </c>
      <c r="E765" s="5" t="s">
        <v>75</v>
      </c>
      <c r="F765" s="5" t="s">
        <v>283</v>
      </c>
      <c r="G765" s="7">
        <v>2.4E-2</v>
      </c>
      <c r="H765" s="21" t="s">
        <v>79</v>
      </c>
      <c r="I765" s="5" t="s">
        <v>51</v>
      </c>
    </row>
    <row r="766" spans="1:9" ht="48" customHeight="1">
      <c r="A766" s="5" t="s">
        <v>73</v>
      </c>
      <c r="B766" s="5" t="s">
        <v>72</v>
      </c>
      <c r="C766" s="4">
        <v>46113</v>
      </c>
      <c r="D766" s="4">
        <v>46142</v>
      </c>
      <c r="E766" s="5" t="s">
        <v>75</v>
      </c>
      <c r="F766" s="5" t="s">
        <v>284</v>
      </c>
      <c r="G766" s="7">
        <v>1.8000000000000002E-2</v>
      </c>
      <c r="H766" s="21" t="s">
        <v>79</v>
      </c>
      <c r="I766" s="5" t="s">
        <v>51</v>
      </c>
    </row>
    <row r="767" spans="1:9" ht="48" customHeight="1">
      <c r="A767" s="5" t="s">
        <v>73</v>
      </c>
      <c r="B767" s="5" t="s">
        <v>72</v>
      </c>
      <c r="C767" s="4">
        <v>46113</v>
      </c>
      <c r="D767" s="4">
        <v>46142</v>
      </c>
      <c r="E767" s="5" t="s">
        <v>75</v>
      </c>
      <c r="F767" s="5" t="s">
        <v>285</v>
      </c>
      <c r="G767" s="7">
        <v>1.6E-2</v>
      </c>
      <c r="H767" s="21" t="s">
        <v>79</v>
      </c>
      <c r="I767" s="5" t="s">
        <v>51</v>
      </c>
    </row>
    <row r="768" spans="1:9" ht="48" customHeight="1">
      <c r="A768" s="5" t="s">
        <v>73</v>
      </c>
      <c r="B768" s="5" t="s">
        <v>72</v>
      </c>
      <c r="C768" s="4">
        <v>46113</v>
      </c>
      <c r="D768" s="4">
        <v>46142</v>
      </c>
      <c r="E768" s="5" t="s">
        <v>75</v>
      </c>
      <c r="F768" s="5" t="s">
        <v>287</v>
      </c>
      <c r="G768" s="7">
        <v>1.1000000000000001E-2</v>
      </c>
      <c r="H768" s="21" t="s">
        <v>79</v>
      </c>
      <c r="I768" s="5" t="s">
        <v>51</v>
      </c>
    </row>
    <row r="769" spans="1:9" ht="48" customHeight="1">
      <c r="A769" s="5" t="s">
        <v>73</v>
      </c>
      <c r="B769" s="5" t="s">
        <v>72</v>
      </c>
      <c r="C769" s="4">
        <v>46113</v>
      </c>
      <c r="D769" s="4">
        <v>46142</v>
      </c>
      <c r="E769" s="5" t="s">
        <v>75</v>
      </c>
      <c r="F769" s="5" t="s">
        <v>286</v>
      </c>
      <c r="G769" s="7">
        <v>1.1000000000000001E-2</v>
      </c>
      <c r="H769" s="21" t="s">
        <v>79</v>
      </c>
      <c r="I769" s="5" t="s">
        <v>51</v>
      </c>
    </row>
    <row r="770" spans="1:9" ht="48" customHeight="1">
      <c r="A770" s="5" t="s">
        <v>73</v>
      </c>
      <c r="B770" s="5" t="s">
        <v>72</v>
      </c>
      <c r="C770" s="4">
        <v>46113</v>
      </c>
      <c r="D770" s="4">
        <v>46142</v>
      </c>
      <c r="E770" s="5" t="s">
        <v>75</v>
      </c>
      <c r="F770" s="5" t="s">
        <v>288</v>
      </c>
      <c r="G770" s="7">
        <v>6.0000000000000001E-3</v>
      </c>
      <c r="H770" s="21" t="s">
        <v>79</v>
      </c>
      <c r="I770" s="5" t="s">
        <v>51</v>
      </c>
    </row>
    <row r="771" spans="1:9" ht="48" customHeight="1">
      <c r="A771" s="5" t="s">
        <v>73</v>
      </c>
      <c r="B771" s="5" t="s">
        <v>72</v>
      </c>
      <c r="C771" s="4">
        <v>46113</v>
      </c>
      <c r="D771" s="4">
        <v>46142</v>
      </c>
      <c r="E771" s="5" t="s">
        <v>75</v>
      </c>
      <c r="F771" s="5" t="s">
        <v>289</v>
      </c>
      <c r="G771" s="7">
        <v>5.0000000000000001E-3</v>
      </c>
      <c r="H771" s="21" t="s">
        <v>79</v>
      </c>
      <c r="I771" s="5" t="s">
        <v>51</v>
      </c>
    </row>
    <row r="772" spans="1:9" ht="48" customHeight="1">
      <c r="A772" s="5" t="s">
        <v>73</v>
      </c>
      <c r="B772" s="5" t="s">
        <v>72</v>
      </c>
      <c r="C772" s="4">
        <v>46113</v>
      </c>
      <c r="D772" s="4">
        <v>46142</v>
      </c>
      <c r="E772" s="5" t="s">
        <v>75</v>
      </c>
      <c r="F772" s="5" t="s">
        <v>290</v>
      </c>
      <c r="G772" s="7">
        <v>3.0000000000000001E-3</v>
      </c>
      <c r="H772" s="21" t="s">
        <v>79</v>
      </c>
      <c r="I772" s="5" t="s">
        <v>51</v>
      </c>
    </row>
    <row r="773" spans="1:9" ht="48" customHeight="1">
      <c r="A773" s="5" t="s">
        <v>73</v>
      </c>
      <c r="B773" s="5" t="s">
        <v>72</v>
      </c>
      <c r="C773" s="4">
        <v>46113</v>
      </c>
      <c r="D773" s="4">
        <v>46142</v>
      </c>
      <c r="E773" s="5" t="s">
        <v>75</v>
      </c>
      <c r="F773" s="5" t="s">
        <v>291</v>
      </c>
      <c r="G773" s="7">
        <v>2E-3</v>
      </c>
      <c r="H773" s="21" t="s">
        <v>79</v>
      </c>
      <c r="I773" s="5" t="s">
        <v>51</v>
      </c>
    </row>
    <row r="774" spans="1:9" ht="48" customHeight="1">
      <c r="A774" s="5" t="s">
        <v>73</v>
      </c>
      <c r="B774" s="5" t="s">
        <v>72</v>
      </c>
      <c r="C774" s="4">
        <v>46113</v>
      </c>
      <c r="D774" s="4">
        <v>46142</v>
      </c>
      <c r="E774" s="5" t="s">
        <v>75</v>
      </c>
      <c r="F774" s="5" t="s">
        <v>292</v>
      </c>
      <c r="G774" s="7">
        <v>2E-3</v>
      </c>
      <c r="H774" s="21" t="s">
        <v>79</v>
      </c>
      <c r="I774" s="5" t="s">
        <v>51</v>
      </c>
    </row>
    <row r="775" spans="1:9" ht="48" customHeight="1">
      <c r="A775" s="5" t="s">
        <v>73</v>
      </c>
      <c r="B775" s="5" t="s">
        <v>72</v>
      </c>
      <c r="C775" s="4">
        <v>46113</v>
      </c>
      <c r="D775" s="4">
        <v>46142</v>
      </c>
      <c r="E775" s="5" t="s">
        <v>293</v>
      </c>
      <c r="F775" s="5" t="s">
        <v>294</v>
      </c>
      <c r="G775" s="7">
        <v>2.1000000000000001E-2</v>
      </c>
      <c r="H775" s="21" t="s">
        <v>79</v>
      </c>
      <c r="I775" s="5" t="s">
        <v>51</v>
      </c>
    </row>
    <row r="776" spans="1:9" ht="48" customHeight="1">
      <c r="A776" s="5" t="s">
        <v>73</v>
      </c>
      <c r="B776" s="5" t="s">
        <v>72</v>
      </c>
      <c r="C776" s="4">
        <v>46113</v>
      </c>
      <c r="D776" s="4">
        <v>46142</v>
      </c>
      <c r="E776" s="5" t="s">
        <v>293</v>
      </c>
      <c r="F776" s="5" t="s">
        <v>510</v>
      </c>
      <c r="G776" s="7">
        <v>9.0000000000000011E-3</v>
      </c>
      <c r="H776" s="21" t="s">
        <v>79</v>
      </c>
      <c r="I776" s="5" t="s">
        <v>51</v>
      </c>
    </row>
    <row r="777" spans="1:9" ht="48" customHeight="1">
      <c r="A777" s="5" t="s">
        <v>73</v>
      </c>
      <c r="B777" s="5" t="s">
        <v>72</v>
      </c>
      <c r="C777" s="4">
        <v>46113</v>
      </c>
      <c r="D777" s="4">
        <v>46142</v>
      </c>
      <c r="E777" s="5" t="s">
        <v>293</v>
      </c>
      <c r="F777" s="5" t="s">
        <v>295</v>
      </c>
      <c r="G777" s="7">
        <v>8.0000000000000002E-3</v>
      </c>
      <c r="H777" s="21" t="s">
        <v>79</v>
      </c>
      <c r="I777" s="5" t="s">
        <v>51</v>
      </c>
    </row>
    <row r="778" spans="1:9" ht="48" customHeight="1">
      <c r="A778" s="5" t="s">
        <v>73</v>
      </c>
      <c r="B778" s="5" t="s">
        <v>72</v>
      </c>
      <c r="C778" s="4">
        <v>46113</v>
      </c>
      <c r="D778" s="4">
        <v>46142</v>
      </c>
      <c r="E778" s="5" t="s">
        <v>293</v>
      </c>
      <c r="F778" s="5" t="s">
        <v>296</v>
      </c>
      <c r="G778" s="7">
        <v>6.9999999999999993E-3</v>
      </c>
      <c r="H778" s="21" t="s">
        <v>79</v>
      </c>
      <c r="I778" s="5" t="s">
        <v>51</v>
      </c>
    </row>
    <row r="779" spans="1:9" ht="48" customHeight="1">
      <c r="A779" s="5" t="s">
        <v>73</v>
      </c>
      <c r="B779" s="5" t="s">
        <v>72</v>
      </c>
      <c r="C779" s="4">
        <v>46113</v>
      </c>
      <c r="D779" s="4">
        <v>46142</v>
      </c>
      <c r="E779" s="5" t="s">
        <v>293</v>
      </c>
      <c r="F779" s="5" t="s">
        <v>297</v>
      </c>
      <c r="G779" s="7">
        <v>6.0000000000000001E-3</v>
      </c>
      <c r="H779" s="21" t="s">
        <v>79</v>
      </c>
      <c r="I779" s="5" t="s">
        <v>51</v>
      </c>
    </row>
    <row r="780" spans="1:9" ht="48" customHeight="1">
      <c r="A780" s="5" t="s">
        <v>73</v>
      </c>
      <c r="B780" s="5" t="s">
        <v>72</v>
      </c>
      <c r="C780" s="4">
        <v>46113</v>
      </c>
      <c r="D780" s="4">
        <v>46142</v>
      </c>
      <c r="E780" s="5" t="s">
        <v>293</v>
      </c>
      <c r="F780" s="5" t="s">
        <v>302</v>
      </c>
      <c r="G780" s="7">
        <v>6.0000000000000001E-3</v>
      </c>
      <c r="H780" s="21" t="s">
        <v>79</v>
      </c>
      <c r="I780" s="5" t="s">
        <v>51</v>
      </c>
    </row>
    <row r="781" spans="1:9" ht="48" customHeight="1">
      <c r="A781" s="5" t="s">
        <v>73</v>
      </c>
      <c r="B781" s="5" t="s">
        <v>72</v>
      </c>
      <c r="C781" s="4">
        <v>46113</v>
      </c>
      <c r="D781" s="4">
        <v>46142</v>
      </c>
      <c r="E781" s="5" t="s">
        <v>293</v>
      </c>
      <c r="F781" s="5" t="s">
        <v>303</v>
      </c>
      <c r="G781" s="7">
        <v>6.0000000000000001E-3</v>
      </c>
      <c r="H781" s="21" t="s">
        <v>79</v>
      </c>
      <c r="I781" s="5" t="s">
        <v>51</v>
      </c>
    </row>
    <row r="782" spans="1:9" ht="48" customHeight="1">
      <c r="A782" s="5" t="s">
        <v>73</v>
      </c>
      <c r="B782" s="5" t="s">
        <v>72</v>
      </c>
      <c r="C782" s="4">
        <v>46113</v>
      </c>
      <c r="D782" s="4">
        <v>46142</v>
      </c>
      <c r="E782" s="5" t="s">
        <v>293</v>
      </c>
      <c r="F782" s="5" t="s">
        <v>298</v>
      </c>
      <c r="G782" s="7">
        <v>6.0000000000000001E-3</v>
      </c>
      <c r="H782" s="21" t="s">
        <v>79</v>
      </c>
      <c r="I782" s="5" t="s">
        <v>51</v>
      </c>
    </row>
    <row r="783" spans="1:9" ht="48" customHeight="1">
      <c r="A783" s="5" t="s">
        <v>73</v>
      </c>
      <c r="B783" s="5" t="s">
        <v>72</v>
      </c>
      <c r="C783" s="4">
        <v>46113</v>
      </c>
      <c r="D783" s="4">
        <v>46142</v>
      </c>
      <c r="E783" s="5" t="s">
        <v>293</v>
      </c>
      <c r="F783" s="5" t="s">
        <v>305</v>
      </c>
      <c r="G783" s="7">
        <v>6.0000000000000001E-3</v>
      </c>
      <c r="H783" s="21" t="s">
        <v>79</v>
      </c>
      <c r="I783" s="5" t="s">
        <v>51</v>
      </c>
    </row>
    <row r="784" spans="1:9" ht="48" customHeight="1">
      <c r="A784" s="5" t="s">
        <v>73</v>
      </c>
      <c r="B784" s="5" t="s">
        <v>72</v>
      </c>
      <c r="C784" s="4">
        <v>46113</v>
      </c>
      <c r="D784" s="4">
        <v>46142</v>
      </c>
      <c r="E784" s="5" t="s">
        <v>293</v>
      </c>
      <c r="F784" s="5" t="s">
        <v>511</v>
      </c>
      <c r="G784" s="7">
        <v>6.0000000000000001E-3</v>
      </c>
      <c r="H784" s="21" t="s">
        <v>79</v>
      </c>
      <c r="I784" s="5" t="s">
        <v>51</v>
      </c>
    </row>
    <row r="785" spans="1:9" ht="48" customHeight="1">
      <c r="A785" s="5" t="s">
        <v>73</v>
      </c>
      <c r="B785" s="5" t="s">
        <v>72</v>
      </c>
      <c r="C785" s="4">
        <v>46113</v>
      </c>
      <c r="D785" s="4">
        <v>46142</v>
      </c>
      <c r="E785" s="5" t="s">
        <v>293</v>
      </c>
      <c r="F785" s="5" t="s">
        <v>306</v>
      </c>
      <c r="G785" s="7">
        <v>5.0000000000000001E-3</v>
      </c>
      <c r="H785" s="21" t="s">
        <v>79</v>
      </c>
      <c r="I785" s="5" t="s">
        <v>51</v>
      </c>
    </row>
    <row r="786" spans="1:9" ht="48" customHeight="1">
      <c r="A786" s="5" t="s">
        <v>73</v>
      </c>
      <c r="B786" s="5" t="s">
        <v>72</v>
      </c>
      <c r="C786" s="4">
        <v>46113</v>
      </c>
      <c r="D786" s="4">
        <v>46142</v>
      </c>
      <c r="E786" s="5" t="s">
        <v>293</v>
      </c>
      <c r="F786" s="5" t="s">
        <v>299</v>
      </c>
      <c r="G786" s="7">
        <v>5.0000000000000001E-3</v>
      </c>
      <c r="H786" s="21" t="s">
        <v>79</v>
      </c>
      <c r="I786" s="5" t="s">
        <v>51</v>
      </c>
    </row>
    <row r="787" spans="1:9" ht="48" customHeight="1">
      <c r="A787" s="5" t="s">
        <v>73</v>
      </c>
      <c r="B787" s="5" t="s">
        <v>72</v>
      </c>
      <c r="C787" s="4">
        <v>46113</v>
      </c>
      <c r="D787" s="4">
        <v>46142</v>
      </c>
      <c r="E787" s="5" t="s">
        <v>293</v>
      </c>
      <c r="F787" s="5" t="s">
        <v>300</v>
      </c>
      <c r="G787" s="7">
        <v>5.0000000000000001E-3</v>
      </c>
      <c r="H787" s="21" t="s">
        <v>79</v>
      </c>
      <c r="I787" s="5" t="s">
        <v>51</v>
      </c>
    </row>
    <row r="788" spans="1:9" ht="48" customHeight="1">
      <c r="A788" s="5" t="s">
        <v>73</v>
      </c>
      <c r="B788" s="5" t="s">
        <v>72</v>
      </c>
      <c r="C788" s="4">
        <v>46113</v>
      </c>
      <c r="D788" s="4">
        <v>46142</v>
      </c>
      <c r="E788" s="5" t="s">
        <v>293</v>
      </c>
      <c r="F788" s="5" t="s">
        <v>301</v>
      </c>
      <c r="G788" s="7">
        <v>5.0000000000000001E-3</v>
      </c>
      <c r="H788" s="21" t="s">
        <v>79</v>
      </c>
      <c r="I788" s="5" t="s">
        <v>51</v>
      </c>
    </row>
    <row r="789" spans="1:9" ht="48" customHeight="1">
      <c r="A789" s="5" t="s">
        <v>73</v>
      </c>
      <c r="B789" s="5" t="s">
        <v>72</v>
      </c>
      <c r="C789" s="4">
        <v>46113</v>
      </c>
      <c r="D789" s="4">
        <v>46142</v>
      </c>
      <c r="E789" s="5" t="s">
        <v>293</v>
      </c>
      <c r="F789" s="5" t="s">
        <v>309</v>
      </c>
      <c r="G789" s="7">
        <v>5.0000000000000001E-3</v>
      </c>
      <c r="H789" s="21" t="s">
        <v>79</v>
      </c>
      <c r="I789" s="5" t="s">
        <v>51</v>
      </c>
    </row>
    <row r="790" spans="1:9" ht="48" customHeight="1">
      <c r="A790" s="5" t="s">
        <v>73</v>
      </c>
      <c r="B790" s="5" t="s">
        <v>72</v>
      </c>
      <c r="C790" s="4">
        <v>46113</v>
      </c>
      <c r="D790" s="4">
        <v>46142</v>
      </c>
      <c r="E790" s="5" t="s">
        <v>293</v>
      </c>
      <c r="F790" s="5" t="s">
        <v>304</v>
      </c>
      <c r="G790" s="7">
        <v>5.0000000000000001E-3</v>
      </c>
      <c r="H790" s="21" t="s">
        <v>79</v>
      </c>
      <c r="I790" s="5" t="s">
        <v>51</v>
      </c>
    </row>
    <row r="791" spans="1:9" ht="48" customHeight="1">
      <c r="A791" s="5" t="s">
        <v>73</v>
      </c>
      <c r="B791" s="5" t="s">
        <v>72</v>
      </c>
      <c r="C791" s="4">
        <v>46113</v>
      </c>
      <c r="D791" s="4">
        <v>46142</v>
      </c>
      <c r="E791" s="5" t="s">
        <v>293</v>
      </c>
      <c r="F791" s="5" t="s">
        <v>310</v>
      </c>
      <c r="G791" s="7">
        <v>5.0000000000000001E-3</v>
      </c>
      <c r="H791" s="21" t="s">
        <v>79</v>
      </c>
      <c r="I791" s="5" t="s">
        <v>51</v>
      </c>
    </row>
    <row r="792" spans="1:9" ht="48" customHeight="1">
      <c r="A792" s="5" t="s">
        <v>73</v>
      </c>
      <c r="B792" s="5" t="s">
        <v>72</v>
      </c>
      <c r="C792" s="4">
        <v>46113</v>
      </c>
      <c r="D792" s="4">
        <v>46142</v>
      </c>
      <c r="E792" s="5" t="s">
        <v>293</v>
      </c>
      <c r="F792" s="5" t="s">
        <v>311</v>
      </c>
      <c r="G792" s="7">
        <v>5.0000000000000001E-3</v>
      </c>
      <c r="H792" s="21" t="s">
        <v>79</v>
      </c>
      <c r="I792" s="5" t="s">
        <v>51</v>
      </c>
    </row>
    <row r="793" spans="1:9" ht="48" customHeight="1">
      <c r="A793" s="5" t="s">
        <v>73</v>
      </c>
      <c r="B793" s="5" t="s">
        <v>72</v>
      </c>
      <c r="C793" s="4">
        <v>46113</v>
      </c>
      <c r="D793" s="4">
        <v>46142</v>
      </c>
      <c r="E793" s="5" t="s">
        <v>293</v>
      </c>
      <c r="F793" s="5" t="s">
        <v>315</v>
      </c>
      <c r="G793" s="7">
        <v>5.0000000000000001E-3</v>
      </c>
      <c r="H793" s="21" t="s">
        <v>79</v>
      </c>
      <c r="I793" s="5" t="s">
        <v>51</v>
      </c>
    </row>
    <row r="794" spans="1:9" ht="48" customHeight="1">
      <c r="A794" s="5" t="s">
        <v>73</v>
      </c>
      <c r="B794" s="5" t="s">
        <v>72</v>
      </c>
      <c r="C794" s="4">
        <v>46113</v>
      </c>
      <c r="D794" s="4">
        <v>46142</v>
      </c>
      <c r="E794" s="5" t="s">
        <v>293</v>
      </c>
      <c r="F794" s="5" t="s">
        <v>307</v>
      </c>
      <c r="G794" s="7">
        <v>4.0000000000000001E-3</v>
      </c>
      <c r="H794" s="21" t="s">
        <v>79</v>
      </c>
      <c r="I794" s="5" t="s">
        <v>51</v>
      </c>
    </row>
    <row r="795" spans="1:9" ht="48" customHeight="1">
      <c r="A795" s="5" t="s">
        <v>73</v>
      </c>
      <c r="B795" s="5" t="s">
        <v>72</v>
      </c>
      <c r="C795" s="4">
        <v>46113</v>
      </c>
      <c r="D795" s="4">
        <v>46142</v>
      </c>
      <c r="E795" s="5" t="s">
        <v>293</v>
      </c>
      <c r="F795" s="5" t="s">
        <v>308</v>
      </c>
      <c r="G795" s="7">
        <v>4.0000000000000001E-3</v>
      </c>
      <c r="H795" s="21" t="s">
        <v>79</v>
      </c>
      <c r="I795" s="5" t="s">
        <v>51</v>
      </c>
    </row>
    <row r="796" spans="1:9" ht="48" customHeight="1">
      <c r="A796" s="5" t="s">
        <v>73</v>
      </c>
      <c r="B796" s="5" t="s">
        <v>72</v>
      </c>
      <c r="C796" s="4">
        <v>46113</v>
      </c>
      <c r="D796" s="4">
        <v>46142</v>
      </c>
      <c r="E796" s="5" t="s">
        <v>293</v>
      </c>
      <c r="F796" s="5" t="s">
        <v>318</v>
      </c>
      <c r="G796" s="7">
        <v>4.0000000000000001E-3</v>
      </c>
      <c r="H796" s="21" t="s">
        <v>79</v>
      </c>
      <c r="I796" s="5" t="s">
        <v>51</v>
      </c>
    </row>
    <row r="797" spans="1:9" ht="48" customHeight="1">
      <c r="A797" s="5" t="s">
        <v>73</v>
      </c>
      <c r="B797" s="5" t="s">
        <v>72</v>
      </c>
      <c r="C797" s="4">
        <v>46113</v>
      </c>
      <c r="D797" s="4">
        <v>46142</v>
      </c>
      <c r="E797" s="5" t="s">
        <v>293</v>
      </c>
      <c r="F797" s="5" t="s">
        <v>312</v>
      </c>
      <c r="G797" s="7">
        <v>4.0000000000000001E-3</v>
      </c>
      <c r="H797" s="21" t="s">
        <v>79</v>
      </c>
      <c r="I797" s="5" t="s">
        <v>51</v>
      </c>
    </row>
    <row r="798" spans="1:9" ht="48" customHeight="1">
      <c r="A798" s="5" t="s">
        <v>73</v>
      </c>
      <c r="B798" s="5" t="s">
        <v>72</v>
      </c>
      <c r="C798" s="4">
        <v>46113</v>
      </c>
      <c r="D798" s="4">
        <v>46142</v>
      </c>
      <c r="E798" s="5" t="s">
        <v>293</v>
      </c>
      <c r="F798" s="5" t="s">
        <v>313</v>
      </c>
      <c r="G798" s="7">
        <v>4.0000000000000001E-3</v>
      </c>
      <c r="H798" s="21" t="s">
        <v>79</v>
      </c>
      <c r="I798" s="5" t="s">
        <v>51</v>
      </c>
    </row>
    <row r="799" spans="1:9" ht="48" customHeight="1">
      <c r="A799" s="5" t="s">
        <v>73</v>
      </c>
      <c r="B799" s="5" t="s">
        <v>72</v>
      </c>
      <c r="C799" s="4">
        <v>46113</v>
      </c>
      <c r="D799" s="4">
        <v>46142</v>
      </c>
      <c r="E799" s="5" t="s">
        <v>293</v>
      </c>
      <c r="F799" s="5" t="s">
        <v>314</v>
      </c>
      <c r="G799" s="7">
        <v>4.0000000000000001E-3</v>
      </c>
      <c r="H799" s="21" t="s">
        <v>79</v>
      </c>
      <c r="I799" s="5" t="s">
        <v>51</v>
      </c>
    </row>
    <row r="800" spans="1:9" ht="48" customHeight="1">
      <c r="A800" s="5" t="s">
        <v>73</v>
      </c>
      <c r="B800" s="5" t="s">
        <v>72</v>
      </c>
      <c r="C800" s="4">
        <v>46113</v>
      </c>
      <c r="D800" s="4">
        <v>46142</v>
      </c>
      <c r="E800" s="5" t="s">
        <v>293</v>
      </c>
      <c r="F800" s="5" t="s">
        <v>316</v>
      </c>
      <c r="G800" s="7">
        <v>4.0000000000000001E-3</v>
      </c>
      <c r="H800" s="21" t="s">
        <v>79</v>
      </c>
      <c r="I800" s="5" t="s">
        <v>51</v>
      </c>
    </row>
    <row r="801" spans="1:9" ht="48" customHeight="1">
      <c r="A801" s="5" t="s">
        <v>73</v>
      </c>
      <c r="B801" s="5" t="s">
        <v>72</v>
      </c>
      <c r="C801" s="4">
        <v>46113</v>
      </c>
      <c r="D801" s="4">
        <v>46142</v>
      </c>
      <c r="E801" s="5" t="s">
        <v>293</v>
      </c>
      <c r="F801" s="5" t="s">
        <v>323</v>
      </c>
      <c r="G801" s="7">
        <v>3.0000000000000001E-3</v>
      </c>
      <c r="H801" s="21" t="s">
        <v>79</v>
      </c>
      <c r="I801" s="5" t="s">
        <v>51</v>
      </c>
    </row>
    <row r="802" spans="1:9" ht="48" customHeight="1">
      <c r="A802" s="5" t="s">
        <v>73</v>
      </c>
      <c r="B802" s="5" t="s">
        <v>72</v>
      </c>
      <c r="C802" s="4">
        <v>46113</v>
      </c>
      <c r="D802" s="4">
        <v>46142</v>
      </c>
      <c r="E802" s="5" t="s">
        <v>293</v>
      </c>
      <c r="F802" s="5" t="s">
        <v>317</v>
      </c>
      <c r="G802" s="7">
        <v>3.0000000000000001E-3</v>
      </c>
      <c r="H802" s="21" t="s">
        <v>79</v>
      </c>
      <c r="I802" s="5" t="s">
        <v>51</v>
      </c>
    </row>
    <row r="803" spans="1:9" ht="48" customHeight="1">
      <c r="A803" s="5" t="s">
        <v>73</v>
      </c>
      <c r="B803" s="5" t="s">
        <v>72</v>
      </c>
      <c r="C803" s="4">
        <v>46113</v>
      </c>
      <c r="D803" s="4">
        <v>46142</v>
      </c>
      <c r="E803" s="5" t="s">
        <v>293</v>
      </c>
      <c r="F803" s="5" t="s">
        <v>319</v>
      </c>
      <c r="G803" s="7">
        <v>3.0000000000000001E-3</v>
      </c>
      <c r="H803" s="21" t="s">
        <v>79</v>
      </c>
      <c r="I803" s="5" t="s">
        <v>51</v>
      </c>
    </row>
    <row r="804" spans="1:9" ht="48" customHeight="1">
      <c r="A804" s="5" t="s">
        <v>73</v>
      </c>
      <c r="B804" s="5" t="s">
        <v>72</v>
      </c>
      <c r="C804" s="4">
        <v>46113</v>
      </c>
      <c r="D804" s="4">
        <v>46142</v>
      </c>
      <c r="E804" s="5" t="s">
        <v>293</v>
      </c>
      <c r="F804" s="5" t="s">
        <v>324</v>
      </c>
      <c r="G804" s="7">
        <v>3.0000000000000001E-3</v>
      </c>
      <c r="H804" s="21" t="s">
        <v>79</v>
      </c>
      <c r="I804" s="5" t="s">
        <v>51</v>
      </c>
    </row>
    <row r="805" spans="1:9" ht="48" customHeight="1">
      <c r="A805" s="5" t="s">
        <v>73</v>
      </c>
      <c r="B805" s="5" t="s">
        <v>72</v>
      </c>
      <c r="C805" s="4">
        <v>46113</v>
      </c>
      <c r="D805" s="4">
        <v>46142</v>
      </c>
      <c r="E805" s="5" t="s">
        <v>293</v>
      </c>
      <c r="F805" s="5" t="s">
        <v>326</v>
      </c>
      <c r="G805" s="7">
        <v>3.0000000000000001E-3</v>
      </c>
      <c r="H805" s="21" t="s">
        <v>79</v>
      </c>
      <c r="I805" s="5" t="s">
        <v>51</v>
      </c>
    </row>
    <row r="806" spans="1:9" ht="48" customHeight="1">
      <c r="A806" s="5" t="s">
        <v>73</v>
      </c>
      <c r="B806" s="5" t="s">
        <v>72</v>
      </c>
      <c r="C806" s="4">
        <v>46113</v>
      </c>
      <c r="D806" s="4">
        <v>46142</v>
      </c>
      <c r="E806" s="5" t="s">
        <v>293</v>
      </c>
      <c r="F806" s="5" t="s">
        <v>320</v>
      </c>
      <c r="G806" s="7">
        <v>3.0000000000000001E-3</v>
      </c>
      <c r="H806" s="21" t="s">
        <v>79</v>
      </c>
      <c r="I806" s="5" t="s">
        <v>51</v>
      </c>
    </row>
    <row r="807" spans="1:9" ht="48" customHeight="1">
      <c r="A807" s="5" t="s">
        <v>73</v>
      </c>
      <c r="B807" s="5" t="s">
        <v>72</v>
      </c>
      <c r="C807" s="4">
        <v>46113</v>
      </c>
      <c r="D807" s="4">
        <v>46142</v>
      </c>
      <c r="E807" s="5" t="s">
        <v>293</v>
      </c>
      <c r="F807" s="5" t="s">
        <v>512</v>
      </c>
      <c r="G807" s="7">
        <v>3.0000000000000001E-3</v>
      </c>
      <c r="H807" s="21" t="s">
        <v>79</v>
      </c>
      <c r="I807" s="5" t="s">
        <v>51</v>
      </c>
    </row>
    <row r="808" spans="1:9" ht="48" customHeight="1">
      <c r="A808" s="5" t="s">
        <v>73</v>
      </c>
      <c r="B808" s="5" t="s">
        <v>72</v>
      </c>
      <c r="C808" s="4">
        <v>46113</v>
      </c>
      <c r="D808" s="4">
        <v>46142</v>
      </c>
      <c r="E808" s="5" t="s">
        <v>293</v>
      </c>
      <c r="F808" s="5" t="s">
        <v>513</v>
      </c>
      <c r="G808" s="7">
        <v>3.0000000000000001E-3</v>
      </c>
      <c r="H808" s="21" t="s">
        <v>79</v>
      </c>
      <c r="I808" s="5" t="s">
        <v>51</v>
      </c>
    </row>
    <row r="809" spans="1:9" ht="48" customHeight="1">
      <c r="A809" s="5" t="s">
        <v>73</v>
      </c>
      <c r="B809" s="5" t="s">
        <v>72</v>
      </c>
      <c r="C809" s="4">
        <v>46113</v>
      </c>
      <c r="D809" s="4">
        <v>46142</v>
      </c>
      <c r="E809" s="5" t="s">
        <v>293</v>
      </c>
      <c r="F809" s="5" t="s">
        <v>328</v>
      </c>
      <c r="G809" s="7">
        <v>3.0000000000000001E-3</v>
      </c>
      <c r="H809" s="21" t="s">
        <v>79</v>
      </c>
      <c r="I809" s="5" t="s">
        <v>51</v>
      </c>
    </row>
    <row r="810" spans="1:9" ht="48" customHeight="1">
      <c r="A810" s="5" t="s">
        <v>73</v>
      </c>
      <c r="B810" s="5" t="s">
        <v>72</v>
      </c>
      <c r="C810" s="4">
        <v>46113</v>
      </c>
      <c r="D810" s="4">
        <v>46142</v>
      </c>
      <c r="E810" s="5" t="s">
        <v>293</v>
      </c>
      <c r="F810" s="5" t="s">
        <v>321</v>
      </c>
      <c r="G810" s="7">
        <v>2E-3</v>
      </c>
      <c r="H810" s="21" t="s">
        <v>79</v>
      </c>
      <c r="I810" s="5" t="s">
        <v>51</v>
      </c>
    </row>
    <row r="811" spans="1:9" ht="48" customHeight="1">
      <c r="A811" s="5" t="s">
        <v>73</v>
      </c>
      <c r="B811" s="5" t="s">
        <v>72</v>
      </c>
      <c r="C811" s="4">
        <v>46113</v>
      </c>
      <c r="D811" s="4">
        <v>46142</v>
      </c>
      <c r="E811" s="5" t="s">
        <v>293</v>
      </c>
      <c r="F811" s="5" t="s">
        <v>322</v>
      </c>
      <c r="G811" s="7">
        <v>2E-3</v>
      </c>
      <c r="H811" s="21" t="s">
        <v>79</v>
      </c>
      <c r="I811" s="5" t="s">
        <v>51</v>
      </c>
    </row>
    <row r="812" spans="1:9" ht="48" customHeight="1">
      <c r="A812" s="5" t="s">
        <v>73</v>
      </c>
      <c r="B812" s="5" t="s">
        <v>72</v>
      </c>
      <c r="C812" s="4">
        <v>46113</v>
      </c>
      <c r="D812" s="4">
        <v>46142</v>
      </c>
      <c r="E812" s="5" t="s">
        <v>293</v>
      </c>
      <c r="F812" s="5" t="s">
        <v>329</v>
      </c>
      <c r="G812" s="7">
        <v>2E-3</v>
      </c>
      <c r="H812" s="21" t="s">
        <v>79</v>
      </c>
      <c r="I812" s="5" t="s">
        <v>51</v>
      </c>
    </row>
    <row r="813" spans="1:9" ht="48" customHeight="1">
      <c r="A813" s="5" t="s">
        <v>73</v>
      </c>
      <c r="B813" s="5" t="s">
        <v>72</v>
      </c>
      <c r="C813" s="4">
        <v>46113</v>
      </c>
      <c r="D813" s="4">
        <v>46142</v>
      </c>
      <c r="E813" s="5" t="s">
        <v>293</v>
      </c>
      <c r="F813" s="5" t="s">
        <v>325</v>
      </c>
      <c r="G813" s="7">
        <v>2E-3</v>
      </c>
      <c r="H813" s="21" t="s">
        <v>79</v>
      </c>
      <c r="I813" s="5" t="s">
        <v>51</v>
      </c>
    </row>
    <row r="814" spans="1:9" ht="48" customHeight="1">
      <c r="A814" s="5" t="s">
        <v>73</v>
      </c>
      <c r="B814" s="5" t="s">
        <v>72</v>
      </c>
      <c r="C814" s="4">
        <v>46113</v>
      </c>
      <c r="D814" s="4">
        <v>46142</v>
      </c>
      <c r="E814" s="5" t="s">
        <v>293</v>
      </c>
      <c r="F814" s="5" t="s">
        <v>327</v>
      </c>
      <c r="G814" s="7">
        <v>2E-3</v>
      </c>
      <c r="H814" s="21" t="s">
        <v>79</v>
      </c>
      <c r="I814" s="5" t="s">
        <v>51</v>
      </c>
    </row>
    <row r="815" spans="1:9" ht="48" customHeight="1">
      <c r="A815" s="5" t="s">
        <v>73</v>
      </c>
      <c r="B815" s="5" t="s">
        <v>72</v>
      </c>
      <c r="C815" s="4">
        <v>46113</v>
      </c>
      <c r="D815" s="4">
        <v>46142</v>
      </c>
      <c r="E815" s="5" t="s">
        <v>293</v>
      </c>
      <c r="F815" s="5" t="s">
        <v>334</v>
      </c>
      <c r="G815" s="7">
        <v>1E-3</v>
      </c>
      <c r="H815" s="21" t="s">
        <v>79</v>
      </c>
      <c r="I815" s="5" t="s">
        <v>51</v>
      </c>
    </row>
    <row r="816" spans="1:9" ht="48" customHeight="1">
      <c r="A816" s="5" t="s">
        <v>73</v>
      </c>
      <c r="B816" s="5" t="s">
        <v>72</v>
      </c>
      <c r="C816" s="4">
        <v>46113</v>
      </c>
      <c r="D816" s="4">
        <v>46142</v>
      </c>
      <c r="E816" s="5" t="s">
        <v>293</v>
      </c>
      <c r="F816" s="5" t="s">
        <v>330</v>
      </c>
      <c r="G816" s="7">
        <v>1E-3</v>
      </c>
      <c r="H816" s="21" t="s">
        <v>79</v>
      </c>
      <c r="I816" s="5" t="s">
        <v>51</v>
      </c>
    </row>
    <row r="817" spans="1:9" ht="48" customHeight="1">
      <c r="A817" s="5" t="s">
        <v>73</v>
      </c>
      <c r="B817" s="5" t="s">
        <v>72</v>
      </c>
      <c r="C817" s="4">
        <v>46113</v>
      </c>
      <c r="D817" s="4">
        <v>46142</v>
      </c>
      <c r="E817" s="5" t="s">
        <v>293</v>
      </c>
      <c r="F817" s="5" t="s">
        <v>331</v>
      </c>
      <c r="G817" s="7">
        <v>1E-3</v>
      </c>
      <c r="H817" s="21" t="s">
        <v>79</v>
      </c>
      <c r="I817" s="5" t="s">
        <v>51</v>
      </c>
    </row>
    <row r="818" spans="1:9" ht="48" customHeight="1">
      <c r="A818" s="5" t="s">
        <v>73</v>
      </c>
      <c r="B818" s="5" t="s">
        <v>72</v>
      </c>
      <c r="C818" s="4">
        <v>46113</v>
      </c>
      <c r="D818" s="4">
        <v>46142</v>
      </c>
      <c r="E818" s="5" t="s">
        <v>293</v>
      </c>
      <c r="F818" s="5" t="s">
        <v>332</v>
      </c>
      <c r="G818" s="7">
        <v>1E-3</v>
      </c>
      <c r="H818" s="21" t="s">
        <v>79</v>
      </c>
      <c r="I818" s="5" t="s">
        <v>51</v>
      </c>
    </row>
    <row r="819" spans="1:9" ht="48" customHeight="1">
      <c r="A819" s="5" t="s">
        <v>73</v>
      </c>
      <c r="B819" s="5" t="s">
        <v>72</v>
      </c>
      <c r="C819" s="4">
        <v>46113</v>
      </c>
      <c r="D819" s="4">
        <v>46142</v>
      </c>
      <c r="E819" s="5" t="s">
        <v>293</v>
      </c>
      <c r="F819" s="5" t="s">
        <v>336</v>
      </c>
      <c r="G819" s="7">
        <v>1E-3</v>
      </c>
      <c r="H819" s="21" t="s">
        <v>79</v>
      </c>
      <c r="I819" s="5" t="s">
        <v>51</v>
      </c>
    </row>
    <row r="820" spans="1:9" ht="48" customHeight="1">
      <c r="A820" s="5" t="s">
        <v>73</v>
      </c>
      <c r="B820" s="5" t="s">
        <v>72</v>
      </c>
      <c r="C820" s="4">
        <v>46113</v>
      </c>
      <c r="D820" s="4">
        <v>46142</v>
      </c>
      <c r="E820" s="5" t="s">
        <v>293</v>
      </c>
      <c r="F820" s="5" t="s">
        <v>333</v>
      </c>
      <c r="G820" s="7">
        <v>1E-3</v>
      </c>
      <c r="H820" s="21" t="s">
        <v>79</v>
      </c>
      <c r="I820" s="5" t="s">
        <v>51</v>
      </c>
    </row>
    <row r="821" spans="1:9" ht="48" customHeight="1">
      <c r="A821" s="5" t="s">
        <v>73</v>
      </c>
      <c r="B821" s="5" t="s">
        <v>72</v>
      </c>
      <c r="C821" s="4">
        <v>46113</v>
      </c>
      <c r="D821" s="4">
        <v>46142</v>
      </c>
      <c r="E821" s="5" t="s">
        <v>293</v>
      </c>
      <c r="F821" s="5" t="s">
        <v>335</v>
      </c>
      <c r="G821" s="7">
        <v>0</v>
      </c>
      <c r="H821" s="21" t="s">
        <v>79</v>
      </c>
      <c r="I821" s="5" t="s">
        <v>51</v>
      </c>
    </row>
    <row r="822" spans="1:9" ht="48" customHeight="1">
      <c r="A822" s="5" t="s">
        <v>73</v>
      </c>
      <c r="B822" s="5" t="s">
        <v>72</v>
      </c>
      <c r="C822" s="4">
        <v>46113</v>
      </c>
      <c r="D822" s="4">
        <v>46142</v>
      </c>
      <c r="E822" s="5" t="s">
        <v>337</v>
      </c>
      <c r="F822" s="5" t="s">
        <v>339</v>
      </c>
      <c r="G822" s="7">
        <v>6.0000000000000001E-3</v>
      </c>
      <c r="H822" s="21" t="s">
        <v>79</v>
      </c>
      <c r="I822" s="5" t="s">
        <v>51</v>
      </c>
    </row>
    <row r="823" spans="1:9" ht="48" customHeight="1">
      <c r="A823" s="5" t="s">
        <v>73</v>
      </c>
      <c r="B823" s="5" t="s">
        <v>72</v>
      </c>
      <c r="C823" s="4">
        <v>46113</v>
      </c>
      <c r="D823" s="4">
        <v>46142</v>
      </c>
      <c r="E823" s="5" t="s">
        <v>337</v>
      </c>
      <c r="F823" s="5" t="s">
        <v>340</v>
      </c>
      <c r="G823" s="7">
        <v>6.0000000000000001E-3</v>
      </c>
      <c r="H823" s="21" t="s">
        <v>79</v>
      </c>
      <c r="I823" s="5" t="s">
        <v>51</v>
      </c>
    </row>
    <row r="824" spans="1:9" ht="48" customHeight="1">
      <c r="A824" s="5" t="s">
        <v>73</v>
      </c>
      <c r="B824" s="5" t="s">
        <v>72</v>
      </c>
      <c r="C824" s="4">
        <v>46113</v>
      </c>
      <c r="D824" s="4">
        <v>46142</v>
      </c>
      <c r="E824" s="5" t="s">
        <v>337</v>
      </c>
      <c r="F824" s="5" t="s">
        <v>338</v>
      </c>
      <c r="G824" s="7">
        <v>6.0000000000000001E-3</v>
      </c>
      <c r="H824" s="21" t="s">
        <v>79</v>
      </c>
      <c r="I824" s="5" t="s">
        <v>51</v>
      </c>
    </row>
    <row r="825" spans="1:9" ht="48" customHeight="1">
      <c r="A825" s="5" t="s">
        <v>73</v>
      </c>
      <c r="B825" s="5" t="s">
        <v>72</v>
      </c>
      <c r="C825" s="4">
        <v>46113</v>
      </c>
      <c r="D825" s="4">
        <v>46142</v>
      </c>
      <c r="E825" s="5" t="s">
        <v>337</v>
      </c>
      <c r="F825" s="5" t="s">
        <v>342</v>
      </c>
      <c r="G825" s="7">
        <v>6.0000000000000001E-3</v>
      </c>
      <c r="H825" s="21" t="s">
        <v>79</v>
      </c>
      <c r="I825" s="5" t="s">
        <v>51</v>
      </c>
    </row>
    <row r="826" spans="1:9" ht="48" customHeight="1">
      <c r="A826" s="5" t="s">
        <v>73</v>
      </c>
      <c r="B826" s="5" t="s">
        <v>72</v>
      </c>
      <c r="C826" s="4">
        <v>46113</v>
      </c>
      <c r="D826" s="4">
        <v>46142</v>
      </c>
      <c r="E826" s="5" t="s">
        <v>337</v>
      </c>
      <c r="F826" s="5" t="s">
        <v>345</v>
      </c>
      <c r="G826" s="7">
        <v>5.0000000000000001E-3</v>
      </c>
      <c r="H826" s="21" t="s">
        <v>79</v>
      </c>
      <c r="I826" s="5" t="s">
        <v>51</v>
      </c>
    </row>
    <row r="827" spans="1:9" ht="48" customHeight="1">
      <c r="A827" s="5" t="s">
        <v>73</v>
      </c>
      <c r="B827" s="5" t="s">
        <v>72</v>
      </c>
      <c r="C827" s="4">
        <v>46113</v>
      </c>
      <c r="D827" s="4">
        <v>46142</v>
      </c>
      <c r="E827" s="5" t="s">
        <v>337</v>
      </c>
      <c r="F827" s="5" t="s">
        <v>348</v>
      </c>
      <c r="G827" s="7">
        <v>5.0000000000000001E-3</v>
      </c>
      <c r="H827" s="21" t="s">
        <v>79</v>
      </c>
      <c r="I827" s="5" t="s">
        <v>51</v>
      </c>
    </row>
    <row r="828" spans="1:9" ht="48" customHeight="1">
      <c r="A828" s="5" t="s">
        <v>73</v>
      </c>
      <c r="B828" s="5" t="s">
        <v>72</v>
      </c>
      <c r="C828" s="4">
        <v>46113</v>
      </c>
      <c r="D828" s="4">
        <v>46142</v>
      </c>
      <c r="E828" s="5" t="s">
        <v>337</v>
      </c>
      <c r="F828" s="5" t="s">
        <v>343</v>
      </c>
      <c r="G828" s="7">
        <v>4.0000000000000001E-3</v>
      </c>
      <c r="H828" s="21" t="s">
        <v>79</v>
      </c>
      <c r="I828" s="5" t="s">
        <v>51</v>
      </c>
    </row>
    <row r="829" spans="1:9" ht="48" customHeight="1">
      <c r="A829" s="5" t="s">
        <v>73</v>
      </c>
      <c r="B829" s="5" t="s">
        <v>72</v>
      </c>
      <c r="C829" s="4">
        <v>46113</v>
      </c>
      <c r="D829" s="4">
        <v>46142</v>
      </c>
      <c r="E829" s="5" t="s">
        <v>337</v>
      </c>
      <c r="F829" s="5" t="s">
        <v>344</v>
      </c>
      <c r="G829" s="7">
        <v>4.0000000000000001E-3</v>
      </c>
      <c r="H829" s="21" t="s">
        <v>79</v>
      </c>
      <c r="I829" s="5" t="s">
        <v>51</v>
      </c>
    </row>
    <row r="830" spans="1:9" ht="48" customHeight="1">
      <c r="A830" s="5" t="s">
        <v>73</v>
      </c>
      <c r="B830" s="5" t="s">
        <v>72</v>
      </c>
      <c r="C830" s="4">
        <v>46113</v>
      </c>
      <c r="D830" s="4">
        <v>46142</v>
      </c>
      <c r="E830" s="5" t="s">
        <v>337</v>
      </c>
      <c r="F830" s="5" t="s">
        <v>346</v>
      </c>
      <c r="G830" s="7">
        <v>4.0000000000000001E-3</v>
      </c>
      <c r="H830" s="21" t="s">
        <v>79</v>
      </c>
      <c r="I830" s="5" t="s">
        <v>51</v>
      </c>
    </row>
    <row r="831" spans="1:9" ht="48" customHeight="1">
      <c r="A831" s="5" t="s">
        <v>73</v>
      </c>
      <c r="B831" s="5" t="s">
        <v>72</v>
      </c>
      <c r="C831" s="4">
        <v>46113</v>
      </c>
      <c r="D831" s="4">
        <v>46142</v>
      </c>
      <c r="E831" s="5" t="s">
        <v>337</v>
      </c>
      <c r="F831" s="5" t="s">
        <v>341</v>
      </c>
      <c r="G831" s="7">
        <v>4.0000000000000001E-3</v>
      </c>
      <c r="H831" s="21" t="s">
        <v>79</v>
      </c>
      <c r="I831" s="5" t="s">
        <v>51</v>
      </c>
    </row>
    <row r="832" spans="1:9" ht="48" customHeight="1">
      <c r="A832" s="5" t="s">
        <v>73</v>
      </c>
      <c r="B832" s="5" t="s">
        <v>72</v>
      </c>
      <c r="C832" s="4">
        <v>46113</v>
      </c>
      <c r="D832" s="4">
        <v>46142</v>
      </c>
      <c r="E832" s="5" t="s">
        <v>337</v>
      </c>
      <c r="F832" s="5" t="s">
        <v>349</v>
      </c>
      <c r="G832" s="7">
        <v>3.0000000000000001E-3</v>
      </c>
      <c r="H832" s="21" t="s">
        <v>79</v>
      </c>
      <c r="I832" s="5" t="s">
        <v>51</v>
      </c>
    </row>
    <row r="833" spans="1:9" ht="48" customHeight="1">
      <c r="A833" s="5" t="s">
        <v>73</v>
      </c>
      <c r="B833" s="5" t="s">
        <v>72</v>
      </c>
      <c r="C833" s="4">
        <v>46113</v>
      </c>
      <c r="D833" s="4">
        <v>46142</v>
      </c>
      <c r="E833" s="5" t="s">
        <v>337</v>
      </c>
      <c r="F833" s="5" t="s">
        <v>350</v>
      </c>
      <c r="G833" s="7">
        <v>3.0000000000000001E-3</v>
      </c>
      <c r="H833" s="21" t="s">
        <v>79</v>
      </c>
      <c r="I833" s="5" t="s">
        <v>51</v>
      </c>
    </row>
    <row r="834" spans="1:9" ht="48" customHeight="1">
      <c r="A834" s="5" t="s">
        <v>73</v>
      </c>
      <c r="B834" s="5" t="s">
        <v>72</v>
      </c>
      <c r="C834" s="4">
        <v>46113</v>
      </c>
      <c r="D834" s="4">
        <v>46142</v>
      </c>
      <c r="E834" s="5" t="s">
        <v>337</v>
      </c>
      <c r="F834" s="5" t="s">
        <v>357</v>
      </c>
      <c r="G834" s="7">
        <v>3.0000000000000001E-3</v>
      </c>
      <c r="H834" s="21" t="s">
        <v>79</v>
      </c>
      <c r="I834" s="5" t="s">
        <v>51</v>
      </c>
    </row>
    <row r="835" spans="1:9" ht="48" customHeight="1">
      <c r="A835" s="5" t="s">
        <v>73</v>
      </c>
      <c r="B835" s="5" t="s">
        <v>72</v>
      </c>
      <c r="C835" s="4">
        <v>46113</v>
      </c>
      <c r="D835" s="4">
        <v>46142</v>
      </c>
      <c r="E835" s="5" t="s">
        <v>337</v>
      </c>
      <c r="F835" s="5" t="s">
        <v>351</v>
      </c>
      <c r="G835" s="7">
        <v>3.0000000000000001E-3</v>
      </c>
      <c r="H835" s="21" t="s">
        <v>79</v>
      </c>
      <c r="I835" s="5" t="s">
        <v>51</v>
      </c>
    </row>
    <row r="836" spans="1:9" ht="48" customHeight="1">
      <c r="A836" s="5" t="s">
        <v>73</v>
      </c>
      <c r="B836" s="5" t="s">
        <v>72</v>
      </c>
      <c r="C836" s="4">
        <v>46113</v>
      </c>
      <c r="D836" s="4">
        <v>46142</v>
      </c>
      <c r="E836" s="5" t="s">
        <v>337</v>
      </c>
      <c r="F836" s="5" t="s">
        <v>352</v>
      </c>
      <c r="G836" s="7">
        <v>3.0000000000000001E-3</v>
      </c>
      <c r="H836" s="21" t="s">
        <v>79</v>
      </c>
      <c r="I836" s="5" t="s">
        <v>51</v>
      </c>
    </row>
    <row r="837" spans="1:9" ht="48" customHeight="1">
      <c r="A837" s="5" t="s">
        <v>73</v>
      </c>
      <c r="B837" s="5" t="s">
        <v>72</v>
      </c>
      <c r="C837" s="4">
        <v>46113</v>
      </c>
      <c r="D837" s="4">
        <v>46142</v>
      </c>
      <c r="E837" s="5" t="s">
        <v>337</v>
      </c>
      <c r="F837" s="5" t="s">
        <v>353</v>
      </c>
      <c r="G837" s="7">
        <v>3.0000000000000001E-3</v>
      </c>
      <c r="H837" s="21" t="s">
        <v>79</v>
      </c>
      <c r="I837" s="5" t="s">
        <v>51</v>
      </c>
    </row>
    <row r="838" spans="1:9" ht="48" customHeight="1">
      <c r="A838" s="5" t="s">
        <v>73</v>
      </c>
      <c r="B838" s="5" t="s">
        <v>72</v>
      </c>
      <c r="C838" s="4">
        <v>46113</v>
      </c>
      <c r="D838" s="4">
        <v>46142</v>
      </c>
      <c r="E838" s="5" t="s">
        <v>337</v>
      </c>
      <c r="F838" s="5" t="s">
        <v>354</v>
      </c>
      <c r="G838" s="7">
        <v>3.0000000000000001E-3</v>
      </c>
      <c r="H838" s="21" t="s">
        <v>79</v>
      </c>
      <c r="I838" s="5" t="s">
        <v>51</v>
      </c>
    </row>
    <row r="839" spans="1:9" ht="48" customHeight="1">
      <c r="A839" s="5" t="s">
        <v>73</v>
      </c>
      <c r="B839" s="5" t="s">
        <v>72</v>
      </c>
      <c r="C839" s="4">
        <v>46113</v>
      </c>
      <c r="D839" s="4">
        <v>46142</v>
      </c>
      <c r="E839" s="5" t="s">
        <v>337</v>
      </c>
      <c r="F839" s="5" t="s">
        <v>360</v>
      </c>
      <c r="G839" s="7">
        <v>3.0000000000000001E-3</v>
      </c>
      <c r="H839" s="21" t="s">
        <v>79</v>
      </c>
      <c r="I839" s="5" t="s">
        <v>51</v>
      </c>
    </row>
    <row r="840" spans="1:9" ht="48" customHeight="1">
      <c r="A840" s="5" t="s">
        <v>73</v>
      </c>
      <c r="B840" s="5" t="s">
        <v>72</v>
      </c>
      <c r="C840" s="4">
        <v>46113</v>
      </c>
      <c r="D840" s="4">
        <v>46142</v>
      </c>
      <c r="E840" s="5" t="s">
        <v>337</v>
      </c>
      <c r="F840" s="5" t="s">
        <v>347</v>
      </c>
      <c r="G840" s="7">
        <v>3.0000000000000001E-3</v>
      </c>
      <c r="H840" s="21" t="s">
        <v>79</v>
      </c>
      <c r="I840" s="5" t="s">
        <v>51</v>
      </c>
    </row>
    <row r="841" spans="1:9" ht="48" customHeight="1">
      <c r="A841" s="5" t="s">
        <v>73</v>
      </c>
      <c r="B841" s="5" t="s">
        <v>72</v>
      </c>
      <c r="C841" s="4">
        <v>46113</v>
      </c>
      <c r="D841" s="4">
        <v>46142</v>
      </c>
      <c r="E841" s="5" t="s">
        <v>337</v>
      </c>
      <c r="F841" s="5" t="s">
        <v>355</v>
      </c>
      <c r="G841" s="7">
        <v>2E-3</v>
      </c>
      <c r="H841" s="21" t="s">
        <v>79</v>
      </c>
      <c r="I841" s="5" t="s">
        <v>51</v>
      </c>
    </row>
    <row r="842" spans="1:9" ht="48" customHeight="1">
      <c r="A842" s="5" t="s">
        <v>73</v>
      </c>
      <c r="B842" s="5" t="s">
        <v>72</v>
      </c>
      <c r="C842" s="4">
        <v>46113</v>
      </c>
      <c r="D842" s="4">
        <v>46142</v>
      </c>
      <c r="E842" s="5" t="s">
        <v>337</v>
      </c>
      <c r="F842" s="5" t="s">
        <v>356</v>
      </c>
      <c r="G842" s="7">
        <v>2E-3</v>
      </c>
      <c r="H842" s="21" t="s">
        <v>79</v>
      </c>
      <c r="I842" s="5" t="s">
        <v>51</v>
      </c>
    </row>
    <row r="843" spans="1:9" ht="48" customHeight="1">
      <c r="A843" s="5" t="s">
        <v>73</v>
      </c>
      <c r="B843" s="5" t="s">
        <v>72</v>
      </c>
      <c r="C843" s="4">
        <v>46113</v>
      </c>
      <c r="D843" s="4">
        <v>46142</v>
      </c>
      <c r="E843" s="5" t="s">
        <v>337</v>
      </c>
      <c r="F843" s="5" t="s">
        <v>358</v>
      </c>
      <c r="G843" s="7">
        <v>2E-3</v>
      </c>
      <c r="H843" s="21" t="s">
        <v>79</v>
      </c>
      <c r="I843" s="5" t="s">
        <v>51</v>
      </c>
    </row>
    <row r="844" spans="1:9" ht="48" customHeight="1">
      <c r="A844" s="5" t="s">
        <v>73</v>
      </c>
      <c r="B844" s="5" t="s">
        <v>72</v>
      </c>
      <c r="C844" s="4">
        <v>46113</v>
      </c>
      <c r="D844" s="4">
        <v>46142</v>
      </c>
      <c r="E844" s="5" t="s">
        <v>337</v>
      </c>
      <c r="F844" s="5" t="s">
        <v>359</v>
      </c>
      <c r="G844" s="7">
        <v>2E-3</v>
      </c>
      <c r="H844" s="21" t="s">
        <v>79</v>
      </c>
      <c r="I844" s="5" t="s">
        <v>51</v>
      </c>
    </row>
    <row r="845" spans="1:9" ht="48" customHeight="1">
      <c r="A845" s="5" t="s">
        <v>73</v>
      </c>
      <c r="B845" s="5" t="s">
        <v>72</v>
      </c>
      <c r="C845" s="4">
        <v>46113</v>
      </c>
      <c r="D845" s="4">
        <v>46142</v>
      </c>
      <c r="E845" s="5" t="s">
        <v>337</v>
      </c>
      <c r="F845" s="5" t="s">
        <v>361</v>
      </c>
      <c r="G845" s="7">
        <v>1E-3</v>
      </c>
      <c r="H845" s="21" t="s">
        <v>79</v>
      </c>
      <c r="I845" s="5" t="s">
        <v>51</v>
      </c>
    </row>
    <row r="846" spans="1:9" ht="48" customHeight="1">
      <c r="A846" s="5" t="s">
        <v>73</v>
      </c>
      <c r="B846" s="5" t="s">
        <v>72</v>
      </c>
      <c r="C846" s="4">
        <v>46113</v>
      </c>
      <c r="D846" s="4">
        <v>46142</v>
      </c>
      <c r="E846" s="5" t="s">
        <v>337</v>
      </c>
      <c r="F846" s="5" t="s">
        <v>362</v>
      </c>
      <c r="G846" s="7">
        <v>1E-3</v>
      </c>
      <c r="H846" s="21" t="s">
        <v>79</v>
      </c>
      <c r="I846" s="5" t="s">
        <v>51</v>
      </c>
    </row>
    <row r="847" spans="1:9" ht="48" customHeight="1">
      <c r="A847" s="5" t="s">
        <v>73</v>
      </c>
      <c r="B847" s="5" t="s">
        <v>72</v>
      </c>
      <c r="C847" s="4">
        <v>46113</v>
      </c>
      <c r="D847" s="4">
        <v>46142</v>
      </c>
      <c r="E847" s="5" t="s">
        <v>363</v>
      </c>
      <c r="F847" s="5" t="s">
        <v>364</v>
      </c>
      <c r="G847" s="7">
        <v>1.8000000000000002E-2</v>
      </c>
      <c r="H847" s="21" t="s">
        <v>79</v>
      </c>
      <c r="I847" s="5" t="s">
        <v>51</v>
      </c>
    </row>
    <row r="848" spans="1:9" ht="48" customHeight="1">
      <c r="A848" s="5" t="s">
        <v>73</v>
      </c>
      <c r="B848" s="5" t="s">
        <v>72</v>
      </c>
      <c r="C848" s="4">
        <v>46113</v>
      </c>
      <c r="D848" s="4">
        <v>46142</v>
      </c>
      <c r="E848" s="5" t="s">
        <v>363</v>
      </c>
      <c r="F848" s="5" t="s">
        <v>365</v>
      </c>
      <c r="G848" s="7">
        <v>1.6E-2</v>
      </c>
      <c r="H848" s="21" t="s">
        <v>79</v>
      </c>
      <c r="I848" s="5" t="s">
        <v>51</v>
      </c>
    </row>
    <row r="849" spans="1:9" ht="48" customHeight="1">
      <c r="A849" s="5" t="s">
        <v>73</v>
      </c>
      <c r="B849" s="5" t="s">
        <v>72</v>
      </c>
      <c r="C849" s="4">
        <v>46113</v>
      </c>
      <c r="D849" s="4">
        <v>46142</v>
      </c>
      <c r="E849" s="5" t="s">
        <v>363</v>
      </c>
      <c r="F849" s="5" t="s">
        <v>366</v>
      </c>
      <c r="G849" s="7">
        <v>8.0000000000000002E-3</v>
      </c>
      <c r="H849" s="21" t="s">
        <v>79</v>
      </c>
      <c r="I849" s="5" t="s">
        <v>51</v>
      </c>
    </row>
    <row r="850" spans="1:9" ht="48" customHeight="1">
      <c r="A850" s="5" t="s">
        <v>73</v>
      </c>
      <c r="B850" s="5" t="s">
        <v>72</v>
      </c>
      <c r="C850" s="4">
        <v>46113</v>
      </c>
      <c r="D850" s="4">
        <v>46142</v>
      </c>
      <c r="E850" s="5" t="s">
        <v>363</v>
      </c>
      <c r="F850" s="5" t="s">
        <v>362</v>
      </c>
      <c r="G850" s="7">
        <v>8.0000000000000002E-3</v>
      </c>
      <c r="H850" s="21" t="s">
        <v>79</v>
      </c>
      <c r="I850" s="5" t="s">
        <v>51</v>
      </c>
    </row>
    <row r="851" spans="1:9" ht="48" customHeight="1">
      <c r="A851" s="5" t="s">
        <v>73</v>
      </c>
      <c r="B851" s="5" t="s">
        <v>72</v>
      </c>
      <c r="C851" s="4">
        <v>46113</v>
      </c>
      <c r="D851" s="4">
        <v>46142</v>
      </c>
      <c r="E851" s="5" t="s">
        <v>363</v>
      </c>
      <c r="F851" s="5" t="s">
        <v>367</v>
      </c>
      <c r="G851" s="7">
        <v>5.0000000000000001E-3</v>
      </c>
      <c r="H851" s="21" t="s">
        <v>79</v>
      </c>
      <c r="I851" s="5" t="s">
        <v>51</v>
      </c>
    </row>
    <row r="852" spans="1:9" ht="48" customHeight="1">
      <c r="A852" s="5" t="s">
        <v>73</v>
      </c>
      <c r="B852" s="5" t="s">
        <v>72</v>
      </c>
      <c r="C852" s="4">
        <v>46113</v>
      </c>
      <c r="D852" s="4">
        <v>46142</v>
      </c>
      <c r="E852" s="5" t="s">
        <v>368</v>
      </c>
      <c r="F852" s="5" t="s">
        <v>364</v>
      </c>
      <c r="G852" s="7">
        <v>8.0000000000000002E-3</v>
      </c>
      <c r="H852" s="21" t="s">
        <v>79</v>
      </c>
      <c r="I852" s="5" t="s">
        <v>51</v>
      </c>
    </row>
    <row r="853" spans="1:9" ht="48" customHeight="1">
      <c r="A853" s="5" t="s">
        <v>73</v>
      </c>
      <c r="B853" s="5" t="s">
        <v>72</v>
      </c>
      <c r="C853" s="4">
        <v>46113</v>
      </c>
      <c r="D853" s="4">
        <v>46142</v>
      </c>
      <c r="E853" s="5" t="s">
        <v>368</v>
      </c>
      <c r="F853" s="5" t="s">
        <v>370</v>
      </c>
      <c r="G853" s="7">
        <v>6.9999999999999993E-3</v>
      </c>
      <c r="H853" s="21" t="s">
        <v>79</v>
      </c>
      <c r="I853" s="5" t="s">
        <v>51</v>
      </c>
    </row>
    <row r="854" spans="1:9" ht="48" customHeight="1">
      <c r="A854" s="5" t="s">
        <v>73</v>
      </c>
      <c r="B854" s="5" t="s">
        <v>72</v>
      </c>
      <c r="C854" s="4">
        <v>46113</v>
      </c>
      <c r="D854" s="4">
        <v>46142</v>
      </c>
      <c r="E854" s="5" t="s">
        <v>368</v>
      </c>
      <c r="F854" s="5" t="s">
        <v>369</v>
      </c>
      <c r="G854" s="7">
        <v>6.0000000000000001E-3</v>
      </c>
      <c r="H854" s="21" t="s">
        <v>79</v>
      </c>
      <c r="I854" s="5" t="s">
        <v>51</v>
      </c>
    </row>
    <row r="855" spans="1:9" ht="48" customHeight="1">
      <c r="A855" s="5" t="s">
        <v>73</v>
      </c>
      <c r="B855" s="5" t="s">
        <v>72</v>
      </c>
      <c r="C855" s="4">
        <v>46113</v>
      </c>
      <c r="D855" s="4">
        <v>46142</v>
      </c>
      <c r="E855" s="5" t="s">
        <v>368</v>
      </c>
      <c r="F855" s="5" t="s">
        <v>371</v>
      </c>
      <c r="G855" s="7">
        <v>6.0000000000000001E-3</v>
      </c>
      <c r="H855" s="21" t="s">
        <v>79</v>
      </c>
      <c r="I855" s="5" t="s">
        <v>51</v>
      </c>
    </row>
    <row r="856" spans="1:9" ht="48" customHeight="1">
      <c r="A856" s="5" t="s">
        <v>73</v>
      </c>
      <c r="B856" s="5" t="s">
        <v>72</v>
      </c>
      <c r="C856" s="4">
        <v>46113</v>
      </c>
      <c r="D856" s="4">
        <v>46142</v>
      </c>
      <c r="E856" s="5" t="s">
        <v>368</v>
      </c>
      <c r="F856" s="5" t="s">
        <v>372</v>
      </c>
      <c r="G856" s="7">
        <v>5.0000000000000001E-3</v>
      </c>
      <c r="H856" s="21" t="s">
        <v>79</v>
      </c>
      <c r="I856" s="5" t="s">
        <v>51</v>
      </c>
    </row>
    <row r="857" spans="1:9" ht="48" customHeight="1">
      <c r="A857" s="5" t="s">
        <v>73</v>
      </c>
      <c r="B857" s="5" t="s">
        <v>72</v>
      </c>
      <c r="C857" s="4">
        <v>46113</v>
      </c>
      <c r="D857" s="4">
        <v>46142</v>
      </c>
      <c r="E857" s="5" t="s">
        <v>368</v>
      </c>
      <c r="F857" s="5" t="s">
        <v>373</v>
      </c>
      <c r="G857" s="7">
        <v>4.0000000000000001E-3</v>
      </c>
      <c r="H857" s="21" t="s">
        <v>79</v>
      </c>
      <c r="I857" s="5" t="s">
        <v>51</v>
      </c>
    </row>
    <row r="858" spans="1:9" ht="48" customHeight="1">
      <c r="A858" s="5" t="s">
        <v>73</v>
      </c>
      <c r="B858" s="5" t="s">
        <v>72</v>
      </c>
      <c r="C858" s="4">
        <v>46113</v>
      </c>
      <c r="D858" s="4">
        <v>46142</v>
      </c>
      <c r="E858" s="5" t="s">
        <v>368</v>
      </c>
      <c r="F858" s="5" t="s">
        <v>362</v>
      </c>
      <c r="G858" s="7">
        <v>3.0000000000000001E-3</v>
      </c>
      <c r="H858" s="21" t="s">
        <v>79</v>
      </c>
      <c r="I858" s="5" t="s">
        <v>51</v>
      </c>
    </row>
    <row r="859" spans="1:9" ht="48" customHeight="1">
      <c r="A859" s="5" t="s">
        <v>73</v>
      </c>
      <c r="B859" s="5" t="s">
        <v>72</v>
      </c>
      <c r="C859" s="4">
        <v>46113</v>
      </c>
      <c r="D859" s="4">
        <v>46142</v>
      </c>
      <c r="E859" s="5" t="s">
        <v>368</v>
      </c>
      <c r="F859" s="5" t="s">
        <v>366</v>
      </c>
      <c r="G859" s="7">
        <v>1E-3</v>
      </c>
      <c r="H859" s="21" t="s">
        <v>79</v>
      </c>
      <c r="I859" s="5" t="s">
        <v>51</v>
      </c>
    </row>
    <row r="860" spans="1:9" ht="48" customHeight="1">
      <c r="A860" s="5" t="s">
        <v>73</v>
      </c>
      <c r="B860" s="5" t="s">
        <v>72</v>
      </c>
      <c r="C860" s="4">
        <v>46113</v>
      </c>
      <c r="D860" s="4">
        <v>46142</v>
      </c>
      <c r="E860" s="5" t="s">
        <v>368</v>
      </c>
      <c r="F860" s="5" t="s">
        <v>374</v>
      </c>
      <c r="G860" s="7">
        <v>1E-3</v>
      </c>
      <c r="H860" s="21" t="s">
        <v>79</v>
      </c>
      <c r="I860" s="5" t="s">
        <v>51</v>
      </c>
    </row>
    <row r="861" spans="1:9" ht="48" customHeight="1">
      <c r="A861" s="5" t="s">
        <v>73</v>
      </c>
      <c r="B861" s="5" t="s">
        <v>72</v>
      </c>
      <c r="C861" s="4">
        <v>46113</v>
      </c>
      <c r="D861" s="4">
        <v>46142</v>
      </c>
      <c r="E861" s="5" t="s">
        <v>368</v>
      </c>
      <c r="F861" s="5" t="s">
        <v>375</v>
      </c>
      <c r="G861" s="7">
        <v>0</v>
      </c>
      <c r="H861" s="21" t="s">
        <v>79</v>
      </c>
      <c r="I861" s="5" t="s">
        <v>51</v>
      </c>
    </row>
    <row r="862" spans="1:9" ht="48" customHeight="1">
      <c r="A862" s="5" t="s">
        <v>73</v>
      </c>
      <c r="B862" s="5" t="s">
        <v>72</v>
      </c>
      <c r="C862" s="4">
        <v>46113</v>
      </c>
      <c r="D862" s="4">
        <v>46142</v>
      </c>
      <c r="E862" s="5" t="s">
        <v>143</v>
      </c>
      <c r="F862" s="5" t="s">
        <v>376</v>
      </c>
      <c r="G862" s="7">
        <v>6.9999999999999993E-3</v>
      </c>
      <c r="H862" s="21" t="s">
        <v>79</v>
      </c>
      <c r="I862" s="5" t="s">
        <v>51</v>
      </c>
    </row>
    <row r="863" spans="1:9" ht="48" customHeight="1">
      <c r="A863" s="5" t="s">
        <v>73</v>
      </c>
      <c r="B863" s="5" t="s">
        <v>72</v>
      </c>
      <c r="C863" s="4">
        <v>46113</v>
      </c>
      <c r="D863" s="4">
        <v>46142</v>
      </c>
      <c r="E863" s="5" t="s">
        <v>143</v>
      </c>
      <c r="F863" s="5" t="s">
        <v>377</v>
      </c>
      <c r="G863" s="7">
        <v>5.0000000000000001E-3</v>
      </c>
      <c r="H863" s="21" t="s">
        <v>79</v>
      </c>
      <c r="I863" s="5" t="s">
        <v>51</v>
      </c>
    </row>
    <row r="864" spans="1:9" ht="48" customHeight="1">
      <c r="A864" s="5" t="s">
        <v>73</v>
      </c>
      <c r="B864" s="5" t="s">
        <v>72</v>
      </c>
      <c r="C864" s="4">
        <v>46113</v>
      </c>
      <c r="D864" s="4">
        <v>46142</v>
      </c>
      <c r="E864" s="5" t="s">
        <v>143</v>
      </c>
      <c r="F864" s="5" t="s">
        <v>378</v>
      </c>
      <c r="G864" s="7">
        <v>4.0000000000000001E-3</v>
      </c>
      <c r="H864" s="21" t="s">
        <v>79</v>
      </c>
      <c r="I864" s="5" t="s">
        <v>51</v>
      </c>
    </row>
    <row r="865" spans="1:9" ht="48" customHeight="1">
      <c r="A865" s="5" t="s">
        <v>73</v>
      </c>
      <c r="B865" s="5" t="s">
        <v>72</v>
      </c>
      <c r="C865" s="4">
        <v>46113</v>
      </c>
      <c r="D865" s="4">
        <v>46142</v>
      </c>
      <c r="E865" s="5" t="s">
        <v>143</v>
      </c>
      <c r="F865" s="5" t="s">
        <v>379</v>
      </c>
      <c r="G865" s="7">
        <v>3.0000000000000001E-3</v>
      </c>
      <c r="H865" s="21" t="s">
        <v>79</v>
      </c>
      <c r="I865" s="5" t="s">
        <v>51</v>
      </c>
    </row>
    <row r="866" spans="1:9" ht="48" customHeight="1">
      <c r="A866" s="5" t="s">
        <v>73</v>
      </c>
      <c r="B866" s="5" t="s">
        <v>72</v>
      </c>
      <c r="C866" s="4">
        <v>46113</v>
      </c>
      <c r="D866" s="4">
        <v>46142</v>
      </c>
      <c r="E866" s="5" t="s">
        <v>143</v>
      </c>
      <c r="F866" s="5" t="s">
        <v>381</v>
      </c>
      <c r="G866" s="7">
        <v>1E-3</v>
      </c>
      <c r="H866" s="21" t="s">
        <v>79</v>
      </c>
      <c r="I866" s="5" t="s">
        <v>51</v>
      </c>
    </row>
    <row r="867" spans="1:9" ht="48" customHeight="1">
      <c r="A867" s="5" t="s">
        <v>73</v>
      </c>
      <c r="B867" s="5" t="s">
        <v>72</v>
      </c>
      <c r="C867" s="4">
        <v>46113</v>
      </c>
      <c r="D867" s="4">
        <v>46142</v>
      </c>
      <c r="E867" s="5" t="s">
        <v>143</v>
      </c>
      <c r="F867" s="5" t="s">
        <v>383</v>
      </c>
      <c r="G867" s="7">
        <v>1E-3</v>
      </c>
      <c r="H867" s="21" t="s">
        <v>79</v>
      </c>
      <c r="I867" s="5" t="s">
        <v>51</v>
      </c>
    </row>
    <row r="868" spans="1:9" ht="48" customHeight="1">
      <c r="A868" s="5" t="s">
        <v>73</v>
      </c>
      <c r="B868" s="5" t="s">
        <v>72</v>
      </c>
      <c r="C868" s="4">
        <v>46113</v>
      </c>
      <c r="D868" s="4">
        <v>46142</v>
      </c>
      <c r="E868" s="5" t="s">
        <v>143</v>
      </c>
      <c r="F868" s="5" t="s">
        <v>380</v>
      </c>
      <c r="G868" s="7">
        <v>1E-3</v>
      </c>
      <c r="H868" s="21" t="s">
        <v>79</v>
      </c>
      <c r="I868" s="5" t="s">
        <v>51</v>
      </c>
    </row>
    <row r="869" spans="1:9" ht="48" customHeight="1">
      <c r="A869" s="5" t="s">
        <v>73</v>
      </c>
      <c r="B869" s="5" t="s">
        <v>72</v>
      </c>
      <c r="C869" s="4">
        <v>46113</v>
      </c>
      <c r="D869" s="4">
        <v>46142</v>
      </c>
      <c r="E869" s="5" t="s">
        <v>143</v>
      </c>
      <c r="F869" s="5" t="s">
        <v>384</v>
      </c>
      <c r="G869" s="7">
        <v>1E-3</v>
      </c>
      <c r="H869" s="21" t="s">
        <v>79</v>
      </c>
      <c r="I869" s="5" t="s">
        <v>51</v>
      </c>
    </row>
    <row r="870" spans="1:9" ht="48" customHeight="1">
      <c r="A870" s="5" t="s">
        <v>73</v>
      </c>
      <c r="B870" s="5" t="s">
        <v>72</v>
      </c>
      <c r="C870" s="4">
        <v>46113</v>
      </c>
      <c r="D870" s="4">
        <v>46142</v>
      </c>
      <c r="E870" s="5" t="s">
        <v>143</v>
      </c>
      <c r="F870" s="5" t="s">
        <v>385</v>
      </c>
      <c r="G870" s="7">
        <v>1E-3</v>
      </c>
      <c r="H870" s="21" t="s">
        <v>79</v>
      </c>
      <c r="I870" s="5" t="s">
        <v>51</v>
      </c>
    </row>
    <row r="871" spans="1:9" ht="48" customHeight="1">
      <c r="A871" s="5" t="s">
        <v>73</v>
      </c>
      <c r="B871" s="5" t="s">
        <v>72</v>
      </c>
      <c r="C871" s="4">
        <v>46113</v>
      </c>
      <c r="D871" s="4">
        <v>46142</v>
      </c>
      <c r="E871" s="5" t="s">
        <v>143</v>
      </c>
      <c r="F871" s="5" t="s">
        <v>382</v>
      </c>
      <c r="G871" s="7">
        <v>0</v>
      </c>
      <c r="H871" s="21" t="s">
        <v>79</v>
      </c>
      <c r="I871" s="5" t="s">
        <v>51</v>
      </c>
    </row>
    <row r="872" spans="1:9" ht="48" customHeight="1">
      <c r="A872" s="5" t="s">
        <v>73</v>
      </c>
      <c r="B872" s="5" t="s">
        <v>72</v>
      </c>
      <c r="C872" s="4">
        <v>46113</v>
      </c>
      <c r="D872" s="4">
        <v>46142</v>
      </c>
      <c r="E872" s="5" t="s">
        <v>143</v>
      </c>
      <c r="F872" s="5" t="s">
        <v>386</v>
      </c>
      <c r="G872" s="7">
        <v>0</v>
      </c>
      <c r="H872" s="21" t="s">
        <v>79</v>
      </c>
      <c r="I872" s="5" t="s">
        <v>51</v>
      </c>
    </row>
    <row r="873" spans="1:9" ht="48" customHeight="1">
      <c r="A873" s="5" t="s">
        <v>73</v>
      </c>
      <c r="B873" s="5" t="s">
        <v>72</v>
      </c>
      <c r="C873" s="4">
        <v>46113</v>
      </c>
      <c r="D873" s="4">
        <v>46142</v>
      </c>
      <c r="E873" s="5" t="s">
        <v>143</v>
      </c>
      <c r="F873" s="5" t="s">
        <v>132</v>
      </c>
      <c r="G873" s="7">
        <v>0</v>
      </c>
      <c r="H873" s="21" t="s">
        <v>79</v>
      </c>
      <c r="I873" s="5" t="s">
        <v>51</v>
      </c>
    </row>
    <row r="874" spans="1:9" ht="48" customHeight="1">
      <c r="A874" s="5" t="s">
        <v>73</v>
      </c>
      <c r="B874" s="5" t="s">
        <v>72</v>
      </c>
      <c r="C874" s="4">
        <v>46113</v>
      </c>
      <c r="D874" s="4">
        <v>46142</v>
      </c>
      <c r="E874" s="5" t="s">
        <v>143</v>
      </c>
      <c r="F874" s="5" t="s">
        <v>387</v>
      </c>
      <c r="G874" s="7">
        <v>0</v>
      </c>
      <c r="H874" s="21" t="s">
        <v>79</v>
      </c>
      <c r="I874" s="5" t="s">
        <v>51</v>
      </c>
    </row>
    <row r="875" spans="1:9" ht="48" customHeight="1">
      <c r="A875" s="5" t="s">
        <v>73</v>
      </c>
      <c r="B875" s="5" t="s">
        <v>72</v>
      </c>
      <c r="C875" s="4">
        <v>46113</v>
      </c>
      <c r="D875" s="4">
        <v>46142</v>
      </c>
      <c r="E875" s="5" t="s">
        <v>143</v>
      </c>
      <c r="F875" s="5" t="s">
        <v>388</v>
      </c>
      <c r="G875" s="7">
        <v>0</v>
      </c>
      <c r="H875" s="21" t="s">
        <v>79</v>
      </c>
      <c r="I875" s="5" t="s">
        <v>51</v>
      </c>
    </row>
    <row r="876" spans="1:9" ht="48" customHeight="1">
      <c r="A876" s="5" t="s">
        <v>73</v>
      </c>
      <c r="B876" s="5" t="s">
        <v>72</v>
      </c>
      <c r="C876" s="4">
        <v>46113</v>
      </c>
      <c r="D876" s="4">
        <v>46142</v>
      </c>
      <c r="E876" s="5" t="s">
        <v>143</v>
      </c>
      <c r="F876" s="5" t="s">
        <v>389</v>
      </c>
      <c r="G876" s="7">
        <v>0</v>
      </c>
      <c r="H876" s="21" t="s">
        <v>79</v>
      </c>
      <c r="I876" s="5" t="s">
        <v>51</v>
      </c>
    </row>
    <row r="877" spans="1:9" ht="48" customHeight="1">
      <c r="A877" s="5" t="s">
        <v>73</v>
      </c>
      <c r="B877" s="5" t="s">
        <v>72</v>
      </c>
      <c r="C877" s="4">
        <v>46113</v>
      </c>
      <c r="D877" s="4">
        <v>46142</v>
      </c>
      <c r="E877" s="5" t="s">
        <v>414</v>
      </c>
      <c r="F877" s="5" t="s">
        <v>415</v>
      </c>
      <c r="G877" s="7">
        <v>6.0000000000000001E-3</v>
      </c>
      <c r="H877" s="21" t="s">
        <v>79</v>
      </c>
      <c r="I877" s="5" t="s">
        <v>51</v>
      </c>
    </row>
    <row r="878" spans="1:9" ht="48" customHeight="1">
      <c r="A878" s="5" t="s">
        <v>73</v>
      </c>
      <c r="B878" s="5" t="s">
        <v>72</v>
      </c>
      <c r="C878" s="4">
        <v>46113</v>
      </c>
      <c r="D878" s="4">
        <v>46142</v>
      </c>
      <c r="E878" s="5" t="s">
        <v>414</v>
      </c>
      <c r="F878" s="5" t="s">
        <v>418</v>
      </c>
      <c r="G878" s="7">
        <v>3.0000000000000001E-3</v>
      </c>
      <c r="H878" s="21" t="s">
        <v>79</v>
      </c>
      <c r="I878" s="5" t="s">
        <v>51</v>
      </c>
    </row>
    <row r="879" spans="1:9" ht="48" customHeight="1">
      <c r="A879" s="5" t="s">
        <v>73</v>
      </c>
      <c r="B879" s="5" t="s">
        <v>72</v>
      </c>
      <c r="C879" s="4">
        <v>46113</v>
      </c>
      <c r="D879" s="4">
        <v>46142</v>
      </c>
      <c r="E879" s="5" t="s">
        <v>414</v>
      </c>
      <c r="F879" s="5" t="s">
        <v>416</v>
      </c>
      <c r="G879" s="7">
        <v>3.0000000000000001E-3</v>
      </c>
      <c r="H879" s="21" t="s">
        <v>79</v>
      </c>
      <c r="I879" s="5" t="s">
        <v>51</v>
      </c>
    </row>
    <row r="880" spans="1:9" ht="48" customHeight="1">
      <c r="A880" s="5" t="s">
        <v>73</v>
      </c>
      <c r="B880" s="5" t="s">
        <v>72</v>
      </c>
      <c r="C880" s="4">
        <v>46113</v>
      </c>
      <c r="D880" s="4">
        <v>46142</v>
      </c>
      <c r="E880" s="5" t="s">
        <v>414</v>
      </c>
      <c r="F880" s="5" t="s">
        <v>417</v>
      </c>
      <c r="G880" s="7">
        <v>3.0000000000000001E-3</v>
      </c>
      <c r="H880" s="21" t="s">
        <v>79</v>
      </c>
      <c r="I880" s="5" t="s">
        <v>51</v>
      </c>
    </row>
    <row r="881" spans="1:9" ht="48" customHeight="1">
      <c r="A881" s="5" t="s">
        <v>73</v>
      </c>
      <c r="B881" s="5" t="s">
        <v>72</v>
      </c>
      <c r="C881" s="4">
        <v>46113</v>
      </c>
      <c r="D881" s="4">
        <v>46142</v>
      </c>
      <c r="E881" s="5" t="s">
        <v>414</v>
      </c>
      <c r="F881" s="5" t="s">
        <v>419</v>
      </c>
      <c r="G881" s="7">
        <v>2E-3</v>
      </c>
      <c r="H881" s="21" t="s">
        <v>79</v>
      </c>
      <c r="I881" s="5" t="s">
        <v>51</v>
      </c>
    </row>
    <row r="882" spans="1:9" ht="48" customHeight="1">
      <c r="A882" s="5" t="s">
        <v>73</v>
      </c>
      <c r="B882" s="5" t="s">
        <v>72</v>
      </c>
      <c r="C882" s="4">
        <v>46113</v>
      </c>
      <c r="D882" s="4">
        <v>46142</v>
      </c>
      <c r="E882" s="5" t="s">
        <v>414</v>
      </c>
      <c r="F882" s="5" t="s">
        <v>425</v>
      </c>
      <c r="G882" s="7">
        <v>2E-3</v>
      </c>
      <c r="H882" s="21" t="s">
        <v>79</v>
      </c>
      <c r="I882" s="5" t="s">
        <v>51</v>
      </c>
    </row>
    <row r="883" spans="1:9" ht="48" customHeight="1">
      <c r="A883" s="5" t="s">
        <v>73</v>
      </c>
      <c r="B883" s="5" t="s">
        <v>72</v>
      </c>
      <c r="C883" s="4">
        <v>46113</v>
      </c>
      <c r="D883" s="4">
        <v>46142</v>
      </c>
      <c r="E883" s="5" t="s">
        <v>414</v>
      </c>
      <c r="F883" s="5" t="s">
        <v>420</v>
      </c>
      <c r="G883" s="7">
        <v>2E-3</v>
      </c>
      <c r="H883" s="21" t="s">
        <v>79</v>
      </c>
      <c r="I883" s="5" t="s">
        <v>51</v>
      </c>
    </row>
    <row r="884" spans="1:9" ht="48" customHeight="1">
      <c r="A884" s="5" t="s">
        <v>73</v>
      </c>
      <c r="B884" s="5" t="s">
        <v>72</v>
      </c>
      <c r="C884" s="4">
        <v>46113</v>
      </c>
      <c r="D884" s="4">
        <v>46142</v>
      </c>
      <c r="E884" s="5" t="s">
        <v>414</v>
      </c>
      <c r="F884" s="5" t="s">
        <v>421</v>
      </c>
      <c r="G884" s="7">
        <v>1E-3</v>
      </c>
      <c r="H884" s="21" t="s">
        <v>79</v>
      </c>
      <c r="I884" s="5" t="s">
        <v>51</v>
      </c>
    </row>
    <row r="885" spans="1:9" ht="48" customHeight="1">
      <c r="A885" s="5" t="s">
        <v>73</v>
      </c>
      <c r="B885" s="5" t="s">
        <v>72</v>
      </c>
      <c r="C885" s="4">
        <v>46113</v>
      </c>
      <c r="D885" s="4">
        <v>46142</v>
      </c>
      <c r="E885" s="5" t="s">
        <v>414</v>
      </c>
      <c r="F885" s="5" t="s">
        <v>422</v>
      </c>
      <c r="G885" s="7">
        <v>1E-3</v>
      </c>
      <c r="H885" s="21" t="s">
        <v>79</v>
      </c>
      <c r="I885" s="5" t="s">
        <v>51</v>
      </c>
    </row>
    <row r="886" spans="1:9" ht="48" customHeight="1">
      <c r="A886" s="5" t="s">
        <v>73</v>
      </c>
      <c r="B886" s="5" t="s">
        <v>72</v>
      </c>
      <c r="C886" s="4">
        <v>46113</v>
      </c>
      <c r="D886" s="4">
        <v>46142</v>
      </c>
      <c r="E886" s="5" t="s">
        <v>414</v>
      </c>
      <c r="F886" s="5" t="s">
        <v>423</v>
      </c>
      <c r="G886" s="7">
        <v>1E-3</v>
      </c>
      <c r="H886" s="21" t="s">
        <v>79</v>
      </c>
      <c r="I886" s="5" t="s">
        <v>51</v>
      </c>
    </row>
    <row r="887" spans="1:9" ht="48" customHeight="1">
      <c r="A887" s="5" t="s">
        <v>73</v>
      </c>
      <c r="B887" s="5" t="s">
        <v>72</v>
      </c>
      <c r="C887" s="4">
        <v>46113</v>
      </c>
      <c r="D887" s="4">
        <v>46142</v>
      </c>
      <c r="E887" s="5" t="s">
        <v>414</v>
      </c>
      <c r="F887" s="5" t="s">
        <v>424</v>
      </c>
      <c r="G887" s="7">
        <v>1E-3</v>
      </c>
      <c r="H887" s="21" t="s">
        <v>79</v>
      </c>
      <c r="I887" s="5" t="s">
        <v>51</v>
      </c>
    </row>
    <row r="888" spans="1:9" ht="48" customHeight="1">
      <c r="A888" s="5" t="s">
        <v>73</v>
      </c>
      <c r="B888" s="5" t="s">
        <v>72</v>
      </c>
      <c r="C888" s="4">
        <v>46113</v>
      </c>
      <c r="D888" s="4">
        <v>46142</v>
      </c>
      <c r="E888" s="5" t="s">
        <v>414</v>
      </c>
      <c r="F888" s="5" t="s">
        <v>426</v>
      </c>
      <c r="G888" s="7">
        <v>1E-3</v>
      </c>
      <c r="H888" s="21" t="s">
        <v>79</v>
      </c>
      <c r="I888" s="5" t="s">
        <v>51</v>
      </c>
    </row>
    <row r="889" spans="1:9" ht="48" customHeight="1">
      <c r="A889" s="5" t="s">
        <v>73</v>
      </c>
      <c r="B889" s="5" t="s">
        <v>72</v>
      </c>
      <c r="C889" s="4">
        <v>46113</v>
      </c>
      <c r="D889" s="4">
        <v>46142</v>
      </c>
      <c r="E889" s="5" t="s">
        <v>414</v>
      </c>
      <c r="F889" s="5" t="s">
        <v>427</v>
      </c>
      <c r="G889" s="7">
        <v>0</v>
      </c>
      <c r="H889" s="21" t="s">
        <v>79</v>
      </c>
      <c r="I889" s="5" t="s">
        <v>51</v>
      </c>
    </row>
    <row r="890" spans="1:9" ht="48" customHeight="1">
      <c r="A890" s="5" t="s">
        <v>73</v>
      </c>
      <c r="B890" s="5" t="s">
        <v>72</v>
      </c>
      <c r="C890" s="4">
        <v>46113</v>
      </c>
      <c r="D890" s="4">
        <v>46142</v>
      </c>
      <c r="E890" s="5" t="s">
        <v>414</v>
      </c>
      <c r="F890" s="5" t="s">
        <v>428</v>
      </c>
      <c r="G890" s="7">
        <v>0</v>
      </c>
      <c r="H890" s="21" t="s">
        <v>79</v>
      </c>
      <c r="I890" s="5" t="s">
        <v>51</v>
      </c>
    </row>
    <row r="891" spans="1:9" ht="48" customHeight="1">
      <c r="A891" s="5" t="s">
        <v>73</v>
      </c>
      <c r="B891" s="5" t="s">
        <v>72</v>
      </c>
      <c r="C891" s="4">
        <v>46113</v>
      </c>
      <c r="D891" s="4">
        <v>46142</v>
      </c>
      <c r="E891" s="5" t="s">
        <v>390</v>
      </c>
      <c r="F891" s="5" t="s">
        <v>392</v>
      </c>
      <c r="G891" s="7">
        <v>3.0000000000000001E-3</v>
      </c>
      <c r="H891" s="21" t="s">
        <v>79</v>
      </c>
      <c r="I891" s="5" t="s">
        <v>51</v>
      </c>
    </row>
    <row r="892" spans="1:9" ht="48" customHeight="1">
      <c r="A892" s="5" t="s">
        <v>73</v>
      </c>
      <c r="B892" s="5" t="s">
        <v>72</v>
      </c>
      <c r="C892" s="4">
        <v>46113</v>
      </c>
      <c r="D892" s="4">
        <v>46142</v>
      </c>
      <c r="E892" s="5" t="s">
        <v>390</v>
      </c>
      <c r="F892" s="5" t="s">
        <v>391</v>
      </c>
      <c r="G892" s="7">
        <v>3.0000000000000001E-3</v>
      </c>
      <c r="H892" s="21" t="s">
        <v>79</v>
      </c>
      <c r="I892" s="5" t="s">
        <v>51</v>
      </c>
    </row>
    <row r="893" spans="1:9" ht="48" customHeight="1">
      <c r="A893" s="5" t="s">
        <v>73</v>
      </c>
      <c r="B893" s="5" t="s">
        <v>72</v>
      </c>
      <c r="C893" s="4">
        <v>46113</v>
      </c>
      <c r="D893" s="4">
        <v>46142</v>
      </c>
      <c r="E893" s="5" t="s">
        <v>390</v>
      </c>
      <c r="F893" s="5" t="s">
        <v>364</v>
      </c>
      <c r="G893" s="7">
        <v>2E-3</v>
      </c>
      <c r="H893" s="21" t="s">
        <v>79</v>
      </c>
      <c r="I893" s="5" t="s">
        <v>51</v>
      </c>
    </row>
    <row r="894" spans="1:9" ht="48" customHeight="1">
      <c r="A894" s="5" t="s">
        <v>73</v>
      </c>
      <c r="B894" s="5" t="s">
        <v>72</v>
      </c>
      <c r="C894" s="4">
        <v>46113</v>
      </c>
      <c r="D894" s="4">
        <v>46142</v>
      </c>
      <c r="E894" s="5" t="s">
        <v>390</v>
      </c>
      <c r="F894" s="5" t="s">
        <v>393</v>
      </c>
      <c r="G894" s="7">
        <v>2E-3</v>
      </c>
      <c r="H894" s="21" t="s">
        <v>79</v>
      </c>
      <c r="I894" s="5" t="s">
        <v>51</v>
      </c>
    </row>
    <row r="895" spans="1:9" ht="48" customHeight="1">
      <c r="A895" s="5" t="s">
        <v>73</v>
      </c>
      <c r="B895" s="5" t="s">
        <v>72</v>
      </c>
      <c r="C895" s="4">
        <v>46113</v>
      </c>
      <c r="D895" s="4">
        <v>46142</v>
      </c>
      <c r="E895" s="5" t="s">
        <v>390</v>
      </c>
      <c r="F895" s="5" t="s">
        <v>366</v>
      </c>
      <c r="G895" s="7">
        <v>1E-3</v>
      </c>
      <c r="H895" s="21" t="s">
        <v>79</v>
      </c>
      <c r="I895" s="5" t="s">
        <v>51</v>
      </c>
    </row>
    <row r="896" spans="1:9" ht="48" customHeight="1">
      <c r="A896" s="5" t="s">
        <v>73</v>
      </c>
      <c r="B896" s="5" t="s">
        <v>72</v>
      </c>
      <c r="C896" s="4">
        <v>46113</v>
      </c>
      <c r="D896" s="4">
        <v>46142</v>
      </c>
      <c r="E896" s="5" t="s">
        <v>390</v>
      </c>
      <c r="F896" s="5" t="s">
        <v>395</v>
      </c>
      <c r="G896" s="7">
        <v>1E-3</v>
      </c>
      <c r="H896" s="21" t="s">
        <v>79</v>
      </c>
      <c r="I896" s="5" t="s">
        <v>51</v>
      </c>
    </row>
    <row r="897" spans="1:9" ht="48" customHeight="1">
      <c r="A897" s="5" t="s">
        <v>73</v>
      </c>
      <c r="B897" s="5" t="s">
        <v>72</v>
      </c>
      <c r="C897" s="4">
        <v>46113</v>
      </c>
      <c r="D897" s="4">
        <v>46142</v>
      </c>
      <c r="E897" s="5" t="s">
        <v>390</v>
      </c>
      <c r="F897" s="5" t="s">
        <v>396</v>
      </c>
      <c r="G897" s="7">
        <v>1E-3</v>
      </c>
      <c r="H897" s="21" t="s">
        <v>79</v>
      </c>
      <c r="I897" s="5" t="s">
        <v>51</v>
      </c>
    </row>
    <row r="898" spans="1:9" ht="48" customHeight="1">
      <c r="A898" s="5" t="s">
        <v>73</v>
      </c>
      <c r="B898" s="5" t="s">
        <v>72</v>
      </c>
      <c r="C898" s="4">
        <v>46113</v>
      </c>
      <c r="D898" s="4">
        <v>46142</v>
      </c>
      <c r="E898" s="5" t="s">
        <v>390</v>
      </c>
      <c r="F898" s="5" t="s">
        <v>394</v>
      </c>
      <c r="G898" s="7">
        <v>1E-3</v>
      </c>
      <c r="H898" s="21" t="s">
        <v>79</v>
      </c>
      <c r="I898" s="5" t="s">
        <v>51</v>
      </c>
    </row>
    <row r="899" spans="1:9" ht="48" customHeight="1">
      <c r="A899" s="5" t="s">
        <v>73</v>
      </c>
      <c r="B899" s="5" t="s">
        <v>72</v>
      </c>
      <c r="C899" s="4">
        <v>46113</v>
      </c>
      <c r="D899" s="4">
        <v>46142</v>
      </c>
      <c r="E899" s="5" t="s">
        <v>390</v>
      </c>
      <c r="F899" s="5" t="s">
        <v>397</v>
      </c>
      <c r="G899" s="7">
        <v>1E-3</v>
      </c>
      <c r="H899" s="21" t="s">
        <v>79</v>
      </c>
      <c r="I899" s="5" t="s">
        <v>51</v>
      </c>
    </row>
    <row r="900" spans="1:9" ht="48" customHeight="1">
      <c r="A900" s="5" t="s">
        <v>73</v>
      </c>
      <c r="B900" s="5" t="s">
        <v>72</v>
      </c>
      <c r="C900" s="4">
        <v>46113</v>
      </c>
      <c r="D900" s="4">
        <v>46142</v>
      </c>
      <c r="E900" s="5" t="s">
        <v>390</v>
      </c>
      <c r="F900" s="5" t="s">
        <v>398</v>
      </c>
      <c r="G900" s="7">
        <v>1E-3</v>
      </c>
      <c r="H900" s="21" t="s">
        <v>79</v>
      </c>
      <c r="I900" s="5" t="s">
        <v>51</v>
      </c>
    </row>
    <row r="901" spans="1:9" ht="48" customHeight="1">
      <c r="A901" s="5" t="s">
        <v>73</v>
      </c>
      <c r="B901" s="5" t="s">
        <v>72</v>
      </c>
      <c r="C901" s="4">
        <v>46113</v>
      </c>
      <c r="D901" s="4">
        <v>46142</v>
      </c>
      <c r="E901" s="5" t="s">
        <v>390</v>
      </c>
      <c r="F901" s="5" t="s">
        <v>100</v>
      </c>
      <c r="G901" s="7">
        <v>1E-3</v>
      </c>
      <c r="H901" s="21" t="s">
        <v>79</v>
      </c>
      <c r="I901" s="5" t="s">
        <v>51</v>
      </c>
    </row>
    <row r="902" spans="1:9" ht="48" customHeight="1">
      <c r="A902" s="5" t="s">
        <v>73</v>
      </c>
      <c r="B902" s="5" t="s">
        <v>72</v>
      </c>
      <c r="C902" s="4">
        <v>46113</v>
      </c>
      <c r="D902" s="4">
        <v>46142</v>
      </c>
      <c r="E902" s="5" t="s">
        <v>390</v>
      </c>
      <c r="F902" s="5" t="s">
        <v>409</v>
      </c>
      <c r="G902" s="7">
        <v>1E-3</v>
      </c>
      <c r="H902" s="21" t="s">
        <v>79</v>
      </c>
      <c r="I902" s="5" t="s">
        <v>51</v>
      </c>
    </row>
    <row r="903" spans="1:9" ht="48" customHeight="1">
      <c r="A903" s="5" t="s">
        <v>73</v>
      </c>
      <c r="B903" s="5" t="s">
        <v>72</v>
      </c>
      <c r="C903" s="4">
        <v>46113</v>
      </c>
      <c r="D903" s="4">
        <v>46142</v>
      </c>
      <c r="E903" s="5" t="s">
        <v>390</v>
      </c>
      <c r="F903" s="5" t="s">
        <v>400</v>
      </c>
      <c r="G903" s="7">
        <v>1E-3</v>
      </c>
      <c r="H903" s="21" t="s">
        <v>79</v>
      </c>
      <c r="I903" s="5" t="s">
        <v>51</v>
      </c>
    </row>
    <row r="904" spans="1:9" ht="48" customHeight="1">
      <c r="A904" s="5" t="s">
        <v>73</v>
      </c>
      <c r="B904" s="5" t="s">
        <v>72</v>
      </c>
      <c r="C904" s="4">
        <v>46113</v>
      </c>
      <c r="D904" s="4">
        <v>46142</v>
      </c>
      <c r="E904" s="5" t="s">
        <v>390</v>
      </c>
      <c r="F904" s="5" t="s">
        <v>401</v>
      </c>
      <c r="G904" s="7">
        <v>1E-3</v>
      </c>
      <c r="H904" s="21" t="s">
        <v>79</v>
      </c>
      <c r="I904" s="5" t="s">
        <v>51</v>
      </c>
    </row>
    <row r="905" spans="1:9" ht="48" customHeight="1">
      <c r="A905" s="5" t="s">
        <v>73</v>
      </c>
      <c r="B905" s="5" t="s">
        <v>72</v>
      </c>
      <c r="C905" s="4">
        <v>46113</v>
      </c>
      <c r="D905" s="4">
        <v>46142</v>
      </c>
      <c r="E905" s="5" t="s">
        <v>390</v>
      </c>
      <c r="F905" s="5" t="s">
        <v>402</v>
      </c>
      <c r="G905" s="7">
        <v>0</v>
      </c>
      <c r="H905" s="21" t="s">
        <v>79</v>
      </c>
      <c r="I905" s="5" t="s">
        <v>51</v>
      </c>
    </row>
    <row r="906" spans="1:9" ht="48" customHeight="1">
      <c r="A906" s="5" t="s">
        <v>73</v>
      </c>
      <c r="B906" s="5" t="s">
        <v>72</v>
      </c>
      <c r="C906" s="4">
        <v>46113</v>
      </c>
      <c r="D906" s="4">
        <v>46142</v>
      </c>
      <c r="E906" s="5" t="s">
        <v>390</v>
      </c>
      <c r="F906" s="5" t="s">
        <v>403</v>
      </c>
      <c r="G906" s="7">
        <v>0</v>
      </c>
      <c r="H906" s="21" t="s">
        <v>79</v>
      </c>
      <c r="I906" s="5" t="s">
        <v>51</v>
      </c>
    </row>
    <row r="907" spans="1:9" ht="48" customHeight="1">
      <c r="A907" s="5" t="s">
        <v>73</v>
      </c>
      <c r="B907" s="5" t="s">
        <v>72</v>
      </c>
      <c r="C907" s="4">
        <v>46113</v>
      </c>
      <c r="D907" s="4">
        <v>46142</v>
      </c>
      <c r="E907" s="5" t="s">
        <v>390</v>
      </c>
      <c r="F907" s="5" t="s">
        <v>404</v>
      </c>
      <c r="G907" s="7">
        <v>0</v>
      </c>
      <c r="H907" s="21" t="s">
        <v>79</v>
      </c>
      <c r="I907" s="5" t="s">
        <v>51</v>
      </c>
    </row>
    <row r="908" spans="1:9" ht="48" customHeight="1">
      <c r="A908" s="5" t="s">
        <v>73</v>
      </c>
      <c r="B908" s="5" t="s">
        <v>72</v>
      </c>
      <c r="C908" s="4">
        <v>46113</v>
      </c>
      <c r="D908" s="4">
        <v>46142</v>
      </c>
      <c r="E908" s="5" t="s">
        <v>390</v>
      </c>
      <c r="F908" s="5" t="s">
        <v>405</v>
      </c>
      <c r="G908" s="7">
        <v>0</v>
      </c>
      <c r="H908" s="21" t="s">
        <v>79</v>
      </c>
      <c r="I908" s="5" t="s">
        <v>51</v>
      </c>
    </row>
    <row r="909" spans="1:9" ht="48" customHeight="1">
      <c r="A909" s="5" t="s">
        <v>73</v>
      </c>
      <c r="B909" s="5" t="s">
        <v>72</v>
      </c>
      <c r="C909" s="4">
        <v>46113</v>
      </c>
      <c r="D909" s="4">
        <v>46142</v>
      </c>
      <c r="E909" s="5" t="s">
        <v>390</v>
      </c>
      <c r="F909" s="5" t="s">
        <v>406</v>
      </c>
      <c r="G909" s="7">
        <v>0</v>
      </c>
      <c r="H909" s="21" t="s">
        <v>79</v>
      </c>
      <c r="I909" s="5" t="s">
        <v>51</v>
      </c>
    </row>
    <row r="910" spans="1:9" ht="48" customHeight="1">
      <c r="A910" s="5" t="s">
        <v>73</v>
      </c>
      <c r="B910" s="5" t="s">
        <v>72</v>
      </c>
      <c r="C910" s="4">
        <v>46113</v>
      </c>
      <c r="D910" s="4">
        <v>46142</v>
      </c>
      <c r="E910" s="5" t="s">
        <v>390</v>
      </c>
      <c r="F910" s="5" t="s">
        <v>407</v>
      </c>
      <c r="G910" s="7">
        <v>0</v>
      </c>
      <c r="H910" s="21" t="s">
        <v>79</v>
      </c>
      <c r="I910" s="5" t="s">
        <v>51</v>
      </c>
    </row>
    <row r="911" spans="1:9" ht="48" customHeight="1">
      <c r="A911" s="5" t="s">
        <v>73</v>
      </c>
      <c r="B911" s="5" t="s">
        <v>72</v>
      </c>
      <c r="C911" s="4">
        <v>46113</v>
      </c>
      <c r="D911" s="4">
        <v>46142</v>
      </c>
      <c r="E911" s="5" t="s">
        <v>390</v>
      </c>
      <c r="F911" s="5" t="s">
        <v>399</v>
      </c>
      <c r="G911" s="7">
        <v>0</v>
      </c>
      <c r="H911" s="21" t="s">
        <v>79</v>
      </c>
      <c r="I911" s="5" t="s">
        <v>51</v>
      </c>
    </row>
    <row r="912" spans="1:9" ht="48" customHeight="1">
      <c r="A912" s="5" t="s">
        <v>73</v>
      </c>
      <c r="B912" s="5" t="s">
        <v>72</v>
      </c>
      <c r="C912" s="4">
        <v>46113</v>
      </c>
      <c r="D912" s="4">
        <v>46142</v>
      </c>
      <c r="E912" s="5" t="s">
        <v>390</v>
      </c>
      <c r="F912" s="5" t="s">
        <v>408</v>
      </c>
      <c r="G912" s="7">
        <v>0</v>
      </c>
      <c r="H912" s="21" t="s">
        <v>79</v>
      </c>
      <c r="I912" s="5" t="s">
        <v>51</v>
      </c>
    </row>
    <row r="913" spans="1:9" ht="48" customHeight="1">
      <c r="A913" s="5" t="s">
        <v>73</v>
      </c>
      <c r="B913" s="5" t="s">
        <v>72</v>
      </c>
      <c r="C913" s="4">
        <v>46113</v>
      </c>
      <c r="D913" s="4">
        <v>46142</v>
      </c>
      <c r="E913" s="5" t="s">
        <v>390</v>
      </c>
      <c r="F913" s="5" t="s">
        <v>410</v>
      </c>
      <c r="G913" s="7">
        <v>0</v>
      </c>
      <c r="H913" s="21" t="s">
        <v>79</v>
      </c>
      <c r="I913" s="5" t="s">
        <v>51</v>
      </c>
    </row>
    <row r="914" spans="1:9" ht="48" customHeight="1">
      <c r="A914" s="5" t="s">
        <v>73</v>
      </c>
      <c r="B914" s="5" t="s">
        <v>72</v>
      </c>
      <c r="C914" s="4">
        <v>46113</v>
      </c>
      <c r="D914" s="4">
        <v>46142</v>
      </c>
      <c r="E914" s="5" t="s">
        <v>390</v>
      </c>
      <c r="F914" s="5" t="s">
        <v>411</v>
      </c>
      <c r="G914" s="7">
        <v>0</v>
      </c>
      <c r="H914" s="21" t="s">
        <v>79</v>
      </c>
      <c r="I914" s="5" t="s">
        <v>51</v>
      </c>
    </row>
    <row r="915" spans="1:9" ht="48" customHeight="1">
      <c r="A915" s="5" t="s">
        <v>73</v>
      </c>
      <c r="B915" s="5" t="s">
        <v>72</v>
      </c>
      <c r="C915" s="4">
        <v>46113</v>
      </c>
      <c r="D915" s="4">
        <v>46142</v>
      </c>
      <c r="E915" s="5" t="s">
        <v>390</v>
      </c>
      <c r="F915" s="5" t="s">
        <v>412</v>
      </c>
      <c r="G915" s="7">
        <v>0</v>
      </c>
      <c r="H915" s="21" t="s">
        <v>79</v>
      </c>
      <c r="I915" s="5" t="s">
        <v>51</v>
      </c>
    </row>
    <row r="916" spans="1:9" ht="48" customHeight="1">
      <c r="A916" s="5" t="s">
        <v>73</v>
      </c>
      <c r="B916" s="5" t="s">
        <v>72</v>
      </c>
      <c r="C916" s="4">
        <v>46113</v>
      </c>
      <c r="D916" s="4">
        <v>46142</v>
      </c>
      <c r="E916" s="5" t="s">
        <v>390</v>
      </c>
      <c r="F916" s="5" t="s">
        <v>413</v>
      </c>
      <c r="G916" s="7">
        <v>0</v>
      </c>
      <c r="H916" s="21" t="s">
        <v>79</v>
      </c>
      <c r="I916" s="5" t="s">
        <v>51</v>
      </c>
    </row>
    <row r="917" spans="1:9" ht="48" customHeight="1">
      <c r="A917" s="5" t="s">
        <v>73</v>
      </c>
      <c r="B917" s="5" t="s">
        <v>72</v>
      </c>
      <c r="C917" s="4">
        <v>46113</v>
      </c>
      <c r="D917" s="4">
        <v>46142</v>
      </c>
      <c r="E917" s="5" t="s">
        <v>390</v>
      </c>
      <c r="F917" s="5" t="s">
        <v>153</v>
      </c>
      <c r="G917" s="7">
        <v>0</v>
      </c>
      <c r="H917" s="21" t="s">
        <v>79</v>
      </c>
      <c r="I917" s="5" t="s">
        <v>51</v>
      </c>
    </row>
    <row r="918" spans="1:9" ht="48" customHeight="1">
      <c r="A918" s="5" t="s">
        <v>73</v>
      </c>
      <c r="B918" s="5" t="s">
        <v>72</v>
      </c>
      <c r="C918" s="4">
        <v>46113</v>
      </c>
      <c r="D918" s="4">
        <v>46142</v>
      </c>
      <c r="E918" s="5" t="s">
        <v>429</v>
      </c>
      <c r="F918" s="5" t="s">
        <v>429</v>
      </c>
      <c r="G918" s="7">
        <v>1.6E-2</v>
      </c>
      <c r="H918" s="21" t="s">
        <v>79</v>
      </c>
      <c r="I918" s="5" t="s">
        <v>51</v>
      </c>
    </row>
    <row r="919" spans="1:9" ht="48" customHeight="1">
      <c r="A919" s="5" t="s">
        <v>73</v>
      </c>
      <c r="B919" s="5" t="s">
        <v>72</v>
      </c>
      <c r="C919" s="4">
        <v>46113</v>
      </c>
      <c r="D919" s="4">
        <v>46142</v>
      </c>
      <c r="E919" s="5" t="s">
        <v>115</v>
      </c>
      <c r="F919" s="5" t="s">
        <v>431</v>
      </c>
      <c r="G919" s="7">
        <v>1E-3</v>
      </c>
      <c r="H919" s="21" t="s">
        <v>79</v>
      </c>
      <c r="I919" s="5" t="s">
        <v>51</v>
      </c>
    </row>
    <row r="920" spans="1:9" ht="48" customHeight="1">
      <c r="A920" s="5" t="s">
        <v>73</v>
      </c>
      <c r="B920" s="5" t="s">
        <v>72</v>
      </c>
      <c r="C920" s="4">
        <v>46113</v>
      </c>
      <c r="D920" s="4">
        <v>46142</v>
      </c>
      <c r="E920" s="5" t="s">
        <v>115</v>
      </c>
      <c r="F920" s="5" t="s">
        <v>438</v>
      </c>
      <c r="G920" s="7">
        <v>1E-3</v>
      </c>
      <c r="H920" s="21" t="s">
        <v>79</v>
      </c>
      <c r="I920" s="5" t="s">
        <v>51</v>
      </c>
    </row>
    <row r="921" spans="1:9" ht="48" customHeight="1">
      <c r="A921" s="5" t="s">
        <v>73</v>
      </c>
      <c r="B921" s="5" t="s">
        <v>72</v>
      </c>
      <c r="C921" s="4">
        <v>46113</v>
      </c>
      <c r="D921" s="4">
        <v>46142</v>
      </c>
      <c r="E921" s="5" t="s">
        <v>115</v>
      </c>
      <c r="F921" s="5" t="s">
        <v>433</v>
      </c>
      <c r="G921" s="7">
        <v>1E-3</v>
      </c>
      <c r="H921" s="21" t="s">
        <v>79</v>
      </c>
      <c r="I921" s="5" t="s">
        <v>51</v>
      </c>
    </row>
    <row r="922" spans="1:9" ht="48" customHeight="1">
      <c r="A922" s="5" t="s">
        <v>73</v>
      </c>
      <c r="B922" s="5" t="s">
        <v>72</v>
      </c>
      <c r="C922" s="4">
        <v>46113</v>
      </c>
      <c r="D922" s="4">
        <v>46142</v>
      </c>
      <c r="E922" s="5" t="s">
        <v>115</v>
      </c>
      <c r="F922" s="5" t="s">
        <v>434</v>
      </c>
      <c r="G922" s="7">
        <v>1E-3</v>
      </c>
      <c r="H922" s="21" t="s">
        <v>79</v>
      </c>
      <c r="I922" s="5" t="s">
        <v>51</v>
      </c>
    </row>
    <row r="923" spans="1:9" ht="48" customHeight="1">
      <c r="A923" s="5" t="s">
        <v>73</v>
      </c>
      <c r="B923" s="5" t="s">
        <v>72</v>
      </c>
      <c r="C923" s="4">
        <v>46113</v>
      </c>
      <c r="D923" s="4">
        <v>46142</v>
      </c>
      <c r="E923" s="5" t="s">
        <v>115</v>
      </c>
      <c r="F923" s="5" t="s">
        <v>435</v>
      </c>
      <c r="G923" s="7">
        <v>1E-3</v>
      </c>
      <c r="H923" s="21" t="s">
        <v>79</v>
      </c>
      <c r="I923" s="5" t="s">
        <v>51</v>
      </c>
    </row>
    <row r="924" spans="1:9" ht="48" customHeight="1">
      <c r="A924" s="5" t="s">
        <v>73</v>
      </c>
      <c r="B924" s="5" t="s">
        <v>72</v>
      </c>
      <c r="C924" s="4">
        <v>46113</v>
      </c>
      <c r="D924" s="4">
        <v>46142</v>
      </c>
      <c r="E924" s="5" t="s">
        <v>115</v>
      </c>
      <c r="F924" s="5" t="s">
        <v>436</v>
      </c>
      <c r="G924" s="7">
        <v>1E-3</v>
      </c>
      <c r="H924" s="21" t="s">
        <v>79</v>
      </c>
      <c r="I924" s="5" t="s">
        <v>51</v>
      </c>
    </row>
    <row r="925" spans="1:9" ht="48" customHeight="1">
      <c r="A925" s="5" t="s">
        <v>73</v>
      </c>
      <c r="B925" s="5" t="s">
        <v>72</v>
      </c>
      <c r="C925" s="4">
        <v>46113</v>
      </c>
      <c r="D925" s="4">
        <v>46142</v>
      </c>
      <c r="E925" s="5" t="s">
        <v>115</v>
      </c>
      <c r="F925" s="5" t="s">
        <v>430</v>
      </c>
      <c r="G925" s="7">
        <v>0</v>
      </c>
      <c r="H925" s="21" t="s">
        <v>79</v>
      </c>
      <c r="I925" s="5" t="s">
        <v>51</v>
      </c>
    </row>
    <row r="926" spans="1:9" ht="48" customHeight="1">
      <c r="A926" s="5" t="s">
        <v>73</v>
      </c>
      <c r="B926" s="5" t="s">
        <v>72</v>
      </c>
      <c r="C926" s="4">
        <v>46113</v>
      </c>
      <c r="D926" s="4">
        <v>46142</v>
      </c>
      <c r="E926" s="5" t="s">
        <v>115</v>
      </c>
      <c r="F926" s="5" t="s">
        <v>437</v>
      </c>
      <c r="G926" s="7">
        <v>0</v>
      </c>
      <c r="H926" s="21" t="s">
        <v>79</v>
      </c>
      <c r="I926" s="5" t="s">
        <v>51</v>
      </c>
    </row>
    <row r="927" spans="1:9" ht="48" customHeight="1">
      <c r="A927" s="5" t="s">
        <v>73</v>
      </c>
      <c r="B927" s="5" t="s">
        <v>72</v>
      </c>
      <c r="C927" s="4">
        <v>46113</v>
      </c>
      <c r="D927" s="4">
        <v>46142</v>
      </c>
      <c r="E927" s="5" t="s">
        <v>115</v>
      </c>
      <c r="F927" s="5" t="s">
        <v>432</v>
      </c>
      <c r="G927" s="7">
        <v>0</v>
      </c>
      <c r="H927" s="21" t="s">
        <v>79</v>
      </c>
      <c r="I927" s="5" t="s">
        <v>51</v>
      </c>
    </row>
    <row r="928" spans="1:9" ht="48" customHeight="1">
      <c r="A928" s="5" t="s">
        <v>73</v>
      </c>
      <c r="B928" s="5" t="s">
        <v>72</v>
      </c>
      <c r="C928" s="4">
        <v>46113</v>
      </c>
      <c r="D928" s="4">
        <v>46142</v>
      </c>
      <c r="E928" s="5" t="s">
        <v>115</v>
      </c>
      <c r="F928" s="5" t="s">
        <v>439</v>
      </c>
      <c r="G928" s="7">
        <v>0</v>
      </c>
      <c r="H928" s="21" t="s">
        <v>79</v>
      </c>
      <c r="I928" s="5" t="s">
        <v>51</v>
      </c>
    </row>
    <row r="929" spans="1:9" ht="48" customHeight="1">
      <c r="A929" s="5" t="s">
        <v>73</v>
      </c>
      <c r="B929" s="5" t="s">
        <v>72</v>
      </c>
      <c r="C929" s="4">
        <v>46113</v>
      </c>
      <c r="D929" s="4">
        <v>46142</v>
      </c>
      <c r="E929" s="5" t="s">
        <v>115</v>
      </c>
      <c r="F929" s="5" t="s">
        <v>440</v>
      </c>
      <c r="G929" s="7">
        <v>0</v>
      </c>
      <c r="H929" s="21" t="s">
        <v>79</v>
      </c>
      <c r="I929" s="5" t="s">
        <v>51</v>
      </c>
    </row>
    <row r="930" spans="1:9" ht="48" customHeight="1">
      <c r="A930" s="5" t="s">
        <v>73</v>
      </c>
      <c r="B930" s="5" t="s">
        <v>72</v>
      </c>
      <c r="C930" s="4">
        <v>46113</v>
      </c>
      <c r="D930" s="4">
        <v>46142</v>
      </c>
      <c r="E930" s="5" t="s">
        <v>115</v>
      </c>
      <c r="F930" s="5" t="s">
        <v>441</v>
      </c>
      <c r="G930" s="7">
        <v>0</v>
      </c>
      <c r="H930" s="21" t="s">
        <v>79</v>
      </c>
      <c r="I930" s="5" t="s">
        <v>51</v>
      </c>
    </row>
    <row r="931" spans="1:9" ht="48" customHeight="1">
      <c r="A931" s="5" t="s">
        <v>73</v>
      </c>
      <c r="B931" s="5" t="s">
        <v>72</v>
      </c>
      <c r="C931" s="4">
        <v>46113</v>
      </c>
      <c r="D931" s="4">
        <v>46142</v>
      </c>
      <c r="E931" s="5" t="s">
        <v>115</v>
      </c>
      <c r="F931" s="5" t="s">
        <v>442</v>
      </c>
      <c r="G931" s="7">
        <v>0</v>
      </c>
      <c r="H931" s="21" t="s">
        <v>79</v>
      </c>
      <c r="I931" s="5" t="s">
        <v>51</v>
      </c>
    </row>
    <row r="932" spans="1:9" ht="48" customHeight="1">
      <c r="A932" s="5" t="s">
        <v>73</v>
      </c>
      <c r="B932" s="5" t="s">
        <v>72</v>
      </c>
      <c r="C932" s="4">
        <v>46113</v>
      </c>
      <c r="D932" s="4">
        <v>46142</v>
      </c>
      <c r="E932" s="5" t="s">
        <v>115</v>
      </c>
      <c r="F932" s="5" t="s">
        <v>443</v>
      </c>
      <c r="G932" s="7">
        <v>0</v>
      </c>
      <c r="H932" s="21" t="s">
        <v>79</v>
      </c>
      <c r="I932" s="5" t="s">
        <v>51</v>
      </c>
    </row>
    <row r="933" spans="1:9" ht="48" customHeight="1">
      <c r="A933" s="5" t="s">
        <v>73</v>
      </c>
      <c r="B933" s="5" t="s">
        <v>72</v>
      </c>
      <c r="C933" s="4">
        <v>46113</v>
      </c>
      <c r="D933" s="4">
        <v>46142</v>
      </c>
      <c r="E933" s="5" t="s">
        <v>115</v>
      </c>
      <c r="F933" s="5" t="s">
        <v>444</v>
      </c>
      <c r="G933" s="7">
        <v>0</v>
      </c>
      <c r="H933" s="21" t="s">
        <v>79</v>
      </c>
      <c r="I933" s="5" t="s">
        <v>51</v>
      </c>
    </row>
    <row r="934" spans="1:9" ht="48" customHeight="1">
      <c r="A934" s="5" t="s">
        <v>73</v>
      </c>
      <c r="B934" s="5" t="s">
        <v>72</v>
      </c>
      <c r="C934" s="4">
        <v>46113</v>
      </c>
      <c r="D934" s="4">
        <v>46142</v>
      </c>
      <c r="E934" s="5" t="s">
        <v>115</v>
      </c>
      <c r="F934" s="5" t="s">
        <v>445</v>
      </c>
      <c r="G934" s="7">
        <v>0</v>
      </c>
      <c r="H934" s="21" t="s">
        <v>79</v>
      </c>
      <c r="I934" s="5" t="s">
        <v>51</v>
      </c>
    </row>
    <row r="935" spans="1:9" ht="48" customHeight="1">
      <c r="A935" s="5" t="s">
        <v>73</v>
      </c>
      <c r="B935" s="5" t="s">
        <v>72</v>
      </c>
      <c r="C935" s="4">
        <v>46113</v>
      </c>
      <c r="D935" s="4">
        <v>46142</v>
      </c>
      <c r="E935" s="5" t="s">
        <v>115</v>
      </c>
      <c r="F935" s="5" t="s">
        <v>113</v>
      </c>
      <c r="G935" s="7">
        <v>0</v>
      </c>
      <c r="H935" s="21" t="s">
        <v>79</v>
      </c>
      <c r="I935" s="5" t="s">
        <v>51</v>
      </c>
    </row>
    <row r="936" spans="1:9" ht="48" customHeight="1">
      <c r="A936" s="5" t="s">
        <v>73</v>
      </c>
      <c r="B936" s="5" t="s">
        <v>72</v>
      </c>
      <c r="C936" s="4">
        <v>46113</v>
      </c>
      <c r="D936" s="4">
        <v>46142</v>
      </c>
      <c r="E936" s="5" t="s">
        <v>115</v>
      </c>
      <c r="F936" s="5" t="s">
        <v>446</v>
      </c>
      <c r="G936" s="7">
        <v>0</v>
      </c>
      <c r="H936" s="21" t="s">
        <v>79</v>
      </c>
      <c r="I936" s="5" t="s">
        <v>51</v>
      </c>
    </row>
    <row r="937" spans="1:9" ht="48" customHeight="1">
      <c r="A937" s="5" t="s">
        <v>73</v>
      </c>
      <c r="B937" s="5" t="s">
        <v>72</v>
      </c>
      <c r="C937" s="4">
        <v>46113</v>
      </c>
      <c r="D937" s="4">
        <v>46142</v>
      </c>
      <c r="E937" s="5" t="s">
        <v>115</v>
      </c>
      <c r="F937" s="5" t="s">
        <v>447</v>
      </c>
      <c r="G937" s="7">
        <v>0</v>
      </c>
      <c r="H937" s="21" t="s">
        <v>79</v>
      </c>
      <c r="I937" s="5" t="s">
        <v>51</v>
      </c>
    </row>
    <row r="938" spans="1:9" ht="48" customHeight="1">
      <c r="A938" s="5" t="s">
        <v>73</v>
      </c>
      <c r="B938" s="5" t="s">
        <v>72</v>
      </c>
      <c r="C938" s="4">
        <v>46113</v>
      </c>
      <c r="D938" s="4">
        <v>46142</v>
      </c>
      <c r="E938" s="5" t="s">
        <v>115</v>
      </c>
      <c r="F938" s="5" t="s">
        <v>448</v>
      </c>
      <c r="G938" s="7">
        <v>0</v>
      </c>
      <c r="H938" s="21" t="s">
        <v>79</v>
      </c>
      <c r="I938" s="5" t="s">
        <v>51</v>
      </c>
    </row>
    <row r="939" spans="1:9" ht="48" customHeight="1">
      <c r="A939" s="5" t="s">
        <v>73</v>
      </c>
      <c r="B939" s="5" t="s">
        <v>72</v>
      </c>
      <c r="C939" s="4">
        <v>46113</v>
      </c>
      <c r="D939" s="4">
        <v>46142</v>
      </c>
      <c r="E939" s="5" t="s">
        <v>115</v>
      </c>
      <c r="F939" s="5" t="s">
        <v>449</v>
      </c>
      <c r="G939" s="7">
        <v>0</v>
      </c>
      <c r="H939" s="21" t="s">
        <v>79</v>
      </c>
      <c r="I939" s="5" t="s">
        <v>51</v>
      </c>
    </row>
    <row r="940" spans="1:9" ht="48" customHeight="1">
      <c r="A940" s="5" t="s">
        <v>73</v>
      </c>
      <c r="B940" s="5" t="s">
        <v>72</v>
      </c>
      <c r="C940" s="4">
        <v>46113</v>
      </c>
      <c r="D940" s="4">
        <v>46142</v>
      </c>
      <c r="E940" s="5" t="s">
        <v>115</v>
      </c>
      <c r="F940" s="5" t="s">
        <v>450</v>
      </c>
      <c r="G940" s="7">
        <v>0</v>
      </c>
      <c r="H940" s="21" t="s">
        <v>79</v>
      </c>
      <c r="I940" s="5" t="s">
        <v>51</v>
      </c>
    </row>
    <row r="941" spans="1:9" ht="48" customHeight="1">
      <c r="A941" s="5" t="s">
        <v>73</v>
      </c>
      <c r="B941" s="5" t="s">
        <v>72</v>
      </c>
      <c r="C941" s="4">
        <v>46113</v>
      </c>
      <c r="D941" s="4">
        <v>46142</v>
      </c>
      <c r="E941" s="5" t="s">
        <v>88</v>
      </c>
      <c r="F941" s="5" t="s">
        <v>451</v>
      </c>
      <c r="G941" s="7">
        <v>2E-3</v>
      </c>
      <c r="H941" s="21" t="s">
        <v>79</v>
      </c>
      <c r="I941" s="5" t="s">
        <v>51</v>
      </c>
    </row>
    <row r="942" spans="1:9" ht="48" customHeight="1">
      <c r="A942" s="5" t="s">
        <v>73</v>
      </c>
      <c r="B942" s="5" t="s">
        <v>72</v>
      </c>
      <c r="C942" s="4">
        <v>46113</v>
      </c>
      <c r="D942" s="4">
        <v>46142</v>
      </c>
      <c r="E942" s="5" t="s">
        <v>88</v>
      </c>
      <c r="F942" s="5" t="s">
        <v>453</v>
      </c>
      <c r="G942" s="7">
        <v>1E-3</v>
      </c>
      <c r="H942" s="21" t="s">
        <v>79</v>
      </c>
      <c r="I942" s="5" t="s">
        <v>51</v>
      </c>
    </row>
    <row r="943" spans="1:9" ht="48" customHeight="1">
      <c r="A943" s="5" t="s">
        <v>73</v>
      </c>
      <c r="B943" s="5" t="s">
        <v>72</v>
      </c>
      <c r="C943" s="4">
        <v>46113</v>
      </c>
      <c r="D943" s="4">
        <v>46142</v>
      </c>
      <c r="E943" s="5" t="s">
        <v>88</v>
      </c>
      <c r="F943" s="5" t="s">
        <v>454</v>
      </c>
      <c r="G943" s="7">
        <v>1E-3</v>
      </c>
      <c r="H943" s="21" t="s">
        <v>79</v>
      </c>
      <c r="I943" s="5" t="s">
        <v>51</v>
      </c>
    </row>
    <row r="944" spans="1:9" ht="48" customHeight="1">
      <c r="A944" s="5" t="s">
        <v>73</v>
      </c>
      <c r="B944" s="5" t="s">
        <v>72</v>
      </c>
      <c r="C944" s="4">
        <v>46113</v>
      </c>
      <c r="D944" s="4">
        <v>46142</v>
      </c>
      <c r="E944" s="5" t="s">
        <v>88</v>
      </c>
      <c r="F944" s="5" t="s">
        <v>455</v>
      </c>
      <c r="G944" s="7">
        <v>1E-3</v>
      </c>
      <c r="H944" s="21" t="s">
        <v>79</v>
      </c>
      <c r="I944" s="5" t="s">
        <v>51</v>
      </c>
    </row>
    <row r="945" spans="1:9" ht="48" customHeight="1">
      <c r="A945" s="5" t="s">
        <v>73</v>
      </c>
      <c r="B945" s="5" t="s">
        <v>72</v>
      </c>
      <c r="C945" s="4">
        <v>46113</v>
      </c>
      <c r="D945" s="4">
        <v>46142</v>
      </c>
      <c r="E945" s="5" t="s">
        <v>88</v>
      </c>
      <c r="F945" s="5" t="s">
        <v>456</v>
      </c>
      <c r="G945" s="7">
        <v>1E-3</v>
      </c>
      <c r="H945" s="21" t="s">
        <v>79</v>
      </c>
      <c r="I945" s="5" t="s">
        <v>51</v>
      </c>
    </row>
    <row r="946" spans="1:9" ht="48" customHeight="1">
      <c r="A946" s="5" t="s">
        <v>73</v>
      </c>
      <c r="B946" s="5" t="s">
        <v>72</v>
      </c>
      <c r="C946" s="4">
        <v>46113</v>
      </c>
      <c r="D946" s="4">
        <v>46142</v>
      </c>
      <c r="E946" s="5" t="s">
        <v>88</v>
      </c>
      <c r="F946" s="5" t="s">
        <v>457</v>
      </c>
      <c r="G946" s="7">
        <v>1E-3</v>
      </c>
      <c r="H946" s="21" t="s">
        <v>79</v>
      </c>
      <c r="I946" s="5" t="s">
        <v>51</v>
      </c>
    </row>
    <row r="947" spans="1:9" ht="48" customHeight="1">
      <c r="A947" s="5" t="s">
        <v>73</v>
      </c>
      <c r="B947" s="5" t="s">
        <v>72</v>
      </c>
      <c r="C947" s="4">
        <v>46113</v>
      </c>
      <c r="D947" s="4">
        <v>46142</v>
      </c>
      <c r="E947" s="5" t="s">
        <v>88</v>
      </c>
      <c r="F947" s="5" t="s">
        <v>458</v>
      </c>
      <c r="G947" s="7">
        <v>1E-3</v>
      </c>
      <c r="H947" s="21" t="s">
        <v>79</v>
      </c>
      <c r="I947" s="5" t="s">
        <v>51</v>
      </c>
    </row>
    <row r="948" spans="1:9" ht="48" customHeight="1">
      <c r="A948" s="5" t="s">
        <v>73</v>
      </c>
      <c r="B948" s="5" t="s">
        <v>72</v>
      </c>
      <c r="C948" s="4">
        <v>46113</v>
      </c>
      <c r="D948" s="4">
        <v>46142</v>
      </c>
      <c r="E948" s="5" t="s">
        <v>88</v>
      </c>
      <c r="F948" s="5" t="s">
        <v>452</v>
      </c>
      <c r="G948" s="7">
        <v>0</v>
      </c>
      <c r="H948" s="21" t="s">
        <v>79</v>
      </c>
      <c r="I948" s="5" t="s">
        <v>51</v>
      </c>
    </row>
    <row r="949" spans="1:9" ht="48" customHeight="1">
      <c r="A949" s="5" t="s">
        <v>73</v>
      </c>
      <c r="B949" s="5" t="s">
        <v>72</v>
      </c>
      <c r="C949" s="4">
        <v>46113</v>
      </c>
      <c r="D949" s="4">
        <v>46142</v>
      </c>
      <c r="E949" s="5" t="s">
        <v>88</v>
      </c>
      <c r="F949" s="5" t="s">
        <v>459</v>
      </c>
      <c r="G949" s="7">
        <v>0</v>
      </c>
      <c r="H949" s="21" t="s">
        <v>79</v>
      </c>
      <c r="I949" s="5" t="s">
        <v>51</v>
      </c>
    </row>
    <row r="950" spans="1:9" ht="48" customHeight="1">
      <c r="A950" s="5" t="s">
        <v>73</v>
      </c>
      <c r="B950" s="5" t="s">
        <v>72</v>
      </c>
      <c r="C950" s="4">
        <v>46113</v>
      </c>
      <c r="D950" s="4">
        <v>46142</v>
      </c>
      <c r="E950" s="5" t="s">
        <v>88</v>
      </c>
      <c r="F950" s="5" t="s">
        <v>460</v>
      </c>
      <c r="G950" s="7">
        <v>0</v>
      </c>
      <c r="H950" s="21" t="s">
        <v>79</v>
      </c>
      <c r="I950" s="5" t="s">
        <v>51</v>
      </c>
    </row>
    <row r="951" spans="1:9" ht="48" customHeight="1">
      <c r="A951" s="5" t="s">
        <v>73</v>
      </c>
      <c r="B951" s="5" t="s">
        <v>72</v>
      </c>
      <c r="C951" s="4">
        <v>46113</v>
      </c>
      <c r="D951" s="4">
        <v>46142</v>
      </c>
      <c r="E951" s="5" t="s">
        <v>88</v>
      </c>
      <c r="F951" s="5" t="s">
        <v>461</v>
      </c>
      <c r="G951" s="7">
        <v>0</v>
      </c>
      <c r="H951" s="21" t="s">
        <v>79</v>
      </c>
      <c r="I951" s="5" t="s">
        <v>51</v>
      </c>
    </row>
    <row r="952" spans="1:9" ht="48" customHeight="1">
      <c r="A952" s="5" t="s">
        <v>73</v>
      </c>
      <c r="B952" s="5" t="s">
        <v>72</v>
      </c>
      <c r="C952" s="4">
        <v>46113</v>
      </c>
      <c r="D952" s="4">
        <v>46142</v>
      </c>
      <c r="E952" s="5" t="s">
        <v>88</v>
      </c>
      <c r="F952" s="5" t="s">
        <v>462</v>
      </c>
      <c r="G952" s="7">
        <v>0</v>
      </c>
      <c r="H952" s="21" t="s">
        <v>79</v>
      </c>
      <c r="I952" s="5" t="s">
        <v>51</v>
      </c>
    </row>
    <row r="953" spans="1:9" ht="48" customHeight="1">
      <c r="A953" s="5" t="s">
        <v>73</v>
      </c>
      <c r="B953" s="5" t="s">
        <v>72</v>
      </c>
      <c r="C953" s="4">
        <v>46113</v>
      </c>
      <c r="D953" s="4">
        <v>46142</v>
      </c>
      <c r="E953" s="5" t="s">
        <v>88</v>
      </c>
      <c r="F953" s="5" t="s">
        <v>463</v>
      </c>
      <c r="G953" s="7">
        <v>0</v>
      </c>
      <c r="H953" s="21" t="s">
        <v>79</v>
      </c>
      <c r="I953" s="5" t="s">
        <v>51</v>
      </c>
    </row>
    <row r="954" spans="1:9" ht="48" customHeight="1">
      <c r="A954" s="5" t="s">
        <v>73</v>
      </c>
      <c r="B954" s="5" t="s">
        <v>72</v>
      </c>
      <c r="C954" s="4">
        <v>46113</v>
      </c>
      <c r="D954" s="4">
        <v>46142</v>
      </c>
      <c r="E954" s="5" t="s">
        <v>88</v>
      </c>
      <c r="F954" s="5" t="s">
        <v>464</v>
      </c>
      <c r="G954" s="7">
        <v>0</v>
      </c>
      <c r="H954" s="21" t="s">
        <v>79</v>
      </c>
      <c r="I954" s="5" t="s">
        <v>51</v>
      </c>
    </row>
    <row r="955" spans="1:9" ht="48" customHeight="1">
      <c r="A955" s="5" t="s">
        <v>73</v>
      </c>
      <c r="B955" s="5" t="s">
        <v>72</v>
      </c>
      <c r="C955" s="4">
        <v>46113</v>
      </c>
      <c r="D955" s="4">
        <v>46142</v>
      </c>
      <c r="E955" s="5" t="s">
        <v>88</v>
      </c>
      <c r="F955" s="5" t="s">
        <v>465</v>
      </c>
      <c r="G955" s="7">
        <v>0</v>
      </c>
      <c r="H955" s="21" t="s">
        <v>79</v>
      </c>
      <c r="I955" s="5" t="s">
        <v>51</v>
      </c>
    </row>
    <row r="956" spans="1:9" ht="48" customHeight="1">
      <c r="A956" s="5" t="s">
        <v>73</v>
      </c>
      <c r="B956" s="5" t="s">
        <v>72</v>
      </c>
      <c r="C956" s="4">
        <v>46113</v>
      </c>
      <c r="D956" s="4">
        <v>46142</v>
      </c>
      <c r="E956" s="5" t="s">
        <v>88</v>
      </c>
      <c r="F956" s="5" t="s">
        <v>466</v>
      </c>
      <c r="G956" s="7">
        <v>0</v>
      </c>
      <c r="H956" s="21" t="s">
        <v>79</v>
      </c>
      <c r="I956" s="5" t="s">
        <v>51</v>
      </c>
    </row>
    <row r="957" spans="1:9" ht="48" customHeight="1">
      <c r="A957" s="5" t="s">
        <v>73</v>
      </c>
      <c r="B957" s="5" t="s">
        <v>72</v>
      </c>
      <c r="C957" s="4">
        <v>46113</v>
      </c>
      <c r="D957" s="4">
        <v>46142</v>
      </c>
      <c r="E957" s="5" t="s">
        <v>88</v>
      </c>
      <c r="F957" s="5" t="s">
        <v>467</v>
      </c>
      <c r="G957" s="7">
        <v>0</v>
      </c>
      <c r="H957" s="21" t="s">
        <v>79</v>
      </c>
      <c r="I957" s="5" t="s">
        <v>51</v>
      </c>
    </row>
    <row r="958" spans="1:9" ht="48" customHeight="1">
      <c r="A958" s="5" t="s">
        <v>73</v>
      </c>
      <c r="B958" s="5" t="s">
        <v>72</v>
      </c>
      <c r="C958" s="4">
        <v>46113</v>
      </c>
      <c r="D958" s="4">
        <v>46142</v>
      </c>
      <c r="E958" s="5" t="s">
        <v>88</v>
      </c>
      <c r="F958" s="5" t="s">
        <v>468</v>
      </c>
      <c r="G958" s="7">
        <v>0</v>
      </c>
      <c r="H958" s="21" t="s">
        <v>79</v>
      </c>
      <c r="I958" s="5" t="s">
        <v>51</v>
      </c>
    </row>
    <row r="959" spans="1:9" ht="48" customHeight="1">
      <c r="A959" s="5" t="s">
        <v>73</v>
      </c>
      <c r="B959" s="5" t="s">
        <v>72</v>
      </c>
      <c r="C959" s="4">
        <v>46113</v>
      </c>
      <c r="D959" s="4">
        <v>46142</v>
      </c>
      <c r="E959" s="5" t="s">
        <v>88</v>
      </c>
      <c r="F959" s="5" t="s">
        <v>469</v>
      </c>
      <c r="G959" s="7">
        <v>0</v>
      </c>
      <c r="H959" s="21" t="s">
        <v>79</v>
      </c>
      <c r="I959" s="5" t="s">
        <v>51</v>
      </c>
    </row>
    <row r="960" spans="1:9" ht="48" customHeight="1">
      <c r="A960" s="5" t="s">
        <v>73</v>
      </c>
      <c r="B960" s="5" t="s">
        <v>72</v>
      </c>
      <c r="C960" s="4">
        <v>46113</v>
      </c>
      <c r="D960" s="4">
        <v>46142</v>
      </c>
      <c r="E960" s="5" t="s">
        <v>88</v>
      </c>
      <c r="F960" s="5" t="s">
        <v>470</v>
      </c>
      <c r="G960" s="7">
        <v>0</v>
      </c>
      <c r="H960" s="21" t="s">
        <v>79</v>
      </c>
      <c r="I960" s="5" t="s">
        <v>51</v>
      </c>
    </row>
    <row r="961" spans="1:9" ht="48" customHeight="1">
      <c r="A961" s="5" t="s">
        <v>73</v>
      </c>
      <c r="B961" s="5" t="s">
        <v>72</v>
      </c>
      <c r="C961" s="4">
        <v>46113</v>
      </c>
      <c r="D961" s="4">
        <v>46142</v>
      </c>
      <c r="E961" s="5" t="s">
        <v>88</v>
      </c>
      <c r="F961" s="5" t="s">
        <v>471</v>
      </c>
      <c r="G961" s="7">
        <v>0</v>
      </c>
      <c r="H961" s="21" t="s">
        <v>79</v>
      </c>
      <c r="I961" s="5" t="s">
        <v>51</v>
      </c>
    </row>
    <row r="962" spans="1:9" ht="48" customHeight="1">
      <c r="A962" s="5" t="s">
        <v>73</v>
      </c>
      <c r="B962" s="5" t="s">
        <v>72</v>
      </c>
      <c r="C962" s="4">
        <v>46113</v>
      </c>
      <c r="D962" s="4">
        <v>46142</v>
      </c>
      <c r="E962" s="5" t="s">
        <v>88</v>
      </c>
      <c r="F962" s="5" t="s">
        <v>472</v>
      </c>
      <c r="G962" s="7">
        <v>0</v>
      </c>
      <c r="H962" s="21" t="s">
        <v>79</v>
      </c>
      <c r="I962" s="5" t="s">
        <v>51</v>
      </c>
    </row>
    <row r="963" spans="1:9" ht="48" customHeight="1">
      <c r="A963" s="5" t="s">
        <v>73</v>
      </c>
      <c r="B963" s="5" t="s">
        <v>72</v>
      </c>
      <c r="C963" s="4">
        <v>46113</v>
      </c>
      <c r="D963" s="4">
        <v>46142</v>
      </c>
      <c r="E963" s="5" t="s">
        <v>88</v>
      </c>
      <c r="F963" s="5" t="s">
        <v>473</v>
      </c>
      <c r="G963" s="7">
        <v>0</v>
      </c>
      <c r="H963" s="21" t="s">
        <v>79</v>
      </c>
      <c r="I963" s="5" t="s">
        <v>51</v>
      </c>
    </row>
    <row r="964" spans="1:9" ht="48" customHeight="1">
      <c r="A964" s="5" t="s">
        <v>73</v>
      </c>
      <c r="B964" s="5" t="s">
        <v>72</v>
      </c>
      <c r="C964" s="4">
        <v>46113</v>
      </c>
      <c r="D964" s="4">
        <v>46142</v>
      </c>
      <c r="E964" s="5" t="s">
        <v>53</v>
      </c>
      <c r="F964" s="5" t="s">
        <v>474</v>
      </c>
      <c r="G964" s="7">
        <v>2E-3</v>
      </c>
      <c r="H964" s="21" t="s">
        <v>79</v>
      </c>
      <c r="I964" s="5" t="s">
        <v>51</v>
      </c>
    </row>
    <row r="965" spans="1:9" ht="48" customHeight="1">
      <c r="A965" s="5" t="s">
        <v>73</v>
      </c>
      <c r="B965" s="5" t="s">
        <v>72</v>
      </c>
      <c r="C965" s="4">
        <v>46113</v>
      </c>
      <c r="D965" s="4">
        <v>46142</v>
      </c>
      <c r="E965" s="5" t="s">
        <v>53</v>
      </c>
      <c r="F965" s="5" t="s">
        <v>475</v>
      </c>
      <c r="G965" s="7">
        <v>1E-3</v>
      </c>
      <c r="H965" s="21" t="s">
        <v>79</v>
      </c>
      <c r="I965" s="5" t="s">
        <v>51</v>
      </c>
    </row>
    <row r="966" spans="1:9" ht="48" customHeight="1">
      <c r="A966" s="5" t="s">
        <v>73</v>
      </c>
      <c r="B966" s="5" t="s">
        <v>72</v>
      </c>
      <c r="C966" s="4">
        <v>46113</v>
      </c>
      <c r="D966" s="4">
        <v>46142</v>
      </c>
      <c r="E966" s="5" t="s">
        <v>53</v>
      </c>
      <c r="F966" s="5" t="s">
        <v>476</v>
      </c>
      <c r="G966" s="7">
        <v>1E-3</v>
      </c>
      <c r="H966" s="21" t="s">
        <v>79</v>
      </c>
      <c r="I966" s="5" t="s">
        <v>51</v>
      </c>
    </row>
    <row r="967" spans="1:9" ht="48" customHeight="1">
      <c r="A967" s="5" t="s">
        <v>73</v>
      </c>
      <c r="B967" s="5" t="s">
        <v>72</v>
      </c>
      <c r="C967" s="4">
        <v>46113</v>
      </c>
      <c r="D967" s="4">
        <v>46142</v>
      </c>
      <c r="E967" s="5" t="s">
        <v>53</v>
      </c>
      <c r="F967" s="5" t="s">
        <v>477</v>
      </c>
      <c r="G967" s="7">
        <v>0</v>
      </c>
      <c r="H967" s="21" t="s">
        <v>79</v>
      </c>
      <c r="I967" s="5" t="s">
        <v>51</v>
      </c>
    </row>
    <row r="968" spans="1:9" ht="48" customHeight="1">
      <c r="A968" s="5" t="s">
        <v>73</v>
      </c>
      <c r="B968" s="5" t="s">
        <v>72</v>
      </c>
      <c r="C968" s="4">
        <v>46113</v>
      </c>
      <c r="D968" s="4">
        <v>46142</v>
      </c>
      <c r="E968" s="5" t="s">
        <v>53</v>
      </c>
      <c r="F968" s="5" t="s">
        <v>478</v>
      </c>
      <c r="G968" s="7">
        <v>0</v>
      </c>
      <c r="H968" s="21" t="s">
        <v>79</v>
      </c>
      <c r="I968" s="5" t="s">
        <v>51</v>
      </c>
    </row>
    <row r="969" spans="1:9" ht="48" customHeight="1">
      <c r="A969" s="5" t="s">
        <v>73</v>
      </c>
      <c r="B969" s="5" t="s">
        <v>72</v>
      </c>
      <c r="C969" s="4">
        <v>46113</v>
      </c>
      <c r="D969" s="4">
        <v>46142</v>
      </c>
      <c r="E969" s="5" t="s">
        <v>53</v>
      </c>
      <c r="F969" s="5" t="s">
        <v>479</v>
      </c>
      <c r="G969" s="7">
        <v>0</v>
      </c>
      <c r="H969" s="21" t="s">
        <v>79</v>
      </c>
      <c r="I969" s="5" t="s">
        <v>51</v>
      </c>
    </row>
    <row r="970" spans="1:9" ht="48" customHeight="1">
      <c r="A970" s="5" t="s">
        <v>73</v>
      </c>
      <c r="B970" s="5" t="s">
        <v>72</v>
      </c>
      <c r="C970" s="4">
        <v>46113</v>
      </c>
      <c r="D970" s="4">
        <v>46142</v>
      </c>
      <c r="E970" s="5" t="s">
        <v>53</v>
      </c>
      <c r="F970" s="5" t="s">
        <v>480</v>
      </c>
      <c r="G970" s="7">
        <v>0</v>
      </c>
      <c r="H970" s="21" t="s">
        <v>79</v>
      </c>
      <c r="I970" s="5" t="s">
        <v>51</v>
      </c>
    </row>
    <row r="971" spans="1:9" ht="48" customHeight="1">
      <c r="A971" s="5" t="s">
        <v>73</v>
      </c>
      <c r="B971" s="5" t="s">
        <v>72</v>
      </c>
      <c r="C971" s="4">
        <v>46113</v>
      </c>
      <c r="D971" s="4">
        <v>46142</v>
      </c>
      <c r="E971" s="5" t="s">
        <v>53</v>
      </c>
      <c r="F971" s="5" t="s">
        <v>481</v>
      </c>
      <c r="G971" s="7">
        <v>0</v>
      </c>
      <c r="H971" s="21" t="s">
        <v>79</v>
      </c>
      <c r="I971" s="5" t="s">
        <v>51</v>
      </c>
    </row>
    <row r="972" spans="1:9" ht="48" customHeight="1">
      <c r="A972" s="5" t="s">
        <v>73</v>
      </c>
      <c r="B972" s="5" t="s">
        <v>72</v>
      </c>
      <c r="C972" s="4">
        <v>46113</v>
      </c>
      <c r="D972" s="4">
        <v>46142</v>
      </c>
      <c r="E972" s="5" t="s">
        <v>53</v>
      </c>
      <c r="F972" s="5" t="s">
        <v>482</v>
      </c>
      <c r="G972" s="7">
        <v>0</v>
      </c>
      <c r="H972" s="21" t="s">
        <v>79</v>
      </c>
      <c r="I972" s="5" t="s">
        <v>51</v>
      </c>
    </row>
    <row r="973" spans="1:9" ht="48" customHeight="1">
      <c r="A973" s="5" t="s">
        <v>73</v>
      </c>
      <c r="B973" s="5" t="s">
        <v>72</v>
      </c>
      <c r="C973" s="4">
        <v>46113</v>
      </c>
      <c r="D973" s="4">
        <v>46142</v>
      </c>
      <c r="E973" s="5" t="s">
        <v>53</v>
      </c>
      <c r="F973" s="5" t="s">
        <v>46</v>
      </c>
      <c r="G973" s="7">
        <v>0</v>
      </c>
      <c r="H973" s="21" t="s">
        <v>79</v>
      </c>
      <c r="I973" s="5" t="s">
        <v>51</v>
      </c>
    </row>
    <row r="974" spans="1:9" ht="48" customHeight="1">
      <c r="A974" s="5" t="s">
        <v>73</v>
      </c>
      <c r="B974" s="5" t="s">
        <v>72</v>
      </c>
      <c r="C974" s="4">
        <v>46113</v>
      </c>
      <c r="D974" s="4">
        <v>46142</v>
      </c>
      <c r="E974" s="5" t="s">
        <v>53</v>
      </c>
      <c r="F974" s="5" t="s">
        <v>483</v>
      </c>
      <c r="G974" s="7">
        <v>0</v>
      </c>
      <c r="H974" s="21" t="s">
        <v>79</v>
      </c>
      <c r="I974" s="5" t="s">
        <v>51</v>
      </c>
    </row>
    <row r="975" spans="1:9" ht="48" customHeight="1">
      <c r="A975" s="5" t="s">
        <v>73</v>
      </c>
      <c r="B975" s="5" t="s">
        <v>72</v>
      </c>
      <c r="C975" s="4">
        <v>46113</v>
      </c>
      <c r="D975" s="4">
        <v>46142</v>
      </c>
      <c r="E975" s="5" t="s">
        <v>53</v>
      </c>
      <c r="F975" s="5" t="s">
        <v>484</v>
      </c>
      <c r="G975" s="7">
        <v>0</v>
      </c>
      <c r="H975" s="21" t="s">
        <v>79</v>
      </c>
      <c r="I975" s="5" t="s">
        <v>51</v>
      </c>
    </row>
    <row r="976" spans="1:9" ht="48" customHeight="1">
      <c r="A976" s="5" t="s">
        <v>73</v>
      </c>
      <c r="B976" s="5" t="s">
        <v>72</v>
      </c>
      <c r="C976" s="4">
        <v>46113</v>
      </c>
      <c r="D976" s="4">
        <v>46142</v>
      </c>
      <c r="E976" s="5" t="s">
        <v>53</v>
      </c>
      <c r="F976" s="5" t="s">
        <v>485</v>
      </c>
      <c r="G976" s="7">
        <v>0</v>
      </c>
      <c r="H976" s="21" t="s">
        <v>79</v>
      </c>
      <c r="I976" s="5" t="s">
        <v>51</v>
      </c>
    </row>
    <row r="977" spans="1:9" ht="48" customHeight="1">
      <c r="A977" s="5" t="s">
        <v>73</v>
      </c>
      <c r="B977" s="5" t="s">
        <v>72</v>
      </c>
      <c r="C977" s="4">
        <v>46113</v>
      </c>
      <c r="D977" s="4">
        <v>46142</v>
      </c>
      <c r="E977" s="5" t="s">
        <v>53</v>
      </c>
      <c r="F977" s="5" t="s">
        <v>486</v>
      </c>
      <c r="G977" s="7">
        <v>0</v>
      </c>
      <c r="H977" s="21" t="s">
        <v>79</v>
      </c>
      <c r="I977" s="5" t="s">
        <v>51</v>
      </c>
    </row>
    <row r="978" spans="1:9" ht="48" customHeight="1">
      <c r="A978" s="5" t="s">
        <v>73</v>
      </c>
      <c r="B978" s="5" t="s">
        <v>72</v>
      </c>
      <c r="C978" s="4">
        <v>46113</v>
      </c>
      <c r="D978" s="4">
        <v>46142</v>
      </c>
      <c r="E978" s="5" t="s">
        <v>53</v>
      </c>
      <c r="F978" s="5" t="s">
        <v>487</v>
      </c>
      <c r="G978" s="7">
        <v>0</v>
      </c>
      <c r="H978" s="21" t="s">
        <v>79</v>
      </c>
      <c r="I978" s="5" t="s">
        <v>51</v>
      </c>
    </row>
    <row r="979" spans="1:9" ht="48" customHeight="1">
      <c r="A979" s="5" t="s">
        <v>73</v>
      </c>
      <c r="B979" s="5" t="s">
        <v>72</v>
      </c>
      <c r="C979" s="4">
        <v>46113</v>
      </c>
      <c r="D979" s="4">
        <v>46142</v>
      </c>
      <c r="E979" s="5" t="s">
        <v>53</v>
      </c>
      <c r="F979" s="5" t="s">
        <v>488</v>
      </c>
      <c r="G979" s="7">
        <v>0</v>
      </c>
      <c r="H979" s="21" t="s">
        <v>79</v>
      </c>
      <c r="I979" s="5" t="s">
        <v>51</v>
      </c>
    </row>
    <row r="980" spans="1:9" ht="48" customHeight="1">
      <c r="A980" s="5" t="s">
        <v>73</v>
      </c>
      <c r="B980" s="5" t="s">
        <v>72</v>
      </c>
      <c r="C980" s="4">
        <v>46113</v>
      </c>
      <c r="D980" s="4">
        <v>46142</v>
      </c>
      <c r="E980" s="5" t="s">
        <v>53</v>
      </c>
      <c r="F980" s="5" t="s">
        <v>445</v>
      </c>
      <c r="G980" s="7">
        <v>0</v>
      </c>
      <c r="H980" s="21" t="s">
        <v>79</v>
      </c>
      <c r="I980" s="5" t="s">
        <v>51</v>
      </c>
    </row>
    <row r="981" spans="1:9" ht="48" customHeight="1">
      <c r="A981" s="5" t="s">
        <v>73</v>
      </c>
      <c r="B981" s="5" t="s">
        <v>72</v>
      </c>
      <c r="C981" s="4">
        <v>46113</v>
      </c>
      <c r="D981" s="4">
        <v>46142</v>
      </c>
      <c r="E981" s="5" t="s">
        <v>53</v>
      </c>
      <c r="F981" s="5" t="s">
        <v>489</v>
      </c>
      <c r="G981" s="7">
        <v>0</v>
      </c>
      <c r="H981" s="21" t="s">
        <v>79</v>
      </c>
      <c r="I981" s="5" t="s">
        <v>51</v>
      </c>
    </row>
    <row r="982" spans="1:9" ht="48" customHeight="1">
      <c r="A982" s="5" t="s">
        <v>73</v>
      </c>
      <c r="B982" s="5" t="s">
        <v>72</v>
      </c>
      <c r="C982" s="4">
        <v>46113</v>
      </c>
      <c r="D982" s="4">
        <v>46142</v>
      </c>
      <c r="E982" s="5" t="s">
        <v>490</v>
      </c>
      <c r="F982" s="5" t="s">
        <v>492</v>
      </c>
      <c r="G982" s="7">
        <v>2E-3</v>
      </c>
      <c r="H982" s="21" t="s">
        <v>79</v>
      </c>
      <c r="I982" s="5" t="s">
        <v>51</v>
      </c>
    </row>
    <row r="983" spans="1:9" ht="48" customHeight="1">
      <c r="A983" s="5" t="s">
        <v>73</v>
      </c>
      <c r="B983" s="5" t="s">
        <v>72</v>
      </c>
      <c r="C983" s="4">
        <v>46113</v>
      </c>
      <c r="D983" s="4">
        <v>46142</v>
      </c>
      <c r="E983" s="5" t="s">
        <v>490</v>
      </c>
      <c r="F983" s="5" t="s">
        <v>366</v>
      </c>
      <c r="G983" s="7">
        <v>1E-3</v>
      </c>
      <c r="H983" s="21" t="s">
        <v>79</v>
      </c>
      <c r="I983" s="5" t="s">
        <v>51</v>
      </c>
    </row>
    <row r="984" spans="1:9" ht="48" customHeight="1">
      <c r="A984" s="5" t="s">
        <v>73</v>
      </c>
      <c r="B984" s="5" t="s">
        <v>72</v>
      </c>
      <c r="C984" s="4">
        <v>46113</v>
      </c>
      <c r="D984" s="4">
        <v>46142</v>
      </c>
      <c r="E984" s="5" t="s">
        <v>490</v>
      </c>
      <c r="F984" s="5" t="s">
        <v>392</v>
      </c>
      <c r="G984" s="7">
        <v>1E-3</v>
      </c>
      <c r="H984" s="21" t="s">
        <v>79</v>
      </c>
      <c r="I984" s="5" t="s">
        <v>51</v>
      </c>
    </row>
    <row r="985" spans="1:9" ht="48" customHeight="1">
      <c r="A985" s="5" t="s">
        <v>73</v>
      </c>
      <c r="B985" s="5" t="s">
        <v>72</v>
      </c>
      <c r="C985" s="4">
        <v>46113</v>
      </c>
      <c r="D985" s="4">
        <v>46142</v>
      </c>
      <c r="E985" s="5" t="s">
        <v>490</v>
      </c>
      <c r="F985" s="5" t="s">
        <v>491</v>
      </c>
      <c r="G985" s="7">
        <v>1E-3</v>
      </c>
      <c r="H985" s="21" t="s">
        <v>79</v>
      </c>
      <c r="I985" s="5" t="s">
        <v>51</v>
      </c>
    </row>
    <row r="986" spans="1:9" ht="48" customHeight="1">
      <c r="A986" s="5" t="s">
        <v>73</v>
      </c>
      <c r="B986" s="5" t="s">
        <v>72</v>
      </c>
      <c r="C986" s="4">
        <v>46113</v>
      </c>
      <c r="D986" s="4">
        <v>46142</v>
      </c>
      <c r="E986" s="5" t="s">
        <v>490</v>
      </c>
      <c r="F986" s="5" t="s">
        <v>493</v>
      </c>
      <c r="G986" s="7">
        <v>1E-3</v>
      </c>
      <c r="H986" s="21" t="s">
        <v>79</v>
      </c>
      <c r="I986" s="5" t="s">
        <v>51</v>
      </c>
    </row>
    <row r="987" spans="1:9" ht="48" customHeight="1">
      <c r="A987" s="5" t="s">
        <v>73</v>
      </c>
      <c r="B987" s="5" t="s">
        <v>72</v>
      </c>
      <c r="C987" s="4">
        <v>46113</v>
      </c>
      <c r="D987" s="4">
        <v>46142</v>
      </c>
      <c r="E987" s="5" t="s">
        <v>490</v>
      </c>
      <c r="F987" s="5" t="s">
        <v>362</v>
      </c>
      <c r="G987" s="7">
        <v>0</v>
      </c>
      <c r="H987" s="21" t="s">
        <v>79</v>
      </c>
      <c r="I987" s="5" t="s">
        <v>51</v>
      </c>
    </row>
    <row r="988" spans="1:9" ht="48" customHeight="1">
      <c r="A988" s="5" t="s">
        <v>73</v>
      </c>
      <c r="B988" s="5" t="s">
        <v>72</v>
      </c>
      <c r="C988" s="4">
        <v>46113</v>
      </c>
      <c r="D988" s="4">
        <v>46142</v>
      </c>
      <c r="E988" s="5" t="s">
        <v>490</v>
      </c>
      <c r="F988" s="5" t="s">
        <v>364</v>
      </c>
      <c r="G988" s="7">
        <v>0</v>
      </c>
      <c r="H988" s="21" t="s">
        <v>79</v>
      </c>
      <c r="I988" s="5" t="s">
        <v>51</v>
      </c>
    </row>
    <row r="989" spans="1:9" ht="48" customHeight="1">
      <c r="A989" s="5" t="s">
        <v>73</v>
      </c>
      <c r="B989" s="5" t="s">
        <v>72</v>
      </c>
      <c r="C989" s="4">
        <v>46113</v>
      </c>
      <c r="D989" s="4">
        <v>46142</v>
      </c>
      <c r="E989" s="5" t="s">
        <v>490</v>
      </c>
      <c r="F989" s="5" t="s">
        <v>395</v>
      </c>
      <c r="G989" s="7">
        <v>0</v>
      </c>
      <c r="H989" s="21" t="s">
        <v>79</v>
      </c>
      <c r="I989" s="5" t="s">
        <v>51</v>
      </c>
    </row>
    <row r="990" spans="1:9" ht="48" customHeight="1">
      <c r="A990" s="5" t="s">
        <v>73</v>
      </c>
      <c r="B990" s="5" t="s">
        <v>72</v>
      </c>
      <c r="C990" s="4">
        <v>46113</v>
      </c>
      <c r="D990" s="4">
        <v>46142</v>
      </c>
      <c r="E990" s="5" t="s">
        <v>490</v>
      </c>
      <c r="F990" s="5" t="s">
        <v>86</v>
      </c>
      <c r="G990" s="7">
        <v>0</v>
      </c>
      <c r="H990" s="21" t="s">
        <v>79</v>
      </c>
      <c r="I990" s="5" t="s">
        <v>51</v>
      </c>
    </row>
    <row r="991" spans="1:9" ht="48" customHeight="1">
      <c r="A991" s="5" t="s">
        <v>73</v>
      </c>
      <c r="B991" s="5" t="s">
        <v>72</v>
      </c>
      <c r="C991" s="4">
        <v>46113</v>
      </c>
      <c r="D991" s="4">
        <v>46142</v>
      </c>
      <c r="E991" s="5" t="s">
        <v>494</v>
      </c>
      <c r="F991" s="5" t="s">
        <v>495</v>
      </c>
      <c r="G991" s="7">
        <v>1E-3</v>
      </c>
      <c r="H991" s="21" t="s">
        <v>79</v>
      </c>
      <c r="I991" s="5" t="s">
        <v>51</v>
      </c>
    </row>
    <row r="992" spans="1:9" ht="48" customHeight="1">
      <c r="A992" s="5" t="s">
        <v>73</v>
      </c>
      <c r="B992" s="5" t="s">
        <v>72</v>
      </c>
      <c r="C992" s="4">
        <v>46113</v>
      </c>
      <c r="D992" s="4">
        <v>46142</v>
      </c>
      <c r="E992" s="5" t="s">
        <v>494</v>
      </c>
      <c r="F992" s="5" t="s">
        <v>392</v>
      </c>
      <c r="G992" s="7">
        <v>1E-3</v>
      </c>
      <c r="H992" s="21" t="s">
        <v>79</v>
      </c>
      <c r="I992" s="5" t="s">
        <v>51</v>
      </c>
    </row>
    <row r="993" spans="1:9" ht="48" customHeight="1">
      <c r="A993" s="5" t="s">
        <v>73</v>
      </c>
      <c r="B993" s="5" t="s">
        <v>72</v>
      </c>
      <c r="C993" s="4">
        <v>46113</v>
      </c>
      <c r="D993" s="4">
        <v>46142</v>
      </c>
      <c r="E993" s="5" t="s">
        <v>494</v>
      </c>
      <c r="F993" s="5" t="s">
        <v>496</v>
      </c>
      <c r="G993" s="7">
        <v>1E-3</v>
      </c>
      <c r="H993" s="21" t="s">
        <v>79</v>
      </c>
      <c r="I993" s="5" t="s">
        <v>51</v>
      </c>
    </row>
    <row r="994" spans="1:9" ht="48" customHeight="1">
      <c r="A994" s="5" t="s">
        <v>73</v>
      </c>
      <c r="B994" s="5" t="s">
        <v>72</v>
      </c>
      <c r="C994" s="4">
        <v>46113</v>
      </c>
      <c r="D994" s="4">
        <v>46142</v>
      </c>
      <c r="E994" s="5" t="s">
        <v>494</v>
      </c>
      <c r="F994" s="5" t="s">
        <v>497</v>
      </c>
      <c r="G994" s="7">
        <v>1E-3</v>
      </c>
      <c r="H994" s="21" t="s">
        <v>79</v>
      </c>
      <c r="I994" s="5" t="s">
        <v>51</v>
      </c>
    </row>
    <row r="995" spans="1:9" ht="48" customHeight="1">
      <c r="A995" s="5" t="s">
        <v>73</v>
      </c>
      <c r="B995" s="5" t="s">
        <v>72</v>
      </c>
      <c r="C995" s="4">
        <v>46113</v>
      </c>
      <c r="D995" s="4">
        <v>46142</v>
      </c>
      <c r="E995" s="5" t="s">
        <v>494</v>
      </c>
      <c r="F995" s="5" t="s">
        <v>504</v>
      </c>
      <c r="G995" s="7">
        <v>1E-3</v>
      </c>
      <c r="H995" s="21" t="s">
        <v>79</v>
      </c>
      <c r="I995" s="5" t="s">
        <v>51</v>
      </c>
    </row>
    <row r="996" spans="1:9" ht="48" customHeight="1">
      <c r="A996" s="5" t="s">
        <v>73</v>
      </c>
      <c r="B996" s="5" t="s">
        <v>72</v>
      </c>
      <c r="C996" s="4">
        <v>46113</v>
      </c>
      <c r="D996" s="4">
        <v>46142</v>
      </c>
      <c r="E996" s="5" t="s">
        <v>494</v>
      </c>
      <c r="F996" s="5" t="s">
        <v>362</v>
      </c>
      <c r="G996" s="7">
        <v>0</v>
      </c>
      <c r="H996" s="21" t="s">
        <v>79</v>
      </c>
      <c r="I996" s="5" t="s">
        <v>51</v>
      </c>
    </row>
    <row r="997" spans="1:9" ht="48" customHeight="1">
      <c r="A997" s="5" t="s">
        <v>73</v>
      </c>
      <c r="B997" s="5" t="s">
        <v>72</v>
      </c>
      <c r="C997" s="4">
        <v>46113</v>
      </c>
      <c r="D997" s="4">
        <v>46142</v>
      </c>
      <c r="E997" s="5" t="s">
        <v>494</v>
      </c>
      <c r="F997" s="5" t="s">
        <v>364</v>
      </c>
      <c r="G997" s="7">
        <v>0</v>
      </c>
      <c r="H997" s="21" t="s">
        <v>79</v>
      </c>
      <c r="I997" s="5" t="s">
        <v>51</v>
      </c>
    </row>
    <row r="998" spans="1:9" ht="48" customHeight="1">
      <c r="A998" s="5" t="s">
        <v>73</v>
      </c>
      <c r="B998" s="5" t="s">
        <v>72</v>
      </c>
      <c r="C998" s="4">
        <v>46113</v>
      </c>
      <c r="D998" s="4">
        <v>46142</v>
      </c>
      <c r="E998" s="5" t="s">
        <v>494</v>
      </c>
      <c r="F998" s="5" t="s">
        <v>366</v>
      </c>
      <c r="G998" s="7">
        <v>0</v>
      </c>
      <c r="H998" s="21" t="s">
        <v>79</v>
      </c>
      <c r="I998" s="5" t="s">
        <v>51</v>
      </c>
    </row>
    <row r="999" spans="1:9" ht="48" customHeight="1">
      <c r="A999" s="5" t="s">
        <v>73</v>
      </c>
      <c r="B999" s="5" t="s">
        <v>72</v>
      </c>
      <c r="C999" s="4">
        <v>46113</v>
      </c>
      <c r="D999" s="4">
        <v>46142</v>
      </c>
      <c r="E999" s="5" t="s">
        <v>494</v>
      </c>
      <c r="F999" s="5" t="s">
        <v>498</v>
      </c>
      <c r="G999" s="7">
        <v>0</v>
      </c>
      <c r="H999" s="21" t="s">
        <v>79</v>
      </c>
      <c r="I999" s="5" t="s">
        <v>51</v>
      </c>
    </row>
    <row r="1000" spans="1:9" ht="48" customHeight="1">
      <c r="A1000" s="5" t="s">
        <v>73</v>
      </c>
      <c r="B1000" s="5" t="s">
        <v>72</v>
      </c>
      <c r="C1000" s="4">
        <v>46113</v>
      </c>
      <c r="D1000" s="4">
        <v>46142</v>
      </c>
      <c r="E1000" s="5" t="s">
        <v>494</v>
      </c>
      <c r="F1000" s="5" t="s">
        <v>499</v>
      </c>
      <c r="G1000" s="7">
        <v>0</v>
      </c>
      <c r="H1000" s="21" t="s">
        <v>79</v>
      </c>
      <c r="I1000" s="5" t="s">
        <v>51</v>
      </c>
    </row>
    <row r="1001" spans="1:9" ht="48" customHeight="1">
      <c r="A1001" s="5" t="s">
        <v>73</v>
      </c>
      <c r="B1001" s="5" t="s">
        <v>72</v>
      </c>
      <c r="C1001" s="4">
        <v>46113</v>
      </c>
      <c r="D1001" s="4">
        <v>46142</v>
      </c>
      <c r="E1001" s="5" t="s">
        <v>494</v>
      </c>
      <c r="F1001" s="5" t="s">
        <v>395</v>
      </c>
      <c r="G1001" s="7">
        <v>0</v>
      </c>
      <c r="H1001" s="21" t="s">
        <v>79</v>
      </c>
      <c r="I1001" s="5" t="s">
        <v>51</v>
      </c>
    </row>
    <row r="1002" spans="1:9" ht="48" customHeight="1">
      <c r="A1002" s="5" t="s">
        <v>73</v>
      </c>
      <c r="B1002" s="5" t="s">
        <v>72</v>
      </c>
      <c r="C1002" s="4">
        <v>46113</v>
      </c>
      <c r="D1002" s="4">
        <v>46142</v>
      </c>
      <c r="E1002" s="5" t="s">
        <v>494</v>
      </c>
      <c r="F1002" s="5" t="s">
        <v>500</v>
      </c>
      <c r="G1002" s="7">
        <v>0</v>
      </c>
      <c r="H1002" s="21" t="s">
        <v>79</v>
      </c>
      <c r="I1002" s="5" t="s">
        <v>51</v>
      </c>
    </row>
    <row r="1003" spans="1:9" ht="48" customHeight="1">
      <c r="A1003" s="5" t="s">
        <v>73</v>
      </c>
      <c r="B1003" s="5" t="s">
        <v>72</v>
      </c>
      <c r="C1003" s="4">
        <v>46113</v>
      </c>
      <c r="D1003" s="4">
        <v>46142</v>
      </c>
      <c r="E1003" s="5" t="s">
        <v>494</v>
      </c>
      <c r="F1003" s="5" t="s">
        <v>339</v>
      </c>
      <c r="G1003" s="7">
        <v>0</v>
      </c>
      <c r="H1003" s="21" t="s">
        <v>79</v>
      </c>
      <c r="I1003" s="5" t="s">
        <v>51</v>
      </c>
    </row>
    <row r="1004" spans="1:9" ht="48" customHeight="1">
      <c r="A1004" s="5" t="s">
        <v>73</v>
      </c>
      <c r="B1004" s="5" t="s">
        <v>72</v>
      </c>
      <c r="C1004" s="4">
        <v>46113</v>
      </c>
      <c r="D1004" s="4">
        <v>46142</v>
      </c>
      <c r="E1004" s="5" t="s">
        <v>494</v>
      </c>
      <c r="F1004" s="5" t="s">
        <v>501</v>
      </c>
      <c r="G1004" s="7">
        <v>0</v>
      </c>
      <c r="H1004" s="21" t="s">
        <v>79</v>
      </c>
      <c r="I1004" s="5" t="s">
        <v>51</v>
      </c>
    </row>
    <row r="1005" spans="1:9" ht="48" customHeight="1">
      <c r="A1005" s="5" t="s">
        <v>73</v>
      </c>
      <c r="B1005" s="5" t="s">
        <v>72</v>
      </c>
      <c r="C1005" s="4">
        <v>46113</v>
      </c>
      <c r="D1005" s="4">
        <v>46142</v>
      </c>
      <c r="E1005" s="5" t="s">
        <v>494</v>
      </c>
      <c r="F1005" s="5" t="s">
        <v>502</v>
      </c>
      <c r="G1005" s="7">
        <v>0</v>
      </c>
      <c r="H1005" s="21" t="s">
        <v>79</v>
      </c>
      <c r="I1005" s="5" t="s">
        <v>51</v>
      </c>
    </row>
    <row r="1006" spans="1:9" ht="48" customHeight="1">
      <c r="A1006" s="5" t="s">
        <v>73</v>
      </c>
      <c r="B1006" s="5" t="s">
        <v>72</v>
      </c>
      <c r="C1006" s="4">
        <v>46113</v>
      </c>
      <c r="D1006" s="4">
        <v>46142</v>
      </c>
      <c r="E1006" s="5" t="s">
        <v>494</v>
      </c>
      <c r="F1006" s="5" t="s">
        <v>503</v>
      </c>
      <c r="G1006" s="7">
        <v>0</v>
      </c>
      <c r="H1006" s="21" t="s">
        <v>79</v>
      </c>
      <c r="I1006" s="5" t="s">
        <v>51</v>
      </c>
    </row>
    <row r="1007" spans="1:9" ht="48" customHeight="1">
      <c r="A1007" s="5" t="s">
        <v>73</v>
      </c>
      <c r="B1007" s="5" t="s">
        <v>72</v>
      </c>
      <c r="C1007" s="4">
        <v>46113</v>
      </c>
      <c r="D1007" s="4">
        <v>46142</v>
      </c>
      <c r="E1007" s="5" t="s">
        <v>505</v>
      </c>
      <c r="F1007" s="5" t="s">
        <v>362</v>
      </c>
      <c r="G1007" s="7">
        <v>1E-3</v>
      </c>
      <c r="H1007" s="21" t="s">
        <v>79</v>
      </c>
      <c r="I1007" s="5" t="s">
        <v>51</v>
      </c>
    </row>
    <row r="1008" spans="1:9" ht="48" customHeight="1">
      <c r="A1008" s="5" t="s">
        <v>73</v>
      </c>
      <c r="B1008" s="5" t="s">
        <v>72</v>
      </c>
      <c r="C1008" s="4">
        <v>46113</v>
      </c>
      <c r="D1008" s="4">
        <v>46142</v>
      </c>
      <c r="E1008" s="5" t="s">
        <v>505</v>
      </c>
      <c r="F1008" s="5" t="s">
        <v>395</v>
      </c>
      <c r="G1008" s="7">
        <v>1E-3</v>
      </c>
      <c r="H1008" s="21" t="s">
        <v>79</v>
      </c>
      <c r="I1008" s="5" t="s">
        <v>51</v>
      </c>
    </row>
    <row r="1009" spans="1:9" ht="48" customHeight="1">
      <c r="A1009" s="5" t="s">
        <v>73</v>
      </c>
      <c r="B1009" s="5" t="s">
        <v>72</v>
      </c>
      <c r="C1009" s="4">
        <v>46113</v>
      </c>
      <c r="D1009" s="4">
        <v>46142</v>
      </c>
      <c r="E1009" s="5" t="s">
        <v>505</v>
      </c>
      <c r="F1009" s="5" t="s">
        <v>506</v>
      </c>
      <c r="G1009" s="7">
        <v>1E-3</v>
      </c>
      <c r="H1009" s="21" t="s">
        <v>79</v>
      </c>
      <c r="I1009" s="5" t="s">
        <v>51</v>
      </c>
    </row>
    <row r="1010" spans="1:9" ht="48" customHeight="1">
      <c r="A1010" s="5" t="s">
        <v>73</v>
      </c>
      <c r="B1010" s="5" t="s">
        <v>72</v>
      </c>
      <c r="C1010" s="4">
        <v>46113</v>
      </c>
      <c r="D1010" s="4">
        <v>46142</v>
      </c>
      <c r="E1010" s="5" t="s">
        <v>505</v>
      </c>
      <c r="F1010" s="5" t="s">
        <v>366</v>
      </c>
      <c r="G1010" s="7">
        <v>0</v>
      </c>
      <c r="H1010" s="21" t="s">
        <v>79</v>
      </c>
      <c r="I1010" s="5" t="s">
        <v>51</v>
      </c>
    </row>
    <row r="1011" spans="1:9" ht="48" customHeight="1">
      <c r="A1011" s="5" t="s">
        <v>73</v>
      </c>
      <c r="B1011" s="5" t="s">
        <v>72</v>
      </c>
      <c r="C1011" s="4">
        <v>46113</v>
      </c>
      <c r="D1011" s="4">
        <v>46142</v>
      </c>
      <c r="E1011" s="5" t="s">
        <v>505</v>
      </c>
      <c r="F1011" s="5" t="s">
        <v>392</v>
      </c>
      <c r="G1011" s="7">
        <v>0</v>
      </c>
      <c r="H1011" s="21" t="s">
        <v>79</v>
      </c>
      <c r="I1011" s="5" t="s">
        <v>51</v>
      </c>
    </row>
    <row r="1012" spans="1:9" ht="48" customHeight="1">
      <c r="A1012" s="5" t="s">
        <v>73</v>
      </c>
      <c r="B1012" s="5" t="s">
        <v>72</v>
      </c>
      <c r="C1012" s="4">
        <v>46113</v>
      </c>
      <c r="D1012" s="4">
        <v>46142</v>
      </c>
      <c r="E1012" s="5" t="s">
        <v>507</v>
      </c>
      <c r="F1012" s="5" t="s">
        <v>508</v>
      </c>
      <c r="G1012" s="7">
        <v>2E-3</v>
      </c>
      <c r="H1012" s="21" t="s">
        <v>79</v>
      </c>
      <c r="I1012" s="5" t="s">
        <v>51</v>
      </c>
    </row>
    <row r="1013" spans="1:9" ht="48" customHeight="1">
      <c r="A1013" s="5" t="s">
        <v>73</v>
      </c>
      <c r="B1013" s="5" t="s">
        <v>72</v>
      </c>
      <c r="C1013" s="4">
        <v>46113</v>
      </c>
      <c r="D1013" s="4">
        <v>46142</v>
      </c>
      <c r="E1013" s="5" t="s">
        <v>507</v>
      </c>
      <c r="F1013" s="5" t="s">
        <v>509</v>
      </c>
      <c r="G1013" s="7">
        <v>1E-3</v>
      </c>
      <c r="H1013" s="21" t="s">
        <v>79</v>
      </c>
      <c r="I1013" s="5" t="s">
        <v>51</v>
      </c>
    </row>
    <row r="1014" spans="1:9" ht="48" customHeight="1">
      <c r="A1014" s="5" t="s">
        <v>73</v>
      </c>
      <c r="B1014" s="5" t="s">
        <v>72</v>
      </c>
      <c r="C1014" s="4">
        <v>46143</v>
      </c>
      <c r="D1014" s="4">
        <v>46173</v>
      </c>
      <c r="E1014" s="5" t="s">
        <v>75</v>
      </c>
      <c r="F1014" s="5" t="s">
        <v>278</v>
      </c>
      <c r="G1014" s="7">
        <v>0.16200000000000001</v>
      </c>
      <c r="H1014" s="21" t="s">
        <v>80</v>
      </c>
      <c r="I1014" s="5" t="s">
        <v>51</v>
      </c>
    </row>
    <row r="1015" spans="1:9" ht="48" customHeight="1">
      <c r="A1015" s="5" t="s">
        <v>73</v>
      </c>
      <c r="B1015" s="5" t="s">
        <v>72</v>
      </c>
      <c r="C1015" s="4">
        <v>46143</v>
      </c>
      <c r="D1015" s="4">
        <v>46173</v>
      </c>
      <c r="E1015" s="5" t="s">
        <v>75</v>
      </c>
      <c r="F1015" s="5" t="s">
        <v>279</v>
      </c>
      <c r="G1015" s="7">
        <v>7.0999999999999994E-2</v>
      </c>
      <c r="H1015" s="21" t="s">
        <v>80</v>
      </c>
      <c r="I1015" s="5" t="s">
        <v>51</v>
      </c>
    </row>
    <row r="1016" spans="1:9" ht="48" customHeight="1">
      <c r="A1016" s="5" t="s">
        <v>73</v>
      </c>
      <c r="B1016" s="5" t="s">
        <v>72</v>
      </c>
      <c r="C1016" s="4">
        <v>46143</v>
      </c>
      <c r="D1016" s="4">
        <v>46173</v>
      </c>
      <c r="E1016" s="5" t="s">
        <v>75</v>
      </c>
      <c r="F1016" s="5" t="s">
        <v>280</v>
      </c>
      <c r="G1016" s="7">
        <v>6.0999999999999999E-2</v>
      </c>
      <c r="H1016" s="21" t="s">
        <v>80</v>
      </c>
      <c r="I1016" s="5" t="s">
        <v>51</v>
      </c>
    </row>
    <row r="1017" spans="1:9" ht="48" customHeight="1">
      <c r="A1017" s="5" t="s">
        <v>73</v>
      </c>
      <c r="B1017" s="5" t="s">
        <v>72</v>
      </c>
      <c r="C1017" s="4">
        <v>46143</v>
      </c>
      <c r="D1017" s="4">
        <v>46173</v>
      </c>
      <c r="E1017" s="5" t="s">
        <v>75</v>
      </c>
      <c r="F1017" s="5" t="s">
        <v>281</v>
      </c>
      <c r="G1017" s="7">
        <v>4.2000000000000003E-2</v>
      </c>
      <c r="H1017" s="21" t="s">
        <v>80</v>
      </c>
      <c r="I1017" s="5" t="s">
        <v>51</v>
      </c>
    </row>
    <row r="1018" spans="1:9" ht="48" customHeight="1">
      <c r="A1018" s="5" t="s">
        <v>73</v>
      </c>
      <c r="B1018" s="5" t="s">
        <v>72</v>
      </c>
      <c r="C1018" s="4">
        <v>46143</v>
      </c>
      <c r="D1018" s="4">
        <v>46173</v>
      </c>
      <c r="E1018" s="5" t="s">
        <v>75</v>
      </c>
      <c r="F1018" s="5" t="s">
        <v>282</v>
      </c>
      <c r="G1018" s="7">
        <v>0.03</v>
      </c>
      <c r="H1018" s="21" t="s">
        <v>80</v>
      </c>
      <c r="I1018" s="5" t="s">
        <v>51</v>
      </c>
    </row>
    <row r="1019" spans="1:9" ht="48" customHeight="1">
      <c r="A1019" s="5" t="s">
        <v>73</v>
      </c>
      <c r="B1019" s="5" t="s">
        <v>72</v>
      </c>
      <c r="C1019" s="4">
        <v>46143</v>
      </c>
      <c r="D1019" s="4">
        <v>46173</v>
      </c>
      <c r="E1019" s="5" t="s">
        <v>75</v>
      </c>
      <c r="F1019" s="5" t="s">
        <v>283</v>
      </c>
      <c r="G1019" s="7">
        <v>2.4E-2</v>
      </c>
      <c r="H1019" s="21" t="s">
        <v>80</v>
      </c>
      <c r="I1019" s="5" t="s">
        <v>51</v>
      </c>
    </row>
    <row r="1020" spans="1:9" ht="48" customHeight="1">
      <c r="A1020" s="5" t="s">
        <v>73</v>
      </c>
      <c r="B1020" s="5" t="s">
        <v>72</v>
      </c>
      <c r="C1020" s="4">
        <v>46143</v>
      </c>
      <c r="D1020" s="4">
        <v>46173</v>
      </c>
      <c r="E1020" s="5" t="s">
        <v>75</v>
      </c>
      <c r="F1020" s="5" t="s">
        <v>284</v>
      </c>
      <c r="G1020" s="7">
        <v>1.6E-2</v>
      </c>
      <c r="H1020" s="21" t="s">
        <v>80</v>
      </c>
      <c r="I1020" s="5" t="s">
        <v>51</v>
      </c>
    </row>
    <row r="1021" spans="1:9" ht="48" customHeight="1">
      <c r="A1021" s="5" t="s">
        <v>73</v>
      </c>
      <c r="B1021" s="5" t="s">
        <v>72</v>
      </c>
      <c r="C1021" s="4">
        <v>46143</v>
      </c>
      <c r="D1021" s="4">
        <v>46173</v>
      </c>
      <c r="E1021" s="5" t="s">
        <v>75</v>
      </c>
      <c r="F1021" s="5" t="s">
        <v>285</v>
      </c>
      <c r="G1021" s="7">
        <v>1.6E-2</v>
      </c>
      <c r="H1021" s="21" t="s">
        <v>80</v>
      </c>
      <c r="I1021" s="5" t="s">
        <v>51</v>
      </c>
    </row>
    <row r="1022" spans="1:9" ht="48" customHeight="1">
      <c r="A1022" s="5" t="s">
        <v>73</v>
      </c>
      <c r="B1022" s="5" t="s">
        <v>72</v>
      </c>
      <c r="C1022" s="4">
        <v>46143</v>
      </c>
      <c r="D1022" s="4">
        <v>46173</v>
      </c>
      <c r="E1022" s="5" t="s">
        <v>75</v>
      </c>
      <c r="F1022" s="5" t="s">
        <v>287</v>
      </c>
      <c r="G1022" s="7">
        <v>0.01</v>
      </c>
      <c r="H1022" s="21" t="s">
        <v>80</v>
      </c>
      <c r="I1022" s="5" t="s">
        <v>51</v>
      </c>
    </row>
    <row r="1023" spans="1:9" ht="48" customHeight="1">
      <c r="A1023" s="5" t="s">
        <v>73</v>
      </c>
      <c r="B1023" s="5" t="s">
        <v>72</v>
      </c>
      <c r="C1023" s="4">
        <v>46143</v>
      </c>
      <c r="D1023" s="4">
        <v>46173</v>
      </c>
      <c r="E1023" s="5" t="s">
        <v>75</v>
      </c>
      <c r="F1023" s="5" t="s">
        <v>286</v>
      </c>
      <c r="G1023" s="7">
        <v>9.0000000000000011E-3</v>
      </c>
      <c r="H1023" s="21" t="s">
        <v>80</v>
      </c>
      <c r="I1023" s="5" t="s">
        <v>51</v>
      </c>
    </row>
    <row r="1024" spans="1:9" ht="48" customHeight="1">
      <c r="A1024" s="5" t="s">
        <v>73</v>
      </c>
      <c r="B1024" s="5" t="s">
        <v>72</v>
      </c>
      <c r="C1024" s="4">
        <v>46143</v>
      </c>
      <c r="D1024" s="4">
        <v>46173</v>
      </c>
      <c r="E1024" s="5" t="s">
        <v>75</v>
      </c>
      <c r="F1024" s="5" t="s">
        <v>289</v>
      </c>
      <c r="G1024" s="7">
        <v>5.0000000000000001E-3</v>
      </c>
      <c r="H1024" s="21" t="s">
        <v>80</v>
      </c>
      <c r="I1024" s="5" t="s">
        <v>51</v>
      </c>
    </row>
    <row r="1025" spans="1:9" ht="48" customHeight="1">
      <c r="A1025" s="5" t="s">
        <v>73</v>
      </c>
      <c r="B1025" s="5" t="s">
        <v>72</v>
      </c>
      <c r="C1025" s="4">
        <v>46143</v>
      </c>
      <c r="D1025" s="4">
        <v>46173</v>
      </c>
      <c r="E1025" s="5" t="s">
        <v>75</v>
      </c>
      <c r="F1025" s="5" t="s">
        <v>288</v>
      </c>
      <c r="G1025" s="7">
        <v>5.0000000000000001E-3</v>
      </c>
      <c r="H1025" s="21" t="s">
        <v>80</v>
      </c>
      <c r="I1025" s="5" t="s">
        <v>51</v>
      </c>
    </row>
    <row r="1026" spans="1:9" ht="48" customHeight="1">
      <c r="A1026" s="5" t="s">
        <v>73</v>
      </c>
      <c r="B1026" s="5" t="s">
        <v>72</v>
      </c>
      <c r="C1026" s="4">
        <v>46143</v>
      </c>
      <c r="D1026" s="4">
        <v>46173</v>
      </c>
      <c r="E1026" s="5" t="s">
        <v>75</v>
      </c>
      <c r="F1026" s="5" t="s">
        <v>290</v>
      </c>
      <c r="G1026" s="7">
        <v>3.0000000000000001E-3</v>
      </c>
      <c r="H1026" s="21" t="s">
        <v>80</v>
      </c>
      <c r="I1026" s="5" t="s">
        <v>51</v>
      </c>
    </row>
    <row r="1027" spans="1:9" ht="48" customHeight="1">
      <c r="A1027" s="5" t="s">
        <v>73</v>
      </c>
      <c r="B1027" s="5" t="s">
        <v>72</v>
      </c>
      <c r="C1027" s="4">
        <v>46143</v>
      </c>
      <c r="D1027" s="4">
        <v>46173</v>
      </c>
      <c r="E1027" s="5" t="s">
        <v>75</v>
      </c>
      <c r="F1027" s="5" t="s">
        <v>291</v>
      </c>
      <c r="G1027" s="7">
        <v>2E-3</v>
      </c>
      <c r="H1027" s="21" t="s">
        <v>80</v>
      </c>
      <c r="I1027" s="5" t="s">
        <v>51</v>
      </c>
    </row>
    <row r="1028" spans="1:9" ht="48" customHeight="1">
      <c r="A1028" s="5" t="s">
        <v>73</v>
      </c>
      <c r="B1028" s="5" t="s">
        <v>72</v>
      </c>
      <c r="C1028" s="4">
        <v>46143</v>
      </c>
      <c r="D1028" s="4">
        <v>46173</v>
      </c>
      <c r="E1028" s="5" t="s">
        <v>75</v>
      </c>
      <c r="F1028" s="5" t="s">
        <v>292</v>
      </c>
      <c r="G1028" s="7">
        <v>1E-3</v>
      </c>
      <c r="H1028" s="21" t="s">
        <v>80</v>
      </c>
      <c r="I1028" s="5" t="s">
        <v>51</v>
      </c>
    </row>
    <row r="1029" spans="1:9" ht="48" customHeight="1">
      <c r="A1029" s="5" t="s">
        <v>73</v>
      </c>
      <c r="B1029" s="5" t="s">
        <v>72</v>
      </c>
      <c r="C1029" s="4">
        <v>46143</v>
      </c>
      <c r="D1029" s="4">
        <v>46173</v>
      </c>
      <c r="E1029" s="5" t="s">
        <v>293</v>
      </c>
      <c r="F1029" s="5" t="s">
        <v>294</v>
      </c>
      <c r="G1029" s="7">
        <v>2.1000000000000001E-2</v>
      </c>
      <c r="H1029" s="21" t="s">
        <v>80</v>
      </c>
      <c r="I1029" s="5" t="s">
        <v>51</v>
      </c>
    </row>
    <row r="1030" spans="1:9" ht="48" customHeight="1">
      <c r="A1030" s="5" t="s">
        <v>73</v>
      </c>
      <c r="B1030" s="5" t="s">
        <v>72</v>
      </c>
      <c r="C1030" s="4">
        <v>46143</v>
      </c>
      <c r="D1030" s="4">
        <v>46173</v>
      </c>
      <c r="E1030" s="5" t="s">
        <v>293</v>
      </c>
      <c r="F1030" s="5" t="s">
        <v>295</v>
      </c>
      <c r="G1030" s="7">
        <v>0.01</v>
      </c>
      <c r="H1030" s="21" t="s">
        <v>80</v>
      </c>
      <c r="I1030" s="5" t="s">
        <v>51</v>
      </c>
    </row>
    <row r="1031" spans="1:9" ht="48" customHeight="1">
      <c r="A1031" s="5" t="s">
        <v>73</v>
      </c>
      <c r="B1031" s="5" t="s">
        <v>72</v>
      </c>
      <c r="C1031" s="4">
        <v>46143</v>
      </c>
      <c r="D1031" s="4">
        <v>46173</v>
      </c>
      <c r="E1031" s="5" t="s">
        <v>293</v>
      </c>
      <c r="F1031" s="5" t="s">
        <v>296</v>
      </c>
      <c r="G1031" s="7">
        <v>9.0000000000000011E-3</v>
      </c>
      <c r="H1031" s="21" t="s">
        <v>80</v>
      </c>
      <c r="I1031" s="5" t="s">
        <v>51</v>
      </c>
    </row>
    <row r="1032" spans="1:9" ht="48" customHeight="1">
      <c r="A1032" s="5" t="s">
        <v>73</v>
      </c>
      <c r="B1032" s="5" t="s">
        <v>72</v>
      </c>
      <c r="C1032" s="4">
        <v>46143</v>
      </c>
      <c r="D1032" s="4">
        <v>46173</v>
      </c>
      <c r="E1032" s="5" t="s">
        <v>293</v>
      </c>
      <c r="F1032" s="5" t="s">
        <v>510</v>
      </c>
      <c r="G1032" s="7">
        <v>8.0000000000000002E-3</v>
      </c>
      <c r="H1032" s="21" t="s">
        <v>80</v>
      </c>
      <c r="I1032" s="5" t="s">
        <v>51</v>
      </c>
    </row>
    <row r="1033" spans="1:9" ht="48" customHeight="1">
      <c r="A1033" s="5" t="s">
        <v>73</v>
      </c>
      <c r="B1033" s="5" t="s">
        <v>72</v>
      </c>
      <c r="C1033" s="4">
        <v>46143</v>
      </c>
      <c r="D1033" s="4">
        <v>46173</v>
      </c>
      <c r="E1033" s="5" t="s">
        <v>293</v>
      </c>
      <c r="F1033" s="5" t="s">
        <v>297</v>
      </c>
      <c r="G1033" s="7">
        <v>6.9999999999999993E-3</v>
      </c>
      <c r="H1033" s="21" t="s">
        <v>80</v>
      </c>
      <c r="I1033" s="5" t="s">
        <v>51</v>
      </c>
    </row>
    <row r="1034" spans="1:9" ht="48" customHeight="1">
      <c r="A1034" s="5" t="s">
        <v>73</v>
      </c>
      <c r="B1034" s="5" t="s">
        <v>72</v>
      </c>
      <c r="C1034" s="4">
        <v>46143</v>
      </c>
      <c r="D1034" s="4">
        <v>46173</v>
      </c>
      <c r="E1034" s="5" t="s">
        <v>293</v>
      </c>
      <c r="F1034" s="5" t="s">
        <v>303</v>
      </c>
      <c r="G1034" s="7">
        <v>6.9999999999999993E-3</v>
      </c>
      <c r="H1034" s="21" t="s">
        <v>80</v>
      </c>
      <c r="I1034" s="5" t="s">
        <v>51</v>
      </c>
    </row>
    <row r="1035" spans="1:9" ht="48" customHeight="1">
      <c r="A1035" s="5" t="s">
        <v>73</v>
      </c>
      <c r="B1035" s="5" t="s">
        <v>72</v>
      </c>
      <c r="C1035" s="4">
        <v>46143</v>
      </c>
      <c r="D1035" s="4">
        <v>46173</v>
      </c>
      <c r="E1035" s="5" t="s">
        <v>293</v>
      </c>
      <c r="F1035" s="5" t="s">
        <v>298</v>
      </c>
      <c r="G1035" s="7">
        <v>6.9999999999999993E-3</v>
      </c>
      <c r="H1035" s="21" t="s">
        <v>80</v>
      </c>
      <c r="I1035" s="5" t="s">
        <v>51</v>
      </c>
    </row>
    <row r="1036" spans="1:9" ht="48" customHeight="1">
      <c r="A1036" s="5" t="s">
        <v>73</v>
      </c>
      <c r="B1036" s="5" t="s">
        <v>72</v>
      </c>
      <c r="C1036" s="4">
        <v>46143</v>
      </c>
      <c r="D1036" s="4">
        <v>46173</v>
      </c>
      <c r="E1036" s="5" t="s">
        <v>293</v>
      </c>
      <c r="F1036" s="5" t="s">
        <v>511</v>
      </c>
      <c r="G1036" s="7">
        <v>6.9999999999999993E-3</v>
      </c>
      <c r="H1036" s="21" t="s">
        <v>80</v>
      </c>
      <c r="I1036" s="5" t="s">
        <v>51</v>
      </c>
    </row>
    <row r="1037" spans="1:9" ht="48" customHeight="1">
      <c r="A1037" s="5" t="s">
        <v>73</v>
      </c>
      <c r="B1037" s="5" t="s">
        <v>72</v>
      </c>
      <c r="C1037" s="4">
        <v>46143</v>
      </c>
      <c r="D1037" s="4">
        <v>46173</v>
      </c>
      <c r="E1037" s="5" t="s">
        <v>293</v>
      </c>
      <c r="F1037" s="5" t="s">
        <v>299</v>
      </c>
      <c r="G1037" s="7">
        <v>6.0000000000000001E-3</v>
      </c>
      <c r="H1037" s="21" t="s">
        <v>80</v>
      </c>
      <c r="I1037" s="5" t="s">
        <v>51</v>
      </c>
    </row>
    <row r="1038" spans="1:9" ht="48" customHeight="1">
      <c r="A1038" s="5" t="s">
        <v>73</v>
      </c>
      <c r="B1038" s="5" t="s">
        <v>72</v>
      </c>
      <c r="C1038" s="4">
        <v>46143</v>
      </c>
      <c r="D1038" s="4">
        <v>46173</v>
      </c>
      <c r="E1038" s="5" t="s">
        <v>293</v>
      </c>
      <c r="F1038" s="5" t="s">
        <v>301</v>
      </c>
      <c r="G1038" s="7">
        <v>6.0000000000000001E-3</v>
      </c>
      <c r="H1038" s="21" t="s">
        <v>80</v>
      </c>
      <c r="I1038" s="5" t="s">
        <v>51</v>
      </c>
    </row>
    <row r="1039" spans="1:9" ht="48" customHeight="1">
      <c r="A1039" s="5" t="s">
        <v>73</v>
      </c>
      <c r="B1039" s="5" t="s">
        <v>72</v>
      </c>
      <c r="C1039" s="4">
        <v>46143</v>
      </c>
      <c r="D1039" s="4">
        <v>46173</v>
      </c>
      <c r="E1039" s="5" t="s">
        <v>293</v>
      </c>
      <c r="F1039" s="5" t="s">
        <v>302</v>
      </c>
      <c r="G1039" s="7">
        <v>6.0000000000000001E-3</v>
      </c>
      <c r="H1039" s="21" t="s">
        <v>80</v>
      </c>
      <c r="I1039" s="5" t="s">
        <v>51</v>
      </c>
    </row>
    <row r="1040" spans="1:9" ht="48" customHeight="1">
      <c r="A1040" s="5" t="s">
        <v>73</v>
      </c>
      <c r="B1040" s="5" t="s">
        <v>72</v>
      </c>
      <c r="C1040" s="4">
        <v>46143</v>
      </c>
      <c r="D1040" s="4">
        <v>46173</v>
      </c>
      <c r="E1040" s="5" t="s">
        <v>293</v>
      </c>
      <c r="F1040" s="5" t="s">
        <v>304</v>
      </c>
      <c r="G1040" s="7">
        <v>6.0000000000000001E-3</v>
      </c>
      <c r="H1040" s="21" t="s">
        <v>80</v>
      </c>
      <c r="I1040" s="5" t="s">
        <v>51</v>
      </c>
    </row>
    <row r="1041" spans="1:9" ht="48" customHeight="1">
      <c r="A1041" s="5" t="s">
        <v>73</v>
      </c>
      <c r="B1041" s="5" t="s">
        <v>72</v>
      </c>
      <c r="C1041" s="4">
        <v>46143</v>
      </c>
      <c r="D1041" s="4">
        <v>46173</v>
      </c>
      <c r="E1041" s="5" t="s">
        <v>293</v>
      </c>
      <c r="F1041" s="5" t="s">
        <v>305</v>
      </c>
      <c r="G1041" s="7">
        <v>6.0000000000000001E-3</v>
      </c>
      <c r="H1041" s="21" t="s">
        <v>80</v>
      </c>
      <c r="I1041" s="5" t="s">
        <v>51</v>
      </c>
    </row>
    <row r="1042" spans="1:9" ht="48" customHeight="1">
      <c r="A1042" s="5" t="s">
        <v>73</v>
      </c>
      <c r="B1042" s="5" t="s">
        <v>72</v>
      </c>
      <c r="C1042" s="4">
        <v>46143</v>
      </c>
      <c r="D1042" s="4">
        <v>46173</v>
      </c>
      <c r="E1042" s="5" t="s">
        <v>293</v>
      </c>
      <c r="F1042" s="5" t="s">
        <v>306</v>
      </c>
      <c r="G1042" s="7">
        <v>5.0000000000000001E-3</v>
      </c>
      <c r="H1042" s="21" t="s">
        <v>80</v>
      </c>
      <c r="I1042" s="5" t="s">
        <v>51</v>
      </c>
    </row>
    <row r="1043" spans="1:9" ht="48" customHeight="1">
      <c r="A1043" s="5" t="s">
        <v>73</v>
      </c>
      <c r="B1043" s="5" t="s">
        <v>72</v>
      </c>
      <c r="C1043" s="4">
        <v>46143</v>
      </c>
      <c r="D1043" s="4">
        <v>46173</v>
      </c>
      <c r="E1043" s="5" t="s">
        <v>293</v>
      </c>
      <c r="F1043" s="5" t="s">
        <v>300</v>
      </c>
      <c r="G1043" s="7">
        <v>5.0000000000000001E-3</v>
      </c>
      <c r="H1043" s="21" t="s">
        <v>80</v>
      </c>
      <c r="I1043" s="5" t="s">
        <v>51</v>
      </c>
    </row>
    <row r="1044" spans="1:9" ht="48" customHeight="1">
      <c r="A1044" s="5" t="s">
        <v>73</v>
      </c>
      <c r="B1044" s="5" t="s">
        <v>72</v>
      </c>
      <c r="C1044" s="4">
        <v>46143</v>
      </c>
      <c r="D1044" s="4">
        <v>46173</v>
      </c>
      <c r="E1044" s="5" t="s">
        <v>293</v>
      </c>
      <c r="F1044" s="5" t="s">
        <v>318</v>
      </c>
      <c r="G1044" s="7">
        <v>5.0000000000000001E-3</v>
      </c>
      <c r="H1044" s="21" t="s">
        <v>80</v>
      </c>
      <c r="I1044" s="5" t="s">
        <v>51</v>
      </c>
    </row>
    <row r="1045" spans="1:9" ht="48" customHeight="1">
      <c r="A1045" s="5" t="s">
        <v>73</v>
      </c>
      <c r="B1045" s="5" t="s">
        <v>72</v>
      </c>
      <c r="C1045" s="4">
        <v>46143</v>
      </c>
      <c r="D1045" s="4">
        <v>46173</v>
      </c>
      <c r="E1045" s="5" t="s">
        <v>293</v>
      </c>
      <c r="F1045" s="5" t="s">
        <v>309</v>
      </c>
      <c r="G1045" s="7">
        <v>5.0000000000000001E-3</v>
      </c>
      <c r="H1045" s="21" t="s">
        <v>80</v>
      </c>
      <c r="I1045" s="5" t="s">
        <v>51</v>
      </c>
    </row>
    <row r="1046" spans="1:9" ht="48" customHeight="1">
      <c r="A1046" s="5" t="s">
        <v>73</v>
      </c>
      <c r="B1046" s="5" t="s">
        <v>72</v>
      </c>
      <c r="C1046" s="4">
        <v>46143</v>
      </c>
      <c r="D1046" s="4">
        <v>46173</v>
      </c>
      <c r="E1046" s="5" t="s">
        <v>293</v>
      </c>
      <c r="F1046" s="5" t="s">
        <v>310</v>
      </c>
      <c r="G1046" s="7">
        <v>5.0000000000000001E-3</v>
      </c>
      <c r="H1046" s="21" t="s">
        <v>80</v>
      </c>
      <c r="I1046" s="5" t="s">
        <v>51</v>
      </c>
    </row>
    <row r="1047" spans="1:9" ht="48" customHeight="1">
      <c r="A1047" s="5" t="s">
        <v>73</v>
      </c>
      <c r="B1047" s="5" t="s">
        <v>72</v>
      </c>
      <c r="C1047" s="4">
        <v>46143</v>
      </c>
      <c r="D1047" s="4">
        <v>46173</v>
      </c>
      <c r="E1047" s="5" t="s">
        <v>293</v>
      </c>
      <c r="F1047" s="5" t="s">
        <v>311</v>
      </c>
      <c r="G1047" s="7">
        <v>5.0000000000000001E-3</v>
      </c>
      <c r="H1047" s="21" t="s">
        <v>80</v>
      </c>
      <c r="I1047" s="5" t="s">
        <v>51</v>
      </c>
    </row>
    <row r="1048" spans="1:9" ht="48" customHeight="1">
      <c r="A1048" s="5" t="s">
        <v>73</v>
      </c>
      <c r="B1048" s="5" t="s">
        <v>72</v>
      </c>
      <c r="C1048" s="4">
        <v>46143</v>
      </c>
      <c r="D1048" s="4">
        <v>46173</v>
      </c>
      <c r="E1048" s="5" t="s">
        <v>293</v>
      </c>
      <c r="F1048" s="5" t="s">
        <v>312</v>
      </c>
      <c r="G1048" s="7">
        <v>5.0000000000000001E-3</v>
      </c>
      <c r="H1048" s="21" t="s">
        <v>80</v>
      </c>
      <c r="I1048" s="5" t="s">
        <v>51</v>
      </c>
    </row>
    <row r="1049" spans="1:9" ht="48" customHeight="1">
      <c r="A1049" s="5" t="s">
        <v>73</v>
      </c>
      <c r="B1049" s="5" t="s">
        <v>72</v>
      </c>
      <c r="C1049" s="4">
        <v>46143</v>
      </c>
      <c r="D1049" s="4">
        <v>46173</v>
      </c>
      <c r="E1049" s="5" t="s">
        <v>293</v>
      </c>
      <c r="F1049" s="5" t="s">
        <v>313</v>
      </c>
      <c r="G1049" s="7">
        <v>5.0000000000000001E-3</v>
      </c>
      <c r="H1049" s="21" t="s">
        <v>80</v>
      </c>
      <c r="I1049" s="5" t="s">
        <v>51</v>
      </c>
    </row>
    <row r="1050" spans="1:9" ht="48" customHeight="1">
      <c r="A1050" s="5" t="s">
        <v>73</v>
      </c>
      <c r="B1050" s="5" t="s">
        <v>72</v>
      </c>
      <c r="C1050" s="4">
        <v>46143</v>
      </c>
      <c r="D1050" s="4">
        <v>46173</v>
      </c>
      <c r="E1050" s="5" t="s">
        <v>293</v>
      </c>
      <c r="F1050" s="5" t="s">
        <v>315</v>
      </c>
      <c r="G1050" s="7">
        <v>5.0000000000000001E-3</v>
      </c>
      <c r="H1050" s="21" t="s">
        <v>80</v>
      </c>
      <c r="I1050" s="5" t="s">
        <v>51</v>
      </c>
    </row>
    <row r="1051" spans="1:9" ht="48" customHeight="1">
      <c r="A1051" s="5" t="s">
        <v>73</v>
      </c>
      <c r="B1051" s="5" t="s">
        <v>72</v>
      </c>
      <c r="C1051" s="4">
        <v>46143</v>
      </c>
      <c r="D1051" s="4">
        <v>46173</v>
      </c>
      <c r="E1051" s="5" t="s">
        <v>293</v>
      </c>
      <c r="F1051" s="5" t="s">
        <v>307</v>
      </c>
      <c r="G1051" s="7">
        <v>4.0000000000000001E-3</v>
      </c>
      <c r="H1051" s="21" t="s">
        <v>80</v>
      </c>
      <c r="I1051" s="5" t="s">
        <v>51</v>
      </c>
    </row>
    <row r="1052" spans="1:9" ht="48" customHeight="1">
      <c r="A1052" s="5" t="s">
        <v>73</v>
      </c>
      <c r="B1052" s="5" t="s">
        <v>72</v>
      </c>
      <c r="C1052" s="4">
        <v>46143</v>
      </c>
      <c r="D1052" s="4">
        <v>46173</v>
      </c>
      <c r="E1052" s="5" t="s">
        <v>293</v>
      </c>
      <c r="F1052" s="5" t="s">
        <v>308</v>
      </c>
      <c r="G1052" s="7">
        <v>4.0000000000000001E-3</v>
      </c>
      <c r="H1052" s="21" t="s">
        <v>80</v>
      </c>
      <c r="I1052" s="5" t="s">
        <v>51</v>
      </c>
    </row>
    <row r="1053" spans="1:9" ht="48" customHeight="1">
      <c r="A1053" s="5" t="s">
        <v>73</v>
      </c>
      <c r="B1053" s="5" t="s">
        <v>72</v>
      </c>
      <c r="C1053" s="4">
        <v>46143</v>
      </c>
      <c r="D1053" s="4">
        <v>46173</v>
      </c>
      <c r="E1053" s="5" t="s">
        <v>293</v>
      </c>
      <c r="F1053" s="5" t="s">
        <v>317</v>
      </c>
      <c r="G1053" s="7">
        <v>4.0000000000000001E-3</v>
      </c>
      <c r="H1053" s="21" t="s">
        <v>80</v>
      </c>
      <c r="I1053" s="5" t="s">
        <v>51</v>
      </c>
    </row>
    <row r="1054" spans="1:9" ht="48" customHeight="1">
      <c r="A1054" s="5" t="s">
        <v>73</v>
      </c>
      <c r="B1054" s="5" t="s">
        <v>72</v>
      </c>
      <c r="C1054" s="4">
        <v>46143</v>
      </c>
      <c r="D1054" s="4">
        <v>46173</v>
      </c>
      <c r="E1054" s="5" t="s">
        <v>293</v>
      </c>
      <c r="F1054" s="5" t="s">
        <v>314</v>
      </c>
      <c r="G1054" s="7">
        <v>4.0000000000000001E-3</v>
      </c>
      <c r="H1054" s="21" t="s">
        <v>80</v>
      </c>
      <c r="I1054" s="5" t="s">
        <v>51</v>
      </c>
    </row>
    <row r="1055" spans="1:9" ht="48" customHeight="1">
      <c r="A1055" s="5" t="s">
        <v>73</v>
      </c>
      <c r="B1055" s="5" t="s">
        <v>72</v>
      </c>
      <c r="C1055" s="4">
        <v>46143</v>
      </c>
      <c r="D1055" s="4">
        <v>46173</v>
      </c>
      <c r="E1055" s="5" t="s">
        <v>293</v>
      </c>
      <c r="F1055" s="5" t="s">
        <v>512</v>
      </c>
      <c r="G1055" s="7">
        <v>4.0000000000000001E-3</v>
      </c>
      <c r="H1055" s="21" t="s">
        <v>80</v>
      </c>
      <c r="I1055" s="5" t="s">
        <v>51</v>
      </c>
    </row>
    <row r="1056" spans="1:9" ht="48" customHeight="1">
      <c r="A1056" s="5" t="s">
        <v>73</v>
      </c>
      <c r="B1056" s="5" t="s">
        <v>72</v>
      </c>
      <c r="C1056" s="4">
        <v>46143</v>
      </c>
      <c r="D1056" s="4">
        <v>46173</v>
      </c>
      <c r="E1056" s="5" t="s">
        <v>293</v>
      </c>
      <c r="F1056" s="5" t="s">
        <v>316</v>
      </c>
      <c r="G1056" s="7">
        <v>4.0000000000000001E-3</v>
      </c>
      <c r="H1056" s="21" t="s">
        <v>80</v>
      </c>
      <c r="I1056" s="5" t="s">
        <v>51</v>
      </c>
    </row>
    <row r="1057" spans="1:9" ht="48" customHeight="1">
      <c r="A1057" s="5" t="s">
        <v>73</v>
      </c>
      <c r="B1057" s="5" t="s">
        <v>72</v>
      </c>
      <c r="C1057" s="4">
        <v>46143</v>
      </c>
      <c r="D1057" s="4">
        <v>46173</v>
      </c>
      <c r="E1057" s="5" t="s">
        <v>293</v>
      </c>
      <c r="F1057" s="5" t="s">
        <v>321</v>
      </c>
      <c r="G1057" s="7">
        <v>3.0000000000000001E-3</v>
      </c>
      <c r="H1057" s="21" t="s">
        <v>80</v>
      </c>
      <c r="I1057" s="5" t="s">
        <v>51</v>
      </c>
    </row>
    <row r="1058" spans="1:9" ht="48" customHeight="1">
      <c r="A1058" s="5" t="s">
        <v>73</v>
      </c>
      <c r="B1058" s="5" t="s">
        <v>72</v>
      </c>
      <c r="C1058" s="4">
        <v>46143</v>
      </c>
      <c r="D1058" s="4">
        <v>46173</v>
      </c>
      <c r="E1058" s="5" t="s">
        <v>293</v>
      </c>
      <c r="F1058" s="5" t="s">
        <v>323</v>
      </c>
      <c r="G1058" s="7">
        <v>3.0000000000000001E-3</v>
      </c>
      <c r="H1058" s="21" t="s">
        <v>80</v>
      </c>
      <c r="I1058" s="5" t="s">
        <v>51</v>
      </c>
    </row>
    <row r="1059" spans="1:9" ht="48" customHeight="1">
      <c r="A1059" s="5" t="s">
        <v>73</v>
      </c>
      <c r="B1059" s="5" t="s">
        <v>72</v>
      </c>
      <c r="C1059" s="4">
        <v>46143</v>
      </c>
      <c r="D1059" s="4">
        <v>46173</v>
      </c>
      <c r="E1059" s="5" t="s">
        <v>293</v>
      </c>
      <c r="F1059" s="5" t="s">
        <v>319</v>
      </c>
      <c r="G1059" s="7">
        <v>3.0000000000000001E-3</v>
      </c>
      <c r="H1059" s="21" t="s">
        <v>80</v>
      </c>
      <c r="I1059" s="5" t="s">
        <v>51</v>
      </c>
    </row>
    <row r="1060" spans="1:9" ht="48" customHeight="1">
      <c r="A1060" s="5" t="s">
        <v>73</v>
      </c>
      <c r="B1060" s="5" t="s">
        <v>72</v>
      </c>
      <c r="C1060" s="4">
        <v>46143</v>
      </c>
      <c r="D1060" s="4">
        <v>46173</v>
      </c>
      <c r="E1060" s="5" t="s">
        <v>293</v>
      </c>
      <c r="F1060" s="5" t="s">
        <v>324</v>
      </c>
      <c r="G1060" s="7">
        <v>3.0000000000000001E-3</v>
      </c>
      <c r="H1060" s="21" t="s">
        <v>80</v>
      </c>
      <c r="I1060" s="5" t="s">
        <v>51</v>
      </c>
    </row>
    <row r="1061" spans="1:9" ht="48" customHeight="1">
      <c r="A1061" s="5" t="s">
        <v>73</v>
      </c>
      <c r="B1061" s="5" t="s">
        <v>72</v>
      </c>
      <c r="C1061" s="4">
        <v>46143</v>
      </c>
      <c r="D1061" s="4">
        <v>46173</v>
      </c>
      <c r="E1061" s="5" t="s">
        <v>293</v>
      </c>
      <c r="F1061" s="5" t="s">
        <v>326</v>
      </c>
      <c r="G1061" s="7">
        <v>3.0000000000000001E-3</v>
      </c>
      <c r="H1061" s="21" t="s">
        <v>80</v>
      </c>
      <c r="I1061" s="5" t="s">
        <v>51</v>
      </c>
    </row>
    <row r="1062" spans="1:9" ht="48" customHeight="1">
      <c r="A1062" s="5" t="s">
        <v>73</v>
      </c>
      <c r="B1062" s="5" t="s">
        <v>72</v>
      </c>
      <c r="C1062" s="4">
        <v>46143</v>
      </c>
      <c r="D1062" s="4">
        <v>46173</v>
      </c>
      <c r="E1062" s="5" t="s">
        <v>293</v>
      </c>
      <c r="F1062" s="5" t="s">
        <v>320</v>
      </c>
      <c r="G1062" s="7">
        <v>3.0000000000000001E-3</v>
      </c>
      <c r="H1062" s="21" t="s">
        <v>80</v>
      </c>
      <c r="I1062" s="5" t="s">
        <v>51</v>
      </c>
    </row>
    <row r="1063" spans="1:9" ht="48" customHeight="1">
      <c r="A1063" s="5" t="s">
        <v>73</v>
      </c>
      <c r="B1063" s="5" t="s">
        <v>72</v>
      </c>
      <c r="C1063" s="4">
        <v>46143</v>
      </c>
      <c r="D1063" s="4">
        <v>46173</v>
      </c>
      <c r="E1063" s="5" t="s">
        <v>293</v>
      </c>
      <c r="F1063" s="5" t="s">
        <v>513</v>
      </c>
      <c r="G1063" s="7">
        <v>3.0000000000000001E-3</v>
      </c>
      <c r="H1063" s="21" t="s">
        <v>80</v>
      </c>
      <c r="I1063" s="5" t="s">
        <v>51</v>
      </c>
    </row>
    <row r="1064" spans="1:9" ht="48" customHeight="1">
      <c r="A1064" s="5" t="s">
        <v>73</v>
      </c>
      <c r="B1064" s="5" t="s">
        <v>72</v>
      </c>
      <c r="C1064" s="4">
        <v>46143</v>
      </c>
      <c r="D1064" s="4">
        <v>46173</v>
      </c>
      <c r="E1064" s="5" t="s">
        <v>293</v>
      </c>
      <c r="F1064" s="5" t="s">
        <v>322</v>
      </c>
      <c r="G1064" s="7">
        <v>2E-3</v>
      </c>
      <c r="H1064" s="21" t="s">
        <v>80</v>
      </c>
      <c r="I1064" s="5" t="s">
        <v>51</v>
      </c>
    </row>
    <row r="1065" spans="1:9" ht="48" customHeight="1">
      <c r="A1065" s="5" t="s">
        <v>73</v>
      </c>
      <c r="B1065" s="5" t="s">
        <v>72</v>
      </c>
      <c r="C1065" s="4">
        <v>46143</v>
      </c>
      <c r="D1065" s="4">
        <v>46173</v>
      </c>
      <c r="E1065" s="5" t="s">
        <v>293</v>
      </c>
      <c r="F1065" s="5" t="s">
        <v>329</v>
      </c>
      <c r="G1065" s="7">
        <v>2E-3</v>
      </c>
      <c r="H1065" s="21" t="s">
        <v>80</v>
      </c>
      <c r="I1065" s="5" t="s">
        <v>51</v>
      </c>
    </row>
    <row r="1066" spans="1:9" ht="48" customHeight="1">
      <c r="A1066" s="5" t="s">
        <v>73</v>
      </c>
      <c r="B1066" s="5" t="s">
        <v>72</v>
      </c>
      <c r="C1066" s="4">
        <v>46143</v>
      </c>
      <c r="D1066" s="4">
        <v>46173</v>
      </c>
      <c r="E1066" s="5" t="s">
        <v>293</v>
      </c>
      <c r="F1066" s="5" t="s">
        <v>325</v>
      </c>
      <c r="G1066" s="7">
        <v>2E-3</v>
      </c>
      <c r="H1066" s="21" t="s">
        <v>80</v>
      </c>
      <c r="I1066" s="5" t="s">
        <v>51</v>
      </c>
    </row>
    <row r="1067" spans="1:9" ht="48" customHeight="1">
      <c r="A1067" s="5" t="s">
        <v>73</v>
      </c>
      <c r="B1067" s="5" t="s">
        <v>72</v>
      </c>
      <c r="C1067" s="4">
        <v>46143</v>
      </c>
      <c r="D1067" s="4">
        <v>46173</v>
      </c>
      <c r="E1067" s="5" t="s">
        <v>293</v>
      </c>
      <c r="F1067" s="5" t="s">
        <v>327</v>
      </c>
      <c r="G1067" s="7">
        <v>2E-3</v>
      </c>
      <c r="H1067" s="21" t="s">
        <v>80</v>
      </c>
      <c r="I1067" s="5" t="s">
        <v>51</v>
      </c>
    </row>
    <row r="1068" spans="1:9" ht="48" customHeight="1">
      <c r="A1068" s="5" t="s">
        <v>73</v>
      </c>
      <c r="B1068" s="5" t="s">
        <v>72</v>
      </c>
      <c r="C1068" s="4">
        <v>46143</v>
      </c>
      <c r="D1068" s="4">
        <v>46173</v>
      </c>
      <c r="E1068" s="5" t="s">
        <v>293</v>
      </c>
      <c r="F1068" s="5" t="s">
        <v>328</v>
      </c>
      <c r="G1068" s="7">
        <v>2E-3</v>
      </c>
      <c r="H1068" s="21" t="s">
        <v>80</v>
      </c>
      <c r="I1068" s="5" t="s">
        <v>51</v>
      </c>
    </row>
    <row r="1069" spans="1:9" ht="48" customHeight="1">
      <c r="A1069" s="5" t="s">
        <v>73</v>
      </c>
      <c r="B1069" s="5" t="s">
        <v>72</v>
      </c>
      <c r="C1069" s="4">
        <v>46143</v>
      </c>
      <c r="D1069" s="4">
        <v>46173</v>
      </c>
      <c r="E1069" s="5" t="s">
        <v>293</v>
      </c>
      <c r="F1069" s="5" t="s">
        <v>330</v>
      </c>
      <c r="G1069" s="7">
        <v>1E-3</v>
      </c>
      <c r="H1069" s="21" t="s">
        <v>80</v>
      </c>
      <c r="I1069" s="5" t="s">
        <v>51</v>
      </c>
    </row>
    <row r="1070" spans="1:9" ht="48" customHeight="1">
      <c r="A1070" s="5" t="s">
        <v>73</v>
      </c>
      <c r="B1070" s="5" t="s">
        <v>72</v>
      </c>
      <c r="C1070" s="4">
        <v>46143</v>
      </c>
      <c r="D1070" s="4">
        <v>46173</v>
      </c>
      <c r="E1070" s="5" t="s">
        <v>293</v>
      </c>
      <c r="F1070" s="5" t="s">
        <v>331</v>
      </c>
      <c r="G1070" s="7">
        <v>1E-3</v>
      </c>
      <c r="H1070" s="21" t="s">
        <v>80</v>
      </c>
      <c r="I1070" s="5" t="s">
        <v>51</v>
      </c>
    </row>
    <row r="1071" spans="1:9" ht="48" customHeight="1">
      <c r="A1071" s="5" t="s">
        <v>73</v>
      </c>
      <c r="B1071" s="5" t="s">
        <v>72</v>
      </c>
      <c r="C1071" s="4">
        <v>46143</v>
      </c>
      <c r="D1071" s="4">
        <v>46173</v>
      </c>
      <c r="E1071" s="5" t="s">
        <v>293</v>
      </c>
      <c r="F1071" s="5" t="s">
        <v>332</v>
      </c>
      <c r="G1071" s="7">
        <v>1E-3</v>
      </c>
      <c r="H1071" s="21" t="s">
        <v>80</v>
      </c>
      <c r="I1071" s="5" t="s">
        <v>51</v>
      </c>
    </row>
    <row r="1072" spans="1:9" ht="48" customHeight="1">
      <c r="A1072" s="5" t="s">
        <v>73</v>
      </c>
      <c r="B1072" s="5" t="s">
        <v>72</v>
      </c>
      <c r="C1072" s="4">
        <v>46143</v>
      </c>
      <c r="D1072" s="4">
        <v>46173</v>
      </c>
      <c r="E1072" s="5" t="s">
        <v>293</v>
      </c>
      <c r="F1072" s="5" t="s">
        <v>333</v>
      </c>
      <c r="G1072" s="7">
        <v>1E-3</v>
      </c>
      <c r="H1072" s="21" t="s">
        <v>80</v>
      </c>
      <c r="I1072" s="5" t="s">
        <v>51</v>
      </c>
    </row>
    <row r="1073" spans="1:9" ht="48" customHeight="1">
      <c r="A1073" s="5" t="s">
        <v>73</v>
      </c>
      <c r="B1073" s="5" t="s">
        <v>72</v>
      </c>
      <c r="C1073" s="4">
        <v>46143</v>
      </c>
      <c r="D1073" s="4">
        <v>46173</v>
      </c>
      <c r="E1073" s="5" t="s">
        <v>293</v>
      </c>
      <c r="F1073" s="5" t="s">
        <v>334</v>
      </c>
      <c r="G1073" s="7">
        <v>0</v>
      </c>
      <c r="H1073" s="21" t="s">
        <v>80</v>
      </c>
      <c r="I1073" s="5" t="s">
        <v>51</v>
      </c>
    </row>
    <row r="1074" spans="1:9" ht="48" customHeight="1">
      <c r="A1074" s="5" t="s">
        <v>73</v>
      </c>
      <c r="B1074" s="5" t="s">
        <v>72</v>
      </c>
      <c r="C1074" s="4">
        <v>46143</v>
      </c>
      <c r="D1074" s="4">
        <v>46173</v>
      </c>
      <c r="E1074" s="5" t="s">
        <v>293</v>
      </c>
      <c r="F1074" s="5" t="s">
        <v>335</v>
      </c>
      <c r="G1074" s="7">
        <v>0</v>
      </c>
      <c r="H1074" s="21" t="s">
        <v>80</v>
      </c>
      <c r="I1074" s="5" t="s">
        <v>51</v>
      </c>
    </row>
    <row r="1075" spans="1:9" ht="48" customHeight="1">
      <c r="A1075" s="5" t="s">
        <v>73</v>
      </c>
      <c r="B1075" s="5" t="s">
        <v>72</v>
      </c>
      <c r="C1075" s="4">
        <v>46143</v>
      </c>
      <c r="D1075" s="4">
        <v>46173</v>
      </c>
      <c r="E1075" s="5" t="s">
        <v>293</v>
      </c>
      <c r="F1075" s="5" t="s">
        <v>336</v>
      </c>
      <c r="G1075" s="7">
        <v>0</v>
      </c>
      <c r="H1075" s="21" t="s">
        <v>80</v>
      </c>
      <c r="I1075" s="5" t="s">
        <v>51</v>
      </c>
    </row>
    <row r="1076" spans="1:9" ht="48" customHeight="1">
      <c r="A1076" s="5" t="s">
        <v>73</v>
      </c>
      <c r="B1076" s="5" t="s">
        <v>72</v>
      </c>
      <c r="C1076" s="4">
        <v>46143</v>
      </c>
      <c r="D1076" s="4">
        <v>46173</v>
      </c>
      <c r="E1076" s="5" t="s">
        <v>337</v>
      </c>
      <c r="F1076" s="5" t="s">
        <v>339</v>
      </c>
      <c r="G1076" s="7">
        <v>6.9999999999999993E-3</v>
      </c>
      <c r="H1076" s="21" t="s">
        <v>80</v>
      </c>
      <c r="I1076" s="5" t="s">
        <v>51</v>
      </c>
    </row>
    <row r="1077" spans="1:9" ht="48" customHeight="1">
      <c r="A1077" s="5" t="s">
        <v>73</v>
      </c>
      <c r="B1077" s="5" t="s">
        <v>72</v>
      </c>
      <c r="C1077" s="4">
        <v>46143</v>
      </c>
      <c r="D1077" s="4">
        <v>46173</v>
      </c>
      <c r="E1077" s="5" t="s">
        <v>337</v>
      </c>
      <c r="F1077" s="5" t="s">
        <v>340</v>
      </c>
      <c r="G1077" s="7">
        <v>6.0000000000000001E-3</v>
      </c>
      <c r="H1077" s="21" t="s">
        <v>80</v>
      </c>
      <c r="I1077" s="5" t="s">
        <v>51</v>
      </c>
    </row>
    <row r="1078" spans="1:9" ht="48" customHeight="1">
      <c r="A1078" s="5" t="s">
        <v>73</v>
      </c>
      <c r="B1078" s="5" t="s">
        <v>72</v>
      </c>
      <c r="C1078" s="4">
        <v>46143</v>
      </c>
      <c r="D1078" s="4">
        <v>46173</v>
      </c>
      <c r="E1078" s="5" t="s">
        <v>337</v>
      </c>
      <c r="F1078" s="5" t="s">
        <v>345</v>
      </c>
      <c r="G1078" s="7">
        <v>6.0000000000000001E-3</v>
      </c>
      <c r="H1078" s="21" t="s">
        <v>80</v>
      </c>
      <c r="I1078" s="5" t="s">
        <v>51</v>
      </c>
    </row>
    <row r="1079" spans="1:9" ht="48" customHeight="1">
      <c r="A1079" s="5" t="s">
        <v>73</v>
      </c>
      <c r="B1079" s="5" t="s">
        <v>72</v>
      </c>
      <c r="C1079" s="4">
        <v>46143</v>
      </c>
      <c r="D1079" s="4">
        <v>46173</v>
      </c>
      <c r="E1079" s="5" t="s">
        <v>337</v>
      </c>
      <c r="F1079" s="5" t="s">
        <v>338</v>
      </c>
      <c r="G1079" s="7">
        <v>6.0000000000000001E-3</v>
      </c>
      <c r="H1079" s="21" t="s">
        <v>80</v>
      </c>
      <c r="I1079" s="5" t="s">
        <v>51</v>
      </c>
    </row>
    <row r="1080" spans="1:9" ht="48" customHeight="1">
      <c r="A1080" s="5" t="s">
        <v>73</v>
      </c>
      <c r="B1080" s="5" t="s">
        <v>72</v>
      </c>
      <c r="C1080" s="4">
        <v>46143</v>
      </c>
      <c r="D1080" s="4">
        <v>46173</v>
      </c>
      <c r="E1080" s="5" t="s">
        <v>337</v>
      </c>
      <c r="F1080" s="5" t="s">
        <v>342</v>
      </c>
      <c r="G1080" s="7">
        <v>6.0000000000000001E-3</v>
      </c>
      <c r="H1080" s="21" t="s">
        <v>80</v>
      </c>
      <c r="I1080" s="5" t="s">
        <v>51</v>
      </c>
    </row>
    <row r="1081" spans="1:9" ht="48" customHeight="1">
      <c r="A1081" s="5" t="s">
        <v>73</v>
      </c>
      <c r="B1081" s="5" t="s">
        <v>72</v>
      </c>
      <c r="C1081" s="4">
        <v>46143</v>
      </c>
      <c r="D1081" s="4">
        <v>46173</v>
      </c>
      <c r="E1081" s="5" t="s">
        <v>337</v>
      </c>
      <c r="F1081" s="5" t="s">
        <v>344</v>
      </c>
      <c r="G1081" s="7">
        <v>5.0000000000000001E-3</v>
      </c>
      <c r="H1081" s="21" t="s">
        <v>80</v>
      </c>
      <c r="I1081" s="5" t="s">
        <v>51</v>
      </c>
    </row>
    <row r="1082" spans="1:9" ht="48" customHeight="1">
      <c r="A1082" s="5" t="s">
        <v>73</v>
      </c>
      <c r="B1082" s="5" t="s">
        <v>72</v>
      </c>
      <c r="C1082" s="4">
        <v>46143</v>
      </c>
      <c r="D1082" s="4">
        <v>46173</v>
      </c>
      <c r="E1082" s="5" t="s">
        <v>337</v>
      </c>
      <c r="F1082" s="5" t="s">
        <v>346</v>
      </c>
      <c r="G1082" s="7">
        <v>5.0000000000000001E-3</v>
      </c>
      <c r="H1082" s="21" t="s">
        <v>80</v>
      </c>
      <c r="I1082" s="5" t="s">
        <v>51</v>
      </c>
    </row>
    <row r="1083" spans="1:9" ht="48" customHeight="1">
      <c r="A1083" s="5" t="s">
        <v>73</v>
      </c>
      <c r="B1083" s="5" t="s">
        <v>72</v>
      </c>
      <c r="C1083" s="4">
        <v>46143</v>
      </c>
      <c r="D1083" s="4">
        <v>46173</v>
      </c>
      <c r="E1083" s="5" t="s">
        <v>337</v>
      </c>
      <c r="F1083" s="5" t="s">
        <v>341</v>
      </c>
      <c r="G1083" s="7">
        <v>5.0000000000000001E-3</v>
      </c>
      <c r="H1083" s="21" t="s">
        <v>80</v>
      </c>
      <c r="I1083" s="5" t="s">
        <v>51</v>
      </c>
    </row>
    <row r="1084" spans="1:9" ht="48" customHeight="1">
      <c r="A1084" s="5" t="s">
        <v>73</v>
      </c>
      <c r="B1084" s="5" t="s">
        <v>72</v>
      </c>
      <c r="C1084" s="4">
        <v>46143</v>
      </c>
      <c r="D1084" s="4">
        <v>46173</v>
      </c>
      <c r="E1084" s="5" t="s">
        <v>337</v>
      </c>
      <c r="F1084" s="5" t="s">
        <v>348</v>
      </c>
      <c r="G1084" s="7">
        <v>5.0000000000000001E-3</v>
      </c>
      <c r="H1084" s="21" t="s">
        <v>80</v>
      </c>
      <c r="I1084" s="5" t="s">
        <v>51</v>
      </c>
    </row>
    <row r="1085" spans="1:9" ht="48" customHeight="1">
      <c r="A1085" s="5" t="s">
        <v>73</v>
      </c>
      <c r="B1085" s="5" t="s">
        <v>72</v>
      </c>
      <c r="C1085" s="4">
        <v>46143</v>
      </c>
      <c r="D1085" s="4">
        <v>46173</v>
      </c>
      <c r="E1085" s="5" t="s">
        <v>337</v>
      </c>
      <c r="F1085" s="5" t="s">
        <v>349</v>
      </c>
      <c r="G1085" s="7">
        <v>4.0000000000000001E-3</v>
      </c>
      <c r="H1085" s="21" t="s">
        <v>80</v>
      </c>
      <c r="I1085" s="5" t="s">
        <v>51</v>
      </c>
    </row>
    <row r="1086" spans="1:9" ht="48" customHeight="1">
      <c r="A1086" s="5" t="s">
        <v>73</v>
      </c>
      <c r="B1086" s="5" t="s">
        <v>72</v>
      </c>
      <c r="C1086" s="4">
        <v>46143</v>
      </c>
      <c r="D1086" s="4">
        <v>46173</v>
      </c>
      <c r="E1086" s="5" t="s">
        <v>337</v>
      </c>
      <c r="F1086" s="5" t="s">
        <v>351</v>
      </c>
      <c r="G1086" s="7">
        <v>4.0000000000000001E-3</v>
      </c>
      <c r="H1086" s="21" t="s">
        <v>80</v>
      </c>
      <c r="I1086" s="5" t="s">
        <v>51</v>
      </c>
    </row>
    <row r="1087" spans="1:9" ht="48" customHeight="1">
      <c r="A1087" s="5" t="s">
        <v>73</v>
      </c>
      <c r="B1087" s="5" t="s">
        <v>72</v>
      </c>
      <c r="C1087" s="4">
        <v>46143</v>
      </c>
      <c r="D1087" s="4">
        <v>46173</v>
      </c>
      <c r="E1087" s="5" t="s">
        <v>337</v>
      </c>
      <c r="F1087" s="5" t="s">
        <v>352</v>
      </c>
      <c r="G1087" s="7">
        <v>4.0000000000000001E-3</v>
      </c>
      <c r="H1087" s="21" t="s">
        <v>80</v>
      </c>
      <c r="I1087" s="5" t="s">
        <v>51</v>
      </c>
    </row>
    <row r="1088" spans="1:9" ht="48" customHeight="1">
      <c r="A1088" s="5" t="s">
        <v>73</v>
      </c>
      <c r="B1088" s="5" t="s">
        <v>72</v>
      </c>
      <c r="C1088" s="4">
        <v>46143</v>
      </c>
      <c r="D1088" s="4">
        <v>46173</v>
      </c>
      <c r="E1088" s="5" t="s">
        <v>337</v>
      </c>
      <c r="F1088" s="5" t="s">
        <v>343</v>
      </c>
      <c r="G1088" s="7">
        <v>4.0000000000000001E-3</v>
      </c>
      <c r="H1088" s="21" t="s">
        <v>80</v>
      </c>
      <c r="I1088" s="5" t="s">
        <v>51</v>
      </c>
    </row>
    <row r="1089" spans="1:9" ht="48" customHeight="1">
      <c r="A1089" s="5" t="s">
        <v>73</v>
      </c>
      <c r="B1089" s="5" t="s">
        <v>72</v>
      </c>
      <c r="C1089" s="4">
        <v>46143</v>
      </c>
      <c r="D1089" s="4">
        <v>46173</v>
      </c>
      <c r="E1089" s="5" t="s">
        <v>337</v>
      </c>
      <c r="F1089" s="5" t="s">
        <v>354</v>
      </c>
      <c r="G1089" s="7">
        <v>4.0000000000000001E-3</v>
      </c>
      <c r="H1089" s="21" t="s">
        <v>80</v>
      </c>
      <c r="I1089" s="5" t="s">
        <v>51</v>
      </c>
    </row>
    <row r="1090" spans="1:9" ht="48" customHeight="1">
      <c r="A1090" s="5" t="s">
        <v>73</v>
      </c>
      <c r="B1090" s="5" t="s">
        <v>72</v>
      </c>
      <c r="C1090" s="4">
        <v>46143</v>
      </c>
      <c r="D1090" s="4">
        <v>46173</v>
      </c>
      <c r="E1090" s="5" t="s">
        <v>337</v>
      </c>
      <c r="F1090" s="5" t="s">
        <v>347</v>
      </c>
      <c r="G1090" s="7">
        <v>4.0000000000000001E-3</v>
      </c>
      <c r="H1090" s="21" t="s">
        <v>80</v>
      </c>
      <c r="I1090" s="5" t="s">
        <v>51</v>
      </c>
    </row>
    <row r="1091" spans="1:9" ht="48" customHeight="1">
      <c r="A1091" s="5" t="s">
        <v>73</v>
      </c>
      <c r="B1091" s="5" t="s">
        <v>72</v>
      </c>
      <c r="C1091" s="4">
        <v>46143</v>
      </c>
      <c r="D1091" s="4">
        <v>46173</v>
      </c>
      <c r="E1091" s="5" t="s">
        <v>337</v>
      </c>
      <c r="F1091" s="5" t="s">
        <v>356</v>
      </c>
      <c r="G1091" s="7">
        <v>3.0000000000000001E-3</v>
      </c>
      <c r="H1091" s="21" t="s">
        <v>80</v>
      </c>
      <c r="I1091" s="5" t="s">
        <v>51</v>
      </c>
    </row>
    <row r="1092" spans="1:9" ht="48" customHeight="1">
      <c r="A1092" s="5" t="s">
        <v>73</v>
      </c>
      <c r="B1092" s="5" t="s">
        <v>72</v>
      </c>
      <c r="C1092" s="4">
        <v>46143</v>
      </c>
      <c r="D1092" s="4">
        <v>46173</v>
      </c>
      <c r="E1092" s="5" t="s">
        <v>337</v>
      </c>
      <c r="F1092" s="5" t="s">
        <v>350</v>
      </c>
      <c r="G1092" s="7">
        <v>3.0000000000000001E-3</v>
      </c>
      <c r="H1092" s="21" t="s">
        <v>80</v>
      </c>
      <c r="I1092" s="5" t="s">
        <v>51</v>
      </c>
    </row>
    <row r="1093" spans="1:9" ht="48" customHeight="1">
      <c r="A1093" s="5" t="s">
        <v>73</v>
      </c>
      <c r="B1093" s="5" t="s">
        <v>72</v>
      </c>
      <c r="C1093" s="4">
        <v>46143</v>
      </c>
      <c r="D1093" s="4">
        <v>46173</v>
      </c>
      <c r="E1093" s="5" t="s">
        <v>337</v>
      </c>
      <c r="F1093" s="5" t="s">
        <v>357</v>
      </c>
      <c r="G1093" s="7">
        <v>3.0000000000000001E-3</v>
      </c>
      <c r="H1093" s="21" t="s">
        <v>80</v>
      </c>
      <c r="I1093" s="5" t="s">
        <v>51</v>
      </c>
    </row>
    <row r="1094" spans="1:9" ht="48" customHeight="1">
      <c r="A1094" s="5" t="s">
        <v>73</v>
      </c>
      <c r="B1094" s="5" t="s">
        <v>72</v>
      </c>
      <c r="C1094" s="4">
        <v>46143</v>
      </c>
      <c r="D1094" s="4">
        <v>46173</v>
      </c>
      <c r="E1094" s="5" t="s">
        <v>337</v>
      </c>
      <c r="F1094" s="5" t="s">
        <v>353</v>
      </c>
      <c r="G1094" s="7">
        <v>3.0000000000000001E-3</v>
      </c>
      <c r="H1094" s="21" t="s">
        <v>80</v>
      </c>
      <c r="I1094" s="5" t="s">
        <v>51</v>
      </c>
    </row>
    <row r="1095" spans="1:9" ht="48" customHeight="1">
      <c r="A1095" s="5" t="s">
        <v>73</v>
      </c>
      <c r="B1095" s="5" t="s">
        <v>72</v>
      </c>
      <c r="C1095" s="4">
        <v>46143</v>
      </c>
      <c r="D1095" s="4">
        <v>46173</v>
      </c>
      <c r="E1095" s="5" t="s">
        <v>337</v>
      </c>
      <c r="F1095" s="5" t="s">
        <v>360</v>
      </c>
      <c r="G1095" s="7">
        <v>3.0000000000000001E-3</v>
      </c>
      <c r="H1095" s="21" t="s">
        <v>80</v>
      </c>
      <c r="I1095" s="5" t="s">
        <v>51</v>
      </c>
    </row>
    <row r="1096" spans="1:9" ht="48" customHeight="1">
      <c r="A1096" s="5" t="s">
        <v>73</v>
      </c>
      <c r="B1096" s="5" t="s">
        <v>72</v>
      </c>
      <c r="C1096" s="4">
        <v>46143</v>
      </c>
      <c r="D1096" s="4">
        <v>46173</v>
      </c>
      <c r="E1096" s="5" t="s">
        <v>337</v>
      </c>
      <c r="F1096" s="5" t="s">
        <v>355</v>
      </c>
      <c r="G1096" s="7">
        <v>2E-3</v>
      </c>
      <c r="H1096" s="21" t="s">
        <v>80</v>
      </c>
      <c r="I1096" s="5" t="s">
        <v>51</v>
      </c>
    </row>
    <row r="1097" spans="1:9" ht="48" customHeight="1">
      <c r="A1097" s="5" t="s">
        <v>73</v>
      </c>
      <c r="B1097" s="5" t="s">
        <v>72</v>
      </c>
      <c r="C1097" s="4">
        <v>46143</v>
      </c>
      <c r="D1097" s="4">
        <v>46173</v>
      </c>
      <c r="E1097" s="5" t="s">
        <v>337</v>
      </c>
      <c r="F1097" s="5" t="s">
        <v>358</v>
      </c>
      <c r="G1097" s="7">
        <v>2E-3</v>
      </c>
      <c r="H1097" s="21" t="s">
        <v>80</v>
      </c>
      <c r="I1097" s="5" t="s">
        <v>51</v>
      </c>
    </row>
    <row r="1098" spans="1:9" ht="48" customHeight="1">
      <c r="A1098" s="5" t="s">
        <v>73</v>
      </c>
      <c r="B1098" s="5" t="s">
        <v>72</v>
      </c>
      <c r="C1098" s="4">
        <v>46143</v>
      </c>
      <c r="D1098" s="4">
        <v>46173</v>
      </c>
      <c r="E1098" s="5" t="s">
        <v>337</v>
      </c>
      <c r="F1098" s="5" t="s">
        <v>359</v>
      </c>
      <c r="G1098" s="7">
        <v>2E-3</v>
      </c>
      <c r="H1098" s="21" t="s">
        <v>80</v>
      </c>
      <c r="I1098" s="5" t="s">
        <v>51</v>
      </c>
    </row>
    <row r="1099" spans="1:9" ht="48" customHeight="1">
      <c r="A1099" s="5" t="s">
        <v>73</v>
      </c>
      <c r="B1099" s="5" t="s">
        <v>72</v>
      </c>
      <c r="C1099" s="4">
        <v>46143</v>
      </c>
      <c r="D1099" s="4">
        <v>46173</v>
      </c>
      <c r="E1099" s="5" t="s">
        <v>337</v>
      </c>
      <c r="F1099" s="5" t="s">
        <v>361</v>
      </c>
      <c r="G1099" s="7">
        <v>1E-3</v>
      </c>
      <c r="H1099" s="21" t="s">
        <v>80</v>
      </c>
      <c r="I1099" s="5" t="s">
        <v>51</v>
      </c>
    </row>
    <row r="1100" spans="1:9" ht="48" customHeight="1">
      <c r="A1100" s="5" t="s">
        <v>73</v>
      </c>
      <c r="B1100" s="5" t="s">
        <v>72</v>
      </c>
      <c r="C1100" s="4">
        <v>46143</v>
      </c>
      <c r="D1100" s="4">
        <v>46173</v>
      </c>
      <c r="E1100" s="5" t="s">
        <v>337</v>
      </c>
      <c r="F1100" s="5" t="s">
        <v>362</v>
      </c>
      <c r="G1100" s="7">
        <v>1E-3</v>
      </c>
      <c r="H1100" s="21" t="s">
        <v>80</v>
      </c>
      <c r="I1100" s="5" t="s">
        <v>51</v>
      </c>
    </row>
    <row r="1101" spans="1:9" ht="48" customHeight="1">
      <c r="A1101" s="5" t="s">
        <v>73</v>
      </c>
      <c r="B1101" s="5" t="s">
        <v>72</v>
      </c>
      <c r="C1101" s="4">
        <v>46143</v>
      </c>
      <c r="D1101" s="4">
        <v>46173</v>
      </c>
      <c r="E1101" s="5" t="s">
        <v>363</v>
      </c>
      <c r="F1101" s="5" t="s">
        <v>364</v>
      </c>
      <c r="G1101" s="7">
        <v>1.8000000000000002E-2</v>
      </c>
      <c r="H1101" s="21" t="s">
        <v>80</v>
      </c>
      <c r="I1101" s="5" t="s">
        <v>51</v>
      </c>
    </row>
    <row r="1102" spans="1:9" ht="48" customHeight="1">
      <c r="A1102" s="5" t="s">
        <v>73</v>
      </c>
      <c r="B1102" s="5" t="s">
        <v>72</v>
      </c>
      <c r="C1102" s="4">
        <v>46143</v>
      </c>
      <c r="D1102" s="4">
        <v>46173</v>
      </c>
      <c r="E1102" s="5" t="s">
        <v>363</v>
      </c>
      <c r="F1102" s="5" t="s">
        <v>365</v>
      </c>
      <c r="G1102" s="7">
        <v>1.7000000000000001E-2</v>
      </c>
      <c r="H1102" s="21" t="s">
        <v>80</v>
      </c>
      <c r="I1102" s="5" t="s">
        <v>51</v>
      </c>
    </row>
    <row r="1103" spans="1:9" ht="48" customHeight="1">
      <c r="A1103" s="5" t="s">
        <v>73</v>
      </c>
      <c r="B1103" s="5" t="s">
        <v>72</v>
      </c>
      <c r="C1103" s="4">
        <v>46143</v>
      </c>
      <c r="D1103" s="4">
        <v>46173</v>
      </c>
      <c r="E1103" s="5" t="s">
        <v>363</v>
      </c>
      <c r="F1103" s="5" t="s">
        <v>362</v>
      </c>
      <c r="G1103" s="7">
        <v>8.0000000000000002E-3</v>
      </c>
      <c r="H1103" s="21" t="s">
        <v>80</v>
      </c>
      <c r="I1103" s="5" t="s">
        <v>51</v>
      </c>
    </row>
    <row r="1104" spans="1:9" ht="48" customHeight="1">
      <c r="A1104" s="5" t="s">
        <v>73</v>
      </c>
      <c r="B1104" s="5" t="s">
        <v>72</v>
      </c>
      <c r="C1104" s="4">
        <v>46143</v>
      </c>
      <c r="D1104" s="4">
        <v>46173</v>
      </c>
      <c r="E1104" s="5" t="s">
        <v>363</v>
      </c>
      <c r="F1104" s="5" t="s">
        <v>366</v>
      </c>
      <c r="G1104" s="7">
        <v>6.9999999999999993E-3</v>
      </c>
      <c r="H1104" s="21" t="s">
        <v>80</v>
      </c>
      <c r="I1104" s="5" t="s">
        <v>51</v>
      </c>
    </row>
    <row r="1105" spans="1:9" ht="48" customHeight="1">
      <c r="A1105" s="5" t="s">
        <v>73</v>
      </c>
      <c r="B1105" s="5" t="s">
        <v>72</v>
      </c>
      <c r="C1105" s="4">
        <v>46143</v>
      </c>
      <c r="D1105" s="4">
        <v>46173</v>
      </c>
      <c r="E1105" s="5" t="s">
        <v>363</v>
      </c>
      <c r="F1105" s="5" t="s">
        <v>367</v>
      </c>
      <c r="G1105" s="7">
        <v>6.0000000000000001E-3</v>
      </c>
      <c r="H1105" s="21" t="s">
        <v>80</v>
      </c>
      <c r="I1105" s="5" t="s">
        <v>51</v>
      </c>
    </row>
    <row r="1106" spans="1:9" ht="48" customHeight="1">
      <c r="A1106" s="5" t="s">
        <v>73</v>
      </c>
      <c r="B1106" s="5" t="s">
        <v>72</v>
      </c>
      <c r="C1106" s="4">
        <v>46143</v>
      </c>
      <c r="D1106" s="4">
        <v>46173</v>
      </c>
      <c r="E1106" s="5" t="s">
        <v>368</v>
      </c>
      <c r="F1106" s="5" t="s">
        <v>364</v>
      </c>
      <c r="G1106" s="7">
        <v>0.01</v>
      </c>
      <c r="H1106" s="21" t="s">
        <v>80</v>
      </c>
      <c r="I1106" s="5" t="s">
        <v>51</v>
      </c>
    </row>
    <row r="1107" spans="1:9" ht="48" customHeight="1">
      <c r="A1107" s="5" t="s">
        <v>73</v>
      </c>
      <c r="B1107" s="5" t="s">
        <v>72</v>
      </c>
      <c r="C1107" s="4">
        <v>46143</v>
      </c>
      <c r="D1107" s="4">
        <v>46173</v>
      </c>
      <c r="E1107" s="5" t="s">
        <v>368</v>
      </c>
      <c r="F1107" s="5" t="s">
        <v>369</v>
      </c>
      <c r="G1107" s="7">
        <v>6.9999999999999993E-3</v>
      </c>
      <c r="H1107" s="21" t="s">
        <v>80</v>
      </c>
      <c r="I1107" s="5" t="s">
        <v>51</v>
      </c>
    </row>
    <row r="1108" spans="1:9" ht="48" customHeight="1">
      <c r="A1108" s="5" t="s">
        <v>73</v>
      </c>
      <c r="B1108" s="5" t="s">
        <v>72</v>
      </c>
      <c r="C1108" s="4">
        <v>46143</v>
      </c>
      <c r="D1108" s="4">
        <v>46173</v>
      </c>
      <c r="E1108" s="5" t="s">
        <v>368</v>
      </c>
      <c r="F1108" s="5" t="s">
        <v>370</v>
      </c>
      <c r="G1108" s="7">
        <v>6.9999999999999993E-3</v>
      </c>
      <c r="H1108" s="21" t="s">
        <v>80</v>
      </c>
      <c r="I1108" s="5" t="s">
        <v>51</v>
      </c>
    </row>
    <row r="1109" spans="1:9" ht="48" customHeight="1">
      <c r="A1109" s="5" t="s">
        <v>73</v>
      </c>
      <c r="B1109" s="5" t="s">
        <v>72</v>
      </c>
      <c r="C1109" s="4">
        <v>46143</v>
      </c>
      <c r="D1109" s="4">
        <v>46173</v>
      </c>
      <c r="E1109" s="5" t="s">
        <v>368</v>
      </c>
      <c r="F1109" s="5" t="s">
        <v>371</v>
      </c>
      <c r="G1109" s="7">
        <v>6.9999999999999993E-3</v>
      </c>
      <c r="H1109" s="21" t="s">
        <v>80</v>
      </c>
      <c r="I1109" s="5" t="s">
        <v>51</v>
      </c>
    </row>
    <row r="1110" spans="1:9" ht="48" customHeight="1">
      <c r="A1110" s="5" t="s">
        <v>73</v>
      </c>
      <c r="B1110" s="5" t="s">
        <v>72</v>
      </c>
      <c r="C1110" s="4">
        <v>46143</v>
      </c>
      <c r="D1110" s="4">
        <v>46173</v>
      </c>
      <c r="E1110" s="5" t="s">
        <v>368</v>
      </c>
      <c r="F1110" s="5" t="s">
        <v>372</v>
      </c>
      <c r="G1110" s="7">
        <v>6.0000000000000001E-3</v>
      </c>
      <c r="H1110" s="21" t="s">
        <v>80</v>
      </c>
      <c r="I1110" s="5" t="s">
        <v>51</v>
      </c>
    </row>
    <row r="1111" spans="1:9" ht="48" customHeight="1">
      <c r="A1111" s="5" t="s">
        <v>73</v>
      </c>
      <c r="B1111" s="5" t="s">
        <v>72</v>
      </c>
      <c r="C1111" s="4">
        <v>46143</v>
      </c>
      <c r="D1111" s="4">
        <v>46173</v>
      </c>
      <c r="E1111" s="5" t="s">
        <v>368</v>
      </c>
      <c r="F1111" s="5" t="s">
        <v>373</v>
      </c>
      <c r="G1111" s="7">
        <v>4.0000000000000001E-3</v>
      </c>
      <c r="H1111" s="21" t="s">
        <v>80</v>
      </c>
      <c r="I1111" s="5" t="s">
        <v>51</v>
      </c>
    </row>
    <row r="1112" spans="1:9" ht="48" customHeight="1">
      <c r="A1112" s="5" t="s">
        <v>73</v>
      </c>
      <c r="B1112" s="5" t="s">
        <v>72</v>
      </c>
      <c r="C1112" s="4">
        <v>46143</v>
      </c>
      <c r="D1112" s="4">
        <v>46173</v>
      </c>
      <c r="E1112" s="5" t="s">
        <v>368</v>
      </c>
      <c r="F1112" s="5" t="s">
        <v>362</v>
      </c>
      <c r="G1112" s="7">
        <v>3.0000000000000001E-3</v>
      </c>
      <c r="H1112" s="21" t="s">
        <v>80</v>
      </c>
      <c r="I1112" s="5" t="s">
        <v>51</v>
      </c>
    </row>
    <row r="1113" spans="1:9" ht="48" customHeight="1">
      <c r="A1113" s="5" t="s">
        <v>73</v>
      </c>
      <c r="B1113" s="5" t="s">
        <v>72</v>
      </c>
      <c r="C1113" s="4">
        <v>46143</v>
      </c>
      <c r="D1113" s="4">
        <v>46173</v>
      </c>
      <c r="E1113" s="5" t="s">
        <v>368</v>
      </c>
      <c r="F1113" s="5" t="s">
        <v>366</v>
      </c>
      <c r="G1113" s="7">
        <v>1E-3</v>
      </c>
      <c r="H1113" s="21" t="s">
        <v>80</v>
      </c>
      <c r="I1113" s="5" t="s">
        <v>51</v>
      </c>
    </row>
    <row r="1114" spans="1:9" ht="48" customHeight="1">
      <c r="A1114" s="5" t="s">
        <v>73</v>
      </c>
      <c r="B1114" s="5" t="s">
        <v>72</v>
      </c>
      <c r="C1114" s="4">
        <v>46143</v>
      </c>
      <c r="D1114" s="4">
        <v>46173</v>
      </c>
      <c r="E1114" s="5" t="s">
        <v>368</v>
      </c>
      <c r="F1114" s="5" t="s">
        <v>374</v>
      </c>
      <c r="G1114" s="7">
        <v>1E-3</v>
      </c>
      <c r="H1114" s="21" t="s">
        <v>80</v>
      </c>
      <c r="I1114" s="5" t="s">
        <v>51</v>
      </c>
    </row>
    <row r="1115" spans="1:9" ht="48" customHeight="1">
      <c r="A1115" s="5" t="s">
        <v>73</v>
      </c>
      <c r="B1115" s="5" t="s">
        <v>72</v>
      </c>
      <c r="C1115" s="4">
        <v>46143</v>
      </c>
      <c r="D1115" s="4">
        <v>46173</v>
      </c>
      <c r="E1115" s="5" t="s">
        <v>368</v>
      </c>
      <c r="F1115" s="5" t="s">
        <v>375</v>
      </c>
      <c r="G1115" s="7">
        <v>0</v>
      </c>
      <c r="H1115" s="21" t="s">
        <v>80</v>
      </c>
      <c r="I1115" s="5" t="s">
        <v>51</v>
      </c>
    </row>
    <row r="1116" spans="1:9" ht="48" customHeight="1">
      <c r="A1116" s="5" t="s">
        <v>73</v>
      </c>
      <c r="B1116" s="5" t="s">
        <v>72</v>
      </c>
      <c r="C1116" s="4">
        <v>46143</v>
      </c>
      <c r="D1116" s="4">
        <v>46173</v>
      </c>
      <c r="E1116" s="5" t="s">
        <v>143</v>
      </c>
      <c r="F1116" s="5" t="s">
        <v>376</v>
      </c>
      <c r="G1116" s="7">
        <v>6.9999999999999993E-3</v>
      </c>
      <c r="H1116" s="21" t="s">
        <v>80</v>
      </c>
      <c r="I1116" s="5" t="s">
        <v>51</v>
      </c>
    </row>
    <row r="1117" spans="1:9" ht="48" customHeight="1">
      <c r="A1117" s="5" t="s">
        <v>73</v>
      </c>
      <c r="B1117" s="5" t="s">
        <v>72</v>
      </c>
      <c r="C1117" s="4">
        <v>46143</v>
      </c>
      <c r="D1117" s="4">
        <v>46173</v>
      </c>
      <c r="E1117" s="5" t="s">
        <v>143</v>
      </c>
      <c r="F1117" s="5" t="s">
        <v>377</v>
      </c>
      <c r="G1117" s="7">
        <v>4.0000000000000001E-3</v>
      </c>
      <c r="H1117" s="21" t="s">
        <v>80</v>
      </c>
      <c r="I1117" s="5" t="s">
        <v>51</v>
      </c>
    </row>
    <row r="1118" spans="1:9" ht="48" customHeight="1">
      <c r="A1118" s="5" t="s">
        <v>73</v>
      </c>
      <c r="B1118" s="5" t="s">
        <v>72</v>
      </c>
      <c r="C1118" s="4">
        <v>46143</v>
      </c>
      <c r="D1118" s="4">
        <v>46173</v>
      </c>
      <c r="E1118" s="5" t="s">
        <v>143</v>
      </c>
      <c r="F1118" s="5" t="s">
        <v>379</v>
      </c>
      <c r="G1118" s="7">
        <v>3.0000000000000001E-3</v>
      </c>
      <c r="H1118" s="21" t="s">
        <v>80</v>
      </c>
      <c r="I1118" s="5" t="s">
        <v>51</v>
      </c>
    </row>
    <row r="1119" spans="1:9" ht="48" customHeight="1">
      <c r="A1119" s="5" t="s">
        <v>73</v>
      </c>
      <c r="B1119" s="5" t="s">
        <v>72</v>
      </c>
      <c r="C1119" s="4">
        <v>46143</v>
      </c>
      <c r="D1119" s="4">
        <v>46173</v>
      </c>
      <c r="E1119" s="5" t="s">
        <v>143</v>
      </c>
      <c r="F1119" s="5" t="s">
        <v>378</v>
      </c>
      <c r="G1119" s="7">
        <v>3.0000000000000001E-3</v>
      </c>
      <c r="H1119" s="21" t="s">
        <v>80</v>
      </c>
      <c r="I1119" s="5" t="s">
        <v>51</v>
      </c>
    </row>
    <row r="1120" spans="1:9" ht="48" customHeight="1">
      <c r="A1120" s="5" t="s">
        <v>73</v>
      </c>
      <c r="B1120" s="5" t="s">
        <v>72</v>
      </c>
      <c r="C1120" s="4">
        <v>46143</v>
      </c>
      <c r="D1120" s="4">
        <v>46173</v>
      </c>
      <c r="E1120" s="5" t="s">
        <v>143</v>
      </c>
      <c r="F1120" s="5" t="s">
        <v>381</v>
      </c>
      <c r="G1120" s="7">
        <v>1E-3</v>
      </c>
      <c r="H1120" s="21" t="s">
        <v>80</v>
      </c>
      <c r="I1120" s="5" t="s">
        <v>51</v>
      </c>
    </row>
    <row r="1121" spans="1:9" ht="48" customHeight="1">
      <c r="A1121" s="5" t="s">
        <v>73</v>
      </c>
      <c r="B1121" s="5" t="s">
        <v>72</v>
      </c>
      <c r="C1121" s="4">
        <v>46143</v>
      </c>
      <c r="D1121" s="4">
        <v>46173</v>
      </c>
      <c r="E1121" s="5" t="s">
        <v>143</v>
      </c>
      <c r="F1121" s="5" t="s">
        <v>383</v>
      </c>
      <c r="G1121" s="7">
        <v>1E-3</v>
      </c>
      <c r="H1121" s="21" t="s">
        <v>80</v>
      </c>
      <c r="I1121" s="5" t="s">
        <v>51</v>
      </c>
    </row>
    <row r="1122" spans="1:9" ht="48" customHeight="1">
      <c r="A1122" s="5" t="s">
        <v>73</v>
      </c>
      <c r="B1122" s="5" t="s">
        <v>72</v>
      </c>
      <c r="C1122" s="4">
        <v>46143</v>
      </c>
      <c r="D1122" s="4">
        <v>46173</v>
      </c>
      <c r="E1122" s="5" t="s">
        <v>143</v>
      </c>
      <c r="F1122" s="5" t="s">
        <v>380</v>
      </c>
      <c r="G1122" s="7">
        <v>1E-3</v>
      </c>
      <c r="H1122" s="21" t="s">
        <v>80</v>
      </c>
      <c r="I1122" s="5" t="s">
        <v>51</v>
      </c>
    </row>
    <row r="1123" spans="1:9" ht="48" customHeight="1">
      <c r="A1123" s="5" t="s">
        <v>73</v>
      </c>
      <c r="B1123" s="5" t="s">
        <v>72</v>
      </c>
      <c r="C1123" s="4">
        <v>46143</v>
      </c>
      <c r="D1123" s="4">
        <v>46173</v>
      </c>
      <c r="E1123" s="5" t="s">
        <v>143</v>
      </c>
      <c r="F1123" s="5" t="s">
        <v>384</v>
      </c>
      <c r="G1123" s="7">
        <v>1E-3</v>
      </c>
      <c r="H1123" s="21" t="s">
        <v>80</v>
      </c>
      <c r="I1123" s="5" t="s">
        <v>51</v>
      </c>
    </row>
    <row r="1124" spans="1:9" ht="48" customHeight="1">
      <c r="A1124" s="5" t="s">
        <v>73</v>
      </c>
      <c r="B1124" s="5" t="s">
        <v>72</v>
      </c>
      <c r="C1124" s="4">
        <v>46143</v>
      </c>
      <c r="D1124" s="4">
        <v>46173</v>
      </c>
      <c r="E1124" s="5" t="s">
        <v>143</v>
      </c>
      <c r="F1124" s="5" t="s">
        <v>385</v>
      </c>
      <c r="G1124" s="7">
        <v>1E-3</v>
      </c>
      <c r="H1124" s="21" t="s">
        <v>80</v>
      </c>
      <c r="I1124" s="5" t="s">
        <v>51</v>
      </c>
    </row>
    <row r="1125" spans="1:9" ht="48" customHeight="1">
      <c r="A1125" s="5" t="s">
        <v>73</v>
      </c>
      <c r="B1125" s="5" t="s">
        <v>72</v>
      </c>
      <c r="C1125" s="4">
        <v>46143</v>
      </c>
      <c r="D1125" s="4">
        <v>46173</v>
      </c>
      <c r="E1125" s="5" t="s">
        <v>143</v>
      </c>
      <c r="F1125" s="5" t="s">
        <v>382</v>
      </c>
      <c r="G1125" s="7">
        <v>0</v>
      </c>
      <c r="H1125" s="21" t="s">
        <v>80</v>
      </c>
      <c r="I1125" s="5" t="s">
        <v>51</v>
      </c>
    </row>
    <row r="1126" spans="1:9" ht="48" customHeight="1">
      <c r="A1126" s="5" t="s">
        <v>73</v>
      </c>
      <c r="B1126" s="5" t="s">
        <v>72</v>
      </c>
      <c r="C1126" s="4">
        <v>46143</v>
      </c>
      <c r="D1126" s="4">
        <v>46173</v>
      </c>
      <c r="E1126" s="5" t="s">
        <v>143</v>
      </c>
      <c r="F1126" s="5" t="s">
        <v>386</v>
      </c>
      <c r="G1126" s="7">
        <v>0</v>
      </c>
      <c r="H1126" s="21" t="s">
        <v>80</v>
      </c>
      <c r="I1126" s="5" t="s">
        <v>51</v>
      </c>
    </row>
    <row r="1127" spans="1:9" ht="48" customHeight="1">
      <c r="A1127" s="5" t="s">
        <v>73</v>
      </c>
      <c r="B1127" s="5" t="s">
        <v>72</v>
      </c>
      <c r="C1127" s="4">
        <v>46143</v>
      </c>
      <c r="D1127" s="4">
        <v>46173</v>
      </c>
      <c r="E1127" s="5" t="s">
        <v>143</v>
      </c>
      <c r="F1127" s="5" t="s">
        <v>132</v>
      </c>
      <c r="G1127" s="7">
        <v>0</v>
      </c>
      <c r="H1127" s="21" t="s">
        <v>80</v>
      </c>
      <c r="I1127" s="5" t="s">
        <v>51</v>
      </c>
    </row>
    <row r="1128" spans="1:9" ht="48" customHeight="1">
      <c r="A1128" s="5" t="s">
        <v>73</v>
      </c>
      <c r="B1128" s="5" t="s">
        <v>72</v>
      </c>
      <c r="C1128" s="4">
        <v>46143</v>
      </c>
      <c r="D1128" s="4">
        <v>46173</v>
      </c>
      <c r="E1128" s="5" t="s">
        <v>143</v>
      </c>
      <c r="F1128" s="5" t="s">
        <v>387</v>
      </c>
      <c r="G1128" s="7">
        <v>0</v>
      </c>
      <c r="H1128" s="21" t="s">
        <v>80</v>
      </c>
      <c r="I1128" s="5" t="s">
        <v>51</v>
      </c>
    </row>
    <row r="1129" spans="1:9" ht="48" customHeight="1">
      <c r="A1129" s="5" t="s">
        <v>73</v>
      </c>
      <c r="B1129" s="5" t="s">
        <v>72</v>
      </c>
      <c r="C1129" s="4">
        <v>46143</v>
      </c>
      <c r="D1129" s="4">
        <v>46173</v>
      </c>
      <c r="E1129" s="5" t="s">
        <v>143</v>
      </c>
      <c r="F1129" s="5" t="s">
        <v>388</v>
      </c>
      <c r="G1129" s="7">
        <v>0</v>
      </c>
      <c r="H1129" s="21" t="s">
        <v>80</v>
      </c>
      <c r="I1129" s="5" t="s">
        <v>51</v>
      </c>
    </row>
    <row r="1130" spans="1:9" ht="48" customHeight="1">
      <c r="A1130" s="5" t="s">
        <v>73</v>
      </c>
      <c r="B1130" s="5" t="s">
        <v>72</v>
      </c>
      <c r="C1130" s="4">
        <v>46143</v>
      </c>
      <c r="D1130" s="4">
        <v>46173</v>
      </c>
      <c r="E1130" s="5" t="s">
        <v>143</v>
      </c>
      <c r="F1130" s="5" t="s">
        <v>389</v>
      </c>
      <c r="G1130" s="7">
        <v>0</v>
      </c>
      <c r="H1130" s="21" t="s">
        <v>80</v>
      </c>
      <c r="I1130" s="5" t="s">
        <v>51</v>
      </c>
    </row>
    <row r="1131" spans="1:9" ht="48" customHeight="1">
      <c r="A1131" s="5" t="s">
        <v>73</v>
      </c>
      <c r="B1131" s="5" t="s">
        <v>72</v>
      </c>
      <c r="C1131" s="4">
        <v>46143</v>
      </c>
      <c r="D1131" s="4">
        <v>46173</v>
      </c>
      <c r="E1131" s="5" t="s">
        <v>414</v>
      </c>
      <c r="F1131" s="5" t="s">
        <v>415</v>
      </c>
      <c r="G1131" s="7">
        <v>5.0000000000000001E-3</v>
      </c>
      <c r="H1131" s="21" t="s">
        <v>80</v>
      </c>
      <c r="I1131" s="5" t="s">
        <v>51</v>
      </c>
    </row>
    <row r="1132" spans="1:9" ht="48" customHeight="1">
      <c r="A1132" s="5" t="s">
        <v>73</v>
      </c>
      <c r="B1132" s="5" t="s">
        <v>72</v>
      </c>
      <c r="C1132" s="4">
        <v>46143</v>
      </c>
      <c r="D1132" s="4">
        <v>46173</v>
      </c>
      <c r="E1132" s="5" t="s">
        <v>414</v>
      </c>
      <c r="F1132" s="5" t="s">
        <v>416</v>
      </c>
      <c r="G1132" s="7">
        <v>3.0000000000000001E-3</v>
      </c>
      <c r="H1132" s="21" t="s">
        <v>80</v>
      </c>
      <c r="I1132" s="5" t="s">
        <v>51</v>
      </c>
    </row>
    <row r="1133" spans="1:9" ht="48" customHeight="1">
      <c r="A1133" s="5" t="s">
        <v>73</v>
      </c>
      <c r="B1133" s="5" t="s">
        <v>72</v>
      </c>
      <c r="C1133" s="4">
        <v>46143</v>
      </c>
      <c r="D1133" s="4">
        <v>46173</v>
      </c>
      <c r="E1133" s="5" t="s">
        <v>414</v>
      </c>
      <c r="F1133" s="5" t="s">
        <v>417</v>
      </c>
      <c r="G1133" s="7">
        <v>3.0000000000000001E-3</v>
      </c>
      <c r="H1133" s="21" t="s">
        <v>80</v>
      </c>
      <c r="I1133" s="5" t="s">
        <v>51</v>
      </c>
    </row>
    <row r="1134" spans="1:9" ht="48" customHeight="1">
      <c r="A1134" s="5" t="s">
        <v>73</v>
      </c>
      <c r="B1134" s="5" t="s">
        <v>72</v>
      </c>
      <c r="C1134" s="4">
        <v>46143</v>
      </c>
      <c r="D1134" s="4">
        <v>46173</v>
      </c>
      <c r="E1134" s="5" t="s">
        <v>414</v>
      </c>
      <c r="F1134" s="5" t="s">
        <v>419</v>
      </c>
      <c r="G1134" s="7">
        <v>3.0000000000000001E-3</v>
      </c>
      <c r="H1134" s="21" t="s">
        <v>80</v>
      </c>
      <c r="I1134" s="5" t="s">
        <v>51</v>
      </c>
    </row>
    <row r="1135" spans="1:9" ht="48" customHeight="1">
      <c r="A1135" s="5" t="s">
        <v>73</v>
      </c>
      <c r="B1135" s="5" t="s">
        <v>72</v>
      </c>
      <c r="C1135" s="4">
        <v>46143</v>
      </c>
      <c r="D1135" s="4">
        <v>46173</v>
      </c>
      <c r="E1135" s="5" t="s">
        <v>414</v>
      </c>
      <c r="F1135" s="5" t="s">
        <v>420</v>
      </c>
      <c r="G1135" s="7">
        <v>3.0000000000000001E-3</v>
      </c>
      <c r="H1135" s="21" t="s">
        <v>80</v>
      </c>
      <c r="I1135" s="5" t="s">
        <v>51</v>
      </c>
    </row>
    <row r="1136" spans="1:9" ht="48" customHeight="1">
      <c r="A1136" s="5" t="s">
        <v>73</v>
      </c>
      <c r="B1136" s="5" t="s">
        <v>72</v>
      </c>
      <c r="C1136" s="4">
        <v>46143</v>
      </c>
      <c r="D1136" s="4">
        <v>46173</v>
      </c>
      <c r="E1136" s="5" t="s">
        <v>414</v>
      </c>
      <c r="F1136" s="5" t="s">
        <v>418</v>
      </c>
      <c r="G1136" s="7">
        <v>2E-3</v>
      </c>
      <c r="H1136" s="21" t="s">
        <v>80</v>
      </c>
      <c r="I1136" s="5" t="s">
        <v>51</v>
      </c>
    </row>
    <row r="1137" spans="1:9" ht="48" customHeight="1">
      <c r="A1137" s="5" t="s">
        <v>73</v>
      </c>
      <c r="B1137" s="5" t="s">
        <v>72</v>
      </c>
      <c r="C1137" s="4">
        <v>46143</v>
      </c>
      <c r="D1137" s="4">
        <v>46173</v>
      </c>
      <c r="E1137" s="5" t="s">
        <v>414</v>
      </c>
      <c r="F1137" s="5" t="s">
        <v>425</v>
      </c>
      <c r="G1137" s="7">
        <v>2E-3</v>
      </c>
      <c r="H1137" s="21" t="s">
        <v>80</v>
      </c>
      <c r="I1137" s="5" t="s">
        <v>51</v>
      </c>
    </row>
    <row r="1138" spans="1:9" ht="48" customHeight="1">
      <c r="A1138" s="5" t="s">
        <v>73</v>
      </c>
      <c r="B1138" s="5" t="s">
        <v>72</v>
      </c>
      <c r="C1138" s="4">
        <v>46143</v>
      </c>
      <c r="D1138" s="4">
        <v>46173</v>
      </c>
      <c r="E1138" s="5" t="s">
        <v>414</v>
      </c>
      <c r="F1138" s="5" t="s">
        <v>421</v>
      </c>
      <c r="G1138" s="7">
        <v>1E-3</v>
      </c>
      <c r="H1138" s="21" t="s">
        <v>80</v>
      </c>
      <c r="I1138" s="5" t="s">
        <v>51</v>
      </c>
    </row>
    <row r="1139" spans="1:9" ht="48" customHeight="1">
      <c r="A1139" s="5" t="s">
        <v>73</v>
      </c>
      <c r="B1139" s="5" t="s">
        <v>72</v>
      </c>
      <c r="C1139" s="4">
        <v>46143</v>
      </c>
      <c r="D1139" s="4">
        <v>46173</v>
      </c>
      <c r="E1139" s="5" t="s">
        <v>414</v>
      </c>
      <c r="F1139" s="5" t="s">
        <v>423</v>
      </c>
      <c r="G1139" s="7">
        <v>1E-3</v>
      </c>
      <c r="H1139" s="21" t="s">
        <v>80</v>
      </c>
      <c r="I1139" s="5" t="s">
        <v>51</v>
      </c>
    </row>
    <row r="1140" spans="1:9" ht="48" customHeight="1">
      <c r="A1140" s="5" t="s">
        <v>73</v>
      </c>
      <c r="B1140" s="5" t="s">
        <v>72</v>
      </c>
      <c r="C1140" s="4">
        <v>46143</v>
      </c>
      <c r="D1140" s="4">
        <v>46173</v>
      </c>
      <c r="E1140" s="5" t="s">
        <v>414</v>
      </c>
      <c r="F1140" s="5" t="s">
        <v>424</v>
      </c>
      <c r="G1140" s="7">
        <v>1E-3</v>
      </c>
      <c r="H1140" s="21" t="s">
        <v>80</v>
      </c>
      <c r="I1140" s="5" t="s">
        <v>51</v>
      </c>
    </row>
    <row r="1141" spans="1:9" ht="48" customHeight="1">
      <c r="A1141" s="5" t="s">
        <v>73</v>
      </c>
      <c r="B1141" s="5" t="s">
        <v>72</v>
      </c>
      <c r="C1141" s="4">
        <v>46143</v>
      </c>
      <c r="D1141" s="4">
        <v>46173</v>
      </c>
      <c r="E1141" s="5" t="s">
        <v>414</v>
      </c>
      <c r="F1141" s="5" t="s">
        <v>426</v>
      </c>
      <c r="G1141" s="7">
        <v>1E-3</v>
      </c>
      <c r="H1141" s="21" t="s">
        <v>80</v>
      </c>
      <c r="I1141" s="5" t="s">
        <v>51</v>
      </c>
    </row>
    <row r="1142" spans="1:9" ht="48" customHeight="1">
      <c r="A1142" s="5" t="s">
        <v>73</v>
      </c>
      <c r="B1142" s="5" t="s">
        <v>72</v>
      </c>
      <c r="C1142" s="4">
        <v>46143</v>
      </c>
      <c r="D1142" s="4">
        <v>46173</v>
      </c>
      <c r="E1142" s="5" t="s">
        <v>414</v>
      </c>
      <c r="F1142" s="5" t="s">
        <v>422</v>
      </c>
      <c r="G1142" s="7">
        <v>0</v>
      </c>
      <c r="H1142" s="21" t="s">
        <v>80</v>
      </c>
      <c r="I1142" s="5" t="s">
        <v>51</v>
      </c>
    </row>
    <row r="1143" spans="1:9" ht="48" customHeight="1">
      <c r="A1143" s="5" t="s">
        <v>73</v>
      </c>
      <c r="B1143" s="5" t="s">
        <v>72</v>
      </c>
      <c r="C1143" s="4">
        <v>46143</v>
      </c>
      <c r="D1143" s="4">
        <v>46173</v>
      </c>
      <c r="E1143" s="5" t="s">
        <v>414</v>
      </c>
      <c r="F1143" s="5" t="s">
        <v>427</v>
      </c>
      <c r="G1143" s="7">
        <v>0</v>
      </c>
      <c r="H1143" s="21" t="s">
        <v>80</v>
      </c>
      <c r="I1143" s="5" t="s">
        <v>51</v>
      </c>
    </row>
    <row r="1144" spans="1:9" ht="48" customHeight="1">
      <c r="A1144" s="5" t="s">
        <v>73</v>
      </c>
      <c r="B1144" s="5" t="s">
        <v>72</v>
      </c>
      <c r="C1144" s="4">
        <v>46143</v>
      </c>
      <c r="D1144" s="4">
        <v>46173</v>
      </c>
      <c r="E1144" s="5" t="s">
        <v>414</v>
      </c>
      <c r="F1144" s="5" t="s">
        <v>428</v>
      </c>
      <c r="G1144" s="7">
        <v>0</v>
      </c>
      <c r="H1144" s="21" t="s">
        <v>80</v>
      </c>
      <c r="I1144" s="5" t="s">
        <v>51</v>
      </c>
    </row>
    <row r="1145" spans="1:9" ht="48" customHeight="1">
      <c r="A1145" s="5" t="s">
        <v>73</v>
      </c>
      <c r="B1145" s="5" t="s">
        <v>72</v>
      </c>
      <c r="C1145" s="4">
        <v>46143</v>
      </c>
      <c r="D1145" s="4">
        <v>46173</v>
      </c>
      <c r="E1145" s="5" t="s">
        <v>390</v>
      </c>
      <c r="F1145" s="5" t="s">
        <v>391</v>
      </c>
      <c r="G1145" s="7">
        <v>4.0000000000000001E-3</v>
      </c>
      <c r="H1145" s="21" t="s">
        <v>80</v>
      </c>
      <c r="I1145" s="5" t="s">
        <v>51</v>
      </c>
    </row>
    <row r="1146" spans="1:9" ht="48" customHeight="1">
      <c r="A1146" s="5" t="s">
        <v>73</v>
      </c>
      <c r="B1146" s="5" t="s">
        <v>72</v>
      </c>
      <c r="C1146" s="4">
        <v>46143</v>
      </c>
      <c r="D1146" s="4">
        <v>46173</v>
      </c>
      <c r="E1146" s="5" t="s">
        <v>390</v>
      </c>
      <c r="F1146" s="5" t="s">
        <v>392</v>
      </c>
      <c r="G1146" s="7">
        <v>3.0000000000000001E-3</v>
      </c>
      <c r="H1146" s="21" t="s">
        <v>80</v>
      </c>
      <c r="I1146" s="5" t="s">
        <v>51</v>
      </c>
    </row>
    <row r="1147" spans="1:9" ht="48" customHeight="1">
      <c r="A1147" s="5" t="s">
        <v>73</v>
      </c>
      <c r="B1147" s="5" t="s">
        <v>72</v>
      </c>
      <c r="C1147" s="4">
        <v>46143</v>
      </c>
      <c r="D1147" s="4">
        <v>46173</v>
      </c>
      <c r="E1147" s="5" t="s">
        <v>390</v>
      </c>
      <c r="F1147" s="5" t="s">
        <v>364</v>
      </c>
      <c r="G1147" s="7">
        <v>2E-3</v>
      </c>
      <c r="H1147" s="21" t="s">
        <v>80</v>
      </c>
      <c r="I1147" s="5" t="s">
        <v>51</v>
      </c>
    </row>
    <row r="1148" spans="1:9" ht="48" customHeight="1">
      <c r="A1148" s="5" t="s">
        <v>73</v>
      </c>
      <c r="B1148" s="5" t="s">
        <v>72</v>
      </c>
      <c r="C1148" s="4">
        <v>46143</v>
      </c>
      <c r="D1148" s="4">
        <v>46173</v>
      </c>
      <c r="E1148" s="5" t="s">
        <v>390</v>
      </c>
      <c r="F1148" s="5" t="s">
        <v>393</v>
      </c>
      <c r="G1148" s="7">
        <v>2E-3</v>
      </c>
      <c r="H1148" s="21" t="s">
        <v>80</v>
      </c>
      <c r="I1148" s="5" t="s">
        <v>51</v>
      </c>
    </row>
    <row r="1149" spans="1:9" ht="48" customHeight="1">
      <c r="A1149" s="5" t="s">
        <v>73</v>
      </c>
      <c r="B1149" s="5" t="s">
        <v>72</v>
      </c>
      <c r="C1149" s="4">
        <v>46143</v>
      </c>
      <c r="D1149" s="4">
        <v>46173</v>
      </c>
      <c r="E1149" s="5" t="s">
        <v>390</v>
      </c>
      <c r="F1149" s="5" t="s">
        <v>366</v>
      </c>
      <c r="G1149" s="7">
        <v>1E-3</v>
      </c>
      <c r="H1149" s="21" t="s">
        <v>80</v>
      </c>
      <c r="I1149" s="5" t="s">
        <v>51</v>
      </c>
    </row>
    <row r="1150" spans="1:9" ht="48" customHeight="1">
      <c r="A1150" s="5" t="s">
        <v>73</v>
      </c>
      <c r="B1150" s="5" t="s">
        <v>72</v>
      </c>
      <c r="C1150" s="4">
        <v>46143</v>
      </c>
      <c r="D1150" s="4">
        <v>46173</v>
      </c>
      <c r="E1150" s="5" t="s">
        <v>390</v>
      </c>
      <c r="F1150" s="5" t="s">
        <v>395</v>
      </c>
      <c r="G1150" s="7">
        <v>1E-3</v>
      </c>
      <c r="H1150" s="21" t="s">
        <v>80</v>
      </c>
      <c r="I1150" s="5" t="s">
        <v>51</v>
      </c>
    </row>
    <row r="1151" spans="1:9" ht="48" customHeight="1">
      <c r="A1151" s="5" t="s">
        <v>73</v>
      </c>
      <c r="B1151" s="5" t="s">
        <v>72</v>
      </c>
      <c r="C1151" s="4">
        <v>46143</v>
      </c>
      <c r="D1151" s="4">
        <v>46173</v>
      </c>
      <c r="E1151" s="5" t="s">
        <v>390</v>
      </c>
      <c r="F1151" s="5" t="s">
        <v>396</v>
      </c>
      <c r="G1151" s="7">
        <v>1E-3</v>
      </c>
      <c r="H1151" s="21" t="s">
        <v>80</v>
      </c>
      <c r="I1151" s="5" t="s">
        <v>51</v>
      </c>
    </row>
    <row r="1152" spans="1:9" ht="48" customHeight="1">
      <c r="A1152" s="5" t="s">
        <v>73</v>
      </c>
      <c r="B1152" s="5" t="s">
        <v>72</v>
      </c>
      <c r="C1152" s="4">
        <v>46143</v>
      </c>
      <c r="D1152" s="4">
        <v>46173</v>
      </c>
      <c r="E1152" s="5" t="s">
        <v>390</v>
      </c>
      <c r="F1152" s="5" t="s">
        <v>394</v>
      </c>
      <c r="G1152" s="7">
        <v>1E-3</v>
      </c>
      <c r="H1152" s="21" t="s">
        <v>80</v>
      </c>
      <c r="I1152" s="5" t="s">
        <v>51</v>
      </c>
    </row>
    <row r="1153" spans="1:9" ht="48" customHeight="1">
      <c r="A1153" s="5" t="s">
        <v>73</v>
      </c>
      <c r="B1153" s="5" t="s">
        <v>72</v>
      </c>
      <c r="C1153" s="4">
        <v>46143</v>
      </c>
      <c r="D1153" s="4">
        <v>46173</v>
      </c>
      <c r="E1153" s="5" t="s">
        <v>390</v>
      </c>
      <c r="F1153" s="5" t="s">
        <v>397</v>
      </c>
      <c r="G1153" s="7">
        <v>1E-3</v>
      </c>
      <c r="H1153" s="21" t="s">
        <v>80</v>
      </c>
      <c r="I1153" s="5" t="s">
        <v>51</v>
      </c>
    </row>
    <row r="1154" spans="1:9" ht="48" customHeight="1">
      <c r="A1154" s="5" t="s">
        <v>73</v>
      </c>
      <c r="B1154" s="5" t="s">
        <v>72</v>
      </c>
      <c r="C1154" s="4">
        <v>46143</v>
      </c>
      <c r="D1154" s="4">
        <v>46173</v>
      </c>
      <c r="E1154" s="5" t="s">
        <v>390</v>
      </c>
      <c r="F1154" s="5" t="s">
        <v>398</v>
      </c>
      <c r="G1154" s="7">
        <v>1E-3</v>
      </c>
      <c r="H1154" s="21" t="s">
        <v>80</v>
      </c>
      <c r="I1154" s="5" t="s">
        <v>51</v>
      </c>
    </row>
    <row r="1155" spans="1:9" ht="48" customHeight="1">
      <c r="A1155" s="5" t="s">
        <v>73</v>
      </c>
      <c r="B1155" s="5" t="s">
        <v>72</v>
      </c>
      <c r="C1155" s="4">
        <v>46143</v>
      </c>
      <c r="D1155" s="4">
        <v>46173</v>
      </c>
      <c r="E1155" s="5" t="s">
        <v>390</v>
      </c>
      <c r="F1155" s="5" t="s">
        <v>409</v>
      </c>
      <c r="G1155" s="7">
        <v>1E-3</v>
      </c>
      <c r="H1155" s="21" t="s">
        <v>80</v>
      </c>
      <c r="I1155" s="5" t="s">
        <v>51</v>
      </c>
    </row>
    <row r="1156" spans="1:9" ht="48" customHeight="1">
      <c r="A1156" s="5" t="s">
        <v>73</v>
      </c>
      <c r="B1156" s="5" t="s">
        <v>72</v>
      </c>
      <c r="C1156" s="4">
        <v>46143</v>
      </c>
      <c r="D1156" s="4">
        <v>46173</v>
      </c>
      <c r="E1156" s="5" t="s">
        <v>390</v>
      </c>
      <c r="F1156" s="5" t="s">
        <v>400</v>
      </c>
      <c r="G1156" s="7">
        <v>1E-3</v>
      </c>
      <c r="H1156" s="21" t="s">
        <v>80</v>
      </c>
      <c r="I1156" s="5" t="s">
        <v>51</v>
      </c>
    </row>
    <row r="1157" spans="1:9" ht="48" customHeight="1">
      <c r="A1157" s="5" t="s">
        <v>73</v>
      </c>
      <c r="B1157" s="5" t="s">
        <v>72</v>
      </c>
      <c r="C1157" s="4">
        <v>46143</v>
      </c>
      <c r="D1157" s="4">
        <v>46173</v>
      </c>
      <c r="E1157" s="5" t="s">
        <v>390</v>
      </c>
      <c r="F1157" s="5" t="s">
        <v>411</v>
      </c>
      <c r="G1157" s="7">
        <v>1E-3</v>
      </c>
      <c r="H1157" s="21" t="s">
        <v>80</v>
      </c>
      <c r="I1157" s="5" t="s">
        <v>51</v>
      </c>
    </row>
    <row r="1158" spans="1:9" ht="48" customHeight="1">
      <c r="A1158" s="5" t="s">
        <v>73</v>
      </c>
      <c r="B1158" s="5" t="s">
        <v>72</v>
      </c>
      <c r="C1158" s="4">
        <v>46143</v>
      </c>
      <c r="D1158" s="4">
        <v>46173</v>
      </c>
      <c r="E1158" s="5" t="s">
        <v>390</v>
      </c>
      <c r="F1158" s="5" t="s">
        <v>402</v>
      </c>
      <c r="G1158" s="7">
        <v>0</v>
      </c>
      <c r="H1158" s="21" t="s">
        <v>80</v>
      </c>
      <c r="I1158" s="5" t="s">
        <v>51</v>
      </c>
    </row>
    <row r="1159" spans="1:9" ht="48" customHeight="1">
      <c r="A1159" s="5" t="s">
        <v>73</v>
      </c>
      <c r="B1159" s="5" t="s">
        <v>72</v>
      </c>
      <c r="C1159" s="4">
        <v>46143</v>
      </c>
      <c r="D1159" s="4">
        <v>46173</v>
      </c>
      <c r="E1159" s="5" t="s">
        <v>390</v>
      </c>
      <c r="F1159" s="5" t="s">
        <v>403</v>
      </c>
      <c r="G1159" s="7">
        <v>0</v>
      </c>
      <c r="H1159" s="21" t="s">
        <v>80</v>
      </c>
      <c r="I1159" s="5" t="s">
        <v>51</v>
      </c>
    </row>
    <row r="1160" spans="1:9" ht="48" customHeight="1">
      <c r="A1160" s="5" t="s">
        <v>73</v>
      </c>
      <c r="B1160" s="5" t="s">
        <v>72</v>
      </c>
      <c r="C1160" s="4">
        <v>46143</v>
      </c>
      <c r="D1160" s="4">
        <v>46173</v>
      </c>
      <c r="E1160" s="5" t="s">
        <v>390</v>
      </c>
      <c r="F1160" s="5" t="s">
        <v>404</v>
      </c>
      <c r="G1160" s="7">
        <v>0</v>
      </c>
      <c r="H1160" s="21" t="s">
        <v>80</v>
      </c>
      <c r="I1160" s="5" t="s">
        <v>51</v>
      </c>
    </row>
    <row r="1161" spans="1:9" ht="48" customHeight="1">
      <c r="A1161" s="5" t="s">
        <v>73</v>
      </c>
      <c r="B1161" s="5" t="s">
        <v>72</v>
      </c>
      <c r="C1161" s="4">
        <v>46143</v>
      </c>
      <c r="D1161" s="4">
        <v>46173</v>
      </c>
      <c r="E1161" s="5" t="s">
        <v>390</v>
      </c>
      <c r="F1161" s="5" t="s">
        <v>405</v>
      </c>
      <c r="G1161" s="7">
        <v>0</v>
      </c>
      <c r="H1161" s="21" t="s">
        <v>80</v>
      </c>
      <c r="I1161" s="5" t="s">
        <v>51</v>
      </c>
    </row>
    <row r="1162" spans="1:9" ht="48" customHeight="1">
      <c r="A1162" s="5" t="s">
        <v>73</v>
      </c>
      <c r="B1162" s="5" t="s">
        <v>72</v>
      </c>
      <c r="C1162" s="4">
        <v>46143</v>
      </c>
      <c r="D1162" s="4">
        <v>46173</v>
      </c>
      <c r="E1162" s="5" t="s">
        <v>390</v>
      </c>
      <c r="F1162" s="5" t="s">
        <v>406</v>
      </c>
      <c r="G1162" s="7">
        <v>0</v>
      </c>
      <c r="H1162" s="21" t="s">
        <v>80</v>
      </c>
      <c r="I1162" s="5" t="s">
        <v>51</v>
      </c>
    </row>
    <row r="1163" spans="1:9" ht="48" customHeight="1">
      <c r="A1163" s="5" t="s">
        <v>73</v>
      </c>
      <c r="B1163" s="5" t="s">
        <v>72</v>
      </c>
      <c r="C1163" s="4">
        <v>46143</v>
      </c>
      <c r="D1163" s="4">
        <v>46173</v>
      </c>
      <c r="E1163" s="5" t="s">
        <v>390</v>
      </c>
      <c r="F1163" s="5" t="s">
        <v>407</v>
      </c>
      <c r="G1163" s="7">
        <v>0</v>
      </c>
      <c r="H1163" s="21" t="s">
        <v>80</v>
      </c>
      <c r="I1163" s="5" t="s">
        <v>51</v>
      </c>
    </row>
    <row r="1164" spans="1:9" ht="48" customHeight="1">
      <c r="A1164" s="5" t="s">
        <v>73</v>
      </c>
      <c r="B1164" s="5" t="s">
        <v>72</v>
      </c>
      <c r="C1164" s="4">
        <v>46143</v>
      </c>
      <c r="D1164" s="4">
        <v>46173</v>
      </c>
      <c r="E1164" s="5" t="s">
        <v>390</v>
      </c>
      <c r="F1164" s="5" t="s">
        <v>399</v>
      </c>
      <c r="G1164" s="7">
        <v>0</v>
      </c>
      <c r="H1164" s="21" t="s">
        <v>80</v>
      </c>
      <c r="I1164" s="5" t="s">
        <v>51</v>
      </c>
    </row>
    <row r="1165" spans="1:9" ht="48" customHeight="1">
      <c r="A1165" s="5" t="s">
        <v>73</v>
      </c>
      <c r="B1165" s="5" t="s">
        <v>72</v>
      </c>
      <c r="C1165" s="4">
        <v>46143</v>
      </c>
      <c r="D1165" s="4">
        <v>46173</v>
      </c>
      <c r="E1165" s="5" t="s">
        <v>390</v>
      </c>
      <c r="F1165" s="5" t="s">
        <v>408</v>
      </c>
      <c r="G1165" s="7">
        <v>0</v>
      </c>
      <c r="H1165" s="21" t="s">
        <v>80</v>
      </c>
      <c r="I1165" s="5" t="s">
        <v>51</v>
      </c>
    </row>
    <row r="1166" spans="1:9" ht="48" customHeight="1">
      <c r="A1166" s="5" t="s">
        <v>73</v>
      </c>
      <c r="B1166" s="5" t="s">
        <v>72</v>
      </c>
      <c r="C1166" s="4">
        <v>46143</v>
      </c>
      <c r="D1166" s="4">
        <v>46173</v>
      </c>
      <c r="E1166" s="5" t="s">
        <v>390</v>
      </c>
      <c r="F1166" s="5" t="s">
        <v>100</v>
      </c>
      <c r="G1166" s="7">
        <v>0</v>
      </c>
      <c r="H1166" s="21" t="s">
        <v>80</v>
      </c>
      <c r="I1166" s="5" t="s">
        <v>51</v>
      </c>
    </row>
    <row r="1167" spans="1:9" ht="48" customHeight="1">
      <c r="A1167" s="5" t="s">
        <v>73</v>
      </c>
      <c r="B1167" s="5" t="s">
        <v>72</v>
      </c>
      <c r="C1167" s="4">
        <v>46143</v>
      </c>
      <c r="D1167" s="4">
        <v>46173</v>
      </c>
      <c r="E1167" s="5" t="s">
        <v>390</v>
      </c>
      <c r="F1167" s="5" t="s">
        <v>410</v>
      </c>
      <c r="G1167" s="7">
        <v>0</v>
      </c>
      <c r="H1167" s="21" t="s">
        <v>80</v>
      </c>
      <c r="I1167" s="5" t="s">
        <v>51</v>
      </c>
    </row>
    <row r="1168" spans="1:9" ht="48" customHeight="1">
      <c r="A1168" s="5" t="s">
        <v>73</v>
      </c>
      <c r="B1168" s="5" t="s">
        <v>72</v>
      </c>
      <c r="C1168" s="4">
        <v>46143</v>
      </c>
      <c r="D1168" s="4">
        <v>46173</v>
      </c>
      <c r="E1168" s="5" t="s">
        <v>390</v>
      </c>
      <c r="F1168" s="5" t="s">
        <v>401</v>
      </c>
      <c r="G1168" s="7">
        <v>0</v>
      </c>
      <c r="H1168" s="21" t="s">
        <v>80</v>
      </c>
      <c r="I1168" s="5" t="s">
        <v>51</v>
      </c>
    </row>
    <row r="1169" spans="1:9" ht="48" customHeight="1">
      <c r="A1169" s="5" t="s">
        <v>73</v>
      </c>
      <c r="B1169" s="5" t="s">
        <v>72</v>
      </c>
      <c r="C1169" s="4">
        <v>46143</v>
      </c>
      <c r="D1169" s="4">
        <v>46173</v>
      </c>
      <c r="E1169" s="5" t="s">
        <v>390</v>
      </c>
      <c r="F1169" s="5" t="s">
        <v>412</v>
      </c>
      <c r="G1169" s="7">
        <v>0</v>
      </c>
      <c r="H1169" s="21" t="s">
        <v>80</v>
      </c>
      <c r="I1169" s="5" t="s">
        <v>51</v>
      </c>
    </row>
    <row r="1170" spans="1:9" ht="48" customHeight="1">
      <c r="A1170" s="5" t="s">
        <v>73</v>
      </c>
      <c r="B1170" s="5" t="s">
        <v>72</v>
      </c>
      <c r="C1170" s="4">
        <v>46143</v>
      </c>
      <c r="D1170" s="4">
        <v>46173</v>
      </c>
      <c r="E1170" s="5" t="s">
        <v>390</v>
      </c>
      <c r="F1170" s="5" t="s">
        <v>413</v>
      </c>
      <c r="G1170" s="7">
        <v>0</v>
      </c>
      <c r="H1170" s="21" t="s">
        <v>80</v>
      </c>
      <c r="I1170" s="5" t="s">
        <v>51</v>
      </c>
    </row>
    <row r="1171" spans="1:9" ht="48" customHeight="1">
      <c r="A1171" s="5" t="s">
        <v>73</v>
      </c>
      <c r="B1171" s="5" t="s">
        <v>72</v>
      </c>
      <c r="C1171" s="4">
        <v>46143</v>
      </c>
      <c r="D1171" s="4">
        <v>46173</v>
      </c>
      <c r="E1171" s="5" t="s">
        <v>390</v>
      </c>
      <c r="F1171" s="5" t="s">
        <v>153</v>
      </c>
      <c r="G1171" s="7">
        <v>0</v>
      </c>
      <c r="H1171" s="21" t="s">
        <v>80</v>
      </c>
      <c r="I1171" s="5" t="s">
        <v>51</v>
      </c>
    </row>
    <row r="1172" spans="1:9" ht="48" customHeight="1">
      <c r="A1172" s="5" t="s">
        <v>73</v>
      </c>
      <c r="B1172" s="5" t="s">
        <v>72</v>
      </c>
      <c r="C1172" s="4">
        <v>46143</v>
      </c>
      <c r="D1172" s="4">
        <v>46173</v>
      </c>
      <c r="E1172" s="5" t="s">
        <v>429</v>
      </c>
      <c r="F1172" s="5" t="s">
        <v>429</v>
      </c>
      <c r="G1172" s="7">
        <v>1.8000000000000002E-2</v>
      </c>
      <c r="H1172" s="21" t="s">
        <v>80</v>
      </c>
      <c r="I1172" s="5" t="s">
        <v>51</v>
      </c>
    </row>
    <row r="1173" spans="1:9" ht="48" customHeight="1">
      <c r="A1173" s="5" t="s">
        <v>73</v>
      </c>
      <c r="B1173" s="5" t="s">
        <v>72</v>
      </c>
      <c r="C1173" s="4">
        <v>46143</v>
      </c>
      <c r="D1173" s="4">
        <v>46173</v>
      </c>
      <c r="E1173" s="5" t="s">
        <v>115</v>
      </c>
      <c r="F1173" s="5" t="s">
        <v>431</v>
      </c>
      <c r="G1173" s="7">
        <v>1E-3</v>
      </c>
      <c r="H1173" s="21" t="s">
        <v>80</v>
      </c>
      <c r="I1173" s="5" t="s">
        <v>51</v>
      </c>
    </row>
    <row r="1174" spans="1:9" ht="48" customHeight="1">
      <c r="A1174" s="5" t="s">
        <v>73</v>
      </c>
      <c r="B1174" s="5" t="s">
        <v>72</v>
      </c>
      <c r="C1174" s="4">
        <v>46143</v>
      </c>
      <c r="D1174" s="4">
        <v>46173</v>
      </c>
      <c r="E1174" s="5" t="s">
        <v>115</v>
      </c>
      <c r="F1174" s="5" t="s">
        <v>432</v>
      </c>
      <c r="G1174" s="7">
        <v>1E-3</v>
      </c>
      <c r="H1174" s="21" t="s">
        <v>80</v>
      </c>
      <c r="I1174" s="5" t="s">
        <v>51</v>
      </c>
    </row>
    <row r="1175" spans="1:9" ht="48" customHeight="1">
      <c r="A1175" s="5" t="s">
        <v>73</v>
      </c>
      <c r="B1175" s="5" t="s">
        <v>72</v>
      </c>
      <c r="C1175" s="4">
        <v>46143</v>
      </c>
      <c r="D1175" s="4">
        <v>46173</v>
      </c>
      <c r="E1175" s="5" t="s">
        <v>115</v>
      </c>
      <c r="F1175" s="5" t="s">
        <v>433</v>
      </c>
      <c r="G1175" s="7">
        <v>1E-3</v>
      </c>
      <c r="H1175" s="21" t="s">
        <v>80</v>
      </c>
      <c r="I1175" s="5" t="s">
        <v>51</v>
      </c>
    </row>
    <row r="1176" spans="1:9" ht="48" customHeight="1">
      <c r="A1176" s="5" t="s">
        <v>73</v>
      </c>
      <c r="B1176" s="5" t="s">
        <v>72</v>
      </c>
      <c r="C1176" s="4">
        <v>46143</v>
      </c>
      <c r="D1176" s="4">
        <v>46173</v>
      </c>
      <c r="E1176" s="5" t="s">
        <v>115</v>
      </c>
      <c r="F1176" s="5" t="s">
        <v>439</v>
      </c>
      <c r="G1176" s="7">
        <v>1E-3</v>
      </c>
      <c r="H1176" s="21" t="s">
        <v>80</v>
      </c>
      <c r="I1176" s="5" t="s">
        <v>51</v>
      </c>
    </row>
    <row r="1177" spans="1:9" ht="48" customHeight="1">
      <c r="A1177" s="5" t="s">
        <v>73</v>
      </c>
      <c r="B1177" s="5" t="s">
        <v>72</v>
      </c>
      <c r="C1177" s="4">
        <v>46143</v>
      </c>
      <c r="D1177" s="4">
        <v>46173</v>
      </c>
      <c r="E1177" s="5" t="s">
        <v>115</v>
      </c>
      <c r="F1177" s="5" t="s">
        <v>434</v>
      </c>
      <c r="G1177" s="7">
        <v>1E-3</v>
      </c>
      <c r="H1177" s="21" t="s">
        <v>80</v>
      </c>
      <c r="I1177" s="5" t="s">
        <v>51</v>
      </c>
    </row>
    <row r="1178" spans="1:9" ht="48" customHeight="1">
      <c r="A1178" s="5" t="s">
        <v>73</v>
      </c>
      <c r="B1178" s="5" t="s">
        <v>72</v>
      </c>
      <c r="C1178" s="4">
        <v>46143</v>
      </c>
      <c r="D1178" s="4">
        <v>46173</v>
      </c>
      <c r="E1178" s="5" t="s">
        <v>115</v>
      </c>
      <c r="F1178" s="5" t="s">
        <v>435</v>
      </c>
      <c r="G1178" s="7">
        <v>1E-3</v>
      </c>
      <c r="H1178" s="21" t="s">
        <v>80</v>
      </c>
      <c r="I1178" s="5" t="s">
        <v>51</v>
      </c>
    </row>
    <row r="1179" spans="1:9" ht="48" customHeight="1">
      <c r="A1179" s="5" t="s">
        <v>73</v>
      </c>
      <c r="B1179" s="5" t="s">
        <v>72</v>
      </c>
      <c r="C1179" s="4">
        <v>46143</v>
      </c>
      <c r="D1179" s="4">
        <v>46173</v>
      </c>
      <c r="E1179" s="5" t="s">
        <v>115</v>
      </c>
      <c r="F1179" s="5" t="s">
        <v>436</v>
      </c>
      <c r="G1179" s="7">
        <v>1E-3</v>
      </c>
      <c r="H1179" s="21" t="s">
        <v>80</v>
      </c>
      <c r="I1179" s="5" t="s">
        <v>51</v>
      </c>
    </row>
    <row r="1180" spans="1:9" ht="48" customHeight="1">
      <c r="A1180" s="5" t="s">
        <v>73</v>
      </c>
      <c r="B1180" s="5" t="s">
        <v>72</v>
      </c>
      <c r="C1180" s="4">
        <v>46143</v>
      </c>
      <c r="D1180" s="4">
        <v>46173</v>
      </c>
      <c r="E1180" s="5" t="s">
        <v>115</v>
      </c>
      <c r="F1180" s="5" t="s">
        <v>430</v>
      </c>
      <c r="G1180" s="7">
        <v>0</v>
      </c>
      <c r="H1180" s="21" t="s">
        <v>80</v>
      </c>
      <c r="I1180" s="5" t="s">
        <v>51</v>
      </c>
    </row>
    <row r="1181" spans="1:9" ht="48" customHeight="1">
      <c r="A1181" s="5" t="s">
        <v>73</v>
      </c>
      <c r="B1181" s="5" t="s">
        <v>72</v>
      </c>
      <c r="C1181" s="4">
        <v>46143</v>
      </c>
      <c r="D1181" s="4">
        <v>46173</v>
      </c>
      <c r="E1181" s="5" t="s">
        <v>115</v>
      </c>
      <c r="F1181" s="5" t="s">
        <v>437</v>
      </c>
      <c r="G1181" s="7">
        <v>0</v>
      </c>
      <c r="H1181" s="21" t="s">
        <v>80</v>
      </c>
      <c r="I1181" s="5" t="s">
        <v>51</v>
      </c>
    </row>
    <row r="1182" spans="1:9" ht="48" customHeight="1">
      <c r="A1182" s="5" t="s">
        <v>73</v>
      </c>
      <c r="B1182" s="5" t="s">
        <v>72</v>
      </c>
      <c r="C1182" s="4">
        <v>46143</v>
      </c>
      <c r="D1182" s="4">
        <v>46173</v>
      </c>
      <c r="E1182" s="5" t="s">
        <v>115</v>
      </c>
      <c r="F1182" s="5" t="s">
        <v>438</v>
      </c>
      <c r="G1182" s="7">
        <v>0</v>
      </c>
      <c r="H1182" s="21" t="s">
        <v>80</v>
      </c>
      <c r="I1182" s="5" t="s">
        <v>51</v>
      </c>
    </row>
    <row r="1183" spans="1:9" ht="48" customHeight="1">
      <c r="A1183" s="5" t="s">
        <v>73</v>
      </c>
      <c r="B1183" s="5" t="s">
        <v>72</v>
      </c>
      <c r="C1183" s="4">
        <v>46143</v>
      </c>
      <c r="D1183" s="4">
        <v>46173</v>
      </c>
      <c r="E1183" s="5" t="s">
        <v>115</v>
      </c>
      <c r="F1183" s="5" t="s">
        <v>440</v>
      </c>
      <c r="G1183" s="7">
        <v>0</v>
      </c>
      <c r="H1183" s="21" t="s">
        <v>80</v>
      </c>
      <c r="I1183" s="5" t="s">
        <v>51</v>
      </c>
    </row>
    <row r="1184" spans="1:9" ht="48" customHeight="1">
      <c r="A1184" s="5" t="s">
        <v>73</v>
      </c>
      <c r="B1184" s="5" t="s">
        <v>72</v>
      </c>
      <c r="C1184" s="4">
        <v>46143</v>
      </c>
      <c r="D1184" s="4">
        <v>46173</v>
      </c>
      <c r="E1184" s="5" t="s">
        <v>115</v>
      </c>
      <c r="F1184" s="5" t="s">
        <v>441</v>
      </c>
      <c r="G1184" s="7">
        <v>0</v>
      </c>
      <c r="H1184" s="21" t="s">
        <v>80</v>
      </c>
      <c r="I1184" s="5" t="s">
        <v>51</v>
      </c>
    </row>
    <row r="1185" spans="1:9" ht="48" customHeight="1">
      <c r="A1185" s="5" t="s">
        <v>73</v>
      </c>
      <c r="B1185" s="5" t="s">
        <v>72</v>
      </c>
      <c r="C1185" s="4">
        <v>46143</v>
      </c>
      <c r="D1185" s="4">
        <v>46173</v>
      </c>
      <c r="E1185" s="5" t="s">
        <v>115</v>
      </c>
      <c r="F1185" s="5" t="s">
        <v>442</v>
      </c>
      <c r="G1185" s="7">
        <v>0</v>
      </c>
      <c r="H1185" s="21" t="s">
        <v>80</v>
      </c>
      <c r="I1185" s="5" t="s">
        <v>51</v>
      </c>
    </row>
    <row r="1186" spans="1:9" ht="48" customHeight="1">
      <c r="A1186" s="5" t="s">
        <v>73</v>
      </c>
      <c r="B1186" s="5" t="s">
        <v>72</v>
      </c>
      <c r="C1186" s="4">
        <v>46143</v>
      </c>
      <c r="D1186" s="4">
        <v>46173</v>
      </c>
      <c r="E1186" s="5" t="s">
        <v>115</v>
      </c>
      <c r="F1186" s="5" t="s">
        <v>443</v>
      </c>
      <c r="G1186" s="7">
        <v>0</v>
      </c>
      <c r="H1186" s="21" t="s">
        <v>80</v>
      </c>
      <c r="I1186" s="5" t="s">
        <v>51</v>
      </c>
    </row>
    <row r="1187" spans="1:9" ht="48" customHeight="1">
      <c r="A1187" s="5" t="s">
        <v>73</v>
      </c>
      <c r="B1187" s="5" t="s">
        <v>72</v>
      </c>
      <c r="C1187" s="4">
        <v>46143</v>
      </c>
      <c r="D1187" s="4">
        <v>46173</v>
      </c>
      <c r="E1187" s="5" t="s">
        <v>115</v>
      </c>
      <c r="F1187" s="5" t="s">
        <v>444</v>
      </c>
      <c r="G1187" s="7">
        <v>0</v>
      </c>
      <c r="H1187" s="21" t="s">
        <v>80</v>
      </c>
      <c r="I1187" s="5" t="s">
        <v>51</v>
      </c>
    </row>
    <row r="1188" spans="1:9" ht="48" customHeight="1">
      <c r="A1188" s="5" t="s">
        <v>73</v>
      </c>
      <c r="B1188" s="5" t="s">
        <v>72</v>
      </c>
      <c r="C1188" s="4">
        <v>46143</v>
      </c>
      <c r="D1188" s="4">
        <v>46173</v>
      </c>
      <c r="E1188" s="5" t="s">
        <v>115</v>
      </c>
      <c r="F1188" s="5" t="s">
        <v>445</v>
      </c>
      <c r="G1188" s="7">
        <v>0</v>
      </c>
      <c r="H1188" s="21" t="s">
        <v>80</v>
      </c>
      <c r="I1188" s="5" t="s">
        <v>51</v>
      </c>
    </row>
    <row r="1189" spans="1:9" ht="48" customHeight="1">
      <c r="A1189" s="5" t="s">
        <v>73</v>
      </c>
      <c r="B1189" s="5" t="s">
        <v>72</v>
      </c>
      <c r="C1189" s="4">
        <v>46143</v>
      </c>
      <c r="D1189" s="4">
        <v>46173</v>
      </c>
      <c r="E1189" s="5" t="s">
        <v>115</v>
      </c>
      <c r="F1189" s="5" t="s">
        <v>113</v>
      </c>
      <c r="G1189" s="7">
        <v>0</v>
      </c>
      <c r="H1189" s="21" t="s">
        <v>80</v>
      </c>
      <c r="I1189" s="5" t="s">
        <v>51</v>
      </c>
    </row>
    <row r="1190" spans="1:9" ht="48" customHeight="1">
      <c r="A1190" s="5" t="s">
        <v>73</v>
      </c>
      <c r="B1190" s="5" t="s">
        <v>72</v>
      </c>
      <c r="C1190" s="4">
        <v>46143</v>
      </c>
      <c r="D1190" s="4">
        <v>46173</v>
      </c>
      <c r="E1190" s="5" t="s">
        <v>115</v>
      </c>
      <c r="F1190" s="5" t="s">
        <v>446</v>
      </c>
      <c r="G1190" s="7">
        <v>0</v>
      </c>
      <c r="H1190" s="21" t="s">
        <v>80</v>
      </c>
      <c r="I1190" s="5" t="s">
        <v>51</v>
      </c>
    </row>
    <row r="1191" spans="1:9" ht="48" customHeight="1">
      <c r="A1191" s="5" t="s">
        <v>73</v>
      </c>
      <c r="B1191" s="5" t="s">
        <v>72</v>
      </c>
      <c r="C1191" s="4">
        <v>46143</v>
      </c>
      <c r="D1191" s="4">
        <v>46173</v>
      </c>
      <c r="E1191" s="5" t="s">
        <v>115</v>
      </c>
      <c r="F1191" s="5" t="s">
        <v>447</v>
      </c>
      <c r="G1191" s="7">
        <v>0</v>
      </c>
      <c r="H1191" s="21" t="s">
        <v>80</v>
      </c>
      <c r="I1191" s="5" t="s">
        <v>51</v>
      </c>
    </row>
    <row r="1192" spans="1:9" ht="48" customHeight="1">
      <c r="A1192" s="5" t="s">
        <v>73</v>
      </c>
      <c r="B1192" s="5" t="s">
        <v>72</v>
      </c>
      <c r="C1192" s="4">
        <v>46143</v>
      </c>
      <c r="D1192" s="4">
        <v>46173</v>
      </c>
      <c r="E1192" s="5" t="s">
        <v>115</v>
      </c>
      <c r="F1192" s="5" t="s">
        <v>448</v>
      </c>
      <c r="G1192" s="7">
        <v>0</v>
      </c>
      <c r="H1192" s="21" t="s">
        <v>80</v>
      </c>
      <c r="I1192" s="5" t="s">
        <v>51</v>
      </c>
    </row>
    <row r="1193" spans="1:9" ht="48" customHeight="1">
      <c r="A1193" s="5" t="s">
        <v>73</v>
      </c>
      <c r="B1193" s="5" t="s">
        <v>72</v>
      </c>
      <c r="C1193" s="4">
        <v>46143</v>
      </c>
      <c r="D1193" s="4">
        <v>46173</v>
      </c>
      <c r="E1193" s="5" t="s">
        <v>115</v>
      </c>
      <c r="F1193" s="5" t="s">
        <v>449</v>
      </c>
      <c r="G1193" s="7">
        <v>0</v>
      </c>
      <c r="H1193" s="21" t="s">
        <v>80</v>
      </c>
      <c r="I1193" s="5" t="s">
        <v>51</v>
      </c>
    </row>
    <row r="1194" spans="1:9" ht="48" customHeight="1">
      <c r="A1194" s="5" t="s">
        <v>73</v>
      </c>
      <c r="B1194" s="5" t="s">
        <v>72</v>
      </c>
      <c r="C1194" s="4">
        <v>46143</v>
      </c>
      <c r="D1194" s="4">
        <v>46173</v>
      </c>
      <c r="E1194" s="5" t="s">
        <v>115</v>
      </c>
      <c r="F1194" s="5" t="s">
        <v>450</v>
      </c>
      <c r="G1194" s="7">
        <v>0</v>
      </c>
      <c r="H1194" s="21" t="s">
        <v>80</v>
      </c>
      <c r="I1194" s="5" t="s">
        <v>51</v>
      </c>
    </row>
    <row r="1195" spans="1:9" ht="48" customHeight="1">
      <c r="A1195" s="5" t="s">
        <v>73</v>
      </c>
      <c r="B1195" s="5" t="s">
        <v>72</v>
      </c>
      <c r="C1195" s="4">
        <v>46143</v>
      </c>
      <c r="D1195" s="4">
        <v>46173</v>
      </c>
      <c r="E1195" s="5" t="s">
        <v>88</v>
      </c>
      <c r="F1195" s="5" t="s">
        <v>451</v>
      </c>
      <c r="G1195" s="7">
        <v>2E-3</v>
      </c>
      <c r="H1195" s="21" t="s">
        <v>80</v>
      </c>
      <c r="I1195" s="5" t="s">
        <v>51</v>
      </c>
    </row>
    <row r="1196" spans="1:9" ht="48" customHeight="1">
      <c r="A1196" s="5" t="s">
        <v>73</v>
      </c>
      <c r="B1196" s="5" t="s">
        <v>72</v>
      </c>
      <c r="C1196" s="4">
        <v>46143</v>
      </c>
      <c r="D1196" s="4">
        <v>46173</v>
      </c>
      <c r="E1196" s="5" t="s">
        <v>88</v>
      </c>
      <c r="F1196" s="5" t="s">
        <v>452</v>
      </c>
      <c r="G1196" s="7">
        <v>1E-3</v>
      </c>
      <c r="H1196" s="21" t="s">
        <v>80</v>
      </c>
      <c r="I1196" s="5" t="s">
        <v>51</v>
      </c>
    </row>
    <row r="1197" spans="1:9" ht="48" customHeight="1">
      <c r="A1197" s="5" t="s">
        <v>73</v>
      </c>
      <c r="B1197" s="5" t="s">
        <v>72</v>
      </c>
      <c r="C1197" s="4">
        <v>46143</v>
      </c>
      <c r="D1197" s="4">
        <v>46173</v>
      </c>
      <c r="E1197" s="5" t="s">
        <v>88</v>
      </c>
      <c r="F1197" s="5" t="s">
        <v>453</v>
      </c>
      <c r="G1197" s="7">
        <v>1E-3</v>
      </c>
      <c r="H1197" s="21" t="s">
        <v>80</v>
      </c>
      <c r="I1197" s="5" t="s">
        <v>51</v>
      </c>
    </row>
    <row r="1198" spans="1:9" ht="48" customHeight="1">
      <c r="A1198" s="5" t="s">
        <v>73</v>
      </c>
      <c r="B1198" s="5" t="s">
        <v>72</v>
      </c>
      <c r="C1198" s="4">
        <v>46143</v>
      </c>
      <c r="D1198" s="4">
        <v>46173</v>
      </c>
      <c r="E1198" s="5" t="s">
        <v>88</v>
      </c>
      <c r="F1198" s="5" t="s">
        <v>454</v>
      </c>
      <c r="G1198" s="7">
        <v>1E-3</v>
      </c>
      <c r="H1198" s="21" t="s">
        <v>80</v>
      </c>
      <c r="I1198" s="5" t="s">
        <v>51</v>
      </c>
    </row>
    <row r="1199" spans="1:9" ht="48" customHeight="1">
      <c r="A1199" s="5" t="s">
        <v>73</v>
      </c>
      <c r="B1199" s="5" t="s">
        <v>72</v>
      </c>
      <c r="C1199" s="4">
        <v>46143</v>
      </c>
      <c r="D1199" s="4">
        <v>46173</v>
      </c>
      <c r="E1199" s="5" t="s">
        <v>88</v>
      </c>
      <c r="F1199" s="5" t="s">
        <v>455</v>
      </c>
      <c r="G1199" s="7">
        <v>1E-3</v>
      </c>
      <c r="H1199" s="21" t="s">
        <v>80</v>
      </c>
      <c r="I1199" s="5" t="s">
        <v>51</v>
      </c>
    </row>
    <row r="1200" spans="1:9" ht="48" customHeight="1">
      <c r="A1200" s="5" t="s">
        <v>73</v>
      </c>
      <c r="B1200" s="5" t="s">
        <v>72</v>
      </c>
      <c r="C1200" s="4">
        <v>46143</v>
      </c>
      <c r="D1200" s="4">
        <v>46173</v>
      </c>
      <c r="E1200" s="5" t="s">
        <v>88</v>
      </c>
      <c r="F1200" s="5" t="s">
        <v>456</v>
      </c>
      <c r="G1200" s="7">
        <v>1E-3</v>
      </c>
      <c r="H1200" s="21" t="s">
        <v>80</v>
      </c>
      <c r="I1200" s="5" t="s">
        <v>51</v>
      </c>
    </row>
    <row r="1201" spans="1:9" ht="48" customHeight="1">
      <c r="A1201" s="5" t="s">
        <v>73</v>
      </c>
      <c r="B1201" s="5" t="s">
        <v>72</v>
      </c>
      <c r="C1201" s="4">
        <v>46143</v>
      </c>
      <c r="D1201" s="4">
        <v>46173</v>
      </c>
      <c r="E1201" s="5" t="s">
        <v>88</v>
      </c>
      <c r="F1201" s="5" t="s">
        <v>458</v>
      </c>
      <c r="G1201" s="7">
        <v>1E-3</v>
      </c>
      <c r="H1201" s="21" t="s">
        <v>80</v>
      </c>
      <c r="I1201" s="5" t="s">
        <v>51</v>
      </c>
    </row>
    <row r="1202" spans="1:9" ht="48" customHeight="1">
      <c r="A1202" s="5" t="s">
        <v>73</v>
      </c>
      <c r="B1202" s="5" t="s">
        <v>72</v>
      </c>
      <c r="C1202" s="4">
        <v>46143</v>
      </c>
      <c r="D1202" s="4">
        <v>46173</v>
      </c>
      <c r="E1202" s="5" t="s">
        <v>88</v>
      </c>
      <c r="F1202" s="5" t="s">
        <v>469</v>
      </c>
      <c r="G1202" s="7">
        <v>1E-3</v>
      </c>
      <c r="H1202" s="21" t="s">
        <v>80</v>
      </c>
      <c r="I1202" s="5" t="s">
        <v>51</v>
      </c>
    </row>
    <row r="1203" spans="1:9" ht="48" customHeight="1">
      <c r="A1203" s="5" t="s">
        <v>73</v>
      </c>
      <c r="B1203" s="5" t="s">
        <v>72</v>
      </c>
      <c r="C1203" s="4">
        <v>46143</v>
      </c>
      <c r="D1203" s="4">
        <v>46173</v>
      </c>
      <c r="E1203" s="5" t="s">
        <v>88</v>
      </c>
      <c r="F1203" s="5" t="s">
        <v>459</v>
      </c>
      <c r="G1203" s="7">
        <v>0</v>
      </c>
      <c r="H1203" s="21" t="s">
        <v>80</v>
      </c>
      <c r="I1203" s="5" t="s">
        <v>51</v>
      </c>
    </row>
    <row r="1204" spans="1:9" ht="48" customHeight="1">
      <c r="A1204" s="5" t="s">
        <v>73</v>
      </c>
      <c r="B1204" s="5" t="s">
        <v>72</v>
      </c>
      <c r="C1204" s="4">
        <v>46143</v>
      </c>
      <c r="D1204" s="4">
        <v>46173</v>
      </c>
      <c r="E1204" s="5" t="s">
        <v>88</v>
      </c>
      <c r="F1204" s="5" t="s">
        <v>460</v>
      </c>
      <c r="G1204" s="7">
        <v>0</v>
      </c>
      <c r="H1204" s="21" t="s">
        <v>80</v>
      </c>
      <c r="I1204" s="5" t="s">
        <v>51</v>
      </c>
    </row>
    <row r="1205" spans="1:9" ht="48" customHeight="1">
      <c r="A1205" s="5" t="s">
        <v>73</v>
      </c>
      <c r="B1205" s="5" t="s">
        <v>72</v>
      </c>
      <c r="C1205" s="4">
        <v>46143</v>
      </c>
      <c r="D1205" s="4">
        <v>46173</v>
      </c>
      <c r="E1205" s="5" t="s">
        <v>88</v>
      </c>
      <c r="F1205" s="5" t="s">
        <v>457</v>
      </c>
      <c r="G1205" s="7">
        <v>0</v>
      </c>
      <c r="H1205" s="21" t="s">
        <v>80</v>
      </c>
      <c r="I1205" s="5" t="s">
        <v>51</v>
      </c>
    </row>
    <row r="1206" spans="1:9" ht="48" customHeight="1">
      <c r="A1206" s="5" t="s">
        <v>73</v>
      </c>
      <c r="B1206" s="5" t="s">
        <v>72</v>
      </c>
      <c r="C1206" s="4">
        <v>46143</v>
      </c>
      <c r="D1206" s="4">
        <v>46173</v>
      </c>
      <c r="E1206" s="5" t="s">
        <v>88</v>
      </c>
      <c r="F1206" s="5" t="s">
        <v>461</v>
      </c>
      <c r="G1206" s="7">
        <v>0</v>
      </c>
      <c r="H1206" s="21" t="s">
        <v>80</v>
      </c>
      <c r="I1206" s="5" t="s">
        <v>51</v>
      </c>
    </row>
    <row r="1207" spans="1:9" ht="48" customHeight="1">
      <c r="A1207" s="5" t="s">
        <v>73</v>
      </c>
      <c r="B1207" s="5" t="s">
        <v>72</v>
      </c>
      <c r="C1207" s="4">
        <v>46143</v>
      </c>
      <c r="D1207" s="4">
        <v>46173</v>
      </c>
      <c r="E1207" s="5" t="s">
        <v>88</v>
      </c>
      <c r="F1207" s="5" t="s">
        <v>462</v>
      </c>
      <c r="G1207" s="7">
        <v>0</v>
      </c>
      <c r="H1207" s="21" t="s">
        <v>80</v>
      </c>
      <c r="I1207" s="5" t="s">
        <v>51</v>
      </c>
    </row>
    <row r="1208" spans="1:9" ht="48" customHeight="1">
      <c r="A1208" s="5" t="s">
        <v>73</v>
      </c>
      <c r="B1208" s="5" t="s">
        <v>72</v>
      </c>
      <c r="C1208" s="4">
        <v>46143</v>
      </c>
      <c r="D1208" s="4">
        <v>46173</v>
      </c>
      <c r="E1208" s="5" t="s">
        <v>88</v>
      </c>
      <c r="F1208" s="5" t="s">
        <v>463</v>
      </c>
      <c r="G1208" s="7">
        <v>0</v>
      </c>
      <c r="H1208" s="21" t="s">
        <v>80</v>
      </c>
      <c r="I1208" s="5" t="s">
        <v>51</v>
      </c>
    </row>
    <row r="1209" spans="1:9" ht="48" customHeight="1">
      <c r="A1209" s="5" t="s">
        <v>73</v>
      </c>
      <c r="B1209" s="5" t="s">
        <v>72</v>
      </c>
      <c r="C1209" s="4">
        <v>46143</v>
      </c>
      <c r="D1209" s="4">
        <v>46173</v>
      </c>
      <c r="E1209" s="5" t="s">
        <v>88</v>
      </c>
      <c r="F1209" s="5" t="s">
        <v>464</v>
      </c>
      <c r="G1209" s="7">
        <v>0</v>
      </c>
      <c r="H1209" s="21" t="s">
        <v>80</v>
      </c>
      <c r="I1209" s="5" t="s">
        <v>51</v>
      </c>
    </row>
    <row r="1210" spans="1:9" ht="48" customHeight="1">
      <c r="A1210" s="5" t="s">
        <v>73</v>
      </c>
      <c r="B1210" s="5" t="s">
        <v>72</v>
      </c>
      <c r="C1210" s="4">
        <v>46143</v>
      </c>
      <c r="D1210" s="4">
        <v>46173</v>
      </c>
      <c r="E1210" s="5" t="s">
        <v>88</v>
      </c>
      <c r="F1210" s="5" t="s">
        <v>465</v>
      </c>
      <c r="G1210" s="7">
        <v>0</v>
      </c>
      <c r="H1210" s="21" t="s">
        <v>80</v>
      </c>
      <c r="I1210" s="5" t="s">
        <v>51</v>
      </c>
    </row>
    <row r="1211" spans="1:9" ht="48" customHeight="1">
      <c r="A1211" s="5" t="s">
        <v>73</v>
      </c>
      <c r="B1211" s="5" t="s">
        <v>72</v>
      </c>
      <c r="C1211" s="4">
        <v>46143</v>
      </c>
      <c r="D1211" s="4">
        <v>46173</v>
      </c>
      <c r="E1211" s="5" t="s">
        <v>88</v>
      </c>
      <c r="F1211" s="5" t="s">
        <v>466</v>
      </c>
      <c r="G1211" s="7">
        <v>0</v>
      </c>
      <c r="H1211" s="21" t="s">
        <v>80</v>
      </c>
      <c r="I1211" s="5" t="s">
        <v>51</v>
      </c>
    </row>
    <row r="1212" spans="1:9" ht="48" customHeight="1">
      <c r="A1212" s="5" t="s">
        <v>73</v>
      </c>
      <c r="B1212" s="5" t="s">
        <v>72</v>
      </c>
      <c r="C1212" s="4">
        <v>46143</v>
      </c>
      <c r="D1212" s="4">
        <v>46173</v>
      </c>
      <c r="E1212" s="5" t="s">
        <v>88</v>
      </c>
      <c r="F1212" s="5" t="s">
        <v>467</v>
      </c>
      <c r="G1212" s="7">
        <v>0</v>
      </c>
      <c r="H1212" s="21" t="s">
        <v>80</v>
      </c>
      <c r="I1212" s="5" t="s">
        <v>51</v>
      </c>
    </row>
    <row r="1213" spans="1:9" ht="48" customHeight="1">
      <c r="A1213" s="5" t="s">
        <v>73</v>
      </c>
      <c r="B1213" s="5" t="s">
        <v>72</v>
      </c>
      <c r="C1213" s="4">
        <v>46143</v>
      </c>
      <c r="D1213" s="4">
        <v>46173</v>
      </c>
      <c r="E1213" s="5" t="s">
        <v>88</v>
      </c>
      <c r="F1213" s="5" t="s">
        <v>468</v>
      </c>
      <c r="G1213" s="7">
        <v>0</v>
      </c>
      <c r="H1213" s="21" t="s">
        <v>80</v>
      </c>
      <c r="I1213" s="5" t="s">
        <v>51</v>
      </c>
    </row>
    <row r="1214" spans="1:9" ht="48" customHeight="1">
      <c r="A1214" s="5" t="s">
        <v>73</v>
      </c>
      <c r="B1214" s="5" t="s">
        <v>72</v>
      </c>
      <c r="C1214" s="4">
        <v>46143</v>
      </c>
      <c r="D1214" s="4">
        <v>46173</v>
      </c>
      <c r="E1214" s="5" t="s">
        <v>88</v>
      </c>
      <c r="F1214" s="5" t="s">
        <v>470</v>
      </c>
      <c r="G1214" s="7">
        <v>0</v>
      </c>
      <c r="H1214" s="21" t="s">
        <v>80</v>
      </c>
      <c r="I1214" s="5" t="s">
        <v>51</v>
      </c>
    </row>
    <row r="1215" spans="1:9" ht="48" customHeight="1">
      <c r="A1215" s="5" t="s">
        <v>73</v>
      </c>
      <c r="B1215" s="5" t="s">
        <v>72</v>
      </c>
      <c r="C1215" s="4">
        <v>46143</v>
      </c>
      <c r="D1215" s="4">
        <v>46173</v>
      </c>
      <c r="E1215" s="5" t="s">
        <v>88</v>
      </c>
      <c r="F1215" s="5" t="s">
        <v>471</v>
      </c>
      <c r="G1215" s="7">
        <v>0</v>
      </c>
      <c r="H1215" s="21" t="s">
        <v>80</v>
      </c>
      <c r="I1215" s="5" t="s">
        <v>51</v>
      </c>
    </row>
    <row r="1216" spans="1:9" ht="48" customHeight="1">
      <c r="A1216" s="5" t="s">
        <v>73</v>
      </c>
      <c r="B1216" s="5" t="s">
        <v>72</v>
      </c>
      <c r="C1216" s="4">
        <v>46143</v>
      </c>
      <c r="D1216" s="4">
        <v>46173</v>
      </c>
      <c r="E1216" s="5" t="s">
        <v>88</v>
      </c>
      <c r="F1216" s="5" t="s">
        <v>472</v>
      </c>
      <c r="G1216" s="7">
        <v>0</v>
      </c>
      <c r="H1216" s="21" t="s">
        <v>80</v>
      </c>
      <c r="I1216" s="5" t="s">
        <v>51</v>
      </c>
    </row>
    <row r="1217" spans="1:9" ht="48" customHeight="1">
      <c r="A1217" s="5" t="s">
        <v>73</v>
      </c>
      <c r="B1217" s="5" t="s">
        <v>72</v>
      </c>
      <c r="C1217" s="4">
        <v>46143</v>
      </c>
      <c r="D1217" s="4">
        <v>46173</v>
      </c>
      <c r="E1217" s="5" t="s">
        <v>88</v>
      </c>
      <c r="F1217" s="5" t="s">
        <v>473</v>
      </c>
      <c r="G1217" s="7">
        <v>0</v>
      </c>
      <c r="H1217" s="21" t="s">
        <v>80</v>
      </c>
      <c r="I1217" s="5" t="s">
        <v>51</v>
      </c>
    </row>
    <row r="1218" spans="1:9" ht="48" customHeight="1">
      <c r="A1218" s="5" t="s">
        <v>73</v>
      </c>
      <c r="B1218" s="5" t="s">
        <v>72</v>
      </c>
      <c r="C1218" s="4">
        <v>46143</v>
      </c>
      <c r="D1218" s="4">
        <v>46173</v>
      </c>
      <c r="E1218" s="5" t="s">
        <v>53</v>
      </c>
      <c r="F1218" s="5" t="s">
        <v>474</v>
      </c>
      <c r="G1218" s="7">
        <v>2E-3</v>
      </c>
      <c r="H1218" s="21" t="s">
        <v>80</v>
      </c>
      <c r="I1218" s="5" t="s">
        <v>51</v>
      </c>
    </row>
    <row r="1219" spans="1:9" ht="48" customHeight="1">
      <c r="A1219" s="5" t="s">
        <v>73</v>
      </c>
      <c r="B1219" s="5" t="s">
        <v>72</v>
      </c>
      <c r="C1219" s="4">
        <v>46143</v>
      </c>
      <c r="D1219" s="4">
        <v>46173</v>
      </c>
      <c r="E1219" s="5" t="s">
        <v>53</v>
      </c>
      <c r="F1219" s="5" t="s">
        <v>475</v>
      </c>
      <c r="G1219" s="7">
        <v>1E-3</v>
      </c>
      <c r="H1219" s="21" t="s">
        <v>80</v>
      </c>
      <c r="I1219" s="5" t="s">
        <v>51</v>
      </c>
    </row>
    <row r="1220" spans="1:9" ht="48" customHeight="1">
      <c r="A1220" s="5" t="s">
        <v>73</v>
      </c>
      <c r="B1220" s="5" t="s">
        <v>72</v>
      </c>
      <c r="C1220" s="4">
        <v>46143</v>
      </c>
      <c r="D1220" s="4">
        <v>46173</v>
      </c>
      <c r="E1220" s="5" t="s">
        <v>53</v>
      </c>
      <c r="F1220" s="5" t="s">
        <v>476</v>
      </c>
      <c r="G1220" s="7">
        <v>1E-3</v>
      </c>
      <c r="H1220" s="21" t="s">
        <v>80</v>
      </c>
      <c r="I1220" s="5" t="s">
        <v>51</v>
      </c>
    </row>
    <row r="1221" spans="1:9" ht="48" customHeight="1">
      <c r="A1221" s="5" t="s">
        <v>73</v>
      </c>
      <c r="B1221" s="5" t="s">
        <v>72</v>
      </c>
      <c r="C1221" s="4">
        <v>46143</v>
      </c>
      <c r="D1221" s="4">
        <v>46173</v>
      </c>
      <c r="E1221" s="5" t="s">
        <v>53</v>
      </c>
      <c r="F1221" s="5" t="s">
        <v>477</v>
      </c>
      <c r="G1221" s="7">
        <v>0</v>
      </c>
      <c r="H1221" s="21" t="s">
        <v>80</v>
      </c>
      <c r="I1221" s="5" t="s">
        <v>51</v>
      </c>
    </row>
    <row r="1222" spans="1:9" ht="48" customHeight="1">
      <c r="A1222" s="5" t="s">
        <v>73</v>
      </c>
      <c r="B1222" s="5" t="s">
        <v>72</v>
      </c>
      <c r="C1222" s="4">
        <v>46143</v>
      </c>
      <c r="D1222" s="4">
        <v>46173</v>
      </c>
      <c r="E1222" s="5" t="s">
        <v>53</v>
      </c>
      <c r="F1222" s="5" t="s">
        <v>478</v>
      </c>
      <c r="G1222" s="7">
        <v>0</v>
      </c>
      <c r="H1222" s="21" t="s">
        <v>80</v>
      </c>
      <c r="I1222" s="5" t="s">
        <v>51</v>
      </c>
    </row>
    <row r="1223" spans="1:9" ht="48" customHeight="1">
      <c r="A1223" s="5" t="s">
        <v>73</v>
      </c>
      <c r="B1223" s="5" t="s">
        <v>72</v>
      </c>
      <c r="C1223" s="4">
        <v>46143</v>
      </c>
      <c r="D1223" s="4">
        <v>46173</v>
      </c>
      <c r="E1223" s="5" t="s">
        <v>53</v>
      </c>
      <c r="F1223" s="5" t="s">
        <v>479</v>
      </c>
      <c r="G1223" s="7">
        <v>0</v>
      </c>
      <c r="H1223" s="21" t="s">
        <v>80</v>
      </c>
      <c r="I1223" s="5" t="s">
        <v>51</v>
      </c>
    </row>
    <row r="1224" spans="1:9" ht="48" customHeight="1">
      <c r="A1224" s="5" t="s">
        <v>73</v>
      </c>
      <c r="B1224" s="5" t="s">
        <v>72</v>
      </c>
      <c r="C1224" s="4">
        <v>46143</v>
      </c>
      <c r="D1224" s="4">
        <v>46173</v>
      </c>
      <c r="E1224" s="5" t="s">
        <v>53</v>
      </c>
      <c r="F1224" s="5" t="s">
        <v>480</v>
      </c>
      <c r="G1224" s="7">
        <v>0</v>
      </c>
      <c r="H1224" s="21" t="s">
        <v>80</v>
      </c>
      <c r="I1224" s="5" t="s">
        <v>51</v>
      </c>
    </row>
    <row r="1225" spans="1:9" ht="48" customHeight="1">
      <c r="A1225" s="5" t="s">
        <v>73</v>
      </c>
      <c r="B1225" s="5" t="s">
        <v>72</v>
      </c>
      <c r="C1225" s="4">
        <v>46143</v>
      </c>
      <c r="D1225" s="4">
        <v>46173</v>
      </c>
      <c r="E1225" s="5" t="s">
        <v>53</v>
      </c>
      <c r="F1225" s="5" t="s">
        <v>481</v>
      </c>
      <c r="G1225" s="7">
        <v>0</v>
      </c>
      <c r="H1225" s="21" t="s">
        <v>80</v>
      </c>
      <c r="I1225" s="5" t="s">
        <v>51</v>
      </c>
    </row>
    <row r="1226" spans="1:9" ht="48" customHeight="1">
      <c r="A1226" s="5" t="s">
        <v>73</v>
      </c>
      <c r="B1226" s="5" t="s">
        <v>72</v>
      </c>
      <c r="C1226" s="4">
        <v>46143</v>
      </c>
      <c r="D1226" s="4">
        <v>46173</v>
      </c>
      <c r="E1226" s="5" t="s">
        <v>53</v>
      </c>
      <c r="F1226" s="5" t="s">
        <v>482</v>
      </c>
      <c r="G1226" s="7">
        <v>0</v>
      </c>
      <c r="H1226" s="21" t="s">
        <v>80</v>
      </c>
      <c r="I1226" s="5" t="s">
        <v>51</v>
      </c>
    </row>
    <row r="1227" spans="1:9" ht="48" customHeight="1">
      <c r="A1227" s="5" t="s">
        <v>73</v>
      </c>
      <c r="B1227" s="5" t="s">
        <v>72</v>
      </c>
      <c r="C1227" s="4">
        <v>46143</v>
      </c>
      <c r="D1227" s="4">
        <v>46173</v>
      </c>
      <c r="E1227" s="5" t="s">
        <v>53</v>
      </c>
      <c r="F1227" s="5" t="s">
        <v>46</v>
      </c>
      <c r="G1227" s="7">
        <v>0</v>
      </c>
      <c r="H1227" s="21" t="s">
        <v>80</v>
      </c>
      <c r="I1227" s="5" t="s">
        <v>51</v>
      </c>
    </row>
    <row r="1228" spans="1:9" ht="48" customHeight="1">
      <c r="A1228" s="5" t="s">
        <v>73</v>
      </c>
      <c r="B1228" s="5" t="s">
        <v>72</v>
      </c>
      <c r="C1228" s="4">
        <v>46143</v>
      </c>
      <c r="D1228" s="4">
        <v>46173</v>
      </c>
      <c r="E1228" s="5" t="s">
        <v>53</v>
      </c>
      <c r="F1228" s="5" t="s">
        <v>483</v>
      </c>
      <c r="G1228" s="7">
        <v>0</v>
      </c>
      <c r="H1228" s="21" t="s">
        <v>80</v>
      </c>
      <c r="I1228" s="5" t="s">
        <v>51</v>
      </c>
    </row>
    <row r="1229" spans="1:9" ht="48" customHeight="1">
      <c r="A1229" s="5" t="s">
        <v>73</v>
      </c>
      <c r="B1229" s="5" t="s">
        <v>72</v>
      </c>
      <c r="C1229" s="4">
        <v>46143</v>
      </c>
      <c r="D1229" s="4">
        <v>46173</v>
      </c>
      <c r="E1229" s="5" t="s">
        <v>53</v>
      </c>
      <c r="F1229" s="5" t="s">
        <v>484</v>
      </c>
      <c r="G1229" s="7">
        <v>0</v>
      </c>
      <c r="H1229" s="21" t="s">
        <v>80</v>
      </c>
      <c r="I1229" s="5" t="s">
        <v>51</v>
      </c>
    </row>
    <row r="1230" spans="1:9" ht="48" customHeight="1">
      <c r="A1230" s="5" t="s">
        <v>73</v>
      </c>
      <c r="B1230" s="5" t="s">
        <v>72</v>
      </c>
      <c r="C1230" s="4">
        <v>46143</v>
      </c>
      <c r="D1230" s="4">
        <v>46173</v>
      </c>
      <c r="E1230" s="5" t="s">
        <v>53</v>
      </c>
      <c r="F1230" s="5" t="s">
        <v>485</v>
      </c>
      <c r="G1230" s="7">
        <v>0</v>
      </c>
      <c r="H1230" s="21" t="s">
        <v>80</v>
      </c>
      <c r="I1230" s="5" t="s">
        <v>51</v>
      </c>
    </row>
    <row r="1231" spans="1:9" ht="48" customHeight="1">
      <c r="A1231" s="5" t="s">
        <v>73</v>
      </c>
      <c r="B1231" s="5" t="s">
        <v>72</v>
      </c>
      <c r="C1231" s="4">
        <v>46143</v>
      </c>
      <c r="D1231" s="4">
        <v>46173</v>
      </c>
      <c r="E1231" s="5" t="s">
        <v>53</v>
      </c>
      <c r="F1231" s="5" t="s">
        <v>486</v>
      </c>
      <c r="G1231" s="7">
        <v>0</v>
      </c>
      <c r="H1231" s="21" t="s">
        <v>80</v>
      </c>
      <c r="I1231" s="5" t="s">
        <v>51</v>
      </c>
    </row>
    <row r="1232" spans="1:9" ht="48" customHeight="1">
      <c r="A1232" s="5" t="s">
        <v>73</v>
      </c>
      <c r="B1232" s="5" t="s">
        <v>72</v>
      </c>
      <c r="C1232" s="4">
        <v>46143</v>
      </c>
      <c r="D1232" s="4">
        <v>46173</v>
      </c>
      <c r="E1232" s="5" t="s">
        <v>53</v>
      </c>
      <c r="F1232" s="5" t="s">
        <v>487</v>
      </c>
      <c r="G1232" s="7">
        <v>0</v>
      </c>
      <c r="H1232" s="21" t="s">
        <v>80</v>
      </c>
      <c r="I1232" s="5" t="s">
        <v>51</v>
      </c>
    </row>
    <row r="1233" spans="1:9" ht="48" customHeight="1">
      <c r="A1233" s="5" t="s">
        <v>73</v>
      </c>
      <c r="B1233" s="5" t="s">
        <v>72</v>
      </c>
      <c r="C1233" s="4">
        <v>46143</v>
      </c>
      <c r="D1233" s="4">
        <v>46173</v>
      </c>
      <c r="E1233" s="5" t="s">
        <v>53</v>
      </c>
      <c r="F1233" s="5" t="s">
        <v>488</v>
      </c>
      <c r="G1233" s="7">
        <v>0</v>
      </c>
      <c r="H1233" s="21" t="s">
        <v>80</v>
      </c>
      <c r="I1233" s="5" t="s">
        <v>51</v>
      </c>
    </row>
    <row r="1234" spans="1:9" ht="48" customHeight="1">
      <c r="A1234" s="5" t="s">
        <v>73</v>
      </c>
      <c r="B1234" s="5" t="s">
        <v>72</v>
      </c>
      <c r="C1234" s="4">
        <v>46143</v>
      </c>
      <c r="D1234" s="4">
        <v>46173</v>
      </c>
      <c r="E1234" s="5" t="s">
        <v>53</v>
      </c>
      <c r="F1234" s="5" t="s">
        <v>445</v>
      </c>
      <c r="G1234" s="7">
        <v>0</v>
      </c>
      <c r="H1234" s="21" t="s">
        <v>80</v>
      </c>
      <c r="I1234" s="5" t="s">
        <v>51</v>
      </c>
    </row>
    <row r="1235" spans="1:9" ht="48" customHeight="1">
      <c r="A1235" s="5" t="s">
        <v>73</v>
      </c>
      <c r="B1235" s="5" t="s">
        <v>72</v>
      </c>
      <c r="C1235" s="4">
        <v>46143</v>
      </c>
      <c r="D1235" s="4">
        <v>46173</v>
      </c>
      <c r="E1235" s="5" t="s">
        <v>53</v>
      </c>
      <c r="F1235" s="5" t="s">
        <v>489</v>
      </c>
      <c r="G1235" s="7">
        <v>0</v>
      </c>
      <c r="H1235" s="21" t="s">
        <v>80</v>
      </c>
      <c r="I1235" s="5" t="s">
        <v>51</v>
      </c>
    </row>
    <row r="1236" spans="1:9" ht="48" customHeight="1">
      <c r="A1236" s="5" t="s">
        <v>73</v>
      </c>
      <c r="B1236" s="5" t="s">
        <v>72</v>
      </c>
      <c r="C1236" s="4">
        <v>46143</v>
      </c>
      <c r="D1236" s="4">
        <v>46173</v>
      </c>
      <c r="E1236" s="5" t="s">
        <v>490</v>
      </c>
      <c r="F1236" s="5" t="s">
        <v>366</v>
      </c>
      <c r="G1236" s="7">
        <v>1E-3</v>
      </c>
      <c r="H1236" s="21" t="s">
        <v>80</v>
      </c>
      <c r="I1236" s="5" t="s">
        <v>51</v>
      </c>
    </row>
    <row r="1237" spans="1:9" ht="48" customHeight="1">
      <c r="A1237" s="5" t="s">
        <v>73</v>
      </c>
      <c r="B1237" s="5" t="s">
        <v>72</v>
      </c>
      <c r="C1237" s="4">
        <v>46143</v>
      </c>
      <c r="D1237" s="4">
        <v>46173</v>
      </c>
      <c r="E1237" s="5" t="s">
        <v>490</v>
      </c>
      <c r="F1237" s="5" t="s">
        <v>392</v>
      </c>
      <c r="G1237" s="7">
        <v>1E-3</v>
      </c>
      <c r="H1237" s="21" t="s">
        <v>80</v>
      </c>
      <c r="I1237" s="5" t="s">
        <v>51</v>
      </c>
    </row>
    <row r="1238" spans="1:9" ht="48" customHeight="1">
      <c r="A1238" s="5" t="s">
        <v>73</v>
      </c>
      <c r="B1238" s="5" t="s">
        <v>72</v>
      </c>
      <c r="C1238" s="4">
        <v>46143</v>
      </c>
      <c r="D1238" s="4">
        <v>46173</v>
      </c>
      <c r="E1238" s="5" t="s">
        <v>490</v>
      </c>
      <c r="F1238" s="5" t="s">
        <v>491</v>
      </c>
      <c r="G1238" s="7">
        <v>1E-3</v>
      </c>
      <c r="H1238" s="21" t="s">
        <v>80</v>
      </c>
      <c r="I1238" s="5" t="s">
        <v>51</v>
      </c>
    </row>
    <row r="1239" spans="1:9" ht="48" customHeight="1">
      <c r="A1239" s="5" t="s">
        <v>73</v>
      </c>
      <c r="B1239" s="5" t="s">
        <v>72</v>
      </c>
      <c r="C1239" s="4">
        <v>46143</v>
      </c>
      <c r="D1239" s="4">
        <v>46173</v>
      </c>
      <c r="E1239" s="5" t="s">
        <v>490</v>
      </c>
      <c r="F1239" s="5" t="s">
        <v>492</v>
      </c>
      <c r="G1239" s="7">
        <v>1E-3</v>
      </c>
      <c r="H1239" s="21" t="s">
        <v>80</v>
      </c>
      <c r="I1239" s="5" t="s">
        <v>51</v>
      </c>
    </row>
    <row r="1240" spans="1:9" ht="48" customHeight="1">
      <c r="A1240" s="5" t="s">
        <v>73</v>
      </c>
      <c r="B1240" s="5" t="s">
        <v>72</v>
      </c>
      <c r="C1240" s="4">
        <v>46143</v>
      </c>
      <c r="D1240" s="4">
        <v>46173</v>
      </c>
      <c r="E1240" s="5" t="s">
        <v>490</v>
      </c>
      <c r="F1240" s="5" t="s">
        <v>493</v>
      </c>
      <c r="G1240" s="7">
        <v>1E-3</v>
      </c>
      <c r="H1240" s="21" t="s">
        <v>80</v>
      </c>
      <c r="I1240" s="5" t="s">
        <v>51</v>
      </c>
    </row>
    <row r="1241" spans="1:9" ht="48" customHeight="1">
      <c r="A1241" s="5" t="s">
        <v>73</v>
      </c>
      <c r="B1241" s="5" t="s">
        <v>72</v>
      </c>
      <c r="C1241" s="4">
        <v>46143</v>
      </c>
      <c r="D1241" s="4">
        <v>46173</v>
      </c>
      <c r="E1241" s="5" t="s">
        <v>490</v>
      </c>
      <c r="F1241" s="5" t="s">
        <v>362</v>
      </c>
      <c r="G1241" s="7">
        <v>0</v>
      </c>
      <c r="H1241" s="21" t="s">
        <v>80</v>
      </c>
      <c r="I1241" s="5" t="s">
        <v>51</v>
      </c>
    </row>
    <row r="1242" spans="1:9" ht="48" customHeight="1">
      <c r="A1242" s="5" t="s">
        <v>73</v>
      </c>
      <c r="B1242" s="5" t="s">
        <v>72</v>
      </c>
      <c r="C1242" s="4">
        <v>46143</v>
      </c>
      <c r="D1242" s="4">
        <v>46173</v>
      </c>
      <c r="E1242" s="5" t="s">
        <v>490</v>
      </c>
      <c r="F1242" s="5" t="s">
        <v>364</v>
      </c>
      <c r="G1242" s="7">
        <v>0</v>
      </c>
      <c r="H1242" s="21" t="s">
        <v>80</v>
      </c>
      <c r="I1242" s="5" t="s">
        <v>51</v>
      </c>
    </row>
    <row r="1243" spans="1:9" ht="48" customHeight="1">
      <c r="A1243" s="5" t="s">
        <v>73</v>
      </c>
      <c r="B1243" s="5" t="s">
        <v>72</v>
      </c>
      <c r="C1243" s="4">
        <v>46143</v>
      </c>
      <c r="D1243" s="4">
        <v>46173</v>
      </c>
      <c r="E1243" s="5" t="s">
        <v>490</v>
      </c>
      <c r="F1243" s="5" t="s">
        <v>395</v>
      </c>
      <c r="G1243" s="7">
        <v>0</v>
      </c>
      <c r="H1243" s="21" t="s">
        <v>80</v>
      </c>
      <c r="I1243" s="5" t="s">
        <v>51</v>
      </c>
    </row>
    <row r="1244" spans="1:9" ht="48" customHeight="1">
      <c r="A1244" s="5" t="s">
        <v>73</v>
      </c>
      <c r="B1244" s="5" t="s">
        <v>72</v>
      </c>
      <c r="C1244" s="4">
        <v>46143</v>
      </c>
      <c r="D1244" s="4">
        <v>46173</v>
      </c>
      <c r="E1244" s="5" t="s">
        <v>490</v>
      </c>
      <c r="F1244" s="5" t="s">
        <v>86</v>
      </c>
      <c r="G1244" s="7">
        <v>0</v>
      </c>
      <c r="H1244" s="21" t="s">
        <v>80</v>
      </c>
      <c r="I1244" s="5" t="s">
        <v>51</v>
      </c>
    </row>
    <row r="1245" spans="1:9" ht="48" customHeight="1">
      <c r="A1245" s="5" t="s">
        <v>73</v>
      </c>
      <c r="B1245" s="5" t="s">
        <v>72</v>
      </c>
      <c r="C1245" s="4">
        <v>46143</v>
      </c>
      <c r="D1245" s="4">
        <v>46173</v>
      </c>
      <c r="E1245" s="5" t="s">
        <v>494</v>
      </c>
      <c r="F1245" s="5" t="s">
        <v>495</v>
      </c>
      <c r="G1245" s="7">
        <v>1E-3</v>
      </c>
      <c r="H1245" s="21" t="s">
        <v>80</v>
      </c>
      <c r="I1245" s="5" t="s">
        <v>51</v>
      </c>
    </row>
    <row r="1246" spans="1:9" ht="48" customHeight="1">
      <c r="A1246" s="5" t="s">
        <v>73</v>
      </c>
      <c r="B1246" s="5" t="s">
        <v>72</v>
      </c>
      <c r="C1246" s="4">
        <v>46143</v>
      </c>
      <c r="D1246" s="4">
        <v>46173</v>
      </c>
      <c r="E1246" s="5" t="s">
        <v>494</v>
      </c>
      <c r="F1246" s="5" t="s">
        <v>496</v>
      </c>
      <c r="G1246" s="7">
        <v>1E-3</v>
      </c>
      <c r="H1246" s="21" t="s">
        <v>80</v>
      </c>
      <c r="I1246" s="5" t="s">
        <v>51</v>
      </c>
    </row>
    <row r="1247" spans="1:9" ht="48" customHeight="1">
      <c r="A1247" s="5" t="s">
        <v>73</v>
      </c>
      <c r="B1247" s="5" t="s">
        <v>72</v>
      </c>
      <c r="C1247" s="4">
        <v>46143</v>
      </c>
      <c r="D1247" s="4">
        <v>46173</v>
      </c>
      <c r="E1247" s="5" t="s">
        <v>494</v>
      </c>
      <c r="F1247" s="5" t="s">
        <v>497</v>
      </c>
      <c r="G1247" s="7">
        <v>1E-3</v>
      </c>
      <c r="H1247" s="21" t="s">
        <v>80</v>
      </c>
      <c r="I1247" s="5" t="s">
        <v>51</v>
      </c>
    </row>
    <row r="1248" spans="1:9" ht="48" customHeight="1">
      <c r="A1248" s="5" t="s">
        <v>73</v>
      </c>
      <c r="B1248" s="5" t="s">
        <v>72</v>
      </c>
      <c r="C1248" s="4">
        <v>46143</v>
      </c>
      <c r="D1248" s="4">
        <v>46173</v>
      </c>
      <c r="E1248" s="5" t="s">
        <v>494</v>
      </c>
      <c r="F1248" s="5" t="s">
        <v>339</v>
      </c>
      <c r="G1248" s="7">
        <v>1E-3</v>
      </c>
      <c r="H1248" s="21" t="s">
        <v>80</v>
      </c>
      <c r="I1248" s="5" t="s">
        <v>51</v>
      </c>
    </row>
    <row r="1249" spans="1:9" ht="48" customHeight="1">
      <c r="A1249" s="5" t="s">
        <v>73</v>
      </c>
      <c r="B1249" s="5" t="s">
        <v>72</v>
      </c>
      <c r="C1249" s="4">
        <v>46143</v>
      </c>
      <c r="D1249" s="4">
        <v>46173</v>
      </c>
      <c r="E1249" s="5" t="s">
        <v>494</v>
      </c>
      <c r="F1249" s="5" t="s">
        <v>362</v>
      </c>
      <c r="G1249" s="7">
        <v>0</v>
      </c>
      <c r="H1249" s="21" t="s">
        <v>80</v>
      </c>
      <c r="I1249" s="5" t="s">
        <v>51</v>
      </c>
    </row>
    <row r="1250" spans="1:9" ht="48" customHeight="1">
      <c r="A1250" s="5" t="s">
        <v>73</v>
      </c>
      <c r="B1250" s="5" t="s">
        <v>72</v>
      </c>
      <c r="C1250" s="4">
        <v>46143</v>
      </c>
      <c r="D1250" s="4">
        <v>46173</v>
      </c>
      <c r="E1250" s="5" t="s">
        <v>494</v>
      </c>
      <c r="F1250" s="5" t="s">
        <v>364</v>
      </c>
      <c r="G1250" s="7">
        <v>0</v>
      </c>
      <c r="H1250" s="21" t="s">
        <v>80</v>
      </c>
      <c r="I1250" s="5" t="s">
        <v>51</v>
      </c>
    </row>
    <row r="1251" spans="1:9" ht="48" customHeight="1">
      <c r="A1251" s="5" t="s">
        <v>73</v>
      </c>
      <c r="B1251" s="5" t="s">
        <v>72</v>
      </c>
      <c r="C1251" s="4">
        <v>46143</v>
      </c>
      <c r="D1251" s="4">
        <v>46173</v>
      </c>
      <c r="E1251" s="5" t="s">
        <v>494</v>
      </c>
      <c r="F1251" s="5" t="s">
        <v>366</v>
      </c>
      <c r="G1251" s="7">
        <v>0</v>
      </c>
      <c r="H1251" s="21" t="s">
        <v>80</v>
      </c>
      <c r="I1251" s="5" t="s">
        <v>51</v>
      </c>
    </row>
    <row r="1252" spans="1:9" ht="48" customHeight="1">
      <c r="A1252" s="5" t="s">
        <v>73</v>
      </c>
      <c r="B1252" s="5" t="s">
        <v>72</v>
      </c>
      <c r="C1252" s="4">
        <v>46143</v>
      </c>
      <c r="D1252" s="4">
        <v>46173</v>
      </c>
      <c r="E1252" s="5" t="s">
        <v>494</v>
      </c>
      <c r="F1252" s="5" t="s">
        <v>498</v>
      </c>
      <c r="G1252" s="7">
        <v>0</v>
      </c>
      <c r="H1252" s="21" t="s">
        <v>80</v>
      </c>
      <c r="I1252" s="5" t="s">
        <v>51</v>
      </c>
    </row>
    <row r="1253" spans="1:9" ht="48" customHeight="1">
      <c r="A1253" s="5" t="s">
        <v>73</v>
      </c>
      <c r="B1253" s="5" t="s">
        <v>72</v>
      </c>
      <c r="C1253" s="4">
        <v>46143</v>
      </c>
      <c r="D1253" s="4">
        <v>46173</v>
      </c>
      <c r="E1253" s="5" t="s">
        <v>494</v>
      </c>
      <c r="F1253" s="5" t="s">
        <v>499</v>
      </c>
      <c r="G1253" s="7">
        <v>0</v>
      </c>
      <c r="H1253" s="21" t="s">
        <v>80</v>
      </c>
      <c r="I1253" s="5" t="s">
        <v>51</v>
      </c>
    </row>
    <row r="1254" spans="1:9" ht="48" customHeight="1">
      <c r="A1254" s="5" t="s">
        <v>73</v>
      </c>
      <c r="B1254" s="5" t="s">
        <v>72</v>
      </c>
      <c r="C1254" s="4">
        <v>46143</v>
      </c>
      <c r="D1254" s="4">
        <v>46173</v>
      </c>
      <c r="E1254" s="5" t="s">
        <v>494</v>
      </c>
      <c r="F1254" s="5" t="s">
        <v>395</v>
      </c>
      <c r="G1254" s="7">
        <v>0</v>
      </c>
      <c r="H1254" s="21" t="s">
        <v>80</v>
      </c>
      <c r="I1254" s="5" t="s">
        <v>51</v>
      </c>
    </row>
    <row r="1255" spans="1:9" ht="48" customHeight="1">
      <c r="A1255" s="5" t="s">
        <v>73</v>
      </c>
      <c r="B1255" s="5" t="s">
        <v>72</v>
      </c>
      <c r="C1255" s="4">
        <v>46143</v>
      </c>
      <c r="D1255" s="4">
        <v>46173</v>
      </c>
      <c r="E1255" s="5" t="s">
        <v>494</v>
      </c>
      <c r="F1255" s="5" t="s">
        <v>392</v>
      </c>
      <c r="G1255" s="7">
        <v>0</v>
      </c>
      <c r="H1255" s="21" t="s">
        <v>80</v>
      </c>
      <c r="I1255" s="5" t="s">
        <v>51</v>
      </c>
    </row>
    <row r="1256" spans="1:9" ht="48" customHeight="1">
      <c r="A1256" s="5" t="s">
        <v>73</v>
      </c>
      <c r="B1256" s="5" t="s">
        <v>72</v>
      </c>
      <c r="C1256" s="4">
        <v>46143</v>
      </c>
      <c r="D1256" s="4">
        <v>46173</v>
      </c>
      <c r="E1256" s="5" t="s">
        <v>494</v>
      </c>
      <c r="F1256" s="5" t="s">
        <v>500</v>
      </c>
      <c r="G1256" s="7">
        <v>0</v>
      </c>
      <c r="H1256" s="21" t="s">
        <v>80</v>
      </c>
      <c r="I1256" s="5" t="s">
        <v>51</v>
      </c>
    </row>
    <row r="1257" spans="1:9" ht="48" customHeight="1">
      <c r="A1257" s="5" t="s">
        <v>73</v>
      </c>
      <c r="B1257" s="5" t="s">
        <v>72</v>
      </c>
      <c r="C1257" s="4">
        <v>46143</v>
      </c>
      <c r="D1257" s="4">
        <v>46173</v>
      </c>
      <c r="E1257" s="5" t="s">
        <v>494</v>
      </c>
      <c r="F1257" s="5" t="s">
        <v>501</v>
      </c>
      <c r="G1257" s="7">
        <v>0</v>
      </c>
      <c r="H1257" s="21" t="s">
        <v>80</v>
      </c>
      <c r="I1257" s="5" t="s">
        <v>51</v>
      </c>
    </row>
    <row r="1258" spans="1:9" ht="48" customHeight="1">
      <c r="A1258" s="5" t="s">
        <v>73</v>
      </c>
      <c r="B1258" s="5" t="s">
        <v>72</v>
      </c>
      <c r="C1258" s="4">
        <v>46143</v>
      </c>
      <c r="D1258" s="4">
        <v>46173</v>
      </c>
      <c r="E1258" s="5" t="s">
        <v>494</v>
      </c>
      <c r="F1258" s="5" t="s">
        <v>502</v>
      </c>
      <c r="G1258" s="7">
        <v>0</v>
      </c>
      <c r="H1258" s="21" t="s">
        <v>80</v>
      </c>
      <c r="I1258" s="5" t="s">
        <v>51</v>
      </c>
    </row>
    <row r="1259" spans="1:9" ht="48" customHeight="1">
      <c r="A1259" s="5" t="s">
        <v>73</v>
      </c>
      <c r="B1259" s="5" t="s">
        <v>72</v>
      </c>
      <c r="C1259" s="4">
        <v>46143</v>
      </c>
      <c r="D1259" s="4">
        <v>46173</v>
      </c>
      <c r="E1259" s="5" t="s">
        <v>494</v>
      </c>
      <c r="F1259" s="5" t="s">
        <v>503</v>
      </c>
      <c r="G1259" s="7">
        <v>0</v>
      </c>
      <c r="H1259" s="21" t="s">
        <v>80</v>
      </c>
      <c r="I1259" s="5" t="s">
        <v>51</v>
      </c>
    </row>
    <row r="1260" spans="1:9" ht="48" customHeight="1">
      <c r="A1260" s="5" t="s">
        <v>73</v>
      </c>
      <c r="B1260" s="5" t="s">
        <v>72</v>
      </c>
      <c r="C1260" s="4">
        <v>46143</v>
      </c>
      <c r="D1260" s="4">
        <v>46173</v>
      </c>
      <c r="E1260" s="5" t="s">
        <v>494</v>
      </c>
      <c r="F1260" s="5" t="s">
        <v>504</v>
      </c>
      <c r="G1260" s="7">
        <v>0</v>
      </c>
      <c r="H1260" s="21" t="s">
        <v>80</v>
      </c>
      <c r="I1260" s="5" t="s">
        <v>51</v>
      </c>
    </row>
    <row r="1261" spans="1:9" ht="48" customHeight="1">
      <c r="A1261" s="5" t="s">
        <v>73</v>
      </c>
      <c r="B1261" s="5" t="s">
        <v>72</v>
      </c>
      <c r="C1261" s="4">
        <v>46143</v>
      </c>
      <c r="D1261" s="4">
        <v>46173</v>
      </c>
      <c r="E1261" s="5" t="s">
        <v>505</v>
      </c>
      <c r="F1261" s="5" t="s">
        <v>395</v>
      </c>
      <c r="G1261" s="7">
        <v>1E-3</v>
      </c>
      <c r="H1261" s="21" t="s">
        <v>80</v>
      </c>
      <c r="I1261" s="5" t="s">
        <v>51</v>
      </c>
    </row>
    <row r="1262" spans="1:9" ht="48" customHeight="1">
      <c r="A1262" s="5" t="s">
        <v>73</v>
      </c>
      <c r="B1262" s="5" t="s">
        <v>72</v>
      </c>
      <c r="C1262" s="4">
        <v>46143</v>
      </c>
      <c r="D1262" s="4">
        <v>46173</v>
      </c>
      <c r="E1262" s="5" t="s">
        <v>505</v>
      </c>
      <c r="F1262" s="5" t="s">
        <v>392</v>
      </c>
      <c r="G1262" s="7">
        <v>1E-3</v>
      </c>
      <c r="H1262" s="21" t="s">
        <v>80</v>
      </c>
      <c r="I1262" s="5" t="s">
        <v>51</v>
      </c>
    </row>
    <row r="1263" spans="1:9" ht="48" customHeight="1">
      <c r="A1263" s="5" t="s">
        <v>73</v>
      </c>
      <c r="B1263" s="5" t="s">
        <v>72</v>
      </c>
      <c r="C1263" s="4">
        <v>46143</v>
      </c>
      <c r="D1263" s="4">
        <v>46173</v>
      </c>
      <c r="E1263" s="5" t="s">
        <v>505</v>
      </c>
      <c r="F1263" s="5" t="s">
        <v>506</v>
      </c>
      <c r="G1263" s="7">
        <v>1E-3</v>
      </c>
      <c r="H1263" s="21" t="s">
        <v>80</v>
      </c>
      <c r="I1263" s="5" t="s">
        <v>51</v>
      </c>
    </row>
    <row r="1264" spans="1:9" ht="48" customHeight="1">
      <c r="A1264" s="5" t="s">
        <v>73</v>
      </c>
      <c r="B1264" s="5" t="s">
        <v>72</v>
      </c>
      <c r="C1264" s="4">
        <v>46143</v>
      </c>
      <c r="D1264" s="4">
        <v>46173</v>
      </c>
      <c r="E1264" s="5" t="s">
        <v>505</v>
      </c>
      <c r="F1264" s="5" t="s">
        <v>362</v>
      </c>
      <c r="G1264" s="7">
        <v>0</v>
      </c>
      <c r="H1264" s="21" t="s">
        <v>80</v>
      </c>
      <c r="I1264" s="5" t="s">
        <v>51</v>
      </c>
    </row>
    <row r="1265" spans="1:9" ht="48" customHeight="1">
      <c r="A1265" s="5" t="s">
        <v>73</v>
      </c>
      <c r="B1265" s="5" t="s">
        <v>72</v>
      </c>
      <c r="C1265" s="4">
        <v>46143</v>
      </c>
      <c r="D1265" s="4">
        <v>46173</v>
      </c>
      <c r="E1265" s="5" t="s">
        <v>505</v>
      </c>
      <c r="F1265" s="5" t="s">
        <v>366</v>
      </c>
      <c r="G1265" s="7">
        <v>0</v>
      </c>
      <c r="H1265" s="21" t="s">
        <v>80</v>
      </c>
      <c r="I1265" s="5" t="s">
        <v>51</v>
      </c>
    </row>
    <row r="1266" spans="1:9" ht="48" customHeight="1">
      <c r="A1266" s="5" t="s">
        <v>73</v>
      </c>
      <c r="B1266" s="5" t="s">
        <v>72</v>
      </c>
      <c r="C1266" s="4">
        <v>46143</v>
      </c>
      <c r="D1266" s="4">
        <v>46173</v>
      </c>
      <c r="E1266" s="5" t="s">
        <v>507</v>
      </c>
      <c r="F1266" s="5" t="s">
        <v>508</v>
      </c>
      <c r="G1266" s="7">
        <v>1E-3</v>
      </c>
      <c r="H1266" s="21" t="s">
        <v>80</v>
      </c>
      <c r="I1266" s="5" t="s">
        <v>51</v>
      </c>
    </row>
    <row r="1267" spans="1:9" ht="48" customHeight="1">
      <c r="A1267" s="5" t="s">
        <v>73</v>
      </c>
      <c r="B1267" s="5" t="s">
        <v>72</v>
      </c>
      <c r="C1267" s="4">
        <v>46143</v>
      </c>
      <c r="D1267" s="4">
        <v>46173</v>
      </c>
      <c r="E1267" s="5" t="s">
        <v>507</v>
      </c>
      <c r="F1267" s="5" t="s">
        <v>509</v>
      </c>
      <c r="G1267" s="7">
        <v>1E-3</v>
      </c>
      <c r="H1267" s="21" t="s">
        <v>80</v>
      </c>
      <c r="I1267" s="5" t="s">
        <v>51</v>
      </c>
    </row>
    <row r="1268" spans="1:9" ht="48" customHeight="1">
      <c r="A1268" s="5" t="s">
        <v>73</v>
      </c>
      <c r="B1268" s="5" t="s">
        <v>72</v>
      </c>
      <c r="C1268" s="4">
        <v>46174</v>
      </c>
      <c r="D1268" s="4">
        <v>46203</v>
      </c>
      <c r="E1268" s="5" t="s">
        <v>75</v>
      </c>
      <c r="F1268" s="5" t="s">
        <v>278</v>
      </c>
      <c r="G1268" s="7">
        <v>0.192</v>
      </c>
      <c r="H1268" s="21" t="s">
        <v>81</v>
      </c>
      <c r="I1268" s="5" t="s">
        <v>51</v>
      </c>
    </row>
    <row r="1269" spans="1:9" ht="48" customHeight="1">
      <c r="A1269" s="5" t="s">
        <v>73</v>
      </c>
      <c r="B1269" s="5" t="s">
        <v>72</v>
      </c>
      <c r="C1269" s="4">
        <v>46174</v>
      </c>
      <c r="D1269" s="4">
        <v>46203</v>
      </c>
      <c r="E1269" s="5" t="s">
        <v>75</v>
      </c>
      <c r="F1269" s="5" t="s">
        <v>279</v>
      </c>
      <c r="G1269" s="7">
        <v>7.6999999999999999E-2</v>
      </c>
      <c r="H1269" s="21" t="s">
        <v>81</v>
      </c>
      <c r="I1269" s="5" t="s">
        <v>51</v>
      </c>
    </row>
    <row r="1270" spans="1:9" ht="48" customHeight="1">
      <c r="A1270" s="5" t="s">
        <v>73</v>
      </c>
      <c r="B1270" s="5" t="s">
        <v>72</v>
      </c>
      <c r="C1270" s="4">
        <v>46174</v>
      </c>
      <c r="D1270" s="4">
        <v>46203</v>
      </c>
      <c r="E1270" s="5" t="s">
        <v>75</v>
      </c>
      <c r="F1270" s="5" t="s">
        <v>280</v>
      </c>
      <c r="G1270" s="7">
        <v>6.7000000000000004E-2</v>
      </c>
      <c r="H1270" s="21" t="s">
        <v>81</v>
      </c>
      <c r="I1270" s="5" t="s">
        <v>51</v>
      </c>
    </row>
    <row r="1271" spans="1:9" ht="48" customHeight="1">
      <c r="A1271" s="5" t="s">
        <v>73</v>
      </c>
      <c r="B1271" s="5" t="s">
        <v>72</v>
      </c>
      <c r="C1271" s="4">
        <v>46174</v>
      </c>
      <c r="D1271" s="4">
        <v>46203</v>
      </c>
      <c r="E1271" s="5" t="s">
        <v>75</v>
      </c>
      <c r="F1271" s="5" t="s">
        <v>281</v>
      </c>
      <c r="G1271" s="7">
        <v>4.4000000000000004E-2</v>
      </c>
      <c r="H1271" s="21" t="s">
        <v>81</v>
      </c>
      <c r="I1271" s="5" t="s">
        <v>51</v>
      </c>
    </row>
    <row r="1272" spans="1:9" ht="48" customHeight="1">
      <c r="A1272" s="5" t="s">
        <v>73</v>
      </c>
      <c r="B1272" s="5" t="s">
        <v>72</v>
      </c>
      <c r="C1272" s="4">
        <v>46174</v>
      </c>
      <c r="D1272" s="4">
        <v>46203</v>
      </c>
      <c r="E1272" s="5" t="s">
        <v>75</v>
      </c>
      <c r="F1272" s="5" t="s">
        <v>282</v>
      </c>
      <c r="G1272" s="7">
        <v>0.03</v>
      </c>
      <c r="H1272" s="21" t="s">
        <v>81</v>
      </c>
      <c r="I1272" s="5" t="s">
        <v>51</v>
      </c>
    </row>
    <row r="1273" spans="1:9" ht="48" customHeight="1">
      <c r="A1273" s="5" t="s">
        <v>73</v>
      </c>
      <c r="B1273" s="5" t="s">
        <v>72</v>
      </c>
      <c r="C1273" s="4">
        <v>46174</v>
      </c>
      <c r="D1273" s="4">
        <v>46203</v>
      </c>
      <c r="E1273" s="5" t="s">
        <v>75</v>
      </c>
      <c r="F1273" s="5" t="s">
        <v>283</v>
      </c>
      <c r="G1273" s="7">
        <v>2.4E-2</v>
      </c>
      <c r="H1273" s="21" t="s">
        <v>81</v>
      </c>
      <c r="I1273" s="5" t="s">
        <v>51</v>
      </c>
    </row>
    <row r="1274" spans="1:9" ht="48" customHeight="1">
      <c r="A1274" s="5" t="s">
        <v>73</v>
      </c>
      <c r="B1274" s="5" t="s">
        <v>72</v>
      </c>
      <c r="C1274" s="4">
        <v>46174</v>
      </c>
      <c r="D1274" s="4">
        <v>46203</v>
      </c>
      <c r="E1274" s="5" t="s">
        <v>75</v>
      </c>
      <c r="F1274" s="5" t="s">
        <v>284</v>
      </c>
      <c r="G1274" s="7">
        <v>1.8000000000000002E-2</v>
      </c>
      <c r="H1274" s="21" t="s">
        <v>81</v>
      </c>
      <c r="I1274" s="5" t="s">
        <v>51</v>
      </c>
    </row>
    <row r="1275" spans="1:9" ht="48" customHeight="1">
      <c r="A1275" s="5" t="s">
        <v>73</v>
      </c>
      <c r="B1275" s="5" t="s">
        <v>72</v>
      </c>
      <c r="C1275" s="4">
        <v>46174</v>
      </c>
      <c r="D1275" s="4">
        <v>46203</v>
      </c>
      <c r="E1275" s="5" t="s">
        <v>75</v>
      </c>
      <c r="F1275" s="5" t="s">
        <v>285</v>
      </c>
      <c r="G1275" s="7">
        <v>1.7000000000000001E-2</v>
      </c>
      <c r="H1275" s="21" t="s">
        <v>81</v>
      </c>
      <c r="I1275" s="5" t="s">
        <v>51</v>
      </c>
    </row>
    <row r="1276" spans="1:9" ht="48" customHeight="1">
      <c r="A1276" s="5" t="s">
        <v>73</v>
      </c>
      <c r="B1276" s="5" t="s">
        <v>72</v>
      </c>
      <c r="C1276" s="4">
        <v>46174</v>
      </c>
      <c r="D1276" s="4">
        <v>46203</v>
      </c>
      <c r="E1276" s="5" t="s">
        <v>75</v>
      </c>
      <c r="F1276" s="5" t="s">
        <v>287</v>
      </c>
      <c r="G1276" s="7">
        <v>1.1000000000000001E-2</v>
      </c>
      <c r="H1276" s="21" t="s">
        <v>81</v>
      </c>
      <c r="I1276" s="5" t="s">
        <v>51</v>
      </c>
    </row>
    <row r="1277" spans="1:9" ht="48" customHeight="1">
      <c r="A1277" s="5" t="s">
        <v>73</v>
      </c>
      <c r="B1277" s="5" t="s">
        <v>72</v>
      </c>
      <c r="C1277" s="4">
        <v>46174</v>
      </c>
      <c r="D1277" s="4">
        <v>46203</v>
      </c>
      <c r="E1277" s="5" t="s">
        <v>75</v>
      </c>
      <c r="F1277" s="5" t="s">
        <v>286</v>
      </c>
      <c r="G1277" s="7">
        <v>0.01</v>
      </c>
      <c r="H1277" s="21" t="s">
        <v>81</v>
      </c>
      <c r="I1277" s="5" t="s">
        <v>51</v>
      </c>
    </row>
    <row r="1278" spans="1:9" ht="48" customHeight="1">
      <c r="A1278" s="5" t="s">
        <v>73</v>
      </c>
      <c r="B1278" s="5" t="s">
        <v>72</v>
      </c>
      <c r="C1278" s="4">
        <v>46174</v>
      </c>
      <c r="D1278" s="4">
        <v>46203</v>
      </c>
      <c r="E1278" s="5" t="s">
        <v>75</v>
      </c>
      <c r="F1278" s="5" t="s">
        <v>288</v>
      </c>
      <c r="G1278" s="7">
        <v>6.9999999999999993E-3</v>
      </c>
      <c r="H1278" s="21" t="s">
        <v>81</v>
      </c>
      <c r="I1278" s="5" t="s">
        <v>51</v>
      </c>
    </row>
    <row r="1279" spans="1:9" ht="48" customHeight="1">
      <c r="A1279" s="5" t="s">
        <v>73</v>
      </c>
      <c r="B1279" s="5" t="s">
        <v>72</v>
      </c>
      <c r="C1279" s="4">
        <v>46174</v>
      </c>
      <c r="D1279" s="4">
        <v>46203</v>
      </c>
      <c r="E1279" s="5" t="s">
        <v>75</v>
      </c>
      <c r="F1279" s="5" t="s">
        <v>289</v>
      </c>
      <c r="G1279" s="7">
        <v>5.0000000000000001E-3</v>
      </c>
      <c r="H1279" s="21" t="s">
        <v>81</v>
      </c>
      <c r="I1279" s="5" t="s">
        <v>51</v>
      </c>
    </row>
    <row r="1280" spans="1:9" ht="48" customHeight="1">
      <c r="A1280" s="5" t="s">
        <v>73</v>
      </c>
      <c r="B1280" s="5" t="s">
        <v>72</v>
      </c>
      <c r="C1280" s="4">
        <v>46174</v>
      </c>
      <c r="D1280" s="4">
        <v>46203</v>
      </c>
      <c r="E1280" s="5" t="s">
        <v>75</v>
      </c>
      <c r="F1280" s="5" t="s">
        <v>290</v>
      </c>
      <c r="G1280" s="7">
        <v>3.0000000000000001E-3</v>
      </c>
      <c r="H1280" s="21" t="s">
        <v>81</v>
      </c>
      <c r="I1280" s="5" t="s">
        <v>51</v>
      </c>
    </row>
    <row r="1281" spans="1:9" ht="48" customHeight="1">
      <c r="A1281" s="5" t="s">
        <v>73</v>
      </c>
      <c r="B1281" s="5" t="s">
        <v>72</v>
      </c>
      <c r="C1281" s="4">
        <v>46174</v>
      </c>
      <c r="D1281" s="4">
        <v>46203</v>
      </c>
      <c r="E1281" s="5" t="s">
        <v>75</v>
      </c>
      <c r="F1281" s="5" t="s">
        <v>291</v>
      </c>
      <c r="G1281" s="7">
        <v>2E-3</v>
      </c>
      <c r="H1281" s="21" t="s">
        <v>81</v>
      </c>
      <c r="I1281" s="5" t="s">
        <v>51</v>
      </c>
    </row>
    <row r="1282" spans="1:9" ht="48" customHeight="1">
      <c r="A1282" s="5" t="s">
        <v>73</v>
      </c>
      <c r="B1282" s="5" t="s">
        <v>72</v>
      </c>
      <c r="C1282" s="4">
        <v>46174</v>
      </c>
      <c r="D1282" s="4">
        <v>46203</v>
      </c>
      <c r="E1282" s="5" t="s">
        <v>75</v>
      </c>
      <c r="F1282" s="5" t="s">
        <v>292</v>
      </c>
      <c r="G1282" s="7">
        <v>2E-3</v>
      </c>
      <c r="H1282" s="21" t="s">
        <v>81</v>
      </c>
      <c r="I1282" s="5" t="s">
        <v>51</v>
      </c>
    </row>
    <row r="1283" spans="1:9" ht="48" customHeight="1">
      <c r="A1283" s="5" t="s">
        <v>73</v>
      </c>
      <c r="B1283" s="5" t="s">
        <v>72</v>
      </c>
      <c r="C1283" s="4">
        <v>46174</v>
      </c>
      <c r="D1283" s="4">
        <v>46203</v>
      </c>
      <c r="E1283" s="5" t="s">
        <v>293</v>
      </c>
      <c r="F1283" s="5" t="s">
        <v>294</v>
      </c>
      <c r="G1283" s="7">
        <v>1.9E-2</v>
      </c>
      <c r="H1283" s="21" t="s">
        <v>81</v>
      </c>
      <c r="I1283" s="5" t="s">
        <v>51</v>
      </c>
    </row>
    <row r="1284" spans="1:9" ht="48" customHeight="1">
      <c r="A1284" s="5" t="s">
        <v>73</v>
      </c>
      <c r="B1284" s="5" t="s">
        <v>72</v>
      </c>
      <c r="C1284" s="4">
        <v>46174</v>
      </c>
      <c r="D1284" s="4">
        <v>46203</v>
      </c>
      <c r="E1284" s="5" t="s">
        <v>293</v>
      </c>
      <c r="F1284" s="5" t="s">
        <v>295</v>
      </c>
      <c r="G1284" s="7">
        <v>8.0000000000000002E-3</v>
      </c>
      <c r="H1284" s="21" t="s">
        <v>81</v>
      </c>
      <c r="I1284" s="5" t="s">
        <v>51</v>
      </c>
    </row>
    <row r="1285" spans="1:9" ht="48" customHeight="1">
      <c r="A1285" s="5" t="s">
        <v>73</v>
      </c>
      <c r="B1285" s="5" t="s">
        <v>72</v>
      </c>
      <c r="C1285" s="4">
        <v>46174</v>
      </c>
      <c r="D1285" s="4">
        <v>46203</v>
      </c>
      <c r="E1285" s="5" t="s">
        <v>293</v>
      </c>
      <c r="F1285" s="5" t="s">
        <v>510</v>
      </c>
      <c r="G1285" s="7">
        <v>8.0000000000000002E-3</v>
      </c>
      <c r="H1285" s="21" t="s">
        <v>81</v>
      </c>
      <c r="I1285" s="5" t="s">
        <v>51</v>
      </c>
    </row>
    <row r="1286" spans="1:9" ht="48" customHeight="1">
      <c r="A1286" s="5" t="s">
        <v>73</v>
      </c>
      <c r="B1286" s="5" t="s">
        <v>72</v>
      </c>
      <c r="C1286" s="4">
        <v>46174</v>
      </c>
      <c r="D1286" s="4">
        <v>46203</v>
      </c>
      <c r="E1286" s="5" t="s">
        <v>293</v>
      </c>
      <c r="F1286" s="5" t="s">
        <v>296</v>
      </c>
      <c r="G1286" s="7">
        <v>6.9999999999999993E-3</v>
      </c>
      <c r="H1286" s="21" t="s">
        <v>81</v>
      </c>
      <c r="I1286" s="5" t="s">
        <v>51</v>
      </c>
    </row>
    <row r="1287" spans="1:9" ht="48" customHeight="1">
      <c r="A1287" s="5" t="s">
        <v>73</v>
      </c>
      <c r="B1287" s="5" t="s">
        <v>72</v>
      </c>
      <c r="C1287" s="4">
        <v>46174</v>
      </c>
      <c r="D1287" s="4">
        <v>46203</v>
      </c>
      <c r="E1287" s="5" t="s">
        <v>293</v>
      </c>
      <c r="F1287" s="5" t="s">
        <v>297</v>
      </c>
      <c r="G1287" s="7">
        <v>6.0000000000000001E-3</v>
      </c>
      <c r="H1287" s="21" t="s">
        <v>81</v>
      </c>
      <c r="I1287" s="5" t="s">
        <v>51</v>
      </c>
    </row>
    <row r="1288" spans="1:9" ht="48" customHeight="1">
      <c r="A1288" s="5" t="s">
        <v>73</v>
      </c>
      <c r="B1288" s="5" t="s">
        <v>72</v>
      </c>
      <c r="C1288" s="4">
        <v>46174</v>
      </c>
      <c r="D1288" s="4">
        <v>46203</v>
      </c>
      <c r="E1288" s="5" t="s">
        <v>293</v>
      </c>
      <c r="F1288" s="5" t="s">
        <v>303</v>
      </c>
      <c r="G1288" s="7">
        <v>6.0000000000000001E-3</v>
      </c>
      <c r="H1288" s="21" t="s">
        <v>81</v>
      </c>
      <c r="I1288" s="5" t="s">
        <v>51</v>
      </c>
    </row>
    <row r="1289" spans="1:9" ht="48" customHeight="1">
      <c r="A1289" s="5" t="s">
        <v>73</v>
      </c>
      <c r="B1289" s="5" t="s">
        <v>72</v>
      </c>
      <c r="C1289" s="4">
        <v>46174</v>
      </c>
      <c r="D1289" s="4">
        <v>46203</v>
      </c>
      <c r="E1289" s="5" t="s">
        <v>293</v>
      </c>
      <c r="F1289" s="5" t="s">
        <v>298</v>
      </c>
      <c r="G1289" s="7">
        <v>6.0000000000000001E-3</v>
      </c>
      <c r="H1289" s="21" t="s">
        <v>81</v>
      </c>
      <c r="I1289" s="5" t="s">
        <v>51</v>
      </c>
    </row>
    <row r="1290" spans="1:9" ht="48" customHeight="1">
      <c r="A1290" s="5" t="s">
        <v>73</v>
      </c>
      <c r="B1290" s="5" t="s">
        <v>72</v>
      </c>
      <c r="C1290" s="4">
        <v>46174</v>
      </c>
      <c r="D1290" s="4">
        <v>46203</v>
      </c>
      <c r="E1290" s="5" t="s">
        <v>293</v>
      </c>
      <c r="F1290" s="5" t="s">
        <v>305</v>
      </c>
      <c r="G1290" s="7">
        <v>6.0000000000000001E-3</v>
      </c>
      <c r="H1290" s="21" t="s">
        <v>81</v>
      </c>
      <c r="I1290" s="5" t="s">
        <v>51</v>
      </c>
    </row>
    <row r="1291" spans="1:9" ht="48" customHeight="1">
      <c r="A1291" s="5" t="s">
        <v>73</v>
      </c>
      <c r="B1291" s="5" t="s">
        <v>72</v>
      </c>
      <c r="C1291" s="4">
        <v>46174</v>
      </c>
      <c r="D1291" s="4">
        <v>46203</v>
      </c>
      <c r="E1291" s="5" t="s">
        <v>293</v>
      </c>
      <c r="F1291" s="5" t="s">
        <v>299</v>
      </c>
      <c r="G1291" s="7">
        <v>5.0000000000000001E-3</v>
      </c>
      <c r="H1291" s="21" t="s">
        <v>81</v>
      </c>
      <c r="I1291" s="5" t="s">
        <v>51</v>
      </c>
    </row>
    <row r="1292" spans="1:9" ht="48" customHeight="1">
      <c r="A1292" s="5" t="s">
        <v>73</v>
      </c>
      <c r="B1292" s="5" t="s">
        <v>72</v>
      </c>
      <c r="C1292" s="4">
        <v>46174</v>
      </c>
      <c r="D1292" s="4">
        <v>46203</v>
      </c>
      <c r="E1292" s="5" t="s">
        <v>293</v>
      </c>
      <c r="F1292" s="5" t="s">
        <v>300</v>
      </c>
      <c r="G1292" s="7">
        <v>5.0000000000000001E-3</v>
      </c>
      <c r="H1292" s="21" t="s">
        <v>81</v>
      </c>
      <c r="I1292" s="5" t="s">
        <v>51</v>
      </c>
    </row>
    <row r="1293" spans="1:9" ht="48" customHeight="1">
      <c r="A1293" s="5" t="s">
        <v>73</v>
      </c>
      <c r="B1293" s="5" t="s">
        <v>72</v>
      </c>
      <c r="C1293" s="4">
        <v>46174</v>
      </c>
      <c r="D1293" s="4">
        <v>46203</v>
      </c>
      <c r="E1293" s="5" t="s">
        <v>293</v>
      </c>
      <c r="F1293" s="5" t="s">
        <v>301</v>
      </c>
      <c r="G1293" s="7">
        <v>5.0000000000000001E-3</v>
      </c>
      <c r="H1293" s="21" t="s">
        <v>81</v>
      </c>
      <c r="I1293" s="5" t="s">
        <v>51</v>
      </c>
    </row>
    <row r="1294" spans="1:9" ht="48" customHeight="1">
      <c r="A1294" s="5" t="s">
        <v>73</v>
      </c>
      <c r="B1294" s="5" t="s">
        <v>72</v>
      </c>
      <c r="C1294" s="4">
        <v>46174</v>
      </c>
      <c r="D1294" s="4">
        <v>46203</v>
      </c>
      <c r="E1294" s="5" t="s">
        <v>293</v>
      </c>
      <c r="F1294" s="5" t="s">
        <v>302</v>
      </c>
      <c r="G1294" s="7">
        <v>5.0000000000000001E-3</v>
      </c>
      <c r="H1294" s="21" t="s">
        <v>81</v>
      </c>
      <c r="I1294" s="5" t="s">
        <v>51</v>
      </c>
    </row>
    <row r="1295" spans="1:9" ht="48" customHeight="1">
      <c r="A1295" s="5" t="s">
        <v>73</v>
      </c>
      <c r="B1295" s="5" t="s">
        <v>72</v>
      </c>
      <c r="C1295" s="4">
        <v>46174</v>
      </c>
      <c r="D1295" s="4">
        <v>46203</v>
      </c>
      <c r="E1295" s="5" t="s">
        <v>293</v>
      </c>
      <c r="F1295" s="5" t="s">
        <v>304</v>
      </c>
      <c r="G1295" s="7">
        <v>5.0000000000000001E-3</v>
      </c>
      <c r="H1295" s="21" t="s">
        <v>81</v>
      </c>
      <c r="I1295" s="5" t="s">
        <v>51</v>
      </c>
    </row>
    <row r="1296" spans="1:9" ht="48" customHeight="1">
      <c r="A1296" s="5" t="s">
        <v>73</v>
      </c>
      <c r="B1296" s="5" t="s">
        <v>72</v>
      </c>
      <c r="C1296" s="4">
        <v>46174</v>
      </c>
      <c r="D1296" s="4">
        <v>46203</v>
      </c>
      <c r="E1296" s="5" t="s">
        <v>293</v>
      </c>
      <c r="F1296" s="5" t="s">
        <v>310</v>
      </c>
      <c r="G1296" s="7">
        <v>5.0000000000000001E-3</v>
      </c>
      <c r="H1296" s="21" t="s">
        <v>81</v>
      </c>
      <c r="I1296" s="5" t="s">
        <v>51</v>
      </c>
    </row>
    <row r="1297" spans="1:9" ht="48" customHeight="1">
      <c r="A1297" s="5" t="s">
        <v>73</v>
      </c>
      <c r="B1297" s="5" t="s">
        <v>72</v>
      </c>
      <c r="C1297" s="4">
        <v>46174</v>
      </c>
      <c r="D1297" s="4">
        <v>46203</v>
      </c>
      <c r="E1297" s="5" t="s">
        <v>293</v>
      </c>
      <c r="F1297" s="5" t="s">
        <v>511</v>
      </c>
      <c r="G1297" s="7">
        <v>5.0000000000000001E-3</v>
      </c>
      <c r="H1297" s="21" t="s">
        <v>81</v>
      </c>
      <c r="I1297" s="5" t="s">
        <v>51</v>
      </c>
    </row>
    <row r="1298" spans="1:9" ht="48" customHeight="1">
      <c r="A1298" s="5" t="s">
        <v>73</v>
      </c>
      <c r="B1298" s="5" t="s">
        <v>72</v>
      </c>
      <c r="C1298" s="4">
        <v>46174</v>
      </c>
      <c r="D1298" s="4">
        <v>46203</v>
      </c>
      <c r="E1298" s="5" t="s">
        <v>293</v>
      </c>
      <c r="F1298" s="5" t="s">
        <v>306</v>
      </c>
      <c r="G1298" s="7">
        <v>4.0000000000000001E-3</v>
      </c>
      <c r="H1298" s="21" t="s">
        <v>81</v>
      </c>
      <c r="I1298" s="5" t="s">
        <v>51</v>
      </c>
    </row>
    <row r="1299" spans="1:9" ht="48" customHeight="1">
      <c r="A1299" s="5" t="s">
        <v>73</v>
      </c>
      <c r="B1299" s="5" t="s">
        <v>72</v>
      </c>
      <c r="C1299" s="4">
        <v>46174</v>
      </c>
      <c r="D1299" s="4">
        <v>46203</v>
      </c>
      <c r="E1299" s="5" t="s">
        <v>293</v>
      </c>
      <c r="F1299" s="5" t="s">
        <v>308</v>
      </c>
      <c r="G1299" s="7">
        <v>4.0000000000000001E-3</v>
      </c>
      <c r="H1299" s="21" t="s">
        <v>81</v>
      </c>
      <c r="I1299" s="5" t="s">
        <v>51</v>
      </c>
    </row>
    <row r="1300" spans="1:9" ht="48" customHeight="1">
      <c r="A1300" s="5" t="s">
        <v>73</v>
      </c>
      <c r="B1300" s="5" t="s">
        <v>72</v>
      </c>
      <c r="C1300" s="4">
        <v>46174</v>
      </c>
      <c r="D1300" s="4">
        <v>46203</v>
      </c>
      <c r="E1300" s="5" t="s">
        <v>293</v>
      </c>
      <c r="F1300" s="5" t="s">
        <v>318</v>
      </c>
      <c r="G1300" s="7">
        <v>4.0000000000000001E-3</v>
      </c>
      <c r="H1300" s="21" t="s">
        <v>81</v>
      </c>
      <c r="I1300" s="5" t="s">
        <v>51</v>
      </c>
    </row>
    <row r="1301" spans="1:9" ht="48" customHeight="1">
      <c r="A1301" s="5" t="s">
        <v>73</v>
      </c>
      <c r="B1301" s="5" t="s">
        <v>72</v>
      </c>
      <c r="C1301" s="4">
        <v>46174</v>
      </c>
      <c r="D1301" s="4">
        <v>46203</v>
      </c>
      <c r="E1301" s="5" t="s">
        <v>293</v>
      </c>
      <c r="F1301" s="5" t="s">
        <v>309</v>
      </c>
      <c r="G1301" s="7">
        <v>4.0000000000000001E-3</v>
      </c>
      <c r="H1301" s="21" t="s">
        <v>81</v>
      </c>
      <c r="I1301" s="5" t="s">
        <v>51</v>
      </c>
    </row>
    <row r="1302" spans="1:9" ht="48" customHeight="1">
      <c r="A1302" s="5" t="s">
        <v>73</v>
      </c>
      <c r="B1302" s="5" t="s">
        <v>72</v>
      </c>
      <c r="C1302" s="4">
        <v>46174</v>
      </c>
      <c r="D1302" s="4">
        <v>46203</v>
      </c>
      <c r="E1302" s="5" t="s">
        <v>293</v>
      </c>
      <c r="F1302" s="5" t="s">
        <v>311</v>
      </c>
      <c r="G1302" s="7">
        <v>4.0000000000000001E-3</v>
      </c>
      <c r="H1302" s="21" t="s">
        <v>81</v>
      </c>
      <c r="I1302" s="5" t="s">
        <v>51</v>
      </c>
    </row>
    <row r="1303" spans="1:9" ht="48" customHeight="1">
      <c r="A1303" s="5" t="s">
        <v>73</v>
      </c>
      <c r="B1303" s="5" t="s">
        <v>72</v>
      </c>
      <c r="C1303" s="4">
        <v>46174</v>
      </c>
      <c r="D1303" s="4">
        <v>46203</v>
      </c>
      <c r="E1303" s="5" t="s">
        <v>293</v>
      </c>
      <c r="F1303" s="5" t="s">
        <v>312</v>
      </c>
      <c r="G1303" s="7">
        <v>4.0000000000000001E-3</v>
      </c>
      <c r="H1303" s="21" t="s">
        <v>81</v>
      </c>
      <c r="I1303" s="5" t="s">
        <v>51</v>
      </c>
    </row>
    <row r="1304" spans="1:9" ht="48" customHeight="1">
      <c r="A1304" s="5" t="s">
        <v>73</v>
      </c>
      <c r="B1304" s="5" t="s">
        <v>72</v>
      </c>
      <c r="C1304" s="4">
        <v>46174</v>
      </c>
      <c r="D1304" s="4">
        <v>46203</v>
      </c>
      <c r="E1304" s="5" t="s">
        <v>293</v>
      </c>
      <c r="F1304" s="5" t="s">
        <v>313</v>
      </c>
      <c r="G1304" s="7">
        <v>4.0000000000000001E-3</v>
      </c>
      <c r="H1304" s="21" t="s">
        <v>81</v>
      </c>
      <c r="I1304" s="5" t="s">
        <v>51</v>
      </c>
    </row>
    <row r="1305" spans="1:9" ht="48" customHeight="1">
      <c r="A1305" s="5" t="s">
        <v>73</v>
      </c>
      <c r="B1305" s="5" t="s">
        <v>72</v>
      </c>
      <c r="C1305" s="4">
        <v>46174</v>
      </c>
      <c r="D1305" s="4">
        <v>46203</v>
      </c>
      <c r="E1305" s="5" t="s">
        <v>293</v>
      </c>
      <c r="F1305" s="5" t="s">
        <v>314</v>
      </c>
      <c r="G1305" s="7">
        <v>4.0000000000000001E-3</v>
      </c>
      <c r="H1305" s="21" t="s">
        <v>81</v>
      </c>
      <c r="I1305" s="5" t="s">
        <v>51</v>
      </c>
    </row>
    <row r="1306" spans="1:9" ht="48" customHeight="1">
      <c r="A1306" s="5" t="s">
        <v>73</v>
      </c>
      <c r="B1306" s="5" t="s">
        <v>72</v>
      </c>
      <c r="C1306" s="4">
        <v>46174</v>
      </c>
      <c r="D1306" s="4">
        <v>46203</v>
      </c>
      <c r="E1306" s="5" t="s">
        <v>293</v>
      </c>
      <c r="F1306" s="5" t="s">
        <v>315</v>
      </c>
      <c r="G1306" s="7">
        <v>4.0000000000000001E-3</v>
      </c>
      <c r="H1306" s="21" t="s">
        <v>81</v>
      </c>
      <c r="I1306" s="5" t="s">
        <v>51</v>
      </c>
    </row>
    <row r="1307" spans="1:9" ht="48" customHeight="1">
      <c r="A1307" s="5" t="s">
        <v>73</v>
      </c>
      <c r="B1307" s="5" t="s">
        <v>72</v>
      </c>
      <c r="C1307" s="4">
        <v>46174</v>
      </c>
      <c r="D1307" s="4">
        <v>46203</v>
      </c>
      <c r="E1307" s="5" t="s">
        <v>293</v>
      </c>
      <c r="F1307" s="5" t="s">
        <v>512</v>
      </c>
      <c r="G1307" s="7">
        <v>4.0000000000000001E-3</v>
      </c>
      <c r="H1307" s="21" t="s">
        <v>81</v>
      </c>
      <c r="I1307" s="5" t="s">
        <v>51</v>
      </c>
    </row>
    <row r="1308" spans="1:9" ht="48" customHeight="1">
      <c r="A1308" s="5" t="s">
        <v>73</v>
      </c>
      <c r="B1308" s="5" t="s">
        <v>72</v>
      </c>
      <c r="C1308" s="4">
        <v>46174</v>
      </c>
      <c r="D1308" s="4">
        <v>46203</v>
      </c>
      <c r="E1308" s="5" t="s">
        <v>293</v>
      </c>
      <c r="F1308" s="5" t="s">
        <v>316</v>
      </c>
      <c r="G1308" s="7">
        <v>4.0000000000000001E-3</v>
      </c>
      <c r="H1308" s="21" t="s">
        <v>81</v>
      </c>
      <c r="I1308" s="5" t="s">
        <v>51</v>
      </c>
    </row>
    <row r="1309" spans="1:9" ht="48" customHeight="1">
      <c r="A1309" s="5" t="s">
        <v>73</v>
      </c>
      <c r="B1309" s="5" t="s">
        <v>72</v>
      </c>
      <c r="C1309" s="4">
        <v>46174</v>
      </c>
      <c r="D1309" s="4">
        <v>46203</v>
      </c>
      <c r="E1309" s="5" t="s">
        <v>293</v>
      </c>
      <c r="F1309" s="5" t="s">
        <v>307</v>
      </c>
      <c r="G1309" s="7">
        <v>3.0000000000000001E-3</v>
      </c>
      <c r="H1309" s="21" t="s">
        <v>81</v>
      </c>
      <c r="I1309" s="5" t="s">
        <v>51</v>
      </c>
    </row>
    <row r="1310" spans="1:9" ht="48" customHeight="1">
      <c r="A1310" s="5" t="s">
        <v>73</v>
      </c>
      <c r="B1310" s="5" t="s">
        <v>72</v>
      </c>
      <c r="C1310" s="4">
        <v>46174</v>
      </c>
      <c r="D1310" s="4">
        <v>46203</v>
      </c>
      <c r="E1310" s="5" t="s">
        <v>293</v>
      </c>
      <c r="F1310" s="5" t="s">
        <v>317</v>
      </c>
      <c r="G1310" s="7">
        <v>3.0000000000000001E-3</v>
      </c>
      <c r="H1310" s="21" t="s">
        <v>81</v>
      </c>
      <c r="I1310" s="5" t="s">
        <v>51</v>
      </c>
    </row>
    <row r="1311" spans="1:9" ht="48" customHeight="1">
      <c r="A1311" s="5" t="s">
        <v>73</v>
      </c>
      <c r="B1311" s="5" t="s">
        <v>72</v>
      </c>
      <c r="C1311" s="4">
        <v>46174</v>
      </c>
      <c r="D1311" s="4">
        <v>46203</v>
      </c>
      <c r="E1311" s="5" t="s">
        <v>293</v>
      </c>
      <c r="F1311" s="5" t="s">
        <v>324</v>
      </c>
      <c r="G1311" s="7">
        <v>3.0000000000000001E-3</v>
      </c>
      <c r="H1311" s="21" t="s">
        <v>81</v>
      </c>
      <c r="I1311" s="5" t="s">
        <v>51</v>
      </c>
    </row>
    <row r="1312" spans="1:9" ht="48" customHeight="1">
      <c r="A1312" s="5" t="s">
        <v>73</v>
      </c>
      <c r="B1312" s="5" t="s">
        <v>72</v>
      </c>
      <c r="C1312" s="4">
        <v>46174</v>
      </c>
      <c r="D1312" s="4">
        <v>46203</v>
      </c>
      <c r="E1312" s="5" t="s">
        <v>293</v>
      </c>
      <c r="F1312" s="5" t="s">
        <v>326</v>
      </c>
      <c r="G1312" s="7">
        <v>3.0000000000000001E-3</v>
      </c>
      <c r="H1312" s="21" t="s">
        <v>81</v>
      </c>
      <c r="I1312" s="5" t="s">
        <v>51</v>
      </c>
    </row>
    <row r="1313" spans="1:9" ht="48" customHeight="1">
      <c r="A1313" s="5" t="s">
        <v>73</v>
      </c>
      <c r="B1313" s="5" t="s">
        <v>72</v>
      </c>
      <c r="C1313" s="4">
        <v>46174</v>
      </c>
      <c r="D1313" s="4">
        <v>46203</v>
      </c>
      <c r="E1313" s="5" t="s">
        <v>293</v>
      </c>
      <c r="F1313" s="5" t="s">
        <v>320</v>
      </c>
      <c r="G1313" s="7">
        <v>3.0000000000000001E-3</v>
      </c>
      <c r="H1313" s="21" t="s">
        <v>81</v>
      </c>
      <c r="I1313" s="5" t="s">
        <v>51</v>
      </c>
    </row>
    <row r="1314" spans="1:9" ht="48" customHeight="1">
      <c r="A1314" s="5" t="s">
        <v>73</v>
      </c>
      <c r="B1314" s="5" t="s">
        <v>72</v>
      </c>
      <c r="C1314" s="4">
        <v>46174</v>
      </c>
      <c r="D1314" s="4">
        <v>46203</v>
      </c>
      <c r="E1314" s="5" t="s">
        <v>293</v>
      </c>
      <c r="F1314" s="5" t="s">
        <v>513</v>
      </c>
      <c r="G1314" s="7">
        <v>3.0000000000000001E-3</v>
      </c>
      <c r="H1314" s="21" t="s">
        <v>81</v>
      </c>
      <c r="I1314" s="5" t="s">
        <v>51</v>
      </c>
    </row>
    <row r="1315" spans="1:9" ht="48" customHeight="1">
      <c r="A1315" s="5" t="s">
        <v>73</v>
      </c>
      <c r="B1315" s="5" t="s">
        <v>72</v>
      </c>
      <c r="C1315" s="4">
        <v>46174</v>
      </c>
      <c r="D1315" s="4">
        <v>46203</v>
      </c>
      <c r="E1315" s="5" t="s">
        <v>293</v>
      </c>
      <c r="F1315" s="5" t="s">
        <v>321</v>
      </c>
      <c r="G1315" s="7">
        <v>2E-3</v>
      </c>
      <c r="H1315" s="21" t="s">
        <v>81</v>
      </c>
      <c r="I1315" s="5" t="s">
        <v>51</v>
      </c>
    </row>
    <row r="1316" spans="1:9" ht="48" customHeight="1">
      <c r="A1316" s="5" t="s">
        <v>73</v>
      </c>
      <c r="B1316" s="5" t="s">
        <v>72</v>
      </c>
      <c r="C1316" s="4">
        <v>46174</v>
      </c>
      <c r="D1316" s="4">
        <v>46203</v>
      </c>
      <c r="E1316" s="5" t="s">
        <v>293</v>
      </c>
      <c r="F1316" s="5" t="s">
        <v>322</v>
      </c>
      <c r="G1316" s="7">
        <v>2E-3</v>
      </c>
      <c r="H1316" s="21" t="s">
        <v>81</v>
      </c>
      <c r="I1316" s="5" t="s">
        <v>51</v>
      </c>
    </row>
    <row r="1317" spans="1:9" ht="48" customHeight="1">
      <c r="A1317" s="5" t="s">
        <v>73</v>
      </c>
      <c r="B1317" s="5" t="s">
        <v>72</v>
      </c>
      <c r="C1317" s="4">
        <v>46174</v>
      </c>
      <c r="D1317" s="4">
        <v>46203</v>
      </c>
      <c r="E1317" s="5" t="s">
        <v>293</v>
      </c>
      <c r="F1317" s="5" t="s">
        <v>323</v>
      </c>
      <c r="G1317" s="7">
        <v>2E-3</v>
      </c>
      <c r="H1317" s="21" t="s">
        <v>81</v>
      </c>
      <c r="I1317" s="5" t="s">
        <v>51</v>
      </c>
    </row>
    <row r="1318" spans="1:9" ht="48" customHeight="1">
      <c r="A1318" s="5" t="s">
        <v>73</v>
      </c>
      <c r="B1318" s="5" t="s">
        <v>72</v>
      </c>
      <c r="C1318" s="4">
        <v>46174</v>
      </c>
      <c r="D1318" s="4">
        <v>46203</v>
      </c>
      <c r="E1318" s="5" t="s">
        <v>293</v>
      </c>
      <c r="F1318" s="5" t="s">
        <v>319</v>
      </c>
      <c r="G1318" s="7">
        <v>2E-3</v>
      </c>
      <c r="H1318" s="21" t="s">
        <v>81</v>
      </c>
      <c r="I1318" s="5" t="s">
        <v>51</v>
      </c>
    </row>
    <row r="1319" spans="1:9" ht="48" customHeight="1">
      <c r="A1319" s="5" t="s">
        <v>73</v>
      </c>
      <c r="B1319" s="5" t="s">
        <v>72</v>
      </c>
      <c r="C1319" s="4">
        <v>46174</v>
      </c>
      <c r="D1319" s="4">
        <v>46203</v>
      </c>
      <c r="E1319" s="5" t="s">
        <v>293</v>
      </c>
      <c r="F1319" s="5" t="s">
        <v>327</v>
      </c>
      <c r="G1319" s="7">
        <v>2E-3</v>
      </c>
      <c r="H1319" s="21" t="s">
        <v>81</v>
      </c>
      <c r="I1319" s="5" t="s">
        <v>51</v>
      </c>
    </row>
    <row r="1320" spans="1:9" ht="48" customHeight="1">
      <c r="A1320" s="5" t="s">
        <v>73</v>
      </c>
      <c r="B1320" s="5" t="s">
        <v>72</v>
      </c>
      <c r="C1320" s="4">
        <v>46174</v>
      </c>
      <c r="D1320" s="4">
        <v>46203</v>
      </c>
      <c r="E1320" s="5" t="s">
        <v>293</v>
      </c>
      <c r="F1320" s="5" t="s">
        <v>328</v>
      </c>
      <c r="G1320" s="7">
        <v>2E-3</v>
      </c>
      <c r="H1320" s="21" t="s">
        <v>81</v>
      </c>
      <c r="I1320" s="5" t="s">
        <v>51</v>
      </c>
    </row>
    <row r="1321" spans="1:9" ht="48" customHeight="1">
      <c r="A1321" s="5" t="s">
        <v>73</v>
      </c>
      <c r="B1321" s="5" t="s">
        <v>72</v>
      </c>
      <c r="C1321" s="4">
        <v>46174</v>
      </c>
      <c r="D1321" s="4">
        <v>46203</v>
      </c>
      <c r="E1321" s="5" t="s">
        <v>293</v>
      </c>
      <c r="F1321" s="5" t="s">
        <v>329</v>
      </c>
      <c r="G1321" s="7">
        <v>1E-3</v>
      </c>
      <c r="H1321" s="21" t="s">
        <v>81</v>
      </c>
      <c r="I1321" s="5" t="s">
        <v>51</v>
      </c>
    </row>
    <row r="1322" spans="1:9" ht="48" customHeight="1">
      <c r="A1322" s="5" t="s">
        <v>73</v>
      </c>
      <c r="B1322" s="5" t="s">
        <v>72</v>
      </c>
      <c r="C1322" s="4">
        <v>46174</v>
      </c>
      <c r="D1322" s="4">
        <v>46203</v>
      </c>
      <c r="E1322" s="5" t="s">
        <v>293</v>
      </c>
      <c r="F1322" s="5" t="s">
        <v>330</v>
      </c>
      <c r="G1322" s="7">
        <v>1E-3</v>
      </c>
      <c r="H1322" s="21" t="s">
        <v>81</v>
      </c>
      <c r="I1322" s="5" t="s">
        <v>51</v>
      </c>
    </row>
    <row r="1323" spans="1:9" ht="48" customHeight="1">
      <c r="A1323" s="5" t="s">
        <v>73</v>
      </c>
      <c r="B1323" s="5" t="s">
        <v>72</v>
      </c>
      <c r="C1323" s="4">
        <v>46174</v>
      </c>
      <c r="D1323" s="4">
        <v>46203</v>
      </c>
      <c r="E1323" s="5" t="s">
        <v>293</v>
      </c>
      <c r="F1323" s="5" t="s">
        <v>325</v>
      </c>
      <c r="G1323" s="7">
        <v>1E-3</v>
      </c>
      <c r="H1323" s="21" t="s">
        <v>81</v>
      </c>
      <c r="I1323" s="5" t="s">
        <v>51</v>
      </c>
    </row>
    <row r="1324" spans="1:9" ht="48" customHeight="1">
      <c r="A1324" s="5" t="s">
        <v>73</v>
      </c>
      <c r="B1324" s="5" t="s">
        <v>72</v>
      </c>
      <c r="C1324" s="4">
        <v>46174</v>
      </c>
      <c r="D1324" s="4">
        <v>46203</v>
      </c>
      <c r="E1324" s="5" t="s">
        <v>293</v>
      </c>
      <c r="F1324" s="5" t="s">
        <v>331</v>
      </c>
      <c r="G1324" s="7">
        <v>1E-3</v>
      </c>
      <c r="H1324" s="21" t="s">
        <v>81</v>
      </c>
      <c r="I1324" s="5" t="s">
        <v>51</v>
      </c>
    </row>
    <row r="1325" spans="1:9" ht="48" customHeight="1">
      <c r="A1325" s="5" t="s">
        <v>73</v>
      </c>
      <c r="B1325" s="5" t="s">
        <v>72</v>
      </c>
      <c r="C1325" s="4">
        <v>46174</v>
      </c>
      <c r="D1325" s="4">
        <v>46203</v>
      </c>
      <c r="E1325" s="5" t="s">
        <v>293</v>
      </c>
      <c r="F1325" s="5" t="s">
        <v>332</v>
      </c>
      <c r="G1325" s="7">
        <v>1E-3</v>
      </c>
      <c r="H1325" s="21" t="s">
        <v>81</v>
      </c>
      <c r="I1325" s="5" t="s">
        <v>51</v>
      </c>
    </row>
    <row r="1326" spans="1:9" ht="48" customHeight="1">
      <c r="A1326" s="5" t="s">
        <v>73</v>
      </c>
      <c r="B1326" s="5" t="s">
        <v>72</v>
      </c>
      <c r="C1326" s="4">
        <v>46174</v>
      </c>
      <c r="D1326" s="4">
        <v>46203</v>
      </c>
      <c r="E1326" s="5" t="s">
        <v>293</v>
      </c>
      <c r="F1326" s="5" t="s">
        <v>336</v>
      </c>
      <c r="G1326" s="7">
        <v>1E-3</v>
      </c>
      <c r="H1326" s="21" t="s">
        <v>81</v>
      </c>
      <c r="I1326" s="5" t="s">
        <v>51</v>
      </c>
    </row>
    <row r="1327" spans="1:9" ht="48" customHeight="1">
      <c r="A1327" s="5" t="s">
        <v>73</v>
      </c>
      <c r="B1327" s="5" t="s">
        <v>72</v>
      </c>
      <c r="C1327" s="4">
        <v>46174</v>
      </c>
      <c r="D1327" s="4">
        <v>46203</v>
      </c>
      <c r="E1327" s="5" t="s">
        <v>293</v>
      </c>
      <c r="F1327" s="5" t="s">
        <v>333</v>
      </c>
      <c r="G1327" s="7">
        <v>1E-3</v>
      </c>
      <c r="H1327" s="21" t="s">
        <v>81</v>
      </c>
      <c r="I1327" s="5" t="s">
        <v>51</v>
      </c>
    </row>
    <row r="1328" spans="1:9" ht="48" customHeight="1">
      <c r="A1328" s="5" t="s">
        <v>73</v>
      </c>
      <c r="B1328" s="5" t="s">
        <v>72</v>
      </c>
      <c r="C1328" s="4">
        <v>46174</v>
      </c>
      <c r="D1328" s="4">
        <v>46203</v>
      </c>
      <c r="E1328" s="5" t="s">
        <v>293</v>
      </c>
      <c r="F1328" s="5" t="s">
        <v>334</v>
      </c>
      <c r="G1328" s="7">
        <v>0</v>
      </c>
      <c r="H1328" s="21" t="s">
        <v>81</v>
      </c>
      <c r="I1328" s="5" t="s">
        <v>51</v>
      </c>
    </row>
    <row r="1329" spans="1:9" ht="48" customHeight="1">
      <c r="A1329" s="5" t="s">
        <v>73</v>
      </c>
      <c r="B1329" s="5" t="s">
        <v>72</v>
      </c>
      <c r="C1329" s="4">
        <v>46174</v>
      </c>
      <c r="D1329" s="4">
        <v>46203</v>
      </c>
      <c r="E1329" s="5" t="s">
        <v>293</v>
      </c>
      <c r="F1329" s="5" t="s">
        <v>335</v>
      </c>
      <c r="G1329" s="7">
        <v>0</v>
      </c>
      <c r="H1329" s="21" t="s">
        <v>81</v>
      </c>
      <c r="I1329" s="5" t="s">
        <v>51</v>
      </c>
    </row>
    <row r="1330" spans="1:9" ht="48" customHeight="1">
      <c r="A1330" s="5" t="s">
        <v>73</v>
      </c>
      <c r="B1330" s="5" t="s">
        <v>72</v>
      </c>
      <c r="C1330" s="4">
        <v>46174</v>
      </c>
      <c r="D1330" s="4">
        <v>46203</v>
      </c>
      <c r="E1330" s="5" t="s">
        <v>337</v>
      </c>
      <c r="F1330" s="5" t="s">
        <v>339</v>
      </c>
      <c r="G1330" s="7">
        <v>6.0000000000000001E-3</v>
      </c>
      <c r="H1330" s="21" t="s">
        <v>81</v>
      </c>
      <c r="I1330" s="5" t="s">
        <v>51</v>
      </c>
    </row>
    <row r="1331" spans="1:9" ht="48" customHeight="1">
      <c r="A1331" s="5" t="s">
        <v>73</v>
      </c>
      <c r="B1331" s="5" t="s">
        <v>72</v>
      </c>
      <c r="C1331" s="4">
        <v>46174</v>
      </c>
      <c r="D1331" s="4">
        <v>46203</v>
      </c>
      <c r="E1331" s="5" t="s">
        <v>337</v>
      </c>
      <c r="F1331" s="5" t="s">
        <v>340</v>
      </c>
      <c r="G1331" s="7">
        <v>5.0000000000000001E-3</v>
      </c>
      <c r="H1331" s="21" t="s">
        <v>81</v>
      </c>
      <c r="I1331" s="5" t="s">
        <v>51</v>
      </c>
    </row>
    <row r="1332" spans="1:9" ht="48" customHeight="1">
      <c r="A1332" s="5" t="s">
        <v>73</v>
      </c>
      <c r="B1332" s="5" t="s">
        <v>72</v>
      </c>
      <c r="C1332" s="4">
        <v>46174</v>
      </c>
      <c r="D1332" s="4">
        <v>46203</v>
      </c>
      <c r="E1332" s="5" t="s">
        <v>337</v>
      </c>
      <c r="F1332" s="5" t="s">
        <v>345</v>
      </c>
      <c r="G1332" s="7">
        <v>5.0000000000000001E-3</v>
      </c>
      <c r="H1332" s="21" t="s">
        <v>81</v>
      </c>
      <c r="I1332" s="5" t="s">
        <v>51</v>
      </c>
    </row>
    <row r="1333" spans="1:9" ht="48" customHeight="1">
      <c r="A1333" s="5" t="s">
        <v>73</v>
      </c>
      <c r="B1333" s="5" t="s">
        <v>72</v>
      </c>
      <c r="C1333" s="4">
        <v>46174</v>
      </c>
      <c r="D1333" s="4">
        <v>46203</v>
      </c>
      <c r="E1333" s="5" t="s">
        <v>337</v>
      </c>
      <c r="F1333" s="5" t="s">
        <v>346</v>
      </c>
      <c r="G1333" s="7">
        <v>5.0000000000000001E-3</v>
      </c>
      <c r="H1333" s="21" t="s">
        <v>81</v>
      </c>
      <c r="I1333" s="5" t="s">
        <v>51</v>
      </c>
    </row>
    <row r="1334" spans="1:9" ht="48" customHeight="1">
      <c r="A1334" s="5" t="s">
        <v>73</v>
      </c>
      <c r="B1334" s="5" t="s">
        <v>72</v>
      </c>
      <c r="C1334" s="4">
        <v>46174</v>
      </c>
      <c r="D1334" s="4">
        <v>46203</v>
      </c>
      <c r="E1334" s="5" t="s">
        <v>337</v>
      </c>
      <c r="F1334" s="5" t="s">
        <v>338</v>
      </c>
      <c r="G1334" s="7">
        <v>5.0000000000000001E-3</v>
      </c>
      <c r="H1334" s="21" t="s">
        <v>81</v>
      </c>
      <c r="I1334" s="5" t="s">
        <v>51</v>
      </c>
    </row>
    <row r="1335" spans="1:9" ht="48" customHeight="1">
      <c r="A1335" s="5" t="s">
        <v>73</v>
      </c>
      <c r="B1335" s="5" t="s">
        <v>72</v>
      </c>
      <c r="C1335" s="4">
        <v>46174</v>
      </c>
      <c r="D1335" s="4">
        <v>46203</v>
      </c>
      <c r="E1335" s="5" t="s">
        <v>337</v>
      </c>
      <c r="F1335" s="5" t="s">
        <v>342</v>
      </c>
      <c r="G1335" s="7">
        <v>5.0000000000000001E-3</v>
      </c>
      <c r="H1335" s="21" t="s">
        <v>81</v>
      </c>
      <c r="I1335" s="5" t="s">
        <v>51</v>
      </c>
    </row>
    <row r="1336" spans="1:9" ht="48" customHeight="1">
      <c r="A1336" s="5" t="s">
        <v>73</v>
      </c>
      <c r="B1336" s="5" t="s">
        <v>72</v>
      </c>
      <c r="C1336" s="4">
        <v>46174</v>
      </c>
      <c r="D1336" s="4">
        <v>46203</v>
      </c>
      <c r="E1336" s="5" t="s">
        <v>337</v>
      </c>
      <c r="F1336" s="5" t="s">
        <v>343</v>
      </c>
      <c r="G1336" s="7">
        <v>4.0000000000000001E-3</v>
      </c>
      <c r="H1336" s="21" t="s">
        <v>81</v>
      </c>
      <c r="I1336" s="5" t="s">
        <v>51</v>
      </c>
    </row>
    <row r="1337" spans="1:9" ht="48" customHeight="1">
      <c r="A1337" s="5" t="s">
        <v>73</v>
      </c>
      <c r="B1337" s="5" t="s">
        <v>72</v>
      </c>
      <c r="C1337" s="4">
        <v>46174</v>
      </c>
      <c r="D1337" s="4">
        <v>46203</v>
      </c>
      <c r="E1337" s="5" t="s">
        <v>337</v>
      </c>
      <c r="F1337" s="5" t="s">
        <v>344</v>
      </c>
      <c r="G1337" s="7">
        <v>4.0000000000000001E-3</v>
      </c>
      <c r="H1337" s="21" t="s">
        <v>81</v>
      </c>
      <c r="I1337" s="5" t="s">
        <v>51</v>
      </c>
    </row>
    <row r="1338" spans="1:9" ht="48" customHeight="1">
      <c r="A1338" s="5" t="s">
        <v>73</v>
      </c>
      <c r="B1338" s="5" t="s">
        <v>72</v>
      </c>
      <c r="C1338" s="4">
        <v>46174</v>
      </c>
      <c r="D1338" s="4">
        <v>46203</v>
      </c>
      <c r="E1338" s="5" t="s">
        <v>337</v>
      </c>
      <c r="F1338" s="5" t="s">
        <v>341</v>
      </c>
      <c r="G1338" s="7">
        <v>4.0000000000000001E-3</v>
      </c>
      <c r="H1338" s="21" t="s">
        <v>81</v>
      </c>
      <c r="I1338" s="5" t="s">
        <v>51</v>
      </c>
    </row>
    <row r="1339" spans="1:9" ht="48" customHeight="1">
      <c r="A1339" s="5" t="s">
        <v>73</v>
      </c>
      <c r="B1339" s="5" t="s">
        <v>72</v>
      </c>
      <c r="C1339" s="4">
        <v>46174</v>
      </c>
      <c r="D1339" s="4">
        <v>46203</v>
      </c>
      <c r="E1339" s="5" t="s">
        <v>337</v>
      </c>
      <c r="F1339" s="5" t="s">
        <v>348</v>
      </c>
      <c r="G1339" s="7">
        <v>4.0000000000000001E-3</v>
      </c>
      <c r="H1339" s="21" t="s">
        <v>81</v>
      </c>
      <c r="I1339" s="5" t="s">
        <v>51</v>
      </c>
    </row>
    <row r="1340" spans="1:9" ht="48" customHeight="1">
      <c r="A1340" s="5" t="s">
        <v>73</v>
      </c>
      <c r="B1340" s="5" t="s">
        <v>72</v>
      </c>
      <c r="C1340" s="4">
        <v>46174</v>
      </c>
      <c r="D1340" s="4">
        <v>46203</v>
      </c>
      <c r="E1340" s="5" t="s">
        <v>337</v>
      </c>
      <c r="F1340" s="5" t="s">
        <v>349</v>
      </c>
      <c r="G1340" s="7">
        <v>3.0000000000000001E-3</v>
      </c>
      <c r="H1340" s="21" t="s">
        <v>81</v>
      </c>
      <c r="I1340" s="5" t="s">
        <v>51</v>
      </c>
    </row>
    <row r="1341" spans="1:9" ht="48" customHeight="1">
      <c r="A1341" s="5" t="s">
        <v>73</v>
      </c>
      <c r="B1341" s="5" t="s">
        <v>72</v>
      </c>
      <c r="C1341" s="4">
        <v>46174</v>
      </c>
      <c r="D1341" s="4">
        <v>46203</v>
      </c>
      <c r="E1341" s="5" t="s">
        <v>337</v>
      </c>
      <c r="F1341" s="5" t="s">
        <v>351</v>
      </c>
      <c r="G1341" s="7">
        <v>3.0000000000000001E-3</v>
      </c>
      <c r="H1341" s="21" t="s">
        <v>81</v>
      </c>
      <c r="I1341" s="5" t="s">
        <v>51</v>
      </c>
    </row>
    <row r="1342" spans="1:9" ht="48" customHeight="1">
      <c r="A1342" s="5" t="s">
        <v>73</v>
      </c>
      <c r="B1342" s="5" t="s">
        <v>72</v>
      </c>
      <c r="C1342" s="4">
        <v>46174</v>
      </c>
      <c r="D1342" s="4">
        <v>46203</v>
      </c>
      <c r="E1342" s="5" t="s">
        <v>337</v>
      </c>
      <c r="F1342" s="5" t="s">
        <v>352</v>
      </c>
      <c r="G1342" s="7">
        <v>3.0000000000000001E-3</v>
      </c>
      <c r="H1342" s="21" t="s">
        <v>81</v>
      </c>
      <c r="I1342" s="5" t="s">
        <v>51</v>
      </c>
    </row>
    <row r="1343" spans="1:9" ht="48" customHeight="1">
      <c r="A1343" s="5" t="s">
        <v>73</v>
      </c>
      <c r="B1343" s="5" t="s">
        <v>72</v>
      </c>
      <c r="C1343" s="4">
        <v>46174</v>
      </c>
      <c r="D1343" s="4">
        <v>46203</v>
      </c>
      <c r="E1343" s="5" t="s">
        <v>337</v>
      </c>
      <c r="F1343" s="5" t="s">
        <v>353</v>
      </c>
      <c r="G1343" s="7">
        <v>3.0000000000000001E-3</v>
      </c>
      <c r="H1343" s="21" t="s">
        <v>81</v>
      </c>
      <c r="I1343" s="5" t="s">
        <v>51</v>
      </c>
    </row>
    <row r="1344" spans="1:9" ht="48" customHeight="1">
      <c r="A1344" s="5" t="s">
        <v>73</v>
      </c>
      <c r="B1344" s="5" t="s">
        <v>72</v>
      </c>
      <c r="C1344" s="4">
        <v>46174</v>
      </c>
      <c r="D1344" s="4">
        <v>46203</v>
      </c>
      <c r="E1344" s="5" t="s">
        <v>337</v>
      </c>
      <c r="F1344" s="5" t="s">
        <v>354</v>
      </c>
      <c r="G1344" s="7">
        <v>3.0000000000000001E-3</v>
      </c>
      <c r="H1344" s="21" t="s">
        <v>81</v>
      </c>
      <c r="I1344" s="5" t="s">
        <v>51</v>
      </c>
    </row>
    <row r="1345" spans="1:9" ht="48" customHeight="1">
      <c r="A1345" s="5" t="s">
        <v>73</v>
      </c>
      <c r="B1345" s="5" t="s">
        <v>72</v>
      </c>
      <c r="C1345" s="4">
        <v>46174</v>
      </c>
      <c r="D1345" s="4">
        <v>46203</v>
      </c>
      <c r="E1345" s="5" t="s">
        <v>337</v>
      </c>
      <c r="F1345" s="5" t="s">
        <v>360</v>
      </c>
      <c r="G1345" s="7">
        <v>3.0000000000000001E-3</v>
      </c>
      <c r="H1345" s="21" t="s">
        <v>81</v>
      </c>
      <c r="I1345" s="5" t="s">
        <v>51</v>
      </c>
    </row>
    <row r="1346" spans="1:9" ht="48" customHeight="1">
      <c r="A1346" s="5" t="s">
        <v>73</v>
      </c>
      <c r="B1346" s="5" t="s">
        <v>72</v>
      </c>
      <c r="C1346" s="4">
        <v>46174</v>
      </c>
      <c r="D1346" s="4">
        <v>46203</v>
      </c>
      <c r="E1346" s="5" t="s">
        <v>337</v>
      </c>
      <c r="F1346" s="5" t="s">
        <v>347</v>
      </c>
      <c r="G1346" s="7">
        <v>3.0000000000000001E-3</v>
      </c>
      <c r="H1346" s="21" t="s">
        <v>81</v>
      </c>
      <c r="I1346" s="5" t="s">
        <v>51</v>
      </c>
    </row>
    <row r="1347" spans="1:9" ht="48" customHeight="1">
      <c r="A1347" s="5" t="s">
        <v>73</v>
      </c>
      <c r="B1347" s="5" t="s">
        <v>72</v>
      </c>
      <c r="C1347" s="4">
        <v>46174</v>
      </c>
      <c r="D1347" s="4">
        <v>46203</v>
      </c>
      <c r="E1347" s="5" t="s">
        <v>337</v>
      </c>
      <c r="F1347" s="5" t="s">
        <v>355</v>
      </c>
      <c r="G1347" s="7">
        <v>2E-3</v>
      </c>
      <c r="H1347" s="21" t="s">
        <v>81</v>
      </c>
      <c r="I1347" s="5" t="s">
        <v>51</v>
      </c>
    </row>
    <row r="1348" spans="1:9" ht="48" customHeight="1">
      <c r="A1348" s="5" t="s">
        <v>73</v>
      </c>
      <c r="B1348" s="5" t="s">
        <v>72</v>
      </c>
      <c r="C1348" s="4">
        <v>46174</v>
      </c>
      <c r="D1348" s="4">
        <v>46203</v>
      </c>
      <c r="E1348" s="5" t="s">
        <v>337</v>
      </c>
      <c r="F1348" s="5" t="s">
        <v>356</v>
      </c>
      <c r="G1348" s="7">
        <v>2E-3</v>
      </c>
      <c r="H1348" s="21" t="s">
        <v>81</v>
      </c>
      <c r="I1348" s="5" t="s">
        <v>51</v>
      </c>
    </row>
    <row r="1349" spans="1:9" ht="48" customHeight="1">
      <c r="A1349" s="5" t="s">
        <v>73</v>
      </c>
      <c r="B1349" s="5" t="s">
        <v>72</v>
      </c>
      <c r="C1349" s="4">
        <v>46174</v>
      </c>
      <c r="D1349" s="4">
        <v>46203</v>
      </c>
      <c r="E1349" s="5" t="s">
        <v>337</v>
      </c>
      <c r="F1349" s="5" t="s">
        <v>350</v>
      </c>
      <c r="G1349" s="7">
        <v>2E-3</v>
      </c>
      <c r="H1349" s="21" t="s">
        <v>81</v>
      </c>
      <c r="I1349" s="5" t="s">
        <v>51</v>
      </c>
    </row>
    <row r="1350" spans="1:9" ht="48" customHeight="1">
      <c r="A1350" s="5" t="s">
        <v>73</v>
      </c>
      <c r="B1350" s="5" t="s">
        <v>72</v>
      </c>
      <c r="C1350" s="4">
        <v>46174</v>
      </c>
      <c r="D1350" s="4">
        <v>46203</v>
      </c>
      <c r="E1350" s="5" t="s">
        <v>337</v>
      </c>
      <c r="F1350" s="5" t="s">
        <v>357</v>
      </c>
      <c r="G1350" s="7">
        <v>2E-3</v>
      </c>
      <c r="H1350" s="21" t="s">
        <v>81</v>
      </c>
      <c r="I1350" s="5" t="s">
        <v>51</v>
      </c>
    </row>
    <row r="1351" spans="1:9" ht="48" customHeight="1">
      <c r="A1351" s="5" t="s">
        <v>73</v>
      </c>
      <c r="B1351" s="5" t="s">
        <v>72</v>
      </c>
      <c r="C1351" s="4">
        <v>46174</v>
      </c>
      <c r="D1351" s="4">
        <v>46203</v>
      </c>
      <c r="E1351" s="5" t="s">
        <v>337</v>
      </c>
      <c r="F1351" s="5" t="s">
        <v>358</v>
      </c>
      <c r="G1351" s="7">
        <v>2E-3</v>
      </c>
      <c r="H1351" s="21" t="s">
        <v>81</v>
      </c>
      <c r="I1351" s="5" t="s">
        <v>51</v>
      </c>
    </row>
    <row r="1352" spans="1:9" ht="48" customHeight="1">
      <c r="A1352" s="5" t="s">
        <v>73</v>
      </c>
      <c r="B1352" s="5" t="s">
        <v>72</v>
      </c>
      <c r="C1352" s="4">
        <v>46174</v>
      </c>
      <c r="D1352" s="4">
        <v>46203</v>
      </c>
      <c r="E1352" s="5" t="s">
        <v>337</v>
      </c>
      <c r="F1352" s="5" t="s">
        <v>359</v>
      </c>
      <c r="G1352" s="7">
        <v>2E-3</v>
      </c>
      <c r="H1352" s="21" t="s">
        <v>81</v>
      </c>
      <c r="I1352" s="5" t="s">
        <v>51</v>
      </c>
    </row>
    <row r="1353" spans="1:9" ht="48" customHeight="1">
      <c r="A1353" s="5" t="s">
        <v>73</v>
      </c>
      <c r="B1353" s="5" t="s">
        <v>72</v>
      </c>
      <c r="C1353" s="4">
        <v>46174</v>
      </c>
      <c r="D1353" s="4">
        <v>46203</v>
      </c>
      <c r="E1353" s="5" t="s">
        <v>337</v>
      </c>
      <c r="F1353" s="5" t="s">
        <v>361</v>
      </c>
      <c r="G1353" s="7">
        <v>1E-3</v>
      </c>
      <c r="H1353" s="21" t="s">
        <v>81</v>
      </c>
      <c r="I1353" s="5" t="s">
        <v>51</v>
      </c>
    </row>
    <row r="1354" spans="1:9" ht="48" customHeight="1">
      <c r="A1354" s="5" t="s">
        <v>73</v>
      </c>
      <c r="B1354" s="5" t="s">
        <v>72</v>
      </c>
      <c r="C1354" s="4">
        <v>46174</v>
      </c>
      <c r="D1354" s="4">
        <v>46203</v>
      </c>
      <c r="E1354" s="5" t="s">
        <v>337</v>
      </c>
      <c r="F1354" s="5" t="s">
        <v>362</v>
      </c>
      <c r="G1354" s="7">
        <v>1E-3</v>
      </c>
      <c r="H1354" s="21" t="s">
        <v>81</v>
      </c>
      <c r="I1354" s="5" t="s">
        <v>51</v>
      </c>
    </row>
    <row r="1355" spans="1:9" ht="48" customHeight="1">
      <c r="A1355" s="5" t="s">
        <v>73</v>
      </c>
      <c r="B1355" s="5" t="s">
        <v>72</v>
      </c>
      <c r="C1355" s="4">
        <v>46174</v>
      </c>
      <c r="D1355" s="4">
        <v>46203</v>
      </c>
      <c r="E1355" s="5" t="s">
        <v>363</v>
      </c>
      <c r="F1355" s="5" t="s">
        <v>364</v>
      </c>
      <c r="G1355" s="7">
        <v>1.8000000000000002E-2</v>
      </c>
      <c r="H1355" s="21" t="s">
        <v>81</v>
      </c>
      <c r="I1355" s="5" t="s">
        <v>51</v>
      </c>
    </row>
    <row r="1356" spans="1:9" ht="48" customHeight="1">
      <c r="A1356" s="5" t="s">
        <v>73</v>
      </c>
      <c r="B1356" s="5" t="s">
        <v>72</v>
      </c>
      <c r="C1356" s="4">
        <v>46174</v>
      </c>
      <c r="D1356" s="4">
        <v>46203</v>
      </c>
      <c r="E1356" s="5" t="s">
        <v>363</v>
      </c>
      <c r="F1356" s="5" t="s">
        <v>365</v>
      </c>
      <c r="G1356" s="7">
        <v>1.6E-2</v>
      </c>
      <c r="H1356" s="21" t="s">
        <v>81</v>
      </c>
      <c r="I1356" s="5" t="s">
        <v>51</v>
      </c>
    </row>
    <row r="1357" spans="1:9" ht="48" customHeight="1">
      <c r="A1357" s="5" t="s">
        <v>73</v>
      </c>
      <c r="B1357" s="5" t="s">
        <v>72</v>
      </c>
      <c r="C1357" s="4">
        <v>46174</v>
      </c>
      <c r="D1357" s="4">
        <v>46203</v>
      </c>
      <c r="E1357" s="5" t="s">
        <v>363</v>
      </c>
      <c r="F1357" s="5" t="s">
        <v>362</v>
      </c>
      <c r="G1357" s="7">
        <v>8.0000000000000002E-3</v>
      </c>
      <c r="H1357" s="21" t="s">
        <v>81</v>
      </c>
      <c r="I1357" s="5" t="s">
        <v>51</v>
      </c>
    </row>
    <row r="1358" spans="1:9" ht="48" customHeight="1">
      <c r="A1358" s="5" t="s">
        <v>73</v>
      </c>
      <c r="B1358" s="5" t="s">
        <v>72</v>
      </c>
      <c r="C1358" s="4">
        <v>46174</v>
      </c>
      <c r="D1358" s="4">
        <v>46203</v>
      </c>
      <c r="E1358" s="5" t="s">
        <v>363</v>
      </c>
      <c r="F1358" s="5" t="s">
        <v>366</v>
      </c>
      <c r="G1358" s="7">
        <v>6.9999999999999993E-3</v>
      </c>
      <c r="H1358" s="21" t="s">
        <v>81</v>
      </c>
      <c r="I1358" s="5" t="s">
        <v>51</v>
      </c>
    </row>
    <row r="1359" spans="1:9" ht="48" customHeight="1">
      <c r="A1359" s="5" t="s">
        <v>73</v>
      </c>
      <c r="B1359" s="5" t="s">
        <v>72</v>
      </c>
      <c r="C1359" s="4">
        <v>46174</v>
      </c>
      <c r="D1359" s="4">
        <v>46203</v>
      </c>
      <c r="E1359" s="5" t="s">
        <v>363</v>
      </c>
      <c r="F1359" s="5" t="s">
        <v>367</v>
      </c>
      <c r="G1359" s="7">
        <v>6.0000000000000001E-3</v>
      </c>
      <c r="H1359" s="21" t="s">
        <v>81</v>
      </c>
      <c r="I1359" s="5" t="s">
        <v>51</v>
      </c>
    </row>
    <row r="1360" spans="1:9" ht="48" customHeight="1">
      <c r="A1360" s="5" t="s">
        <v>73</v>
      </c>
      <c r="B1360" s="5" t="s">
        <v>72</v>
      </c>
      <c r="C1360" s="4">
        <v>46174</v>
      </c>
      <c r="D1360" s="4">
        <v>46203</v>
      </c>
      <c r="E1360" s="5" t="s">
        <v>368</v>
      </c>
      <c r="F1360" s="5" t="s">
        <v>364</v>
      </c>
      <c r="G1360" s="7">
        <v>9.0000000000000011E-3</v>
      </c>
      <c r="H1360" s="21" t="s">
        <v>81</v>
      </c>
      <c r="I1360" s="5" t="s">
        <v>51</v>
      </c>
    </row>
    <row r="1361" spans="1:9" ht="48" customHeight="1">
      <c r="A1361" s="5" t="s">
        <v>73</v>
      </c>
      <c r="B1361" s="5" t="s">
        <v>72</v>
      </c>
      <c r="C1361" s="4">
        <v>46174</v>
      </c>
      <c r="D1361" s="4">
        <v>46203</v>
      </c>
      <c r="E1361" s="5" t="s">
        <v>368</v>
      </c>
      <c r="F1361" s="5" t="s">
        <v>369</v>
      </c>
      <c r="G1361" s="7">
        <v>6.0000000000000001E-3</v>
      </c>
      <c r="H1361" s="21" t="s">
        <v>81</v>
      </c>
      <c r="I1361" s="5" t="s">
        <v>51</v>
      </c>
    </row>
    <row r="1362" spans="1:9" ht="48" customHeight="1">
      <c r="A1362" s="5" t="s">
        <v>73</v>
      </c>
      <c r="B1362" s="5" t="s">
        <v>72</v>
      </c>
      <c r="C1362" s="4">
        <v>46174</v>
      </c>
      <c r="D1362" s="4">
        <v>46203</v>
      </c>
      <c r="E1362" s="5" t="s">
        <v>368</v>
      </c>
      <c r="F1362" s="5" t="s">
        <v>370</v>
      </c>
      <c r="G1362" s="7">
        <v>6.0000000000000001E-3</v>
      </c>
      <c r="H1362" s="21" t="s">
        <v>81</v>
      </c>
      <c r="I1362" s="5" t="s">
        <v>51</v>
      </c>
    </row>
    <row r="1363" spans="1:9" ht="48" customHeight="1">
      <c r="A1363" s="5" t="s">
        <v>73</v>
      </c>
      <c r="B1363" s="5" t="s">
        <v>72</v>
      </c>
      <c r="C1363" s="4">
        <v>46174</v>
      </c>
      <c r="D1363" s="4">
        <v>46203</v>
      </c>
      <c r="E1363" s="5" t="s">
        <v>368</v>
      </c>
      <c r="F1363" s="5" t="s">
        <v>371</v>
      </c>
      <c r="G1363" s="7">
        <v>6.0000000000000001E-3</v>
      </c>
      <c r="H1363" s="21" t="s">
        <v>81</v>
      </c>
      <c r="I1363" s="5" t="s">
        <v>51</v>
      </c>
    </row>
    <row r="1364" spans="1:9" ht="48" customHeight="1">
      <c r="A1364" s="5" t="s">
        <v>73</v>
      </c>
      <c r="B1364" s="5" t="s">
        <v>72</v>
      </c>
      <c r="C1364" s="4">
        <v>46174</v>
      </c>
      <c r="D1364" s="4">
        <v>46203</v>
      </c>
      <c r="E1364" s="5" t="s">
        <v>368</v>
      </c>
      <c r="F1364" s="5" t="s">
        <v>372</v>
      </c>
      <c r="G1364" s="7">
        <v>5.0000000000000001E-3</v>
      </c>
      <c r="H1364" s="21" t="s">
        <v>81</v>
      </c>
      <c r="I1364" s="5" t="s">
        <v>51</v>
      </c>
    </row>
    <row r="1365" spans="1:9" ht="48" customHeight="1">
      <c r="A1365" s="5" t="s">
        <v>73</v>
      </c>
      <c r="B1365" s="5" t="s">
        <v>72</v>
      </c>
      <c r="C1365" s="4">
        <v>46174</v>
      </c>
      <c r="D1365" s="4">
        <v>46203</v>
      </c>
      <c r="E1365" s="5" t="s">
        <v>368</v>
      </c>
      <c r="F1365" s="5" t="s">
        <v>373</v>
      </c>
      <c r="G1365" s="7">
        <v>3.0000000000000001E-3</v>
      </c>
      <c r="H1365" s="21" t="s">
        <v>81</v>
      </c>
      <c r="I1365" s="5" t="s">
        <v>51</v>
      </c>
    </row>
    <row r="1366" spans="1:9" ht="48" customHeight="1">
      <c r="A1366" s="5" t="s">
        <v>73</v>
      </c>
      <c r="B1366" s="5" t="s">
        <v>72</v>
      </c>
      <c r="C1366" s="4">
        <v>46174</v>
      </c>
      <c r="D1366" s="4">
        <v>46203</v>
      </c>
      <c r="E1366" s="5" t="s">
        <v>368</v>
      </c>
      <c r="F1366" s="5" t="s">
        <v>362</v>
      </c>
      <c r="G1366" s="7">
        <v>2E-3</v>
      </c>
      <c r="H1366" s="21" t="s">
        <v>81</v>
      </c>
      <c r="I1366" s="5" t="s">
        <v>51</v>
      </c>
    </row>
    <row r="1367" spans="1:9" ht="48" customHeight="1">
      <c r="A1367" s="5" t="s">
        <v>73</v>
      </c>
      <c r="B1367" s="5" t="s">
        <v>72</v>
      </c>
      <c r="C1367" s="4">
        <v>46174</v>
      </c>
      <c r="D1367" s="4">
        <v>46203</v>
      </c>
      <c r="E1367" s="5" t="s">
        <v>368</v>
      </c>
      <c r="F1367" s="5" t="s">
        <v>366</v>
      </c>
      <c r="G1367" s="7">
        <v>1E-3</v>
      </c>
      <c r="H1367" s="21" t="s">
        <v>81</v>
      </c>
      <c r="I1367" s="5" t="s">
        <v>51</v>
      </c>
    </row>
    <row r="1368" spans="1:9" ht="48" customHeight="1">
      <c r="A1368" s="5" t="s">
        <v>73</v>
      </c>
      <c r="B1368" s="5" t="s">
        <v>72</v>
      </c>
      <c r="C1368" s="4">
        <v>46174</v>
      </c>
      <c r="D1368" s="4">
        <v>46203</v>
      </c>
      <c r="E1368" s="5" t="s">
        <v>368</v>
      </c>
      <c r="F1368" s="5" t="s">
        <v>374</v>
      </c>
      <c r="G1368" s="7">
        <v>1E-3</v>
      </c>
      <c r="H1368" s="21" t="s">
        <v>81</v>
      </c>
      <c r="I1368" s="5" t="s">
        <v>51</v>
      </c>
    </row>
    <row r="1369" spans="1:9" ht="48" customHeight="1">
      <c r="A1369" s="5" t="s">
        <v>73</v>
      </c>
      <c r="B1369" s="5" t="s">
        <v>72</v>
      </c>
      <c r="C1369" s="4">
        <v>46174</v>
      </c>
      <c r="D1369" s="4">
        <v>46203</v>
      </c>
      <c r="E1369" s="5" t="s">
        <v>368</v>
      </c>
      <c r="F1369" s="5" t="s">
        <v>375</v>
      </c>
      <c r="G1369" s="7">
        <v>0</v>
      </c>
      <c r="H1369" s="21" t="s">
        <v>81</v>
      </c>
      <c r="I1369" s="5" t="s">
        <v>51</v>
      </c>
    </row>
    <row r="1370" spans="1:9" ht="48" customHeight="1">
      <c r="A1370" s="5" t="s">
        <v>73</v>
      </c>
      <c r="B1370" s="5" t="s">
        <v>72</v>
      </c>
      <c r="C1370" s="4">
        <v>46174</v>
      </c>
      <c r="D1370" s="4">
        <v>46203</v>
      </c>
      <c r="E1370" s="5" t="s">
        <v>143</v>
      </c>
      <c r="F1370" s="5" t="s">
        <v>376</v>
      </c>
      <c r="G1370" s="7">
        <v>6.9999999999999993E-3</v>
      </c>
      <c r="H1370" s="21" t="s">
        <v>81</v>
      </c>
      <c r="I1370" s="5" t="s">
        <v>51</v>
      </c>
    </row>
    <row r="1371" spans="1:9" ht="48" customHeight="1">
      <c r="A1371" s="5" t="s">
        <v>73</v>
      </c>
      <c r="B1371" s="5" t="s">
        <v>72</v>
      </c>
      <c r="C1371" s="4">
        <v>46174</v>
      </c>
      <c r="D1371" s="4">
        <v>46203</v>
      </c>
      <c r="E1371" s="5" t="s">
        <v>143</v>
      </c>
      <c r="F1371" s="5" t="s">
        <v>377</v>
      </c>
      <c r="G1371" s="7">
        <v>5.0000000000000001E-3</v>
      </c>
      <c r="H1371" s="21" t="s">
        <v>81</v>
      </c>
      <c r="I1371" s="5" t="s">
        <v>51</v>
      </c>
    </row>
    <row r="1372" spans="1:9" ht="48" customHeight="1">
      <c r="A1372" s="5" t="s">
        <v>73</v>
      </c>
      <c r="B1372" s="5" t="s">
        <v>72</v>
      </c>
      <c r="C1372" s="4">
        <v>46174</v>
      </c>
      <c r="D1372" s="4">
        <v>46203</v>
      </c>
      <c r="E1372" s="5" t="s">
        <v>143</v>
      </c>
      <c r="F1372" s="5" t="s">
        <v>378</v>
      </c>
      <c r="G1372" s="7">
        <v>4.0000000000000001E-3</v>
      </c>
      <c r="H1372" s="21" t="s">
        <v>81</v>
      </c>
      <c r="I1372" s="5" t="s">
        <v>51</v>
      </c>
    </row>
    <row r="1373" spans="1:9" ht="48" customHeight="1">
      <c r="A1373" s="5" t="s">
        <v>73</v>
      </c>
      <c r="B1373" s="5" t="s">
        <v>72</v>
      </c>
      <c r="C1373" s="4">
        <v>46174</v>
      </c>
      <c r="D1373" s="4">
        <v>46203</v>
      </c>
      <c r="E1373" s="5" t="s">
        <v>143</v>
      </c>
      <c r="F1373" s="5" t="s">
        <v>379</v>
      </c>
      <c r="G1373" s="7">
        <v>3.0000000000000001E-3</v>
      </c>
      <c r="H1373" s="21" t="s">
        <v>81</v>
      </c>
      <c r="I1373" s="5" t="s">
        <v>51</v>
      </c>
    </row>
    <row r="1374" spans="1:9" ht="48" customHeight="1">
      <c r="A1374" s="5" t="s">
        <v>73</v>
      </c>
      <c r="B1374" s="5" t="s">
        <v>72</v>
      </c>
      <c r="C1374" s="4">
        <v>46174</v>
      </c>
      <c r="D1374" s="4">
        <v>46203</v>
      </c>
      <c r="E1374" s="5" t="s">
        <v>143</v>
      </c>
      <c r="F1374" s="5" t="s">
        <v>380</v>
      </c>
      <c r="G1374" s="7">
        <v>2E-3</v>
      </c>
      <c r="H1374" s="21" t="s">
        <v>81</v>
      </c>
      <c r="I1374" s="5" t="s">
        <v>51</v>
      </c>
    </row>
    <row r="1375" spans="1:9" ht="48" customHeight="1">
      <c r="A1375" s="5" t="s">
        <v>73</v>
      </c>
      <c r="B1375" s="5" t="s">
        <v>72</v>
      </c>
      <c r="C1375" s="4">
        <v>46174</v>
      </c>
      <c r="D1375" s="4">
        <v>46203</v>
      </c>
      <c r="E1375" s="5" t="s">
        <v>143</v>
      </c>
      <c r="F1375" s="5" t="s">
        <v>381</v>
      </c>
      <c r="G1375" s="7">
        <v>1E-3</v>
      </c>
      <c r="H1375" s="21" t="s">
        <v>81</v>
      </c>
      <c r="I1375" s="5" t="s">
        <v>51</v>
      </c>
    </row>
    <row r="1376" spans="1:9" ht="48" customHeight="1">
      <c r="A1376" s="5" t="s">
        <v>73</v>
      </c>
      <c r="B1376" s="5" t="s">
        <v>72</v>
      </c>
      <c r="C1376" s="4">
        <v>46174</v>
      </c>
      <c r="D1376" s="4">
        <v>46203</v>
      </c>
      <c r="E1376" s="5" t="s">
        <v>143</v>
      </c>
      <c r="F1376" s="5" t="s">
        <v>382</v>
      </c>
      <c r="G1376" s="7">
        <v>1E-3</v>
      </c>
      <c r="H1376" s="21" t="s">
        <v>81</v>
      </c>
      <c r="I1376" s="5" t="s">
        <v>51</v>
      </c>
    </row>
    <row r="1377" spans="1:9" ht="48" customHeight="1">
      <c r="A1377" s="5" t="s">
        <v>73</v>
      </c>
      <c r="B1377" s="5" t="s">
        <v>72</v>
      </c>
      <c r="C1377" s="4">
        <v>46174</v>
      </c>
      <c r="D1377" s="4">
        <v>46203</v>
      </c>
      <c r="E1377" s="5" t="s">
        <v>143</v>
      </c>
      <c r="F1377" s="5" t="s">
        <v>383</v>
      </c>
      <c r="G1377" s="7">
        <v>1E-3</v>
      </c>
      <c r="H1377" s="21" t="s">
        <v>81</v>
      </c>
      <c r="I1377" s="5" t="s">
        <v>51</v>
      </c>
    </row>
    <row r="1378" spans="1:9" ht="48" customHeight="1">
      <c r="A1378" s="5" t="s">
        <v>73</v>
      </c>
      <c r="B1378" s="5" t="s">
        <v>72</v>
      </c>
      <c r="C1378" s="4">
        <v>46174</v>
      </c>
      <c r="D1378" s="4">
        <v>46203</v>
      </c>
      <c r="E1378" s="5" t="s">
        <v>143</v>
      </c>
      <c r="F1378" s="5" t="s">
        <v>384</v>
      </c>
      <c r="G1378" s="7">
        <v>1E-3</v>
      </c>
      <c r="H1378" s="21" t="s">
        <v>81</v>
      </c>
      <c r="I1378" s="5" t="s">
        <v>51</v>
      </c>
    </row>
    <row r="1379" spans="1:9" ht="48" customHeight="1">
      <c r="A1379" s="5" t="s">
        <v>73</v>
      </c>
      <c r="B1379" s="5" t="s">
        <v>72</v>
      </c>
      <c r="C1379" s="4">
        <v>46174</v>
      </c>
      <c r="D1379" s="4">
        <v>46203</v>
      </c>
      <c r="E1379" s="5" t="s">
        <v>143</v>
      </c>
      <c r="F1379" s="5" t="s">
        <v>385</v>
      </c>
      <c r="G1379" s="7">
        <v>1E-3</v>
      </c>
      <c r="H1379" s="21" t="s">
        <v>81</v>
      </c>
      <c r="I1379" s="5" t="s">
        <v>51</v>
      </c>
    </row>
    <row r="1380" spans="1:9" ht="48" customHeight="1">
      <c r="A1380" s="5" t="s">
        <v>73</v>
      </c>
      <c r="B1380" s="5" t="s">
        <v>72</v>
      </c>
      <c r="C1380" s="4">
        <v>46174</v>
      </c>
      <c r="D1380" s="4">
        <v>46203</v>
      </c>
      <c r="E1380" s="5" t="s">
        <v>143</v>
      </c>
      <c r="F1380" s="5" t="s">
        <v>386</v>
      </c>
      <c r="G1380" s="7">
        <v>0</v>
      </c>
      <c r="H1380" s="21" t="s">
        <v>81</v>
      </c>
      <c r="I1380" s="5" t="s">
        <v>51</v>
      </c>
    </row>
    <row r="1381" spans="1:9" ht="48" customHeight="1">
      <c r="A1381" s="5" t="s">
        <v>73</v>
      </c>
      <c r="B1381" s="5" t="s">
        <v>72</v>
      </c>
      <c r="C1381" s="4">
        <v>46174</v>
      </c>
      <c r="D1381" s="4">
        <v>46203</v>
      </c>
      <c r="E1381" s="5" t="s">
        <v>143</v>
      </c>
      <c r="F1381" s="5" t="s">
        <v>132</v>
      </c>
      <c r="G1381" s="7">
        <v>0</v>
      </c>
      <c r="H1381" s="21" t="s">
        <v>81</v>
      </c>
      <c r="I1381" s="5" t="s">
        <v>51</v>
      </c>
    </row>
    <row r="1382" spans="1:9" ht="48" customHeight="1">
      <c r="A1382" s="5" t="s">
        <v>73</v>
      </c>
      <c r="B1382" s="5" t="s">
        <v>72</v>
      </c>
      <c r="C1382" s="4">
        <v>46174</v>
      </c>
      <c r="D1382" s="4">
        <v>46203</v>
      </c>
      <c r="E1382" s="5" t="s">
        <v>143</v>
      </c>
      <c r="F1382" s="5" t="s">
        <v>387</v>
      </c>
      <c r="G1382" s="7">
        <v>0</v>
      </c>
      <c r="H1382" s="21" t="s">
        <v>81</v>
      </c>
      <c r="I1382" s="5" t="s">
        <v>51</v>
      </c>
    </row>
    <row r="1383" spans="1:9" ht="48" customHeight="1">
      <c r="A1383" s="5" t="s">
        <v>73</v>
      </c>
      <c r="B1383" s="5" t="s">
        <v>72</v>
      </c>
      <c r="C1383" s="4">
        <v>46174</v>
      </c>
      <c r="D1383" s="4">
        <v>46203</v>
      </c>
      <c r="E1383" s="5" t="s">
        <v>143</v>
      </c>
      <c r="F1383" s="5" t="s">
        <v>388</v>
      </c>
      <c r="G1383" s="7">
        <v>0</v>
      </c>
      <c r="H1383" s="21" t="s">
        <v>81</v>
      </c>
      <c r="I1383" s="5" t="s">
        <v>51</v>
      </c>
    </row>
    <row r="1384" spans="1:9" ht="48" customHeight="1">
      <c r="A1384" s="5" t="s">
        <v>73</v>
      </c>
      <c r="B1384" s="5" t="s">
        <v>72</v>
      </c>
      <c r="C1384" s="4">
        <v>46174</v>
      </c>
      <c r="D1384" s="4">
        <v>46203</v>
      </c>
      <c r="E1384" s="5" t="s">
        <v>143</v>
      </c>
      <c r="F1384" s="5" t="s">
        <v>389</v>
      </c>
      <c r="G1384" s="7">
        <v>0</v>
      </c>
      <c r="H1384" s="21" t="s">
        <v>81</v>
      </c>
      <c r="I1384" s="5" t="s">
        <v>51</v>
      </c>
    </row>
    <row r="1385" spans="1:9" ht="48" customHeight="1">
      <c r="A1385" s="5" t="s">
        <v>73</v>
      </c>
      <c r="B1385" s="5" t="s">
        <v>72</v>
      </c>
      <c r="C1385" s="4">
        <v>46174</v>
      </c>
      <c r="D1385" s="4">
        <v>46203</v>
      </c>
      <c r="E1385" s="5" t="s">
        <v>390</v>
      </c>
      <c r="F1385" s="5" t="s">
        <v>391</v>
      </c>
      <c r="G1385" s="7">
        <v>4.0000000000000001E-3</v>
      </c>
      <c r="H1385" s="21" t="s">
        <v>81</v>
      </c>
      <c r="I1385" s="5" t="s">
        <v>51</v>
      </c>
    </row>
    <row r="1386" spans="1:9" ht="48" customHeight="1">
      <c r="A1386" s="5" t="s">
        <v>73</v>
      </c>
      <c r="B1386" s="5" t="s">
        <v>72</v>
      </c>
      <c r="C1386" s="4">
        <v>46174</v>
      </c>
      <c r="D1386" s="4">
        <v>46203</v>
      </c>
      <c r="E1386" s="5" t="s">
        <v>390</v>
      </c>
      <c r="F1386" s="5" t="s">
        <v>392</v>
      </c>
      <c r="G1386" s="7">
        <v>3.0000000000000001E-3</v>
      </c>
      <c r="H1386" s="21" t="s">
        <v>81</v>
      </c>
      <c r="I1386" s="5" t="s">
        <v>51</v>
      </c>
    </row>
    <row r="1387" spans="1:9" ht="48" customHeight="1">
      <c r="A1387" s="5" t="s">
        <v>73</v>
      </c>
      <c r="B1387" s="5" t="s">
        <v>72</v>
      </c>
      <c r="C1387" s="4">
        <v>46174</v>
      </c>
      <c r="D1387" s="4">
        <v>46203</v>
      </c>
      <c r="E1387" s="5" t="s">
        <v>390</v>
      </c>
      <c r="F1387" s="5" t="s">
        <v>364</v>
      </c>
      <c r="G1387" s="7">
        <v>2E-3</v>
      </c>
      <c r="H1387" s="21" t="s">
        <v>81</v>
      </c>
      <c r="I1387" s="5" t="s">
        <v>51</v>
      </c>
    </row>
    <row r="1388" spans="1:9" ht="48" customHeight="1">
      <c r="A1388" s="5" t="s">
        <v>73</v>
      </c>
      <c r="B1388" s="5" t="s">
        <v>72</v>
      </c>
      <c r="C1388" s="4">
        <v>46174</v>
      </c>
      <c r="D1388" s="4">
        <v>46203</v>
      </c>
      <c r="E1388" s="5" t="s">
        <v>390</v>
      </c>
      <c r="F1388" s="5" t="s">
        <v>393</v>
      </c>
      <c r="G1388" s="7">
        <v>2E-3</v>
      </c>
      <c r="H1388" s="21" t="s">
        <v>81</v>
      </c>
      <c r="I1388" s="5" t="s">
        <v>51</v>
      </c>
    </row>
    <row r="1389" spans="1:9" ht="48" customHeight="1">
      <c r="A1389" s="5" t="s">
        <v>73</v>
      </c>
      <c r="B1389" s="5" t="s">
        <v>72</v>
      </c>
      <c r="C1389" s="4">
        <v>46174</v>
      </c>
      <c r="D1389" s="4">
        <v>46203</v>
      </c>
      <c r="E1389" s="5" t="s">
        <v>390</v>
      </c>
      <c r="F1389" s="5" t="s">
        <v>366</v>
      </c>
      <c r="G1389" s="7">
        <v>1E-3</v>
      </c>
      <c r="H1389" s="21" t="s">
        <v>81</v>
      </c>
      <c r="I1389" s="5" t="s">
        <v>51</v>
      </c>
    </row>
    <row r="1390" spans="1:9" ht="48" customHeight="1">
      <c r="A1390" s="5" t="s">
        <v>73</v>
      </c>
      <c r="B1390" s="5" t="s">
        <v>72</v>
      </c>
      <c r="C1390" s="4">
        <v>46174</v>
      </c>
      <c r="D1390" s="4">
        <v>46203</v>
      </c>
      <c r="E1390" s="5" t="s">
        <v>390</v>
      </c>
      <c r="F1390" s="5" t="s">
        <v>395</v>
      </c>
      <c r="G1390" s="7">
        <v>1E-3</v>
      </c>
      <c r="H1390" s="21" t="s">
        <v>81</v>
      </c>
      <c r="I1390" s="5" t="s">
        <v>51</v>
      </c>
    </row>
    <row r="1391" spans="1:9" ht="48" customHeight="1">
      <c r="A1391" s="5" t="s">
        <v>73</v>
      </c>
      <c r="B1391" s="5" t="s">
        <v>72</v>
      </c>
      <c r="C1391" s="4">
        <v>46174</v>
      </c>
      <c r="D1391" s="4">
        <v>46203</v>
      </c>
      <c r="E1391" s="5" t="s">
        <v>390</v>
      </c>
      <c r="F1391" s="5" t="s">
        <v>396</v>
      </c>
      <c r="G1391" s="7">
        <v>1E-3</v>
      </c>
      <c r="H1391" s="21" t="s">
        <v>81</v>
      </c>
      <c r="I1391" s="5" t="s">
        <v>51</v>
      </c>
    </row>
    <row r="1392" spans="1:9" ht="48" customHeight="1">
      <c r="A1392" s="5" t="s">
        <v>73</v>
      </c>
      <c r="B1392" s="5" t="s">
        <v>72</v>
      </c>
      <c r="C1392" s="4">
        <v>46174</v>
      </c>
      <c r="D1392" s="4">
        <v>46203</v>
      </c>
      <c r="E1392" s="5" t="s">
        <v>390</v>
      </c>
      <c r="F1392" s="5" t="s">
        <v>394</v>
      </c>
      <c r="G1392" s="7">
        <v>1E-3</v>
      </c>
      <c r="H1392" s="21" t="s">
        <v>81</v>
      </c>
      <c r="I1392" s="5" t="s">
        <v>51</v>
      </c>
    </row>
    <row r="1393" spans="1:9" ht="48" customHeight="1">
      <c r="A1393" s="5" t="s">
        <v>73</v>
      </c>
      <c r="B1393" s="5" t="s">
        <v>72</v>
      </c>
      <c r="C1393" s="4">
        <v>46174</v>
      </c>
      <c r="D1393" s="4">
        <v>46203</v>
      </c>
      <c r="E1393" s="5" t="s">
        <v>390</v>
      </c>
      <c r="F1393" s="5" t="s">
        <v>397</v>
      </c>
      <c r="G1393" s="7">
        <v>1E-3</v>
      </c>
      <c r="H1393" s="21" t="s">
        <v>81</v>
      </c>
      <c r="I1393" s="5" t="s">
        <v>51</v>
      </c>
    </row>
    <row r="1394" spans="1:9" ht="48" customHeight="1">
      <c r="A1394" s="5" t="s">
        <v>73</v>
      </c>
      <c r="B1394" s="5" t="s">
        <v>72</v>
      </c>
      <c r="C1394" s="4">
        <v>46174</v>
      </c>
      <c r="D1394" s="4">
        <v>46203</v>
      </c>
      <c r="E1394" s="5" t="s">
        <v>390</v>
      </c>
      <c r="F1394" s="5" t="s">
        <v>398</v>
      </c>
      <c r="G1394" s="7">
        <v>1E-3</v>
      </c>
      <c r="H1394" s="21" t="s">
        <v>81</v>
      </c>
      <c r="I1394" s="5" t="s">
        <v>51</v>
      </c>
    </row>
    <row r="1395" spans="1:9" ht="48" customHeight="1">
      <c r="A1395" s="5" t="s">
        <v>73</v>
      </c>
      <c r="B1395" s="5" t="s">
        <v>72</v>
      </c>
      <c r="C1395" s="4">
        <v>46174</v>
      </c>
      <c r="D1395" s="4">
        <v>46203</v>
      </c>
      <c r="E1395" s="5" t="s">
        <v>390</v>
      </c>
      <c r="F1395" s="5" t="s">
        <v>100</v>
      </c>
      <c r="G1395" s="7">
        <v>1E-3</v>
      </c>
      <c r="H1395" s="21" t="s">
        <v>81</v>
      </c>
      <c r="I1395" s="5" t="s">
        <v>51</v>
      </c>
    </row>
    <row r="1396" spans="1:9" ht="48" customHeight="1">
      <c r="A1396" s="5" t="s">
        <v>73</v>
      </c>
      <c r="B1396" s="5" t="s">
        <v>72</v>
      </c>
      <c r="C1396" s="4">
        <v>46174</v>
      </c>
      <c r="D1396" s="4">
        <v>46203</v>
      </c>
      <c r="E1396" s="5" t="s">
        <v>390</v>
      </c>
      <c r="F1396" s="5" t="s">
        <v>400</v>
      </c>
      <c r="G1396" s="7">
        <v>1E-3</v>
      </c>
      <c r="H1396" s="21" t="s">
        <v>81</v>
      </c>
      <c r="I1396" s="5" t="s">
        <v>51</v>
      </c>
    </row>
    <row r="1397" spans="1:9" ht="48" customHeight="1">
      <c r="A1397" s="5" t="s">
        <v>73</v>
      </c>
      <c r="B1397" s="5" t="s">
        <v>72</v>
      </c>
      <c r="C1397" s="4">
        <v>46174</v>
      </c>
      <c r="D1397" s="4">
        <v>46203</v>
      </c>
      <c r="E1397" s="5" t="s">
        <v>390</v>
      </c>
      <c r="F1397" s="5" t="s">
        <v>401</v>
      </c>
      <c r="G1397" s="7">
        <v>1E-3</v>
      </c>
      <c r="H1397" s="21" t="s">
        <v>81</v>
      </c>
      <c r="I1397" s="5" t="s">
        <v>51</v>
      </c>
    </row>
    <row r="1398" spans="1:9" ht="48" customHeight="1">
      <c r="A1398" s="5" t="s">
        <v>73</v>
      </c>
      <c r="B1398" s="5" t="s">
        <v>72</v>
      </c>
      <c r="C1398" s="4">
        <v>46174</v>
      </c>
      <c r="D1398" s="4">
        <v>46203</v>
      </c>
      <c r="E1398" s="5" t="s">
        <v>390</v>
      </c>
      <c r="F1398" s="5" t="s">
        <v>411</v>
      </c>
      <c r="G1398" s="7">
        <v>1E-3</v>
      </c>
      <c r="H1398" s="21" t="s">
        <v>81</v>
      </c>
      <c r="I1398" s="5" t="s">
        <v>51</v>
      </c>
    </row>
    <row r="1399" spans="1:9" ht="48" customHeight="1">
      <c r="A1399" s="5" t="s">
        <v>73</v>
      </c>
      <c r="B1399" s="5" t="s">
        <v>72</v>
      </c>
      <c r="C1399" s="4">
        <v>46174</v>
      </c>
      <c r="D1399" s="4">
        <v>46203</v>
      </c>
      <c r="E1399" s="5" t="s">
        <v>390</v>
      </c>
      <c r="F1399" s="5" t="s">
        <v>402</v>
      </c>
      <c r="G1399" s="7">
        <v>0</v>
      </c>
      <c r="H1399" s="21" t="s">
        <v>81</v>
      </c>
      <c r="I1399" s="5" t="s">
        <v>51</v>
      </c>
    </row>
    <row r="1400" spans="1:9" ht="48" customHeight="1">
      <c r="A1400" s="5" t="s">
        <v>73</v>
      </c>
      <c r="B1400" s="5" t="s">
        <v>72</v>
      </c>
      <c r="C1400" s="4">
        <v>46174</v>
      </c>
      <c r="D1400" s="4">
        <v>46203</v>
      </c>
      <c r="E1400" s="5" t="s">
        <v>390</v>
      </c>
      <c r="F1400" s="5" t="s">
        <v>403</v>
      </c>
      <c r="G1400" s="7">
        <v>0</v>
      </c>
      <c r="H1400" s="21" t="s">
        <v>81</v>
      </c>
      <c r="I1400" s="5" t="s">
        <v>51</v>
      </c>
    </row>
    <row r="1401" spans="1:9" ht="48" customHeight="1">
      <c r="A1401" s="5" t="s">
        <v>73</v>
      </c>
      <c r="B1401" s="5" t="s">
        <v>72</v>
      </c>
      <c r="C1401" s="4">
        <v>46174</v>
      </c>
      <c r="D1401" s="4">
        <v>46203</v>
      </c>
      <c r="E1401" s="5" t="s">
        <v>390</v>
      </c>
      <c r="F1401" s="5" t="s">
        <v>404</v>
      </c>
      <c r="G1401" s="7">
        <v>0</v>
      </c>
      <c r="H1401" s="21" t="s">
        <v>81</v>
      </c>
      <c r="I1401" s="5" t="s">
        <v>51</v>
      </c>
    </row>
    <row r="1402" spans="1:9" ht="48" customHeight="1">
      <c r="A1402" s="5" t="s">
        <v>73</v>
      </c>
      <c r="B1402" s="5" t="s">
        <v>72</v>
      </c>
      <c r="C1402" s="4">
        <v>46174</v>
      </c>
      <c r="D1402" s="4">
        <v>46203</v>
      </c>
      <c r="E1402" s="5" t="s">
        <v>390</v>
      </c>
      <c r="F1402" s="5" t="s">
        <v>405</v>
      </c>
      <c r="G1402" s="7">
        <v>0</v>
      </c>
      <c r="H1402" s="21" t="s">
        <v>81</v>
      </c>
      <c r="I1402" s="5" t="s">
        <v>51</v>
      </c>
    </row>
    <row r="1403" spans="1:9" ht="48" customHeight="1">
      <c r="A1403" s="5" t="s">
        <v>73</v>
      </c>
      <c r="B1403" s="5" t="s">
        <v>72</v>
      </c>
      <c r="C1403" s="4">
        <v>46174</v>
      </c>
      <c r="D1403" s="4">
        <v>46203</v>
      </c>
      <c r="E1403" s="5" t="s">
        <v>390</v>
      </c>
      <c r="F1403" s="5" t="s">
        <v>406</v>
      </c>
      <c r="G1403" s="7">
        <v>0</v>
      </c>
      <c r="H1403" s="21" t="s">
        <v>81</v>
      </c>
      <c r="I1403" s="5" t="s">
        <v>51</v>
      </c>
    </row>
    <row r="1404" spans="1:9" ht="48" customHeight="1">
      <c r="A1404" s="5" t="s">
        <v>73</v>
      </c>
      <c r="B1404" s="5" t="s">
        <v>72</v>
      </c>
      <c r="C1404" s="4">
        <v>46174</v>
      </c>
      <c r="D1404" s="4">
        <v>46203</v>
      </c>
      <c r="E1404" s="5" t="s">
        <v>390</v>
      </c>
      <c r="F1404" s="5" t="s">
        <v>407</v>
      </c>
      <c r="G1404" s="7">
        <v>0</v>
      </c>
      <c r="H1404" s="21" t="s">
        <v>81</v>
      </c>
      <c r="I1404" s="5" t="s">
        <v>51</v>
      </c>
    </row>
    <row r="1405" spans="1:9" ht="48" customHeight="1">
      <c r="A1405" s="5" t="s">
        <v>73</v>
      </c>
      <c r="B1405" s="5" t="s">
        <v>72</v>
      </c>
      <c r="C1405" s="4">
        <v>46174</v>
      </c>
      <c r="D1405" s="4">
        <v>46203</v>
      </c>
      <c r="E1405" s="5" t="s">
        <v>390</v>
      </c>
      <c r="F1405" s="5" t="s">
        <v>399</v>
      </c>
      <c r="G1405" s="7">
        <v>0</v>
      </c>
      <c r="H1405" s="21" t="s">
        <v>81</v>
      </c>
      <c r="I1405" s="5" t="s">
        <v>51</v>
      </c>
    </row>
    <row r="1406" spans="1:9" ht="48" customHeight="1">
      <c r="A1406" s="5" t="s">
        <v>73</v>
      </c>
      <c r="B1406" s="5" t="s">
        <v>72</v>
      </c>
      <c r="C1406" s="4">
        <v>46174</v>
      </c>
      <c r="D1406" s="4">
        <v>46203</v>
      </c>
      <c r="E1406" s="5" t="s">
        <v>390</v>
      </c>
      <c r="F1406" s="5" t="s">
        <v>408</v>
      </c>
      <c r="G1406" s="7">
        <v>0</v>
      </c>
      <c r="H1406" s="21" t="s">
        <v>81</v>
      </c>
      <c r="I1406" s="5" t="s">
        <v>51</v>
      </c>
    </row>
    <row r="1407" spans="1:9" ht="48" customHeight="1">
      <c r="A1407" s="5" t="s">
        <v>73</v>
      </c>
      <c r="B1407" s="5" t="s">
        <v>72</v>
      </c>
      <c r="C1407" s="4">
        <v>46174</v>
      </c>
      <c r="D1407" s="4">
        <v>46203</v>
      </c>
      <c r="E1407" s="5" t="s">
        <v>390</v>
      </c>
      <c r="F1407" s="5" t="s">
        <v>409</v>
      </c>
      <c r="G1407" s="7">
        <v>0</v>
      </c>
      <c r="H1407" s="21" t="s">
        <v>81</v>
      </c>
      <c r="I1407" s="5" t="s">
        <v>51</v>
      </c>
    </row>
    <row r="1408" spans="1:9" ht="48" customHeight="1">
      <c r="A1408" s="5" t="s">
        <v>73</v>
      </c>
      <c r="B1408" s="5" t="s">
        <v>72</v>
      </c>
      <c r="C1408" s="4">
        <v>46174</v>
      </c>
      <c r="D1408" s="4">
        <v>46203</v>
      </c>
      <c r="E1408" s="5" t="s">
        <v>390</v>
      </c>
      <c r="F1408" s="5" t="s">
        <v>410</v>
      </c>
      <c r="G1408" s="7">
        <v>0</v>
      </c>
      <c r="H1408" s="21" t="s">
        <v>81</v>
      </c>
      <c r="I1408" s="5" t="s">
        <v>51</v>
      </c>
    </row>
    <row r="1409" spans="1:9" ht="48" customHeight="1">
      <c r="A1409" s="5" t="s">
        <v>73</v>
      </c>
      <c r="B1409" s="5" t="s">
        <v>72</v>
      </c>
      <c r="C1409" s="4">
        <v>46174</v>
      </c>
      <c r="D1409" s="4">
        <v>46203</v>
      </c>
      <c r="E1409" s="5" t="s">
        <v>390</v>
      </c>
      <c r="F1409" s="5" t="s">
        <v>412</v>
      </c>
      <c r="G1409" s="7">
        <v>0</v>
      </c>
      <c r="H1409" s="21" t="s">
        <v>81</v>
      </c>
      <c r="I1409" s="5" t="s">
        <v>51</v>
      </c>
    </row>
    <row r="1410" spans="1:9" ht="48" customHeight="1">
      <c r="A1410" s="5" t="s">
        <v>73</v>
      </c>
      <c r="B1410" s="5" t="s">
        <v>72</v>
      </c>
      <c r="C1410" s="4">
        <v>46174</v>
      </c>
      <c r="D1410" s="4">
        <v>46203</v>
      </c>
      <c r="E1410" s="5" t="s">
        <v>390</v>
      </c>
      <c r="F1410" s="5" t="s">
        <v>413</v>
      </c>
      <c r="G1410" s="7">
        <v>0</v>
      </c>
      <c r="H1410" s="21" t="s">
        <v>81</v>
      </c>
      <c r="I1410" s="5" t="s">
        <v>51</v>
      </c>
    </row>
    <row r="1411" spans="1:9" ht="48" customHeight="1">
      <c r="A1411" s="5" t="s">
        <v>73</v>
      </c>
      <c r="B1411" s="5" t="s">
        <v>72</v>
      </c>
      <c r="C1411" s="4">
        <v>46174</v>
      </c>
      <c r="D1411" s="4">
        <v>46203</v>
      </c>
      <c r="E1411" s="5" t="s">
        <v>390</v>
      </c>
      <c r="F1411" s="5" t="s">
        <v>153</v>
      </c>
      <c r="G1411" s="7">
        <v>0</v>
      </c>
      <c r="H1411" s="21" t="s">
        <v>81</v>
      </c>
      <c r="I1411" s="5" t="s">
        <v>51</v>
      </c>
    </row>
    <row r="1412" spans="1:9" ht="48" customHeight="1">
      <c r="A1412" s="5" t="s">
        <v>73</v>
      </c>
      <c r="B1412" s="5" t="s">
        <v>72</v>
      </c>
      <c r="C1412" s="4">
        <v>46174</v>
      </c>
      <c r="D1412" s="4">
        <v>46203</v>
      </c>
      <c r="E1412" s="5" t="s">
        <v>414</v>
      </c>
      <c r="F1412" s="5" t="s">
        <v>415</v>
      </c>
      <c r="G1412" s="7">
        <v>5.0000000000000001E-3</v>
      </c>
      <c r="H1412" s="21" t="s">
        <v>81</v>
      </c>
      <c r="I1412" s="5" t="s">
        <v>51</v>
      </c>
    </row>
    <row r="1413" spans="1:9" ht="48" customHeight="1">
      <c r="A1413" s="5" t="s">
        <v>73</v>
      </c>
      <c r="B1413" s="5" t="s">
        <v>72</v>
      </c>
      <c r="C1413" s="4">
        <v>46174</v>
      </c>
      <c r="D1413" s="4">
        <v>46203</v>
      </c>
      <c r="E1413" s="5" t="s">
        <v>414</v>
      </c>
      <c r="F1413" s="5" t="s">
        <v>416</v>
      </c>
      <c r="G1413" s="7">
        <v>3.0000000000000001E-3</v>
      </c>
      <c r="H1413" s="21" t="s">
        <v>81</v>
      </c>
      <c r="I1413" s="5" t="s">
        <v>51</v>
      </c>
    </row>
    <row r="1414" spans="1:9" ht="48" customHeight="1">
      <c r="A1414" s="5" t="s">
        <v>73</v>
      </c>
      <c r="B1414" s="5" t="s">
        <v>72</v>
      </c>
      <c r="C1414" s="4">
        <v>46174</v>
      </c>
      <c r="D1414" s="4">
        <v>46203</v>
      </c>
      <c r="E1414" s="5" t="s">
        <v>414</v>
      </c>
      <c r="F1414" s="5" t="s">
        <v>417</v>
      </c>
      <c r="G1414" s="7">
        <v>3.0000000000000001E-3</v>
      </c>
      <c r="H1414" s="21" t="s">
        <v>81</v>
      </c>
      <c r="I1414" s="5" t="s">
        <v>51</v>
      </c>
    </row>
    <row r="1415" spans="1:9" ht="48" customHeight="1">
      <c r="A1415" s="5" t="s">
        <v>73</v>
      </c>
      <c r="B1415" s="5" t="s">
        <v>72</v>
      </c>
      <c r="C1415" s="4">
        <v>46174</v>
      </c>
      <c r="D1415" s="4">
        <v>46203</v>
      </c>
      <c r="E1415" s="5" t="s">
        <v>414</v>
      </c>
      <c r="F1415" s="5" t="s">
        <v>418</v>
      </c>
      <c r="G1415" s="7">
        <v>2E-3</v>
      </c>
      <c r="H1415" s="21" t="s">
        <v>81</v>
      </c>
      <c r="I1415" s="5" t="s">
        <v>51</v>
      </c>
    </row>
    <row r="1416" spans="1:9" ht="48" customHeight="1">
      <c r="A1416" s="5" t="s">
        <v>73</v>
      </c>
      <c r="B1416" s="5" t="s">
        <v>72</v>
      </c>
      <c r="C1416" s="4">
        <v>46174</v>
      </c>
      <c r="D1416" s="4">
        <v>46203</v>
      </c>
      <c r="E1416" s="5" t="s">
        <v>414</v>
      </c>
      <c r="F1416" s="5" t="s">
        <v>419</v>
      </c>
      <c r="G1416" s="7">
        <v>2E-3</v>
      </c>
      <c r="H1416" s="21" t="s">
        <v>81</v>
      </c>
      <c r="I1416" s="5" t="s">
        <v>51</v>
      </c>
    </row>
    <row r="1417" spans="1:9" ht="48" customHeight="1">
      <c r="A1417" s="5" t="s">
        <v>73</v>
      </c>
      <c r="B1417" s="5" t="s">
        <v>72</v>
      </c>
      <c r="C1417" s="4">
        <v>46174</v>
      </c>
      <c r="D1417" s="4">
        <v>46203</v>
      </c>
      <c r="E1417" s="5" t="s">
        <v>414</v>
      </c>
      <c r="F1417" s="5" t="s">
        <v>425</v>
      </c>
      <c r="G1417" s="7">
        <v>2E-3</v>
      </c>
      <c r="H1417" s="21" t="s">
        <v>81</v>
      </c>
      <c r="I1417" s="5" t="s">
        <v>51</v>
      </c>
    </row>
    <row r="1418" spans="1:9" ht="48" customHeight="1">
      <c r="A1418" s="5" t="s">
        <v>73</v>
      </c>
      <c r="B1418" s="5" t="s">
        <v>72</v>
      </c>
      <c r="C1418" s="4">
        <v>46174</v>
      </c>
      <c r="D1418" s="4">
        <v>46203</v>
      </c>
      <c r="E1418" s="5" t="s">
        <v>414</v>
      </c>
      <c r="F1418" s="5" t="s">
        <v>420</v>
      </c>
      <c r="G1418" s="7">
        <v>2E-3</v>
      </c>
      <c r="H1418" s="21" t="s">
        <v>81</v>
      </c>
      <c r="I1418" s="5" t="s">
        <v>51</v>
      </c>
    </row>
    <row r="1419" spans="1:9" ht="48" customHeight="1">
      <c r="A1419" s="5" t="s">
        <v>73</v>
      </c>
      <c r="B1419" s="5" t="s">
        <v>72</v>
      </c>
      <c r="C1419" s="4">
        <v>46174</v>
      </c>
      <c r="D1419" s="4">
        <v>46203</v>
      </c>
      <c r="E1419" s="5" t="s">
        <v>414</v>
      </c>
      <c r="F1419" s="5" t="s">
        <v>421</v>
      </c>
      <c r="G1419" s="7">
        <v>1E-3</v>
      </c>
      <c r="H1419" s="21" t="s">
        <v>81</v>
      </c>
      <c r="I1419" s="5" t="s">
        <v>51</v>
      </c>
    </row>
    <row r="1420" spans="1:9" ht="48" customHeight="1">
      <c r="A1420" s="5" t="s">
        <v>73</v>
      </c>
      <c r="B1420" s="5" t="s">
        <v>72</v>
      </c>
      <c r="C1420" s="4">
        <v>46174</v>
      </c>
      <c r="D1420" s="4">
        <v>46203</v>
      </c>
      <c r="E1420" s="5" t="s">
        <v>414</v>
      </c>
      <c r="F1420" s="5" t="s">
        <v>423</v>
      </c>
      <c r="G1420" s="7">
        <v>1E-3</v>
      </c>
      <c r="H1420" s="21" t="s">
        <v>81</v>
      </c>
      <c r="I1420" s="5" t="s">
        <v>51</v>
      </c>
    </row>
    <row r="1421" spans="1:9" ht="48" customHeight="1">
      <c r="A1421" s="5" t="s">
        <v>73</v>
      </c>
      <c r="B1421" s="5" t="s">
        <v>72</v>
      </c>
      <c r="C1421" s="4">
        <v>46174</v>
      </c>
      <c r="D1421" s="4">
        <v>46203</v>
      </c>
      <c r="E1421" s="5" t="s">
        <v>414</v>
      </c>
      <c r="F1421" s="5" t="s">
        <v>426</v>
      </c>
      <c r="G1421" s="7">
        <v>1E-3</v>
      </c>
      <c r="H1421" s="21" t="s">
        <v>81</v>
      </c>
      <c r="I1421" s="5" t="s">
        <v>51</v>
      </c>
    </row>
    <row r="1422" spans="1:9" ht="48" customHeight="1">
      <c r="A1422" s="5" t="s">
        <v>73</v>
      </c>
      <c r="B1422" s="5" t="s">
        <v>72</v>
      </c>
      <c r="C1422" s="4">
        <v>46174</v>
      </c>
      <c r="D1422" s="4">
        <v>46203</v>
      </c>
      <c r="E1422" s="5" t="s">
        <v>414</v>
      </c>
      <c r="F1422" s="5" t="s">
        <v>422</v>
      </c>
      <c r="G1422" s="7">
        <v>0</v>
      </c>
      <c r="H1422" s="21" t="s">
        <v>81</v>
      </c>
      <c r="I1422" s="5" t="s">
        <v>51</v>
      </c>
    </row>
    <row r="1423" spans="1:9" ht="48" customHeight="1">
      <c r="A1423" s="5" t="s">
        <v>73</v>
      </c>
      <c r="B1423" s="5" t="s">
        <v>72</v>
      </c>
      <c r="C1423" s="4">
        <v>46174</v>
      </c>
      <c r="D1423" s="4">
        <v>46203</v>
      </c>
      <c r="E1423" s="5" t="s">
        <v>414</v>
      </c>
      <c r="F1423" s="5" t="s">
        <v>424</v>
      </c>
      <c r="G1423" s="7">
        <v>0</v>
      </c>
      <c r="H1423" s="21" t="s">
        <v>81</v>
      </c>
      <c r="I1423" s="5" t="s">
        <v>51</v>
      </c>
    </row>
    <row r="1424" spans="1:9" ht="48" customHeight="1">
      <c r="A1424" s="5" t="s">
        <v>73</v>
      </c>
      <c r="B1424" s="5" t="s">
        <v>72</v>
      </c>
      <c r="C1424" s="4">
        <v>46174</v>
      </c>
      <c r="D1424" s="4">
        <v>46203</v>
      </c>
      <c r="E1424" s="5" t="s">
        <v>414</v>
      </c>
      <c r="F1424" s="5" t="s">
        <v>427</v>
      </c>
      <c r="G1424" s="7">
        <v>0</v>
      </c>
      <c r="H1424" s="21" t="s">
        <v>81</v>
      </c>
      <c r="I1424" s="5" t="s">
        <v>51</v>
      </c>
    </row>
    <row r="1425" spans="1:9" ht="48" customHeight="1">
      <c r="A1425" s="5" t="s">
        <v>73</v>
      </c>
      <c r="B1425" s="5" t="s">
        <v>72</v>
      </c>
      <c r="C1425" s="4">
        <v>46174</v>
      </c>
      <c r="D1425" s="4">
        <v>46203</v>
      </c>
      <c r="E1425" s="5" t="s">
        <v>414</v>
      </c>
      <c r="F1425" s="5" t="s">
        <v>428</v>
      </c>
      <c r="G1425" s="7">
        <v>0</v>
      </c>
      <c r="H1425" s="21" t="s">
        <v>81</v>
      </c>
      <c r="I1425" s="5" t="s">
        <v>51</v>
      </c>
    </row>
    <row r="1426" spans="1:9" ht="48" customHeight="1">
      <c r="A1426" s="5" t="s">
        <v>73</v>
      </c>
      <c r="B1426" s="5" t="s">
        <v>72</v>
      </c>
      <c r="C1426" s="4">
        <v>46174</v>
      </c>
      <c r="D1426" s="4">
        <v>46203</v>
      </c>
      <c r="E1426" s="5" t="s">
        <v>429</v>
      </c>
      <c r="F1426" s="5" t="s">
        <v>429</v>
      </c>
      <c r="G1426" s="7">
        <v>1.8000000000000002E-2</v>
      </c>
      <c r="H1426" s="21" t="s">
        <v>81</v>
      </c>
      <c r="I1426" s="5" t="s">
        <v>51</v>
      </c>
    </row>
    <row r="1427" spans="1:9" ht="48" customHeight="1">
      <c r="A1427" s="5" t="s">
        <v>73</v>
      </c>
      <c r="B1427" s="5" t="s">
        <v>72</v>
      </c>
      <c r="C1427" s="4">
        <v>46174</v>
      </c>
      <c r="D1427" s="4">
        <v>46203</v>
      </c>
      <c r="E1427" s="5" t="s">
        <v>88</v>
      </c>
      <c r="F1427" s="5" t="s">
        <v>451</v>
      </c>
      <c r="G1427" s="7">
        <v>2E-3</v>
      </c>
      <c r="H1427" s="21" t="s">
        <v>81</v>
      </c>
      <c r="I1427" s="5" t="s">
        <v>51</v>
      </c>
    </row>
    <row r="1428" spans="1:9" ht="48" customHeight="1">
      <c r="A1428" s="5" t="s">
        <v>73</v>
      </c>
      <c r="B1428" s="5" t="s">
        <v>72</v>
      </c>
      <c r="C1428" s="4">
        <v>46174</v>
      </c>
      <c r="D1428" s="4">
        <v>46203</v>
      </c>
      <c r="E1428" s="5" t="s">
        <v>88</v>
      </c>
      <c r="F1428" s="5" t="s">
        <v>452</v>
      </c>
      <c r="G1428" s="7">
        <v>1E-3</v>
      </c>
      <c r="H1428" s="21" t="s">
        <v>81</v>
      </c>
      <c r="I1428" s="5" t="s">
        <v>51</v>
      </c>
    </row>
    <row r="1429" spans="1:9" ht="48" customHeight="1">
      <c r="A1429" s="5" t="s">
        <v>73</v>
      </c>
      <c r="B1429" s="5" t="s">
        <v>72</v>
      </c>
      <c r="C1429" s="4">
        <v>46174</v>
      </c>
      <c r="D1429" s="4">
        <v>46203</v>
      </c>
      <c r="E1429" s="5" t="s">
        <v>88</v>
      </c>
      <c r="F1429" s="5" t="s">
        <v>453</v>
      </c>
      <c r="G1429" s="7">
        <v>1E-3</v>
      </c>
      <c r="H1429" s="21" t="s">
        <v>81</v>
      </c>
      <c r="I1429" s="5" t="s">
        <v>51</v>
      </c>
    </row>
    <row r="1430" spans="1:9" ht="48" customHeight="1">
      <c r="A1430" s="5" t="s">
        <v>73</v>
      </c>
      <c r="B1430" s="5" t="s">
        <v>72</v>
      </c>
      <c r="C1430" s="4">
        <v>46174</v>
      </c>
      <c r="D1430" s="4">
        <v>46203</v>
      </c>
      <c r="E1430" s="5" t="s">
        <v>88</v>
      </c>
      <c r="F1430" s="5" t="s">
        <v>454</v>
      </c>
      <c r="G1430" s="7">
        <v>1E-3</v>
      </c>
      <c r="H1430" s="21" t="s">
        <v>81</v>
      </c>
      <c r="I1430" s="5" t="s">
        <v>51</v>
      </c>
    </row>
    <row r="1431" spans="1:9" ht="48" customHeight="1">
      <c r="A1431" s="5" t="s">
        <v>73</v>
      </c>
      <c r="B1431" s="5" t="s">
        <v>72</v>
      </c>
      <c r="C1431" s="4">
        <v>46174</v>
      </c>
      <c r="D1431" s="4">
        <v>46203</v>
      </c>
      <c r="E1431" s="5" t="s">
        <v>88</v>
      </c>
      <c r="F1431" s="5" t="s">
        <v>455</v>
      </c>
      <c r="G1431" s="7">
        <v>1E-3</v>
      </c>
      <c r="H1431" s="21" t="s">
        <v>81</v>
      </c>
      <c r="I1431" s="5" t="s">
        <v>51</v>
      </c>
    </row>
    <row r="1432" spans="1:9" ht="48" customHeight="1">
      <c r="A1432" s="5" t="s">
        <v>73</v>
      </c>
      <c r="B1432" s="5" t="s">
        <v>72</v>
      </c>
      <c r="C1432" s="4">
        <v>46174</v>
      </c>
      <c r="D1432" s="4">
        <v>46203</v>
      </c>
      <c r="E1432" s="5" t="s">
        <v>88</v>
      </c>
      <c r="F1432" s="5" t="s">
        <v>456</v>
      </c>
      <c r="G1432" s="7">
        <v>1E-3</v>
      </c>
      <c r="H1432" s="21" t="s">
        <v>81</v>
      </c>
      <c r="I1432" s="5" t="s">
        <v>51</v>
      </c>
    </row>
    <row r="1433" spans="1:9" ht="48" customHeight="1">
      <c r="A1433" s="5" t="s">
        <v>73</v>
      </c>
      <c r="B1433" s="5" t="s">
        <v>72</v>
      </c>
      <c r="C1433" s="4">
        <v>46174</v>
      </c>
      <c r="D1433" s="4">
        <v>46203</v>
      </c>
      <c r="E1433" s="5" t="s">
        <v>88</v>
      </c>
      <c r="F1433" s="5" t="s">
        <v>461</v>
      </c>
      <c r="G1433" s="7">
        <v>1E-3</v>
      </c>
      <c r="H1433" s="21" t="s">
        <v>81</v>
      </c>
      <c r="I1433" s="5" t="s">
        <v>51</v>
      </c>
    </row>
    <row r="1434" spans="1:9" ht="48" customHeight="1">
      <c r="A1434" s="5" t="s">
        <v>73</v>
      </c>
      <c r="B1434" s="5" t="s">
        <v>72</v>
      </c>
      <c r="C1434" s="4">
        <v>46174</v>
      </c>
      <c r="D1434" s="4">
        <v>46203</v>
      </c>
      <c r="E1434" s="5" t="s">
        <v>88</v>
      </c>
      <c r="F1434" s="5" t="s">
        <v>458</v>
      </c>
      <c r="G1434" s="7">
        <v>1E-3</v>
      </c>
      <c r="H1434" s="21" t="s">
        <v>81</v>
      </c>
      <c r="I1434" s="5" t="s">
        <v>51</v>
      </c>
    </row>
    <row r="1435" spans="1:9" ht="48" customHeight="1">
      <c r="A1435" s="5" t="s">
        <v>73</v>
      </c>
      <c r="B1435" s="5" t="s">
        <v>72</v>
      </c>
      <c r="C1435" s="4">
        <v>46174</v>
      </c>
      <c r="D1435" s="4">
        <v>46203</v>
      </c>
      <c r="E1435" s="5" t="s">
        <v>88</v>
      </c>
      <c r="F1435" s="5" t="s">
        <v>469</v>
      </c>
      <c r="G1435" s="7">
        <v>1E-3</v>
      </c>
      <c r="H1435" s="21" t="s">
        <v>81</v>
      </c>
      <c r="I1435" s="5" t="s">
        <v>51</v>
      </c>
    </row>
    <row r="1436" spans="1:9" ht="48" customHeight="1">
      <c r="A1436" s="5" t="s">
        <v>73</v>
      </c>
      <c r="B1436" s="5" t="s">
        <v>72</v>
      </c>
      <c r="C1436" s="4">
        <v>46174</v>
      </c>
      <c r="D1436" s="4">
        <v>46203</v>
      </c>
      <c r="E1436" s="5" t="s">
        <v>88</v>
      </c>
      <c r="F1436" s="5" t="s">
        <v>459</v>
      </c>
      <c r="G1436" s="7">
        <v>0</v>
      </c>
      <c r="H1436" s="21" t="s">
        <v>81</v>
      </c>
      <c r="I1436" s="5" t="s">
        <v>51</v>
      </c>
    </row>
    <row r="1437" spans="1:9" ht="48" customHeight="1">
      <c r="A1437" s="5" t="s">
        <v>73</v>
      </c>
      <c r="B1437" s="5" t="s">
        <v>72</v>
      </c>
      <c r="C1437" s="4">
        <v>46174</v>
      </c>
      <c r="D1437" s="4">
        <v>46203</v>
      </c>
      <c r="E1437" s="5" t="s">
        <v>88</v>
      </c>
      <c r="F1437" s="5" t="s">
        <v>460</v>
      </c>
      <c r="G1437" s="7">
        <v>0</v>
      </c>
      <c r="H1437" s="21" t="s">
        <v>81</v>
      </c>
      <c r="I1437" s="5" t="s">
        <v>51</v>
      </c>
    </row>
    <row r="1438" spans="1:9" ht="48" customHeight="1">
      <c r="A1438" s="5" t="s">
        <v>73</v>
      </c>
      <c r="B1438" s="5" t="s">
        <v>72</v>
      </c>
      <c r="C1438" s="4">
        <v>46174</v>
      </c>
      <c r="D1438" s="4">
        <v>46203</v>
      </c>
      <c r="E1438" s="5" t="s">
        <v>88</v>
      </c>
      <c r="F1438" s="5" t="s">
        <v>457</v>
      </c>
      <c r="G1438" s="7">
        <v>0</v>
      </c>
      <c r="H1438" s="21" t="s">
        <v>81</v>
      </c>
      <c r="I1438" s="5" t="s">
        <v>51</v>
      </c>
    </row>
    <row r="1439" spans="1:9" ht="48" customHeight="1">
      <c r="A1439" s="5" t="s">
        <v>73</v>
      </c>
      <c r="B1439" s="5" t="s">
        <v>72</v>
      </c>
      <c r="C1439" s="4">
        <v>46174</v>
      </c>
      <c r="D1439" s="4">
        <v>46203</v>
      </c>
      <c r="E1439" s="5" t="s">
        <v>88</v>
      </c>
      <c r="F1439" s="5" t="s">
        <v>462</v>
      </c>
      <c r="G1439" s="7">
        <v>0</v>
      </c>
      <c r="H1439" s="21" t="s">
        <v>81</v>
      </c>
      <c r="I1439" s="5" t="s">
        <v>51</v>
      </c>
    </row>
    <row r="1440" spans="1:9" ht="48" customHeight="1">
      <c r="A1440" s="5" t="s">
        <v>73</v>
      </c>
      <c r="B1440" s="5" t="s">
        <v>72</v>
      </c>
      <c r="C1440" s="4">
        <v>46174</v>
      </c>
      <c r="D1440" s="4">
        <v>46203</v>
      </c>
      <c r="E1440" s="5" t="s">
        <v>88</v>
      </c>
      <c r="F1440" s="5" t="s">
        <v>463</v>
      </c>
      <c r="G1440" s="7">
        <v>0</v>
      </c>
      <c r="H1440" s="21" t="s">
        <v>81</v>
      </c>
      <c r="I1440" s="5" t="s">
        <v>51</v>
      </c>
    </row>
    <row r="1441" spans="1:9" ht="48" customHeight="1">
      <c r="A1441" s="5" t="s">
        <v>73</v>
      </c>
      <c r="B1441" s="5" t="s">
        <v>72</v>
      </c>
      <c r="C1441" s="4">
        <v>46174</v>
      </c>
      <c r="D1441" s="4">
        <v>46203</v>
      </c>
      <c r="E1441" s="5" t="s">
        <v>88</v>
      </c>
      <c r="F1441" s="5" t="s">
        <v>464</v>
      </c>
      <c r="G1441" s="7">
        <v>0</v>
      </c>
      <c r="H1441" s="21" t="s">
        <v>81</v>
      </c>
      <c r="I1441" s="5" t="s">
        <v>51</v>
      </c>
    </row>
    <row r="1442" spans="1:9" ht="48" customHeight="1">
      <c r="A1442" s="5" t="s">
        <v>73</v>
      </c>
      <c r="B1442" s="5" t="s">
        <v>72</v>
      </c>
      <c r="C1442" s="4">
        <v>46174</v>
      </c>
      <c r="D1442" s="4">
        <v>46203</v>
      </c>
      <c r="E1442" s="5" t="s">
        <v>88</v>
      </c>
      <c r="F1442" s="5" t="s">
        <v>465</v>
      </c>
      <c r="G1442" s="7">
        <v>0</v>
      </c>
      <c r="H1442" s="21" t="s">
        <v>81</v>
      </c>
      <c r="I1442" s="5" t="s">
        <v>51</v>
      </c>
    </row>
    <row r="1443" spans="1:9" ht="48" customHeight="1">
      <c r="A1443" s="5" t="s">
        <v>73</v>
      </c>
      <c r="B1443" s="5" t="s">
        <v>72</v>
      </c>
      <c r="C1443" s="4">
        <v>46174</v>
      </c>
      <c r="D1443" s="4">
        <v>46203</v>
      </c>
      <c r="E1443" s="5" t="s">
        <v>88</v>
      </c>
      <c r="F1443" s="5" t="s">
        <v>466</v>
      </c>
      <c r="G1443" s="7">
        <v>0</v>
      </c>
      <c r="H1443" s="21" t="s">
        <v>81</v>
      </c>
      <c r="I1443" s="5" t="s">
        <v>51</v>
      </c>
    </row>
    <row r="1444" spans="1:9" ht="48" customHeight="1">
      <c r="A1444" s="5" t="s">
        <v>73</v>
      </c>
      <c r="B1444" s="5" t="s">
        <v>72</v>
      </c>
      <c r="C1444" s="4">
        <v>46174</v>
      </c>
      <c r="D1444" s="4">
        <v>46203</v>
      </c>
      <c r="E1444" s="5" t="s">
        <v>88</v>
      </c>
      <c r="F1444" s="5" t="s">
        <v>467</v>
      </c>
      <c r="G1444" s="7">
        <v>0</v>
      </c>
      <c r="H1444" s="21" t="s">
        <v>81</v>
      </c>
      <c r="I1444" s="5" t="s">
        <v>51</v>
      </c>
    </row>
    <row r="1445" spans="1:9" ht="48" customHeight="1">
      <c r="A1445" s="5" t="s">
        <v>73</v>
      </c>
      <c r="B1445" s="5" t="s">
        <v>72</v>
      </c>
      <c r="C1445" s="4">
        <v>46174</v>
      </c>
      <c r="D1445" s="4">
        <v>46203</v>
      </c>
      <c r="E1445" s="5" t="s">
        <v>88</v>
      </c>
      <c r="F1445" s="5" t="s">
        <v>468</v>
      </c>
      <c r="G1445" s="7">
        <v>0</v>
      </c>
      <c r="H1445" s="21" t="s">
        <v>81</v>
      </c>
      <c r="I1445" s="5" t="s">
        <v>51</v>
      </c>
    </row>
    <row r="1446" spans="1:9" ht="48" customHeight="1">
      <c r="A1446" s="5" t="s">
        <v>73</v>
      </c>
      <c r="B1446" s="5" t="s">
        <v>72</v>
      </c>
      <c r="C1446" s="4">
        <v>46174</v>
      </c>
      <c r="D1446" s="4">
        <v>46203</v>
      </c>
      <c r="E1446" s="5" t="s">
        <v>88</v>
      </c>
      <c r="F1446" s="5" t="s">
        <v>470</v>
      </c>
      <c r="G1446" s="7">
        <v>0</v>
      </c>
      <c r="H1446" s="21" t="s">
        <v>81</v>
      </c>
      <c r="I1446" s="5" t="s">
        <v>51</v>
      </c>
    </row>
    <row r="1447" spans="1:9" ht="48" customHeight="1">
      <c r="A1447" s="5" t="s">
        <v>73</v>
      </c>
      <c r="B1447" s="5" t="s">
        <v>72</v>
      </c>
      <c r="C1447" s="4">
        <v>46174</v>
      </c>
      <c r="D1447" s="4">
        <v>46203</v>
      </c>
      <c r="E1447" s="5" t="s">
        <v>88</v>
      </c>
      <c r="F1447" s="5" t="s">
        <v>471</v>
      </c>
      <c r="G1447" s="7">
        <v>0</v>
      </c>
      <c r="H1447" s="21" t="s">
        <v>81</v>
      </c>
      <c r="I1447" s="5" t="s">
        <v>51</v>
      </c>
    </row>
    <row r="1448" spans="1:9" ht="48" customHeight="1">
      <c r="A1448" s="5" t="s">
        <v>73</v>
      </c>
      <c r="B1448" s="5" t="s">
        <v>72</v>
      </c>
      <c r="C1448" s="4">
        <v>46174</v>
      </c>
      <c r="D1448" s="4">
        <v>46203</v>
      </c>
      <c r="E1448" s="5" t="s">
        <v>88</v>
      </c>
      <c r="F1448" s="5" t="s">
        <v>472</v>
      </c>
      <c r="G1448" s="7">
        <v>0</v>
      </c>
      <c r="H1448" s="21" t="s">
        <v>81</v>
      </c>
      <c r="I1448" s="5" t="s">
        <v>51</v>
      </c>
    </row>
    <row r="1449" spans="1:9" ht="48" customHeight="1">
      <c r="A1449" s="5" t="s">
        <v>73</v>
      </c>
      <c r="B1449" s="5" t="s">
        <v>72</v>
      </c>
      <c r="C1449" s="4">
        <v>46174</v>
      </c>
      <c r="D1449" s="4">
        <v>46203</v>
      </c>
      <c r="E1449" s="5" t="s">
        <v>88</v>
      </c>
      <c r="F1449" s="5" t="s">
        <v>473</v>
      </c>
      <c r="G1449" s="7">
        <v>0</v>
      </c>
      <c r="H1449" s="21" t="s">
        <v>81</v>
      </c>
      <c r="I1449" s="5" t="s">
        <v>51</v>
      </c>
    </row>
    <row r="1450" spans="1:9" ht="48" customHeight="1">
      <c r="A1450" s="5" t="s">
        <v>73</v>
      </c>
      <c r="B1450" s="5" t="s">
        <v>72</v>
      </c>
      <c r="C1450" s="4">
        <v>46174</v>
      </c>
      <c r="D1450" s="4">
        <v>46203</v>
      </c>
      <c r="E1450" s="5" t="s">
        <v>53</v>
      </c>
      <c r="F1450" s="5" t="s">
        <v>475</v>
      </c>
      <c r="G1450" s="7">
        <v>1E-3</v>
      </c>
      <c r="H1450" s="21" t="s">
        <v>81</v>
      </c>
      <c r="I1450" s="5" t="s">
        <v>51</v>
      </c>
    </row>
    <row r="1451" spans="1:9" ht="48" customHeight="1">
      <c r="A1451" s="5" t="s">
        <v>73</v>
      </c>
      <c r="B1451" s="5" t="s">
        <v>72</v>
      </c>
      <c r="C1451" s="4">
        <v>46174</v>
      </c>
      <c r="D1451" s="4">
        <v>46203</v>
      </c>
      <c r="E1451" s="5" t="s">
        <v>53</v>
      </c>
      <c r="F1451" s="5" t="s">
        <v>474</v>
      </c>
      <c r="G1451" s="7">
        <v>1E-3</v>
      </c>
      <c r="H1451" s="21" t="s">
        <v>81</v>
      </c>
      <c r="I1451" s="5" t="s">
        <v>51</v>
      </c>
    </row>
    <row r="1452" spans="1:9" ht="48" customHeight="1">
      <c r="A1452" s="5" t="s">
        <v>73</v>
      </c>
      <c r="B1452" s="5" t="s">
        <v>72</v>
      </c>
      <c r="C1452" s="4">
        <v>46174</v>
      </c>
      <c r="D1452" s="4">
        <v>46203</v>
      </c>
      <c r="E1452" s="5" t="s">
        <v>53</v>
      </c>
      <c r="F1452" s="5" t="s">
        <v>476</v>
      </c>
      <c r="G1452" s="7">
        <v>1E-3</v>
      </c>
      <c r="H1452" s="21" t="s">
        <v>81</v>
      </c>
      <c r="I1452" s="5" t="s">
        <v>51</v>
      </c>
    </row>
    <row r="1453" spans="1:9" ht="48" customHeight="1">
      <c r="A1453" s="5" t="s">
        <v>73</v>
      </c>
      <c r="B1453" s="5" t="s">
        <v>72</v>
      </c>
      <c r="C1453" s="4">
        <v>46174</v>
      </c>
      <c r="D1453" s="4">
        <v>46203</v>
      </c>
      <c r="E1453" s="5" t="s">
        <v>53</v>
      </c>
      <c r="F1453" s="5" t="s">
        <v>477</v>
      </c>
      <c r="G1453" s="7">
        <v>0</v>
      </c>
      <c r="H1453" s="21" t="s">
        <v>81</v>
      </c>
      <c r="I1453" s="5" t="s">
        <v>51</v>
      </c>
    </row>
    <row r="1454" spans="1:9" ht="48" customHeight="1">
      <c r="A1454" s="5" t="s">
        <v>73</v>
      </c>
      <c r="B1454" s="5" t="s">
        <v>72</v>
      </c>
      <c r="C1454" s="4">
        <v>46174</v>
      </c>
      <c r="D1454" s="4">
        <v>46203</v>
      </c>
      <c r="E1454" s="5" t="s">
        <v>53</v>
      </c>
      <c r="F1454" s="5" t="s">
        <v>478</v>
      </c>
      <c r="G1454" s="7">
        <v>0</v>
      </c>
      <c r="H1454" s="21" t="s">
        <v>81</v>
      </c>
      <c r="I1454" s="5" t="s">
        <v>51</v>
      </c>
    </row>
    <row r="1455" spans="1:9" ht="48" customHeight="1">
      <c r="A1455" s="5" t="s">
        <v>73</v>
      </c>
      <c r="B1455" s="5" t="s">
        <v>72</v>
      </c>
      <c r="C1455" s="4">
        <v>46174</v>
      </c>
      <c r="D1455" s="4">
        <v>46203</v>
      </c>
      <c r="E1455" s="5" t="s">
        <v>53</v>
      </c>
      <c r="F1455" s="5" t="s">
        <v>479</v>
      </c>
      <c r="G1455" s="7">
        <v>0</v>
      </c>
      <c r="H1455" s="21" t="s">
        <v>81</v>
      </c>
      <c r="I1455" s="5" t="s">
        <v>51</v>
      </c>
    </row>
    <row r="1456" spans="1:9" ht="48" customHeight="1">
      <c r="A1456" s="5" t="s">
        <v>73</v>
      </c>
      <c r="B1456" s="5" t="s">
        <v>72</v>
      </c>
      <c r="C1456" s="4">
        <v>46174</v>
      </c>
      <c r="D1456" s="4">
        <v>46203</v>
      </c>
      <c r="E1456" s="5" t="s">
        <v>53</v>
      </c>
      <c r="F1456" s="5" t="s">
        <v>480</v>
      </c>
      <c r="G1456" s="7">
        <v>0</v>
      </c>
      <c r="H1456" s="21" t="s">
        <v>81</v>
      </c>
      <c r="I1456" s="5" t="s">
        <v>51</v>
      </c>
    </row>
    <row r="1457" spans="1:9" ht="48" customHeight="1">
      <c r="A1457" s="5" t="s">
        <v>73</v>
      </c>
      <c r="B1457" s="5" t="s">
        <v>72</v>
      </c>
      <c r="C1457" s="4">
        <v>46174</v>
      </c>
      <c r="D1457" s="4">
        <v>46203</v>
      </c>
      <c r="E1457" s="5" t="s">
        <v>53</v>
      </c>
      <c r="F1457" s="5" t="s">
        <v>481</v>
      </c>
      <c r="G1457" s="7">
        <v>0</v>
      </c>
      <c r="H1457" s="21" t="s">
        <v>81</v>
      </c>
      <c r="I1457" s="5" t="s">
        <v>51</v>
      </c>
    </row>
    <row r="1458" spans="1:9" ht="48" customHeight="1">
      <c r="A1458" s="5" t="s">
        <v>73</v>
      </c>
      <c r="B1458" s="5" t="s">
        <v>72</v>
      </c>
      <c r="C1458" s="4">
        <v>46174</v>
      </c>
      <c r="D1458" s="4">
        <v>46203</v>
      </c>
      <c r="E1458" s="5" t="s">
        <v>53</v>
      </c>
      <c r="F1458" s="5" t="s">
        <v>482</v>
      </c>
      <c r="G1458" s="7">
        <v>0</v>
      </c>
      <c r="H1458" s="21" t="s">
        <v>81</v>
      </c>
      <c r="I1458" s="5" t="s">
        <v>51</v>
      </c>
    </row>
    <row r="1459" spans="1:9" ht="48" customHeight="1">
      <c r="A1459" s="5" t="s">
        <v>73</v>
      </c>
      <c r="B1459" s="5" t="s">
        <v>72</v>
      </c>
      <c r="C1459" s="4">
        <v>46174</v>
      </c>
      <c r="D1459" s="4">
        <v>46203</v>
      </c>
      <c r="E1459" s="5" t="s">
        <v>53</v>
      </c>
      <c r="F1459" s="5" t="s">
        <v>46</v>
      </c>
      <c r="G1459" s="7">
        <v>0</v>
      </c>
      <c r="H1459" s="21" t="s">
        <v>81</v>
      </c>
      <c r="I1459" s="5" t="s">
        <v>51</v>
      </c>
    </row>
    <row r="1460" spans="1:9" ht="48" customHeight="1">
      <c r="A1460" s="5" t="s">
        <v>73</v>
      </c>
      <c r="B1460" s="5" t="s">
        <v>72</v>
      </c>
      <c r="C1460" s="4">
        <v>46174</v>
      </c>
      <c r="D1460" s="4">
        <v>46203</v>
      </c>
      <c r="E1460" s="5" t="s">
        <v>53</v>
      </c>
      <c r="F1460" s="5" t="s">
        <v>483</v>
      </c>
      <c r="G1460" s="7">
        <v>0</v>
      </c>
      <c r="H1460" s="21" t="s">
        <v>81</v>
      </c>
      <c r="I1460" s="5" t="s">
        <v>51</v>
      </c>
    </row>
    <row r="1461" spans="1:9" ht="48" customHeight="1">
      <c r="A1461" s="5" t="s">
        <v>73</v>
      </c>
      <c r="B1461" s="5" t="s">
        <v>72</v>
      </c>
      <c r="C1461" s="4">
        <v>46174</v>
      </c>
      <c r="D1461" s="4">
        <v>46203</v>
      </c>
      <c r="E1461" s="5" t="s">
        <v>53</v>
      </c>
      <c r="F1461" s="5" t="s">
        <v>484</v>
      </c>
      <c r="G1461" s="7">
        <v>0</v>
      </c>
      <c r="H1461" s="21" t="s">
        <v>81</v>
      </c>
      <c r="I1461" s="5" t="s">
        <v>51</v>
      </c>
    </row>
    <row r="1462" spans="1:9" ht="48" customHeight="1">
      <c r="A1462" s="5" t="s">
        <v>73</v>
      </c>
      <c r="B1462" s="5" t="s">
        <v>72</v>
      </c>
      <c r="C1462" s="4">
        <v>46174</v>
      </c>
      <c r="D1462" s="4">
        <v>46203</v>
      </c>
      <c r="E1462" s="5" t="s">
        <v>53</v>
      </c>
      <c r="F1462" s="5" t="s">
        <v>485</v>
      </c>
      <c r="G1462" s="7">
        <v>0</v>
      </c>
      <c r="H1462" s="21" t="s">
        <v>81</v>
      </c>
      <c r="I1462" s="5" t="s">
        <v>51</v>
      </c>
    </row>
    <row r="1463" spans="1:9" ht="48" customHeight="1">
      <c r="A1463" s="5" t="s">
        <v>73</v>
      </c>
      <c r="B1463" s="5" t="s">
        <v>72</v>
      </c>
      <c r="C1463" s="4">
        <v>46174</v>
      </c>
      <c r="D1463" s="4">
        <v>46203</v>
      </c>
      <c r="E1463" s="5" t="s">
        <v>53</v>
      </c>
      <c r="F1463" s="5" t="s">
        <v>486</v>
      </c>
      <c r="G1463" s="7">
        <v>0</v>
      </c>
      <c r="H1463" s="21" t="s">
        <v>81</v>
      </c>
      <c r="I1463" s="5" t="s">
        <v>51</v>
      </c>
    </row>
    <row r="1464" spans="1:9" ht="48" customHeight="1">
      <c r="A1464" s="5" t="s">
        <v>73</v>
      </c>
      <c r="B1464" s="5" t="s">
        <v>72</v>
      </c>
      <c r="C1464" s="4">
        <v>46174</v>
      </c>
      <c r="D1464" s="4">
        <v>46203</v>
      </c>
      <c r="E1464" s="5" t="s">
        <v>53</v>
      </c>
      <c r="F1464" s="5" t="s">
        <v>487</v>
      </c>
      <c r="G1464" s="7">
        <v>0</v>
      </c>
      <c r="H1464" s="21" t="s">
        <v>81</v>
      </c>
      <c r="I1464" s="5" t="s">
        <v>51</v>
      </c>
    </row>
    <row r="1465" spans="1:9" ht="48" customHeight="1">
      <c r="A1465" s="5" t="s">
        <v>73</v>
      </c>
      <c r="B1465" s="5" t="s">
        <v>72</v>
      </c>
      <c r="C1465" s="4">
        <v>46174</v>
      </c>
      <c r="D1465" s="4">
        <v>46203</v>
      </c>
      <c r="E1465" s="5" t="s">
        <v>53</v>
      </c>
      <c r="F1465" s="5" t="s">
        <v>488</v>
      </c>
      <c r="G1465" s="7">
        <v>0</v>
      </c>
      <c r="H1465" s="21" t="s">
        <v>81</v>
      </c>
      <c r="I1465" s="5" t="s">
        <v>51</v>
      </c>
    </row>
    <row r="1466" spans="1:9" ht="48" customHeight="1">
      <c r="A1466" s="5" t="s">
        <v>73</v>
      </c>
      <c r="B1466" s="5" t="s">
        <v>72</v>
      </c>
      <c r="C1466" s="4">
        <v>46174</v>
      </c>
      <c r="D1466" s="4">
        <v>46203</v>
      </c>
      <c r="E1466" s="5" t="s">
        <v>53</v>
      </c>
      <c r="F1466" s="5" t="s">
        <v>445</v>
      </c>
      <c r="G1466" s="7">
        <v>0</v>
      </c>
      <c r="H1466" s="21" t="s">
        <v>81</v>
      </c>
      <c r="I1466" s="5" t="s">
        <v>51</v>
      </c>
    </row>
    <row r="1467" spans="1:9" ht="48" customHeight="1">
      <c r="A1467" s="5" t="s">
        <v>73</v>
      </c>
      <c r="B1467" s="5" t="s">
        <v>72</v>
      </c>
      <c r="C1467" s="4">
        <v>46174</v>
      </c>
      <c r="D1467" s="4">
        <v>46203</v>
      </c>
      <c r="E1467" s="5" t="s">
        <v>53</v>
      </c>
      <c r="F1467" s="5" t="s">
        <v>489</v>
      </c>
      <c r="G1467" s="7">
        <v>0</v>
      </c>
      <c r="H1467" s="21" t="s">
        <v>81</v>
      </c>
      <c r="I1467" s="5" t="s">
        <v>51</v>
      </c>
    </row>
    <row r="1468" spans="1:9" ht="48" customHeight="1">
      <c r="A1468" s="5" t="s">
        <v>73</v>
      </c>
      <c r="B1468" s="5" t="s">
        <v>72</v>
      </c>
      <c r="C1468" s="4">
        <v>46174</v>
      </c>
      <c r="D1468" s="4">
        <v>46203</v>
      </c>
      <c r="E1468" s="5" t="s">
        <v>115</v>
      </c>
      <c r="F1468" s="5" t="s">
        <v>432</v>
      </c>
      <c r="G1468" s="7">
        <v>1E-3</v>
      </c>
      <c r="H1468" s="21" t="s">
        <v>81</v>
      </c>
      <c r="I1468" s="5" t="s">
        <v>51</v>
      </c>
    </row>
    <row r="1469" spans="1:9" ht="48" customHeight="1">
      <c r="A1469" s="5" t="s">
        <v>73</v>
      </c>
      <c r="B1469" s="5" t="s">
        <v>72</v>
      </c>
      <c r="C1469" s="4">
        <v>46174</v>
      </c>
      <c r="D1469" s="4">
        <v>46203</v>
      </c>
      <c r="E1469" s="5" t="s">
        <v>115</v>
      </c>
      <c r="F1469" s="5" t="s">
        <v>433</v>
      </c>
      <c r="G1469" s="7">
        <v>1E-3</v>
      </c>
      <c r="H1469" s="21" t="s">
        <v>81</v>
      </c>
      <c r="I1469" s="5" t="s">
        <v>51</v>
      </c>
    </row>
    <row r="1470" spans="1:9" ht="48" customHeight="1">
      <c r="A1470" s="5" t="s">
        <v>73</v>
      </c>
      <c r="B1470" s="5" t="s">
        <v>72</v>
      </c>
      <c r="C1470" s="4">
        <v>46174</v>
      </c>
      <c r="D1470" s="4">
        <v>46203</v>
      </c>
      <c r="E1470" s="5" t="s">
        <v>115</v>
      </c>
      <c r="F1470" s="5" t="s">
        <v>434</v>
      </c>
      <c r="G1470" s="7">
        <v>1E-3</v>
      </c>
      <c r="H1470" s="21" t="s">
        <v>81</v>
      </c>
      <c r="I1470" s="5" t="s">
        <v>51</v>
      </c>
    </row>
    <row r="1471" spans="1:9" ht="48" customHeight="1">
      <c r="A1471" s="5" t="s">
        <v>73</v>
      </c>
      <c r="B1471" s="5" t="s">
        <v>72</v>
      </c>
      <c r="C1471" s="4">
        <v>46174</v>
      </c>
      <c r="D1471" s="4">
        <v>46203</v>
      </c>
      <c r="E1471" s="5" t="s">
        <v>115</v>
      </c>
      <c r="F1471" s="5" t="s">
        <v>436</v>
      </c>
      <c r="G1471" s="7">
        <v>1E-3</v>
      </c>
      <c r="H1471" s="21" t="s">
        <v>81</v>
      </c>
      <c r="I1471" s="5" t="s">
        <v>51</v>
      </c>
    </row>
    <row r="1472" spans="1:9" ht="48" customHeight="1">
      <c r="A1472" s="5" t="s">
        <v>73</v>
      </c>
      <c r="B1472" s="5" t="s">
        <v>72</v>
      </c>
      <c r="C1472" s="4">
        <v>46174</v>
      </c>
      <c r="D1472" s="4">
        <v>46203</v>
      </c>
      <c r="E1472" s="5" t="s">
        <v>115</v>
      </c>
      <c r="F1472" s="5" t="s">
        <v>430</v>
      </c>
      <c r="G1472" s="7">
        <v>0</v>
      </c>
      <c r="H1472" s="21" t="s">
        <v>81</v>
      </c>
      <c r="I1472" s="5" t="s">
        <v>51</v>
      </c>
    </row>
    <row r="1473" spans="1:9" ht="48" customHeight="1">
      <c r="A1473" s="5" t="s">
        <v>73</v>
      </c>
      <c r="B1473" s="5" t="s">
        <v>72</v>
      </c>
      <c r="C1473" s="4">
        <v>46174</v>
      </c>
      <c r="D1473" s="4">
        <v>46203</v>
      </c>
      <c r="E1473" s="5" t="s">
        <v>115</v>
      </c>
      <c r="F1473" s="5" t="s">
        <v>431</v>
      </c>
      <c r="G1473" s="7">
        <v>0</v>
      </c>
      <c r="H1473" s="21" t="s">
        <v>81</v>
      </c>
      <c r="I1473" s="5" t="s">
        <v>51</v>
      </c>
    </row>
    <row r="1474" spans="1:9" ht="48" customHeight="1">
      <c r="A1474" s="5" t="s">
        <v>73</v>
      </c>
      <c r="B1474" s="5" t="s">
        <v>72</v>
      </c>
      <c r="C1474" s="4">
        <v>46174</v>
      </c>
      <c r="D1474" s="4">
        <v>46203</v>
      </c>
      <c r="E1474" s="5" t="s">
        <v>115</v>
      </c>
      <c r="F1474" s="5" t="s">
        <v>437</v>
      </c>
      <c r="G1474" s="7">
        <v>0</v>
      </c>
      <c r="H1474" s="21" t="s">
        <v>81</v>
      </c>
      <c r="I1474" s="5" t="s">
        <v>51</v>
      </c>
    </row>
    <row r="1475" spans="1:9" ht="48" customHeight="1">
      <c r="A1475" s="5" t="s">
        <v>73</v>
      </c>
      <c r="B1475" s="5" t="s">
        <v>72</v>
      </c>
      <c r="C1475" s="4">
        <v>46174</v>
      </c>
      <c r="D1475" s="4">
        <v>46203</v>
      </c>
      <c r="E1475" s="5" t="s">
        <v>115</v>
      </c>
      <c r="F1475" s="5" t="s">
        <v>438</v>
      </c>
      <c r="G1475" s="7">
        <v>0</v>
      </c>
      <c r="H1475" s="21" t="s">
        <v>81</v>
      </c>
      <c r="I1475" s="5" t="s">
        <v>51</v>
      </c>
    </row>
    <row r="1476" spans="1:9" ht="48" customHeight="1">
      <c r="A1476" s="5" t="s">
        <v>73</v>
      </c>
      <c r="B1476" s="5" t="s">
        <v>72</v>
      </c>
      <c r="C1476" s="4">
        <v>46174</v>
      </c>
      <c r="D1476" s="4">
        <v>46203</v>
      </c>
      <c r="E1476" s="5" t="s">
        <v>115</v>
      </c>
      <c r="F1476" s="5" t="s">
        <v>439</v>
      </c>
      <c r="G1476" s="7">
        <v>0</v>
      </c>
      <c r="H1476" s="21" t="s">
        <v>81</v>
      </c>
      <c r="I1476" s="5" t="s">
        <v>51</v>
      </c>
    </row>
    <row r="1477" spans="1:9" ht="48" customHeight="1">
      <c r="A1477" s="5" t="s">
        <v>73</v>
      </c>
      <c r="B1477" s="5" t="s">
        <v>72</v>
      </c>
      <c r="C1477" s="4">
        <v>46174</v>
      </c>
      <c r="D1477" s="4">
        <v>46203</v>
      </c>
      <c r="E1477" s="5" t="s">
        <v>115</v>
      </c>
      <c r="F1477" s="5" t="s">
        <v>440</v>
      </c>
      <c r="G1477" s="7">
        <v>0</v>
      </c>
      <c r="H1477" s="21" t="s">
        <v>81</v>
      </c>
      <c r="I1477" s="5" t="s">
        <v>51</v>
      </c>
    </row>
    <row r="1478" spans="1:9" ht="48" customHeight="1">
      <c r="A1478" s="5" t="s">
        <v>73</v>
      </c>
      <c r="B1478" s="5" t="s">
        <v>72</v>
      </c>
      <c r="C1478" s="4">
        <v>46174</v>
      </c>
      <c r="D1478" s="4">
        <v>46203</v>
      </c>
      <c r="E1478" s="5" t="s">
        <v>115</v>
      </c>
      <c r="F1478" s="5" t="s">
        <v>441</v>
      </c>
      <c r="G1478" s="7">
        <v>0</v>
      </c>
      <c r="H1478" s="21" t="s">
        <v>81</v>
      </c>
      <c r="I1478" s="5" t="s">
        <v>51</v>
      </c>
    </row>
    <row r="1479" spans="1:9" ht="48" customHeight="1">
      <c r="A1479" s="5" t="s">
        <v>73</v>
      </c>
      <c r="B1479" s="5" t="s">
        <v>72</v>
      </c>
      <c r="C1479" s="4">
        <v>46174</v>
      </c>
      <c r="D1479" s="4">
        <v>46203</v>
      </c>
      <c r="E1479" s="5" t="s">
        <v>115</v>
      </c>
      <c r="F1479" s="5" t="s">
        <v>435</v>
      </c>
      <c r="G1479" s="7">
        <v>0</v>
      </c>
      <c r="H1479" s="21" t="s">
        <v>81</v>
      </c>
      <c r="I1479" s="5" t="s">
        <v>51</v>
      </c>
    </row>
    <row r="1480" spans="1:9" ht="48" customHeight="1">
      <c r="A1480" s="5" t="s">
        <v>73</v>
      </c>
      <c r="B1480" s="5" t="s">
        <v>72</v>
      </c>
      <c r="C1480" s="4">
        <v>46174</v>
      </c>
      <c r="D1480" s="4">
        <v>46203</v>
      </c>
      <c r="E1480" s="5" t="s">
        <v>115</v>
      </c>
      <c r="F1480" s="5" t="s">
        <v>442</v>
      </c>
      <c r="G1480" s="7">
        <v>0</v>
      </c>
      <c r="H1480" s="21" t="s">
        <v>81</v>
      </c>
      <c r="I1480" s="5" t="s">
        <v>51</v>
      </c>
    </row>
    <row r="1481" spans="1:9" ht="48" customHeight="1">
      <c r="A1481" s="5" t="s">
        <v>73</v>
      </c>
      <c r="B1481" s="5" t="s">
        <v>72</v>
      </c>
      <c r="C1481" s="4">
        <v>46174</v>
      </c>
      <c r="D1481" s="4">
        <v>46203</v>
      </c>
      <c r="E1481" s="5" t="s">
        <v>115</v>
      </c>
      <c r="F1481" s="5" t="s">
        <v>443</v>
      </c>
      <c r="G1481" s="7">
        <v>0</v>
      </c>
      <c r="H1481" s="21" t="s">
        <v>81</v>
      </c>
      <c r="I1481" s="5" t="s">
        <v>51</v>
      </c>
    </row>
    <row r="1482" spans="1:9" ht="48" customHeight="1">
      <c r="A1482" s="5" t="s">
        <v>73</v>
      </c>
      <c r="B1482" s="5" t="s">
        <v>72</v>
      </c>
      <c r="C1482" s="4">
        <v>46174</v>
      </c>
      <c r="D1482" s="4">
        <v>46203</v>
      </c>
      <c r="E1482" s="5" t="s">
        <v>115</v>
      </c>
      <c r="F1482" s="5" t="s">
        <v>444</v>
      </c>
      <c r="G1482" s="7">
        <v>0</v>
      </c>
      <c r="H1482" s="21" t="s">
        <v>81</v>
      </c>
      <c r="I1482" s="5" t="s">
        <v>51</v>
      </c>
    </row>
    <row r="1483" spans="1:9" ht="48" customHeight="1">
      <c r="A1483" s="5" t="s">
        <v>73</v>
      </c>
      <c r="B1483" s="5" t="s">
        <v>72</v>
      </c>
      <c r="C1483" s="4">
        <v>46174</v>
      </c>
      <c r="D1483" s="4">
        <v>46203</v>
      </c>
      <c r="E1483" s="5" t="s">
        <v>115</v>
      </c>
      <c r="F1483" s="5" t="s">
        <v>445</v>
      </c>
      <c r="G1483" s="7">
        <v>0</v>
      </c>
      <c r="H1483" s="21" t="s">
        <v>81</v>
      </c>
      <c r="I1483" s="5" t="s">
        <v>51</v>
      </c>
    </row>
    <row r="1484" spans="1:9" ht="48" customHeight="1">
      <c r="A1484" s="5" t="s">
        <v>73</v>
      </c>
      <c r="B1484" s="5" t="s">
        <v>72</v>
      </c>
      <c r="C1484" s="4">
        <v>46174</v>
      </c>
      <c r="D1484" s="4">
        <v>46203</v>
      </c>
      <c r="E1484" s="5" t="s">
        <v>115</v>
      </c>
      <c r="F1484" s="5" t="s">
        <v>113</v>
      </c>
      <c r="G1484" s="7">
        <v>0</v>
      </c>
      <c r="H1484" s="21" t="s">
        <v>81</v>
      </c>
      <c r="I1484" s="5" t="s">
        <v>51</v>
      </c>
    </row>
    <row r="1485" spans="1:9" ht="48" customHeight="1">
      <c r="A1485" s="5" t="s">
        <v>73</v>
      </c>
      <c r="B1485" s="5" t="s">
        <v>72</v>
      </c>
      <c r="C1485" s="4">
        <v>46174</v>
      </c>
      <c r="D1485" s="4">
        <v>46203</v>
      </c>
      <c r="E1485" s="5" t="s">
        <v>115</v>
      </c>
      <c r="F1485" s="5" t="s">
        <v>446</v>
      </c>
      <c r="G1485" s="7">
        <v>0</v>
      </c>
      <c r="H1485" s="21" t="s">
        <v>81</v>
      </c>
      <c r="I1485" s="5" t="s">
        <v>51</v>
      </c>
    </row>
    <row r="1486" spans="1:9" ht="48" customHeight="1">
      <c r="A1486" s="5" t="s">
        <v>73</v>
      </c>
      <c r="B1486" s="5" t="s">
        <v>72</v>
      </c>
      <c r="C1486" s="4">
        <v>46174</v>
      </c>
      <c r="D1486" s="4">
        <v>46203</v>
      </c>
      <c r="E1486" s="5" t="s">
        <v>115</v>
      </c>
      <c r="F1486" s="5" t="s">
        <v>447</v>
      </c>
      <c r="G1486" s="7">
        <v>0</v>
      </c>
      <c r="H1486" s="21" t="s">
        <v>81</v>
      </c>
      <c r="I1486" s="5" t="s">
        <v>51</v>
      </c>
    </row>
    <row r="1487" spans="1:9" ht="48" customHeight="1">
      <c r="A1487" s="5" t="s">
        <v>73</v>
      </c>
      <c r="B1487" s="5" t="s">
        <v>72</v>
      </c>
      <c r="C1487" s="4">
        <v>46174</v>
      </c>
      <c r="D1487" s="4">
        <v>46203</v>
      </c>
      <c r="E1487" s="5" t="s">
        <v>115</v>
      </c>
      <c r="F1487" s="5" t="s">
        <v>448</v>
      </c>
      <c r="G1487" s="7">
        <v>0</v>
      </c>
      <c r="H1487" s="21" t="s">
        <v>81</v>
      </c>
      <c r="I1487" s="5" t="s">
        <v>51</v>
      </c>
    </row>
    <row r="1488" spans="1:9" ht="48" customHeight="1">
      <c r="A1488" s="5" t="s">
        <v>73</v>
      </c>
      <c r="B1488" s="5" t="s">
        <v>72</v>
      </c>
      <c r="C1488" s="4">
        <v>46174</v>
      </c>
      <c r="D1488" s="4">
        <v>46203</v>
      </c>
      <c r="E1488" s="5" t="s">
        <v>115</v>
      </c>
      <c r="F1488" s="5" t="s">
        <v>449</v>
      </c>
      <c r="G1488" s="7">
        <v>0</v>
      </c>
      <c r="H1488" s="21" t="s">
        <v>81</v>
      </c>
      <c r="I1488" s="5" t="s">
        <v>51</v>
      </c>
    </row>
    <row r="1489" spans="1:9" ht="48" customHeight="1">
      <c r="A1489" s="5" t="s">
        <v>73</v>
      </c>
      <c r="B1489" s="5" t="s">
        <v>72</v>
      </c>
      <c r="C1489" s="4">
        <v>46174</v>
      </c>
      <c r="D1489" s="4">
        <v>46203</v>
      </c>
      <c r="E1489" s="5" t="s">
        <v>115</v>
      </c>
      <c r="F1489" s="5" t="s">
        <v>450</v>
      </c>
      <c r="G1489" s="7">
        <v>0</v>
      </c>
      <c r="H1489" s="21" t="s">
        <v>81</v>
      </c>
      <c r="I1489" s="5" t="s">
        <v>51</v>
      </c>
    </row>
    <row r="1490" spans="1:9" ht="48" customHeight="1">
      <c r="A1490" s="5" t="s">
        <v>73</v>
      </c>
      <c r="B1490" s="5" t="s">
        <v>72</v>
      </c>
      <c r="C1490" s="4">
        <v>46174</v>
      </c>
      <c r="D1490" s="4">
        <v>46203</v>
      </c>
      <c r="E1490" s="5" t="s">
        <v>490</v>
      </c>
      <c r="F1490" s="5" t="s">
        <v>366</v>
      </c>
      <c r="G1490" s="7">
        <v>1E-3</v>
      </c>
      <c r="H1490" s="21" t="s">
        <v>81</v>
      </c>
      <c r="I1490" s="5" t="s">
        <v>51</v>
      </c>
    </row>
    <row r="1491" spans="1:9" ht="48" customHeight="1">
      <c r="A1491" s="5" t="s">
        <v>73</v>
      </c>
      <c r="B1491" s="5" t="s">
        <v>72</v>
      </c>
      <c r="C1491" s="4">
        <v>46174</v>
      </c>
      <c r="D1491" s="4">
        <v>46203</v>
      </c>
      <c r="E1491" s="5" t="s">
        <v>490</v>
      </c>
      <c r="F1491" s="5" t="s">
        <v>392</v>
      </c>
      <c r="G1491" s="7">
        <v>1E-3</v>
      </c>
      <c r="H1491" s="21" t="s">
        <v>81</v>
      </c>
      <c r="I1491" s="5" t="s">
        <v>51</v>
      </c>
    </row>
    <row r="1492" spans="1:9" ht="48" customHeight="1">
      <c r="A1492" s="5" t="s">
        <v>73</v>
      </c>
      <c r="B1492" s="5" t="s">
        <v>72</v>
      </c>
      <c r="C1492" s="4">
        <v>46174</v>
      </c>
      <c r="D1492" s="4">
        <v>46203</v>
      </c>
      <c r="E1492" s="5" t="s">
        <v>490</v>
      </c>
      <c r="F1492" s="5" t="s">
        <v>491</v>
      </c>
      <c r="G1492" s="7">
        <v>1E-3</v>
      </c>
      <c r="H1492" s="21" t="s">
        <v>81</v>
      </c>
      <c r="I1492" s="5" t="s">
        <v>51</v>
      </c>
    </row>
    <row r="1493" spans="1:9" ht="48" customHeight="1">
      <c r="A1493" s="5" t="s">
        <v>73</v>
      </c>
      <c r="B1493" s="5" t="s">
        <v>72</v>
      </c>
      <c r="C1493" s="4">
        <v>46174</v>
      </c>
      <c r="D1493" s="4">
        <v>46203</v>
      </c>
      <c r="E1493" s="5" t="s">
        <v>490</v>
      </c>
      <c r="F1493" s="5" t="s">
        <v>492</v>
      </c>
      <c r="G1493" s="7">
        <v>1E-3</v>
      </c>
      <c r="H1493" s="21" t="s">
        <v>81</v>
      </c>
      <c r="I1493" s="5" t="s">
        <v>51</v>
      </c>
    </row>
    <row r="1494" spans="1:9" ht="48" customHeight="1">
      <c r="A1494" s="5" t="s">
        <v>73</v>
      </c>
      <c r="B1494" s="5" t="s">
        <v>72</v>
      </c>
      <c r="C1494" s="4">
        <v>46174</v>
      </c>
      <c r="D1494" s="4">
        <v>46203</v>
      </c>
      <c r="E1494" s="5" t="s">
        <v>490</v>
      </c>
      <c r="F1494" s="5" t="s">
        <v>493</v>
      </c>
      <c r="G1494" s="7">
        <v>1E-3</v>
      </c>
      <c r="H1494" s="21" t="s">
        <v>81</v>
      </c>
      <c r="I1494" s="5" t="s">
        <v>51</v>
      </c>
    </row>
    <row r="1495" spans="1:9" ht="48" customHeight="1">
      <c r="A1495" s="5" t="s">
        <v>73</v>
      </c>
      <c r="B1495" s="5" t="s">
        <v>72</v>
      </c>
      <c r="C1495" s="4">
        <v>46174</v>
      </c>
      <c r="D1495" s="4">
        <v>46203</v>
      </c>
      <c r="E1495" s="5" t="s">
        <v>490</v>
      </c>
      <c r="F1495" s="5" t="s">
        <v>362</v>
      </c>
      <c r="G1495" s="7">
        <v>0</v>
      </c>
      <c r="H1495" s="21" t="s">
        <v>81</v>
      </c>
      <c r="I1495" s="5" t="s">
        <v>51</v>
      </c>
    </row>
    <row r="1496" spans="1:9" ht="48" customHeight="1">
      <c r="A1496" s="5" t="s">
        <v>73</v>
      </c>
      <c r="B1496" s="5" t="s">
        <v>72</v>
      </c>
      <c r="C1496" s="4">
        <v>46174</v>
      </c>
      <c r="D1496" s="4">
        <v>46203</v>
      </c>
      <c r="E1496" s="5" t="s">
        <v>490</v>
      </c>
      <c r="F1496" s="5" t="s">
        <v>364</v>
      </c>
      <c r="G1496" s="7">
        <v>0</v>
      </c>
      <c r="H1496" s="21" t="s">
        <v>81</v>
      </c>
      <c r="I1496" s="5" t="s">
        <v>51</v>
      </c>
    </row>
    <row r="1497" spans="1:9" ht="48" customHeight="1">
      <c r="A1497" s="5" t="s">
        <v>73</v>
      </c>
      <c r="B1497" s="5" t="s">
        <v>72</v>
      </c>
      <c r="C1497" s="4">
        <v>46174</v>
      </c>
      <c r="D1497" s="4">
        <v>46203</v>
      </c>
      <c r="E1497" s="5" t="s">
        <v>490</v>
      </c>
      <c r="F1497" s="5" t="s">
        <v>395</v>
      </c>
      <c r="G1497" s="7">
        <v>0</v>
      </c>
      <c r="H1497" s="21" t="s">
        <v>81</v>
      </c>
      <c r="I1497" s="5" t="s">
        <v>51</v>
      </c>
    </row>
    <row r="1498" spans="1:9" ht="48" customHeight="1">
      <c r="A1498" s="5" t="s">
        <v>73</v>
      </c>
      <c r="B1498" s="5" t="s">
        <v>72</v>
      </c>
      <c r="C1498" s="4">
        <v>46174</v>
      </c>
      <c r="D1498" s="4">
        <v>46203</v>
      </c>
      <c r="E1498" s="5" t="s">
        <v>490</v>
      </c>
      <c r="F1498" s="5" t="s">
        <v>86</v>
      </c>
      <c r="G1498" s="7">
        <v>0</v>
      </c>
      <c r="H1498" s="21" t="s">
        <v>81</v>
      </c>
      <c r="I1498" s="5" t="s">
        <v>51</v>
      </c>
    </row>
    <row r="1499" spans="1:9" ht="48" customHeight="1">
      <c r="A1499" s="5" t="s">
        <v>73</v>
      </c>
      <c r="B1499" s="5" t="s">
        <v>72</v>
      </c>
      <c r="C1499" s="4">
        <v>46174</v>
      </c>
      <c r="D1499" s="4">
        <v>46203</v>
      </c>
      <c r="E1499" s="5" t="s">
        <v>494</v>
      </c>
      <c r="F1499" s="5" t="s">
        <v>395</v>
      </c>
      <c r="G1499" s="7">
        <v>1E-3</v>
      </c>
      <c r="H1499" s="21" t="s">
        <v>81</v>
      </c>
      <c r="I1499" s="5" t="s">
        <v>51</v>
      </c>
    </row>
    <row r="1500" spans="1:9" ht="48" customHeight="1">
      <c r="A1500" s="5" t="s">
        <v>73</v>
      </c>
      <c r="B1500" s="5" t="s">
        <v>72</v>
      </c>
      <c r="C1500" s="4">
        <v>46174</v>
      </c>
      <c r="D1500" s="4">
        <v>46203</v>
      </c>
      <c r="E1500" s="5" t="s">
        <v>494</v>
      </c>
      <c r="F1500" s="5" t="s">
        <v>496</v>
      </c>
      <c r="G1500" s="7">
        <v>1E-3</v>
      </c>
      <c r="H1500" s="21" t="s">
        <v>81</v>
      </c>
      <c r="I1500" s="5" t="s">
        <v>51</v>
      </c>
    </row>
    <row r="1501" spans="1:9" ht="48" customHeight="1">
      <c r="A1501" s="5" t="s">
        <v>73</v>
      </c>
      <c r="B1501" s="5" t="s">
        <v>72</v>
      </c>
      <c r="C1501" s="4">
        <v>46174</v>
      </c>
      <c r="D1501" s="4">
        <v>46203</v>
      </c>
      <c r="E1501" s="5" t="s">
        <v>494</v>
      </c>
      <c r="F1501" s="5" t="s">
        <v>497</v>
      </c>
      <c r="G1501" s="7">
        <v>1E-3</v>
      </c>
      <c r="H1501" s="21" t="s">
        <v>81</v>
      </c>
      <c r="I1501" s="5" t="s">
        <v>51</v>
      </c>
    </row>
    <row r="1502" spans="1:9" ht="48" customHeight="1">
      <c r="A1502" s="5" t="s">
        <v>73</v>
      </c>
      <c r="B1502" s="5" t="s">
        <v>72</v>
      </c>
      <c r="C1502" s="4">
        <v>46174</v>
      </c>
      <c r="D1502" s="4">
        <v>46203</v>
      </c>
      <c r="E1502" s="5" t="s">
        <v>494</v>
      </c>
      <c r="F1502" s="5" t="s">
        <v>362</v>
      </c>
      <c r="G1502" s="7">
        <v>0</v>
      </c>
      <c r="H1502" s="21" t="s">
        <v>81</v>
      </c>
      <c r="I1502" s="5" t="s">
        <v>51</v>
      </c>
    </row>
    <row r="1503" spans="1:9" ht="48" customHeight="1">
      <c r="A1503" s="5" t="s">
        <v>73</v>
      </c>
      <c r="B1503" s="5" t="s">
        <v>72</v>
      </c>
      <c r="C1503" s="4">
        <v>46174</v>
      </c>
      <c r="D1503" s="4">
        <v>46203</v>
      </c>
      <c r="E1503" s="5" t="s">
        <v>494</v>
      </c>
      <c r="F1503" s="5" t="s">
        <v>364</v>
      </c>
      <c r="G1503" s="7">
        <v>0</v>
      </c>
      <c r="H1503" s="21" t="s">
        <v>81</v>
      </c>
      <c r="I1503" s="5" t="s">
        <v>51</v>
      </c>
    </row>
    <row r="1504" spans="1:9" ht="48" customHeight="1">
      <c r="A1504" s="5" t="s">
        <v>73</v>
      </c>
      <c r="B1504" s="5" t="s">
        <v>72</v>
      </c>
      <c r="C1504" s="4">
        <v>46174</v>
      </c>
      <c r="D1504" s="4">
        <v>46203</v>
      </c>
      <c r="E1504" s="5" t="s">
        <v>494</v>
      </c>
      <c r="F1504" s="5" t="s">
        <v>366</v>
      </c>
      <c r="G1504" s="7">
        <v>0</v>
      </c>
      <c r="H1504" s="21" t="s">
        <v>81</v>
      </c>
      <c r="I1504" s="5" t="s">
        <v>51</v>
      </c>
    </row>
    <row r="1505" spans="1:9" ht="48" customHeight="1">
      <c r="A1505" s="5" t="s">
        <v>73</v>
      </c>
      <c r="B1505" s="5" t="s">
        <v>72</v>
      </c>
      <c r="C1505" s="4">
        <v>46174</v>
      </c>
      <c r="D1505" s="4">
        <v>46203</v>
      </c>
      <c r="E1505" s="5" t="s">
        <v>494</v>
      </c>
      <c r="F1505" s="5" t="s">
        <v>498</v>
      </c>
      <c r="G1505" s="7">
        <v>0</v>
      </c>
      <c r="H1505" s="21" t="s">
        <v>81</v>
      </c>
      <c r="I1505" s="5" t="s">
        <v>51</v>
      </c>
    </row>
    <row r="1506" spans="1:9" ht="48" customHeight="1">
      <c r="A1506" s="5" t="s">
        <v>73</v>
      </c>
      <c r="B1506" s="5" t="s">
        <v>72</v>
      </c>
      <c r="C1506" s="4">
        <v>46174</v>
      </c>
      <c r="D1506" s="4">
        <v>46203</v>
      </c>
      <c r="E1506" s="5" t="s">
        <v>494</v>
      </c>
      <c r="F1506" s="5" t="s">
        <v>495</v>
      </c>
      <c r="G1506" s="7">
        <v>0</v>
      </c>
      <c r="H1506" s="21" t="s">
        <v>81</v>
      </c>
      <c r="I1506" s="5" t="s">
        <v>51</v>
      </c>
    </row>
    <row r="1507" spans="1:9" ht="48" customHeight="1">
      <c r="A1507" s="5" t="s">
        <v>73</v>
      </c>
      <c r="B1507" s="5" t="s">
        <v>72</v>
      </c>
      <c r="C1507" s="4">
        <v>46174</v>
      </c>
      <c r="D1507" s="4">
        <v>46203</v>
      </c>
      <c r="E1507" s="5" t="s">
        <v>494</v>
      </c>
      <c r="F1507" s="5" t="s">
        <v>499</v>
      </c>
      <c r="G1507" s="7">
        <v>0</v>
      </c>
      <c r="H1507" s="21" t="s">
        <v>81</v>
      </c>
      <c r="I1507" s="5" t="s">
        <v>51</v>
      </c>
    </row>
    <row r="1508" spans="1:9" ht="48" customHeight="1">
      <c r="A1508" s="5" t="s">
        <v>73</v>
      </c>
      <c r="B1508" s="5" t="s">
        <v>72</v>
      </c>
      <c r="C1508" s="4">
        <v>46174</v>
      </c>
      <c r="D1508" s="4">
        <v>46203</v>
      </c>
      <c r="E1508" s="5" t="s">
        <v>494</v>
      </c>
      <c r="F1508" s="5" t="s">
        <v>392</v>
      </c>
      <c r="G1508" s="7">
        <v>0</v>
      </c>
      <c r="H1508" s="21" t="s">
        <v>81</v>
      </c>
      <c r="I1508" s="5" t="s">
        <v>51</v>
      </c>
    </row>
    <row r="1509" spans="1:9" ht="48" customHeight="1">
      <c r="A1509" s="5" t="s">
        <v>73</v>
      </c>
      <c r="B1509" s="5" t="s">
        <v>72</v>
      </c>
      <c r="C1509" s="4">
        <v>46174</v>
      </c>
      <c r="D1509" s="4">
        <v>46203</v>
      </c>
      <c r="E1509" s="5" t="s">
        <v>494</v>
      </c>
      <c r="F1509" s="5" t="s">
        <v>500</v>
      </c>
      <c r="G1509" s="7">
        <v>0</v>
      </c>
      <c r="H1509" s="21" t="s">
        <v>81</v>
      </c>
      <c r="I1509" s="5" t="s">
        <v>51</v>
      </c>
    </row>
    <row r="1510" spans="1:9" ht="48" customHeight="1">
      <c r="A1510" s="5" t="s">
        <v>73</v>
      </c>
      <c r="B1510" s="5" t="s">
        <v>72</v>
      </c>
      <c r="C1510" s="4">
        <v>46174</v>
      </c>
      <c r="D1510" s="4">
        <v>46203</v>
      </c>
      <c r="E1510" s="5" t="s">
        <v>494</v>
      </c>
      <c r="F1510" s="5" t="s">
        <v>339</v>
      </c>
      <c r="G1510" s="7">
        <v>0</v>
      </c>
      <c r="H1510" s="21" t="s">
        <v>81</v>
      </c>
      <c r="I1510" s="5" t="s">
        <v>51</v>
      </c>
    </row>
    <row r="1511" spans="1:9" ht="48" customHeight="1">
      <c r="A1511" s="5" t="s">
        <v>73</v>
      </c>
      <c r="B1511" s="5" t="s">
        <v>72</v>
      </c>
      <c r="C1511" s="4">
        <v>46174</v>
      </c>
      <c r="D1511" s="4">
        <v>46203</v>
      </c>
      <c r="E1511" s="5" t="s">
        <v>494</v>
      </c>
      <c r="F1511" s="5" t="s">
        <v>501</v>
      </c>
      <c r="G1511" s="7">
        <v>0</v>
      </c>
      <c r="H1511" s="21" t="s">
        <v>81</v>
      </c>
      <c r="I1511" s="5" t="s">
        <v>51</v>
      </c>
    </row>
    <row r="1512" spans="1:9" ht="48" customHeight="1">
      <c r="A1512" s="5" t="s">
        <v>73</v>
      </c>
      <c r="B1512" s="5" t="s">
        <v>72</v>
      </c>
      <c r="C1512" s="4">
        <v>46174</v>
      </c>
      <c r="D1512" s="4">
        <v>46203</v>
      </c>
      <c r="E1512" s="5" t="s">
        <v>494</v>
      </c>
      <c r="F1512" s="5" t="s">
        <v>502</v>
      </c>
      <c r="G1512" s="7">
        <v>0</v>
      </c>
      <c r="H1512" s="21" t="s">
        <v>81</v>
      </c>
      <c r="I1512" s="5" t="s">
        <v>51</v>
      </c>
    </row>
    <row r="1513" spans="1:9" ht="48" customHeight="1">
      <c r="A1513" s="5" t="s">
        <v>73</v>
      </c>
      <c r="B1513" s="5" t="s">
        <v>72</v>
      </c>
      <c r="C1513" s="4">
        <v>46174</v>
      </c>
      <c r="D1513" s="4">
        <v>46203</v>
      </c>
      <c r="E1513" s="5" t="s">
        <v>494</v>
      </c>
      <c r="F1513" s="5" t="s">
        <v>503</v>
      </c>
      <c r="G1513" s="7">
        <v>0</v>
      </c>
      <c r="H1513" s="21" t="s">
        <v>81</v>
      </c>
      <c r="I1513" s="5" t="s">
        <v>51</v>
      </c>
    </row>
    <row r="1514" spans="1:9" ht="48" customHeight="1">
      <c r="A1514" s="5" t="s">
        <v>73</v>
      </c>
      <c r="B1514" s="5" t="s">
        <v>72</v>
      </c>
      <c r="C1514" s="4">
        <v>46174</v>
      </c>
      <c r="D1514" s="4">
        <v>46203</v>
      </c>
      <c r="E1514" s="5" t="s">
        <v>494</v>
      </c>
      <c r="F1514" s="5" t="s">
        <v>504</v>
      </c>
      <c r="G1514" s="7">
        <v>0</v>
      </c>
      <c r="H1514" s="21" t="s">
        <v>81</v>
      </c>
      <c r="I1514" s="5" t="s">
        <v>51</v>
      </c>
    </row>
    <row r="1515" spans="1:9" ht="48" customHeight="1">
      <c r="A1515" s="5" t="s">
        <v>73</v>
      </c>
      <c r="B1515" s="5" t="s">
        <v>72</v>
      </c>
      <c r="C1515" s="4">
        <v>46174</v>
      </c>
      <c r="D1515" s="4">
        <v>46203</v>
      </c>
      <c r="E1515" s="5" t="s">
        <v>505</v>
      </c>
      <c r="F1515" s="5" t="s">
        <v>506</v>
      </c>
      <c r="G1515" s="7">
        <v>1E-3</v>
      </c>
      <c r="H1515" s="21" t="s">
        <v>81</v>
      </c>
      <c r="I1515" s="5" t="s">
        <v>51</v>
      </c>
    </row>
    <row r="1516" spans="1:9" ht="48" customHeight="1">
      <c r="A1516" s="5" t="s">
        <v>73</v>
      </c>
      <c r="B1516" s="5" t="s">
        <v>72</v>
      </c>
      <c r="C1516" s="4">
        <v>46174</v>
      </c>
      <c r="D1516" s="4">
        <v>46203</v>
      </c>
      <c r="E1516" s="5" t="s">
        <v>505</v>
      </c>
      <c r="F1516" s="5" t="s">
        <v>362</v>
      </c>
      <c r="G1516" s="7">
        <v>0</v>
      </c>
      <c r="H1516" s="21" t="s">
        <v>81</v>
      </c>
      <c r="I1516" s="5" t="s">
        <v>51</v>
      </c>
    </row>
    <row r="1517" spans="1:9" ht="48" customHeight="1">
      <c r="A1517" s="5" t="s">
        <v>73</v>
      </c>
      <c r="B1517" s="5" t="s">
        <v>72</v>
      </c>
      <c r="C1517" s="4">
        <v>46174</v>
      </c>
      <c r="D1517" s="4">
        <v>46203</v>
      </c>
      <c r="E1517" s="5" t="s">
        <v>505</v>
      </c>
      <c r="F1517" s="5" t="s">
        <v>395</v>
      </c>
      <c r="G1517" s="7">
        <v>0</v>
      </c>
      <c r="H1517" s="21" t="s">
        <v>81</v>
      </c>
      <c r="I1517" s="5" t="s">
        <v>51</v>
      </c>
    </row>
    <row r="1518" spans="1:9" ht="48" customHeight="1">
      <c r="A1518" s="5" t="s">
        <v>73</v>
      </c>
      <c r="B1518" s="5" t="s">
        <v>72</v>
      </c>
      <c r="C1518" s="4">
        <v>46174</v>
      </c>
      <c r="D1518" s="4">
        <v>46203</v>
      </c>
      <c r="E1518" s="5" t="s">
        <v>505</v>
      </c>
      <c r="F1518" s="5" t="s">
        <v>366</v>
      </c>
      <c r="G1518" s="7">
        <v>0</v>
      </c>
      <c r="H1518" s="21" t="s">
        <v>81</v>
      </c>
      <c r="I1518" s="5" t="s">
        <v>51</v>
      </c>
    </row>
    <row r="1519" spans="1:9" ht="48" customHeight="1">
      <c r="A1519" s="5" t="s">
        <v>73</v>
      </c>
      <c r="B1519" s="5" t="s">
        <v>72</v>
      </c>
      <c r="C1519" s="4">
        <v>46174</v>
      </c>
      <c r="D1519" s="4">
        <v>46203</v>
      </c>
      <c r="E1519" s="5" t="s">
        <v>505</v>
      </c>
      <c r="F1519" s="5" t="s">
        <v>392</v>
      </c>
      <c r="G1519" s="7">
        <v>0</v>
      </c>
      <c r="H1519" s="21" t="s">
        <v>81</v>
      </c>
      <c r="I1519" s="5" t="s">
        <v>51</v>
      </c>
    </row>
    <row r="1520" spans="1:9" ht="48" customHeight="1">
      <c r="A1520" s="5" t="s">
        <v>73</v>
      </c>
      <c r="B1520" s="5" t="s">
        <v>72</v>
      </c>
      <c r="C1520" s="4">
        <v>46174</v>
      </c>
      <c r="D1520" s="4">
        <v>46203</v>
      </c>
      <c r="E1520" s="5" t="s">
        <v>507</v>
      </c>
      <c r="F1520" s="5" t="s">
        <v>508</v>
      </c>
      <c r="G1520" s="7">
        <v>1E-3</v>
      </c>
      <c r="H1520" s="21" t="s">
        <v>81</v>
      </c>
      <c r="I1520" s="5" t="s">
        <v>51</v>
      </c>
    </row>
    <row r="1521" spans="1:9" ht="48" customHeight="1">
      <c r="A1521" s="5" t="s">
        <v>73</v>
      </c>
      <c r="B1521" s="5" t="s">
        <v>72</v>
      </c>
      <c r="C1521" s="4">
        <v>46174</v>
      </c>
      <c r="D1521" s="4">
        <v>46203</v>
      </c>
      <c r="E1521" s="5" t="s">
        <v>507</v>
      </c>
      <c r="F1521" s="5" t="s">
        <v>509</v>
      </c>
      <c r="G1521" s="7">
        <v>1E-3</v>
      </c>
      <c r="H1521" s="21" t="s">
        <v>81</v>
      </c>
      <c r="I1521" s="5" t="s">
        <v>51</v>
      </c>
    </row>
    <row r="1522" spans="1:9" ht="48" customHeight="1">
      <c r="A1522" s="5" t="s">
        <v>73</v>
      </c>
      <c r="B1522" s="5" t="s">
        <v>72</v>
      </c>
      <c r="C1522" s="4">
        <v>46204</v>
      </c>
      <c r="D1522" s="4">
        <v>46234</v>
      </c>
      <c r="E1522" s="5" t="s">
        <v>75</v>
      </c>
      <c r="F1522" s="5" t="s">
        <v>278</v>
      </c>
      <c r="G1522" s="7">
        <v>0.184</v>
      </c>
      <c r="H1522" s="21" t="s">
        <v>82</v>
      </c>
      <c r="I1522" s="5" t="s">
        <v>51</v>
      </c>
    </row>
    <row r="1523" spans="1:9" ht="48" customHeight="1">
      <c r="A1523" s="5" t="s">
        <v>73</v>
      </c>
      <c r="B1523" s="5" t="s">
        <v>72</v>
      </c>
      <c r="C1523" s="4">
        <v>46204</v>
      </c>
      <c r="D1523" s="4">
        <v>46234</v>
      </c>
      <c r="E1523" s="5" t="s">
        <v>75</v>
      </c>
      <c r="F1523" s="5" t="s">
        <v>279</v>
      </c>
      <c r="G1523" s="7">
        <v>7.0999999999999994E-2</v>
      </c>
      <c r="H1523" s="21" t="s">
        <v>82</v>
      </c>
      <c r="I1523" s="5" t="s">
        <v>51</v>
      </c>
    </row>
    <row r="1524" spans="1:9" ht="48" customHeight="1">
      <c r="A1524" s="5" t="s">
        <v>73</v>
      </c>
      <c r="B1524" s="5" t="s">
        <v>72</v>
      </c>
      <c r="C1524" s="4">
        <v>46204</v>
      </c>
      <c r="D1524" s="4">
        <v>46234</v>
      </c>
      <c r="E1524" s="5" t="s">
        <v>75</v>
      </c>
      <c r="F1524" s="5" t="s">
        <v>280</v>
      </c>
      <c r="G1524" s="7">
        <v>6.4000000000000001E-2</v>
      </c>
      <c r="H1524" s="21" t="s">
        <v>82</v>
      </c>
      <c r="I1524" s="5" t="s">
        <v>51</v>
      </c>
    </row>
    <row r="1525" spans="1:9" ht="48" customHeight="1">
      <c r="A1525" s="5" t="s">
        <v>73</v>
      </c>
      <c r="B1525" s="5" t="s">
        <v>72</v>
      </c>
      <c r="C1525" s="4">
        <v>46204</v>
      </c>
      <c r="D1525" s="4">
        <v>46234</v>
      </c>
      <c r="E1525" s="5" t="s">
        <v>75</v>
      </c>
      <c r="F1525" s="5" t="s">
        <v>281</v>
      </c>
      <c r="G1525" s="7">
        <v>4.4999999999999998E-2</v>
      </c>
      <c r="H1525" s="21" t="s">
        <v>82</v>
      </c>
      <c r="I1525" s="5" t="s">
        <v>51</v>
      </c>
    </row>
    <row r="1526" spans="1:9" ht="48" customHeight="1">
      <c r="A1526" s="5" t="s">
        <v>73</v>
      </c>
      <c r="B1526" s="5" t="s">
        <v>72</v>
      </c>
      <c r="C1526" s="4">
        <v>46204</v>
      </c>
      <c r="D1526" s="4">
        <v>46234</v>
      </c>
      <c r="E1526" s="5" t="s">
        <v>75</v>
      </c>
      <c r="F1526" s="5" t="s">
        <v>282</v>
      </c>
      <c r="G1526" s="7">
        <v>2.7999999999999997E-2</v>
      </c>
      <c r="H1526" s="21" t="s">
        <v>82</v>
      </c>
      <c r="I1526" s="5" t="s">
        <v>51</v>
      </c>
    </row>
    <row r="1527" spans="1:9" ht="48" customHeight="1">
      <c r="A1527" s="5" t="s">
        <v>73</v>
      </c>
      <c r="B1527" s="5" t="s">
        <v>72</v>
      </c>
      <c r="C1527" s="4">
        <v>46204</v>
      </c>
      <c r="D1527" s="4">
        <v>46234</v>
      </c>
      <c r="E1527" s="5" t="s">
        <v>75</v>
      </c>
      <c r="F1527" s="5" t="s">
        <v>283</v>
      </c>
      <c r="G1527" s="7">
        <v>2.5000000000000001E-2</v>
      </c>
      <c r="H1527" s="21" t="s">
        <v>82</v>
      </c>
      <c r="I1527" s="5" t="s">
        <v>51</v>
      </c>
    </row>
    <row r="1528" spans="1:9" ht="48" customHeight="1">
      <c r="A1528" s="5" t="s">
        <v>73</v>
      </c>
      <c r="B1528" s="5" t="s">
        <v>72</v>
      </c>
      <c r="C1528" s="4">
        <v>46204</v>
      </c>
      <c r="D1528" s="4">
        <v>46234</v>
      </c>
      <c r="E1528" s="5" t="s">
        <v>75</v>
      </c>
      <c r="F1528" s="5" t="s">
        <v>284</v>
      </c>
      <c r="G1528" s="7">
        <v>1.8000000000000002E-2</v>
      </c>
      <c r="H1528" s="21" t="s">
        <v>82</v>
      </c>
      <c r="I1528" s="5" t="s">
        <v>51</v>
      </c>
    </row>
    <row r="1529" spans="1:9" ht="48" customHeight="1">
      <c r="A1529" s="5" t="s">
        <v>73</v>
      </c>
      <c r="B1529" s="5" t="s">
        <v>72</v>
      </c>
      <c r="C1529" s="4">
        <v>46204</v>
      </c>
      <c r="D1529" s="4">
        <v>46234</v>
      </c>
      <c r="E1529" s="5" t="s">
        <v>75</v>
      </c>
      <c r="F1529" s="5" t="s">
        <v>285</v>
      </c>
      <c r="G1529" s="7">
        <v>1.7000000000000001E-2</v>
      </c>
      <c r="H1529" s="21" t="s">
        <v>82</v>
      </c>
      <c r="I1529" s="5" t="s">
        <v>51</v>
      </c>
    </row>
    <row r="1530" spans="1:9" ht="48" customHeight="1">
      <c r="A1530" s="5" t="s">
        <v>73</v>
      </c>
      <c r="B1530" s="5" t="s">
        <v>72</v>
      </c>
      <c r="C1530" s="4">
        <v>46204</v>
      </c>
      <c r="D1530" s="4">
        <v>46234</v>
      </c>
      <c r="E1530" s="5" t="s">
        <v>75</v>
      </c>
      <c r="F1530" s="5" t="s">
        <v>287</v>
      </c>
      <c r="G1530" s="7">
        <v>1.2E-2</v>
      </c>
      <c r="H1530" s="21" t="s">
        <v>82</v>
      </c>
      <c r="I1530" s="5" t="s">
        <v>51</v>
      </c>
    </row>
    <row r="1531" spans="1:9" ht="48" customHeight="1">
      <c r="A1531" s="5" t="s">
        <v>73</v>
      </c>
      <c r="B1531" s="5" t="s">
        <v>72</v>
      </c>
      <c r="C1531" s="4">
        <v>46204</v>
      </c>
      <c r="D1531" s="4">
        <v>46234</v>
      </c>
      <c r="E1531" s="5" t="s">
        <v>75</v>
      </c>
      <c r="F1531" s="5" t="s">
        <v>286</v>
      </c>
      <c r="G1531" s="7">
        <v>1.1000000000000001E-2</v>
      </c>
      <c r="H1531" s="21" t="s">
        <v>82</v>
      </c>
      <c r="I1531" s="5" t="s">
        <v>51</v>
      </c>
    </row>
    <row r="1532" spans="1:9" ht="48" customHeight="1">
      <c r="A1532" s="5" t="s">
        <v>73</v>
      </c>
      <c r="B1532" s="5" t="s">
        <v>72</v>
      </c>
      <c r="C1532" s="4">
        <v>46204</v>
      </c>
      <c r="D1532" s="4">
        <v>46234</v>
      </c>
      <c r="E1532" s="5" t="s">
        <v>75</v>
      </c>
      <c r="F1532" s="5" t="s">
        <v>288</v>
      </c>
      <c r="G1532" s="7">
        <v>6.0000000000000001E-3</v>
      </c>
      <c r="H1532" s="21" t="s">
        <v>82</v>
      </c>
      <c r="I1532" s="5" t="s">
        <v>51</v>
      </c>
    </row>
    <row r="1533" spans="1:9" ht="48" customHeight="1">
      <c r="A1533" s="5" t="s">
        <v>73</v>
      </c>
      <c r="B1533" s="5" t="s">
        <v>72</v>
      </c>
      <c r="C1533" s="4">
        <v>46204</v>
      </c>
      <c r="D1533" s="4">
        <v>46234</v>
      </c>
      <c r="E1533" s="5" t="s">
        <v>75</v>
      </c>
      <c r="F1533" s="5" t="s">
        <v>289</v>
      </c>
      <c r="G1533" s="7">
        <v>5.0000000000000001E-3</v>
      </c>
      <c r="H1533" s="21" t="s">
        <v>82</v>
      </c>
      <c r="I1533" s="5" t="s">
        <v>51</v>
      </c>
    </row>
    <row r="1534" spans="1:9" ht="48" customHeight="1">
      <c r="A1534" s="5" t="s">
        <v>73</v>
      </c>
      <c r="B1534" s="5" t="s">
        <v>72</v>
      </c>
      <c r="C1534" s="4">
        <v>46204</v>
      </c>
      <c r="D1534" s="4">
        <v>46234</v>
      </c>
      <c r="E1534" s="5" t="s">
        <v>75</v>
      </c>
      <c r="F1534" s="5" t="s">
        <v>290</v>
      </c>
      <c r="G1534" s="7">
        <v>3.0000000000000001E-3</v>
      </c>
      <c r="H1534" s="21" t="s">
        <v>82</v>
      </c>
      <c r="I1534" s="5" t="s">
        <v>51</v>
      </c>
    </row>
    <row r="1535" spans="1:9" ht="48" customHeight="1">
      <c r="A1535" s="5" t="s">
        <v>73</v>
      </c>
      <c r="B1535" s="5" t="s">
        <v>72</v>
      </c>
      <c r="C1535" s="4">
        <v>46204</v>
      </c>
      <c r="D1535" s="4">
        <v>46234</v>
      </c>
      <c r="E1535" s="5" t="s">
        <v>75</v>
      </c>
      <c r="F1535" s="5" t="s">
        <v>291</v>
      </c>
      <c r="G1535" s="7">
        <v>2E-3</v>
      </c>
      <c r="H1535" s="21" t="s">
        <v>82</v>
      </c>
      <c r="I1535" s="5" t="s">
        <v>51</v>
      </c>
    </row>
    <row r="1536" spans="1:9" ht="48" customHeight="1">
      <c r="A1536" s="5" t="s">
        <v>73</v>
      </c>
      <c r="B1536" s="5" t="s">
        <v>72</v>
      </c>
      <c r="C1536" s="4">
        <v>46204</v>
      </c>
      <c r="D1536" s="4">
        <v>46234</v>
      </c>
      <c r="E1536" s="5" t="s">
        <v>75</v>
      </c>
      <c r="F1536" s="5" t="s">
        <v>292</v>
      </c>
      <c r="G1536" s="7">
        <v>2E-3</v>
      </c>
      <c r="H1536" s="21" t="s">
        <v>82</v>
      </c>
      <c r="I1536" s="5" t="s">
        <v>51</v>
      </c>
    </row>
    <row r="1537" spans="1:9" ht="48" customHeight="1">
      <c r="A1537" s="5" t="s">
        <v>73</v>
      </c>
      <c r="B1537" s="5" t="s">
        <v>72</v>
      </c>
      <c r="C1537" s="4">
        <v>46204</v>
      </c>
      <c r="D1537" s="4">
        <v>46234</v>
      </c>
      <c r="E1537" s="5" t="s">
        <v>293</v>
      </c>
      <c r="F1537" s="5" t="s">
        <v>294</v>
      </c>
      <c r="G1537" s="7">
        <v>1.8000000000000002E-2</v>
      </c>
      <c r="H1537" s="21" t="s">
        <v>82</v>
      </c>
      <c r="I1537" s="5" t="s">
        <v>51</v>
      </c>
    </row>
    <row r="1538" spans="1:9" ht="48" customHeight="1">
      <c r="A1538" s="5" t="s">
        <v>73</v>
      </c>
      <c r="B1538" s="5" t="s">
        <v>72</v>
      </c>
      <c r="C1538" s="4">
        <v>46204</v>
      </c>
      <c r="D1538" s="4">
        <v>46234</v>
      </c>
      <c r="E1538" s="5" t="s">
        <v>293</v>
      </c>
      <c r="F1538" s="5" t="s">
        <v>295</v>
      </c>
      <c r="G1538" s="7">
        <v>9.0000000000000011E-3</v>
      </c>
      <c r="H1538" s="21" t="s">
        <v>82</v>
      </c>
      <c r="I1538" s="5" t="s">
        <v>51</v>
      </c>
    </row>
    <row r="1539" spans="1:9" ht="48" customHeight="1">
      <c r="A1539" s="5" t="s">
        <v>73</v>
      </c>
      <c r="B1539" s="5" t="s">
        <v>72</v>
      </c>
      <c r="C1539" s="4">
        <v>46204</v>
      </c>
      <c r="D1539" s="4">
        <v>46234</v>
      </c>
      <c r="E1539" s="5" t="s">
        <v>293</v>
      </c>
      <c r="F1539" s="5" t="s">
        <v>510</v>
      </c>
      <c r="G1539" s="7">
        <v>8.0000000000000002E-3</v>
      </c>
      <c r="H1539" s="21" t="s">
        <v>82</v>
      </c>
      <c r="I1539" s="5" t="s">
        <v>51</v>
      </c>
    </row>
    <row r="1540" spans="1:9" ht="48" customHeight="1">
      <c r="A1540" s="5" t="s">
        <v>73</v>
      </c>
      <c r="B1540" s="5" t="s">
        <v>72</v>
      </c>
      <c r="C1540" s="4">
        <v>46204</v>
      </c>
      <c r="D1540" s="4">
        <v>46234</v>
      </c>
      <c r="E1540" s="5" t="s">
        <v>293</v>
      </c>
      <c r="F1540" s="5" t="s">
        <v>296</v>
      </c>
      <c r="G1540" s="7">
        <v>6.9999999999999993E-3</v>
      </c>
      <c r="H1540" s="21" t="s">
        <v>82</v>
      </c>
      <c r="I1540" s="5" t="s">
        <v>51</v>
      </c>
    </row>
    <row r="1541" spans="1:9" ht="48" customHeight="1">
      <c r="A1541" s="5" t="s">
        <v>73</v>
      </c>
      <c r="B1541" s="5" t="s">
        <v>72</v>
      </c>
      <c r="C1541" s="4">
        <v>46204</v>
      </c>
      <c r="D1541" s="4">
        <v>46234</v>
      </c>
      <c r="E1541" s="5" t="s">
        <v>293</v>
      </c>
      <c r="F1541" s="5" t="s">
        <v>297</v>
      </c>
      <c r="G1541" s="7">
        <v>6.0000000000000001E-3</v>
      </c>
      <c r="H1541" s="21" t="s">
        <v>82</v>
      </c>
      <c r="I1541" s="5" t="s">
        <v>51</v>
      </c>
    </row>
    <row r="1542" spans="1:9" ht="48" customHeight="1">
      <c r="A1542" s="5" t="s">
        <v>73</v>
      </c>
      <c r="B1542" s="5" t="s">
        <v>72</v>
      </c>
      <c r="C1542" s="4">
        <v>46204</v>
      </c>
      <c r="D1542" s="4">
        <v>46234</v>
      </c>
      <c r="E1542" s="5" t="s">
        <v>293</v>
      </c>
      <c r="F1542" s="5" t="s">
        <v>298</v>
      </c>
      <c r="G1542" s="7">
        <v>6.0000000000000001E-3</v>
      </c>
      <c r="H1542" s="21" t="s">
        <v>82</v>
      </c>
      <c r="I1542" s="5" t="s">
        <v>51</v>
      </c>
    </row>
    <row r="1543" spans="1:9" ht="48" customHeight="1">
      <c r="A1543" s="5" t="s">
        <v>73</v>
      </c>
      <c r="B1543" s="5" t="s">
        <v>72</v>
      </c>
      <c r="C1543" s="4">
        <v>46204</v>
      </c>
      <c r="D1543" s="4">
        <v>46234</v>
      </c>
      <c r="E1543" s="5" t="s">
        <v>293</v>
      </c>
      <c r="F1543" s="5" t="s">
        <v>305</v>
      </c>
      <c r="G1543" s="7">
        <v>6.0000000000000001E-3</v>
      </c>
      <c r="H1543" s="21" t="s">
        <v>82</v>
      </c>
      <c r="I1543" s="5" t="s">
        <v>51</v>
      </c>
    </row>
    <row r="1544" spans="1:9" ht="48" customHeight="1">
      <c r="A1544" s="5" t="s">
        <v>73</v>
      </c>
      <c r="B1544" s="5" t="s">
        <v>72</v>
      </c>
      <c r="C1544" s="4">
        <v>46204</v>
      </c>
      <c r="D1544" s="4">
        <v>46234</v>
      </c>
      <c r="E1544" s="5" t="s">
        <v>293</v>
      </c>
      <c r="F1544" s="5" t="s">
        <v>511</v>
      </c>
      <c r="G1544" s="7">
        <v>6.0000000000000001E-3</v>
      </c>
      <c r="H1544" s="21" t="s">
        <v>82</v>
      </c>
      <c r="I1544" s="5" t="s">
        <v>51</v>
      </c>
    </row>
    <row r="1545" spans="1:9" ht="48" customHeight="1">
      <c r="A1545" s="5" t="s">
        <v>73</v>
      </c>
      <c r="B1545" s="5" t="s">
        <v>72</v>
      </c>
      <c r="C1545" s="4">
        <v>46204</v>
      </c>
      <c r="D1545" s="4">
        <v>46234</v>
      </c>
      <c r="E1545" s="5" t="s">
        <v>293</v>
      </c>
      <c r="F1545" s="5" t="s">
        <v>299</v>
      </c>
      <c r="G1545" s="7">
        <v>5.0000000000000001E-3</v>
      </c>
      <c r="H1545" s="21" t="s">
        <v>82</v>
      </c>
      <c r="I1545" s="5" t="s">
        <v>51</v>
      </c>
    </row>
    <row r="1546" spans="1:9" ht="48" customHeight="1">
      <c r="A1546" s="5" t="s">
        <v>73</v>
      </c>
      <c r="B1546" s="5" t="s">
        <v>72</v>
      </c>
      <c r="C1546" s="4">
        <v>46204</v>
      </c>
      <c r="D1546" s="4">
        <v>46234</v>
      </c>
      <c r="E1546" s="5" t="s">
        <v>293</v>
      </c>
      <c r="F1546" s="5" t="s">
        <v>300</v>
      </c>
      <c r="G1546" s="7">
        <v>5.0000000000000001E-3</v>
      </c>
      <c r="H1546" s="21" t="s">
        <v>82</v>
      </c>
      <c r="I1546" s="5" t="s">
        <v>51</v>
      </c>
    </row>
    <row r="1547" spans="1:9" ht="48" customHeight="1">
      <c r="A1547" s="5" t="s">
        <v>73</v>
      </c>
      <c r="B1547" s="5" t="s">
        <v>72</v>
      </c>
      <c r="C1547" s="4">
        <v>46204</v>
      </c>
      <c r="D1547" s="4">
        <v>46234</v>
      </c>
      <c r="E1547" s="5" t="s">
        <v>293</v>
      </c>
      <c r="F1547" s="5" t="s">
        <v>301</v>
      </c>
      <c r="G1547" s="7">
        <v>5.0000000000000001E-3</v>
      </c>
      <c r="H1547" s="21" t="s">
        <v>82</v>
      </c>
      <c r="I1547" s="5" t="s">
        <v>51</v>
      </c>
    </row>
    <row r="1548" spans="1:9" ht="48" customHeight="1">
      <c r="A1548" s="5" t="s">
        <v>73</v>
      </c>
      <c r="B1548" s="5" t="s">
        <v>72</v>
      </c>
      <c r="C1548" s="4">
        <v>46204</v>
      </c>
      <c r="D1548" s="4">
        <v>46234</v>
      </c>
      <c r="E1548" s="5" t="s">
        <v>293</v>
      </c>
      <c r="F1548" s="5" t="s">
        <v>302</v>
      </c>
      <c r="G1548" s="7">
        <v>5.0000000000000001E-3</v>
      </c>
      <c r="H1548" s="21" t="s">
        <v>82</v>
      </c>
      <c r="I1548" s="5" t="s">
        <v>51</v>
      </c>
    </row>
    <row r="1549" spans="1:9" ht="48" customHeight="1">
      <c r="A1549" s="5" t="s">
        <v>73</v>
      </c>
      <c r="B1549" s="5" t="s">
        <v>72</v>
      </c>
      <c r="C1549" s="4">
        <v>46204</v>
      </c>
      <c r="D1549" s="4">
        <v>46234</v>
      </c>
      <c r="E1549" s="5" t="s">
        <v>293</v>
      </c>
      <c r="F1549" s="5" t="s">
        <v>303</v>
      </c>
      <c r="G1549" s="7">
        <v>5.0000000000000001E-3</v>
      </c>
      <c r="H1549" s="21" t="s">
        <v>82</v>
      </c>
      <c r="I1549" s="5" t="s">
        <v>51</v>
      </c>
    </row>
    <row r="1550" spans="1:9" ht="48" customHeight="1">
      <c r="A1550" s="5" t="s">
        <v>73</v>
      </c>
      <c r="B1550" s="5" t="s">
        <v>72</v>
      </c>
      <c r="C1550" s="4">
        <v>46204</v>
      </c>
      <c r="D1550" s="4">
        <v>46234</v>
      </c>
      <c r="E1550" s="5" t="s">
        <v>293</v>
      </c>
      <c r="F1550" s="5" t="s">
        <v>309</v>
      </c>
      <c r="G1550" s="7">
        <v>5.0000000000000001E-3</v>
      </c>
      <c r="H1550" s="21" t="s">
        <v>82</v>
      </c>
      <c r="I1550" s="5" t="s">
        <v>51</v>
      </c>
    </row>
    <row r="1551" spans="1:9" ht="48" customHeight="1">
      <c r="A1551" s="5" t="s">
        <v>73</v>
      </c>
      <c r="B1551" s="5" t="s">
        <v>72</v>
      </c>
      <c r="C1551" s="4">
        <v>46204</v>
      </c>
      <c r="D1551" s="4">
        <v>46234</v>
      </c>
      <c r="E1551" s="5" t="s">
        <v>293</v>
      </c>
      <c r="F1551" s="5" t="s">
        <v>304</v>
      </c>
      <c r="G1551" s="7">
        <v>5.0000000000000001E-3</v>
      </c>
      <c r="H1551" s="21" t="s">
        <v>82</v>
      </c>
      <c r="I1551" s="5" t="s">
        <v>51</v>
      </c>
    </row>
    <row r="1552" spans="1:9" ht="48" customHeight="1">
      <c r="A1552" s="5" t="s">
        <v>73</v>
      </c>
      <c r="B1552" s="5" t="s">
        <v>72</v>
      </c>
      <c r="C1552" s="4">
        <v>46204</v>
      </c>
      <c r="D1552" s="4">
        <v>46234</v>
      </c>
      <c r="E1552" s="5" t="s">
        <v>293</v>
      </c>
      <c r="F1552" s="5" t="s">
        <v>313</v>
      </c>
      <c r="G1552" s="7">
        <v>5.0000000000000001E-3</v>
      </c>
      <c r="H1552" s="21" t="s">
        <v>82</v>
      </c>
      <c r="I1552" s="5" t="s">
        <v>51</v>
      </c>
    </row>
    <row r="1553" spans="1:9" ht="48" customHeight="1">
      <c r="A1553" s="5" t="s">
        <v>73</v>
      </c>
      <c r="B1553" s="5" t="s">
        <v>72</v>
      </c>
      <c r="C1553" s="4">
        <v>46204</v>
      </c>
      <c r="D1553" s="4">
        <v>46234</v>
      </c>
      <c r="E1553" s="5" t="s">
        <v>293</v>
      </c>
      <c r="F1553" s="5" t="s">
        <v>315</v>
      </c>
      <c r="G1553" s="7">
        <v>5.0000000000000001E-3</v>
      </c>
      <c r="H1553" s="21" t="s">
        <v>82</v>
      </c>
      <c r="I1553" s="5" t="s">
        <v>51</v>
      </c>
    </row>
    <row r="1554" spans="1:9" ht="48" customHeight="1">
      <c r="A1554" s="5" t="s">
        <v>73</v>
      </c>
      <c r="B1554" s="5" t="s">
        <v>72</v>
      </c>
      <c r="C1554" s="4">
        <v>46204</v>
      </c>
      <c r="D1554" s="4">
        <v>46234</v>
      </c>
      <c r="E1554" s="5" t="s">
        <v>293</v>
      </c>
      <c r="F1554" s="5" t="s">
        <v>306</v>
      </c>
      <c r="G1554" s="7">
        <v>4.0000000000000001E-3</v>
      </c>
      <c r="H1554" s="21" t="s">
        <v>82</v>
      </c>
      <c r="I1554" s="5" t="s">
        <v>51</v>
      </c>
    </row>
    <row r="1555" spans="1:9" ht="48" customHeight="1">
      <c r="A1555" s="5" t="s">
        <v>73</v>
      </c>
      <c r="B1555" s="5" t="s">
        <v>72</v>
      </c>
      <c r="C1555" s="4">
        <v>46204</v>
      </c>
      <c r="D1555" s="4">
        <v>46234</v>
      </c>
      <c r="E1555" s="5" t="s">
        <v>293</v>
      </c>
      <c r="F1555" s="5" t="s">
        <v>308</v>
      </c>
      <c r="G1555" s="7">
        <v>4.0000000000000001E-3</v>
      </c>
      <c r="H1555" s="21" t="s">
        <v>82</v>
      </c>
      <c r="I1555" s="5" t="s">
        <v>51</v>
      </c>
    </row>
    <row r="1556" spans="1:9" ht="48" customHeight="1">
      <c r="A1556" s="5" t="s">
        <v>73</v>
      </c>
      <c r="B1556" s="5" t="s">
        <v>72</v>
      </c>
      <c r="C1556" s="4">
        <v>46204</v>
      </c>
      <c r="D1556" s="4">
        <v>46234</v>
      </c>
      <c r="E1556" s="5" t="s">
        <v>293</v>
      </c>
      <c r="F1556" s="5" t="s">
        <v>318</v>
      </c>
      <c r="G1556" s="7">
        <v>4.0000000000000001E-3</v>
      </c>
      <c r="H1556" s="21" t="s">
        <v>82</v>
      </c>
      <c r="I1556" s="5" t="s">
        <v>51</v>
      </c>
    </row>
    <row r="1557" spans="1:9" ht="48" customHeight="1">
      <c r="A1557" s="5" t="s">
        <v>73</v>
      </c>
      <c r="B1557" s="5" t="s">
        <v>72</v>
      </c>
      <c r="C1557" s="4">
        <v>46204</v>
      </c>
      <c r="D1557" s="4">
        <v>46234</v>
      </c>
      <c r="E1557" s="5" t="s">
        <v>293</v>
      </c>
      <c r="F1557" s="5" t="s">
        <v>310</v>
      </c>
      <c r="G1557" s="7">
        <v>4.0000000000000001E-3</v>
      </c>
      <c r="H1557" s="21" t="s">
        <v>82</v>
      </c>
      <c r="I1557" s="5" t="s">
        <v>51</v>
      </c>
    </row>
    <row r="1558" spans="1:9" ht="48" customHeight="1">
      <c r="A1558" s="5" t="s">
        <v>73</v>
      </c>
      <c r="B1558" s="5" t="s">
        <v>72</v>
      </c>
      <c r="C1558" s="4">
        <v>46204</v>
      </c>
      <c r="D1558" s="4">
        <v>46234</v>
      </c>
      <c r="E1558" s="5" t="s">
        <v>293</v>
      </c>
      <c r="F1558" s="5" t="s">
        <v>311</v>
      </c>
      <c r="G1558" s="7">
        <v>4.0000000000000001E-3</v>
      </c>
      <c r="H1558" s="21" t="s">
        <v>82</v>
      </c>
      <c r="I1558" s="5" t="s">
        <v>51</v>
      </c>
    </row>
    <row r="1559" spans="1:9" ht="48" customHeight="1">
      <c r="A1559" s="5" t="s">
        <v>73</v>
      </c>
      <c r="B1559" s="5" t="s">
        <v>72</v>
      </c>
      <c r="C1559" s="4">
        <v>46204</v>
      </c>
      <c r="D1559" s="4">
        <v>46234</v>
      </c>
      <c r="E1559" s="5" t="s">
        <v>293</v>
      </c>
      <c r="F1559" s="5" t="s">
        <v>312</v>
      </c>
      <c r="G1559" s="7">
        <v>4.0000000000000001E-3</v>
      </c>
      <c r="H1559" s="21" t="s">
        <v>82</v>
      </c>
      <c r="I1559" s="5" t="s">
        <v>51</v>
      </c>
    </row>
    <row r="1560" spans="1:9" ht="48" customHeight="1">
      <c r="A1560" s="5" t="s">
        <v>73</v>
      </c>
      <c r="B1560" s="5" t="s">
        <v>72</v>
      </c>
      <c r="C1560" s="4">
        <v>46204</v>
      </c>
      <c r="D1560" s="4">
        <v>46234</v>
      </c>
      <c r="E1560" s="5" t="s">
        <v>293</v>
      </c>
      <c r="F1560" s="5" t="s">
        <v>314</v>
      </c>
      <c r="G1560" s="7">
        <v>4.0000000000000001E-3</v>
      </c>
      <c r="H1560" s="21" t="s">
        <v>82</v>
      </c>
      <c r="I1560" s="5" t="s">
        <v>51</v>
      </c>
    </row>
    <row r="1561" spans="1:9" ht="48" customHeight="1">
      <c r="A1561" s="5" t="s">
        <v>73</v>
      </c>
      <c r="B1561" s="5" t="s">
        <v>72</v>
      </c>
      <c r="C1561" s="4">
        <v>46204</v>
      </c>
      <c r="D1561" s="4">
        <v>46234</v>
      </c>
      <c r="E1561" s="5" t="s">
        <v>293</v>
      </c>
      <c r="F1561" s="5" t="s">
        <v>316</v>
      </c>
      <c r="G1561" s="7">
        <v>4.0000000000000001E-3</v>
      </c>
      <c r="H1561" s="21" t="s">
        <v>82</v>
      </c>
      <c r="I1561" s="5" t="s">
        <v>51</v>
      </c>
    </row>
    <row r="1562" spans="1:9" ht="48" customHeight="1">
      <c r="A1562" s="5" t="s">
        <v>73</v>
      </c>
      <c r="B1562" s="5" t="s">
        <v>72</v>
      </c>
      <c r="C1562" s="4">
        <v>46204</v>
      </c>
      <c r="D1562" s="4">
        <v>46234</v>
      </c>
      <c r="E1562" s="5" t="s">
        <v>293</v>
      </c>
      <c r="F1562" s="5" t="s">
        <v>307</v>
      </c>
      <c r="G1562" s="7">
        <v>3.0000000000000001E-3</v>
      </c>
      <c r="H1562" s="21" t="s">
        <v>82</v>
      </c>
      <c r="I1562" s="5" t="s">
        <v>51</v>
      </c>
    </row>
    <row r="1563" spans="1:9" ht="48" customHeight="1">
      <c r="A1563" s="5" t="s">
        <v>73</v>
      </c>
      <c r="B1563" s="5" t="s">
        <v>72</v>
      </c>
      <c r="C1563" s="4">
        <v>46204</v>
      </c>
      <c r="D1563" s="4">
        <v>46234</v>
      </c>
      <c r="E1563" s="5" t="s">
        <v>293</v>
      </c>
      <c r="F1563" s="5" t="s">
        <v>321</v>
      </c>
      <c r="G1563" s="7">
        <v>3.0000000000000001E-3</v>
      </c>
      <c r="H1563" s="21" t="s">
        <v>82</v>
      </c>
      <c r="I1563" s="5" t="s">
        <v>51</v>
      </c>
    </row>
    <row r="1564" spans="1:9" ht="48" customHeight="1">
      <c r="A1564" s="5" t="s">
        <v>73</v>
      </c>
      <c r="B1564" s="5" t="s">
        <v>72</v>
      </c>
      <c r="C1564" s="4">
        <v>46204</v>
      </c>
      <c r="D1564" s="4">
        <v>46234</v>
      </c>
      <c r="E1564" s="5" t="s">
        <v>293</v>
      </c>
      <c r="F1564" s="5" t="s">
        <v>323</v>
      </c>
      <c r="G1564" s="7">
        <v>3.0000000000000001E-3</v>
      </c>
      <c r="H1564" s="21" t="s">
        <v>82</v>
      </c>
      <c r="I1564" s="5" t="s">
        <v>51</v>
      </c>
    </row>
    <row r="1565" spans="1:9" ht="48" customHeight="1">
      <c r="A1565" s="5" t="s">
        <v>73</v>
      </c>
      <c r="B1565" s="5" t="s">
        <v>72</v>
      </c>
      <c r="C1565" s="4">
        <v>46204</v>
      </c>
      <c r="D1565" s="4">
        <v>46234</v>
      </c>
      <c r="E1565" s="5" t="s">
        <v>293</v>
      </c>
      <c r="F1565" s="5" t="s">
        <v>317</v>
      </c>
      <c r="G1565" s="7">
        <v>3.0000000000000001E-3</v>
      </c>
      <c r="H1565" s="21" t="s">
        <v>82</v>
      </c>
      <c r="I1565" s="5" t="s">
        <v>51</v>
      </c>
    </row>
    <row r="1566" spans="1:9" ht="48" customHeight="1">
      <c r="A1566" s="5" t="s">
        <v>73</v>
      </c>
      <c r="B1566" s="5" t="s">
        <v>72</v>
      </c>
      <c r="C1566" s="4">
        <v>46204</v>
      </c>
      <c r="D1566" s="4">
        <v>46234</v>
      </c>
      <c r="E1566" s="5" t="s">
        <v>293</v>
      </c>
      <c r="F1566" s="5" t="s">
        <v>319</v>
      </c>
      <c r="G1566" s="7">
        <v>3.0000000000000001E-3</v>
      </c>
      <c r="H1566" s="21" t="s">
        <v>82</v>
      </c>
      <c r="I1566" s="5" t="s">
        <v>51</v>
      </c>
    </row>
    <row r="1567" spans="1:9" ht="48" customHeight="1">
      <c r="A1567" s="5" t="s">
        <v>73</v>
      </c>
      <c r="B1567" s="5" t="s">
        <v>72</v>
      </c>
      <c r="C1567" s="4">
        <v>46204</v>
      </c>
      <c r="D1567" s="4">
        <v>46234</v>
      </c>
      <c r="E1567" s="5" t="s">
        <v>293</v>
      </c>
      <c r="F1567" s="5" t="s">
        <v>324</v>
      </c>
      <c r="G1567" s="7">
        <v>3.0000000000000001E-3</v>
      </c>
      <c r="H1567" s="21" t="s">
        <v>82</v>
      </c>
      <c r="I1567" s="5" t="s">
        <v>51</v>
      </c>
    </row>
    <row r="1568" spans="1:9" ht="48" customHeight="1">
      <c r="A1568" s="5" t="s">
        <v>73</v>
      </c>
      <c r="B1568" s="5" t="s">
        <v>72</v>
      </c>
      <c r="C1568" s="4">
        <v>46204</v>
      </c>
      <c r="D1568" s="4">
        <v>46234</v>
      </c>
      <c r="E1568" s="5" t="s">
        <v>293</v>
      </c>
      <c r="F1568" s="5" t="s">
        <v>326</v>
      </c>
      <c r="G1568" s="7">
        <v>3.0000000000000001E-3</v>
      </c>
      <c r="H1568" s="21" t="s">
        <v>82</v>
      </c>
      <c r="I1568" s="5" t="s">
        <v>51</v>
      </c>
    </row>
    <row r="1569" spans="1:9" ht="48" customHeight="1">
      <c r="A1569" s="5" t="s">
        <v>73</v>
      </c>
      <c r="B1569" s="5" t="s">
        <v>72</v>
      </c>
      <c r="C1569" s="4">
        <v>46204</v>
      </c>
      <c r="D1569" s="4">
        <v>46234</v>
      </c>
      <c r="E1569" s="5" t="s">
        <v>293</v>
      </c>
      <c r="F1569" s="5" t="s">
        <v>320</v>
      </c>
      <c r="G1569" s="7">
        <v>3.0000000000000001E-3</v>
      </c>
      <c r="H1569" s="21" t="s">
        <v>82</v>
      </c>
      <c r="I1569" s="5" t="s">
        <v>51</v>
      </c>
    </row>
    <row r="1570" spans="1:9" ht="48" customHeight="1">
      <c r="A1570" s="5" t="s">
        <v>73</v>
      </c>
      <c r="B1570" s="5" t="s">
        <v>72</v>
      </c>
      <c r="C1570" s="4">
        <v>46204</v>
      </c>
      <c r="D1570" s="4">
        <v>46234</v>
      </c>
      <c r="E1570" s="5" t="s">
        <v>293</v>
      </c>
      <c r="F1570" s="5" t="s">
        <v>512</v>
      </c>
      <c r="G1570" s="7">
        <v>3.0000000000000001E-3</v>
      </c>
      <c r="H1570" s="21" t="s">
        <v>82</v>
      </c>
      <c r="I1570" s="5" t="s">
        <v>51</v>
      </c>
    </row>
    <row r="1571" spans="1:9" ht="48" customHeight="1">
      <c r="A1571" s="5" t="s">
        <v>73</v>
      </c>
      <c r="B1571" s="5" t="s">
        <v>72</v>
      </c>
      <c r="C1571" s="4">
        <v>46204</v>
      </c>
      <c r="D1571" s="4">
        <v>46234</v>
      </c>
      <c r="E1571" s="5" t="s">
        <v>293</v>
      </c>
      <c r="F1571" s="5" t="s">
        <v>513</v>
      </c>
      <c r="G1571" s="7">
        <v>3.0000000000000001E-3</v>
      </c>
      <c r="H1571" s="21" t="s">
        <v>82</v>
      </c>
      <c r="I1571" s="5" t="s">
        <v>51</v>
      </c>
    </row>
    <row r="1572" spans="1:9" ht="48" customHeight="1">
      <c r="A1572" s="5" t="s">
        <v>73</v>
      </c>
      <c r="B1572" s="5" t="s">
        <v>72</v>
      </c>
      <c r="C1572" s="4">
        <v>46204</v>
      </c>
      <c r="D1572" s="4">
        <v>46234</v>
      </c>
      <c r="E1572" s="5" t="s">
        <v>293</v>
      </c>
      <c r="F1572" s="5" t="s">
        <v>322</v>
      </c>
      <c r="G1572" s="7">
        <v>2E-3</v>
      </c>
      <c r="H1572" s="21" t="s">
        <v>82</v>
      </c>
      <c r="I1572" s="5" t="s">
        <v>51</v>
      </c>
    </row>
    <row r="1573" spans="1:9" ht="48" customHeight="1">
      <c r="A1573" s="5" t="s">
        <v>73</v>
      </c>
      <c r="B1573" s="5" t="s">
        <v>72</v>
      </c>
      <c r="C1573" s="4">
        <v>46204</v>
      </c>
      <c r="D1573" s="4">
        <v>46234</v>
      </c>
      <c r="E1573" s="5" t="s">
        <v>293</v>
      </c>
      <c r="F1573" s="5" t="s">
        <v>327</v>
      </c>
      <c r="G1573" s="7">
        <v>2E-3</v>
      </c>
      <c r="H1573" s="21" t="s">
        <v>82</v>
      </c>
      <c r="I1573" s="5" t="s">
        <v>51</v>
      </c>
    </row>
    <row r="1574" spans="1:9" ht="48" customHeight="1">
      <c r="A1574" s="5" t="s">
        <v>73</v>
      </c>
      <c r="B1574" s="5" t="s">
        <v>72</v>
      </c>
      <c r="C1574" s="4">
        <v>46204</v>
      </c>
      <c r="D1574" s="4">
        <v>46234</v>
      </c>
      <c r="E1574" s="5" t="s">
        <v>293</v>
      </c>
      <c r="F1574" s="5" t="s">
        <v>328</v>
      </c>
      <c r="G1574" s="7">
        <v>2E-3</v>
      </c>
      <c r="H1574" s="21" t="s">
        <v>82</v>
      </c>
      <c r="I1574" s="5" t="s">
        <v>51</v>
      </c>
    </row>
    <row r="1575" spans="1:9" ht="48" customHeight="1">
      <c r="A1575" s="5" t="s">
        <v>73</v>
      </c>
      <c r="B1575" s="5" t="s">
        <v>72</v>
      </c>
      <c r="C1575" s="4">
        <v>46204</v>
      </c>
      <c r="D1575" s="4">
        <v>46234</v>
      </c>
      <c r="E1575" s="5" t="s">
        <v>293</v>
      </c>
      <c r="F1575" s="5" t="s">
        <v>329</v>
      </c>
      <c r="G1575" s="7">
        <v>1E-3</v>
      </c>
      <c r="H1575" s="21" t="s">
        <v>82</v>
      </c>
      <c r="I1575" s="5" t="s">
        <v>51</v>
      </c>
    </row>
    <row r="1576" spans="1:9" ht="48" customHeight="1">
      <c r="A1576" s="5" t="s">
        <v>73</v>
      </c>
      <c r="B1576" s="5" t="s">
        <v>72</v>
      </c>
      <c r="C1576" s="4">
        <v>46204</v>
      </c>
      <c r="D1576" s="4">
        <v>46234</v>
      </c>
      <c r="E1576" s="5" t="s">
        <v>293</v>
      </c>
      <c r="F1576" s="5" t="s">
        <v>330</v>
      </c>
      <c r="G1576" s="7">
        <v>1E-3</v>
      </c>
      <c r="H1576" s="21" t="s">
        <v>82</v>
      </c>
      <c r="I1576" s="5" t="s">
        <v>51</v>
      </c>
    </row>
    <row r="1577" spans="1:9" ht="48" customHeight="1">
      <c r="A1577" s="5" t="s">
        <v>73</v>
      </c>
      <c r="B1577" s="5" t="s">
        <v>72</v>
      </c>
      <c r="C1577" s="4">
        <v>46204</v>
      </c>
      <c r="D1577" s="4">
        <v>46234</v>
      </c>
      <c r="E1577" s="5" t="s">
        <v>293</v>
      </c>
      <c r="F1577" s="5" t="s">
        <v>325</v>
      </c>
      <c r="G1577" s="7">
        <v>1E-3</v>
      </c>
      <c r="H1577" s="21" t="s">
        <v>82</v>
      </c>
      <c r="I1577" s="5" t="s">
        <v>51</v>
      </c>
    </row>
    <row r="1578" spans="1:9" ht="48" customHeight="1">
      <c r="A1578" s="5" t="s">
        <v>73</v>
      </c>
      <c r="B1578" s="5" t="s">
        <v>72</v>
      </c>
      <c r="C1578" s="4">
        <v>46204</v>
      </c>
      <c r="D1578" s="4">
        <v>46234</v>
      </c>
      <c r="E1578" s="5" t="s">
        <v>293</v>
      </c>
      <c r="F1578" s="5" t="s">
        <v>331</v>
      </c>
      <c r="G1578" s="7">
        <v>1E-3</v>
      </c>
      <c r="H1578" s="21" t="s">
        <v>82</v>
      </c>
      <c r="I1578" s="5" t="s">
        <v>51</v>
      </c>
    </row>
    <row r="1579" spans="1:9" ht="48" customHeight="1">
      <c r="A1579" s="5" t="s">
        <v>73</v>
      </c>
      <c r="B1579" s="5" t="s">
        <v>72</v>
      </c>
      <c r="C1579" s="4">
        <v>46204</v>
      </c>
      <c r="D1579" s="4">
        <v>46234</v>
      </c>
      <c r="E1579" s="5" t="s">
        <v>293</v>
      </c>
      <c r="F1579" s="5" t="s">
        <v>332</v>
      </c>
      <c r="G1579" s="7">
        <v>1E-3</v>
      </c>
      <c r="H1579" s="21" t="s">
        <v>82</v>
      </c>
      <c r="I1579" s="5" t="s">
        <v>51</v>
      </c>
    </row>
    <row r="1580" spans="1:9" ht="48" customHeight="1">
      <c r="A1580" s="5" t="s">
        <v>73</v>
      </c>
      <c r="B1580" s="5" t="s">
        <v>72</v>
      </c>
      <c r="C1580" s="4">
        <v>46204</v>
      </c>
      <c r="D1580" s="4">
        <v>46234</v>
      </c>
      <c r="E1580" s="5" t="s">
        <v>293</v>
      </c>
      <c r="F1580" s="5" t="s">
        <v>335</v>
      </c>
      <c r="G1580" s="7">
        <v>1E-3</v>
      </c>
      <c r="H1580" s="21" t="s">
        <v>82</v>
      </c>
      <c r="I1580" s="5" t="s">
        <v>51</v>
      </c>
    </row>
    <row r="1581" spans="1:9" ht="48" customHeight="1">
      <c r="A1581" s="5" t="s">
        <v>73</v>
      </c>
      <c r="B1581" s="5" t="s">
        <v>72</v>
      </c>
      <c r="C1581" s="4">
        <v>46204</v>
      </c>
      <c r="D1581" s="4">
        <v>46234</v>
      </c>
      <c r="E1581" s="5" t="s">
        <v>293</v>
      </c>
      <c r="F1581" s="5" t="s">
        <v>336</v>
      </c>
      <c r="G1581" s="7">
        <v>1E-3</v>
      </c>
      <c r="H1581" s="21" t="s">
        <v>82</v>
      </c>
      <c r="I1581" s="5" t="s">
        <v>51</v>
      </c>
    </row>
    <row r="1582" spans="1:9" ht="48" customHeight="1">
      <c r="A1582" s="5" t="s">
        <v>73</v>
      </c>
      <c r="B1582" s="5" t="s">
        <v>72</v>
      </c>
      <c r="C1582" s="4">
        <v>46204</v>
      </c>
      <c r="D1582" s="4">
        <v>46234</v>
      </c>
      <c r="E1582" s="5" t="s">
        <v>293</v>
      </c>
      <c r="F1582" s="5" t="s">
        <v>333</v>
      </c>
      <c r="G1582" s="7">
        <v>1E-3</v>
      </c>
      <c r="H1582" s="21" t="s">
        <v>82</v>
      </c>
      <c r="I1582" s="5" t="s">
        <v>51</v>
      </c>
    </row>
    <row r="1583" spans="1:9" ht="48" customHeight="1">
      <c r="A1583" s="5" t="s">
        <v>73</v>
      </c>
      <c r="B1583" s="5" t="s">
        <v>72</v>
      </c>
      <c r="C1583" s="4">
        <v>46204</v>
      </c>
      <c r="D1583" s="4">
        <v>46234</v>
      </c>
      <c r="E1583" s="5" t="s">
        <v>293</v>
      </c>
      <c r="F1583" s="5" t="s">
        <v>334</v>
      </c>
      <c r="G1583" s="7">
        <v>0</v>
      </c>
      <c r="H1583" s="21" t="s">
        <v>82</v>
      </c>
      <c r="I1583" s="5" t="s">
        <v>51</v>
      </c>
    </row>
    <row r="1584" spans="1:9" ht="48" customHeight="1">
      <c r="A1584" s="5" t="s">
        <v>73</v>
      </c>
      <c r="B1584" s="5" t="s">
        <v>72</v>
      </c>
      <c r="C1584" s="4">
        <v>46204</v>
      </c>
      <c r="D1584" s="4">
        <v>46234</v>
      </c>
      <c r="E1584" s="5" t="s">
        <v>337</v>
      </c>
      <c r="F1584" s="5" t="s">
        <v>339</v>
      </c>
      <c r="G1584" s="7">
        <v>6.0000000000000001E-3</v>
      </c>
      <c r="H1584" s="21" t="s">
        <v>82</v>
      </c>
      <c r="I1584" s="5" t="s">
        <v>51</v>
      </c>
    </row>
    <row r="1585" spans="1:9" ht="48" customHeight="1">
      <c r="A1585" s="5" t="s">
        <v>73</v>
      </c>
      <c r="B1585" s="5" t="s">
        <v>72</v>
      </c>
      <c r="C1585" s="4">
        <v>46204</v>
      </c>
      <c r="D1585" s="4">
        <v>46234</v>
      </c>
      <c r="E1585" s="5" t="s">
        <v>337</v>
      </c>
      <c r="F1585" s="5" t="s">
        <v>338</v>
      </c>
      <c r="G1585" s="7">
        <v>6.0000000000000001E-3</v>
      </c>
      <c r="H1585" s="21" t="s">
        <v>82</v>
      </c>
      <c r="I1585" s="5" t="s">
        <v>51</v>
      </c>
    </row>
    <row r="1586" spans="1:9" ht="48" customHeight="1">
      <c r="A1586" s="5" t="s">
        <v>73</v>
      </c>
      <c r="B1586" s="5" t="s">
        <v>72</v>
      </c>
      <c r="C1586" s="4">
        <v>46204</v>
      </c>
      <c r="D1586" s="4">
        <v>46234</v>
      </c>
      <c r="E1586" s="5" t="s">
        <v>337</v>
      </c>
      <c r="F1586" s="5" t="s">
        <v>340</v>
      </c>
      <c r="G1586" s="7">
        <v>5.0000000000000001E-3</v>
      </c>
      <c r="H1586" s="21" t="s">
        <v>82</v>
      </c>
      <c r="I1586" s="5" t="s">
        <v>51</v>
      </c>
    </row>
    <row r="1587" spans="1:9" ht="48" customHeight="1">
      <c r="A1587" s="5" t="s">
        <v>73</v>
      </c>
      <c r="B1587" s="5" t="s">
        <v>72</v>
      </c>
      <c r="C1587" s="4">
        <v>46204</v>
      </c>
      <c r="D1587" s="4">
        <v>46234</v>
      </c>
      <c r="E1587" s="5" t="s">
        <v>337</v>
      </c>
      <c r="F1587" s="5" t="s">
        <v>345</v>
      </c>
      <c r="G1587" s="7">
        <v>5.0000000000000001E-3</v>
      </c>
      <c r="H1587" s="21" t="s">
        <v>82</v>
      </c>
      <c r="I1587" s="5" t="s">
        <v>51</v>
      </c>
    </row>
    <row r="1588" spans="1:9" ht="48" customHeight="1">
      <c r="A1588" s="5" t="s">
        <v>73</v>
      </c>
      <c r="B1588" s="5" t="s">
        <v>72</v>
      </c>
      <c r="C1588" s="4">
        <v>46204</v>
      </c>
      <c r="D1588" s="4">
        <v>46234</v>
      </c>
      <c r="E1588" s="5" t="s">
        <v>337</v>
      </c>
      <c r="F1588" s="5" t="s">
        <v>346</v>
      </c>
      <c r="G1588" s="7">
        <v>5.0000000000000001E-3</v>
      </c>
      <c r="H1588" s="21" t="s">
        <v>82</v>
      </c>
      <c r="I1588" s="5" t="s">
        <v>51</v>
      </c>
    </row>
    <row r="1589" spans="1:9" ht="48" customHeight="1">
      <c r="A1589" s="5" t="s">
        <v>73</v>
      </c>
      <c r="B1589" s="5" t="s">
        <v>72</v>
      </c>
      <c r="C1589" s="4">
        <v>46204</v>
      </c>
      <c r="D1589" s="4">
        <v>46234</v>
      </c>
      <c r="E1589" s="5" t="s">
        <v>337</v>
      </c>
      <c r="F1589" s="5" t="s">
        <v>341</v>
      </c>
      <c r="G1589" s="7">
        <v>5.0000000000000001E-3</v>
      </c>
      <c r="H1589" s="21" t="s">
        <v>82</v>
      </c>
      <c r="I1589" s="5" t="s">
        <v>51</v>
      </c>
    </row>
    <row r="1590" spans="1:9" ht="48" customHeight="1">
      <c r="A1590" s="5" t="s">
        <v>73</v>
      </c>
      <c r="B1590" s="5" t="s">
        <v>72</v>
      </c>
      <c r="C1590" s="4">
        <v>46204</v>
      </c>
      <c r="D1590" s="4">
        <v>46234</v>
      </c>
      <c r="E1590" s="5" t="s">
        <v>337</v>
      </c>
      <c r="F1590" s="5" t="s">
        <v>342</v>
      </c>
      <c r="G1590" s="7">
        <v>5.0000000000000001E-3</v>
      </c>
      <c r="H1590" s="21" t="s">
        <v>82</v>
      </c>
      <c r="I1590" s="5" t="s">
        <v>51</v>
      </c>
    </row>
    <row r="1591" spans="1:9" ht="48" customHeight="1">
      <c r="A1591" s="5" t="s">
        <v>73</v>
      </c>
      <c r="B1591" s="5" t="s">
        <v>72</v>
      </c>
      <c r="C1591" s="4">
        <v>46204</v>
      </c>
      <c r="D1591" s="4">
        <v>46234</v>
      </c>
      <c r="E1591" s="5" t="s">
        <v>337</v>
      </c>
      <c r="F1591" s="5" t="s">
        <v>348</v>
      </c>
      <c r="G1591" s="7">
        <v>5.0000000000000001E-3</v>
      </c>
      <c r="H1591" s="21" t="s">
        <v>82</v>
      </c>
      <c r="I1591" s="5" t="s">
        <v>51</v>
      </c>
    </row>
    <row r="1592" spans="1:9" ht="48" customHeight="1">
      <c r="A1592" s="5" t="s">
        <v>73</v>
      </c>
      <c r="B1592" s="5" t="s">
        <v>72</v>
      </c>
      <c r="C1592" s="4">
        <v>46204</v>
      </c>
      <c r="D1592" s="4">
        <v>46234</v>
      </c>
      <c r="E1592" s="5" t="s">
        <v>337</v>
      </c>
      <c r="F1592" s="5" t="s">
        <v>343</v>
      </c>
      <c r="G1592" s="7">
        <v>4.0000000000000001E-3</v>
      </c>
      <c r="H1592" s="21" t="s">
        <v>82</v>
      </c>
      <c r="I1592" s="5" t="s">
        <v>51</v>
      </c>
    </row>
    <row r="1593" spans="1:9" ht="48" customHeight="1">
      <c r="A1593" s="5" t="s">
        <v>73</v>
      </c>
      <c r="B1593" s="5" t="s">
        <v>72</v>
      </c>
      <c r="C1593" s="4">
        <v>46204</v>
      </c>
      <c r="D1593" s="4">
        <v>46234</v>
      </c>
      <c r="E1593" s="5" t="s">
        <v>337</v>
      </c>
      <c r="F1593" s="5" t="s">
        <v>353</v>
      </c>
      <c r="G1593" s="7">
        <v>4.0000000000000001E-3</v>
      </c>
      <c r="H1593" s="21" t="s">
        <v>82</v>
      </c>
      <c r="I1593" s="5" t="s">
        <v>51</v>
      </c>
    </row>
    <row r="1594" spans="1:9" ht="48" customHeight="1">
      <c r="A1594" s="5" t="s">
        <v>73</v>
      </c>
      <c r="B1594" s="5" t="s">
        <v>72</v>
      </c>
      <c r="C1594" s="4">
        <v>46204</v>
      </c>
      <c r="D1594" s="4">
        <v>46234</v>
      </c>
      <c r="E1594" s="5" t="s">
        <v>337</v>
      </c>
      <c r="F1594" s="5" t="s">
        <v>354</v>
      </c>
      <c r="G1594" s="7">
        <v>4.0000000000000001E-3</v>
      </c>
      <c r="H1594" s="21" t="s">
        <v>82</v>
      </c>
      <c r="I1594" s="5" t="s">
        <v>51</v>
      </c>
    </row>
    <row r="1595" spans="1:9" ht="48" customHeight="1">
      <c r="A1595" s="5" t="s">
        <v>73</v>
      </c>
      <c r="B1595" s="5" t="s">
        <v>72</v>
      </c>
      <c r="C1595" s="4">
        <v>46204</v>
      </c>
      <c r="D1595" s="4">
        <v>46234</v>
      </c>
      <c r="E1595" s="5" t="s">
        <v>337</v>
      </c>
      <c r="F1595" s="5" t="s">
        <v>344</v>
      </c>
      <c r="G1595" s="7">
        <v>4.0000000000000001E-3</v>
      </c>
      <c r="H1595" s="21" t="s">
        <v>82</v>
      </c>
      <c r="I1595" s="5" t="s">
        <v>51</v>
      </c>
    </row>
    <row r="1596" spans="1:9" ht="48" customHeight="1">
      <c r="A1596" s="5" t="s">
        <v>73</v>
      </c>
      <c r="B1596" s="5" t="s">
        <v>72</v>
      </c>
      <c r="C1596" s="4">
        <v>46204</v>
      </c>
      <c r="D1596" s="4">
        <v>46234</v>
      </c>
      <c r="E1596" s="5" t="s">
        <v>337</v>
      </c>
      <c r="F1596" s="5" t="s">
        <v>347</v>
      </c>
      <c r="G1596" s="7">
        <v>4.0000000000000001E-3</v>
      </c>
      <c r="H1596" s="21" t="s">
        <v>82</v>
      </c>
      <c r="I1596" s="5" t="s">
        <v>51</v>
      </c>
    </row>
    <row r="1597" spans="1:9" ht="48" customHeight="1">
      <c r="A1597" s="5" t="s">
        <v>73</v>
      </c>
      <c r="B1597" s="5" t="s">
        <v>72</v>
      </c>
      <c r="C1597" s="4">
        <v>46204</v>
      </c>
      <c r="D1597" s="4">
        <v>46234</v>
      </c>
      <c r="E1597" s="5" t="s">
        <v>337</v>
      </c>
      <c r="F1597" s="5" t="s">
        <v>356</v>
      </c>
      <c r="G1597" s="7">
        <v>3.0000000000000001E-3</v>
      </c>
      <c r="H1597" s="21" t="s">
        <v>82</v>
      </c>
      <c r="I1597" s="5" t="s">
        <v>51</v>
      </c>
    </row>
    <row r="1598" spans="1:9" ht="48" customHeight="1">
      <c r="A1598" s="5" t="s">
        <v>73</v>
      </c>
      <c r="B1598" s="5" t="s">
        <v>72</v>
      </c>
      <c r="C1598" s="4">
        <v>46204</v>
      </c>
      <c r="D1598" s="4">
        <v>46234</v>
      </c>
      <c r="E1598" s="5" t="s">
        <v>337</v>
      </c>
      <c r="F1598" s="5" t="s">
        <v>349</v>
      </c>
      <c r="G1598" s="7">
        <v>3.0000000000000001E-3</v>
      </c>
      <c r="H1598" s="21" t="s">
        <v>82</v>
      </c>
      <c r="I1598" s="5" t="s">
        <v>51</v>
      </c>
    </row>
    <row r="1599" spans="1:9" ht="48" customHeight="1">
      <c r="A1599" s="5" t="s">
        <v>73</v>
      </c>
      <c r="B1599" s="5" t="s">
        <v>72</v>
      </c>
      <c r="C1599" s="4">
        <v>46204</v>
      </c>
      <c r="D1599" s="4">
        <v>46234</v>
      </c>
      <c r="E1599" s="5" t="s">
        <v>337</v>
      </c>
      <c r="F1599" s="5" t="s">
        <v>350</v>
      </c>
      <c r="G1599" s="7">
        <v>3.0000000000000001E-3</v>
      </c>
      <c r="H1599" s="21" t="s">
        <v>82</v>
      </c>
      <c r="I1599" s="5" t="s">
        <v>51</v>
      </c>
    </row>
    <row r="1600" spans="1:9" ht="48" customHeight="1">
      <c r="A1600" s="5" t="s">
        <v>73</v>
      </c>
      <c r="B1600" s="5" t="s">
        <v>72</v>
      </c>
      <c r="C1600" s="4">
        <v>46204</v>
      </c>
      <c r="D1600" s="4">
        <v>46234</v>
      </c>
      <c r="E1600" s="5" t="s">
        <v>337</v>
      </c>
      <c r="F1600" s="5" t="s">
        <v>357</v>
      </c>
      <c r="G1600" s="7">
        <v>3.0000000000000001E-3</v>
      </c>
      <c r="H1600" s="21" t="s">
        <v>82</v>
      </c>
      <c r="I1600" s="5" t="s">
        <v>51</v>
      </c>
    </row>
    <row r="1601" spans="1:9" ht="48" customHeight="1">
      <c r="A1601" s="5" t="s">
        <v>73</v>
      </c>
      <c r="B1601" s="5" t="s">
        <v>72</v>
      </c>
      <c r="C1601" s="4">
        <v>46204</v>
      </c>
      <c r="D1601" s="4">
        <v>46234</v>
      </c>
      <c r="E1601" s="5" t="s">
        <v>337</v>
      </c>
      <c r="F1601" s="5" t="s">
        <v>351</v>
      </c>
      <c r="G1601" s="7">
        <v>3.0000000000000001E-3</v>
      </c>
      <c r="H1601" s="21" t="s">
        <v>82</v>
      </c>
      <c r="I1601" s="5" t="s">
        <v>51</v>
      </c>
    </row>
    <row r="1602" spans="1:9" ht="48" customHeight="1">
      <c r="A1602" s="5" t="s">
        <v>73</v>
      </c>
      <c r="B1602" s="5" t="s">
        <v>72</v>
      </c>
      <c r="C1602" s="4">
        <v>46204</v>
      </c>
      <c r="D1602" s="4">
        <v>46234</v>
      </c>
      <c r="E1602" s="5" t="s">
        <v>337</v>
      </c>
      <c r="F1602" s="5" t="s">
        <v>352</v>
      </c>
      <c r="G1602" s="7">
        <v>3.0000000000000001E-3</v>
      </c>
      <c r="H1602" s="21" t="s">
        <v>82</v>
      </c>
      <c r="I1602" s="5" t="s">
        <v>51</v>
      </c>
    </row>
    <row r="1603" spans="1:9" ht="48" customHeight="1">
      <c r="A1603" s="5" t="s">
        <v>73</v>
      </c>
      <c r="B1603" s="5" t="s">
        <v>72</v>
      </c>
      <c r="C1603" s="4">
        <v>46204</v>
      </c>
      <c r="D1603" s="4">
        <v>46234</v>
      </c>
      <c r="E1603" s="5" t="s">
        <v>337</v>
      </c>
      <c r="F1603" s="5" t="s">
        <v>355</v>
      </c>
      <c r="G1603" s="7">
        <v>2E-3</v>
      </c>
      <c r="H1603" s="21" t="s">
        <v>82</v>
      </c>
      <c r="I1603" s="5" t="s">
        <v>51</v>
      </c>
    </row>
    <row r="1604" spans="1:9" ht="48" customHeight="1">
      <c r="A1604" s="5" t="s">
        <v>73</v>
      </c>
      <c r="B1604" s="5" t="s">
        <v>72</v>
      </c>
      <c r="C1604" s="4">
        <v>46204</v>
      </c>
      <c r="D1604" s="4">
        <v>46234</v>
      </c>
      <c r="E1604" s="5" t="s">
        <v>337</v>
      </c>
      <c r="F1604" s="5" t="s">
        <v>358</v>
      </c>
      <c r="G1604" s="7">
        <v>2E-3</v>
      </c>
      <c r="H1604" s="21" t="s">
        <v>82</v>
      </c>
      <c r="I1604" s="5" t="s">
        <v>51</v>
      </c>
    </row>
    <row r="1605" spans="1:9" ht="48" customHeight="1">
      <c r="A1605" s="5" t="s">
        <v>73</v>
      </c>
      <c r="B1605" s="5" t="s">
        <v>72</v>
      </c>
      <c r="C1605" s="4">
        <v>46204</v>
      </c>
      <c r="D1605" s="4">
        <v>46234</v>
      </c>
      <c r="E1605" s="5" t="s">
        <v>337</v>
      </c>
      <c r="F1605" s="5" t="s">
        <v>359</v>
      </c>
      <c r="G1605" s="7">
        <v>2E-3</v>
      </c>
      <c r="H1605" s="21" t="s">
        <v>82</v>
      </c>
      <c r="I1605" s="5" t="s">
        <v>51</v>
      </c>
    </row>
    <row r="1606" spans="1:9" ht="48" customHeight="1">
      <c r="A1606" s="5" t="s">
        <v>73</v>
      </c>
      <c r="B1606" s="5" t="s">
        <v>72</v>
      </c>
      <c r="C1606" s="4">
        <v>46204</v>
      </c>
      <c r="D1606" s="4">
        <v>46234</v>
      </c>
      <c r="E1606" s="5" t="s">
        <v>337</v>
      </c>
      <c r="F1606" s="5" t="s">
        <v>360</v>
      </c>
      <c r="G1606" s="7">
        <v>2E-3</v>
      </c>
      <c r="H1606" s="21" t="s">
        <v>82</v>
      </c>
      <c r="I1606" s="5" t="s">
        <v>51</v>
      </c>
    </row>
    <row r="1607" spans="1:9" ht="48" customHeight="1">
      <c r="A1607" s="5" t="s">
        <v>73</v>
      </c>
      <c r="B1607" s="5" t="s">
        <v>72</v>
      </c>
      <c r="C1607" s="4">
        <v>46204</v>
      </c>
      <c r="D1607" s="4">
        <v>46234</v>
      </c>
      <c r="E1607" s="5" t="s">
        <v>337</v>
      </c>
      <c r="F1607" s="5" t="s">
        <v>361</v>
      </c>
      <c r="G1607" s="7">
        <v>1E-3</v>
      </c>
      <c r="H1607" s="21" t="s">
        <v>82</v>
      </c>
      <c r="I1607" s="5" t="s">
        <v>51</v>
      </c>
    </row>
    <row r="1608" spans="1:9" ht="48" customHeight="1">
      <c r="A1608" s="5" t="s">
        <v>73</v>
      </c>
      <c r="B1608" s="5" t="s">
        <v>72</v>
      </c>
      <c r="C1608" s="4">
        <v>46204</v>
      </c>
      <c r="D1608" s="4">
        <v>46234</v>
      </c>
      <c r="E1608" s="5" t="s">
        <v>337</v>
      </c>
      <c r="F1608" s="5" t="s">
        <v>362</v>
      </c>
      <c r="G1608" s="7">
        <v>1E-3</v>
      </c>
      <c r="H1608" s="21" t="s">
        <v>82</v>
      </c>
      <c r="I1608" s="5" t="s">
        <v>51</v>
      </c>
    </row>
    <row r="1609" spans="1:9" ht="48" customHeight="1">
      <c r="A1609" s="5" t="s">
        <v>73</v>
      </c>
      <c r="B1609" s="5" t="s">
        <v>72</v>
      </c>
      <c r="C1609" s="4">
        <v>46204</v>
      </c>
      <c r="D1609" s="4">
        <v>46234</v>
      </c>
      <c r="E1609" s="5" t="s">
        <v>363</v>
      </c>
      <c r="F1609" s="5" t="s">
        <v>364</v>
      </c>
      <c r="G1609" s="7">
        <v>1.8000000000000002E-2</v>
      </c>
      <c r="H1609" s="21" t="s">
        <v>82</v>
      </c>
      <c r="I1609" s="5" t="s">
        <v>51</v>
      </c>
    </row>
    <row r="1610" spans="1:9" ht="48" customHeight="1">
      <c r="A1610" s="5" t="s">
        <v>73</v>
      </c>
      <c r="B1610" s="5" t="s">
        <v>72</v>
      </c>
      <c r="C1610" s="4">
        <v>46204</v>
      </c>
      <c r="D1610" s="4">
        <v>46234</v>
      </c>
      <c r="E1610" s="5" t="s">
        <v>363</v>
      </c>
      <c r="F1610" s="5" t="s">
        <v>365</v>
      </c>
      <c r="G1610" s="7">
        <v>1.7000000000000001E-2</v>
      </c>
      <c r="H1610" s="21" t="s">
        <v>82</v>
      </c>
      <c r="I1610" s="5" t="s">
        <v>51</v>
      </c>
    </row>
    <row r="1611" spans="1:9" ht="48" customHeight="1">
      <c r="A1611" s="5" t="s">
        <v>73</v>
      </c>
      <c r="B1611" s="5" t="s">
        <v>72</v>
      </c>
      <c r="C1611" s="4">
        <v>46204</v>
      </c>
      <c r="D1611" s="4">
        <v>46234</v>
      </c>
      <c r="E1611" s="5" t="s">
        <v>363</v>
      </c>
      <c r="F1611" s="5" t="s">
        <v>366</v>
      </c>
      <c r="G1611" s="7">
        <v>8.0000000000000002E-3</v>
      </c>
      <c r="H1611" s="21" t="s">
        <v>82</v>
      </c>
      <c r="I1611" s="5" t="s">
        <v>51</v>
      </c>
    </row>
    <row r="1612" spans="1:9" ht="48" customHeight="1">
      <c r="A1612" s="5" t="s">
        <v>73</v>
      </c>
      <c r="B1612" s="5" t="s">
        <v>72</v>
      </c>
      <c r="C1612" s="4">
        <v>46204</v>
      </c>
      <c r="D1612" s="4">
        <v>46234</v>
      </c>
      <c r="E1612" s="5" t="s">
        <v>363</v>
      </c>
      <c r="F1612" s="5" t="s">
        <v>362</v>
      </c>
      <c r="G1612" s="7">
        <v>8.0000000000000002E-3</v>
      </c>
      <c r="H1612" s="21" t="s">
        <v>82</v>
      </c>
      <c r="I1612" s="5" t="s">
        <v>51</v>
      </c>
    </row>
    <row r="1613" spans="1:9" ht="48" customHeight="1">
      <c r="A1613" s="5" t="s">
        <v>73</v>
      </c>
      <c r="B1613" s="5" t="s">
        <v>72</v>
      </c>
      <c r="C1613" s="4">
        <v>46204</v>
      </c>
      <c r="D1613" s="4">
        <v>46234</v>
      </c>
      <c r="E1613" s="5" t="s">
        <v>363</v>
      </c>
      <c r="F1613" s="5" t="s">
        <v>367</v>
      </c>
      <c r="G1613" s="7">
        <v>6.0000000000000001E-3</v>
      </c>
      <c r="H1613" s="21" t="s">
        <v>82</v>
      </c>
      <c r="I1613" s="5" t="s">
        <v>51</v>
      </c>
    </row>
    <row r="1614" spans="1:9" ht="48" customHeight="1">
      <c r="A1614" s="5" t="s">
        <v>73</v>
      </c>
      <c r="B1614" s="5" t="s">
        <v>72</v>
      </c>
      <c r="C1614" s="4">
        <v>46204</v>
      </c>
      <c r="D1614" s="4">
        <v>46234</v>
      </c>
      <c r="E1614" s="5" t="s">
        <v>368</v>
      </c>
      <c r="F1614" s="5" t="s">
        <v>369</v>
      </c>
      <c r="G1614" s="7">
        <v>6.9999999999999993E-3</v>
      </c>
      <c r="H1614" s="21" t="s">
        <v>82</v>
      </c>
      <c r="I1614" s="5" t="s">
        <v>51</v>
      </c>
    </row>
    <row r="1615" spans="1:9" ht="48" customHeight="1">
      <c r="A1615" s="5" t="s">
        <v>73</v>
      </c>
      <c r="B1615" s="5" t="s">
        <v>72</v>
      </c>
      <c r="C1615" s="4">
        <v>46204</v>
      </c>
      <c r="D1615" s="4">
        <v>46234</v>
      </c>
      <c r="E1615" s="5" t="s">
        <v>368</v>
      </c>
      <c r="F1615" s="5" t="s">
        <v>372</v>
      </c>
      <c r="G1615" s="7">
        <v>6.0000000000000001E-3</v>
      </c>
      <c r="H1615" s="21" t="s">
        <v>82</v>
      </c>
      <c r="I1615" s="5" t="s">
        <v>51</v>
      </c>
    </row>
    <row r="1616" spans="1:9" ht="48" customHeight="1">
      <c r="A1616" s="5" t="s">
        <v>73</v>
      </c>
      <c r="B1616" s="5" t="s">
        <v>72</v>
      </c>
      <c r="C1616" s="4">
        <v>46204</v>
      </c>
      <c r="D1616" s="4">
        <v>46234</v>
      </c>
      <c r="E1616" s="5" t="s">
        <v>368</v>
      </c>
      <c r="F1616" s="5" t="s">
        <v>370</v>
      </c>
      <c r="G1616" s="7">
        <v>6.0000000000000001E-3</v>
      </c>
      <c r="H1616" s="21" t="s">
        <v>82</v>
      </c>
      <c r="I1616" s="5" t="s">
        <v>51</v>
      </c>
    </row>
    <row r="1617" spans="1:9" ht="48" customHeight="1">
      <c r="A1617" s="5" t="s">
        <v>73</v>
      </c>
      <c r="B1617" s="5" t="s">
        <v>72</v>
      </c>
      <c r="C1617" s="4">
        <v>46204</v>
      </c>
      <c r="D1617" s="4">
        <v>46234</v>
      </c>
      <c r="E1617" s="5" t="s">
        <v>368</v>
      </c>
      <c r="F1617" s="5" t="s">
        <v>371</v>
      </c>
      <c r="G1617" s="7">
        <v>6.0000000000000001E-3</v>
      </c>
      <c r="H1617" s="21" t="s">
        <v>82</v>
      </c>
      <c r="I1617" s="5" t="s">
        <v>51</v>
      </c>
    </row>
    <row r="1618" spans="1:9" ht="48" customHeight="1">
      <c r="A1618" s="5" t="s">
        <v>73</v>
      </c>
      <c r="B1618" s="5" t="s">
        <v>72</v>
      </c>
      <c r="C1618" s="4">
        <v>46204</v>
      </c>
      <c r="D1618" s="4">
        <v>46234</v>
      </c>
      <c r="E1618" s="5" t="s">
        <v>368</v>
      </c>
      <c r="F1618" s="5" t="s">
        <v>514</v>
      </c>
      <c r="G1618" s="7">
        <v>6.0000000000000001E-3</v>
      </c>
      <c r="H1618" s="21" t="s">
        <v>82</v>
      </c>
      <c r="I1618" s="5" t="s">
        <v>51</v>
      </c>
    </row>
    <row r="1619" spans="1:9" ht="48" customHeight="1">
      <c r="A1619" s="5" t="s">
        <v>73</v>
      </c>
      <c r="B1619" s="5" t="s">
        <v>72</v>
      </c>
      <c r="C1619" s="4">
        <v>46204</v>
      </c>
      <c r="D1619" s="4">
        <v>46234</v>
      </c>
      <c r="E1619" s="5" t="s">
        <v>368</v>
      </c>
      <c r="F1619" s="5" t="s">
        <v>373</v>
      </c>
      <c r="G1619" s="7">
        <v>4.0000000000000001E-3</v>
      </c>
      <c r="H1619" s="21" t="s">
        <v>82</v>
      </c>
      <c r="I1619" s="5" t="s">
        <v>51</v>
      </c>
    </row>
    <row r="1620" spans="1:9" ht="48" customHeight="1">
      <c r="A1620" s="5" t="s">
        <v>73</v>
      </c>
      <c r="B1620" s="5" t="s">
        <v>72</v>
      </c>
      <c r="C1620" s="4">
        <v>46204</v>
      </c>
      <c r="D1620" s="4">
        <v>46234</v>
      </c>
      <c r="E1620" s="5" t="s">
        <v>368</v>
      </c>
      <c r="F1620" s="5" t="s">
        <v>515</v>
      </c>
      <c r="G1620" s="7">
        <v>4.0000000000000001E-3</v>
      </c>
      <c r="H1620" s="21" t="s">
        <v>82</v>
      </c>
      <c r="I1620" s="5" t="s">
        <v>51</v>
      </c>
    </row>
    <row r="1621" spans="1:9" ht="48" customHeight="1">
      <c r="A1621" s="5" t="s">
        <v>73</v>
      </c>
      <c r="B1621" s="5" t="s">
        <v>72</v>
      </c>
      <c r="C1621" s="4">
        <v>46204</v>
      </c>
      <c r="D1621" s="4">
        <v>46234</v>
      </c>
      <c r="E1621" s="5" t="s">
        <v>368</v>
      </c>
      <c r="F1621" s="5" t="s">
        <v>516</v>
      </c>
      <c r="G1621" s="7">
        <v>2E-3</v>
      </c>
      <c r="H1621" s="21" t="s">
        <v>82</v>
      </c>
      <c r="I1621" s="5" t="s">
        <v>51</v>
      </c>
    </row>
    <row r="1622" spans="1:9" ht="48" customHeight="1">
      <c r="A1622" s="5" t="s">
        <v>73</v>
      </c>
      <c r="B1622" s="5" t="s">
        <v>72</v>
      </c>
      <c r="C1622" s="4">
        <v>46204</v>
      </c>
      <c r="D1622" s="4">
        <v>46234</v>
      </c>
      <c r="E1622" s="5" t="s">
        <v>368</v>
      </c>
      <c r="F1622" s="5" t="s">
        <v>517</v>
      </c>
      <c r="G1622" s="7">
        <v>1E-3</v>
      </c>
      <c r="H1622" s="21" t="s">
        <v>82</v>
      </c>
      <c r="I1622" s="5" t="s">
        <v>51</v>
      </c>
    </row>
    <row r="1623" spans="1:9" ht="48" customHeight="1">
      <c r="A1623" s="5" t="s">
        <v>73</v>
      </c>
      <c r="B1623" s="5" t="s">
        <v>72</v>
      </c>
      <c r="C1623" s="4">
        <v>46204</v>
      </c>
      <c r="D1623" s="4">
        <v>46234</v>
      </c>
      <c r="E1623" s="5" t="s">
        <v>368</v>
      </c>
      <c r="F1623" s="5" t="s">
        <v>374</v>
      </c>
      <c r="G1623" s="7">
        <v>1E-3</v>
      </c>
      <c r="H1623" s="21" t="s">
        <v>82</v>
      </c>
      <c r="I1623" s="5" t="s">
        <v>51</v>
      </c>
    </row>
    <row r="1624" spans="1:9" ht="48" customHeight="1">
      <c r="A1624" s="5" t="s">
        <v>73</v>
      </c>
      <c r="B1624" s="5" t="s">
        <v>72</v>
      </c>
      <c r="C1624" s="4">
        <v>46204</v>
      </c>
      <c r="D1624" s="4">
        <v>46234</v>
      </c>
      <c r="E1624" s="5" t="s">
        <v>368</v>
      </c>
      <c r="F1624" s="5" t="s">
        <v>375</v>
      </c>
      <c r="G1624" s="7">
        <v>0</v>
      </c>
      <c r="H1624" s="21" t="s">
        <v>82</v>
      </c>
      <c r="I1624" s="5" t="s">
        <v>51</v>
      </c>
    </row>
    <row r="1625" spans="1:9" ht="48" customHeight="1">
      <c r="A1625" s="5" t="s">
        <v>73</v>
      </c>
      <c r="B1625" s="5" t="s">
        <v>72</v>
      </c>
      <c r="C1625" s="4">
        <v>46204</v>
      </c>
      <c r="D1625" s="4">
        <v>46234</v>
      </c>
      <c r="E1625" s="5" t="s">
        <v>143</v>
      </c>
      <c r="F1625" s="5" t="s">
        <v>376</v>
      </c>
      <c r="G1625" s="7">
        <v>8.0000000000000002E-3</v>
      </c>
      <c r="H1625" s="21" t="s">
        <v>82</v>
      </c>
      <c r="I1625" s="5" t="s">
        <v>51</v>
      </c>
    </row>
    <row r="1626" spans="1:9" ht="48" customHeight="1">
      <c r="A1626" s="5" t="s">
        <v>73</v>
      </c>
      <c r="B1626" s="5" t="s">
        <v>72</v>
      </c>
      <c r="C1626" s="4">
        <v>46204</v>
      </c>
      <c r="D1626" s="4">
        <v>46234</v>
      </c>
      <c r="E1626" s="5" t="s">
        <v>143</v>
      </c>
      <c r="F1626" s="5" t="s">
        <v>377</v>
      </c>
      <c r="G1626" s="7">
        <v>5.0000000000000001E-3</v>
      </c>
      <c r="H1626" s="21" t="s">
        <v>82</v>
      </c>
      <c r="I1626" s="5" t="s">
        <v>51</v>
      </c>
    </row>
    <row r="1627" spans="1:9" ht="48" customHeight="1">
      <c r="A1627" s="5" t="s">
        <v>73</v>
      </c>
      <c r="B1627" s="5" t="s">
        <v>72</v>
      </c>
      <c r="C1627" s="4">
        <v>46204</v>
      </c>
      <c r="D1627" s="4">
        <v>46234</v>
      </c>
      <c r="E1627" s="5" t="s">
        <v>143</v>
      </c>
      <c r="F1627" s="5" t="s">
        <v>378</v>
      </c>
      <c r="G1627" s="7">
        <v>4.0000000000000001E-3</v>
      </c>
      <c r="H1627" s="21" t="s">
        <v>82</v>
      </c>
      <c r="I1627" s="5" t="s">
        <v>51</v>
      </c>
    </row>
    <row r="1628" spans="1:9" ht="48" customHeight="1">
      <c r="A1628" s="5" t="s">
        <v>73</v>
      </c>
      <c r="B1628" s="5" t="s">
        <v>72</v>
      </c>
      <c r="C1628" s="4">
        <v>46204</v>
      </c>
      <c r="D1628" s="4">
        <v>46234</v>
      </c>
      <c r="E1628" s="5" t="s">
        <v>143</v>
      </c>
      <c r="F1628" s="5" t="s">
        <v>379</v>
      </c>
      <c r="G1628" s="7">
        <v>3.0000000000000001E-3</v>
      </c>
      <c r="H1628" s="21" t="s">
        <v>82</v>
      </c>
      <c r="I1628" s="5" t="s">
        <v>51</v>
      </c>
    </row>
    <row r="1629" spans="1:9" ht="48" customHeight="1">
      <c r="A1629" s="5" t="s">
        <v>73</v>
      </c>
      <c r="B1629" s="5" t="s">
        <v>72</v>
      </c>
      <c r="C1629" s="4">
        <v>46204</v>
      </c>
      <c r="D1629" s="4">
        <v>46234</v>
      </c>
      <c r="E1629" s="5" t="s">
        <v>143</v>
      </c>
      <c r="F1629" s="5" t="s">
        <v>380</v>
      </c>
      <c r="G1629" s="7">
        <v>2E-3</v>
      </c>
      <c r="H1629" s="21" t="s">
        <v>82</v>
      </c>
      <c r="I1629" s="5" t="s">
        <v>51</v>
      </c>
    </row>
    <row r="1630" spans="1:9" ht="48" customHeight="1">
      <c r="A1630" s="5" t="s">
        <v>73</v>
      </c>
      <c r="B1630" s="5" t="s">
        <v>72</v>
      </c>
      <c r="C1630" s="4">
        <v>46204</v>
      </c>
      <c r="D1630" s="4">
        <v>46234</v>
      </c>
      <c r="E1630" s="5" t="s">
        <v>143</v>
      </c>
      <c r="F1630" s="5" t="s">
        <v>381</v>
      </c>
      <c r="G1630" s="7">
        <v>1E-3</v>
      </c>
      <c r="H1630" s="21" t="s">
        <v>82</v>
      </c>
      <c r="I1630" s="5" t="s">
        <v>51</v>
      </c>
    </row>
    <row r="1631" spans="1:9" ht="48" customHeight="1">
      <c r="A1631" s="5" t="s">
        <v>73</v>
      </c>
      <c r="B1631" s="5" t="s">
        <v>72</v>
      </c>
      <c r="C1631" s="4">
        <v>46204</v>
      </c>
      <c r="D1631" s="4">
        <v>46234</v>
      </c>
      <c r="E1631" s="5" t="s">
        <v>143</v>
      </c>
      <c r="F1631" s="5" t="s">
        <v>382</v>
      </c>
      <c r="G1631" s="7">
        <v>1E-3</v>
      </c>
      <c r="H1631" s="21" t="s">
        <v>82</v>
      </c>
      <c r="I1631" s="5" t="s">
        <v>51</v>
      </c>
    </row>
    <row r="1632" spans="1:9" ht="48" customHeight="1">
      <c r="A1632" s="5" t="s">
        <v>73</v>
      </c>
      <c r="B1632" s="5" t="s">
        <v>72</v>
      </c>
      <c r="C1632" s="4">
        <v>46204</v>
      </c>
      <c r="D1632" s="4">
        <v>46234</v>
      </c>
      <c r="E1632" s="5" t="s">
        <v>143</v>
      </c>
      <c r="F1632" s="5" t="s">
        <v>383</v>
      </c>
      <c r="G1632" s="7">
        <v>1E-3</v>
      </c>
      <c r="H1632" s="21" t="s">
        <v>82</v>
      </c>
      <c r="I1632" s="5" t="s">
        <v>51</v>
      </c>
    </row>
    <row r="1633" spans="1:9" ht="48" customHeight="1">
      <c r="A1633" s="5" t="s">
        <v>73</v>
      </c>
      <c r="B1633" s="5" t="s">
        <v>72</v>
      </c>
      <c r="C1633" s="4">
        <v>46204</v>
      </c>
      <c r="D1633" s="4">
        <v>46234</v>
      </c>
      <c r="E1633" s="5" t="s">
        <v>143</v>
      </c>
      <c r="F1633" s="5" t="s">
        <v>384</v>
      </c>
      <c r="G1633" s="7">
        <v>1E-3</v>
      </c>
      <c r="H1633" s="21" t="s">
        <v>82</v>
      </c>
      <c r="I1633" s="5" t="s">
        <v>51</v>
      </c>
    </row>
    <row r="1634" spans="1:9" ht="48" customHeight="1">
      <c r="A1634" s="5" t="s">
        <v>73</v>
      </c>
      <c r="B1634" s="5" t="s">
        <v>72</v>
      </c>
      <c r="C1634" s="4">
        <v>46204</v>
      </c>
      <c r="D1634" s="4">
        <v>46234</v>
      </c>
      <c r="E1634" s="5" t="s">
        <v>143</v>
      </c>
      <c r="F1634" s="5" t="s">
        <v>385</v>
      </c>
      <c r="G1634" s="7">
        <v>1E-3</v>
      </c>
      <c r="H1634" s="21" t="s">
        <v>82</v>
      </c>
      <c r="I1634" s="5" t="s">
        <v>51</v>
      </c>
    </row>
    <row r="1635" spans="1:9" ht="48" customHeight="1">
      <c r="A1635" s="5" t="s">
        <v>73</v>
      </c>
      <c r="B1635" s="5" t="s">
        <v>72</v>
      </c>
      <c r="C1635" s="4">
        <v>46204</v>
      </c>
      <c r="D1635" s="4">
        <v>46234</v>
      </c>
      <c r="E1635" s="5" t="s">
        <v>143</v>
      </c>
      <c r="F1635" s="5" t="s">
        <v>386</v>
      </c>
      <c r="G1635" s="7">
        <v>0</v>
      </c>
      <c r="H1635" s="21" t="s">
        <v>82</v>
      </c>
      <c r="I1635" s="5" t="s">
        <v>51</v>
      </c>
    </row>
    <row r="1636" spans="1:9" ht="48" customHeight="1">
      <c r="A1636" s="5" t="s">
        <v>73</v>
      </c>
      <c r="B1636" s="5" t="s">
        <v>72</v>
      </c>
      <c r="C1636" s="4">
        <v>46204</v>
      </c>
      <c r="D1636" s="4">
        <v>46234</v>
      </c>
      <c r="E1636" s="5" t="s">
        <v>143</v>
      </c>
      <c r="F1636" s="5" t="s">
        <v>132</v>
      </c>
      <c r="G1636" s="7">
        <v>0</v>
      </c>
      <c r="H1636" s="21" t="s">
        <v>82</v>
      </c>
      <c r="I1636" s="5" t="s">
        <v>51</v>
      </c>
    </row>
    <row r="1637" spans="1:9" ht="48" customHeight="1">
      <c r="A1637" s="5" t="s">
        <v>73</v>
      </c>
      <c r="B1637" s="5" t="s">
        <v>72</v>
      </c>
      <c r="C1637" s="4">
        <v>46204</v>
      </c>
      <c r="D1637" s="4">
        <v>46234</v>
      </c>
      <c r="E1637" s="5" t="s">
        <v>143</v>
      </c>
      <c r="F1637" s="5" t="s">
        <v>387</v>
      </c>
      <c r="G1637" s="7">
        <v>0</v>
      </c>
      <c r="H1637" s="21" t="s">
        <v>82</v>
      </c>
      <c r="I1637" s="5" t="s">
        <v>51</v>
      </c>
    </row>
    <row r="1638" spans="1:9" ht="48" customHeight="1">
      <c r="A1638" s="5" t="s">
        <v>73</v>
      </c>
      <c r="B1638" s="5" t="s">
        <v>72</v>
      </c>
      <c r="C1638" s="4">
        <v>46204</v>
      </c>
      <c r="D1638" s="4">
        <v>46234</v>
      </c>
      <c r="E1638" s="5" t="s">
        <v>143</v>
      </c>
      <c r="F1638" s="5" t="s">
        <v>388</v>
      </c>
      <c r="G1638" s="7">
        <v>0</v>
      </c>
      <c r="H1638" s="21" t="s">
        <v>82</v>
      </c>
      <c r="I1638" s="5" t="s">
        <v>51</v>
      </c>
    </row>
    <row r="1639" spans="1:9" ht="48" customHeight="1">
      <c r="A1639" s="5" t="s">
        <v>73</v>
      </c>
      <c r="B1639" s="5" t="s">
        <v>72</v>
      </c>
      <c r="C1639" s="4">
        <v>46204</v>
      </c>
      <c r="D1639" s="4">
        <v>46234</v>
      </c>
      <c r="E1639" s="5" t="s">
        <v>143</v>
      </c>
      <c r="F1639" s="5" t="s">
        <v>389</v>
      </c>
      <c r="G1639" s="7">
        <v>0</v>
      </c>
      <c r="H1639" s="21" t="s">
        <v>82</v>
      </c>
      <c r="I1639" s="5" t="s">
        <v>51</v>
      </c>
    </row>
    <row r="1640" spans="1:9" ht="48" customHeight="1">
      <c r="A1640" s="5" t="s">
        <v>73</v>
      </c>
      <c r="B1640" s="5" t="s">
        <v>72</v>
      </c>
      <c r="C1640" s="4">
        <v>46204</v>
      </c>
      <c r="D1640" s="4">
        <v>46234</v>
      </c>
      <c r="E1640" s="5" t="s">
        <v>390</v>
      </c>
      <c r="F1640" s="5" t="s">
        <v>392</v>
      </c>
      <c r="G1640" s="7">
        <v>4.0000000000000001E-3</v>
      </c>
      <c r="H1640" s="21" t="s">
        <v>82</v>
      </c>
      <c r="I1640" s="5" t="s">
        <v>51</v>
      </c>
    </row>
    <row r="1641" spans="1:9" ht="48" customHeight="1">
      <c r="A1641" s="5" t="s">
        <v>73</v>
      </c>
      <c r="B1641" s="5" t="s">
        <v>72</v>
      </c>
      <c r="C1641" s="4">
        <v>46204</v>
      </c>
      <c r="D1641" s="4">
        <v>46234</v>
      </c>
      <c r="E1641" s="5" t="s">
        <v>390</v>
      </c>
      <c r="F1641" s="5" t="s">
        <v>391</v>
      </c>
      <c r="G1641" s="7">
        <v>4.0000000000000001E-3</v>
      </c>
      <c r="H1641" s="21" t="s">
        <v>82</v>
      </c>
      <c r="I1641" s="5" t="s">
        <v>51</v>
      </c>
    </row>
    <row r="1642" spans="1:9" ht="48" customHeight="1">
      <c r="A1642" s="5" t="s">
        <v>73</v>
      </c>
      <c r="B1642" s="5" t="s">
        <v>72</v>
      </c>
      <c r="C1642" s="4">
        <v>46204</v>
      </c>
      <c r="D1642" s="4">
        <v>46234</v>
      </c>
      <c r="E1642" s="5" t="s">
        <v>390</v>
      </c>
      <c r="F1642" s="5" t="s">
        <v>393</v>
      </c>
      <c r="G1642" s="7">
        <v>2E-3</v>
      </c>
      <c r="H1642" s="21" t="s">
        <v>82</v>
      </c>
      <c r="I1642" s="5" t="s">
        <v>51</v>
      </c>
    </row>
    <row r="1643" spans="1:9" ht="48" customHeight="1">
      <c r="A1643" s="5" t="s">
        <v>73</v>
      </c>
      <c r="B1643" s="5" t="s">
        <v>72</v>
      </c>
      <c r="C1643" s="4">
        <v>46204</v>
      </c>
      <c r="D1643" s="4">
        <v>46234</v>
      </c>
      <c r="E1643" s="5" t="s">
        <v>390</v>
      </c>
      <c r="F1643" s="5" t="s">
        <v>364</v>
      </c>
      <c r="G1643" s="7">
        <v>2E-3</v>
      </c>
      <c r="H1643" s="21" t="s">
        <v>82</v>
      </c>
      <c r="I1643" s="5" t="s">
        <v>51</v>
      </c>
    </row>
    <row r="1644" spans="1:9" ht="48" customHeight="1">
      <c r="A1644" s="5" t="s">
        <v>73</v>
      </c>
      <c r="B1644" s="5" t="s">
        <v>72</v>
      </c>
      <c r="C1644" s="4">
        <v>46204</v>
      </c>
      <c r="D1644" s="4">
        <v>46234</v>
      </c>
      <c r="E1644" s="5" t="s">
        <v>390</v>
      </c>
      <c r="F1644" s="5" t="s">
        <v>396</v>
      </c>
      <c r="G1644" s="7">
        <v>1E-3</v>
      </c>
      <c r="H1644" s="21" t="s">
        <v>82</v>
      </c>
      <c r="I1644" s="5" t="s">
        <v>51</v>
      </c>
    </row>
    <row r="1645" spans="1:9" ht="48" customHeight="1">
      <c r="A1645" s="5" t="s">
        <v>73</v>
      </c>
      <c r="B1645" s="5" t="s">
        <v>72</v>
      </c>
      <c r="C1645" s="4">
        <v>46204</v>
      </c>
      <c r="D1645" s="4">
        <v>46234</v>
      </c>
      <c r="E1645" s="5" t="s">
        <v>390</v>
      </c>
      <c r="F1645" s="5" t="s">
        <v>394</v>
      </c>
      <c r="G1645" s="7">
        <v>1E-3</v>
      </c>
      <c r="H1645" s="21" t="s">
        <v>82</v>
      </c>
      <c r="I1645" s="5" t="s">
        <v>51</v>
      </c>
    </row>
    <row r="1646" spans="1:9" ht="48" customHeight="1">
      <c r="A1646" s="5" t="s">
        <v>73</v>
      </c>
      <c r="B1646" s="5" t="s">
        <v>72</v>
      </c>
      <c r="C1646" s="4">
        <v>46204</v>
      </c>
      <c r="D1646" s="4">
        <v>46234</v>
      </c>
      <c r="E1646" s="5" t="s">
        <v>390</v>
      </c>
      <c r="F1646" s="5" t="s">
        <v>397</v>
      </c>
      <c r="G1646" s="7">
        <v>1E-3</v>
      </c>
      <c r="H1646" s="21" t="s">
        <v>82</v>
      </c>
      <c r="I1646" s="5" t="s">
        <v>51</v>
      </c>
    </row>
    <row r="1647" spans="1:9" ht="48" customHeight="1">
      <c r="A1647" s="5" t="s">
        <v>73</v>
      </c>
      <c r="B1647" s="5" t="s">
        <v>72</v>
      </c>
      <c r="C1647" s="4">
        <v>46204</v>
      </c>
      <c r="D1647" s="4">
        <v>46234</v>
      </c>
      <c r="E1647" s="5" t="s">
        <v>390</v>
      </c>
      <c r="F1647" s="5" t="s">
        <v>398</v>
      </c>
      <c r="G1647" s="7">
        <v>1E-3</v>
      </c>
      <c r="H1647" s="21" t="s">
        <v>82</v>
      </c>
      <c r="I1647" s="5" t="s">
        <v>51</v>
      </c>
    </row>
    <row r="1648" spans="1:9" ht="48" customHeight="1">
      <c r="A1648" s="5" t="s">
        <v>73</v>
      </c>
      <c r="B1648" s="5" t="s">
        <v>72</v>
      </c>
      <c r="C1648" s="4">
        <v>46204</v>
      </c>
      <c r="D1648" s="4">
        <v>46234</v>
      </c>
      <c r="E1648" s="5" t="s">
        <v>390</v>
      </c>
      <c r="F1648" s="5" t="s">
        <v>366</v>
      </c>
      <c r="G1648" s="7">
        <v>1E-3</v>
      </c>
      <c r="H1648" s="21" t="s">
        <v>82</v>
      </c>
      <c r="I1648" s="5" t="s">
        <v>51</v>
      </c>
    </row>
    <row r="1649" spans="1:9" ht="48" customHeight="1">
      <c r="A1649" s="5" t="s">
        <v>73</v>
      </c>
      <c r="B1649" s="5" t="s">
        <v>72</v>
      </c>
      <c r="C1649" s="4">
        <v>46204</v>
      </c>
      <c r="D1649" s="4">
        <v>46234</v>
      </c>
      <c r="E1649" s="5" t="s">
        <v>390</v>
      </c>
      <c r="F1649" s="5" t="s">
        <v>395</v>
      </c>
      <c r="G1649" s="7">
        <v>1E-3</v>
      </c>
      <c r="H1649" s="21" t="s">
        <v>82</v>
      </c>
      <c r="I1649" s="5" t="s">
        <v>51</v>
      </c>
    </row>
    <row r="1650" spans="1:9" ht="48" customHeight="1">
      <c r="A1650" s="5" t="s">
        <v>73</v>
      </c>
      <c r="B1650" s="5" t="s">
        <v>72</v>
      </c>
      <c r="C1650" s="4">
        <v>46204</v>
      </c>
      <c r="D1650" s="4">
        <v>46234</v>
      </c>
      <c r="E1650" s="5" t="s">
        <v>390</v>
      </c>
      <c r="F1650" s="5" t="s">
        <v>400</v>
      </c>
      <c r="G1650" s="7">
        <v>1E-3</v>
      </c>
      <c r="H1650" s="21" t="s">
        <v>82</v>
      </c>
      <c r="I1650" s="5" t="s">
        <v>51</v>
      </c>
    </row>
    <row r="1651" spans="1:9" ht="48" customHeight="1">
      <c r="A1651" s="5" t="s">
        <v>73</v>
      </c>
      <c r="B1651" s="5" t="s">
        <v>72</v>
      </c>
      <c r="C1651" s="4">
        <v>46204</v>
      </c>
      <c r="D1651" s="4">
        <v>46234</v>
      </c>
      <c r="E1651" s="5" t="s">
        <v>390</v>
      </c>
      <c r="F1651" s="5" t="s">
        <v>401</v>
      </c>
      <c r="G1651" s="7">
        <v>1E-3</v>
      </c>
      <c r="H1651" s="21" t="s">
        <v>82</v>
      </c>
      <c r="I1651" s="5" t="s">
        <v>51</v>
      </c>
    </row>
    <row r="1652" spans="1:9" ht="48" customHeight="1">
      <c r="A1652" s="5" t="s">
        <v>73</v>
      </c>
      <c r="B1652" s="5" t="s">
        <v>72</v>
      </c>
      <c r="C1652" s="4">
        <v>46204</v>
      </c>
      <c r="D1652" s="4">
        <v>46234</v>
      </c>
      <c r="E1652" s="5" t="s">
        <v>390</v>
      </c>
      <c r="F1652" s="5" t="s">
        <v>411</v>
      </c>
      <c r="G1652" s="7">
        <v>1E-3</v>
      </c>
      <c r="H1652" s="21" t="s">
        <v>82</v>
      </c>
      <c r="I1652" s="5" t="s">
        <v>51</v>
      </c>
    </row>
    <row r="1653" spans="1:9" ht="48" customHeight="1">
      <c r="A1653" s="5" t="s">
        <v>73</v>
      </c>
      <c r="B1653" s="5" t="s">
        <v>72</v>
      </c>
      <c r="C1653" s="4">
        <v>46204</v>
      </c>
      <c r="D1653" s="4">
        <v>46234</v>
      </c>
      <c r="E1653" s="5" t="s">
        <v>390</v>
      </c>
      <c r="F1653" s="5" t="s">
        <v>412</v>
      </c>
      <c r="G1653" s="7">
        <v>1E-3</v>
      </c>
      <c r="H1653" s="21" t="s">
        <v>82</v>
      </c>
      <c r="I1653" s="5" t="s">
        <v>51</v>
      </c>
    </row>
    <row r="1654" spans="1:9" ht="48" customHeight="1">
      <c r="A1654" s="5" t="s">
        <v>73</v>
      </c>
      <c r="B1654" s="5" t="s">
        <v>72</v>
      </c>
      <c r="C1654" s="4">
        <v>46204</v>
      </c>
      <c r="D1654" s="4">
        <v>46234</v>
      </c>
      <c r="E1654" s="5" t="s">
        <v>390</v>
      </c>
      <c r="F1654" s="5" t="s">
        <v>402</v>
      </c>
      <c r="G1654" s="7">
        <v>0</v>
      </c>
      <c r="H1654" s="21" t="s">
        <v>82</v>
      </c>
      <c r="I1654" s="5" t="s">
        <v>51</v>
      </c>
    </row>
    <row r="1655" spans="1:9" ht="48" customHeight="1">
      <c r="A1655" s="5" t="s">
        <v>73</v>
      </c>
      <c r="B1655" s="5" t="s">
        <v>72</v>
      </c>
      <c r="C1655" s="4">
        <v>46204</v>
      </c>
      <c r="D1655" s="4">
        <v>46234</v>
      </c>
      <c r="E1655" s="5" t="s">
        <v>390</v>
      </c>
      <c r="F1655" s="5" t="s">
        <v>403</v>
      </c>
      <c r="G1655" s="7">
        <v>0</v>
      </c>
      <c r="H1655" s="21" t="s">
        <v>82</v>
      </c>
      <c r="I1655" s="5" t="s">
        <v>51</v>
      </c>
    </row>
    <row r="1656" spans="1:9" ht="48" customHeight="1">
      <c r="A1656" s="5" t="s">
        <v>73</v>
      </c>
      <c r="B1656" s="5" t="s">
        <v>72</v>
      </c>
      <c r="C1656" s="4">
        <v>46204</v>
      </c>
      <c r="D1656" s="4">
        <v>46234</v>
      </c>
      <c r="E1656" s="5" t="s">
        <v>390</v>
      </c>
      <c r="F1656" s="5" t="s">
        <v>404</v>
      </c>
      <c r="G1656" s="7">
        <v>0</v>
      </c>
      <c r="H1656" s="21" t="s">
        <v>82</v>
      </c>
      <c r="I1656" s="5" t="s">
        <v>51</v>
      </c>
    </row>
    <row r="1657" spans="1:9" ht="48" customHeight="1">
      <c r="A1657" s="5" t="s">
        <v>73</v>
      </c>
      <c r="B1657" s="5" t="s">
        <v>72</v>
      </c>
      <c r="C1657" s="4">
        <v>46204</v>
      </c>
      <c r="D1657" s="4">
        <v>46234</v>
      </c>
      <c r="E1657" s="5" t="s">
        <v>390</v>
      </c>
      <c r="F1657" s="5" t="s">
        <v>405</v>
      </c>
      <c r="G1657" s="7">
        <v>0</v>
      </c>
      <c r="H1657" s="21" t="s">
        <v>82</v>
      </c>
      <c r="I1657" s="5" t="s">
        <v>51</v>
      </c>
    </row>
    <row r="1658" spans="1:9" ht="48" customHeight="1">
      <c r="A1658" s="5" t="s">
        <v>73</v>
      </c>
      <c r="B1658" s="5" t="s">
        <v>72</v>
      </c>
      <c r="C1658" s="4">
        <v>46204</v>
      </c>
      <c r="D1658" s="4">
        <v>46234</v>
      </c>
      <c r="E1658" s="5" t="s">
        <v>390</v>
      </c>
      <c r="F1658" s="5" t="s">
        <v>406</v>
      </c>
      <c r="G1658" s="7">
        <v>0</v>
      </c>
      <c r="H1658" s="21" t="s">
        <v>82</v>
      </c>
      <c r="I1658" s="5" t="s">
        <v>51</v>
      </c>
    </row>
    <row r="1659" spans="1:9" ht="48" customHeight="1">
      <c r="A1659" s="5" t="s">
        <v>73</v>
      </c>
      <c r="B1659" s="5" t="s">
        <v>72</v>
      </c>
      <c r="C1659" s="4">
        <v>46204</v>
      </c>
      <c r="D1659" s="4">
        <v>46234</v>
      </c>
      <c r="E1659" s="5" t="s">
        <v>390</v>
      </c>
      <c r="F1659" s="5" t="s">
        <v>407</v>
      </c>
      <c r="G1659" s="7">
        <v>0</v>
      </c>
      <c r="H1659" s="21" t="s">
        <v>82</v>
      </c>
      <c r="I1659" s="5" t="s">
        <v>51</v>
      </c>
    </row>
    <row r="1660" spans="1:9" ht="48" customHeight="1">
      <c r="A1660" s="5" t="s">
        <v>73</v>
      </c>
      <c r="B1660" s="5" t="s">
        <v>72</v>
      </c>
      <c r="C1660" s="4">
        <v>46204</v>
      </c>
      <c r="D1660" s="4">
        <v>46234</v>
      </c>
      <c r="E1660" s="5" t="s">
        <v>390</v>
      </c>
      <c r="F1660" s="5" t="s">
        <v>399</v>
      </c>
      <c r="G1660" s="7">
        <v>0</v>
      </c>
      <c r="H1660" s="21" t="s">
        <v>82</v>
      </c>
      <c r="I1660" s="5" t="s">
        <v>51</v>
      </c>
    </row>
    <row r="1661" spans="1:9" ht="48" customHeight="1">
      <c r="A1661" s="5" t="s">
        <v>73</v>
      </c>
      <c r="B1661" s="5" t="s">
        <v>72</v>
      </c>
      <c r="C1661" s="4">
        <v>46204</v>
      </c>
      <c r="D1661" s="4">
        <v>46234</v>
      </c>
      <c r="E1661" s="5" t="s">
        <v>390</v>
      </c>
      <c r="F1661" s="5" t="s">
        <v>408</v>
      </c>
      <c r="G1661" s="7">
        <v>0</v>
      </c>
      <c r="H1661" s="21" t="s">
        <v>82</v>
      </c>
      <c r="I1661" s="5" t="s">
        <v>51</v>
      </c>
    </row>
    <row r="1662" spans="1:9" ht="48" customHeight="1">
      <c r="A1662" s="5" t="s">
        <v>73</v>
      </c>
      <c r="B1662" s="5" t="s">
        <v>72</v>
      </c>
      <c r="C1662" s="4">
        <v>46204</v>
      </c>
      <c r="D1662" s="4">
        <v>46234</v>
      </c>
      <c r="E1662" s="5" t="s">
        <v>390</v>
      </c>
      <c r="F1662" s="5" t="s">
        <v>100</v>
      </c>
      <c r="G1662" s="7">
        <v>0</v>
      </c>
      <c r="H1662" s="21" t="s">
        <v>82</v>
      </c>
      <c r="I1662" s="5" t="s">
        <v>51</v>
      </c>
    </row>
    <row r="1663" spans="1:9" ht="48" customHeight="1">
      <c r="A1663" s="5" t="s">
        <v>73</v>
      </c>
      <c r="B1663" s="5" t="s">
        <v>72</v>
      </c>
      <c r="C1663" s="4">
        <v>46204</v>
      </c>
      <c r="D1663" s="4">
        <v>46234</v>
      </c>
      <c r="E1663" s="5" t="s">
        <v>390</v>
      </c>
      <c r="F1663" s="5" t="s">
        <v>409</v>
      </c>
      <c r="G1663" s="7">
        <v>0</v>
      </c>
      <c r="H1663" s="21" t="s">
        <v>82</v>
      </c>
      <c r="I1663" s="5" t="s">
        <v>51</v>
      </c>
    </row>
    <row r="1664" spans="1:9" ht="48" customHeight="1">
      <c r="A1664" s="5" t="s">
        <v>73</v>
      </c>
      <c r="B1664" s="5" t="s">
        <v>72</v>
      </c>
      <c r="C1664" s="4">
        <v>46204</v>
      </c>
      <c r="D1664" s="4">
        <v>46234</v>
      </c>
      <c r="E1664" s="5" t="s">
        <v>390</v>
      </c>
      <c r="F1664" s="5" t="s">
        <v>410</v>
      </c>
      <c r="G1664" s="7">
        <v>0</v>
      </c>
      <c r="H1664" s="21" t="s">
        <v>82</v>
      </c>
      <c r="I1664" s="5" t="s">
        <v>51</v>
      </c>
    </row>
    <row r="1665" spans="1:9" ht="48" customHeight="1">
      <c r="A1665" s="5" t="s">
        <v>73</v>
      </c>
      <c r="B1665" s="5" t="s">
        <v>72</v>
      </c>
      <c r="C1665" s="4">
        <v>46204</v>
      </c>
      <c r="D1665" s="4">
        <v>46234</v>
      </c>
      <c r="E1665" s="5" t="s">
        <v>390</v>
      </c>
      <c r="F1665" s="5" t="s">
        <v>413</v>
      </c>
      <c r="G1665" s="7">
        <v>0</v>
      </c>
      <c r="H1665" s="21" t="s">
        <v>82</v>
      </c>
      <c r="I1665" s="5" t="s">
        <v>51</v>
      </c>
    </row>
    <row r="1666" spans="1:9" ht="48" customHeight="1">
      <c r="A1666" s="5" t="s">
        <v>73</v>
      </c>
      <c r="B1666" s="5" t="s">
        <v>72</v>
      </c>
      <c r="C1666" s="4">
        <v>46204</v>
      </c>
      <c r="D1666" s="4">
        <v>46234</v>
      </c>
      <c r="E1666" s="5" t="s">
        <v>390</v>
      </c>
      <c r="F1666" s="5" t="s">
        <v>153</v>
      </c>
      <c r="G1666" s="7">
        <v>0</v>
      </c>
      <c r="H1666" s="21" t="s">
        <v>82</v>
      </c>
      <c r="I1666" s="5" t="s">
        <v>51</v>
      </c>
    </row>
    <row r="1667" spans="1:9" ht="48" customHeight="1">
      <c r="A1667" s="5" t="s">
        <v>73</v>
      </c>
      <c r="B1667" s="5" t="s">
        <v>72</v>
      </c>
      <c r="C1667" s="4">
        <v>46204</v>
      </c>
      <c r="D1667" s="4">
        <v>46234</v>
      </c>
      <c r="E1667" s="5" t="s">
        <v>414</v>
      </c>
      <c r="F1667" s="5" t="s">
        <v>415</v>
      </c>
      <c r="G1667" s="7">
        <v>5.0000000000000001E-3</v>
      </c>
      <c r="H1667" s="21" t="s">
        <v>82</v>
      </c>
      <c r="I1667" s="5" t="s">
        <v>51</v>
      </c>
    </row>
    <row r="1668" spans="1:9" ht="48" customHeight="1">
      <c r="A1668" s="5" t="s">
        <v>73</v>
      </c>
      <c r="B1668" s="5" t="s">
        <v>72</v>
      </c>
      <c r="C1668" s="4">
        <v>46204</v>
      </c>
      <c r="D1668" s="4">
        <v>46234</v>
      </c>
      <c r="E1668" s="5" t="s">
        <v>414</v>
      </c>
      <c r="F1668" s="5" t="s">
        <v>416</v>
      </c>
      <c r="G1668" s="7">
        <v>3.0000000000000001E-3</v>
      </c>
      <c r="H1668" s="21" t="s">
        <v>82</v>
      </c>
      <c r="I1668" s="5" t="s">
        <v>51</v>
      </c>
    </row>
    <row r="1669" spans="1:9" ht="48" customHeight="1">
      <c r="A1669" s="5" t="s">
        <v>73</v>
      </c>
      <c r="B1669" s="5" t="s">
        <v>72</v>
      </c>
      <c r="C1669" s="4">
        <v>46204</v>
      </c>
      <c r="D1669" s="4">
        <v>46234</v>
      </c>
      <c r="E1669" s="5" t="s">
        <v>414</v>
      </c>
      <c r="F1669" s="5" t="s">
        <v>417</v>
      </c>
      <c r="G1669" s="7">
        <v>3.0000000000000001E-3</v>
      </c>
      <c r="H1669" s="21" t="s">
        <v>82</v>
      </c>
      <c r="I1669" s="5" t="s">
        <v>51</v>
      </c>
    </row>
    <row r="1670" spans="1:9" ht="48" customHeight="1">
      <c r="A1670" s="5" t="s">
        <v>73</v>
      </c>
      <c r="B1670" s="5" t="s">
        <v>72</v>
      </c>
      <c r="C1670" s="4">
        <v>46204</v>
      </c>
      <c r="D1670" s="4">
        <v>46234</v>
      </c>
      <c r="E1670" s="5" t="s">
        <v>414</v>
      </c>
      <c r="F1670" s="5" t="s">
        <v>418</v>
      </c>
      <c r="G1670" s="7">
        <v>2E-3</v>
      </c>
      <c r="H1670" s="21" t="s">
        <v>82</v>
      </c>
      <c r="I1670" s="5" t="s">
        <v>51</v>
      </c>
    </row>
    <row r="1671" spans="1:9" ht="48" customHeight="1">
      <c r="A1671" s="5" t="s">
        <v>73</v>
      </c>
      <c r="B1671" s="5" t="s">
        <v>72</v>
      </c>
      <c r="C1671" s="4">
        <v>46204</v>
      </c>
      <c r="D1671" s="4">
        <v>46234</v>
      </c>
      <c r="E1671" s="5" t="s">
        <v>414</v>
      </c>
      <c r="F1671" s="5" t="s">
        <v>419</v>
      </c>
      <c r="G1671" s="7">
        <v>2E-3</v>
      </c>
      <c r="H1671" s="21" t="s">
        <v>82</v>
      </c>
      <c r="I1671" s="5" t="s">
        <v>51</v>
      </c>
    </row>
    <row r="1672" spans="1:9" ht="48" customHeight="1">
      <c r="A1672" s="5" t="s">
        <v>73</v>
      </c>
      <c r="B1672" s="5" t="s">
        <v>72</v>
      </c>
      <c r="C1672" s="4">
        <v>46204</v>
      </c>
      <c r="D1672" s="4">
        <v>46234</v>
      </c>
      <c r="E1672" s="5" t="s">
        <v>414</v>
      </c>
      <c r="F1672" s="5" t="s">
        <v>425</v>
      </c>
      <c r="G1672" s="7">
        <v>2E-3</v>
      </c>
      <c r="H1672" s="21" t="s">
        <v>82</v>
      </c>
      <c r="I1672" s="5" t="s">
        <v>51</v>
      </c>
    </row>
    <row r="1673" spans="1:9" ht="48" customHeight="1">
      <c r="A1673" s="5" t="s">
        <v>73</v>
      </c>
      <c r="B1673" s="5" t="s">
        <v>72</v>
      </c>
      <c r="C1673" s="4">
        <v>46204</v>
      </c>
      <c r="D1673" s="4">
        <v>46234</v>
      </c>
      <c r="E1673" s="5" t="s">
        <v>414</v>
      </c>
      <c r="F1673" s="5" t="s">
        <v>420</v>
      </c>
      <c r="G1673" s="7">
        <v>2E-3</v>
      </c>
      <c r="H1673" s="21" t="s">
        <v>82</v>
      </c>
      <c r="I1673" s="5" t="s">
        <v>51</v>
      </c>
    </row>
    <row r="1674" spans="1:9" ht="48" customHeight="1">
      <c r="A1674" s="5" t="s">
        <v>73</v>
      </c>
      <c r="B1674" s="5" t="s">
        <v>72</v>
      </c>
      <c r="C1674" s="4">
        <v>46204</v>
      </c>
      <c r="D1674" s="4">
        <v>46234</v>
      </c>
      <c r="E1674" s="5" t="s">
        <v>414</v>
      </c>
      <c r="F1674" s="5" t="s">
        <v>421</v>
      </c>
      <c r="G1674" s="7">
        <v>1E-3</v>
      </c>
      <c r="H1674" s="21" t="s">
        <v>82</v>
      </c>
      <c r="I1674" s="5" t="s">
        <v>51</v>
      </c>
    </row>
    <row r="1675" spans="1:9" ht="48" customHeight="1">
      <c r="A1675" s="5" t="s">
        <v>73</v>
      </c>
      <c r="B1675" s="5" t="s">
        <v>72</v>
      </c>
      <c r="C1675" s="4">
        <v>46204</v>
      </c>
      <c r="D1675" s="4">
        <v>46234</v>
      </c>
      <c r="E1675" s="5" t="s">
        <v>414</v>
      </c>
      <c r="F1675" s="5" t="s">
        <v>423</v>
      </c>
      <c r="G1675" s="7">
        <v>1E-3</v>
      </c>
      <c r="H1675" s="21" t="s">
        <v>82</v>
      </c>
      <c r="I1675" s="5" t="s">
        <v>51</v>
      </c>
    </row>
    <row r="1676" spans="1:9" ht="48" customHeight="1">
      <c r="A1676" s="5" t="s">
        <v>73</v>
      </c>
      <c r="B1676" s="5" t="s">
        <v>72</v>
      </c>
      <c r="C1676" s="4">
        <v>46204</v>
      </c>
      <c r="D1676" s="4">
        <v>46234</v>
      </c>
      <c r="E1676" s="5" t="s">
        <v>414</v>
      </c>
      <c r="F1676" s="5" t="s">
        <v>424</v>
      </c>
      <c r="G1676" s="7">
        <v>1E-3</v>
      </c>
      <c r="H1676" s="21" t="s">
        <v>82</v>
      </c>
      <c r="I1676" s="5" t="s">
        <v>51</v>
      </c>
    </row>
    <row r="1677" spans="1:9" ht="48" customHeight="1">
      <c r="A1677" s="5" t="s">
        <v>73</v>
      </c>
      <c r="B1677" s="5" t="s">
        <v>72</v>
      </c>
      <c r="C1677" s="4">
        <v>46204</v>
      </c>
      <c r="D1677" s="4">
        <v>46234</v>
      </c>
      <c r="E1677" s="5" t="s">
        <v>414</v>
      </c>
      <c r="F1677" s="5" t="s">
        <v>426</v>
      </c>
      <c r="G1677" s="7">
        <v>1E-3</v>
      </c>
      <c r="H1677" s="21" t="s">
        <v>82</v>
      </c>
      <c r="I1677" s="5" t="s">
        <v>51</v>
      </c>
    </row>
    <row r="1678" spans="1:9" ht="48" customHeight="1">
      <c r="A1678" s="5" t="s">
        <v>73</v>
      </c>
      <c r="B1678" s="5" t="s">
        <v>72</v>
      </c>
      <c r="C1678" s="4">
        <v>46204</v>
      </c>
      <c r="D1678" s="4">
        <v>46234</v>
      </c>
      <c r="E1678" s="5" t="s">
        <v>414</v>
      </c>
      <c r="F1678" s="5" t="s">
        <v>427</v>
      </c>
      <c r="G1678" s="7">
        <v>1E-3</v>
      </c>
      <c r="H1678" s="21" t="s">
        <v>82</v>
      </c>
      <c r="I1678" s="5" t="s">
        <v>51</v>
      </c>
    </row>
    <row r="1679" spans="1:9" ht="48" customHeight="1">
      <c r="A1679" s="5" t="s">
        <v>73</v>
      </c>
      <c r="B1679" s="5" t="s">
        <v>72</v>
      </c>
      <c r="C1679" s="4">
        <v>46204</v>
      </c>
      <c r="D1679" s="4">
        <v>46234</v>
      </c>
      <c r="E1679" s="5" t="s">
        <v>414</v>
      </c>
      <c r="F1679" s="5" t="s">
        <v>422</v>
      </c>
      <c r="G1679" s="7">
        <v>0</v>
      </c>
      <c r="H1679" s="21" t="s">
        <v>82</v>
      </c>
      <c r="I1679" s="5" t="s">
        <v>51</v>
      </c>
    </row>
    <row r="1680" spans="1:9" ht="48" customHeight="1">
      <c r="A1680" s="5" t="s">
        <v>73</v>
      </c>
      <c r="B1680" s="5" t="s">
        <v>72</v>
      </c>
      <c r="C1680" s="4">
        <v>46204</v>
      </c>
      <c r="D1680" s="4">
        <v>46234</v>
      </c>
      <c r="E1680" s="5" t="s">
        <v>414</v>
      </c>
      <c r="F1680" s="5" t="s">
        <v>428</v>
      </c>
      <c r="G1680" s="7">
        <v>0</v>
      </c>
      <c r="H1680" s="21" t="s">
        <v>82</v>
      </c>
      <c r="I1680" s="5" t="s">
        <v>51</v>
      </c>
    </row>
    <row r="1681" spans="1:9" ht="48" customHeight="1">
      <c r="A1681" s="5" t="s">
        <v>73</v>
      </c>
      <c r="B1681" s="5" t="s">
        <v>72</v>
      </c>
      <c r="C1681" s="4">
        <v>46204</v>
      </c>
      <c r="D1681" s="4">
        <v>46234</v>
      </c>
      <c r="E1681" s="5" t="s">
        <v>429</v>
      </c>
      <c r="F1681" s="5" t="s">
        <v>429</v>
      </c>
      <c r="G1681" s="7">
        <v>1.7000000000000001E-2</v>
      </c>
      <c r="H1681" s="21" t="s">
        <v>82</v>
      </c>
      <c r="I1681" s="5" t="s">
        <v>51</v>
      </c>
    </row>
    <row r="1682" spans="1:9" ht="48" customHeight="1">
      <c r="A1682" s="5" t="s">
        <v>73</v>
      </c>
      <c r="B1682" s="5" t="s">
        <v>72</v>
      </c>
      <c r="C1682" s="4">
        <v>46204</v>
      </c>
      <c r="D1682" s="4">
        <v>46234</v>
      </c>
      <c r="E1682" s="5" t="s">
        <v>88</v>
      </c>
      <c r="F1682" s="5" t="s">
        <v>452</v>
      </c>
      <c r="G1682" s="7">
        <v>1E-3</v>
      </c>
      <c r="H1682" s="21" t="s">
        <v>82</v>
      </c>
      <c r="I1682" s="5" t="s">
        <v>51</v>
      </c>
    </row>
    <row r="1683" spans="1:9" ht="48" customHeight="1">
      <c r="A1683" s="5" t="s">
        <v>73</v>
      </c>
      <c r="B1683" s="5" t="s">
        <v>72</v>
      </c>
      <c r="C1683" s="4">
        <v>46204</v>
      </c>
      <c r="D1683" s="4">
        <v>46234</v>
      </c>
      <c r="E1683" s="5" t="s">
        <v>88</v>
      </c>
      <c r="F1683" s="5" t="s">
        <v>453</v>
      </c>
      <c r="G1683" s="7">
        <v>1E-3</v>
      </c>
      <c r="H1683" s="21" t="s">
        <v>82</v>
      </c>
      <c r="I1683" s="5" t="s">
        <v>51</v>
      </c>
    </row>
    <row r="1684" spans="1:9" ht="48" customHeight="1">
      <c r="A1684" s="5" t="s">
        <v>73</v>
      </c>
      <c r="B1684" s="5" t="s">
        <v>72</v>
      </c>
      <c r="C1684" s="4">
        <v>46204</v>
      </c>
      <c r="D1684" s="4">
        <v>46234</v>
      </c>
      <c r="E1684" s="5" t="s">
        <v>88</v>
      </c>
      <c r="F1684" s="5" t="s">
        <v>454</v>
      </c>
      <c r="G1684" s="7">
        <v>1E-3</v>
      </c>
      <c r="H1684" s="21" t="s">
        <v>82</v>
      </c>
      <c r="I1684" s="5" t="s">
        <v>51</v>
      </c>
    </row>
    <row r="1685" spans="1:9" ht="48" customHeight="1">
      <c r="A1685" s="5" t="s">
        <v>73</v>
      </c>
      <c r="B1685" s="5" t="s">
        <v>72</v>
      </c>
      <c r="C1685" s="4">
        <v>46204</v>
      </c>
      <c r="D1685" s="4">
        <v>46234</v>
      </c>
      <c r="E1685" s="5" t="s">
        <v>88</v>
      </c>
      <c r="F1685" s="5" t="s">
        <v>455</v>
      </c>
      <c r="G1685" s="7">
        <v>1E-3</v>
      </c>
      <c r="H1685" s="21" t="s">
        <v>82</v>
      </c>
      <c r="I1685" s="5" t="s">
        <v>51</v>
      </c>
    </row>
    <row r="1686" spans="1:9" ht="48" customHeight="1">
      <c r="A1686" s="5" t="s">
        <v>73</v>
      </c>
      <c r="B1686" s="5" t="s">
        <v>72</v>
      </c>
      <c r="C1686" s="4">
        <v>46204</v>
      </c>
      <c r="D1686" s="4">
        <v>46234</v>
      </c>
      <c r="E1686" s="5" t="s">
        <v>88</v>
      </c>
      <c r="F1686" s="5" t="s">
        <v>456</v>
      </c>
      <c r="G1686" s="7">
        <v>1E-3</v>
      </c>
      <c r="H1686" s="21" t="s">
        <v>82</v>
      </c>
      <c r="I1686" s="5" t="s">
        <v>51</v>
      </c>
    </row>
    <row r="1687" spans="1:9" ht="48" customHeight="1">
      <c r="A1687" s="5" t="s">
        <v>73</v>
      </c>
      <c r="B1687" s="5" t="s">
        <v>72</v>
      </c>
      <c r="C1687" s="4">
        <v>46204</v>
      </c>
      <c r="D1687" s="4">
        <v>46234</v>
      </c>
      <c r="E1687" s="5" t="s">
        <v>88</v>
      </c>
      <c r="F1687" s="5" t="s">
        <v>451</v>
      </c>
      <c r="G1687" s="7">
        <v>1E-3</v>
      </c>
      <c r="H1687" s="21" t="s">
        <v>82</v>
      </c>
      <c r="I1687" s="5" t="s">
        <v>51</v>
      </c>
    </row>
    <row r="1688" spans="1:9" ht="48" customHeight="1">
      <c r="A1688" s="5" t="s">
        <v>73</v>
      </c>
      <c r="B1688" s="5" t="s">
        <v>72</v>
      </c>
      <c r="C1688" s="4">
        <v>46204</v>
      </c>
      <c r="D1688" s="4">
        <v>46234</v>
      </c>
      <c r="E1688" s="5" t="s">
        <v>88</v>
      </c>
      <c r="F1688" s="5" t="s">
        <v>457</v>
      </c>
      <c r="G1688" s="7">
        <v>1E-3</v>
      </c>
      <c r="H1688" s="21" t="s">
        <v>82</v>
      </c>
      <c r="I1688" s="5" t="s">
        <v>51</v>
      </c>
    </row>
    <row r="1689" spans="1:9" ht="48" customHeight="1">
      <c r="A1689" s="5" t="s">
        <v>73</v>
      </c>
      <c r="B1689" s="5" t="s">
        <v>72</v>
      </c>
      <c r="C1689" s="4">
        <v>46204</v>
      </c>
      <c r="D1689" s="4">
        <v>46234</v>
      </c>
      <c r="E1689" s="5" t="s">
        <v>88</v>
      </c>
      <c r="F1689" s="5" t="s">
        <v>458</v>
      </c>
      <c r="G1689" s="7">
        <v>1E-3</v>
      </c>
      <c r="H1689" s="21" t="s">
        <v>82</v>
      </c>
      <c r="I1689" s="5" t="s">
        <v>51</v>
      </c>
    </row>
    <row r="1690" spans="1:9" ht="48" customHeight="1">
      <c r="A1690" s="5" t="s">
        <v>73</v>
      </c>
      <c r="B1690" s="5" t="s">
        <v>72</v>
      </c>
      <c r="C1690" s="4">
        <v>46204</v>
      </c>
      <c r="D1690" s="4">
        <v>46234</v>
      </c>
      <c r="E1690" s="5" t="s">
        <v>88</v>
      </c>
      <c r="F1690" s="5" t="s">
        <v>471</v>
      </c>
      <c r="G1690" s="7">
        <v>1E-3</v>
      </c>
      <c r="H1690" s="21" t="s">
        <v>82</v>
      </c>
      <c r="I1690" s="5" t="s">
        <v>51</v>
      </c>
    </row>
    <row r="1691" spans="1:9" ht="48" customHeight="1">
      <c r="A1691" s="5" t="s">
        <v>73</v>
      </c>
      <c r="B1691" s="5" t="s">
        <v>72</v>
      </c>
      <c r="C1691" s="4">
        <v>46204</v>
      </c>
      <c r="D1691" s="4">
        <v>46234</v>
      </c>
      <c r="E1691" s="5" t="s">
        <v>88</v>
      </c>
      <c r="F1691" s="5" t="s">
        <v>459</v>
      </c>
      <c r="G1691" s="7">
        <v>0</v>
      </c>
      <c r="H1691" s="21" t="s">
        <v>82</v>
      </c>
      <c r="I1691" s="5" t="s">
        <v>51</v>
      </c>
    </row>
    <row r="1692" spans="1:9" ht="48" customHeight="1">
      <c r="A1692" s="5" t="s">
        <v>73</v>
      </c>
      <c r="B1692" s="5" t="s">
        <v>72</v>
      </c>
      <c r="C1692" s="4">
        <v>46204</v>
      </c>
      <c r="D1692" s="4">
        <v>46234</v>
      </c>
      <c r="E1692" s="5" t="s">
        <v>88</v>
      </c>
      <c r="F1692" s="5" t="s">
        <v>460</v>
      </c>
      <c r="G1692" s="7">
        <v>0</v>
      </c>
      <c r="H1692" s="21" t="s">
        <v>82</v>
      </c>
      <c r="I1692" s="5" t="s">
        <v>51</v>
      </c>
    </row>
    <row r="1693" spans="1:9" ht="48" customHeight="1">
      <c r="A1693" s="5" t="s">
        <v>73</v>
      </c>
      <c r="B1693" s="5" t="s">
        <v>72</v>
      </c>
      <c r="C1693" s="4">
        <v>46204</v>
      </c>
      <c r="D1693" s="4">
        <v>46234</v>
      </c>
      <c r="E1693" s="5" t="s">
        <v>88</v>
      </c>
      <c r="F1693" s="5" t="s">
        <v>461</v>
      </c>
      <c r="G1693" s="7">
        <v>0</v>
      </c>
      <c r="H1693" s="21" t="s">
        <v>82</v>
      </c>
      <c r="I1693" s="5" t="s">
        <v>51</v>
      </c>
    </row>
    <row r="1694" spans="1:9" ht="48" customHeight="1">
      <c r="A1694" s="5" t="s">
        <v>73</v>
      </c>
      <c r="B1694" s="5" t="s">
        <v>72</v>
      </c>
      <c r="C1694" s="4">
        <v>46204</v>
      </c>
      <c r="D1694" s="4">
        <v>46234</v>
      </c>
      <c r="E1694" s="5" t="s">
        <v>88</v>
      </c>
      <c r="F1694" s="5" t="s">
        <v>462</v>
      </c>
      <c r="G1694" s="7">
        <v>0</v>
      </c>
      <c r="H1694" s="21" t="s">
        <v>82</v>
      </c>
      <c r="I1694" s="5" t="s">
        <v>51</v>
      </c>
    </row>
    <row r="1695" spans="1:9" ht="48" customHeight="1">
      <c r="A1695" s="5" t="s">
        <v>73</v>
      </c>
      <c r="B1695" s="5" t="s">
        <v>72</v>
      </c>
      <c r="C1695" s="4">
        <v>46204</v>
      </c>
      <c r="D1695" s="4">
        <v>46234</v>
      </c>
      <c r="E1695" s="5" t="s">
        <v>88</v>
      </c>
      <c r="F1695" s="5" t="s">
        <v>463</v>
      </c>
      <c r="G1695" s="7">
        <v>0</v>
      </c>
      <c r="H1695" s="21" t="s">
        <v>82</v>
      </c>
      <c r="I1695" s="5" t="s">
        <v>51</v>
      </c>
    </row>
    <row r="1696" spans="1:9" ht="48" customHeight="1">
      <c r="A1696" s="5" t="s">
        <v>73</v>
      </c>
      <c r="B1696" s="5" t="s">
        <v>72</v>
      </c>
      <c r="C1696" s="4">
        <v>46204</v>
      </c>
      <c r="D1696" s="4">
        <v>46234</v>
      </c>
      <c r="E1696" s="5" t="s">
        <v>88</v>
      </c>
      <c r="F1696" s="5" t="s">
        <v>464</v>
      </c>
      <c r="G1696" s="7">
        <v>0</v>
      </c>
      <c r="H1696" s="21" t="s">
        <v>82</v>
      </c>
      <c r="I1696" s="5" t="s">
        <v>51</v>
      </c>
    </row>
    <row r="1697" spans="1:9" ht="48" customHeight="1">
      <c r="A1697" s="5" t="s">
        <v>73</v>
      </c>
      <c r="B1697" s="5" t="s">
        <v>72</v>
      </c>
      <c r="C1697" s="4">
        <v>46204</v>
      </c>
      <c r="D1697" s="4">
        <v>46234</v>
      </c>
      <c r="E1697" s="5" t="s">
        <v>88</v>
      </c>
      <c r="F1697" s="5" t="s">
        <v>465</v>
      </c>
      <c r="G1697" s="7">
        <v>0</v>
      </c>
      <c r="H1697" s="21" t="s">
        <v>82</v>
      </c>
      <c r="I1697" s="5" t="s">
        <v>51</v>
      </c>
    </row>
    <row r="1698" spans="1:9" ht="48" customHeight="1">
      <c r="A1698" s="5" t="s">
        <v>73</v>
      </c>
      <c r="B1698" s="5" t="s">
        <v>72</v>
      </c>
      <c r="C1698" s="4">
        <v>46204</v>
      </c>
      <c r="D1698" s="4">
        <v>46234</v>
      </c>
      <c r="E1698" s="5" t="s">
        <v>88</v>
      </c>
      <c r="F1698" s="5" t="s">
        <v>466</v>
      </c>
      <c r="G1698" s="7">
        <v>0</v>
      </c>
      <c r="H1698" s="21" t="s">
        <v>82</v>
      </c>
      <c r="I1698" s="5" t="s">
        <v>51</v>
      </c>
    </row>
    <row r="1699" spans="1:9" ht="48" customHeight="1">
      <c r="A1699" s="5" t="s">
        <v>73</v>
      </c>
      <c r="B1699" s="5" t="s">
        <v>72</v>
      </c>
      <c r="C1699" s="4">
        <v>46204</v>
      </c>
      <c r="D1699" s="4">
        <v>46234</v>
      </c>
      <c r="E1699" s="5" t="s">
        <v>88</v>
      </c>
      <c r="F1699" s="5" t="s">
        <v>467</v>
      </c>
      <c r="G1699" s="7">
        <v>0</v>
      </c>
      <c r="H1699" s="21" t="s">
        <v>82</v>
      </c>
      <c r="I1699" s="5" t="s">
        <v>51</v>
      </c>
    </row>
    <row r="1700" spans="1:9" ht="48" customHeight="1">
      <c r="A1700" s="5" t="s">
        <v>73</v>
      </c>
      <c r="B1700" s="5" t="s">
        <v>72</v>
      </c>
      <c r="C1700" s="4">
        <v>46204</v>
      </c>
      <c r="D1700" s="4">
        <v>46234</v>
      </c>
      <c r="E1700" s="5" t="s">
        <v>88</v>
      </c>
      <c r="F1700" s="5" t="s">
        <v>468</v>
      </c>
      <c r="G1700" s="7">
        <v>0</v>
      </c>
      <c r="H1700" s="21" t="s">
        <v>82</v>
      </c>
      <c r="I1700" s="5" t="s">
        <v>51</v>
      </c>
    </row>
    <row r="1701" spans="1:9" ht="48" customHeight="1">
      <c r="A1701" s="5" t="s">
        <v>73</v>
      </c>
      <c r="B1701" s="5" t="s">
        <v>72</v>
      </c>
      <c r="C1701" s="4">
        <v>46204</v>
      </c>
      <c r="D1701" s="4">
        <v>46234</v>
      </c>
      <c r="E1701" s="5" t="s">
        <v>88</v>
      </c>
      <c r="F1701" s="5" t="s">
        <v>469</v>
      </c>
      <c r="G1701" s="7">
        <v>0</v>
      </c>
      <c r="H1701" s="21" t="s">
        <v>82</v>
      </c>
      <c r="I1701" s="5" t="s">
        <v>51</v>
      </c>
    </row>
    <row r="1702" spans="1:9" ht="48" customHeight="1">
      <c r="A1702" s="5" t="s">
        <v>73</v>
      </c>
      <c r="B1702" s="5" t="s">
        <v>72</v>
      </c>
      <c r="C1702" s="4">
        <v>46204</v>
      </c>
      <c r="D1702" s="4">
        <v>46234</v>
      </c>
      <c r="E1702" s="5" t="s">
        <v>88</v>
      </c>
      <c r="F1702" s="5" t="s">
        <v>470</v>
      </c>
      <c r="G1702" s="7">
        <v>0</v>
      </c>
      <c r="H1702" s="21" t="s">
        <v>82</v>
      </c>
      <c r="I1702" s="5" t="s">
        <v>51</v>
      </c>
    </row>
    <row r="1703" spans="1:9" ht="48" customHeight="1">
      <c r="A1703" s="5" t="s">
        <v>73</v>
      </c>
      <c r="B1703" s="5" t="s">
        <v>72</v>
      </c>
      <c r="C1703" s="4">
        <v>46204</v>
      </c>
      <c r="D1703" s="4">
        <v>46234</v>
      </c>
      <c r="E1703" s="5" t="s">
        <v>88</v>
      </c>
      <c r="F1703" s="5" t="s">
        <v>472</v>
      </c>
      <c r="G1703" s="7">
        <v>0</v>
      </c>
      <c r="H1703" s="21" t="s">
        <v>82</v>
      </c>
      <c r="I1703" s="5" t="s">
        <v>51</v>
      </c>
    </row>
    <row r="1704" spans="1:9" ht="48" customHeight="1">
      <c r="A1704" s="5" t="s">
        <v>73</v>
      </c>
      <c r="B1704" s="5" t="s">
        <v>72</v>
      </c>
      <c r="C1704" s="4">
        <v>46204</v>
      </c>
      <c r="D1704" s="4">
        <v>46234</v>
      </c>
      <c r="E1704" s="5" t="s">
        <v>88</v>
      </c>
      <c r="F1704" s="5" t="s">
        <v>473</v>
      </c>
      <c r="G1704" s="7">
        <v>0</v>
      </c>
      <c r="H1704" s="21" t="s">
        <v>82</v>
      </c>
      <c r="I1704" s="5" t="s">
        <v>51</v>
      </c>
    </row>
    <row r="1705" spans="1:9" ht="48" customHeight="1">
      <c r="A1705" s="5" t="s">
        <v>73</v>
      </c>
      <c r="B1705" s="5" t="s">
        <v>72</v>
      </c>
      <c r="C1705" s="4">
        <v>46204</v>
      </c>
      <c r="D1705" s="4">
        <v>46234</v>
      </c>
      <c r="E1705" s="5" t="s">
        <v>115</v>
      </c>
      <c r="F1705" s="5" t="s">
        <v>432</v>
      </c>
      <c r="G1705" s="7">
        <v>1E-3</v>
      </c>
      <c r="H1705" s="21" t="s">
        <v>82</v>
      </c>
      <c r="I1705" s="5" t="s">
        <v>51</v>
      </c>
    </row>
    <row r="1706" spans="1:9" ht="48" customHeight="1">
      <c r="A1706" s="5" t="s">
        <v>73</v>
      </c>
      <c r="B1706" s="5" t="s">
        <v>72</v>
      </c>
      <c r="C1706" s="4">
        <v>46204</v>
      </c>
      <c r="D1706" s="4">
        <v>46234</v>
      </c>
      <c r="E1706" s="5" t="s">
        <v>115</v>
      </c>
      <c r="F1706" s="5" t="s">
        <v>433</v>
      </c>
      <c r="G1706" s="7">
        <v>1E-3</v>
      </c>
      <c r="H1706" s="21" t="s">
        <v>82</v>
      </c>
      <c r="I1706" s="5" t="s">
        <v>51</v>
      </c>
    </row>
    <row r="1707" spans="1:9" ht="48" customHeight="1">
      <c r="A1707" s="5" t="s">
        <v>73</v>
      </c>
      <c r="B1707" s="5" t="s">
        <v>72</v>
      </c>
      <c r="C1707" s="4">
        <v>46204</v>
      </c>
      <c r="D1707" s="4">
        <v>46234</v>
      </c>
      <c r="E1707" s="5" t="s">
        <v>115</v>
      </c>
      <c r="F1707" s="5" t="s">
        <v>434</v>
      </c>
      <c r="G1707" s="7">
        <v>1E-3</v>
      </c>
      <c r="H1707" s="21" t="s">
        <v>82</v>
      </c>
      <c r="I1707" s="5" t="s">
        <v>51</v>
      </c>
    </row>
    <row r="1708" spans="1:9" ht="48" customHeight="1">
      <c r="A1708" s="5" t="s">
        <v>73</v>
      </c>
      <c r="B1708" s="5" t="s">
        <v>72</v>
      </c>
      <c r="C1708" s="4">
        <v>46204</v>
      </c>
      <c r="D1708" s="4">
        <v>46234</v>
      </c>
      <c r="E1708" s="5" t="s">
        <v>115</v>
      </c>
      <c r="F1708" s="5" t="s">
        <v>435</v>
      </c>
      <c r="G1708" s="7">
        <v>1E-3</v>
      </c>
      <c r="H1708" s="21" t="s">
        <v>82</v>
      </c>
      <c r="I1708" s="5" t="s">
        <v>51</v>
      </c>
    </row>
    <row r="1709" spans="1:9" ht="48" customHeight="1">
      <c r="A1709" s="5" t="s">
        <v>73</v>
      </c>
      <c r="B1709" s="5" t="s">
        <v>72</v>
      </c>
      <c r="C1709" s="4">
        <v>46204</v>
      </c>
      <c r="D1709" s="4">
        <v>46234</v>
      </c>
      <c r="E1709" s="5" t="s">
        <v>115</v>
      </c>
      <c r="F1709" s="5" t="s">
        <v>436</v>
      </c>
      <c r="G1709" s="7">
        <v>1E-3</v>
      </c>
      <c r="H1709" s="21" t="s">
        <v>82</v>
      </c>
      <c r="I1709" s="5" t="s">
        <v>51</v>
      </c>
    </row>
    <row r="1710" spans="1:9" ht="48" customHeight="1">
      <c r="A1710" s="5" t="s">
        <v>73</v>
      </c>
      <c r="B1710" s="5" t="s">
        <v>72</v>
      </c>
      <c r="C1710" s="4">
        <v>46204</v>
      </c>
      <c r="D1710" s="4">
        <v>46234</v>
      </c>
      <c r="E1710" s="5" t="s">
        <v>115</v>
      </c>
      <c r="F1710" s="5" t="s">
        <v>430</v>
      </c>
      <c r="G1710" s="7">
        <v>0</v>
      </c>
      <c r="H1710" s="21" t="s">
        <v>82</v>
      </c>
      <c r="I1710" s="5" t="s">
        <v>51</v>
      </c>
    </row>
    <row r="1711" spans="1:9" ht="48" customHeight="1">
      <c r="A1711" s="5" t="s">
        <v>73</v>
      </c>
      <c r="B1711" s="5" t="s">
        <v>72</v>
      </c>
      <c r="C1711" s="4">
        <v>46204</v>
      </c>
      <c r="D1711" s="4">
        <v>46234</v>
      </c>
      <c r="E1711" s="5" t="s">
        <v>115</v>
      </c>
      <c r="F1711" s="5" t="s">
        <v>431</v>
      </c>
      <c r="G1711" s="7">
        <v>0</v>
      </c>
      <c r="H1711" s="21" t="s">
        <v>82</v>
      </c>
      <c r="I1711" s="5" t="s">
        <v>51</v>
      </c>
    </row>
    <row r="1712" spans="1:9" ht="48" customHeight="1">
      <c r="A1712" s="5" t="s">
        <v>73</v>
      </c>
      <c r="B1712" s="5" t="s">
        <v>72</v>
      </c>
      <c r="C1712" s="4">
        <v>46204</v>
      </c>
      <c r="D1712" s="4">
        <v>46234</v>
      </c>
      <c r="E1712" s="5" t="s">
        <v>115</v>
      </c>
      <c r="F1712" s="5" t="s">
        <v>437</v>
      </c>
      <c r="G1712" s="7">
        <v>0</v>
      </c>
      <c r="H1712" s="21" t="s">
        <v>82</v>
      </c>
      <c r="I1712" s="5" t="s">
        <v>51</v>
      </c>
    </row>
    <row r="1713" spans="1:9" ht="48" customHeight="1">
      <c r="A1713" s="5" t="s">
        <v>73</v>
      </c>
      <c r="B1713" s="5" t="s">
        <v>72</v>
      </c>
      <c r="C1713" s="4">
        <v>46204</v>
      </c>
      <c r="D1713" s="4">
        <v>46234</v>
      </c>
      <c r="E1713" s="5" t="s">
        <v>115</v>
      </c>
      <c r="F1713" s="5" t="s">
        <v>438</v>
      </c>
      <c r="G1713" s="7">
        <v>0</v>
      </c>
      <c r="H1713" s="21" t="s">
        <v>82</v>
      </c>
      <c r="I1713" s="5" t="s">
        <v>51</v>
      </c>
    </row>
    <row r="1714" spans="1:9" ht="48" customHeight="1">
      <c r="A1714" s="5" t="s">
        <v>73</v>
      </c>
      <c r="B1714" s="5" t="s">
        <v>72</v>
      </c>
      <c r="C1714" s="4">
        <v>46204</v>
      </c>
      <c r="D1714" s="4">
        <v>46234</v>
      </c>
      <c r="E1714" s="5" t="s">
        <v>115</v>
      </c>
      <c r="F1714" s="5" t="s">
        <v>439</v>
      </c>
      <c r="G1714" s="7">
        <v>0</v>
      </c>
      <c r="H1714" s="21" t="s">
        <v>82</v>
      </c>
      <c r="I1714" s="5" t="s">
        <v>51</v>
      </c>
    </row>
    <row r="1715" spans="1:9" ht="48" customHeight="1">
      <c r="A1715" s="5" t="s">
        <v>73</v>
      </c>
      <c r="B1715" s="5" t="s">
        <v>72</v>
      </c>
      <c r="C1715" s="4">
        <v>46204</v>
      </c>
      <c r="D1715" s="4">
        <v>46234</v>
      </c>
      <c r="E1715" s="5" t="s">
        <v>115</v>
      </c>
      <c r="F1715" s="5" t="s">
        <v>440</v>
      </c>
      <c r="G1715" s="7">
        <v>0</v>
      </c>
      <c r="H1715" s="21" t="s">
        <v>82</v>
      </c>
      <c r="I1715" s="5" t="s">
        <v>51</v>
      </c>
    </row>
    <row r="1716" spans="1:9" ht="48" customHeight="1">
      <c r="A1716" s="5" t="s">
        <v>73</v>
      </c>
      <c r="B1716" s="5" t="s">
        <v>72</v>
      </c>
      <c r="C1716" s="4">
        <v>46204</v>
      </c>
      <c r="D1716" s="4">
        <v>46234</v>
      </c>
      <c r="E1716" s="5" t="s">
        <v>115</v>
      </c>
      <c r="F1716" s="5" t="s">
        <v>441</v>
      </c>
      <c r="G1716" s="7">
        <v>0</v>
      </c>
      <c r="H1716" s="21" t="s">
        <v>82</v>
      </c>
      <c r="I1716" s="5" t="s">
        <v>51</v>
      </c>
    </row>
    <row r="1717" spans="1:9" ht="48" customHeight="1">
      <c r="A1717" s="5" t="s">
        <v>73</v>
      </c>
      <c r="B1717" s="5" t="s">
        <v>72</v>
      </c>
      <c r="C1717" s="4">
        <v>46204</v>
      </c>
      <c r="D1717" s="4">
        <v>46234</v>
      </c>
      <c r="E1717" s="5" t="s">
        <v>115</v>
      </c>
      <c r="F1717" s="5" t="s">
        <v>442</v>
      </c>
      <c r="G1717" s="7">
        <v>0</v>
      </c>
      <c r="H1717" s="21" t="s">
        <v>82</v>
      </c>
      <c r="I1717" s="5" t="s">
        <v>51</v>
      </c>
    </row>
    <row r="1718" spans="1:9" ht="48" customHeight="1">
      <c r="A1718" s="5" t="s">
        <v>73</v>
      </c>
      <c r="B1718" s="5" t="s">
        <v>72</v>
      </c>
      <c r="C1718" s="4">
        <v>46204</v>
      </c>
      <c r="D1718" s="4">
        <v>46234</v>
      </c>
      <c r="E1718" s="5" t="s">
        <v>115</v>
      </c>
      <c r="F1718" s="5" t="s">
        <v>443</v>
      </c>
      <c r="G1718" s="7">
        <v>0</v>
      </c>
      <c r="H1718" s="21" t="s">
        <v>82</v>
      </c>
      <c r="I1718" s="5" t="s">
        <v>51</v>
      </c>
    </row>
    <row r="1719" spans="1:9" ht="48" customHeight="1">
      <c r="A1719" s="5" t="s">
        <v>73</v>
      </c>
      <c r="B1719" s="5" t="s">
        <v>72</v>
      </c>
      <c r="C1719" s="4">
        <v>46204</v>
      </c>
      <c r="D1719" s="4">
        <v>46234</v>
      </c>
      <c r="E1719" s="5" t="s">
        <v>115</v>
      </c>
      <c r="F1719" s="5" t="s">
        <v>444</v>
      </c>
      <c r="G1719" s="7">
        <v>0</v>
      </c>
      <c r="H1719" s="21" t="s">
        <v>82</v>
      </c>
      <c r="I1719" s="5" t="s">
        <v>51</v>
      </c>
    </row>
    <row r="1720" spans="1:9" ht="48" customHeight="1">
      <c r="A1720" s="5" t="s">
        <v>73</v>
      </c>
      <c r="B1720" s="5" t="s">
        <v>72</v>
      </c>
      <c r="C1720" s="4">
        <v>46204</v>
      </c>
      <c r="D1720" s="4">
        <v>46234</v>
      </c>
      <c r="E1720" s="5" t="s">
        <v>115</v>
      </c>
      <c r="F1720" s="5" t="s">
        <v>445</v>
      </c>
      <c r="G1720" s="7">
        <v>0</v>
      </c>
      <c r="H1720" s="21" t="s">
        <v>82</v>
      </c>
      <c r="I1720" s="5" t="s">
        <v>51</v>
      </c>
    </row>
    <row r="1721" spans="1:9" ht="48" customHeight="1">
      <c r="A1721" s="5" t="s">
        <v>73</v>
      </c>
      <c r="B1721" s="5" t="s">
        <v>72</v>
      </c>
      <c r="C1721" s="4">
        <v>46204</v>
      </c>
      <c r="D1721" s="4">
        <v>46234</v>
      </c>
      <c r="E1721" s="5" t="s">
        <v>115</v>
      </c>
      <c r="F1721" s="5" t="s">
        <v>113</v>
      </c>
      <c r="G1721" s="7">
        <v>0</v>
      </c>
      <c r="H1721" s="21" t="s">
        <v>82</v>
      </c>
      <c r="I1721" s="5" t="s">
        <v>51</v>
      </c>
    </row>
    <row r="1722" spans="1:9" ht="48" customHeight="1">
      <c r="A1722" s="5" t="s">
        <v>73</v>
      </c>
      <c r="B1722" s="5" t="s">
        <v>72</v>
      </c>
      <c r="C1722" s="4">
        <v>46204</v>
      </c>
      <c r="D1722" s="4">
        <v>46234</v>
      </c>
      <c r="E1722" s="5" t="s">
        <v>115</v>
      </c>
      <c r="F1722" s="5" t="s">
        <v>446</v>
      </c>
      <c r="G1722" s="7">
        <v>0</v>
      </c>
      <c r="H1722" s="21" t="s">
        <v>82</v>
      </c>
      <c r="I1722" s="5" t="s">
        <v>51</v>
      </c>
    </row>
    <row r="1723" spans="1:9" ht="48" customHeight="1">
      <c r="A1723" s="5" t="s">
        <v>73</v>
      </c>
      <c r="B1723" s="5" t="s">
        <v>72</v>
      </c>
      <c r="C1723" s="4">
        <v>46204</v>
      </c>
      <c r="D1723" s="4">
        <v>46234</v>
      </c>
      <c r="E1723" s="5" t="s">
        <v>115</v>
      </c>
      <c r="F1723" s="5" t="s">
        <v>447</v>
      </c>
      <c r="G1723" s="7">
        <v>0</v>
      </c>
      <c r="H1723" s="21" t="s">
        <v>82</v>
      </c>
      <c r="I1723" s="5" t="s">
        <v>51</v>
      </c>
    </row>
    <row r="1724" spans="1:9" ht="48" customHeight="1">
      <c r="A1724" s="5" t="s">
        <v>73</v>
      </c>
      <c r="B1724" s="5" t="s">
        <v>72</v>
      </c>
      <c r="C1724" s="4">
        <v>46204</v>
      </c>
      <c r="D1724" s="4">
        <v>46234</v>
      </c>
      <c r="E1724" s="5" t="s">
        <v>115</v>
      </c>
      <c r="F1724" s="5" t="s">
        <v>448</v>
      </c>
      <c r="G1724" s="7">
        <v>0</v>
      </c>
      <c r="H1724" s="21" t="s">
        <v>82</v>
      </c>
      <c r="I1724" s="5" t="s">
        <v>51</v>
      </c>
    </row>
    <row r="1725" spans="1:9" ht="48" customHeight="1">
      <c r="A1725" s="5" t="s">
        <v>73</v>
      </c>
      <c r="B1725" s="5" t="s">
        <v>72</v>
      </c>
      <c r="C1725" s="4">
        <v>46204</v>
      </c>
      <c r="D1725" s="4">
        <v>46234</v>
      </c>
      <c r="E1725" s="5" t="s">
        <v>115</v>
      </c>
      <c r="F1725" s="5" t="s">
        <v>449</v>
      </c>
      <c r="G1725" s="7">
        <v>0</v>
      </c>
      <c r="H1725" s="21" t="s">
        <v>82</v>
      </c>
      <c r="I1725" s="5" t="s">
        <v>51</v>
      </c>
    </row>
    <row r="1726" spans="1:9" ht="48" customHeight="1">
      <c r="A1726" s="5" t="s">
        <v>73</v>
      </c>
      <c r="B1726" s="5" t="s">
        <v>72</v>
      </c>
      <c r="C1726" s="4">
        <v>46204</v>
      </c>
      <c r="D1726" s="4">
        <v>46234</v>
      </c>
      <c r="E1726" s="5" t="s">
        <v>115</v>
      </c>
      <c r="F1726" s="5" t="s">
        <v>450</v>
      </c>
      <c r="G1726" s="7">
        <v>0</v>
      </c>
      <c r="H1726" s="21" t="s">
        <v>82</v>
      </c>
      <c r="I1726" s="5" t="s">
        <v>51</v>
      </c>
    </row>
    <row r="1727" spans="1:9" ht="48" customHeight="1">
      <c r="A1727" s="5" t="s">
        <v>73</v>
      </c>
      <c r="B1727" s="5" t="s">
        <v>72</v>
      </c>
      <c r="C1727" s="4">
        <v>46204</v>
      </c>
      <c r="D1727" s="4">
        <v>46234</v>
      </c>
      <c r="E1727" s="5" t="s">
        <v>53</v>
      </c>
      <c r="F1727" s="5" t="s">
        <v>475</v>
      </c>
      <c r="G1727" s="7">
        <v>1E-3</v>
      </c>
      <c r="H1727" s="21" t="s">
        <v>82</v>
      </c>
      <c r="I1727" s="5" t="s">
        <v>51</v>
      </c>
    </row>
    <row r="1728" spans="1:9" ht="48" customHeight="1">
      <c r="A1728" s="5" t="s">
        <v>73</v>
      </c>
      <c r="B1728" s="5" t="s">
        <v>72</v>
      </c>
      <c r="C1728" s="4">
        <v>46204</v>
      </c>
      <c r="D1728" s="4">
        <v>46234</v>
      </c>
      <c r="E1728" s="5" t="s">
        <v>53</v>
      </c>
      <c r="F1728" s="5" t="s">
        <v>474</v>
      </c>
      <c r="G1728" s="7">
        <v>1E-3</v>
      </c>
      <c r="H1728" s="21" t="s">
        <v>82</v>
      </c>
      <c r="I1728" s="5" t="s">
        <v>51</v>
      </c>
    </row>
    <row r="1729" spans="1:9" ht="48" customHeight="1">
      <c r="A1729" s="5" t="s">
        <v>73</v>
      </c>
      <c r="B1729" s="5" t="s">
        <v>72</v>
      </c>
      <c r="C1729" s="4">
        <v>46204</v>
      </c>
      <c r="D1729" s="4">
        <v>46234</v>
      </c>
      <c r="E1729" s="5" t="s">
        <v>53</v>
      </c>
      <c r="F1729" s="5" t="s">
        <v>476</v>
      </c>
      <c r="G1729" s="7">
        <v>1E-3</v>
      </c>
      <c r="H1729" s="21" t="s">
        <v>82</v>
      </c>
      <c r="I1729" s="5" t="s">
        <v>51</v>
      </c>
    </row>
    <row r="1730" spans="1:9" ht="48" customHeight="1">
      <c r="A1730" s="5" t="s">
        <v>73</v>
      </c>
      <c r="B1730" s="5" t="s">
        <v>72</v>
      </c>
      <c r="C1730" s="4">
        <v>46204</v>
      </c>
      <c r="D1730" s="4">
        <v>46234</v>
      </c>
      <c r="E1730" s="5" t="s">
        <v>53</v>
      </c>
      <c r="F1730" s="5" t="s">
        <v>481</v>
      </c>
      <c r="G1730" s="7">
        <v>1E-3</v>
      </c>
      <c r="H1730" s="21" t="s">
        <v>82</v>
      </c>
      <c r="I1730" s="5" t="s">
        <v>51</v>
      </c>
    </row>
    <row r="1731" spans="1:9" ht="48" customHeight="1">
      <c r="A1731" s="5" t="s">
        <v>73</v>
      </c>
      <c r="B1731" s="5" t="s">
        <v>72</v>
      </c>
      <c r="C1731" s="4">
        <v>46204</v>
      </c>
      <c r="D1731" s="4">
        <v>46234</v>
      </c>
      <c r="E1731" s="5" t="s">
        <v>53</v>
      </c>
      <c r="F1731" s="5" t="s">
        <v>477</v>
      </c>
      <c r="G1731" s="7">
        <v>0</v>
      </c>
      <c r="H1731" s="21" t="s">
        <v>82</v>
      </c>
      <c r="I1731" s="5" t="s">
        <v>51</v>
      </c>
    </row>
    <row r="1732" spans="1:9" ht="48" customHeight="1">
      <c r="A1732" s="5" t="s">
        <v>73</v>
      </c>
      <c r="B1732" s="5" t="s">
        <v>72</v>
      </c>
      <c r="C1732" s="4">
        <v>46204</v>
      </c>
      <c r="D1732" s="4">
        <v>46234</v>
      </c>
      <c r="E1732" s="5" t="s">
        <v>53</v>
      </c>
      <c r="F1732" s="5" t="s">
        <v>478</v>
      </c>
      <c r="G1732" s="7">
        <v>0</v>
      </c>
      <c r="H1732" s="21" t="s">
        <v>82</v>
      </c>
      <c r="I1732" s="5" t="s">
        <v>51</v>
      </c>
    </row>
    <row r="1733" spans="1:9" ht="48" customHeight="1">
      <c r="A1733" s="5" t="s">
        <v>73</v>
      </c>
      <c r="B1733" s="5" t="s">
        <v>72</v>
      </c>
      <c r="C1733" s="4">
        <v>46204</v>
      </c>
      <c r="D1733" s="4">
        <v>46234</v>
      </c>
      <c r="E1733" s="5" t="s">
        <v>53</v>
      </c>
      <c r="F1733" s="5" t="s">
        <v>479</v>
      </c>
      <c r="G1733" s="7">
        <v>0</v>
      </c>
      <c r="H1733" s="21" t="s">
        <v>82</v>
      </c>
      <c r="I1733" s="5" t="s">
        <v>51</v>
      </c>
    </row>
    <row r="1734" spans="1:9" ht="48" customHeight="1">
      <c r="A1734" s="5" t="s">
        <v>73</v>
      </c>
      <c r="B1734" s="5" t="s">
        <v>72</v>
      </c>
      <c r="C1734" s="4">
        <v>46204</v>
      </c>
      <c r="D1734" s="4">
        <v>46234</v>
      </c>
      <c r="E1734" s="5" t="s">
        <v>53</v>
      </c>
      <c r="F1734" s="5" t="s">
        <v>480</v>
      </c>
      <c r="G1734" s="7">
        <v>0</v>
      </c>
      <c r="H1734" s="21" t="s">
        <v>82</v>
      </c>
      <c r="I1734" s="5" t="s">
        <v>51</v>
      </c>
    </row>
    <row r="1735" spans="1:9" ht="48" customHeight="1">
      <c r="A1735" s="5" t="s">
        <v>73</v>
      </c>
      <c r="B1735" s="5" t="s">
        <v>72</v>
      </c>
      <c r="C1735" s="4">
        <v>46204</v>
      </c>
      <c r="D1735" s="4">
        <v>46234</v>
      </c>
      <c r="E1735" s="5" t="s">
        <v>53</v>
      </c>
      <c r="F1735" s="5" t="s">
        <v>482</v>
      </c>
      <c r="G1735" s="7">
        <v>0</v>
      </c>
      <c r="H1735" s="21" t="s">
        <v>82</v>
      </c>
      <c r="I1735" s="5" t="s">
        <v>51</v>
      </c>
    </row>
    <row r="1736" spans="1:9" ht="48" customHeight="1">
      <c r="A1736" s="5" t="s">
        <v>73</v>
      </c>
      <c r="B1736" s="5" t="s">
        <v>72</v>
      </c>
      <c r="C1736" s="4">
        <v>46204</v>
      </c>
      <c r="D1736" s="4">
        <v>46234</v>
      </c>
      <c r="E1736" s="5" t="s">
        <v>53</v>
      </c>
      <c r="F1736" s="5" t="s">
        <v>46</v>
      </c>
      <c r="G1736" s="7">
        <v>0</v>
      </c>
      <c r="H1736" s="21" t="s">
        <v>82</v>
      </c>
      <c r="I1736" s="5" t="s">
        <v>51</v>
      </c>
    </row>
    <row r="1737" spans="1:9" ht="48" customHeight="1">
      <c r="A1737" s="5" t="s">
        <v>73</v>
      </c>
      <c r="B1737" s="5" t="s">
        <v>72</v>
      </c>
      <c r="C1737" s="4">
        <v>46204</v>
      </c>
      <c r="D1737" s="4">
        <v>46234</v>
      </c>
      <c r="E1737" s="5" t="s">
        <v>53</v>
      </c>
      <c r="F1737" s="5" t="s">
        <v>483</v>
      </c>
      <c r="G1737" s="7">
        <v>0</v>
      </c>
      <c r="H1737" s="21" t="s">
        <v>82</v>
      </c>
      <c r="I1737" s="5" t="s">
        <v>51</v>
      </c>
    </row>
    <row r="1738" spans="1:9" ht="48" customHeight="1">
      <c r="A1738" s="5" t="s">
        <v>73</v>
      </c>
      <c r="B1738" s="5" t="s">
        <v>72</v>
      </c>
      <c r="C1738" s="4">
        <v>46204</v>
      </c>
      <c r="D1738" s="4">
        <v>46234</v>
      </c>
      <c r="E1738" s="5" t="s">
        <v>53</v>
      </c>
      <c r="F1738" s="5" t="s">
        <v>484</v>
      </c>
      <c r="G1738" s="7">
        <v>0</v>
      </c>
      <c r="H1738" s="21" t="s">
        <v>82</v>
      </c>
      <c r="I1738" s="5" t="s">
        <v>51</v>
      </c>
    </row>
    <row r="1739" spans="1:9" ht="48" customHeight="1">
      <c r="A1739" s="5" t="s">
        <v>73</v>
      </c>
      <c r="B1739" s="5" t="s">
        <v>72</v>
      </c>
      <c r="C1739" s="4">
        <v>46204</v>
      </c>
      <c r="D1739" s="4">
        <v>46234</v>
      </c>
      <c r="E1739" s="5" t="s">
        <v>53</v>
      </c>
      <c r="F1739" s="5" t="s">
        <v>485</v>
      </c>
      <c r="G1739" s="7">
        <v>0</v>
      </c>
      <c r="H1739" s="21" t="s">
        <v>82</v>
      </c>
      <c r="I1739" s="5" t="s">
        <v>51</v>
      </c>
    </row>
    <row r="1740" spans="1:9" ht="48" customHeight="1">
      <c r="A1740" s="5" t="s">
        <v>73</v>
      </c>
      <c r="B1740" s="5" t="s">
        <v>72</v>
      </c>
      <c r="C1740" s="4">
        <v>46204</v>
      </c>
      <c r="D1740" s="4">
        <v>46234</v>
      </c>
      <c r="E1740" s="5" t="s">
        <v>53</v>
      </c>
      <c r="F1740" s="5" t="s">
        <v>486</v>
      </c>
      <c r="G1740" s="7">
        <v>0</v>
      </c>
      <c r="H1740" s="21" t="s">
        <v>82</v>
      </c>
      <c r="I1740" s="5" t="s">
        <v>51</v>
      </c>
    </row>
    <row r="1741" spans="1:9" ht="48" customHeight="1">
      <c r="A1741" s="5" t="s">
        <v>73</v>
      </c>
      <c r="B1741" s="5" t="s">
        <v>72</v>
      </c>
      <c r="C1741" s="4">
        <v>46204</v>
      </c>
      <c r="D1741" s="4">
        <v>46234</v>
      </c>
      <c r="E1741" s="5" t="s">
        <v>53</v>
      </c>
      <c r="F1741" s="5" t="s">
        <v>487</v>
      </c>
      <c r="G1741" s="7">
        <v>0</v>
      </c>
      <c r="H1741" s="21" t="s">
        <v>82</v>
      </c>
      <c r="I1741" s="5" t="s">
        <v>51</v>
      </c>
    </row>
    <row r="1742" spans="1:9" ht="48" customHeight="1">
      <c r="A1742" s="5" t="s">
        <v>73</v>
      </c>
      <c r="B1742" s="5" t="s">
        <v>72</v>
      </c>
      <c r="C1742" s="4">
        <v>46204</v>
      </c>
      <c r="D1742" s="4">
        <v>46234</v>
      </c>
      <c r="E1742" s="5" t="s">
        <v>53</v>
      </c>
      <c r="F1742" s="5" t="s">
        <v>488</v>
      </c>
      <c r="G1742" s="7">
        <v>0</v>
      </c>
      <c r="H1742" s="21" t="s">
        <v>82</v>
      </c>
      <c r="I1742" s="5" t="s">
        <v>51</v>
      </c>
    </row>
    <row r="1743" spans="1:9" ht="48" customHeight="1">
      <c r="A1743" s="5" t="s">
        <v>73</v>
      </c>
      <c r="B1743" s="5" t="s">
        <v>72</v>
      </c>
      <c r="C1743" s="4">
        <v>46204</v>
      </c>
      <c r="D1743" s="4">
        <v>46234</v>
      </c>
      <c r="E1743" s="5" t="s">
        <v>53</v>
      </c>
      <c r="F1743" s="5" t="s">
        <v>445</v>
      </c>
      <c r="G1743" s="7">
        <v>0</v>
      </c>
      <c r="H1743" s="21" t="s">
        <v>82</v>
      </c>
      <c r="I1743" s="5" t="s">
        <v>51</v>
      </c>
    </row>
    <row r="1744" spans="1:9" ht="48" customHeight="1">
      <c r="A1744" s="5" t="s">
        <v>73</v>
      </c>
      <c r="B1744" s="5" t="s">
        <v>72</v>
      </c>
      <c r="C1744" s="4">
        <v>46204</v>
      </c>
      <c r="D1744" s="4">
        <v>46234</v>
      </c>
      <c r="E1744" s="5" t="s">
        <v>53</v>
      </c>
      <c r="F1744" s="5" t="s">
        <v>489</v>
      </c>
      <c r="G1744" s="7">
        <v>0</v>
      </c>
      <c r="H1744" s="21" t="s">
        <v>82</v>
      </c>
      <c r="I1744" s="5" t="s">
        <v>51</v>
      </c>
    </row>
    <row r="1745" spans="1:9" ht="48" customHeight="1">
      <c r="A1745" s="5" t="s">
        <v>73</v>
      </c>
      <c r="B1745" s="5" t="s">
        <v>72</v>
      </c>
      <c r="C1745" s="4">
        <v>46204</v>
      </c>
      <c r="D1745" s="4">
        <v>46234</v>
      </c>
      <c r="E1745" s="5" t="s">
        <v>490</v>
      </c>
      <c r="F1745" s="5" t="s">
        <v>492</v>
      </c>
      <c r="G1745" s="7">
        <v>2E-3</v>
      </c>
      <c r="H1745" s="21" t="s">
        <v>82</v>
      </c>
      <c r="I1745" s="5" t="s">
        <v>51</v>
      </c>
    </row>
    <row r="1746" spans="1:9" ht="48" customHeight="1">
      <c r="A1746" s="5" t="s">
        <v>73</v>
      </c>
      <c r="B1746" s="5" t="s">
        <v>72</v>
      </c>
      <c r="C1746" s="4">
        <v>46204</v>
      </c>
      <c r="D1746" s="4">
        <v>46234</v>
      </c>
      <c r="E1746" s="5" t="s">
        <v>490</v>
      </c>
      <c r="F1746" s="5" t="s">
        <v>366</v>
      </c>
      <c r="G1746" s="7">
        <v>1E-3</v>
      </c>
      <c r="H1746" s="21" t="s">
        <v>82</v>
      </c>
      <c r="I1746" s="5" t="s">
        <v>51</v>
      </c>
    </row>
    <row r="1747" spans="1:9" ht="48" customHeight="1">
      <c r="A1747" s="5" t="s">
        <v>73</v>
      </c>
      <c r="B1747" s="5" t="s">
        <v>72</v>
      </c>
      <c r="C1747" s="4">
        <v>46204</v>
      </c>
      <c r="D1747" s="4">
        <v>46234</v>
      </c>
      <c r="E1747" s="5" t="s">
        <v>490</v>
      </c>
      <c r="F1747" s="5" t="s">
        <v>392</v>
      </c>
      <c r="G1747" s="7">
        <v>1E-3</v>
      </c>
      <c r="H1747" s="21" t="s">
        <v>82</v>
      </c>
      <c r="I1747" s="5" t="s">
        <v>51</v>
      </c>
    </row>
    <row r="1748" spans="1:9" ht="48" customHeight="1">
      <c r="A1748" s="5" t="s">
        <v>73</v>
      </c>
      <c r="B1748" s="5" t="s">
        <v>72</v>
      </c>
      <c r="C1748" s="4">
        <v>46204</v>
      </c>
      <c r="D1748" s="4">
        <v>46234</v>
      </c>
      <c r="E1748" s="5" t="s">
        <v>490</v>
      </c>
      <c r="F1748" s="5" t="s">
        <v>491</v>
      </c>
      <c r="G1748" s="7">
        <v>1E-3</v>
      </c>
      <c r="H1748" s="21" t="s">
        <v>82</v>
      </c>
      <c r="I1748" s="5" t="s">
        <v>51</v>
      </c>
    </row>
    <row r="1749" spans="1:9" ht="48" customHeight="1">
      <c r="A1749" s="5" t="s">
        <v>73</v>
      </c>
      <c r="B1749" s="5" t="s">
        <v>72</v>
      </c>
      <c r="C1749" s="4">
        <v>46204</v>
      </c>
      <c r="D1749" s="4">
        <v>46234</v>
      </c>
      <c r="E1749" s="5" t="s">
        <v>490</v>
      </c>
      <c r="F1749" s="5" t="s">
        <v>493</v>
      </c>
      <c r="G1749" s="7">
        <v>1E-3</v>
      </c>
      <c r="H1749" s="21" t="s">
        <v>82</v>
      </c>
      <c r="I1749" s="5" t="s">
        <v>51</v>
      </c>
    </row>
    <row r="1750" spans="1:9" ht="48" customHeight="1">
      <c r="A1750" s="5" t="s">
        <v>73</v>
      </c>
      <c r="B1750" s="5" t="s">
        <v>72</v>
      </c>
      <c r="C1750" s="4">
        <v>46204</v>
      </c>
      <c r="D1750" s="4">
        <v>46234</v>
      </c>
      <c r="E1750" s="5" t="s">
        <v>490</v>
      </c>
      <c r="F1750" s="5" t="s">
        <v>362</v>
      </c>
      <c r="G1750" s="7">
        <v>0</v>
      </c>
      <c r="H1750" s="21" t="s">
        <v>82</v>
      </c>
      <c r="I1750" s="5" t="s">
        <v>51</v>
      </c>
    </row>
    <row r="1751" spans="1:9" ht="48" customHeight="1">
      <c r="A1751" s="5" t="s">
        <v>73</v>
      </c>
      <c r="B1751" s="5" t="s">
        <v>72</v>
      </c>
      <c r="C1751" s="4">
        <v>46204</v>
      </c>
      <c r="D1751" s="4">
        <v>46234</v>
      </c>
      <c r="E1751" s="5" t="s">
        <v>490</v>
      </c>
      <c r="F1751" s="5" t="s">
        <v>364</v>
      </c>
      <c r="G1751" s="7">
        <v>0</v>
      </c>
      <c r="H1751" s="21" t="s">
        <v>82</v>
      </c>
      <c r="I1751" s="5" t="s">
        <v>51</v>
      </c>
    </row>
    <row r="1752" spans="1:9" ht="48" customHeight="1">
      <c r="A1752" s="5" t="s">
        <v>73</v>
      </c>
      <c r="B1752" s="5" t="s">
        <v>72</v>
      </c>
      <c r="C1752" s="4">
        <v>46204</v>
      </c>
      <c r="D1752" s="4">
        <v>46234</v>
      </c>
      <c r="E1752" s="5" t="s">
        <v>490</v>
      </c>
      <c r="F1752" s="5" t="s">
        <v>395</v>
      </c>
      <c r="G1752" s="7">
        <v>0</v>
      </c>
      <c r="H1752" s="21" t="s">
        <v>82</v>
      </c>
      <c r="I1752" s="5" t="s">
        <v>51</v>
      </c>
    </row>
    <row r="1753" spans="1:9" ht="48" customHeight="1">
      <c r="A1753" s="5" t="s">
        <v>73</v>
      </c>
      <c r="B1753" s="5" t="s">
        <v>72</v>
      </c>
      <c r="C1753" s="4">
        <v>46204</v>
      </c>
      <c r="D1753" s="4">
        <v>46234</v>
      </c>
      <c r="E1753" s="5" t="s">
        <v>490</v>
      </c>
      <c r="F1753" s="5" t="s">
        <v>86</v>
      </c>
      <c r="G1753" s="7">
        <v>0</v>
      </c>
      <c r="H1753" s="21" t="s">
        <v>82</v>
      </c>
      <c r="I1753" s="5" t="s">
        <v>51</v>
      </c>
    </row>
    <row r="1754" spans="1:9" ht="48" customHeight="1">
      <c r="A1754" s="5" t="s">
        <v>73</v>
      </c>
      <c r="B1754" s="5" t="s">
        <v>72</v>
      </c>
      <c r="C1754" s="4">
        <v>46204</v>
      </c>
      <c r="D1754" s="4">
        <v>46234</v>
      </c>
      <c r="E1754" s="5" t="s">
        <v>494</v>
      </c>
      <c r="F1754" s="5" t="s">
        <v>495</v>
      </c>
      <c r="G1754" s="7">
        <v>1E-3</v>
      </c>
      <c r="H1754" s="21" t="s">
        <v>82</v>
      </c>
      <c r="I1754" s="5" t="s">
        <v>51</v>
      </c>
    </row>
    <row r="1755" spans="1:9" ht="48" customHeight="1">
      <c r="A1755" s="5" t="s">
        <v>73</v>
      </c>
      <c r="B1755" s="5" t="s">
        <v>72</v>
      </c>
      <c r="C1755" s="4">
        <v>46204</v>
      </c>
      <c r="D1755" s="4">
        <v>46234</v>
      </c>
      <c r="E1755" s="5" t="s">
        <v>494</v>
      </c>
      <c r="F1755" s="5" t="s">
        <v>496</v>
      </c>
      <c r="G1755" s="7">
        <v>1E-3</v>
      </c>
      <c r="H1755" s="21" t="s">
        <v>82</v>
      </c>
      <c r="I1755" s="5" t="s">
        <v>51</v>
      </c>
    </row>
    <row r="1756" spans="1:9" ht="48" customHeight="1">
      <c r="A1756" s="5" t="s">
        <v>73</v>
      </c>
      <c r="B1756" s="5" t="s">
        <v>72</v>
      </c>
      <c r="C1756" s="4">
        <v>46204</v>
      </c>
      <c r="D1756" s="4">
        <v>46234</v>
      </c>
      <c r="E1756" s="5" t="s">
        <v>494</v>
      </c>
      <c r="F1756" s="5" t="s">
        <v>504</v>
      </c>
      <c r="G1756" s="7">
        <v>1E-3</v>
      </c>
      <c r="H1756" s="21" t="s">
        <v>82</v>
      </c>
      <c r="I1756" s="5" t="s">
        <v>51</v>
      </c>
    </row>
    <row r="1757" spans="1:9" ht="48" customHeight="1">
      <c r="A1757" s="5" t="s">
        <v>73</v>
      </c>
      <c r="B1757" s="5" t="s">
        <v>72</v>
      </c>
      <c r="C1757" s="4">
        <v>46204</v>
      </c>
      <c r="D1757" s="4">
        <v>46234</v>
      </c>
      <c r="E1757" s="5" t="s">
        <v>494</v>
      </c>
      <c r="F1757" s="5" t="s">
        <v>362</v>
      </c>
      <c r="G1757" s="7">
        <v>0</v>
      </c>
      <c r="H1757" s="21" t="s">
        <v>82</v>
      </c>
      <c r="I1757" s="5" t="s">
        <v>51</v>
      </c>
    </row>
    <row r="1758" spans="1:9" ht="48" customHeight="1">
      <c r="A1758" s="5" t="s">
        <v>73</v>
      </c>
      <c r="B1758" s="5" t="s">
        <v>72</v>
      </c>
      <c r="C1758" s="4">
        <v>46204</v>
      </c>
      <c r="D1758" s="4">
        <v>46234</v>
      </c>
      <c r="E1758" s="5" t="s">
        <v>494</v>
      </c>
      <c r="F1758" s="5" t="s">
        <v>364</v>
      </c>
      <c r="G1758" s="7">
        <v>0</v>
      </c>
      <c r="H1758" s="21" t="s">
        <v>82</v>
      </c>
      <c r="I1758" s="5" t="s">
        <v>51</v>
      </c>
    </row>
    <row r="1759" spans="1:9" ht="48" customHeight="1">
      <c r="A1759" s="5" t="s">
        <v>73</v>
      </c>
      <c r="B1759" s="5" t="s">
        <v>72</v>
      </c>
      <c r="C1759" s="4">
        <v>46204</v>
      </c>
      <c r="D1759" s="4">
        <v>46234</v>
      </c>
      <c r="E1759" s="5" t="s">
        <v>494</v>
      </c>
      <c r="F1759" s="5" t="s">
        <v>366</v>
      </c>
      <c r="G1759" s="7">
        <v>0</v>
      </c>
      <c r="H1759" s="21" t="s">
        <v>82</v>
      </c>
      <c r="I1759" s="5" t="s">
        <v>51</v>
      </c>
    </row>
    <row r="1760" spans="1:9" ht="48" customHeight="1">
      <c r="A1760" s="5" t="s">
        <v>73</v>
      </c>
      <c r="B1760" s="5" t="s">
        <v>72</v>
      </c>
      <c r="C1760" s="4">
        <v>46204</v>
      </c>
      <c r="D1760" s="4">
        <v>46234</v>
      </c>
      <c r="E1760" s="5" t="s">
        <v>494</v>
      </c>
      <c r="F1760" s="5" t="s">
        <v>498</v>
      </c>
      <c r="G1760" s="7">
        <v>0</v>
      </c>
      <c r="H1760" s="21" t="s">
        <v>82</v>
      </c>
      <c r="I1760" s="5" t="s">
        <v>51</v>
      </c>
    </row>
    <row r="1761" spans="1:9" ht="48" customHeight="1">
      <c r="A1761" s="5" t="s">
        <v>73</v>
      </c>
      <c r="B1761" s="5" t="s">
        <v>72</v>
      </c>
      <c r="C1761" s="4">
        <v>46204</v>
      </c>
      <c r="D1761" s="4">
        <v>46234</v>
      </c>
      <c r="E1761" s="5" t="s">
        <v>494</v>
      </c>
      <c r="F1761" s="5" t="s">
        <v>499</v>
      </c>
      <c r="G1761" s="7">
        <v>0</v>
      </c>
      <c r="H1761" s="21" t="s">
        <v>82</v>
      </c>
      <c r="I1761" s="5" t="s">
        <v>51</v>
      </c>
    </row>
    <row r="1762" spans="1:9" ht="48" customHeight="1">
      <c r="A1762" s="5" t="s">
        <v>73</v>
      </c>
      <c r="B1762" s="5" t="s">
        <v>72</v>
      </c>
      <c r="C1762" s="4">
        <v>46204</v>
      </c>
      <c r="D1762" s="4">
        <v>46234</v>
      </c>
      <c r="E1762" s="5" t="s">
        <v>494</v>
      </c>
      <c r="F1762" s="5" t="s">
        <v>395</v>
      </c>
      <c r="G1762" s="7">
        <v>0</v>
      </c>
      <c r="H1762" s="21" t="s">
        <v>82</v>
      </c>
      <c r="I1762" s="5" t="s">
        <v>51</v>
      </c>
    </row>
    <row r="1763" spans="1:9" ht="48" customHeight="1">
      <c r="A1763" s="5" t="s">
        <v>73</v>
      </c>
      <c r="B1763" s="5" t="s">
        <v>72</v>
      </c>
      <c r="C1763" s="4">
        <v>46204</v>
      </c>
      <c r="D1763" s="4">
        <v>46234</v>
      </c>
      <c r="E1763" s="5" t="s">
        <v>494</v>
      </c>
      <c r="F1763" s="5" t="s">
        <v>392</v>
      </c>
      <c r="G1763" s="7">
        <v>0</v>
      </c>
      <c r="H1763" s="21" t="s">
        <v>82</v>
      </c>
      <c r="I1763" s="5" t="s">
        <v>51</v>
      </c>
    </row>
    <row r="1764" spans="1:9" ht="48" customHeight="1">
      <c r="A1764" s="5" t="s">
        <v>73</v>
      </c>
      <c r="B1764" s="5" t="s">
        <v>72</v>
      </c>
      <c r="C1764" s="4">
        <v>46204</v>
      </c>
      <c r="D1764" s="4">
        <v>46234</v>
      </c>
      <c r="E1764" s="5" t="s">
        <v>494</v>
      </c>
      <c r="F1764" s="5" t="s">
        <v>497</v>
      </c>
      <c r="G1764" s="7">
        <v>0</v>
      </c>
      <c r="H1764" s="21" t="s">
        <v>82</v>
      </c>
      <c r="I1764" s="5" t="s">
        <v>51</v>
      </c>
    </row>
    <row r="1765" spans="1:9" ht="48" customHeight="1">
      <c r="A1765" s="5" t="s">
        <v>73</v>
      </c>
      <c r="B1765" s="5" t="s">
        <v>72</v>
      </c>
      <c r="C1765" s="4">
        <v>46204</v>
      </c>
      <c r="D1765" s="4">
        <v>46234</v>
      </c>
      <c r="E1765" s="5" t="s">
        <v>494</v>
      </c>
      <c r="F1765" s="5" t="s">
        <v>500</v>
      </c>
      <c r="G1765" s="7">
        <v>0</v>
      </c>
      <c r="H1765" s="21" t="s">
        <v>82</v>
      </c>
      <c r="I1765" s="5" t="s">
        <v>51</v>
      </c>
    </row>
    <row r="1766" spans="1:9" ht="48" customHeight="1">
      <c r="A1766" s="5" t="s">
        <v>73</v>
      </c>
      <c r="B1766" s="5" t="s">
        <v>72</v>
      </c>
      <c r="C1766" s="4">
        <v>46204</v>
      </c>
      <c r="D1766" s="4">
        <v>46234</v>
      </c>
      <c r="E1766" s="5" t="s">
        <v>494</v>
      </c>
      <c r="F1766" s="5" t="s">
        <v>339</v>
      </c>
      <c r="G1766" s="7">
        <v>0</v>
      </c>
      <c r="H1766" s="21" t="s">
        <v>82</v>
      </c>
      <c r="I1766" s="5" t="s">
        <v>51</v>
      </c>
    </row>
    <row r="1767" spans="1:9" ht="48" customHeight="1">
      <c r="A1767" s="5" t="s">
        <v>73</v>
      </c>
      <c r="B1767" s="5" t="s">
        <v>72</v>
      </c>
      <c r="C1767" s="4">
        <v>46204</v>
      </c>
      <c r="D1767" s="4">
        <v>46234</v>
      </c>
      <c r="E1767" s="5" t="s">
        <v>494</v>
      </c>
      <c r="F1767" s="5" t="s">
        <v>501</v>
      </c>
      <c r="G1767" s="7">
        <v>0</v>
      </c>
      <c r="H1767" s="21" t="s">
        <v>82</v>
      </c>
      <c r="I1767" s="5" t="s">
        <v>51</v>
      </c>
    </row>
    <row r="1768" spans="1:9" ht="48" customHeight="1">
      <c r="A1768" s="5" t="s">
        <v>73</v>
      </c>
      <c r="B1768" s="5" t="s">
        <v>72</v>
      </c>
      <c r="C1768" s="4">
        <v>46204</v>
      </c>
      <c r="D1768" s="4">
        <v>46234</v>
      </c>
      <c r="E1768" s="5" t="s">
        <v>494</v>
      </c>
      <c r="F1768" s="5" t="s">
        <v>502</v>
      </c>
      <c r="G1768" s="7">
        <v>0</v>
      </c>
      <c r="H1768" s="21" t="s">
        <v>82</v>
      </c>
      <c r="I1768" s="5" t="s">
        <v>51</v>
      </c>
    </row>
    <row r="1769" spans="1:9" ht="48" customHeight="1">
      <c r="A1769" s="5" t="s">
        <v>73</v>
      </c>
      <c r="B1769" s="5" t="s">
        <v>72</v>
      </c>
      <c r="C1769" s="4">
        <v>46204</v>
      </c>
      <c r="D1769" s="4">
        <v>46234</v>
      </c>
      <c r="E1769" s="5" t="s">
        <v>494</v>
      </c>
      <c r="F1769" s="5" t="s">
        <v>503</v>
      </c>
      <c r="G1769" s="7">
        <v>0</v>
      </c>
      <c r="H1769" s="21" t="s">
        <v>82</v>
      </c>
      <c r="I1769" s="5" t="s">
        <v>51</v>
      </c>
    </row>
    <row r="1770" spans="1:9" ht="48" customHeight="1">
      <c r="A1770" s="5" t="s">
        <v>73</v>
      </c>
      <c r="B1770" s="5" t="s">
        <v>72</v>
      </c>
      <c r="C1770" s="4">
        <v>46204</v>
      </c>
      <c r="D1770" s="4">
        <v>46234</v>
      </c>
      <c r="E1770" s="5" t="s">
        <v>505</v>
      </c>
      <c r="F1770" s="5" t="s">
        <v>395</v>
      </c>
      <c r="G1770" s="7">
        <v>1E-3</v>
      </c>
      <c r="H1770" s="21" t="s">
        <v>82</v>
      </c>
      <c r="I1770" s="5" t="s">
        <v>51</v>
      </c>
    </row>
    <row r="1771" spans="1:9" ht="48" customHeight="1">
      <c r="A1771" s="5" t="s">
        <v>73</v>
      </c>
      <c r="B1771" s="5" t="s">
        <v>72</v>
      </c>
      <c r="C1771" s="4">
        <v>46204</v>
      </c>
      <c r="D1771" s="4">
        <v>46234</v>
      </c>
      <c r="E1771" s="5" t="s">
        <v>505</v>
      </c>
      <c r="F1771" s="5" t="s">
        <v>392</v>
      </c>
      <c r="G1771" s="7">
        <v>1E-3</v>
      </c>
      <c r="H1771" s="21" t="s">
        <v>82</v>
      </c>
      <c r="I1771" s="5" t="s">
        <v>51</v>
      </c>
    </row>
    <row r="1772" spans="1:9" ht="48" customHeight="1">
      <c r="A1772" s="5" t="s">
        <v>73</v>
      </c>
      <c r="B1772" s="5" t="s">
        <v>72</v>
      </c>
      <c r="C1772" s="4">
        <v>46204</v>
      </c>
      <c r="D1772" s="4">
        <v>46234</v>
      </c>
      <c r="E1772" s="5" t="s">
        <v>505</v>
      </c>
      <c r="F1772" s="5" t="s">
        <v>506</v>
      </c>
      <c r="G1772" s="7">
        <v>1E-3</v>
      </c>
      <c r="H1772" s="21" t="s">
        <v>82</v>
      </c>
      <c r="I1772" s="5" t="s">
        <v>51</v>
      </c>
    </row>
    <row r="1773" spans="1:9" ht="48" customHeight="1">
      <c r="A1773" s="5" t="s">
        <v>73</v>
      </c>
      <c r="B1773" s="5" t="s">
        <v>72</v>
      </c>
      <c r="C1773" s="4">
        <v>46204</v>
      </c>
      <c r="D1773" s="4">
        <v>46234</v>
      </c>
      <c r="E1773" s="5" t="s">
        <v>505</v>
      </c>
      <c r="F1773" s="5" t="s">
        <v>362</v>
      </c>
      <c r="G1773" s="7">
        <v>0</v>
      </c>
      <c r="H1773" s="21" t="s">
        <v>82</v>
      </c>
      <c r="I1773" s="5" t="s">
        <v>51</v>
      </c>
    </row>
    <row r="1774" spans="1:9" ht="48" customHeight="1">
      <c r="A1774" s="5" t="s">
        <v>73</v>
      </c>
      <c r="B1774" s="5" t="s">
        <v>72</v>
      </c>
      <c r="C1774" s="4">
        <v>46204</v>
      </c>
      <c r="D1774" s="4">
        <v>46234</v>
      </c>
      <c r="E1774" s="5" t="s">
        <v>505</v>
      </c>
      <c r="F1774" s="5" t="s">
        <v>366</v>
      </c>
      <c r="G1774" s="7">
        <v>0</v>
      </c>
      <c r="H1774" s="21" t="s">
        <v>82</v>
      </c>
      <c r="I1774" s="5" t="s">
        <v>51</v>
      </c>
    </row>
    <row r="1775" spans="1:9" ht="48" customHeight="1">
      <c r="A1775" s="5" t="s">
        <v>73</v>
      </c>
      <c r="B1775" s="5" t="s">
        <v>72</v>
      </c>
      <c r="C1775" s="4">
        <v>46204</v>
      </c>
      <c r="D1775" s="4">
        <v>46234</v>
      </c>
      <c r="E1775" s="5" t="s">
        <v>507</v>
      </c>
      <c r="F1775" s="5" t="s">
        <v>508</v>
      </c>
      <c r="G1775" s="7">
        <v>2E-3</v>
      </c>
      <c r="H1775" s="21" t="s">
        <v>82</v>
      </c>
      <c r="I1775" s="5" t="s">
        <v>51</v>
      </c>
    </row>
    <row r="1776" spans="1:9" ht="48" customHeight="1">
      <c r="A1776" s="5" t="s">
        <v>73</v>
      </c>
      <c r="B1776" s="5" t="s">
        <v>72</v>
      </c>
      <c r="C1776" s="4">
        <v>46204</v>
      </c>
      <c r="D1776" s="4">
        <v>46234</v>
      </c>
      <c r="E1776" s="5" t="s">
        <v>507</v>
      </c>
      <c r="F1776" s="5" t="s">
        <v>509</v>
      </c>
      <c r="G1776" s="7">
        <v>1E-3</v>
      </c>
      <c r="H1776" s="21" t="s">
        <v>82</v>
      </c>
      <c r="I1776" s="5" t="s">
        <v>51</v>
      </c>
    </row>
    <row r="1777" spans="1:9" ht="48" customHeight="1">
      <c r="A1777" s="5" t="s">
        <v>73</v>
      </c>
      <c r="B1777" s="5" t="s">
        <v>72</v>
      </c>
      <c r="C1777" s="4">
        <v>46235</v>
      </c>
      <c r="D1777" s="4">
        <v>46265</v>
      </c>
      <c r="E1777" s="5" t="s">
        <v>75</v>
      </c>
      <c r="F1777" s="5" t="s">
        <v>278</v>
      </c>
      <c r="G1777" s="7">
        <v>0.18</v>
      </c>
      <c r="H1777" s="21" t="s">
        <v>83</v>
      </c>
      <c r="I1777" s="5" t="s">
        <v>51</v>
      </c>
    </row>
    <row r="1778" spans="1:9" ht="48" customHeight="1">
      <c r="A1778" s="5" t="s">
        <v>73</v>
      </c>
      <c r="B1778" s="5" t="s">
        <v>72</v>
      </c>
      <c r="C1778" s="4">
        <v>46235</v>
      </c>
      <c r="D1778" s="4">
        <v>46265</v>
      </c>
      <c r="E1778" s="5" t="s">
        <v>75</v>
      </c>
      <c r="F1778" s="5" t="s">
        <v>279</v>
      </c>
      <c r="G1778" s="7">
        <v>7.400000000000001E-2</v>
      </c>
      <c r="H1778" s="21" t="s">
        <v>83</v>
      </c>
      <c r="I1778" s="5" t="s">
        <v>51</v>
      </c>
    </row>
    <row r="1779" spans="1:9" ht="48" customHeight="1">
      <c r="A1779" s="5" t="s">
        <v>73</v>
      </c>
      <c r="B1779" s="5" t="s">
        <v>72</v>
      </c>
      <c r="C1779" s="4">
        <v>46235</v>
      </c>
      <c r="D1779" s="4">
        <v>46265</v>
      </c>
      <c r="E1779" s="5" t="s">
        <v>75</v>
      </c>
      <c r="F1779" s="5" t="s">
        <v>280</v>
      </c>
      <c r="G1779" s="7">
        <v>6.4000000000000001E-2</v>
      </c>
      <c r="H1779" s="21" t="s">
        <v>83</v>
      </c>
      <c r="I1779" s="5" t="s">
        <v>51</v>
      </c>
    </row>
    <row r="1780" spans="1:9" ht="48" customHeight="1">
      <c r="A1780" s="5" t="s">
        <v>73</v>
      </c>
      <c r="B1780" s="5" t="s">
        <v>72</v>
      </c>
      <c r="C1780" s="4">
        <v>46235</v>
      </c>
      <c r="D1780" s="4">
        <v>46265</v>
      </c>
      <c r="E1780" s="5" t="s">
        <v>75</v>
      </c>
      <c r="F1780" s="5" t="s">
        <v>281</v>
      </c>
      <c r="G1780" s="7">
        <v>4.4999999999999998E-2</v>
      </c>
      <c r="H1780" s="21" t="s">
        <v>83</v>
      </c>
      <c r="I1780" s="5" t="s">
        <v>51</v>
      </c>
    </row>
    <row r="1781" spans="1:9" ht="48" customHeight="1">
      <c r="A1781" s="5" t="s">
        <v>73</v>
      </c>
      <c r="B1781" s="5" t="s">
        <v>72</v>
      </c>
      <c r="C1781" s="4">
        <v>46235</v>
      </c>
      <c r="D1781" s="4">
        <v>46265</v>
      </c>
      <c r="E1781" s="5" t="s">
        <v>75</v>
      </c>
      <c r="F1781" s="5" t="s">
        <v>282</v>
      </c>
      <c r="G1781" s="7">
        <v>2.7999999999999997E-2</v>
      </c>
      <c r="H1781" s="21" t="s">
        <v>83</v>
      </c>
      <c r="I1781" s="5" t="s">
        <v>51</v>
      </c>
    </row>
    <row r="1782" spans="1:9" ht="48" customHeight="1">
      <c r="A1782" s="5" t="s">
        <v>73</v>
      </c>
      <c r="B1782" s="5" t="s">
        <v>72</v>
      </c>
      <c r="C1782" s="4">
        <v>46235</v>
      </c>
      <c r="D1782" s="4">
        <v>46265</v>
      </c>
      <c r="E1782" s="5" t="s">
        <v>75</v>
      </c>
      <c r="F1782" s="5" t="s">
        <v>283</v>
      </c>
      <c r="G1782" s="7">
        <v>2.2000000000000002E-2</v>
      </c>
      <c r="H1782" s="21" t="s">
        <v>83</v>
      </c>
      <c r="I1782" s="5" t="s">
        <v>51</v>
      </c>
    </row>
    <row r="1783" spans="1:9" ht="48" customHeight="1">
      <c r="A1783" s="5" t="s">
        <v>73</v>
      </c>
      <c r="B1783" s="5" t="s">
        <v>72</v>
      </c>
      <c r="C1783" s="4">
        <v>46235</v>
      </c>
      <c r="D1783" s="4">
        <v>46265</v>
      </c>
      <c r="E1783" s="5" t="s">
        <v>75</v>
      </c>
      <c r="F1783" s="5" t="s">
        <v>284</v>
      </c>
      <c r="G1783" s="7">
        <v>1.7000000000000001E-2</v>
      </c>
      <c r="H1783" s="21" t="s">
        <v>83</v>
      </c>
      <c r="I1783" s="5" t="s">
        <v>51</v>
      </c>
    </row>
    <row r="1784" spans="1:9" ht="48" customHeight="1">
      <c r="A1784" s="5" t="s">
        <v>73</v>
      </c>
      <c r="B1784" s="5" t="s">
        <v>72</v>
      </c>
      <c r="C1784" s="4">
        <v>46235</v>
      </c>
      <c r="D1784" s="4">
        <v>46265</v>
      </c>
      <c r="E1784" s="5" t="s">
        <v>75</v>
      </c>
      <c r="F1784" s="5" t="s">
        <v>285</v>
      </c>
      <c r="G1784" s="7">
        <v>1.7000000000000001E-2</v>
      </c>
      <c r="H1784" s="21" t="s">
        <v>83</v>
      </c>
      <c r="I1784" s="5" t="s">
        <v>51</v>
      </c>
    </row>
    <row r="1785" spans="1:9" ht="48" customHeight="1">
      <c r="A1785" s="5" t="s">
        <v>73</v>
      </c>
      <c r="B1785" s="5" t="s">
        <v>72</v>
      </c>
      <c r="C1785" s="4">
        <v>46235</v>
      </c>
      <c r="D1785" s="4">
        <v>46265</v>
      </c>
      <c r="E1785" s="5" t="s">
        <v>75</v>
      </c>
      <c r="F1785" s="5" t="s">
        <v>287</v>
      </c>
      <c r="G1785" s="7">
        <v>1.1000000000000001E-2</v>
      </c>
      <c r="H1785" s="21" t="s">
        <v>83</v>
      </c>
      <c r="I1785" s="5" t="s">
        <v>51</v>
      </c>
    </row>
    <row r="1786" spans="1:9" ht="48" customHeight="1">
      <c r="A1786" s="5" t="s">
        <v>73</v>
      </c>
      <c r="B1786" s="5" t="s">
        <v>72</v>
      </c>
      <c r="C1786" s="4">
        <v>46235</v>
      </c>
      <c r="D1786" s="4">
        <v>46265</v>
      </c>
      <c r="E1786" s="5" t="s">
        <v>75</v>
      </c>
      <c r="F1786" s="5" t="s">
        <v>286</v>
      </c>
      <c r="G1786" s="7">
        <v>0.01</v>
      </c>
      <c r="H1786" s="21" t="s">
        <v>83</v>
      </c>
      <c r="I1786" s="5" t="s">
        <v>51</v>
      </c>
    </row>
    <row r="1787" spans="1:9" ht="48" customHeight="1">
      <c r="A1787" s="5" t="s">
        <v>73</v>
      </c>
      <c r="B1787" s="5" t="s">
        <v>72</v>
      </c>
      <c r="C1787" s="4">
        <v>46235</v>
      </c>
      <c r="D1787" s="4">
        <v>46265</v>
      </c>
      <c r="E1787" s="5" t="s">
        <v>75</v>
      </c>
      <c r="F1787" s="5" t="s">
        <v>288</v>
      </c>
      <c r="G1787" s="7">
        <v>6.0000000000000001E-3</v>
      </c>
      <c r="H1787" s="21" t="s">
        <v>83</v>
      </c>
      <c r="I1787" s="5" t="s">
        <v>51</v>
      </c>
    </row>
    <row r="1788" spans="1:9" ht="48" customHeight="1">
      <c r="A1788" s="5" t="s">
        <v>73</v>
      </c>
      <c r="B1788" s="5" t="s">
        <v>72</v>
      </c>
      <c r="C1788" s="4">
        <v>46235</v>
      </c>
      <c r="D1788" s="4">
        <v>46265</v>
      </c>
      <c r="E1788" s="5" t="s">
        <v>75</v>
      </c>
      <c r="F1788" s="5" t="s">
        <v>289</v>
      </c>
      <c r="G1788" s="7">
        <v>5.0000000000000001E-3</v>
      </c>
      <c r="H1788" s="21" t="s">
        <v>83</v>
      </c>
      <c r="I1788" s="5" t="s">
        <v>51</v>
      </c>
    </row>
    <row r="1789" spans="1:9" ht="48" customHeight="1">
      <c r="A1789" s="5" t="s">
        <v>73</v>
      </c>
      <c r="B1789" s="5" t="s">
        <v>72</v>
      </c>
      <c r="C1789" s="4">
        <v>46235</v>
      </c>
      <c r="D1789" s="4">
        <v>46265</v>
      </c>
      <c r="E1789" s="5" t="s">
        <v>75</v>
      </c>
      <c r="F1789" s="5" t="s">
        <v>290</v>
      </c>
      <c r="G1789" s="7">
        <v>3.0000000000000001E-3</v>
      </c>
      <c r="H1789" s="21" t="s">
        <v>83</v>
      </c>
      <c r="I1789" s="5" t="s">
        <v>51</v>
      </c>
    </row>
    <row r="1790" spans="1:9" ht="48" customHeight="1">
      <c r="A1790" s="5" t="s">
        <v>73</v>
      </c>
      <c r="B1790" s="5" t="s">
        <v>72</v>
      </c>
      <c r="C1790" s="4">
        <v>46235</v>
      </c>
      <c r="D1790" s="4">
        <v>46265</v>
      </c>
      <c r="E1790" s="5" t="s">
        <v>75</v>
      </c>
      <c r="F1790" s="5" t="s">
        <v>291</v>
      </c>
      <c r="G1790" s="7">
        <v>2E-3</v>
      </c>
      <c r="H1790" s="21" t="s">
        <v>83</v>
      </c>
      <c r="I1790" s="5" t="s">
        <v>51</v>
      </c>
    </row>
    <row r="1791" spans="1:9" ht="48" customHeight="1">
      <c r="A1791" s="5" t="s">
        <v>73</v>
      </c>
      <c r="B1791" s="5" t="s">
        <v>72</v>
      </c>
      <c r="C1791" s="4">
        <v>46235</v>
      </c>
      <c r="D1791" s="4">
        <v>46265</v>
      </c>
      <c r="E1791" s="5" t="s">
        <v>75</v>
      </c>
      <c r="F1791" s="5" t="s">
        <v>292</v>
      </c>
      <c r="G1791" s="7">
        <v>2E-3</v>
      </c>
      <c r="H1791" s="21" t="s">
        <v>83</v>
      </c>
      <c r="I1791" s="5" t="s">
        <v>51</v>
      </c>
    </row>
    <row r="1792" spans="1:9" ht="48" customHeight="1">
      <c r="A1792" s="5" t="s">
        <v>73</v>
      </c>
      <c r="B1792" s="5" t="s">
        <v>72</v>
      </c>
      <c r="C1792" s="4">
        <v>46235</v>
      </c>
      <c r="D1792" s="4">
        <v>46265</v>
      </c>
      <c r="E1792" s="5" t="s">
        <v>293</v>
      </c>
      <c r="F1792" s="5" t="s">
        <v>294</v>
      </c>
      <c r="G1792" s="7">
        <v>1.9E-2</v>
      </c>
      <c r="H1792" s="21" t="s">
        <v>83</v>
      </c>
      <c r="I1792" s="5" t="s">
        <v>51</v>
      </c>
    </row>
    <row r="1793" spans="1:9" ht="48" customHeight="1">
      <c r="A1793" s="5" t="s">
        <v>73</v>
      </c>
      <c r="B1793" s="5" t="s">
        <v>72</v>
      </c>
      <c r="C1793" s="4">
        <v>46235</v>
      </c>
      <c r="D1793" s="4">
        <v>46265</v>
      </c>
      <c r="E1793" s="5" t="s">
        <v>293</v>
      </c>
      <c r="F1793" s="5" t="s">
        <v>295</v>
      </c>
      <c r="G1793" s="7">
        <v>9.0000000000000011E-3</v>
      </c>
      <c r="H1793" s="21" t="s">
        <v>83</v>
      </c>
      <c r="I1793" s="5" t="s">
        <v>51</v>
      </c>
    </row>
    <row r="1794" spans="1:9" ht="48" customHeight="1">
      <c r="A1794" s="5" t="s">
        <v>73</v>
      </c>
      <c r="B1794" s="5" t="s">
        <v>72</v>
      </c>
      <c r="C1794" s="4">
        <v>46235</v>
      </c>
      <c r="D1794" s="4">
        <v>46265</v>
      </c>
      <c r="E1794" s="5" t="s">
        <v>293</v>
      </c>
      <c r="F1794" s="5" t="s">
        <v>296</v>
      </c>
      <c r="G1794" s="7">
        <v>8.0000000000000002E-3</v>
      </c>
      <c r="H1794" s="21" t="s">
        <v>83</v>
      </c>
      <c r="I1794" s="5" t="s">
        <v>51</v>
      </c>
    </row>
    <row r="1795" spans="1:9" ht="48" customHeight="1">
      <c r="A1795" s="5" t="s">
        <v>73</v>
      </c>
      <c r="B1795" s="5" t="s">
        <v>72</v>
      </c>
      <c r="C1795" s="4">
        <v>46235</v>
      </c>
      <c r="D1795" s="4">
        <v>46265</v>
      </c>
      <c r="E1795" s="5" t="s">
        <v>293</v>
      </c>
      <c r="F1795" s="5" t="s">
        <v>510</v>
      </c>
      <c r="G1795" s="7">
        <v>8.0000000000000002E-3</v>
      </c>
      <c r="H1795" s="21" t="s">
        <v>83</v>
      </c>
      <c r="I1795" s="5" t="s">
        <v>51</v>
      </c>
    </row>
    <row r="1796" spans="1:9" ht="48" customHeight="1">
      <c r="A1796" s="5" t="s">
        <v>73</v>
      </c>
      <c r="B1796" s="5" t="s">
        <v>72</v>
      </c>
      <c r="C1796" s="4">
        <v>46235</v>
      </c>
      <c r="D1796" s="4">
        <v>46265</v>
      </c>
      <c r="E1796" s="5" t="s">
        <v>293</v>
      </c>
      <c r="F1796" s="5" t="s">
        <v>301</v>
      </c>
      <c r="G1796" s="7">
        <v>6.0000000000000001E-3</v>
      </c>
      <c r="H1796" s="21" t="s">
        <v>83</v>
      </c>
      <c r="I1796" s="5" t="s">
        <v>51</v>
      </c>
    </row>
    <row r="1797" spans="1:9" ht="48" customHeight="1">
      <c r="A1797" s="5" t="s">
        <v>73</v>
      </c>
      <c r="B1797" s="5" t="s">
        <v>72</v>
      </c>
      <c r="C1797" s="4">
        <v>46235</v>
      </c>
      <c r="D1797" s="4">
        <v>46265</v>
      </c>
      <c r="E1797" s="5" t="s">
        <v>293</v>
      </c>
      <c r="F1797" s="5" t="s">
        <v>297</v>
      </c>
      <c r="G1797" s="7">
        <v>6.0000000000000001E-3</v>
      </c>
      <c r="H1797" s="21" t="s">
        <v>83</v>
      </c>
      <c r="I1797" s="5" t="s">
        <v>51</v>
      </c>
    </row>
    <row r="1798" spans="1:9" ht="48" customHeight="1">
      <c r="A1798" s="5" t="s">
        <v>73</v>
      </c>
      <c r="B1798" s="5" t="s">
        <v>72</v>
      </c>
      <c r="C1798" s="4">
        <v>46235</v>
      </c>
      <c r="D1798" s="4">
        <v>46265</v>
      </c>
      <c r="E1798" s="5" t="s">
        <v>293</v>
      </c>
      <c r="F1798" s="5" t="s">
        <v>302</v>
      </c>
      <c r="G1798" s="7">
        <v>6.0000000000000001E-3</v>
      </c>
      <c r="H1798" s="21" t="s">
        <v>83</v>
      </c>
      <c r="I1798" s="5" t="s">
        <v>51</v>
      </c>
    </row>
    <row r="1799" spans="1:9" ht="48" customHeight="1">
      <c r="A1799" s="5" t="s">
        <v>73</v>
      </c>
      <c r="B1799" s="5" t="s">
        <v>72</v>
      </c>
      <c r="C1799" s="4">
        <v>46235</v>
      </c>
      <c r="D1799" s="4">
        <v>46265</v>
      </c>
      <c r="E1799" s="5" t="s">
        <v>293</v>
      </c>
      <c r="F1799" s="5" t="s">
        <v>303</v>
      </c>
      <c r="G1799" s="7">
        <v>6.0000000000000001E-3</v>
      </c>
      <c r="H1799" s="21" t="s">
        <v>83</v>
      </c>
      <c r="I1799" s="5" t="s">
        <v>51</v>
      </c>
    </row>
    <row r="1800" spans="1:9" ht="48" customHeight="1">
      <c r="A1800" s="5" t="s">
        <v>73</v>
      </c>
      <c r="B1800" s="5" t="s">
        <v>72</v>
      </c>
      <c r="C1800" s="4">
        <v>46235</v>
      </c>
      <c r="D1800" s="4">
        <v>46265</v>
      </c>
      <c r="E1800" s="5" t="s">
        <v>293</v>
      </c>
      <c r="F1800" s="5" t="s">
        <v>298</v>
      </c>
      <c r="G1800" s="7">
        <v>6.0000000000000001E-3</v>
      </c>
      <c r="H1800" s="21" t="s">
        <v>83</v>
      </c>
      <c r="I1800" s="5" t="s">
        <v>51</v>
      </c>
    </row>
    <row r="1801" spans="1:9" ht="48" customHeight="1">
      <c r="A1801" s="5" t="s">
        <v>73</v>
      </c>
      <c r="B1801" s="5" t="s">
        <v>72</v>
      </c>
      <c r="C1801" s="4">
        <v>46235</v>
      </c>
      <c r="D1801" s="4">
        <v>46265</v>
      </c>
      <c r="E1801" s="5" t="s">
        <v>293</v>
      </c>
      <c r="F1801" s="5" t="s">
        <v>305</v>
      </c>
      <c r="G1801" s="7">
        <v>6.0000000000000001E-3</v>
      </c>
      <c r="H1801" s="21" t="s">
        <v>83</v>
      </c>
      <c r="I1801" s="5" t="s">
        <v>51</v>
      </c>
    </row>
    <row r="1802" spans="1:9" ht="48" customHeight="1">
      <c r="A1802" s="5" t="s">
        <v>73</v>
      </c>
      <c r="B1802" s="5" t="s">
        <v>72</v>
      </c>
      <c r="C1802" s="4">
        <v>46235</v>
      </c>
      <c r="D1802" s="4">
        <v>46265</v>
      </c>
      <c r="E1802" s="5" t="s">
        <v>293</v>
      </c>
      <c r="F1802" s="5" t="s">
        <v>511</v>
      </c>
      <c r="G1802" s="7">
        <v>6.0000000000000001E-3</v>
      </c>
      <c r="H1802" s="21" t="s">
        <v>83</v>
      </c>
      <c r="I1802" s="5" t="s">
        <v>51</v>
      </c>
    </row>
    <row r="1803" spans="1:9" ht="48" customHeight="1">
      <c r="A1803" s="5" t="s">
        <v>73</v>
      </c>
      <c r="B1803" s="5" t="s">
        <v>72</v>
      </c>
      <c r="C1803" s="4">
        <v>46235</v>
      </c>
      <c r="D1803" s="4">
        <v>46265</v>
      </c>
      <c r="E1803" s="5" t="s">
        <v>293</v>
      </c>
      <c r="F1803" s="5" t="s">
        <v>299</v>
      </c>
      <c r="G1803" s="7">
        <v>5.0000000000000001E-3</v>
      </c>
      <c r="H1803" s="21" t="s">
        <v>83</v>
      </c>
      <c r="I1803" s="5" t="s">
        <v>51</v>
      </c>
    </row>
    <row r="1804" spans="1:9" ht="48" customHeight="1">
      <c r="A1804" s="5" t="s">
        <v>73</v>
      </c>
      <c r="B1804" s="5" t="s">
        <v>72</v>
      </c>
      <c r="C1804" s="4">
        <v>46235</v>
      </c>
      <c r="D1804" s="4">
        <v>46265</v>
      </c>
      <c r="E1804" s="5" t="s">
        <v>293</v>
      </c>
      <c r="F1804" s="5" t="s">
        <v>300</v>
      </c>
      <c r="G1804" s="7">
        <v>5.0000000000000001E-3</v>
      </c>
      <c r="H1804" s="21" t="s">
        <v>83</v>
      </c>
      <c r="I1804" s="5" t="s">
        <v>51</v>
      </c>
    </row>
    <row r="1805" spans="1:9" ht="48" customHeight="1">
      <c r="A1805" s="5" t="s">
        <v>73</v>
      </c>
      <c r="B1805" s="5" t="s">
        <v>72</v>
      </c>
      <c r="C1805" s="4">
        <v>46235</v>
      </c>
      <c r="D1805" s="4">
        <v>46265</v>
      </c>
      <c r="E1805" s="5" t="s">
        <v>293</v>
      </c>
      <c r="F1805" s="5" t="s">
        <v>318</v>
      </c>
      <c r="G1805" s="7">
        <v>5.0000000000000001E-3</v>
      </c>
      <c r="H1805" s="21" t="s">
        <v>83</v>
      </c>
      <c r="I1805" s="5" t="s">
        <v>51</v>
      </c>
    </row>
    <row r="1806" spans="1:9" ht="48" customHeight="1">
      <c r="A1806" s="5" t="s">
        <v>73</v>
      </c>
      <c r="B1806" s="5" t="s">
        <v>72</v>
      </c>
      <c r="C1806" s="4">
        <v>46235</v>
      </c>
      <c r="D1806" s="4">
        <v>46265</v>
      </c>
      <c r="E1806" s="5" t="s">
        <v>293</v>
      </c>
      <c r="F1806" s="5" t="s">
        <v>304</v>
      </c>
      <c r="G1806" s="7">
        <v>5.0000000000000001E-3</v>
      </c>
      <c r="H1806" s="21" t="s">
        <v>83</v>
      </c>
      <c r="I1806" s="5" t="s">
        <v>51</v>
      </c>
    </row>
    <row r="1807" spans="1:9" ht="48" customHeight="1">
      <c r="A1807" s="5" t="s">
        <v>73</v>
      </c>
      <c r="B1807" s="5" t="s">
        <v>72</v>
      </c>
      <c r="C1807" s="4">
        <v>46235</v>
      </c>
      <c r="D1807" s="4">
        <v>46265</v>
      </c>
      <c r="E1807" s="5" t="s">
        <v>293</v>
      </c>
      <c r="F1807" s="5" t="s">
        <v>310</v>
      </c>
      <c r="G1807" s="7">
        <v>5.0000000000000001E-3</v>
      </c>
      <c r="H1807" s="21" t="s">
        <v>83</v>
      </c>
      <c r="I1807" s="5" t="s">
        <v>51</v>
      </c>
    </row>
    <row r="1808" spans="1:9" ht="48" customHeight="1">
      <c r="A1808" s="5" t="s">
        <v>73</v>
      </c>
      <c r="B1808" s="5" t="s">
        <v>72</v>
      </c>
      <c r="C1808" s="4">
        <v>46235</v>
      </c>
      <c r="D1808" s="4">
        <v>46265</v>
      </c>
      <c r="E1808" s="5" t="s">
        <v>293</v>
      </c>
      <c r="F1808" s="5" t="s">
        <v>314</v>
      </c>
      <c r="G1808" s="7">
        <v>5.0000000000000001E-3</v>
      </c>
      <c r="H1808" s="21" t="s">
        <v>83</v>
      </c>
      <c r="I1808" s="5" t="s">
        <v>51</v>
      </c>
    </row>
    <row r="1809" spans="1:9" ht="48" customHeight="1">
      <c r="A1809" s="5" t="s">
        <v>73</v>
      </c>
      <c r="B1809" s="5" t="s">
        <v>72</v>
      </c>
      <c r="C1809" s="4">
        <v>46235</v>
      </c>
      <c r="D1809" s="4">
        <v>46265</v>
      </c>
      <c r="E1809" s="5" t="s">
        <v>293</v>
      </c>
      <c r="F1809" s="5" t="s">
        <v>315</v>
      </c>
      <c r="G1809" s="7">
        <v>5.0000000000000001E-3</v>
      </c>
      <c r="H1809" s="21" t="s">
        <v>83</v>
      </c>
      <c r="I1809" s="5" t="s">
        <v>51</v>
      </c>
    </row>
    <row r="1810" spans="1:9" ht="48" customHeight="1">
      <c r="A1810" s="5" t="s">
        <v>73</v>
      </c>
      <c r="B1810" s="5" t="s">
        <v>72</v>
      </c>
      <c r="C1810" s="4">
        <v>46235</v>
      </c>
      <c r="D1810" s="4">
        <v>46265</v>
      </c>
      <c r="E1810" s="5" t="s">
        <v>293</v>
      </c>
      <c r="F1810" s="5" t="s">
        <v>306</v>
      </c>
      <c r="G1810" s="7">
        <v>4.0000000000000001E-3</v>
      </c>
      <c r="H1810" s="21" t="s">
        <v>83</v>
      </c>
      <c r="I1810" s="5" t="s">
        <v>51</v>
      </c>
    </row>
    <row r="1811" spans="1:9" ht="48" customHeight="1">
      <c r="A1811" s="5" t="s">
        <v>73</v>
      </c>
      <c r="B1811" s="5" t="s">
        <v>72</v>
      </c>
      <c r="C1811" s="4">
        <v>46235</v>
      </c>
      <c r="D1811" s="4">
        <v>46265</v>
      </c>
      <c r="E1811" s="5" t="s">
        <v>293</v>
      </c>
      <c r="F1811" s="5" t="s">
        <v>308</v>
      </c>
      <c r="G1811" s="7">
        <v>4.0000000000000001E-3</v>
      </c>
      <c r="H1811" s="21" t="s">
        <v>83</v>
      </c>
      <c r="I1811" s="5" t="s">
        <v>51</v>
      </c>
    </row>
    <row r="1812" spans="1:9" ht="48" customHeight="1">
      <c r="A1812" s="5" t="s">
        <v>73</v>
      </c>
      <c r="B1812" s="5" t="s">
        <v>72</v>
      </c>
      <c r="C1812" s="4">
        <v>46235</v>
      </c>
      <c r="D1812" s="4">
        <v>46265</v>
      </c>
      <c r="E1812" s="5" t="s">
        <v>293</v>
      </c>
      <c r="F1812" s="5" t="s">
        <v>317</v>
      </c>
      <c r="G1812" s="7">
        <v>4.0000000000000001E-3</v>
      </c>
      <c r="H1812" s="21" t="s">
        <v>83</v>
      </c>
      <c r="I1812" s="5" t="s">
        <v>51</v>
      </c>
    </row>
    <row r="1813" spans="1:9" ht="48" customHeight="1">
      <c r="A1813" s="5" t="s">
        <v>73</v>
      </c>
      <c r="B1813" s="5" t="s">
        <v>72</v>
      </c>
      <c r="C1813" s="4">
        <v>46235</v>
      </c>
      <c r="D1813" s="4">
        <v>46265</v>
      </c>
      <c r="E1813" s="5" t="s">
        <v>293</v>
      </c>
      <c r="F1813" s="5" t="s">
        <v>309</v>
      </c>
      <c r="G1813" s="7">
        <v>4.0000000000000001E-3</v>
      </c>
      <c r="H1813" s="21" t="s">
        <v>83</v>
      </c>
      <c r="I1813" s="5" t="s">
        <v>51</v>
      </c>
    </row>
    <row r="1814" spans="1:9" ht="48" customHeight="1">
      <c r="A1814" s="5" t="s">
        <v>73</v>
      </c>
      <c r="B1814" s="5" t="s">
        <v>72</v>
      </c>
      <c r="C1814" s="4">
        <v>46235</v>
      </c>
      <c r="D1814" s="4">
        <v>46265</v>
      </c>
      <c r="E1814" s="5" t="s">
        <v>293</v>
      </c>
      <c r="F1814" s="5" t="s">
        <v>311</v>
      </c>
      <c r="G1814" s="7">
        <v>4.0000000000000001E-3</v>
      </c>
      <c r="H1814" s="21" t="s">
        <v>83</v>
      </c>
      <c r="I1814" s="5" t="s">
        <v>51</v>
      </c>
    </row>
    <row r="1815" spans="1:9" ht="48" customHeight="1">
      <c r="A1815" s="5" t="s">
        <v>73</v>
      </c>
      <c r="B1815" s="5" t="s">
        <v>72</v>
      </c>
      <c r="C1815" s="4">
        <v>46235</v>
      </c>
      <c r="D1815" s="4">
        <v>46265</v>
      </c>
      <c r="E1815" s="5" t="s">
        <v>293</v>
      </c>
      <c r="F1815" s="5" t="s">
        <v>312</v>
      </c>
      <c r="G1815" s="7">
        <v>4.0000000000000001E-3</v>
      </c>
      <c r="H1815" s="21" t="s">
        <v>83</v>
      </c>
      <c r="I1815" s="5" t="s">
        <v>51</v>
      </c>
    </row>
    <row r="1816" spans="1:9" ht="48" customHeight="1">
      <c r="A1816" s="5" t="s">
        <v>73</v>
      </c>
      <c r="B1816" s="5" t="s">
        <v>72</v>
      </c>
      <c r="C1816" s="4">
        <v>46235</v>
      </c>
      <c r="D1816" s="4">
        <v>46265</v>
      </c>
      <c r="E1816" s="5" t="s">
        <v>293</v>
      </c>
      <c r="F1816" s="5" t="s">
        <v>313</v>
      </c>
      <c r="G1816" s="7">
        <v>4.0000000000000001E-3</v>
      </c>
      <c r="H1816" s="21" t="s">
        <v>83</v>
      </c>
      <c r="I1816" s="5" t="s">
        <v>51</v>
      </c>
    </row>
    <row r="1817" spans="1:9" ht="48" customHeight="1">
      <c r="A1817" s="5" t="s">
        <v>73</v>
      </c>
      <c r="B1817" s="5" t="s">
        <v>72</v>
      </c>
      <c r="C1817" s="4">
        <v>46235</v>
      </c>
      <c r="D1817" s="4">
        <v>46265</v>
      </c>
      <c r="E1817" s="5" t="s">
        <v>293</v>
      </c>
      <c r="F1817" s="5" t="s">
        <v>316</v>
      </c>
      <c r="G1817" s="7">
        <v>4.0000000000000001E-3</v>
      </c>
      <c r="H1817" s="21" t="s">
        <v>83</v>
      </c>
      <c r="I1817" s="5" t="s">
        <v>51</v>
      </c>
    </row>
    <row r="1818" spans="1:9" ht="48" customHeight="1">
      <c r="A1818" s="5" t="s">
        <v>73</v>
      </c>
      <c r="B1818" s="5" t="s">
        <v>72</v>
      </c>
      <c r="C1818" s="4">
        <v>46235</v>
      </c>
      <c r="D1818" s="4">
        <v>46265</v>
      </c>
      <c r="E1818" s="5" t="s">
        <v>293</v>
      </c>
      <c r="F1818" s="5" t="s">
        <v>307</v>
      </c>
      <c r="G1818" s="7">
        <v>3.0000000000000001E-3</v>
      </c>
      <c r="H1818" s="21" t="s">
        <v>83</v>
      </c>
      <c r="I1818" s="5" t="s">
        <v>51</v>
      </c>
    </row>
    <row r="1819" spans="1:9" ht="48" customHeight="1">
      <c r="A1819" s="5" t="s">
        <v>73</v>
      </c>
      <c r="B1819" s="5" t="s">
        <v>72</v>
      </c>
      <c r="C1819" s="4">
        <v>46235</v>
      </c>
      <c r="D1819" s="4">
        <v>46265</v>
      </c>
      <c r="E1819" s="5" t="s">
        <v>293</v>
      </c>
      <c r="F1819" s="5" t="s">
        <v>323</v>
      </c>
      <c r="G1819" s="7">
        <v>3.0000000000000001E-3</v>
      </c>
      <c r="H1819" s="21" t="s">
        <v>83</v>
      </c>
      <c r="I1819" s="5" t="s">
        <v>51</v>
      </c>
    </row>
    <row r="1820" spans="1:9" ht="48" customHeight="1">
      <c r="A1820" s="5" t="s">
        <v>73</v>
      </c>
      <c r="B1820" s="5" t="s">
        <v>72</v>
      </c>
      <c r="C1820" s="4">
        <v>46235</v>
      </c>
      <c r="D1820" s="4">
        <v>46265</v>
      </c>
      <c r="E1820" s="5" t="s">
        <v>293</v>
      </c>
      <c r="F1820" s="5" t="s">
        <v>319</v>
      </c>
      <c r="G1820" s="7">
        <v>3.0000000000000001E-3</v>
      </c>
      <c r="H1820" s="21" t="s">
        <v>83</v>
      </c>
      <c r="I1820" s="5" t="s">
        <v>51</v>
      </c>
    </row>
    <row r="1821" spans="1:9" ht="48" customHeight="1">
      <c r="A1821" s="5" t="s">
        <v>73</v>
      </c>
      <c r="B1821" s="5" t="s">
        <v>72</v>
      </c>
      <c r="C1821" s="4">
        <v>46235</v>
      </c>
      <c r="D1821" s="4">
        <v>46265</v>
      </c>
      <c r="E1821" s="5" t="s">
        <v>293</v>
      </c>
      <c r="F1821" s="5" t="s">
        <v>324</v>
      </c>
      <c r="G1821" s="7">
        <v>3.0000000000000001E-3</v>
      </c>
      <c r="H1821" s="21" t="s">
        <v>83</v>
      </c>
      <c r="I1821" s="5" t="s">
        <v>51</v>
      </c>
    </row>
    <row r="1822" spans="1:9" ht="48" customHeight="1">
      <c r="A1822" s="5" t="s">
        <v>73</v>
      </c>
      <c r="B1822" s="5" t="s">
        <v>72</v>
      </c>
      <c r="C1822" s="4">
        <v>46235</v>
      </c>
      <c r="D1822" s="4">
        <v>46265</v>
      </c>
      <c r="E1822" s="5" t="s">
        <v>293</v>
      </c>
      <c r="F1822" s="5" t="s">
        <v>326</v>
      </c>
      <c r="G1822" s="7">
        <v>3.0000000000000001E-3</v>
      </c>
      <c r="H1822" s="21" t="s">
        <v>83</v>
      </c>
      <c r="I1822" s="5" t="s">
        <v>51</v>
      </c>
    </row>
    <row r="1823" spans="1:9" ht="48" customHeight="1">
      <c r="A1823" s="5" t="s">
        <v>73</v>
      </c>
      <c r="B1823" s="5" t="s">
        <v>72</v>
      </c>
      <c r="C1823" s="4">
        <v>46235</v>
      </c>
      <c r="D1823" s="4">
        <v>46265</v>
      </c>
      <c r="E1823" s="5" t="s">
        <v>293</v>
      </c>
      <c r="F1823" s="5" t="s">
        <v>320</v>
      </c>
      <c r="G1823" s="7">
        <v>3.0000000000000001E-3</v>
      </c>
      <c r="H1823" s="21" t="s">
        <v>83</v>
      </c>
      <c r="I1823" s="5" t="s">
        <v>51</v>
      </c>
    </row>
    <row r="1824" spans="1:9" ht="48" customHeight="1">
      <c r="A1824" s="5" t="s">
        <v>73</v>
      </c>
      <c r="B1824" s="5" t="s">
        <v>72</v>
      </c>
      <c r="C1824" s="4">
        <v>46235</v>
      </c>
      <c r="D1824" s="4">
        <v>46265</v>
      </c>
      <c r="E1824" s="5" t="s">
        <v>293</v>
      </c>
      <c r="F1824" s="5" t="s">
        <v>512</v>
      </c>
      <c r="G1824" s="7">
        <v>3.0000000000000001E-3</v>
      </c>
      <c r="H1824" s="21" t="s">
        <v>83</v>
      </c>
      <c r="I1824" s="5" t="s">
        <v>51</v>
      </c>
    </row>
    <row r="1825" spans="1:9" ht="48" customHeight="1">
      <c r="A1825" s="5" t="s">
        <v>73</v>
      </c>
      <c r="B1825" s="5" t="s">
        <v>72</v>
      </c>
      <c r="C1825" s="4">
        <v>46235</v>
      </c>
      <c r="D1825" s="4">
        <v>46265</v>
      </c>
      <c r="E1825" s="5" t="s">
        <v>293</v>
      </c>
      <c r="F1825" s="5" t="s">
        <v>513</v>
      </c>
      <c r="G1825" s="7">
        <v>3.0000000000000001E-3</v>
      </c>
      <c r="H1825" s="21" t="s">
        <v>83</v>
      </c>
      <c r="I1825" s="5" t="s">
        <v>51</v>
      </c>
    </row>
    <row r="1826" spans="1:9" ht="48" customHeight="1">
      <c r="A1826" s="5" t="s">
        <v>73</v>
      </c>
      <c r="B1826" s="5" t="s">
        <v>72</v>
      </c>
      <c r="C1826" s="4">
        <v>46235</v>
      </c>
      <c r="D1826" s="4">
        <v>46265</v>
      </c>
      <c r="E1826" s="5" t="s">
        <v>293</v>
      </c>
      <c r="F1826" s="5" t="s">
        <v>321</v>
      </c>
      <c r="G1826" s="7">
        <v>2E-3</v>
      </c>
      <c r="H1826" s="21" t="s">
        <v>83</v>
      </c>
      <c r="I1826" s="5" t="s">
        <v>51</v>
      </c>
    </row>
    <row r="1827" spans="1:9" ht="48" customHeight="1">
      <c r="A1827" s="5" t="s">
        <v>73</v>
      </c>
      <c r="B1827" s="5" t="s">
        <v>72</v>
      </c>
      <c r="C1827" s="4">
        <v>46235</v>
      </c>
      <c r="D1827" s="4">
        <v>46265</v>
      </c>
      <c r="E1827" s="5" t="s">
        <v>293</v>
      </c>
      <c r="F1827" s="5" t="s">
        <v>322</v>
      </c>
      <c r="G1827" s="7">
        <v>2E-3</v>
      </c>
      <c r="H1827" s="21" t="s">
        <v>83</v>
      </c>
      <c r="I1827" s="5" t="s">
        <v>51</v>
      </c>
    </row>
    <row r="1828" spans="1:9" ht="48" customHeight="1">
      <c r="A1828" s="5" t="s">
        <v>73</v>
      </c>
      <c r="B1828" s="5" t="s">
        <v>72</v>
      </c>
      <c r="C1828" s="4">
        <v>46235</v>
      </c>
      <c r="D1828" s="4">
        <v>46265</v>
      </c>
      <c r="E1828" s="5" t="s">
        <v>293</v>
      </c>
      <c r="F1828" s="5" t="s">
        <v>325</v>
      </c>
      <c r="G1828" s="7">
        <v>2E-3</v>
      </c>
      <c r="H1828" s="21" t="s">
        <v>83</v>
      </c>
      <c r="I1828" s="5" t="s">
        <v>51</v>
      </c>
    </row>
    <row r="1829" spans="1:9" ht="48" customHeight="1">
      <c r="A1829" s="5" t="s">
        <v>73</v>
      </c>
      <c r="B1829" s="5" t="s">
        <v>72</v>
      </c>
      <c r="C1829" s="4">
        <v>46235</v>
      </c>
      <c r="D1829" s="4">
        <v>46265</v>
      </c>
      <c r="E1829" s="5" t="s">
        <v>293</v>
      </c>
      <c r="F1829" s="5" t="s">
        <v>327</v>
      </c>
      <c r="G1829" s="7">
        <v>2E-3</v>
      </c>
      <c r="H1829" s="21" t="s">
        <v>83</v>
      </c>
      <c r="I1829" s="5" t="s">
        <v>51</v>
      </c>
    </row>
    <row r="1830" spans="1:9" ht="48" customHeight="1">
      <c r="A1830" s="5" t="s">
        <v>73</v>
      </c>
      <c r="B1830" s="5" t="s">
        <v>72</v>
      </c>
      <c r="C1830" s="4">
        <v>46235</v>
      </c>
      <c r="D1830" s="4">
        <v>46265</v>
      </c>
      <c r="E1830" s="5" t="s">
        <v>293</v>
      </c>
      <c r="F1830" s="5" t="s">
        <v>328</v>
      </c>
      <c r="G1830" s="7">
        <v>2E-3</v>
      </c>
      <c r="H1830" s="21" t="s">
        <v>83</v>
      </c>
      <c r="I1830" s="5" t="s">
        <v>51</v>
      </c>
    </row>
    <row r="1831" spans="1:9" ht="48" customHeight="1">
      <c r="A1831" s="5" t="s">
        <v>73</v>
      </c>
      <c r="B1831" s="5" t="s">
        <v>72</v>
      </c>
      <c r="C1831" s="4">
        <v>46235</v>
      </c>
      <c r="D1831" s="4">
        <v>46265</v>
      </c>
      <c r="E1831" s="5" t="s">
        <v>293</v>
      </c>
      <c r="F1831" s="5" t="s">
        <v>329</v>
      </c>
      <c r="G1831" s="7">
        <v>1E-3</v>
      </c>
      <c r="H1831" s="21" t="s">
        <v>83</v>
      </c>
      <c r="I1831" s="5" t="s">
        <v>51</v>
      </c>
    </row>
    <row r="1832" spans="1:9" ht="48" customHeight="1">
      <c r="A1832" s="5" t="s">
        <v>73</v>
      </c>
      <c r="B1832" s="5" t="s">
        <v>72</v>
      </c>
      <c r="C1832" s="4">
        <v>46235</v>
      </c>
      <c r="D1832" s="4">
        <v>46265</v>
      </c>
      <c r="E1832" s="5" t="s">
        <v>293</v>
      </c>
      <c r="F1832" s="5" t="s">
        <v>330</v>
      </c>
      <c r="G1832" s="7">
        <v>1E-3</v>
      </c>
      <c r="H1832" s="21" t="s">
        <v>83</v>
      </c>
      <c r="I1832" s="5" t="s">
        <v>51</v>
      </c>
    </row>
    <row r="1833" spans="1:9" ht="48" customHeight="1">
      <c r="A1833" s="5" t="s">
        <v>73</v>
      </c>
      <c r="B1833" s="5" t="s">
        <v>72</v>
      </c>
      <c r="C1833" s="4">
        <v>46235</v>
      </c>
      <c r="D1833" s="4">
        <v>46265</v>
      </c>
      <c r="E1833" s="5" t="s">
        <v>293</v>
      </c>
      <c r="F1833" s="5" t="s">
        <v>331</v>
      </c>
      <c r="G1833" s="7">
        <v>1E-3</v>
      </c>
      <c r="H1833" s="21" t="s">
        <v>83</v>
      </c>
      <c r="I1833" s="5" t="s">
        <v>51</v>
      </c>
    </row>
    <row r="1834" spans="1:9" ht="48" customHeight="1">
      <c r="A1834" s="5" t="s">
        <v>73</v>
      </c>
      <c r="B1834" s="5" t="s">
        <v>72</v>
      </c>
      <c r="C1834" s="4">
        <v>46235</v>
      </c>
      <c r="D1834" s="4">
        <v>46265</v>
      </c>
      <c r="E1834" s="5" t="s">
        <v>293</v>
      </c>
      <c r="F1834" s="5" t="s">
        <v>332</v>
      </c>
      <c r="G1834" s="7">
        <v>1E-3</v>
      </c>
      <c r="H1834" s="21" t="s">
        <v>83</v>
      </c>
      <c r="I1834" s="5" t="s">
        <v>51</v>
      </c>
    </row>
    <row r="1835" spans="1:9" ht="48" customHeight="1">
      <c r="A1835" s="5" t="s">
        <v>73</v>
      </c>
      <c r="B1835" s="5" t="s">
        <v>72</v>
      </c>
      <c r="C1835" s="4">
        <v>46235</v>
      </c>
      <c r="D1835" s="4">
        <v>46265</v>
      </c>
      <c r="E1835" s="5" t="s">
        <v>293</v>
      </c>
      <c r="F1835" s="5" t="s">
        <v>333</v>
      </c>
      <c r="G1835" s="7">
        <v>1E-3</v>
      </c>
      <c r="H1835" s="21" t="s">
        <v>83</v>
      </c>
      <c r="I1835" s="5" t="s">
        <v>51</v>
      </c>
    </row>
    <row r="1836" spans="1:9" ht="48" customHeight="1">
      <c r="A1836" s="5" t="s">
        <v>73</v>
      </c>
      <c r="B1836" s="5" t="s">
        <v>72</v>
      </c>
      <c r="C1836" s="4">
        <v>46235</v>
      </c>
      <c r="D1836" s="4">
        <v>46265</v>
      </c>
      <c r="E1836" s="5" t="s">
        <v>293</v>
      </c>
      <c r="F1836" s="5" t="s">
        <v>334</v>
      </c>
      <c r="G1836" s="7">
        <v>0</v>
      </c>
      <c r="H1836" s="21" t="s">
        <v>83</v>
      </c>
      <c r="I1836" s="5" t="s">
        <v>51</v>
      </c>
    </row>
    <row r="1837" spans="1:9" ht="48" customHeight="1">
      <c r="A1837" s="5" t="s">
        <v>73</v>
      </c>
      <c r="B1837" s="5" t="s">
        <v>72</v>
      </c>
      <c r="C1837" s="4">
        <v>46235</v>
      </c>
      <c r="D1837" s="4">
        <v>46265</v>
      </c>
      <c r="E1837" s="5" t="s">
        <v>293</v>
      </c>
      <c r="F1837" s="5" t="s">
        <v>335</v>
      </c>
      <c r="G1837" s="7">
        <v>0</v>
      </c>
      <c r="H1837" s="21" t="s">
        <v>83</v>
      </c>
      <c r="I1837" s="5" t="s">
        <v>51</v>
      </c>
    </row>
    <row r="1838" spans="1:9" ht="48" customHeight="1">
      <c r="A1838" s="5" t="s">
        <v>73</v>
      </c>
      <c r="B1838" s="5" t="s">
        <v>72</v>
      </c>
      <c r="C1838" s="4">
        <v>46235</v>
      </c>
      <c r="D1838" s="4">
        <v>46265</v>
      </c>
      <c r="E1838" s="5" t="s">
        <v>293</v>
      </c>
      <c r="F1838" s="5" t="s">
        <v>336</v>
      </c>
      <c r="G1838" s="7">
        <v>0</v>
      </c>
      <c r="H1838" s="21" t="s">
        <v>83</v>
      </c>
      <c r="I1838" s="5" t="s">
        <v>51</v>
      </c>
    </row>
    <row r="1839" spans="1:9" ht="48" customHeight="1">
      <c r="A1839" s="5" t="s">
        <v>73</v>
      </c>
      <c r="B1839" s="5" t="s">
        <v>72</v>
      </c>
      <c r="C1839" s="4">
        <v>46235</v>
      </c>
      <c r="D1839" s="4">
        <v>46265</v>
      </c>
      <c r="E1839" s="5" t="s">
        <v>337</v>
      </c>
      <c r="F1839" s="5" t="s">
        <v>339</v>
      </c>
      <c r="G1839" s="7">
        <v>6.0000000000000001E-3</v>
      </c>
      <c r="H1839" s="21" t="s">
        <v>83</v>
      </c>
      <c r="I1839" s="5" t="s">
        <v>51</v>
      </c>
    </row>
    <row r="1840" spans="1:9" ht="48" customHeight="1">
      <c r="A1840" s="5" t="s">
        <v>73</v>
      </c>
      <c r="B1840" s="5" t="s">
        <v>72</v>
      </c>
      <c r="C1840" s="4">
        <v>46235</v>
      </c>
      <c r="D1840" s="4">
        <v>46265</v>
      </c>
      <c r="E1840" s="5" t="s">
        <v>337</v>
      </c>
      <c r="F1840" s="5" t="s">
        <v>338</v>
      </c>
      <c r="G1840" s="7">
        <v>6.0000000000000001E-3</v>
      </c>
      <c r="H1840" s="21" t="s">
        <v>83</v>
      </c>
      <c r="I1840" s="5" t="s">
        <v>51</v>
      </c>
    </row>
    <row r="1841" spans="1:9" ht="48" customHeight="1">
      <c r="A1841" s="5" t="s">
        <v>73</v>
      </c>
      <c r="B1841" s="5" t="s">
        <v>72</v>
      </c>
      <c r="C1841" s="4">
        <v>46235</v>
      </c>
      <c r="D1841" s="4">
        <v>46265</v>
      </c>
      <c r="E1841" s="5" t="s">
        <v>337</v>
      </c>
      <c r="F1841" s="5" t="s">
        <v>342</v>
      </c>
      <c r="G1841" s="7">
        <v>6.0000000000000001E-3</v>
      </c>
      <c r="H1841" s="21" t="s">
        <v>83</v>
      </c>
      <c r="I1841" s="5" t="s">
        <v>51</v>
      </c>
    </row>
    <row r="1842" spans="1:9" ht="48" customHeight="1">
      <c r="A1842" s="5" t="s">
        <v>73</v>
      </c>
      <c r="B1842" s="5" t="s">
        <v>72</v>
      </c>
      <c r="C1842" s="4">
        <v>46235</v>
      </c>
      <c r="D1842" s="4">
        <v>46265</v>
      </c>
      <c r="E1842" s="5" t="s">
        <v>337</v>
      </c>
      <c r="F1842" s="5" t="s">
        <v>340</v>
      </c>
      <c r="G1842" s="7">
        <v>5.0000000000000001E-3</v>
      </c>
      <c r="H1842" s="21" t="s">
        <v>83</v>
      </c>
      <c r="I1842" s="5" t="s">
        <v>51</v>
      </c>
    </row>
    <row r="1843" spans="1:9" ht="48" customHeight="1">
      <c r="A1843" s="5" t="s">
        <v>73</v>
      </c>
      <c r="B1843" s="5" t="s">
        <v>72</v>
      </c>
      <c r="C1843" s="4">
        <v>46235</v>
      </c>
      <c r="D1843" s="4">
        <v>46265</v>
      </c>
      <c r="E1843" s="5" t="s">
        <v>337</v>
      </c>
      <c r="F1843" s="5" t="s">
        <v>345</v>
      </c>
      <c r="G1843" s="7">
        <v>5.0000000000000001E-3</v>
      </c>
      <c r="H1843" s="21" t="s">
        <v>83</v>
      </c>
      <c r="I1843" s="5" t="s">
        <v>51</v>
      </c>
    </row>
    <row r="1844" spans="1:9" ht="48" customHeight="1">
      <c r="A1844" s="5" t="s">
        <v>73</v>
      </c>
      <c r="B1844" s="5" t="s">
        <v>72</v>
      </c>
      <c r="C1844" s="4">
        <v>46235</v>
      </c>
      <c r="D1844" s="4">
        <v>46265</v>
      </c>
      <c r="E1844" s="5" t="s">
        <v>337</v>
      </c>
      <c r="F1844" s="5" t="s">
        <v>346</v>
      </c>
      <c r="G1844" s="7">
        <v>5.0000000000000001E-3</v>
      </c>
      <c r="H1844" s="21" t="s">
        <v>83</v>
      </c>
      <c r="I1844" s="5" t="s">
        <v>51</v>
      </c>
    </row>
    <row r="1845" spans="1:9" ht="48" customHeight="1">
      <c r="A1845" s="5" t="s">
        <v>73</v>
      </c>
      <c r="B1845" s="5" t="s">
        <v>72</v>
      </c>
      <c r="C1845" s="4">
        <v>46235</v>
      </c>
      <c r="D1845" s="4">
        <v>46265</v>
      </c>
      <c r="E1845" s="5" t="s">
        <v>337</v>
      </c>
      <c r="F1845" s="5" t="s">
        <v>341</v>
      </c>
      <c r="G1845" s="7">
        <v>5.0000000000000001E-3</v>
      </c>
      <c r="H1845" s="21" t="s">
        <v>83</v>
      </c>
      <c r="I1845" s="5" t="s">
        <v>51</v>
      </c>
    </row>
    <row r="1846" spans="1:9" ht="48" customHeight="1">
      <c r="A1846" s="5" t="s">
        <v>73</v>
      </c>
      <c r="B1846" s="5" t="s">
        <v>72</v>
      </c>
      <c r="C1846" s="4">
        <v>46235</v>
      </c>
      <c r="D1846" s="4">
        <v>46265</v>
      </c>
      <c r="E1846" s="5" t="s">
        <v>337</v>
      </c>
      <c r="F1846" s="5" t="s">
        <v>348</v>
      </c>
      <c r="G1846" s="7">
        <v>5.0000000000000001E-3</v>
      </c>
      <c r="H1846" s="21" t="s">
        <v>83</v>
      </c>
      <c r="I1846" s="5" t="s">
        <v>51</v>
      </c>
    </row>
    <row r="1847" spans="1:9" ht="48" customHeight="1">
      <c r="A1847" s="5" t="s">
        <v>73</v>
      </c>
      <c r="B1847" s="5" t="s">
        <v>72</v>
      </c>
      <c r="C1847" s="4">
        <v>46235</v>
      </c>
      <c r="D1847" s="4">
        <v>46265</v>
      </c>
      <c r="E1847" s="5" t="s">
        <v>337</v>
      </c>
      <c r="F1847" s="5" t="s">
        <v>351</v>
      </c>
      <c r="G1847" s="7">
        <v>4.0000000000000001E-3</v>
      </c>
      <c r="H1847" s="21" t="s">
        <v>83</v>
      </c>
      <c r="I1847" s="5" t="s">
        <v>51</v>
      </c>
    </row>
    <row r="1848" spans="1:9" ht="48" customHeight="1">
      <c r="A1848" s="5" t="s">
        <v>73</v>
      </c>
      <c r="B1848" s="5" t="s">
        <v>72</v>
      </c>
      <c r="C1848" s="4">
        <v>46235</v>
      </c>
      <c r="D1848" s="4">
        <v>46265</v>
      </c>
      <c r="E1848" s="5" t="s">
        <v>337</v>
      </c>
      <c r="F1848" s="5" t="s">
        <v>352</v>
      </c>
      <c r="G1848" s="7">
        <v>4.0000000000000001E-3</v>
      </c>
      <c r="H1848" s="21" t="s">
        <v>83</v>
      </c>
      <c r="I1848" s="5" t="s">
        <v>51</v>
      </c>
    </row>
    <row r="1849" spans="1:9" ht="48" customHeight="1">
      <c r="A1849" s="5" t="s">
        <v>73</v>
      </c>
      <c r="B1849" s="5" t="s">
        <v>72</v>
      </c>
      <c r="C1849" s="4">
        <v>46235</v>
      </c>
      <c r="D1849" s="4">
        <v>46265</v>
      </c>
      <c r="E1849" s="5" t="s">
        <v>337</v>
      </c>
      <c r="F1849" s="5" t="s">
        <v>343</v>
      </c>
      <c r="G1849" s="7">
        <v>4.0000000000000001E-3</v>
      </c>
      <c r="H1849" s="21" t="s">
        <v>83</v>
      </c>
      <c r="I1849" s="5" t="s">
        <v>51</v>
      </c>
    </row>
    <row r="1850" spans="1:9" ht="48" customHeight="1">
      <c r="A1850" s="5" t="s">
        <v>73</v>
      </c>
      <c r="B1850" s="5" t="s">
        <v>72</v>
      </c>
      <c r="C1850" s="4">
        <v>46235</v>
      </c>
      <c r="D1850" s="4">
        <v>46265</v>
      </c>
      <c r="E1850" s="5" t="s">
        <v>337</v>
      </c>
      <c r="F1850" s="5" t="s">
        <v>353</v>
      </c>
      <c r="G1850" s="7">
        <v>4.0000000000000001E-3</v>
      </c>
      <c r="H1850" s="21" t="s">
        <v>83</v>
      </c>
      <c r="I1850" s="5" t="s">
        <v>51</v>
      </c>
    </row>
    <row r="1851" spans="1:9" ht="48" customHeight="1">
      <c r="A1851" s="5" t="s">
        <v>73</v>
      </c>
      <c r="B1851" s="5" t="s">
        <v>72</v>
      </c>
      <c r="C1851" s="4">
        <v>46235</v>
      </c>
      <c r="D1851" s="4">
        <v>46265</v>
      </c>
      <c r="E1851" s="5" t="s">
        <v>337</v>
      </c>
      <c r="F1851" s="5" t="s">
        <v>354</v>
      </c>
      <c r="G1851" s="7">
        <v>4.0000000000000001E-3</v>
      </c>
      <c r="H1851" s="21" t="s">
        <v>83</v>
      </c>
      <c r="I1851" s="5" t="s">
        <v>51</v>
      </c>
    </row>
    <row r="1852" spans="1:9" ht="48" customHeight="1">
      <c r="A1852" s="5" t="s">
        <v>73</v>
      </c>
      <c r="B1852" s="5" t="s">
        <v>72</v>
      </c>
      <c r="C1852" s="4">
        <v>46235</v>
      </c>
      <c r="D1852" s="4">
        <v>46265</v>
      </c>
      <c r="E1852" s="5" t="s">
        <v>337</v>
      </c>
      <c r="F1852" s="5" t="s">
        <v>344</v>
      </c>
      <c r="G1852" s="7">
        <v>4.0000000000000001E-3</v>
      </c>
      <c r="H1852" s="21" t="s">
        <v>83</v>
      </c>
      <c r="I1852" s="5" t="s">
        <v>51</v>
      </c>
    </row>
    <row r="1853" spans="1:9" ht="48" customHeight="1">
      <c r="A1853" s="5" t="s">
        <v>73</v>
      </c>
      <c r="B1853" s="5" t="s">
        <v>72</v>
      </c>
      <c r="C1853" s="4">
        <v>46235</v>
      </c>
      <c r="D1853" s="4">
        <v>46265</v>
      </c>
      <c r="E1853" s="5" t="s">
        <v>337</v>
      </c>
      <c r="F1853" s="5" t="s">
        <v>347</v>
      </c>
      <c r="G1853" s="7">
        <v>4.0000000000000001E-3</v>
      </c>
      <c r="H1853" s="21" t="s">
        <v>83</v>
      </c>
      <c r="I1853" s="5" t="s">
        <v>51</v>
      </c>
    </row>
    <row r="1854" spans="1:9" ht="48" customHeight="1">
      <c r="A1854" s="5" t="s">
        <v>73</v>
      </c>
      <c r="B1854" s="5" t="s">
        <v>72</v>
      </c>
      <c r="C1854" s="4">
        <v>46235</v>
      </c>
      <c r="D1854" s="4">
        <v>46265</v>
      </c>
      <c r="E1854" s="5" t="s">
        <v>337</v>
      </c>
      <c r="F1854" s="5" t="s">
        <v>356</v>
      </c>
      <c r="G1854" s="7">
        <v>3.0000000000000001E-3</v>
      </c>
      <c r="H1854" s="21" t="s">
        <v>83</v>
      </c>
      <c r="I1854" s="5" t="s">
        <v>51</v>
      </c>
    </row>
    <row r="1855" spans="1:9" ht="48" customHeight="1">
      <c r="A1855" s="5" t="s">
        <v>73</v>
      </c>
      <c r="B1855" s="5" t="s">
        <v>72</v>
      </c>
      <c r="C1855" s="4">
        <v>46235</v>
      </c>
      <c r="D1855" s="4">
        <v>46265</v>
      </c>
      <c r="E1855" s="5" t="s">
        <v>337</v>
      </c>
      <c r="F1855" s="5" t="s">
        <v>349</v>
      </c>
      <c r="G1855" s="7">
        <v>3.0000000000000001E-3</v>
      </c>
      <c r="H1855" s="21" t="s">
        <v>83</v>
      </c>
      <c r="I1855" s="5" t="s">
        <v>51</v>
      </c>
    </row>
    <row r="1856" spans="1:9" ht="48" customHeight="1">
      <c r="A1856" s="5" t="s">
        <v>73</v>
      </c>
      <c r="B1856" s="5" t="s">
        <v>72</v>
      </c>
      <c r="C1856" s="4">
        <v>46235</v>
      </c>
      <c r="D1856" s="4">
        <v>46265</v>
      </c>
      <c r="E1856" s="5" t="s">
        <v>337</v>
      </c>
      <c r="F1856" s="5" t="s">
        <v>350</v>
      </c>
      <c r="G1856" s="7">
        <v>3.0000000000000001E-3</v>
      </c>
      <c r="H1856" s="21" t="s">
        <v>83</v>
      </c>
      <c r="I1856" s="5" t="s">
        <v>51</v>
      </c>
    </row>
    <row r="1857" spans="1:9" ht="48" customHeight="1">
      <c r="A1857" s="5" t="s">
        <v>73</v>
      </c>
      <c r="B1857" s="5" t="s">
        <v>72</v>
      </c>
      <c r="C1857" s="4">
        <v>46235</v>
      </c>
      <c r="D1857" s="4">
        <v>46265</v>
      </c>
      <c r="E1857" s="5" t="s">
        <v>337</v>
      </c>
      <c r="F1857" s="5" t="s">
        <v>357</v>
      </c>
      <c r="G1857" s="7">
        <v>3.0000000000000001E-3</v>
      </c>
      <c r="H1857" s="21" t="s">
        <v>83</v>
      </c>
      <c r="I1857" s="5" t="s">
        <v>51</v>
      </c>
    </row>
    <row r="1858" spans="1:9" ht="48" customHeight="1">
      <c r="A1858" s="5" t="s">
        <v>73</v>
      </c>
      <c r="B1858" s="5" t="s">
        <v>72</v>
      </c>
      <c r="C1858" s="4">
        <v>46235</v>
      </c>
      <c r="D1858" s="4">
        <v>46265</v>
      </c>
      <c r="E1858" s="5" t="s">
        <v>337</v>
      </c>
      <c r="F1858" s="5" t="s">
        <v>360</v>
      </c>
      <c r="G1858" s="7">
        <v>3.0000000000000001E-3</v>
      </c>
      <c r="H1858" s="21" t="s">
        <v>83</v>
      </c>
      <c r="I1858" s="5" t="s">
        <v>51</v>
      </c>
    </row>
    <row r="1859" spans="1:9" ht="48" customHeight="1">
      <c r="A1859" s="5" t="s">
        <v>73</v>
      </c>
      <c r="B1859" s="5" t="s">
        <v>72</v>
      </c>
      <c r="C1859" s="4">
        <v>46235</v>
      </c>
      <c r="D1859" s="4">
        <v>46265</v>
      </c>
      <c r="E1859" s="5" t="s">
        <v>337</v>
      </c>
      <c r="F1859" s="5" t="s">
        <v>355</v>
      </c>
      <c r="G1859" s="7">
        <v>2E-3</v>
      </c>
      <c r="H1859" s="21" t="s">
        <v>83</v>
      </c>
      <c r="I1859" s="5" t="s">
        <v>51</v>
      </c>
    </row>
    <row r="1860" spans="1:9" ht="48" customHeight="1">
      <c r="A1860" s="5" t="s">
        <v>73</v>
      </c>
      <c r="B1860" s="5" t="s">
        <v>72</v>
      </c>
      <c r="C1860" s="4">
        <v>46235</v>
      </c>
      <c r="D1860" s="4">
        <v>46265</v>
      </c>
      <c r="E1860" s="5" t="s">
        <v>337</v>
      </c>
      <c r="F1860" s="5" t="s">
        <v>358</v>
      </c>
      <c r="G1860" s="7">
        <v>2E-3</v>
      </c>
      <c r="H1860" s="21" t="s">
        <v>83</v>
      </c>
      <c r="I1860" s="5" t="s">
        <v>51</v>
      </c>
    </row>
    <row r="1861" spans="1:9" ht="48" customHeight="1">
      <c r="A1861" s="5" t="s">
        <v>73</v>
      </c>
      <c r="B1861" s="5" t="s">
        <v>72</v>
      </c>
      <c r="C1861" s="4">
        <v>46235</v>
      </c>
      <c r="D1861" s="4">
        <v>46265</v>
      </c>
      <c r="E1861" s="5" t="s">
        <v>337</v>
      </c>
      <c r="F1861" s="5" t="s">
        <v>359</v>
      </c>
      <c r="G1861" s="7">
        <v>2E-3</v>
      </c>
      <c r="H1861" s="21" t="s">
        <v>83</v>
      </c>
      <c r="I1861" s="5" t="s">
        <v>51</v>
      </c>
    </row>
    <row r="1862" spans="1:9" ht="48" customHeight="1">
      <c r="A1862" s="5" t="s">
        <v>73</v>
      </c>
      <c r="B1862" s="5" t="s">
        <v>72</v>
      </c>
      <c r="C1862" s="4">
        <v>46235</v>
      </c>
      <c r="D1862" s="4">
        <v>46265</v>
      </c>
      <c r="E1862" s="5" t="s">
        <v>337</v>
      </c>
      <c r="F1862" s="5" t="s">
        <v>361</v>
      </c>
      <c r="G1862" s="7">
        <v>1E-3</v>
      </c>
      <c r="H1862" s="21" t="s">
        <v>83</v>
      </c>
      <c r="I1862" s="5" t="s">
        <v>51</v>
      </c>
    </row>
    <row r="1863" spans="1:9" ht="48" customHeight="1">
      <c r="A1863" s="5" t="s">
        <v>73</v>
      </c>
      <c r="B1863" s="5" t="s">
        <v>72</v>
      </c>
      <c r="C1863" s="4">
        <v>46235</v>
      </c>
      <c r="D1863" s="4">
        <v>46265</v>
      </c>
      <c r="E1863" s="5" t="s">
        <v>337</v>
      </c>
      <c r="F1863" s="5" t="s">
        <v>362</v>
      </c>
      <c r="G1863" s="7">
        <v>1E-3</v>
      </c>
      <c r="H1863" s="21" t="s">
        <v>83</v>
      </c>
      <c r="I1863" s="5" t="s">
        <v>51</v>
      </c>
    </row>
    <row r="1864" spans="1:9" ht="48" customHeight="1">
      <c r="A1864" s="5" t="s">
        <v>73</v>
      </c>
      <c r="B1864" s="5" t="s">
        <v>72</v>
      </c>
      <c r="C1864" s="4">
        <v>46235</v>
      </c>
      <c r="D1864" s="4">
        <v>46265</v>
      </c>
      <c r="E1864" s="5" t="s">
        <v>363</v>
      </c>
      <c r="F1864" s="5" t="s">
        <v>364</v>
      </c>
      <c r="G1864" s="7">
        <v>1.7000000000000001E-2</v>
      </c>
      <c r="H1864" s="21" t="s">
        <v>83</v>
      </c>
      <c r="I1864" s="5" t="s">
        <v>51</v>
      </c>
    </row>
    <row r="1865" spans="1:9" ht="48" customHeight="1">
      <c r="A1865" s="5" t="s">
        <v>73</v>
      </c>
      <c r="B1865" s="5" t="s">
        <v>72</v>
      </c>
      <c r="C1865" s="4">
        <v>46235</v>
      </c>
      <c r="D1865" s="4">
        <v>46265</v>
      </c>
      <c r="E1865" s="5" t="s">
        <v>363</v>
      </c>
      <c r="F1865" s="5" t="s">
        <v>365</v>
      </c>
      <c r="G1865" s="7">
        <v>1.6E-2</v>
      </c>
      <c r="H1865" s="21" t="s">
        <v>83</v>
      </c>
      <c r="I1865" s="5" t="s">
        <v>51</v>
      </c>
    </row>
    <row r="1866" spans="1:9" ht="48" customHeight="1">
      <c r="A1866" s="5" t="s">
        <v>73</v>
      </c>
      <c r="B1866" s="5" t="s">
        <v>72</v>
      </c>
      <c r="C1866" s="4">
        <v>46235</v>
      </c>
      <c r="D1866" s="4">
        <v>46265</v>
      </c>
      <c r="E1866" s="5" t="s">
        <v>363</v>
      </c>
      <c r="F1866" s="5" t="s">
        <v>362</v>
      </c>
      <c r="G1866" s="7">
        <v>8.0000000000000002E-3</v>
      </c>
      <c r="H1866" s="21" t="s">
        <v>83</v>
      </c>
      <c r="I1866" s="5" t="s">
        <v>51</v>
      </c>
    </row>
    <row r="1867" spans="1:9" ht="48" customHeight="1">
      <c r="A1867" s="5" t="s">
        <v>73</v>
      </c>
      <c r="B1867" s="5" t="s">
        <v>72</v>
      </c>
      <c r="C1867" s="4">
        <v>46235</v>
      </c>
      <c r="D1867" s="4">
        <v>46265</v>
      </c>
      <c r="E1867" s="5" t="s">
        <v>363</v>
      </c>
      <c r="F1867" s="5" t="s">
        <v>366</v>
      </c>
      <c r="G1867" s="7">
        <v>6.9999999999999993E-3</v>
      </c>
      <c r="H1867" s="21" t="s">
        <v>83</v>
      </c>
      <c r="I1867" s="5" t="s">
        <v>51</v>
      </c>
    </row>
    <row r="1868" spans="1:9" ht="48" customHeight="1">
      <c r="A1868" s="5" t="s">
        <v>73</v>
      </c>
      <c r="B1868" s="5" t="s">
        <v>72</v>
      </c>
      <c r="C1868" s="4">
        <v>46235</v>
      </c>
      <c r="D1868" s="4">
        <v>46265</v>
      </c>
      <c r="E1868" s="5" t="s">
        <v>363</v>
      </c>
      <c r="F1868" s="5" t="s">
        <v>367</v>
      </c>
      <c r="G1868" s="7">
        <v>5.0000000000000001E-3</v>
      </c>
      <c r="H1868" s="21" t="s">
        <v>83</v>
      </c>
      <c r="I1868" s="5" t="s">
        <v>51</v>
      </c>
    </row>
    <row r="1869" spans="1:9" ht="48" customHeight="1">
      <c r="A1869" s="5" t="s">
        <v>73</v>
      </c>
      <c r="B1869" s="5" t="s">
        <v>72</v>
      </c>
      <c r="C1869" s="4">
        <v>46235</v>
      </c>
      <c r="D1869" s="4">
        <v>46265</v>
      </c>
      <c r="E1869" s="5" t="s">
        <v>368</v>
      </c>
      <c r="F1869" s="5" t="s">
        <v>369</v>
      </c>
      <c r="G1869" s="7">
        <v>6.9999999999999993E-3</v>
      </c>
      <c r="H1869" s="21" t="s">
        <v>83</v>
      </c>
      <c r="I1869" s="5" t="s">
        <v>51</v>
      </c>
    </row>
    <row r="1870" spans="1:9" ht="48" customHeight="1">
      <c r="A1870" s="5" t="s">
        <v>73</v>
      </c>
      <c r="B1870" s="5" t="s">
        <v>72</v>
      </c>
      <c r="C1870" s="4">
        <v>46235</v>
      </c>
      <c r="D1870" s="4">
        <v>46265</v>
      </c>
      <c r="E1870" s="5" t="s">
        <v>368</v>
      </c>
      <c r="F1870" s="5" t="s">
        <v>370</v>
      </c>
      <c r="G1870" s="7">
        <v>6.9999999999999993E-3</v>
      </c>
      <c r="H1870" s="21" t="s">
        <v>83</v>
      </c>
      <c r="I1870" s="5" t="s">
        <v>51</v>
      </c>
    </row>
    <row r="1871" spans="1:9" ht="48" customHeight="1">
      <c r="A1871" s="5" t="s">
        <v>73</v>
      </c>
      <c r="B1871" s="5" t="s">
        <v>72</v>
      </c>
      <c r="C1871" s="4">
        <v>46235</v>
      </c>
      <c r="D1871" s="4">
        <v>46265</v>
      </c>
      <c r="E1871" s="5" t="s">
        <v>368</v>
      </c>
      <c r="F1871" s="5" t="s">
        <v>371</v>
      </c>
      <c r="G1871" s="7">
        <v>6.0000000000000001E-3</v>
      </c>
      <c r="H1871" s="21" t="s">
        <v>83</v>
      </c>
      <c r="I1871" s="5" t="s">
        <v>51</v>
      </c>
    </row>
    <row r="1872" spans="1:9" ht="48" customHeight="1">
      <c r="A1872" s="5" t="s">
        <v>73</v>
      </c>
      <c r="B1872" s="5" t="s">
        <v>72</v>
      </c>
      <c r="C1872" s="4">
        <v>46235</v>
      </c>
      <c r="D1872" s="4">
        <v>46265</v>
      </c>
      <c r="E1872" s="5" t="s">
        <v>368</v>
      </c>
      <c r="F1872" s="5" t="s">
        <v>372</v>
      </c>
      <c r="G1872" s="7">
        <v>5.0000000000000001E-3</v>
      </c>
      <c r="H1872" s="21" t="s">
        <v>83</v>
      </c>
      <c r="I1872" s="5" t="s">
        <v>51</v>
      </c>
    </row>
    <row r="1873" spans="1:9" ht="48" customHeight="1">
      <c r="A1873" s="5" t="s">
        <v>73</v>
      </c>
      <c r="B1873" s="5" t="s">
        <v>72</v>
      </c>
      <c r="C1873" s="4">
        <v>46235</v>
      </c>
      <c r="D1873" s="4">
        <v>46265</v>
      </c>
      <c r="E1873" s="5" t="s">
        <v>368</v>
      </c>
      <c r="F1873" s="5" t="s">
        <v>514</v>
      </c>
      <c r="G1873" s="7">
        <v>5.0000000000000001E-3</v>
      </c>
      <c r="H1873" s="21" t="s">
        <v>83</v>
      </c>
      <c r="I1873" s="5" t="s">
        <v>51</v>
      </c>
    </row>
    <row r="1874" spans="1:9" ht="48" customHeight="1">
      <c r="A1874" s="5" t="s">
        <v>73</v>
      </c>
      <c r="B1874" s="5" t="s">
        <v>72</v>
      </c>
      <c r="C1874" s="4">
        <v>46235</v>
      </c>
      <c r="D1874" s="4">
        <v>46265</v>
      </c>
      <c r="E1874" s="5" t="s">
        <v>368</v>
      </c>
      <c r="F1874" s="5" t="s">
        <v>373</v>
      </c>
      <c r="G1874" s="7">
        <v>4.0000000000000001E-3</v>
      </c>
      <c r="H1874" s="21" t="s">
        <v>83</v>
      </c>
      <c r="I1874" s="5" t="s">
        <v>51</v>
      </c>
    </row>
    <row r="1875" spans="1:9" ht="48" customHeight="1">
      <c r="A1875" s="5" t="s">
        <v>73</v>
      </c>
      <c r="B1875" s="5" t="s">
        <v>72</v>
      </c>
      <c r="C1875" s="4">
        <v>46235</v>
      </c>
      <c r="D1875" s="4">
        <v>46265</v>
      </c>
      <c r="E1875" s="5" t="s">
        <v>368</v>
      </c>
      <c r="F1875" s="5" t="s">
        <v>515</v>
      </c>
      <c r="G1875" s="7">
        <v>4.0000000000000001E-3</v>
      </c>
      <c r="H1875" s="21" t="s">
        <v>83</v>
      </c>
      <c r="I1875" s="5" t="s">
        <v>51</v>
      </c>
    </row>
    <row r="1876" spans="1:9" ht="48" customHeight="1">
      <c r="A1876" s="5" t="s">
        <v>73</v>
      </c>
      <c r="B1876" s="5" t="s">
        <v>72</v>
      </c>
      <c r="C1876" s="4">
        <v>46235</v>
      </c>
      <c r="D1876" s="4">
        <v>46265</v>
      </c>
      <c r="E1876" s="5" t="s">
        <v>368</v>
      </c>
      <c r="F1876" s="5" t="s">
        <v>516</v>
      </c>
      <c r="G1876" s="7">
        <v>2E-3</v>
      </c>
      <c r="H1876" s="21" t="s">
        <v>83</v>
      </c>
      <c r="I1876" s="5" t="s">
        <v>51</v>
      </c>
    </row>
    <row r="1877" spans="1:9" ht="48" customHeight="1">
      <c r="A1877" s="5" t="s">
        <v>73</v>
      </c>
      <c r="B1877" s="5" t="s">
        <v>72</v>
      </c>
      <c r="C1877" s="4">
        <v>46235</v>
      </c>
      <c r="D1877" s="4">
        <v>46265</v>
      </c>
      <c r="E1877" s="5" t="s">
        <v>368</v>
      </c>
      <c r="F1877" s="5" t="s">
        <v>517</v>
      </c>
      <c r="G1877" s="7">
        <v>1E-3</v>
      </c>
      <c r="H1877" s="21" t="s">
        <v>83</v>
      </c>
      <c r="I1877" s="5" t="s">
        <v>51</v>
      </c>
    </row>
    <row r="1878" spans="1:9" ht="48" customHeight="1">
      <c r="A1878" s="5" t="s">
        <v>73</v>
      </c>
      <c r="B1878" s="5" t="s">
        <v>72</v>
      </c>
      <c r="C1878" s="4">
        <v>46235</v>
      </c>
      <c r="D1878" s="4">
        <v>46265</v>
      </c>
      <c r="E1878" s="5" t="s">
        <v>368</v>
      </c>
      <c r="F1878" s="5" t="s">
        <v>374</v>
      </c>
      <c r="G1878" s="7">
        <v>1E-3</v>
      </c>
      <c r="H1878" s="21" t="s">
        <v>83</v>
      </c>
      <c r="I1878" s="5" t="s">
        <v>51</v>
      </c>
    </row>
    <row r="1879" spans="1:9" ht="48" customHeight="1">
      <c r="A1879" s="5" t="s">
        <v>73</v>
      </c>
      <c r="B1879" s="5" t="s">
        <v>72</v>
      </c>
      <c r="C1879" s="4">
        <v>46235</v>
      </c>
      <c r="D1879" s="4">
        <v>46265</v>
      </c>
      <c r="E1879" s="5" t="s">
        <v>368</v>
      </c>
      <c r="F1879" s="5" t="s">
        <v>375</v>
      </c>
      <c r="G1879" s="7">
        <v>0</v>
      </c>
      <c r="H1879" s="21" t="s">
        <v>83</v>
      </c>
      <c r="I1879" s="5" t="s">
        <v>51</v>
      </c>
    </row>
    <row r="1880" spans="1:9" ht="48" customHeight="1">
      <c r="A1880" s="5" t="s">
        <v>73</v>
      </c>
      <c r="B1880" s="5" t="s">
        <v>72</v>
      </c>
      <c r="C1880" s="4">
        <v>46235</v>
      </c>
      <c r="D1880" s="4">
        <v>46265</v>
      </c>
      <c r="E1880" s="5" t="s">
        <v>143</v>
      </c>
      <c r="F1880" s="5" t="s">
        <v>376</v>
      </c>
      <c r="G1880" s="7">
        <v>8.0000000000000002E-3</v>
      </c>
      <c r="H1880" s="21" t="s">
        <v>83</v>
      </c>
      <c r="I1880" s="5" t="s">
        <v>51</v>
      </c>
    </row>
    <row r="1881" spans="1:9" ht="48" customHeight="1">
      <c r="A1881" s="5" t="s">
        <v>73</v>
      </c>
      <c r="B1881" s="5" t="s">
        <v>72</v>
      </c>
      <c r="C1881" s="4">
        <v>46235</v>
      </c>
      <c r="D1881" s="4">
        <v>46265</v>
      </c>
      <c r="E1881" s="5" t="s">
        <v>143</v>
      </c>
      <c r="F1881" s="5" t="s">
        <v>377</v>
      </c>
      <c r="G1881" s="7">
        <v>5.0000000000000001E-3</v>
      </c>
      <c r="H1881" s="21" t="s">
        <v>83</v>
      </c>
      <c r="I1881" s="5" t="s">
        <v>51</v>
      </c>
    </row>
    <row r="1882" spans="1:9" ht="48" customHeight="1">
      <c r="A1882" s="5" t="s">
        <v>73</v>
      </c>
      <c r="B1882" s="5" t="s">
        <v>72</v>
      </c>
      <c r="C1882" s="4">
        <v>46235</v>
      </c>
      <c r="D1882" s="4">
        <v>46265</v>
      </c>
      <c r="E1882" s="5" t="s">
        <v>143</v>
      </c>
      <c r="F1882" s="5" t="s">
        <v>378</v>
      </c>
      <c r="G1882" s="7">
        <v>4.0000000000000001E-3</v>
      </c>
      <c r="H1882" s="21" t="s">
        <v>83</v>
      </c>
      <c r="I1882" s="5" t="s">
        <v>51</v>
      </c>
    </row>
    <row r="1883" spans="1:9" ht="48" customHeight="1">
      <c r="A1883" s="5" t="s">
        <v>73</v>
      </c>
      <c r="B1883" s="5" t="s">
        <v>72</v>
      </c>
      <c r="C1883" s="4">
        <v>46235</v>
      </c>
      <c r="D1883" s="4">
        <v>46265</v>
      </c>
      <c r="E1883" s="5" t="s">
        <v>143</v>
      </c>
      <c r="F1883" s="5" t="s">
        <v>379</v>
      </c>
      <c r="G1883" s="7">
        <v>3.0000000000000001E-3</v>
      </c>
      <c r="H1883" s="21" t="s">
        <v>83</v>
      </c>
      <c r="I1883" s="5" t="s">
        <v>51</v>
      </c>
    </row>
    <row r="1884" spans="1:9" ht="48" customHeight="1">
      <c r="A1884" s="5" t="s">
        <v>73</v>
      </c>
      <c r="B1884" s="5" t="s">
        <v>72</v>
      </c>
      <c r="C1884" s="4">
        <v>46235</v>
      </c>
      <c r="D1884" s="4">
        <v>46265</v>
      </c>
      <c r="E1884" s="5" t="s">
        <v>143</v>
      </c>
      <c r="F1884" s="5" t="s">
        <v>380</v>
      </c>
      <c r="G1884" s="7">
        <v>2E-3</v>
      </c>
      <c r="H1884" s="21" t="s">
        <v>83</v>
      </c>
      <c r="I1884" s="5" t="s">
        <v>51</v>
      </c>
    </row>
    <row r="1885" spans="1:9" ht="48" customHeight="1">
      <c r="A1885" s="5" t="s">
        <v>73</v>
      </c>
      <c r="B1885" s="5" t="s">
        <v>72</v>
      </c>
      <c r="C1885" s="4">
        <v>46235</v>
      </c>
      <c r="D1885" s="4">
        <v>46265</v>
      </c>
      <c r="E1885" s="5" t="s">
        <v>143</v>
      </c>
      <c r="F1885" s="5" t="s">
        <v>381</v>
      </c>
      <c r="G1885" s="7">
        <v>1E-3</v>
      </c>
      <c r="H1885" s="21" t="s">
        <v>83</v>
      </c>
      <c r="I1885" s="5" t="s">
        <v>51</v>
      </c>
    </row>
    <row r="1886" spans="1:9" ht="48" customHeight="1">
      <c r="A1886" s="5" t="s">
        <v>73</v>
      </c>
      <c r="B1886" s="5" t="s">
        <v>72</v>
      </c>
      <c r="C1886" s="4">
        <v>46235</v>
      </c>
      <c r="D1886" s="4">
        <v>46265</v>
      </c>
      <c r="E1886" s="5" t="s">
        <v>143</v>
      </c>
      <c r="F1886" s="5" t="s">
        <v>382</v>
      </c>
      <c r="G1886" s="7">
        <v>1E-3</v>
      </c>
      <c r="H1886" s="21" t="s">
        <v>83</v>
      </c>
      <c r="I1886" s="5" t="s">
        <v>51</v>
      </c>
    </row>
    <row r="1887" spans="1:9" ht="48" customHeight="1">
      <c r="A1887" s="5" t="s">
        <v>73</v>
      </c>
      <c r="B1887" s="5" t="s">
        <v>72</v>
      </c>
      <c r="C1887" s="4">
        <v>46235</v>
      </c>
      <c r="D1887" s="4">
        <v>46265</v>
      </c>
      <c r="E1887" s="5" t="s">
        <v>143</v>
      </c>
      <c r="F1887" s="5" t="s">
        <v>383</v>
      </c>
      <c r="G1887" s="7">
        <v>1E-3</v>
      </c>
      <c r="H1887" s="21" t="s">
        <v>83</v>
      </c>
      <c r="I1887" s="5" t="s">
        <v>51</v>
      </c>
    </row>
    <row r="1888" spans="1:9" ht="48" customHeight="1">
      <c r="A1888" s="5" t="s">
        <v>73</v>
      </c>
      <c r="B1888" s="5" t="s">
        <v>72</v>
      </c>
      <c r="C1888" s="4">
        <v>46235</v>
      </c>
      <c r="D1888" s="4">
        <v>46265</v>
      </c>
      <c r="E1888" s="5" t="s">
        <v>143</v>
      </c>
      <c r="F1888" s="5" t="s">
        <v>384</v>
      </c>
      <c r="G1888" s="7">
        <v>1E-3</v>
      </c>
      <c r="H1888" s="21" t="s">
        <v>83</v>
      </c>
      <c r="I1888" s="5" t="s">
        <v>51</v>
      </c>
    </row>
    <row r="1889" spans="1:9" ht="48" customHeight="1">
      <c r="A1889" s="5" t="s">
        <v>73</v>
      </c>
      <c r="B1889" s="5" t="s">
        <v>72</v>
      </c>
      <c r="C1889" s="4">
        <v>46235</v>
      </c>
      <c r="D1889" s="4">
        <v>46265</v>
      </c>
      <c r="E1889" s="5" t="s">
        <v>143</v>
      </c>
      <c r="F1889" s="5" t="s">
        <v>385</v>
      </c>
      <c r="G1889" s="7">
        <v>1E-3</v>
      </c>
      <c r="H1889" s="21" t="s">
        <v>83</v>
      </c>
      <c r="I1889" s="5" t="s">
        <v>51</v>
      </c>
    </row>
    <row r="1890" spans="1:9" ht="48" customHeight="1">
      <c r="A1890" s="5" t="s">
        <v>73</v>
      </c>
      <c r="B1890" s="5" t="s">
        <v>72</v>
      </c>
      <c r="C1890" s="4">
        <v>46235</v>
      </c>
      <c r="D1890" s="4">
        <v>46265</v>
      </c>
      <c r="E1890" s="5" t="s">
        <v>143</v>
      </c>
      <c r="F1890" s="5" t="s">
        <v>386</v>
      </c>
      <c r="G1890" s="7">
        <v>0</v>
      </c>
      <c r="H1890" s="21" t="s">
        <v>83</v>
      </c>
      <c r="I1890" s="5" t="s">
        <v>51</v>
      </c>
    </row>
    <row r="1891" spans="1:9" ht="48" customHeight="1">
      <c r="A1891" s="5" t="s">
        <v>73</v>
      </c>
      <c r="B1891" s="5" t="s">
        <v>72</v>
      </c>
      <c r="C1891" s="4">
        <v>46235</v>
      </c>
      <c r="D1891" s="4">
        <v>46265</v>
      </c>
      <c r="E1891" s="5" t="s">
        <v>143</v>
      </c>
      <c r="F1891" s="5" t="s">
        <v>132</v>
      </c>
      <c r="G1891" s="7">
        <v>0</v>
      </c>
      <c r="H1891" s="21" t="s">
        <v>83</v>
      </c>
      <c r="I1891" s="5" t="s">
        <v>51</v>
      </c>
    </row>
    <row r="1892" spans="1:9" ht="48" customHeight="1">
      <c r="A1892" s="5" t="s">
        <v>73</v>
      </c>
      <c r="B1892" s="5" t="s">
        <v>72</v>
      </c>
      <c r="C1892" s="4">
        <v>46235</v>
      </c>
      <c r="D1892" s="4">
        <v>46265</v>
      </c>
      <c r="E1892" s="5" t="s">
        <v>143</v>
      </c>
      <c r="F1892" s="5" t="s">
        <v>387</v>
      </c>
      <c r="G1892" s="7">
        <v>0</v>
      </c>
      <c r="H1892" s="21" t="s">
        <v>83</v>
      </c>
      <c r="I1892" s="5" t="s">
        <v>51</v>
      </c>
    </row>
    <row r="1893" spans="1:9" ht="48" customHeight="1">
      <c r="A1893" s="5" t="s">
        <v>73</v>
      </c>
      <c r="B1893" s="5" t="s">
        <v>72</v>
      </c>
      <c r="C1893" s="4">
        <v>46235</v>
      </c>
      <c r="D1893" s="4">
        <v>46265</v>
      </c>
      <c r="E1893" s="5" t="s">
        <v>143</v>
      </c>
      <c r="F1893" s="5" t="s">
        <v>388</v>
      </c>
      <c r="G1893" s="7">
        <v>0</v>
      </c>
      <c r="H1893" s="21" t="s">
        <v>83</v>
      </c>
      <c r="I1893" s="5" t="s">
        <v>51</v>
      </c>
    </row>
    <row r="1894" spans="1:9" ht="48" customHeight="1">
      <c r="A1894" s="5" t="s">
        <v>73</v>
      </c>
      <c r="B1894" s="5" t="s">
        <v>72</v>
      </c>
      <c r="C1894" s="4">
        <v>46235</v>
      </c>
      <c r="D1894" s="4">
        <v>46265</v>
      </c>
      <c r="E1894" s="5" t="s">
        <v>143</v>
      </c>
      <c r="F1894" s="5" t="s">
        <v>389</v>
      </c>
      <c r="G1894" s="7">
        <v>0</v>
      </c>
      <c r="H1894" s="21" t="s">
        <v>83</v>
      </c>
      <c r="I1894" s="5" t="s">
        <v>51</v>
      </c>
    </row>
    <row r="1895" spans="1:9" ht="48" customHeight="1">
      <c r="A1895" s="5" t="s">
        <v>73</v>
      </c>
      <c r="B1895" s="5" t="s">
        <v>72</v>
      </c>
      <c r="C1895" s="4">
        <v>46235</v>
      </c>
      <c r="D1895" s="4">
        <v>46265</v>
      </c>
      <c r="E1895" s="5" t="s">
        <v>390</v>
      </c>
      <c r="F1895" s="5" t="s">
        <v>392</v>
      </c>
      <c r="G1895" s="7">
        <v>4.0000000000000001E-3</v>
      </c>
      <c r="H1895" s="21" t="s">
        <v>83</v>
      </c>
      <c r="I1895" s="5" t="s">
        <v>51</v>
      </c>
    </row>
    <row r="1896" spans="1:9" ht="48" customHeight="1">
      <c r="A1896" s="5" t="s">
        <v>73</v>
      </c>
      <c r="B1896" s="5" t="s">
        <v>72</v>
      </c>
      <c r="C1896" s="4">
        <v>46235</v>
      </c>
      <c r="D1896" s="4">
        <v>46265</v>
      </c>
      <c r="E1896" s="5" t="s">
        <v>390</v>
      </c>
      <c r="F1896" s="5" t="s">
        <v>391</v>
      </c>
      <c r="G1896" s="7">
        <v>4.0000000000000001E-3</v>
      </c>
      <c r="H1896" s="21" t="s">
        <v>83</v>
      </c>
      <c r="I1896" s="5" t="s">
        <v>51</v>
      </c>
    </row>
    <row r="1897" spans="1:9" ht="48" customHeight="1">
      <c r="A1897" s="5" t="s">
        <v>73</v>
      </c>
      <c r="B1897" s="5" t="s">
        <v>72</v>
      </c>
      <c r="C1897" s="4">
        <v>46235</v>
      </c>
      <c r="D1897" s="4">
        <v>46265</v>
      </c>
      <c r="E1897" s="5" t="s">
        <v>390</v>
      </c>
      <c r="F1897" s="5" t="s">
        <v>393</v>
      </c>
      <c r="G1897" s="7">
        <v>2E-3</v>
      </c>
      <c r="H1897" s="21" t="s">
        <v>83</v>
      </c>
      <c r="I1897" s="5" t="s">
        <v>51</v>
      </c>
    </row>
    <row r="1898" spans="1:9" ht="48" customHeight="1">
      <c r="A1898" s="5" t="s">
        <v>73</v>
      </c>
      <c r="B1898" s="5" t="s">
        <v>72</v>
      </c>
      <c r="C1898" s="4">
        <v>46235</v>
      </c>
      <c r="D1898" s="4">
        <v>46265</v>
      </c>
      <c r="E1898" s="5" t="s">
        <v>390</v>
      </c>
      <c r="F1898" s="5" t="s">
        <v>364</v>
      </c>
      <c r="G1898" s="7">
        <v>2E-3</v>
      </c>
      <c r="H1898" s="21" t="s">
        <v>83</v>
      </c>
      <c r="I1898" s="5" t="s">
        <v>51</v>
      </c>
    </row>
    <row r="1899" spans="1:9" ht="48" customHeight="1">
      <c r="A1899" s="5" t="s">
        <v>73</v>
      </c>
      <c r="B1899" s="5" t="s">
        <v>72</v>
      </c>
      <c r="C1899" s="4">
        <v>46235</v>
      </c>
      <c r="D1899" s="4">
        <v>46265</v>
      </c>
      <c r="E1899" s="5" t="s">
        <v>390</v>
      </c>
      <c r="F1899" s="5" t="s">
        <v>395</v>
      </c>
      <c r="G1899" s="7">
        <v>2E-3</v>
      </c>
      <c r="H1899" s="21" t="s">
        <v>83</v>
      </c>
      <c r="I1899" s="5" t="s">
        <v>51</v>
      </c>
    </row>
    <row r="1900" spans="1:9" ht="48" customHeight="1">
      <c r="A1900" s="5" t="s">
        <v>73</v>
      </c>
      <c r="B1900" s="5" t="s">
        <v>72</v>
      </c>
      <c r="C1900" s="4">
        <v>46235</v>
      </c>
      <c r="D1900" s="4">
        <v>46265</v>
      </c>
      <c r="E1900" s="5" t="s">
        <v>390</v>
      </c>
      <c r="F1900" s="5" t="s">
        <v>396</v>
      </c>
      <c r="G1900" s="7">
        <v>1E-3</v>
      </c>
      <c r="H1900" s="21" t="s">
        <v>83</v>
      </c>
      <c r="I1900" s="5" t="s">
        <v>51</v>
      </c>
    </row>
    <row r="1901" spans="1:9" ht="48" customHeight="1">
      <c r="A1901" s="5" t="s">
        <v>73</v>
      </c>
      <c r="B1901" s="5" t="s">
        <v>72</v>
      </c>
      <c r="C1901" s="4">
        <v>46235</v>
      </c>
      <c r="D1901" s="4">
        <v>46265</v>
      </c>
      <c r="E1901" s="5" t="s">
        <v>390</v>
      </c>
      <c r="F1901" s="5" t="s">
        <v>394</v>
      </c>
      <c r="G1901" s="7">
        <v>1E-3</v>
      </c>
      <c r="H1901" s="21" t="s">
        <v>83</v>
      </c>
      <c r="I1901" s="5" t="s">
        <v>51</v>
      </c>
    </row>
    <row r="1902" spans="1:9" ht="48" customHeight="1">
      <c r="A1902" s="5" t="s">
        <v>73</v>
      </c>
      <c r="B1902" s="5" t="s">
        <v>72</v>
      </c>
      <c r="C1902" s="4">
        <v>46235</v>
      </c>
      <c r="D1902" s="4">
        <v>46265</v>
      </c>
      <c r="E1902" s="5" t="s">
        <v>390</v>
      </c>
      <c r="F1902" s="5" t="s">
        <v>397</v>
      </c>
      <c r="G1902" s="7">
        <v>1E-3</v>
      </c>
      <c r="H1902" s="21" t="s">
        <v>83</v>
      </c>
      <c r="I1902" s="5" t="s">
        <v>51</v>
      </c>
    </row>
    <row r="1903" spans="1:9" ht="48" customHeight="1">
      <c r="A1903" s="5" t="s">
        <v>73</v>
      </c>
      <c r="B1903" s="5" t="s">
        <v>72</v>
      </c>
      <c r="C1903" s="4">
        <v>46235</v>
      </c>
      <c r="D1903" s="4">
        <v>46265</v>
      </c>
      <c r="E1903" s="5" t="s">
        <v>390</v>
      </c>
      <c r="F1903" s="5" t="s">
        <v>398</v>
      </c>
      <c r="G1903" s="7">
        <v>1E-3</v>
      </c>
      <c r="H1903" s="21" t="s">
        <v>83</v>
      </c>
      <c r="I1903" s="5" t="s">
        <v>51</v>
      </c>
    </row>
    <row r="1904" spans="1:9" ht="48" customHeight="1">
      <c r="A1904" s="5" t="s">
        <v>73</v>
      </c>
      <c r="B1904" s="5" t="s">
        <v>72</v>
      </c>
      <c r="C1904" s="4">
        <v>46235</v>
      </c>
      <c r="D1904" s="4">
        <v>46265</v>
      </c>
      <c r="E1904" s="5" t="s">
        <v>390</v>
      </c>
      <c r="F1904" s="5" t="s">
        <v>366</v>
      </c>
      <c r="G1904" s="7">
        <v>1E-3</v>
      </c>
      <c r="H1904" s="21" t="s">
        <v>83</v>
      </c>
      <c r="I1904" s="5" t="s">
        <v>51</v>
      </c>
    </row>
    <row r="1905" spans="1:9" ht="48" customHeight="1">
      <c r="A1905" s="5" t="s">
        <v>73</v>
      </c>
      <c r="B1905" s="5" t="s">
        <v>72</v>
      </c>
      <c r="C1905" s="4">
        <v>46235</v>
      </c>
      <c r="D1905" s="4">
        <v>46265</v>
      </c>
      <c r="E1905" s="5" t="s">
        <v>390</v>
      </c>
      <c r="F1905" s="5" t="s">
        <v>400</v>
      </c>
      <c r="G1905" s="7">
        <v>1E-3</v>
      </c>
      <c r="H1905" s="21" t="s">
        <v>83</v>
      </c>
      <c r="I1905" s="5" t="s">
        <v>51</v>
      </c>
    </row>
    <row r="1906" spans="1:9" ht="48" customHeight="1">
      <c r="A1906" s="5" t="s">
        <v>73</v>
      </c>
      <c r="B1906" s="5" t="s">
        <v>72</v>
      </c>
      <c r="C1906" s="4">
        <v>46235</v>
      </c>
      <c r="D1906" s="4">
        <v>46265</v>
      </c>
      <c r="E1906" s="5" t="s">
        <v>390</v>
      </c>
      <c r="F1906" s="5" t="s">
        <v>401</v>
      </c>
      <c r="G1906" s="7">
        <v>1E-3</v>
      </c>
      <c r="H1906" s="21" t="s">
        <v>83</v>
      </c>
      <c r="I1906" s="5" t="s">
        <v>51</v>
      </c>
    </row>
    <row r="1907" spans="1:9" ht="48" customHeight="1">
      <c r="A1907" s="5" t="s">
        <v>73</v>
      </c>
      <c r="B1907" s="5" t="s">
        <v>72</v>
      </c>
      <c r="C1907" s="4">
        <v>46235</v>
      </c>
      <c r="D1907" s="4">
        <v>46265</v>
      </c>
      <c r="E1907" s="5" t="s">
        <v>390</v>
      </c>
      <c r="F1907" s="5" t="s">
        <v>411</v>
      </c>
      <c r="G1907" s="7">
        <v>1E-3</v>
      </c>
      <c r="H1907" s="21" t="s">
        <v>83</v>
      </c>
      <c r="I1907" s="5" t="s">
        <v>51</v>
      </c>
    </row>
    <row r="1908" spans="1:9" ht="48" customHeight="1">
      <c r="A1908" s="5" t="s">
        <v>73</v>
      </c>
      <c r="B1908" s="5" t="s">
        <v>72</v>
      </c>
      <c r="C1908" s="4">
        <v>46235</v>
      </c>
      <c r="D1908" s="4">
        <v>46265</v>
      </c>
      <c r="E1908" s="5" t="s">
        <v>390</v>
      </c>
      <c r="F1908" s="5" t="s">
        <v>412</v>
      </c>
      <c r="G1908" s="7">
        <v>1E-3</v>
      </c>
      <c r="H1908" s="21" t="s">
        <v>83</v>
      </c>
      <c r="I1908" s="5" t="s">
        <v>51</v>
      </c>
    </row>
    <row r="1909" spans="1:9" ht="48" customHeight="1">
      <c r="A1909" s="5" t="s">
        <v>73</v>
      </c>
      <c r="B1909" s="5" t="s">
        <v>72</v>
      </c>
      <c r="C1909" s="4">
        <v>46235</v>
      </c>
      <c r="D1909" s="4">
        <v>46265</v>
      </c>
      <c r="E1909" s="5" t="s">
        <v>390</v>
      </c>
      <c r="F1909" s="5" t="s">
        <v>402</v>
      </c>
      <c r="G1909" s="7">
        <v>0</v>
      </c>
      <c r="H1909" s="21" t="s">
        <v>83</v>
      </c>
      <c r="I1909" s="5" t="s">
        <v>51</v>
      </c>
    </row>
    <row r="1910" spans="1:9" ht="48" customHeight="1">
      <c r="A1910" s="5" t="s">
        <v>73</v>
      </c>
      <c r="B1910" s="5" t="s">
        <v>72</v>
      </c>
      <c r="C1910" s="4">
        <v>46235</v>
      </c>
      <c r="D1910" s="4">
        <v>46265</v>
      </c>
      <c r="E1910" s="5" t="s">
        <v>390</v>
      </c>
      <c r="F1910" s="5" t="s">
        <v>403</v>
      </c>
      <c r="G1910" s="7">
        <v>0</v>
      </c>
      <c r="H1910" s="21" t="s">
        <v>83</v>
      </c>
      <c r="I1910" s="5" t="s">
        <v>51</v>
      </c>
    </row>
    <row r="1911" spans="1:9" ht="48" customHeight="1">
      <c r="A1911" s="5" t="s">
        <v>73</v>
      </c>
      <c r="B1911" s="5" t="s">
        <v>72</v>
      </c>
      <c r="C1911" s="4">
        <v>46235</v>
      </c>
      <c r="D1911" s="4">
        <v>46265</v>
      </c>
      <c r="E1911" s="5" t="s">
        <v>390</v>
      </c>
      <c r="F1911" s="5" t="s">
        <v>404</v>
      </c>
      <c r="G1911" s="7">
        <v>0</v>
      </c>
      <c r="H1911" s="21" t="s">
        <v>83</v>
      </c>
      <c r="I1911" s="5" t="s">
        <v>51</v>
      </c>
    </row>
    <row r="1912" spans="1:9" ht="48" customHeight="1">
      <c r="A1912" s="5" t="s">
        <v>73</v>
      </c>
      <c r="B1912" s="5" t="s">
        <v>72</v>
      </c>
      <c r="C1912" s="4">
        <v>46235</v>
      </c>
      <c r="D1912" s="4">
        <v>46265</v>
      </c>
      <c r="E1912" s="5" t="s">
        <v>390</v>
      </c>
      <c r="F1912" s="5" t="s">
        <v>405</v>
      </c>
      <c r="G1912" s="7">
        <v>0</v>
      </c>
      <c r="H1912" s="21" t="s">
        <v>83</v>
      </c>
      <c r="I1912" s="5" t="s">
        <v>51</v>
      </c>
    </row>
    <row r="1913" spans="1:9" ht="48" customHeight="1">
      <c r="A1913" s="5" t="s">
        <v>73</v>
      </c>
      <c r="B1913" s="5" t="s">
        <v>72</v>
      </c>
      <c r="C1913" s="4">
        <v>46235</v>
      </c>
      <c r="D1913" s="4">
        <v>46265</v>
      </c>
      <c r="E1913" s="5" t="s">
        <v>390</v>
      </c>
      <c r="F1913" s="5" t="s">
        <v>406</v>
      </c>
      <c r="G1913" s="7">
        <v>0</v>
      </c>
      <c r="H1913" s="21" t="s">
        <v>83</v>
      </c>
      <c r="I1913" s="5" t="s">
        <v>51</v>
      </c>
    </row>
    <row r="1914" spans="1:9" ht="48" customHeight="1">
      <c r="A1914" s="5" t="s">
        <v>73</v>
      </c>
      <c r="B1914" s="5" t="s">
        <v>72</v>
      </c>
      <c r="C1914" s="4">
        <v>46235</v>
      </c>
      <c r="D1914" s="4">
        <v>46265</v>
      </c>
      <c r="E1914" s="5" t="s">
        <v>390</v>
      </c>
      <c r="F1914" s="5" t="s">
        <v>407</v>
      </c>
      <c r="G1914" s="7">
        <v>0</v>
      </c>
      <c r="H1914" s="21" t="s">
        <v>83</v>
      </c>
      <c r="I1914" s="5" t="s">
        <v>51</v>
      </c>
    </row>
    <row r="1915" spans="1:9" ht="48" customHeight="1">
      <c r="A1915" s="5" t="s">
        <v>73</v>
      </c>
      <c r="B1915" s="5" t="s">
        <v>72</v>
      </c>
      <c r="C1915" s="4">
        <v>46235</v>
      </c>
      <c r="D1915" s="4">
        <v>46265</v>
      </c>
      <c r="E1915" s="5" t="s">
        <v>390</v>
      </c>
      <c r="F1915" s="5" t="s">
        <v>399</v>
      </c>
      <c r="G1915" s="7">
        <v>0</v>
      </c>
      <c r="H1915" s="21" t="s">
        <v>83</v>
      </c>
      <c r="I1915" s="5" t="s">
        <v>51</v>
      </c>
    </row>
    <row r="1916" spans="1:9" ht="48" customHeight="1">
      <c r="A1916" s="5" t="s">
        <v>73</v>
      </c>
      <c r="B1916" s="5" t="s">
        <v>72</v>
      </c>
      <c r="C1916" s="4">
        <v>46235</v>
      </c>
      <c r="D1916" s="4">
        <v>46265</v>
      </c>
      <c r="E1916" s="5" t="s">
        <v>390</v>
      </c>
      <c r="F1916" s="5" t="s">
        <v>408</v>
      </c>
      <c r="G1916" s="7">
        <v>0</v>
      </c>
      <c r="H1916" s="21" t="s">
        <v>83</v>
      </c>
      <c r="I1916" s="5" t="s">
        <v>51</v>
      </c>
    </row>
    <row r="1917" spans="1:9" ht="48" customHeight="1">
      <c r="A1917" s="5" t="s">
        <v>73</v>
      </c>
      <c r="B1917" s="5" t="s">
        <v>72</v>
      </c>
      <c r="C1917" s="4">
        <v>46235</v>
      </c>
      <c r="D1917" s="4">
        <v>46265</v>
      </c>
      <c r="E1917" s="5" t="s">
        <v>390</v>
      </c>
      <c r="F1917" s="5" t="s">
        <v>100</v>
      </c>
      <c r="G1917" s="7">
        <v>0</v>
      </c>
      <c r="H1917" s="21" t="s">
        <v>83</v>
      </c>
      <c r="I1917" s="5" t="s">
        <v>51</v>
      </c>
    </row>
    <row r="1918" spans="1:9" ht="48" customHeight="1">
      <c r="A1918" s="5" t="s">
        <v>73</v>
      </c>
      <c r="B1918" s="5" t="s">
        <v>72</v>
      </c>
      <c r="C1918" s="4">
        <v>46235</v>
      </c>
      <c r="D1918" s="4">
        <v>46265</v>
      </c>
      <c r="E1918" s="5" t="s">
        <v>390</v>
      </c>
      <c r="F1918" s="5" t="s">
        <v>409</v>
      </c>
      <c r="G1918" s="7">
        <v>0</v>
      </c>
      <c r="H1918" s="21" t="s">
        <v>83</v>
      </c>
      <c r="I1918" s="5" t="s">
        <v>51</v>
      </c>
    </row>
    <row r="1919" spans="1:9" ht="48" customHeight="1">
      <c r="A1919" s="5" t="s">
        <v>73</v>
      </c>
      <c r="B1919" s="5" t="s">
        <v>72</v>
      </c>
      <c r="C1919" s="4">
        <v>46235</v>
      </c>
      <c r="D1919" s="4">
        <v>46265</v>
      </c>
      <c r="E1919" s="5" t="s">
        <v>390</v>
      </c>
      <c r="F1919" s="5" t="s">
        <v>410</v>
      </c>
      <c r="G1919" s="7">
        <v>0</v>
      </c>
      <c r="H1919" s="21" t="s">
        <v>83</v>
      </c>
      <c r="I1919" s="5" t="s">
        <v>51</v>
      </c>
    </row>
    <row r="1920" spans="1:9" ht="48" customHeight="1">
      <c r="A1920" s="5" t="s">
        <v>73</v>
      </c>
      <c r="B1920" s="5" t="s">
        <v>72</v>
      </c>
      <c r="C1920" s="4">
        <v>46235</v>
      </c>
      <c r="D1920" s="4">
        <v>46265</v>
      </c>
      <c r="E1920" s="5" t="s">
        <v>390</v>
      </c>
      <c r="F1920" s="5" t="s">
        <v>413</v>
      </c>
      <c r="G1920" s="7">
        <v>0</v>
      </c>
      <c r="H1920" s="21" t="s">
        <v>83</v>
      </c>
      <c r="I1920" s="5" t="s">
        <v>51</v>
      </c>
    </row>
    <row r="1921" spans="1:9" ht="48" customHeight="1">
      <c r="A1921" s="5" t="s">
        <v>73</v>
      </c>
      <c r="B1921" s="5" t="s">
        <v>72</v>
      </c>
      <c r="C1921" s="4">
        <v>46235</v>
      </c>
      <c r="D1921" s="4">
        <v>46265</v>
      </c>
      <c r="E1921" s="5" t="s">
        <v>390</v>
      </c>
      <c r="F1921" s="5" t="s">
        <v>153</v>
      </c>
      <c r="G1921" s="7">
        <v>0</v>
      </c>
      <c r="H1921" s="21" t="s">
        <v>83</v>
      </c>
      <c r="I1921" s="5" t="s">
        <v>51</v>
      </c>
    </row>
    <row r="1922" spans="1:9" ht="48" customHeight="1">
      <c r="A1922" s="5" t="s">
        <v>73</v>
      </c>
      <c r="B1922" s="5" t="s">
        <v>72</v>
      </c>
      <c r="C1922" s="4">
        <v>46235</v>
      </c>
      <c r="D1922" s="4">
        <v>46265</v>
      </c>
      <c r="E1922" s="5" t="s">
        <v>414</v>
      </c>
      <c r="F1922" s="5" t="s">
        <v>415</v>
      </c>
      <c r="G1922" s="7">
        <v>5.0000000000000001E-3</v>
      </c>
      <c r="H1922" s="21" t="s">
        <v>83</v>
      </c>
      <c r="I1922" s="5" t="s">
        <v>51</v>
      </c>
    </row>
    <row r="1923" spans="1:9" ht="48" customHeight="1">
      <c r="A1923" s="5" t="s">
        <v>73</v>
      </c>
      <c r="B1923" s="5" t="s">
        <v>72</v>
      </c>
      <c r="C1923" s="4">
        <v>46235</v>
      </c>
      <c r="D1923" s="4">
        <v>46265</v>
      </c>
      <c r="E1923" s="5" t="s">
        <v>414</v>
      </c>
      <c r="F1923" s="5" t="s">
        <v>416</v>
      </c>
      <c r="G1923" s="7">
        <v>4.0000000000000001E-3</v>
      </c>
      <c r="H1923" s="21" t="s">
        <v>83</v>
      </c>
      <c r="I1923" s="5" t="s">
        <v>51</v>
      </c>
    </row>
    <row r="1924" spans="1:9" ht="48" customHeight="1">
      <c r="A1924" s="5" t="s">
        <v>73</v>
      </c>
      <c r="B1924" s="5" t="s">
        <v>72</v>
      </c>
      <c r="C1924" s="4">
        <v>46235</v>
      </c>
      <c r="D1924" s="4">
        <v>46265</v>
      </c>
      <c r="E1924" s="5" t="s">
        <v>414</v>
      </c>
      <c r="F1924" s="5" t="s">
        <v>417</v>
      </c>
      <c r="G1924" s="7">
        <v>3.0000000000000001E-3</v>
      </c>
      <c r="H1924" s="21" t="s">
        <v>83</v>
      </c>
      <c r="I1924" s="5" t="s">
        <v>51</v>
      </c>
    </row>
    <row r="1925" spans="1:9" ht="48" customHeight="1">
      <c r="A1925" s="5" t="s">
        <v>73</v>
      </c>
      <c r="B1925" s="5" t="s">
        <v>72</v>
      </c>
      <c r="C1925" s="4">
        <v>46235</v>
      </c>
      <c r="D1925" s="4">
        <v>46265</v>
      </c>
      <c r="E1925" s="5" t="s">
        <v>414</v>
      </c>
      <c r="F1925" s="5" t="s">
        <v>418</v>
      </c>
      <c r="G1925" s="7">
        <v>2E-3</v>
      </c>
      <c r="H1925" s="21" t="s">
        <v>83</v>
      </c>
      <c r="I1925" s="5" t="s">
        <v>51</v>
      </c>
    </row>
    <row r="1926" spans="1:9" ht="48" customHeight="1">
      <c r="A1926" s="5" t="s">
        <v>73</v>
      </c>
      <c r="B1926" s="5" t="s">
        <v>72</v>
      </c>
      <c r="C1926" s="4">
        <v>46235</v>
      </c>
      <c r="D1926" s="4">
        <v>46265</v>
      </c>
      <c r="E1926" s="5" t="s">
        <v>414</v>
      </c>
      <c r="F1926" s="5" t="s">
        <v>419</v>
      </c>
      <c r="G1926" s="7">
        <v>2E-3</v>
      </c>
      <c r="H1926" s="21" t="s">
        <v>83</v>
      </c>
      <c r="I1926" s="5" t="s">
        <v>51</v>
      </c>
    </row>
    <row r="1927" spans="1:9" ht="48" customHeight="1">
      <c r="A1927" s="5" t="s">
        <v>73</v>
      </c>
      <c r="B1927" s="5" t="s">
        <v>72</v>
      </c>
      <c r="C1927" s="4">
        <v>46235</v>
      </c>
      <c r="D1927" s="4">
        <v>46265</v>
      </c>
      <c r="E1927" s="5" t="s">
        <v>414</v>
      </c>
      <c r="F1927" s="5" t="s">
        <v>425</v>
      </c>
      <c r="G1927" s="7">
        <v>2E-3</v>
      </c>
      <c r="H1927" s="21" t="s">
        <v>83</v>
      </c>
      <c r="I1927" s="5" t="s">
        <v>51</v>
      </c>
    </row>
    <row r="1928" spans="1:9" ht="48" customHeight="1">
      <c r="A1928" s="5" t="s">
        <v>73</v>
      </c>
      <c r="B1928" s="5" t="s">
        <v>72</v>
      </c>
      <c r="C1928" s="4">
        <v>46235</v>
      </c>
      <c r="D1928" s="4">
        <v>46265</v>
      </c>
      <c r="E1928" s="5" t="s">
        <v>414</v>
      </c>
      <c r="F1928" s="5" t="s">
        <v>420</v>
      </c>
      <c r="G1928" s="7">
        <v>2E-3</v>
      </c>
      <c r="H1928" s="21" t="s">
        <v>83</v>
      </c>
      <c r="I1928" s="5" t="s">
        <v>51</v>
      </c>
    </row>
    <row r="1929" spans="1:9" ht="48" customHeight="1">
      <c r="A1929" s="5" t="s">
        <v>73</v>
      </c>
      <c r="B1929" s="5" t="s">
        <v>72</v>
      </c>
      <c r="C1929" s="4">
        <v>46235</v>
      </c>
      <c r="D1929" s="4">
        <v>46265</v>
      </c>
      <c r="E1929" s="5" t="s">
        <v>414</v>
      </c>
      <c r="F1929" s="5" t="s">
        <v>421</v>
      </c>
      <c r="G1929" s="7">
        <v>1E-3</v>
      </c>
      <c r="H1929" s="21" t="s">
        <v>83</v>
      </c>
      <c r="I1929" s="5" t="s">
        <v>51</v>
      </c>
    </row>
    <row r="1930" spans="1:9" ht="48" customHeight="1">
      <c r="A1930" s="5" t="s">
        <v>73</v>
      </c>
      <c r="B1930" s="5" t="s">
        <v>72</v>
      </c>
      <c r="C1930" s="4">
        <v>46235</v>
      </c>
      <c r="D1930" s="4">
        <v>46265</v>
      </c>
      <c r="E1930" s="5" t="s">
        <v>414</v>
      </c>
      <c r="F1930" s="5" t="s">
        <v>423</v>
      </c>
      <c r="G1930" s="7">
        <v>1E-3</v>
      </c>
      <c r="H1930" s="21" t="s">
        <v>83</v>
      </c>
      <c r="I1930" s="5" t="s">
        <v>51</v>
      </c>
    </row>
    <row r="1931" spans="1:9" ht="48" customHeight="1">
      <c r="A1931" s="5" t="s">
        <v>73</v>
      </c>
      <c r="B1931" s="5" t="s">
        <v>72</v>
      </c>
      <c r="C1931" s="4">
        <v>46235</v>
      </c>
      <c r="D1931" s="4">
        <v>46265</v>
      </c>
      <c r="E1931" s="5" t="s">
        <v>414</v>
      </c>
      <c r="F1931" s="5" t="s">
        <v>424</v>
      </c>
      <c r="G1931" s="7">
        <v>1E-3</v>
      </c>
      <c r="H1931" s="21" t="s">
        <v>83</v>
      </c>
      <c r="I1931" s="5" t="s">
        <v>51</v>
      </c>
    </row>
    <row r="1932" spans="1:9" ht="48" customHeight="1">
      <c r="A1932" s="5" t="s">
        <v>73</v>
      </c>
      <c r="B1932" s="5" t="s">
        <v>72</v>
      </c>
      <c r="C1932" s="4">
        <v>46235</v>
      </c>
      <c r="D1932" s="4">
        <v>46265</v>
      </c>
      <c r="E1932" s="5" t="s">
        <v>414</v>
      </c>
      <c r="F1932" s="5" t="s">
        <v>426</v>
      </c>
      <c r="G1932" s="7">
        <v>1E-3</v>
      </c>
      <c r="H1932" s="21" t="s">
        <v>83</v>
      </c>
      <c r="I1932" s="5" t="s">
        <v>51</v>
      </c>
    </row>
    <row r="1933" spans="1:9" ht="48" customHeight="1">
      <c r="A1933" s="5" t="s">
        <v>73</v>
      </c>
      <c r="B1933" s="5" t="s">
        <v>72</v>
      </c>
      <c r="C1933" s="4">
        <v>46235</v>
      </c>
      <c r="D1933" s="4">
        <v>46265</v>
      </c>
      <c r="E1933" s="5" t="s">
        <v>414</v>
      </c>
      <c r="F1933" s="5" t="s">
        <v>422</v>
      </c>
      <c r="G1933" s="7">
        <v>0</v>
      </c>
      <c r="H1933" s="21" t="s">
        <v>83</v>
      </c>
      <c r="I1933" s="5" t="s">
        <v>51</v>
      </c>
    </row>
    <row r="1934" spans="1:9" ht="48" customHeight="1">
      <c r="A1934" s="5" t="s">
        <v>73</v>
      </c>
      <c r="B1934" s="5" t="s">
        <v>72</v>
      </c>
      <c r="C1934" s="4">
        <v>46235</v>
      </c>
      <c r="D1934" s="4">
        <v>46265</v>
      </c>
      <c r="E1934" s="5" t="s">
        <v>414</v>
      </c>
      <c r="F1934" s="5" t="s">
        <v>427</v>
      </c>
      <c r="G1934" s="7">
        <v>0</v>
      </c>
      <c r="H1934" s="21" t="s">
        <v>83</v>
      </c>
      <c r="I1934" s="5" t="s">
        <v>51</v>
      </c>
    </row>
    <row r="1935" spans="1:9" ht="48" customHeight="1">
      <c r="A1935" s="5" t="s">
        <v>73</v>
      </c>
      <c r="B1935" s="5" t="s">
        <v>72</v>
      </c>
      <c r="C1935" s="4">
        <v>46235</v>
      </c>
      <c r="D1935" s="4">
        <v>46265</v>
      </c>
      <c r="E1935" s="5" t="s">
        <v>414</v>
      </c>
      <c r="F1935" s="5" t="s">
        <v>428</v>
      </c>
      <c r="G1935" s="7">
        <v>0</v>
      </c>
      <c r="H1935" s="21" t="s">
        <v>83</v>
      </c>
      <c r="I1935" s="5" t="s">
        <v>51</v>
      </c>
    </row>
    <row r="1936" spans="1:9" ht="48" customHeight="1">
      <c r="A1936" s="5" t="s">
        <v>73</v>
      </c>
      <c r="B1936" s="5" t="s">
        <v>72</v>
      </c>
      <c r="C1936" s="4">
        <v>46235</v>
      </c>
      <c r="D1936" s="4">
        <v>46265</v>
      </c>
      <c r="E1936" s="5" t="s">
        <v>429</v>
      </c>
      <c r="F1936" s="5" t="s">
        <v>429</v>
      </c>
      <c r="G1936" s="7">
        <v>1.7000000000000001E-2</v>
      </c>
      <c r="H1936" s="21" t="s">
        <v>83</v>
      </c>
      <c r="I1936" s="5" t="s">
        <v>51</v>
      </c>
    </row>
    <row r="1937" spans="1:9" ht="48" customHeight="1">
      <c r="A1937" s="5" t="s">
        <v>73</v>
      </c>
      <c r="B1937" s="5" t="s">
        <v>72</v>
      </c>
      <c r="C1937" s="4">
        <v>46235</v>
      </c>
      <c r="D1937" s="4">
        <v>46265</v>
      </c>
      <c r="E1937" s="5" t="s">
        <v>115</v>
      </c>
      <c r="F1937" s="5" t="s">
        <v>431</v>
      </c>
      <c r="G1937" s="7">
        <v>1E-3</v>
      </c>
      <c r="H1937" s="21" t="s">
        <v>83</v>
      </c>
      <c r="I1937" s="5" t="s">
        <v>51</v>
      </c>
    </row>
    <row r="1938" spans="1:9" ht="48" customHeight="1">
      <c r="A1938" s="5" t="s">
        <v>73</v>
      </c>
      <c r="B1938" s="5" t="s">
        <v>72</v>
      </c>
      <c r="C1938" s="4">
        <v>46235</v>
      </c>
      <c r="D1938" s="4">
        <v>46265</v>
      </c>
      <c r="E1938" s="5" t="s">
        <v>115</v>
      </c>
      <c r="F1938" s="5" t="s">
        <v>433</v>
      </c>
      <c r="G1938" s="7">
        <v>1E-3</v>
      </c>
      <c r="H1938" s="21" t="s">
        <v>83</v>
      </c>
      <c r="I1938" s="5" t="s">
        <v>51</v>
      </c>
    </row>
    <row r="1939" spans="1:9" ht="48" customHeight="1">
      <c r="A1939" s="5" t="s">
        <v>73</v>
      </c>
      <c r="B1939" s="5" t="s">
        <v>72</v>
      </c>
      <c r="C1939" s="4">
        <v>46235</v>
      </c>
      <c r="D1939" s="4">
        <v>46265</v>
      </c>
      <c r="E1939" s="5" t="s">
        <v>115</v>
      </c>
      <c r="F1939" s="5" t="s">
        <v>434</v>
      </c>
      <c r="G1939" s="7">
        <v>1E-3</v>
      </c>
      <c r="H1939" s="21" t="s">
        <v>83</v>
      </c>
      <c r="I1939" s="5" t="s">
        <v>51</v>
      </c>
    </row>
    <row r="1940" spans="1:9" ht="48" customHeight="1">
      <c r="A1940" s="5" t="s">
        <v>73</v>
      </c>
      <c r="B1940" s="5" t="s">
        <v>72</v>
      </c>
      <c r="C1940" s="4">
        <v>46235</v>
      </c>
      <c r="D1940" s="4">
        <v>46265</v>
      </c>
      <c r="E1940" s="5" t="s">
        <v>115</v>
      </c>
      <c r="F1940" s="5" t="s">
        <v>435</v>
      </c>
      <c r="G1940" s="7">
        <v>1E-3</v>
      </c>
      <c r="H1940" s="21" t="s">
        <v>83</v>
      </c>
      <c r="I1940" s="5" t="s">
        <v>51</v>
      </c>
    </row>
    <row r="1941" spans="1:9" ht="48" customHeight="1">
      <c r="A1941" s="5" t="s">
        <v>73</v>
      </c>
      <c r="B1941" s="5" t="s">
        <v>72</v>
      </c>
      <c r="C1941" s="4">
        <v>46235</v>
      </c>
      <c r="D1941" s="4">
        <v>46265</v>
      </c>
      <c r="E1941" s="5" t="s">
        <v>115</v>
      </c>
      <c r="F1941" s="5" t="s">
        <v>436</v>
      </c>
      <c r="G1941" s="7">
        <v>1E-3</v>
      </c>
      <c r="H1941" s="21" t="s">
        <v>83</v>
      </c>
      <c r="I1941" s="5" t="s">
        <v>51</v>
      </c>
    </row>
    <row r="1942" spans="1:9" ht="48" customHeight="1">
      <c r="A1942" s="5" t="s">
        <v>73</v>
      </c>
      <c r="B1942" s="5" t="s">
        <v>72</v>
      </c>
      <c r="C1942" s="4">
        <v>46235</v>
      </c>
      <c r="D1942" s="4">
        <v>46265</v>
      </c>
      <c r="E1942" s="5" t="s">
        <v>115</v>
      </c>
      <c r="F1942" s="5" t="s">
        <v>430</v>
      </c>
      <c r="G1942" s="7">
        <v>0</v>
      </c>
      <c r="H1942" s="21" t="s">
        <v>83</v>
      </c>
      <c r="I1942" s="5" t="s">
        <v>51</v>
      </c>
    </row>
    <row r="1943" spans="1:9" ht="48" customHeight="1">
      <c r="A1943" s="5" t="s">
        <v>73</v>
      </c>
      <c r="B1943" s="5" t="s">
        <v>72</v>
      </c>
      <c r="C1943" s="4">
        <v>46235</v>
      </c>
      <c r="D1943" s="4">
        <v>46265</v>
      </c>
      <c r="E1943" s="5" t="s">
        <v>115</v>
      </c>
      <c r="F1943" s="5" t="s">
        <v>437</v>
      </c>
      <c r="G1943" s="7">
        <v>0</v>
      </c>
      <c r="H1943" s="21" t="s">
        <v>83</v>
      </c>
      <c r="I1943" s="5" t="s">
        <v>51</v>
      </c>
    </row>
    <row r="1944" spans="1:9" ht="48" customHeight="1">
      <c r="A1944" s="5" t="s">
        <v>73</v>
      </c>
      <c r="B1944" s="5" t="s">
        <v>72</v>
      </c>
      <c r="C1944" s="4">
        <v>46235</v>
      </c>
      <c r="D1944" s="4">
        <v>46265</v>
      </c>
      <c r="E1944" s="5" t="s">
        <v>115</v>
      </c>
      <c r="F1944" s="5" t="s">
        <v>438</v>
      </c>
      <c r="G1944" s="7">
        <v>0</v>
      </c>
      <c r="H1944" s="21" t="s">
        <v>83</v>
      </c>
      <c r="I1944" s="5" t="s">
        <v>51</v>
      </c>
    </row>
    <row r="1945" spans="1:9" ht="48" customHeight="1">
      <c r="A1945" s="5" t="s">
        <v>73</v>
      </c>
      <c r="B1945" s="5" t="s">
        <v>72</v>
      </c>
      <c r="C1945" s="4">
        <v>46235</v>
      </c>
      <c r="D1945" s="4">
        <v>46265</v>
      </c>
      <c r="E1945" s="5" t="s">
        <v>115</v>
      </c>
      <c r="F1945" s="5" t="s">
        <v>432</v>
      </c>
      <c r="G1945" s="7">
        <v>0</v>
      </c>
      <c r="H1945" s="21" t="s">
        <v>83</v>
      </c>
      <c r="I1945" s="5" t="s">
        <v>51</v>
      </c>
    </row>
    <row r="1946" spans="1:9" ht="48" customHeight="1">
      <c r="A1946" s="5" t="s">
        <v>73</v>
      </c>
      <c r="B1946" s="5" t="s">
        <v>72</v>
      </c>
      <c r="C1946" s="4">
        <v>46235</v>
      </c>
      <c r="D1946" s="4">
        <v>46265</v>
      </c>
      <c r="E1946" s="5" t="s">
        <v>115</v>
      </c>
      <c r="F1946" s="5" t="s">
        <v>439</v>
      </c>
      <c r="G1946" s="7">
        <v>0</v>
      </c>
      <c r="H1946" s="21" t="s">
        <v>83</v>
      </c>
      <c r="I1946" s="5" t="s">
        <v>51</v>
      </c>
    </row>
    <row r="1947" spans="1:9" ht="48" customHeight="1">
      <c r="A1947" s="5" t="s">
        <v>73</v>
      </c>
      <c r="B1947" s="5" t="s">
        <v>72</v>
      </c>
      <c r="C1947" s="4">
        <v>46235</v>
      </c>
      <c r="D1947" s="4">
        <v>46265</v>
      </c>
      <c r="E1947" s="5" t="s">
        <v>115</v>
      </c>
      <c r="F1947" s="5" t="s">
        <v>440</v>
      </c>
      <c r="G1947" s="7">
        <v>0</v>
      </c>
      <c r="H1947" s="21" t="s">
        <v>83</v>
      </c>
      <c r="I1947" s="5" t="s">
        <v>51</v>
      </c>
    </row>
    <row r="1948" spans="1:9" ht="48" customHeight="1">
      <c r="A1948" s="5" t="s">
        <v>73</v>
      </c>
      <c r="B1948" s="5" t="s">
        <v>72</v>
      </c>
      <c r="C1948" s="4">
        <v>46235</v>
      </c>
      <c r="D1948" s="4">
        <v>46265</v>
      </c>
      <c r="E1948" s="5" t="s">
        <v>115</v>
      </c>
      <c r="F1948" s="5" t="s">
        <v>441</v>
      </c>
      <c r="G1948" s="7">
        <v>0</v>
      </c>
      <c r="H1948" s="21" t="s">
        <v>83</v>
      </c>
      <c r="I1948" s="5" t="s">
        <v>51</v>
      </c>
    </row>
    <row r="1949" spans="1:9" ht="48" customHeight="1">
      <c r="A1949" s="5" t="s">
        <v>73</v>
      </c>
      <c r="B1949" s="5" t="s">
        <v>72</v>
      </c>
      <c r="C1949" s="4">
        <v>46235</v>
      </c>
      <c r="D1949" s="4">
        <v>46265</v>
      </c>
      <c r="E1949" s="5" t="s">
        <v>115</v>
      </c>
      <c r="F1949" s="5" t="s">
        <v>442</v>
      </c>
      <c r="G1949" s="7">
        <v>0</v>
      </c>
      <c r="H1949" s="21" t="s">
        <v>83</v>
      </c>
      <c r="I1949" s="5" t="s">
        <v>51</v>
      </c>
    </row>
    <row r="1950" spans="1:9" ht="48" customHeight="1">
      <c r="A1950" s="5" t="s">
        <v>73</v>
      </c>
      <c r="B1950" s="5" t="s">
        <v>72</v>
      </c>
      <c r="C1950" s="4">
        <v>46235</v>
      </c>
      <c r="D1950" s="4">
        <v>46265</v>
      </c>
      <c r="E1950" s="5" t="s">
        <v>115</v>
      </c>
      <c r="F1950" s="5" t="s">
        <v>443</v>
      </c>
      <c r="G1950" s="7">
        <v>0</v>
      </c>
      <c r="H1950" s="21" t="s">
        <v>83</v>
      </c>
      <c r="I1950" s="5" t="s">
        <v>51</v>
      </c>
    </row>
    <row r="1951" spans="1:9" ht="48" customHeight="1">
      <c r="A1951" s="5" t="s">
        <v>73</v>
      </c>
      <c r="B1951" s="5" t="s">
        <v>72</v>
      </c>
      <c r="C1951" s="4">
        <v>46235</v>
      </c>
      <c r="D1951" s="4">
        <v>46265</v>
      </c>
      <c r="E1951" s="5" t="s">
        <v>115</v>
      </c>
      <c r="F1951" s="5" t="s">
        <v>444</v>
      </c>
      <c r="G1951" s="7">
        <v>0</v>
      </c>
      <c r="H1951" s="21" t="s">
        <v>83</v>
      </c>
      <c r="I1951" s="5" t="s">
        <v>51</v>
      </c>
    </row>
    <row r="1952" spans="1:9" ht="48" customHeight="1">
      <c r="A1952" s="5" t="s">
        <v>73</v>
      </c>
      <c r="B1952" s="5" t="s">
        <v>72</v>
      </c>
      <c r="C1952" s="4">
        <v>46235</v>
      </c>
      <c r="D1952" s="4">
        <v>46265</v>
      </c>
      <c r="E1952" s="5" t="s">
        <v>115</v>
      </c>
      <c r="F1952" s="5" t="s">
        <v>445</v>
      </c>
      <c r="G1952" s="7">
        <v>0</v>
      </c>
      <c r="H1952" s="21" t="s">
        <v>83</v>
      </c>
      <c r="I1952" s="5" t="s">
        <v>51</v>
      </c>
    </row>
    <row r="1953" spans="1:9" ht="48" customHeight="1">
      <c r="A1953" s="5" t="s">
        <v>73</v>
      </c>
      <c r="B1953" s="5" t="s">
        <v>72</v>
      </c>
      <c r="C1953" s="4">
        <v>46235</v>
      </c>
      <c r="D1953" s="4">
        <v>46265</v>
      </c>
      <c r="E1953" s="5" t="s">
        <v>115</v>
      </c>
      <c r="F1953" s="5" t="s">
        <v>113</v>
      </c>
      <c r="G1953" s="7">
        <v>0</v>
      </c>
      <c r="H1953" s="21" t="s">
        <v>83</v>
      </c>
      <c r="I1953" s="5" t="s">
        <v>51</v>
      </c>
    </row>
    <row r="1954" spans="1:9" ht="48" customHeight="1">
      <c r="A1954" s="5" t="s">
        <v>73</v>
      </c>
      <c r="B1954" s="5" t="s">
        <v>72</v>
      </c>
      <c r="C1954" s="4">
        <v>46235</v>
      </c>
      <c r="D1954" s="4">
        <v>46265</v>
      </c>
      <c r="E1954" s="5" t="s">
        <v>115</v>
      </c>
      <c r="F1954" s="5" t="s">
        <v>446</v>
      </c>
      <c r="G1954" s="7">
        <v>0</v>
      </c>
      <c r="H1954" s="21" t="s">
        <v>83</v>
      </c>
      <c r="I1954" s="5" t="s">
        <v>51</v>
      </c>
    </row>
    <row r="1955" spans="1:9" ht="48" customHeight="1">
      <c r="A1955" s="5" t="s">
        <v>73</v>
      </c>
      <c r="B1955" s="5" t="s">
        <v>72</v>
      </c>
      <c r="C1955" s="4">
        <v>46235</v>
      </c>
      <c r="D1955" s="4">
        <v>46265</v>
      </c>
      <c r="E1955" s="5" t="s">
        <v>115</v>
      </c>
      <c r="F1955" s="5" t="s">
        <v>447</v>
      </c>
      <c r="G1955" s="7">
        <v>0</v>
      </c>
      <c r="H1955" s="21" t="s">
        <v>83</v>
      </c>
      <c r="I1955" s="5" t="s">
        <v>51</v>
      </c>
    </row>
    <row r="1956" spans="1:9" ht="48" customHeight="1">
      <c r="A1956" s="5" t="s">
        <v>73</v>
      </c>
      <c r="B1956" s="5" t="s">
        <v>72</v>
      </c>
      <c r="C1956" s="4">
        <v>46235</v>
      </c>
      <c r="D1956" s="4">
        <v>46265</v>
      </c>
      <c r="E1956" s="5" t="s">
        <v>115</v>
      </c>
      <c r="F1956" s="5" t="s">
        <v>448</v>
      </c>
      <c r="G1956" s="7">
        <v>0</v>
      </c>
      <c r="H1956" s="21" t="s">
        <v>83</v>
      </c>
      <c r="I1956" s="5" t="s">
        <v>51</v>
      </c>
    </row>
    <row r="1957" spans="1:9" ht="48" customHeight="1">
      <c r="A1957" s="5" t="s">
        <v>73</v>
      </c>
      <c r="B1957" s="5" t="s">
        <v>72</v>
      </c>
      <c r="C1957" s="4">
        <v>46235</v>
      </c>
      <c r="D1957" s="4">
        <v>46265</v>
      </c>
      <c r="E1957" s="5" t="s">
        <v>115</v>
      </c>
      <c r="F1957" s="5" t="s">
        <v>449</v>
      </c>
      <c r="G1957" s="7">
        <v>0</v>
      </c>
      <c r="H1957" s="21" t="s">
        <v>83</v>
      </c>
      <c r="I1957" s="5" t="s">
        <v>51</v>
      </c>
    </row>
    <row r="1958" spans="1:9" ht="48" customHeight="1">
      <c r="A1958" s="5" t="s">
        <v>73</v>
      </c>
      <c r="B1958" s="5" t="s">
        <v>72</v>
      </c>
      <c r="C1958" s="4">
        <v>46235</v>
      </c>
      <c r="D1958" s="4">
        <v>46265</v>
      </c>
      <c r="E1958" s="5" t="s">
        <v>115</v>
      </c>
      <c r="F1958" s="5" t="s">
        <v>450</v>
      </c>
      <c r="G1958" s="7">
        <v>0</v>
      </c>
      <c r="H1958" s="21" t="s">
        <v>83</v>
      </c>
      <c r="I1958" s="5" t="s">
        <v>51</v>
      </c>
    </row>
    <row r="1959" spans="1:9" ht="48" customHeight="1">
      <c r="A1959" s="5" t="s">
        <v>73</v>
      </c>
      <c r="B1959" s="5" t="s">
        <v>72</v>
      </c>
      <c r="C1959" s="4">
        <v>46235</v>
      </c>
      <c r="D1959" s="4">
        <v>46265</v>
      </c>
      <c r="E1959" s="5" t="s">
        <v>88</v>
      </c>
      <c r="F1959" s="5" t="s">
        <v>452</v>
      </c>
      <c r="G1959" s="7">
        <v>1E-3</v>
      </c>
      <c r="H1959" s="21" t="s">
        <v>83</v>
      </c>
      <c r="I1959" s="5" t="s">
        <v>51</v>
      </c>
    </row>
    <row r="1960" spans="1:9" ht="48" customHeight="1">
      <c r="A1960" s="5" t="s">
        <v>73</v>
      </c>
      <c r="B1960" s="5" t="s">
        <v>72</v>
      </c>
      <c r="C1960" s="4">
        <v>46235</v>
      </c>
      <c r="D1960" s="4">
        <v>46265</v>
      </c>
      <c r="E1960" s="5" t="s">
        <v>88</v>
      </c>
      <c r="F1960" s="5" t="s">
        <v>453</v>
      </c>
      <c r="G1960" s="7">
        <v>1E-3</v>
      </c>
      <c r="H1960" s="21" t="s">
        <v>83</v>
      </c>
      <c r="I1960" s="5" t="s">
        <v>51</v>
      </c>
    </row>
    <row r="1961" spans="1:9" ht="48" customHeight="1">
      <c r="A1961" s="5" t="s">
        <v>73</v>
      </c>
      <c r="B1961" s="5" t="s">
        <v>72</v>
      </c>
      <c r="C1961" s="4">
        <v>46235</v>
      </c>
      <c r="D1961" s="4">
        <v>46265</v>
      </c>
      <c r="E1961" s="5" t="s">
        <v>88</v>
      </c>
      <c r="F1961" s="5" t="s">
        <v>454</v>
      </c>
      <c r="G1961" s="7">
        <v>1E-3</v>
      </c>
      <c r="H1961" s="21" t="s">
        <v>83</v>
      </c>
      <c r="I1961" s="5" t="s">
        <v>51</v>
      </c>
    </row>
    <row r="1962" spans="1:9" ht="48" customHeight="1">
      <c r="A1962" s="5" t="s">
        <v>73</v>
      </c>
      <c r="B1962" s="5" t="s">
        <v>72</v>
      </c>
      <c r="C1962" s="4">
        <v>46235</v>
      </c>
      <c r="D1962" s="4">
        <v>46265</v>
      </c>
      <c r="E1962" s="5" t="s">
        <v>88</v>
      </c>
      <c r="F1962" s="5" t="s">
        <v>455</v>
      </c>
      <c r="G1962" s="7">
        <v>1E-3</v>
      </c>
      <c r="H1962" s="21" t="s">
        <v>83</v>
      </c>
      <c r="I1962" s="5" t="s">
        <v>51</v>
      </c>
    </row>
    <row r="1963" spans="1:9" ht="48" customHeight="1">
      <c r="A1963" s="5" t="s">
        <v>73</v>
      </c>
      <c r="B1963" s="5" t="s">
        <v>72</v>
      </c>
      <c r="C1963" s="4">
        <v>46235</v>
      </c>
      <c r="D1963" s="4">
        <v>46265</v>
      </c>
      <c r="E1963" s="5" t="s">
        <v>88</v>
      </c>
      <c r="F1963" s="5" t="s">
        <v>456</v>
      </c>
      <c r="G1963" s="7">
        <v>1E-3</v>
      </c>
      <c r="H1963" s="21" t="s">
        <v>83</v>
      </c>
      <c r="I1963" s="5" t="s">
        <v>51</v>
      </c>
    </row>
    <row r="1964" spans="1:9" ht="48" customHeight="1">
      <c r="A1964" s="5" t="s">
        <v>73</v>
      </c>
      <c r="B1964" s="5" t="s">
        <v>72</v>
      </c>
      <c r="C1964" s="4">
        <v>46235</v>
      </c>
      <c r="D1964" s="4">
        <v>46265</v>
      </c>
      <c r="E1964" s="5" t="s">
        <v>88</v>
      </c>
      <c r="F1964" s="5" t="s">
        <v>451</v>
      </c>
      <c r="G1964" s="7">
        <v>1E-3</v>
      </c>
      <c r="H1964" s="21" t="s">
        <v>83</v>
      </c>
      <c r="I1964" s="5" t="s">
        <v>51</v>
      </c>
    </row>
    <row r="1965" spans="1:9" ht="48" customHeight="1">
      <c r="A1965" s="5" t="s">
        <v>73</v>
      </c>
      <c r="B1965" s="5" t="s">
        <v>72</v>
      </c>
      <c r="C1965" s="4">
        <v>46235</v>
      </c>
      <c r="D1965" s="4">
        <v>46265</v>
      </c>
      <c r="E1965" s="5" t="s">
        <v>88</v>
      </c>
      <c r="F1965" s="5" t="s">
        <v>458</v>
      </c>
      <c r="G1965" s="7">
        <v>1E-3</v>
      </c>
      <c r="H1965" s="21" t="s">
        <v>83</v>
      </c>
      <c r="I1965" s="5" t="s">
        <v>51</v>
      </c>
    </row>
    <row r="1966" spans="1:9" ht="48" customHeight="1">
      <c r="A1966" s="5" t="s">
        <v>73</v>
      </c>
      <c r="B1966" s="5" t="s">
        <v>72</v>
      </c>
      <c r="C1966" s="4">
        <v>46235</v>
      </c>
      <c r="D1966" s="4">
        <v>46265</v>
      </c>
      <c r="E1966" s="5" t="s">
        <v>88</v>
      </c>
      <c r="F1966" s="5" t="s">
        <v>459</v>
      </c>
      <c r="G1966" s="7">
        <v>0</v>
      </c>
      <c r="H1966" s="21" t="s">
        <v>83</v>
      </c>
      <c r="I1966" s="5" t="s">
        <v>51</v>
      </c>
    </row>
    <row r="1967" spans="1:9" ht="48" customHeight="1">
      <c r="A1967" s="5" t="s">
        <v>73</v>
      </c>
      <c r="B1967" s="5" t="s">
        <v>72</v>
      </c>
      <c r="C1967" s="4">
        <v>46235</v>
      </c>
      <c r="D1967" s="4">
        <v>46265</v>
      </c>
      <c r="E1967" s="5" t="s">
        <v>88</v>
      </c>
      <c r="F1967" s="5" t="s">
        <v>460</v>
      </c>
      <c r="G1967" s="7">
        <v>0</v>
      </c>
      <c r="H1967" s="21" t="s">
        <v>83</v>
      </c>
      <c r="I1967" s="5" t="s">
        <v>51</v>
      </c>
    </row>
    <row r="1968" spans="1:9" ht="48" customHeight="1">
      <c r="A1968" s="5" t="s">
        <v>73</v>
      </c>
      <c r="B1968" s="5" t="s">
        <v>72</v>
      </c>
      <c r="C1968" s="4">
        <v>46235</v>
      </c>
      <c r="D1968" s="4">
        <v>46265</v>
      </c>
      <c r="E1968" s="5" t="s">
        <v>88</v>
      </c>
      <c r="F1968" s="5" t="s">
        <v>457</v>
      </c>
      <c r="G1968" s="7">
        <v>0</v>
      </c>
      <c r="H1968" s="21" t="s">
        <v>83</v>
      </c>
      <c r="I1968" s="5" t="s">
        <v>51</v>
      </c>
    </row>
    <row r="1969" spans="1:9" ht="48" customHeight="1">
      <c r="A1969" s="5" t="s">
        <v>73</v>
      </c>
      <c r="B1969" s="5" t="s">
        <v>72</v>
      </c>
      <c r="C1969" s="4">
        <v>46235</v>
      </c>
      <c r="D1969" s="4">
        <v>46265</v>
      </c>
      <c r="E1969" s="5" t="s">
        <v>88</v>
      </c>
      <c r="F1969" s="5" t="s">
        <v>461</v>
      </c>
      <c r="G1969" s="7">
        <v>0</v>
      </c>
      <c r="H1969" s="21" t="s">
        <v>83</v>
      </c>
      <c r="I1969" s="5" t="s">
        <v>51</v>
      </c>
    </row>
    <row r="1970" spans="1:9" ht="48" customHeight="1">
      <c r="A1970" s="5" t="s">
        <v>73</v>
      </c>
      <c r="B1970" s="5" t="s">
        <v>72</v>
      </c>
      <c r="C1970" s="4">
        <v>46235</v>
      </c>
      <c r="D1970" s="4">
        <v>46265</v>
      </c>
      <c r="E1970" s="5" t="s">
        <v>88</v>
      </c>
      <c r="F1970" s="5" t="s">
        <v>462</v>
      </c>
      <c r="G1970" s="7">
        <v>0</v>
      </c>
      <c r="H1970" s="21" t="s">
        <v>83</v>
      </c>
      <c r="I1970" s="5" t="s">
        <v>51</v>
      </c>
    </row>
    <row r="1971" spans="1:9" ht="48" customHeight="1">
      <c r="A1971" s="5" t="s">
        <v>73</v>
      </c>
      <c r="B1971" s="5" t="s">
        <v>72</v>
      </c>
      <c r="C1971" s="4">
        <v>46235</v>
      </c>
      <c r="D1971" s="4">
        <v>46265</v>
      </c>
      <c r="E1971" s="5" t="s">
        <v>88</v>
      </c>
      <c r="F1971" s="5" t="s">
        <v>463</v>
      </c>
      <c r="G1971" s="7">
        <v>0</v>
      </c>
      <c r="H1971" s="21" t="s">
        <v>83</v>
      </c>
      <c r="I1971" s="5" t="s">
        <v>51</v>
      </c>
    </row>
    <row r="1972" spans="1:9" ht="48" customHeight="1">
      <c r="A1972" s="5" t="s">
        <v>73</v>
      </c>
      <c r="B1972" s="5" t="s">
        <v>72</v>
      </c>
      <c r="C1972" s="4">
        <v>46235</v>
      </c>
      <c r="D1972" s="4">
        <v>46265</v>
      </c>
      <c r="E1972" s="5" t="s">
        <v>88</v>
      </c>
      <c r="F1972" s="5" t="s">
        <v>464</v>
      </c>
      <c r="G1972" s="7">
        <v>0</v>
      </c>
      <c r="H1972" s="21" t="s">
        <v>83</v>
      </c>
      <c r="I1972" s="5" t="s">
        <v>51</v>
      </c>
    </row>
    <row r="1973" spans="1:9" ht="48" customHeight="1">
      <c r="A1973" s="5" t="s">
        <v>73</v>
      </c>
      <c r="B1973" s="5" t="s">
        <v>72</v>
      </c>
      <c r="C1973" s="4">
        <v>46235</v>
      </c>
      <c r="D1973" s="4">
        <v>46265</v>
      </c>
      <c r="E1973" s="5" t="s">
        <v>88</v>
      </c>
      <c r="F1973" s="5" t="s">
        <v>465</v>
      </c>
      <c r="G1973" s="7">
        <v>0</v>
      </c>
      <c r="H1973" s="21" t="s">
        <v>83</v>
      </c>
      <c r="I1973" s="5" t="s">
        <v>51</v>
      </c>
    </row>
    <row r="1974" spans="1:9" ht="48" customHeight="1">
      <c r="A1974" s="5" t="s">
        <v>73</v>
      </c>
      <c r="B1974" s="5" t="s">
        <v>72</v>
      </c>
      <c r="C1974" s="4">
        <v>46235</v>
      </c>
      <c r="D1974" s="4">
        <v>46265</v>
      </c>
      <c r="E1974" s="5" t="s">
        <v>88</v>
      </c>
      <c r="F1974" s="5" t="s">
        <v>466</v>
      </c>
      <c r="G1974" s="7">
        <v>0</v>
      </c>
      <c r="H1974" s="21" t="s">
        <v>83</v>
      </c>
      <c r="I1974" s="5" t="s">
        <v>51</v>
      </c>
    </row>
    <row r="1975" spans="1:9" ht="48" customHeight="1">
      <c r="A1975" s="5" t="s">
        <v>73</v>
      </c>
      <c r="B1975" s="5" t="s">
        <v>72</v>
      </c>
      <c r="C1975" s="4">
        <v>46235</v>
      </c>
      <c r="D1975" s="4">
        <v>46265</v>
      </c>
      <c r="E1975" s="5" t="s">
        <v>88</v>
      </c>
      <c r="F1975" s="5" t="s">
        <v>467</v>
      </c>
      <c r="G1975" s="7">
        <v>0</v>
      </c>
      <c r="H1975" s="21" t="s">
        <v>83</v>
      </c>
      <c r="I1975" s="5" t="s">
        <v>51</v>
      </c>
    </row>
    <row r="1976" spans="1:9" ht="48" customHeight="1">
      <c r="A1976" s="5" t="s">
        <v>73</v>
      </c>
      <c r="B1976" s="5" t="s">
        <v>72</v>
      </c>
      <c r="C1976" s="4">
        <v>46235</v>
      </c>
      <c r="D1976" s="4">
        <v>46265</v>
      </c>
      <c r="E1976" s="5" t="s">
        <v>88</v>
      </c>
      <c r="F1976" s="5" t="s">
        <v>468</v>
      </c>
      <c r="G1976" s="7">
        <v>0</v>
      </c>
      <c r="H1976" s="21" t="s">
        <v>83</v>
      </c>
      <c r="I1976" s="5" t="s">
        <v>51</v>
      </c>
    </row>
    <row r="1977" spans="1:9" ht="48" customHeight="1">
      <c r="A1977" s="5" t="s">
        <v>73</v>
      </c>
      <c r="B1977" s="5" t="s">
        <v>72</v>
      </c>
      <c r="C1977" s="4">
        <v>46235</v>
      </c>
      <c r="D1977" s="4">
        <v>46265</v>
      </c>
      <c r="E1977" s="5" t="s">
        <v>88</v>
      </c>
      <c r="F1977" s="5" t="s">
        <v>469</v>
      </c>
      <c r="G1977" s="7">
        <v>0</v>
      </c>
      <c r="H1977" s="21" t="s">
        <v>83</v>
      </c>
      <c r="I1977" s="5" t="s">
        <v>51</v>
      </c>
    </row>
    <row r="1978" spans="1:9" ht="48" customHeight="1">
      <c r="A1978" s="5" t="s">
        <v>73</v>
      </c>
      <c r="B1978" s="5" t="s">
        <v>72</v>
      </c>
      <c r="C1978" s="4">
        <v>46235</v>
      </c>
      <c r="D1978" s="4">
        <v>46265</v>
      </c>
      <c r="E1978" s="5" t="s">
        <v>88</v>
      </c>
      <c r="F1978" s="5" t="s">
        <v>470</v>
      </c>
      <c r="G1978" s="7">
        <v>0</v>
      </c>
      <c r="H1978" s="21" t="s">
        <v>83</v>
      </c>
      <c r="I1978" s="5" t="s">
        <v>51</v>
      </c>
    </row>
    <row r="1979" spans="1:9" ht="48" customHeight="1">
      <c r="A1979" s="5" t="s">
        <v>73</v>
      </c>
      <c r="B1979" s="5" t="s">
        <v>72</v>
      </c>
      <c r="C1979" s="4">
        <v>46235</v>
      </c>
      <c r="D1979" s="4">
        <v>46265</v>
      </c>
      <c r="E1979" s="5" t="s">
        <v>88</v>
      </c>
      <c r="F1979" s="5" t="s">
        <v>471</v>
      </c>
      <c r="G1979" s="7">
        <v>0</v>
      </c>
      <c r="H1979" s="21" t="s">
        <v>83</v>
      </c>
      <c r="I1979" s="5" t="s">
        <v>51</v>
      </c>
    </row>
    <row r="1980" spans="1:9" ht="48" customHeight="1">
      <c r="A1980" s="5" t="s">
        <v>73</v>
      </c>
      <c r="B1980" s="5" t="s">
        <v>72</v>
      </c>
      <c r="C1980" s="4">
        <v>46235</v>
      </c>
      <c r="D1980" s="4">
        <v>46265</v>
      </c>
      <c r="E1980" s="5" t="s">
        <v>88</v>
      </c>
      <c r="F1980" s="5" t="s">
        <v>472</v>
      </c>
      <c r="G1980" s="7">
        <v>0</v>
      </c>
      <c r="H1980" s="21" t="s">
        <v>83</v>
      </c>
      <c r="I1980" s="5" t="s">
        <v>51</v>
      </c>
    </row>
    <row r="1981" spans="1:9" ht="48" customHeight="1">
      <c r="A1981" s="5" t="s">
        <v>73</v>
      </c>
      <c r="B1981" s="5" t="s">
        <v>72</v>
      </c>
      <c r="C1981" s="4">
        <v>46235</v>
      </c>
      <c r="D1981" s="4">
        <v>46265</v>
      </c>
      <c r="E1981" s="5" t="s">
        <v>88</v>
      </c>
      <c r="F1981" s="5" t="s">
        <v>473</v>
      </c>
      <c r="G1981" s="7">
        <v>0</v>
      </c>
      <c r="H1981" s="21" t="s">
        <v>83</v>
      </c>
      <c r="I1981" s="5" t="s">
        <v>51</v>
      </c>
    </row>
    <row r="1982" spans="1:9" ht="48" customHeight="1">
      <c r="A1982" s="5" t="s">
        <v>73</v>
      </c>
      <c r="B1982" s="5" t="s">
        <v>72</v>
      </c>
      <c r="C1982" s="4">
        <v>46235</v>
      </c>
      <c r="D1982" s="4">
        <v>46265</v>
      </c>
      <c r="E1982" s="5" t="s">
        <v>53</v>
      </c>
      <c r="F1982" s="5" t="s">
        <v>475</v>
      </c>
      <c r="G1982" s="7">
        <v>1E-3</v>
      </c>
      <c r="H1982" s="21" t="s">
        <v>83</v>
      </c>
      <c r="I1982" s="5" t="s">
        <v>51</v>
      </c>
    </row>
    <row r="1983" spans="1:9" ht="48" customHeight="1">
      <c r="A1983" s="5" t="s">
        <v>73</v>
      </c>
      <c r="B1983" s="5" t="s">
        <v>72</v>
      </c>
      <c r="C1983" s="4">
        <v>46235</v>
      </c>
      <c r="D1983" s="4">
        <v>46265</v>
      </c>
      <c r="E1983" s="5" t="s">
        <v>53</v>
      </c>
      <c r="F1983" s="5" t="s">
        <v>474</v>
      </c>
      <c r="G1983" s="7">
        <v>1E-3</v>
      </c>
      <c r="H1983" s="21" t="s">
        <v>83</v>
      </c>
      <c r="I1983" s="5" t="s">
        <v>51</v>
      </c>
    </row>
    <row r="1984" spans="1:9" ht="48" customHeight="1">
      <c r="A1984" s="5" t="s">
        <v>73</v>
      </c>
      <c r="B1984" s="5" t="s">
        <v>72</v>
      </c>
      <c r="C1984" s="4">
        <v>46235</v>
      </c>
      <c r="D1984" s="4">
        <v>46265</v>
      </c>
      <c r="E1984" s="5" t="s">
        <v>53</v>
      </c>
      <c r="F1984" s="5" t="s">
        <v>476</v>
      </c>
      <c r="G1984" s="7">
        <v>1E-3</v>
      </c>
      <c r="H1984" s="21" t="s">
        <v>83</v>
      </c>
      <c r="I1984" s="5" t="s">
        <v>51</v>
      </c>
    </row>
    <row r="1985" spans="1:9" ht="48" customHeight="1">
      <c r="A1985" s="5" t="s">
        <v>73</v>
      </c>
      <c r="B1985" s="5" t="s">
        <v>72</v>
      </c>
      <c r="C1985" s="4">
        <v>46235</v>
      </c>
      <c r="D1985" s="4">
        <v>46265</v>
      </c>
      <c r="E1985" s="5" t="s">
        <v>53</v>
      </c>
      <c r="F1985" s="5" t="s">
        <v>481</v>
      </c>
      <c r="G1985" s="7">
        <v>1E-3</v>
      </c>
      <c r="H1985" s="21" t="s">
        <v>83</v>
      </c>
      <c r="I1985" s="5" t="s">
        <v>51</v>
      </c>
    </row>
    <row r="1986" spans="1:9" ht="48" customHeight="1">
      <c r="A1986" s="5" t="s">
        <v>73</v>
      </c>
      <c r="B1986" s="5" t="s">
        <v>72</v>
      </c>
      <c r="C1986" s="4">
        <v>46235</v>
      </c>
      <c r="D1986" s="4">
        <v>46265</v>
      </c>
      <c r="E1986" s="5" t="s">
        <v>53</v>
      </c>
      <c r="F1986" s="5" t="s">
        <v>477</v>
      </c>
      <c r="G1986" s="7">
        <v>0</v>
      </c>
      <c r="H1986" s="21" t="s">
        <v>83</v>
      </c>
      <c r="I1986" s="5" t="s">
        <v>51</v>
      </c>
    </row>
    <row r="1987" spans="1:9" ht="48" customHeight="1">
      <c r="A1987" s="5" t="s">
        <v>73</v>
      </c>
      <c r="B1987" s="5" t="s">
        <v>72</v>
      </c>
      <c r="C1987" s="4">
        <v>46235</v>
      </c>
      <c r="D1987" s="4">
        <v>46265</v>
      </c>
      <c r="E1987" s="5" t="s">
        <v>53</v>
      </c>
      <c r="F1987" s="5" t="s">
        <v>478</v>
      </c>
      <c r="G1987" s="7">
        <v>0</v>
      </c>
      <c r="H1987" s="21" t="s">
        <v>83</v>
      </c>
      <c r="I1987" s="5" t="s">
        <v>51</v>
      </c>
    </row>
    <row r="1988" spans="1:9" ht="48" customHeight="1">
      <c r="A1988" s="5" t="s">
        <v>73</v>
      </c>
      <c r="B1988" s="5" t="s">
        <v>72</v>
      </c>
      <c r="C1988" s="4">
        <v>46235</v>
      </c>
      <c r="D1988" s="4">
        <v>46265</v>
      </c>
      <c r="E1988" s="5" t="s">
        <v>53</v>
      </c>
      <c r="F1988" s="5" t="s">
        <v>479</v>
      </c>
      <c r="G1988" s="7">
        <v>0</v>
      </c>
      <c r="H1988" s="21" t="s">
        <v>83</v>
      </c>
      <c r="I1988" s="5" t="s">
        <v>51</v>
      </c>
    </row>
    <row r="1989" spans="1:9" ht="48" customHeight="1">
      <c r="A1989" s="5" t="s">
        <v>73</v>
      </c>
      <c r="B1989" s="5" t="s">
        <v>72</v>
      </c>
      <c r="C1989" s="4">
        <v>46235</v>
      </c>
      <c r="D1989" s="4">
        <v>46265</v>
      </c>
      <c r="E1989" s="5" t="s">
        <v>53</v>
      </c>
      <c r="F1989" s="5" t="s">
        <v>480</v>
      </c>
      <c r="G1989" s="7">
        <v>0</v>
      </c>
      <c r="H1989" s="21" t="s">
        <v>83</v>
      </c>
      <c r="I1989" s="5" t="s">
        <v>51</v>
      </c>
    </row>
    <row r="1990" spans="1:9" ht="48" customHeight="1">
      <c r="A1990" s="5" t="s">
        <v>73</v>
      </c>
      <c r="B1990" s="5" t="s">
        <v>72</v>
      </c>
      <c r="C1990" s="4">
        <v>46235</v>
      </c>
      <c r="D1990" s="4">
        <v>46265</v>
      </c>
      <c r="E1990" s="5" t="s">
        <v>53</v>
      </c>
      <c r="F1990" s="5" t="s">
        <v>482</v>
      </c>
      <c r="G1990" s="7">
        <v>0</v>
      </c>
      <c r="H1990" s="21" t="s">
        <v>83</v>
      </c>
      <c r="I1990" s="5" t="s">
        <v>51</v>
      </c>
    </row>
    <row r="1991" spans="1:9" ht="48" customHeight="1">
      <c r="A1991" s="5" t="s">
        <v>73</v>
      </c>
      <c r="B1991" s="5" t="s">
        <v>72</v>
      </c>
      <c r="C1991" s="4">
        <v>46235</v>
      </c>
      <c r="D1991" s="4">
        <v>46265</v>
      </c>
      <c r="E1991" s="5" t="s">
        <v>53</v>
      </c>
      <c r="F1991" s="5" t="s">
        <v>46</v>
      </c>
      <c r="G1991" s="7">
        <v>0</v>
      </c>
      <c r="H1991" s="21" t="s">
        <v>83</v>
      </c>
      <c r="I1991" s="5" t="s">
        <v>51</v>
      </c>
    </row>
    <row r="1992" spans="1:9" ht="48" customHeight="1">
      <c r="A1992" s="5" t="s">
        <v>73</v>
      </c>
      <c r="B1992" s="5" t="s">
        <v>72</v>
      </c>
      <c r="C1992" s="4">
        <v>46235</v>
      </c>
      <c r="D1992" s="4">
        <v>46265</v>
      </c>
      <c r="E1992" s="5" t="s">
        <v>53</v>
      </c>
      <c r="F1992" s="5" t="s">
        <v>483</v>
      </c>
      <c r="G1992" s="7">
        <v>0</v>
      </c>
      <c r="H1992" s="21" t="s">
        <v>83</v>
      </c>
      <c r="I1992" s="5" t="s">
        <v>51</v>
      </c>
    </row>
    <row r="1993" spans="1:9" ht="48" customHeight="1">
      <c r="A1993" s="5" t="s">
        <v>73</v>
      </c>
      <c r="B1993" s="5" t="s">
        <v>72</v>
      </c>
      <c r="C1993" s="4">
        <v>46235</v>
      </c>
      <c r="D1993" s="4">
        <v>46265</v>
      </c>
      <c r="E1993" s="5" t="s">
        <v>53</v>
      </c>
      <c r="F1993" s="5" t="s">
        <v>484</v>
      </c>
      <c r="G1993" s="7">
        <v>0</v>
      </c>
      <c r="H1993" s="21" t="s">
        <v>83</v>
      </c>
      <c r="I1993" s="5" t="s">
        <v>51</v>
      </c>
    </row>
    <row r="1994" spans="1:9" ht="48" customHeight="1">
      <c r="A1994" s="5" t="s">
        <v>73</v>
      </c>
      <c r="B1994" s="5" t="s">
        <v>72</v>
      </c>
      <c r="C1994" s="4">
        <v>46235</v>
      </c>
      <c r="D1994" s="4">
        <v>46265</v>
      </c>
      <c r="E1994" s="5" t="s">
        <v>53</v>
      </c>
      <c r="F1994" s="5" t="s">
        <v>485</v>
      </c>
      <c r="G1994" s="7">
        <v>0</v>
      </c>
      <c r="H1994" s="21" t="s">
        <v>83</v>
      </c>
      <c r="I1994" s="5" t="s">
        <v>51</v>
      </c>
    </row>
    <row r="1995" spans="1:9" ht="48" customHeight="1">
      <c r="A1995" s="5" t="s">
        <v>73</v>
      </c>
      <c r="B1995" s="5" t="s">
        <v>72</v>
      </c>
      <c r="C1995" s="4">
        <v>46235</v>
      </c>
      <c r="D1995" s="4">
        <v>46265</v>
      </c>
      <c r="E1995" s="5" t="s">
        <v>53</v>
      </c>
      <c r="F1995" s="5" t="s">
        <v>486</v>
      </c>
      <c r="G1995" s="7">
        <v>0</v>
      </c>
      <c r="H1995" s="21" t="s">
        <v>83</v>
      </c>
      <c r="I1995" s="5" t="s">
        <v>51</v>
      </c>
    </row>
    <row r="1996" spans="1:9" ht="48" customHeight="1">
      <c r="A1996" s="5" t="s">
        <v>73</v>
      </c>
      <c r="B1996" s="5" t="s">
        <v>72</v>
      </c>
      <c r="C1996" s="4">
        <v>46235</v>
      </c>
      <c r="D1996" s="4">
        <v>46265</v>
      </c>
      <c r="E1996" s="5" t="s">
        <v>53</v>
      </c>
      <c r="F1996" s="5" t="s">
        <v>487</v>
      </c>
      <c r="G1996" s="7">
        <v>0</v>
      </c>
      <c r="H1996" s="21" t="s">
        <v>83</v>
      </c>
      <c r="I1996" s="5" t="s">
        <v>51</v>
      </c>
    </row>
    <row r="1997" spans="1:9" ht="48" customHeight="1">
      <c r="A1997" s="5" t="s">
        <v>73</v>
      </c>
      <c r="B1997" s="5" t="s">
        <v>72</v>
      </c>
      <c r="C1997" s="4">
        <v>46235</v>
      </c>
      <c r="D1997" s="4">
        <v>46265</v>
      </c>
      <c r="E1997" s="5" t="s">
        <v>53</v>
      </c>
      <c r="F1997" s="5" t="s">
        <v>488</v>
      </c>
      <c r="G1997" s="7">
        <v>0</v>
      </c>
      <c r="H1997" s="21" t="s">
        <v>83</v>
      </c>
      <c r="I1997" s="5" t="s">
        <v>51</v>
      </c>
    </row>
    <row r="1998" spans="1:9" ht="48" customHeight="1">
      <c r="A1998" s="5" t="s">
        <v>73</v>
      </c>
      <c r="B1998" s="5" t="s">
        <v>72</v>
      </c>
      <c r="C1998" s="4">
        <v>46235</v>
      </c>
      <c r="D1998" s="4">
        <v>46265</v>
      </c>
      <c r="E1998" s="5" t="s">
        <v>53</v>
      </c>
      <c r="F1998" s="5" t="s">
        <v>445</v>
      </c>
      <c r="G1998" s="7">
        <v>0</v>
      </c>
      <c r="H1998" s="21" t="s">
        <v>83</v>
      </c>
      <c r="I1998" s="5" t="s">
        <v>51</v>
      </c>
    </row>
    <row r="1999" spans="1:9" ht="48" customHeight="1">
      <c r="A1999" s="5" t="s">
        <v>73</v>
      </c>
      <c r="B1999" s="5" t="s">
        <v>72</v>
      </c>
      <c r="C1999" s="4">
        <v>46235</v>
      </c>
      <c r="D1999" s="4">
        <v>46265</v>
      </c>
      <c r="E1999" s="5" t="s">
        <v>53</v>
      </c>
      <c r="F1999" s="5" t="s">
        <v>489</v>
      </c>
      <c r="G1999" s="7">
        <v>0</v>
      </c>
      <c r="H1999" s="21" t="s">
        <v>83</v>
      </c>
      <c r="I1999" s="5" t="s">
        <v>51</v>
      </c>
    </row>
    <row r="2000" spans="1:9" ht="48" customHeight="1">
      <c r="A2000" s="5" t="s">
        <v>73</v>
      </c>
      <c r="B2000" s="5" t="s">
        <v>72</v>
      </c>
      <c r="C2000" s="4">
        <v>46235</v>
      </c>
      <c r="D2000" s="4">
        <v>46265</v>
      </c>
      <c r="E2000" s="5" t="s">
        <v>490</v>
      </c>
      <c r="F2000" s="5" t="s">
        <v>366</v>
      </c>
      <c r="G2000" s="7">
        <v>1E-3</v>
      </c>
      <c r="H2000" s="21" t="s">
        <v>83</v>
      </c>
      <c r="I2000" s="5" t="s">
        <v>51</v>
      </c>
    </row>
    <row r="2001" spans="1:9" ht="48" customHeight="1">
      <c r="A2001" s="5" t="s">
        <v>73</v>
      </c>
      <c r="B2001" s="5" t="s">
        <v>72</v>
      </c>
      <c r="C2001" s="4">
        <v>46235</v>
      </c>
      <c r="D2001" s="4">
        <v>46265</v>
      </c>
      <c r="E2001" s="5" t="s">
        <v>490</v>
      </c>
      <c r="F2001" s="5" t="s">
        <v>364</v>
      </c>
      <c r="G2001" s="7">
        <v>1E-3</v>
      </c>
      <c r="H2001" s="21" t="s">
        <v>83</v>
      </c>
      <c r="I2001" s="5" t="s">
        <v>51</v>
      </c>
    </row>
    <row r="2002" spans="1:9" ht="48" customHeight="1">
      <c r="A2002" s="5" t="s">
        <v>73</v>
      </c>
      <c r="B2002" s="5" t="s">
        <v>72</v>
      </c>
      <c r="C2002" s="4">
        <v>46235</v>
      </c>
      <c r="D2002" s="4">
        <v>46265</v>
      </c>
      <c r="E2002" s="5" t="s">
        <v>490</v>
      </c>
      <c r="F2002" s="5" t="s">
        <v>395</v>
      </c>
      <c r="G2002" s="7">
        <v>1E-3</v>
      </c>
      <c r="H2002" s="21" t="s">
        <v>83</v>
      </c>
      <c r="I2002" s="5" t="s">
        <v>51</v>
      </c>
    </row>
    <row r="2003" spans="1:9" ht="48" customHeight="1">
      <c r="A2003" s="5" t="s">
        <v>73</v>
      </c>
      <c r="B2003" s="5" t="s">
        <v>72</v>
      </c>
      <c r="C2003" s="4">
        <v>46235</v>
      </c>
      <c r="D2003" s="4">
        <v>46265</v>
      </c>
      <c r="E2003" s="5" t="s">
        <v>490</v>
      </c>
      <c r="F2003" s="5" t="s">
        <v>392</v>
      </c>
      <c r="G2003" s="7">
        <v>1E-3</v>
      </c>
      <c r="H2003" s="21" t="s">
        <v>83</v>
      </c>
      <c r="I2003" s="5" t="s">
        <v>51</v>
      </c>
    </row>
    <row r="2004" spans="1:9" ht="48" customHeight="1">
      <c r="A2004" s="5" t="s">
        <v>73</v>
      </c>
      <c r="B2004" s="5" t="s">
        <v>72</v>
      </c>
      <c r="C2004" s="4">
        <v>46235</v>
      </c>
      <c r="D2004" s="4">
        <v>46265</v>
      </c>
      <c r="E2004" s="5" t="s">
        <v>490</v>
      </c>
      <c r="F2004" s="5" t="s">
        <v>491</v>
      </c>
      <c r="G2004" s="7">
        <v>1E-3</v>
      </c>
      <c r="H2004" s="21" t="s">
        <v>83</v>
      </c>
      <c r="I2004" s="5" t="s">
        <v>51</v>
      </c>
    </row>
    <row r="2005" spans="1:9" ht="48" customHeight="1">
      <c r="A2005" s="5" t="s">
        <v>73</v>
      </c>
      <c r="B2005" s="5" t="s">
        <v>72</v>
      </c>
      <c r="C2005" s="4">
        <v>46235</v>
      </c>
      <c r="D2005" s="4">
        <v>46265</v>
      </c>
      <c r="E2005" s="5" t="s">
        <v>490</v>
      </c>
      <c r="F2005" s="5" t="s">
        <v>492</v>
      </c>
      <c r="G2005" s="7">
        <v>1E-3</v>
      </c>
      <c r="H2005" s="21" t="s">
        <v>83</v>
      </c>
      <c r="I2005" s="5" t="s">
        <v>51</v>
      </c>
    </row>
    <row r="2006" spans="1:9" ht="48" customHeight="1">
      <c r="A2006" s="5" t="s">
        <v>73</v>
      </c>
      <c r="B2006" s="5" t="s">
        <v>72</v>
      </c>
      <c r="C2006" s="4">
        <v>46235</v>
      </c>
      <c r="D2006" s="4">
        <v>46265</v>
      </c>
      <c r="E2006" s="5" t="s">
        <v>490</v>
      </c>
      <c r="F2006" s="5" t="s">
        <v>493</v>
      </c>
      <c r="G2006" s="7">
        <v>1E-3</v>
      </c>
      <c r="H2006" s="21" t="s">
        <v>83</v>
      </c>
      <c r="I2006" s="5" t="s">
        <v>51</v>
      </c>
    </row>
    <row r="2007" spans="1:9" ht="48" customHeight="1">
      <c r="A2007" s="5" t="s">
        <v>73</v>
      </c>
      <c r="B2007" s="5" t="s">
        <v>72</v>
      </c>
      <c r="C2007" s="4">
        <v>46235</v>
      </c>
      <c r="D2007" s="4">
        <v>46265</v>
      </c>
      <c r="E2007" s="5" t="s">
        <v>490</v>
      </c>
      <c r="F2007" s="5" t="s">
        <v>362</v>
      </c>
      <c r="G2007" s="7">
        <v>0</v>
      </c>
      <c r="H2007" s="21" t="s">
        <v>83</v>
      </c>
      <c r="I2007" s="5" t="s">
        <v>51</v>
      </c>
    </row>
    <row r="2008" spans="1:9" ht="48" customHeight="1">
      <c r="A2008" s="5" t="s">
        <v>73</v>
      </c>
      <c r="B2008" s="5" t="s">
        <v>72</v>
      </c>
      <c r="C2008" s="4">
        <v>46235</v>
      </c>
      <c r="D2008" s="4">
        <v>46265</v>
      </c>
      <c r="E2008" s="5" t="s">
        <v>490</v>
      </c>
      <c r="F2008" s="5" t="s">
        <v>86</v>
      </c>
      <c r="G2008" s="7">
        <v>0</v>
      </c>
      <c r="H2008" s="21" t="s">
        <v>83</v>
      </c>
      <c r="I2008" s="5" t="s">
        <v>51</v>
      </c>
    </row>
    <row r="2009" spans="1:9" ht="48" customHeight="1">
      <c r="A2009" s="5" t="s">
        <v>73</v>
      </c>
      <c r="B2009" s="5" t="s">
        <v>72</v>
      </c>
      <c r="C2009" s="4">
        <v>46235</v>
      </c>
      <c r="D2009" s="4">
        <v>46265</v>
      </c>
      <c r="E2009" s="5" t="s">
        <v>494</v>
      </c>
      <c r="F2009" s="5" t="s">
        <v>495</v>
      </c>
      <c r="G2009" s="7">
        <v>1E-3</v>
      </c>
      <c r="H2009" s="21" t="s">
        <v>83</v>
      </c>
      <c r="I2009" s="5" t="s">
        <v>51</v>
      </c>
    </row>
    <row r="2010" spans="1:9" ht="48" customHeight="1">
      <c r="A2010" s="5" t="s">
        <v>73</v>
      </c>
      <c r="B2010" s="5" t="s">
        <v>72</v>
      </c>
      <c r="C2010" s="4">
        <v>46235</v>
      </c>
      <c r="D2010" s="4">
        <v>46265</v>
      </c>
      <c r="E2010" s="5" t="s">
        <v>494</v>
      </c>
      <c r="F2010" s="5" t="s">
        <v>496</v>
      </c>
      <c r="G2010" s="7">
        <v>1E-3</v>
      </c>
      <c r="H2010" s="21" t="s">
        <v>83</v>
      </c>
      <c r="I2010" s="5" t="s">
        <v>51</v>
      </c>
    </row>
    <row r="2011" spans="1:9" ht="48" customHeight="1">
      <c r="A2011" s="5" t="s">
        <v>73</v>
      </c>
      <c r="B2011" s="5" t="s">
        <v>72</v>
      </c>
      <c r="C2011" s="4">
        <v>46235</v>
      </c>
      <c r="D2011" s="4">
        <v>46265</v>
      </c>
      <c r="E2011" s="5" t="s">
        <v>494</v>
      </c>
      <c r="F2011" s="5" t="s">
        <v>497</v>
      </c>
      <c r="G2011" s="7">
        <v>1E-3</v>
      </c>
      <c r="H2011" s="21" t="s">
        <v>83</v>
      </c>
      <c r="I2011" s="5" t="s">
        <v>51</v>
      </c>
    </row>
    <row r="2012" spans="1:9" ht="48" customHeight="1">
      <c r="A2012" s="5" t="s">
        <v>73</v>
      </c>
      <c r="B2012" s="5" t="s">
        <v>72</v>
      </c>
      <c r="C2012" s="4">
        <v>46235</v>
      </c>
      <c r="D2012" s="4">
        <v>46265</v>
      </c>
      <c r="E2012" s="5" t="s">
        <v>494</v>
      </c>
      <c r="F2012" s="5" t="s">
        <v>362</v>
      </c>
      <c r="G2012" s="7">
        <v>0</v>
      </c>
      <c r="H2012" s="21" t="s">
        <v>83</v>
      </c>
      <c r="I2012" s="5" t="s">
        <v>51</v>
      </c>
    </row>
    <row r="2013" spans="1:9" ht="48" customHeight="1">
      <c r="A2013" s="5" t="s">
        <v>73</v>
      </c>
      <c r="B2013" s="5" t="s">
        <v>72</v>
      </c>
      <c r="C2013" s="4">
        <v>46235</v>
      </c>
      <c r="D2013" s="4">
        <v>46265</v>
      </c>
      <c r="E2013" s="5" t="s">
        <v>494</v>
      </c>
      <c r="F2013" s="5" t="s">
        <v>364</v>
      </c>
      <c r="G2013" s="7">
        <v>0</v>
      </c>
      <c r="H2013" s="21" t="s">
        <v>83</v>
      </c>
      <c r="I2013" s="5" t="s">
        <v>51</v>
      </c>
    </row>
    <row r="2014" spans="1:9" ht="48" customHeight="1">
      <c r="A2014" s="5" t="s">
        <v>73</v>
      </c>
      <c r="B2014" s="5" t="s">
        <v>72</v>
      </c>
      <c r="C2014" s="4">
        <v>46235</v>
      </c>
      <c r="D2014" s="4">
        <v>46265</v>
      </c>
      <c r="E2014" s="5" t="s">
        <v>494</v>
      </c>
      <c r="F2014" s="5" t="s">
        <v>366</v>
      </c>
      <c r="G2014" s="7">
        <v>0</v>
      </c>
      <c r="H2014" s="21" t="s">
        <v>83</v>
      </c>
      <c r="I2014" s="5" t="s">
        <v>51</v>
      </c>
    </row>
    <row r="2015" spans="1:9" ht="48" customHeight="1">
      <c r="A2015" s="5" t="s">
        <v>73</v>
      </c>
      <c r="B2015" s="5" t="s">
        <v>72</v>
      </c>
      <c r="C2015" s="4">
        <v>46235</v>
      </c>
      <c r="D2015" s="4">
        <v>46265</v>
      </c>
      <c r="E2015" s="5" t="s">
        <v>494</v>
      </c>
      <c r="F2015" s="5" t="s">
        <v>498</v>
      </c>
      <c r="G2015" s="7">
        <v>0</v>
      </c>
      <c r="H2015" s="21" t="s">
        <v>83</v>
      </c>
      <c r="I2015" s="5" t="s">
        <v>51</v>
      </c>
    </row>
    <row r="2016" spans="1:9" ht="48" customHeight="1">
      <c r="A2016" s="5" t="s">
        <v>73</v>
      </c>
      <c r="B2016" s="5" t="s">
        <v>72</v>
      </c>
      <c r="C2016" s="4">
        <v>46235</v>
      </c>
      <c r="D2016" s="4">
        <v>46265</v>
      </c>
      <c r="E2016" s="5" t="s">
        <v>494</v>
      </c>
      <c r="F2016" s="5" t="s">
        <v>499</v>
      </c>
      <c r="G2016" s="7">
        <v>0</v>
      </c>
      <c r="H2016" s="21" t="s">
        <v>83</v>
      </c>
      <c r="I2016" s="5" t="s">
        <v>51</v>
      </c>
    </row>
    <row r="2017" spans="1:9" ht="48" customHeight="1">
      <c r="A2017" s="5" t="s">
        <v>73</v>
      </c>
      <c r="B2017" s="5" t="s">
        <v>72</v>
      </c>
      <c r="C2017" s="4">
        <v>46235</v>
      </c>
      <c r="D2017" s="4">
        <v>46265</v>
      </c>
      <c r="E2017" s="5" t="s">
        <v>494</v>
      </c>
      <c r="F2017" s="5" t="s">
        <v>395</v>
      </c>
      <c r="G2017" s="7">
        <v>0</v>
      </c>
      <c r="H2017" s="21" t="s">
        <v>83</v>
      </c>
      <c r="I2017" s="5" t="s">
        <v>51</v>
      </c>
    </row>
    <row r="2018" spans="1:9" ht="48" customHeight="1">
      <c r="A2018" s="5" t="s">
        <v>73</v>
      </c>
      <c r="B2018" s="5" t="s">
        <v>72</v>
      </c>
      <c r="C2018" s="4">
        <v>46235</v>
      </c>
      <c r="D2018" s="4">
        <v>46265</v>
      </c>
      <c r="E2018" s="5" t="s">
        <v>494</v>
      </c>
      <c r="F2018" s="5" t="s">
        <v>392</v>
      </c>
      <c r="G2018" s="7">
        <v>0</v>
      </c>
      <c r="H2018" s="21" t="s">
        <v>83</v>
      </c>
      <c r="I2018" s="5" t="s">
        <v>51</v>
      </c>
    </row>
    <row r="2019" spans="1:9" ht="48" customHeight="1">
      <c r="A2019" s="5" t="s">
        <v>73</v>
      </c>
      <c r="B2019" s="5" t="s">
        <v>72</v>
      </c>
      <c r="C2019" s="4">
        <v>46235</v>
      </c>
      <c r="D2019" s="4">
        <v>46265</v>
      </c>
      <c r="E2019" s="5" t="s">
        <v>494</v>
      </c>
      <c r="F2019" s="5" t="s">
        <v>500</v>
      </c>
      <c r="G2019" s="7">
        <v>0</v>
      </c>
      <c r="H2019" s="21" t="s">
        <v>83</v>
      </c>
      <c r="I2019" s="5" t="s">
        <v>51</v>
      </c>
    </row>
    <row r="2020" spans="1:9" ht="48" customHeight="1">
      <c r="A2020" s="5" t="s">
        <v>73</v>
      </c>
      <c r="B2020" s="5" t="s">
        <v>72</v>
      </c>
      <c r="C2020" s="4">
        <v>46235</v>
      </c>
      <c r="D2020" s="4">
        <v>46265</v>
      </c>
      <c r="E2020" s="5" t="s">
        <v>494</v>
      </c>
      <c r="F2020" s="5" t="s">
        <v>339</v>
      </c>
      <c r="G2020" s="7">
        <v>0</v>
      </c>
      <c r="H2020" s="21" t="s">
        <v>83</v>
      </c>
      <c r="I2020" s="5" t="s">
        <v>51</v>
      </c>
    </row>
    <row r="2021" spans="1:9" ht="48" customHeight="1">
      <c r="A2021" s="5" t="s">
        <v>73</v>
      </c>
      <c r="B2021" s="5" t="s">
        <v>72</v>
      </c>
      <c r="C2021" s="4">
        <v>46235</v>
      </c>
      <c r="D2021" s="4">
        <v>46265</v>
      </c>
      <c r="E2021" s="5" t="s">
        <v>494</v>
      </c>
      <c r="F2021" s="5" t="s">
        <v>501</v>
      </c>
      <c r="G2021" s="7">
        <v>0</v>
      </c>
      <c r="H2021" s="21" t="s">
        <v>83</v>
      </c>
      <c r="I2021" s="5" t="s">
        <v>51</v>
      </c>
    </row>
    <row r="2022" spans="1:9" ht="48" customHeight="1">
      <c r="A2022" s="5" t="s">
        <v>73</v>
      </c>
      <c r="B2022" s="5" t="s">
        <v>72</v>
      </c>
      <c r="C2022" s="4">
        <v>46235</v>
      </c>
      <c r="D2022" s="4">
        <v>46265</v>
      </c>
      <c r="E2022" s="5" t="s">
        <v>494</v>
      </c>
      <c r="F2022" s="5" t="s">
        <v>502</v>
      </c>
      <c r="G2022" s="7">
        <v>0</v>
      </c>
      <c r="H2022" s="21" t="s">
        <v>83</v>
      </c>
      <c r="I2022" s="5" t="s">
        <v>51</v>
      </c>
    </row>
    <row r="2023" spans="1:9" ht="48" customHeight="1">
      <c r="A2023" s="5" t="s">
        <v>73</v>
      </c>
      <c r="B2023" s="5" t="s">
        <v>72</v>
      </c>
      <c r="C2023" s="4">
        <v>46235</v>
      </c>
      <c r="D2023" s="4">
        <v>46265</v>
      </c>
      <c r="E2023" s="5" t="s">
        <v>494</v>
      </c>
      <c r="F2023" s="5" t="s">
        <v>503</v>
      </c>
      <c r="G2023" s="7">
        <v>0</v>
      </c>
      <c r="H2023" s="21" t="s">
        <v>83</v>
      </c>
      <c r="I2023" s="5" t="s">
        <v>51</v>
      </c>
    </row>
    <row r="2024" spans="1:9" ht="48" customHeight="1">
      <c r="A2024" s="5" t="s">
        <v>73</v>
      </c>
      <c r="B2024" s="5" t="s">
        <v>72</v>
      </c>
      <c r="C2024" s="4">
        <v>46235</v>
      </c>
      <c r="D2024" s="4">
        <v>46265</v>
      </c>
      <c r="E2024" s="5" t="s">
        <v>494</v>
      </c>
      <c r="F2024" s="5" t="s">
        <v>504</v>
      </c>
      <c r="G2024" s="7">
        <v>0</v>
      </c>
      <c r="H2024" s="21" t="s">
        <v>83</v>
      </c>
      <c r="I2024" s="5" t="s">
        <v>51</v>
      </c>
    </row>
    <row r="2025" spans="1:9" ht="48" customHeight="1">
      <c r="A2025" s="5" t="s">
        <v>73</v>
      </c>
      <c r="B2025" s="5" t="s">
        <v>72</v>
      </c>
      <c r="C2025" s="4">
        <v>46235</v>
      </c>
      <c r="D2025" s="4">
        <v>46265</v>
      </c>
      <c r="E2025" s="5" t="s">
        <v>505</v>
      </c>
      <c r="F2025" s="5" t="s">
        <v>395</v>
      </c>
      <c r="G2025" s="7">
        <v>1E-3</v>
      </c>
      <c r="H2025" s="21" t="s">
        <v>83</v>
      </c>
      <c r="I2025" s="5" t="s">
        <v>51</v>
      </c>
    </row>
    <row r="2026" spans="1:9" ht="48" customHeight="1">
      <c r="A2026" s="5" t="s">
        <v>73</v>
      </c>
      <c r="B2026" s="5" t="s">
        <v>72</v>
      </c>
      <c r="C2026" s="4">
        <v>46235</v>
      </c>
      <c r="D2026" s="4">
        <v>46265</v>
      </c>
      <c r="E2026" s="5" t="s">
        <v>505</v>
      </c>
      <c r="F2026" s="5" t="s">
        <v>392</v>
      </c>
      <c r="G2026" s="7">
        <v>1E-3</v>
      </c>
      <c r="H2026" s="21" t="s">
        <v>83</v>
      </c>
      <c r="I2026" s="5" t="s">
        <v>51</v>
      </c>
    </row>
    <row r="2027" spans="1:9" ht="48" customHeight="1">
      <c r="A2027" s="5" t="s">
        <v>73</v>
      </c>
      <c r="B2027" s="5" t="s">
        <v>72</v>
      </c>
      <c r="C2027" s="4">
        <v>46235</v>
      </c>
      <c r="D2027" s="4">
        <v>46265</v>
      </c>
      <c r="E2027" s="5" t="s">
        <v>505</v>
      </c>
      <c r="F2027" s="5" t="s">
        <v>506</v>
      </c>
      <c r="G2027" s="7">
        <v>1E-3</v>
      </c>
      <c r="H2027" s="21" t="s">
        <v>83</v>
      </c>
      <c r="I2027" s="5" t="s">
        <v>51</v>
      </c>
    </row>
    <row r="2028" spans="1:9" ht="48" customHeight="1">
      <c r="A2028" s="5" t="s">
        <v>73</v>
      </c>
      <c r="B2028" s="5" t="s">
        <v>72</v>
      </c>
      <c r="C2028" s="4">
        <v>46235</v>
      </c>
      <c r="D2028" s="4">
        <v>46265</v>
      </c>
      <c r="E2028" s="5" t="s">
        <v>505</v>
      </c>
      <c r="F2028" s="5" t="s">
        <v>362</v>
      </c>
      <c r="G2028" s="7">
        <v>0</v>
      </c>
      <c r="H2028" s="21" t="s">
        <v>83</v>
      </c>
      <c r="I2028" s="5" t="s">
        <v>51</v>
      </c>
    </row>
    <row r="2029" spans="1:9" ht="48" customHeight="1">
      <c r="A2029" s="5" t="s">
        <v>73</v>
      </c>
      <c r="B2029" s="5" t="s">
        <v>72</v>
      </c>
      <c r="C2029" s="4">
        <v>46235</v>
      </c>
      <c r="D2029" s="4">
        <v>46265</v>
      </c>
      <c r="E2029" s="5" t="s">
        <v>505</v>
      </c>
      <c r="F2029" s="5" t="s">
        <v>366</v>
      </c>
      <c r="G2029" s="7">
        <v>0</v>
      </c>
      <c r="H2029" s="21" t="s">
        <v>83</v>
      </c>
      <c r="I2029" s="5" t="s">
        <v>51</v>
      </c>
    </row>
    <row r="2030" spans="1:9" ht="48" customHeight="1">
      <c r="A2030" s="5" t="s">
        <v>73</v>
      </c>
      <c r="B2030" s="5" t="s">
        <v>72</v>
      </c>
      <c r="C2030" s="4">
        <v>46235</v>
      </c>
      <c r="D2030" s="4">
        <v>46265</v>
      </c>
      <c r="E2030" s="5" t="s">
        <v>507</v>
      </c>
      <c r="F2030" s="5" t="s">
        <v>508</v>
      </c>
      <c r="G2030" s="7">
        <v>1E-3</v>
      </c>
      <c r="H2030" s="21" t="s">
        <v>83</v>
      </c>
      <c r="I2030" s="5" t="s">
        <v>51</v>
      </c>
    </row>
    <row r="2031" spans="1:9" ht="48" customHeight="1">
      <c r="A2031" s="5" t="s">
        <v>73</v>
      </c>
      <c r="B2031" s="5" t="s">
        <v>72</v>
      </c>
      <c r="C2031" s="4">
        <v>46235</v>
      </c>
      <c r="D2031" s="4">
        <v>46265</v>
      </c>
      <c r="E2031" s="5" t="s">
        <v>507</v>
      </c>
      <c r="F2031" s="5" t="s">
        <v>509</v>
      </c>
      <c r="G2031" s="7">
        <v>1E-3</v>
      </c>
      <c r="H2031" s="21" t="s">
        <v>83</v>
      </c>
      <c r="I2031" s="5" t="s">
        <v>51</v>
      </c>
    </row>
    <row r="2032" spans="1:9" ht="48" customHeight="1">
      <c r="A2032" s="5" t="s">
        <v>73</v>
      </c>
      <c r="B2032" s="5" t="s">
        <v>72</v>
      </c>
      <c r="C2032" s="4">
        <v>46266</v>
      </c>
      <c r="D2032" s="4">
        <v>46276</v>
      </c>
      <c r="E2032" s="5" t="s">
        <v>75</v>
      </c>
      <c r="F2032" s="5" t="s">
        <v>278</v>
      </c>
      <c r="G2032" s="7">
        <v>0.21199999999999999</v>
      </c>
      <c r="H2032" s="21" t="s">
        <v>84</v>
      </c>
      <c r="I2032" s="5" t="s">
        <v>51</v>
      </c>
    </row>
    <row r="2033" spans="1:9" ht="48" customHeight="1">
      <c r="A2033" s="5" t="s">
        <v>73</v>
      </c>
      <c r="B2033" s="5" t="s">
        <v>72</v>
      </c>
      <c r="C2033" s="4">
        <v>46266</v>
      </c>
      <c r="D2033" s="4">
        <v>46276</v>
      </c>
      <c r="E2033" s="5" t="s">
        <v>75</v>
      </c>
      <c r="F2033" s="5" t="s">
        <v>279</v>
      </c>
      <c r="G2033" s="7">
        <v>8.199999999999999E-2</v>
      </c>
      <c r="H2033" s="21" t="s">
        <v>84</v>
      </c>
      <c r="I2033" s="5" t="s">
        <v>51</v>
      </c>
    </row>
    <row r="2034" spans="1:9" ht="48" customHeight="1">
      <c r="A2034" s="5" t="s">
        <v>73</v>
      </c>
      <c r="B2034" s="5" t="s">
        <v>72</v>
      </c>
      <c r="C2034" s="4">
        <v>46266</v>
      </c>
      <c r="D2034" s="4">
        <v>46276</v>
      </c>
      <c r="E2034" s="5" t="s">
        <v>75</v>
      </c>
      <c r="F2034" s="5" t="s">
        <v>280</v>
      </c>
      <c r="G2034" s="7">
        <v>6.5000000000000002E-2</v>
      </c>
      <c r="H2034" s="21" t="s">
        <v>84</v>
      </c>
      <c r="I2034" s="5" t="s">
        <v>51</v>
      </c>
    </row>
    <row r="2035" spans="1:9" ht="48" customHeight="1">
      <c r="A2035" s="5" t="s">
        <v>73</v>
      </c>
      <c r="B2035" s="5" t="s">
        <v>72</v>
      </c>
      <c r="C2035" s="4">
        <v>46266</v>
      </c>
      <c r="D2035" s="4">
        <v>46276</v>
      </c>
      <c r="E2035" s="5" t="s">
        <v>75</v>
      </c>
      <c r="F2035" s="5" t="s">
        <v>281</v>
      </c>
      <c r="G2035" s="7">
        <v>4.4999999999999998E-2</v>
      </c>
      <c r="H2035" s="21" t="s">
        <v>84</v>
      </c>
      <c r="I2035" s="5" t="s">
        <v>51</v>
      </c>
    </row>
    <row r="2036" spans="1:9" ht="48" customHeight="1">
      <c r="A2036" s="5" t="s">
        <v>73</v>
      </c>
      <c r="B2036" s="5" t="s">
        <v>72</v>
      </c>
      <c r="C2036" s="4">
        <v>46266</v>
      </c>
      <c r="D2036" s="4">
        <v>46276</v>
      </c>
      <c r="E2036" s="5" t="s">
        <v>75</v>
      </c>
      <c r="F2036" s="5" t="s">
        <v>282</v>
      </c>
      <c r="G2036" s="7">
        <v>0.03</v>
      </c>
      <c r="H2036" s="21" t="s">
        <v>84</v>
      </c>
      <c r="I2036" s="5" t="s">
        <v>51</v>
      </c>
    </row>
    <row r="2037" spans="1:9" ht="48" customHeight="1">
      <c r="A2037" s="5" t="s">
        <v>73</v>
      </c>
      <c r="B2037" s="5" t="s">
        <v>72</v>
      </c>
      <c r="C2037" s="4">
        <v>46266</v>
      </c>
      <c r="D2037" s="4">
        <v>46276</v>
      </c>
      <c r="E2037" s="5" t="s">
        <v>75</v>
      </c>
      <c r="F2037" s="5" t="s">
        <v>283</v>
      </c>
      <c r="G2037" s="7">
        <v>2.4E-2</v>
      </c>
      <c r="H2037" s="21" t="s">
        <v>84</v>
      </c>
      <c r="I2037" s="5" t="s">
        <v>51</v>
      </c>
    </row>
    <row r="2038" spans="1:9" ht="48" customHeight="1">
      <c r="A2038" s="5" t="s">
        <v>73</v>
      </c>
      <c r="B2038" s="5" t="s">
        <v>72</v>
      </c>
      <c r="C2038" s="4">
        <v>46266</v>
      </c>
      <c r="D2038" s="4">
        <v>46276</v>
      </c>
      <c r="E2038" s="5" t="s">
        <v>75</v>
      </c>
      <c r="F2038" s="5" t="s">
        <v>285</v>
      </c>
      <c r="G2038" s="7">
        <v>1.9E-2</v>
      </c>
      <c r="H2038" s="21" t="s">
        <v>84</v>
      </c>
      <c r="I2038" s="5" t="s">
        <v>51</v>
      </c>
    </row>
    <row r="2039" spans="1:9" ht="48" customHeight="1">
      <c r="A2039" s="5" t="s">
        <v>73</v>
      </c>
      <c r="B2039" s="5" t="s">
        <v>72</v>
      </c>
      <c r="C2039" s="4">
        <v>46266</v>
      </c>
      <c r="D2039" s="4">
        <v>46276</v>
      </c>
      <c r="E2039" s="5" t="s">
        <v>75</v>
      </c>
      <c r="F2039" s="5" t="s">
        <v>284</v>
      </c>
      <c r="G2039" s="7">
        <v>1.8000000000000002E-2</v>
      </c>
      <c r="H2039" s="21" t="s">
        <v>84</v>
      </c>
      <c r="I2039" s="5" t="s">
        <v>51</v>
      </c>
    </row>
    <row r="2040" spans="1:9" ht="48" customHeight="1">
      <c r="A2040" s="5" t="s">
        <v>73</v>
      </c>
      <c r="B2040" s="5" t="s">
        <v>72</v>
      </c>
      <c r="C2040" s="4">
        <v>46266</v>
      </c>
      <c r="D2040" s="4">
        <v>46276</v>
      </c>
      <c r="E2040" s="5" t="s">
        <v>75</v>
      </c>
      <c r="F2040" s="5" t="s">
        <v>287</v>
      </c>
      <c r="G2040" s="7">
        <v>1.3000000000000001E-2</v>
      </c>
      <c r="H2040" s="21" t="s">
        <v>84</v>
      </c>
      <c r="I2040" s="5" t="s">
        <v>51</v>
      </c>
    </row>
    <row r="2041" spans="1:9" ht="48" customHeight="1">
      <c r="A2041" s="5" t="s">
        <v>73</v>
      </c>
      <c r="B2041" s="5" t="s">
        <v>72</v>
      </c>
      <c r="C2041" s="4">
        <v>46266</v>
      </c>
      <c r="D2041" s="4">
        <v>46276</v>
      </c>
      <c r="E2041" s="5" t="s">
        <v>75</v>
      </c>
      <c r="F2041" s="5" t="s">
        <v>286</v>
      </c>
      <c r="G2041" s="7">
        <v>1.1000000000000001E-2</v>
      </c>
      <c r="H2041" s="21" t="s">
        <v>84</v>
      </c>
      <c r="I2041" s="5" t="s">
        <v>51</v>
      </c>
    </row>
    <row r="2042" spans="1:9" ht="48" customHeight="1">
      <c r="A2042" s="5" t="s">
        <v>73</v>
      </c>
      <c r="B2042" s="5" t="s">
        <v>72</v>
      </c>
      <c r="C2042" s="4">
        <v>46266</v>
      </c>
      <c r="D2042" s="4">
        <v>46276</v>
      </c>
      <c r="E2042" s="5" t="s">
        <v>75</v>
      </c>
      <c r="F2042" s="5" t="s">
        <v>288</v>
      </c>
      <c r="G2042" s="7">
        <v>6.9999999999999993E-3</v>
      </c>
      <c r="H2042" s="21" t="s">
        <v>84</v>
      </c>
      <c r="I2042" s="5" t="s">
        <v>51</v>
      </c>
    </row>
    <row r="2043" spans="1:9" ht="48" customHeight="1">
      <c r="A2043" s="5" t="s">
        <v>73</v>
      </c>
      <c r="B2043" s="5" t="s">
        <v>72</v>
      </c>
      <c r="C2043" s="4">
        <v>46266</v>
      </c>
      <c r="D2043" s="4">
        <v>46276</v>
      </c>
      <c r="E2043" s="5" t="s">
        <v>75</v>
      </c>
      <c r="F2043" s="5" t="s">
        <v>289</v>
      </c>
      <c r="G2043" s="7">
        <v>5.0000000000000001E-3</v>
      </c>
      <c r="H2043" s="21" t="s">
        <v>84</v>
      </c>
      <c r="I2043" s="5" t="s">
        <v>51</v>
      </c>
    </row>
    <row r="2044" spans="1:9" ht="48" customHeight="1">
      <c r="A2044" s="5" t="s">
        <v>73</v>
      </c>
      <c r="B2044" s="5" t="s">
        <v>72</v>
      </c>
      <c r="C2044" s="4">
        <v>46266</v>
      </c>
      <c r="D2044" s="4">
        <v>46276</v>
      </c>
      <c r="E2044" s="5" t="s">
        <v>75</v>
      </c>
      <c r="F2044" s="5" t="s">
        <v>290</v>
      </c>
      <c r="G2044" s="7">
        <v>4.0000000000000001E-3</v>
      </c>
      <c r="H2044" s="21" t="s">
        <v>84</v>
      </c>
      <c r="I2044" s="5" t="s">
        <v>51</v>
      </c>
    </row>
    <row r="2045" spans="1:9" ht="48" customHeight="1">
      <c r="A2045" s="5" t="s">
        <v>73</v>
      </c>
      <c r="B2045" s="5" t="s">
        <v>72</v>
      </c>
      <c r="C2045" s="4">
        <v>46266</v>
      </c>
      <c r="D2045" s="4">
        <v>46276</v>
      </c>
      <c r="E2045" s="5" t="s">
        <v>75</v>
      </c>
      <c r="F2045" s="5" t="s">
        <v>292</v>
      </c>
      <c r="G2045" s="7">
        <v>3.0000000000000001E-3</v>
      </c>
      <c r="H2045" s="21" t="s">
        <v>84</v>
      </c>
      <c r="I2045" s="5" t="s">
        <v>51</v>
      </c>
    </row>
    <row r="2046" spans="1:9" ht="48" customHeight="1">
      <c r="A2046" s="5" t="s">
        <v>73</v>
      </c>
      <c r="B2046" s="5" t="s">
        <v>72</v>
      </c>
      <c r="C2046" s="4">
        <v>46266</v>
      </c>
      <c r="D2046" s="4">
        <v>46276</v>
      </c>
      <c r="E2046" s="5" t="s">
        <v>75</v>
      </c>
      <c r="F2046" s="5" t="s">
        <v>291</v>
      </c>
      <c r="G2046" s="7">
        <v>2E-3</v>
      </c>
      <c r="H2046" s="21" t="s">
        <v>84</v>
      </c>
      <c r="I2046" s="5" t="s">
        <v>51</v>
      </c>
    </row>
    <row r="2047" spans="1:9" ht="48" customHeight="1">
      <c r="A2047" s="5" t="s">
        <v>73</v>
      </c>
      <c r="B2047" s="5" t="s">
        <v>72</v>
      </c>
      <c r="C2047" s="4">
        <v>46266</v>
      </c>
      <c r="D2047" s="4">
        <v>46276</v>
      </c>
      <c r="E2047" s="5" t="s">
        <v>293</v>
      </c>
      <c r="F2047" s="5" t="s">
        <v>294</v>
      </c>
      <c r="G2047" s="7">
        <v>1.9E-2</v>
      </c>
      <c r="H2047" s="21" t="s">
        <v>84</v>
      </c>
      <c r="I2047" s="5" t="s">
        <v>51</v>
      </c>
    </row>
    <row r="2048" spans="1:9" ht="48" customHeight="1">
      <c r="A2048" s="5" t="s">
        <v>73</v>
      </c>
      <c r="B2048" s="5" t="s">
        <v>72</v>
      </c>
      <c r="C2048" s="4">
        <v>46266</v>
      </c>
      <c r="D2048" s="4">
        <v>46276</v>
      </c>
      <c r="E2048" s="5" t="s">
        <v>293</v>
      </c>
      <c r="F2048" s="5" t="s">
        <v>295</v>
      </c>
      <c r="G2048" s="7">
        <v>8.0000000000000002E-3</v>
      </c>
      <c r="H2048" s="21" t="s">
        <v>84</v>
      </c>
      <c r="I2048" s="5" t="s">
        <v>51</v>
      </c>
    </row>
    <row r="2049" spans="1:9" ht="48" customHeight="1">
      <c r="A2049" s="5" t="s">
        <v>73</v>
      </c>
      <c r="B2049" s="5" t="s">
        <v>72</v>
      </c>
      <c r="C2049" s="4">
        <v>46266</v>
      </c>
      <c r="D2049" s="4">
        <v>46276</v>
      </c>
      <c r="E2049" s="5" t="s">
        <v>293</v>
      </c>
      <c r="F2049" s="5" t="s">
        <v>510</v>
      </c>
      <c r="G2049" s="7">
        <v>8.0000000000000002E-3</v>
      </c>
      <c r="H2049" s="21" t="s">
        <v>84</v>
      </c>
      <c r="I2049" s="5" t="s">
        <v>51</v>
      </c>
    </row>
    <row r="2050" spans="1:9" ht="48" customHeight="1">
      <c r="A2050" s="5" t="s">
        <v>73</v>
      </c>
      <c r="B2050" s="5" t="s">
        <v>72</v>
      </c>
      <c r="C2050" s="4">
        <v>46266</v>
      </c>
      <c r="D2050" s="4">
        <v>46276</v>
      </c>
      <c r="E2050" s="5" t="s">
        <v>293</v>
      </c>
      <c r="F2050" s="5" t="s">
        <v>296</v>
      </c>
      <c r="G2050" s="7">
        <v>6.9999999999999993E-3</v>
      </c>
      <c r="H2050" s="21" t="s">
        <v>84</v>
      </c>
      <c r="I2050" s="5" t="s">
        <v>51</v>
      </c>
    </row>
    <row r="2051" spans="1:9" ht="48" customHeight="1">
      <c r="A2051" s="5" t="s">
        <v>73</v>
      </c>
      <c r="B2051" s="5" t="s">
        <v>72</v>
      </c>
      <c r="C2051" s="4">
        <v>46266</v>
      </c>
      <c r="D2051" s="4">
        <v>46276</v>
      </c>
      <c r="E2051" s="5" t="s">
        <v>293</v>
      </c>
      <c r="F2051" s="5" t="s">
        <v>302</v>
      </c>
      <c r="G2051" s="7">
        <v>6.0000000000000001E-3</v>
      </c>
      <c r="H2051" s="21" t="s">
        <v>84</v>
      </c>
      <c r="I2051" s="5" t="s">
        <v>51</v>
      </c>
    </row>
    <row r="2052" spans="1:9" ht="48" customHeight="1">
      <c r="A2052" s="5" t="s">
        <v>73</v>
      </c>
      <c r="B2052" s="5" t="s">
        <v>72</v>
      </c>
      <c r="C2052" s="4">
        <v>46266</v>
      </c>
      <c r="D2052" s="4">
        <v>46276</v>
      </c>
      <c r="E2052" s="5" t="s">
        <v>293</v>
      </c>
      <c r="F2052" s="5" t="s">
        <v>301</v>
      </c>
      <c r="G2052" s="7">
        <v>5.0000000000000001E-3</v>
      </c>
      <c r="H2052" s="21" t="s">
        <v>84</v>
      </c>
      <c r="I2052" s="5" t="s">
        <v>51</v>
      </c>
    </row>
    <row r="2053" spans="1:9" ht="48" customHeight="1">
      <c r="A2053" s="5" t="s">
        <v>73</v>
      </c>
      <c r="B2053" s="5" t="s">
        <v>72</v>
      </c>
      <c r="C2053" s="4">
        <v>46266</v>
      </c>
      <c r="D2053" s="4">
        <v>46276</v>
      </c>
      <c r="E2053" s="5" t="s">
        <v>293</v>
      </c>
      <c r="F2053" s="5" t="s">
        <v>297</v>
      </c>
      <c r="G2053" s="7">
        <v>5.0000000000000001E-3</v>
      </c>
      <c r="H2053" s="21" t="s">
        <v>84</v>
      </c>
      <c r="I2053" s="5" t="s">
        <v>51</v>
      </c>
    </row>
    <row r="2054" spans="1:9" ht="48" customHeight="1">
      <c r="A2054" s="5" t="s">
        <v>73</v>
      </c>
      <c r="B2054" s="5" t="s">
        <v>72</v>
      </c>
      <c r="C2054" s="4">
        <v>46266</v>
      </c>
      <c r="D2054" s="4">
        <v>46276</v>
      </c>
      <c r="E2054" s="5" t="s">
        <v>293</v>
      </c>
      <c r="F2054" s="5" t="s">
        <v>303</v>
      </c>
      <c r="G2054" s="7">
        <v>5.0000000000000001E-3</v>
      </c>
      <c r="H2054" s="21" t="s">
        <v>84</v>
      </c>
      <c r="I2054" s="5" t="s">
        <v>51</v>
      </c>
    </row>
    <row r="2055" spans="1:9" ht="48" customHeight="1">
      <c r="A2055" s="5" t="s">
        <v>73</v>
      </c>
      <c r="B2055" s="5" t="s">
        <v>72</v>
      </c>
      <c r="C2055" s="4">
        <v>46266</v>
      </c>
      <c r="D2055" s="4">
        <v>46276</v>
      </c>
      <c r="E2055" s="5" t="s">
        <v>293</v>
      </c>
      <c r="F2055" s="5" t="s">
        <v>304</v>
      </c>
      <c r="G2055" s="7">
        <v>5.0000000000000001E-3</v>
      </c>
      <c r="H2055" s="21" t="s">
        <v>84</v>
      </c>
      <c r="I2055" s="5" t="s">
        <v>51</v>
      </c>
    </row>
    <row r="2056" spans="1:9" ht="48" customHeight="1">
      <c r="A2056" s="5" t="s">
        <v>73</v>
      </c>
      <c r="B2056" s="5" t="s">
        <v>72</v>
      </c>
      <c r="C2056" s="4">
        <v>46266</v>
      </c>
      <c r="D2056" s="4">
        <v>46276</v>
      </c>
      <c r="E2056" s="5" t="s">
        <v>293</v>
      </c>
      <c r="F2056" s="5" t="s">
        <v>312</v>
      </c>
      <c r="G2056" s="7">
        <v>5.0000000000000001E-3</v>
      </c>
      <c r="H2056" s="21" t="s">
        <v>84</v>
      </c>
      <c r="I2056" s="5" t="s">
        <v>51</v>
      </c>
    </row>
    <row r="2057" spans="1:9" ht="48" customHeight="1">
      <c r="A2057" s="5" t="s">
        <v>73</v>
      </c>
      <c r="B2057" s="5" t="s">
        <v>72</v>
      </c>
      <c r="C2057" s="4">
        <v>46266</v>
      </c>
      <c r="D2057" s="4">
        <v>46276</v>
      </c>
      <c r="E2057" s="5" t="s">
        <v>293</v>
      </c>
      <c r="F2057" s="5" t="s">
        <v>298</v>
      </c>
      <c r="G2057" s="7">
        <v>5.0000000000000001E-3</v>
      </c>
      <c r="H2057" s="21" t="s">
        <v>84</v>
      </c>
      <c r="I2057" s="5" t="s">
        <v>51</v>
      </c>
    </row>
    <row r="2058" spans="1:9" ht="48" customHeight="1">
      <c r="A2058" s="5" t="s">
        <v>73</v>
      </c>
      <c r="B2058" s="5" t="s">
        <v>72</v>
      </c>
      <c r="C2058" s="4">
        <v>46266</v>
      </c>
      <c r="D2058" s="4">
        <v>46276</v>
      </c>
      <c r="E2058" s="5" t="s">
        <v>293</v>
      </c>
      <c r="F2058" s="5" t="s">
        <v>305</v>
      </c>
      <c r="G2058" s="7">
        <v>5.0000000000000001E-3</v>
      </c>
      <c r="H2058" s="21" t="s">
        <v>84</v>
      </c>
      <c r="I2058" s="5" t="s">
        <v>51</v>
      </c>
    </row>
    <row r="2059" spans="1:9" ht="48" customHeight="1">
      <c r="A2059" s="5" t="s">
        <v>73</v>
      </c>
      <c r="B2059" s="5" t="s">
        <v>72</v>
      </c>
      <c r="C2059" s="4">
        <v>46266</v>
      </c>
      <c r="D2059" s="4">
        <v>46276</v>
      </c>
      <c r="E2059" s="5" t="s">
        <v>293</v>
      </c>
      <c r="F2059" s="5" t="s">
        <v>511</v>
      </c>
      <c r="G2059" s="7">
        <v>5.0000000000000001E-3</v>
      </c>
      <c r="H2059" s="21" t="s">
        <v>84</v>
      </c>
      <c r="I2059" s="5" t="s">
        <v>51</v>
      </c>
    </row>
    <row r="2060" spans="1:9" ht="48" customHeight="1">
      <c r="A2060" s="5" t="s">
        <v>73</v>
      </c>
      <c r="B2060" s="5" t="s">
        <v>72</v>
      </c>
      <c r="C2060" s="4">
        <v>46266</v>
      </c>
      <c r="D2060" s="4">
        <v>46276</v>
      </c>
      <c r="E2060" s="5" t="s">
        <v>293</v>
      </c>
      <c r="F2060" s="5" t="s">
        <v>306</v>
      </c>
      <c r="G2060" s="7">
        <v>4.0000000000000001E-3</v>
      </c>
      <c r="H2060" s="21" t="s">
        <v>84</v>
      </c>
      <c r="I2060" s="5" t="s">
        <v>51</v>
      </c>
    </row>
    <row r="2061" spans="1:9" ht="48" customHeight="1">
      <c r="A2061" s="5" t="s">
        <v>73</v>
      </c>
      <c r="B2061" s="5" t="s">
        <v>72</v>
      </c>
      <c r="C2061" s="4">
        <v>46266</v>
      </c>
      <c r="D2061" s="4">
        <v>46276</v>
      </c>
      <c r="E2061" s="5" t="s">
        <v>293</v>
      </c>
      <c r="F2061" s="5" t="s">
        <v>299</v>
      </c>
      <c r="G2061" s="7">
        <v>4.0000000000000001E-3</v>
      </c>
      <c r="H2061" s="21" t="s">
        <v>84</v>
      </c>
      <c r="I2061" s="5" t="s">
        <v>51</v>
      </c>
    </row>
    <row r="2062" spans="1:9" ht="48" customHeight="1">
      <c r="A2062" s="5" t="s">
        <v>73</v>
      </c>
      <c r="B2062" s="5" t="s">
        <v>72</v>
      </c>
      <c r="C2062" s="4">
        <v>46266</v>
      </c>
      <c r="D2062" s="4">
        <v>46276</v>
      </c>
      <c r="E2062" s="5" t="s">
        <v>293</v>
      </c>
      <c r="F2062" s="5" t="s">
        <v>300</v>
      </c>
      <c r="G2062" s="7">
        <v>4.0000000000000001E-3</v>
      </c>
      <c r="H2062" s="21" t="s">
        <v>84</v>
      </c>
      <c r="I2062" s="5" t="s">
        <v>51</v>
      </c>
    </row>
    <row r="2063" spans="1:9" ht="48" customHeight="1">
      <c r="A2063" s="5" t="s">
        <v>73</v>
      </c>
      <c r="B2063" s="5" t="s">
        <v>72</v>
      </c>
      <c r="C2063" s="4">
        <v>46266</v>
      </c>
      <c r="D2063" s="4">
        <v>46276</v>
      </c>
      <c r="E2063" s="5" t="s">
        <v>293</v>
      </c>
      <c r="F2063" s="5" t="s">
        <v>318</v>
      </c>
      <c r="G2063" s="7">
        <v>4.0000000000000001E-3</v>
      </c>
      <c r="H2063" s="21" t="s">
        <v>84</v>
      </c>
      <c r="I2063" s="5" t="s">
        <v>51</v>
      </c>
    </row>
    <row r="2064" spans="1:9" ht="48" customHeight="1">
      <c r="A2064" s="5" t="s">
        <v>73</v>
      </c>
      <c r="B2064" s="5" t="s">
        <v>72</v>
      </c>
      <c r="C2064" s="4">
        <v>46266</v>
      </c>
      <c r="D2064" s="4">
        <v>46276</v>
      </c>
      <c r="E2064" s="5" t="s">
        <v>293</v>
      </c>
      <c r="F2064" s="5" t="s">
        <v>309</v>
      </c>
      <c r="G2064" s="7">
        <v>4.0000000000000001E-3</v>
      </c>
      <c r="H2064" s="21" t="s">
        <v>84</v>
      </c>
      <c r="I2064" s="5" t="s">
        <v>51</v>
      </c>
    </row>
    <row r="2065" spans="1:9" ht="48" customHeight="1">
      <c r="A2065" s="5" t="s">
        <v>73</v>
      </c>
      <c r="B2065" s="5" t="s">
        <v>72</v>
      </c>
      <c r="C2065" s="4">
        <v>46266</v>
      </c>
      <c r="D2065" s="4">
        <v>46276</v>
      </c>
      <c r="E2065" s="5" t="s">
        <v>293</v>
      </c>
      <c r="F2065" s="5" t="s">
        <v>310</v>
      </c>
      <c r="G2065" s="7">
        <v>4.0000000000000001E-3</v>
      </c>
      <c r="H2065" s="21" t="s">
        <v>84</v>
      </c>
      <c r="I2065" s="5" t="s">
        <v>51</v>
      </c>
    </row>
    <row r="2066" spans="1:9" ht="48" customHeight="1">
      <c r="A2066" s="5" t="s">
        <v>73</v>
      </c>
      <c r="B2066" s="5" t="s">
        <v>72</v>
      </c>
      <c r="C2066" s="4">
        <v>46266</v>
      </c>
      <c r="D2066" s="4">
        <v>46276</v>
      </c>
      <c r="E2066" s="5" t="s">
        <v>293</v>
      </c>
      <c r="F2066" s="5" t="s">
        <v>311</v>
      </c>
      <c r="G2066" s="7">
        <v>4.0000000000000001E-3</v>
      </c>
      <c r="H2066" s="21" t="s">
        <v>84</v>
      </c>
      <c r="I2066" s="5" t="s">
        <v>51</v>
      </c>
    </row>
    <row r="2067" spans="1:9" ht="48" customHeight="1">
      <c r="A2067" s="5" t="s">
        <v>73</v>
      </c>
      <c r="B2067" s="5" t="s">
        <v>72</v>
      </c>
      <c r="C2067" s="4">
        <v>46266</v>
      </c>
      <c r="D2067" s="4">
        <v>46276</v>
      </c>
      <c r="E2067" s="5" t="s">
        <v>293</v>
      </c>
      <c r="F2067" s="5" t="s">
        <v>313</v>
      </c>
      <c r="G2067" s="7">
        <v>4.0000000000000001E-3</v>
      </c>
      <c r="H2067" s="21" t="s">
        <v>84</v>
      </c>
      <c r="I2067" s="5" t="s">
        <v>51</v>
      </c>
    </row>
    <row r="2068" spans="1:9" ht="48" customHeight="1">
      <c r="A2068" s="5" t="s">
        <v>73</v>
      </c>
      <c r="B2068" s="5" t="s">
        <v>72</v>
      </c>
      <c r="C2068" s="4">
        <v>46266</v>
      </c>
      <c r="D2068" s="4">
        <v>46276</v>
      </c>
      <c r="E2068" s="5" t="s">
        <v>293</v>
      </c>
      <c r="F2068" s="5" t="s">
        <v>314</v>
      </c>
      <c r="G2068" s="7">
        <v>4.0000000000000001E-3</v>
      </c>
      <c r="H2068" s="21" t="s">
        <v>84</v>
      </c>
      <c r="I2068" s="5" t="s">
        <v>51</v>
      </c>
    </row>
    <row r="2069" spans="1:9" ht="48" customHeight="1">
      <c r="A2069" s="5" t="s">
        <v>73</v>
      </c>
      <c r="B2069" s="5" t="s">
        <v>72</v>
      </c>
      <c r="C2069" s="4">
        <v>46266</v>
      </c>
      <c r="D2069" s="4">
        <v>46276</v>
      </c>
      <c r="E2069" s="5" t="s">
        <v>293</v>
      </c>
      <c r="F2069" s="5" t="s">
        <v>315</v>
      </c>
      <c r="G2069" s="7">
        <v>4.0000000000000001E-3</v>
      </c>
      <c r="H2069" s="21" t="s">
        <v>84</v>
      </c>
      <c r="I2069" s="5" t="s">
        <v>51</v>
      </c>
    </row>
    <row r="2070" spans="1:9" ht="48" customHeight="1">
      <c r="A2070" s="5" t="s">
        <v>73</v>
      </c>
      <c r="B2070" s="5" t="s">
        <v>72</v>
      </c>
      <c r="C2070" s="4">
        <v>46266</v>
      </c>
      <c r="D2070" s="4">
        <v>46276</v>
      </c>
      <c r="E2070" s="5" t="s">
        <v>293</v>
      </c>
      <c r="F2070" s="5" t="s">
        <v>512</v>
      </c>
      <c r="G2070" s="7">
        <v>4.0000000000000001E-3</v>
      </c>
      <c r="H2070" s="21" t="s">
        <v>84</v>
      </c>
      <c r="I2070" s="5" t="s">
        <v>51</v>
      </c>
    </row>
    <row r="2071" spans="1:9" ht="48" customHeight="1">
      <c r="A2071" s="5" t="s">
        <v>73</v>
      </c>
      <c r="B2071" s="5" t="s">
        <v>72</v>
      </c>
      <c r="C2071" s="4">
        <v>46266</v>
      </c>
      <c r="D2071" s="4">
        <v>46276</v>
      </c>
      <c r="E2071" s="5" t="s">
        <v>293</v>
      </c>
      <c r="F2071" s="5" t="s">
        <v>307</v>
      </c>
      <c r="G2071" s="7">
        <v>3.0000000000000001E-3</v>
      </c>
      <c r="H2071" s="21" t="s">
        <v>84</v>
      </c>
      <c r="I2071" s="5" t="s">
        <v>51</v>
      </c>
    </row>
    <row r="2072" spans="1:9" ht="48" customHeight="1">
      <c r="A2072" s="5" t="s">
        <v>73</v>
      </c>
      <c r="B2072" s="5" t="s">
        <v>72</v>
      </c>
      <c r="C2072" s="4">
        <v>46266</v>
      </c>
      <c r="D2072" s="4">
        <v>46276</v>
      </c>
      <c r="E2072" s="5" t="s">
        <v>293</v>
      </c>
      <c r="F2072" s="5" t="s">
        <v>323</v>
      </c>
      <c r="G2072" s="7">
        <v>3.0000000000000001E-3</v>
      </c>
      <c r="H2072" s="21" t="s">
        <v>84</v>
      </c>
      <c r="I2072" s="5" t="s">
        <v>51</v>
      </c>
    </row>
    <row r="2073" spans="1:9" ht="48" customHeight="1">
      <c r="A2073" s="5" t="s">
        <v>73</v>
      </c>
      <c r="B2073" s="5" t="s">
        <v>72</v>
      </c>
      <c r="C2073" s="4">
        <v>46266</v>
      </c>
      <c r="D2073" s="4">
        <v>46276</v>
      </c>
      <c r="E2073" s="5" t="s">
        <v>293</v>
      </c>
      <c r="F2073" s="5" t="s">
        <v>308</v>
      </c>
      <c r="G2073" s="7">
        <v>3.0000000000000001E-3</v>
      </c>
      <c r="H2073" s="21" t="s">
        <v>84</v>
      </c>
      <c r="I2073" s="5" t="s">
        <v>51</v>
      </c>
    </row>
    <row r="2074" spans="1:9" ht="48" customHeight="1">
      <c r="A2074" s="5" t="s">
        <v>73</v>
      </c>
      <c r="B2074" s="5" t="s">
        <v>72</v>
      </c>
      <c r="C2074" s="4">
        <v>46266</v>
      </c>
      <c r="D2074" s="4">
        <v>46276</v>
      </c>
      <c r="E2074" s="5" t="s">
        <v>293</v>
      </c>
      <c r="F2074" s="5" t="s">
        <v>317</v>
      </c>
      <c r="G2074" s="7">
        <v>3.0000000000000001E-3</v>
      </c>
      <c r="H2074" s="21" t="s">
        <v>84</v>
      </c>
      <c r="I2074" s="5" t="s">
        <v>51</v>
      </c>
    </row>
    <row r="2075" spans="1:9" ht="48" customHeight="1">
      <c r="A2075" s="5" t="s">
        <v>73</v>
      </c>
      <c r="B2075" s="5" t="s">
        <v>72</v>
      </c>
      <c r="C2075" s="4">
        <v>46266</v>
      </c>
      <c r="D2075" s="4">
        <v>46276</v>
      </c>
      <c r="E2075" s="5" t="s">
        <v>293</v>
      </c>
      <c r="F2075" s="5" t="s">
        <v>319</v>
      </c>
      <c r="G2075" s="7">
        <v>3.0000000000000001E-3</v>
      </c>
      <c r="H2075" s="21" t="s">
        <v>84</v>
      </c>
      <c r="I2075" s="5" t="s">
        <v>51</v>
      </c>
    </row>
    <row r="2076" spans="1:9" ht="48" customHeight="1">
      <c r="A2076" s="5" t="s">
        <v>73</v>
      </c>
      <c r="B2076" s="5" t="s">
        <v>72</v>
      </c>
      <c r="C2076" s="4">
        <v>46266</v>
      </c>
      <c r="D2076" s="4">
        <v>46276</v>
      </c>
      <c r="E2076" s="5" t="s">
        <v>293</v>
      </c>
      <c r="F2076" s="5" t="s">
        <v>324</v>
      </c>
      <c r="G2076" s="7">
        <v>3.0000000000000001E-3</v>
      </c>
      <c r="H2076" s="21" t="s">
        <v>84</v>
      </c>
      <c r="I2076" s="5" t="s">
        <v>51</v>
      </c>
    </row>
    <row r="2077" spans="1:9" ht="48" customHeight="1">
      <c r="A2077" s="5" t="s">
        <v>73</v>
      </c>
      <c r="B2077" s="5" t="s">
        <v>72</v>
      </c>
      <c r="C2077" s="4">
        <v>46266</v>
      </c>
      <c r="D2077" s="4">
        <v>46276</v>
      </c>
      <c r="E2077" s="5" t="s">
        <v>293</v>
      </c>
      <c r="F2077" s="5" t="s">
        <v>326</v>
      </c>
      <c r="G2077" s="7">
        <v>3.0000000000000001E-3</v>
      </c>
      <c r="H2077" s="21" t="s">
        <v>84</v>
      </c>
      <c r="I2077" s="5" t="s">
        <v>51</v>
      </c>
    </row>
    <row r="2078" spans="1:9" ht="48" customHeight="1">
      <c r="A2078" s="5" t="s">
        <v>73</v>
      </c>
      <c r="B2078" s="5" t="s">
        <v>72</v>
      </c>
      <c r="C2078" s="4">
        <v>46266</v>
      </c>
      <c r="D2078" s="4">
        <v>46276</v>
      </c>
      <c r="E2078" s="5" t="s">
        <v>293</v>
      </c>
      <c r="F2078" s="5" t="s">
        <v>320</v>
      </c>
      <c r="G2078" s="7">
        <v>3.0000000000000001E-3</v>
      </c>
      <c r="H2078" s="21" t="s">
        <v>84</v>
      </c>
      <c r="I2078" s="5" t="s">
        <v>51</v>
      </c>
    </row>
    <row r="2079" spans="1:9" ht="48" customHeight="1">
      <c r="A2079" s="5" t="s">
        <v>73</v>
      </c>
      <c r="B2079" s="5" t="s">
        <v>72</v>
      </c>
      <c r="C2079" s="4">
        <v>46266</v>
      </c>
      <c r="D2079" s="4">
        <v>46276</v>
      </c>
      <c r="E2079" s="5" t="s">
        <v>293</v>
      </c>
      <c r="F2079" s="5" t="s">
        <v>513</v>
      </c>
      <c r="G2079" s="7">
        <v>3.0000000000000001E-3</v>
      </c>
      <c r="H2079" s="21" t="s">
        <v>84</v>
      </c>
      <c r="I2079" s="5" t="s">
        <v>51</v>
      </c>
    </row>
    <row r="2080" spans="1:9" ht="48" customHeight="1">
      <c r="A2080" s="5" t="s">
        <v>73</v>
      </c>
      <c r="B2080" s="5" t="s">
        <v>72</v>
      </c>
      <c r="C2080" s="4">
        <v>46266</v>
      </c>
      <c r="D2080" s="4">
        <v>46276</v>
      </c>
      <c r="E2080" s="5" t="s">
        <v>293</v>
      </c>
      <c r="F2080" s="5" t="s">
        <v>316</v>
      </c>
      <c r="G2080" s="7">
        <v>3.0000000000000001E-3</v>
      </c>
      <c r="H2080" s="21" t="s">
        <v>84</v>
      </c>
      <c r="I2080" s="5" t="s">
        <v>51</v>
      </c>
    </row>
    <row r="2081" spans="1:9" ht="48" customHeight="1">
      <c r="A2081" s="5" t="s">
        <v>73</v>
      </c>
      <c r="B2081" s="5" t="s">
        <v>72</v>
      </c>
      <c r="C2081" s="4">
        <v>46266</v>
      </c>
      <c r="D2081" s="4">
        <v>46276</v>
      </c>
      <c r="E2081" s="5" t="s">
        <v>293</v>
      </c>
      <c r="F2081" s="5" t="s">
        <v>329</v>
      </c>
      <c r="G2081" s="7">
        <v>2E-3</v>
      </c>
      <c r="H2081" s="21" t="s">
        <v>84</v>
      </c>
      <c r="I2081" s="5" t="s">
        <v>51</v>
      </c>
    </row>
    <row r="2082" spans="1:9" ht="48" customHeight="1">
      <c r="A2082" s="5" t="s">
        <v>73</v>
      </c>
      <c r="B2082" s="5" t="s">
        <v>72</v>
      </c>
      <c r="C2082" s="4">
        <v>46266</v>
      </c>
      <c r="D2082" s="4">
        <v>46276</v>
      </c>
      <c r="E2082" s="5" t="s">
        <v>293</v>
      </c>
      <c r="F2082" s="5" t="s">
        <v>327</v>
      </c>
      <c r="G2082" s="7">
        <v>2E-3</v>
      </c>
      <c r="H2082" s="21" t="s">
        <v>84</v>
      </c>
      <c r="I2082" s="5" t="s">
        <v>51</v>
      </c>
    </row>
    <row r="2083" spans="1:9" ht="48" customHeight="1">
      <c r="A2083" s="5" t="s">
        <v>73</v>
      </c>
      <c r="B2083" s="5" t="s">
        <v>72</v>
      </c>
      <c r="C2083" s="4">
        <v>46266</v>
      </c>
      <c r="D2083" s="4">
        <v>46276</v>
      </c>
      <c r="E2083" s="5" t="s">
        <v>293</v>
      </c>
      <c r="F2083" s="5" t="s">
        <v>328</v>
      </c>
      <c r="G2083" s="7">
        <v>2E-3</v>
      </c>
      <c r="H2083" s="21" t="s">
        <v>84</v>
      </c>
      <c r="I2083" s="5" t="s">
        <v>51</v>
      </c>
    </row>
    <row r="2084" spans="1:9" ht="48" customHeight="1">
      <c r="A2084" s="5" t="s">
        <v>73</v>
      </c>
      <c r="B2084" s="5" t="s">
        <v>72</v>
      </c>
      <c r="C2084" s="4">
        <v>46266</v>
      </c>
      <c r="D2084" s="4">
        <v>46276</v>
      </c>
      <c r="E2084" s="5" t="s">
        <v>293</v>
      </c>
      <c r="F2084" s="5" t="s">
        <v>321</v>
      </c>
      <c r="G2084" s="7">
        <v>1E-3</v>
      </c>
      <c r="H2084" s="21" t="s">
        <v>84</v>
      </c>
      <c r="I2084" s="5" t="s">
        <v>51</v>
      </c>
    </row>
    <row r="2085" spans="1:9" ht="48" customHeight="1">
      <c r="A2085" s="5" t="s">
        <v>73</v>
      </c>
      <c r="B2085" s="5" t="s">
        <v>72</v>
      </c>
      <c r="C2085" s="4">
        <v>46266</v>
      </c>
      <c r="D2085" s="4">
        <v>46276</v>
      </c>
      <c r="E2085" s="5" t="s">
        <v>293</v>
      </c>
      <c r="F2085" s="5" t="s">
        <v>322</v>
      </c>
      <c r="G2085" s="7">
        <v>1E-3</v>
      </c>
      <c r="H2085" s="21" t="s">
        <v>84</v>
      </c>
      <c r="I2085" s="5" t="s">
        <v>51</v>
      </c>
    </row>
    <row r="2086" spans="1:9" ht="48" customHeight="1">
      <c r="A2086" s="5" t="s">
        <v>73</v>
      </c>
      <c r="B2086" s="5" t="s">
        <v>72</v>
      </c>
      <c r="C2086" s="4">
        <v>46266</v>
      </c>
      <c r="D2086" s="4">
        <v>46276</v>
      </c>
      <c r="E2086" s="5" t="s">
        <v>293</v>
      </c>
      <c r="F2086" s="5" t="s">
        <v>330</v>
      </c>
      <c r="G2086" s="7">
        <v>1E-3</v>
      </c>
      <c r="H2086" s="21" t="s">
        <v>84</v>
      </c>
      <c r="I2086" s="5" t="s">
        <v>51</v>
      </c>
    </row>
    <row r="2087" spans="1:9" ht="48" customHeight="1">
      <c r="A2087" s="5" t="s">
        <v>73</v>
      </c>
      <c r="B2087" s="5" t="s">
        <v>72</v>
      </c>
      <c r="C2087" s="4">
        <v>46266</v>
      </c>
      <c r="D2087" s="4">
        <v>46276</v>
      </c>
      <c r="E2087" s="5" t="s">
        <v>293</v>
      </c>
      <c r="F2087" s="5" t="s">
        <v>325</v>
      </c>
      <c r="G2087" s="7">
        <v>1E-3</v>
      </c>
      <c r="H2087" s="21" t="s">
        <v>84</v>
      </c>
      <c r="I2087" s="5" t="s">
        <v>51</v>
      </c>
    </row>
    <row r="2088" spans="1:9" ht="48" customHeight="1">
      <c r="A2088" s="5" t="s">
        <v>73</v>
      </c>
      <c r="B2088" s="5" t="s">
        <v>72</v>
      </c>
      <c r="C2088" s="4">
        <v>46266</v>
      </c>
      <c r="D2088" s="4">
        <v>46276</v>
      </c>
      <c r="E2088" s="5" t="s">
        <v>293</v>
      </c>
      <c r="F2088" s="5" t="s">
        <v>331</v>
      </c>
      <c r="G2088" s="7">
        <v>1E-3</v>
      </c>
      <c r="H2088" s="21" t="s">
        <v>84</v>
      </c>
      <c r="I2088" s="5" t="s">
        <v>51</v>
      </c>
    </row>
    <row r="2089" spans="1:9" ht="48" customHeight="1">
      <c r="A2089" s="5" t="s">
        <v>73</v>
      </c>
      <c r="B2089" s="5" t="s">
        <v>72</v>
      </c>
      <c r="C2089" s="4">
        <v>46266</v>
      </c>
      <c r="D2089" s="4">
        <v>46276</v>
      </c>
      <c r="E2089" s="5" t="s">
        <v>293</v>
      </c>
      <c r="F2089" s="5" t="s">
        <v>332</v>
      </c>
      <c r="G2089" s="7">
        <v>1E-3</v>
      </c>
      <c r="H2089" s="21" t="s">
        <v>84</v>
      </c>
      <c r="I2089" s="5" t="s">
        <v>51</v>
      </c>
    </row>
    <row r="2090" spans="1:9" ht="48" customHeight="1">
      <c r="A2090" s="5" t="s">
        <v>73</v>
      </c>
      <c r="B2090" s="5" t="s">
        <v>72</v>
      </c>
      <c r="C2090" s="4">
        <v>46266</v>
      </c>
      <c r="D2090" s="4">
        <v>46276</v>
      </c>
      <c r="E2090" s="5" t="s">
        <v>293</v>
      </c>
      <c r="F2090" s="5" t="s">
        <v>336</v>
      </c>
      <c r="G2090" s="7">
        <v>1E-3</v>
      </c>
      <c r="H2090" s="21" t="s">
        <v>84</v>
      </c>
      <c r="I2090" s="5" t="s">
        <v>51</v>
      </c>
    </row>
    <row r="2091" spans="1:9" ht="48" customHeight="1">
      <c r="A2091" s="5" t="s">
        <v>73</v>
      </c>
      <c r="B2091" s="5" t="s">
        <v>72</v>
      </c>
      <c r="C2091" s="4">
        <v>46266</v>
      </c>
      <c r="D2091" s="4">
        <v>46276</v>
      </c>
      <c r="E2091" s="5" t="s">
        <v>293</v>
      </c>
      <c r="F2091" s="5" t="s">
        <v>333</v>
      </c>
      <c r="G2091" s="7">
        <v>1E-3</v>
      </c>
      <c r="H2091" s="21" t="s">
        <v>84</v>
      </c>
      <c r="I2091" s="5" t="s">
        <v>51</v>
      </c>
    </row>
    <row r="2092" spans="1:9" ht="48" customHeight="1">
      <c r="A2092" s="5" t="s">
        <v>73</v>
      </c>
      <c r="B2092" s="5" t="s">
        <v>72</v>
      </c>
      <c r="C2092" s="4">
        <v>46266</v>
      </c>
      <c r="D2092" s="4">
        <v>46276</v>
      </c>
      <c r="E2092" s="5" t="s">
        <v>293</v>
      </c>
      <c r="F2092" s="5" t="s">
        <v>334</v>
      </c>
      <c r="G2092" s="7">
        <v>0</v>
      </c>
      <c r="H2092" s="21" t="s">
        <v>84</v>
      </c>
      <c r="I2092" s="5" t="s">
        <v>51</v>
      </c>
    </row>
    <row r="2093" spans="1:9" ht="48" customHeight="1">
      <c r="A2093" s="5" t="s">
        <v>73</v>
      </c>
      <c r="B2093" s="5" t="s">
        <v>72</v>
      </c>
      <c r="C2093" s="4">
        <v>46266</v>
      </c>
      <c r="D2093" s="4">
        <v>46276</v>
      </c>
      <c r="E2093" s="5" t="s">
        <v>293</v>
      </c>
      <c r="F2093" s="5" t="s">
        <v>335</v>
      </c>
      <c r="G2093" s="7">
        <v>0</v>
      </c>
      <c r="H2093" s="21" t="s">
        <v>84</v>
      </c>
      <c r="I2093" s="5" t="s">
        <v>51</v>
      </c>
    </row>
    <row r="2094" spans="1:9" ht="48" customHeight="1">
      <c r="A2094" s="5" t="s">
        <v>73</v>
      </c>
      <c r="B2094" s="5" t="s">
        <v>72</v>
      </c>
      <c r="C2094" s="4">
        <v>46266</v>
      </c>
      <c r="D2094" s="4">
        <v>46276</v>
      </c>
      <c r="E2094" s="5" t="s">
        <v>337</v>
      </c>
      <c r="F2094" s="5" t="s">
        <v>339</v>
      </c>
      <c r="G2094" s="7">
        <v>5.0000000000000001E-3</v>
      </c>
      <c r="H2094" s="21" t="s">
        <v>84</v>
      </c>
      <c r="I2094" s="5" t="s">
        <v>51</v>
      </c>
    </row>
    <row r="2095" spans="1:9" ht="48" customHeight="1">
      <c r="A2095" s="5" t="s">
        <v>73</v>
      </c>
      <c r="B2095" s="5" t="s">
        <v>72</v>
      </c>
      <c r="C2095" s="4">
        <v>46266</v>
      </c>
      <c r="D2095" s="4">
        <v>46276</v>
      </c>
      <c r="E2095" s="5" t="s">
        <v>337</v>
      </c>
      <c r="F2095" s="5" t="s">
        <v>340</v>
      </c>
      <c r="G2095" s="7">
        <v>5.0000000000000001E-3</v>
      </c>
      <c r="H2095" s="21" t="s">
        <v>84</v>
      </c>
      <c r="I2095" s="5" t="s">
        <v>51</v>
      </c>
    </row>
    <row r="2096" spans="1:9" ht="48" customHeight="1">
      <c r="A2096" s="5" t="s">
        <v>73</v>
      </c>
      <c r="B2096" s="5" t="s">
        <v>72</v>
      </c>
      <c r="C2096" s="4">
        <v>46266</v>
      </c>
      <c r="D2096" s="4">
        <v>46276</v>
      </c>
      <c r="E2096" s="5" t="s">
        <v>337</v>
      </c>
      <c r="F2096" s="5" t="s">
        <v>338</v>
      </c>
      <c r="G2096" s="7">
        <v>5.0000000000000001E-3</v>
      </c>
      <c r="H2096" s="21" t="s">
        <v>84</v>
      </c>
      <c r="I2096" s="5" t="s">
        <v>51</v>
      </c>
    </row>
    <row r="2097" spans="1:9" ht="48" customHeight="1">
      <c r="A2097" s="5" t="s">
        <v>73</v>
      </c>
      <c r="B2097" s="5" t="s">
        <v>72</v>
      </c>
      <c r="C2097" s="4">
        <v>46266</v>
      </c>
      <c r="D2097" s="4">
        <v>46276</v>
      </c>
      <c r="E2097" s="5" t="s">
        <v>337</v>
      </c>
      <c r="F2097" s="5" t="s">
        <v>342</v>
      </c>
      <c r="G2097" s="7">
        <v>5.0000000000000001E-3</v>
      </c>
      <c r="H2097" s="21" t="s">
        <v>84</v>
      </c>
      <c r="I2097" s="5" t="s">
        <v>51</v>
      </c>
    </row>
    <row r="2098" spans="1:9" ht="48" customHeight="1">
      <c r="A2098" s="5" t="s">
        <v>73</v>
      </c>
      <c r="B2098" s="5" t="s">
        <v>72</v>
      </c>
      <c r="C2098" s="4">
        <v>46266</v>
      </c>
      <c r="D2098" s="4">
        <v>46276</v>
      </c>
      <c r="E2098" s="5" t="s">
        <v>337</v>
      </c>
      <c r="F2098" s="5" t="s">
        <v>345</v>
      </c>
      <c r="G2098" s="7">
        <v>4.0000000000000001E-3</v>
      </c>
      <c r="H2098" s="21" t="s">
        <v>84</v>
      </c>
      <c r="I2098" s="5" t="s">
        <v>51</v>
      </c>
    </row>
    <row r="2099" spans="1:9" ht="48" customHeight="1">
      <c r="A2099" s="5" t="s">
        <v>73</v>
      </c>
      <c r="B2099" s="5" t="s">
        <v>72</v>
      </c>
      <c r="C2099" s="4">
        <v>46266</v>
      </c>
      <c r="D2099" s="4">
        <v>46276</v>
      </c>
      <c r="E2099" s="5" t="s">
        <v>337</v>
      </c>
      <c r="F2099" s="5" t="s">
        <v>346</v>
      </c>
      <c r="G2099" s="7">
        <v>4.0000000000000001E-3</v>
      </c>
      <c r="H2099" s="21" t="s">
        <v>84</v>
      </c>
      <c r="I2099" s="5" t="s">
        <v>51</v>
      </c>
    </row>
    <row r="2100" spans="1:9" ht="48" customHeight="1">
      <c r="A2100" s="5" t="s">
        <v>73</v>
      </c>
      <c r="B2100" s="5" t="s">
        <v>72</v>
      </c>
      <c r="C2100" s="4">
        <v>46266</v>
      </c>
      <c r="D2100" s="4">
        <v>46276</v>
      </c>
      <c r="E2100" s="5" t="s">
        <v>337</v>
      </c>
      <c r="F2100" s="5" t="s">
        <v>348</v>
      </c>
      <c r="G2100" s="7">
        <v>4.0000000000000001E-3</v>
      </c>
      <c r="H2100" s="21" t="s">
        <v>84</v>
      </c>
      <c r="I2100" s="5" t="s">
        <v>51</v>
      </c>
    </row>
    <row r="2101" spans="1:9" ht="48" customHeight="1">
      <c r="A2101" s="5" t="s">
        <v>73</v>
      </c>
      <c r="B2101" s="5" t="s">
        <v>72</v>
      </c>
      <c r="C2101" s="4">
        <v>46266</v>
      </c>
      <c r="D2101" s="4">
        <v>46276</v>
      </c>
      <c r="E2101" s="5" t="s">
        <v>337</v>
      </c>
      <c r="F2101" s="5" t="s">
        <v>349</v>
      </c>
      <c r="G2101" s="7">
        <v>3.0000000000000001E-3</v>
      </c>
      <c r="H2101" s="21" t="s">
        <v>84</v>
      </c>
      <c r="I2101" s="5" t="s">
        <v>51</v>
      </c>
    </row>
    <row r="2102" spans="1:9" ht="48" customHeight="1">
      <c r="A2102" s="5" t="s">
        <v>73</v>
      </c>
      <c r="B2102" s="5" t="s">
        <v>72</v>
      </c>
      <c r="C2102" s="4">
        <v>46266</v>
      </c>
      <c r="D2102" s="4">
        <v>46276</v>
      </c>
      <c r="E2102" s="5" t="s">
        <v>337</v>
      </c>
      <c r="F2102" s="5" t="s">
        <v>352</v>
      </c>
      <c r="G2102" s="7">
        <v>3.0000000000000001E-3</v>
      </c>
      <c r="H2102" s="21" t="s">
        <v>84</v>
      </c>
      <c r="I2102" s="5" t="s">
        <v>51</v>
      </c>
    </row>
    <row r="2103" spans="1:9" ht="48" customHeight="1">
      <c r="A2103" s="5" t="s">
        <v>73</v>
      </c>
      <c r="B2103" s="5" t="s">
        <v>72</v>
      </c>
      <c r="C2103" s="4">
        <v>46266</v>
      </c>
      <c r="D2103" s="4">
        <v>46276</v>
      </c>
      <c r="E2103" s="5" t="s">
        <v>337</v>
      </c>
      <c r="F2103" s="5" t="s">
        <v>343</v>
      </c>
      <c r="G2103" s="7">
        <v>3.0000000000000001E-3</v>
      </c>
      <c r="H2103" s="21" t="s">
        <v>84</v>
      </c>
      <c r="I2103" s="5" t="s">
        <v>51</v>
      </c>
    </row>
    <row r="2104" spans="1:9" ht="48" customHeight="1">
      <c r="A2104" s="5" t="s">
        <v>73</v>
      </c>
      <c r="B2104" s="5" t="s">
        <v>72</v>
      </c>
      <c r="C2104" s="4">
        <v>46266</v>
      </c>
      <c r="D2104" s="4">
        <v>46276</v>
      </c>
      <c r="E2104" s="5" t="s">
        <v>337</v>
      </c>
      <c r="F2104" s="5" t="s">
        <v>354</v>
      </c>
      <c r="G2104" s="7">
        <v>3.0000000000000001E-3</v>
      </c>
      <c r="H2104" s="21" t="s">
        <v>84</v>
      </c>
      <c r="I2104" s="5" t="s">
        <v>51</v>
      </c>
    </row>
    <row r="2105" spans="1:9" ht="48" customHeight="1">
      <c r="A2105" s="5" t="s">
        <v>73</v>
      </c>
      <c r="B2105" s="5" t="s">
        <v>72</v>
      </c>
      <c r="C2105" s="4">
        <v>46266</v>
      </c>
      <c r="D2105" s="4">
        <v>46276</v>
      </c>
      <c r="E2105" s="5" t="s">
        <v>337</v>
      </c>
      <c r="F2105" s="5" t="s">
        <v>344</v>
      </c>
      <c r="G2105" s="7">
        <v>3.0000000000000001E-3</v>
      </c>
      <c r="H2105" s="21" t="s">
        <v>84</v>
      </c>
      <c r="I2105" s="5" t="s">
        <v>51</v>
      </c>
    </row>
    <row r="2106" spans="1:9" ht="48" customHeight="1">
      <c r="A2106" s="5" t="s">
        <v>73</v>
      </c>
      <c r="B2106" s="5" t="s">
        <v>72</v>
      </c>
      <c r="C2106" s="4">
        <v>46266</v>
      </c>
      <c r="D2106" s="4">
        <v>46276</v>
      </c>
      <c r="E2106" s="5" t="s">
        <v>337</v>
      </c>
      <c r="F2106" s="5" t="s">
        <v>347</v>
      </c>
      <c r="G2106" s="7">
        <v>3.0000000000000001E-3</v>
      </c>
      <c r="H2106" s="21" t="s">
        <v>84</v>
      </c>
      <c r="I2106" s="5" t="s">
        <v>51</v>
      </c>
    </row>
    <row r="2107" spans="1:9" ht="48" customHeight="1">
      <c r="A2107" s="5" t="s">
        <v>73</v>
      </c>
      <c r="B2107" s="5" t="s">
        <v>72</v>
      </c>
      <c r="C2107" s="4">
        <v>46266</v>
      </c>
      <c r="D2107" s="4">
        <v>46276</v>
      </c>
      <c r="E2107" s="5" t="s">
        <v>337</v>
      </c>
      <c r="F2107" s="5" t="s">
        <v>341</v>
      </c>
      <c r="G2107" s="7">
        <v>3.0000000000000001E-3</v>
      </c>
      <c r="H2107" s="21" t="s">
        <v>84</v>
      </c>
      <c r="I2107" s="5" t="s">
        <v>51</v>
      </c>
    </row>
    <row r="2108" spans="1:9" ht="48" customHeight="1">
      <c r="A2108" s="5" t="s">
        <v>73</v>
      </c>
      <c r="B2108" s="5" t="s">
        <v>72</v>
      </c>
      <c r="C2108" s="4">
        <v>46266</v>
      </c>
      <c r="D2108" s="4">
        <v>46276</v>
      </c>
      <c r="E2108" s="5" t="s">
        <v>337</v>
      </c>
      <c r="F2108" s="5" t="s">
        <v>355</v>
      </c>
      <c r="G2108" s="7">
        <v>2E-3</v>
      </c>
      <c r="H2108" s="21" t="s">
        <v>84</v>
      </c>
      <c r="I2108" s="5" t="s">
        <v>51</v>
      </c>
    </row>
    <row r="2109" spans="1:9" ht="48" customHeight="1">
      <c r="A2109" s="5" t="s">
        <v>73</v>
      </c>
      <c r="B2109" s="5" t="s">
        <v>72</v>
      </c>
      <c r="C2109" s="4">
        <v>46266</v>
      </c>
      <c r="D2109" s="4">
        <v>46276</v>
      </c>
      <c r="E2109" s="5" t="s">
        <v>337</v>
      </c>
      <c r="F2109" s="5" t="s">
        <v>356</v>
      </c>
      <c r="G2109" s="7">
        <v>2E-3</v>
      </c>
      <c r="H2109" s="21" t="s">
        <v>84</v>
      </c>
      <c r="I2109" s="5" t="s">
        <v>51</v>
      </c>
    </row>
    <row r="2110" spans="1:9" ht="48" customHeight="1">
      <c r="A2110" s="5" t="s">
        <v>73</v>
      </c>
      <c r="B2110" s="5" t="s">
        <v>72</v>
      </c>
      <c r="C2110" s="4">
        <v>46266</v>
      </c>
      <c r="D2110" s="4">
        <v>46276</v>
      </c>
      <c r="E2110" s="5" t="s">
        <v>337</v>
      </c>
      <c r="F2110" s="5" t="s">
        <v>350</v>
      </c>
      <c r="G2110" s="7">
        <v>2E-3</v>
      </c>
      <c r="H2110" s="21" t="s">
        <v>84</v>
      </c>
      <c r="I2110" s="5" t="s">
        <v>51</v>
      </c>
    </row>
    <row r="2111" spans="1:9" ht="48" customHeight="1">
      <c r="A2111" s="5" t="s">
        <v>73</v>
      </c>
      <c r="B2111" s="5" t="s">
        <v>72</v>
      </c>
      <c r="C2111" s="4">
        <v>46266</v>
      </c>
      <c r="D2111" s="4">
        <v>46276</v>
      </c>
      <c r="E2111" s="5" t="s">
        <v>337</v>
      </c>
      <c r="F2111" s="5" t="s">
        <v>357</v>
      </c>
      <c r="G2111" s="7">
        <v>2E-3</v>
      </c>
      <c r="H2111" s="21" t="s">
        <v>84</v>
      </c>
      <c r="I2111" s="5" t="s">
        <v>51</v>
      </c>
    </row>
    <row r="2112" spans="1:9" ht="48" customHeight="1">
      <c r="A2112" s="5" t="s">
        <v>73</v>
      </c>
      <c r="B2112" s="5" t="s">
        <v>72</v>
      </c>
      <c r="C2112" s="4">
        <v>46266</v>
      </c>
      <c r="D2112" s="4">
        <v>46276</v>
      </c>
      <c r="E2112" s="5" t="s">
        <v>337</v>
      </c>
      <c r="F2112" s="5" t="s">
        <v>351</v>
      </c>
      <c r="G2112" s="7">
        <v>2E-3</v>
      </c>
      <c r="H2112" s="21" t="s">
        <v>84</v>
      </c>
      <c r="I2112" s="5" t="s">
        <v>51</v>
      </c>
    </row>
    <row r="2113" spans="1:9" ht="48" customHeight="1">
      <c r="A2113" s="5" t="s">
        <v>73</v>
      </c>
      <c r="B2113" s="5" t="s">
        <v>72</v>
      </c>
      <c r="C2113" s="4">
        <v>46266</v>
      </c>
      <c r="D2113" s="4">
        <v>46276</v>
      </c>
      <c r="E2113" s="5" t="s">
        <v>337</v>
      </c>
      <c r="F2113" s="5" t="s">
        <v>358</v>
      </c>
      <c r="G2113" s="7">
        <v>2E-3</v>
      </c>
      <c r="H2113" s="21" t="s">
        <v>84</v>
      </c>
      <c r="I2113" s="5" t="s">
        <v>51</v>
      </c>
    </row>
    <row r="2114" spans="1:9" ht="48" customHeight="1">
      <c r="A2114" s="5" t="s">
        <v>73</v>
      </c>
      <c r="B2114" s="5" t="s">
        <v>72</v>
      </c>
      <c r="C2114" s="4">
        <v>46266</v>
      </c>
      <c r="D2114" s="4">
        <v>46276</v>
      </c>
      <c r="E2114" s="5" t="s">
        <v>337</v>
      </c>
      <c r="F2114" s="5" t="s">
        <v>359</v>
      </c>
      <c r="G2114" s="7">
        <v>2E-3</v>
      </c>
      <c r="H2114" s="21" t="s">
        <v>84</v>
      </c>
      <c r="I2114" s="5" t="s">
        <v>51</v>
      </c>
    </row>
    <row r="2115" spans="1:9" ht="48" customHeight="1">
      <c r="A2115" s="5" t="s">
        <v>73</v>
      </c>
      <c r="B2115" s="5" t="s">
        <v>72</v>
      </c>
      <c r="C2115" s="4">
        <v>46266</v>
      </c>
      <c r="D2115" s="4">
        <v>46276</v>
      </c>
      <c r="E2115" s="5" t="s">
        <v>337</v>
      </c>
      <c r="F2115" s="5" t="s">
        <v>353</v>
      </c>
      <c r="G2115" s="7">
        <v>2E-3</v>
      </c>
      <c r="H2115" s="21" t="s">
        <v>84</v>
      </c>
      <c r="I2115" s="5" t="s">
        <v>51</v>
      </c>
    </row>
    <row r="2116" spans="1:9" ht="48" customHeight="1">
      <c r="A2116" s="5" t="s">
        <v>73</v>
      </c>
      <c r="B2116" s="5" t="s">
        <v>72</v>
      </c>
      <c r="C2116" s="4">
        <v>46266</v>
      </c>
      <c r="D2116" s="4">
        <v>46276</v>
      </c>
      <c r="E2116" s="5" t="s">
        <v>337</v>
      </c>
      <c r="F2116" s="5" t="s">
        <v>360</v>
      </c>
      <c r="G2116" s="7">
        <v>2E-3</v>
      </c>
      <c r="H2116" s="21" t="s">
        <v>84</v>
      </c>
      <c r="I2116" s="5" t="s">
        <v>51</v>
      </c>
    </row>
    <row r="2117" spans="1:9" ht="48" customHeight="1">
      <c r="A2117" s="5" t="s">
        <v>73</v>
      </c>
      <c r="B2117" s="5" t="s">
        <v>72</v>
      </c>
      <c r="C2117" s="4">
        <v>46266</v>
      </c>
      <c r="D2117" s="4">
        <v>46276</v>
      </c>
      <c r="E2117" s="5" t="s">
        <v>337</v>
      </c>
      <c r="F2117" s="5" t="s">
        <v>361</v>
      </c>
      <c r="G2117" s="7">
        <v>1E-3</v>
      </c>
      <c r="H2117" s="21" t="s">
        <v>84</v>
      </c>
      <c r="I2117" s="5" t="s">
        <v>51</v>
      </c>
    </row>
    <row r="2118" spans="1:9" ht="48" customHeight="1">
      <c r="A2118" s="5" t="s">
        <v>73</v>
      </c>
      <c r="B2118" s="5" t="s">
        <v>72</v>
      </c>
      <c r="C2118" s="4">
        <v>46266</v>
      </c>
      <c r="D2118" s="4">
        <v>46276</v>
      </c>
      <c r="E2118" s="5" t="s">
        <v>337</v>
      </c>
      <c r="F2118" s="5" t="s">
        <v>362</v>
      </c>
      <c r="G2118" s="7">
        <v>1E-3</v>
      </c>
      <c r="H2118" s="21" t="s">
        <v>84</v>
      </c>
      <c r="I2118" s="5" t="s">
        <v>51</v>
      </c>
    </row>
    <row r="2119" spans="1:9" ht="48" customHeight="1">
      <c r="A2119" s="5" t="s">
        <v>73</v>
      </c>
      <c r="B2119" s="5" t="s">
        <v>72</v>
      </c>
      <c r="C2119" s="4">
        <v>46266</v>
      </c>
      <c r="D2119" s="4">
        <v>46276</v>
      </c>
      <c r="E2119" s="5" t="s">
        <v>363</v>
      </c>
      <c r="F2119" s="5" t="s">
        <v>364</v>
      </c>
      <c r="G2119" s="7">
        <v>1.7000000000000001E-2</v>
      </c>
      <c r="H2119" s="21" t="s">
        <v>84</v>
      </c>
      <c r="I2119" s="5" t="s">
        <v>51</v>
      </c>
    </row>
    <row r="2120" spans="1:9" ht="48" customHeight="1">
      <c r="A2120" s="5" t="s">
        <v>73</v>
      </c>
      <c r="B2120" s="5" t="s">
        <v>72</v>
      </c>
      <c r="C2120" s="4">
        <v>46266</v>
      </c>
      <c r="D2120" s="4">
        <v>46276</v>
      </c>
      <c r="E2120" s="5" t="s">
        <v>363</v>
      </c>
      <c r="F2120" s="5" t="s">
        <v>365</v>
      </c>
      <c r="G2120" s="7">
        <v>1.4999999999999999E-2</v>
      </c>
      <c r="H2120" s="21" t="s">
        <v>84</v>
      </c>
      <c r="I2120" s="5" t="s">
        <v>51</v>
      </c>
    </row>
    <row r="2121" spans="1:9" ht="48" customHeight="1">
      <c r="A2121" s="5" t="s">
        <v>73</v>
      </c>
      <c r="B2121" s="5" t="s">
        <v>72</v>
      </c>
      <c r="C2121" s="4">
        <v>46266</v>
      </c>
      <c r="D2121" s="4">
        <v>46276</v>
      </c>
      <c r="E2121" s="5" t="s">
        <v>363</v>
      </c>
      <c r="F2121" s="5" t="s">
        <v>362</v>
      </c>
      <c r="G2121" s="7">
        <v>8.0000000000000002E-3</v>
      </c>
      <c r="H2121" s="21" t="s">
        <v>84</v>
      </c>
      <c r="I2121" s="5" t="s">
        <v>51</v>
      </c>
    </row>
    <row r="2122" spans="1:9" ht="48" customHeight="1">
      <c r="A2122" s="5" t="s">
        <v>73</v>
      </c>
      <c r="B2122" s="5" t="s">
        <v>72</v>
      </c>
      <c r="C2122" s="4">
        <v>46266</v>
      </c>
      <c r="D2122" s="4">
        <v>46276</v>
      </c>
      <c r="E2122" s="5" t="s">
        <v>363</v>
      </c>
      <c r="F2122" s="5" t="s">
        <v>366</v>
      </c>
      <c r="G2122" s="7">
        <v>6.9999999999999993E-3</v>
      </c>
      <c r="H2122" s="21" t="s">
        <v>84</v>
      </c>
      <c r="I2122" s="5" t="s">
        <v>51</v>
      </c>
    </row>
    <row r="2123" spans="1:9" ht="48" customHeight="1">
      <c r="A2123" s="5" t="s">
        <v>73</v>
      </c>
      <c r="B2123" s="5" t="s">
        <v>72</v>
      </c>
      <c r="C2123" s="4">
        <v>46266</v>
      </c>
      <c r="D2123" s="4">
        <v>46276</v>
      </c>
      <c r="E2123" s="5" t="s">
        <v>363</v>
      </c>
      <c r="F2123" s="5" t="s">
        <v>367</v>
      </c>
      <c r="G2123" s="7">
        <v>5.0000000000000001E-3</v>
      </c>
      <c r="H2123" s="21" t="s">
        <v>84</v>
      </c>
      <c r="I2123" s="5" t="s">
        <v>51</v>
      </c>
    </row>
    <row r="2124" spans="1:9" ht="48" customHeight="1">
      <c r="A2124" s="5" t="s">
        <v>73</v>
      </c>
      <c r="B2124" s="5" t="s">
        <v>72</v>
      </c>
      <c r="C2124" s="4">
        <v>46266</v>
      </c>
      <c r="D2124" s="4">
        <v>46276</v>
      </c>
      <c r="E2124" s="5" t="s">
        <v>368</v>
      </c>
      <c r="F2124" s="5" t="s">
        <v>369</v>
      </c>
      <c r="G2124" s="7">
        <v>6.0000000000000001E-3</v>
      </c>
      <c r="H2124" s="21" t="s">
        <v>84</v>
      </c>
      <c r="I2124" s="5" t="s">
        <v>51</v>
      </c>
    </row>
    <row r="2125" spans="1:9" ht="48" customHeight="1">
      <c r="A2125" s="5" t="s">
        <v>73</v>
      </c>
      <c r="B2125" s="5" t="s">
        <v>72</v>
      </c>
      <c r="C2125" s="4">
        <v>46266</v>
      </c>
      <c r="D2125" s="4">
        <v>46276</v>
      </c>
      <c r="E2125" s="5" t="s">
        <v>368</v>
      </c>
      <c r="F2125" s="5" t="s">
        <v>370</v>
      </c>
      <c r="G2125" s="7">
        <v>6.0000000000000001E-3</v>
      </c>
      <c r="H2125" s="21" t="s">
        <v>84</v>
      </c>
      <c r="I2125" s="5" t="s">
        <v>51</v>
      </c>
    </row>
    <row r="2126" spans="1:9" ht="48" customHeight="1">
      <c r="A2126" s="5" t="s">
        <v>73</v>
      </c>
      <c r="B2126" s="5" t="s">
        <v>72</v>
      </c>
      <c r="C2126" s="4">
        <v>46266</v>
      </c>
      <c r="D2126" s="4">
        <v>46276</v>
      </c>
      <c r="E2126" s="5" t="s">
        <v>368</v>
      </c>
      <c r="F2126" s="5" t="s">
        <v>371</v>
      </c>
      <c r="G2126" s="7">
        <v>6.0000000000000001E-3</v>
      </c>
      <c r="H2126" s="21" t="s">
        <v>84</v>
      </c>
      <c r="I2126" s="5" t="s">
        <v>51</v>
      </c>
    </row>
    <row r="2127" spans="1:9" ht="48" customHeight="1">
      <c r="A2127" s="5" t="s">
        <v>73</v>
      </c>
      <c r="B2127" s="5" t="s">
        <v>72</v>
      </c>
      <c r="C2127" s="4">
        <v>46266</v>
      </c>
      <c r="D2127" s="4">
        <v>46276</v>
      </c>
      <c r="E2127" s="5" t="s">
        <v>368</v>
      </c>
      <c r="F2127" s="5" t="s">
        <v>372</v>
      </c>
      <c r="G2127" s="7">
        <v>5.0000000000000001E-3</v>
      </c>
      <c r="H2127" s="21" t="s">
        <v>84</v>
      </c>
      <c r="I2127" s="5" t="s">
        <v>51</v>
      </c>
    </row>
    <row r="2128" spans="1:9" ht="48" customHeight="1">
      <c r="A2128" s="5" t="s">
        <v>73</v>
      </c>
      <c r="B2128" s="5" t="s">
        <v>72</v>
      </c>
      <c r="C2128" s="4">
        <v>46266</v>
      </c>
      <c r="D2128" s="4">
        <v>46276</v>
      </c>
      <c r="E2128" s="5" t="s">
        <v>368</v>
      </c>
      <c r="F2128" s="5" t="s">
        <v>514</v>
      </c>
      <c r="G2128" s="7">
        <v>5.0000000000000001E-3</v>
      </c>
      <c r="H2128" s="21" t="s">
        <v>84</v>
      </c>
      <c r="I2128" s="5" t="s">
        <v>51</v>
      </c>
    </row>
    <row r="2129" spans="1:9" ht="48" customHeight="1">
      <c r="A2129" s="5" t="s">
        <v>73</v>
      </c>
      <c r="B2129" s="5" t="s">
        <v>72</v>
      </c>
      <c r="C2129" s="4">
        <v>46266</v>
      </c>
      <c r="D2129" s="4">
        <v>46276</v>
      </c>
      <c r="E2129" s="5" t="s">
        <v>368</v>
      </c>
      <c r="F2129" s="5" t="s">
        <v>373</v>
      </c>
      <c r="G2129" s="7">
        <v>3.0000000000000001E-3</v>
      </c>
      <c r="H2129" s="21" t="s">
        <v>84</v>
      </c>
      <c r="I2129" s="5" t="s">
        <v>51</v>
      </c>
    </row>
    <row r="2130" spans="1:9" ht="48" customHeight="1">
      <c r="A2130" s="5" t="s">
        <v>73</v>
      </c>
      <c r="B2130" s="5" t="s">
        <v>72</v>
      </c>
      <c r="C2130" s="4">
        <v>46266</v>
      </c>
      <c r="D2130" s="4">
        <v>46276</v>
      </c>
      <c r="E2130" s="5" t="s">
        <v>368</v>
      </c>
      <c r="F2130" s="5" t="s">
        <v>516</v>
      </c>
      <c r="G2130" s="7">
        <v>2E-3</v>
      </c>
      <c r="H2130" s="21" t="s">
        <v>84</v>
      </c>
      <c r="I2130" s="5" t="s">
        <v>51</v>
      </c>
    </row>
    <row r="2131" spans="1:9" ht="48" customHeight="1">
      <c r="A2131" s="5" t="s">
        <v>73</v>
      </c>
      <c r="B2131" s="5" t="s">
        <v>72</v>
      </c>
      <c r="C2131" s="4">
        <v>46266</v>
      </c>
      <c r="D2131" s="4">
        <v>46276</v>
      </c>
      <c r="E2131" s="5" t="s">
        <v>368</v>
      </c>
      <c r="F2131" s="5" t="s">
        <v>515</v>
      </c>
      <c r="G2131" s="7">
        <v>2E-3</v>
      </c>
      <c r="H2131" s="21" t="s">
        <v>84</v>
      </c>
      <c r="I2131" s="5" t="s">
        <v>51</v>
      </c>
    </row>
    <row r="2132" spans="1:9" ht="48" customHeight="1">
      <c r="A2132" s="5" t="s">
        <v>73</v>
      </c>
      <c r="B2132" s="5" t="s">
        <v>72</v>
      </c>
      <c r="C2132" s="4">
        <v>46266</v>
      </c>
      <c r="D2132" s="4">
        <v>46276</v>
      </c>
      <c r="E2132" s="5" t="s">
        <v>368</v>
      </c>
      <c r="F2132" s="5" t="s">
        <v>517</v>
      </c>
      <c r="G2132" s="7">
        <v>1E-3</v>
      </c>
      <c r="H2132" s="21" t="s">
        <v>84</v>
      </c>
      <c r="I2132" s="5" t="s">
        <v>51</v>
      </c>
    </row>
    <row r="2133" spans="1:9" ht="48" customHeight="1">
      <c r="A2133" s="5" t="s">
        <v>73</v>
      </c>
      <c r="B2133" s="5" t="s">
        <v>72</v>
      </c>
      <c r="C2133" s="4">
        <v>46266</v>
      </c>
      <c r="D2133" s="4">
        <v>46276</v>
      </c>
      <c r="E2133" s="5" t="s">
        <v>368</v>
      </c>
      <c r="F2133" s="5" t="s">
        <v>374</v>
      </c>
      <c r="G2133" s="7">
        <v>1E-3</v>
      </c>
      <c r="H2133" s="21" t="s">
        <v>84</v>
      </c>
      <c r="I2133" s="5" t="s">
        <v>51</v>
      </c>
    </row>
    <row r="2134" spans="1:9" ht="48" customHeight="1">
      <c r="A2134" s="5" t="s">
        <v>73</v>
      </c>
      <c r="B2134" s="5" t="s">
        <v>72</v>
      </c>
      <c r="C2134" s="4">
        <v>46266</v>
      </c>
      <c r="D2134" s="4">
        <v>46276</v>
      </c>
      <c r="E2134" s="5" t="s">
        <v>368</v>
      </c>
      <c r="F2134" s="5" t="s">
        <v>375</v>
      </c>
      <c r="G2134" s="7">
        <v>0</v>
      </c>
      <c r="H2134" s="21" t="s">
        <v>84</v>
      </c>
      <c r="I2134" s="5" t="s">
        <v>51</v>
      </c>
    </row>
    <row r="2135" spans="1:9" ht="48" customHeight="1">
      <c r="A2135" s="5" t="s">
        <v>73</v>
      </c>
      <c r="B2135" s="5" t="s">
        <v>72</v>
      </c>
      <c r="C2135" s="4">
        <v>46266</v>
      </c>
      <c r="D2135" s="4">
        <v>46276</v>
      </c>
      <c r="E2135" s="5" t="s">
        <v>143</v>
      </c>
      <c r="F2135" s="5" t="s">
        <v>376</v>
      </c>
      <c r="G2135" s="7">
        <v>6.9999999999999993E-3</v>
      </c>
      <c r="H2135" s="21" t="s">
        <v>84</v>
      </c>
      <c r="I2135" s="5" t="s">
        <v>51</v>
      </c>
    </row>
    <row r="2136" spans="1:9" ht="48" customHeight="1">
      <c r="A2136" s="5" t="s">
        <v>73</v>
      </c>
      <c r="B2136" s="5" t="s">
        <v>72</v>
      </c>
      <c r="C2136" s="4">
        <v>46266</v>
      </c>
      <c r="D2136" s="4">
        <v>46276</v>
      </c>
      <c r="E2136" s="5" t="s">
        <v>143</v>
      </c>
      <c r="F2136" s="5" t="s">
        <v>377</v>
      </c>
      <c r="G2136" s="7">
        <v>4.0000000000000001E-3</v>
      </c>
      <c r="H2136" s="21" t="s">
        <v>84</v>
      </c>
      <c r="I2136" s="5" t="s">
        <v>51</v>
      </c>
    </row>
    <row r="2137" spans="1:9" ht="48" customHeight="1">
      <c r="A2137" s="5" t="s">
        <v>73</v>
      </c>
      <c r="B2137" s="5" t="s">
        <v>72</v>
      </c>
      <c r="C2137" s="4">
        <v>46266</v>
      </c>
      <c r="D2137" s="4">
        <v>46276</v>
      </c>
      <c r="E2137" s="5" t="s">
        <v>143</v>
      </c>
      <c r="F2137" s="5" t="s">
        <v>379</v>
      </c>
      <c r="G2137" s="7">
        <v>3.0000000000000001E-3</v>
      </c>
      <c r="H2137" s="21" t="s">
        <v>84</v>
      </c>
      <c r="I2137" s="5" t="s">
        <v>51</v>
      </c>
    </row>
    <row r="2138" spans="1:9" ht="48" customHeight="1">
      <c r="A2138" s="5" t="s">
        <v>73</v>
      </c>
      <c r="B2138" s="5" t="s">
        <v>72</v>
      </c>
      <c r="C2138" s="4">
        <v>46266</v>
      </c>
      <c r="D2138" s="4">
        <v>46276</v>
      </c>
      <c r="E2138" s="5" t="s">
        <v>143</v>
      </c>
      <c r="F2138" s="5" t="s">
        <v>378</v>
      </c>
      <c r="G2138" s="7">
        <v>3.0000000000000001E-3</v>
      </c>
      <c r="H2138" s="21" t="s">
        <v>84</v>
      </c>
      <c r="I2138" s="5" t="s">
        <v>51</v>
      </c>
    </row>
    <row r="2139" spans="1:9" ht="48" customHeight="1">
      <c r="A2139" s="5" t="s">
        <v>73</v>
      </c>
      <c r="B2139" s="5" t="s">
        <v>72</v>
      </c>
      <c r="C2139" s="4">
        <v>46266</v>
      </c>
      <c r="D2139" s="4">
        <v>46276</v>
      </c>
      <c r="E2139" s="5" t="s">
        <v>143</v>
      </c>
      <c r="F2139" s="5" t="s">
        <v>380</v>
      </c>
      <c r="G2139" s="7">
        <v>2E-3</v>
      </c>
      <c r="H2139" s="21" t="s">
        <v>84</v>
      </c>
      <c r="I2139" s="5" t="s">
        <v>51</v>
      </c>
    </row>
    <row r="2140" spans="1:9" ht="48" customHeight="1">
      <c r="A2140" s="5" t="s">
        <v>73</v>
      </c>
      <c r="B2140" s="5" t="s">
        <v>72</v>
      </c>
      <c r="C2140" s="4">
        <v>46266</v>
      </c>
      <c r="D2140" s="4">
        <v>46276</v>
      </c>
      <c r="E2140" s="5" t="s">
        <v>143</v>
      </c>
      <c r="F2140" s="5" t="s">
        <v>381</v>
      </c>
      <c r="G2140" s="7">
        <v>1E-3</v>
      </c>
      <c r="H2140" s="21" t="s">
        <v>84</v>
      </c>
      <c r="I2140" s="5" t="s">
        <v>51</v>
      </c>
    </row>
    <row r="2141" spans="1:9" ht="48" customHeight="1">
      <c r="A2141" s="5" t="s">
        <v>73</v>
      </c>
      <c r="B2141" s="5" t="s">
        <v>72</v>
      </c>
      <c r="C2141" s="4">
        <v>46266</v>
      </c>
      <c r="D2141" s="4">
        <v>46276</v>
      </c>
      <c r="E2141" s="5" t="s">
        <v>143</v>
      </c>
      <c r="F2141" s="5" t="s">
        <v>382</v>
      </c>
      <c r="G2141" s="7">
        <v>1E-3</v>
      </c>
      <c r="H2141" s="21" t="s">
        <v>84</v>
      </c>
      <c r="I2141" s="5" t="s">
        <v>51</v>
      </c>
    </row>
    <row r="2142" spans="1:9" ht="48" customHeight="1">
      <c r="A2142" s="5" t="s">
        <v>73</v>
      </c>
      <c r="B2142" s="5" t="s">
        <v>72</v>
      </c>
      <c r="C2142" s="4">
        <v>46266</v>
      </c>
      <c r="D2142" s="4">
        <v>46276</v>
      </c>
      <c r="E2142" s="5" t="s">
        <v>143</v>
      </c>
      <c r="F2142" s="5" t="s">
        <v>383</v>
      </c>
      <c r="G2142" s="7">
        <v>1E-3</v>
      </c>
      <c r="H2142" s="21" t="s">
        <v>84</v>
      </c>
      <c r="I2142" s="5" t="s">
        <v>51</v>
      </c>
    </row>
    <row r="2143" spans="1:9" ht="48" customHeight="1">
      <c r="A2143" s="5" t="s">
        <v>73</v>
      </c>
      <c r="B2143" s="5" t="s">
        <v>72</v>
      </c>
      <c r="C2143" s="4">
        <v>46266</v>
      </c>
      <c r="D2143" s="4">
        <v>46276</v>
      </c>
      <c r="E2143" s="5" t="s">
        <v>143</v>
      </c>
      <c r="F2143" s="5" t="s">
        <v>384</v>
      </c>
      <c r="G2143" s="7">
        <v>1E-3</v>
      </c>
      <c r="H2143" s="21" t="s">
        <v>84</v>
      </c>
      <c r="I2143" s="5" t="s">
        <v>51</v>
      </c>
    </row>
    <row r="2144" spans="1:9" ht="48" customHeight="1">
      <c r="A2144" s="5" t="s">
        <v>73</v>
      </c>
      <c r="B2144" s="5" t="s">
        <v>72</v>
      </c>
      <c r="C2144" s="4">
        <v>46266</v>
      </c>
      <c r="D2144" s="4">
        <v>46276</v>
      </c>
      <c r="E2144" s="5" t="s">
        <v>143</v>
      </c>
      <c r="F2144" s="5" t="s">
        <v>385</v>
      </c>
      <c r="G2144" s="7">
        <v>1E-3</v>
      </c>
      <c r="H2144" s="21" t="s">
        <v>84</v>
      </c>
      <c r="I2144" s="5" t="s">
        <v>51</v>
      </c>
    </row>
    <row r="2145" spans="1:9" ht="48" customHeight="1">
      <c r="A2145" s="5" t="s">
        <v>73</v>
      </c>
      <c r="B2145" s="5" t="s">
        <v>72</v>
      </c>
      <c r="C2145" s="4">
        <v>46266</v>
      </c>
      <c r="D2145" s="4">
        <v>46276</v>
      </c>
      <c r="E2145" s="5" t="s">
        <v>143</v>
      </c>
      <c r="F2145" s="5" t="s">
        <v>386</v>
      </c>
      <c r="G2145" s="7">
        <v>0</v>
      </c>
      <c r="H2145" s="21" t="s">
        <v>84</v>
      </c>
      <c r="I2145" s="5" t="s">
        <v>51</v>
      </c>
    </row>
    <row r="2146" spans="1:9" ht="48" customHeight="1">
      <c r="A2146" s="5" t="s">
        <v>73</v>
      </c>
      <c r="B2146" s="5" t="s">
        <v>72</v>
      </c>
      <c r="C2146" s="4">
        <v>46266</v>
      </c>
      <c r="D2146" s="4">
        <v>46276</v>
      </c>
      <c r="E2146" s="5" t="s">
        <v>143</v>
      </c>
      <c r="F2146" s="5" t="s">
        <v>132</v>
      </c>
      <c r="G2146" s="7">
        <v>0</v>
      </c>
      <c r="H2146" s="21" t="s">
        <v>84</v>
      </c>
      <c r="I2146" s="5" t="s">
        <v>51</v>
      </c>
    </row>
    <row r="2147" spans="1:9" ht="48" customHeight="1">
      <c r="A2147" s="5" t="s">
        <v>73</v>
      </c>
      <c r="B2147" s="5" t="s">
        <v>72</v>
      </c>
      <c r="C2147" s="4">
        <v>46266</v>
      </c>
      <c r="D2147" s="4">
        <v>46276</v>
      </c>
      <c r="E2147" s="5" t="s">
        <v>143</v>
      </c>
      <c r="F2147" s="5" t="s">
        <v>387</v>
      </c>
      <c r="G2147" s="7">
        <v>0</v>
      </c>
      <c r="H2147" s="21" t="s">
        <v>84</v>
      </c>
      <c r="I2147" s="5" t="s">
        <v>51</v>
      </c>
    </row>
    <row r="2148" spans="1:9" ht="48" customHeight="1">
      <c r="A2148" s="5" t="s">
        <v>73</v>
      </c>
      <c r="B2148" s="5" t="s">
        <v>72</v>
      </c>
      <c r="C2148" s="4">
        <v>46266</v>
      </c>
      <c r="D2148" s="4">
        <v>46276</v>
      </c>
      <c r="E2148" s="5" t="s">
        <v>143</v>
      </c>
      <c r="F2148" s="5" t="s">
        <v>388</v>
      </c>
      <c r="G2148" s="7">
        <v>0</v>
      </c>
      <c r="H2148" s="21" t="s">
        <v>84</v>
      </c>
      <c r="I2148" s="5" t="s">
        <v>51</v>
      </c>
    </row>
    <row r="2149" spans="1:9" ht="48" customHeight="1">
      <c r="A2149" s="5" t="s">
        <v>73</v>
      </c>
      <c r="B2149" s="5" t="s">
        <v>72</v>
      </c>
      <c r="C2149" s="4">
        <v>46266</v>
      </c>
      <c r="D2149" s="4">
        <v>46276</v>
      </c>
      <c r="E2149" s="5" t="s">
        <v>143</v>
      </c>
      <c r="F2149" s="5" t="s">
        <v>389</v>
      </c>
      <c r="G2149" s="7">
        <v>0</v>
      </c>
      <c r="H2149" s="21" t="s">
        <v>84</v>
      </c>
      <c r="I2149" s="5" t="s">
        <v>51</v>
      </c>
    </row>
    <row r="2150" spans="1:9" ht="48" customHeight="1">
      <c r="A2150" s="5" t="s">
        <v>73</v>
      </c>
      <c r="B2150" s="5" t="s">
        <v>72</v>
      </c>
      <c r="C2150" s="4">
        <v>46266</v>
      </c>
      <c r="D2150" s="4">
        <v>46276</v>
      </c>
      <c r="E2150" s="5" t="s">
        <v>414</v>
      </c>
      <c r="F2150" s="5" t="s">
        <v>415</v>
      </c>
      <c r="G2150" s="7">
        <v>5.0000000000000001E-3</v>
      </c>
      <c r="H2150" s="21" t="s">
        <v>84</v>
      </c>
      <c r="I2150" s="5" t="s">
        <v>51</v>
      </c>
    </row>
    <row r="2151" spans="1:9" ht="48" customHeight="1">
      <c r="A2151" s="5" t="s">
        <v>73</v>
      </c>
      <c r="B2151" s="5" t="s">
        <v>72</v>
      </c>
      <c r="C2151" s="4">
        <v>46266</v>
      </c>
      <c r="D2151" s="4">
        <v>46276</v>
      </c>
      <c r="E2151" s="5" t="s">
        <v>414</v>
      </c>
      <c r="F2151" s="5" t="s">
        <v>418</v>
      </c>
      <c r="G2151" s="7">
        <v>3.0000000000000001E-3</v>
      </c>
      <c r="H2151" s="21" t="s">
        <v>84</v>
      </c>
      <c r="I2151" s="5" t="s">
        <v>51</v>
      </c>
    </row>
    <row r="2152" spans="1:9" ht="48" customHeight="1">
      <c r="A2152" s="5" t="s">
        <v>73</v>
      </c>
      <c r="B2152" s="5" t="s">
        <v>72</v>
      </c>
      <c r="C2152" s="4">
        <v>46266</v>
      </c>
      <c r="D2152" s="4">
        <v>46276</v>
      </c>
      <c r="E2152" s="5" t="s">
        <v>414</v>
      </c>
      <c r="F2152" s="5" t="s">
        <v>416</v>
      </c>
      <c r="G2152" s="7">
        <v>3.0000000000000001E-3</v>
      </c>
      <c r="H2152" s="21" t="s">
        <v>84</v>
      </c>
      <c r="I2152" s="5" t="s">
        <v>51</v>
      </c>
    </row>
    <row r="2153" spans="1:9" ht="48" customHeight="1">
      <c r="A2153" s="5" t="s">
        <v>73</v>
      </c>
      <c r="B2153" s="5" t="s">
        <v>72</v>
      </c>
      <c r="C2153" s="4">
        <v>46266</v>
      </c>
      <c r="D2153" s="4">
        <v>46276</v>
      </c>
      <c r="E2153" s="5" t="s">
        <v>414</v>
      </c>
      <c r="F2153" s="5" t="s">
        <v>417</v>
      </c>
      <c r="G2153" s="7">
        <v>3.0000000000000001E-3</v>
      </c>
      <c r="H2153" s="21" t="s">
        <v>84</v>
      </c>
      <c r="I2153" s="5" t="s">
        <v>51</v>
      </c>
    </row>
    <row r="2154" spans="1:9" ht="48" customHeight="1">
      <c r="A2154" s="5" t="s">
        <v>73</v>
      </c>
      <c r="B2154" s="5" t="s">
        <v>72</v>
      </c>
      <c r="C2154" s="4">
        <v>46266</v>
      </c>
      <c r="D2154" s="4">
        <v>46276</v>
      </c>
      <c r="E2154" s="5" t="s">
        <v>414</v>
      </c>
      <c r="F2154" s="5" t="s">
        <v>419</v>
      </c>
      <c r="G2154" s="7">
        <v>2E-3</v>
      </c>
      <c r="H2154" s="21" t="s">
        <v>84</v>
      </c>
      <c r="I2154" s="5" t="s">
        <v>51</v>
      </c>
    </row>
    <row r="2155" spans="1:9" ht="48" customHeight="1">
      <c r="A2155" s="5" t="s">
        <v>73</v>
      </c>
      <c r="B2155" s="5" t="s">
        <v>72</v>
      </c>
      <c r="C2155" s="4">
        <v>46266</v>
      </c>
      <c r="D2155" s="4">
        <v>46276</v>
      </c>
      <c r="E2155" s="5" t="s">
        <v>414</v>
      </c>
      <c r="F2155" s="5" t="s">
        <v>425</v>
      </c>
      <c r="G2155" s="7">
        <v>2E-3</v>
      </c>
      <c r="H2155" s="21" t="s">
        <v>84</v>
      </c>
      <c r="I2155" s="5" t="s">
        <v>51</v>
      </c>
    </row>
    <row r="2156" spans="1:9" ht="48" customHeight="1">
      <c r="A2156" s="5" t="s">
        <v>73</v>
      </c>
      <c r="B2156" s="5" t="s">
        <v>72</v>
      </c>
      <c r="C2156" s="4">
        <v>46266</v>
      </c>
      <c r="D2156" s="4">
        <v>46276</v>
      </c>
      <c r="E2156" s="5" t="s">
        <v>414</v>
      </c>
      <c r="F2156" s="5" t="s">
        <v>420</v>
      </c>
      <c r="G2156" s="7">
        <v>2E-3</v>
      </c>
      <c r="H2156" s="21" t="s">
        <v>84</v>
      </c>
      <c r="I2156" s="5" t="s">
        <v>51</v>
      </c>
    </row>
    <row r="2157" spans="1:9" ht="48" customHeight="1">
      <c r="A2157" s="5" t="s">
        <v>73</v>
      </c>
      <c r="B2157" s="5" t="s">
        <v>72</v>
      </c>
      <c r="C2157" s="4">
        <v>46266</v>
      </c>
      <c r="D2157" s="4">
        <v>46276</v>
      </c>
      <c r="E2157" s="5" t="s">
        <v>414</v>
      </c>
      <c r="F2157" s="5" t="s">
        <v>421</v>
      </c>
      <c r="G2157" s="7">
        <v>1E-3</v>
      </c>
      <c r="H2157" s="21" t="s">
        <v>84</v>
      </c>
      <c r="I2157" s="5" t="s">
        <v>51</v>
      </c>
    </row>
    <row r="2158" spans="1:9" ht="48" customHeight="1">
      <c r="A2158" s="5" t="s">
        <v>73</v>
      </c>
      <c r="B2158" s="5" t="s">
        <v>72</v>
      </c>
      <c r="C2158" s="4">
        <v>46266</v>
      </c>
      <c r="D2158" s="4">
        <v>46276</v>
      </c>
      <c r="E2158" s="5" t="s">
        <v>414</v>
      </c>
      <c r="F2158" s="5" t="s">
        <v>422</v>
      </c>
      <c r="G2158" s="7">
        <v>1E-3</v>
      </c>
      <c r="H2158" s="21" t="s">
        <v>84</v>
      </c>
      <c r="I2158" s="5" t="s">
        <v>51</v>
      </c>
    </row>
    <row r="2159" spans="1:9" ht="48" customHeight="1">
      <c r="A2159" s="5" t="s">
        <v>73</v>
      </c>
      <c r="B2159" s="5" t="s">
        <v>72</v>
      </c>
      <c r="C2159" s="4">
        <v>46266</v>
      </c>
      <c r="D2159" s="4">
        <v>46276</v>
      </c>
      <c r="E2159" s="5" t="s">
        <v>414</v>
      </c>
      <c r="F2159" s="5" t="s">
        <v>423</v>
      </c>
      <c r="G2159" s="7">
        <v>1E-3</v>
      </c>
      <c r="H2159" s="21" t="s">
        <v>84</v>
      </c>
      <c r="I2159" s="5" t="s">
        <v>51</v>
      </c>
    </row>
    <row r="2160" spans="1:9" ht="48" customHeight="1">
      <c r="A2160" s="5" t="s">
        <v>73</v>
      </c>
      <c r="B2160" s="5" t="s">
        <v>72</v>
      </c>
      <c r="C2160" s="4">
        <v>46266</v>
      </c>
      <c r="D2160" s="4">
        <v>46276</v>
      </c>
      <c r="E2160" s="5" t="s">
        <v>414</v>
      </c>
      <c r="F2160" s="5" t="s">
        <v>424</v>
      </c>
      <c r="G2160" s="7">
        <v>1E-3</v>
      </c>
      <c r="H2160" s="21" t="s">
        <v>84</v>
      </c>
      <c r="I2160" s="5" t="s">
        <v>51</v>
      </c>
    </row>
    <row r="2161" spans="1:9" ht="48" customHeight="1">
      <c r="A2161" s="5" t="s">
        <v>73</v>
      </c>
      <c r="B2161" s="5" t="s">
        <v>72</v>
      </c>
      <c r="C2161" s="4">
        <v>46266</v>
      </c>
      <c r="D2161" s="4">
        <v>46276</v>
      </c>
      <c r="E2161" s="5" t="s">
        <v>414</v>
      </c>
      <c r="F2161" s="5" t="s">
        <v>426</v>
      </c>
      <c r="G2161" s="7">
        <v>1E-3</v>
      </c>
      <c r="H2161" s="21" t="s">
        <v>84</v>
      </c>
      <c r="I2161" s="5" t="s">
        <v>51</v>
      </c>
    </row>
    <row r="2162" spans="1:9" ht="48" customHeight="1">
      <c r="A2162" s="5" t="s">
        <v>73</v>
      </c>
      <c r="B2162" s="5" t="s">
        <v>72</v>
      </c>
      <c r="C2162" s="4">
        <v>46266</v>
      </c>
      <c r="D2162" s="4">
        <v>46276</v>
      </c>
      <c r="E2162" s="5" t="s">
        <v>414</v>
      </c>
      <c r="F2162" s="5" t="s">
        <v>427</v>
      </c>
      <c r="G2162" s="7">
        <v>1E-3</v>
      </c>
      <c r="H2162" s="21" t="s">
        <v>84</v>
      </c>
      <c r="I2162" s="5" t="s">
        <v>51</v>
      </c>
    </row>
    <row r="2163" spans="1:9" ht="48" customHeight="1">
      <c r="A2163" s="5" t="s">
        <v>73</v>
      </c>
      <c r="B2163" s="5" t="s">
        <v>72</v>
      </c>
      <c r="C2163" s="4">
        <v>46266</v>
      </c>
      <c r="D2163" s="4">
        <v>46276</v>
      </c>
      <c r="E2163" s="5" t="s">
        <v>414</v>
      </c>
      <c r="F2163" s="5" t="s">
        <v>428</v>
      </c>
      <c r="G2163" s="7">
        <v>0</v>
      </c>
      <c r="H2163" s="21" t="s">
        <v>84</v>
      </c>
      <c r="I2163" s="5" t="s">
        <v>51</v>
      </c>
    </row>
    <row r="2164" spans="1:9" ht="48" customHeight="1">
      <c r="A2164" s="5" t="s">
        <v>73</v>
      </c>
      <c r="B2164" s="5" t="s">
        <v>72</v>
      </c>
      <c r="C2164" s="4">
        <v>46266</v>
      </c>
      <c r="D2164" s="4">
        <v>46276</v>
      </c>
      <c r="E2164" s="5" t="s">
        <v>390</v>
      </c>
      <c r="F2164" s="5" t="s">
        <v>391</v>
      </c>
      <c r="G2164" s="7">
        <v>4.0000000000000001E-3</v>
      </c>
      <c r="H2164" s="21" t="s">
        <v>84</v>
      </c>
      <c r="I2164" s="5" t="s">
        <v>51</v>
      </c>
    </row>
    <row r="2165" spans="1:9" ht="48" customHeight="1">
      <c r="A2165" s="5" t="s">
        <v>73</v>
      </c>
      <c r="B2165" s="5" t="s">
        <v>72</v>
      </c>
      <c r="C2165" s="4">
        <v>46266</v>
      </c>
      <c r="D2165" s="4">
        <v>46276</v>
      </c>
      <c r="E2165" s="5" t="s">
        <v>390</v>
      </c>
      <c r="F2165" s="5" t="s">
        <v>392</v>
      </c>
      <c r="G2165" s="7">
        <v>3.0000000000000001E-3</v>
      </c>
      <c r="H2165" s="21" t="s">
        <v>84</v>
      </c>
      <c r="I2165" s="5" t="s">
        <v>51</v>
      </c>
    </row>
    <row r="2166" spans="1:9" ht="48" customHeight="1">
      <c r="A2166" s="5" t="s">
        <v>73</v>
      </c>
      <c r="B2166" s="5" t="s">
        <v>72</v>
      </c>
      <c r="C2166" s="4">
        <v>46266</v>
      </c>
      <c r="D2166" s="4">
        <v>46276</v>
      </c>
      <c r="E2166" s="5" t="s">
        <v>390</v>
      </c>
      <c r="F2166" s="5" t="s">
        <v>393</v>
      </c>
      <c r="G2166" s="7">
        <v>2E-3</v>
      </c>
      <c r="H2166" s="21" t="s">
        <v>84</v>
      </c>
      <c r="I2166" s="5" t="s">
        <v>51</v>
      </c>
    </row>
    <row r="2167" spans="1:9" ht="48" customHeight="1">
      <c r="A2167" s="5" t="s">
        <v>73</v>
      </c>
      <c r="B2167" s="5" t="s">
        <v>72</v>
      </c>
      <c r="C2167" s="4">
        <v>46266</v>
      </c>
      <c r="D2167" s="4">
        <v>46276</v>
      </c>
      <c r="E2167" s="5" t="s">
        <v>390</v>
      </c>
      <c r="F2167" s="5" t="s">
        <v>364</v>
      </c>
      <c r="G2167" s="7">
        <v>2E-3</v>
      </c>
      <c r="H2167" s="21" t="s">
        <v>84</v>
      </c>
      <c r="I2167" s="5" t="s">
        <v>51</v>
      </c>
    </row>
    <row r="2168" spans="1:9" ht="48" customHeight="1">
      <c r="A2168" s="5" t="s">
        <v>73</v>
      </c>
      <c r="B2168" s="5" t="s">
        <v>72</v>
      </c>
      <c r="C2168" s="4">
        <v>46266</v>
      </c>
      <c r="D2168" s="4">
        <v>46276</v>
      </c>
      <c r="E2168" s="5" t="s">
        <v>390</v>
      </c>
      <c r="F2168" s="5" t="s">
        <v>396</v>
      </c>
      <c r="G2168" s="7">
        <v>1E-3</v>
      </c>
      <c r="H2168" s="21" t="s">
        <v>84</v>
      </c>
      <c r="I2168" s="5" t="s">
        <v>51</v>
      </c>
    </row>
    <row r="2169" spans="1:9" ht="48" customHeight="1">
      <c r="A2169" s="5" t="s">
        <v>73</v>
      </c>
      <c r="B2169" s="5" t="s">
        <v>72</v>
      </c>
      <c r="C2169" s="4">
        <v>46266</v>
      </c>
      <c r="D2169" s="4">
        <v>46276</v>
      </c>
      <c r="E2169" s="5" t="s">
        <v>390</v>
      </c>
      <c r="F2169" s="5" t="s">
        <v>394</v>
      </c>
      <c r="G2169" s="7">
        <v>1E-3</v>
      </c>
      <c r="H2169" s="21" t="s">
        <v>84</v>
      </c>
      <c r="I2169" s="5" t="s">
        <v>51</v>
      </c>
    </row>
    <row r="2170" spans="1:9" ht="48" customHeight="1">
      <c r="A2170" s="5" t="s">
        <v>73</v>
      </c>
      <c r="B2170" s="5" t="s">
        <v>72</v>
      </c>
      <c r="C2170" s="4">
        <v>46266</v>
      </c>
      <c r="D2170" s="4">
        <v>46276</v>
      </c>
      <c r="E2170" s="5" t="s">
        <v>390</v>
      </c>
      <c r="F2170" s="5" t="s">
        <v>397</v>
      </c>
      <c r="G2170" s="7">
        <v>1E-3</v>
      </c>
      <c r="H2170" s="21" t="s">
        <v>84</v>
      </c>
      <c r="I2170" s="5" t="s">
        <v>51</v>
      </c>
    </row>
    <row r="2171" spans="1:9" ht="48" customHeight="1">
      <c r="A2171" s="5" t="s">
        <v>73</v>
      </c>
      <c r="B2171" s="5" t="s">
        <v>72</v>
      </c>
      <c r="C2171" s="4">
        <v>46266</v>
      </c>
      <c r="D2171" s="4">
        <v>46276</v>
      </c>
      <c r="E2171" s="5" t="s">
        <v>390</v>
      </c>
      <c r="F2171" s="5" t="s">
        <v>398</v>
      </c>
      <c r="G2171" s="7">
        <v>1E-3</v>
      </c>
      <c r="H2171" s="21" t="s">
        <v>84</v>
      </c>
      <c r="I2171" s="5" t="s">
        <v>51</v>
      </c>
    </row>
    <row r="2172" spans="1:9" ht="48" customHeight="1">
      <c r="A2172" s="5" t="s">
        <v>73</v>
      </c>
      <c r="B2172" s="5" t="s">
        <v>72</v>
      </c>
      <c r="C2172" s="4">
        <v>46266</v>
      </c>
      <c r="D2172" s="4">
        <v>46276</v>
      </c>
      <c r="E2172" s="5" t="s">
        <v>390</v>
      </c>
      <c r="F2172" s="5" t="s">
        <v>366</v>
      </c>
      <c r="G2172" s="7">
        <v>1E-3</v>
      </c>
      <c r="H2172" s="21" t="s">
        <v>84</v>
      </c>
      <c r="I2172" s="5" t="s">
        <v>51</v>
      </c>
    </row>
    <row r="2173" spans="1:9" ht="48" customHeight="1">
      <c r="A2173" s="5" t="s">
        <v>73</v>
      </c>
      <c r="B2173" s="5" t="s">
        <v>72</v>
      </c>
      <c r="C2173" s="4">
        <v>46266</v>
      </c>
      <c r="D2173" s="4">
        <v>46276</v>
      </c>
      <c r="E2173" s="5" t="s">
        <v>390</v>
      </c>
      <c r="F2173" s="5" t="s">
        <v>395</v>
      </c>
      <c r="G2173" s="7">
        <v>1E-3</v>
      </c>
      <c r="H2173" s="21" t="s">
        <v>84</v>
      </c>
      <c r="I2173" s="5" t="s">
        <v>51</v>
      </c>
    </row>
    <row r="2174" spans="1:9" ht="48" customHeight="1">
      <c r="A2174" s="5" t="s">
        <v>73</v>
      </c>
      <c r="B2174" s="5" t="s">
        <v>72</v>
      </c>
      <c r="C2174" s="4">
        <v>46266</v>
      </c>
      <c r="D2174" s="4">
        <v>46276</v>
      </c>
      <c r="E2174" s="5" t="s">
        <v>390</v>
      </c>
      <c r="F2174" s="5" t="s">
        <v>400</v>
      </c>
      <c r="G2174" s="7">
        <v>1E-3</v>
      </c>
      <c r="H2174" s="21" t="s">
        <v>84</v>
      </c>
      <c r="I2174" s="5" t="s">
        <v>51</v>
      </c>
    </row>
    <row r="2175" spans="1:9" ht="48" customHeight="1">
      <c r="A2175" s="5" t="s">
        <v>73</v>
      </c>
      <c r="B2175" s="5" t="s">
        <v>72</v>
      </c>
      <c r="C2175" s="4">
        <v>46266</v>
      </c>
      <c r="D2175" s="4">
        <v>46276</v>
      </c>
      <c r="E2175" s="5" t="s">
        <v>390</v>
      </c>
      <c r="F2175" s="5" t="s">
        <v>401</v>
      </c>
      <c r="G2175" s="7">
        <v>1E-3</v>
      </c>
      <c r="H2175" s="21" t="s">
        <v>84</v>
      </c>
      <c r="I2175" s="5" t="s">
        <v>51</v>
      </c>
    </row>
    <row r="2176" spans="1:9" ht="48" customHeight="1">
      <c r="A2176" s="5" t="s">
        <v>73</v>
      </c>
      <c r="B2176" s="5" t="s">
        <v>72</v>
      </c>
      <c r="C2176" s="4">
        <v>46266</v>
      </c>
      <c r="D2176" s="4">
        <v>46276</v>
      </c>
      <c r="E2176" s="5" t="s">
        <v>390</v>
      </c>
      <c r="F2176" s="5" t="s">
        <v>411</v>
      </c>
      <c r="G2176" s="7">
        <v>1E-3</v>
      </c>
      <c r="H2176" s="21" t="s">
        <v>84</v>
      </c>
      <c r="I2176" s="5" t="s">
        <v>51</v>
      </c>
    </row>
    <row r="2177" spans="1:9" ht="48" customHeight="1">
      <c r="A2177" s="5" t="s">
        <v>73</v>
      </c>
      <c r="B2177" s="5" t="s">
        <v>72</v>
      </c>
      <c r="C2177" s="4">
        <v>46266</v>
      </c>
      <c r="D2177" s="4">
        <v>46276</v>
      </c>
      <c r="E2177" s="5" t="s">
        <v>390</v>
      </c>
      <c r="F2177" s="5" t="s">
        <v>402</v>
      </c>
      <c r="G2177" s="7">
        <v>0</v>
      </c>
      <c r="H2177" s="21" t="s">
        <v>84</v>
      </c>
      <c r="I2177" s="5" t="s">
        <v>51</v>
      </c>
    </row>
    <row r="2178" spans="1:9" ht="48" customHeight="1">
      <c r="A2178" s="5" t="s">
        <v>73</v>
      </c>
      <c r="B2178" s="5" t="s">
        <v>72</v>
      </c>
      <c r="C2178" s="4">
        <v>46266</v>
      </c>
      <c r="D2178" s="4">
        <v>46276</v>
      </c>
      <c r="E2178" s="5" t="s">
        <v>390</v>
      </c>
      <c r="F2178" s="5" t="s">
        <v>403</v>
      </c>
      <c r="G2178" s="7">
        <v>0</v>
      </c>
      <c r="H2178" s="21" t="s">
        <v>84</v>
      </c>
      <c r="I2178" s="5" t="s">
        <v>51</v>
      </c>
    </row>
    <row r="2179" spans="1:9" ht="48" customHeight="1">
      <c r="A2179" s="5" t="s">
        <v>73</v>
      </c>
      <c r="B2179" s="5" t="s">
        <v>72</v>
      </c>
      <c r="C2179" s="4">
        <v>46266</v>
      </c>
      <c r="D2179" s="4">
        <v>46276</v>
      </c>
      <c r="E2179" s="5" t="s">
        <v>390</v>
      </c>
      <c r="F2179" s="5" t="s">
        <v>404</v>
      </c>
      <c r="G2179" s="7">
        <v>0</v>
      </c>
      <c r="H2179" s="21" t="s">
        <v>84</v>
      </c>
      <c r="I2179" s="5" t="s">
        <v>51</v>
      </c>
    </row>
    <row r="2180" spans="1:9" ht="48" customHeight="1">
      <c r="A2180" s="5" t="s">
        <v>73</v>
      </c>
      <c r="B2180" s="5" t="s">
        <v>72</v>
      </c>
      <c r="C2180" s="4">
        <v>46266</v>
      </c>
      <c r="D2180" s="4">
        <v>46276</v>
      </c>
      <c r="E2180" s="5" t="s">
        <v>390</v>
      </c>
      <c r="F2180" s="5" t="s">
        <v>405</v>
      </c>
      <c r="G2180" s="7">
        <v>0</v>
      </c>
      <c r="H2180" s="21" t="s">
        <v>84</v>
      </c>
      <c r="I2180" s="5" t="s">
        <v>51</v>
      </c>
    </row>
    <row r="2181" spans="1:9" ht="48" customHeight="1">
      <c r="A2181" s="5" t="s">
        <v>73</v>
      </c>
      <c r="B2181" s="5" t="s">
        <v>72</v>
      </c>
      <c r="C2181" s="4">
        <v>46266</v>
      </c>
      <c r="D2181" s="4">
        <v>46276</v>
      </c>
      <c r="E2181" s="5" t="s">
        <v>390</v>
      </c>
      <c r="F2181" s="5" t="s">
        <v>406</v>
      </c>
      <c r="G2181" s="7">
        <v>0</v>
      </c>
      <c r="H2181" s="21" t="s">
        <v>84</v>
      </c>
      <c r="I2181" s="5" t="s">
        <v>51</v>
      </c>
    </row>
    <row r="2182" spans="1:9" ht="48" customHeight="1">
      <c r="A2182" s="5" t="s">
        <v>73</v>
      </c>
      <c r="B2182" s="5" t="s">
        <v>72</v>
      </c>
      <c r="C2182" s="4">
        <v>46266</v>
      </c>
      <c r="D2182" s="4">
        <v>46276</v>
      </c>
      <c r="E2182" s="5" t="s">
        <v>390</v>
      </c>
      <c r="F2182" s="5" t="s">
        <v>407</v>
      </c>
      <c r="G2182" s="7">
        <v>0</v>
      </c>
      <c r="H2182" s="21" t="s">
        <v>84</v>
      </c>
      <c r="I2182" s="5" t="s">
        <v>51</v>
      </c>
    </row>
    <row r="2183" spans="1:9" ht="48" customHeight="1">
      <c r="A2183" s="5" t="s">
        <v>73</v>
      </c>
      <c r="B2183" s="5" t="s">
        <v>72</v>
      </c>
      <c r="C2183" s="4">
        <v>46266</v>
      </c>
      <c r="D2183" s="4">
        <v>46276</v>
      </c>
      <c r="E2183" s="5" t="s">
        <v>390</v>
      </c>
      <c r="F2183" s="5" t="s">
        <v>399</v>
      </c>
      <c r="G2183" s="7">
        <v>0</v>
      </c>
      <c r="H2183" s="21" t="s">
        <v>84</v>
      </c>
      <c r="I2183" s="5" t="s">
        <v>51</v>
      </c>
    </row>
    <row r="2184" spans="1:9" ht="48" customHeight="1">
      <c r="A2184" s="5" t="s">
        <v>73</v>
      </c>
      <c r="B2184" s="5" t="s">
        <v>72</v>
      </c>
      <c r="C2184" s="4">
        <v>46266</v>
      </c>
      <c r="D2184" s="4">
        <v>46276</v>
      </c>
      <c r="E2184" s="5" t="s">
        <v>390</v>
      </c>
      <c r="F2184" s="5" t="s">
        <v>408</v>
      </c>
      <c r="G2184" s="7">
        <v>0</v>
      </c>
      <c r="H2184" s="21" t="s">
        <v>84</v>
      </c>
      <c r="I2184" s="5" t="s">
        <v>51</v>
      </c>
    </row>
    <row r="2185" spans="1:9" ht="48" customHeight="1">
      <c r="A2185" s="5" t="s">
        <v>73</v>
      </c>
      <c r="B2185" s="5" t="s">
        <v>72</v>
      </c>
      <c r="C2185" s="4">
        <v>46266</v>
      </c>
      <c r="D2185" s="4">
        <v>46276</v>
      </c>
      <c r="E2185" s="5" t="s">
        <v>390</v>
      </c>
      <c r="F2185" s="5" t="s">
        <v>100</v>
      </c>
      <c r="G2185" s="7">
        <v>0</v>
      </c>
      <c r="H2185" s="21" t="s">
        <v>84</v>
      </c>
      <c r="I2185" s="5" t="s">
        <v>51</v>
      </c>
    </row>
    <row r="2186" spans="1:9" ht="48" customHeight="1">
      <c r="A2186" s="5" t="s">
        <v>73</v>
      </c>
      <c r="B2186" s="5" t="s">
        <v>72</v>
      </c>
      <c r="C2186" s="4">
        <v>46266</v>
      </c>
      <c r="D2186" s="4">
        <v>46276</v>
      </c>
      <c r="E2186" s="5" t="s">
        <v>390</v>
      </c>
      <c r="F2186" s="5" t="s">
        <v>409</v>
      </c>
      <c r="G2186" s="7">
        <v>0</v>
      </c>
      <c r="H2186" s="21" t="s">
        <v>84</v>
      </c>
      <c r="I2186" s="5" t="s">
        <v>51</v>
      </c>
    </row>
    <row r="2187" spans="1:9" ht="48" customHeight="1">
      <c r="A2187" s="5" t="s">
        <v>73</v>
      </c>
      <c r="B2187" s="5" t="s">
        <v>72</v>
      </c>
      <c r="C2187" s="4">
        <v>46266</v>
      </c>
      <c r="D2187" s="4">
        <v>46276</v>
      </c>
      <c r="E2187" s="5" t="s">
        <v>390</v>
      </c>
      <c r="F2187" s="5" t="s">
        <v>410</v>
      </c>
      <c r="G2187" s="7">
        <v>0</v>
      </c>
      <c r="H2187" s="21" t="s">
        <v>84</v>
      </c>
      <c r="I2187" s="5" t="s">
        <v>51</v>
      </c>
    </row>
    <row r="2188" spans="1:9" ht="48" customHeight="1">
      <c r="A2188" s="5" t="s">
        <v>73</v>
      </c>
      <c r="B2188" s="5" t="s">
        <v>72</v>
      </c>
      <c r="C2188" s="4">
        <v>46266</v>
      </c>
      <c r="D2188" s="4">
        <v>46276</v>
      </c>
      <c r="E2188" s="5" t="s">
        <v>390</v>
      </c>
      <c r="F2188" s="5" t="s">
        <v>412</v>
      </c>
      <c r="G2188" s="7">
        <v>0</v>
      </c>
      <c r="H2188" s="21" t="s">
        <v>84</v>
      </c>
      <c r="I2188" s="5" t="s">
        <v>51</v>
      </c>
    </row>
    <row r="2189" spans="1:9" ht="48" customHeight="1">
      <c r="A2189" s="5" t="s">
        <v>73</v>
      </c>
      <c r="B2189" s="5" t="s">
        <v>72</v>
      </c>
      <c r="C2189" s="4">
        <v>46266</v>
      </c>
      <c r="D2189" s="4">
        <v>46276</v>
      </c>
      <c r="E2189" s="5" t="s">
        <v>390</v>
      </c>
      <c r="F2189" s="5" t="s">
        <v>413</v>
      </c>
      <c r="G2189" s="7">
        <v>0</v>
      </c>
      <c r="H2189" s="21" t="s">
        <v>84</v>
      </c>
      <c r="I2189" s="5" t="s">
        <v>51</v>
      </c>
    </row>
    <row r="2190" spans="1:9" ht="48" customHeight="1">
      <c r="A2190" s="5" t="s">
        <v>73</v>
      </c>
      <c r="B2190" s="5" t="s">
        <v>72</v>
      </c>
      <c r="C2190" s="4">
        <v>46266</v>
      </c>
      <c r="D2190" s="4">
        <v>46276</v>
      </c>
      <c r="E2190" s="5" t="s">
        <v>390</v>
      </c>
      <c r="F2190" s="5" t="s">
        <v>153</v>
      </c>
      <c r="G2190" s="7">
        <v>0</v>
      </c>
      <c r="H2190" s="21" t="s">
        <v>84</v>
      </c>
      <c r="I2190" s="5" t="s">
        <v>51</v>
      </c>
    </row>
    <row r="2191" spans="1:9" ht="48" customHeight="1">
      <c r="A2191" s="5" t="s">
        <v>73</v>
      </c>
      <c r="B2191" s="5" t="s">
        <v>72</v>
      </c>
      <c r="C2191" s="4">
        <v>46266</v>
      </c>
      <c r="D2191" s="4">
        <v>46276</v>
      </c>
      <c r="E2191" s="5" t="s">
        <v>429</v>
      </c>
      <c r="F2191" s="5" t="s">
        <v>429</v>
      </c>
      <c r="G2191" s="7">
        <v>1.8000000000000002E-2</v>
      </c>
      <c r="H2191" s="21" t="s">
        <v>84</v>
      </c>
      <c r="I2191" s="5" t="s">
        <v>51</v>
      </c>
    </row>
    <row r="2192" spans="1:9" ht="48" customHeight="1">
      <c r="A2192" s="5" t="s">
        <v>73</v>
      </c>
      <c r="B2192" s="5" t="s">
        <v>72</v>
      </c>
      <c r="C2192" s="4">
        <v>46266</v>
      </c>
      <c r="D2192" s="4">
        <v>46276</v>
      </c>
      <c r="E2192" s="5" t="s">
        <v>88</v>
      </c>
      <c r="F2192" s="5" t="s">
        <v>451</v>
      </c>
      <c r="G2192" s="7">
        <v>2E-3</v>
      </c>
      <c r="H2192" s="21" t="s">
        <v>84</v>
      </c>
      <c r="I2192" s="5" t="s">
        <v>51</v>
      </c>
    </row>
    <row r="2193" spans="1:9" ht="48" customHeight="1">
      <c r="A2193" s="5" t="s">
        <v>73</v>
      </c>
      <c r="B2193" s="5" t="s">
        <v>72</v>
      </c>
      <c r="C2193" s="4">
        <v>46266</v>
      </c>
      <c r="D2193" s="4">
        <v>46276</v>
      </c>
      <c r="E2193" s="5" t="s">
        <v>88</v>
      </c>
      <c r="F2193" s="5" t="s">
        <v>452</v>
      </c>
      <c r="G2193" s="7">
        <v>1E-3</v>
      </c>
      <c r="H2193" s="21" t="s">
        <v>84</v>
      </c>
      <c r="I2193" s="5" t="s">
        <v>51</v>
      </c>
    </row>
    <row r="2194" spans="1:9" ht="48" customHeight="1">
      <c r="A2194" s="5" t="s">
        <v>73</v>
      </c>
      <c r="B2194" s="5" t="s">
        <v>72</v>
      </c>
      <c r="C2194" s="4">
        <v>46266</v>
      </c>
      <c r="D2194" s="4">
        <v>46276</v>
      </c>
      <c r="E2194" s="5" t="s">
        <v>88</v>
      </c>
      <c r="F2194" s="5" t="s">
        <v>454</v>
      </c>
      <c r="G2194" s="7">
        <v>1E-3</v>
      </c>
      <c r="H2194" s="21" t="s">
        <v>84</v>
      </c>
      <c r="I2194" s="5" t="s">
        <v>51</v>
      </c>
    </row>
    <row r="2195" spans="1:9" ht="48" customHeight="1">
      <c r="A2195" s="5" t="s">
        <v>73</v>
      </c>
      <c r="B2195" s="5" t="s">
        <v>72</v>
      </c>
      <c r="C2195" s="4">
        <v>46266</v>
      </c>
      <c r="D2195" s="4">
        <v>46276</v>
      </c>
      <c r="E2195" s="5" t="s">
        <v>88</v>
      </c>
      <c r="F2195" s="5" t="s">
        <v>455</v>
      </c>
      <c r="G2195" s="7">
        <v>1E-3</v>
      </c>
      <c r="H2195" s="21" t="s">
        <v>84</v>
      </c>
      <c r="I2195" s="5" t="s">
        <v>51</v>
      </c>
    </row>
    <row r="2196" spans="1:9" ht="48" customHeight="1">
      <c r="A2196" s="5" t="s">
        <v>73</v>
      </c>
      <c r="B2196" s="5" t="s">
        <v>72</v>
      </c>
      <c r="C2196" s="4">
        <v>46266</v>
      </c>
      <c r="D2196" s="4">
        <v>46276</v>
      </c>
      <c r="E2196" s="5" t="s">
        <v>88</v>
      </c>
      <c r="F2196" s="5" t="s">
        <v>457</v>
      </c>
      <c r="G2196" s="7">
        <v>1E-3</v>
      </c>
      <c r="H2196" s="21" t="s">
        <v>84</v>
      </c>
      <c r="I2196" s="5" t="s">
        <v>51</v>
      </c>
    </row>
    <row r="2197" spans="1:9" ht="48" customHeight="1">
      <c r="A2197" s="5" t="s">
        <v>73</v>
      </c>
      <c r="B2197" s="5" t="s">
        <v>72</v>
      </c>
      <c r="C2197" s="4">
        <v>46266</v>
      </c>
      <c r="D2197" s="4">
        <v>46276</v>
      </c>
      <c r="E2197" s="5" t="s">
        <v>88</v>
      </c>
      <c r="F2197" s="5" t="s">
        <v>458</v>
      </c>
      <c r="G2197" s="7">
        <v>1E-3</v>
      </c>
      <c r="H2197" s="21" t="s">
        <v>84</v>
      </c>
      <c r="I2197" s="5" t="s">
        <v>51</v>
      </c>
    </row>
    <row r="2198" spans="1:9" ht="48" customHeight="1">
      <c r="A2198" s="5" t="s">
        <v>73</v>
      </c>
      <c r="B2198" s="5" t="s">
        <v>72</v>
      </c>
      <c r="C2198" s="4">
        <v>46266</v>
      </c>
      <c r="D2198" s="4">
        <v>46276</v>
      </c>
      <c r="E2198" s="5" t="s">
        <v>88</v>
      </c>
      <c r="F2198" s="5" t="s">
        <v>453</v>
      </c>
      <c r="G2198" s="7">
        <v>0</v>
      </c>
      <c r="H2198" s="21" t="s">
        <v>84</v>
      </c>
      <c r="I2198" s="5" t="s">
        <v>51</v>
      </c>
    </row>
    <row r="2199" spans="1:9" ht="48" customHeight="1">
      <c r="A2199" s="5" t="s">
        <v>73</v>
      </c>
      <c r="B2199" s="5" t="s">
        <v>72</v>
      </c>
      <c r="C2199" s="4">
        <v>46266</v>
      </c>
      <c r="D2199" s="4">
        <v>46276</v>
      </c>
      <c r="E2199" s="5" t="s">
        <v>88</v>
      </c>
      <c r="F2199" s="5" t="s">
        <v>456</v>
      </c>
      <c r="G2199" s="7">
        <v>0</v>
      </c>
      <c r="H2199" s="21" t="s">
        <v>84</v>
      </c>
      <c r="I2199" s="5" t="s">
        <v>51</v>
      </c>
    </row>
    <row r="2200" spans="1:9" ht="48" customHeight="1">
      <c r="A2200" s="5" t="s">
        <v>73</v>
      </c>
      <c r="B2200" s="5" t="s">
        <v>72</v>
      </c>
      <c r="C2200" s="4">
        <v>46266</v>
      </c>
      <c r="D2200" s="4">
        <v>46276</v>
      </c>
      <c r="E2200" s="5" t="s">
        <v>88</v>
      </c>
      <c r="F2200" s="5" t="s">
        <v>459</v>
      </c>
      <c r="G2200" s="7">
        <v>0</v>
      </c>
      <c r="H2200" s="21" t="s">
        <v>84</v>
      </c>
      <c r="I2200" s="5" t="s">
        <v>51</v>
      </c>
    </row>
    <row r="2201" spans="1:9" ht="48" customHeight="1">
      <c r="A2201" s="5" t="s">
        <v>73</v>
      </c>
      <c r="B2201" s="5" t="s">
        <v>72</v>
      </c>
      <c r="C2201" s="4">
        <v>46266</v>
      </c>
      <c r="D2201" s="4">
        <v>46276</v>
      </c>
      <c r="E2201" s="5" t="s">
        <v>88</v>
      </c>
      <c r="F2201" s="5" t="s">
        <v>460</v>
      </c>
      <c r="G2201" s="7">
        <v>0</v>
      </c>
      <c r="H2201" s="21" t="s">
        <v>84</v>
      </c>
      <c r="I2201" s="5" t="s">
        <v>51</v>
      </c>
    </row>
    <row r="2202" spans="1:9" ht="48" customHeight="1">
      <c r="A2202" s="5" t="s">
        <v>73</v>
      </c>
      <c r="B2202" s="5" t="s">
        <v>72</v>
      </c>
      <c r="C2202" s="4">
        <v>46266</v>
      </c>
      <c r="D2202" s="4">
        <v>46276</v>
      </c>
      <c r="E2202" s="5" t="s">
        <v>88</v>
      </c>
      <c r="F2202" s="5" t="s">
        <v>461</v>
      </c>
      <c r="G2202" s="7">
        <v>0</v>
      </c>
      <c r="H2202" s="21" t="s">
        <v>84</v>
      </c>
      <c r="I2202" s="5" t="s">
        <v>51</v>
      </c>
    </row>
    <row r="2203" spans="1:9" ht="48" customHeight="1">
      <c r="A2203" s="5" t="s">
        <v>73</v>
      </c>
      <c r="B2203" s="5" t="s">
        <v>72</v>
      </c>
      <c r="C2203" s="4">
        <v>46266</v>
      </c>
      <c r="D2203" s="4">
        <v>46276</v>
      </c>
      <c r="E2203" s="5" t="s">
        <v>88</v>
      </c>
      <c r="F2203" s="5" t="s">
        <v>462</v>
      </c>
      <c r="G2203" s="7">
        <v>0</v>
      </c>
      <c r="H2203" s="21" t="s">
        <v>84</v>
      </c>
      <c r="I2203" s="5" t="s">
        <v>51</v>
      </c>
    </row>
    <row r="2204" spans="1:9" ht="48" customHeight="1">
      <c r="A2204" s="5" t="s">
        <v>73</v>
      </c>
      <c r="B2204" s="5" t="s">
        <v>72</v>
      </c>
      <c r="C2204" s="4">
        <v>46266</v>
      </c>
      <c r="D2204" s="4">
        <v>46276</v>
      </c>
      <c r="E2204" s="5" t="s">
        <v>88</v>
      </c>
      <c r="F2204" s="5" t="s">
        <v>463</v>
      </c>
      <c r="G2204" s="7">
        <v>0</v>
      </c>
      <c r="H2204" s="21" t="s">
        <v>84</v>
      </c>
      <c r="I2204" s="5" t="s">
        <v>51</v>
      </c>
    </row>
    <row r="2205" spans="1:9" ht="48" customHeight="1">
      <c r="A2205" s="5" t="s">
        <v>73</v>
      </c>
      <c r="B2205" s="5" t="s">
        <v>72</v>
      </c>
      <c r="C2205" s="4">
        <v>46266</v>
      </c>
      <c r="D2205" s="4">
        <v>46276</v>
      </c>
      <c r="E2205" s="5" t="s">
        <v>88</v>
      </c>
      <c r="F2205" s="5" t="s">
        <v>464</v>
      </c>
      <c r="G2205" s="7">
        <v>0</v>
      </c>
      <c r="H2205" s="21" t="s">
        <v>84</v>
      </c>
      <c r="I2205" s="5" t="s">
        <v>51</v>
      </c>
    </row>
    <row r="2206" spans="1:9" ht="48" customHeight="1">
      <c r="A2206" s="5" t="s">
        <v>73</v>
      </c>
      <c r="B2206" s="5" t="s">
        <v>72</v>
      </c>
      <c r="C2206" s="4">
        <v>46266</v>
      </c>
      <c r="D2206" s="4">
        <v>46276</v>
      </c>
      <c r="E2206" s="5" t="s">
        <v>88</v>
      </c>
      <c r="F2206" s="5" t="s">
        <v>465</v>
      </c>
      <c r="G2206" s="7">
        <v>0</v>
      </c>
      <c r="H2206" s="21" t="s">
        <v>84</v>
      </c>
      <c r="I2206" s="5" t="s">
        <v>51</v>
      </c>
    </row>
    <row r="2207" spans="1:9" ht="48" customHeight="1">
      <c r="A2207" s="5" t="s">
        <v>73</v>
      </c>
      <c r="B2207" s="5" t="s">
        <v>72</v>
      </c>
      <c r="C2207" s="4">
        <v>46266</v>
      </c>
      <c r="D2207" s="4">
        <v>46276</v>
      </c>
      <c r="E2207" s="5" t="s">
        <v>88</v>
      </c>
      <c r="F2207" s="5" t="s">
        <v>466</v>
      </c>
      <c r="G2207" s="7">
        <v>0</v>
      </c>
      <c r="H2207" s="21" t="s">
        <v>84</v>
      </c>
      <c r="I2207" s="5" t="s">
        <v>51</v>
      </c>
    </row>
    <row r="2208" spans="1:9" ht="48" customHeight="1">
      <c r="A2208" s="5" t="s">
        <v>73</v>
      </c>
      <c r="B2208" s="5" t="s">
        <v>72</v>
      </c>
      <c r="C2208" s="4">
        <v>46266</v>
      </c>
      <c r="D2208" s="4">
        <v>46276</v>
      </c>
      <c r="E2208" s="5" t="s">
        <v>88</v>
      </c>
      <c r="F2208" s="5" t="s">
        <v>467</v>
      </c>
      <c r="G2208" s="7">
        <v>0</v>
      </c>
      <c r="H2208" s="21" t="s">
        <v>84</v>
      </c>
      <c r="I2208" s="5" t="s">
        <v>51</v>
      </c>
    </row>
    <row r="2209" spans="1:9" ht="48" customHeight="1">
      <c r="A2209" s="5" t="s">
        <v>73</v>
      </c>
      <c r="B2209" s="5" t="s">
        <v>72</v>
      </c>
      <c r="C2209" s="4">
        <v>46266</v>
      </c>
      <c r="D2209" s="4">
        <v>46276</v>
      </c>
      <c r="E2209" s="5" t="s">
        <v>88</v>
      </c>
      <c r="F2209" s="5" t="s">
        <v>468</v>
      </c>
      <c r="G2209" s="7">
        <v>0</v>
      </c>
      <c r="H2209" s="21" t="s">
        <v>84</v>
      </c>
      <c r="I2209" s="5" t="s">
        <v>51</v>
      </c>
    </row>
    <row r="2210" spans="1:9" ht="48" customHeight="1">
      <c r="A2210" s="5" t="s">
        <v>73</v>
      </c>
      <c r="B2210" s="5" t="s">
        <v>72</v>
      </c>
      <c r="C2210" s="4">
        <v>46266</v>
      </c>
      <c r="D2210" s="4">
        <v>46276</v>
      </c>
      <c r="E2210" s="5" t="s">
        <v>88</v>
      </c>
      <c r="F2210" s="5" t="s">
        <v>469</v>
      </c>
      <c r="G2210" s="7">
        <v>0</v>
      </c>
      <c r="H2210" s="21" t="s">
        <v>84</v>
      </c>
      <c r="I2210" s="5" t="s">
        <v>51</v>
      </c>
    </row>
    <row r="2211" spans="1:9" ht="48" customHeight="1">
      <c r="A2211" s="5" t="s">
        <v>73</v>
      </c>
      <c r="B2211" s="5" t="s">
        <v>72</v>
      </c>
      <c r="C2211" s="4">
        <v>46266</v>
      </c>
      <c r="D2211" s="4">
        <v>46276</v>
      </c>
      <c r="E2211" s="5" t="s">
        <v>88</v>
      </c>
      <c r="F2211" s="5" t="s">
        <v>470</v>
      </c>
      <c r="G2211" s="7">
        <v>0</v>
      </c>
      <c r="H2211" s="21" t="s">
        <v>84</v>
      </c>
      <c r="I2211" s="5" t="s">
        <v>51</v>
      </c>
    </row>
    <row r="2212" spans="1:9" ht="48" customHeight="1">
      <c r="A2212" s="5" t="s">
        <v>73</v>
      </c>
      <c r="B2212" s="5" t="s">
        <v>72</v>
      </c>
      <c r="C2212" s="4">
        <v>46266</v>
      </c>
      <c r="D2212" s="4">
        <v>46276</v>
      </c>
      <c r="E2212" s="5" t="s">
        <v>88</v>
      </c>
      <c r="F2212" s="5" t="s">
        <v>471</v>
      </c>
      <c r="G2212" s="7">
        <v>0</v>
      </c>
      <c r="H2212" s="21" t="s">
        <v>84</v>
      </c>
      <c r="I2212" s="5" t="s">
        <v>51</v>
      </c>
    </row>
    <row r="2213" spans="1:9" ht="48" customHeight="1">
      <c r="A2213" s="5" t="s">
        <v>73</v>
      </c>
      <c r="B2213" s="5" t="s">
        <v>72</v>
      </c>
      <c r="C2213" s="4">
        <v>46266</v>
      </c>
      <c r="D2213" s="4">
        <v>46276</v>
      </c>
      <c r="E2213" s="5" t="s">
        <v>88</v>
      </c>
      <c r="F2213" s="5" t="s">
        <v>472</v>
      </c>
      <c r="G2213" s="7">
        <v>0</v>
      </c>
      <c r="H2213" s="21" t="s">
        <v>84</v>
      </c>
      <c r="I2213" s="5" t="s">
        <v>51</v>
      </c>
    </row>
    <row r="2214" spans="1:9" ht="48" customHeight="1">
      <c r="A2214" s="5" t="s">
        <v>73</v>
      </c>
      <c r="B2214" s="5" t="s">
        <v>72</v>
      </c>
      <c r="C2214" s="4">
        <v>46266</v>
      </c>
      <c r="D2214" s="4">
        <v>46276</v>
      </c>
      <c r="E2214" s="5" t="s">
        <v>88</v>
      </c>
      <c r="F2214" s="5" t="s">
        <v>473</v>
      </c>
      <c r="G2214" s="7">
        <v>0</v>
      </c>
      <c r="H2214" s="21" t="s">
        <v>84</v>
      </c>
      <c r="I2214" s="5" t="s">
        <v>51</v>
      </c>
    </row>
    <row r="2215" spans="1:9" ht="48" customHeight="1">
      <c r="A2215" s="5" t="s">
        <v>73</v>
      </c>
      <c r="B2215" s="5" t="s">
        <v>72</v>
      </c>
      <c r="C2215" s="4">
        <v>46266</v>
      </c>
      <c r="D2215" s="4">
        <v>46276</v>
      </c>
      <c r="E2215" s="5" t="s">
        <v>53</v>
      </c>
      <c r="F2215" s="5" t="s">
        <v>474</v>
      </c>
      <c r="G2215" s="7">
        <v>2E-3</v>
      </c>
      <c r="H2215" s="21" t="s">
        <v>84</v>
      </c>
      <c r="I2215" s="5" t="s">
        <v>51</v>
      </c>
    </row>
    <row r="2216" spans="1:9" ht="48" customHeight="1">
      <c r="A2216" s="5" t="s">
        <v>73</v>
      </c>
      <c r="B2216" s="5" t="s">
        <v>72</v>
      </c>
      <c r="C2216" s="4">
        <v>46266</v>
      </c>
      <c r="D2216" s="4">
        <v>46276</v>
      </c>
      <c r="E2216" s="5" t="s">
        <v>53</v>
      </c>
      <c r="F2216" s="5" t="s">
        <v>475</v>
      </c>
      <c r="G2216" s="7">
        <v>1E-3</v>
      </c>
      <c r="H2216" s="21" t="s">
        <v>84</v>
      </c>
      <c r="I2216" s="5" t="s">
        <v>51</v>
      </c>
    </row>
    <row r="2217" spans="1:9" ht="48" customHeight="1">
      <c r="A2217" s="5" t="s">
        <v>73</v>
      </c>
      <c r="B2217" s="5" t="s">
        <v>72</v>
      </c>
      <c r="C2217" s="4">
        <v>46266</v>
      </c>
      <c r="D2217" s="4">
        <v>46276</v>
      </c>
      <c r="E2217" s="5" t="s">
        <v>53</v>
      </c>
      <c r="F2217" s="5" t="s">
        <v>476</v>
      </c>
      <c r="G2217" s="7">
        <v>1E-3</v>
      </c>
      <c r="H2217" s="21" t="s">
        <v>84</v>
      </c>
      <c r="I2217" s="5" t="s">
        <v>51</v>
      </c>
    </row>
    <row r="2218" spans="1:9" ht="48" customHeight="1">
      <c r="A2218" s="5" t="s">
        <v>73</v>
      </c>
      <c r="B2218" s="5" t="s">
        <v>72</v>
      </c>
      <c r="C2218" s="4">
        <v>46266</v>
      </c>
      <c r="D2218" s="4">
        <v>46276</v>
      </c>
      <c r="E2218" s="5" t="s">
        <v>53</v>
      </c>
      <c r="F2218" s="5" t="s">
        <v>481</v>
      </c>
      <c r="G2218" s="7">
        <v>1E-3</v>
      </c>
      <c r="H2218" s="21" t="s">
        <v>84</v>
      </c>
      <c r="I2218" s="5" t="s">
        <v>51</v>
      </c>
    </row>
    <row r="2219" spans="1:9" ht="48" customHeight="1">
      <c r="A2219" s="5" t="s">
        <v>73</v>
      </c>
      <c r="B2219" s="5" t="s">
        <v>72</v>
      </c>
      <c r="C2219" s="4">
        <v>46266</v>
      </c>
      <c r="D2219" s="4">
        <v>46276</v>
      </c>
      <c r="E2219" s="5" t="s">
        <v>53</v>
      </c>
      <c r="F2219" s="5" t="s">
        <v>477</v>
      </c>
      <c r="G2219" s="7">
        <v>0</v>
      </c>
      <c r="H2219" s="21" t="s">
        <v>84</v>
      </c>
      <c r="I2219" s="5" t="s">
        <v>51</v>
      </c>
    </row>
    <row r="2220" spans="1:9" ht="48" customHeight="1">
      <c r="A2220" s="5" t="s">
        <v>73</v>
      </c>
      <c r="B2220" s="5" t="s">
        <v>72</v>
      </c>
      <c r="C2220" s="4">
        <v>46266</v>
      </c>
      <c r="D2220" s="4">
        <v>46276</v>
      </c>
      <c r="E2220" s="5" t="s">
        <v>53</v>
      </c>
      <c r="F2220" s="5" t="s">
        <v>478</v>
      </c>
      <c r="G2220" s="7">
        <v>0</v>
      </c>
      <c r="H2220" s="21" t="s">
        <v>84</v>
      </c>
      <c r="I2220" s="5" t="s">
        <v>51</v>
      </c>
    </row>
    <row r="2221" spans="1:9" ht="48" customHeight="1">
      <c r="A2221" s="5" t="s">
        <v>73</v>
      </c>
      <c r="B2221" s="5" t="s">
        <v>72</v>
      </c>
      <c r="C2221" s="4">
        <v>46266</v>
      </c>
      <c r="D2221" s="4">
        <v>46276</v>
      </c>
      <c r="E2221" s="5" t="s">
        <v>53</v>
      </c>
      <c r="F2221" s="5" t="s">
        <v>479</v>
      </c>
      <c r="G2221" s="7">
        <v>0</v>
      </c>
      <c r="H2221" s="21" t="s">
        <v>84</v>
      </c>
      <c r="I2221" s="5" t="s">
        <v>51</v>
      </c>
    </row>
    <row r="2222" spans="1:9" ht="48" customHeight="1">
      <c r="A2222" s="5" t="s">
        <v>73</v>
      </c>
      <c r="B2222" s="5" t="s">
        <v>72</v>
      </c>
      <c r="C2222" s="4">
        <v>46266</v>
      </c>
      <c r="D2222" s="4">
        <v>46276</v>
      </c>
      <c r="E2222" s="5" t="s">
        <v>53</v>
      </c>
      <c r="F2222" s="5" t="s">
        <v>480</v>
      </c>
      <c r="G2222" s="7">
        <v>0</v>
      </c>
      <c r="H2222" s="21" t="s">
        <v>84</v>
      </c>
      <c r="I2222" s="5" t="s">
        <v>51</v>
      </c>
    </row>
    <row r="2223" spans="1:9" ht="48" customHeight="1">
      <c r="A2223" s="5" t="s">
        <v>73</v>
      </c>
      <c r="B2223" s="5" t="s">
        <v>72</v>
      </c>
      <c r="C2223" s="4">
        <v>46266</v>
      </c>
      <c r="D2223" s="4">
        <v>46276</v>
      </c>
      <c r="E2223" s="5" t="s">
        <v>53</v>
      </c>
      <c r="F2223" s="5" t="s">
        <v>482</v>
      </c>
      <c r="G2223" s="7">
        <v>0</v>
      </c>
      <c r="H2223" s="21" t="s">
        <v>84</v>
      </c>
      <c r="I2223" s="5" t="s">
        <v>51</v>
      </c>
    </row>
    <row r="2224" spans="1:9" ht="48" customHeight="1">
      <c r="A2224" s="5" t="s">
        <v>73</v>
      </c>
      <c r="B2224" s="5" t="s">
        <v>72</v>
      </c>
      <c r="C2224" s="4">
        <v>46266</v>
      </c>
      <c r="D2224" s="4">
        <v>46276</v>
      </c>
      <c r="E2224" s="5" t="s">
        <v>53</v>
      </c>
      <c r="F2224" s="5" t="s">
        <v>46</v>
      </c>
      <c r="G2224" s="7">
        <v>0</v>
      </c>
      <c r="H2224" s="21" t="s">
        <v>84</v>
      </c>
      <c r="I2224" s="5" t="s">
        <v>51</v>
      </c>
    </row>
    <row r="2225" spans="1:9" ht="48" customHeight="1">
      <c r="A2225" s="5" t="s">
        <v>73</v>
      </c>
      <c r="B2225" s="5" t="s">
        <v>72</v>
      </c>
      <c r="C2225" s="4">
        <v>46266</v>
      </c>
      <c r="D2225" s="4">
        <v>46276</v>
      </c>
      <c r="E2225" s="5" t="s">
        <v>53</v>
      </c>
      <c r="F2225" s="5" t="s">
        <v>483</v>
      </c>
      <c r="G2225" s="7">
        <v>0</v>
      </c>
      <c r="H2225" s="21" t="s">
        <v>84</v>
      </c>
      <c r="I2225" s="5" t="s">
        <v>51</v>
      </c>
    </row>
    <row r="2226" spans="1:9" ht="48" customHeight="1">
      <c r="A2226" s="5" t="s">
        <v>73</v>
      </c>
      <c r="B2226" s="5" t="s">
        <v>72</v>
      </c>
      <c r="C2226" s="4">
        <v>46266</v>
      </c>
      <c r="D2226" s="4">
        <v>46276</v>
      </c>
      <c r="E2226" s="5" t="s">
        <v>53</v>
      </c>
      <c r="F2226" s="5" t="s">
        <v>484</v>
      </c>
      <c r="G2226" s="7">
        <v>0</v>
      </c>
      <c r="H2226" s="21" t="s">
        <v>84</v>
      </c>
      <c r="I2226" s="5" t="s">
        <v>51</v>
      </c>
    </row>
    <row r="2227" spans="1:9" ht="48" customHeight="1">
      <c r="A2227" s="5" t="s">
        <v>73</v>
      </c>
      <c r="B2227" s="5" t="s">
        <v>72</v>
      </c>
      <c r="C2227" s="4">
        <v>46266</v>
      </c>
      <c r="D2227" s="4">
        <v>46276</v>
      </c>
      <c r="E2227" s="5" t="s">
        <v>53</v>
      </c>
      <c r="F2227" s="5" t="s">
        <v>485</v>
      </c>
      <c r="G2227" s="7">
        <v>0</v>
      </c>
      <c r="H2227" s="21" t="s">
        <v>84</v>
      </c>
      <c r="I2227" s="5" t="s">
        <v>51</v>
      </c>
    </row>
    <row r="2228" spans="1:9" ht="48" customHeight="1">
      <c r="A2228" s="5" t="s">
        <v>73</v>
      </c>
      <c r="B2228" s="5" t="s">
        <v>72</v>
      </c>
      <c r="C2228" s="4">
        <v>46266</v>
      </c>
      <c r="D2228" s="4">
        <v>46276</v>
      </c>
      <c r="E2228" s="5" t="s">
        <v>53</v>
      </c>
      <c r="F2228" s="5" t="s">
        <v>486</v>
      </c>
      <c r="G2228" s="7">
        <v>0</v>
      </c>
      <c r="H2228" s="21" t="s">
        <v>84</v>
      </c>
      <c r="I2228" s="5" t="s">
        <v>51</v>
      </c>
    </row>
    <row r="2229" spans="1:9" ht="48" customHeight="1">
      <c r="A2229" s="5" t="s">
        <v>73</v>
      </c>
      <c r="B2229" s="5" t="s">
        <v>72</v>
      </c>
      <c r="C2229" s="4">
        <v>46266</v>
      </c>
      <c r="D2229" s="4">
        <v>46276</v>
      </c>
      <c r="E2229" s="5" t="s">
        <v>53</v>
      </c>
      <c r="F2229" s="5" t="s">
        <v>487</v>
      </c>
      <c r="G2229" s="7">
        <v>0</v>
      </c>
      <c r="H2229" s="21" t="s">
        <v>84</v>
      </c>
      <c r="I2229" s="5" t="s">
        <v>51</v>
      </c>
    </row>
    <row r="2230" spans="1:9" ht="48" customHeight="1">
      <c r="A2230" s="5" t="s">
        <v>73</v>
      </c>
      <c r="B2230" s="5" t="s">
        <v>72</v>
      </c>
      <c r="C2230" s="4">
        <v>46266</v>
      </c>
      <c r="D2230" s="4">
        <v>46276</v>
      </c>
      <c r="E2230" s="5" t="s">
        <v>53</v>
      </c>
      <c r="F2230" s="5" t="s">
        <v>488</v>
      </c>
      <c r="G2230" s="7">
        <v>0</v>
      </c>
      <c r="H2230" s="21" t="s">
        <v>84</v>
      </c>
      <c r="I2230" s="5" t="s">
        <v>51</v>
      </c>
    </row>
    <row r="2231" spans="1:9" ht="48" customHeight="1">
      <c r="A2231" s="5" t="s">
        <v>73</v>
      </c>
      <c r="B2231" s="5" t="s">
        <v>72</v>
      </c>
      <c r="C2231" s="4">
        <v>46266</v>
      </c>
      <c r="D2231" s="4">
        <v>46276</v>
      </c>
      <c r="E2231" s="5" t="s">
        <v>53</v>
      </c>
      <c r="F2231" s="5" t="s">
        <v>445</v>
      </c>
      <c r="G2231" s="7">
        <v>0</v>
      </c>
      <c r="H2231" s="21" t="s">
        <v>84</v>
      </c>
      <c r="I2231" s="5" t="s">
        <v>51</v>
      </c>
    </row>
    <row r="2232" spans="1:9" ht="48" customHeight="1">
      <c r="A2232" s="5" t="s">
        <v>73</v>
      </c>
      <c r="B2232" s="5" t="s">
        <v>72</v>
      </c>
      <c r="C2232" s="4">
        <v>46266</v>
      </c>
      <c r="D2232" s="4">
        <v>46276</v>
      </c>
      <c r="E2232" s="5" t="s">
        <v>53</v>
      </c>
      <c r="F2232" s="5" t="s">
        <v>489</v>
      </c>
      <c r="G2232" s="7">
        <v>0</v>
      </c>
      <c r="H2232" s="21" t="s">
        <v>84</v>
      </c>
      <c r="I2232" s="5" t="s">
        <v>51</v>
      </c>
    </row>
    <row r="2233" spans="1:9" ht="48" customHeight="1">
      <c r="A2233" s="5" t="s">
        <v>73</v>
      </c>
      <c r="B2233" s="5" t="s">
        <v>72</v>
      </c>
      <c r="C2233" s="4">
        <v>46266</v>
      </c>
      <c r="D2233" s="4">
        <v>46276</v>
      </c>
      <c r="E2233" s="5" t="s">
        <v>115</v>
      </c>
      <c r="F2233" s="5" t="s">
        <v>431</v>
      </c>
      <c r="G2233" s="7">
        <v>1E-3</v>
      </c>
      <c r="H2233" s="21" t="s">
        <v>84</v>
      </c>
      <c r="I2233" s="5" t="s">
        <v>51</v>
      </c>
    </row>
    <row r="2234" spans="1:9" ht="48" customHeight="1">
      <c r="A2234" s="5" t="s">
        <v>73</v>
      </c>
      <c r="B2234" s="5" t="s">
        <v>72</v>
      </c>
      <c r="C2234" s="4">
        <v>46266</v>
      </c>
      <c r="D2234" s="4">
        <v>46276</v>
      </c>
      <c r="E2234" s="5" t="s">
        <v>115</v>
      </c>
      <c r="F2234" s="5" t="s">
        <v>438</v>
      </c>
      <c r="G2234" s="7">
        <v>1E-3</v>
      </c>
      <c r="H2234" s="21" t="s">
        <v>84</v>
      </c>
      <c r="I2234" s="5" t="s">
        <v>51</v>
      </c>
    </row>
    <row r="2235" spans="1:9" ht="48" customHeight="1">
      <c r="A2235" s="5" t="s">
        <v>73</v>
      </c>
      <c r="B2235" s="5" t="s">
        <v>72</v>
      </c>
      <c r="C2235" s="4">
        <v>46266</v>
      </c>
      <c r="D2235" s="4">
        <v>46276</v>
      </c>
      <c r="E2235" s="5" t="s">
        <v>115</v>
      </c>
      <c r="F2235" s="5" t="s">
        <v>434</v>
      </c>
      <c r="G2235" s="7">
        <v>1E-3</v>
      </c>
      <c r="H2235" s="21" t="s">
        <v>84</v>
      </c>
      <c r="I2235" s="5" t="s">
        <v>51</v>
      </c>
    </row>
    <row r="2236" spans="1:9" ht="48" customHeight="1">
      <c r="A2236" s="5" t="s">
        <v>73</v>
      </c>
      <c r="B2236" s="5" t="s">
        <v>72</v>
      </c>
      <c r="C2236" s="4">
        <v>46266</v>
      </c>
      <c r="D2236" s="4">
        <v>46276</v>
      </c>
      <c r="E2236" s="5" t="s">
        <v>115</v>
      </c>
      <c r="F2236" s="5" t="s">
        <v>436</v>
      </c>
      <c r="G2236" s="7">
        <v>1E-3</v>
      </c>
      <c r="H2236" s="21" t="s">
        <v>84</v>
      </c>
      <c r="I2236" s="5" t="s">
        <v>51</v>
      </c>
    </row>
    <row r="2237" spans="1:9" ht="48" customHeight="1">
      <c r="A2237" s="5" t="s">
        <v>73</v>
      </c>
      <c r="B2237" s="5" t="s">
        <v>72</v>
      </c>
      <c r="C2237" s="4">
        <v>46266</v>
      </c>
      <c r="D2237" s="4">
        <v>46276</v>
      </c>
      <c r="E2237" s="5" t="s">
        <v>115</v>
      </c>
      <c r="F2237" s="5" t="s">
        <v>430</v>
      </c>
      <c r="G2237" s="7">
        <v>0</v>
      </c>
      <c r="H2237" s="21" t="s">
        <v>84</v>
      </c>
      <c r="I2237" s="5" t="s">
        <v>51</v>
      </c>
    </row>
    <row r="2238" spans="1:9" ht="48" customHeight="1">
      <c r="A2238" s="5" t="s">
        <v>73</v>
      </c>
      <c r="B2238" s="5" t="s">
        <v>72</v>
      </c>
      <c r="C2238" s="4">
        <v>46266</v>
      </c>
      <c r="D2238" s="4">
        <v>46276</v>
      </c>
      <c r="E2238" s="5" t="s">
        <v>115</v>
      </c>
      <c r="F2238" s="5" t="s">
        <v>437</v>
      </c>
      <c r="G2238" s="7">
        <v>0</v>
      </c>
      <c r="H2238" s="21" t="s">
        <v>84</v>
      </c>
      <c r="I2238" s="5" t="s">
        <v>51</v>
      </c>
    </row>
    <row r="2239" spans="1:9" ht="48" customHeight="1">
      <c r="A2239" s="5" t="s">
        <v>73</v>
      </c>
      <c r="B2239" s="5" t="s">
        <v>72</v>
      </c>
      <c r="C2239" s="4">
        <v>46266</v>
      </c>
      <c r="D2239" s="4">
        <v>46276</v>
      </c>
      <c r="E2239" s="5" t="s">
        <v>115</v>
      </c>
      <c r="F2239" s="5" t="s">
        <v>432</v>
      </c>
      <c r="G2239" s="7">
        <v>0</v>
      </c>
      <c r="H2239" s="21" t="s">
        <v>84</v>
      </c>
      <c r="I2239" s="5" t="s">
        <v>51</v>
      </c>
    </row>
    <row r="2240" spans="1:9" ht="48" customHeight="1">
      <c r="A2240" s="5" t="s">
        <v>73</v>
      </c>
      <c r="B2240" s="5" t="s">
        <v>72</v>
      </c>
      <c r="C2240" s="4">
        <v>46266</v>
      </c>
      <c r="D2240" s="4">
        <v>46276</v>
      </c>
      <c r="E2240" s="5" t="s">
        <v>115</v>
      </c>
      <c r="F2240" s="5" t="s">
        <v>433</v>
      </c>
      <c r="G2240" s="7">
        <v>0</v>
      </c>
      <c r="H2240" s="21" t="s">
        <v>84</v>
      </c>
      <c r="I2240" s="5" t="s">
        <v>51</v>
      </c>
    </row>
    <row r="2241" spans="1:9" ht="48" customHeight="1">
      <c r="A2241" s="5" t="s">
        <v>73</v>
      </c>
      <c r="B2241" s="5" t="s">
        <v>72</v>
      </c>
      <c r="C2241" s="4">
        <v>46266</v>
      </c>
      <c r="D2241" s="4">
        <v>46276</v>
      </c>
      <c r="E2241" s="5" t="s">
        <v>115</v>
      </c>
      <c r="F2241" s="5" t="s">
        <v>439</v>
      </c>
      <c r="G2241" s="7">
        <v>0</v>
      </c>
      <c r="H2241" s="21" t="s">
        <v>84</v>
      </c>
      <c r="I2241" s="5" t="s">
        <v>51</v>
      </c>
    </row>
    <row r="2242" spans="1:9" ht="48" customHeight="1">
      <c r="A2242" s="5" t="s">
        <v>73</v>
      </c>
      <c r="B2242" s="5" t="s">
        <v>72</v>
      </c>
      <c r="C2242" s="4">
        <v>46266</v>
      </c>
      <c r="D2242" s="4">
        <v>46276</v>
      </c>
      <c r="E2242" s="5" t="s">
        <v>115</v>
      </c>
      <c r="F2242" s="5" t="s">
        <v>440</v>
      </c>
      <c r="G2242" s="7">
        <v>0</v>
      </c>
      <c r="H2242" s="21" t="s">
        <v>84</v>
      </c>
      <c r="I2242" s="5" t="s">
        <v>51</v>
      </c>
    </row>
    <row r="2243" spans="1:9" ht="48" customHeight="1">
      <c r="A2243" s="5" t="s">
        <v>73</v>
      </c>
      <c r="B2243" s="5" t="s">
        <v>72</v>
      </c>
      <c r="C2243" s="4">
        <v>46266</v>
      </c>
      <c r="D2243" s="4">
        <v>46276</v>
      </c>
      <c r="E2243" s="5" t="s">
        <v>115</v>
      </c>
      <c r="F2243" s="5" t="s">
        <v>441</v>
      </c>
      <c r="G2243" s="7">
        <v>0</v>
      </c>
      <c r="H2243" s="21" t="s">
        <v>84</v>
      </c>
      <c r="I2243" s="5" t="s">
        <v>51</v>
      </c>
    </row>
    <row r="2244" spans="1:9" ht="48" customHeight="1">
      <c r="A2244" s="5" t="s">
        <v>73</v>
      </c>
      <c r="B2244" s="5" t="s">
        <v>72</v>
      </c>
      <c r="C2244" s="4">
        <v>46266</v>
      </c>
      <c r="D2244" s="4">
        <v>46276</v>
      </c>
      <c r="E2244" s="5" t="s">
        <v>115</v>
      </c>
      <c r="F2244" s="5" t="s">
        <v>435</v>
      </c>
      <c r="G2244" s="7">
        <v>0</v>
      </c>
      <c r="H2244" s="21" t="s">
        <v>84</v>
      </c>
      <c r="I2244" s="5" t="s">
        <v>51</v>
      </c>
    </row>
    <row r="2245" spans="1:9" ht="48" customHeight="1">
      <c r="A2245" s="5" t="s">
        <v>73</v>
      </c>
      <c r="B2245" s="5" t="s">
        <v>72</v>
      </c>
      <c r="C2245" s="4">
        <v>46266</v>
      </c>
      <c r="D2245" s="4">
        <v>46276</v>
      </c>
      <c r="E2245" s="5" t="s">
        <v>115</v>
      </c>
      <c r="F2245" s="5" t="s">
        <v>442</v>
      </c>
      <c r="G2245" s="7">
        <v>0</v>
      </c>
      <c r="H2245" s="21" t="s">
        <v>84</v>
      </c>
      <c r="I2245" s="5" t="s">
        <v>51</v>
      </c>
    </row>
    <row r="2246" spans="1:9" ht="48" customHeight="1">
      <c r="A2246" s="5" t="s">
        <v>73</v>
      </c>
      <c r="B2246" s="5" t="s">
        <v>72</v>
      </c>
      <c r="C2246" s="4">
        <v>46266</v>
      </c>
      <c r="D2246" s="4">
        <v>46276</v>
      </c>
      <c r="E2246" s="5" t="s">
        <v>115</v>
      </c>
      <c r="F2246" s="5" t="s">
        <v>443</v>
      </c>
      <c r="G2246" s="7">
        <v>0</v>
      </c>
      <c r="H2246" s="21" t="s">
        <v>84</v>
      </c>
      <c r="I2246" s="5" t="s">
        <v>51</v>
      </c>
    </row>
    <row r="2247" spans="1:9" ht="48" customHeight="1">
      <c r="A2247" s="5" t="s">
        <v>73</v>
      </c>
      <c r="B2247" s="5" t="s">
        <v>72</v>
      </c>
      <c r="C2247" s="4">
        <v>46266</v>
      </c>
      <c r="D2247" s="4">
        <v>46276</v>
      </c>
      <c r="E2247" s="5" t="s">
        <v>115</v>
      </c>
      <c r="F2247" s="5" t="s">
        <v>444</v>
      </c>
      <c r="G2247" s="7">
        <v>0</v>
      </c>
      <c r="H2247" s="21" t="s">
        <v>84</v>
      </c>
      <c r="I2247" s="5" t="s">
        <v>51</v>
      </c>
    </row>
    <row r="2248" spans="1:9" ht="48" customHeight="1">
      <c r="A2248" s="5" t="s">
        <v>73</v>
      </c>
      <c r="B2248" s="5" t="s">
        <v>72</v>
      </c>
      <c r="C2248" s="4">
        <v>46266</v>
      </c>
      <c r="D2248" s="4">
        <v>46276</v>
      </c>
      <c r="E2248" s="5" t="s">
        <v>115</v>
      </c>
      <c r="F2248" s="5" t="s">
        <v>445</v>
      </c>
      <c r="G2248" s="7">
        <v>0</v>
      </c>
      <c r="H2248" s="21" t="s">
        <v>84</v>
      </c>
      <c r="I2248" s="5" t="s">
        <v>51</v>
      </c>
    </row>
    <row r="2249" spans="1:9" ht="48" customHeight="1">
      <c r="A2249" s="5" t="s">
        <v>73</v>
      </c>
      <c r="B2249" s="5" t="s">
        <v>72</v>
      </c>
      <c r="C2249" s="4">
        <v>46266</v>
      </c>
      <c r="D2249" s="4">
        <v>46276</v>
      </c>
      <c r="E2249" s="5" t="s">
        <v>115</v>
      </c>
      <c r="F2249" s="5" t="s">
        <v>113</v>
      </c>
      <c r="G2249" s="7">
        <v>0</v>
      </c>
      <c r="H2249" s="21" t="s">
        <v>84</v>
      </c>
      <c r="I2249" s="5" t="s">
        <v>51</v>
      </c>
    </row>
    <row r="2250" spans="1:9" ht="48" customHeight="1">
      <c r="A2250" s="5" t="s">
        <v>73</v>
      </c>
      <c r="B2250" s="5" t="s">
        <v>72</v>
      </c>
      <c r="C2250" s="4">
        <v>46266</v>
      </c>
      <c r="D2250" s="4">
        <v>46276</v>
      </c>
      <c r="E2250" s="5" t="s">
        <v>115</v>
      </c>
      <c r="F2250" s="5" t="s">
        <v>446</v>
      </c>
      <c r="G2250" s="7">
        <v>0</v>
      </c>
      <c r="H2250" s="21" t="s">
        <v>84</v>
      </c>
      <c r="I2250" s="5" t="s">
        <v>51</v>
      </c>
    </row>
    <row r="2251" spans="1:9" ht="48" customHeight="1">
      <c r="A2251" s="5" t="s">
        <v>73</v>
      </c>
      <c r="B2251" s="5" t="s">
        <v>72</v>
      </c>
      <c r="C2251" s="4">
        <v>46266</v>
      </c>
      <c r="D2251" s="4">
        <v>46276</v>
      </c>
      <c r="E2251" s="5" t="s">
        <v>115</v>
      </c>
      <c r="F2251" s="5" t="s">
        <v>447</v>
      </c>
      <c r="G2251" s="7">
        <v>0</v>
      </c>
      <c r="H2251" s="21" t="s">
        <v>84</v>
      </c>
      <c r="I2251" s="5" t="s">
        <v>51</v>
      </c>
    </row>
    <row r="2252" spans="1:9" ht="48" customHeight="1">
      <c r="A2252" s="5" t="s">
        <v>73</v>
      </c>
      <c r="B2252" s="5" t="s">
        <v>72</v>
      </c>
      <c r="C2252" s="4">
        <v>46266</v>
      </c>
      <c r="D2252" s="4">
        <v>46276</v>
      </c>
      <c r="E2252" s="5" t="s">
        <v>115</v>
      </c>
      <c r="F2252" s="5" t="s">
        <v>448</v>
      </c>
      <c r="G2252" s="7">
        <v>0</v>
      </c>
      <c r="H2252" s="21" t="s">
        <v>84</v>
      </c>
      <c r="I2252" s="5" t="s">
        <v>51</v>
      </c>
    </row>
    <row r="2253" spans="1:9" ht="48" customHeight="1">
      <c r="A2253" s="5" t="s">
        <v>73</v>
      </c>
      <c r="B2253" s="5" t="s">
        <v>72</v>
      </c>
      <c r="C2253" s="4">
        <v>46266</v>
      </c>
      <c r="D2253" s="4">
        <v>46276</v>
      </c>
      <c r="E2253" s="5" t="s">
        <v>115</v>
      </c>
      <c r="F2253" s="5" t="s">
        <v>449</v>
      </c>
      <c r="G2253" s="7">
        <v>0</v>
      </c>
      <c r="H2253" s="21" t="s">
        <v>84</v>
      </c>
      <c r="I2253" s="5" t="s">
        <v>51</v>
      </c>
    </row>
    <row r="2254" spans="1:9" ht="48" customHeight="1">
      <c r="A2254" s="5" t="s">
        <v>73</v>
      </c>
      <c r="B2254" s="5" t="s">
        <v>72</v>
      </c>
      <c r="C2254" s="4">
        <v>46266</v>
      </c>
      <c r="D2254" s="4">
        <v>46276</v>
      </c>
      <c r="E2254" s="5" t="s">
        <v>115</v>
      </c>
      <c r="F2254" s="5" t="s">
        <v>450</v>
      </c>
      <c r="G2254" s="7">
        <v>0</v>
      </c>
      <c r="H2254" s="21" t="s">
        <v>84</v>
      </c>
      <c r="I2254" s="5" t="s">
        <v>51</v>
      </c>
    </row>
    <row r="2255" spans="1:9" ht="48" customHeight="1">
      <c r="A2255" s="5" t="s">
        <v>73</v>
      </c>
      <c r="B2255" s="5" t="s">
        <v>72</v>
      </c>
      <c r="C2255" s="4">
        <v>46266</v>
      </c>
      <c r="D2255" s="4">
        <v>46276</v>
      </c>
      <c r="E2255" s="5" t="s">
        <v>490</v>
      </c>
      <c r="F2255" s="5" t="s">
        <v>366</v>
      </c>
      <c r="G2255" s="7">
        <v>1E-3</v>
      </c>
      <c r="H2255" s="21" t="s">
        <v>84</v>
      </c>
      <c r="I2255" s="5" t="s">
        <v>51</v>
      </c>
    </row>
    <row r="2256" spans="1:9" ht="48" customHeight="1">
      <c r="A2256" s="5" t="s">
        <v>73</v>
      </c>
      <c r="B2256" s="5" t="s">
        <v>72</v>
      </c>
      <c r="C2256" s="4">
        <v>46266</v>
      </c>
      <c r="D2256" s="4">
        <v>46276</v>
      </c>
      <c r="E2256" s="5" t="s">
        <v>490</v>
      </c>
      <c r="F2256" s="5" t="s">
        <v>392</v>
      </c>
      <c r="G2256" s="7">
        <v>1E-3</v>
      </c>
      <c r="H2256" s="21" t="s">
        <v>84</v>
      </c>
      <c r="I2256" s="5" t="s">
        <v>51</v>
      </c>
    </row>
    <row r="2257" spans="1:9" ht="48" customHeight="1">
      <c r="A2257" s="5" t="s">
        <v>73</v>
      </c>
      <c r="B2257" s="5" t="s">
        <v>72</v>
      </c>
      <c r="C2257" s="4">
        <v>46266</v>
      </c>
      <c r="D2257" s="4">
        <v>46276</v>
      </c>
      <c r="E2257" s="5" t="s">
        <v>490</v>
      </c>
      <c r="F2257" s="5" t="s">
        <v>491</v>
      </c>
      <c r="G2257" s="7">
        <v>1E-3</v>
      </c>
      <c r="H2257" s="21" t="s">
        <v>84</v>
      </c>
      <c r="I2257" s="5" t="s">
        <v>51</v>
      </c>
    </row>
    <row r="2258" spans="1:9" ht="48" customHeight="1">
      <c r="A2258" s="5" t="s">
        <v>73</v>
      </c>
      <c r="B2258" s="5" t="s">
        <v>72</v>
      </c>
      <c r="C2258" s="4">
        <v>46266</v>
      </c>
      <c r="D2258" s="4">
        <v>46276</v>
      </c>
      <c r="E2258" s="5" t="s">
        <v>490</v>
      </c>
      <c r="F2258" s="5" t="s">
        <v>492</v>
      </c>
      <c r="G2258" s="7">
        <v>1E-3</v>
      </c>
      <c r="H2258" s="21" t="s">
        <v>84</v>
      </c>
      <c r="I2258" s="5" t="s">
        <v>51</v>
      </c>
    </row>
    <row r="2259" spans="1:9" ht="48" customHeight="1">
      <c r="A2259" s="5" t="s">
        <v>73</v>
      </c>
      <c r="B2259" s="5" t="s">
        <v>72</v>
      </c>
      <c r="C2259" s="4">
        <v>46266</v>
      </c>
      <c r="D2259" s="4">
        <v>46276</v>
      </c>
      <c r="E2259" s="5" t="s">
        <v>490</v>
      </c>
      <c r="F2259" s="5" t="s">
        <v>493</v>
      </c>
      <c r="G2259" s="7">
        <v>1E-3</v>
      </c>
      <c r="H2259" s="21" t="s">
        <v>84</v>
      </c>
      <c r="I2259" s="5" t="s">
        <v>51</v>
      </c>
    </row>
    <row r="2260" spans="1:9" ht="48" customHeight="1">
      <c r="A2260" s="5" t="s">
        <v>73</v>
      </c>
      <c r="B2260" s="5" t="s">
        <v>72</v>
      </c>
      <c r="C2260" s="4">
        <v>46266</v>
      </c>
      <c r="D2260" s="4">
        <v>46276</v>
      </c>
      <c r="E2260" s="5" t="s">
        <v>490</v>
      </c>
      <c r="F2260" s="5" t="s">
        <v>362</v>
      </c>
      <c r="G2260" s="7">
        <v>0</v>
      </c>
      <c r="H2260" s="21" t="s">
        <v>84</v>
      </c>
      <c r="I2260" s="5" t="s">
        <v>51</v>
      </c>
    </row>
    <row r="2261" spans="1:9" ht="48" customHeight="1">
      <c r="A2261" s="5" t="s">
        <v>73</v>
      </c>
      <c r="B2261" s="5" t="s">
        <v>72</v>
      </c>
      <c r="C2261" s="4">
        <v>46266</v>
      </c>
      <c r="D2261" s="4">
        <v>46276</v>
      </c>
      <c r="E2261" s="5" t="s">
        <v>490</v>
      </c>
      <c r="F2261" s="5" t="s">
        <v>364</v>
      </c>
      <c r="G2261" s="7">
        <v>0</v>
      </c>
      <c r="H2261" s="21" t="s">
        <v>84</v>
      </c>
      <c r="I2261" s="5" t="s">
        <v>51</v>
      </c>
    </row>
    <row r="2262" spans="1:9" ht="48" customHeight="1">
      <c r="A2262" s="5" t="s">
        <v>73</v>
      </c>
      <c r="B2262" s="5" t="s">
        <v>72</v>
      </c>
      <c r="C2262" s="4">
        <v>46266</v>
      </c>
      <c r="D2262" s="4">
        <v>46276</v>
      </c>
      <c r="E2262" s="5" t="s">
        <v>490</v>
      </c>
      <c r="F2262" s="5" t="s">
        <v>395</v>
      </c>
      <c r="G2262" s="7">
        <v>0</v>
      </c>
      <c r="H2262" s="21" t="s">
        <v>84</v>
      </c>
      <c r="I2262" s="5" t="s">
        <v>51</v>
      </c>
    </row>
    <row r="2263" spans="1:9" ht="48" customHeight="1">
      <c r="A2263" s="5" t="s">
        <v>73</v>
      </c>
      <c r="B2263" s="5" t="s">
        <v>72</v>
      </c>
      <c r="C2263" s="4">
        <v>46266</v>
      </c>
      <c r="D2263" s="4">
        <v>46276</v>
      </c>
      <c r="E2263" s="5" t="s">
        <v>490</v>
      </c>
      <c r="F2263" s="5" t="s">
        <v>86</v>
      </c>
      <c r="G2263" s="7">
        <v>0</v>
      </c>
      <c r="H2263" s="21" t="s">
        <v>84</v>
      </c>
      <c r="I2263" s="5" t="s">
        <v>51</v>
      </c>
    </row>
    <row r="2264" spans="1:9" ht="48" customHeight="1">
      <c r="A2264" s="5" t="s">
        <v>73</v>
      </c>
      <c r="B2264" s="5" t="s">
        <v>72</v>
      </c>
      <c r="C2264" s="4">
        <v>46266</v>
      </c>
      <c r="D2264" s="4">
        <v>46276</v>
      </c>
      <c r="E2264" s="5" t="s">
        <v>494</v>
      </c>
      <c r="F2264" s="5" t="s">
        <v>495</v>
      </c>
      <c r="G2264" s="7">
        <v>1E-3</v>
      </c>
      <c r="H2264" s="21" t="s">
        <v>84</v>
      </c>
      <c r="I2264" s="5" t="s">
        <v>51</v>
      </c>
    </row>
    <row r="2265" spans="1:9" ht="48" customHeight="1">
      <c r="A2265" s="5" t="s">
        <v>73</v>
      </c>
      <c r="B2265" s="5" t="s">
        <v>72</v>
      </c>
      <c r="C2265" s="4">
        <v>46266</v>
      </c>
      <c r="D2265" s="4">
        <v>46276</v>
      </c>
      <c r="E2265" s="5" t="s">
        <v>494</v>
      </c>
      <c r="F2265" s="5" t="s">
        <v>392</v>
      </c>
      <c r="G2265" s="7">
        <v>1E-3</v>
      </c>
      <c r="H2265" s="21" t="s">
        <v>84</v>
      </c>
      <c r="I2265" s="5" t="s">
        <v>51</v>
      </c>
    </row>
    <row r="2266" spans="1:9" ht="48" customHeight="1">
      <c r="A2266" s="5" t="s">
        <v>73</v>
      </c>
      <c r="B2266" s="5" t="s">
        <v>72</v>
      </c>
      <c r="C2266" s="4">
        <v>46266</v>
      </c>
      <c r="D2266" s="4">
        <v>46276</v>
      </c>
      <c r="E2266" s="5" t="s">
        <v>494</v>
      </c>
      <c r="F2266" s="5" t="s">
        <v>496</v>
      </c>
      <c r="G2266" s="7">
        <v>1E-3</v>
      </c>
      <c r="H2266" s="21" t="s">
        <v>84</v>
      </c>
      <c r="I2266" s="5" t="s">
        <v>51</v>
      </c>
    </row>
    <row r="2267" spans="1:9" ht="48" customHeight="1">
      <c r="A2267" s="5" t="s">
        <v>73</v>
      </c>
      <c r="B2267" s="5" t="s">
        <v>72</v>
      </c>
      <c r="C2267" s="4">
        <v>46266</v>
      </c>
      <c r="D2267" s="4">
        <v>46276</v>
      </c>
      <c r="E2267" s="5" t="s">
        <v>494</v>
      </c>
      <c r="F2267" s="5" t="s">
        <v>362</v>
      </c>
      <c r="G2267" s="7">
        <v>0</v>
      </c>
      <c r="H2267" s="21" t="s">
        <v>84</v>
      </c>
      <c r="I2267" s="5" t="s">
        <v>51</v>
      </c>
    </row>
    <row r="2268" spans="1:9" ht="48" customHeight="1">
      <c r="A2268" s="5" t="s">
        <v>73</v>
      </c>
      <c r="B2268" s="5" t="s">
        <v>72</v>
      </c>
      <c r="C2268" s="4">
        <v>46266</v>
      </c>
      <c r="D2268" s="4">
        <v>46276</v>
      </c>
      <c r="E2268" s="5" t="s">
        <v>494</v>
      </c>
      <c r="F2268" s="5" t="s">
        <v>364</v>
      </c>
      <c r="G2268" s="7">
        <v>0</v>
      </c>
      <c r="H2268" s="21" t="s">
        <v>84</v>
      </c>
      <c r="I2268" s="5" t="s">
        <v>51</v>
      </c>
    </row>
    <row r="2269" spans="1:9" ht="48" customHeight="1">
      <c r="A2269" s="5" t="s">
        <v>73</v>
      </c>
      <c r="B2269" s="5" t="s">
        <v>72</v>
      </c>
      <c r="C2269" s="4">
        <v>46266</v>
      </c>
      <c r="D2269" s="4">
        <v>46276</v>
      </c>
      <c r="E2269" s="5" t="s">
        <v>494</v>
      </c>
      <c r="F2269" s="5" t="s">
        <v>366</v>
      </c>
      <c r="G2269" s="7">
        <v>0</v>
      </c>
      <c r="H2269" s="21" t="s">
        <v>84</v>
      </c>
      <c r="I2269" s="5" t="s">
        <v>51</v>
      </c>
    </row>
    <row r="2270" spans="1:9" ht="48" customHeight="1">
      <c r="A2270" s="5" t="s">
        <v>73</v>
      </c>
      <c r="B2270" s="5" t="s">
        <v>72</v>
      </c>
      <c r="C2270" s="4">
        <v>46266</v>
      </c>
      <c r="D2270" s="4">
        <v>46276</v>
      </c>
      <c r="E2270" s="5" t="s">
        <v>494</v>
      </c>
      <c r="F2270" s="5" t="s">
        <v>498</v>
      </c>
      <c r="G2270" s="7">
        <v>0</v>
      </c>
      <c r="H2270" s="21" t="s">
        <v>84</v>
      </c>
      <c r="I2270" s="5" t="s">
        <v>51</v>
      </c>
    </row>
    <row r="2271" spans="1:9" ht="48" customHeight="1">
      <c r="A2271" s="5" t="s">
        <v>73</v>
      </c>
      <c r="B2271" s="5" t="s">
        <v>72</v>
      </c>
      <c r="C2271" s="4">
        <v>46266</v>
      </c>
      <c r="D2271" s="4">
        <v>46276</v>
      </c>
      <c r="E2271" s="5" t="s">
        <v>494</v>
      </c>
      <c r="F2271" s="5" t="s">
        <v>499</v>
      </c>
      <c r="G2271" s="7">
        <v>0</v>
      </c>
      <c r="H2271" s="21" t="s">
        <v>84</v>
      </c>
      <c r="I2271" s="5" t="s">
        <v>51</v>
      </c>
    </row>
    <row r="2272" spans="1:9" ht="48" customHeight="1">
      <c r="A2272" s="5" t="s">
        <v>73</v>
      </c>
      <c r="B2272" s="5" t="s">
        <v>72</v>
      </c>
      <c r="C2272" s="4">
        <v>46266</v>
      </c>
      <c r="D2272" s="4">
        <v>46276</v>
      </c>
      <c r="E2272" s="5" t="s">
        <v>494</v>
      </c>
      <c r="F2272" s="5" t="s">
        <v>395</v>
      </c>
      <c r="G2272" s="7">
        <v>0</v>
      </c>
      <c r="H2272" s="21" t="s">
        <v>84</v>
      </c>
      <c r="I2272" s="5" t="s">
        <v>51</v>
      </c>
    </row>
    <row r="2273" spans="1:9" ht="48" customHeight="1">
      <c r="A2273" s="5" t="s">
        <v>73</v>
      </c>
      <c r="B2273" s="5" t="s">
        <v>72</v>
      </c>
      <c r="C2273" s="4">
        <v>46266</v>
      </c>
      <c r="D2273" s="4">
        <v>46276</v>
      </c>
      <c r="E2273" s="5" t="s">
        <v>494</v>
      </c>
      <c r="F2273" s="5" t="s">
        <v>497</v>
      </c>
      <c r="G2273" s="7">
        <v>0</v>
      </c>
      <c r="H2273" s="21" t="s">
        <v>84</v>
      </c>
      <c r="I2273" s="5" t="s">
        <v>51</v>
      </c>
    </row>
    <row r="2274" spans="1:9" ht="48" customHeight="1">
      <c r="A2274" s="5" t="s">
        <v>73</v>
      </c>
      <c r="B2274" s="5" t="s">
        <v>72</v>
      </c>
      <c r="C2274" s="4">
        <v>46266</v>
      </c>
      <c r="D2274" s="4">
        <v>46276</v>
      </c>
      <c r="E2274" s="5" t="s">
        <v>494</v>
      </c>
      <c r="F2274" s="5" t="s">
        <v>500</v>
      </c>
      <c r="G2274" s="7">
        <v>0</v>
      </c>
      <c r="H2274" s="21" t="s">
        <v>84</v>
      </c>
      <c r="I2274" s="5" t="s">
        <v>51</v>
      </c>
    </row>
    <row r="2275" spans="1:9" ht="48" customHeight="1">
      <c r="A2275" s="5" t="s">
        <v>73</v>
      </c>
      <c r="B2275" s="5" t="s">
        <v>72</v>
      </c>
      <c r="C2275" s="4">
        <v>46266</v>
      </c>
      <c r="D2275" s="4">
        <v>46276</v>
      </c>
      <c r="E2275" s="5" t="s">
        <v>494</v>
      </c>
      <c r="F2275" s="5" t="s">
        <v>339</v>
      </c>
      <c r="G2275" s="7">
        <v>0</v>
      </c>
      <c r="H2275" s="21" t="s">
        <v>84</v>
      </c>
      <c r="I2275" s="5" t="s">
        <v>51</v>
      </c>
    </row>
    <row r="2276" spans="1:9" ht="48" customHeight="1">
      <c r="A2276" s="5" t="s">
        <v>73</v>
      </c>
      <c r="B2276" s="5" t="s">
        <v>72</v>
      </c>
      <c r="C2276" s="4">
        <v>46266</v>
      </c>
      <c r="D2276" s="4">
        <v>46276</v>
      </c>
      <c r="E2276" s="5" t="s">
        <v>494</v>
      </c>
      <c r="F2276" s="5" t="s">
        <v>501</v>
      </c>
      <c r="G2276" s="7">
        <v>0</v>
      </c>
      <c r="H2276" s="21" t="s">
        <v>84</v>
      </c>
      <c r="I2276" s="5" t="s">
        <v>51</v>
      </c>
    </row>
    <row r="2277" spans="1:9" ht="48" customHeight="1">
      <c r="A2277" s="5" t="s">
        <v>73</v>
      </c>
      <c r="B2277" s="5" t="s">
        <v>72</v>
      </c>
      <c r="C2277" s="4">
        <v>46266</v>
      </c>
      <c r="D2277" s="4">
        <v>46276</v>
      </c>
      <c r="E2277" s="5" t="s">
        <v>494</v>
      </c>
      <c r="F2277" s="5" t="s">
        <v>502</v>
      </c>
      <c r="G2277" s="7">
        <v>0</v>
      </c>
      <c r="H2277" s="21" t="s">
        <v>84</v>
      </c>
      <c r="I2277" s="5" t="s">
        <v>51</v>
      </c>
    </row>
    <row r="2278" spans="1:9" ht="48" customHeight="1">
      <c r="A2278" s="5" t="s">
        <v>73</v>
      </c>
      <c r="B2278" s="5" t="s">
        <v>72</v>
      </c>
      <c r="C2278" s="4">
        <v>46266</v>
      </c>
      <c r="D2278" s="4">
        <v>46276</v>
      </c>
      <c r="E2278" s="5" t="s">
        <v>494</v>
      </c>
      <c r="F2278" s="5" t="s">
        <v>503</v>
      </c>
      <c r="G2278" s="7">
        <v>0</v>
      </c>
      <c r="H2278" s="21" t="s">
        <v>84</v>
      </c>
      <c r="I2278" s="5" t="s">
        <v>51</v>
      </c>
    </row>
    <row r="2279" spans="1:9" ht="48" customHeight="1">
      <c r="A2279" s="5" t="s">
        <v>73</v>
      </c>
      <c r="B2279" s="5" t="s">
        <v>72</v>
      </c>
      <c r="C2279" s="4">
        <v>46266</v>
      </c>
      <c r="D2279" s="4">
        <v>46276</v>
      </c>
      <c r="E2279" s="5" t="s">
        <v>494</v>
      </c>
      <c r="F2279" s="5" t="s">
        <v>504</v>
      </c>
      <c r="G2279" s="7">
        <v>0</v>
      </c>
      <c r="H2279" s="21" t="s">
        <v>84</v>
      </c>
      <c r="I2279" s="5" t="s">
        <v>51</v>
      </c>
    </row>
    <row r="2280" spans="1:9" ht="48" customHeight="1">
      <c r="A2280" s="5" t="s">
        <v>73</v>
      </c>
      <c r="B2280" s="5" t="s">
        <v>72</v>
      </c>
      <c r="C2280" s="4">
        <v>46266</v>
      </c>
      <c r="D2280" s="4">
        <v>46276</v>
      </c>
      <c r="E2280" s="5" t="s">
        <v>505</v>
      </c>
      <c r="F2280" s="5" t="s">
        <v>395</v>
      </c>
      <c r="G2280" s="7">
        <v>1E-3</v>
      </c>
      <c r="H2280" s="21" t="s">
        <v>84</v>
      </c>
      <c r="I2280" s="5" t="s">
        <v>51</v>
      </c>
    </row>
    <row r="2281" spans="1:9" ht="48" customHeight="1">
      <c r="A2281" s="5" t="s">
        <v>73</v>
      </c>
      <c r="B2281" s="5" t="s">
        <v>72</v>
      </c>
      <c r="C2281" s="4">
        <v>46266</v>
      </c>
      <c r="D2281" s="4">
        <v>46276</v>
      </c>
      <c r="E2281" s="5" t="s">
        <v>505</v>
      </c>
      <c r="F2281" s="5" t="s">
        <v>392</v>
      </c>
      <c r="G2281" s="7">
        <v>1E-3</v>
      </c>
      <c r="H2281" s="21" t="s">
        <v>84</v>
      </c>
      <c r="I2281" s="5" t="s">
        <v>51</v>
      </c>
    </row>
    <row r="2282" spans="1:9" ht="48" customHeight="1">
      <c r="A2282" s="5" t="s">
        <v>73</v>
      </c>
      <c r="B2282" s="5" t="s">
        <v>72</v>
      </c>
      <c r="C2282" s="4">
        <v>46266</v>
      </c>
      <c r="D2282" s="4">
        <v>46276</v>
      </c>
      <c r="E2282" s="5" t="s">
        <v>505</v>
      </c>
      <c r="F2282" s="5" t="s">
        <v>506</v>
      </c>
      <c r="G2282" s="7">
        <v>1E-3</v>
      </c>
      <c r="H2282" s="21" t="s">
        <v>84</v>
      </c>
      <c r="I2282" s="5" t="s">
        <v>51</v>
      </c>
    </row>
    <row r="2283" spans="1:9" ht="48" customHeight="1">
      <c r="A2283" s="5" t="s">
        <v>73</v>
      </c>
      <c r="B2283" s="5" t="s">
        <v>72</v>
      </c>
      <c r="C2283" s="4">
        <v>46266</v>
      </c>
      <c r="D2283" s="4">
        <v>46276</v>
      </c>
      <c r="E2283" s="5" t="s">
        <v>505</v>
      </c>
      <c r="F2283" s="5" t="s">
        <v>362</v>
      </c>
      <c r="G2283" s="7">
        <v>0</v>
      </c>
      <c r="H2283" s="21" t="s">
        <v>84</v>
      </c>
      <c r="I2283" s="5" t="s">
        <v>51</v>
      </c>
    </row>
    <row r="2284" spans="1:9" ht="48" customHeight="1">
      <c r="A2284" s="5" t="s">
        <v>73</v>
      </c>
      <c r="B2284" s="5" t="s">
        <v>72</v>
      </c>
      <c r="C2284" s="4">
        <v>46266</v>
      </c>
      <c r="D2284" s="4">
        <v>46276</v>
      </c>
      <c r="E2284" s="5" t="s">
        <v>505</v>
      </c>
      <c r="F2284" s="5" t="s">
        <v>366</v>
      </c>
      <c r="G2284" s="7">
        <v>0</v>
      </c>
      <c r="H2284" s="21" t="s">
        <v>84</v>
      </c>
      <c r="I2284" s="5" t="s">
        <v>51</v>
      </c>
    </row>
    <row r="2285" spans="1:9" ht="48" customHeight="1">
      <c r="A2285" s="5" t="s">
        <v>73</v>
      </c>
      <c r="B2285" s="5" t="s">
        <v>72</v>
      </c>
      <c r="C2285" s="4">
        <v>46266</v>
      </c>
      <c r="D2285" s="4">
        <v>46276</v>
      </c>
      <c r="E2285" s="5" t="s">
        <v>507</v>
      </c>
      <c r="F2285" s="5" t="s">
        <v>508</v>
      </c>
      <c r="G2285" s="7">
        <v>1E-3</v>
      </c>
      <c r="H2285" s="21" t="s">
        <v>84</v>
      </c>
      <c r="I2285" s="5" t="s">
        <v>51</v>
      </c>
    </row>
    <row r="2286" spans="1:9" ht="48" customHeight="1">
      <c r="A2286" s="5" t="s">
        <v>73</v>
      </c>
      <c r="B2286" s="5" t="s">
        <v>72</v>
      </c>
      <c r="C2286" s="4">
        <v>46266</v>
      </c>
      <c r="D2286" s="4">
        <v>46276</v>
      </c>
      <c r="E2286" s="5" t="s">
        <v>507</v>
      </c>
      <c r="F2286" s="5" t="s">
        <v>509</v>
      </c>
      <c r="G2286" s="7">
        <v>1E-3</v>
      </c>
      <c r="H2286" s="21" t="s">
        <v>84</v>
      </c>
      <c r="I2286" s="5" t="s">
        <v>51</v>
      </c>
    </row>
    <row r="2287" spans="1:9" ht="48" customHeight="1">
      <c r="A2287" s="5" t="s">
        <v>46</v>
      </c>
      <c r="B2287" s="5" t="s">
        <v>45</v>
      </c>
      <c r="C2287" s="4">
        <v>45962</v>
      </c>
      <c r="D2287" s="4">
        <v>45991</v>
      </c>
      <c r="E2287" s="5" t="s">
        <v>53</v>
      </c>
      <c r="F2287" s="5" t="s">
        <v>474</v>
      </c>
      <c r="G2287" s="7">
        <v>8.900000000000001E-2</v>
      </c>
      <c r="H2287" s="21" t="s">
        <v>49</v>
      </c>
      <c r="I2287" s="5" t="s">
        <v>51</v>
      </c>
    </row>
    <row r="2288" spans="1:9" ht="48" customHeight="1">
      <c r="A2288" s="5" t="s">
        <v>46</v>
      </c>
      <c r="B2288" s="5" t="s">
        <v>45</v>
      </c>
      <c r="C2288" s="4">
        <v>45962</v>
      </c>
      <c r="D2288" s="4">
        <v>45991</v>
      </c>
      <c r="E2288" s="5" t="s">
        <v>53</v>
      </c>
      <c r="F2288" s="5" t="s">
        <v>484</v>
      </c>
      <c r="G2288" s="7">
        <v>6.7000000000000004E-2</v>
      </c>
      <c r="H2288" s="21" t="s">
        <v>49</v>
      </c>
      <c r="I2288" s="5" t="s">
        <v>51</v>
      </c>
    </row>
    <row r="2289" spans="1:9" ht="48" customHeight="1">
      <c r="A2289" s="5" t="s">
        <v>46</v>
      </c>
      <c r="B2289" s="5" t="s">
        <v>45</v>
      </c>
      <c r="C2289" s="4">
        <v>45962</v>
      </c>
      <c r="D2289" s="4">
        <v>45991</v>
      </c>
      <c r="E2289" s="5" t="s">
        <v>53</v>
      </c>
      <c r="F2289" s="5" t="s">
        <v>483</v>
      </c>
      <c r="G2289" s="7">
        <v>3.7000000000000005E-2</v>
      </c>
      <c r="H2289" s="21" t="s">
        <v>49</v>
      </c>
      <c r="I2289" s="5" t="s">
        <v>51</v>
      </c>
    </row>
    <row r="2290" spans="1:9" ht="48" customHeight="1">
      <c r="A2290" s="5" t="s">
        <v>46</v>
      </c>
      <c r="B2290" s="5" t="s">
        <v>45</v>
      </c>
      <c r="C2290" s="4">
        <v>45962</v>
      </c>
      <c r="D2290" s="4">
        <v>45991</v>
      </c>
      <c r="E2290" s="5" t="s">
        <v>53</v>
      </c>
      <c r="F2290" s="5" t="s">
        <v>478</v>
      </c>
      <c r="G2290" s="7">
        <v>3.4000000000000002E-2</v>
      </c>
      <c r="H2290" s="21" t="s">
        <v>49</v>
      </c>
      <c r="I2290" s="5" t="s">
        <v>51</v>
      </c>
    </row>
    <row r="2291" spans="1:9" ht="48" customHeight="1">
      <c r="A2291" s="5" t="s">
        <v>46</v>
      </c>
      <c r="B2291" s="5" t="s">
        <v>45</v>
      </c>
      <c r="C2291" s="4">
        <v>45962</v>
      </c>
      <c r="D2291" s="4">
        <v>45991</v>
      </c>
      <c r="E2291" s="5" t="s">
        <v>53</v>
      </c>
      <c r="F2291" s="5" t="s">
        <v>475</v>
      </c>
      <c r="G2291" s="7">
        <v>1.7000000000000001E-2</v>
      </c>
      <c r="H2291" s="21" t="s">
        <v>49</v>
      </c>
      <c r="I2291" s="5" t="s">
        <v>51</v>
      </c>
    </row>
    <row r="2292" spans="1:9" ht="48" customHeight="1">
      <c r="A2292" s="5" t="s">
        <v>46</v>
      </c>
      <c r="B2292" s="5" t="s">
        <v>45</v>
      </c>
      <c r="C2292" s="4">
        <v>45962</v>
      </c>
      <c r="D2292" s="4">
        <v>45991</v>
      </c>
      <c r="E2292" s="5" t="s">
        <v>53</v>
      </c>
      <c r="F2292" s="5" t="s">
        <v>476</v>
      </c>
      <c r="G2292" s="7">
        <v>1.3999999999999999E-2</v>
      </c>
      <c r="H2292" s="21" t="s">
        <v>49</v>
      </c>
      <c r="I2292" s="5" t="s">
        <v>51</v>
      </c>
    </row>
    <row r="2293" spans="1:9" ht="48" customHeight="1">
      <c r="A2293" s="5" t="s">
        <v>46</v>
      </c>
      <c r="B2293" s="5" t="s">
        <v>45</v>
      </c>
      <c r="C2293" s="4">
        <v>45962</v>
      </c>
      <c r="D2293" s="4">
        <v>45991</v>
      </c>
      <c r="E2293" s="5" t="s">
        <v>53</v>
      </c>
      <c r="F2293" s="5" t="s">
        <v>477</v>
      </c>
      <c r="G2293" s="7">
        <v>0.01</v>
      </c>
      <c r="H2293" s="21" t="s">
        <v>49</v>
      </c>
      <c r="I2293" s="5" t="s">
        <v>51</v>
      </c>
    </row>
    <row r="2294" spans="1:9" ht="48" customHeight="1">
      <c r="A2294" s="5" t="s">
        <v>46</v>
      </c>
      <c r="B2294" s="5" t="s">
        <v>45</v>
      </c>
      <c r="C2294" s="4">
        <v>45962</v>
      </c>
      <c r="D2294" s="4">
        <v>45991</v>
      </c>
      <c r="E2294" s="5" t="s">
        <v>53</v>
      </c>
      <c r="F2294" s="5" t="s">
        <v>480</v>
      </c>
      <c r="G2294" s="7">
        <v>8.0000000000000002E-3</v>
      </c>
      <c r="H2294" s="21" t="s">
        <v>49</v>
      </c>
      <c r="I2294" s="5" t="s">
        <v>51</v>
      </c>
    </row>
    <row r="2295" spans="1:9" ht="48" customHeight="1">
      <c r="A2295" s="5" t="s">
        <v>46</v>
      </c>
      <c r="B2295" s="5" t="s">
        <v>45</v>
      </c>
      <c r="C2295" s="4">
        <v>45962</v>
      </c>
      <c r="D2295" s="4">
        <v>45991</v>
      </c>
      <c r="E2295" s="5" t="s">
        <v>53</v>
      </c>
      <c r="F2295" s="5" t="s">
        <v>482</v>
      </c>
      <c r="G2295" s="7">
        <v>6.0000000000000001E-3</v>
      </c>
      <c r="H2295" s="21" t="s">
        <v>49</v>
      </c>
      <c r="I2295" s="5" t="s">
        <v>51</v>
      </c>
    </row>
    <row r="2296" spans="1:9" ht="48" customHeight="1">
      <c r="A2296" s="5" t="s">
        <v>46</v>
      </c>
      <c r="B2296" s="5" t="s">
        <v>45</v>
      </c>
      <c r="C2296" s="4">
        <v>45962</v>
      </c>
      <c r="D2296" s="4">
        <v>45991</v>
      </c>
      <c r="E2296" s="5" t="s">
        <v>53</v>
      </c>
      <c r="F2296" s="5" t="s">
        <v>479</v>
      </c>
      <c r="G2296" s="7">
        <v>3.0000000000000001E-3</v>
      </c>
      <c r="H2296" s="21" t="s">
        <v>49</v>
      </c>
      <c r="I2296" s="5" t="s">
        <v>51</v>
      </c>
    </row>
    <row r="2297" spans="1:9" ht="48" customHeight="1">
      <c r="A2297" s="5" t="s">
        <v>46</v>
      </c>
      <c r="B2297" s="5" t="s">
        <v>45</v>
      </c>
      <c r="C2297" s="4">
        <v>45962</v>
      </c>
      <c r="D2297" s="4">
        <v>45991</v>
      </c>
      <c r="E2297" s="5" t="s">
        <v>53</v>
      </c>
      <c r="F2297" s="5" t="s">
        <v>481</v>
      </c>
      <c r="G2297" s="7">
        <v>3.0000000000000001E-3</v>
      </c>
      <c r="H2297" s="21" t="s">
        <v>49</v>
      </c>
      <c r="I2297" s="5" t="s">
        <v>51</v>
      </c>
    </row>
    <row r="2298" spans="1:9" ht="48" customHeight="1">
      <c r="A2298" s="5" t="s">
        <v>46</v>
      </c>
      <c r="B2298" s="5" t="s">
        <v>45</v>
      </c>
      <c r="C2298" s="4">
        <v>45962</v>
      </c>
      <c r="D2298" s="4">
        <v>45991</v>
      </c>
      <c r="E2298" s="5" t="s">
        <v>53</v>
      </c>
      <c r="F2298" s="5" t="s">
        <v>485</v>
      </c>
      <c r="G2298" s="7">
        <v>1E-3</v>
      </c>
      <c r="H2298" s="21" t="s">
        <v>49</v>
      </c>
      <c r="I2298" s="5" t="s">
        <v>51</v>
      </c>
    </row>
    <row r="2299" spans="1:9" ht="48" customHeight="1">
      <c r="A2299" s="5" t="s">
        <v>46</v>
      </c>
      <c r="B2299" s="5" t="s">
        <v>45</v>
      </c>
      <c r="C2299" s="4">
        <v>45962</v>
      </c>
      <c r="D2299" s="4">
        <v>45991</v>
      </c>
      <c r="E2299" s="5" t="s">
        <v>53</v>
      </c>
      <c r="F2299" s="5" t="s">
        <v>486</v>
      </c>
      <c r="G2299" s="7">
        <v>1E-3</v>
      </c>
      <c r="H2299" s="21" t="s">
        <v>49</v>
      </c>
      <c r="I2299" s="5" t="s">
        <v>51</v>
      </c>
    </row>
    <row r="2300" spans="1:9" ht="48" customHeight="1">
      <c r="A2300" s="5" t="s">
        <v>46</v>
      </c>
      <c r="B2300" s="5" t="s">
        <v>45</v>
      </c>
      <c r="C2300" s="4">
        <v>45962</v>
      </c>
      <c r="D2300" s="4">
        <v>45991</v>
      </c>
      <c r="E2300" s="5" t="s">
        <v>53</v>
      </c>
      <c r="F2300" s="5" t="s">
        <v>488</v>
      </c>
      <c r="G2300" s="7">
        <v>1E-3</v>
      </c>
      <c r="H2300" s="21" t="s">
        <v>49</v>
      </c>
      <c r="I2300" s="5" t="s">
        <v>51</v>
      </c>
    </row>
    <row r="2301" spans="1:9" ht="48" customHeight="1">
      <c r="A2301" s="5" t="s">
        <v>46</v>
      </c>
      <c r="B2301" s="5" t="s">
        <v>45</v>
      </c>
      <c r="C2301" s="4">
        <v>45962</v>
      </c>
      <c r="D2301" s="4">
        <v>45991</v>
      </c>
      <c r="E2301" s="5" t="s">
        <v>53</v>
      </c>
      <c r="F2301" s="5" t="s">
        <v>445</v>
      </c>
      <c r="G2301" s="7">
        <v>1E-3</v>
      </c>
      <c r="H2301" s="21" t="s">
        <v>49</v>
      </c>
      <c r="I2301" s="5" t="s">
        <v>51</v>
      </c>
    </row>
    <row r="2302" spans="1:9" ht="48" customHeight="1">
      <c r="A2302" s="5" t="s">
        <v>46</v>
      </c>
      <c r="B2302" s="5" t="s">
        <v>45</v>
      </c>
      <c r="C2302" s="4">
        <v>45962</v>
      </c>
      <c r="D2302" s="4">
        <v>45991</v>
      </c>
      <c r="E2302" s="5" t="s">
        <v>53</v>
      </c>
      <c r="F2302" s="5" t="s">
        <v>489</v>
      </c>
      <c r="G2302" s="7">
        <v>1E-3</v>
      </c>
      <c r="H2302" s="21" t="s">
        <v>49</v>
      </c>
      <c r="I2302" s="5" t="s">
        <v>51</v>
      </c>
    </row>
    <row r="2303" spans="1:9" ht="48" customHeight="1">
      <c r="A2303" s="5" t="s">
        <v>46</v>
      </c>
      <c r="B2303" s="5" t="s">
        <v>45</v>
      </c>
      <c r="C2303" s="4">
        <v>45962</v>
      </c>
      <c r="D2303" s="4">
        <v>45991</v>
      </c>
      <c r="E2303" s="5" t="s">
        <v>53</v>
      </c>
      <c r="F2303" s="5" t="s">
        <v>487</v>
      </c>
      <c r="G2303" s="7">
        <v>0</v>
      </c>
      <c r="H2303" s="21" t="s">
        <v>49</v>
      </c>
      <c r="I2303" s="5" t="s">
        <v>51</v>
      </c>
    </row>
    <row r="2304" spans="1:9" ht="48" customHeight="1">
      <c r="A2304" s="5" t="s">
        <v>46</v>
      </c>
      <c r="B2304" s="5" t="s">
        <v>45</v>
      </c>
      <c r="C2304" s="4">
        <v>45962</v>
      </c>
      <c r="D2304" s="4">
        <v>45991</v>
      </c>
      <c r="E2304" s="5" t="s">
        <v>293</v>
      </c>
      <c r="F2304" s="5" t="s">
        <v>304</v>
      </c>
      <c r="G2304" s="7">
        <v>1.3000000000000001E-2</v>
      </c>
      <c r="H2304" s="21" t="s">
        <v>49</v>
      </c>
      <c r="I2304" s="5" t="s">
        <v>51</v>
      </c>
    </row>
    <row r="2305" spans="1:9" ht="48" customHeight="1">
      <c r="A2305" s="5" t="s">
        <v>46</v>
      </c>
      <c r="B2305" s="5" t="s">
        <v>45</v>
      </c>
      <c r="C2305" s="4">
        <v>45962</v>
      </c>
      <c r="D2305" s="4">
        <v>45991</v>
      </c>
      <c r="E2305" s="5" t="s">
        <v>293</v>
      </c>
      <c r="F2305" s="5" t="s">
        <v>316</v>
      </c>
      <c r="G2305" s="7">
        <v>1.1000000000000001E-2</v>
      </c>
      <c r="H2305" s="21" t="s">
        <v>49</v>
      </c>
      <c r="I2305" s="5" t="s">
        <v>51</v>
      </c>
    </row>
    <row r="2306" spans="1:9" ht="48" customHeight="1">
      <c r="A2306" s="5" t="s">
        <v>46</v>
      </c>
      <c r="B2306" s="5" t="s">
        <v>45</v>
      </c>
      <c r="C2306" s="4">
        <v>45962</v>
      </c>
      <c r="D2306" s="4">
        <v>45991</v>
      </c>
      <c r="E2306" s="5" t="s">
        <v>293</v>
      </c>
      <c r="F2306" s="5" t="s">
        <v>300</v>
      </c>
      <c r="G2306" s="7">
        <v>9.0000000000000011E-3</v>
      </c>
      <c r="H2306" s="21" t="s">
        <v>49</v>
      </c>
      <c r="I2306" s="5" t="s">
        <v>51</v>
      </c>
    </row>
    <row r="2307" spans="1:9" ht="48" customHeight="1">
      <c r="A2307" s="5" t="s">
        <v>46</v>
      </c>
      <c r="B2307" s="5" t="s">
        <v>45</v>
      </c>
      <c r="C2307" s="4">
        <v>45962</v>
      </c>
      <c r="D2307" s="4">
        <v>45991</v>
      </c>
      <c r="E2307" s="5" t="s">
        <v>293</v>
      </c>
      <c r="F2307" s="5" t="s">
        <v>294</v>
      </c>
      <c r="G2307" s="7">
        <v>9.0000000000000011E-3</v>
      </c>
      <c r="H2307" s="21" t="s">
        <v>49</v>
      </c>
      <c r="I2307" s="5" t="s">
        <v>51</v>
      </c>
    </row>
    <row r="2308" spans="1:9" ht="48" customHeight="1">
      <c r="A2308" s="5" t="s">
        <v>46</v>
      </c>
      <c r="B2308" s="5" t="s">
        <v>45</v>
      </c>
      <c r="C2308" s="4">
        <v>45962</v>
      </c>
      <c r="D2308" s="4">
        <v>45991</v>
      </c>
      <c r="E2308" s="5" t="s">
        <v>293</v>
      </c>
      <c r="F2308" s="5" t="s">
        <v>298</v>
      </c>
      <c r="G2308" s="7">
        <v>9.0000000000000011E-3</v>
      </c>
      <c r="H2308" s="21" t="s">
        <v>49</v>
      </c>
      <c r="I2308" s="5" t="s">
        <v>51</v>
      </c>
    </row>
    <row r="2309" spans="1:9" ht="48" customHeight="1">
      <c r="A2309" s="5" t="s">
        <v>46</v>
      </c>
      <c r="B2309" s="5" t="s">
        <v>45</v>
      </c>
      <c r="C2309" s="4">
        <v>45962</v>
      </c>
      <c r="D2309" s="4">
        <v>45991</v>
      </c>
      <c r="E2309" s="5" t="s">
        <v>293</v>
      </c>
      <c r="F2309" s="5" t="s">
        <v>295</v>
      </c>
      <c r="G2309" s="7">
        <v>8.0000000000000002E-3</v>
      </c>
      <c r="H2309" s="21" t="s">
        <v>49</v>
      </c>
      <c r="I2309" s="5" t="s">
        <v>51</v>
      </c>
    </row>
    <row r="2310" spans="1:9" ht="48" customHeight="1">
      <c r="A2310" s="5" t="s">
        <v>46</v>
      </c>
      <c r="B2310" s="5" t="s">
        <v>45</v>
      </c>
      <c r="C2310" s="4">
        <v>45962</v>
      </c>
      <c r="D2310" s="4">
        <v>45991</v>
      </c>
      <c r="E2310" s="5" t="s">
        <v>293</v>
      </c>
      <c r="F2310" s="5" t="s">
        <v>312</v>
      </c>
      <c r="G2310" s="7">
        <v>8.0000000000000002E-3</v>
      </c>
      <c r="H2310" s="21" t="s">
        <v>49</v>
      </c>
      <c r="I2310" s="5" t="s">
        <v>51</v>
      </c>
    </row>
    <row r="2311" spans="1:9" ht="48" customHeight="1">
      <c r="A2311" s="5" t="s">
        <v>46</v>
      </c>
      <c r="B2311" s="5" t="s">
        <v>45</v>
      </c>
      <c r="C2311" s="4">
        <v>45962</v>
      </c>
      <c r="D2311" s="4">
        <v>45991</v>
      </c>
      <c r="E2311" s="5" t="s">
        <v>293</v>
      </c>
      <c r="F2311" s="5" t="s">
        <v>296</v>
      </c>
      <c r="G2311" s="7">
        <v>6.9999999999999993E-3</v>
      </c>
      <c r="H2311" s="21" t="s">
        <v>49</v>
      </c>
      <c r="I2311" s="5" t="s">
        <v>51</v>
      </c>
    </row>
    <row r="2312" spans="1:9" ht="48" customHeight="1">
      <c r="A2312" s="5" t="s">
        <v>46</v>
      </c>
      <c r="B2312" s="5" t="s">
        <v>45</v>
      </c>
      <c r="C2312" s="4">
        <v>45962</v>
      </c>
      <c r="D2312" s="4">
        <v>45991</v>
      </c>
      <c r="E2312" s="5" t="s">
        <v>293</v>
      </c>
      <c r="F2312" s="5" t="s">
        <v>299</v>
      </c>
      <c r="G2312" s="7">
        <v>6.9999999999999993E-3</v>
      </c>
      <c r="H2312" s="21" t="s">
        <v>49</v>
      </c>
      <c r="I2312" s="5" t="s">
        <v>51</v>
      </c>
    </row>
    <row r="2313" spans="1:9" ht="48" customHeight="1">
      <c r="A2313" s="5" t="s">
        <v>46</v>
      </c>
      <c r="B2313" s="5" t="s">
        <v>45</v>
      </c>
      <c r="C2313" s="4">
        <v>45962</v>
      </c>
      <c r="D2313" s="4">
        <v>45991</v>
      </c>
      <c r="E2313" s="5" t="s">
        <v>293</v>
      </c>
      <c r="F2313" s="5" t="s">
        <v>320</v>
      </c>
      <c r="G2313" s="7">
        <v>6.9999999999999993E-3</v>
      </c>
      <c r="H2313" s="21" t="s">
        <v>49</v>
      </c>
      <c r="I2313" s="5" t="s">
        <v>51</v>
      </c>
    </row>
    <row r="2314" spans="1:9" ht="48" customHeight="1">
      <c r="A2314" s="5" t="s">
        <v>46</v>
      </c>
      <c r="B2314" s="5" t="s">
        <v>45</v>
      </c>
      <c r="C2314" s="4">
        <v>45962</v>
      </c>
      <c r="D2314" s="4">
        <v>45991</v>
      </c>
      <c r="E2314" s="5" t="s">
        <v>293</v>
      </c>
      <c r="F2314" s="5" t="s">
        <v>313</v>
      </c>
      <c r="G2314" s="7">
        <v>6.9999999999999993E-3</v>
      </c>
      <c r="H2314" s="21" t="s">
        <v>49</v>
      </c>
      <c r="I2314" s="5" t="s">
        <v>51</v>
      </c>
    </row>
    <row r="2315" spans="1:9" ht="48" customHeight="1">
      <c r="A2315" s="5" t="s">
        <v>46</v>
      </c>
      <c r="B2315" s="5" t="s">
        <v>45</v>
      </c>
      <c r="C2315" s="4">
        <v>45962</v>
      </c>
      <c r="D2315" s="4">
        <v>45991</v>
      </c>
      <c r="E2315" s="5" t="s">
        <v>293</v>
      </c>
      <c r="F2315" s="5" t="s">
        <v>327</v>
      </c>
      <c r="G2315" s="7">
        <v>6.9999999999999993E-3</v>
      </c>
      <c r="H2315" s="21" t="s">
        <v>49</v>
      </c>
      <c r="I2315" s="5" t="s">
        <v>51</v>
      </c>
    </row>
    <row r="2316" spans="1:9" ht="48" customHeight="1">
      <c r="A2316" s="5" t="s">
        <v>46</v>
      </c>
      <c r="B2316" s="5" t="s">
        <v>45</v>
      </c>
      <c r="C2316" s="4">
        <v>45962</v>
      </c>
      <c r="D2316" s="4">
        <v>45991</v>
      </c>
      <c r="E2316" s="5" t="s">
        <v>293</v>
      </c>
      <c r="F2316" s="5" t="s">
        <v>301</v>
      </c>
      <c r="G2316" s="7">
        <v>6.0000000000000001E-3</v>
      </c>
      <c r="H2316" s="21" t="s">
        <v>49</v>
      </c>
      <c r="I2316" s="5" t="s">
        <v>51</v>
      </c>
    </row>
    <row r="2317" spans="1:9" ht="48" customHeight="1">
      <c r="A2317" s="5" t="s">
        <v>46</v>
      </c>
      <c r="B2317" s="5" t="s">
        <v>45</v>
      </c>
      <c r="C2317" s="4">
        <v>45962</v>
      </c>
      <c r="D2317" s="4">
        <v>45991</v>
      </c>
      <c r="E2317" s="5" t="s">
        <v>293</v>
      </c>
      <c r="F2317" s="5" t="s">
        <v>302</v>
      </c>
      <c r="G2317" s="7">
        <v>6.0000000000000001E-3</v>
      </c>
      <c r="H2317" s="21" t="s">
        <v>49</v>
      </c>
      <c r="I2317" s="5" t="s">
        <v>51</v>
      </c>
    </row>
    <row r="2318" spans="1:9" ht="48" customHeight="1">
      <c r="A2318" s="5" t="s">
        <v>46</v>
      </c>
      <c r="B2318" s="5" t="s">
        <v>45</v>
      </c>
      <c r="C2318" s="4">
        <v>45962</v>
      </c>
      <c r="D2318" s="4">
        <v>45991</v>
      </c>
      <c r="E2318" s="5" t="s">
        <v>293</v>
      </c>
      <c r="F2318" s="5" t="s">
        <v>303</v>
      </c>
      <c r="G2318" s="7">
        <v>6.0000000000000001E-3</v>
      </c>
      <c r="H2318" s="21" t="s">
        <v>49</v>
      </c>
      <c r="I2318" s="5" t="s">
        <v>51</v>
      </c>
    </row>
    <row r="2319" spans="1:9" ht="48" customHeight="1">
      <c r="A2319" s="5" t="s">
        <v>46</v>
      </c>
      <c r="B2319" s="5" t="s">
        <v>45</v>
      </c>
      <c r="C2319" s="4">
        <v>45962</v>
      </c>
      <c r="D2319" s="4">
        <v>45991</v>
      </c>
      <c r="E2319" s="5" t="s">
        <v>293</v>
      </c>
      <c r="F2319" s="5" t="s">
        <v>309</v>
      </c>
      <c r="G2319" s="7">
        <v>6.0000000000000001E-3</v>
      </c>
      <c r="H2319" s="21" t="s">
        <v>49</v>
      </c>
      <c r="I2319" s="5" t="s">
        <v>51</v>
      </c>
    </row>
    <row r="2320" spans="1:9" ht="48" customHeight="1">
      <c r="A2320" s="5" t="s">
        <v>46</v>
      </c>
      <c r="B2320" s="5" t="s">
        <v>45</v>
      </c>
      <c r="C2320" s="4">
        <v>45962</v>
      </c>
      <c r="D2320" s="4">
        <v>45991</v>
      </c>
      <c r="E2320" s="5" t="s">
        <v>293</v>
      </c>
      <c r="F2320" s="5" t="s">
        <v>305</v>
      </c>
      <c r="G2320" s="7">
        <v>6.0000000000000001E-3</v>
      </c>
      <c r="H2320" s="21" t="s">
        <v>49</v>
      </c>
      <c r="I2320" s="5" t="s">
        <v>51</v>
      </c>
    </row>
    <row r="2321" spans="1:9" ht="48" customHeight="1">
      <c r="A2321" s="5" t="s">
        <v>46</v>
      </c>
      <c r="B2321" s="5" t="s">
        <v>45</v>
      </c>
      <c r="C2321" s="4">
        <v>45962</v>
      </c>
      <c r="D2321" s="4">
        <v>45991</v>
      </c>
      <c r="E2321" s="5" t="s">
        <v>293</v>
      </c>
      <c r="F2321" s="5" t="s">
        <v>332</v>
      </c>
      <c r="G2321" s="7">
        <v>6.0000000000000001E-3</v>
      </c>
      <c r="H2321" s="21" t="s">
        <v>49</v>
      </c>
      <c r="I2321" s="5" t="s">
        <v>51</v>
      </c>
    </row>
    <row r="2322" spans="1:9" ht="48" customHeight="1">
      <c r="A2322" s="5" t="s">
        <v>46</v>
      </c>
      <c r="B2322" s="5" t="s">
        <v>45</v>
      </c>
      <c r="C2322" s="4">
        <v>45962</v>
      </c>
      <c r="D2322" s="4">
        <v>45991</v>
      </c>
      <c r="E2322" s="5" t="s">
        <v>293</v>
      </c>
      <c r="F2322" s="5" t="s">
        <v>306</v>
      </c>
      <c r="G2322" s="7">
        <v>5.0000000000000001E-3</v>
      </c>
      <c r="H2322" s="21" t="s">
        <v>49</v>
      </c>
      <c r="I2322" s="5" t="s">
        <v>51</v>
      </c>
    </row>
    <row r="2323" spans="1:9" ht="48" customHeight="1">
      <c r="A2323" s="5" t="s">
        <v>46</v>
      </c>
      <c r="B2323" s="5" t="s">
        <v>45</v>
      </c>
      <c r="C2323" s="4">
        <v>45962</v>
      </c>
      <c r="D2323" s="4">
        <v>45991</v>
      </c>
      <c r="E2323" s="5" t="s">
        <v>293</v>
      </c>
      <c r="F2323" s="5" t="s">
        <v>323</v>
      </c>
      <c r="G2323" s="7">
        <v>5.0000000000000001E-3</v>
      </c>
      <c r="H2323" s="21" t="s">
        <v>49</v>
      </c>
      <c r="I2323" s="5" t="s">
        <v>51</v>
      </c>
    </row>
    <row r="2324" spans="1:9" ht="48" customHeight="1">
      <c r="A2324" s="5" t="s">
        <v>46</v>
      </c>
      <c r="B2324" s="5" t="s">
        <v>45</v>
      </c>
      <c r="C2324" s="4">
        <v>45962</v>
      </c>
      <c r="D2324" s="4">
        <v>45991</v>
      </c>
      <c r="E2324" s="5" t="s">
        <v>293</v>
      </c>
      <c r="F2324" s="5" t="s">
        <v>297</v>
      </c>
      <c r="G2324" s="7">
        <v>5.0000000000000001E-3</v>
      </c>
      <c r="H2324" s="21" t="s">
        <v>49</v>
      </c>
      <c r="I2324" s="5" t="s">
        <v>51</v>
      </c>
    </row>
    <row r="2325" spans="1:9" ht="48" customHeight="1">
      <c r="A2325" s="5" t="s">
        <v>46</v>
      </c>
      <c r="B2325" s="5" t="s">
        <v>45</v>
      </c>
      <c r="C2325" s="4">
        <v>45962</v>
      </c>
      <c r="D2325" s="4">
        <v>45991</v>
      </c>
      <c r="E2325" s="5" t="s">
        <v>293</v>
      </c>
      <c r="F2325" s="5" t="s">
        <v>310</v>
      </c>
      <c r="G2325" s="7">
        <v>5.0000000000000001E-3</v>
      </c>
      <c r="H2325" s="21" t="s">
        <v>49</v>
      </c>
      <c r="I2325" s="5" t="s">
        <v>51</v>
      </c>
    </row>
    <row r="2326" spans="1:9" ht="48" customHeight="1">
      <c r="A2326" s="5" t="s">
        <v>46</v>
      </c>
      <c r="B2326" s="5" t="s">
        <v>45</v>
      </c>
      <c r="C2326" s="4">
        <v>45962</v>
      </c>
      <c r="D2326" s="4">
        <v>45991</v>
      </c>
      <c r="E2326" s="5" t="s">
        <v>293</v>
      </c>
      <c r="F2326" s="5" t="s">
        <v>314</v>
      </c>
      <c r="G2326" s="7">
        <v>5.0000000000000001E-3</v>
      </c>
      <c r="H2326" s="21" t="s">
        <v>49</v>
      </c>
      <c r="I2326" s="5" t="s">
        <v>51</v>
      </c>
    </row>
    <row r="2327" spans="1:9" ht="48" customHeight="1">
      <c r="A2327" s="5" t="s">
        <v>46</v>
      </c>
      <c r="B2327" s="5" t="s">
        <v>45</v>
      </c>
      <c r="C2327" s="4">
        <v>45962</v>
      </c>
      <c r="D2327" s="4">
        <v>45991</v>
      </c>
      <c r="E2327" s="5" t="s">
        <v>293</v>
      </c>
      <c r="F2327" s="5" t="s">
        <v>321</v>
      </c>
      <c r="G2327" s="7">
        <v>4.0000000000000001E-3</v>
      </c>
      <c r="H2327" s="21" t="s">
        <v>49</v>
      </c>
      <c r="I2327" s="5" t="s">
        <v>51</v>
      </c>
    </row>
    <row r="2328" spans="1:9" ht="48" customHeight="1">
      <c r="A2328" s="5" t="s">
        <v>46</v>
      </c>
      <c r="B2328" s="5" t="s">
        <v>45</v>
      </c>
      <c r="C2328" s="4">
        <v>45962</v>
      </c>
      <c r="D2328" s="4">
        <v>45991</v>
      </c>
      <c r="E2328" s="5" t="s">
        <v>293</v>
      </c>
      <c r="F2328" s="5" t="s">
        <v>308</v>
      </c>
      <c r="G2328" s="7">
        <v>4.0000000000000001E-3</v>
      </c>
      <c r="H2328" s="21" t="s">
        <v>49</v>
      </c>
      <c r="I2328" s="5" t="s">
        <v>51</v>
      </c>
    </row>
    <row r="2329" spans="1:9" ht="48" customHeight="1">
      <c r="A2329" s="5" t="s">
        <v>46</v>
      </c>
      <c r="B2329" s="5" t="s">
        <v>45</v>
      </c>
      <c r="C2329" s="4">
        <v>45962</v>
      </c>
      <c r="D2329" s="4">
        <v>45991</v>
      </c>
      <c r="E2329" s="5" t="s">
        <v>293</v>
      </c>
      <c r="F2329" s="5" t="s">
        <v>318</v>
      </c>
      <c r="G2329" s="7">
        <v>4.0000000000000001E-3</v>
      </c>
      <c r="H2329" s="21" t="s">
        <v>49</v>
      </c>
      <c r="I2329" s="5" t="s">
        <v>51</v>
      </c>
    </row>
    <row r="2330" spans="1:9" ht="48" customHeight="1">
      <c r="A2330" s="5" t="s">
        <v>46</v>
      </c>
      <c r="B2330" s="5" t="s">
        <v>45</v>
      </c>
      <c r="C2330" s="4">
        <v>45962</v>
      </c>
      <c r="D2330" s="4">
        <v>45991</v>
      </c>
      <c r="E2330" s="5" t="s">
        <v>293</v>
      </c>
      <c r="F2330" s="5" t="s">
        <v>325</v>
      </c>
      <c r="G2330" s="7">
        <v>4.0000000000000001E-3</v>
      </c>
      <c r="H2330" s="21" t="s">
        <v>49</v>
      </c>
      <c r="I2330" s="5" t="s">
        <v>51</v>
      </c>
    </row>
    <row r="2331" spans="1:9" ht="48" customHeight="1">
      <c r="A2331" s="5" t="s">
        <v>46</v>
      </c>
      <c r="B2331" s="5" t="s">
        <v>45</v>
      </c>
      <c r="C2331" s="4">
        <v>45962</v>
      </c>
      <c r="D2331" s="4">
        <v>45991</v>
      </c>
      <c r="E2331" s="5" t="s">
        <v>293</v>
      </c>
      <c r="F2331" s="5" t="s">
        <v>311</v>
      </c>
      <c r="G2331" s="7">
        <v>4.0000000000000001E-3</v>
      </c>
      <c r="H2331" s="21" t="s">
        <v>49</v>
      </c>
      <c r="I2331" s="5" t="s">
        <v>51</v>
      </c>
    </row>
    <row r="2332" spans="1:9" ht="48" customHeight="1">
      <c r="A2332" s="5" t="s">
        <v>46</v>
      </c>
      <c r="B2332" s="5" t="s">
        <v>45</v>
      </c>
      <c r="C2332" s="4">
        <v>45962</v>
      </c>
      <c r="D2332" s="4">
        <v>45991</v>
      </c>
      <c r="E2332" s="5" t="s">
        <v>293</v>
      </c>
      <c r="F2332" s="5" t="s">
        <v>315</v>
      </c>
      <c r="G2332" s="7">
        <v>4.0000000000000001E-3</v>
      </c>
      <c r="H2332" s="21" t="s">
        <v>49</v>
      </c>
      <c r="I2332" s="5" t="s">
        <v>51</v>
      </c>
    </row>
    <row r="2333" spans="1:9" ht="48" customHeight="1">
      <c r="A2333" s="5" t="s">
        <v>46</v>
      </c>
      <c r="B2333" s="5" t="s">
        <v>45</v>
      </c>
      <c r="C2333" s="4">
        <v>45962</v>
      </c>
      <c r="D2333" s="4">
        <v>45991</v>
      </c>
      <c r="E2333" s="5" t="s">
        <v>293</v>
      </c>
      <c r="F2333" s="5" t="s">
        <v>333</v>
      </c>
      <c r="G2333" s="7">
        <v>4.0000000000000001E-3</v>
      </c>
      <c r="H2333" s="21" t="s">
        <v>49</v>
      </c>
      <c r="I2333" s="5" t="s">
        <v>51</v>
      </c>
    </row>
    <row r="2334" spans="1:9" ht="48" customHeight="1">
      <c r="A2334" s="5" t="s">
        <v>46</v>
      </c>
      <c r="B2334" s="5" t="s">
        <v>45</v>
      </c>
      <c r="C2334" s="4">
        <v>45962</v>
      </c>
      <c r="D2334" s="4">
        <v>45991</v>
      </c>
      <c r="E2334" s="5" t="s">
        <v>293</v>
      </c>
      <c r="F2334" s="5" t="s">
        <v>307</v>
      </c>
      <c r="G2334" s="7">
        <v>3.0000000000000001E-3</v>
      </c>
      <c r="H2334" s="21" t="s">
        <v>49</v>
      </c>
      <c r="I2334" s="5" t="s">
        <v>51</v>
      </c>
    </row>
    <row r="2335" spans="1:9" ht="48" customHeight="1">
      <c r="A2335" s="5" t="s">
        <v>46</v>
      </c>
      <c r="B2335" s="5" t="s">
        <v>45</v>
      </c>
      <c r="C2335" s="4">
        <v>45962</v>
      </c>
      <c r="D2335" s="4">
        <v>45991</v>
      </c>
      <c r="E2335" s="5" t="s">
        <v>293</v>
      </c>
      <c r="F2335" s="5" t="s">
        <v>322</v>
      </c>
      <c r="G2335" s="7">
        <v>3.0000000000000001E-3</v>
      </c>
      <c r="H2335" s="21" t="s">
        <v>49</v>
      </c>
      <c r="I2335" s="5" t="s">
        <v>51</v>
      </c>
    </row>
    <row r="2336" spans="1:9" ht="48" customHeight="1">
      <c r="A2336" s="5" t="s">
        <v>46</v>
      </c>
      <c r="B2336" s="5" t="s">
        <v>45</v>
      </c>
      <c r="C2336" s="4">
        <v>45962</v>
      </c>
      <c r="D2336" s="4">
        <v>45991</v>
      </c>
      <c r="E2336" s="5" t="s">
        <v>293</v>
      </c>
      <c r="F2336" s="5" t="s">
        <v>317</v>
      </c>
      <c r="G2336" s="7">
        <v>3.0000000000000001E-3</v>
      </c>
      <c r="H2336" s="21" t="s">
        <v>49</v>
      </c>
      <c r="I2336" s="5" t="s">
        <v>51</v>
      </c>
    </row>
    <row r="2337" spans="1:9" ht="48" customHeight="1">
      <c r="A2337" s="5" t="s">
        <v>46</v>
      </c>
      <c r="B2337" s="5" t="s">
        <v>45</v>
      </c>
      <c r="C2337" s="4">
        <v>45962</v>
      </c>
      <c r="D2337" s="4">
        <v>45991</v>
      </c>
      <c r="E2337" s="5" t="s">
        <v>293</v>
      </c>
      <c r="F2337" s="5" t="s">
        <v>319</v>
      </c>
      <c r="G2337" s="7">
        <v>3.0000000000000001E-3</v>
      </c>
      <c r="H2337" s="21" t="s">
        <v>49</v>
      </c>
      <c r="I2337" s="5" t="s">
        <v>51</v>
      </c>
    </row>
    <row r="2338" spans="1:9" ht="48" customHeight="1">
      <c r="A2338" s="5" t="s">
        <v>46</v>
      </c>
      <c r="B2338" s="5" t="s">
        <v>45</v>
      </c>
      <c r="C2338" s="4">
        <v>45962</v>
      </c>
      <c r="D2338" s="4">
        <v>45991</v>
      </c>
      <c r="E2338" s="5" t="s">
        <v>293</v>
      </c>
      <c r="F2338" s="5" t="s">
        <v>324</v>
      </c>
      <c r="G2338" s="7">
        <v>3.0000000000000001E-3</v>
      </c>
      <c r="H2338" s="21" t="s">
        <v>49</v>
      </c>
      <c r="I2338" s="5" t="s">
        <v>51</v>
      </c>
    </row>
    <row r="2339" spans="1:9" ht="48" customHeight="1">
      <c r="A2339" s="5" t="s">
        <v>46</v>
      </c>
      <c r="B2339" s="5" t="s">
        <v>45</v>
      </c>
      <c r="C2339" s="4">
        <v>45962</v>
      </c>
      <c r="D2339" s="4">
        <v>45991</v>
      </c>
      <c r="E2339" s="5" t="s">
        <v>293</v>
      </c>
      <c r="F2339" s="5" t="s">
        <v>326</v>
      </c>
      <c r="G2339" s="7">
        <v>3.0000000000000001E-3</v>
      </c>
      <c r="H2339" s="21" t="s">
        <v>49</v>
      </c>
      <c r="I2339" s="5" t="s">
        <v>51</v>
      </c>
    </row>
    <row r="2340" spans="1:9" ht="48" customHeight="1">
      <c r="A2340" s="5" t="s">
        <v>46</v>
      </c>
      <c r="B2340" s="5" t="s">
        <v>45</v>
      </c>
      <c r="C2340" s="4">
        <v>45962</v>
      </c>
      <c r="D2340" s="4">
        <v>45991</v>
      </c>
      <c r="E2340" s="5" t="s">
        <v>293</v>
      </c>
      <c r="F2340" s="5" t="s">
        <v>328</v>
      </c>
      <c r="G2340" s="7">
        <v>3.0000000000000001E-3</v>
      </c>
      <c r="H2340" s="21" t="s">
        <v>49</v>
      </c>
      <c r="I2340" s="5" t="s">
        <v>51</v>
      </c>
    </row>
    <row r="2341" spans="1:9" ht="48" customHeight="1">
      <c r="A2341" s="5" t="s">
        <v>46</v>
      </c>
      <c r="B2341" s="5" t="s">
        <v>45</v>
      </c>
      <c r="C2341" s="4">
        <v>45962</v>
      </c>
      <c r="D2341" s="4">
        <v>45991</v>
      </c>
      <c r="E2341" s="5" t="s">
        <v>293</v>
      </c>
      <c r="F2341" s="5" t="s">
        <v>329</v>
      </c>
      <c r="G2341" s="7">
        <v>2E-3</v>
      </c>
      <c r="H2341" s="21" t="s">
        <v>49</v>
      </c>
      <c r="I2341" s="5" t="s">
        <v>51</v>
      </c>
    </row>
    <row r="2342" spans="1:9" ht="48" customHeight="1">
      <c r="A2342" s="5" t="s">
        <v>46</v>
      </c>
      <c r="B2342" s="5" t="s">
        <v>45</v>
      </c>
      <c r="C2342" s="4">
        <v>45962</v>
      </c>
      <c r="D2342" s="4">
        <v>45991</v>
      </c>
      <c r="E2342" s="5" t="s">
        <v>293</v>
      </c>
      <c r="F2342" s="5" t="s">
        <v>331</v>
      </c>
      <c r="G2342" s="7">
        <v>2E-3</v>
      </c>
      <c r="H2342" s="21" t="s">
        <v>49</v>
      </c>
      <c r="I2342" s="5" t="s">
        <v>51</v>
      </c>
    </row>
    <row r="2343" spans="1:9" ht="48" customHeight="1">
      <c r="A2343" s="5" t="s">
        <v>46</v>
      </c>
      <c r="B2343" s="5" t="s">
        <v>45</v>
      </c>
      <c r="C2343" s="4">
        <v>45962</v>
      </c>
      <c r="D2343" s="4">
        <v>45991</v>
      </c>
      <c r="E2343" s="5" t="s">
        <v>293</v>
      </c>
      <c r="F2343" s="5" t="s">
        <v>334</v>
      </c>
      <c r="G2343" s="7">
        <v>1E-3</v>
      </c>
      <c r="H2343" s="21" t="s">
        <v>49</v>
      </c>
      <c r="I2343" s="5" t="s">
        <v>51</v>
      </c>
    </row>
    <row r="2344" spans="1:9" ht="48" customHeight="1">
      <c r="A2344" s="5" t="s">
        <v>46</v>
      </c>
      <c r="B2344" s="5" t="s">
        <v>45</v>
      </c>
      <c r="C2344" s="4">
        <v>45962</v>
      </c>
      <c r="D2344" s="4">
        <v>45991</v>
      </c>
      <c r="E2344" s="5" t="s">
        <v>293</v>
      </c>
      <c r="F2344" s="5" t="s">
        <v>330</v>
      </c>
      <c r="G2344" s="7">
        <v>1E-3</v>
      </c>
      <c r="H2344" s="21" t="s">
        <v>49</v>
      </c>
      <c r="I2344" s="5" t="s">
        <v>51</v>
      </c>
    </row>
    <row r="2345" spans="1:9" ht="48" customHeight="1">
      <c r="A2345" s="5" t="s">
        <v>46</v>
      </c>
      <c r="B2345" s="5" t="s">
        <v>45</v>
      </c>
      <c r="C2345" s="4">
        <v>45962</v>
      </c>
      <c r="D2345" s="4">
        <v>45991</v>
      </c>
      <c r="E2345" s="5" t="s">
        <v>293</v>
      </c>
      <c r="F2345" s="5" t="s">
        <v>336</v>
      </c>
      <c r="G2345" s="7">
        <v>1E-3</v>
      </c>
      <c r="H2345" s="21" t="s">
        <v>49</v>
      </c>
      <c r="I2345" s="5" t="s">
        <v>51</v>
      </c>
    </row>
    <row r="2346" spans="1:9" ht="48" customHeight="1">
      <c r="A2346" s="5" t="s">
        <v>46</v>
      </c>
      <c r="B2346" s="5" t="s">
        <v>45</v>
      </c>
      <c r="C2346" s="4">
        <v>45962</v>
      </c>
      <c r="D2346" s="4">
        <v>45991</v>
      </c>
      <c r="E2346" s="5" t="s">
        <v>293</v>
      </c>
      <c r="F2346" s="5" t="s">
        <v>335</v>
      </c>
      <c r="G2346" s="7">
        <v>0</v>
      </c>
      <c r="H2346" s="21" t="s">
        <v>49</v>
      </c>
      <c r="I2346" s="5" t="s">
        <v>51</v>
      </c>
    </row>
    <row r="2347" spans="1:9" ht="48" customHeight="1">
      <c r="A2347" s="5" t="s">
        <v>46</v>
      </c>
      <c r="B2347" s="5" t="s">
        <v>45</v>
      </c>
      <c r="C2347" s="4">
        <v>45962</v>
      </c>
      <c r="D2347" s="4">
        <v>45991</v>
      </c>
      <c r="E2347" s="5" t="s">
        <v>414</v>
      </c>
      <c r="F2347" s="5" t="s">
        <v>421</v>
      </c>
      <c r="G2347" s="7">
        <v>0.11599999999999999</v>
      </c>
      <c r="H2347" s="21" t="s">
        <v>49</v>
      </c>
      <c r="I2347" s="5" t="s">
        <v>51</v>
      </c>
    </row>
    <row r="2348" spans="1:9" ht="48" customHeight="1">
      <c r="A2348" s="5" t="s">
        <v>46</v>
      </c>
      <c r="B2348" s="5" t="s">
        <v>45</v>
      </c>
      <c r="C2348" s="4">
        <v>45962</v>
      </c>
      <c r="D2348" s="4">
        <v>45991</v>
      </c>
      <c r="E2348" s="5" t="s">
        <v>414</v>
      </c>
      <c r="F2348" s="5" t="s">
        <v>428</v>
      </c>
      <c r="G2348" s="7">
        <v>2.2000000000000002E-2</v>
      </c>
      <c r="H2348" s="21" t="s">
        <v>49</v>
      </c>
      <c r="I2348" s="5" t="s">
        <v>51</v>
      </c>
    </row>
    <row r="2349" spans="1:9" ht="48" customHeight="1">
      <c r="A2349" s="5" t="s">
        <v>46</v>
      </c>
      <c r="B2349" s="5" t="s">
        <v>45</v>
      </c>
      <c r="C2349" s="4">
        <v>45962</v>
      </c>
      <c r="D2349" s="4">
        <v>45991</v>
      </c>
      <c r="E2349" s="5" t="s">
        <v>414</v>
      </c>
      <c r="F2349" s="5" t="s">
        <v>419</v>
      </c>
      <c r="G2349" s="7">
        <v>1.6E-2</v>
      </c>
      <c r="H2349" s="21" t="s">
        <v>49</v>
      </c>
      <c r="I2349" s="5" t="s">
        <v>51</v>
      </c>
    </row>
    <row r="2350" spans="1:9" ht="48" customHeight="1">
      <c r="A2350" s="5" t="s">
        <v>46</v>
      </c>
      <c r="B2350" s="5" t="s">
        <v>45</v>
      </c>
      <c r="C2350" s="4">
        <v>45962</v>
      </c>
      <c r="D2350" s="4">
        <v>45991</v>
      </c>
      <c r="E2350" s="5" t="s">
        <v>414</v>
      </c>
      <c r="F2350" s="5" t="s">
        <v>420</v>
      </c>
      <c r="G2350" s="7">
        <v>5.0000000000000001E-3</v>
      </c>
      <c r="H2350" s="21" t="s">
        <v>49</v>
      </c>
      <c r="I2350" s="5" t="s">
        <v>51</v>
      </c>
    </row>
    <row r="2351" spans="1:9" ht="48" customHeight="1">
      <c r="A2351" s="5" t="s">
        <v>46</v>
      </c>
      <c r="B2351" s="5" t="s">
        <v>45</v>
      </c>
      <c r="C2351" s="4">
        <v>45962</v>
      </c>
      <c r="D2351" s="4">
        <v>45991</v>
      </c>
      <c r="E2351" s="5" t="s">
        <v>414</v>
      </c>
      <c r="F2351" s="5" t="s">
        <v>415</v>
      </c>
      <c r="G2351" s="7">
        <v>4.0000000000000001E-3</v>
      </c>
      <c r="H2351" s="21" t="s">
        <v>49</v>
      </c>
      <c r="I2351" s="5" t="s">
        <v>51</v>
      </c>
    </row>
    <row r="2352" spans="1:9" ht="48" customHeight="1">
      <c r="A2352" s="5" t="s">
        <v>46</v>
      </c>
      <c r="B2352" s="5" t="s">
        <v>45</v>
      </c>
      <c r="C2352" s="4">
        <v>45962</v>
      </c>
      <c r="D2352" s="4">
        <v>45991</v>
      </c>
      <c r="E2352" s="5" t="s">
        <v>414</v>
      </c>
      <c r="F2352" s="5" t="s">
        <v>417</v>
      </c>
      <c r="G2352" s="7">
        <v>4.0000000000000001E-3</v>
      </c>
      <c r="H2352" s="21" t="s">
        <v>49</v>
      </c>
      <c r="I2352" s="5" t="s">
        <v>51</v>
      </c>
    </row>
    <row r="2353" spans="1:9" ht="48" customHeight="1">
      <c r="A2353" s="5" t="s">
        <v>46</v>
      </c>
      <c r="B2353" s="5" t="s">
        <v>45</v>
      </c>
      <c r="C2353" s="4">
        <v>45962</v>
      </c>
      <c r="D2353" s="4">
        <v>45991</v>
      </c>
      <c r="E2353" s="5" t="s">
        <v>414</v>
      </c>
      <c r="F2353" s="5" t="s">
        <v>416</v>
      </c>
      <c r="G2353" s="7">
        <v>3.0000000000000001E-3</v>
      </c>
      <c r="H2353" s="21" t="s">
        <v>49</v>
      </c>
      <c r="I2353" s="5" t="s">
        <v>51</v>
      </c>
    </row>
    <row r="2354" spans="1:9" ht="48" customHeight="1">
      <c r="A2354" s="5" t="s">
        <v>46</v>
      </c>
      <c r="B2354" s="5" t="s">
        <v>45</v>
      </c>
      <c r="C2354" s="4">
        <v>45962</v>
      </c>
      <c r="D2354" s="4">
        <v>45991</v>
      </c>
      <c r="E2354" s="5" t="s">
        <v>414</v>
      </c>
      <c r="F2354" s="5" t="s">
        <v>418</v>
      </c>
      <c r="G2354" s="7">
        <v>2E-3</v>
      </c>
      <c r="H2354" s="21" t="s">
        <v>49</v>
      </c>
      <c r="I2354" s="5" t="s">
        <v>51</v>
      </c>
    </row>
    <row r="2355" spans="1:9" ht="48" customHeight="1">
      <c r="A2355" s="5" t="s">
        <v>46</v>
      </c>
      <c r="B2355" s="5" t="s">
        <v>45</v>
      </c>
      <c r="C2355" s="4">
        <v>45962</v>
      </c>
      <c r="D2355" s="4">
        <v>45991</v>
      </c>
      <c r="E2355" s="5" t="s">
        <v>414</v>
      </c>
      <c r="F2355" s="5" t="s">
        <v>425</v>
      </c>
      <c r="G2355" s="7">
        <v>2E-3</v>
      </c>
      <c r="H2355" s="21" t="s">
        <v>49</v>
      </c>
      <c r="I2355" s="5" t="s">
        <v>51</v>
      </c>
    </row>
    <row r="2356" spans="1:9" ht="48" customHeight="1">
      <c r="A2356" s="5" t="s">
        <v>46</v>
      </c>
      <c r="B2356" s="5" t="s">
        <v>45</v>
      </c>
      <c r="C2356" s="4">
        <v>45962</v>
      </c>
      <c r="D2356" s="4">
        <v>45991</v>
      </c>
      <c r="E2356" s="5" t="s">
        <v>414</v>
      </c>
      <c r="F2356" s="5" t="s">
        <v>426</v>
      </c>
      <c r="G2356" s="7">
        <v>1E-3</v>
      </c>
      <c r="H2356" s="21" t="s">
        <v>49</v>
      </c>
      <c r="I2356" s="5" t="s">
        <v>51</v>
      </c>
    </row>
    <row r="2357" spans="1:9" ht="48" customHeight="1">
      <c r="A2357" s="5" t="s">
        <v>46</v>
      </c>
      <c r="B2357" s="5" t="s">
        <v>45</v>
      </c>
      <c r="C2357" s="4">
        <v>45962</v>
      </c>
      <c r="D2357" s="4">
        <v>45991</v>
      </c>
      <c r="E2357" s="5" t="s">
        <v>414</v>
      </c>
      <c r="F2357" s="5" t="s">
        <v>427</v>
      </c>
      <c r="G2357" s="7">
        <v>1E-3</v>
      </c>
      <c r="H2357" s="21" t="s">
        <v>49</v>
      </c>
      <c r="I2357" s="5" t="s">
        <v>51</v>
      </c>
    </row>
    <row r="2358" spans="1:9" ht="48" customHeight="1">
      <c r="A2358" s="5" t="s">
        <v>46</v>
      </c>
      <c r="B2358" s="5" t="s">
        <v>45</v>
      </c>
      <c r="C2358" s="4">
        <v>45962</v>
      </c>
      <c r="D2358" s="4">
        <v>45991</v>
      </c>
      <c r="E2358" s="5" t="s">
        <v>414</v>
      </c>
      <c r="F2358" s="5" t="s">
        <v>422</v>
      </c>
      <c r="G2358" s="7">
        <v>0</v>
      </c>
      <c r="H2358" s="21" t="s">
        <v>49</v>
      </c>
      <c r="I2358" s="5" t="s">
        <v>51</v>
      </c>
    </row>
    <row r="2359" spans="1:9" ht="48" customHeight="1">
      <c r="A2359" s="5" t="s">
        <v>46</v>
      </c>
      <c r="B2359" s="5" t="s">
        <v>45</v>
      </c>
      <c r="C2359" s="4">
        <v>45962</v>
      </c>
      <c r="D2359" s="4">
        <v>45991</v>
      </c>
      <c r="E2359" s="5" t="s">
        <v>414</v>
      </c>
      <c r="F2359" s="5" t="s">
        <v>423</v>
      </c>
      <c r="G2359" s="7">
        <v>0</v>
      </c>
      <c r="H2359" s="21" t="s">
        <v>49</v>
      </c>
      <c r="I2359" s="5" t="s">
        <v>51</v>
      </c>
    </row>
    <row r="2360" spans="1:9" ht="48" customHeight="1">
      <c r="A2360" s="5" t="s">
        <v>46</v>
      </c>
      <c r="B2360" s="5" t="s">
        <v>45</v>
      </c>
      <c r="C2360" s="4">
        <v>45962</v>
      </c>
      <c r="D2360" s="4">
        <v>45991</v>
      </c>
      <c r="E2360" s="5" t="s">
        <v>414</v>
      </c>
      <c r="F2360" s="5" t="s">
        <v>424</v>
      </c>
      <c r="G2360" s="7">
        <v>0</v>
      </c>
      <c r="H2360" s="21" t="s">
        <v>49</v>
      </c>
      <c r="I2360" s="5" t="s">
        <v>51</v>
      </c>
    </row>
    <row r="2361" spans="1:9" ht="48" customHeight="1">
      <c r="A2361" s="5" t="s">
        <v>46</v>
      </c>
      <c r="B2361" s="5" t="s">
        <v>45</v>
      </c>
      <c r="C2361" s="4">
        <v>45962</v>
      </c>
      <c r="D2361" s="4">
        <v>45991</v>
      </c>
      <c r="E2361" s="5" t="s">
        <v>337</v>
      </c>
      <c r="F2361" s="5" t="s">
        <v>342</v>
      </c>
      <c r="G2361" s="7">
        <v>9.0000000000000011E-3</v>
      </c>
      <c r="H2361" s="21" t="s">
        <v>49</v>
      </c>
      <c r="I2361" s="5" t="s">
        <v>51</v>
      </c>
    </row>
    <row r="2362" spans="1:9" ht="48" customHeight="1">
      <c r="A2362" s="5" t="s">
        <v>46</v>
      </c>
      <c r="B2362" s="5" t="s">
        <v>45</v>
      </c>
      <c r="C2362" s="4">
        <v>45962</v>
      </c>
      <c r="D2362" s="4">
        <v>45991</v>
      </c>
      <c r="E2362" s="5" t="s">
        <v>337</v>
      </c>
      <c r="F2362" s="5" t="s">
        <v>348</v>
      </c>
      <c r="G2362" s="7">
        <v>9.0000000000000011E-3</v>
      </c>
      <c r="H2362" s="21" t="s">
        <v>49</v>
      </c>
      <c r="I2362" s="5" t="s">
        <v>51</v>
      </c>
    </row>
    <row r="2363" spans="1:9" ht="48" customHeight="1">
      <c r="A2363" s="5" t="s">
        <v>46</v>
      </c>
      <c r="B2363" s="5" t="s">
        <v>45</v>
      </c>
      <c r="C2363" s="4">
        <v>45962</v>
      </c>
      <c r="D2363" s="4">
        <v>45991</v>
      </c>
      <c r="E2363" s="5" t="s">
        <v>337</v>
      </c>
      <c r="F2363" s="5" t="s">
        <v>352</v>
      </c>
      <c r="G2363" s="7">
        <v>6.0000000000000001E-3</v>
      </c>
      <c r="H2363" s="21" t="s">
        <v>49</v>
      </c>
      <c r="I2363" s="5" t="s">
        <v>51</v>
      </c>
    </row>
    <row r="2364" spans="1:9" ht="48" customHeight="1">
      <c r="A2364" s="5" t="s">
        <v>46</v>
      </c>
      <c r="B2364" s="5" t="s">
        <v>45</v>
      </c>
      <c r="C2364" s="4">
        <v>45962</v>
      </c>
      <c r="D2364" s="4">
        <v>45991</v>
      </c>
      <c r="E2364" s="5" t="s">
        <v>337</v>
      </c>
      <c r="F2364" s="5" t="s">
        <v>339</v>
      </c>
      <c r="G2364" s="7">
        <v>6.0000000000000001E-3</v>
      </c>
      <c r="H2364" s="21" t="s">
        <v>49</v>
      </c>
      <c r="I2364" s="5" t="s">
        <v>51</v>
      </c>
    </row>
    <row r="2365" spans="1:9" ht="48" customHeight="1">
      <c r="A2365" s="5" t="s">
        <v>46</v>
      </c>
      <c r="B2365" s="5" t="s">
        <v>45</v>
      </c>
      <c r="C2365" s="4">
        <v>45962</v>
      </c>
      <c r="D2365" s="4">
        <v>45991</v>
      </c>
      <c r="E2365" s="5" t="s">
        <v>337</v>
      </c>
      <c r="F2365" s="5" t="s">
        <v>338</v>
      </c>
      <c r="G2365" s="7">
        <v>6.0000000000000001E-3</v>
      </c>
      <c r="H2365" s="21" t="s">
        <v>49</v>
      </c>
      <c r="I2365" s="5" t="s">
        <v>51</v>
      </c>
    </row>
    <row r="2366" spans="1:9" ht="48" customHeight="1">
      <c r="A2366" s="5" t="s">
        <v>46</v>
      </c>
      <c r="B2366" s="5" t="s">
        <v>45</v>
      </c>
      <c r="C2366" s="4">
        <v>45962</v>
      </c>
      <c r="D2366" s="4">
        <v>45991</v>
      </c>
      <c r="E2366" s="5" t="s">
        <v>337</v>
      </c>
      <c r="F2366" s="5" t="s">
        <v>341</v>
      </c>
      <c r="G2366" s="7">
        <v>6.0000000000000001E-3</v>
      </c>
      <c r="H2366" s="21" t="s">
        <v>49</v>
      </c>
      <c r="I2366" s="5" t="s">
        <v>51</v>
      </c>
    </row>
    <row r="2367" spans="1:9" ht="48" customHeight="1">
      <c r="A2367" s="5" t="s">
        <v>46</v>
      </c>
      <c r="B2367" s="5" t="s">
        <v>45</v>
      </c>
      <c r="C2367" s="4">
        <v>45962</v>
      </c>
      <c r="D2367" s="4">
        <v>45991</v>
      </c>
      <c r="E2367" s="5" t="s">
        <v>337</v>
      </c>
      <c r="F2367" s="5" t="s">
        <v>356</v>
      </c>
      <c r="G2367" s="7">
        <v>5.0000000000000001E-3</v>
      </c>
      <c r="H2367" s="21" t="s">
        <v>49</v>
      </c>
      <c r="I2367" s="5" t="s">
        <v>51</v>
      </c>
    </row>
    <row r="2368" spans="1:9" ht="48" customHeight="1">
      <c r="A2368" s="5" t="s">
        <v>46</v>
      </c>
      <c r="B2368" s="5" t="s">
        <v>45</v>
      </c>
      <c r="C2368" s="4">
        <v>45962</v>
      </c>
      <c r="D2368" s="4">
        <v>45991</v>
      </c>
      <c r="E2368" s="5" t="s">
        <v>337</v>
      </c>
      <c r="F2368" s="5" t="s">
        <v>357</v>
      </c>
      <c r="G2368" s="7">
        <v>5.0000000000000001E-3</v>
      </c>
      <c r="H2368" s="21" t="s">
        <v>49</v>
      </c>
      <c r="I2368" s="5" t="s">
        <v>51</v>
      </c>
    </row>
    <row r="2369" spans="1:9" ht="48" customHeight="1">
      <c r="A2369" s="5" t="s">
        <v>46</v>
      </c>
      <c r="B2369" s="5" t="s">
        <v>45</v>
      </c>
      <c r="C2369" s="4">
        <v>45962</v>
      </c>
      <c r="D2369" s="4">
        <v>45991</v>
      </c>
      <c r="E2369" s="5" t="s">
        <v>337</v>
      </c>
      <c r="F2369" s="5" t="s">
        <v>351</v>
      </c>
      <c r="G2369" s="7">
        <v>5.0000000000000001E-3</v>
      </c>
      <c r="H2369" s="21" t="s">
        <v>49</v>
      </c>
      <c r="I2369" s="5" t="s">
        <v>51</v>
      </c>
    </row>
    <row r="2370" spans="1:9" ht="48" customHeight="1">
      <c r="A2370" s="5" t="s">
        <v>46</v>
      </c>
      <c r="B2370" s="5" t="s">
        <v>45</v>
      </c>
      <c r="C2370" s="4">
        <v>45962</v>
      </c>
      <c r="D2370" s="4">
        <v>45991</v>
      </c>
      <c r="E2370" s="5" t="s">
        <v>337</v>
      </c>
      <c r="F2370" s="5" t="s">
        <v>343</v>
      </c>
      <c r="G2370" s="7">
        <v>5.0000000000000001E-3</v>
      </c>
      <c r="H2370" s="21" t="s">
        <v>49</v>
      </c>
      <c r="I2370" s="5" t="s">
        <v>51</v>
      </c>
    </row>
    <row r="2371" spans="1:9" ht="48" customHeight="1">
      <c r="A2371" s="5" t="s">
        <v>46</v>
      </c>
      <c r="B2371" s="5" t="s">
        <v>45</v>
      </c>
      <c r="C2371" s="4">
        <v>45962</v>
      </c>
      <c r="D2371" s="4">
        <v>45991</v>
      </c>
      <c r="E2371" s="5" t="s">
        <v>337</v>
      </c>
      <c r="F2371" s="5" t="s">
        <v>344</v>
      </c>
      <c r="G2371" s="7">
        <v>5.0000000000000001E-3</v>
      </c>
      <c r="H2371" s="21" t="s">
        <v>49</v>
      </c>
      <c r="I2371" s="5" t="s">
        <v>51</v>
      </c>
    </row>
    <row r="2372" spans="1:9" ht="48" customHeight="1">
      <c r="A2372" s="5" t="s">
        <v>46</v>
      </c>
      <c r="B2372" s="5" t="s">
        <v>45</v>
      </c>
      <c r="C2372" s="4">
        <v>45962</v>
      </c>
      <c r="D2372" s="4">
        <v>45991</v>
      </c>
      <c r="E2372" s="5" t="s">
        <v>337</v>
      </c>
      <c r="F2372" s="5" t="s">
        <v>340</v>
      </c>
      <c r="G2372" s="7">
        <v>5.0000000000000001E-3</v>
      </c>
      <c r="H2372" s="21" t="s">
        <v>49</v>
      </c>
      <c r="I2372" s="5" t="s">
        <v>51</v>
      </c>
    </row>
    <row r="2373" spans="1:9" ht="48" customHeight="1">
      <c r="A2373" s="5" t="s">
        <v>46</v>
      </c>
      <c r="B2373" s="5" t="s">
        <v>45</v>
      </c>
      <c r="C2373" s="4">
        <v>45962</v>
      </c>
      <c r="D2373" s="4">
        <v>45991</v>
      </c>
      <c r="E2373" s="5" t="s">
        <v>337</v>
      </c>
      <c r="F2373" s="5" t="s">
        <v>345</v>
      </c>
      <c r="G2373" s="7">
        <v>5.0000000000000001E-3</v>
      </c>
      <c r="H2373" s="21" t="s">
        <v>49</v>
      </c>
      <c r="I2373" s="5" t="s">
        <v>51</v>
      </c>
    </row>
    <row r="2374" spans="1:9" ht="48" customHeight="1">
      <c r="A2374" s="5" t="s">
        <v>46</v>
      </c>
      <c r="B2374" s="5" t="s">
        <v>45</v>
      </c>
      <c r="C2374" s="4">
        <v>45962</v>
      </c>
      <c r="D2374" s="4">
        <v>45991</v>
      </c>
      <c r="E2374" s="5" t="s">
        <v>337</v>
      </c>
      <c r="F2374" s="5" t="s">
        <v>346</v>
      </c>
      <c r="G2374" s="7">
        <v>5.0000000000000001E-3</v>
      </c>
      <c r="H2374" s="21" t="s">
        <v>49</v>
      </c>
      <c r="I2374" s="5" t="s">
        <v>51</v>
      </c>
    </row>
    <row r="2375" spans="1:9" ht="48" customHeight="1">
      <c r="A2375" s="5" t="s">
        <v>46</v>
      </c>
      <c r="B2375" s="5" t="s">
        <v>45</v>
      </c>
      <c r="C2375" s="4">
        <v>45962</v>
      </c>
      <c r="D2375" s="4">
        <v>45991</v>
      </c>
      <c r="E2375" s="5" t="s">
        <v>337</v>
      </c>
      <c r="F2375" s="5" t="s">
        <v>347</v>
      </c>
      <c r="G2375" s="7">
        <v>5.0000000000000001E-3</v>
      </c>
      <c r="H2375" s="21" t="s">
        <v>49</v>
      </c>
      <c r="I2375" s="5" t="s">
        <v>51</v>
      </c>
    </row>
    <row r="2376" spans="1:9" ht="48" customHeight="1">
      <c r="A2376" s="5" t="s">
        <v>46</v>
      </c>
      <c r="B2376" s="5" t="s">
        <v>45</v>
      </c>
      <c r="C2376" s="4">
        <v>45962</v>
      </c>
      <c r="D2376" s="4">
        <v>45991</v>
      </c>
      <c r="E2376" s="5" t="s">
        <v>337</v>
      </c>
      <c r="F2376" s="5" t="s">
        <v>349</v>
      </c>
      <c r="G2376" s="7">
        <v>4.0000000000000001E-3</v>
      </c>
      <c r="H2376" s="21" t="s">
        <v>49</v>
      </c>
      <c r="I2376" s="5" t="s">
        <v>51</v>
      </c>
    </row>
    <row r="2377" spans="1:9" ht="48" customHeight="1">
      <c r="A2377" s="5" t="s">
        <v>46</v>
      </c>
      <c r="B2377" s="5" t="s">
        <v>45</v>
      </c>
      <c r="C2377" s="4">
        <v>45962</v>
      </c>
      <c r="D2377" s="4">
        <v>45991</v>
      </c>
      <c r="E2377" s="5" t="s">
        <v>337</v>
      </c>
      <c r="F2377" s="5" t="s">
        <v>350</v>
      </c>
      <c r="G2377" s="7">
        <v>4.0000000000000001E-3</v>
      </c>
      <c r="H2377" s="21" t="s">
        <v>49</v>
      </c>
      <c r="I2377" s="5" t="s">
        <v>51</v>
      </c>
    </row>
    <row r="2378" spans="1:9" ht="48" customHeight="1">
      <c r="A2378" s="5" t="s">
        <v>46</v>
      </c>
      <c r="B2378" s="5" t="s">
        <v>45</v>
      </c>
      <c r="C2378" s="4">
        <v>45962</v>
      </c>
      <c r="D2378" s="4">
        <v>45991</v>
      </c>
      <c r="E2378" s="5" t="s">
        <v>337</v>
      </c>
      <c r="F2378" s="5" t="s">
        <v>353</v>
      </c>
      <c r="G2378" s="7">
        <v>4.0000000000000001E-3</v>
      </c>
      <c r="H2378" s="21" t="s">
        <v>49</v>
      </c>
      <c r="I2378" s="5" t="s">
        <v>51</v>
      </c>
    </row>
    <row r="2379" spans="1:9" ht="48" customHeight="1">
      <c r="A2379" s="5" t="s">
        <v>46</v>
      </c>
      <c r="B2379" s="5" t="s">
        <v>45</v>
      </c>
      <c r="C2379" s="4">
        <v>45962</v>
      </c>
      <c r="D2379" s="4">
        <v>45991</v>
      </c>
      <c r="E2379" s="5" t="s">
        <v>337</v>
      </c>
      <c r="F2379" s="5" t="s">
        <v>354</v>
      </c>
      <c r="G2379" s="7">
        <v>4.0000000000000001E-3</v>
      </c>
      <c r="H2379" s="21" t="s">
        <v>49</v>
      </c>
      <c r="I2379" s="5" t="s">
        <v>51</v>
      </c>
    </row>
    <row r="2380" spans="1:9" ht="48" customHeight="1">
      <c r="A2380" s="5" t="s">
        <v>46</v>
      </c>
      <c r="B2380" s="5" t="s">
        <v>45</v>
      </c>
      <c r="C2380" s="4">
        <v>45962</v>
      </c>
      <c r="D2380" s="4">
        <v>45991</v>
      </c>
      <c r="E2380" s="5" t="s">
        <v>337</v>
      </c>
      <c r="F2380" s="5" t="s">
        <v>358</v>
      </c>
      <c r="G2380" s="7">
        <v>3.0000000000000001E-3</v>
      </c>
      <c r="H2380" s="21" t="s">
        <v>49</v>
      </c>
      <c r="I2380" s="5" t="s">
        <v>51</v>
      </c>
    </row>
    <row r="2381" spans="1:9" ht="48" customHeight="1">
      <c r="A2381" s="5" t="s">
        <v>46</v>
      </c>
      <c r="B2381" s="5" t="s">
        <v>45</v>
      </c>
      <c r="C2381" s="4">
        <v>45962</v>
      </c>
      <c r="D2381" s="4">
        <v>45991</v>
      </c>
      <c r="E2381" s="5" t="s">
        <v>337</v>
      </c>
      <c r="F2381" s="5" t="s">
        <v>359</v>
      </c>
      <c r="G2381" s="7">
        <v>3.0000000000000001E-3</v>
      </c>
      <c r="H2381" s="21" t="s">
        <v>49</v>
      </c>
      <c r="I2381" s="5" t="s">
        <v>51</v>
      </c>
    </row>
    <row r="2382" spans="1:9" ht="48" customHeight="1">
      <c r="A2382" s="5" t="s">
        <v>46</v>
      </c>
      <c r="B2382" s="5" t="s">
        <v>45</v>
      </c>
      <c r="C2382" s="4">
        <v>45962</v>
      </c>
      <c r="D2382" s="4">
        <v>45991</v>
      </c>
      <c r="E2382" s="5" t="s">
        <v>337</v>
      </c>
      <c r="F2382" s="5" t="s">
        <v>360</v>
      </c>
      <c r="G2382" s="7">
        <v>3.0000000000000001E-3</v>
      </c>
      <c r="H2382" s="21" t="s">
        <v>49</v>
      </c>
      <c r="I2382" s="5" t="s">
        <v>51</v>
      </c>
    </row>
    <row r="2383" spans="1:9" ht="48" customHeight="1">
      <c r="A2383" s="5" t="s">
        <v>46</v>
      </c>
      <c r="B2383" s="5" t="s">
        <v>45</v>
      </c>
      <c r="C2383" s="4">
        <v>45962</v>
      </c>
      <c r="D2383" s="4">
        <v>45991</v>
      </c>
      <c r="E2383" s="5" t="s">
        <v>337</v>
      </c>
      <c r="F2383" s="5" t="s">
        <v>361</v>
      </c>
      <c r="G2383" s="7">
        <v>2E-3</v>
      </c>
      <c r="H2383" s="21" t="s">
        <v>49</v>
      </c>
      <c r="I2383" s="5" t="s">
        <v>51</v>
      </c>
    </row>
    <row r="2384" spans="1:9" ht="48" customHeight="1">
      <c r="A2384" s="5" t="s">
        <v>46</v>
      </c>
      <c r="B2384" s="5" t="s">
        <v>45</v>
      </c>
      <c r="C2384" s="4">
        <v>45962</v>
      </c>
      <c r="D2384" s="4">
        <v>45991</v>
      </c>
      <c r="E2384" s="5" t="s">
        <v>337</v>
      </c>
      <c r="F2384" s="5" t="s">
        <v>362</v>
      </c>
      <c r="G2384" s="7">
        <v>2E-3</v>
      </c>
      <c r="H2384" s="21" t="s">
        <v>49</v>
      </c>
      <c r="I2384" s="5" t="s">
        <v>51</v>
      </c>
    </row>
    <row r="2385" spans="1:9" ht="48" customHeight="1">
      <c r="A2385" s="5" t="s">
        <v>46</v>
      </c>
      <c r="B2385" s="5" t="s">
        <v>45</v>
      </c>
      <c r="C2385" s="4">
        <v>45962</v>
      </c>
      <c r="D2385" s="4">
        <v>45991</v>
      </c>
      <c r="E2385" s="5" t="s">
        <v>337</v>
      </c>
      <c r="F2385" s="5" t="s">
        <v>355</v>
      </c>
      <c r="G2385" s="7">
        <v>2E-3</v>
      </c>
      <c r="H2385" s="21" t="s">
        <v>49</v>
      </c>
      <c r="I2385" s="5" t="s">
        <v>51</v>
      </c>
    </row>
    <row r="2386" spans="1:9" ht="48" customHeight="1">
      <c r="A2386" s="5" t="s">
        <v>46</v>
      </c>
      <c r="B2386" s="5" t="s">
        <v>45</v>
      </c>
      <c r="C2386" s="4">
        <v>45962</v>
      </c>
      <c r="D2386" s="4">
        <v>45991</v>
      </c>
      <c r="E2386" s="5" t="s">
        <v>88</v>
      </c>
      <c r="F2386" s="5" t="s">
        <v>459</v>
      </c>
      <c r="G2386" s="7">
        <v>9.0000000000000011E-3</v>
      </c>
      <c r="H2386" s="21" t="s">
        <v>49</v>
      </c>
      <c r="I2386" s="5" t="s">
        <v>51</v>
      </c>
    </row>
    <row r="2387" spans="1:9" ht="48" customHeight="1">
      <c r="A2387" s="5" t="s">
        <v>46</v>
      </c>
      <c r="B2387" s="5" t="s">
        <v>45</v>
      </c>
      <c r="C2387" s="4">
        <v>45962</v>
      </c>
      <c r="D2387" s="4">
        <v>45991</v>
      </c>
      <c r="E2387" s="5" t="s">
        <v>88</v>
      </c>
      <c r="F2387" s="5" t="s">
        <v>456</v>
      </c>
      <c r="G2387" s="7">
        <v>4.0000000000000001E-3</v>
      </c>
      <c r="H2387" s="21" t="s">
        <v>49</v>
      </c>
      <c r="I2387" s="5" t="s">
        <v>51</v>
      </c>
    </row>
    <row r="2388" spans="1:9" ht="48" customHeight="1">
      <c r="A2388" s="5" t="s">
        <v>46</v>
      </c>
      <c r="B2388" s="5" t="s">
        <v>45</v>
      </c>
      <c r="C2388" s="4">
        <v>45962</v>
      </c>
      <c r="D2388" s="4">
        <v>45991</v>
      </c>
      <c r="E2388" s="5" t="s">
        <v>88</v>
      </c>
      <c r="F2388" s="5" t="s">
        <v>471</v>
      </c>
      <c r="G2388" s="7">
        <v>4.0000000000000001E-3</v>
      </c>
      <c r="H2388" s="21" t="s">
        <v>49</v>
      </c>
      <c r="I2388" s="5" t="s">
        <v>51</v>
      </c>
    </row>
    <row r="2389" spans="1:9" ht="48" customHeight="1">
      <c r="A2389" s="5" t="s">
        <v>46</v>
      </c>
      <c r="B2389" s="5" t="s">
        <v>45</v>
      </c>
      <c r="C2389" s="4">
        <v>45962</v>
      </c>
      <c r="D2389" s="4">
        <v>45991</v>
      </c>
      <c r="E2389" s="5" t="s">
        <v>88</v>
      </c>
      <c r="F2389" s="5" t="s">
        <v>452</v>
      </c>
      <c r="G2389" s="7">
        <v>3.0000000000000001E-3</v>
      </c>
      <c r="H2389" s="21" t="s">
        <v>49</v>
      </c>
      <c r="I2389" s="5" t="s">
        <v>51</v>
      </c>
    </row>
    <row r="2390" spans="1:9" ht="48" customHeight="1">
      <c r="A2390" s="5" t="s">
        <v>46</v>
      </c>
      <c r="B2390" s="5" t="s">
        <v>45</v>
      </c>
      <c r="C2390" s="4">
        <v>45962</v>
      </c>
      <c r="D2390" s="4">
        <v>45991</v>
      </c>
      <c r="E2390" s="5" t="s">
        <v>88</v>
      </c>
      <c r="F2390" s="5" t="s">
        <v>451</v>
      </c>
      <c r="G2390" s="7">
        <v>3.0000000000000001E-3</v>
      </c>
      <c r="H2390" s="21" t="s">
        <v>49</v>
      </c>
      <c r="I2390" s="5" t="s">
        <v>51</v>
      </c>
    </row>
    <row r="2391" spans="1:9" ht="48" customHeight="1">
      <c r="A2391" s="5" t="s">
        <v>46</v>
      </c>
      <c r="B2391" s="5" t="s">
        <v>45</v>
      </c>
      <c r="C2391" s="4">
        <v>45962</v>
      </c>
      <c r="D2391" s="4">
        <v>45991</v>
      </c>
      <c r="E2391" s="5" t="s">
        <v>88</v>
      </c>
      <c r="F2391" s="5" t="s">
        <v>453</v>
      </c>
      <c r="G2391" s="7">
        <v>2E-3</v>
      </c>
      <c r="H2391" s="21" t="s">
        <v>49</v>
      </c>
      <c r="I2391" s="5" t="s">
        <v>51</v>
      </c>
    </row>
    <row r="2392" spans="1:9" ht="48" customHeight="1">
      <c r="A2392" s="5" t="s">
        <v>46</v>
      </c>
      <c r="B2392" s="5" t="s">
        <v>45</v>
      </c>
      <c r="C2392" s="4">
        <v>45962</v>
      </c>
      <c r="D2392" s="4">
        <v>45991</v>
      </c>
      <c r="E2392" s="5" t="s">
        <v>88</v>
      </c>
      <c r="F2392" s="5" t="s">
        <v>454</v>
      </c>
      <c r="G2392" s="7">
        <v>2E-3</v>
      </c>
      <c r="H2392" s="21" t="s">
        <v>49</v>
      </c>
      <c r="I2392" s="5" t="s">
        <v>51</v>
      </c>
    </row>
    <row r="2393" spans="1:9" ht="48" customHeight="1">
      <c r="A2393" s="5" t="s">
        <v>46</v>
      </c>
      <c r="B2393" s="5" t="s">
        <v>45</v>
      </c>
      <c r="C2393" s="4">
        <v>45962</v>
      </c>
      <c r="D2393" s="4">
        <v>45991</v>
      </c>
      <c r="E2393" s="5" t="s">
        <v>88</v>
      </c>
      <c r="F2393" s="5" t="s">
        <v>458</v>
      </c>
      <c r="G2393" s="7">
        <v>2E-3</v>
      </c>
      <c r="H2393" s="21" t="s">
        <v>49</v>
      </c>
      <c r="I2393" s="5" t="s">
        <v>51</v>
      </c>
    </row>
    <row r="2394" spans="1:9" ht="48" customHeight="1">
      <c r="A2394" s="5" t="s">
        <v>46</v>
      </c>
      <c r="B2394" s="5" t="s">
        <v>45</v>
      </c>
      <c r="C2394" s="4">
        <v>45962</v>
      </c>
      <c r="D2394" s="4">
        <v>45991</v>
      </c>
      <c r="E2394" s="5" t="s">
        <v>88</v>
      </c>
      <c r="F2394" s="5" t="s">
        <v>472</v>
      </c>
      <c r="G2394" s="7">
        <v>2E-3</v>
      </c>
      <c r="H2394" s="21" t="s">
        <v>49</v>
      </c>
      <c r="I2394" s="5" t="s">
        <v>51</v>
      </c>
    </row>
    <row r="2395" spans="1:9" ht="48" customHeight="1">
      <c r="A2395" s="5" t="s">
        <v>46</v>
      </c>
      <c r="B2395" s="5" t="s">
        <v>45</v>
      </c>
      <c r="C2395" s="4">
        <v>45962</v>
      </c>
      <c r="D2395" s="4">
        <v>45991</v>
      </c>
      <c r="E2395" s="5" t="s">
        <v>88</v>
      </c>
      <c r="F2395" s="5" t="s">
        <v>455</v>
      </c>
      <c r="G2395" s="7">
        <v>1E-3</v>
      </c>
      <c r="H2395" s="21" t="s">
        <v>49</v>
      </c>
      <c r="I2395" s="5" t="s">
        <v>51</v>
      </c>
    </row>
    <row r="2396" spans="1:9" ht="48" customHeight="1">
      <c r="A2396" s="5" t="s">
        <v>46</v>
      </c>
      <c r="B2396" s="5" t="s">
        <v>45</v>
      </c>
      <c r="C2396" s="4">
        <v>45962</v>
      </c>
      <c r="D2396" s="4">
        <v>45991</v>
      </c>
      <c r="E2396" s="5" t="s">
        <v>88</v>
      </c>
      <c r="F2396" s="5" t="s">
        <v>460</v>
      </c>
      <c r="G2396" s="7">
        <v>1E-3</v>
      </c>
      <c r="H2396" s="21" t="s">
        <v>49</v>
      </c>
      <c r="I2396" s="5" t="s">
        <v>51</v>
      </c>
    </row>
    <row r="2397" spans="1:9" ht="48" customHeight="1">
      <c r="A2397" s="5" t="s">
        <v>46</v>
      </c>
      <c r="B2397" s="5" t="s">
        <v>45</v>
      </c>
      <c r="C2397" s="4">
        <v>45962</v>
      </c>
      <c r="D2397" s="4">
        <v>45991</v>
      </c>
      <c r="E2397" s="5" t="s">
        <v>88</v>
      </c>
      <c r="F2397" s="5" t="s">
        <v>457</v>
      </c>
      <c r="G2397" s="7">
        <v>1E-3</v>
      </c>
      <c r="H2397" s="21" t="s">
        <v>49</v>
      </c>
      <c r="I2397" s="5" t="s">
        <v>51</v>
      </c>
    </row>
    <row r="2398" spans="1:9" ht="48" customHeight="1">
      <c r="A2398" s="5" t="s">
        <v>46</v>
      </c>
      <c r="B2398" s="5" t="s">
        <v>45</v>
      </c>
      <c r="C2398" s="4">
        <v>45962</v>
      </c>
      <c r="D2398" s="4">
        <v>45991</v>
      </c>
      <c r="E2398" s="5" t="s">
        <v>88</v>
      </c>
      <c r="F2398" s="5" t="s">
        <v>461</v>
      </c>
      <c r="G2398" s="7">
        <v>1E-3</v>
      </c>
      <c r="H2398" s="21" t="s">
        <v>49</v>
      </c>
      <c r="I2398" s="5" t="s">
        <v>51</v>
      </c>
    </row>
    <row r="2399" spans="1:9" ht="48" customHeight="1">
      <c r="A2399" s="5" t="s">
        <v>46</v>
      </c>
      <c r="B2399" s="5" t="s">
        <v>45</v>
      </c>
      <c r="C2399" s="4">
        <v>45962</v>
      </c>
      <c r="D2399" s="4">
        <v>45991</v>
      </c>
      <c r="E2399" s="5" t="s">
        <v>88</v>
      </c>
      <c r="F2399" s="5" t="s">
        <v>462</v>
      </c>
      <c r="G2399" s="7">
        <v>1E-3</v>
      </c>
      <c r="H2399" s="21" t="s">
        <v>49</v>
      </c>
      <c r="I2399" s="5" t="s">
        <v>51</v>
      </c>
    </row>
    <row r="2400" spans="1:9" ht="48" customHeight="1">
      <c r="A2400" s="5" t="s">
        <v>46</v>
      </c>
      <c r="B2400" s="5" t="s">
        <v>45</v>
      </c>
      <c r="C2400" s="4">
        <v>45962</v>
      </c>
      <c r="D2400" s="4">
        <v>45991</v>
      </c>
      <c r="E2400" s="5" t="s">
        <v>88</v>
      </c>
      <c r="F2400" s="5" t="s">
        <v>465</v>
      </c>
      <c r="G2400" s="7">
        <v>1E-3</v>
      </c>
      <c r="H2400" s="21" t="s">
        <v>49</v>
      </c>
      <c r="I2400" s="5" t="s">
        <v>51</v>
      </c>
    </row>
    <row r="2401" spans="1:9" ht="48" customHeight="1">
      <c r="A2401" s="5" t="s">
        <v>46</v>
      </c>
      <c r="B2401" s="5" t="s">
        <v>45</v>
      </c>
      <c r="C2401" s="4">
        <v>45962</v>
      </c>
      <c r="D2401" s="4">
        <v>45991</v>
      </c>
      <c r="E2401" s="5" t="s">
        <v>88</v>
      </c>
      <c r="F2401" s="5" t="s">
        <v>469</v>
      </c>
      <c r="G2401" s="7">
        <v>1E-3</v>
      </c>
      <c r="H2401" s="21" t="s">
        <v>49</v>
      </c>
      <c r="I2401" s="5" t="s">
        <v>51</v>
      </c>
    </row>
    <row r="2402" spans="1:9" ht="48" customHeight="1">
      <c r="A2402" s="5" t="s">
        <v>46</v>
      </c>
      <c r="B2402" s="5" t="s">
        <v>45</v>
      </c>
      <c r="C2402" s="4">
        <v>45962</v>
      </c>
      <c r="D2402" s="4">
        <v>45991</v>
      </c>
      <c r="E2402" s="5" t="s">
        <v>88</v>
      </c>
      <c r="F2402" s="5" t="s">
        <v>470</v>
      </c>
      <c r="G2402" s="7">
        <v>1E-3</v>
      </c>
      <c r="H2402" s="21" t="s">
        <v>49</v>
      </c>
      <c r="I2402" s="5" t="s">
        <v>51</v>
      </c>
    </row>
    <row r="2403" spans="1:9" ht="48" customHeight="1">
      <c r="A2403" s="5" t="s">
        <v>46</v>
      </c>
      <c r="B2403" s="5" t="s">
        <v>45</v>
      </c>
      <c r="C2403" s="4">
        <v>45962</v>
      </c>
      <c r="D2403" s="4">
        <v>45991</v>
      </c>
      <c r="E2403" s="5" t="s">
        <v>88</v>
      </c>
      <c r="F2403" s="5" t="s">
        <v>463</v>
      </c>
      <c r="G2403" s="7">
        <v>0</v>
      </c>
      <c r="H2403" s="21" t="s">
        <v>49</v>
      </c>
      <c r="I2403" s="5" t="s">
        <v>51</v>
      </c>
    </row>
    <row r="2404" spans="1:9" ht="48" customHeight="1">
      <c r="A2404" s="5" t="s">
        <v>46</v>
      </c>
      <c r="B2404" s="5" t="s">
        <v>45</v>
      </c>
      <c r="C2404" s="4">
        <v>45962</v>
      </c>
      <c r="D2404" s="4">
        <v>45991</v>
      </c>
      <c r="E2404" s="5" t="s">
        <v>88</v>
      </c>
      <c r="F2404" s="5" t="s">
        <v>464</v>
      </c>
      <c r="G2404" s="7">
        <v>0</v>
      </c>
      <c r="H2404" s="21" t="s">
        <v>49</v>
      </c>
      <c r="I2404" s="5" t="s">
        <v>51</v>
      </c>
    </row>
    <row r="2405" spans="1:9" ht="48" customHeight="1">
      <c r="A2405" s="5" t="s">
        <v>46</v>
      </c>
      <c r="B2405" s="5" t="s">
        <v>45</v>
      </c>
      <c r="C2405" s="4">
        <v>45962</v>
      </c>
      <c r="D2405" s="4">
        <v>45991</v>
      </c>
      <c r="E2405" s="5" t="s">
        <v>88</v>
      </c>
      <c r="F2405" s="5" t="s">
        <v>466</v>
      </c>
      <c r="G2405" s="7">
        <v>0</v>
      </c>
      <c r="H2405" s="21" t="s">
        <v>49</v>
      </c>
      <c r="I2405" s="5" t="s">
        <v>51</v>
      </c>
    </row>
    <row r="2406" spans="1:9" ht="48" customHeight="1">
      <c r="A2406" s="5" t="s">
        <v>46</v>
      </c>
      <c r="B2406" s="5" t="s">
        <v>45</v>
      </c>
      <c r="C2406" s="4">
        <v>45962</v>
      </c>
      <c r="D2406" s="4">
        <v>45991</v>
      </c>
      <c r="E2406" s="5" t="s">
        <v>88</v>
      </c>
      <c r="F2406" s="5" t="s">
        <v>467</v>
      </c>
      <c r="G2406" s="7">
        <v>0</v>
      </c>
      <c r="H2406" s="21" t="s">
        <v>49</v>
      </c>
      <c r="I2406" s="5" t="s">
        <v>51</v>
      </c>
    </row>
    <row r="2407" spans="1:9" ht="48" customHeight="1">
      <c r="A2407" s="5" t="s">
        <v>46</v>
      </c>
      <c r="B2407" s="5" t="s">
        <v>45</v>
      </c>
      <c r="C2407" s="4">
        <v>45962</v>
      </c>
      <c r="D2407" s="4">
        <v>45991</v>
      </c>
      <c r="E2407" s="5" t="s">
        <v>88</v>
      </c>
      <c r="F2407" s="5" t="s">
        <v>468</v>
      </c>
      <c r="G2407" s="7">
        <v>0</v>
      </c>
      <c r="H2407" s="21" t="s">
        <v>49</v>
      </c>
      <c r="I2407" s="5" t="s">
        <v>51</v>
      </c>
    </row>
    <row r="2408" spans="1:9" ht="48" customHeight="1">
      <c r="A2408" s="5" t="s">
        <v>46</v>
      </c>
      <c r="B2408" s="5" t="s">
        <v>45</v>
      </c>
      <c r="C2408" s="4">
        <v>45962</v>
      </c>
      <c r="D2408" s="4">
        <v>45991</v>
      </c>
      <c r="E2408" s="5" t="s">
        <v>88</v>
      </c>
      <c r="F2408" s="5" t="s">
        <v>473</v>
      </c>
      <c r="G2408" s="7">
        <v>0</v>
      </c>
      <c r="H2408" s="21" t="s">
        <v>49</v>
      </c>
      <c r="I2408" s="5" t="s">
        <v>51</v>
      </c>
    </row>
    <row r="2409" spans="1:9" ht="48" customHeight="1">
      <c r="A2409" s="5" t="s">
        <v>46</v>
      </c>
      <c r="B2409" s="5" t="s">
        <v>45</v>
      </c>
      <c r="C2409" s="4">
        <v>45962</v>
      </c>
      <c r="D2409" s="4">
        <v>45991</v>
      </c>
      <c r="E2409" s="5" t="s">
        <v>368</v>
      </c>
      <c r="F2409" s="5" t="s">
        <v>364</v>
      </c>
      <c r="G2409" s="7">
        <v>9.0000000000000011E-3</v>
      </c>
      <c r="H2409" s="21" t="s">
        <v>49</v>
      </c>
      <c r="I2409" s="5" t="s">
        <v>51</v>
      </c>
    </row>
    <row r="2410" spans="1:9" ht="48" customHeight="1">
      <c r="A2410" s="5" t="s">
        <v>46</v>
      </c>
      <c r="B2410" s="5" t="s">
        <v>45</v>
      </c>
      <c r="C2410" s="4">
        <v>45962</v>
      </c>
      <c r="D2410" s="4">
        <v>45991</v>
      </c>
      <c r="E2410" s="5" t="s">
        <v>368</v>
      </c>
      <c r="F2410" s="5" t="s">
        <v>370</v>
      </c>
      <c r="G2410" s="7">
        <v>6.0000000000000001E-3</v>
      </c>
      <c r="H2410" s="21" t="s">
        <v>49</v>
      </c>
      <c r="I2410" s="5" t="s">
        <v>51</v>
      </c>
    </row>
    <row r="2411" spans="1:9" ht="48" customHeight="1">
      <c r="A2411" s="5" t="s">
        <v>46</v>
      </c>
      <c r="B2411" s="5" t="s">
        <v>45</v>
      </c>
      <c r="C2411" s="4">
        <v>45962</v>
      </c>
      <c r="D2411" s="4">
        <v>45991</v>
      </c>
      <c r="E2411" s="5" t="s">
        <v>368</v>
      </c>
      <c r="F2411" s="5" t="s">
        <v>371</v>
      </c>
      <c r="G2411" s="7">
        <v>6.0000000000000001E-3</v>
      </c>
      <c r="H2411" s="21" t="s">
        <v>49</v>
      </c>
      <c r="I2411" s="5" t="s">
        <v>51</v>
      </c>
    </row>
    <row r="2412" spans="1:9" ht="48" customHeight="1">
      <c r="A2412" s="5" t="s">
        <v>46</v>
      </c>
      <c r="B2412" s="5" t="s">
        <v>45</v>
      </c>
      <c r="C2412" s="4">
        <v>45962</v>
      </c>
      <c r="D2412" s="4">
        <v>45991</v>
      </c>
      <c r="E2412" s="5" t="s">
        <v>368</v>
      </c>
      <c r="F2412" s="5" t="s">
        <v>372</v>
      </c>
      <c r="G2412" s="7">
        <v>5.0000000000000001E-3</v>
      </c>
      <c r="H2412" s="21" t="s">
        <v>49</v>
      </c>
      <c r="I2412" s="5" t="s">
        <v>51</v>
      </c>
    </row>
    <row r="2413" spans="1:9" ht="48" customHeight="1">
      <c r="A2413" s="5" t="s">
        <v>46</v>
      </c>
      <c r="B2413" s="5" t="s">
        <v>45</v>
      </c>
      <c r="C2413" s="4">
        <v>45962</v>
      </c>
      <c r="D2413" s="4">
        <v>45991</v>
      </c>
      <c r="E2413" s="5" t="s">
        <v>368</v>
      </c>
      <c r="F2413" s="5" t="s">
        <v>369</v>
      </c>
      <c r="G2413" s="7">
        <v>5.0000000000000001E-3</v>
      </c>
      <c r="H2413" s="21" t="s">
        <v>49</v>
      </c>
      <c r="I2413" s="5" t="s">
        <v>51</v>
      </c>
    </row>
    <row r="2414" spans="1:9" ht="48" customHeight="1">
      <c r="A2414" s="5" t="s">
        <v>46</v>
      </c>
      <c r="B2414" s="5" t="s">
        <v>45</v>
      </c>
      <c r="C2414" s="4">
        <v>45962</v>
      </c>
      <c r="D2414" s="4">
        <v>45991</v>
      </c>
      <c r="E2414" s="5" t="s">
        <v>368</v>
      </c>
      <c r="F2414" s="5" t="s">
        <v>373</v>
      </c>
      <c r="G2414" s="7">
        <v>4.0000000000000001E-3</v>
      </c>
      <c r="H2414" s="21" t="s">
        <v>49</v>
      </c>
      <c r="I2414" s="5" t="s">
        <v>51</v>
      </c>
    </row>
    <row r="2415" spans="1:9" ht="48" customHeight="1">
      <c r="A2415" s="5" t="s">
        <v>46</v>
      </c>
      <c r="B2415" s="5" t="s">
        <v>45</v>
      </c>
      <c r="C2415" s="4">
        <v>45962</v>
      </c>
      <c r="D2415" s="4">
        <v>45991</v>
      </c>
      <c r="E2415" s="5" t="s">
        <v>368</v>
      </c>
      <c r="F2415" s="5" t="s">
        <v>362</v>
      </c>
      <c r="G2415" s="7">
        <v>2E-3</v>
      </c>
      <c r="H2415" s="21" t="s">
        <v>49</v>
      </c>
      <c r="I2415" s="5" t="s">
        <v>51</v>
      </c>
    </row>
    <row r="2416" spans="1:9" ht="48" customHeight="1">
      <c r="A2416" s="5" t="s">
        <v>46</v>
      </c>
      <c r="B2416" s="5" t="s">
        <v>45</v>
      </c>
      <c r="C2416" s="4">
        <v>45962</v>
      </c>
      <c r="D2416" s="4">
        <v>45991</v>
      </c>
      <c r="E2416" s="5" t="s">
        <v>368</v>
      </c>
      <c r="F2416" s="5" t="s">
        <v>366</v>
      </c>
      <c r="G2416" s="7">
        <v>1E-3</v>
      </c>
      <c r="H2416" s="21" t="s">
        <v>49</v>
      </c>
      <c r="I2416" s="5" t="s">
        <v>51</v>
      </c>
    </row>
    <row r="2417" spans="1:9" ht="48" customHeight="1">
      <c r="A2417" s="5" t="s">
        <v>46</v>
      </c>
      <c r="B2417" s="5" t="s">
        <v>45</v>
      </c>
      <c r="C2417" s="4">
        <v>45962</v>
      </c>
      <c r="D2417" s="4">
        <v>45991</v>
      </c>
      <c r="E2417" s="5" t="s">
        <v>368</v>
      </c>
      <c r="F2417" s="5" t="s">
        <v>374</v>
      </c>
      <c r="G2417" s="7">
        <v>1E-3</v>
      </c>
      <c r="H2417" s="21" t="s">
        <v>49</v>
      </c>
      <c r="I2417" s="5" t="s">
        <v>51</v>
      </c>
    </row>
    <row r="2418" spans="1:9" ht="48" customHeight="1">
      <c r="A2418" s="5" t="s">
        <v>46</v>
      </c>
      <c r="B2418" s="5" t="s">
        <v>45</v>
      </c>
      <c r="C2418" s="4">
        <v>45962</v>
      </c>
      <c r="D2418" s="4">
        <v>45991</v>
      </c>
      <c r="E2418" s="5" t="s">
        <v>368</v>
      </c>
      <c r="F2418" s="5" t="s">
        <v>375</v>
      </c>
      <c r="G2418" s="7">
        <v>0</v>
      </c>
      <c r="H2418" s="21" t="s">
        <v>49</v>
      </c>
      <c r="I2418" s="5" t="s">
        <v>51</v>
      </c>
    </row>
    <row r="2419" spans="1:9" ht="48" customHeight="1">
      <c r="A2419" s="5" t="s">
        <v>46</v>
      </c>
      <c r="B2419" s="5" t="s">
        <v>45</v>
      </c>
      <c r="C2419" s="4">
        <v>45962</v>
      </c>
      <c r="D2419" s="4">
        <v>45991</v>
      </c>
      <c r="E2419" s="5" t="s">
        <v>75</v>
      </c>
      <c r="F2419" s="5" t="s">
        <v>283</v>
      </c>
      <c r="G2419" s="7">
        <v>4.0000000000000001E-3</v>
      </c>
      <c r="H2419" s="21" t="s">
        <v>49</v>
      </c>
      <c r="I2419" s="5" t="s">
        <v>51</v>
      </c>
    </row>
    <row r="2420" spans="1:9" ht="48" customHeight="1">
      <c r="A2420" s="5" t="s">
        <v>46</v>
      </c>
      <c r="B2420" s="5" t="s">
        <v>45</v>
      </c>
      <c r="C2420" s="4">
        <v>45962</v>
      </c>
      <c r="D2420" s="4">
        <v>45991</v>
      </c>
      <c r="E2420" s="5" t="s">
        <v>75</v>
      </c>
      <c r="F2420" s="5" t="s">
        <v>282</v>
      </c>
      <c r="G2420" s="7">
        <v>4.0000000000000001E-3</v>
      </c>
      <c r="H2420" s="21" t="s">
        <v>49</v>
      </c>
      <c r="I2420" s="5" t="s">
        <v>51</v>
      </c>
    </row>
    <row r="2421" spans="1:9" ht="48" customHeight="1">
      <c r="A2421" s="5" t="s">
        <v>46</v>
      </c>
      <c r="B2421" s="5" t="s">
        <v>45</v>
      </c>
      <c r="C2421" s="4">
        <v>45962</v>
      </c>
      <c r="D2421" s="4">
        <v>45991</v>
      </c>
      <c r="E2421" s="5" t="s">
        <v>75</v>
      </c>
      <c r="F2421" s="5" t="s">
        <v>279</v>
      </c>
      <c r="G2421" s="7">
        <v>4.0000000000000001E-3</v>
      </c>
      <c r="H2421" s="21" t="s">
        <v>49</v>
      </c>
      <c r="I2421" s="5" t="s">
        <v>51</v>
      </c>
    </row>
    <row r="2422" spans="1:9" ht="48" customHeight="1">
      <c r="A2422" s="5" t="s">
        <v>46</v>
      </c>
      <c r="B2422" s="5" t="s">
        <v>45</v>
      </c>
      <c r="C2422" s="4">
        <v>45962</v>
      </c>
      <c r="D2422" s="4">
        <v>45991</v>
      </c>
      <c r="E2422" s="5" t="s">
        <v>75</v>
      </c>
      <c r="F2422" s="5" t="s">
        <v>280</v>
      </c>
      <c r="G2422" s="7">
        <v>3.0000000000000001E-3</v>
      </c>
      <c r="H2422" s="21" t="s">
        <v>49</v>
      </c>
      <c r="I2422" s="5" t="s">
        <v>51</v>
      </c>
    </row>
    <row r="2423" spans="1:9" ht="48" customHeight="1">
      <c r="A2423" s="5" t="s">
        <v>46</v>
      </c>
      <c r="B2423" s="5" t="s">
        <v>45</v>
      </c>
      <c r="C2423" s="4">
        <v>45962</v>
      </c>
      <c r="D2423" s="4">
        <v>45991</v>
      </c>
      <c r="E2423" s="5" t="s">
        <v>75</v>
      </c>
      <c r="F2423" s="5" t="s">
        <v>281</v>
      </c>
      <c r="G2423" s="7">
        <v>2E-3</v>
      </c>
      <c r="H2423" s="21" t="s">
        <v>49</v>
      </c>
      <c r="I2423" s="5" t="s">
        <v>51</v>
      </c>
    </row>
    <row r="2424" spans="1:9" ht="48" customHeight="1">
      <c r="A2424" s="5" t="s">
        <v>46</v>
      </c>
      <c r="B2424" s="5" t="s">
        <v>45</v>
      </c>
      <c r="C2424" s="4">
        <v>45962</v>
      </c>
      <c r="D2424" s="4">
        <v>45991</v>
      </c>
      <c r="E2424" s="5" t="s">
        <v>75</v>
      </c>
      <c r="F2424" s="5" t="s">
        <v>287</v>
      </c>
      <c r="G2424" s="7">
        <v>1E-3</v>
      </c>
      <c r="H2424" s="21" t="s">
        <v>49</v>
      </c>
      <c r="I2424" s="5" t="s">
        <v>51</v>
      </c>
    </row>
    <row r="2425" spans="1:9" ht="48" customHeight="1">
      <c r="A2425" s="5" t="s">
        <v>46</v>
      </c>
      <c r="B2425" s="5" t="s">
        <v>45</v>
      </c>
      <c r="C2425" s="4">
        <v>45962</v>
      </c>
      <c r="D2425" s="4">
        <v>45991</v>
      </c>
      <c r="E2425" s="5" t="s">
        <v>75</v>
      </c>
      <c r="F2425" s="5" t="s">
        <v>284</v>
      </c>
      <c r="G2425" s="7">
        <v>1E-3</v>
      </c>
      <c r="H2425" s="21" t="s">
        <v>49</v>
      </c>
      <c r="I2425" s="5" t="s">
        <v>51</v>
      </c>
    </row>
    <row r="2426" spans="1:9" ht="48" customHeight="1">
      <c r="A2426" s="5" t="s">
        <v>46</v>
      </c>
      <c r="B2426" s="5" t="s">
        <v>45</v>
      </c>
      <c r="C2426" s="4">
        <v>45962</v>
      </c>
      <c r="D2426" s="4">
        <v>45991</v>
      </c>
      <c r="E2426" s="5" t="s">
        <v>75</v>
      </c>
      <c r="F2426" s="5" t="s">
        <v>289</v>
      </c>
      <c r="G2426" s="7">
        <v>1E-3</v>
      </c>
      <c r="H2426" s="21" t="s">
        <v>49</v>
      </c>
      <c r="I2426" s="5" t="s">
        <v>51</v>
      </c>
    </row>
    <row r="2427" spans="1:9" ht="48" customHeight="1">
      <c r="A2427" s="5" t="s">
        <v>46</v>
      </c>
      <c r="B2427" s="5" t="s">
        <v>45</v>
      </c>
      <c r="C2427" s="4">
        <v>45962</v>
      </c>
      <c r="D2427" s="4">
        <v>45991</v>
      </c>
      <c r="E2427" s="5" t="s">
        <v>75</v>
      </c>
      <c r="F2427" s="5" t="s">
        <v>288</v>
      </c>
      <c r="G2427" s="7">
        <v>1E-3</v>
      </c>
      <c r="H2427" s="21" t="s">
        <v>49</v>
      </c>
      <c r="I2427" s="5" t="s">
        <v>51</v>
      </c>
    </row>
    <row r="2428" spans="1:9" ht="48" customHeight="1">
      <c r="A2428" s="5" t="s">
        <v>46</v>
      </c>
      <c r="B2428" s="5" t="s">
        <v>45</v>
      </c>
      <c r="C2428" s="4">
        <v>45962</v>
      </c>
      <c r="D2428" s="4">
        <v>45991</v>
      </c>
      <c r="E2428" s="5" t="s">
        <v>75</v>
      </c>
      <c r="F2428" s="5" t="s">
        <v>290</v>
      </c>
      <c r="G2428" s="7">
        <v>1E-3</v>
      </c>
      <c r="H2428" s="21" t="s">
        <v>49</v>
      </c>
      <c r="I2428" s="5" t="s">
        <v>51</v>
      </c>
    </row>
    <row r="2429" spans="1:9" ht="48" customHeight="1">
      <c r="A2429" s="5" t="s">
        <v>46</v>
      </c>
      <c r="B2429" s="5" t="s">
        <v>45</v>
      </c>
      <c r="C2429" s="4">
        <v>45962</v>
      </c>
      <c r="D2429" s="4">
        <v>45991</v>
      </c>
      <c r="E2429" s="5" t="s">
        <v>75</v>
      </c>
      <c r="F2429" s="5" t="s">
        <v>278</v>
      </c>
      <c r="G2429" s="7">
        <v>1E-3</v>
      </c>
      <c r="H2429" s="21" t="s">
        <v>49</v>
      </c>
      <c r="I2429" s="5" t="s">
        <v>51</v>
      </c>
    </row>
    <row r="2430" spans="1:9" ht="48" customHeight="1">
      <c r="A2430" s="5" t="s">
        <v>46</v>
      </c>
      <c r="B2430" s="5" t="s">
        <v>45</v>
      </c>
      <c r="C2430" s="4">
        <v>45962</v>
      </c>
      <c r="D2430" s="4">
        <v>45991</v>
      </c>
      <c r="E2430" s="5" t="s">
        <v>75</v>
      </c>
      <c r="F2430" s="5" t="s">
        <v>73</v>
      </c>
      <c r="G2430" s="7">
        <v>1E-3</v>
      </c>
      <c r="H2430" s="21" t="s">
        <v>49</v>
      </c>
      <c r="I2430" s="5" t="s">
        <v>51</v>
      </c>
    </row>
    <row r="2431" spans="1:9" ht="48" customHeight="1">
      <c r="A2431" s="5" t="s">
        <v>46</v>
      </c>
      <c r="B2431" s="5" t="s">
        <v>45</v>
      </c>
      <c r="C2431" s="4">
        <v>45962</v>
      </c>
      <c r="D2431" s="4">
        <v>45991</v>
      </c>
      <c r="E2431" s="5" t="s">
        <v>75</v>
      </c>
      <c r="F2431" s="5" t="s">
        <v>291</v>
      </c>
      <c r="G2431" s="7">
        <v>0</v>
      </c>
      <c r="H2431" s="21" t="s">
        <v>49</v>
      </c>
      <c r="I2431" s="5" t="s">
        <v>51</v>
      </c>
    </row>
    <row r="2432" spans="1:9" ht="48" customHeight="1">
      <c r="A2432" s="5" t="s">
        <v>46</v>
      </c>
      <c r="B2432" s="5" t="s">
        <v>45</v>
      </c>
      <c r="C2432" s="4">
        <v>45962</v>
      </c>
      <c r="D2432" s="4">
        <v>45991</v>
      </c>
      <c r="E2432" s="5" t="s">
        <v>75</v>
      </c>
      <c r="F2432" s="5" t="s">
        <v>292</v>
      </c>
      <c r="G2432" s="7">
        <v>0</v>
      </c>
      <c r="H2432" s="21" t="s">
        <v>49</v>
      </c>
      <c r="I2432" s="5" t="s">
        <v>51</v>
      </c>
    </row>
    <row r="2433" spans="1:9" ht="48" customHeight="1">
      <c r="A2433" s="5" t="s">
        <v>46</v>
      </c>
      <c r="B2433" s="5" t="s">
        <v>45</v>
      </c>
      <c r="C2433" s="4">
        <v>45962</v>
      </c>
      <c r="D2433" s="4">
        <v>45991</v>
      </c>
      <c r="E2433" s="5" t="s">
        <v>75</v>
      </c>
      <c r="F2433" s="5" t="s">
        <v>285</v>
      </c>
      <c r="G2433" s="7">
        <v>0</v>
      </c>
      <c r="H2433" s="21" t="s">
        <v>49</v>
      </c>
      <c r="I2433" s="5" t="s">
        <v>51</v>
      </c>
    </row>
    <row r="2434" spans="1:9" ht="48" customHeight="1">
      <c r="A2434" s="5" t="s">
        <v>46</v>
      </c>
      <c r="B2434" s="5" t="s">
        <v>45</v>
      </c>
      <c r="C2434" s="4">
        <v>45962</v>
      </c>
      <c r="D2434" s="4">
        <v>45991</v>
      </c>
      <c r="E2434" s="5" t="s">
        <v>75</v>
      </c>
      <c r="F2434" s="5" t="s">
        <v>286</v>
      </c>
      <c r="G2434" s="7">
        <v>0</v>
      </c>
      <c r="H2434" s="21" t="s">
        <v>49</v>
      </c>
      <c r="I2434" s="5" t="s">
        <v>51</v>
      </c>
    </row>
    <row r="2435" spans="1:9" ht="48" customHeight="1">
      <c r="A2435" s="5" t="s">
        <v>46</v>
      </c>
      <c r="B2435" s="5" t="s">
        <v>45</v>
      </c>
      <c r="C2435" s="4">
        <v>45962</v>
      </c>
      <c r="D2435" s="4">
        <v>45991</v>
      </c>
      <c r="E2435" s="5" t="s">
        <v>490</v>
      </c>
      <c r="F2435" s="5" t="s">
        <v>392</v>
      </c>
      <c r="G2435" s="7">
        <v>3.0000000000000001E-3</v>
      </c>
      <c r="H2435" s="21" t="s">
        <v>49</v>
      </c>
      <c r="I2435" s="5" t="s">
        <v>51</v>
      </c>
    </row>
    <row r="2436" spans="1:9" ht="48" customHeight="1">
      <c r="A2436" s="5" t="s">
        <v>46</v>
      </c>
      <c r="B2436" s="5" t="s">
        <v>45</v>
      </c>
      <c r="C2436" s="4">
        <v>45962</v>
      </c>
      <c r="D2436" s="4">
        <v>45991</v>
      </c>
      <c r="E2436" s="5" t="s">
        <v>490</v>
      </c>
      <c r="F2436" s="5" t="s">
        <v>491</v>
      </c>
      <c r="G2436" s="7">
        <v>3.0000000000000001E-3</v>
      </c>
      <c r="H2436" s="21" t="s">
        <v>49</v>
      </c>
      <c r="I2436" s="5" t="s">
        <v>51</v>
      </c>
    </row>
    <row r="2437" spans="1:9" ht="48" customHeight="1">
      <c r="A2437" s="5" t="s">
        <v>46</v>
      </c>
      <c r="B2437" s="5" t="s">
        <v>45</v>
      </c>
      <c r="C2437" s="4">
        <v>45962</v>
      </c>
      <c r="D2437" s="4">
        <v>45991</v>
      </c>
      <c r="E2437" s="5" t="s">
        <v>490</v>
      </c>
      <c r="F2437" s="5" t="s">
        <v>492</v>
      </c>
      <c r="G2437" s="7">
        <v>3.0000000000000001E-3</v>
      </c>
      <c r="H2437" s="21" t="s">
        <v>49</v>
      </c>
      <c r="I2437" s="5" t="s">
        <v>51</v>
      </c>
    </row>
    <row r="2438" spans="1:9" ht="48" customHeight="1">
      <c r="A2438" s="5" t="s">
        <v>46</v>
      </c>
      <c r="B2438" s="5" t="s">
        <v>45</v>
      </c>
      <c r="C2438" s="4">
        <v>45962</v>
      </c>
      <c r="D2438" s="4">
        <v>45991</v>
      </c>
      <c r="E2438" s="5" t="s">
        <v>490</v>
      </c>
      <c r="F2438" s="5" t="s">
        <v>366</v>
      </c>
      <c r="G2438" s="7">
        <v>2E-3</v>
      </c>
      <c r="H2438" s="21" t="s">
        <v>49</v>
      </c>
      <c r="I2438" s="5" t="s">
        <v>51</v>
      </c>
    </row>
    <row r="2439" spans="1:9" ht="48" customHeight="1">
      <c r="A2439" s="5" t="s">
        <v>46</v>
      </c>
      <c r="B2439" s="5" t="s">
        <v>45</v>
      </c>
      <c r="C2439" s="4">
        <v>45962</v>
      </c>
      <c r="D2439" s="4">
        <v>45991</v>
      </c>
      <c r="E2439" s="5" t="s">
        <v>490</v>
      </c>
      <c r="F2439" s="5" t="s">
        <v>493</v>
      </c>
      <c r="G2439" s="7">
        <v>2E-3</v>
      </c>
      <c r="H2439" s="21" t="s">
        <v>49</v>
      </c>
      <c r="I2439" s="5" t="s">
        <v>51</v>
      </c>
    </row>
    <row r="2440" spans="1:9" ht="48" customHeight="1">
      <c r="A2440" s="5" t="s">
        <v>46</v>
      </c>
      <c r="B2440" s="5" t="s">
        <v>45</v>
      </c>
      <c r="C2440" s="4">
        <v>45962</v>
      </c>
      <c r="D2440" s="4">
        <v>45991</v>
      </c>
      <c r="E2440" s="5" t="s">
        <v>490</v>
      </c>
      <c r="F2440" s="5" t="s">
        <v>362</v>
      </c>
      <c r="G2440" s="7">
        <v>1E-3</v>
      </c>
      <c r="H2440" s="21" t="s">
        <v>49</v>
      </c>
      <c r="I2440" s="5" t="s">
        <v>51</v>
      </c>
    </row>
    <row r="2441" spans="1:9" ht="48" customHeight="1">
      <c r="A2441" s="5" t="s">
        <v>46</v>
      </c>
      <c r="B2441" s="5" t="s">
        <v>45</v>
      </c>
      <c r="C2441" s="4">
        <v>45962</v>
      </c>
      <c r="D2441" s="4">
        <v>45991</v>
      </c>
      <c r="E2441" s="5" t="s">
        <v>490</v>
      </c>
      <c r="F2441" s="5" t="s">
        <v>364</v>
      </c>
      <c r="G2441" s="7">
        <v>1E-3</v>
      </c>
      <c r="H2441" s="21" t="s">
        <v>49</v>
      </c>
      <c r="I2441" s="5" t="s">
        <v>51</v>
      </c>
    </row>
    <row r="2442" spans="1:9" ht="48" customHeight="1">
      <c r="A2442" s="5" t="s">
        <v>46</v>
      </c>
      <c r="B2442" s="5" t="s">
        <v>45</v>
      </c>
      <c r="C2442" s="4">
        <v>45962</v>
      </c>
      <c r="D2442" s="4">
        <v>45991</v>
      </c>
      <c r="E2442" s="5" t="s">
        <v>490</v>
      </c>
      <c r="F2442" s="5" t="s">
        <v>395</v>
      </c>
      <c r="G2442" s="7">
        <v>1E-3</v>
      </c>
      <c r="H2442" s="21" t="s">
        <v>49</v>
      </c>
      <c r="I2442" s="5" t="s">
        <v>51</v>
      </c>
    </row>
    <row r="2443" spans="1:9" ht="48" customHeight="1">
      <c r="A2443" s="5" t="s">
        <v>46</v>
      </c>
      <c r="B2443" s="5" t="s">
        <v>45</v>
      </c>
      <c r="C2443" s="4">
        <v>45962</v>
      </c>
      <c r="D2443" s="4">
        <v>45991</v>
      </c>
      <c r="E2443" s="5" t="s">
        <v>490</v>
      </c>
      <c r="F2443" s="5" t="s">
        <v>86</v>
      </c>
      <c r="G2443" s="7">
        <v>0</v>
      </c>
      <c r="H2443" s="21" t="s">
        <v>49</v>
      </c>
      <c r="I2443" s="5" t="s">
        <v>51</v>
      </c>
    </row>
    <row r="2444" spans="1:9" ht="48" customHeight="1">
      <c r="A2444" s="5" t="s">
        <v>46</v>
      </c>
      <c r="B2444" s="5" t="s">
        <v>45</v>
      </c>
      <c r="C2444" s="4">
        <v>45962</v>
      </c>
      <c r="D2444" s="4">
        <v>45991</v>
      </c>
      <c r="E2444" s="5" t="s">
        <v>363</v>
      </c>
      <c r="F2444" s="5" t="s">
        <v>364</v>
      </c>
      <c r="G2444" s="7">
        <v>4.0000000000000001E-3</v>
      </c>
      <c r="H2444" s="21" t="s">
        <v>49</v>
      </c>
      <c r="I2444" s="5" t="s">
        <v>51</v>
      </c>
    </row>
    <row r="2445" spans="1:9" ht="48" customHeight="1">
      <c r="A2445" s="5" t="s">
        <v>46</v>
      </c>
      <c r="B2445" s="5" t="s">
        <v>45</v>
      </c>
      <c r="C2445" s="4">
        <v>45962</v>
      </c>
      <c r="D2445" s="4">
        <v>45991</v>
      </c>
      <c r="E2445" s="5" t="s">
        <v>363</v>
      </c>
      <c r="F2445" s="5" t="s">
        <v>365</v>
      </c>
      <c r="G2445" s="7">
        <v>4.0000000000000001E-3</v>
      </c>
      <c r="H2445" s="21" t="s">
        <v>49</v>
      </c>
      <c r="I2445" s="5" t="s">
        <v>51</v>
      </c>
    </row>
    <row r="2446" spans="1:9" ht="48" customHeight="1">
      <c r="A2446" s="5" t="s">
        <v>46</v>
      </c>
      <c r="B2446" s="5" t="s">
        <v>45</v>
      </c>
      <c r="C2446" s="4">
        <v>45962</v>
      </c>
      <c r="D2446" s="4">
        <v>45991</v>
      </c>
      <c r="E2446" s="5" t="s">
        <v>363</v>
      </c>
      <c r="F2446" s="5" t="s">
        <v>366</v>
      </c>
      <c r="G2446" s="7">
        <v>2E-3</v>
      </c>
      <c r="H2446" s="21" t="s">
        <v>49</v>
      </c>
      <c r="I2446" s="5" t="s">
        <v>51</v>
      </c>
    </row>
    <row r="2447" spans="1:9" ht="48" customHeight="1">
      <c r="A2447" s="5" t="s">
        <v>46</v>
      </c>
      <c r="B2447" s="5" t="s">
        <v>45</v>
      </c>
      <c r="C2447" s="4">
        <v>45962</v>
      </c>
      <c r="D2447" s="4">
        <v>45991</v>
      </c>
      <c r="E2447" s="5" t="s">
        <v>363</v>
      </c>
      <c r="F2447" s="5" t="s">
        <v>362</v>
      </c>
      <c r="G2447" s="7">
        <v>2E-3</v>
      </c>
      <c r="H2447" s="21" t="s">
        <v>49</v>
      </c>
      <c r="I2447" s="5" t="s">
        <v>51</v>
      </c>
    </row>
    <row r="2448" spans="1:9" ht="48" customHeight="1">
      <c r="A2448" s="5" t="s">
        <v>46</v>
      </c>
      <c r="B2448" s="5" t="s">
        <v>45</v>
      </c>
      <c r="C2448" s="4">
        <v>45962</v>
      </c>
      <c r="D2448" s="4">
        <v>45991</v>
      </c>
      <c r="E2448" s="5" t="s">
        <v>363</v>
      </c>
      <c r="F2448" s="5" t="s">
        <v>367</v>
      </c>
      <c r="G2448" s="7">
        <v>2E-3</v>
      </c>
      <c r="H2448" s="21" t="s">
        <v>49</v>
      </c>
      <c r="I2448" s="5" t="s">
        <v>51</v>
      </c>
    </row>
    <row r="2449" spans="1:9" ht="48" customHeight="1">
      <c r="A2449" s="5" t="s">
        <v>46</v>
      </c>
      <c r="B2449" s="5" t="s">
        <v>45</v>
      </c>
      <c r="C2449" s="4">
        <v>45962</v>
      </c>
      <c r="D2449" s="4">
        <v>45991</v>
      </c>
      <c r="E2449" s="5" t="s">
        <v>115</v>
      </c>
      <c r="F2449" s="5" t="s">
        <v>434</v>
      </c>
      <c r="G2449" s="7">
        <v>2E-3</v>
      </c>
      <c r="H2449" s="21" t="s">
        <v>49</v>
      </c>
      <c r="I2449" s="5" t="s">
        <v>51</v>
      </c>
    </row>
    <row r="2450" spans="1:9" ht="48" customHeight="1">
      <c r="A2450" s="5" t="s">
        <v>46</v>
      </c>
      <c r="B2450" s="5" t="s">
        <v>45</v>
      </c>
      <c r="C2450" s="4">
        <v>45962</v>
      </c>
      <c r="D2450" s="4">
        <v>45991</v>
      </c>
      <c r="E2450" s="5" t="s">
        <v>115</v>
      </c>
      <c r="F2450" s="5" t="s">
        <v>430</v>
      </c>
      <c r="G2450" s="7">
        <v>1E-3</v>
      </c>
      <c r="H2450" s="21" t="s">
        <v>49</v>
      </c>
      <c r="I2450" s="5" t="s">
        <v>51</v>
      </c>
    </row>
    <row r="2451" spans="1:9" ht="48" customHeight="1">
      <c r="A2451" s="5" t="s">
        <v>46</v>
      </c>
      <c r="B2451" s="5" t="s">
        <v>45</v>
      </c>
      <c r="C2451" s="4">
        <v>45962</v>
      </c>
      <c r="D2451" s="4">
        <v>45991</v>
      </c>
      <c r="E2451" s="5" t="s">
        <v>115</v>
      </c>
      <c r="F2451" s="5" t="s">
        <v>431</v>
      </c>
      <c r="G2451" s="7">
        <v>1E-3</v>
      </c>
      <c r="H2451" s="21" t="s">
        <v>49</v>
      </c>
      <c r="I2451" s="5" t="s">
        <v>51</v>
      </c>
    </row>
    <row r="2452" spans="1:9" ht="48" customHeight="1">
      <c r="A2452" s="5" t="s">
        <v>46</v>
      </c>
      <c r="B2452" s="5" t="s">
        <v>45</v>
      </c>
      <c r="C2452" s="4">
        <v>45962</v>
      </c>
      <c r="D2452" s="4">
        <v>45991</v>
      </c>
      <c r="E2452" s="5" t="s">
        <v>115</v>
      </c>
      <c r="F2452" s="5" t="s">
        <v>433</v>
      </c>
      <c r="G2452" s="7">
        <v>1E-3</v>
      </c>
      <c r="H2452" s="21" t="s">
        <v>49</v>
      </c>
      <c r="I2452" s="5" t="s">
        <v>51</v>
      </c>
    </row>
    <row r="2453" spans="1:9" ht="48" customHeight="1">
      <c r="A2453" s="5" t="s">
        <v>46</v>
      </c>
      <c r="B2453" s="5" t="s">
        <v>45</v>
      </c>
      <c r="C2453" s="4">
        <v>45962</v>
      </c>
      <c r="D2453" s="4">
        <v>45991</v>
      </c>
      <c r="E2453" s="5" t="s">
        <v>115</v>
      </c>
      <c r="F2453" s="5" t="s">
        <v>435</v>
      </c>
      <c r="G2453" s="7">
        <v>1E-3</v>
      </c>
      <c r="H2453" s="21" t="s">
        <v>49</v>
      </c>
      <c r="I2453" s="5" t="s">
        <v>51</v>
      </c>
    </row>
    <row r="2454" spans="1:9" ht="48" customHeight="1">
      <c r="A2454" s="5" t="s">
        <v>46</v>
      </c>
      <c r="B2454" s="5" t="s">
        <v>45</v>
      </c>
      <c r="C2454" s="4">
        <v>45962</v>
      </c>
      <c r="D2454" s="4">
        <v>45991</v>
      </c>
      <c r="E2454" s="5" t="s">
        <v>115</v>
      </c>
      <c r="F2454" s="5" t="s">
        <v>436</v>
      </c>
      <c r="G2454" s="7">
        <v>1E-3</v>
      </c>
      <c r="H2454" s="21" t="s">
        <v>49</v>
      </c>
      <c r="I2454" s="5" t="s">
        <v>51</v>
      </c>
    </row>
    <row r="2455" spans="1:9" ht="48" customHeight="1">
      <c r="A2455" s="5" t="s">
        <v>46</v>
      </c>
      <c r="B2455" s="5" t="s">
        <v>45</v>
      </c>
      <c r="C2455" s="4">
        <v>45962</v>
      </c>
      <c r="D2455" s="4">
        <v>45991</v>
      </c>
      <c r="E2455" s="5" t="s">
        <v>115</v>
      </c>
      <c r="F2455" s="5" t="s">
        <v>437</v>
      </c>
      <c r="G2455" s="7">
        <v>0</v>
      </c>
      <c r="H2455" s="21" t="s">
        <v>49</v>
      </c>
      <c r="I2455" s="5" t="s">
        <v>51</v>
      </c>
    </row>
    <row r="2456" spans="1:9" ht="48" customHeight="1">
      <c r="A2456" s="5" t="s">
        <v>46</v>
      </c>
      <c r="B2456" s="5" t="s">
        <v>45</v>
      </c>
      <c r="C2456" s="4">
        <v>45962</v>
      </c>
      <c r="D2456" s="4">
        <v>45991</v>
      </c>
      <c r="E2456" s="5" t="s">
        <v>115</v>
      </c>
      <c r="F2456" s="5" t="s">
        <v>438</v>
      </c>
      <c r="G2456" s="7">
        <v>0</v>
      </c>
      <c r="H2456" s="21" t="s">
        <v>49</v>
      </c>
      <c r="I2456" s="5" t="s">
        <v>51</v>
      </c>
    </row>
    <row r="2457" spans="1:9" ht="48" customHeight="1">
      <c r="A2457" s="5" t="s">
        <v>46</v>
      </c>
      <c r="B2457" s="5" t="s">
        <v>45</v>
      </c>
      <c r="C2457" s="4">
        <v>45962</v>
      </c>
      <c r="D2457" s="4">
        <v>45991</v>
      </c>
      <c r="E2457" s="5" t="s">
        <v>115</v>
      </c>
      <c r="F2457" s="5" t="s">
        <v>432</v>
      </c>
      <c r="G2457" s="7">
        <v>0</v>
      </c>
      <c r="H2457" s="21" t="s">
        <v>49</v>
      </c>
      <c r="I2457" s="5" t="s">
        <v>51</v>
      </c>
    </row>
    <row r="2458" spans="1:9" ht="48" customHeight="1">
      <c r="A2458" s="5" t="s">
        <v>46</v>
      </c>
      <c r="B2458" s="5" t="s">
        <v>45</v>
      </c>
      <c r="C2458" s="4">
        <v>45962</v>
      </c>
      <c r="D2458" s="4">
        <v>45991</v>
      </c>
      <c r="E2458" s="5" t="s">
        <v>115</v>
      </c>
      <c r="F2458" s="5" t="s">
        <v>439</v>
      </c>
      <c r="G2458" s="7">
        <v>0</v>
      </c>
      <c r="H2458" s="21" t="s">
        <v>49</v>
      </c>
      <c r="I2458" s="5" t="s">
        <v>51</v>
      </c>
    </row>
    <row r="2459" spans="1:9" ht="48" customHeight="1">
      <c r="A2459" s="5" t="s">
        <v>46</v>
      </c>
      <c r="B2459" s="5" t="s">
        <v>45</v>
      </c>
      <c r="C2459" s="4">
        <v>45962</v>
      </c>
      <c r="D2459" s="4">
        <v>45991</v>
      </c>
      <c r="E2459" s="5" t="s">
        <v>115</v>
      </c>
      <c r="F2459" s="5" t="s">
        <v>440</v>
      </c>
      <c r="G2459" s="7">
        <v>0</v>
      </c>
      <c r="H2459" s="21" t="s">
        <v>49</v>
      </c>
      <c r="I2459" s="5" t="s">
        <v>51</v>
      </c>
    </row>
    <row r="2460" spans="1:9" ht="48" customHeight="1">
      <c r="A2460" s="5" t="s">
        <v>46</v>
      </c>
      <c r="B2460" s="5" t="s">
        <v>45</v>
      </c>
      <c r="C2460" s="4">
        <v>45962</v>
      </c>
      <c r="D2460" s="4">
        <v>45991</v>
      </c>
      <c r="E2460" s="5" t="s">
        <v>115</v>
      </c>
      <c r="F2460" s="5" t="s">
        <v>441</v>
      </c>
      <c r="G2460" s="7">
        <v>0</v>
      </c>
      <c r="H2460" s="21" t="s">
        <v>49</v>
      </c>
      <c r="I2460" s="5" t="s">
        <v>51</v>
      </c>
    </row>
    <row r="2461" spans="1:9" ht="48" customHeight="1">
      <c r="A2461" s="5" t="s">
        <v>46</v>
      </c>
      <c r="B2461" s="5" t="s">
        <v>45</v>
      </c>
      <c r="C2461" s="4">
        <v>45962</v>
      </c>
      <c r="D2461" s="4">
        <v>45991</v>
      </c>
      <c r="E2461" s="5" t="s">
        <v>115</v>
      </c>
      <c r="F2461" s="5" t="s">
        <v>442</v>
      </c>
      <c r="G2461" s="7">
        <v>0</v>
      </c>
      <c r="H2461" s="21" t="s">
        <v>49</v>
      </c>
      <c r="I2461" s="5" t="s">
        <v>51</v>
      </c>
    </row>
    <row r="2462" spans="1:9" ht="48" customHeight="1">
      <c r="A2462" s="5" t="s">
        <v>46</v>
      </c>
      <c r="B2462" s="5" t="s">
        <v>45</v>
      </c>
      <c r="C2462" s="4">
        <v>45962</v>
      </c>
      <c r="D2462" s="4">
        <v>45991</v>
      </c>
      <c r="E2462" s="5" t="s">
        <v>115</v>
      </c>
      <c r="F2462" s="5" t="s">
        <v>443</v>
      </c>
      <c r="G2462" s="7">
        <v>0</v>
      </c>
      <c r="H2462" s="21" t="s">
        <v>49</v>
      </c>
      <c r="I2462" s="5" t="s">
        <v>51</v>
      </c>
    </row>
    <row r="2463" spans="1:9" ht="48" customHeight="1">
      <c r="A2463" s="5" t="s">
        <v>46</v>
      </c>
      <c r="B2463" s="5" t="s">
        <v>45</v>
      </c>
      <c r="C2463" s="4">
        <v>45962</v>
      </c>
      <c r="D2463" s="4">
        <v>45991</v>
      </c>
      <c r="E2463" s="5" t="s">
        <v>115</v>
      </c>
      <c r="F2463" s="5" t="s">
        <v>444</v>
      </c>
      <c r="G2463" s="7">
        <v>0</v>
      </c>
      <c r="H2463" s="21" t="s">
        <v>49</v>
      </c>
      <c r="I2463" s="5" t="s">
        <v>51</v>
      </c>
    </row>
    <row r="2464" spans="1:9" ht="48" customHeight="1">
      <c r="A2464" s="5" t="s">
        <v>46</v>
      </c>
      <c r="B2464" s="5" t="s">
        <v>45</v>
      </c>
      <c r="C2464" s="4">
        <v>45962</v>
      </c>
      <c r="D2464" s="4">
        <v>45991</v>
      </c>
      <c r="E2464" s="5" t="s">
        <v>115</v>
      </c>
      <c r="F2464" s="5" t="s">
        <v>445</v>
      </c>
      <c r="G2464" s="7">
        <v>0</v>
      </c>
      <c r="H2464" s="21" t="s">
        <v>49</v>
      </c>
      <c r="I2464" s="5" t="s">
        <v>51</v>
      </c>
    </row>
    <row r="2465" spans="1:9" ht="48" customHeight="1">
      <c r="A2465" s="5" t="s">
        <v>46</v>
      </c>
      <c r="B2465" s="5" t="s">
        <v>45</v>
      </c>
      <c r="C2465" s="4">
        <v>45962</v>
      </c>
      <c r="D2465" s="4">
        <v>45991</v>
      </c>
      <c r="E2465" s="5" t="s">
        <v>115</v>
      </c>
      <c r="F2465" s="5" t="s">
        <v>113</v>
      </c>
      <c r="G2465" s="7">
        <v>0</v>
      </c>
      <c r="H2465" s="21" t="s">
        <v>49</v>
      </c>
      <c r="I2465" s="5" t="s">
        <v>51</v>
      </c>
    </row>
    <row r="2466" spans="1:9" ht="48" customHeight="1">
      <c r="A2466" s="5" t="s">
        <v>46</v>
      </c>
      <c r="B2466" s="5" t="s">
        <v>45</v>
      </c>
      <c r="C2466" s="4">
        <v>45962</v>
      </c>
      <c r="D2466" s="4">
        <v>45991</v>
      </c>
      <c r="E2466" s="5" t="s">
        <v>115</v>
      </c>
      <c r="F2466" s="5" t="s">
        <v>446</v>
      </c>
      <c r="G2466" s="7">
        <v>0</v>
      </c>
      <c r="H2466" s="21" t="s">
        <v>49</v>
      </c>
      <c r="I2466" s="5" t="s">
        <v>51</v>
      </c>
    </row>
    <row r="2467" spans="1:9" ht="48" customHeight="1">
      <c r="A2467" s="5" t="s">
        <v>46</v>
      </c>
      <c r="B2467" s="5" t="s">
        <v>45</v>
      </c>
      <c r="C2467" s="4">
        <v>45962</v>
      </c>
      <c r="D2467" s="4">
        <v>45991</v>
      </c>
      <c r="E2467" s="5" t="s">
        <v>115</v>
      </c>
      <c r="F2467" s="5" t="s">
        <v>447</v>
      </c>
      <c r="G2467" s="7">
        <v>0</v>
      </c>
      <c r="H2467" s="21" t="s">
        <v>49</v>
      </c>
      <c r="I2467" s="5" t="s">
        <v>51</v>
      </c>
    </row>
    <row r="2468" spans="1:9" ht="48" customHeight="1">
      <c r="A2468" s="5" t="s">
        <v>46</v>
      </c>
      <c r="B2468" s="5" t="s">
        <v>45</v>
      </c>
      <c r="C2468" s="4">
        <v>45962</v>
      </c>
      <c r="D2468" s="4">
        <v>45991</v>
      </c>
      <c r="E2468" s="5" t="s">
        <v>115</v>
      </c>
      <c r="F2468" s="5" t="s">
        <v>448</v>
      </c>
      <c r="G2468" s="7">
        <v>0</v>
      </c>
      <c r="H2468" s="21" t="s">
        <v>49</v>
      </c>
      <c r="I2468" s="5" t="s">
        <v>51</v>
      </c>
    </row>
    <row r="2469" spans="1:9" ht="48" customHeight="1">
      <c r="A2469" s="5" t="s">
        <v>46</v>
      </c>
      <c r="B2469" s="5" t="s">
        <v>45</v>
      </c>
      <c r="C2469" s="4">
        <v>45962</v>
      </c>
      <c r="D2469" s="4">
        <v>45991</v>
      </c>
      <c r="E2469" s="5" t="s">
        <v>115</v>
      </c>
      <c r="F2469" s="5" t="s">
        <v>449</v>
      </c>
      <c r="G2469" s="7">
        <v>0</v>
      </c>
      <c r="H2469" s="21" t="s">
        <v>49</v>
      </c>
      <c r="I2469" s="5" t="s">
        <v>51</v>
      </c>
    </row>
    <row r="2470" spans="1:9" ht="48" customHeight="1">
      <c r="A2470" s="5" t="s">
        <v>46</v>
      </c>
      <c r="B2470" s="5" t="s">
        <v>45</v>
      </c>
      <c r="C2470" s="4">
        <v>45962</v>
      </c>
      <c r="D2470" s="4">
        <v>45991</v>
      </c>
      <c r="E2470" s="5" t="s">
        <v>115</v>
      </c>
      <c r="F2470" s="5" t="s">
        <v>450</v>
      </c>
      <c r="G2470" s="7">
        <v>0</v>
      </c>
      <c r="H2470" s="21" t="s">
        <v>49</v>
      </c>
      <c r="I2470" s="5" t="s">
        <v>51</v>
      </c>
    </row>
    <row r="2471" spans="1:9" ht="48" customHeight="1">
      <c r="A2471" s="5" t="s">
        <v>46</v>
      </c>
      <c r="B2471" s="5" t="s">
        <v>45</v>
      </c>
      <c r="C2471" s="4">
        <v>45962</v>
      </c>
      <c r="D2471" s="4">
        <v>45991</v>
      </c>
      <c r="E2471" s="5" t="s">
        <v>494</v>
      </c>
      <c r="F2471" s="5" t="s">
        <v>495</v>
      </c>
      <c r="G2471" s="7">
        <v>1E-3</v>
      </c>
      <c r="H2471" s="21" t="s">
        <v>49</v>
      </c>
      <c r="I2471" s="5" t="s">
        <v>51</v>
      </c>
    </row>
    <row r="2472" spans="1:9" ht="48" customHeight="1">
      <c r="A2472" s="5" t="s">
        <v>46</v>
      </c>
      <c r="B2472" s="5" t="s">
        <v>45</v>
      </c>
      <c r="C2472" s="4">
        <v>45962</v>
      </c>
      <c r="D2472" s="4">
        <v>45991</v>
      </c>
      <c r="E2472" s="5" t="s">
        <v>494</v>
      </c>
      <c r="F2472" s="5" t="s">
        <v>499</v>
      </c>
      <c r="G2472" s="7">
        <v>1E-3</v>
      </c>
      <c r="H2472" s="21" t="s">
        <v>49</v>
      </c>
      <c r="I2472" s="5" t="s">
        <v>51</v>
      </c>
    </row>
    <row r="2473" spans="1:9" ht="48" customHeight="1">
      <c r="A2473" s="5" t="s">
        <v>46</v>
      </c>
      <c r="B2473" s="5" t="s">
        <v>45</v>
      </c>
      <c r="C2473" s="4">
        <v>45962</v>
      </c>
      <c r="D2473" s="4">
        <v>45991</v>
      </c>
      <c r="E2473" s="5" t="s">
        <v>494</v>
      </c>
      <c r="F2473" s="5" t="s">
        <v>395</v>
      </c>
      <c r="G2473" s="7">
        <v>1E-3</v>
      </c>
      <c r="H2473" s="21" t="s">
        <v>49</v>
      </c>
      <c r="I2473" s="5" t="s">
        <v>51</v>
      </c>
    </row>
    <row r="2474" spans="1:9" ht="48" customHeight="1">
      <c r="A2474" s="5" t="s">
        <v>46</v>
      </c>
      <c r="B2474" s="5" t="s">
        <v>45</v>
      </c>
      <c r="C2474" s="4">
        <v>45962</v>
      </c>
      <c r="D2474" s="4">
        <v>45991</v>
      </c>
      <c r="E2474" s="5" t="s">
        <v>494</v>
      </c>
      <c r="F2474" s="5" t="s">
        <v>392</v>
      </c>
      <c r="G2474" s="7">
        <v>1E-3</v>
      </c>
      <c r="H2474" s="21" t="s">
        <v>49</v>
      </c>
      <c r="I2474" s="5" t="s">
        <v>51</v>
      </c>
    </row>
    <row r="2475" spans="1:9" ht="48" customHeight="1">
      <c r="A2475" s="5" t="s">
        <v>46</v>
      </c>
      <c r="B2475" s="5" t="s">
        <v>45</v>
      </c>
      <c r="C2475" s="4">
        <v>45962</v>
      </c>
      <c r="D2475" s="4">
        <v>45991</v>
      </c>
      <c r="E2475" s="5" t="s">
        <v>494</v>
      </c>
      <c r="F2475" s="5" t="s">
        <v>496</v>
      </c>
      <c r="G2475" s="7">
        <v>1E-3</v>
      </c>
      <c r="H2475" s="21" t="s">
        <v>49</v>
      </c>
      <c r="I2475" s="5" t="s">
        <v>51</v>
      </c>
    </row>
    <row r="2476" spans="1:9" ht="48" customHeight="1">
      <c r="A2476" s="5" t="s">
        <v>46</v>
      </c>
      <c r="B2476" s="5" t="s">
        <v>45</v>
      </c>
      <c r="C2476" s="4">
        <v>45962</v>
      </c>
      <c r="D2476" s="4">
        <v>45991</v>
      </c>
      <c r="E2476" s="5" t="s">
        <v>494</v>
      </c>
      <c r="F2476" s="5" t="s">
        <v>497</v>
      </c>
      <c r="G2476" s="7">
        <v>1E-3</v>
      </c>
      <c r="H2476" s="21" t="s">
        <v>49</v>
      </c>
      <c r="I2476" s="5" t="s">
        <v>51</v>
      </c>
    </row>
    <row r="2477" spans="1:9" ht="48" customHeight="1">
      <c r="A2477" s="5" t="s">
        <v>46</v>
      </c>
      <c r="B2477" s="5" t="s">
        <v>45</v>
      </c>
      <c r="C2477" s="4">
        <v>45962</v>
      </c>
      <c r="D2477" s="4">
        <v>45991</v>
      </c>
      <c r="E2477" s="5" t="s">
        <v>494</v>
      </c>
      <c r="F2477" s="5" t="s">
        <v>500</v>
      </c>
      <c r="G2477" s="7">
        <v>1E-3</v>
      </c>
      <c r="H2477" s="21" t="s">
        <v>49</v>
      </c>
      <c r="I2477" s="5" t="s">
        <v>51</v>
      </c>
    </row>
    <row r="2478" spans="1:9" ht="48" customHeight="1">
      <c r="A2478" s="5" t="s">
        <v>46</v>
      </c>
      <c r="B2478" s="5" t="s">
        <v>45</v>
      </c>
      <c r="C2478" s="4">
        <v>45962</v>
      </c>
      <c r="D2478" s="4">
        <v>45991</v>
      </c>
      <c r="E2478" s="5" t="s">
        <v>494</v>
      </c>
      <c r="F2478" s="5" t="s">
        <v>339</v>
      </c>
      <c r="G2478" s="7">
        <v>1E-3</v>
      </c>
      <c r="H2478" s="21" t="s">
        <v>49</v>
      </c>
      <c r="I2478" s="5" t="s">
        <v>51</v>
      </c>
    </row>
    <row r="2479" spans="1:9" ht="48" customHeight="1">
      <c r="A2479" s="5" t="s">
        <v>46</v>
      </c>
      <c r="B2479" s="5" t="s">
        <v>45</v>
      </c>
      <c r="C2479" s="4">
        <v>45962</v>
      </c>
      <c r="D2479" s="4">
        <v>45991</v>
      </c>
      <c r="E2479" s="5" t="s">
        <v>494</v>
      </c>
      <c r="F2479" s="5" t="s">
        <v>501</v>
      </c>
      <c r="G2479" s="7">
        <v>1E-3</v>
      </c>
      <c r="H2479" s="21" t="s">
        <v>49</v>
      </c>
      <c r="I2479" s="5" t="s">
        <v>51</v>
      </c>
    </row>
    <row r="2480" spans="1:9" ht="48" customHeight="1">
      <c r="A2480" s="5" t="s">
        <v>46</v>
      </c>
      <c r="B2480" s="5" t="s">
        <v>45</v>
      </c>
      <c r="C2480" s="4">
        <v>45962</v>
      </c>
      <c r="D2480" s="4">
        <v>45991</v>
      </c>
      <c r="E2480" s="5" t="s">
        <v>494</v>
      </c>
      <c r="F2480" s="5" t="s">
        <v>502</v>
      </c>
      <c r="G2480" s="7">
        <v>1E-3</v>
      </c>
      <c r="H2480" s="21" t="s">
        <v>49</v>
      </c>
      <c r="I2480" s="5" t="s">
        <v>51</v>
      </c>
    </row>
    <row r="2481" spans="1:9" ht="48" customHeight="1">
      <c r="A2481" s="5" t="s">
        <v>46</v>
      </c>
      <c r="B2481" s="5" t="s">
        <v>45</v>
      </c>
      <c r="C2481" s="4">
        <v>45962</v>
      </c>
      <c r="D2481" s="4">
        <v>45991</v>
      </c>
      <c r="E2481" s="5" t="s">
        <v>494</v>
      </c>
      <c r="F2481" s="5" t="s">
        <v>503</v>
      </c>
      <c r="G2481" s="7">
        <v>1E-3</v>
      </c>
      <c r="H2481" s="21" t="s">
        <v>49</v>
      </c>
      <c r="I2481" s="5" t="s">
        <v>51</v>
      </c>
    </row>
    <row r="2482" spans="1:9" ht="48" customHeight="1">
      <c r="A2482" s="5" t="s">
        <v>46</v>
      </c>
      <c r="B2482" s="5" t="s">
        <v>45</v>
      </c>
      <c r="C2482" s="4">
        <v>45962</v>
      </c>
      <c r="D2482" s="4">
        <v>45991</v>
      </c>
      <c r="E2482" s="5" t="s">
        <v>494</v>
      </c>
      <c r="F2482" s="5" t="s">
        <v>504</v>
      </c>
      <c r="G2482" s="7">
        <v>1E-3</v>
      </c>
      <c r="H2482" s="21" t="s">
        <v>49</v>
      </c>
      <c r="I2482" s="5" t="s">
        <v>51</v>
      </c>
    </row>
    <row r="2483" spans="1:9" ht="48" customHeight="1">
      <c r="A2483" s="5" t="s">
        <v>46</v>
      </c>
      <c r="B2483" s="5" t="s">
        <v>45</v>
      </c>
      <c r="C2483" s="4">
        <v>45962</v>
      </c>
      <c r="D2483" s="4">
        <v>45991</v>
      </c>
      <c r="E2483" s="5" t="s">
        <v>494</v>
      </c>
      <c r="F2483" s="5" t="s">
        <v>362</v>
      </c>
      <c r="G2483" s="7">
        <v>0</v>
      </c>
      <c r="H2483" s="21" t="s">
        <v>49</v>
      </c>
      <c r="I2483" s="5" t="s">
        <v>51</v>
      </c>
    </row>
    <row r="2484" spans="1:9" ht="48" customHeight="1">
      <c r="A2484" s="5" t="s">
        <v>46</v>
      </c>
      <c r="B2484" s="5" t="s">
        <v>45</v>
      </c>
      <c r="C2484" s="4">
        <v>45962</v>
      </c>
      <c r="D2484" s="4">
        <v>45991</v>
      </c>
      <c r="E2484" s="5" t="s">
        <v>494</v>
      </c>
      <c r="F2484" s="5" t="s">
        <v>364</v>
      </c>
      <c r="G2484" s="7">
        <v>0</v>
      </c>
      <c r="H2484" s="21" t="s">
        <v>49</v>
      </c>
      <c r="I2484" s="5" t="s">
        <v>51</v>
      </c>
    </row>
    <row r="2485" spans="1:9" ht="48" customHeight="1">
      <c r="A2485" s="5" t="s">
        <v>46</v>
      </c>
      <c r="B2485" s="5" t="s">
        <v>45</v>
      </c>
      <c r="C2485" s="4">
        <v>45962</v>
      </c>
      <c r="D2485" s="4">
        <v>45991</v>
      </c>
      <c r="E2485" s="5" t="s">
        <v>494</v>
      </c>
      <c r="F2485" s="5" t="s">
        <v>366</v>
      </c>
      <c r="G2485" s="7">
        <v>0</v>
      </c>
      <c r="H2485" s="21" t="s">
        <v>49</v>
      </c>
      <c r="I2485" s="5" t="s">
        <v>51</v>
      </c>
    </row>
    <row r="2486" spans="1:9" ht="48" customHeight="1">
      <c r="A2486" s="5" t="s">
        <v>46</v>
      </c>
      <c r="B2486" s="5" t="s">
        <v>45</v>
      </c>
      <c r="C2486" s="4">
        <v>45962</v>
      </c>
      <c r="D2486" s="4">
        <v>45991</v>
      </c>
      <c r="E2486" s="5" t="s">
        <v>494</v>
      </c>
      <c r="F2486" s="5" t="s">
        <v>498</v>
      </c>
      <c r="G2486" s="7">
        <v>0</v>
      </c>
      <c r="H2486" s="21" t="s">
        <v>49</v>
      </c>
      <c r="I2486" s="5" t="s">
        <v>51</v>
      </c>
    </row>
    <row r="2487" spans="1:9" ht="48" customHeight="1">
      <c r="A2487" s="5" t="s">
        <v>46</v>
      </c>
      <c r="B2487" s="5" t="s">
        <v>45</v>
      </c>
      <c r="C2487" s="4">
        <v>45962</v>
      </c>
      <c r="D2487" s="4">
        <v>45991</v>
      </c>
      <c r="E2487" s="5" t="s">
        <v>390</v>
      </c>
      <c r="F2487" s="5" t="s">
        <v>364</v>
      </c>
      <c r="G2487" s="7">
        <v>1E-3</v>
      </c>
      <c r="H2487" s="21" t="s">
        <v>49</v>
      </c>
      <c r="I2487" s="5" t="s">
        <v>51</v>
      </c>
    </row>
    <row r="2488" spans="1:9" ht="48" customHeight="1">
      <c r="A2488" s="5" t="s">
        <v>46</v>
      </c>
      <c r="B2488" s="5" t="s">
        <v>45</v>
      </c>
      <c r="C2488" s="4">
        <v>45962</v>
      </c>
      <c r="D2488" s="4">
        <v>45991</v>
      </c>
      <c r="E2488" s="5" t="s">
        <v>390</v>
      </c>
      <c r="F2488" s="5" t="s">
        <v>392</v>
      </c>
      <c r="G2488" s="7">
        <v>1E-3</v>
      </c>
      <c r="H2488" s="21" t="s">
        <v>49</v>
      </c>
      <c r="I2488" s="5" t="s">
        <v>51</v>
      </c>
    </row>
    <row r="2489" spans="1:9" ht="48" customHeight="1">
      <c r="A2489" s="5" t="s">
        <v>46</v>
      </c>
      <c r="B2489" s="5" t="s">
        <v>45</v>
      </c>
      <c r="C2489" s="4">
        <v>45962</v>
      </c>
      <c r="D2489" s="4">
        <v>45991</v>
      </c>
      <c r="E2489" s="5" t="s">
        <v>390</v>
      </c>
      <c r="F2489" s="5" t="s">
        <v>391</v>
      </c>
      <c r="G2489" s="7">
        <v>1E-3</v>
      </c>
      <c r="H2489" s="21" t="s">
        <v>49</v>
      </c>
      <c r="I2489" s="5" t="s">
        <v>51</v>
      </c>
    </row>
    <row r="2490" spans="1:9" ht="48" customHeight="1">
      <c r="A2490" s="5" t="s">
        <v>46</v>
      </c>
      <c r="B2490" s="5" t="s">
        <v>45</v>
      </c>
      <c r="C2490" s="4">
        <v>45962</v>
      </c>
      <c r="D2490" s="4">
        <v>45991</v>
      </c>
      <c r="E2490" s="5" t="s">
        <v>390</v>
      </c>
      <c r="F2490" s="5" t="s">
        <v>396</v>
      </c>
      <c r="G2490" s="7">
        <v>1E-3</v>
      </c>
      <c r="H2490" s="21" t="s">
        <v>49</v>
      </c>
      <c r="I2490" s="5" t="s">
        <v>51</v>
      </c>
    </row>
    <row r="2491" spans="1:9" ht="48" customHeight="1">
      <c r="A2491" s="5" t="s">
        <v>46</v>
      </c>
      <c r="B2491" s="5" t="s">
        <v>45</v>
      </c>
      <c r="C2491" s="4">
        <v>45962</v>
      </c>
      <c r="D2491" s="4">
        <v>45991</v>
      </c>
      <c r="E2491" s="5" t="s">
        <v>390</v>
      </c>
      <c r="F2491" s="5" t="s">
        <v>394</v>
      </c>
      <c r="G2491" s="7">
        <v>1E-3</v>
      </c>
      <c r="H2491" s="21" t="s">
        <v>49</v>
      </c>
      <c r="I2491" s="5" t="s">
        <v>51</v>
      </c>
    </row>
    <row r="2492" spans="1:9" ht="48" customHeight="1">
      <c r="A2492" s="5" t="s">
        <v>46</v>
      </c>
      <c r="B2492" s="5" t="s">
        <v>45</v>
      </c>
      <c r="C2492" s="4">
        <v>45962</v>
      </c>
      <c r="D2492" s="4">
        <v>45991</v>
      </c>
      <c r="E2492" s="5" t="s">
        <v>390</v>
      </c>
      <c r="F2492" s="5" t="s">
        <v>398</v>
      </c>
      <c r="G2492" s="7">
        <v>1E-3</v>
      </c>
      <c r="H2492" s="21" t="s">
        <v>49</v>
      </c>
      <c r="I2492" s="5" t="s">
        <v>51</v>
      </c>
    </row>
    <row r="2493" spans="1:9" ht="48" customHeight="1">
      <c r="A2493" s="5" t="s">
        <v>46</v>
      </c>
      <c r="B2493" s="5" t="s">
        <v>45</v>
      </c>
      <c r="C2493" s="4">
        <v>45962</v>
      </c>
      <c r="D2493" s="4">
        <v>45991</v>
      </c>
      <c r="E2493" s="5" t="s">
        <v>390</v>
      </c>
      <c r="F2493" s="5" t="s">
        <v>366</v>
      </c>
      <c r="G2493" s="7">
        <v>0</v>
      </c>
      <c r="H2493" s="21" t="s">
        <v>49</v>
      </c>
      <c r="I2493" s="5" t="s">
        <v>51</v>
      </c>
    </row>
    <row r="2494" spans="1:9" ht="48" customHeight="1">
      <c r="A2494" s="5" t="s">
        <v>46</v>
      </c>
      <c r="B2494" s="5" t="s">
        <v>45</v>
      </c>
      <c r="C2494" s="4">
        <v>45962</v>
      </c>
      <c r="D2494" s="4">
        <v>45991</v>
      </c>
      <c r="E2494" s="5" t="s">
        <v>390</v>
      </c>
      <c r="F2494" s="5" t="s">
        <v>395</v>
      </c>
      <c r="G2494" s="7">
        <v>0</v>
      </c>
      <c r="H2494" s="21" t="s">
        <v>49</v>
      </c>
      <c r="I2494" s="5" t="s">
        <v>51</v>
      </c>
    </row>
    <row r="2495" spans="1:9" ht="48" customHeight="1">
      <c r="A2495" s="5" t="s">
        <v>46</v>
      </c>
      <c r="B2495" s="5" t="s">
        <v>45</v>
      </c>
      <c r="C2495" s="4">
        <v>45962</v>
      </c>
      <c r="D2495" s="4">
        <v>45991</v>
      </c>
      <c r="E2495" s="5" t="s">
        <v>390</v>
      </c>
      <c r="F2495" s="5" t="s">
        <v>393</v>
      </c>
      <c r="G2495" s="7">
        <v>0</v>
      </c>
      <c r="H2495" s="21" t="s">
        <v>49</v>
      </c>
      <c r="I2495" s="5" t="s">
        <v>51</v>
      </c>
    </row>
    <row r="2496" spans="1:9" ht="48" customHeight="1">
      <c r="A2496" s="5" t="s">
        <v>46</v>
      </c>
      <c r="B2496" s="5" t="s">
        <v>45</v>
      </c>
      <c r="C2496" s="4">
        <v>45962</v>
      </c>
      <c r="D2496" s="4">
        <v>45991</v>
      </c>
      <c r="E2496" s="5" t="s">
        <v>390</v>
      </c>
      <c r="F2496" s="5" t="s">
        <v>397</v>
      </c>
      <c r="G2496" s="7">
        <v>0</v>
      </c>
      <c r="H2496" s="21" t="s">
        <v>49</v>
      </c>
      <c r="I2496" s="5" t="s">
        <v>51</v>
      </c>
    </row>
    <row r="2497" spans="1:9" ht="48" customHeight="1">
      <c r="A2497" s="5" t="s">
        <v>46</v>
      </c>
      <c r="B2497" s="5" t="s">
        <v>45</v>
      </c>
      <c r="C2497" s="4">
        <v>45962</v>
      </c>
      <c r="D2497" s="4">
        <v>45991</v>
      </c>
      <c r="E2497" s="5" t="s">
        <v>390</v>
      </c>
      <c r="F2497" s="5" t="s">
        <v>402</v>
      </c>
      <c r="G2497" s="7">
        <v>0</v>
      </c>
      <c r="H2497" s="21" t="s">
        <v>49</v>
      </c>
      <c r="I2497" s="5" t="s">
        <v>51</v>
      </c>
    </row>
    <row r="2498" spans="1:9" ht="48" customHeight="1">
      <c r="A2498" s="5" t="s">
        <v>46</v>
      </c>
      <c r="B2498" s="5" t="s">
        <v>45</v>
      </c>
      <c r="C2498" s="4">
        <v>45962</v>
      </c>
      <c r="D2498" s="4">
        <v>45991</v>
      </c>
      <c r="E2498" s="5" t="s">
        <v>390</v>
      </c>
      <c r="F2498" s="5" t="s">
        <v>403</v>
      </c>
      <c r="G2498" s="7">
        <v>0</v>
      </c>
      <c r="H2498" s="21" t="s">
        <v>49</v>
      </c>
      <c r="I2498" s="5" t="s">
        <v>51</v>
      </c>
    </row>
    <row r="2499" spans="1:9" ht="48" customHeight="1">
      <c r="A2499" s="5" t="s">
        <v>46</v>
      </c>
      <c r="B2499" s="5" t="s">
        <v>45</v>
      </c>
      <c r="C2499" s="4">
        <v>45962</v>
      </c>
      <c r="D2499" s="4">
        <v>45991</v>
      </c>
      <c r="E2499" s="5" t="s">
        <v>390</v>
      </c>
      <c r="F2499" s="5" t="s">
        <v>404</v>
      </c>
      <c r="G2499" s="7">
        <v>0</v>
      </c>
      <c r="H2499" s="21" t="s">
        <v>49</v>
      </c>
      <c r="I2499" s="5" t="s">
        <v>51</v>
      </c>
    </row>
    <row r="2500" spans="1:9" ht="48" customHeight="1">
      <c r="A2500" s="5" t="s">
        <v>46</v>
      </c>
      <c r="B2500" s="5" t="s">
        <v>45</v>
      </c>
      <c r="C2500" s="4">
        <v>45962</v>
      </c>
      <c r="D2500" s="4">
        <v>45991</v>
      </c>
      <c r="E2500" s="5" t="s">
        <v>390</v>
      </c>
      <c r="F2500" s="5" t="s">
        <v>405</v>
      </c>
      <c r="G2500" s="7">
        <v>0</v>
      </c>
      <c r="H2500" s="21" t="s">
        <v>49</v>
      </c>
      <c r="I2500" s="5" t="s">
        <v>51</v>
      </c>
    </row>
    <row r="2501" spans="1:9" ht="48" customHeight="1">
      <c r="A2501" s="5" t="s">
        <v>46</v>
      </c>
      <c r="B2501" s="5" t="s">
        <v>45</v>
      </c>
      <c r="C2501" s="4">
        <v>45962</v>
      </c>
      <c r="D2501" s="4">
        <v>45991</v>
      </c>
      <c r="E2501" s="5" t="s">
        <v>390</v>
      </c>
      <c r="F2501" s="5" t="s">
        <v>406</v>
      </c>
      <c r="G2501" s="7">
        <v>0</v>
      </c>
      <c r="H2501" s="21" t="s">
        <v>49</v>
      </c>
      <c r="I2501" s="5" t="s">
        <v>51</v>
      </c>
    </row>
    <row r="2502" spans="1:9" ht="48" customHeight="1">
      <c r="A2502" s="5" t="s">
        <v>46</v>
      </c>
      <c r="B2502" s="5" t="s">
        <v>45</v>
      </c>
      <c r="C2502" s="4">
        <v>45962</v>
      </c>
      <c r="D2502" s="4">
        <v>45991</v>
      </c>
      <c r="E2502" s="5" t="s">
        <v>390</v>
      </c>
      <c r="F2502" s="5" t="s">
        <v>407</v>
      </c>
      <c r="G2502" s="7">
        <v>0</v>
      </c>
      <c r="H2502" s="21" t="s">
        <v>49</v>
      </c>
      <c r="I2502" s="5" t="s">
        <v>51</v>
      </c>
    </row>
    <row r="2503" spans="1:9" ht="48" customHeight="1">
      <c r="A2503" s="5" t="s">
        <v>46</v>
      </c>
      <c r="B2503" s="5" t="s">
        <v>45</v>
      </c>
      <c r="C2503" s="4">
        <v>45962</v>
      </c>
      <c r="D2503" s="4">
        <v>45991</v>
      </c>
      <c r="E2503" s="5" t="s">
        <v>390</v>
      </c>
      <c r="F2503" s="5" t="s">
        <v>399</v>
      </c>
      <c r="G2503" s="7">
        <v>0</v>
      </c>
      <c r="H2503" s="21" t="s">
        <v>49</v>
      </c>
      <c r="I2503" s="5" t="s">
        <v>51</v>
      </c>
    </row>
    <row r="2504" spans="1:9" ht="48" customHeight="1">
      <c r="A2504" s="5" t="s">
        <v>46</v>
      </c>
      <c r="B2504" s="5" t="s">
        <v>45</v>
      </c>
      <c r="C2504" s="4">
        <v>45962</v>
      </c>
      <c r="D2504" s="4">
        <v>45991</v>
      </c>
      <c r="E2504" s="5" t="s">
        <v>390</v>
      </c>
      <c r="F2504" s="5" t="s">
        <v>408</v>
      </c>
      <c r="G2504" s="7">
        <v>0</v>
      </c>
      <c r="H2504" s="21" t="s">
        <v>49</v>
      </c>
      <c r="I2504" s="5" t="s">
        <v>51</v>
      </c>
    </row>
    <row r="2505" spans="1:9" ht="48" customHeight="1">
      <c r="A2505" s="5" t="s">
        <v>46</v>
      </c>
      <c r="B2505" s="5" t="s">
        <v>45</v>
      </c>
      <c r="C2505" s="4">
        <v>45962</v>
      </c>
      <c r="D2505" s="4">
        <v>45991</v>
      </c>
      <c r="E2505" s="5" t="s">
        <v>390</v>
      </c>
      <c r="F2505" s="5" t="s">
        <v>100</v>
      </c>
      <c r="G2505" s="7">
        <v>0</v>
      </c>
      <c r="H2505" s="21" t="s">
        <v>49</v>
      </c>
      <c r="I2505" s="5" t="s">
        <v>51</v>
      </c>
    </row>
    <row r="2506" spans="1:9" ht="48" customHeight="1">
      <c r="A2506" s="5" t="s">
        <v>46</v>
      </c>
      <c r="B2506" s="5" t="s">
        <v>45</v>
      </c>
      <c r="C2506" s="4">
        <v>45962</v>
      </c>
      <c r="D2506" s="4">
        <v>45991</v>
      </c>
      <c r="E2506" s="5" t="s">
        <v>390</v>
      </c>
      <c r="F2506" s="5" t="s">
        <v>409</v>
      </c>
      <c r="G2506" s="7">
        <v>0</v>
      </c>
      <c r="H2506" s="21" t="s">
        <v>49</v>
      </c>
      <c r="I2506" s="5" t="s">
        <v>51</v>
      </c>
    </row>
    <row r="2507" spans="1:9" ht="48" customHeight="1">
      <c r="A2507" s="5" t="s">
        <v>46</v>
      </c>
      <c r="B2507" s="5" t="s">
        <v>45</v>
      </c>
      <c r="C2507" s="4">
        <v>45962</v>
      </c>
      <c r="D2507" s="4">
        <v>45991</v>
      </c>
      <c r="E2507" s="5" t="s">
        <v>390</v>
      </c>
      <c r="F2507" s="5" t="s">
        <v>400</v>
      </c>
      <c r="G2507" s="7">
        <v>0</v>
      </c>
      <c r="H2507" s="21" t="s">
        <v>49</v>
      </c>
      <c r="I2507" s="5" t="s">
        <v>51</v>
      </c>
    </row>
    <row r="2508" spans="1:9" ht="48" customHeight="1">
      <c r="A2508" s="5" t="s">
        <v>46</v>
      </c>
      <c r="B2508" s="5" t="s">
        <v>45</v>
      </c>
      <c r="C2508" s="4">
        <v>45962</v>
      </c>
      <c r="D2508" s="4">
        <v>45991</v>
      </c>
      <c r="E2508" s="5" t="s">
        <v>390</v>
      </c>
      <c r="F2508" s="5" t="s">
        <v>410</v>
      </c>
      <c r="G2508" s="7">
        <v>0</v>
      </c>
      <c r="H2508" s="21" t="s">
        <v>49</v>
      </c>
      <c r="I2508" s="5" t="s">
        <v>51</v>
      </c>
    </row>
    <row r="2509" spans="1:9" ht="48" customHeight="1">
      <c r="A2509" s="5" t="s">
        <v>46</v>
      </c>
      <c r="B2509" s="5" t="s">
        <v>45</v>
      </c>
      <c r="C2509" s="4">
        <v>45962</v>
      </c>
      <c r="D2509" s="4">
        <v>45991</v>
      </c>
      <c r="E2509" s="5" t="s">
        <v>390</v>
      </c>
      <c r="F2509" s="5" t="s">
        <v>401</v>
      </c>
      <c r="G2509" s="7">
        <v>0</v>
      </c>
      <c r="H2509" s="21" t="s">
        <v>49</v>
      </c>
      <c r="I2509" s="5" t="s">
        <v>51</v>
      </c>
    </row>
    <row r="2510" spans="1:9" ht="48" customHeight="1">
      <c r="A2510" s="5" t="s">
        <v>46</v>
      </c>
      <c r="B2510" s="5" t="s">
        <v>45</v>
      </c>
      <c r="C2510" s="4">
        <v>45962</v>
      </c>
      <c r="D2510" s="4">
        <v>45991</v>
      </c>
      <c r="E2510" s="5" t="s">
        <v>390</v>
      </c>
      <c r="F2510" s="5" t="s">
        <v>411</v>
      </c>
      <c r="G2510" s="7">
        <v>0</v>
      </c>
      <c r="H2510" s="21" t="s">
        <v>49</v>
      </c>
      <c r="I2510" s="5" t="s">
        <v>51</v>
      </c>
    </row>
    <row r="2511" spans="1:9" ht="48" customHeight="1">
      <c r="A2511" s="5" t="s">
        <v>46</v>
      </c>
      <c r="B2511" s="5" t="s">
        <v>45</v>
      </c>
      <c r="C2511" s="4">
        <v>45962</v>
      </c>
      <c r="D2511" s="4">
        <v>45991</v>
      </c>
      <c r="E2511" s="5" t="s">
        <v>390</v>
      </c>
      <c r="F2511" s="5" t="s">
        <v>412</v>
      </c>
      <c r="G2511" s="7">
        <v>0</v>
      </c>
      <c r="H2511" s="21" t="s">
        <v>49</v>
      </c>
      <c r="I2511" s="5" t="s">
        <v>51</v>
      </c>
    </row>
    <row r="2512" spans="1:9" ht="48" customHeight="1">
      <c r="A2512" s="5" t="s">
        <v>46</v>
      </c>
      <c r="B2512" s="5" t="s">
        <v>45</v>
      </c>
      <c r="C2512" s="4">
        <v>45962</v>
      </c>
      <c r="D2512" s="4">
        <v>45991</v>
      </c>
      <c r="E2512" s="5" t="s">
        <v>390</v>
      </c>
      <c r="F2512" s="5" t="s">
        <v>413</v>
      </c>
      <c r="G2512" s="7">
        <v>0</v>
      </c>
      <c r="H2512" s="21" t="s">
        <v>49</v>
      </c>
      <c r="I2512" s="5" t="s">
        <v>51</v>
      </c>
    </row>
    <row r="2513" spans="1:9" ht="48" customHeight="1">
      <c r="A2513" s="5" t="s">
        <v>46</v>
      </c>
      <c r="B2513" s="5" t="s">
        <v>45</v>
      </c>
      <c r="C2513" s="4">
        <v>45962</v>
      </c>
      <c r="D2513" s="4">
        <v>45991</v>
      </c>
      <c r="E2513" s="5" t="s">
        <v>390</v>
      </c>
      <c r="F2513" s="5" t="s">
        <v>153</v>
      </c>
      <c r="G2513" s="7">
        <v>0</v>
      </c>
      <c r="H2513" s="21" t="s">
        <v>49</v>
      </c>
      <c r="I2513" s="5" t="s">
        <v>51</v>
      </c>
    </row>
    <row r="2514" spans="1:9" ht="48" customHeight="1">
      <c r="A2514" s="5" t="s">
        <v>46</v>
      </c>
      <c r="B2514" s="5" t="s">
        <v>45</v>
      </c>
      <c r="C2514" s="4">
        <v>45962</v>
      </c>
      <c r="D2514" s="4">
        <v>45991</v>
      </c>
      <c r="E2514" s="5" t="s">
        <v>143</v>
      </c>
      <c r="F2514" s="5" t="s">
        <v>379</v>
      </c>
      <c r="G2514" s="7">
        <v>2E-3</v>
      </c>
      <c r="H2514" s="21" t="s">
        <v>49</v>
      </c>
      <c r="I2514" s="5" t="s">
        <v>51</v>
      </c>
    </row>
    <row r="2515" spans="1:9" ht="48" customHeight="1">
      <c r="A2515" s="5" t="s">
        <v>46</v>
      </c>
      <c r="B2515" s="5" t="s">
        <v>45</v>
      </c>
      <c r="C2515" s="4">
        <v>45962</v>
      </c>
      <c r="D2515" s="4">
        <v>45991</v>
      </c>
      <c r="E2515" s="5" t="s">
        <v>143</v>
      </c>
      <c r="F2515" s="5" t="s">
        <v>378</v>
      </c>
      <c r="G2515" s="7">
        <v>2E-3</v>
      </c>
      <c r="H2515" s="21" t="s">
        <v>49</v>
      </c>
      <c r="I2515" s="5" t="s">
        <v>51</v>
      </c>
    </row>
    <row r="2516" spans="1:9" ht="48" customHeight="1">
      <c r="A2516" s="5" t="s">
        <v>46</v>
      </c>
      <c r="B2516" s="5" t="s">
        <v>45</v>
      </c>
      <c r="C2516" s="4">
        <v>45962</v>
      </c>
      <c r="D2516" s="4">
        <v>45991</v>
      </c>
      <c r="E2516" s="5" t="s">
        <v>143</v>
      </c>
      <c r="F2516" s="5" t="s">
        <v>377</v>
      </c>
      <c r="G2516" s="7">
        <v>2E-3</v>
      </c>
      <c r="H2516" s="21" t="s">
        <v>49</v>
      </c>
      <c r="I2516" s="5" t="s">
        <v>51</v>
      </c>
    </row>
    <row r="2517" spans="1:9" ht="48" customHeight="1">
      <c r="A2517" s="5" t="s">
        <v>46</v>
      </c>
      <c r="B2517" s="5" t="s">
        <v>45</v>
      </c>
      <c r="C2517" s="4">
        <v>45962</v>
      </c>
      <c r="D2517" s="4">
        <v>45991</v>
      </c>
      <c r="E2517" s="5" t="s">
        <v>143</v>
      </c>
      <c r="F2517" s="5" t="s">
        <v>376</v>
      </c>
      <c r="G2517" s="7">
        <v>1E-3</v>
      </c>
      <c r="H2517" s="21" t="s">
        <v>49</v>
      </c>
      <c r="I2517" s="5" t="s">
        <v>51</v>
      </c>
    </row>
    <row r="2518" spans="1:9" ht="48" customHeight="1">
      <c r="A2518" s="5" t="s">
        <v>46</v>
      </c>
      <c r="B2518" s="5" t="s">
        <v>45</v>
      </c>
      <c r="C2518" s="4">
        <v>45962</v>
      </c>
      <c r="D2518" s="4">
        <v>45991</v>
      </c>
      <c r="E2518" s="5" t="s">
        <v>143</v>
      </c>
      <c r="F2518" s="5" t="s">
        <v>381</v>
      </c>
      <c r="G2518" s="7">
        <v>1E-3</v>
      </c>
      <c r="H2518" s="21" t="s">
        <v>49</v>
      </c>
      <c r="I2518" s="5" t="s">
        <v>51</v>
      </c>
    </row>
    <row r="2519" spans="1:9" ht="48" customHeight="1">
      <c r="A2519" s="5" t="s">
        <v>46</v>
      </c>
      <c r="B2519" s="5" t="s">
        <v>45</v>
      </c>
      <c r="C2519" s="4">
        <v>45962</v>
      </c>
      <c r="D2519" s="4">
        <v>45991</v>
      </c>
      <c r="E2519" s="5" t="s">
        <v>143</v>
      </c>
      <c r="F2519" s="5" t="s">
        <v>380</v>
      </c>
      <c r="G2519" s="7">
        <v>1E-3</v>
      </c>
      <c r="H2519" s="21" t="s">
        <v>49</v>
      </c>
      <c r="I2519" s="5" t="s">
        <v>51</v>
      </c>
    </row>
    <row r="2520" spans="1:9" ht="48" customHeight="1">
      <c r="A2520" s="5" t="s">
        <v>46</v>
      </c>
      <c r="B2520" s="5" t="s">
        <v>45</v>
      </c>
      <c r="C2520" s="4">
        <v>45962</v>
      </c>
      <c r="D2520" s="4">
        <v>45991</v>
      </c>
      <c r="E2520" s="5" t="s">
        <v>143</v>
      </c>
      <c r="F2520" s="5" t="s">
        <v>382</v>
      </c>
      <c r="G2520" s="7">
        <v>0</v>
      </c>
      <c r="H2520" s="21" t="s">
        <v>49</v>
      </c>
      <c r="I2520" s="5" t="s">
        <v>51</v>
      </c>
    </row>
    <row r="2521" spans="1:9" ht="48" customHeight="1">
      <c r="A2521" s="5" t="s">
        <v>46</v>
      </c>
      <c r="B2521" s="5" t="s">
        <v>45</v>
      </c>
      <c r="C2521" s="4">
        <v>45962</v>
      </c>
      <c r="D2521" s="4">
        <v>45991</v>
      </c>
      <c r="E2521" s="5" t="s">
        <v>143</v>
      </c>
      <c r="F2521" s="5" t="s">
        <v>383</v>
      </c>
      <c r="G2521" s="7">
        <v>0</v>
      </c>
      <c r="H2521" s="21" t="s">
        <v>49</v>
      </c>
      <c r="I2521" s="5" t="s">
        <v>51</v>
      </c>
    </row>
    <row r="2522" spans="1:9" ht="48" customHeight="1">
      <c r="A2522" s="5" t="s">
        <v>46</v>
      </c>
      <c r="B2522" s="5" t="s">
        <v>45</v>
      </c>
      <c r="C2522" s="4">
        <v>45962</v>
      </c>
      <c r="D2522" s="4">
        <v>45991</v>
      </c>
      <c r="E2522" s="5" t="s">
        <v>143</v>
      </c>
      <c r="F2522" s="5" t="s">
        <v>386</v>
      </c>
      <c r="G2522" s="7">
        <v>0</v>
      </c>
      <c r="H2522" s="21" t="s">
        <v>49</v>
      </c>
      <c r="I2522" s="5" t="s">
        <v>51</v>
      </c>
    </row>
    <row r="2523" spans="1:9" ht="48" customHeight="1">
      <c r="A2523" s="5" t="s">
        <v>46</v>
      </c>
      <c r="B2523" s="5" t="s">
        <v>45</v>
      </c>
      <c r="C2523" s="4">
        <v>45962</v>
      </c>
      <c r="D2523" s="4">
        <v>45991</v>
      </c>
      <c r="E2523" s="5" t="s">
        <v>143</v>
      </c>
      <c r="F2523" s="5" t="s">
        <v>132</v>
      </c>
      <c r="G2523" s="7">
        <v>0</v>
      </c>
      <c r="H2523" s="21" t="s">
        <v>49</v>
      </c>
      <c r="I2523" s="5" t="s">
        <v>51</v>
      </c>
    </row>
    <row r="2524" spans="1:9" ht="48" customHeight="1">
      <c r="A2524" s="5" t="s">
        <v>46</v>
      </c>
      <c r="B2524" s="5" t="s">
        <v>45</v>
      </c>
      <c r="C2524" s="4">
        <v>45962</v>
      </c>
      <c r="D2524" s="4">
        <v>45991</v>
      </c>
      <c r="E2524" s="5" t="s">
        <v>143</v>
      </c>
      <c r="F2524" s="5" t="s">
        <v>387</v>
      </c>
      <c r="G2524" s="7">
        <v>0</v>
      </c>
      <c r="H2524" s="21" t="s">
        <v>49</v>
      </c>
      <c r="I2524" s="5" t="s">
        <v>51</v>
      </c>
    </row>
    <row r="2525" spans="1:9" ht="48" customHeight="1">
      <c r="A2525" s="5" t="s">
        <v>46</v>
      </c>
      <c r="B2525" s="5" t="s">
        <v>45</v>
      </c>
      <c r="C2525" s="4">
        <v>45962</v>
      </c>
      <c r="D2525" s="4">
        <v>45991</v>
      </c>
      <c r="E2525" s="5" t="s">
        <v>143</v>
      </c>
      <c r="F2525" s="5" t="s">
        <v>388</v>
      </c>
      <c r="G2525" s="7">
        <v>0</v>
      </c>
      <c r="H2525" s="21" t="s">
        <v>49</v>
      </c>
      <c r="I2525" s="5" t="s">
        <v>51</v>
      </c>
    </row>
    <row r="2526" spans="1:9" ht="48" customHeight="1">
      <c r="A2526" s="5" t="s">
        <v>46</v>
      </c>
      <c r="B2526" s="5" t="s">
        <v>45</v>
      </c>
      <c r="C2526" s="4">
        <v>45962</v>
      </c>
      <c r="D2526" s="4">
        <v>45991</v>
      </c>
      <c r="E2526" s="5" t="s">
        <v>143</v>
      </c>
      <c r="F2526" s="5" t="s">
        <v>389</v>
      </c>
      <c r="G2526" s="7">
        <v>0</v>
      </c>
      <c r="H2526" s="21" t="s">
        <v>49</v>
      </c>
      <c r="I2526" s="5" t="s">
        <v>51</v>
      </c>
    </row>
    <row r="2527" spans="1:9" ht="48" customHeight="1">
      <c r="A2527" s="5" t="s">
        <v>46</v>
      </c>
      <c r="B2527" s="5" t="s">
        <v>45</v>
      </c>
      <c r="C2527" s="4">
        <v>45962</v>
      </c>
      <c r="D2527" s="4">
        <v>45991</v>
      </c>
      <c r="E2527" s="5" t="s">
        <v>143</v>
      </c>
      <c r="F2527" s="5" t="s">
        <v>384</v>
      </c>
      <c r="G2527" s="7">
        <v>0</v>
      </c>
      <c r="H2527" s="21" t="s">
        <v>49</v>
      </c>
      <c r="I2527" s="5" t="s">
        <v>51</v>
      </c>
    </row>
    <row r="2528" spans="1:9" ht="48" customHeight="1">
      <c r="A2528" s="5" t="s">
        <v>46</v>
      </c>
      <c r="B2528" s="5" t="s">
        <v>45</v>
      </c>
      <c r="C2528" s="4">
        <v>45962</v>
      </c>
      <c r="D2528" s="4">
        <v>45991</v>
      </c>
      <c r="E2528" s="5" t="s">
        <v>143</v>
      </c>
      <c r="F2528" s="5" t="s">
        <v>385</v>
      </c>
      <c r="G2528" s="7">
        <v>0</v>
      </c>
      <c r="H2528" s="21" t="s">
        <v>49</v>
      </c>
      <c r="I2528" s="5" t="s">
        <v>51</v>
      </c>
    </row>
    <row r="2529" spans="1:9" ht="48" customHeight="1">
      <c r="A2529" s="5" t="s">
        <v>46</v>
      </c>
      <c r="B2529" s="5" t="s">
        <v>45</v>
      </c>
      <c r="C2529" s="4">
        <v>45962</v>
      </c>
      <c r="D2529" s="4">
        <v>45991</v>
      </c>
      <c r="E2529" s="5" t="s">
        <v>505</v>
      </c>
      <c r="F2529" s="5" t="s">
        <v>395</v>
      </c>
      <c r="G2529" s="7">
        <v>2E-3</v>
      </c>
      <c r="H2529" s="21" t="s">
        <v>49</v>
      </c>
      <c r="I2529" s="5" t="s">
        <v>51</v>
      </c>
    </row>
    <row r="2530" spans="1:9" ht="48" customHeight="1">
      <c r="A2530" s="5" t="s">
        <v>46</v>
      </c>
      <c r="B2530" s="5" t="s">
        <v>45</v>
      </c>
      <c r="C2530" s="4">
        <v>45962</v>
      </c>
      <c r="D2530" s="4">
        <v>45991</v>
      </c>
      <c r="E2530" s="5" t="s">
        <v>505</v>
      </c>
      <c r="F2530" s="5" t="s">
        <v>392</v>
      </c>
      <c r="G2530" s="7">
        <v>2E-3</v>
      </c>
      <c r="H2530" s="21" t="s">
        <v>49</v>
      </c>
      <c r="I2530" s="5" t="s">
        <v>51</v>
      </c>
    </row>
    <row r="2531" spans="1:9" ht="48" customHeight="1">
      <c r="A2531" s="5" t="s">
        <v>46</v>
      </c>
      <c r="B2531" s="5" t="s">
        <v>45</v>
      </c>
      <c r="C2531" s="4">
        <v>45962</v>
      </c>
      <c r="D2531" s="4">
        <v>45991</v>
      </c>
      <c r="E2531" s="5" t="s">
        <v>505</v>
      </c>
      <c r="F2531" s="5" t="s">
        <v>506</v>
      </c>
      <c r="G2531" s="7">
        <v>2E-3</v>
      </c>
      <c r="H2531" s="21" t="s">
        <v>49</v>
      </c>
      <c r="I2531" s="5" t="s">
        <v>51</v>
      </c>
    </row>
    <row r="2532" spans="1:9" ht="48" customHeight="1">
      <c r="A2532" s="5" t="s">
        <v>46</v>
      </c>
      <c r="B2532" s="5" t="s">
        <v>45</v>
      </c>
      <c r="C2532" s="4">
        <v>45962</v>
      </c>
      <c r="D2532" s="4">
        <v>45991</v>
      </c>
      <c r="E2532" s="5" t="s">
        <v>505</v>
      </c>
      <c r="F2532" s="5" t="s">
        <v>362</v>
      </c>
      <c r="G2532" s="7">
        <v>1E-3</v>
      </c>
      <c r="H2532" s="21" t="s">
        <v>49</v>
      </c>
      <c r="I2532" s="5" t="s">
        <v>51</v>
      </c>
    </row>
    <row r="2533" spans="1:9" ht="48" customHeight="1">
      <c r="A2533" s="5" t="s">
        <v>46</v>
      </c>
      <c r="B2533" s="5" t="s">
        <v>45</v>
      </c>
      <c r="C2533" s="4">
        <v>45962</v>
      </c>
      <c r="D2533" s="4">
        <v>45991</v>
      </c>
      <c r="E2533" s="5" t="s">
        <v>505</v>
      </c>
      <c r="F2533" s="5" t="s">
        <v>366</v>
      </c>
      <c r="G2533" s="7">
        <v>1E-3</v>
      </c>
      <c r="H2533" s="21" t="s">
        <v>49</v>
      </c>
      <c r="I2533" s="5" t="s">
        <v>51</v>
      </c>
    </row>
    <row r="2534" spans="1:9" ht="48" customHeight="1">
      <c r="A2534" s="5" t="s">
        <v>46</v>
      </c>
      <c r="B2534" s="5" t="s">
        <v>45</v>
      </c>
      <c r="C2534" s="4">
        <v>45962</v>
      </c>
      <c r="D2534" s="4">
        <v>45991</v>
      </c>
      <c r="E2534" s="5" t="s">
        <v>429</v>
      </c>
      <c r="F2534" s="5" t="s">
        <v>429</v>
      </c>
      <c r="G2534" s="7">
        <v>4.0000000000000001E-3</v>
      </c>
      <c r="H2534" s="21" t="s">
        <v>49</v>
      </c>
      <c r="I2534" s="5" t="s">
        <v>51</v>
      </c>
    </row>
    <row r="2535" spans="1:9" ht="48" customHeight="1">
      <c r="A2535" s="5" t="s">
        <v>46</v>
      </c>
      <c r="B2535" s="5" t="s">
        <v>45</v>
      </c>
      <c r="C2535" s="4">
        <v>45962</v>
      </c>
      <c r="D2535" s="4">
        <v>45991</v>
      </c>
      <c r="E2535" s="5" t="s">
        <v>507</v>
      </c>
      <c r="F2535" s="5" t="s">
        <v>508</v>
      </c>
      <c r="G2535" s="7">
        <v>2E-3</v>
      </c>
      <c r="H2535" s="21" t="s">
        <v>49</v>
      </c>
      <c r="I2535" s="5" t="s">
        <v>51</v>
      </c>
    </row>
    <row r="2536" spans="1:9" ht="48" customHeight="1">
      <c r="A2536" s="5" t="s">
        <v>46</v>
      </c>
      <c r="B2536" s="5" t="s">
        <v>45</v>
      </c>
      <c r="C2536" s="4">
        <v>45962</v>
      </c>
      <c r="D2536" s="4">
        <v>45991</v>
      </c>
      <c r="E2536" s="5" t="s">
        <v>507</v>
      </c>
      <c r="F2536" s="5" t="s">
        <v>509</v>
      </c>
      <c r="G2536" s="7">
        <v>1E-3</v>
      </c>
      <c r="H2536" s="21" t="s">
        <v>49</v>
      </c>
      <c r="I2536" s="5" t="s">
        <v>51</v>
      </c>
    </row>
    <row r="2537" spans="1:9" ht="48" customHeight="1">
      <c r="A2537" s="5" t="s">
        <v>46</v>
      </c>
      <c r="B2537" s="5" t="s">
        <v>45</v>
      </c>
      <c r="C2537" s="4">
        <v>45992</v>
      </c>
      <c r="D2537" s="4">
        <v>46022</v>
      </c>
      <c r="E2537" s="5" t="s">
        <v>53</v>
      </c>
      <c r="F2537" s="5" t="s">
        <v>474</v>
      </c>
      <c r="G2537" s="7">
        <v>9.0999999999999998E-2</v>
      </c>
      <c r="H2537" s="21" t="s">
        <v>61</v>
      </c>
      <c r="I2537" s="5" t="s">
        <v>51</v>
      </c>
    </row>
    <row r="2538" spans="1:9" ht="48" customHeight="1">
      <c r="A2538" s="5" t="s">
        <v>46</v>
      </c>
      <c r="B2538" s="5" t="s">
        <v>45</v>
      </c>
      <c r="C2538" s="4">
        <v>45992</v>
      </c>
      <c r="D2538" s="4">
        <v>46022</v>
      </c>
      <c r="E2538" s="5" t="s">
        <v>53</v>
      </c>
      <c r="F2538" s="5" t="s">
        <v>484</v>
      </c>
      <c r="G2538" s="7">
        <v>9.0999999999999998E-2</v>
      </c>
      <c r="H2538" s="21" t="s">
        <v>61</v>
      </c>
      <c r="I2538" s="5" t="s">
        <v>51</v>
      </c>
    </row>
    <row r="2539" spans="1:9" ht="48" customHeight="1">
      <c r="A2539" s="5" t="s">
        <v>46</v>
      </c>
      <c r="B2539" s="5" t="s">
        <v>45</v>
      </c>
      <c r="C2539" s="4">
        <v>45992</v>
      </c>
      <c r="D2539" s="4">
        <v>46022</v>
      </c>
      <c r="E2539" s="5" t="s">
        <v>53</v>
      </c>
      <c r="F2539" s="5" t="s">
        <v>483</v>
      </c>
      <c r="G2539" s="7">
        <v>0.05</v>
      </c>
      <c r="H2539" s="21" t="s">
        <v>61</v>
      </c>
      <c r="I2539" s="5" t="s">
        <v>51</v>
      </c>
    </row>
    <row r="2540" spans="1:9" ht="48" customHeight="1">
      <c r="A2540" s="5" t="s">
        <v>46</v>
      </c>
      <c r="B2540" s="5" t="s">
        <v>45</v>
      </c>
      <c r="C2540" s="4">
        <v>45992</v>
      </c>
      <c r="D2540" s="4">
        <v>46022</v>
      </c>
      <c r="E2540" s="5" t="s">
        <v>53</v>
      </c>
      <c r="F2540" s="5" t="s">
        <v>478</v>
      </c>
      <c r="G2540" s="7">
        <v>3.7999999999999999E-2</v>
      </c>
      <c r="H2540" s="21" t="s">
        <v>61</v>
      </c>
      <c r="I2540" s="5" t="s">
        <v>51</v>
      </c>
    </row>
    <row r="2541" spans="1:9" ht="48" customHeight="1">
      <c r="A2541" s="5" t="s">
        <v>46</v>
      </c>
      <c r="B2541" s="5" t="s">
        <v>45</v>
      </c>
      <c r="C2541" s="4">
        <v>45992</v>
      </c>
      <c r="D2541" s="4">
        <v>46022</v>
      </c>
      <c r="E2541" s="5" t="s">
        <v>53</v>
      </c>
      <c r="F2541" s="5" t="s">
        <v>475</v>
      </c>
      <c r="G2541" s="7">
        <v>1.9E-2</v>
      </c>
      <c r="H2541" s="21" t="s">
        <v>61</v>
      </c>
      <c r="I2541" s="5" t="s">
        <v>51</v>
      </c>
    </row>
    <row r="2542" spans="1:9" ht="48" customHeight="1">
      <c r="A2542" s="5" t="s">
        <v>46</v>
      </c>
      <c r="B2542" s="5" t="s">
        <v>45</v>
      </c>
      <c r="C2542" s="4">
        <v>45992</v>
      </c>
      <c r="D2542" s="4">
        <v>46022</v>
      </c>
      <c r="E2542" s="5" t="s">
        <v>53</v>
      </c>
      <c r="F2542" s="5" t="s">
        <v>476</v>
      </c>
      <c r="G2542" s="7">
        <v>1.2E-2</v>
      </c>
      <c r="H2542" s="21" t="s">
        <v>61</v>
      </c>
      <c r="I2542" s="5" t="s">
        <v>51</v>
      </c>
    </row>
    <row r="2543" spans="1:9" ht="48" customHeight="1">
      <c r="A2543" s="5" t="s">
        <v>46</v>
      </c>
      <c r="B2543" s="5" t="s">
        <v>45</v>
      </c>
      <c r="C2543" s="4">
        <v>45992</v>
      </c>
      <c r="D2543" s="4">
        <v>46022</v>
      </c>
      <c r="E2543" s="5" t="s">
        <v>53</v>
      </c>
      <c r="F2543" s="5" t="s">
        <v>477</v>
      </c>
      <c r="G2543" s="7">
        <v>0.01</v>
      </c>
      <c r="H2543" s="21" t="s">
        <v>61</v>
      </c>
      <c r="I2543" s="5" t="s">
        <v>51</v>
      </c>
    </row>
    <row r="2544" spans="1:9" ht="48" customHeight="1">
      <c r="A2544" s="5" t="s">
        <v>46</v>
      </c>
      <c r="B2544" s="5" t="s">
        <v>45</v>
      </c>
      <c r="C2544" s="4">
        <v>45992</v>
      </c>
      <c r="D2544" s="4">
        <v>46022</v>
      </c>
      <c r="E2544" s="5" t="s">
        <v>53</v>
      </c>
      <c r="F2544" s="5" t="s">
        <v>480</v>
      </c>
      <c r="G2544" s="7">
        <v>9.0000000000000011E-3</v>
      </c>
      <c r="H2544" s="21" t="s">
        <v>61</v>
      </c>
      <c r="I2544" s="5" t="s">
        <v>51</v>
      </c>
    </row>
    <row r="2545" spans="1:9" ht="48" customHeight="1">
      <c r="A2545" s="5" t="s">
        <v>46</v>
      </c>
      <c r="B2545" s="5" t="s">
        <v>45</v>
      </c>
      <c r="C2545" s="4">
        <v>45992</v>
      </c>
      <c r="D2545" s="4">
        <v>46022</v>
      </c>
      <c r="E2545" s="5" t="s">
        <v>53</v>
      </c>
      <c r="F2545" s="5" t="s">
        <v>482</v>
      </c>
      <c r="G2545" s="7">
        <v>6.9999999999999993E-3</v>
      </c>
      <c r="H2545" s="21" t="s">
        <v>61</v>
      </c>
      <c r="I2545" s="5" t="s">
        <v>51</v>
      </c>
    </row>
    <row r="2546" spans="1:9" ht="48" customHeight="1">
      <c r="A2546" s="5" t="s">
        <v>46</v>
      </c>
      <c r="B2546" s="5" t="s">
        <v>45</v>
      </c>
      <c r="C2546" s="4">
        <v>45992</v>
      </c>
      <c r="D2546" s="4">
        <v>46022</v>
      </c>
      <c r="E2546" s="5" t="s">
        <v>53</v>
      </c>
      <c r="F2546" s="5" t="s">
        <v>481</v>
      </c>
      <c r="G2546" s="7">
        <v>4.0000000000000001E-3</v>
      </c>
      <c r="H2546" s="21" t="s">
        <v>61</v>
      </c>
      <c r="I2546" s="5" t="s">
        <v>51</v>
      </c>
    </row>
    <row r="2547" spans="1:9" ht="48" customHeight="1">
      <c r="A2547" s="5" t="s">
        <v>46</v>
      </c>
      <c r="B2547" s="5" t="s">
        <v>45</v>
      </c>
      <c r="C2547" s="4">
        <v>45992</v>
      </c>
      <c r="D2547" s="4">
        <v>46022</v>
      </c>
      <c r="E2547" s="5" t="s">
        <v>53</v>
      </c>
      <c r="F2547" s="5" t="s">
        <v>479</v>
      </c>
      <c r="G2547" s="7">
        <v>3.0000000000000001E-3</v>
      </c>
      <c r="H2547" s="21" t="s">
        <v>61</v>
      </c>
      <c r="I2547" s="5" t="s">
        <v>51</v>
      </c>
    </row>
    <row r="2548" spans="1:9" ht="48" customHeight="1">
      <c r="A2548" s="5" t="s">
        <v>46</v>
      </c>
      <c r="B2548" s="5" t="s">
        <v>45</v>
      </c>
      <c r="C2548" s="4">
        <v>45992</v>
      </c>
      <c r="D2548" s="4">
        <v>46022</v>
      </c>
      <c r="E2548" s="5" t="s">
        <v>53</v>
      </c>
      <c r="F2548" s="5" t="s">
        <v>485</v>
      </c>
      <c r="G2548" s="7">
        <v>2E-3</v>
      </c>
      <c r="H2548" s="21" t="s">
        <v>61</v>
      </c>
      <c r="I2548" s="5" t="s">
        <v>51</v>
      </c>
    </row>
    <row r="2549" spans="1:9" ht="48" customHeight="1">
      <c r="A2549" s="5" t="s">
        <v>46</v>
      </c>
      <c r="B2549" s="5" t="s">
        <v>45</v>
      </c>
      <c r="C2549" s="4">
        <v>45992</v>
      </c>
      <c r="D2549" s="4">
        <v>46022</v>
      </c>
      <c r="E2549" s="5" t="s">
        <v>53</v>
      </c>
      <c r="F2549" s="5" t="s">
        <v>487</v>
      </c>
      <c r="G2549" s="7">
        <v>2E-3</v>
      </c>
      <c r="H2549" s="21" t="s">
        <v>61</v>
      </c>
      <c r="I2549" s="5" t="s">
        <v>51</v>
      </c>
    </row>
    <row r="2550" spans="1:9" ht="48" customHeight="1">
      <c r="A2550" s="5" t="s">
        <v>46</v>
      </c>
      <c r="B2550" s="5" t="s">
        <v>45</v>
      </c>
      <c r="C2550" s="4">
        <v>45992</v>
      </c>
      <c r="D2550" s="4">
        <v>46022</v>
      </c>
      <c r="E2550" s="5" t="s">
        <v>53</v>
      </c>
      <c r="F2550" s="5" t="s">
        <v>488</v>
      </c>
      <c r="G2550" s="7">
        <v>2E-3</v>
      </c>
      <c r="H2550" s="21" t="s">
        <v>61</v>
      </c>
      <c r="I2550" s="5" t="s">
        <v>51</v>
      </c>
    </row>
    <row r="2551" spans="1:9" ht="48" customHeight="1">
      <c r="A2551" s="5" t="s">
        <v>46</v>
      </c>
      <c r="B2551" s="5" t="s">
        <v>45</v>
      </c>
      <c r="C2551" s="4">
        <v>45992</v>
      </c>
      <c r="D2551" s="4">
        <v>46022</v>
      </c>
      <c r="E2551" s="5" t="s">
        <v>53</v>
      </c>
      <c r="F2551" s="5" t="s">
        <v>489</v>
      </c>
      <c r="G2551" s="7">
        <v>2E-3</v>
      </c>
      <c r="H2551" s="21" t="s">
        <v>61</v>
      </c>
      <c r="I2551" s="5" t="s">
        <v>51</v>
      </c>
    </row>
    <row r="2552" spans="1:9" ht="48" customHeight="1">
      <c r="A2552" s="5" t="s">
        <v>46</v>
      </c>
      <c r="B2552" s="5" t="s">
        <v>45</v>
      </c>
      <c r="C2552" s="4">
        <v>45992</v>
      </c>
      <c r="D2552" s="4">
        <v>46022</v>
      </c>
      <c r="E2552" s="5" t="s">
        <v>53</v>
      </c>
      <c r="F2552" s="5" t="s">
        <v>486</v>
      </c>
      <c r="G2552" s="7">
        <v>1E-3</v>
      </c>
      <c r="H2552" s="21" t="s">
        <v>61</v>
      </c>
      <c r="I2552" s="5" t="s">
        <v>51</v>
      </c>
    </row>
    <row r="2553" spans="1:9" ht="48" customHeight="1">
      <c r="A2553" s="5" t="s">
        <v>46</v>
      </c>
      <c r="B2553" s="5" t="s">
        <v>45</v>
      </c>
      <c r="C2553" s="4">
        <v>45992</v>
      </c>
      <c r="D2553" s="4">
        <v>46022</v>
      </c>
      <c r="E2553" s="5" t="s">
        <v>53</v>
      </c>
      <c r="F2553" s="5" t="s">
        <v>445</v>
      </c>
      <c r="G2553" s="7">
        <v>1E-3</v>
      </c>
      <c r="H2553" s="21" t="s">
        <v>61</v>
      </c>
      <c r="I2553" s="5" t="s">
        <v>51</v>
      </c>
    </row>
    <row r="2554" spans="1:9" ht="48" customHeight="1">
      <c r="A2554" s="5" t="s">
        <v>46</v>
      </c>
      <c r="B2554" s="5" t="s">
        <v>45</v>
      </c>
      <c r="C2554" s="4">
        <v>45992</v>
      </c>
      <c r="D2554" s="4">
        <v>46022</v>
      </c>
      <c r="E2554" s="5" t="s">
        <v>414</v>
      </c>
      <c r="F2554" s="5" t="s">
        <v>421</v>
      </c>
      <c r="G2554" s="7">
        <v>0.126</v>
      </c>
      <c r="H2554" s="21" t="s">
        <v>61</v>
      </c>
      <c r="I2554" s="5" t="s">
        <v>51</v>
      </c>
    </row>
    <row r="2555" spans="1:9" ht="48" customHeight="1">
      <c r="A2555" s="5" t="s">
        <v>46</v>
      </c>
      <c r="B2555" s="5" t="s">
        <v>45</v>
      </c>
      <c r="C2555" s="4">
        <v>45992</v>
      </c>
      <c r="D2555" s="4">
        <v>46022</v>
      </c>
      <c r="E2555" s="5" t="s">
        <v>414</v>
      </c>
      <c r="F2555" s="5" t="s">
        <v>428</v>
      </c>
      <c r="G2555" s="7">
        <v>2.7999999999999997E-2</v>
      </c>
      <c r="H2555" s="21" t="s">
        <v>61</v>
      </c>
      <c r="I2555" s="5" t="s">
        <v>51</v>
      </c>
    </row>
    <row r="2556" spans="1:9" ht="48" customHeight="1">
      <c r="A2556" s="5" t="s">
        <v>46</v>
      </c>
      <c r="B2556" s="5" t="s">
        <v>45</v>
      </c>
      <c r="C2556" s="4">
        <v>45992</v>
      </c>
      <c r="D2556" s="4">
        <v>46022</v>
      </c>
      <c r="E2556" s="5" t="s">
        <v>414</v>
      </c>
      <c r="F2556" s="5" t="s">
        <v>419</v>
      </c>
      <c r="G2556" s="7">
        <v>1.4999999999999999E-2</v>
      </c>
      <c r="H2556" s="21" t="s">
        <v>61</v>
      </c>
      <c r="I2556" s="5" t="s">
        <v>51</v>
      </c>
    </row>
    <row r="2557" spans="1:9" ht="48" customHeight="1">
      <c r="A2557" s="5" t="s">
        <v>46</v>
      </c>
      <c r="B2557" s="5" t="s">
        <v>45</v>
      </c>
      <c r="C2557" s="4">
        <v>45992</v>
      </c>
      <c r="D2557" s="4">
        <v>46022</v>
      </c>
      <c r="E2557" s="5" t="s">
        <v>414</v>
      </c>
      <c r="F2557" s="5" t="s">
        <v>420</v>
      </c>
      <c r="G2557" s="7">
        <v>6.0000000000000001E-3</v>
      </c>
      <c r="H2557" s="21" t="s">
        <v>61</v>
      </c>
      <c r="I2557" s="5" t="s">
        <v>51</v>
      </c>
    </row>
    <row r="2558" spans="1:9" ht="48" customHeight="1">
      <c r="A2558" s="5" t="s">
        <v>46</v>
      </c>
      <c r="B2558" s="5" t="s">
        <v>45</v>
      </c>
      <c r="C2558" s="4">
        <v>45992</v>
      </c>
      <c r="D2558" s="4">
        <v>46022</v>
      </c>
      <c r="E2558" s="5" t="s">
        <v>414</v>
      </c>
      <c r="F2558" s="5" t="s">
        <v>415</v>
      </c>
      <c r="G2558" s="7">
        <v>5.0000000000000001E-3</v>
      </c>
      <c r="H2558" s="21" t="s">
        <v>61</v>
      </c>
      <c r="I2558" s="5" t="s">
        <v>51</v>
      </c>
    </row>
    <row r="2559" spans="1:9" ht="48" customHeight="1">
      <c r="A2559" s="5" t="s">
        <v>46</v>
      </c>
      <c r="B2559" s="5" t="s">
        <v>45</v>
      </c>
      <c r="C2559" s="4">
        <v>45992</v>
      </c>
      <c r="D2559" s="4">
        <v>46022</v>
      </c>
      <c r="E2559" s="5" t="s">
        <v>414</v>
      </c>
      <c r="F2559" s="5" t="s">
        <v>416</v>
      </c>
      <c r="G2559" s="7">
        <v>4.0000000000000001E-3</v>
      </c>
      <c r="H2559" s="21" t="s">
        <v>61</v>
      </c>
      <c r="I2559" s="5" t="s">
        <v>51</v>
      </c>
    </row>
    <row r="2560" spans="1:9" ht="48" customHeight="1">
      <c r="A2560" s="5" t="s">
        <v>46</v>
      </c>
      <c r="B2560" s="5" t="s">
        <v>45</v>
      </c>
      <c r="C2560" s="4">
        <v>45992</v>
      </c>
      <c r="D2560" s="4">
        <v>46022</v>
      </c>
      <c r="E2560" s="5" t="s">
        <v>414</v>
      </c>
      <c r="F2560" s="5" t="s">
        <v>418</v>
      </c>
      <c r="G2560" s="7">
        <v>3.0000000000000001E-3</v>
      </c>
      <c r="H2560" s="21" t="s">
        <v>61</v>
      </c>
      <c r="I2560" s="5" t="s">
        <v>51</v>
      </c>
    </row>
    <row r="2561" spans="1:9" ht="48" customHeight="1">
      <c r="A2561" s="5" t="s">
        <v>46</v>
      </c>
      <c r="B2561" s="5" t="s">
        <v>45</v>
      </c>
      <c r="C2561" s="4">
        <v>45992</v>
      </c>
      <c r="D2561" s="4">
        <v>46022</v>
      </c>
      <c r="E2561" s="5" t="s">
        <v>414</v>
      </c>
      <c r="F2561" s="5" t="s">
        <v>417</v>
      </c>
      <c r="G2561" s="7">
        <v>3.0000000000000001E-3</v>
      </c>
      <c r="H2561" s="21" t="s">
        <v>61</v>
      </c>
      <c r="I2561" s="5" t="s">
        <v>51</v>
      </c>
    </row>
    <row r="2562" spans="1:9" ht="48" customHeight="1">
      <c r="A2562" s="5" t="s">
        <v>46</v>
      </c>
      <c r="B2562" s="5" t="s">
        <v>45</v>
      </c>
      <c r="C2562" s="4">
        <v>45992</v>
      </c>
      <c r="D2562" s="4">
        <v>46022</v>
      </c>
      <c r="E2562" s="5" t="s">
        <v>414</v>
      </c>
      <c r="F2562" s="5" t="s">
        <v>425</v>
      </c>
      <c r="G2562" s="7">
        <v>3.0000000000000001E-3</v>
      </c>
      <c r="H2562" s="21" t="s">
        <v>61</v>
      </c>
      <c r="I2562" s="5" t="s">
        <v>51</v>
      </c>
    </row>
    <row r="2563" spans="1:9" ht="48" customHeight="1">
      <c r="A2563" s="5" t="s">
        <v>46</v>
      </c>
      <c r="B2563" s="5" t="s">
        <v>45</v>
      </c>
      <c r="C2563" s="4">
        <v>45992</v>
      </c>
      <c r="D2563" s="4">
        <v>46022</v>
      </c>
      <c r="E2563" s="5" t="s">
        <v>414</v>
      </c>
      <c r="F2563" s="5" t="s">
        <v>422</v>
      </c>
      <c r="G2563" s="7">
        <v>1E-3</v>
      </c>
      <c r="H2563" s="21" t="s">
        <v>61</v>
      </c>
      <c r="I2563" s="5" t="s">
        <v>51</v>
      </c>
    </row>
    <row r="2564" spans="1:9" ht="48" customHeight="1">
      <c r="A2564" s="5" t="s">
        <v>46</v>
      </c>
      <c r="B2564" s="5" t="s">
        <v>45</v>
      </c>
      <c r="C2564" s="4">
        <v>45992</v>
      </c>
      <c r="D2564" s="4">
        <v>46022</v>
      </c>
      <c r="E2564" s="5" t="s">
        <v>414</v>
      </c>
      <c r="F2564" s="5" t="s">
        <v>423</v>
      </c>
      <c r="G2564" s="7">
        <v>1E-3</v>
      </c>
      <c r="H2564" s="21" t="s">
        <v>61</v>
      </c>
      <c r="I2564" s="5" t="s">
        <v>51</v>
      </c>
    </row>
    <row r="2565" spans="1:9" ht="48" customHeight="1">
      <c r="A2565" s="5" t="s">
        <v>46</v>
      </c>
      <c r="B2565" s="5" t="s">
        <v>45</v>
      </c>
      <c r="C2565" s="4">
        <v>45992</v>
      </c>
      <c r="D2565" s="4">
        <v>46022</v>
      </c>
      <c r="E2565" s="5" t="s">
        <v>414</v>
      </c>
      <c r="F2565" s="5" t="s">
        <v>426</v>
      </c>
      <c r="G2565" s="7">
        <v>1E-3</v>
      </c>
      <c r="H2565" s="21" t="s">
        <v>61</v>
      </c>
      <c r="I2565" s="5" t="s">
        <v>51</v>
      </c>
    </row>
    <row r="2566" spans="1:9" ht="48" customHeight="1">
      <c r="A2566" s="5" t="s">
        <v>46</v>
      </c>
      <c r="B2566" s="5" t="s">
        <v>45</v>
      </c>
      <c r="C2566" s="4">
        <v>45992</v>
      </c>
      <c r="D2566" s="4">
        <v>46022</v>
      </c>
      <c r="E2566" s="5" t="s">
        <v>414</v>
      </c>
      <c r="F2566" s="5" t="s">
        <v>427</v>
      </c>
      <c r="G2566" s="7">
        <v>1E-3</v>
      </c>
      <c r="H2566" s="21" t="s">
        <v>61</v>
      </c>
      <c r="I2566" s="5" t="s">
        <v>51</v>
      </c>
    </row>
    <row r="2567" spans="1:9" ht="48" customHeight="1">
      <c r="A2567" s="5" t="s">
        <v>46</v>
      </c>
      <c r="B2567" s="5" t="s">
        <v>45</v>
      </c>
      <c r="C2567" s="4">
        <v>45992</v>
      </c>
      <c r="D2567" s="4">
        <v>46022</v>
      </c>
      <c r="E2567" s="5" t="s">
        <v>414</v>
      </c>
      <c r="F2567" s="5" t="s">
        <v>424</v>
      </c>
      <c r="G2567" s="7">
        <v>0</v>
      </c>
      <c r="H2567" s="21" t="s">
        <v>61</v>
      </c>
      <c r="I2567" s="5" t="s">
        <v>51</v>
      </c>
    </row>
    <row r="2568" spans="1:9" ht="48" customHeight="1">
      <c r="A2568" s="5" t="s">
        <v>46</v>
      </c>
      <c r="B2568" s="5" t="s">
        <v>45</v>
      </c>
      <c r="C2568" s="4">
        <v>45992</v>
      </c>
      <c r="D2568" s="4">
        <v>46022</v>
      </c>
      <c r="E2568" s="5" t="s">
        <v>293</v>
      </c>
      <c r="F2568" s="5" t="s">
        <v>304</v>
      </c>
      <c r="G2568" s="7">
        <v>1.1000000000000001E-2</v>
      </c>
      <c r="H2568" s="21" t="s">
        <v>61</v>
      </c>
      <c r="I2568" s="5" t="s">
        <v>51</v>
      </c>
    </row>
    <row r="2569" spans="1:9" ht="48" customHeight="1">
      <c r="A2569" s="5" t="s">
        <v>46</v>
      </c>
      <c r="B2569" s="5" t="s">
        <v>45</v>
      </c>
      <c r="C2569" s="4">
        <v>45992</v>
      </c>
      <c r="D2569" s="4">
        <v>46022</v>
      </c>
      <c r="E2569" s="5" t="s">
        <v>293</v>
      </c>
      <c r="F2569" s="5" t="s">
        <v>294</v>
      </c>
      <c r="G2569" s="7">
        <v>9.0000000000000011E-3</v>
      </c>
      <c r="H2569" s="21" t="s">
        <v>61</v>
      </c>
      <c r="I2569" s="5" t="s">
        <v>51</v>
      </c>
    </row>
    <row r="2570" spans="1:9" ht="48" customHeight="1">
      <c r="A2570" s="5" t="s">
        <v>46</v>
      </c>
      <c r="B2570" s="5" t="s">
        <v>45</v>
      </c>
      <c r="C2570" s="4">
        <v>45992</v>
      </c>
      <c r="D2570" s="4">
        <v>46022</v>
      </c>
      <c r="E2570" s="5" t="s">
        <v>293</v>
      </c>
      <c r="F2570" s="5" t="s">
        <v>298</v>
      </c>
      <c r="G2570" s="7">
        <v>9.0000000000000011E-3</v>
      </c>
      <c r="H2570" s="21" t="s">
        <v>61</v>
      </c>
      <c r="I2570" s="5" t="s">
        <v>51</v>
      </c>
    </row>
    <row r="2571" spans="1:9" ht="48" customHeight="1">
      <c r="A2571" s="5" t="s">
        <v>46</v>
      </c>
      <c r="B2571" s="5" t="s">
        <v>45</v>
      </c>
      <c r="C2571" s="4">
        <v>45992</v>
      </c>
      <c r="D2571" s="4">
        <v>46022</v>
      </c>
      <c r="E2571" s="5" t="s">
        <v>293</v>
      </c>
      <c r="F2571" s="5" t="s">
        <v>316</v>
      </c>
      <c r="G2571" s="7">
        <v>9.0000000000000011E-3</v>
      </c>
      <c r="H2571" s="21" t="s">
        <v>61</v>
      </c>
      <c r="I2571" s="5" t="s">
        <v>51</v>
      </c>
    </row>
    <row r="2572" spans="1:9" ht="48" customHeight="1">
      <c r="A2572" s="5" t="s">
        <v>46</v>
      </c>
      <c r="B2572" s="5" t="s">
        <v>45</v>
      </c>
      <c r="C2572" s="4">
        <v>45992</v>
      </c>
      <c r="D2572" s="4">
        <v>46022</v>
      </c>
      <c r="E2572" s="5" t="s">
        <v>293</v>
      </c>
      <c r="F2572" s="5" t="s">
        <v>296</v>
      </c>
      <c r="G2572" s="7">
        <v>6.9999999999999993E-3</v>
      </c>
      <c r="H2572" s="21" t="s">
        <v>61</v>
      </c>
      <c r="I2572" s="5" t="s">
        <v>51</v>
      </c>
    </row>
    <row r="2573" spans="1:9" ht="48" customHeight="1">
      <c r="A2573" s="5" t="s">
        <v>46</v>
      </c>
      <c r="B2573" s="5" t="s">
        <v>45</v>
      </c>
      <c r="C2573" s="4">
        <v>45992</v>
      </c>
      <c r="D2573" s="4">
        <v>46022</v>
      </c>
      <c r="E2573" s="5" t="s">
        <v>293</v>
      </c>
      <c r="F2573" s="5" t="s">
        <v>300</v>
      </c>
      <c r="G2573" s="7">
        <v>6.9999999999999993E-3</v>
      </c>
      <c r="H2573" s="21" t="s">
        <v>61</v>
      </c>
      <c r="I2573" s="5" t="s">
        <v>51</v>
      </c>
    </row>
    <row r="2574" spans="1:9" ht="48" customHeight="1">
      <c r="A2574" s="5" t="s">
        <v>46</v>
      </c>
      <c r="B2574" s="5" t="s">
        <v>45</v>
      </c>
      <c r="C2574" s="4">
        <v>45992</v>
      </c>
      <c r="D2574" s="4">
        <v>46022</v>
      </c>
      <c r="E2574" s="5" t="s">
        <v>293</v>
      </c>
      <c r="F2574" s="5" t="s">
        <v>295</v>
      </c>
      <c r="G2574" s="7">
        <v>6.9999999999999993E-3</v>
      </c>
      <c r="H2574" s="21" t="s">
        <v>61</v>
      </c>
      <c r="I2574" s="5" t="s">
        <v>51</v>
      </c>
    </row>
    <row r="2575" spans="1:9" ht="48" customHeight="1">
      <c r="A2575" s="5" t="s">
        <v>46</v>
      </c>
      <c r="B2575" s="5" t="s">
        <v>45</v>
      </c>
      <c r="C2575" s="4">
        <v>45992</v>
      </c>
      <c r="D2575" s="4">
        <v>46022</v>
      </c>
      <c r="E2575" s="5" t="s">
        <v>293</v>
      </c>
      <c r="F2575" s="5" t="s">
        <v>299</v>
      </c>
      <c r="G2575" s="7">
        <v>6.0000000000000001E-3</v>
      </c>
      <c r="H2575" s="21" t="s">
        <v>61</v>
      </c>
      <c r="I2575" s="5" t="s">
        <v>51</v>
      </c>
    </row>
    <row r="2576" spans="1:9" ht="48" customHeight="1">
      <c r="A2576" s="5" t="s">
        <v>46</v>
      </c>
      <c r="B2576" s="5" t="s">
        <v>45</v>
      </c>
      <c r="C2576" s="4">
        <v>45992</v>
      </c>
      <c r="D2576" s="4">
        <v>46022</v>
      </c>
      <c r="E2576" s="5" t="s">
        <v>293</v>
      </c>
      <c r="F2576" s="5" t="s">
        <v>313</v>
      </c>
      <c r="G2576" s="7">
        <v>6.0000000000000001E-3</v>
      </c>
      <c r="H2576" s="21" t="s">
        <v>61</v>
      </c>
      <c r="I2576" s="5" t="s">
        <v>51</v>
      </c>
    </row>
    <row r="2577" spans="1:9" ht="48" customHeight="1">
      <c r="A2577" s="5" t="s">
        <v>46</v>
      </c>
      <c r="B2577" s="5" t="s">
        <v>45</v>
      </c>
      <c r="C2577" s="4">
        <v>45992</v>
      </c>
      <c r="D2577" s="4">
        <v>46022</v>
      </c>
      <c r="E2577" s="5" t="s">
        <v>293</v>
      </c>
      <c r="F2577" s="5" t="s">
        <v>327</v>
      </c>
      <c r="G2577" s="7">
        <v>6.0000000000000001E-3</v>
      </c>
      <c r="H2577" s="21" t="s">
        <v>61</v>
      </c>
      <c r="I2577" s="5" t="s">
        <v>51</v>
      </c>
    </row>
    <row r="2578" spans="1:9" ht="48" customHeight="1">
      <c r="A2578" s="5" t="s">
        <v>46</v>
      </c>
      <c r="B2578" s="5" t="s">
        <v>45</v>
      </c>
      <c r="C2578" s="4">
        <v>45992</v>
      </c>
      <c r="D2578" s="4">
        <v>46022</v>
      </c>
      <c r="E2578" s="5" t="s">
        <v>293</v>
      </c>
      <c r="F2578" s="5" t="s">
        <v>301</v>
      </c>
      <c r="G2578" s="7">
        <v>5.0000000000000001E-3</v>
      </c>
      <c r="H2578" s="21" t="s">
        <v>61</v>
      </c>
      <c r="I2578" s="5" t="s">
        <v>51</v>
      </c>
    </row>
    <row r="2579" spans="1:9" ht="48" customHeight="1">
      <c r="A2579" s="5" t="s">
        <v>46</v>
      </c>
      <c r="B2579" s="5" t="s">
        <v>45</v>
      </c>
      <c r="C2579" s="4">
        <v>45992</v>
      </c>
      <c r="D2579" s="4">
        <v>46022</v>
      </c>
      <c r="E2579" s="5" t="s">
        <v>293</v>
      </c>
      <c r="F2579" s="5" t="s">
        <v>302</v>
      </c>
      <c r="G2579" s="7">
        <v>5.0000000000000001E-3</v>
      </c>
      <c r="H2579" s="21" t="s">
        <v>61</v>
      </c>
      <c r="I2579" s="5" t="s">
        <v>51</v>
      </c>
    </row>
    <row r="2580" spans="1:9" ht="48" customHeight="1">
      <c r="A2580" s="5" t="s">
        <v>46</v>
      </c>
      <c r="B2580" s="5" t="s">
        <v>45</v>
      </c>
      <c r="C2580" s="4">
        <v>45992</v>
      </c>
      <c r="D2580" s="4">
        <v>46022</v>
      </c>
      <c r="E2580" s="5" t="s">
        <v>293</v>
      </c>
      <c r="F2580" s="5" t="s">
        <v>303</v>
      </c>
      <c r="G2580" s="7">
        <v>5.0000000000000001E-3</v>
      </c>
      <c r="H2580" s="21" t="s">
        <v>61</v>
      </c>
      <c r="I2580" s="5" t="s">
        <v>51</v>
      </c>
    </row>
    <row r="2581" spans="1:9" ht="48" customHeight="1">
      <c r="A2581" s="5" t="s">
        <v>46</v>
      </c>
      <c r="B2581" s="5" t="s">
        <v>45</v>
      </c>
      <c r="C2581" s="4">
        <v>45992</v>
      </c>
      <c r="D2581" s="4">
        <v>46022</v>
      </c>
      <c r="E2581" s="5" t="s">
        <v>293</v>
      </c>
      <c r="F2581" s="5" t="s">
        <v>309</v>
      </c>
      <c r="G2581" s="7">
        <v>5.0000000000000001E-3</v>
      </c>
      <c r="H2581" s="21" t="s">
        <v>61</v>
      </c>
      <c r="I2581" s="5" t="s">
        <v>51</v>
      </c>
    </row>
    <row r="2582" spans="1:9" ht="48" customHeight="1">
      <c r="A2582" s="5" t="s">
        <v>46</v>
      </c>
      <c r="B2582" s="5" t="s">
        <v>45</v>
      </c>
      <c r="C2582" s="4">
        <v>45992</v>
      </c>
      <c r="D2582" s="4">
        <v>46022</v>
      </c>
      <c r="E2582" s="5" t="s">
        <v>293</v>
      </c>
      <c r="F2582" s="5" t="s">
        <v>320</v>
      </c>
      <c r="G2582" s="7">
        <v>5.0000000000000001E-3</v>
      </c>
      <c r="H2582" s="21" t="s">
        <v>61</v>
      </c>
      <c r="I2582" s="5" t="s">
        <v>51</v>
      </c>
    </row>
    <row r="2583" spans="1:9" ht="48" customHeight="1">
      <c r="A2583" s="5" t="s">
        <v>46</v>
      </c>
      <c r="B2583" s="5" t="s">
        <v>45</v>
      </c>
      <c r="C2583" s="4">
        <v>45992</v>
      </c>
      <c r="D2583" s="4">
        <v>46022</v>
      </c>
      <c r="E2583" s="5" t="s">
        <v>293</v>
      </c>
      <c r="F2583" s="5" t="s">
        <v>312</v>
      </c>
      <c r="G2583" s="7">
        <v>5.0000000000000001E-3</v>
      </c>
      <c r="H2583" s="21" t="s">
        <v>61</v>
      </c>
      <c r="I2583" s="5" t="s">
        <v>51</v>
      </c>
    </row>
    <row r="2584" spans="1:9" ht="48" customHeight="1">
      <c r="A2584" s="5" t="s">
        <v>46</v>
      </c>
      <c r="B2584" s="5" t="s">
        <v>45</v>
      </c>
      <c r="C2584" s="4">
        <v>45992</v>
      </c>
      <c r="D2584" s="4">
        <v>46022</v>
      </c>
      <c r="E2584" s="5" t="s">
        <v>293</v>
      </c>
      <c r="F2584" s="5" t="s">
        <v>332</v>
      </c>
      <c r="G2584" s="7">
        <v>5.0000000000000001E-3</v>
      </c>
      <c r="H2584" s="21" t="s">
        <v>61</v>
      </c>
      <c r="I2584" s="5" t="s">
        <v>51</v>
      </c>
    </row>
    <row r="2585" spans="1:9" ht="48" customHeight="1">
      <c r="A2585" s="5" t="s">
        <v>46</v>
      </c>
      <c r="B2585" s="5" t="s">
        <v>45</v>
      </c>
      <c r="C2585" s="4">
        <v>45992</v>
      </c>
      <c r="D2585" s="4">
        <v>46022</v>
      </c>
      <c r="E2585" s="5" t="s">
        <v>293</v>
      </c>
      <c r="F2585" s="5" t="s">
        <v>306</v>
      </c>
      <c r="G2585" s="7">
        <v>4.0000000000000001E-3</v>
      </c>
      <c r="H2585" s="21" t="s">
        <v>61</v>
      </c>
      <c r="I2585" s="5" t="s">
        <v>51</v>
      </c>
    </row>
    <row r="2586" spans="1:9" ht="48" customHeight="1">
      <c r="A2586" s="5" t="s">
        <v>46</v>
      </c>
      <c r="B2586" s="5" t="s">
        <v>45</v>
      </c>
      <c r="C2586" s="4">
        <v>45992</v>
      </c>
      <c r="D2586" s="4">
        <v>46022</v>
      </c>
      <c r="E2586" s="5" t="s">
        <v>293</v>
      </c>
      <c r="F2586" s="5" t="s">
        <v>307</v>
      </c>
      <c r="G2586" s="7">
        <v>4.0000000000000001E-3</v>
      </c>
      <c r="H2586" s="21" t="s">
        <v>61</v>
      </c>
      <c r="I2586" s="5" t="s">
        <v>51</v>
      </c>
    </row>
    <row r="2587" spans="1:9" ht="48" customHeight="1">
      <c r="A2587" s="5" t="s">
        <v>46</v>
      </c>
      <c r="B2587" s="5" t="s">
        <v>45</v>
      </c>
      <c r="C2587" s="4">
        <v>45992</v>
      </c>
      <c r="D2587" s="4">
        <v>46022</v>
      </c>
      <c r="E2587" s="5" t="s">
        <v>293</v>
      </c>
      <c r="F2587" s="5" t="s">
        <v>321</v>
      </c>
      <c r="G2587" s="7">
        <v>4.0000000000000001E-3</v>
      </c>
      <c r="H2587" s="21" t="s">
        <v>61</v>
      </c>
      <c r="I2587" s="5" t="s">
        <v>51</v>
      </c>
    </row>
    <row r="2588" spans="1:9" ht="48" customHeight="1">
      <c r="A2588" s="5" t="s">
        <v>46</v>
      </c>
      <c r="B2588" s="5" t="s">
        <v>45</v>
      </c>
      <c r="C2588" s="4">
        <v>45992</v>
      </c>
      <c r="D2588" s="4">
        <v>46022</v>
      </c>
      <c r="E2588" s="5" t="s">
        <v>293</v>
      </c>
      <c r="F2588" s="5" t="s">
        <v>323</v>
      </c>
      <c r="G2588" s="7">
        <v>4.0000000000000001E-3</v>
      </c>
      <c r="H2588" s="21" t="s">
        <v>61</v>
      </c>
      <c r="I2588" s="5" t="s">
        <v>51</v>
      </c>
    </row>
    <row r="2589" spans="1:9" ht="48" customHeight="1">
      <c r="A2589" s="5" t="s">
        <v>46</v>
      </c>
      <c r="B2589" s="5" t="s">
        <v>45</v>
      </c>
      <c r="C2589" s="4">
        <v>45992</v>
      </c>
      <c r="D2589" s="4">
        <v>46022</v>
      </c>
      <c r="E2589" s="5" t="s">
        <v>293</v>
      </c>
      <c r="F2589" s="5" t="s">
        <v>297</v>
      </c>
      <c r="G2589" s="7">
        <v>4.0000000000000001E-3</v>
      </c>
      <c r="H2589" s="21" t="s">
        <v>61</v>
      </c>
      <c r="I2589" s="5" t="s">
        <v>51</v>
      </c>
    </row>
    <row r="2590" spans="1:9" ht="48" customHeight="1">
      <c r="A2590" s="5" t="s">
        <v>46</v>
      </c>
      <c r="B2590" s="5" t="s">
        <v>45</v>
      </c>
      <c r="C2590" s="4">
        <v>45992</v>
      </c>
      <c r="D2590" s="4">
        <v>46022</v>
      </c>
      <c r="E2590" s="5" t="s">
        <v>293</v>
      </c>
      <c r="F2590" s="5" t="s">
        <v>325</v>
      </c>
      <c r="G2590" s="7">
        <v>4.0000000000000001E-3</v>
      </c>
      <c r="H2590" s="21" t="s">
        <v>61</v>
      </c>
      <c r="I2590" s="5" t="s">
        <v>51</v>
      </c>
    </row>
    <row r="2591" spans="1:9" ht="48" customHeight="1">
      <c r="A2591" s="5" t="s">
        <v>46</v>
      </c>
      <c r="B2591" s="5" t="s">
        <v>45</v>
      </c>
      <c r="C2591" s="4">
        <v>45992</v>
      </c>
      <c r="D2591" s="4">
        <v>46022</v>
      </c>
      <c r="E2591" s="5" t="s">
        <v>293</v>
      </c>
      <c r="F2591" s="5" t="s">
        <v>310</v>
      </c>
      <c r="G2591" s="7">
        <v>4.0000000000000001E-3</v>
      </c>
      <c r="H2591" s="21" t="s">
        <v>61</v>
      </c>
      <c r="I2591" s="5" t="s">
        <v>51</v>
      </c>
    </row>
    <row r="2592" spans="1:9" ht="48" customHeight="1">
      <c r="A2592" s="5" t="s">
        <v>46</v>
      </c>
      <c r="B2592" s="5" t="s">
        <v>45</v>
      </c>
      <c r="C2592" s="4">
        <v>45992</v>
      </c>
      <c r="D2592" s="4">
        <v>46022</v>
      </c>
      <c r="E2592" s="5" t="s">
        <v>293</v>
      </c>
      <c r="F2592" s="5" t="s">
        <v>314</v>
      </c>
      <c r="G2592" s="7">
        <v>4.0000000000000001E-3</v>
      </c>
      <c r="H2592" s="21" t="s">
        <v>61</v>
      </c>
      <c r="I2592" s="5" t="s">
        <v>51</v>
      </c>
    </row>
    <row r="2593" spans="1:9" ht="48" customHeight="1">
      <c r="A2593" s="5" t="s">
        <v>46</v>
      </c>
      <c r="B2593" s="5" t="s">
        <v>45</v>
      </c>
      <c r="C2593" s="4">
        <v>45992</v>
      </c>
      <c r="D2593" s="4">
        <v>46022</v>
      </c>
      <c r="E2593" s="5" t="s">
        <v>293</v>
      </c>
      <c r="F2593" s="5" t="s">
        <v>315</v>
      </c>
      <c r="G2593" s="7">
        <v>4.0000000000000001E-3</v>
      </c>
      <c r="H2593" s="21" t="s">
        <v>61</v>
      </c>
      <c r="I2593" s="5" t="s">
        <v>51</v>
      </c>
    </row>
    <row r="2594" spans="1:9" ht="48" customHeight="1">
      <c r="A2594" s="5" t="s">
        <v>46</v>
      </c>
      <c r="B2594" s="5" t="s">
        <v>45</v>
      </c>
      <c r="C2594" s="4">
        <v>45992</v>
      </c>
      <c r="D2594" s="4">
        <v>46022</v>
      </c>
      <c r="E2594" s="5" t="s">
        <v>293</v>
      </c>
      <c r="F2594" s="5" t="s">
        <v>305</v>
      </c>
      <c r="G2594" s="7">
        <v>4.0000000000000001E-3</v>
      </c>
      <c r="H2594" s="21" t="s">
        <v>61</v>
      </c>
      <c r="I2594" s="5" t="s">
        <v>51</v>
      </c>
    </row>
    <row r="2595" spans="1:9" ht="48" customHeight="1">
      <c r="A2595" s="5" t="s">
        <v>46</v>
      </c>
      <c r="B2595" s="5" t="s">
        <v>45</v>
      </c>
      <c r="C2595" s="4">
        <v>45992</v>
      </c>
      <c r="D2595" s="4">
        <v>46022</v>
      </c>
      <c r="E2595" s="5" t="s">
        <v>293</v>
      </c>
      <c r="F2595" s="5" t="s">
        <v>322</v>
      </c>
      <c r="G2595" s="7">
        <v>3.0000000000000001E-3</v>
      </c>
      <c r="H2595" s="21" t="s">
        <v>61</v>
      </c>
      <c r="I2595" s="5" t="s">
        <v>51</v>
      </c>
    </row>
    <row r="2596" spans="1:9" ht="48" customHeight="1">
      <c r="A2596" s="5" t="s">
        <v>46</v>
      </c>
      <c r="B2596" s="5" t="s">
        <v>45</v>
      </c>
      <c r="C2596" s="4">
        <v>45992</v>
      </c>
      <c r="D2596" s="4">
        <v>46022</v>
      </c>
      <c r="E2596" s="5" t="s">
        <v>293</v>
      </c>
      <c r="F2596" s="5" t="s">
        <v>308</v>
      </c>
      <c r="G2596" s="7">
        <v>3.0000000000000001E-3</v>
      </c>
      <c r="H2596" s="21" t="s">
        <v>61</v>
      </c>
      <c r="I2596" s="5" t="s">
        <v>51</v>
      </c>
    </row>
    <row r="2597" spans="1:9" ht="48" customHeight="1">
      <c r="A2597" s="5" t="s">
        <v>46</v>
      </c>
      <c r="B2597" s="5" t="s">
        <v>45</v>
      </c>
      <c r="C2597" s="4">
        <v>45992</v>
      </c>
      <c r="D2597" s="4">
        <v>46022</v>
      </c>
      <c r="E2597" s="5" t="s">
        <v>293</v>
      </c>
      <c r="F2597" s="5" t="s">
        <v>318</v>
      </c>
      <c r="G2597" s="7">
        <v>3.0000000000000001E-3</v>
      </c>
      <c r="H2597" s="21" t="s">
        <v>61</v>
      </c>
      <c r="I2597" s="5" t="s">
        <v>51</v>
      </c>
    </row>
    <row r="2598" spans="1:9" ht="48" customHeight="1">
      <c r="A2598" s="5" t="s">
        <v>46</v>
      </c>
      <c r="B2598" s="5" t="s">
        <v>45</v>
      </c>
      <c r="C2598" s="4">
        <v>45992</v>
      </c>
      <c r="D2598" s="4">
        <v>46022</v>
      </c>
      <c r="E2598" s="5" t="s">
        <v>293</v>
      </c>
      <c r="F2598" s="5" t="s">
        <v>319</v>
      </c>
      <c r="G2598" s="7">
        <v>3.0000000000000001E-3</v>
      </c>
      <c r="H2598" s="21" t="s">
        <v>61</v>
      </c>
      <c r="I2598" s="5" t="s">
        <v>51</v>
      </c>
    </row>
    <row r="2599" spans="1:9" ht="48" customHeight="1">
      <c r="A2599" s="5" t="s">
        <v>46</v>
      </c>
      <c r="B2599" s="5" t="s">
        <v>45</v>
      </c>
      <c r="C2599" s="4">
        <v>45992</v>
      </c>
      <c r="D2599" s="4">
        <v>46022</v>
      </c>
      <c r="E2599" s="5" t="s">
        <v>293</v>
      </c>
      <c r="F2599" s="5" t="s">
        <v>311</v>
      </c>
      <c r="G2599" s="7">
        <v>3.0000000000000001E-3</v>
      </c>
      <c r="H2599" s="21" t="s">
        <v>61</v>
      </c>
      <c r="I2599" s="5" t="s">
        <v>51</v>
      </c>
    </row>
    <row r="2600" spans="1:9" ht="48" customHeight="1">
      <c r="A2600" s="5" t="s">
        <v>46</v>
      </c>
      <c r="B2600" s="5" t="s">
        <v>45</v>
      </c>
      <c r="C2600" s="4">
        <v>45992</v>
      </c>
      <c r="D2600" s="4">
        <v>46022</v>
      </c>
      <c r="E2600" s="5" t="s">
        <v>293</v>
      </c>
      <c r="F2600" s="5" t="s">
        <v>326</v>
      </c>
      <c r="G2600" s="7">
        <v>3.0000000000000001E-3</v>
      </c>
      <c r="H2600" s="21" t="s">
        <v>61</v>
      </c>
      <c r="I2600" s="5" t="s">
        <v>51</v>
      </c>
    </row>
    <row r="2601" spans="1:9" ht="48" customHeight="1">
      <c r="A2601" s="5" t="s">
        <v>46</v>
      </c>
      <c r="B2601" s="5" t="s">
        <v>45</v>
      </c>
      <c r="C2601" s="4">
        <v>45992</v>
      </c>
      <c r="D2601" s="4">
        <v>46022</v>
      </c>
      <c r="E2601" s="5" t="s">
        <v>293</v>
      </c>
      <c r="F2601" s="5" t="s">
        <v>328</v>
      </c>
      <c r="G2601" s="7">
        <v>3.0000000000000001E-3</v>
      </c>
      <c r="H2601" s="21" t="s">
        <v>61</v>
      </c>
      <c r="I2601" s="5" t="s">
        <v>51</v>
      </c>
    </row>
    <row r="2602" spans="1:9" ht="48" customHeight="1">
      <c r="A2602" s="5" t="s">
        <v>46</v>
      </c>
      <c r="B2602" s="5" t="s">
        <v>45</v>
      </c>
      <c r="C2602" s="4">
        <v>45992</v>
      </c>
      <c r="D2602" s="4">
        <v>46022</v>
      </c>
      <c r="E2602" s="5" t="s">
        <v>293</v>
      </c>
      <c r="F2602" s="5" t="s">
        <v>333</v>
      </c>
      <c r="G2602" s="7">
        <v>3.0000000000000001E-3</v>
      </c>
      <c r="H2602" s="21" t="s">
        <v>61</v>
      </c>
      <c r="I2602" s="5" t="s">
        <v>51</v>
      </c>
    </row>
    <row r="2603" spans="1:9" ht="48" customHeight="1">
      <c r="A2603" s="5" t="s">
        <v>46</v>
      </c>
      <c r="B2603" s="5" t="s">
        <v>45</v>
      </c>
      <c r="C2603" s="4">
        <v>45992</v>
      </c>
      <c r="D2603" s="4">
        <v>46022</v>
      </c>
      <c r="E2603" s="5" t="s">
        <v>293</v>
      </c>
      <c r="F2603" s="5" t="s">
        <v>317</v>
      </c>
      <c r="G2603" s="7">
        <v>2E-3</v>
      </c>
      <c r="H2603" s="21" t="s">
        <v>61</v>
      </c>
      <c r="I2603" s="5" t="s">
        <v>51</v>
      </c>
    </row>
    <row r="2604" spans="1:9" ht="48" customHeight="1">
      <c r="A2604" s="5" t="s">
        <v>46</v>
      </c>
      <c r="B2604" s="5" t="s">
        <v>45</v>
      </c>
      <c r="C2604" s="4">
        <v>45992</v>
      </c>
      <c r="D2604" s="4">
        <v>46022</v>
      </c>
      <c r="E2604" s="5" t="s">
        <v>293</v>
      </c>
      <c r="F2604" s="5" t="s">
        <v>324</v>
      </c>
      <c r="G2604" s="7">
        <v>2E-3</v>
      </c>
      <c r="H2604" s="21" t="s">
        <v>61</v>
      </c>
      <c r="I2604" s="5" t="s">
        <v>51</v>
      </c>
    </row>
    <row r="2605" spans="1:9" ht="48" customHeight="1">
      <c r="A2605" s="5" t="s">
        <v>46</v>
      </c>
      <c r="B2605" s="5" t="s">
        <v>45</v>
      </c>
      <c r="C2605" s="4">
        <v>45992</v>
      </c>
      <c r="D2605" s="4">
        <v>46022</v>
      </c>
      <c r="E2605" s="5" t="s">
        <v>293</v>
      </c>
      <c r="F2605" s="5" t="s">
        <v>331</v>
      </c>
      <c r="G2605" s="7">
        <v>2E-3</v>
      </c>
      <c r="H2605" s="21" t="s">
        <v>61</v>
      </c>
      <c r="I2605" s="5" t="s">
        <v>51</v>
      </c>
    </row>
    <row r="2606" spans="1:9" ht="48" customHeight="1">
      <c r="A2606" s="5" t="s">
        <v>46</v>
      </c>
      <c r="B2606" s="5" t="s">
        <v>45</v>
      </c>
      <c r="C2606" s="4">
        <v>45992</v>
      </c>
      <c r="D2606" s="4">
        <v>46022</v>
      </c>
      <c r="E2606" s="5" t="s">
        <v>293</v>
      </c>
      <c r="F2606" s="5" t="s">
        <v>329</v>
      </c>
      <c r="G2606" s="7">
        <v>1E-3</v>
      </c>
      <c r="H2606" s="21" t="s">
        <v>61</v>
      </c>
      <c r="I2606" s="5" t="s">
        <v>51</v>
      </c>
    </row>
    <row r="2607" spans="1:9" ht="48" customHeight="1">
      <c r="A2607" s="5" t="s">
        <v>46</v>
      </c>
      <c r="B2607" s="5" t="s">
        <v>45</v>
      </c>
      <c r="C2607" s="4">
        <v>45992</v>
      </c>
      <c r="D2607" s="4">
        <v>46022</v>
      </c>
      <c r="E2607" s="5" t="s">
        <v>293</v>
      </c>
      <c r="F2607" s="5" t="s">
        <v>334</v>
      </c>
      <c r="G2607" s="7">
        <v>1E-3</v>
      </c>
      <c r="H2607" s="21" t="s">
        <v>61</v>
      </c>
      <c r="I2607" s="5" t="s">
        <v>51</v>
      </c>
    </row>
    <row r="2608" spans="1:9" ht="48" customHeight="1">
      <c r="A2608" s="5" t="s">
        <v>46</v>
      </c>
      <c r="B2608" s="5" t="s">
        <v>45</v>
      </c>
      <c r="C2608" s="4">
        <v>45992</v>
      </c>
      <c r="D2608" s="4">
        <v>46022</v>
      </c>
      <c r="E2608" s="5" t="s">
        <v>293</v>
      </c>
      <c r="F2608" s="5" t="s">
        <v>330</v>
      </c>
      <c r="G2608" s="7">
        <v>1E-3</v>
      </c>
      <c r="H2608" s="21" t="s">
        <v>61</v>
      </c>
      <c r="I2608" s="5" t="s">
        <v>51</v>
      </c>
    </row>
    <row r="2609" spans="1:9" ht="48" customHeight="1">
      <c r="A2609" s="5" t="s">
        <v>46</v>
      </c>
      <c r="B2609" s="5" t="s">
        <v>45</v>
      </c>
      <c r="C2609" s="4">
        <v>45992</v>
      </c>
      <c r="D2609" s="4">
        <v>46022</v>
      </c>
      <c r="E2609" s="5" t="s">
        <v>293</v>
      </c>
      <c r="F2609" s="5" t="s">
        <v>336</v>
      </c>
      <c r="G2609" s="7">
        <v>1E-3</v>
      </c>
      <c r="H2609" s="21" t="s">
        <v>61</v>
      </c>
      <c r="I2609" s="5" t="s">
        <v>51</v>
      </c>
    </row>
    <row r="2610" spans="1:9" ht="48" customHeight="1">
      <c r="A2610" s="5" t="s">
        <v>46</v>
      </c>
      <c r="B2610" s="5" t="s">
        <v>45</v>
      </c>
      <c r="C2610" s="4">
        <v>45992</v>
      </c>
      <c r="D2610" s="4">
        <v>46022</v>
      </c>
      <c r="E2610" s="5" t="s">
        <v>293</v>
      </c>
      <c r="F2610" s="5" t="s">
        <v>335</v>
      </c>
      <c r="G2610" s="7">
        <v>0</v>
      </c>
      <c r="H2610" s="21" t="s">
        <v>61</v>
      </c>
      <c r="I2610" s="5" t="s">
        <v>51</v>
      </c>
    </row>
    <row r="2611" spans="1:9" ht="48" customHeight="1">
      <c r="A2611" s="5" t="s">
        <v>46</v>
      </c>
      <c r="B2611" s="5" t="s">
        <v>45</v>
      </c>
      <c r="C2611" s="4">
        <v>45992</v>
      </c>
      <c r="D2611" s="4">
        <v>46022</v>
      </c>
      <c r="E2611" s="5" t="s">
        <v>337</v>
      </c>
      <c r="F2611" s="5" t="s">
        <v>348</v>
      </c>
      <c r="G2611" s="7">
        <v>8.0000000000000002E-3</v>
      </c>
      <c r="H2611" s="21" t="s">
        <v>61</v>
      </c>
      <c r="I2611" s="5" t="s">
        <v>51</v>
      </c>
    </row>
    <row r="2612" spans="1:9" ht="48" customHeight="1">
      <c r="A2612" s="5" t="s">
        <v>46</v>
      </c>
      <c r="B2612" s="5" t="s">
        <v>45</v>
      </c>
      <c r="C2612" s="4">
        <v>45992</v>
      </c>
      <c r="D2612" s="4">
        <v>46022</v>
      </c>
      <c r="E2612" s="5" t="s">
        <v>337</v>
      </c>
      <c r="F2612" s="5" t="s">
        <v>342</v>
      </c>
      <c r="G2612" s="7">
        <v>6.9999999999999993E-3</v>
      </c>
      <c r="H2612" s="21" t="s">
        <v>61</v>
      </c>
      <c r="I2612" s="5" t="s">
        <v>51</v>
      </c>
    </row>
    <row r="2613" spans="1:9" ht="48" customHeight="1">
      <c r="A2613" s="5" t="s">
        <v>46</v>
      </c>
      <c r="B2613" s="5" t="s">
        <v>45</v>
      </c>
      <c r="C2613" s="4">
        <v>45992</v>
      </c>
      <c r="D2613" s="4">
        <v>46022</v>
      </c>
      <c r="E2613" s="5" t="s">
        <v>337</v>
      </c>
      <c r="F2613" s="5" t="s">
        <v>339</v>
      </c>
      <c r="G2613" s="7">
        <v>6.0000000000000001E-3</v>
      </c>
      <c r="H2613" s="21" t="s">
        <v>61</v>
      </c>
      <c r="I2613" s="5" t="s">
        <v>51</v>
      </c>
    </row>
    <row r="2614" spans="1:9" ht="48" customHeight="1">
      <c r="A2614" s="5" t="s">
        <v>46</v>
      </c>
      <c r="B2614" s="5" t="s">
        <v>45</v>
      </c>
      <c r="C2614" s="4">
        <v>45992</v>
      </c>
      <c r="D2614" s="4">
        <v>46022</v>
      </c>
      <c r="E2614" s="5" t="s">
        <v>337</v>
      </c>
      <c r="F2614" s="5" t="s">
        <v>338</v>
      </c>
      <c r="G2614" s="7">
        <v>6.0000000000000001E-3</v>
      </c>
      <c r="H2614" s="21" t="s">
        <v>61</v>
      </c>
      <c r="I2614" s="5" t="s">
        <v>51</v>
      </c>
    </row>
    <row r="2615" spans="1:9" ht="48" customHeight="1">
      <c r="A2615" s="5" t="s">
        <v>46</v>
      </c>
      <c r="B2615" s="5" t="s">
        <v>45</v>
      </c>
      <c r="C2615" s="4">
        <v>45992</v>
      </c>
      <c r="D2615" s="4">
        <v>46022</v>
      </c>
      <c r="E2615" s="5" t="s">
        <v>337</v>
      </c>
      <c r="F2615" s="5" t="s">
        <v>341</v>
      </c>
      <c r="G2615" s="7">
        <v>6.0000000000000001E-3</v>
      </c>
      <c r="H2615" s="21" t="s">
        <v>61</v>
      </c>
      <c r="I2615" s="5" t="s">
        <v>51</v>
      </c>
    </row>
    <row r="2616" spans="1:9" ht="48" customHeight="1">
      <c r="A2616" s="5" t="s">
        <v>46</v>
      </c>
      <c r="B2616" s="5" t="s">
        <v>45</v>
      </c>
      <c r="C2616" s="4">
        <v>45992</v>
      </c>
      <c r="D2616" s="4">
        <v>46022</v>
      </c>
      <c r="E2616" s="5" t="s">
        <v>337</v>
      </c>
      <c r="F2616" s="5" t="s">
        <v>356</v>
      </c>
      <c r="G2616" s="7">
        <v>5.0000000000000001E-3</v>
      </c>
      <c r="H2616" s="21" t="s">
        <v>61</v>
      </c>
      <c r="I2616" s="5" t="s">
        <v>51</v>
      </c>
    </row>
    <row r="2617" spans="1:9" ht="48" customHeight="1">
      <c r="A2617" s="5" t="s">
        <v>46</v>
      </c>
      <c r="B2617" s="5" t="s">
        <v>45</v>
      </c>
      <c r="C2617" s="4">
        <v>45992</v>
      </c>
      <c r="D2617" s="4">
        <v>46022</v>
      </c>
      <c r="E2617" s="5" t="s">
        <v>337</v>
      </c>
      <c r="F2617" s="5" t="s">
        <v>352</v>
      </c>
      <c r="G2617" s="7">
        <v>5.0000000000000001E-3</v>
      </c>
      <c r="H2617" s="21" t="s">
        <v>61</v>
      </c>
      <c r="I2617" s="5" t="s">
        <v>51</v>
      </c>
    </row>
    <row r="2618" spans="1:9" ht="48" customHeight="1">
      <c r="A2618" s="5" t="s">
        <v>46</v>
      </c>
      <c r="B2618" s="5" t="s">
        <v>45</v>
      </c>
      <c r="C2618" s="4">
        <v>45992</v>
      </c>
      <c r="D2618" s="4">
        <v>46022</v>
      </c>
      <c r="E2618" s="5" t="s">
        <v>337</v>
      </c>
      <c r="F2618" s="5" t="s">
        <v>345</v>
      </c>
      <c r="G2618" s="7">
        <v>5.0000000000000001E-3</v>
      </c>
      <c r="H2618" s="21" t="s">
        <v>61</v>
      </c>
      <c r="I2618" s="5" t="s">
        <v>51</v>
      </c>
    </row>
    <row r="2619" spans="1:9" ht="48" customHeight="1">
      <c r="A2619" s="5" t="s">
        <v>46</v>
      </c>
      <c r="B2619" s="5" t="s">
        <v>45</v>
      </c>
      <c r="C2619" s="4">
        <v>45992</v>
      </c>
      <c r="D2619" s="4">
        <v>46022</v>
      </c>
      <c r="E2619" s="5" t="s">
        <v>337</v>
      </c>
      <c r="F2619" s="5" t="s">
        <v>347</v>
      </c>
      <c r="G2619" s="7">
        <v>5.0000000000000001E-3</v>
      </c>
      <c r="H2619" s="21" t="s">
        <v>61</v>
      </c>
      <c r="I2619" s="5" t="s">
        <v>51</v>
      </c>
    </row>
    <row r="2620" spans="1:9" ht="48" customHeight="1">
      <c r="A2620" s="5" t="s">
        <v>46</v>
      </c>
      <c r="B2620" s="5" t="s">
        <v>45</v>
      </c>
      <c r="C2620" s="4">
        <v>45992</v>
      </c>
      <c r="D2620" s="4">
        <v>46022</v>
      </c>
      <c r="E2620" s="5" t="s">
        <v>337</v>
      </c>
      <c r="F2620" s="5" t="s">
        <v>349</v>
      </c>
      <c r="G2620" s="7">
        <v>4.0000000000000001E-3</v>
      </c>
      <c r="H2620" s="21" t="s">
        <v>61</v>
      </c>
      <c r="I2620" s="5" t="s">
        <v>51</v>
      </c>
    </row>
    <row r="2621" spans="1:9" ht="48" customHeight="1">
      <c r="A2621" s="5" t="s">
        <v>46</v>
      </c>
      <c r="B2621" s="5" t="s">
        <v>45</v>
      </c>
      <c r="C2621" s="4">
        <v>45992</v>
      </c>
      <c r="D2621" s="4">
        <v>46022</v>
      </c>
      <c r="E2621" s="5" t="s">
        <v>337</v>
      </c>
      <c r="F2621" s="5" t="s">
        <v>350</v>
      </c>
      <c r="G2621" s="7">
        <v>4.0000000000000001E-3</v>
      </c>
      <c r="H2621" s="21" t="s">
        <v>61</v>
      </c>
      <c r="I2621" s="5" t="s">
        <v>51</v>
      </c>
    </row>
    <row r="2622" spans="1:9" ht="48" customHeight="1">
      <c r="A2622" s="5" t="s">
        <v>46</v>
      </c>
      <c r="B2622" s="5" t="s">
        <v>45</v>
      </c>
      <c r="C2622" s="4">
        <v>45992</v>
      </c>
      <c r="D2622" s="4">
        <v>46022</v>
      </c>
      <c r="E2622" s="5" t="s">
        <v>337</v>
      </c>
      <c r="F2622" s="5" t="s">
        <v>357</v>
      </c>
      <c r="G2622" s="7">
        <v>4.0000000000000001E-3</v>
      </c>
      <c r="H2622" s="21" t="s">
        <v>61</v>
      </c>
      <c r="I2622" s="5" t="s">
        <v>51</v>
      </c>
    </row>
    <row r="2623" spans="1:9" ht="48" customHeight="1">
      <c r="A2623" s="5" t="s">
        <v>46</v>
      </c>
      <c r="B2623" s="5" t="s">
        <v>45</v>
      </c>
      <c r="C2623" s="4">
        <v>45992</v>
      </c>
      <c r="D2623" s="4">
        <v>46022</v>
      </c>
      <c r="E2623" s="5" t="s">
        <v>337</v>
      </c>
      <c r="F2623" s="5" t="s">
        <v>351</v>
      </c>
      <c r="G2623" s="7">
        <v>4.0000000000000001E-3</v>
      </c>
      <c r="H2623" s="21" t="s">
        <v>61</v>
      </c>
      <c r="I2623" s="5" t="s">
        <v>51</v>
      </c>
    </row>
    <row r="2624" spans="1:9" ht="48" customHeight="1">
      <c r="A2624" s="5" t="s">
        <v>46</v>
      </c>
      <c r="B2624" s="5" t="s">
        <v>45</v>
      </c>
      <c r="C2624" s="4">
        <v>45992</v>
      </c>
      <c r="D2624" s="4">
        <v>46022</v>
      </c>
      <c r="E2624" s="5" t="s">
        <v>337</v>
      </c>
      <c r="F2624" s="5" t="s">
        <v>343</v>
      </c>
      <c r="G2624" s="7">
        <v>4.0000000000000001E-3</v>
      </c>
      <c r="H2624" s="21" t="s">
        <v>61</v>
      </c>
      <c r="I2624" s="5" t="s">
        <v>51</v>
      </c>
    </row>
    <row r="2625" spans="1:9" ht="48" customHeight="1">
      <c r="A2625" s="5" t="s">
        <v>46</v>
      </c>
      <c r="B2625" s="5" t="s">
        <v>45</v>
      </c>
      <c r="C2625" s="4">
        <v>45992</v>
      </c>
      <c r="D2625" s="4">
        <v>46022</v>
      </c>
      <c r="E2625" s="5" t="s">
        <v>337</v>
      </c>
      <c r="F2625" s="5" t="s">
        <v>353</v>
      </c>
      <c r="G2625" s="7">
        <v>4.0000000000000001E-3</v>
      </c>
      <c r="H2625" s="21" t="s">
        <v>61</v>
      </c>
      <c r="I2625" s="5" t="s">
        <v>51</v>
      </c>
    </row>
    <row r="2626" spans="1:9" ht="48" customHeight="1">
      <c r="A2626" s="5" t="s">
        <v>46</v>
      </c>
      <c r="B2626" s="5" t="s">
        <v>45</v>
      </c>
      <c r="C2626" s="4">
        <v>45992</v>
      </c>
      <c r="D2626" s="4">
        <v>46022</v>
      </c>
      <c r="E2626" s="5" t="s">
        <v>337</v>
      </c>
      <c r="F2626" s="5" t="s">
        <v>354</v>
      </c>
      <c r="G2626" s="7">
        <v>4.0000000000000001E-3</v>
      </c>
      <c r="H2626" s="21" t="s">
        <v>61</v>
      </c>
      <c r="I2626" s="5" t="s">
        <v>51</v>
      </c>
    </row>
    <row r="2627" spans="1:9" ht="48" customHeight="1">
      <c r="A2627" s="5" t="s">
        <v>46</v>
      </c>
      <c r="B2627" s="5" t="s">
        <v>45</v>
      </c>
      <c r="C2627" s="4">
        <v>45992</v>
      </c>
      <c r="D2627" s="4">
        <v>46022</v>
      </c>
      <c r="E2627" s="5" t="s">
        <v>337</v>
      </c>
      <c r="F2627" s="5" t="s">
        <v>344</v>
      </c>
      <c r="G2627" s="7">
        <v>4.0000000000000001E-3</v>
      </c>
      <c r="H2627" s="21" t="s">
        <v>61</v>
      </c>
      <c r="I2627" s="5" t="s">
        <v>51</v>
      </c>
    </row>
    <row r="2628" spans="1:9" ht="48" customHeight="1">
      <c r="A2628" s="5" t="s">
        <v>46</v>
      </c>
      <c r="B2628" s="5" t="s">
        <v>45</v>
      </c>
      <c r="C2628" s="4">
        <v>45992</v>
      </c>
      <c r="D2628" s="4">
        <v>46022</v>
      </c>
      <c r="E2628" s="5" t="s">
        <v>337</v>
      </c>
      <c r="F2628" s="5" t="s">
        <v>340</v>
      </c>
      <c r="G2628" s="7">
        <v>4.0000000000000001E-3</v>
      </c>
      <c r="H2628" s="21" t="s">
        <v>61</v>
      </c>
      <c r="I2628" s="5" t="s">
        <v>51</v>
      </c>
    </row>
    <row r="2629" spans="1:9" ht="48" customHeight="1">
      <c r="A2629" s="5" t="s">
        <v>46</v>
      </c>
      <c r="B2629" s="5" t="s">
        <v>45</v>
      </c>
      <c r="C2629" s="4">
        <v>45992</v>
      </c>
      <c r="D2629" s="4">
        <v>46022</v>
      </c>
      <c r="E2629" s="5" t="s">
        <v>337</v>
      </c>
      <c r="F2629" s="5" t="s">
        <v>346</v>
      </c>
      <c r="G2629" s="7">
        <v>4.0000000000000001E-3</v>
      </c>
      <c r="H2629" s="21" t="s">
        <v>61</v>
      </c>
      <c r="I2629" s="5" t="s">
        <v>51</v>
      </c>
    </row>
    <row r="2630" spans="1:9" ht="48" customHeight="1">
      <c r="A2630" s="5" t="s">
        <v>46</v>
      </c>
      <c r="B2630" s="5" t="s">
        <v>45</v>
      </c>
      <c r="C2630" s="4">
        <v>45992</v>
      </c>
      <c r="D2630" s="4">
        <v>46022</v>
      </c>
      <c r="E2630" s="5" t="s">
        <v>337</v>
      </c>
      <c r="F2630" s="5" t="s">
        <v>359</v>
      </c>
      <c r="G2630" s="7">
        <v>3.0000000000000001E-3</v>
      </c>
      <c r="H2630" s="21" t="s">
        <v>61</v>
      </c>
      <c r="I2630" s="5" t="s">
        <v>51</v>
      </c>
    </row>
    <row r="2631" spans="1:9" ht="48" customHeight="1">
      <c r="A2631" s="5" t="s">
        <v>46</v>
      </c>
      <c r="B2631" s="5" t="s">
        <v>45</v>
      </c>
      <c r="C2631" s="4">
        <v>45992</v>
      </c>
      <c r="D2631" s="4">
        <v>46022</v>
      </c>
      <c r="E2631" s="5" t="s">
        <v>337</v>
      </c>
      <c r="F2631" s="5" t="s">
        <v>361</v>
      </c>
      <c r="G2631" s="7">
        <v>2E-3</v>
      </c>
      <c r="H2631" s="21" t="s">
        <v>61</v>
      </c>
      <c r="I2631" s="5" t="s">
        <v>51</v>
      </c>
    </row>
    <row r="2632" spans="1:9" ht="48" customHeight="1">
      <c r="A2632" s="5" t="s">
        <v>46</v>
      </c>
      <c r="B2632" s="5" t="s">
        <v>45</v>
      </c>
      <c r="C2632" s="4">
        <v>45992</v>
      </c>
      <c r="D2632" s="4">
        <v>46022</v>
      </c>
      <c r="E2632" s="5" t="s">
        <v>337</v>
      </c>
      <c r="F2632" s="5" t="s">
        <v>355</v>
      </c>
      <c r="G2632" s="7">
        <v>2E-3</v>
      </c>
      <c r="H2632" s="21" t="s">
        <v>61</v>
      </c>
      <c r="I2632" s="5" t="s">
        <v>51</v>
      </c>
    </row>
    <row r="2633" spans="1:9" ht="48" customHeight="1">
      <c r="A2633" s="5" t="s">
        <v>46</v>
      </c>
      <c r="B2633" s="5" t="s">
        <v>45</v>
      </c>
      <c r="C2633" s="4">
        <v>45992</v>
      </c>
      <c r="D2633" s="4">
        <v>46022</v>
      </c>
      <c r="E2633" s="5" t="s">
        <v>337</v>
      </c>
      <c r="F2633" s="5" t="s">
        <v>358</v>
      </c>
      <c r="G2633" s="7">
        <v>2E-3</v>
      </c>
      <c r="H2633" s="21" t="s">
        <v>61</v>
      </c>
      <c r="I2633" s="5" t="s">
        <v>51</v>
      </c>
    </row>
    <row r="2634" spans="1:9" ht="48" customHeight="1">
      <c r="A2634" s="5" t="s">
        <v>46</v>
      </c>
      <c r="B2634" s="5" t="s">
        <v>45</v>
      </c>
      <c r="C2634" s="4">
        <v>45992</v>
      </c>
      <c r="D2634" s="4">
        <v>46022</v>
      </c>
      <c r="E2634" s="5" t="s">
        <v>337</v>
      </c>
      <c r="F2634" s="5" t="s">
        <v>360</v>
      </c>
      <c r="G2634" s="7">
        <v>2E-3</v>
      </c>
      <c r="H2634" s="21" t="s">
        <v>61</v>
      </c>
      <c r="I2634" s="5" t="s">
        <v>51</v>
      </c>
    </row>
    <row r="2635" spans="1:9" ht="48" customHeight="1">
      <c r="A2635" s="5" t="s">
        <v>46</v>
      </c>
      <c r="B2635" s="5" t="s">
        <v>45</v>
      </c>
      <c r="C2635" s="4">
        <v>45992</v>
      </c>
      <c r="D2635" s="4">
        <v>46022</v>
      </c>
      <c r="E2635" s="5" t="s">
        <v>337</v>
      </c>
      <c r="F2635" s="5" t="s">
        <v>362</v>
      </c>
      <c r="G2635" s="7">
        <v>1E-3</v>
      </c>
      <c r="H2635" s="21" t="s">
        <v>61</v>
      </c>
      <c r="I2635" s="5" t="s">
        <v>51</v>
      </c>
    </row>
    <row r="2636" spans="1:9" ht="48" customHeight="1">
      <c r="A2636" s="5" t="s">
        <v>46</v>
      </c>
      <c r="B2636" s="5" t="s">
        <v>45</v>
      </c>
      <c r="C2636" s="4">
        <v>45992</v>
      </c>
      <c r="D2636" s="4">
        <v>46022</v>
      </c>
      <c r="E2636" s="5" t="s">
        <v>88</v>
      </c>
      <c r="F2636" s="5" t="s">
        <v>459</v>
      </c>
      <c r="G2636" s="7">
        <v>8.0000000000000002E-3</v>
      </c>
      <c r="H2636" s="21" t="s">
        <v>61</v>
      </c>
      <c r="I2636" s="5" t="s">
        <v>51</v>
      </c>
    </row>
    <row r="2637" spans="1:9" ht="48" customHeight="1">
      <c r="A2637" s="5" t="s">
        <v>46</v>
      </c>
      <c r="B2637" s="5" t="s">
        <v>45</v>
      </c>
      <c r="C2637" s="4">
        <v>45992</v>
      </c>
      <c r="D2637" s="4">
        <v>46022</v>
      </c>
      <c r="E2637" s="5" t="s">
        <v>88</v>
      </c>
      <c r="F2637" s="5" t="s">
        <v>456</v>
      </c>
      <c r="G2637" s="7">
        <v>4.0000000000000001E-3</v>
      </c>
      <c r="H2637" s="21" t="s">
        <v>61</v>
      </c>
      <c r="I2637" s="5" t="s">
        <v>51</v>
      </c>
    </row>
    <row r="2638" spans="1:9" ht="48" customHeight="1">
      <c r="A2638" s="5" t="s">
        <v>46</v>
      </c>
      <c r="B2638" s="5" t="s">
        <v>45</v>
      </c>
      <c r="C2638" s="4">
        <v>45992</v>
      </c>
      <c r="D2638" s="4">
        <v>46022</v>
      </c>
      <c r="E2638" s="5" t="s">
        <v>88</v>
      </c>
      <c r="F2638" s="5" t="s">
        <v>471</v>
      </c>
      <c r="G2638" s="7">
        <v>4.0000000000000001E-3</v>
      </c>
      <c r="H2638" s="21" t="s">
        <v>61</v>
      </c>
      <c r="I2638" s="5" t="s">
        <v>51</v>
      </c>
    </row>
    <row r="2639" spans="1:9" ht="48" customHeight="1">
      <c r="A2639" s="5" t="s">
        <v>46</v>
      </c>
      <c r="B2639" s="5" t="s">
        <v>45</v>
      </c>
      <c r="C2639" s="4">
        <v>45992</v>
      </c>
      <c r="D2639" s="4">
        <v>46022</v>
      </c>
      <c r="E2639" s="5" t="s">
        <v>88</v>
      </c>
      <c r="F2639" s="5" t="s">
        <v>452</v>
      </c>
      <c r="G2639" s="7">
        <v>3.0000000000000001E-3</v>
      </c>
      <c r="H2639" s="21" t="s">
        <v>61</v>
      </c>
      <c r="I2639" s="5" t="s">
        <v>51</v>
      </c>
    </row>
    <row r="2640" spans="1:9" ht="48" customHeight="1">
      <c r="A2640" s="5" t="s">
        <v>46</v>
      </c>
      <c r="B2640" s="5" t="s">
        <v>45</v>
      </c>
      <c r="C2640" s="4">
        <v>45992</v>
      </c>
      <c r="D2640" s="4">
        <v>46022</v>
      </c>
      <c r="E2640" s="5" t="s">
        <v>88</v>
      </c>
      <c r="F2640" s="5" t="s">
        <v>453</v>
      </c>
      <c r="G2640" s="7">
        <v>2E-3</v>
      </c>
      <c r="H2640" s="21" t="s">
        <v>61</v>
      </c>
      <c r="I2640" s="5" t="s">
        <v>51</v>
      </c>
    </row>
    <row r="2641" spans="1:9" ht="48" customHeight="1">
      <c r="A2641" s="5" t="s">
        <v>46</v>
      </c>
      <c r="B2641" s="5" t="s">
        <v>45</v>
      </c>
      <c r="C2641" s="4">
        <v>45992</v>
      </c>
      <c r="D2641" s="4">
        <v>46022</v>
      </c>
      <c r="E2641" s="5" t="s">
        <v>88</v>
      </c>
      <c r="F2641" s="5" t="s">
        <v>454</v>
      </c>
      <c r="G2641" s="7">
        <v>2E-3</v>
      </c>
      <c r="H2641" s="21" t="s">
        <v>61</v>
      </c>
      <c r="I2641" s="5" t="s">
        <v>51</v>
      </c>
    </row>
    <row r="2642" spans="1:9" ht="48" customHeight="1">
      <c r="A2642" s="5" t="s">
        <v>46</v>
      </c>
      <c r="B2642" s="5" t="s">
        <v>45</v>
      </c>
      <c r="C2642" s="4">
        <v>45992</v>
      </c>
      <c r="D2642" s="4">
        <v>46022</v>
      </c>
      <c r="E2642" s="5" t="s">
        <v>88</v>
      </c>
      <c r="F2642" s="5" t="s">
        <v>451</v>
      </c>
      <c r="G2642" s="7">
        <v>2E-3</v>
      </c>
      <c r="H2642" s="21" t="s">
        <v>61</v>
      </c>
      <c r="I2642" s="5" t="s">
        <v>51</v>
      </c>
    </row>
    <row r="2643" spans="1:9" ht="48" customHeight="1">
      <c r="A2643" s="5" t="s">
        <v>46</v>
      </c>
      <c r="B2643" s="5" t="s">
        <v>45</v>
      </c>
      <c r="C2643" s="4">
        <v>45992</v>
      </c>
      <c r="D2643" s="4">
        <v>46022</v>
      </c>
      <c r="E2643" s="5" t="s">
        <v>88</v>
      </c>
      <c r="F2643" s="5" t="s">
        <v>458</v>
      </c>
      <c r="G2643" s="7">
        <v>2E-3</v>
      </c>
      <c r="H2643" s="21" t="s">
        <v>61</v>
      </c>
      <c r="I2643" s="5" t="s">
        <v>51</v>
      </c>
    </row>
    <row r="2644" spans="1:9" ht="48" customHeight="1">
      <c r="A2644" s="5" t="s">
        <v>46</v>
      </c>
      <c r="B2644" s="5" t="s">
        <v>45</v>
      </c>
      <c r="C2644" s="4">
        <v>45992</v>
      </c>
      <c r="D2644" s="4">
        <v>46022</v>
      </c>
      <c r="E2644" s="5" t="s">
        <v>88</v>
      </c>
      <c r="F2644" s="5" t="s">
        <v>455</v>
      </c>
      <c r="G2644" s="7">
        <v>1E-3</v>
      </c>
      <c r="H2644" s="21" t="s">
        <v>61</v>
      </c>
      <c r="I2644" s="5" t="s">
        <v>51</v>
      </c>
    </row>
    <row r="2645" spans="1:9" ht="48" customHeight="1">
      <c r="A2645" s="5" t="s">
        <v>46</v>
      </c>
      <c r="B2645" s="5" t="s">
        <v>45</v>
      </c>
      <c r="C2645" s="4">
        <v>45992</v>
      </c>
      <c r="D2645" s="4">
        <v>46022</v>
      </c>
      <c r="E2645" s="5" t="s">
        <v>88</v>
      </c>
      <c r="F2645" s="5" t="s">
        <v>460</v>
      </c>
      <c r="G2645" s="7">
        <v>1E-3</v>
      </c>
      <c r="H2645" s="21" t="s">
        <v>61</v>
      </c>
      <c r="I2645" s="5" t="s">
        <v>51</v>
      </c>
    </row>
    <row r="2646" spans="1:9" ht="48" customHeight="1">
      <c r="A2646" s="5" t="s">
        <v>46</v>
      </c>
      <c r="B2646" s="5" t="s">
        <v>45</v>
      </c>
      <c r="C2646" s="4">
        <v>45992</v>
      </c>
      <c r="D2646" s="4">
        <v>46022</v>
      </c>
      <c r="E2646" s="5" t="s">
        <v>88</v>
      </c>
      <c r="F2646" s="5" t="s">
        <v>457</v>
      </c>
      <c r="G2646" s="7">
        <v>1E-3</v>
      </c>
      <c r="H2646" s="21" t="s">
        <v>61</v>
      </c>
      <c r="I2646" s="5" t="s">
        <v>51</v>
      </c>
    </row>
    <row r="2647" spans="1:9" ht="48" customHeight="1">
      <c r="A2647" s="5" t="s">
        <v>46</v>
      </c>
      <c r="B2647" s="5" t="s">
        <v>45</v>
      </c>
      <c r="C2647" s="4">
        <v>45992</v>
      </c>
      <c r="D2647" s="4">
        <v>46022</v>
      </c>
      <c r="E2647" s="5" t="s">
        <v>88</v>
      </c>
      <c r="F2647" s="5" t="s">
        <v>461</v>
      </c>
      <c r="G2647" s="7">
        <v>1E-3</v>
      </c>
      <c r="H2647" s="21" t="s">
        <v>61</v>
      </c>
      <c r="I2647" s="5" t="s">
        <v>51</v>
      </c>
    </row>
    <row r="2648" spans="1:9" ht="48" customHeight="1">
      <c r="A2648" s="5" t="s">
        <v>46</v>
      </c>
      <c r="B2648" s="5" t="s">
        <v>45</v>
      </c>
      <c r="C2648" s="4">
        <v>45992</v>
      </c>
      <c r="D2648" s="4">
        <v>46022</v>
      </c>
      <c r="E2648" s="5" t="s">
        <v>88</v>
      </c>
      <c r="F2648" s="5" t="s">
        <v>463</v>
      </c>
      <c r="G2648" s="7">
        <v>1E-3</v>
      </c>
      <c r="H2648" s="21" t="s">
        <v>61</v>
      </c>
      <c r="I2648" s="5" t="s">
        <v>51</v>
      </c>
    </row>
    <row r="2649" spans="1:9" ht="48" customHeight="1">
      <c r="A2649" s="5" t="s">
        <v>46</v>
      </c>
      <c r="B2649" s="5" t="s">
        <v>45</v>
      </c>
      <c r="C2649" s="4">
        <v>45992</v>
      </c>
      <c r="D2649" s="4">
        <v>46022</v>
      </c>
      <c r="E2649" s="5" t="s">
        <v>88</v>
      </c>
      <c r="F2649" s="5" t="s">
        <v>469</v>
      </c>
      <c r="G2649" s="7">
        <v>1E-3</v>
      </c>
      <c r="H2649" s="21" t="s">
        <v>61</v>
      </c>
      <c r="I2649" s="5" t="s">
        <v>51</v>
      </c>
    </row>
    <row r="2650" spans="1:9" ht="48" customHeight="1">
      <c r="A2650" s="5" t="s">
        <v>46</v>
      </c>
      <c r="B2650" s="5" t="s">
        <v>45</v>
      </c>
      <c r="C2650" s="4">
        <v>45992</v>
      </c>
      <c r="D2650" s="4">
        <v>46022</v>
      </c>
      <c r="E2650" s="5" t="s">
        <v>88</v>
      </c>
      <c r="F2650" s="5" t="s">
        <v>470</v>
      </c>
      <c r="G2650" s="7">
        <v>1E-3</v>
      </c>
      <c r="H2650" s="21" t="s">
        <v>61</v>
      </c>
      <c r="I2650" s="5" t="s">
        <v>51</v>
      </c>
    </row>
    <row r="2651" spans="1:9" ht="48" customHeight="1">
      <c r="A2651" s="5" t="s">
        <v>46</v>
      </c>
      <c r="B2651" s="5" t="s">
        <v>45</v>
      </c>
      <c r="C2651" s="4">
        <v>45992</v>
      </c>
      <c r="D2651" s="4">
        <v>46022</v>
      </c>
      <c r="E2651" s="5" t="s">
        <v>88</v>
      </c>
      <c r="F2651" s="5" t="s">
        <v>472</v>
      </c>
      <c r="G2651" s="7">
        <v>1E-3</v>
      </c>
      <c r="H2651" s="21" t="s">
        <v>61</v>
      </c>
      <c r="I2651" s="5" t="s">
        <v>51</v>
      </c>
    </row>
    <row r="2652" spans="1:9" ht="48" customHeight="1">
      <c r="A2652" s="5" t="s">
        <v>46</v>
      </c>
      <c r="B2652" s="5" t="s">
        <v>45</v>
      </c>
      <c r="C2652" s="4">
        <v>45992</v>
      </c>
      <c r="D2652" s="4">
        <v>46022</v>
      </c>
      <c r="E2652" s="5" t="s">
        <v>88</v>
      </c>
      <c r="F2652" s="5" t="s">
        <v>462</v>
      </c>
      <c r="G2652" s="7">
        <v>0</v>
      </c>
      <c r="H2652" s="21" t="s">
        <v>61</v>
      </c>
      <c r="I2652" s="5" t="s">
        <v>51</v>
      </c>
    </row>
    <row r="2653" spans="1:9" ht="48" customHeight="1">
      <c r="A2653" s="5" t="s">
        <v>46</v>
      </c>
      <c r="B2653" s="5" t="s">
        <v>45</v>
      </c>
      <c r="C2653" s="4">
        <v>45992</v>
      </c>
      <c r="D2653" s="4">
        <v>46022</v>
      </c>
      <c r="E2653" s="5" t="s">
        <v>88</v>
      </c>
      <c r="F2653" s="5" t="s">
        <v>464</v>
      </c>
      <c r="G2653" s="7">
        <v>0</v>
      </c>
      <c r="H2653" s="21" t="s">
        <v>61</v>
      </c>
      <c r="I2653" s="5" t="s">
        <v>51</v>
      </c>
    </row>
    <row r="2654" spans="1:9" ht="48" customHeight="1">
      <c r="A2654" s="5" t="s">
        <v>46</v>
      </c>
      <c r="B2654" s="5" t="s">
        <v>45</v>
      </c>
      <c r="C2654" s="4">
        <v>45992</v>
      </c>
      <c r="D2654" s="4">
        <v>46022</v>
      </c>
      <c r="E2654" s="5" t="s">
        <v>88</v>
      </c>
      <c r="F2654" s="5" t="s">
        <v>465</v>
      </c>
      <c r="G2654" s="7">
        <v>0</v>
      </c>
      <c r="H2654" s="21" t="s">
        <v>61</v>
      </c>
      <c r="I2654" s="5" t="s">
        <v>51</v>
      </c>
    </row>
    <row r="2655" spans="1:9" ht="48" customHeight="1">
      <c r="A2655" s="5" t="s">
        <v>46</v>
      </c>
      <c r="B2655" s="5" t="s">
        <v>45</v>
      </c>
      <c r="C2655" s="4">
        <v>45992</v>
      </c>
      <c r="D2655" s="4">
        <v>46022</v>
      </c>
      <c r="E2655" s="5" t="s">
        <v>88</v>
      </c>
      <c r="F2655" s="5" t="s">
        <v>466</v>
      </c>
      <c r="G2655" s="7">
        <v>0</v>
      </c>
      <c r="H2655" s="21" t="s">
        <v>61</v>
      </c>
      <c r="I2655" s="5" t="s">
        <v>51</v>
      </c>
    </row>
    <row r="2656" spans="1:9" ht="48" customHeight="1">
      <c r="A2656" s="5" t="s">
        <v>46</v>
      </c>
      <c r="B2656" s="5" t="s">
        <v>45</v>
      </c>
      <c r="C2656" s="4">
        <v>45992</v>
      </c>
      <c r="D2656" s="4">
        <v>46022</v>
      </c>
      <c r="E2656" s="5" t="s">
        <v>88</v>
      </c>
      <c r="F2656" s="5" t="s">
        <v>467</v>
      </c>
      <c r="G2656" s="7">
        <v>0</v>
      </c>
      <c r="H2656" s="21" t="s">
        <v>61</v>
      </c>
      <c r="I2656" s="5" t="s">
        <v>51</v>
      </c>
    </row>
    <row r="2657" spans="1:9" ht="48" customHeight="1">
      <c r="A2657" s="5" t="s">
        <v>46</v>
      </c>
      <c r="B2657" s="5" t="s">
        <v>45</v>
      </c>
      <c r="C2657" s="4">
        <v>45992</v>
      </c>
      <c r="D2657" s="4">
        <v>46022</v>
      </c>
      <c r="E2657" s="5" t="s">
        <v>88</v>
      </c>
      <c r="F2657" s="5" t="s">
        <v>468</v>
      </c>
      <c r="G2657" s="7">
        <v>0</v>
      </c>
      <c r="H2657" s="21" t="s">
        <v>61</v>
      </c>
      <c r="I2657" s="5" t="s">
        <v>51</v>
      </c>
    </row>
    <row r="2658" spans="1:9" ht="48" customHeight="1">
      <c r="A2658" s="5" t="s">
        <v>46</v>
      </c>
      <c r="B2658" s="5" t="s">
        <v>45</v>
      </c>
      <c r="C2658" s="4">
        <v>45992</v>
      </c>
      <c r="D2658" s="4">
        <v>46022</v>
      </c>
      <c r="E2658" s="5" t="s">
        <v>88</v>
      </c>
      <c r="F2658" s="5" t="s">
        <v>473</v>
      </c>
      <c r="G2658" s="7">
        <v>0</v>
      </c>
      <c r="H2658" s="21" t="s">
        <v>61</v>
      </c>
      <c r="I2658" s="5" t="s">
        <v>51</v>
      </c>
    </row>
    <row r="2659" spans="1:9" ht="48" customHeight="1">
      <c r="A2659" s="5" t="s">
        <v>46</v>
      </c>
      <c r="B2659" s="5" t="s">
        <v>45</v>
      </c>
      <c r="C2659" s="4">
        <v>45992</v>
      </c>
      <c r="D2659" s="4">
        <v>46022</v>
      </c>
      <c r="E2659" s="5" t="s">
        <v>368</v>
      </c>
      <c r="F2659" s="5" t="s">
        <v>364</v>
      </c>
      <c r="G2659" s="7">
        <v>6.9999999999999993E-3</v>
      </c>
      <c r="H2659" s="21" t="s">
        <v>61</v>
      </c>
      <c r="I2659" s="5" t="s">
        <v>51</v>
      </c>
    </row>
    <row r="2660" spans="1:9" ht="48" customHeight="1">
      <c r="A2660" s="5" t="s">
        <v>46</v>
      </c>
      <c r="B2660" s="5" t="s">
        <v>45</v>
      </c>
      <c r="C2660" s="4">
        <v>45992</v>
      </c>
      <c r="D2660" s="4">
        <v>46022</v>
      </c>
      <c r="E2660" s="5" t="s">
        <v>368</v>
      </c>
      <c r="F2660" s="5" t="s">
        <v>372</v>
      </c>
      <c r="G2660" s="7">
        <v>5.0000000000000001E-3</v>
      </c>
      <c r="H2660" s="21" t="s">
        <v>61</v>
      </c>
      <c r="I2660" s="5" t="s">
        <v>51</v>
      </c>
    </row>
    <row r="2661" spans="1:9" ht="48" customHeight="1">
      <c r="A2661" s="5" t="s">
        <v>46</v>
      </c>
      <c r="B2661" s="5" t="s">
        <v>45</v>
      </c>
      <c r="C2661" s="4">
        <v>45992</v>
      </c>
      <c r="D2661" s="4">
        <v>46022</v>
      </c>
      <c r="E2661" s="5" t="s">
        <v>368</v>
      </c>
      <c r="F2661" s="5" t="s">
        <v>369</v>
      </c>
      <c r="G2661" s="7">
        <v>5.0000000000000001E-3</v>
      </c>
      <c r="H2661" s="21" t="s">
        <v>61</v>
      </c>
      <c r="I2661" s="5" t="s">
        <v>51</v>
      </c>
    </row>
    <row r="2662" spans="1:9" ht="48" customHeight="1">
      <c r="A2662" s="5" t="s">
        <v>46</v>
      </c>
      <c r="B2662" s="5" t="s">
        <v>45</v>
      </c>
      <c r="C2662" s="4">
        <v>45992</v>
      </c>
      <c r="D2662" s="4">
        <v>46022</v>
      </c>
      <c r="E2662" s="5" t="s">
        <v>368</v>
      </c>
      <c r="F2662" s="5" t="s">
        <v>370</v>
      </c>
      <c r="G2662" s="7">
        <v>5.0000000000000001E-3</v>
      </c>
      <c r="H2662" s="21" t="s">
        <v>61</v>
      </c>
      <c r="I2662" s="5" t="s">
        <v>51</v>
      </c>
    </row>
    <row r="2663" spans="1:9" ht="48" customHeight="1">
      <c r="A2663" s="5" t="s">
        <v>46</v>
      </c>
      <c r="B2663" s="5" t="s">
        <v>45</v>
      </c>
      <c r="C2663" s="4">
        <v>45992</v>
      </c>
      <c r="D2663" s="4">
        <v>46022</v>
      </c>
      <c r="E2663" s="5" t="s">
        <v>368</v>
      </c>
      <c r="F2663" s="5" t="s">
        <v>371</v>
      </c>
      <c r="G2663" s="7">
        <v>5.0000000000000001E-3</v>
      </c>
      <c r="H2663" s="21" t="s">
        <v>61</v>
      </c>
      <c r="I2663" s="5" t="s">
        <v>51</v>
      </c>
    </row>
    <row r="2664" spans="1:9" ht="48" customHeight="1">
      <c r="A2664" s="5" t="s">
        <v>46</v>
      </c>
      <c r="B2664" s="5" t="s">
        <v>45</v>
      </c>
      <c r="C2664" s="4">
        <v>45992</v>
      </c>
      <c r="D2664" s="4">
        <v>46022</v>
      </c>
      <c r="E2664" s="5" t="s">
        <v>368</v>
      </c>
      <c r="F2664" s="5" t="s">
        <v>373</v>
      </c>
      <c r="G2664" s="7">
        <v>3.0000000000000001E-3</v>
      </c>
      <c r="H2664" s="21" t="s">
        <v>61</v>
      </c>
      <c r="I2664" s="5" t="s">
        <v>51</v>
      </c>
    </row>
    <row r="2665" spans="1:9" ht="48" customHeight="1">
      <c r="A2665" s="5" t="s">
        <v>46</v>
      </c>
      <c r="B2665" s="5" t="s">
        <v>45</v>
      </c>
      <c r="C2665" s="4">
        <v>45992</v>
      </c>
      <c r="D2665" s="4">
        <v>46022</v>
      </c>
      <c r="E2665" s="5" t="s">
        <v>368</v>
      </c>
      <c r="F2665" s="5" t="s">
        <v>362</v>
      </c>
      <c r="G2665" s="7">
        <v>2E-3</v>
      </c>
      <c r="H2665" s="21" t="s">
        <v>61</v>
      </c>
      <c r="I2665" s="5" t="s">
        <v>51</v>
      </c>
    </row>
    <row r="2666" spans="1:9" ht="48" customHeight="1">
      <c r="A2666" s="5" t="s">
        <v>46</v>
      </c>
      <c r="B2666" s="5" t="s">
        <v>45</v>
      </c>
      <c r="C2666" s="4">
        <v>45992</v>
      </c>
      <c r="D2666" s="4">
        <v>46022</v>
      </c>
      <c r="E2666" s="5" t="s">
        <v>368</v>
      </c>
      <c r="F2666" s="5" t="s">
        <v>366</v>
      </c>
      <c r="G2666" s="7">
        <v>0</v>
      </c>
      <c r="H2666" s="21" t="s">
        <v>61</v>
      </c>
      <c r="I2666" s="5" t="s">
        <v>51</v>
      </c>
    </row>
    <row r="2667" spans="1:9" ht="48" customHeight="1">
      <c r="A2667" s="5" t="s">
        <v>46</v>
      </c>
      <c r="B2667" s="5" t="s">
        <v>45</v>
      </c>
      <c r="C2667" s="4">
        <v>45992</v>
      </c>
      <c r="D2667" s="4">
        <v>46022</v>
      </c>
      <c r="E2667" s="5" t="s">
        <v>368</v>
      </c>
      <c r="F2667" s="5" t="s">
        <v>374</v>
      </c>
      <c r="G2667" s="7">
        <v>0</v>
      </c>
      <c r="H2667" s="21" t="s">
        <v>61</v>
      </c>
      <c r="I2667" s="5" t="s">
        <v>51</v>
      </c>
    </row>
    <row r="2668" spans="1:9" ht="48" customHeight="1">
      <c r="A2668" s="5" t="s">
        <v>46</v>
      </c>
      <c r="B2668" s="5" t="s">
        <v>45</v>
      </c>
      <c r="C2668" s="4">
        <v>45992</v>
      </c>
      <c r="D2668" s="4">
        <v>46022</v>
      </c>
      <c r="E2668" s="5" t="s">
        <v>368</v>
      </c>
      <c r="F2668" s="5" t="s">
        <v>375</v>
      </c>
      <c r="G2668" s="7">
        <v>0</v>
      </c>
      <c r="H2668" s="21" t="s">
        <v>61</v>
      </c>
      <c r="I2668" s="5" t="s">
        <v>51</v>
      </c>
    </row>
    <row r="2669" spans="1:9" ht="48" customHeight="1">
      <c r="A2669" s="5" t="s">
        <v>46</v>
      </c>
      <c r="B2669" s="5" t="s">
        <v>45</v>
      </c>
      <c r="C2669" s="4">
        <v>45992</v>
      </c>
      <c r="D2669" s="4">
        <v>46022</v>
      </c>
      <c r="E2669" s="5" t="s">
        <v>75</v>
      </c>
      <c r="F2669" s="5" t="s">
        <v>282</v>
      </c>
      <c r="G2669" s="7">
        <v>4.0000000000000001E-3</v>
      </c>
      <c r="H2669" s="21" t="s">
        <v>61</v>
      </c>
      <c r="I2669" s="5" t="s">
        <v>51</v>
      </c>
    </row>
    <row r="2670" spans="1:9" ht="48" customHeight="1">
      <c r="A2670" s="5" t="s">
        <v>46</v>
      </c>
      <c r="B2670" s="5" t="s">
        <v>45</v>
      </c>
      <c r="C2670" s="4">
        <v>45992</v>
      </c>
      <c r="D2670" s="4">
        <v>46022</v>
      </c>
      <c r="E2670" s="5" t="s">
        <v>75</v>
      </c>
      <c r="F2670" s="5" t="s">
        <v>279</v>
      </c>
      <c r="G2670" s="7">
        <v>4.0000000000000001E-3</v>
      </c>
      <c r="H2670" s="21" t="s">
        <v>61</v>
      </c>
      <c r="I2670" s="5" t="s">
        <v>51</v>
      </c>
    </row>
    <row r="2671" spans="1:9" ht="48" customHeight="1">
      <c r="A2671" s="5" t="s">
        <v>46</v>
      </c>
      <c r="B2671" s="5" t="s">
        <v>45</v>
      </c>
      <c r="C2671" s="4">
        <v>45992</v>
      </c>
      <c r="D2671" s="4">
        <v>46022</v>
      </c>
      <c r="E2671" s="5" t="s">
        <v>75</v>
      </c>
      <c r="F2671" s="5" t="s">
        <v>283</v>
      </c>
      <c r="G2671" s="7">
        <v>3.0000000000000001E-3</v>
      </c>
      <c r="H2671" s="21" t="s">
        <v>61</v>
      </c>
      <c r="I2671" s="5" t="s">
        <v>51</v>
      </c>
    </row>
    <row r="2672" spans="1:9" ht="48" customHeight="1">
      <c r="A2672" s="5" t="s">
        <v>46</v>
      </c>
      <c r="B2672" s="5" t="s">
        <v>45</v>
      </c>
      <c r="C2672" s="4">
        <v>45992</v>
      </c>
      <c r="D2672" s="4">
        <v>46022</v>
      </c>
      <c r="E2672" s="5" t="s">
        <v>75</v>
      </c>
      <c r="F2672" s="5" t="s">
        <v>281</v>
      </c>
      <c r="G2672" s="7">
        <v>3.0000000000000001E-3</v>
      </c>
      <c r="H2672" s="21" t="s">
        <v>61</v>
      </c>
      <c r="I2672" s="5" t="s">
        <v>51</v>
      </c>
    </row>
    <row r="2673" spans="1:9" ht="48" customHeight="1">
      <c r="A2673" s="5" t="s">
        <v>46</v>
      </c>
      <c r="B2673" s="5" t="s">
        <v>45</v>
      </c>
      <c r="C2673" s="4">
        <v>45992</v>
      </c>
      <c r="D2673" s="4">
        <v>46022</v>
      </c>
      <c r="E2673" s="5" t="s">
        <v>75</v>
      </c>
      <c r="F2673" s="5" t="s">
        <v>280</v>
      </c>
      <c r="G2673" s="7">
        <v>3.0000000000000001E-3</v>
      </c>
      <c r="H2673" s="21" t="s">
        <v>61</v>
      </c>
      <c r="I2673" s="5" t="s">
        <v>51</v>
      </c>
    </row>
    <row r="2674" spans="1:9" ht="48" customHeight="1">
      <c r="A2674" s="5" t="s">
        <v>46</v>
      </c>
      <c r="B2674" s="5" t="s">
        <v>45</v>
      </c>
      <c r="C2674" s="4">
        <v>45992</v>
      </c>
      <c r="D2674" s="4">
        <v>46022</v>
      </c>
      <c r="E2674" s="5" t="s">
        <v>75</v>
      </c>
      <c r="F2674" s="5" t="s">
        <v>287</v>
      </c>
      <c r="G2674" s="7">
        <v>1E-3</v>
      </c>
      <c r="H2674" s="21" t="s">
        <v>61</v>
      </c>
      <c r="I2674" s="5" t="s">
        <v>51</v>
      </c>
    </row>
    <row r="2675" spans="1:9" ht="48" customHeight="1">
      <c r="A2675" s="5" t="s">
        <v>46</v>
      </c>
      <c r="B2675" s="5" t="s">
        <v>45</v>
      </c>
      <c r="C2675" s="4">
        <v>45992</v>
      </c>
      <c r="D2675" s="4">
        <v>46022</v>
      </c>
      <c r="E2675" s="5" t="s">
        <v>75</v>
      </c>
      <c r="F2675" s="5" t="s">
        <v>284</v>
      </c>
      <c r="G2675" s="7">
        <v>1E-3</v>
      </c>
      <c r="H2675" s="21" t="s">
        <v>61</v>
      </c>
      <c r="I2675" s="5" t="s">
        <v>51</v>
      </c>
    </row>
    <row r="2676" spans="1:9" ht="48" customHeight="1">
      <c r="A2676" s="5" t="s">
        <v>46</v>
      </c>
      <c r="B2676" s="5" t="s">
        <v>45</v>
      </c>
      <c r="C2676" s="4">
        <v>45992</v>
      </c>
      <c r="D2676" s="4">
        <v>46022</v>
      </c>
      <c r="E2676" s="5" t="s">
        <v>75</v>
      </c>
      <c r="F2676" s="5" t="s">
        <v>289</v>
      </c>
      <c r="G2676" s="7">
        <v>1E-3</v>
      </c>
      <c r="H2676" s="21" t="s">
        <v>61</v>
      </c>
      <c r="I2676" s="5" t="s">
        <v>51</v>
      </c>
    </row>
    <row r="2677" spans="1:9" ht="48" customHeight="1">
      <c r="A2677" s="5" t="s">
        <v>46</v>
      </c>
      <c r="B2677" s="5" t="s">
        <v>45</v>
      </c>
      <c r="C2677" s="4">
        <v>45992</v>
      </c>
      <c r="D2677" s="4">
        <v>46022</v>
      </c>
      <c r="E2677" s="5" t="s">
        <v>75</v>
      </c>
      <c r="F2677" s="5" t="s">
        <v>278</v>
      </c>
      <c r="G2677" s="7">
        <v>1E-3</v>
      </c>
      <c r="H2677" s="21" t="s">
        <v>61</v>
      </c>
      <c r="I2677" s="5" t="s">
        <v>51</v>
      </c>
    </row>
    <row r="2678" spans="1:9" ht="48" customHeight="1">
      <c r="A2678" s="5" t="s">
        <v>46</v>
      </c>
      <c r="B2678" s="5" t="s">
        <v>45</v>
      </c>
      <c r="C2678" s="4">
        <v>45992</v>
      </c>
      <c r="D2678" s="4">
        <v>46022</v>
      </c>
      <c r="E2678" s="5" t="s">
        <v>75</v>
      </c>
      <c r="F2678" s="5" t="s">
        <v>73</v>
      </c>
      <c r="G2678" s="7">
        <v>1E-3</v>
      </c>
      <c r="H2678" s="21" t="s">
        <v>61</v>
      </c>
      <c r="I2678" s="5" t="s">
        <v>51</v>
      </c>
    </row>
    <row r="2679" spans="1:9" ht="48" customHeight="1">
      <c r="A2679" s="5" t="s">
        <v>46</v>
      </c>
      <c r="B2679" s="5" t="s">
        <v>45</v>
      </c>
      <c r="C2679" s="4">
        <v>45992</v>
      </c>
      <c r="D2679" s="4">
        <v>46022</v>
      </c>
      <c r="E2679" s="5" t="s">
        <v>75</v>
      </c>
      <c r="F2679" s="5" t="s">
        <v>286</v>
      </c>
      <c r="G2679" s="7">
        <v>1E-3</v>
      </c>
      <c r="H2679" s="21" t="s">
        <v>61</v>
      </c>
      <c r="I2679" s="5" t="s">
        <v>51</v>
      </c>
    </row>
    <row r="2680" spans="1:9" ht="48" customHeight="1">
      <c r="A2680" s="5" t="s">
        <v>46</v>
      </c>
      <c r="B2680" s="5" t="s">
        <v>45</v>
      </c>
      <c r="C2680" s="4">
        <v>45992</v>
      </c>
      <c r="D2680" s="4">
        <v>46022</v>
      </c>
      <c r="E2680" s="5" t="s">
        <v>75</v>
      </c>
      <c r="F2680" s="5" t="s">
        <v>291</v>
      </c>
      <c r="G2680" s="7">
        <v>0</v>
      </c>
      <c r="H2680" s="21" t="s">
        <v>61</v>
      </c>
      <c r="I2680" s="5" t="s">
        <v>51</v>
      </c>
    </row>
    <row r="2681" spans="1:9" ht="48" customHeight="1">
      <c r="A2681" s="5" t="s">
        <v>46</v>
      </c>
      <c r="B2681" s="5" t="s">
        <v>45</v>
      </c>
      <c r="C2681" s="4">
        <v>45992</v>
      </c>
      <c r="D2681" s="4">
        <v>46022</v>
      </c>
      <c r="E2681" s="5" t="s">
        <v>75</v>
      </c>
      <c r="F2681" s="5" t="s">
        <v>292</v>
      </c>
      <c r="G2681" s="7">
        <v>0</v>
      </c>
      <c r="H2681" s="21" t="s">
        <v>61</v>
      </c>
      <c r="I2681" s="5" t="s">
        <v>51</v>
      </c>
    </row>
    <row r="2682" spans="1:9" ht="48" customHeight="1">
      <c r="A2682" s="5" t="s">
        <v>46</v>
      </c>
      <c r="B2682" s="5" t="s">
        <v>45</v>
      </c>
      <c r="C2682" s="4">
        <v>45992</v>
      </c>
      <c r="D2682" s="4">
        <v>46022</v>
      </c>
      <c r="E2682" s="5" t="s">
        <v>75</v>
      </c>
      <c r="F2682" s="5" t="s">
        <v>288</v>
      </c>
      <c r="G2682" s="7">
        <v>0</v>
      </c>
      <c r="H2682" s="21" t="s">
        <v>61</v>
      </c>
      <c r="I2682" s="5" t="s">
        <v>51</v>
      </c>
    </row>
    <row r="2683" spans="1:9" ht="48" customHeight="1">
      <c r="A2683" s="5" t="s">
        <v>46</v>
      </c>
      <c r="B2683" s="5" t="s">
        <v>45</v>
      </c>
      <c r="C2683" s="4">
        <v>45992</v>
      </c>
      <c r="D2683" s="4">
        <v>46022</v>
      </c>
      <c r="E2683" s="5" t="s">
        <v>75</v>
      </c>
      <c r="F2683" s="5" t="s">
        <v>290</v>
      </c>
      <c r="G2683" s="7">
        <v>0</v>
      </c>
      <c r="H2683" s="21" t="s">
        <v>61</v>
      </c>
      <c r="I2683" s="5" t="s">
        <v>51</v>
      </c>
    </row>
    <row r="2684" spans="1:9" ht="48" customHeight="1">
      <c r="A2684" s="5" t="s">
        <v>46</v>
      </c>
      <c r="B2684" s="5" t="s">
        <v>45</v>
      </c>
      <c r="C2684" s="4">
        <v>45992</v>
      </c>
      <c r="D2684" s="4">
        <v>46022</v>
      </c>
      <c r="E2684" s="5" t="s">
        <v>75</v>
      </c>
      <c r="F2684" s="5" t="s">
        <v>285</v>
      </c>
      <c r="G2684" s="7">
        <v>0</v>
      </c>
      <c r="H2684" s="21" t="s">
        <v>61</v>
      </c>
      <c r="I2684" s="5" t="s">
        <v>51</v>
      </c>
    </row>
    <row r="2685" spans="1:9" ht="48" customHeight="1">
      <c r="A2685" s="5" t="s">
        <v>46</v>
      </c>
      <c r="B2685" s="5" t="s">
        <v>45</v>
      </c>
      <c r="C2685" s="4">
        <v>45992</v>
      </c>
      <c r="D2685" s="4">
        <v>46022</v>
      </c>
      <c r="E2685" s="5" t="s">
        <v>490</v>
      </c>
      <c r="F2685" s="5" t="s">
        <v>366</v>
      </c>
      <c r="G2685" s="7">
        <v>3.0000000000000001E-3</v>
      </c>
      <c r="H2685" s="21" t="s">
        <v>61</v>
      </c>
      <c r="I2685" s="5" t="s">
        <v>51</v>
      </c>
    </row>
    <row r="2686" spans="1:9" ht="48" customHeight="1">
      <c r="A2686" s="5" t="s">
        <v>46</v>
      </c>
      <c r="B2686" s="5" t="s">
        <v>45</v>
      </c>
      <c r="C2686" s="4">
        <v>45992</v>
      </c>
      <c r="D2686" s="4">
        <v>46022</v>
      </c>
      <c r="E2686" s="5" t="s">
        <v>490</v>
      </c>
      <c r="F2686" s="5" t="s">
        <v>392</v>
      </c>
      <c r="G2686" s="7">
        <v>3.0000000000000001E-3</v>
      </c>
      <c r="H2686" s="21" t="s">
        <v>61</v>
      </c>
      <c r="I2686" s="5" t="s">
        <v>51</v>
      </c>
    </row>
    <row r="2687" spans="1:9" ht="48" customHeight="1">
      <c r="A2687" s="5" t="s">
        <v>46</v>
      </c>
      <c r="B2687" s="5" t="s">
        <v>45</v>
      </c>
      <c r="C2687" s="4">
        <v>45992</v>
      </c>
      <c r="D2687" s="4">
        <v>46022</v>
      </c>
      <c r="E2687" s="5" t="s">
        <v>490</v>
      </c>
      <c r="F2687" s="5" t="s">
        <v>491</v>
      </c>
      <c r="G2687" s="7">
        <v>3.0000000000000001E-3</v>
      </c>
      <c r="H2687" s="21" t="s">
        <v>61</v>
      </c>
      <c r="I2687" s="5" t="s">
        <v>51</v>
      </c>
    </row>
    <row r="2688" spans="1:9" ht="48" customHeight="1">
      <c r="A2688" s="5" t="s">
        <v>46</v>
      </c>
      <c r="B2688" s="5" t="s">
        <v>45</v>
      </c>
      <c r="C2688" s="4">
        <v>45992</v>
      </c>
      <c r="D2688" s="4">
        <v>46022</v>
      </c>
      <c r="E2688" s="5" t="s">
        <v>490</v>
      </c>
      <c r="F2688" s="5" t="s">
        <v>492</v>
      </c>
      <c r="G2688" s="7">
        <v>3.0000000000000001E-3</v>
      </c>
      <c r="H2688" s="21" t="s">
        <v>61</v>
      </c>
      <c r="I2688" s="5" t="s">
        <v>51</v>
      </c>
    </row>
    <row r="2689" spans="1:9" ht="48" customHeight="1">
      <c r="A2689" s="5" t="s">
        <v>46</v>
      </c>
      <c r="B2689" s="5" t="s">
        <v>45</v>
      </c>
      <c r="C2689" s="4">
        <v>45992</v>
      </c>
      <c r="D2689" s="4">
        <v>46022</v>
      </c>
      <c r="E2689" s="5" t="s">
        <v>490</v>
      </c>
      <c r="F2689" s="5" t="s">
        <v>493</v>
      </c>
      <c r="G2689" s="7">
        <v>2E-3</v>
      </c>
      <c r="H2689" s="21" t="s">
        <v>61</v>
      </c>
      <c r="I2689" s="5" t="s">
        <v>51</v>
      </c>
    </row>
    <row r="2690" spans="1:9" ht="48" customHeight="1">
      <c r="A2690" s="5" t="s">
        <v>46</v>
      </c>
      <c r="B2690" s="5" t="s">
        <v>45</v>
      </c>
      <c r="C2690" s="4">
        <v>45992</v>
      </c>
      <c r="D2690" s="4">
        <v>46022</v>
      </c>
      <c r="E2690" s="5" t="s">
        <v>490</v>
      </c>
      <c r="F2690" s="5" t="s">
        <v>362</v>
      </c>
      <c r="G2690" s="7">
        <v>1E-3</v>
      </c>
      <c r="H2690" s="21" t="s">
        <v>61</v>
      </c>
      <c r="I2690" s="5" t="s">
        <v>51</v>
      </c>
    </row>
    <row r="2691" spans="1:9" ht="48" customHeight="1">
      <c r="A2691" s="5" t="s">
        <v>46</v>
      </c>
      <c r="B2691" s="5" t="s">
        <v>45</v>
      </c>
      <c r="C2691" s="4">
        <v>45992</v>
      </c>
      <c r="D2691" s="4">
        <v>46022</v>
      </c>
      <c r="E2691" s="5" t="s">
        <v>490</v>
      </c>
      <c r="F2691" s="5" t="s">
        <v>364</v>
      </c>
      <c r="G2691" s="7">
        <v>1E-3</v>
      </c>
      <c r="H2691" s="21" t="s">
        <v>61</v>
      </c>
      <c r="I2691" s="5" t="s">
        <v>51</v>
      </c>
    </row>
    <row r="2692" spans="1:9" ht="48" customHeight="1">
      <c r="A2692" s="5" t="s">
        <v>46</v>
      </c>
      <c r="B2692" s="5" t="s">
        <v>45</v>
      </c>
      <c r="C2692" s="4">
        <v>45992</v>
      </c>
      <c r="D2692" s="4">
        <v>46022</v>
      </c>
      <c r="E2692" s="5" t="s">
        <v>490</v>
      </c>
      <c r="F2692" s="5" t="s">
        <v>395</v>
      </c>
      <c r="G2692" s="7">
        <v>1E-3</v>
      </c>
      <c r="H2692" s="21" t="s">
        <v>61</v>
      </c>
      <c r="I2692" s="5" t="s">
        <v>51</v>
      </c>
    </row>
    <row r="2693" spans="1:9" ht="48" customHeight="1">
      <c r="A2693" s="5" t="s">
        <v>46</v>
      </c>
      <c r="B2693" s="5" t="s">
        <v>45</v>
      </c>
      <c r="C2693" s="4">
        <v>45992</v>
      </c>
      <c r="D2693" s="4">
        <v>46022</v>
      </c>
      <c r="E2693" s="5" t="s">
        <v>490</v>
      </c>
      <c r="F2693" s="5" t="s">
        <v>86</v>
      </c>
      <c r="G2693" s="7">
        <v>0</v>
      </c>
      <c r="H2693" s="21" t="s">
        <v>61</v>
      </c>
      <c r="I2693" s="5" t="s">
        <v>51</v>
      </c>
    </row>
    <row r="2694" spans="1:9" ht="48" customHeight="1">
      <c r="A2694" s="5" t="s">
        <v>46</v>
      </c>
      <c r="B2694" s="5" t="s">
        <v>45</v>
      </c>
      <c r="C2694" s="4">
        <v>45992</v>
      </c>
      <c r="D2694" s="4">
        <v>46022</v>
      </c>
      <c r="E2694" s="5" t="s">
        <v>363</v>
      </c>
      <c r="F2694" s="5" t="s">
        <v>364</v>
      </c>
      <c r="G2694" s="7">
        <v>4.0000000000000001E-3</v>
      </c>
      <c r="H2694" s="21" t="s">
        <v>61</v>
      </c>
      <c r="I2694" s="5" t="s">
        <v>51</v>
      </c>
    </row>
    <row r="2695" spans="1:9" ht="48" customHeight="1">
      <c r="A2695" s="5" t="s">
        <v>46</v>
      </c>
      <c r="B2695" s="5" t="s">
        <v>45</v>
      </c>
      <c r="C2695" s="4">
        <v>45992</v>
      </c>
      <c r="D2695" s="4">
        <v>46022</v>
      </c>
      <c r="E2695" s="5" t="s">
        <v>363</v>
      </c>
      <c r="F2695" s="5" t="s">
        <v>365</v>
      </c>
      <c r="G2695" s="7">
        <v>4.0000000000000001E-3</v>
      </c>
      <c r="H2695" s="21" t="s">
        <v>61</v>
      </c>
      <c r="I2695" s="5" t="s">
        <v>51</v>
      </c>
    </row>
    <row r="2696" spans="1:9" ht="48" customHeight="1">
      <c r="A2696" s="5" t="s">
        <v>46</v>
      </c>
      <c r="B2696" s="5" t="s">
        <v>45</v>
      </c>
      <c r="C2696" s="4">
        <v>45992</v>
      </c>
      <c r="D2696" s="4">
        <v>46022</v>
      </c>
      <c r="E2696" s="5" t="s">
        <v>363</v>
      </c>
      <c r="F2696" s="5" t="s">
        <v>366</v>
      </c>
      <c r="G2696" s="7">
        <v>2E-3</v>
      </c>
      <c r="H2696" s="21" t="s">
        <v>61</v>
      </c>
      <c r="I2696" s="5" t="s">
        <v>51</v>
      </c>
    </row>
    <row r="2697" spans="1:9" ht="48" customHeight="1">
      <c r="A2697" s="5" t="s">
        <v>46</v>
      </c>
      <c r="B2697" s="5" t="s">
        <v>45</v>
      </c>
      <c r="C2697" s="4">
        <v>45992</v>
      </c>
      <c r="D2697" s="4">
        <v>46022</v>
      </c>
      <c r="E2697" s="5" t="s">
        <v>363</v>
      </c>
      <c r="F2697" s="5" t="s">
        <v>362</v>
      </c>
      <c r="G2697" s="7">
        <v>2E-3</v>
      </c>
      <c r="H2697" s="21" t="s">
        <v>61</v>
      </c>
      <c r="I2697" s="5" t="s">
        <v>51</v>
      </c>
    </row>
    <row r="2698" spans="1:9" ht="48" customHeight="1">
      <c r="A2698" s="5" t="s">
        <v>46</v>
      </c>
      <c r="B2698" s="5" t="s">
        <v>45</v>
      </c>
      <c r="C2698" s="4">
        <v>45992</v>
      </c>
      <c r="D2698" s="4">
        <v>46022</v>
      </c>
      <c r="E2698" s="5" t="s">
        <v>363</v>
      </c>
      <c r="F2698" s="5" t="s">
        <v>367</v>
      </c>
      <c r="G2698" s="7">
        <v>2E-3</v>
      </c>
      <c r="H2698" s="21" t="s">
        <v>61</v>
      </c>
      <c r="I2698" s="5" t="s">
        <v>51</v>
      </c>
    </row>
    <row r="2699" spans="1:9" ht="48" customHeight="1">
      <c r="A2699" s="5" t="s">
        <v>46</v>
      </c>
      <c r="B2699" s="5" t="s">
        <v>45</v>
      </c>
      <c r="C2699" s="4">
        <v>45992</v>
      </c>
      <c r="D2699" s="4">
        <v>46022</v>
      </c>
      <c r="E2699" s="5" t="s">
        <v>115</v>
      </c>
      <c r="F2699" s="5" t="s">
        <v>434</v>
      </c>
      <c r="G2699" s="7">
        <v>2E-3</v>
      </c>
      <c r="H2699" s="21" t="s">
        <v>61</v>
      </c>
      <c r="I2699" s="5" t="s">
        <v>51</v>
      </c>
    </row>
    <row r="2700" spans="1:9" ht="48" customHeight="1">
      <c r="A2700" s="5" t="s">
        <v>46</v>
      </c>
      <c r="B2700" s="5" t="s">
        <v>45</v>
      </c>
      <c r="C2700" s="4">
        <v>45992</v>
      </c>
      <c r="D2700" s="4">
        <v>46022</v>
      </c>
      <c r="E2700" s="5" t="s">
        <v>115</v>
      </c>
      <c r="F2700" s="5" t="s">
        <v>430</v>
      </c>
      <c r="G2700" s="7">
        <v>1E-3</v>
      </c>
      <c r="H2700" s="21" t="s">
        <v>61</v>
      </c>
      <c r="I2700" s="5" t="s">
        <v>51</v>
      </c>
    </row>
    <row r="2701" spans="1:9" ht="48" customHeight="1">
      <c r="A2701" s="5" t="s">
        <v>46</v>
      </c>
      <c r="B2701" s="5" t="s">
        <v>45</v>
      </c>
      <c r="C2701" s="4">
        <v>45992</v>
      </c>
      <c r="D2701" s="4">
        <v>46022</v>
      </c>
      <c r="E2701" s="5" t="s">
        <v>115</v>
      </c>
      <c r="F2701" s="5" t="s">
        <v>431</v>
      </c>
      <c r="G2701" s="7">
        <v>1E-3</v>
      </c>
      <c r="H2701" s="21" t="s">
        <v>61</v>
      </c>
      <c r="I2701" s="5" t="s">
        <v>51</v>
      </c>
    </row>
    <row r="2702" spans="1:9" ht="48" customHeight="1">
      <c r="A2702" s="5" t="s">
        <v>46</v>
      </c>
      <c r="B2702" s="5" t="s">
        <v>45</v>
      </c>
      <c r="C2702" s="4">
        <v>45992</v>
      </c>
      <c r="D2702" s="4">
        <v>46022</v>
      </c>
      <c r="E2702" s="5" t="s">
        <v>115</v>
      </c>
      <c r="F2702" s="5" t="s">
        <v>437</v>
      </c>
      <c r="G2702" s="7">
        <v>1E-3</v>
      </c>
      <c r="H2702" s="21" t="s">
        <v>61</v>
      </c>
      <c r="I2702" s="5" t="s">
        <v>51</v>
      </c>
    </row>
    <row r="2703" spans="1:9" ht="48" customHeight="1">
      <c r="A2703" s="5" t="s">
        <v>46</v>
      </c>
      <c r="B2703" s="5" t="s">
        <v>45</v>
      </c>
      <c r="C2703" s="4">
        <v>45992</v>
      </c>
      <c r="D2703" s="4">
        <v>46022</v>
      </c>
      <c r="E2703" s="5" t="s">
        <v>115</v>
      </c>
      <c r="F2703" s="5" t="s">
        <v>438</v>
      </c>
      <c r="G2703" s="7">
        <v>1E-3</v>
      </c>
      <c r="H2703" s="21" t="s">
        <v>61</v>
      </c>
      <c r="I2703" s="5" t="s">
        <v>51</v>
      </c>
    </row>
    <row r="2704" spans="1:9" ht="48" customHeight="1">
      <c r="A2704" s="5" t="s">
        <v>46</v>
      </c>
      <c r="B2704" s="5" t="s">
        <v>45</v>
      </c>
      <c r="C2704" s="4">
        <v>45992</v>
      </c>
      <c r="D2704" s="4">
        <v>46022</v>
      </c>
      <c r="E2704" s="5" t="s">
        <v>115</v>
      </c>
      <c r="F2704" s="5" t="s">
        <v>432</v>
      </c>
      <c r="G2704" s="7">
        <v>1E-3</v>
      </c>
      <c r="H2704" s="21" t="s">
        <v>61</v>
      </c>
      <c r="I2704" s="5" t="s">
        <v>51</v>
      </c>
    </row>
    <row r="2705" spans="1:9" ht="48" customHeight="1">
      <c r="A2705" s="5" t="s">
        <v>46</v>
      </c>
      <c r="B2705" s="5" t="s">
        <v>45</v>
      </c>
      <c r="C2705" s="4">
        <v>45992</v>
      </c>
      <c r="D2705" s="4">
        <v>46022</v>
      </c>
      <c r="E2705" s="5" t="s">
        <v>115</v>
      </c>
      <c r="F2705" s="5" t="s">
        <v>433</v>
      </c>
      <c r="G2705" s="7">
        <v>1E-3</v>
      </c>
      <c r="H2705" s="21" t="s">
        <v>61</v>
      </c>
      <c r="I2705" s="5" t="s">
        <v>51</v>
      </c>
    </row>
    <row r="2706" spans="1:9" ht="48" customHeight="1">
      <c r="A2706" s="5" t="s">
        <v>46</v>
      </c>
      <c r="B2706" s="5" t="s">
        <v>45</v>
      </c>
      <c r="C2706" s="4">
        <v>45992</v>
      </c>
      <c r="D2706" s="4">
        <v>46022</v>
      </c>
      <c r="E2706" s="5" t="s">
        <v>115</v>
      </c>
      <c r="F2706" s="5" t="s">
        <v>435</v>
      </c>
      <c r="G2706" s="7">
        <v>1E-3</v>
      </c>
      <c r="H2706" s="21" t="s">
        <v>61</v>
      </c>
      <c r="I2706" s="5" t="s">
        <v>51</v>
      </c>
    </row>
    <row r="2707" spans="1:9" ht="48" customHeight="1">
      <c r="A2707" s="5" t="s">
        <v>46</v>
      </c>
      <c r="B2707" s="5" t="s">
        <v>45</v>
      </c>
      <c r="C2707" s="4">
        <v>45992</v>
      </c>
      <c r="D2707" s="4">
        <v>46022</v>
      </c>
      <c r="E2707" s="5" t="s">
        <v>115</v>
      </c>
      <c r="F2707" s="5" t="s">
        <v>436</v>
      </c>
      <c r="G2707" s="7">
        <v>1E-3</v>
      </c>
      <c r="H2707" s="21" t="s">
        <v>61</v>
      </c>
      <c r="I2707" s="5" t="s">
        <v>51</v>
      </c>
    </row>
    <row r="2708" spans="1:9" ht="48" customHeight="1">
      <c r="A2708" s="5" t="s">
        <v>46</v>
      </c>
      <c r="B2708" s="5" t="s">
        <v>45</v>
      </c>
      <c r="C2708" s="4">
        <v>45992</v>
      </c>
      <c r="D2708" s="4">
        <v>46022</v>
      </c>
      <c r="E2708" s="5" t="s">
        <v>115</v>
      </c>
      <c r="F2708" s="5" t="s">
        <v>439</v>
      </c>
      <c r="G2708" s="7">
        <v>0</v>
      </c>
      <c r="H2708" s="21" t="s">
        <v>61</v>
      </c>
      <c r="I2708" s="5" t="s">
        <v>51</v>
      </c>
    </row>
    <row r="2709" spans="1:9" ht="48" customHeight="1">
      <c r="A2709" s="5" t="s">
        <v>46</v>
      </c>
      <c r="B2709" s="5" t="s">
        <v>45</v>
      </c>
      <c r="C2709" s="4">
        <v>45992</v>
      </c>
      <c r="D2709" s="4">
        <v>46022</v>
      </c>
      <c r="E2709" s="5" t="s">
        <v>115</v>
      </c>
      <c r="F2709" s="5" t="s">
        <v>440</v>
      </c>
      <c r="G2709" s="7">
        <v>0</v>
      </c>
      <c r="H2709" s="21" t="s">
        <v>61</v>
      </c>
      <c r="I2709" s="5" t="s">
        <v>51</v>
      </c>
    </row>
    <row r="2710" spans="1:9" ht="48" customHeight="1">
      <c r="A2710" s="5" t="s">
        <v>46</v>
      </c>
      <c r="B2710" s="5" t="s">
        <v>45</v>
      </c>
      <c r="C2710" s="4">
        <v>45992</v>
      </c>
      <c r="D2710" s="4">
        <v>46022</v>
      </c>
      <c r="E2710" s="5" t="s">
        <v>115</v>
      </c>
      <c r="F2710" s="5" t="s">
        <v>441</v>
      </c>
      <c r="G2710" s="7">
        <v>0</v>
      </c>
      <c r="H2710" s="21" t="s">
        <v>61</v>
      </c>
      <c r="I2710" s="5" t="s">
        <v>51</v>
      </c>
    </row>
    <row r="2711" spans="1:9" ht="48" customHeight="1">
      <c r="A2711" s="5" t="s">
        <v>46</v>
      </c>
      <c r="B2711" s="5" t="s">
        <v>45</v>
      </c>
      <c r="C2711" s="4">
        <v>45992</v>
      </c>
      <c r="D2711" s="4">
        <v>46022</v>
      </c>
      <c r="E2711" s="5" t="s">
        <v>115</v>
      </c>
      <c r="F2711" s="5" t="s">
        <v>442</v>
      </c>
      <c r="G2711" s="7">
        <v>0</v>
      </c>
      <c r="H2711" s="21" t="s">
        <v>61</v>
      </c>
      <c r="I2711" s="5" t="s">
        <v>51</v>
      </c>
    </row>
    <row r="2712" spans="1:9" ht="48" customHeight="1">
      <c r="A2712" s="5" t="s">
        <v>46</v>
      </c>
      <c r="B2712" s="5" t="s">
        <v>45</v>
      </c>
      <c r="C2712" s="4">
        <v>45992</v>
      </c>
      <c r="D2712" s="4">
        <v>46022</v>
      </c>
      <c r="E2712" s="5" t="s">
        <v>115</v>
      </c>
      <c r="F2712" s="5" t="s">
        <v>443</v>
      </c>
      <c r="G2712" s="7">
        <v>0</v>
      </c>
      <c r="H2712" s="21" t="s">
        <v>61</v>
      </c>
      <c r="I2712" s="5" t="s">
        <v>51</v>
      </c>
    </row>
    <row r="2713" spans="1:9" ht="48" customHeight="1">
      <c r="A2713" s="5" t="s">
        <v>46</v>
      </c>
      <c r="B2713" s="5" t="s">
        <v>45</v>
      </c>
      <c r="C2713" s="4">
        <v>45992</v>
      </c>
      <c r="D2713" s="4">
        <v>46022</v>
      </c>
      <c r="E2713" s="5" t="s">
        <v>115</v>
      </c>
      <c r="F2713" s="5" t="s">
        <v>444</v>
      </c>
      <c r="G2713" s="7">
        <v>0</v>
      </c>
      <c r="H2713" s="21" t="s">
        <v>61</v>
      </c>
      <c r="I2713" s="5" t="s">
        <v>51</v>
      </c>
    </row>
    <row r="2714" spans="1:9" ht="48" customHeight="1">
      <c r="A2714" s="5" t="s">
        <v>46</v>
      </c>
      <c r="B2714" s="5" t="s">
        <v>45</v>
      </c>
      <c r="C2714" s="4">
        <v>45992</v>
      </c>
      <c r="D2714" s="4">
        <v>46022</v>
      </c>
      <c r="E2714" s="5" t="s">
        <v>115</v>
      </c>
      <c r="F2714" s="5" t="s">
        <v>445</v>
      </c>
      <c r="G2714" s="7">
        <v>0</v>
      </c>
      <c r="H2714" s="21" t="s">
        <v>61</v>
      </c>
      <c r="I2714" s="5" t="s">
        <v>51</v>
      </c>
    </row>
    <row r="2715" spans="1:9" ht="48" customHeight="1">
      <c r="A2715" s="5" t="s">
        <v>46</v>
      </c>
      <c r="B2715" s="5" t="s">
        <v>45</v>
      </c>
      <c r="C2715" s="4">
        <v>45992</v>
      </c>
      <c r="D2715" s="4">
        <v>46022</v>
      </c>
      <c r="E2715" s="5" t="s">
        <v>115</v>
      </c>
      <c r="F2715" s="5" t="s">
        <v>113</v>
      </c>
      <c r="G2715" s="7">
        <v>0</v>
      </c>
      <c r="H2715" s="21" t="s">
        <v>61</v>
      </c>
      <c r="I2715" s="5" t="s">
        <v>51</v>
      </c>
    </row>
    <row r="2716" spans="1:9" ht="48" customHeight="1">
      <c r="A2716" s="5" t="s">
        <v>46</v>
      </c>
      <c r="B2716" s="5" t="s">
        <v>45</v>
      </c>
      <c r="C2716" s="4">
        <v>45992</v>
      </c>
      <c r="D2716" s="4">
        <v>46022</v>
      </c>
      <c r="E2716" s="5" t="s">
        <v>115</v>
      </c>
      <c r="F2716" s="5" t="s">
        <v>446</v>
      </c>
      <c r="G2716" s="7">
        <v>0</v>
      </c>
      <c r="H2716" s="21" t="s">
        <v>61</v>
      </c>
      <c r="I2716" s="5" t="s">
        <v>51</v>
      </c>
    </row>
    <row r="2717" spans="1:9" ht="48" customHeight="1">
      <c r="A2717" s="5" t="s">
        <v>46</v>
      </c>
      <c r="B2717" s="5" t="s">
        <v>45</v>
      </c>
      <c r="C2717" s="4">
        <v>45992</v>
      </c>
      <c r="D2717" s="4">
        <v>46022</v>
      </c>
      <c r="E2717" s="5" t="s">
        <v>115</v>
      </c>
      <c r="F2717" s="5" t="s">
        <v>447</v>
      </c>
      <c r="G2717" s="7">
        <v>0</v>
      </c>
      <c r="H2717" s="21" t="s">
        <v>61</v>
      </c>
      <c r="I2717" s="5" t="s">
        <v>51</v>
      </c>
    </row>
    <row r="2718" spans="1:9" ht="48" customHeight="1">
      <c r="A2718" s="5" t="s">
        <v>46</v>
      </c>
      <c r="B2718" s="5" t="s">
        <v>45</v>
      </c>
      <c r="C2718" s="4">
        <v>45992</v>
      </c>
      <c r="D2718" s="4">
        <v>46022</v>
      </c>
      <c r="E2718" s="5" t="s">
        <v>115</v>
      </c>
      <c r="F2718" s="5" t="s">
        <v>448</v>
      </c>
      <c r="G2718" s="7">
        <v>0</v>
      </c>
      <c r="H2718" s="21" t="s">
        <v>61</v>
      </c>
      <c r="I2718" s="5" t="s">
        <v>51</v>
      </c>
    </row>
    <row r="2719" spans="1:9" ht="48" customHeight="1">
      <c r="A2719" s="5" t="s">
        <v>46</v>
      </c>
      <c r="B2719" s="5" t="s">
        <v>45</v>
      </c>
      <c r="C2719" s="4">
        <v>45992</v>
      </c>
      <c r="D2719" s="4">
        <v>46022</v>
      </c>
      <c r="E2719" s="5" t="s">
        <v>115</v>
      </c>
      <c r="F2719" s="5" t="s">
        <v>449</v>
      </c>
      <c r="G2719" s="7">
        <v>0</v>
      </c>
      <c r="H2719" s="21" t="s">
        <v>61</v>
      </c>
      <c r="I2719" s="5" t="s">
        <v>51</v>
      </c>
    </row>
    <row r="2720" spans="1:9" ht="48" customHeight="1">
      <c r="A2720" s="5" t="s">
        <v>46</v>
      </c>
      <c r="B2720" s="5" t="s">
        <v>45</v>
      </c>
      <c r="C2720" s="4">
        <v>45992</v>
      </c>
      <c r="D2720" s="4">
        <v>46022</v>
      </c>
      <c r="E2720" s="5" t="s">
        <v>115</v>
      </c>
      <c r="F2720" s="5" t="s">
        <v>450</v>
      </c>
      <c r="G2720" s="7">
        <v>0</v>
      </c>
      <c r="H2720" s="21" t="s">
        <v>61</v>
      </c>
      <c r="I2720" s="5" t="s">
        <v>51</v>
      </c>
    </row>
    <row r="2721" spans="1:9" ht="48" customHeight="1">
      <c r="A2721" s="5" t="s">
        <v>46</v>
      </c>
      <c r="B2721" s="5" t="s">
        <v>45</v>
      </c>
      <c r="C2721" s="4">
        <v>45992</v>
      </c>
      <c r="D2721" s="4">
        <v>46022</v>
      </c>
      <c r="E2721" s="5" t="s">
        <v>390</v>
      </c>
      <c r="F2721" s="5" t="s">
        <v>398</v>
      </c>
      <c r="G2721" s="7">
        <v>2E-3</v>
      </c>
      <c r="H2721" s="21" t="s">
        <v>61</v>
      </c>
      <c r="I2721" s="5" t="s">
        <v>51</v>
      </c>
    </row>
    <row r="2722" spans="1:9" ht="48" customHeight="1">
      <c r="A2722" s="5" t="s">
        <v>46</v>
      </c>
      <c r="B2722" s="5" t="s">
        <v>45</v>
      </c>
      <c r="C2722" s="4">
        <v>45992</v>
      </c>
      <c r="D2722" s="4">
        <v>46022</v>
      </c>
      <c r="E2722" s="5" t="s">
        <v>390</v>
      </c>
      <c r="F2722" s="5" t="s">
        <v>364</v>
      </c>
      <c r="G2722" s="7">
        <v>1E-3</v>
      </c>
      <c r="H2722" s="21" t="s">
        <v>61</v>
      </c>
      <c r="I2722" s="5" t="s">
        <v>51</v>
      </c>
    </row>
    <row r="2723" spans="1:9" ht="48" customHeight="1">
      <c r="A2723" s="5" t="s">
        <v>46</v>
      </c>
      <c r="B2723" s="5" t="s">
        <v>45</v>
      </c>
      <c r="C2723" s="4">
        <v>45992</v>
      </c>
      <c r="D2723" s="4">
        <v>46022</v>
      </c>
      <c r="E2723" s="5" t="s">
        <v>390</v>
      </c>
      <c r="F2723" s="5" t="s">
        <v>395</v>
      </c>
      <c r="G2723" s="7">
        <v>1E-3</v>
      </c>
      <c r="H2723" s="21" t="s">
        <v>61</v>
      </c>
      <c r="I2723" s="5" t="s">
        <v>51</v>
      </c>
    </row>
    <row r="2724" spans="1:9" ht="48" customHeight="1">
      <c r="A2724" s="5" t="s">
        <v>46</v>
      </c>
      <c r="B2724" s="5" t="s">
        <v>45</v>
      </c>
      <c r="C2724" s="4">
        <v>45992</v>
      </c>
      <c r="D2724" s="4">
        <v>46022</v>
      </c>
      <c r="E2724" s="5" t="s">
        <v>390</v>
      </c>
      <c r="F2724" s="5" t="s">
        <v>392</v>
      </c>
      <c r="G2724" s="7">
        <v>1E-3</v>
      </c>
      <c r="H2724" s="21" t="s">
        <v>61</v>
      </c>
      <c r="I2724" s="5" t="s">
        <v>51</v>
      </c>
    </row>
    <row r="2725" spans="1:9" ht="48" customHeight="1">
      <c r="A2725" s="5" t="s">
        <v>46</v>
      </c>
      <c r="B2725" s="5" t="s">
        <v>45</v>
      </c>
      <c r="C2725" s="4">
        <v>45992</v>
      </c>
      <c r="D2725" s="4">
        <v>46022</v>
      </c>
      <c r="E2725" s="5" t="s">
        <v>390</v>
      </c>
      <c r="F2725" s="5" t="s">
        <v>391</v>
      </c>
      <c r="G2725" s="7">
        <v>1E-3</v>
      </c>
      <c r="H2725" s="21" t="s">
        <v>61</v>
      </c>
      <c r="I2725" s="5" t="s">
        <v>51</v>
      </c>
    </row>
    <row r="2726" spans="1:9" ht="48" customHeight="1">
      <c r="A2726" s="5" t="s">
        <v>46</v>
      </c>
      <c r="B2726" s="5" t="s">
        <v>45</v>
      </c>
      <c r="C2726" s="4">
        <v>45992</v>
      </c>
      <c r="D2726" s="4">
        <v>46022</v>
      </c>
      <c r="E2726" s="5" t="s">
        <v>390</v>
      </c>
      <c r="F2726" s="5" t="s">
        <v>393</v>
      </c>
      <c r="G2726" s="7">
        <v>1E-3</v>
      </c>
      <c r="H2726" s="21" t="s">
        <v>61</v>
      </c>
      <c r="I2726" s="5" t="s">
        <v>51</v>
      </c>
    </row>
    <row r="2727" spans="1:9" ht="48" customHeight="1">
      <c r="A2727" s="5" t="s">
        <v>46</v>
      </c>
      <c r="B2727" s="5" t="s">
        <v>45</v>
      </c>
      <c r="C2727" s="4">
        <v>45992</v>
      </c>
      <c r="D2727" s="4">
        <v>46022</v>
      </c>
      <c r="E2727" s="5" t="s">
        <v>390</v>
      </c>
      <c r="F2727" s="5" t="s">
        <v>396</v>
      </c>
      <c r="G2727" s="7">
        <v>1E-3</v>
      </c>
      <c r="H2727" s="21" t="s">
        <v>61</v>
      </c>
      <c r="I2727" s="5" t="s">
        <v>51</v>
      </c>
    </row>
    <row r="2728" spans="1:9" ht="48" customHeight="1">
      <c r="A2728" s="5" t="s">
        <v>46</v>
      </c>
      <c r="B2728" s="5" t="s">
        <v>45</v>
      </c>
      <c r="C2728" s="4">
        <v>45992</v>
      </c>
      <c r="D2728" s="4">
        <v>46022</v>
      </c>
      <c r="E2728" s="5" t="s">
        <v>390</v>
      </c>
      <c r="F2728" s="5" t="s">
        <v>394</v>
      </c>
      <c r="G2728" s="7">
        <v>1E-3</v>
      </c>
      <c r="H2728" s="21" t="s">
        <v>61</v>
      </c>
      <c r="I2728" s="5" t="s">
        <v>51</v>
      </c>
    </row>
    <row r="2729" spans="1:9" ht="48" customHeight="1">
      <c r="A2729" s="5" t="s">
        <v>46</v>
      </c>
      <c r="B2729" s="5" t="s">
        <v>45</v>
      </c>
      <c r="C2729" s="4">
        <v>45992</v>
      </c>
      <c r="D2729" s="4">
        <v>46022</v>
      </c>
      <c r="E2729" s="5" t="s">
        <v>390</v>
      </c>
      <c r="F2729" s="5" t="s">
        <v>400</v>
      </c>
      <c r="G2729" s="7">
        <v>1E-3</v>
      </c>
      <c r="H2729" s="21" t="s">
        <v>61</v>
      </c>
      <c r="I2729" s="5" t="s">
        <v>51</v>
      </c>
    </row>
    <row r="2730" spans="1:9" ht="48" customHeight="1">
      <c r="A2730" s="5" t="s">
        <v>46</v>
      </c>
      <c r="B2730" s="5" t="s">
        <v>45</v>
      </c>
      <c r="C2730" s="4">
        <v>45992</v>
      </c>
      <c r="D2730" s="4">
        <v>46022</v>
      </c>
      <c r="E2730" s="5" t="s">
        <v>390</v>
      </c>
      <c r="F2730" s="5" t="s">
        <v>366</v>
      </c>
      <c r="G2730" s="7">
        <v>0</v>
      </c>
      <c r="H2730" s="21" t="s">
        <v>61</v>
      </c>
      <c r="I2730" s="5" t="s">
        <v>51</v>
      </c>
    </row>
    <row r="2731" spans="1:9" ht="48" customHeight="1">
      <c r="A2731" s="5" t="s">
        <v>46</v>
      </c>
      <c r="B2731" s="5" t="s">
        <v>45</v>
      </c>
      <c r="C2731" s="4">
        <v>45992</v>
      </c>
      <c r="D2731" s="4">
        <v>46022</v>
      </c>
      <c r="E2731" s="5" t="s">
        <v>390</v>
      </c>
      <c r="F2731" s="5" t="s">
        <v>397</v>
      </c>
      <c r="G2731" s="7">
        <v>0</v>
      </c>
      <c r="H2731" s="21" t="s">
        <v>61</v>
      </c>
      <c r="I2731" s="5" t="s">
        <v>51</v>
      </c>
    </row>
    <row r="2732" spans="1:9" ht="48" customHeight="1">
      <c r="A2732" s="5" t="s">
        <v>46</v>
      </c>
      <c r="B2732" s="5" t="s">
        <v>45</v>
      </c>
      <c r="C2732" s="4">
        <v>45992</v>
      </c>
      <c r="D2732" s="4">
        <v>46022</v>
      </c>
      <c r="E2732" s="5" t="s">
        <v>390</v>
      </c>
      <c r="F2732" s="5" t="s">
        <v>402</v>
      </c>
      <c r="G2732" s="7">
        <v>0</v>
      </c>
      <c r="H2732" s="21" t="s">
        <v>61</v>
      </c>
      <c r="I2732" s="5" t="s">
        <v>51</v>
      </c>
    </row>
    <row r="2733" spans="1:9" ht="48" customHeight="1">
      <c r="A2733" s="5" t="s">
        <v>46</v>
      </c>
      <c r="B2733" s="5" t="s">
        <v>45</v>
      </c>
      <c r="C2733" s="4">
        <v>45992</v>
      </c>
      <c r="D2733" s="4">
        <v>46022</v>
      </c>
      <c r="E2733" s="5" t="s">
        <v>390</v>
      </c>
      <c r="F2733" s="5" t="s">
        <v>403</v>
      </c>
      <c r="G2733" s="7">
        <v>0</v>
      </c>
      <c r="H2733" s="21" t="s">
        <v>61</v>
      </c>
      <c r="I2733" s="5" t="s">
        <v>51</v>
      </c>
    </row>
    <row r="2734" spans="1:9" ht="48" customHeight="1">
      <c r="A2734" s="5" t="s">
        <v>46</v>
      </c>
      <c r="B2734" s="5" t="s">
        <v>45</v>
      </c>
      <c r="C2734" s="4">
        <v>45992</v>
      </c>
      <c r="D2734" s="4">
        <v>46022</v>
      </c>
      <c r="E2734" s="5" t="s">
        <v>390</v>
      </c>
      <c r="F2734" s="5" t="s">
        <v>404</v>
      </c>
      <c r="G2734" s="7">
        <v>0</v>
      </c>
      <c r="H2734" s="21" t="s">
        <v>61</v>
      </c>
      <c r="I2734" s="5" t="s">
        <v>51</v>
      </c>
    </row>
    <row r="2735" spans="1:9" ht="48" customHeight="1">
      <c r="A2735" s="5" t="s">
        <v>46</v>
      </c>
      <c r="B2735" s="5" t="s">
        <v>45</v>
      </c>
      <c r="C2735" s="4">
        <v>45992</v>
      </c>
      <c r="D2735" s="4">
        <v>46022</v>
      </c>
      <c r="E2735" s="5" t="s">
        <v>390</v>
      </c>
      <c r="F2735" s="5" t="s">
        <v>405</v>
      </c>
      <c r="G2735" s="7">
        <v>0</v>
      </c>
      <c r="H2735" s="21" t="s">
        <v>61</v>
      </c>
      <c r="I2735" s="5" t="s">
        <v>51</v>
      </c>
    </row>
    <row r="2736" spans="1:9" ht="48" customHeight="1">
      <c r="A2736" s="5" t="s">
        <v>46</v>
      </c>
      <c r="B2736" s="5" t="s">
        <v>45</v>
      </c>
      <c r="C2736" s="4">
        <v>45992</v>
      </c>
      <c r="D2736" s="4">
        <v>46022</v>
      </c>
      <c r="E2736" s="5" t="s">
        <v>390</v>
      </c>
      <c r="F2736" s="5" t="s">
        <v>406</v>
      </c>
      <c r="G2736" s="7">
        <v>0</v>
      </c>
      <c r="H2736" s="21" t="s">
        <v>61</v>
      </c>
      <c r="I2736" s="5" t="s">
        <v>51</v>
      </c>
    </row>
    <row r="2737" spans="1:9" ht="48" customHeight="1">
      <c r="A2737" s="5" t="s">
        <v>46</v>
      </c>
      <c r="B2737" s="5" t="s">
        <v>45</v>
      </c>
      <c r="C2737" s="4">
        <v>45992</v>
      </c>
      <c r="D2737" s="4">
        <v>46022</v>
      </c>
      <c r="E2737" s="5" t="s">
        <v>390</v>
      </c>
      <c r="F2737" s="5" t="s">
        <v>407</v>
      </c>
      <c r="G2737" s="7">
        <v>0</v>
      </c>
      <c r="H2737" s="21" t="s">
        <v>61</v>
      </c>
      <c r="I2737" s="5" t="s">
        <v>51</v>
      </c>
    </row>
    <row r="2738" spans="1:9" ht="48" customHeight="1">
      <c r="A2738" s="5" t="s">
        <v>46</v>
      </c>
      <c r="B2738" s="5" t="s">
        <v>45</v>
      </c>
      <c r="C2738" s="4">
        <v>45992</v>
      </c>
      <c r="D2738" s="4">
        <v>46022</v>
      </c>
      <c r="E2738" s="5" t="s">
        <v>390</v>
      </c>
      <c r="F2738" s="5" t="s">
        <v>399</v>
      </c>
      <c r="G2738" s="7">
        <v>0</v>
      </c>
      <c r="H2738" s="21" t="s">
        <v>61</v>
      </c>
      <c r="I2738" s="5" t="s">
        <v>51</v>
      </c>
    </row>
    <row r="2739" spans="1:9" ht="48" customHeight="1">
      <c r="A2739" s="5" t="s">
        <v>46</v>
      </c>
      <c r="B2739" s="5" t="s">
        <v>45</v>
      </c>
      <c r="C2739" s="4">
        <v>45992</v>
      </c>
      <c r="D2739" s="4">
        <v>46022</v>
      </c>
      <c r="E2739" s="5" t="s">
        <v>390</v>
      </c>
      <c r="F2739" s="5" t="s">
        <v>100</v>
      </c>
      <c r="G2739" s="7">
        <v>0</v>
      </c>
      <c r="H2739" s="21" t="s">
        <v>61</v>
      </c>
      <c r="I2739" s="5" t="s">
        <v>51</v>
      </c>
    </row>
    <row r="2740" spans="1:9" ht="48" customHeight="1">
      <c r="A2740" s="5" t="s">
        <v>46</v>
      </c>
      <c r="B2740" s="5" t="s">
        <v>45</v>
      </c>
      <c r="C2740" s="4">
        <v>45992</v>
      </c>
      <c r="D2740" s="4">
        <v>46022</v>
      </c>
      <c r="E2740" s="5" t="s">
        <v>390</v>
      </c>
      <c r="F2740" s="5" t="s">
        <v>409</v>
      </c>
      <c r="G2740" s="7">
        <v>0</v>
      </c>
      <c r="H2740" s="21" t="s">
        <v>61</v>
      </c>
      <c r="I2740" s="5" t="s">
        <v>51</v>
      </c>
    </row>
    <row r="2741" spans="1:9" ht="48" customHeight="1">
      <c r="A2741" s="5" t="s">
        <v>46</v>
      </c>
      <c r="B2741" s="5" t="s">
        <v>45</v>
      </c>
      <c r="C2741" s="4">
        <v>45992</v>
      </c>
      <c r="D2741" s="4">
        <v>46022</v>
      </c>
      <c r="E2741" s="5" t="s">
        <v>390</v>
      </c>
      <c r="F2741" s="5" t="s">
        <v>410</v>
      </c>
      <c r="G2741" s="7">
        <v>0</v>
      </c>
      <c r="H2741" s="21" t="s">
        <v>61</v>
      </c>
      <c r="I2741" s="5" t="s">
        <v>51</v>
      </c>
    </row>
    <row r="2742" spans="1:9" ht="48" customHeight="1">
      <c r="A2742" s="5" t="s">
        <v>46</v>
      </c>
      <c r="B2742" s="5" t="s">
        <v>45</v>
      </c>
      <c r="C2742" s="4">
        <v>45992</v>
      </c>
      <c r="D2742" s="4">
        <v>46022</v>
      </c>
      <c r="E2742" s="5" t="s">
        <v>390</v>
      </c>
      <c r="F2742" s="5" t="s">
        <v>401</v>
      </c>
      <c r="G2742" s="7">
        <v>0</v>
      </c>
      <c r="H2742" s="21" t="s">
        <v>61</v>
      </c>
      <c r="I2742" s="5" t="s">
        <v>51</v>
      </c>
    </row>
    <row r="2743" spans="1:9" ht="48" customHeight="1">
      <c r="A2743" s="5" t="s">
        <v>46</v>
      </c>
      <c r="B2743" s="5" t="s">
        <v>45</v>
      </c>
      <c r="C2743" s="4">
        <v>45992</v>
      </c>
      <c r="D2743" s="4">
        <v>46022</v>
      </c>
      <c r="E2743" s="5" t="s">
        <v>390</v>
      </c>
      <c r="F2743" s="5" t="s">
        <v>411</v>
      </c>
      <c r="G2743" s="7">
        <v>0</v>
      </c>
      <c r="H2743" s="21" t="s">
        <v>61</v>
      </c>
      <c r="I2743" s="5" t="s">
        <v>51</v>
      </c>
    </row>
    <row r="2744" spans="1:9" ht="48" customHeight="1">
      <c r="A2744" s="5" t="s">
        <v>46</v>
      </c>
      <c r="B2744" s="5" t="s">
        <v>45</v>
      </c>
      <c r="C2744" s="4">
        <v>45992</v>
      </c>
      <c r="D2744" s="4">
        <v>46022</v>
      </c>
      <c r="E2744" s="5" t="s">
        <v>390</v>
      </c>
      <c r="F2744" s="5" t="s">
        <v>412</v>
      </c>
      <c r="G2744" s="7">
        <v>0</v>
      </c>
      <c r="H2744" s="21" t="s">
        <v>61</v>
      </c>
      <c r="I2744" s="5" t="s">
        <v>51</v>
      </c>
    </row>
    <row r="2745" spans="1:9" ht="48" customHeight="1">
      <c r="A2745" s="5" t="s">
        <v>46</v>
      </c>
      <c r="B2745" s="5" t="s">
        <v>45</v>
      </c>
      <c r="C2745" s="4">
        <v>45992</v>
      </c>
      <c r="D2745" s="4">
        <v>46022</v>
      </c>
      <c r="E2745" s="5" t="s">
        <v>390</v>
      </c>
      <c r="F2745" s="5" t="s">
        <v>413</v>
      </c>
      <c r="G2745" s="7">
        <v>0</v>
      </c>
      <c r="H2745" s="21" t="s">
        <v>61</v>
      </c>
      <c r="I2745" s="5" t="s">
        <v>51</v>
      </c>
    </row>
    <row r="2746" spans="1:9" ht="48" customHeight="1">
      <c r="A2746" s="5" t="s">
        <v>46</v>
      </c>
      <c r="B2746" s="5" t="s">
        <v>45</v>
      </c>
      <c r="C2746" s="4">
        <v>45992</v>
      </c>
      <c r="D2746" s="4">
        <v>46022</v>
      </c>
      <c r="E2746" s="5" t="s">
        <v>390</v>
      </c>
      <c r="F2746" s="5" t="s">
        <v>153</v>
      </c>
      <c r="G2746" s="7">
        <v>0</v>
      </c>
      <c r="H2746" s="21" t="s">
        <v>61</v>
      </c>
      <c r="I2746" s="5" t="s">
        <v>51</v>
      </c>
    </row>
    <row r="2747" spans="1:9" ht="48" customHeight="1">
      <c r="A2747" s="5" t="s">
        <v>46</v>
      </c>
      <c r="B2747" s="5" t="s">
        <v>45</v>
      </c>
      <c r="C2747" s="4">
        <v>45992</v>
      </c>
      <c r="D2747" s="4">
        <v>46022</v>
      </c>
      <c r="E2747" s="5" t="s">
        <v>494</v>
      </c>
      <c r="F2747" s="5" t="s">
        <v>495</v>
      </c>
      <c r="G2747" s="7">
        <v>1E-3</v>
      </c>
      <c r="H2747" s="21" t="s">
        <v>61</v>
      </c>
      <c r="I2747" s="5" t="s">
        <v>51</v>
      </c>
    </row>
    <row r="2748" spans="1:9" ht="48" customHeight="1">
      <c r="A2748" s="5" t="s">
        <v>46</v>
      </c>
      <c r="B2748" s="5" t="s">
        <v>45</v>
      </c>
      <c r="C2748" s="4">
        <v>45992</v>
      </c>
      <c r="D2748" s="4">
        <v>46022</v>
      </c>
      <c r="E2748" s="5" t="s">
        <v>494</v>
      </c>
      <c r="F2748" s="5" t="s">
        <v>499</v>
      </c>
      <c r="G2748" s="7">
        <v>1E-3</v>
      </c>
      <c r="H2748" s="21" t="s">
        <v>61</v>
      </c>
      <c r="I2748" s="5" t="s">
        <v>51</v>
      </c>
    </row>
    <row r="2749" spans="1:9" ht="48" customHeight="1">
      <c r="A2749" s="5" t="s">
        <v>46</v>
      </c>
      <c r="B2749" s="5" t="s">
        <v>45</v>
      </c>
      <c r="C2749" s="4">
        <v>45992</v>
      </c>
      <c r="D2749" s="4">
        <v>46022</v>
      </c>
      <c r="E2749" s="5" t="s">
        <v>494</v>
      </c>
      <c r="F2749" s="5" t="s">
        <v>395</v>
      </c>
      <c r="G2749" s="7">
        <v>1E-3</v>
      </c>
      <c r="H2749" s="21" t="s">
        <v>61</v>
      </c>
      <c r="I2749" s="5" t="s">
        <v>51</v>
      </c>
    </row>
    <row r="2750" spans="1:9" ht="48" customHeight="1">
      <c r="A2750" s="5" t="s">
        <v>46</v>
      </c>
      <c r="B2750" s="5" t="s">
        <v>45</v>
      </c>
      <c r="C2750" s="4">
        <v>45992</v>
      </c>
      <c r="D2750" s="4">
        <v>46022</v>
      </c>
      <c r="E2750" s="5" t="s">
        <v>494</v>
      </c>
      <c r="F2750" s="5" t="s">
        <v>392</v>
      </c>
      <c r="G2750" s="7">
        <v>1E-3</v>
      </c>
      <c r="H2750" s="21" t="s">
        <v>61</v>
      </c>
      <c r="I2750" s="5" t="s">
        <v>51</v>
      </c>
    </row>
    <row r="2751" spans="1:9" ht="48" customHeight="1">
      <c r="A2751" s="5" t="s">
        <v>46</v>
      </c>
      <c r="B2751" s="5" t="s">
        <v>45</v>
      </c>
      <c r="C2751" s="4">
        <v>45992</v>
      </c>
      <c r="D2751" s="4">
        <v>46022</v>
      </c>
      <c r="E2751" s="5" t="s">
        <v>494</v>
      </c>
      <c r="F2751" s="5" t="s">
        <v>496</v>
      </c>
      <c r="G2751" s="7">
        <v>1E-3</v>
      </c>
      <c r="H2751" s="21" t="s">
        <v>61</v>
      </c>
      <c r="I2751" s="5" t="s">
        <v>51</v>
      </c>
    </row>
    <row r="2752" spans="1:9" ht="48" customHeight="1">
      <c r="A2752" s="5" t="s">
        <v>46</v>
      </c>
      <c r="B2752" s="5" t="s">
        <v>45</v>
      </c>
      <c r="C2752" s="4">
        <v>45992</v>
      </c>
      <c r="D2752" s="4">
        <v>46022</v>
      </c>
      <c r="E2752" s="5" t="s">
        <v>494</v>
      </c>
      <c r="F2752" s="5" t="s">
        <v>497</v>
      </c>
      <c r="G2752" s="7">
        <v>1E-3</v>
      </c>
      <c r="H2752" s="21" t="s">
        <v>61</v>
      </c>
      <c r="I2752" s="5" t="s">
        <v>51</v>
      </c>
    </row>
    <row r="2753" spans="1:9" ht="48" customHeight="1">
      <c r="A2753" s="5" t="s">
        <v>46</v>
      </c>
      <c r="B2753" s="5" t="s">
        <v>45</v>
      </c>
      <c r="C2753" s="4">
        <v>45992</v>
      </c>
      <c r="D2753" s="4">
        <v>46022</v>
      </c>
      <c r="E2753" s="5" t="s">
        <v>494</v>
      </c>
      <c r="F2753" s="5" t="s">
        <v>500</v>
      </c>
      <c r="G2753" s="7">
        <v>1E-3</v>
      </c>
      <c r="H2753" s="21" t="s">
        <v>61</v>
      </c>
      <c r="I2753" s="5" t="s">
        <v>51</v>
      </c>
    </row>
    <row r="2754" spans="1:9" ht="48" customHeight="1">
      <c r="A2754" s="5" t="s">
        <v>46</v>
      </c>
      <c r="B2754" s="5" t="s">
        <v>45</v>
      </c>
      <c r="C2754" s="4">
        <v>45992</v>
      </c>
      <c r="D2754" s="4">
        <v>46022</v>
      </c>
      <c r="E2754" s="5" t="s">
        <v>494</v>
      </c>
      <c r="F2754" s="5" t="s">
        <v>501</v>
      </c>
      <c r="G2754" s="7">
        <v>1E-3</v>
      </c>
      <c r="H2754" s="21" t="s">
        <v>61</v>
      </c>
      <c r="I2754" s="5" t="s">
        <v>51</v>
      </c>
    </row>
    <row r="2755" spans="1:9" ht="48" customHeight="1">
      <c r="A2755" s="5" t="s">
        <v>46</v>
      </c>
      <c r="B2755" s="5" t="s">
        <v>45</v>
      </c>
      <c r="C2755" s="4">
        <v>45992</v>
      </c>
      <c r="D2755" s="4">
        <v>46022</v>
      </c>
      <c r="E2755" s="5" t="s">
        <v>494</v>
      </c>
      <c r="F2755" s="5" t="s">
        <v>504</v>
      </c>
      <c r="G2755" s="7">
        <v>1E-3</v>
      </c>
      <c r="H2755" s="21" t="s">
        <v>61</v>
      </c>
      <c r="I2755" s="5" t="s">
        <v>51</v>
      </c>
    </row>
    <row r="2756" spans="1:9" ht="48" customHeight="1">
      <c r="A2756" s="5" t="s">
        <v>46</v>
      </c>
      <c r="B2756" s="5" t="s">
        <v>45</v>
      </c>
      <c r="C2756" s="4">
        <v>45992</v>
      </c>
      <c r="D2756" s="4">
        <v>46022</v>
      </c>
      <c r="E2756" s="5" t="s">
        <v>494</v>
      </c>
      <c r="F2756" s="5" t="s">
        <v>362</v>
      </c>
      <c r="G2756" s="7">
        <v>0</v>
      </c>
      <c r="H2756" s="21" t="s">
        <v>61</v>
      </c>
      <c r="I2756" s="5" t="s">
        <v>51</v>
      </c>
    </row>
    <row r="2757" spans="1:9" ht="48" customHeight="1">
      <c r="A2757" s="5" t="s">
        <v>46</v>
      </c>
      <c r="B2757" s="5" t="s">
        <v>45</v>
      </c>
      <c r="C2757" s="4">
        <v>45992</v>
      </c>
      <c r="D2757" s="4">
        <v>46022</v>
      </c>
      <c r="E2757" s="5" t="s">
        <v>494</v>
      </c>
      <c r="F2757" s="5" t="s">
        <v>364</v>
      </c>
      <c r="G2757" s="7">
        <v>0</v>
      </c>
      <c r="H2757" s="21" t="s">
        <v>61</v>
      </c>
      <c r="I2757" s="5" t="s">
        <v>51</v>
      </c>
    </row>
    <row r="2758" spans="1:9" ht="48" customHeight="1">
      <c r="A2758" s="5" t="s">
        <v>46</v>
      </c>
      <c r="B2758" s="5" t="s">
        <v>45</v>
      </c>
      <c r="C2758" s="4">
        <v>45992</v>
      </c>
      <c r="D2758" s="4">
        <v>46022</v>
      </c>
      <c r="E2758" s="5" t="s">
        <v>494</v>
      </c>
      <c r="F2758" s="5" t="s">
        <v>366</v>
      </c>
      <c r="G2758" s="7">
        <v>0</v>
      </c>
      <c r="H2758" s="21" t="s">
        <v>61</v>
      </c>
      <c r="I2758" s="5" t="s">
        <v>51</v>
      </c>
    </row>
    <row r="2759" spans="1:9" ht="48" customHeight="1">
      <c r="A2759" s="5" t="s">
        <v>46</v>
      </c>
      <c r="B2759" s="5" t="s">
        <v>45</v>
      </c>
      <c r="C2759" s="4">
        <v>45992</v>
      </c>
      <c r="D2759" s="4">
        <v>46022</v>
      </c>
      <c r="E2759" s="5" t="s">
        <v>494</v>
      </c>
      <c r="F2759" s="5" t="s">
        <v>498</v>
      </c>
      <c r="G2759" s="7">
        <v>0</v>
      </c>
      <c r="H2759" s="21" t="s">
        <v>61</v>
      </c>
      <c r="I2759" s="5" t="s">
        <v>51</v>
      </c>
    </row>
    <row r="2760" spans="1:9" ht="48" customHeight="1">
      <c r="A2760" s="5" t="s">
        <v>46</v>
      </c>
      <c r="B2760" s="5" t="s">
        <v>45</v>
      </c>
      <c r="C2760" s="4">
        <v>45992</v>
      </c>
      <c r="D2760" s="4">
        <v>46022</v>
      </c>
      <c r="E2760" s="5" t="s">
        <v>494</v>
      </c>
      <c r="F2760" s="5" t="s">
        <v>339</v>
      </c>
      <c r="G2760" s="7">
        <v>0</v>
      </c>
      <c r="H2760" s="21" t="s">
        <v>61</v>
      </c>
      <c r="I2760" s="5" t="s">
        <v>51</v>
      </c>
    </row>
    <row r="2761" spans="1:9" ht="48" customHeight="1">
      <c r="A2761" s="5" t="s">
        <v>46</v>
      </c>
      <c r="B2761" s="5" t="s">
        <v>45</v>
      </c>
      <c r="C2761" s="4">
        <v>45992</v>
      </c>
      <c r="D2761" s="4">
        <v>46022</v>
      </c>
      <c r="E2761" s="5" t="s">
        <v>494</v>
      </c>
      <c r="F2761" s="5" t="s">
        <v>502</v>
      </c>
      <c r="G2761" s="7">
        <v>0</v>
      </c>
      <c r="H2761" s="21" t="s">
        <v>61</v>
      </c>
      <c r="I2761" s="5" t="s">
        <v>51</v>
      </c>
    </row>
    <row r="2762" spans="1:9" ht="48" customHeight="1">
      <c r="A2762" s="5" t="s">
        <v>46</v>
      </c>
      <c r="B2762" s="5" t="s">
        <v>45</v>
      </c>
      <c r="C2762" s="4">
        <v>45992</v>
      </c>
      <c r="D2762" s="4">
        <v>46022</v>
      </c>
      <c r="E2762" s="5" t="s">
        <v>494</v>
      </c>
      <c r="F2762" s="5" t="s">
        <v>503</v>
      </c>
      <c r="G2762" s="7">
        <v>0</v>
      </c>
      <c r="H2762" s="21" t="s">
        <v>61</v>
      </c>
      <c r="I2762" s="5" t="s">
        <v>51</v>
      </c>
    </row>
    <row r="2763" spans="1:9" ht="48" customHeight="1">
      <c r="A2763" s="5" t="s">
        <v>46</v>
      </c>
      <c r="B2763" s="5" t="s">
        <v>45</v>
      </c>
      <c r="C2763" s="4">
        <v>45992</v>
      </c>
      <c r="D2763" s="4">
        <v>46022</v>
      </c>
      <c r="E2763" s="5" t="s">
        <v>143</v>
      </c>
      <c r="F2763" s="5" t="s">
        <v>379</v>
      </c>
      <c r="G2763" s="7">
        <v>2E-3</v>
      </c>
      <c r="H2763" s="21" t="s">
        <v>61</v>
      </c>
      <c r="I2763" s="5" t="s">
        <v>51</v>
      </c>
    </row>
    <row r="2764" spans="1:9" ht="48" customHeight="1">
      <c r="A2764" s="5" t="s">
        <v>46</v>
      </c>
      <c r="B2764" s="5" t="s">
        <v>45</v>
      </c>
      <c r="C2764" s="4">
        <v>45992</v>
      </c>
      <c r="D2764" s="4">
        <v>46022</v>
      </c>
      <c r="E2764" s="5" t="s">
        <v>143</v>
      </c>
      <c r="F2764" s="5" t="s">
        <v>376</v>
      </c>
      <c r="G2764" s="7">
        <v>2E-3</v>
      </c>
      <c r="H2764" s="21" t="s">
        <v>61</v>
      </c>
      <c r="I2764" s="5" t="s">
        <v>51</v>
      </c>
    </row>
    <row r="2765" spans="1:9" ht="48" customHeight="1">
      <c r="A2765" s="5" t="s">
        <v>46</v>
      </c>
      <c r="B2765" s="5" t="s">
        <v>45</v>
      </c>
      <c r="C2765" s="4">
        <v>45992</v>
      </c>
      <c r="D2765" s="4">
        <v>46022</v>
      </c>
      <c r="E2765" s="5" t="s">
        <v>143</v>
      </c>
      <c r="F2765" s="5" t="s">
        <v>377</v>
      </c>
      <c r="G2765" s="7">
        <v>2E-3</v>
      </c>
      <c r="H2765" s="21" t="s">
        <v>61</v>
      </c>
      <c r="I2765" s="5" t="s">
        <v>51</v>
      </c>
    </row>
    <row r="2766" spans="1:9" ht="48" customHeight="1">
      <c r="A2766" s="5" t="s">
        <v>46</v>
      </c>
      <c r="B2766" s="5" t="s">
        <v>45</v>
      </c>
      <c r="C2766" s="4">
        <v>45992</v>
      </c>
      <c r="D2766" s="4">
        <v>46022</v>
      </c>
      <c r="E2766" s="5" t="s">
        <v>143</v>
      </c>
      <c r="F2766" s="5" t="s">
        <v>378</v>
      </c>
      <c r="G2766" s="7">
        <v>1E-3</v>
      </c>
      <c r="H2766" s="21" t="s">
        <v>61</v>
      </c>
      <c r="I2766" s="5" t="s">
        <v>51</v>
      </c>
    </row>
    <row r="2767" spans="1:9" ht="48" customHeight="1">
      <c r="A2767" s="5" t="s">
        <v>46</v>
      </c>
      <c r="B2767" s="5" t="s">
        <v>45</v>
      </c>
      <c r="C2767" s="4">
        <v>45992</v>
      </c>
      <c r="D2767" s="4">
        <v>46022</v>
      </c>
      <c r="E2767" s="5" t="s">
        <v>143</v>
      </c>
      <c r="F2767" s="5" t="s">
        <v>380</v>
      </c>
      <c r="G2767" s="7">
        <v>1E-3</v>
      </c>
      <c r="H2767" s="21" t="s">
        <v>61</v>
      </c>
      <c r="I2767" s="5" t="s">
        <v>51</v>
      </c>
    </row>
    <row r="2768" spans="1:9" ht="48" customHeight="1">
      <c r="A2768" s="5" t="s">
        <v>46</v>
      </c>
      <c r="B2768" s="5" t="s">
        <v>45</v>
      </c>
      <c r="C2768" s="4">
        <v>45992</v>
      </c>
      <c r="D2768" s="4">
        <v>46022</v>
      </c>
      <c r="E2768" s="5" t="s">
        <v>143</v>
      </c>
      <c r="F2768" s="5" t="s">
        <v>381</v>
      </c>
      <c r="G2768" s="7">
        <v>0</v>
      </c>
      <c r="H2768" s="21" t="s">
        <v>61</v>
      </c>
      <c r="I2768" s="5" t="s">
        <v>51</v>
      </c>
    </row>
    <row r="2769" spans="1:9" ht="48" customHeight="1">
      <c r="A2769" s="5" t="s">
        <v>46</v>
      </c>
      <c r="B2769" s="5" t="s">
        <v>45</v>
      </c>
      <c r="C2769" s="4">
        <v>45992</v>
      </c>
      <c r="D2769" s="4">
        <v>46022</v>
      </c>
      <c r="E2769" s="5" t="s">
        <v>143</v>
      </c>
      <c r="F2769" s="5" t="s">
        <v>382</v>
      </c>
      <c r="G2769" s="7">
        <v>0</v>
      </c>
      <c r="H2769" s="21" t="s">
        <v>61</v>
      </c>
      <c r="I2769" s="5" t="s">
        <v>51</v>
      </c>
    </row>
    <row r="2770" spans="1:9" ht="48" customHeight="1">
      <c r="A2770" s="5" t="s">
        <v>46</v>
      </c>
      <c r="B2770" s="5" t="s">
        <v>45</v>
      </c>
      <c r="C2770" s="4">
        <v>45992</v>
      </c>
      <c r="D2770" s="4">
        <v>46022</v>
      </c>
      <c r="E2770" s="5" t="s">
        <v>143</v>
      </c>
      <c r="F2770" s="5" t="s">
        <v>383</v>
      </c>
      <c r="G2770" s="7">
        <v>0</v>
      </c>
      <c r="H2770" s="21" t="s">
        <v>61</v>
      </c>
      <c r="I2770" s="5" t="s">
        <v>51</v>
      </c>
    </row>
    <row r="2771" spans="1:9" ht="48" customHeight="1">
      <c r="A2771" s="5" t="s">
        <v>46</v>
      </c>
      <c r="B2771" s="5" t="s">
        <v>45</v>
      </c>
      <c r="C2771" s="4">
        <v>45992</v>
      </c>
      <c r="D2771" s="4">
        <v>46022</v>
      </c>
      <c r="E2771" s="5" t="s">
        <v>143</v>
      </c>
      <c r="F2771" s="5" t="s">
        <v>132</v>
      </c>
      <c r="G2771" s="7">
        <v>0</v>
      </c>
      <c r="H2771" s="21" t="s">
        <v>61</v>
      </c>
      <c r="I2771" s="5" t="s">
        <v>51</v>
      </c>
    </row>
    <row r="2772" spans="1:9" ht="48" customHeight="1">
      <c r="A2772" s="5" t="s">
        <v>46</v>
      </c>
      <c r="B2772" s="5" t="s">
        <v>45</v>
      </c>
      <c r="C2772" s="4">
        <v>45992</v>
      </c>
      <c r="D2772" s="4">
        <v>46022</v>
      </c>
      <c r="E2772" s="5" t="s">
        <v>143</v>
      </c>
      <c r="F2772" s="5" t="s">
        <v>387</v>
      </c>
      <c r="G2772" s="7">
        <v>0</v>
      </c>
      <c r="H2772" s="21" t="s">
        <v>61</v>
      </c>
      <c r="I2772" s="5" t="s">
        <v>51</v>
      </c>
    </row>
    <row r="2773" spans="1:9" ht="48" customHeight="1">
      <c r="A2773" s="5" t="s">
        <v>46</v>
      </c>
      <c r="B2773" s="5" t="s">
        <v>45</v>
      </c>
      <c r="C2773" s="4">
        <v>45992</v>
      </c>
      <c r="D2773" s="4">
        <v>46022</v>
      </c>
      <c r="E2773" s="5" t="s">
        <v>143</v>
      </c>
      <c r="F2773" s="5" t="s">
        <v>388</v>
      </c>
      <c r="G2773" s="7">
        <v>0</v>
      </c>
      <c r="H2773" s="21" t="s">
        <v>61</v>
      </c>
      <c r="I2773" s="5" t="s">
        <v>51</v>
      </c>
    </row>
    <row r="2774" spans="1:9" ht="48" customHeight="1">
      <c r="A2774" s="5" t="s">
        <v>46</v>
      </c>
      <c r="B2774" s="5" t="s">
        <v>45</v>
      </c>
      <c r="C2774" s="4">
        <v>45992</v>
      </c>
      <c r="D2774" s="4">
        <v>46022</v>
      </c>
      <c r="E2774" s="5" t="s">
        <v>143</v>
      </c>
      <c r="F2774" s="5" t="s">
        <v>389</v>
      </c>
      <c r="G2774" s="7">
        <v>0</v>
      </c>
      <c r="H2774" s="21" t="s">
        <v>61</v>
      </c>
      <c r="I2774" s="5" t="s">
        <v>51</v>
      </c>
    </row>
    <row r="2775" spans="1:9" ht="48" customHeight="1">
      <c r="A2775" s="5" t="s">
        <v>46</v>
      </c>
      <c r="B2775" s="5" t="s">
        <v>45</v>
      </c>
      <c r="C2775" s="4">
        <v>45992</v>
      </c>
      <c r="D2775" s="4">
        <v>46022</v>
      </c>
      <c r="E2775" s="5" t="s">
        <v>143</v>
      </c>
      <c r="F2775" s="5" t="s">
        <v>384</v>
      </c>
      <c r="G2775" s="7">
        <v>0</v>
      </c>
      <c r="H2775" s="21" t="s">
        <v>61</v>
      </c>
      <c r="I2775" s="5" t="s">
        <v>51</v>
      </c>
    </row>
    <row r="2776" spans="1:9" ht="48" customHeight="1">
      <c r="A2776" s="5" t="s">
        <v>46</v>
      </c>
      <c r="B2776" s="5" t="s">
        <v>45</v>
      </c>
      <c r="C2776" s="4">
        <v>45992</v>
      </c>
      <c r="D2776" s="4">
        <v>46022</v>
      </c>
      <c r="E2776" s="5" t="s">
        <v>143</v>
      </c>
      <c r="F2776" s="5" t="s">
        <v>385</v>
      </c>
      <c r="G2776" s="7">
        <v>0</v>
      </c>
      <c r="H2776" s="21" t="s">
        <v>61</v>
      </c>
      <c r="I2776" s="5" t="s">
        <v>51</v>
      </c>
    </row>
    <row r="2777" spans="1:9" ht="48" customHeight="1">
      <c r="A2777" s="5" t="s">
        <v>46</v>
      </c>
      <c r="B2777" s="5" t="s">
        <v>45</v>
      </c>
      <c r="C2777" s="4">
        <v>45992</v>
      </c>
      <c r="D2777" s="4">
        <v>46022</v>
      </c>
      <c r="E2777" s="5" t="s">
        <v>429</v>
      </c>
      <c r="F2777" s="5" t="s">
        <v>429</v>
      </c>
      <c r="G2777" s="7">
        <v>5.0000000000000001E-3</v>
      </c>
      <c r="H2777" s="21" t="s">
        <v>61</v>
      </c>
      <c r="I2777" s="5" t="s">
        <v>51</v>
      </c>
    </row>
    <row r="2778" spans="1:9" ht="48" customHeight="1">
      <c r="A2778" s="5" t="s">
        <v>46</v>
      </c>
      <c r="B2778" s="5" t="s">
        <v>45</v>
      </c>
      <c r="C2778" s="4">
        <v>45992</v>
      </c>
      <c r="D2778" s="4">
        <v>46022</v>
      </c>
      <c r="E2778" s="5" t="s">
        <v>505</v>
      </c>
      <c r="F2778" s="5" t="s">
        <v>506</v>
      </c>
      <c r="G2778" s="7">
        <v>2E-3</v>
      </c>
      <c r="H2778" s="21" t="s">
        <v>61</v>
      </c>
      <c r="I2778" s="5" t="s">
        <v>51</v>
      </c>
    </row>
    <row r="2779" spans="1:9" ht="48" customHeight="1">
      <c r="A2779" s="5" t="s">
        <v>46</v>
      </c>
      <c r="B2779" s="5" t="s">
        <v>45</v>
      </c>
      <c r="C2779" s="4">
        <v>45992</v>
      </c>
      <c r="D2779" s="4">
        <v>46022</v>
      </c>
      <c r="E2779" s="5" t="s">
        <v>505</v>
      </c>
      <c r="F2779" s="5" t="s">
        <v>362</v>
      </c>
      <c r="G2779" s="7">
        <v>1E-3</v>
      </c>
      <c r="H2779" s="21" t="s">
        <v>61</v>
      </c>
      <c r="I2779" s="5" t="s">
        <v>51</v>
      </c>
    </row>
    <row r="2780" spans="1:9" ht="48" customHeight="1">
      <c r="A2780" s="5" t="s">
        <v>46</v>
      </c>
      <c r="B2780" s="5" t="s">
        <v>45</v>
      </c>
      <c r="C2780" s="4">
        <v>45992</v>
      </c>
      <c r="D2780" s="4">
        <v>46022</v>
      </c>
      <c r="E2780" s="5" t="s">
        <v>505</v>
      </c>
      <c r="F2780" s="5" t="s">
        <v>395</v>
      </c>
      <c r="G2780" s="7">
        <v>1E-3</v>
      </c>
      <c r="H2780" s="21" t="s">
        <v>61</v>
      </c>
      <c r="I2780" s="5" t="s">
        <v>51</v>
      </c>
    </row>
    <row r="2781" spans="1:9" ht="48" customHeight="1">
      <c r="A2781" s="5" t="s">
        <v>46</v>
      </c>
      <c r="B2781" s="5" t="s">
        <v>45</v>
      </c>
      <c r="C2781" s="4">
        <v>45992</v>
      </c>
      <c r="D2781" s="4">
        <v>46022</v>
      </c>
      <c r="E2781" s="5" t="s">
        <v>505</v>
      </c>
      <c r="F2781" s="5" t="s">
        <v>366</v>
      </c>
      <c r="G2781" s="7">
        <v>1E-3</v>
      </c>
      <c r="H2781" s="21" t="s">
        <v>61</v>
      </c>
      <c r="I2781" s="5" t="s">
        <v>51</v>
      </c>
    </row>
    <row r="2782" spans="1:9" ht="48" customHeight="1">
      <c r="A2782" s="5" t="s">
        <v>46</v>
      </c>
      <c r="B2782" s="5" t="s">
        <v>45</v>
      </c>
      <c r="C2782" s="4">
        <v>45992</v>
      </c>
      <c r="D2782" s="4">
        <v>46022</v>
      </c>
      <c r="E2782" s="5" t="s">
        <v>505</v>
      </c>
      <c r="F2782" s="5" t="s">
        <v>392</v>
      </c>
      <c r="G2782" s="7">
        <v>1E-3</v>
      </c>
      <c r="H2782" s="21" t="s">
        <v>61</v>
      </c>
      <c r="I2782" s="5" t="s">
        <v>51</v>
      </c>
    </row>
    <row r="2783" spans="1:9" ht="48" customHeight="1">
      <c r="A2783" s="5" t="s">
        <v>46</v>
      </c>
      <c r="B2783" s="5" t="s">
        <v>45</v>
      </c>
      <c r="C2783" s="4">
        <v>45992</v>
      </c>
      <c r="D2783" s="4">
        <v>46022</v>
      </c>
      <c r="E2783" s="5" t="s">
        <v>507</v>
      </c>
      <c r="F2783" s="5" t="s">
        <v>508</v>
      </c>
      <c r="G2783" s="7">
        <v>1E-3</v>
      </c>
      <c r="H2783" s="21" t="s">
        <v>61</v>
      </c>
      <c r="I2783" s="5" t="s">
        <v>51</v>
      </c>
    </row>
    <row r="2784" spans="1:9" ht="48" customHeight="1">
      <c r="A2784" s="5" t="s">
        <v>46</v>
      </c>
      <c r="B2784" s="5" t="s">
        <v>45</v>
      </c>
      <c r="C2784" s="4">
        <v>45992</v>
      </c>
      <c r="D2784" s="4">
        <v>46022</v>
      </c>
      <c r="E2784" s="5" t="s">
        <v>507</v>
      </c>
      <c r="F2784" s="5" t="s">
        <v>509</v>
      </c>
      <c r="G2784" s="7">
        <v>1E-3</v>
      </c>
      <c r="H2784" s="21" t="s">
        <v>61</v>
      </c>
      <c r="I2784" s="5" t="s">
        <v>51</v>
      </c>
    </row>
    <row r="2785" spans="1:9" ht="48" customHeight="1">
      <c r="A2785" s="5" t="s">
        <v>46</v>
      </c>
      <c r="B2785" s="5" t="s">
        <v>45</v>
      </c>
      <c r="C2785" s="4">
        <v>46023</v>
      </c>
      <c r="D2785" s="4">
        <v>46053</v>
      </c>
      <c r="E2785" s="5" t="s">
        <v>53</v>
      </c>
      <c r="F2785" s="5" t="s">
        <v>474</v>
      </c>
      <c r="G2785" s="7">
        <v>8.3000000000000004E-2</v>
      </c>
      <c r="H2785" s="21" t="s">
        <v>62</v>
      </c>
      <c r="I2785" s="5" t="s">
        <v>51</v>
      </c>
    </row>
    <row r="2786" spans="1:9" ht="48" customHeight="1">
      <c r="A2786" s="5" t="s">
        <v>46</v>
      </c>
      <c r="B2786" s="5" t="s">
        <v>45</v>
      </c>
      <c r="C2786" s="4">
        <v>46023</v>
      </c>
      <c r="D2786" s="4">
        <v>46053</v>
      </c>
      <c r="E2786" s="5" t="s">
        <v>53</v>
      </c>
      <c r="F2786" s="5" t="s">
        <v>484</v>
      </c>
      <c r="G2786" s="7">
        <v>8.199999999999999E-2</v>
      </c>
      <c r="H2786" s="21" t="s">
        <v>62</v>
      </c>
      <c r="I2786" s="5" t="s">
        <v>51</v>
      </c>
    </row>
    <row r="2787" spans="1:9" ht="48" customHeight="1">
      <c r="A2787" s="5" t="s">
        <v>46</v>
      </c>
      <c r="B2787" s="5" t="s">
        <v>45</v>
      </c>
      <c r="C2787" s="4">
        <v>46023</v>
      </c>
      <c r="D2787" s="4">
        <v>46053</v>
      </c>
      <c r="E2787" s="5" t="s">
        <v>53</v>
      </c>
      <c r="F2787" s="5" t="s">
        <v>483</v>
      </c>
      <c r="G2787" s="7">
        <v>4.4999999999999998E-2</v>
      </c>
      <c r="H2787" s="21" t="s">
        <v>62</v>
      </c>
      <c r="I2787" s="5" t="s">
        <v>51</v>
      </c>
    </row>
    <row r="2788" spans="1:9" ht="48" customHeight="1">
      <c r="A2788" s="5" t="s">
        <v>46</v>
      </c>
      <c r="B2788" s="5" t="s">
        <v>45</v>
      </c>
      <c r="C2788" s="4">
        <v>46023</v>
      </c>
      <c r="D2788" s="4">
        <v>46053</v>
      </c>
      <c r="E2788" s="5" t="s">
        <v>53</v>
      </c>
      <c r="F2788" s="5" t="s">
        <v>478</v>
      </c>
      <c r="G2788" s="7">
        <v>3.5000000000000003E-2</v>
      </c>
      <c r="H2788" s="21" t="s">
        <v>62</v>
      </c>
      <c r="I2788" s="5" t="s">
        <v>51</v>
      </c>
    </row>
    <row r="2789" spans="1:9" ht="48" customHeight="1">
      <c r="A2789" s="5" t="s">
        <v>46</v>
      </c>
      <c r="B2789" s="5" t="s">
        <v>45</v>
      </c>
      <c r="C2789" s="4">
        <v>46023</v>
      </c>
      <c r="D2789" s="4">
        <v>46053</v>
      </c>
      <c r="E2789" s="5" t="s">
        <v>53</v>
      </c>
      <c r="F2789" s="5" t="s">
        <v>475</v>
      </c>
      <c r="G2789" s="7">
        <v>1.6E-2</v>
      </c>
      <c r="H2789" s="21" t="s">
        <v>62</v>
      </c>
      <c r="I2789" s="5" t="s">
        <v>51</v>
      </c>
    </row>
    <row r="2790" spans="1:9" ht="48" customHeight="1">
      <c r="A2790" s="5" t="s">
        <v>46</v>
      </c>
      <c r="B2790" s="5" t="s">
        <v>45</v>
      </c>
      <c r="C2790" s="4">
        <v>46023</v>
      </c>
      <c r="D2790" s="4">
        <v>46053</v>
      </c>
      <c r="E2790" s="5" t="s">
        <v>53</v>
      </c>
      <c r="F2790" s="5" t="s">
        <v>476</v>
      </c>
      <c r="G2790" s="7">
        <v>1.1000000000000001E-2</v>
      </c>
      <c r="H2790" s="21" t="s">
        <v>62</v>
      </c>
      <c r="I2790" s="5" t="s">
        <v>51</v>
      </c>
    </row>
    <row r="2791" spans="1:9" ht="48" customHeight="1">
      <c r="A2791" s="5" t="s">
        <v>46</v>
      </c>
      <c r="B2791" s="5" t="s">
        <v>45</v>
      </c>
      <c r="C2791" s="4">
        <v>46023</v>
      </c>
      <c r="D2791" s="4">
        <v>46053</v>
      </c>
      <c r="E2791" s="5" t="s">
        <v>53</v>
      </c>
      <c r="F2791" s="5" t="s">
        <v>477</v>
      </c>
      <c r="G2791" s="7">
        <v>0.01</v>
      </c>
      <c r="H2791" s="21" t="s">
        <v>62</v>
      </c>
      <c r="I2791" s="5" t="s">
        <v>51</v>
      </c>
    </row>
    <row r="2792" spans="1:9" ht="48" customHeight="1">
      <c r="A2792" s="5" t="s">
        <v>46</v>
      </c>
      <c r="B2792" s="5" t="s">
        <v>45</v>
      </c>
      <c r="C2792" s="4">
        <v>46023</v>
      </c>
      <c r="D2792" s="4">
        <v>46053</v>
      </c>
      <c r="E2792" s="5" t="s">
        <v>53</v>
      </c>
      <c r="F2792" s="5" t="s">
        <v>480</v>
      </c>
      <c r="G2792" s="7">
        <v>8.0000000000000002E-3</v>
      </c>
      <c r="H2792" s="21" t="s">
        <v>62</v>
      </c>
      <c r="I2792" s="5" t="s">
        <v>51</v>
      </c>
    </row>
    <row r="2793" spans="1:9" ht="48" customHeight="1">
      <c r="A2793" s="5" t="s">
        <v>46</v>
      </c>
      <c r="B2793" s="5" t="s">
        <v>45</v>
      </c>
      <c r="C2793" s="4">
        <v>46023</v>
      </c>
      <c r="D2793" s="4">
        <v>46053</v>
      </c>
      <c r="E2793" s="5" t="s">
        <v>53</v>
      </c>
      <c r="F2793" s="5" t="s">
        <v>482</v>
      </c>
      <c r="G2793" s="7">
        <v>5.0000000000000001E-3</v>
      </c>
      <c r="H2793" s="21" t="s">
        <v>62</v>
      </c>
      <c r="I2793" s="5" t="s">
        <v>51</v>
      </c>
    </row>
    <row r="2794" spans="1:9" ht="48" customHeight="1">
      <c r="A2794" s="5" t="s">
        <v>46</v>
      </c>
      <c r="B2794" s="5" t="s">
        <v>45</v>
      </c>
      <c r="C2794" s="4">
        <v>46023</v>
      </c>
      <c r="D2794" s="4">
        <v>46053</v>
      </c>
      <c r="E2794" s="5" t="s">
        <v>53</v>
      </c>
      <c r="F2794" s="5" t="s">
        <v>479</v>
      </c>
      <c r="G2794" s="7">
        <v>2E-3</v>
      </c>
      <c r="H2794" s="21" t="s">
        <v>62</v>
      </c>
      <c r="I2794" s="5" t="s">
        <v>51</v>
      </c>
    </row>
    <row r="2795" spans="1:9" ht="48" customHeight="1">
      <c r="A2795" s="5" t="s">
        <v>46</v>
      </c>
      <c r="B2795" s="5" t="s">
        <v>45</v>
      </c>
      <c r="C2795" s="4">
        <v>46023</v>
      </c>
      <c r="D2795" s="4">
        <v>46053</v>
      </c>
      <c r="E2795" s="5" t="s">
        <v>53</v>
      </c>
      <c r="F2795" s="5" t="s">
        <v>481</v>
      </c>
      <c r="G2795" s="7">
        <v>2E-3</v>
      </c>
      <c r="H2795" s="21" t="s">
        <v>62</v>
      </c>
      <c r="I2795" s="5" t="s">
        <v>51</v>
      </c>
    </row>
    <row r="2796" spans="1:9" ht="48" customHeight="1">
      <c r="A2796" s="5" t="s">
        <v>46</v>
      </c>
      <c r="B2796" s="5" t="s">
        <v>45</v>
      </c>
      <c r="C2796" s="4">
        <v>46023</v>
      </c>
      <c r="D2796" s="4">
        <v>46053</v>
      </c>
      <c r="E2796" s="5" t="s">
        <v>53</v>
      </c>
      <c r="F2796" s="5" t="s">
        <v>485</v>
      </c>
      <c r="G2796" s="7">
        <v>1E-3</v>
      </c>
      <c r="H2796" s="21" t="s">
        <v>62</v>
      </c>
      <c r="I2796" s="5" t="s">
        <v>51</v>
      </c>
    </row>
    <row r="2797" spans="1:9" ht="48" customHeight="1">
      <c r="A2797" s="5" t="s">
        <v>46</v>
      </c>
      <c r="B2797" s="5" t="s">
        <v>45</v>
      </c>
      <c r="C2797" s="4">
        <v>46023</v>
      </c>
      <c r="D2797" s="4">
        <v>46053</v>
      </c>
      <c r="E2797" s="5" t="s">
        <v>53</v>
      </c>
      <c r="F2797" s="5" t="s">
        <v>487</v>
      </c>
      <c r="G2797" s="7">
        <v>1E-3</v>
      </c>
      <c r="H2797" s="21" t="s">
        <v>62</v>
      </c>
      <c r="I2797" s="5" t="s">
        <v>51</v>
      </c>
    </row>
    <row r="2798" spans="1:9" ht="48" customHeight="1">
      <c r="A2798" s="5" t="s">
        <v>46</v>
      </c>
      <c r="B2798" s="5" t="s">
        <v>45</v>
      </c>
      <c r="C2798" s="4">
        <v>46023</v>
      </c>
      <c r="D2798" s="4">
        <v>46053</v>
      </c>
      <c r="E2798" s="5" t="s">
        <v>53</v>
      </c>
      <c r="F2798" s="5" t="s">
        <v>488</v>
      </c>
      <c r="G2798" s="7">
        <v>1E-3</v>
      </c>
      <c r="H2798" s="21" t="s">
        <v>62</v>
      </c>
      <c r="I2798" s="5" t="s">
        <v>51</v>
      </c>
    </row>
    <row r="2799" spans="1:9" ht="48" customHeight="1">
      <c r="A2799" s="5" t="s">
        <v>46</v>
      </c>
      <c r="B2799" s="5" t="s">
        <v>45</v>
      </c>
      <c r="C2799" s="4">
        <v>46023</v>
      </c>
      <c r="D2799" s="4">
        <v>46053</v>
      </c>
      <c r="E2799" s="5" t="s">
        <v>53</v>
      </c>
      <c r="F2799" s="5" t="s">
        <v>445</v>
      </c>
      <c r="G2799" s="7">
        <v>1E-3</v>
      </c>
      <c r="H2799" s="21" t="s">
        <v>62</v>
      </c>
      <c r="I2799" s="5" t="s">
        <v>51</v>
      </c>
    </row>
    <row r="2800" spans="1:9" ht="48" customHeight="1">
      <c r="A2800" s="5" t="s">
        <v>46</v>
      </c>
      <c r="B2800" s="5" t="s">
        <v>45</v>
      </c>
      <c r="C2800" s="4">
        <v>46023</v>
      </c>
      <c r="D2800" s="4">
        <v>46053</v>
      </c>
      <c r="E2800" s="5" t="s">
        <v>53</v>
      </c>
      <c r="F2800" s="5" t="s">
        <v>489</v>
      </c>
      <c r="G2800" s="7">
        <v>1E-3</v>
      </c>
      <c r="H2800" s="21" t="s">
        <v>62</v>
      </c>
      <c r="I2800" s="5" t="s">
        <v>51</v>
      </c>
    </row>
    <row r="2801" spans="1:9" ht="48" customHeight="1">
      <c r="A2801" s="5" t="s">
        <v>46</v>
      </c>
      <c r="B2801" s="5" t="s">
        <v>45</v>
      </c>
      <c r="C2801" s="4">
        <v>46023</v>
      </c>
      <c r="D2801" s="4">
        <v>46053</v>
      </c>
      <c r="E2801" s="5" t="s">
        <v>53</v>
      </c>
      <c r="F2801" s="5" t="s">
        <v>486</v>
      </c>
      <c r="G2801" s="7">
        <v>0</v>
      </c>
      <c r="H2801" s="21" t="s">
        <v>62</v>
      </c>
      <c r="I2801" s="5" t="s">
        <v>51</v>
      </c>
    </row>
    <row r="2802" spans="1:9" ht="48" customHeight="1">
      <c r="A2802" s="5" t="s">
        <v>46</v>
      </c>
      <c r="B2802" s="5" t="s">
        <v>45</v>
      </c>
      <c r="C2802" s="4">
        <v>46023</v>
      </c>
      <c r="D2802" s="4">
        <v>46053</v>
      </c>
      <c r="E2802" s="5" t="s">
        <v>293</v>
      </c>
      <c r="F2802" s="5" t="s">
        <v>294</v>
      </c>
      <c r="G2802" s="7">
        <v>1.1000000000000001E-2</v>
      </c>
      <c r="H2802" s="21" t="s">
        <v>62</v>
      </c>
      <c r="I2802" s="5" t="s">
        <v>51</v>
      </c>
    </row>
    <row r="2803" spans="1:9" ht="48" customHeight="1">
      <c r="A2803" s="5" t="s">
        <v>46</v>
      </c>
      <c r="B2803" s="5" t="s">
        <v>45</v>
      </c>
      <c r="C2803" s="4">
        <v>46023</v>
      </c>
      <c r="D2803" s="4">
        <v>46053</v>
      </c>
      <c r="E2803" s="5" t="s">
        <v>293</v>
      </c>
      <c r="F2803" s="5" t="s">
        <v>304</v>
      </c>
      <c r="G2803" s="7">
        <v>1.1000000000000001E-2</v>
      </c>
      <c r="H2803" s="21" t="s">
        <v>62</v>
      </c>
      <c r="I2803" s="5" t="s">
        <v>51</v>
      </c>
    </row>
    <row r="2804" spans="1:9" ht="48" customHeight="1">
      <c r="A2804" s="5" t="s">
        <v>46</v>
      </c>
      <c r="B2804" s="5" t="s">
        <v>45</v>
      </c>
      <c r="C2804" s="4">
        <v>46023</v>
      </c>
      <c r="D2804" s="4">
        <v>46053</v>
      </c>
      <c r="E2804" s="5" t="s">
        <v>293</v>
      </c>
      <c r="F2804" s="5" t="s">
        <v>295</v>
      </c>
      <c r="G2804" s="7">
        <v>9.0000000000000011E-3</v>
      </c>
      <c r="H2804" s="21" t="s">
        <v>62</v>
      </c>
      <c r="I2804" s="5" t="s">
        <v>51</v>
      </c>
    </row>
    <row r="2805" spans="1:9" ht="48" customHeight="1">
      <c r="A2805" s="5" t="s">
        <v>46</v>
      </c>
      <c r="B2805" s="5" t="s">
        <v>45</v>
      </c>
      <c r="C2805" s="4">
        <v>46023</v>
      </c>
      <c r="D2805" s="4">
        <v>46053</v>
      </c>
      <c r="E2805" s="5" t="s">
        <v>293</v>
      </c>
      <c r="F2805" s="5" t="s">
        <v>316</v>
      </c>
      <c r="G2805" s="7">
        <v>9.0000000000000011E-3</v>
      </c>
      <c r="H2805" s="21" t="s">
        <v>62</v>
      </c>
      <c r="I2805" s="5" t="s">
        <v>51</v>
      </c>
    </row>
    <row r="2806" spans="1:9" ht="48" customHeight="1">
      <c r="A2806" s="5" t="s">
        <v>46</v>
      </c>
      <c r="B2806" s="5" t="s">
        <v>45</v>
      </c>
      <c r="C2806" s="4">
        <v>46023</v>
      </c>
      <c r="D2806" s="4">
        <v>46053</v>
      </c>
      <c r="E2806" s="5" t="s">
        <v>293</v>
      </c>
      <c r="F2806" s="5" t="s">
        <v>296</v>
      </c>
      <c r="G2806" s="7">
        <v>8.0000000000000002E-3</v>
      </c>
      <c r="H2806" s="21" t="s">
        <v>62</v>
      </c>
      <c r="I2806" s="5" t="s">
        <v>51</v>
      </c>
    </row>
    <row r="2807" spans="1:9" ht="48" customHeight="1">
      <c r="A2807" s="5" t="s">
        <v>46</v>
      </c>
      <c r="B2807" s="5" t="s">
        <v>45</v>
      </c>
      <c r="C2807" s="4">
        <v>46023</v>
      </c>
      <c r="D2807" s="4">
        <v>46053</v>
      </c>
      <c r="E2807" s="5" t="s">
        <v>293</v>
      </c>
      <c r="F2807" s="5" t="s">
        <v>300</v>
      </c>
      <c r="G2807" s="7">
        <v>6.9999999999999993E-3</v>
      </c>
      <c r="H2807" s="21" t="s">
        <v>62</v>
      </c>
      <c r="I2807" s="5" t="s">
        <v>51</v>
      </c>
    </row>
    <row r="2808" spans="1:9" ht="48" customHeight="1">
      <c r="A2808" s="5" t="s">
        <v>46</v>
      </c>
      <c r="B2808" s="5" t="s">
        <v>45</v>
      </c>
      <c r="C2808" s="4">
        <v>46023</v>
      </c>
      <c r="D2808" s="4">
        <v>46053</v>
      </c>
      <c r="E2808" s="5" t="s">
        <v>293</v>
      </c>
      <c r="F2808" s="5" t="s">
        <v>312</v>
      </c>
      <c r="G2808" s="7">
        <v>6.9999999999999993E-3</v>
      </c>
      <c r="H2808" s="21" t="s">
        <v>62</v>
      </c>
      <c r="I2808" s="5" t="s">
        <v>51</v>
      </c>
    </row>
    <row r="2809" spans="1:9" ht="48" customHeight="1">
      <c r="A2809" s="5" t="s">
        <v>46</v>
      </c>
      <c r="B2809" s="5" t="s">
        <v>45</v>
      </c>
      <c r="C2809" s="4">
        <v>46023</v>
      </c>
      <c r="D2809" s="4">
        <v>46053</v>
      </c>
      <c r="E2809" s="5" t="s">
        <v>293</v>
      </c>
      <c r="F2809" s="5" t="s">
        <v>298</v>
      </c>
      <c r="G2809" s="7">
        <v>6.9999999999999993E-3</v>
      </c>
      <c r="H2809" s="21" t="s">
        <v>62</v>
      </c>
      <c r="I2809" s="5" t="s">
        <v>51</v>
      </c>
    </row>
    <row r="2810" spans="1:9" ht="48" customHeight="1">
      <c r="A2810" s="5" t="s">
        <v>46</v>
      </c>
      <c r="B2810" s="5" t="s">
        <v>45</v>
      </c>
      <c r="C2810" s="4">
        <v>46023</v>
      </c>
      <c r="D2810" s="4">
        <v>46053</v>
      </c>
      <c r="E2810" s="5" t="s">
        <v>293</v>
      </c>
      <c r="F2810" s="5" t="s">
        <v>299</v>
      </c>
      <c r="G2810" s="7">
        <v>6.0000000000000001E-3</v>
      </c>
      <c r="H2810" s="21" t="s">
        <v>62</v>
      </c>
      <c r="I2810" s="5" t="s">
        <v>51</v>
      </c>
    </row>
    <row r="2811" spans="1:9" ht="48" customHeight="1">
      <c r="A2811" s="5" t="s">
        <v>46</v>
      </c>
      <c r="B2811" s="5" t="s">
        <v>45</v>
      </c>
      <c r="C2811" s="4">
        <v>46023</v>
      </c>
      <c r="D2811" s="4">
        <v>46053</v>
      </c>
      <c r="E2811" s="5" t="s">
        <v>293</v>
      </c>
      <c r="F2811" s="5" t="s">
        <v>303</v>
      </c>
      <c r="G2811" s="7">
        <v>6.0000000000000001E-3</v>
      </c>
      <c r="H2811" s="21" t="s">
        <v>62</v>
      </c>
      <c r="I2811" s="5" t="s">
        <v>51</v>
      </c>
    </row>
    <row r="2812" spans="1:9" ht="48" customHeight="1">
      <c r="A2812" s="5" t="s">
        <v>46</v>
      </c>
      <c r="B2812" s="5" t="s">
        <v>45</v>
      </c>
      <c r="C2812" s="4">
        <v>46023</v>
      </c>
      <c r="D2812" s="4">
        <v>46053</v>
      </c>
      <c r="E2812" s="5" t="s">
        <v>293</v>
      </c>
      <c r="F2812" s="5" t="s">
        <v>309</v>
      </c>
      <c r="G2812" s="7">
        <v>6.0000000000000001E-3</v>
      </c>
      <c r="H2812" s="21" t="s">
        <v>62</v>
      </c>
      <c r="I2812" s="5" t="s">
        <v>51</v>
      </c>
    </row>
    <row r="2813" spans="1:9" ht="48" customHeight="1">
      <c r="A2813" s="5" t="s">
        <v>46</v>
      </c>
      <c r="B2813" s="5" t="s">
        <v>45</v>
      </c>
      <c r="C2813" s="4">
        <v>46023</v>
      </c>
      <c r="D2813" s="4">
        <v>46053</v>
      </c>
      <c r="E2813" s="5" t="s">
        <v>293</v>
      </c>
      <c r="F2813" s="5" t="s">
        <v>320</v>
      </c>
      <c r="G2813" s="7">
        <v>6.0000000000000001E-3</v>
      </c>
      <c r="H2813" s="21" t="s">
        <v>62</v>
      </c>
      <c r="I2813" s="5" t="s">
        <v>51</v>
      </c>
    </row>
    <row r="2814" spans="1:9" ht="48" customHeight="1">
      <c r="A2814" s="5" t="s">
        <v>46</v>
      </c>
      <c r="B2814" s="5" t="s">
        <v>45</v>
      </c>
      <c r="C2814" s="4">
        <v>46023</v>
      </c>
      <c r="D2814" s="4">
        <v>46053</v>
      </c>
      <c r="E2814" s="5" t="s">
        <v>293</v>
      </c>
      <c r="F2814" s="5" t="s">
        <v>313</v>
      </c>
      <c r="G2814" s="7">
        <v>6.0000000000000001E-3</v>
      </c>
      <c r="H2814" s="21" t="s">
        <v>62</v>
      </c>
      <c r="I2814" s="5" t="s">
        <v>51</v>
      </c>
    </row>
    <row r="2815" spans="1:9" ht="48" customHeight="1">
      <c r="A2815" s="5" t="s">
        <v>46</v>
      </c>
      <c r="B2815" s="5" t="s">
        <v>45</v>
      </c>
      <c r="C2815" s="4">
        <v>46023</v>
      </c>
      <c r="D2815" s="4">
        <v>46053</v>
      </c>
      <c r="E2815" s="5" t="s">
        <v>293</v>
      </c>
      <c r="F2815" s="5" t="s">
        <v>327</v>
      </c>
      <c r="G2815" s="7">
        <v>6.0000000000000001E-3</v>
      </c>
      <c r="H2815" s="21" t="s">
        <v>62</v>
      </c>
      <c r="I2815" s="5" t="s">
        <v>51</v>
      </c>
    </row>
    <row r="2816" spans="1:9" ht="48" customHeight="1">
      <c r="A2816" s="5" t="s">
        <v>46</v>
      </c>
      <c r="B2816" s="5" t="s">
        <v>45</v>
      </c>
      <c r="C2816" s="4">
        <v>46023</v>
      </c>
      <c r="D2816" s="4">
        <v>46053</v>
      </c>
      <c r="E2816" s="5" t="s">
        <v>293</v>
      </c>
      <c r="F2816" s="5" t="s">
        <v>321</v>
      </c>
      <c r="G2816" s="7">
        <v>5.0000000000000001E-3</v>
      </c>
      <c r="H2816" s="21" t="s">
        <v>62</v>
      </c>
      <c r="I2816" s="5" t="s">
        <v>51</v>
      </c>
    </row>
    <row r="2817" spans="1:9" ht="48" customHeight="1">
      <c r="A2817" s="5" t="s">
        <v>46</v>
      </c>
      <c r="B2817" s="5" t="s">
        <v>45</v>
      </c>
      <c r="C2817" s="4">
        <v>46023</v>
      </c>
      <c r="D2817" s="4">
        <v>46053</v>
      </c>
      <c r="E2817" s="5" t="s">
        <v>293</v>
      </c>
      <c r="F2817" s="5" t="s">
        <v>323</v>
      </c>
      <c r="G2817" s="7">
        <v>5.0000000000000001E-3</v>
      </c>
      <c r="H2817" s="21" t="s">
        <v>62</v>
      </c>
      <c r="I2817" s="5" t="s">
        <v>51</v>
      </c>
    </row>
    <row r="2818" spans="1:9" ht="48" customHeight="1">
      <c r="A2818" s="5" t="s">
        <v>46</v>
      </c>
      <c r="B2818" s="5" t="s">
        <v>45</v>
      </c>
      <c r="C2818" s="4">
        <v>46023</v>
      </c>
      <c r="D2818" s="4">
        <v>46053</v>
      </c>
      <c r="E2818" s="5" t="s">
        <v>293</v>
      </c>
      <c r="F2818" s="5" t="s">
        <v>301</v>
      </c>
      <c r="G2818" s="7">
        <v>5.0000000000000001E-3</v>
      </c>
      <c r="H2818" s="21" t="s">
        <v>62</v>
      </c>
      <c r="I2818" s="5" t="s">
        <v>51</v>
      </c>
    </row>
    <row r="2819" spans="1:9" ht="48" customHeight="1">
      <c r="A2819" s="5" t="s">
        <v>46</v>
      </c>
      <c r="B2819" s="5" t="s">
        <v>45</v>
      </c>
      <c r="C2819" s="4">
        <v>46023</v>
      </c>
      <c r="D2819" s="4">
        <v>46053</v>
      </c>
      <c r="E2819" s="5" t="s">
        <v>293</v>
      </c>
      <c r="F2819" s="5" t="s">
        <v>302</v>
      </c>
      <c r="G2819" s="7">
        <v>5.0000000000000001E-3</v>
      </c>
      <c r="H2819" s="21" t="s">
        <v>62</v>
      </c>
      <c r="I2819" s="5" t="s">
        <v>51</v>
      </c>
    </row>
    <row r="2820" spans="1:9" ht="48" customHeight="1">
      <c r="A2820" s="5" t="s">
        <v>46</v>
      </c>
      <c r="B2820" s="5" t="s">
        <v>45</v>
      </c>
      <c r="C2820" s="4">
        <v>46023</v>
      </c>
      <c r="D2820" s="4">
        <v>46053</v>
      </c>
      <c r="E2820" s="5" t="s">
        <v>293</v>
      </c>
      <c r="F2820" s="5" t="s">
        <v>310</v>
      </c>
      <c r="G2820" s="7">
        <v>5.0000000000000001E-3</v>
      </c>
      <c r="H2820" s="21" t="s">
        <v>62</v>
      </c>
      <c r="I2820" s="5" t="s">
        <v>51</v>
      </c>
    </row>
    <row r="2821" spans="1:9" ht="48" customHeight="1">
      <c r="A2821" s="5" t="s">
        <v>46</v>
      </c>
      <c r="B2821" s="5" t="s">
        <v>45</v>
      </c>
      <c r="C2821" s="4">
        <v>46023</v>
      </c>
      <c r="D2821" s="4">
        <v>46053</v>
      </c>
      <c r="E2821" s="5" t="s">
        <v>293</v>
      </c>
      <c r="F2821" s="5" t="s">
        <v>332</v>
      </c>
      <c r="G2821" s="7">
        <v>5.0000000000000001E-3</v>
      </c>
      <c r="H2821" s="21" t="s">
        <v>62</v>
      </c>
      <c r="I2821" s="5" t="s">
        <v>51</v>
      </c>
    </row>
    <row r="2822" spans="1:9" ht="48" customHeight="1">
      <c r="A2822" s="5" t="s">
        <v>46</v>
      </c>
      <c r="B2822" s="5" t="s">
        <v>45</v>
      </c>
      <c r="C2822" s="4">
        <v>46023</v>
      </c>
      <c r="D2822" s="4">
        <v>46053</v>
      </c>
      <c r="E2822" s="5" t="s">
        <v>293</v>
      </c>
      <c r="F2822" s="5" t="s">
        <v>306</v>
      </c>
      <c r="G2822" s="7">
        <v>4.0000000000000001E-3</v>
      </c>
      <c r="H2822" s="21" t="s">
        <v>62</v>
      </c>
      <c r="I2822" s="5" t="s">
        <v>51</v>
      </c>
    </row>
    <row r="2823" spans="1:9" ht="48" customHeight="1">
      <c r="A2823" s="5" t="s">
        <v>46</v>
      </c>
      <c r="B2823" s="5" t="s">
        <v>45</v>
      </c>
      <c r="C2823" s="4">
        <v>46023</v>
      </c>
      <c r="D2823" s="4">
        <v>46053</v>
      </c>
      <c r="E2823" s="5" t="s">
        <v>293</v>
      </c>
      <c r="F2823" s="5" t="s">
        <v>307</v>
      </c>
      <c r="G2823" s="7">
        <v>4.0000000000000001E-3</v>
      </c>
      <c r="H2823" s="21" t="s">
        <v>62</v>
      </c>
      <c r="I2823" s="5" t="s">
        <v>51</v>
      </c>
    </row>
    <row r="2824" spans="1:9" ht="48" customHeight="1">
      <c r="A2824" s="5" t="s">
        <v>46</v>
      </c>
      <c r="B2824" s="5" t="s">
        <v>45</v>
      </c>
      <c r="C2824" s="4">
        <v>46023</v>
      </c>
      <c r="D2824" s="4">
        <v>46053</v>
      </c>
      <c r="E2824" s="5" t="s">
        <v>293</v>
      </c>
      <c r="F2824" s="5" t="s">
        <v>297</v>
      </c>
      <c r="G2824" s="7">
        <v>4.0000000000000001E-3</v>
      </c>
      <c r="H2824" s="21" t="s">
        <v>62</v>
      </c>
      <c r="I2824" s="5" t="s">
        <v>51</v>
      </c>
    </row>
    <row r="2825" spans="1:9" ht="48" customHeight="1">
      <c r="A2825" s="5" t="s">
        <v>46</v>
      </c>
      <c r="B2825" s="5" t="s">
        <v>45</v>
      </c>
      <c r="C2825" s="4">
        <v>46023</v>
      </c>
      <c r="D2825" s="4">
        <v>46053</v>
      </c>
      <c r="E2825" s="5" t="s">
        <v>293</v>
      </c>
      <c r="F2825" s="5" t="s">
        <v>319</v>
      </c>
      <c r="G2825" s="7">
        <v>4.0000000000000001E-3</v>
      </c>
      <c r="H2825" s="21" t="s">
        <v>62</v>
      </c>
      <c r="I2825" s="5" t="s">
        <v>51</v>
      </c>
    </row>
    <row r="2826" spans="1:9" ht="48" customHeight="1">
      <c r="A2826" s="5" t="s">
        <v>46</v>
      </c>
      <c r="B2826" s="5" t="s">
        <v>45</v>
      </c>
      <c r="C2826" s="4">
        <v>46023</v>
      </c>
      <c r="D2826" s="4">
        <v>46053</v>
      </c>
      <c r="E2826" s="5" t="s">
        <v>293</v>
      </c>
      <c r="F2826" s="5" t="s">
        <v>311</v>
      </c>
      <c r="G2826" s="7">
        <v>4.0000000000000001E-3</v>
      </c>
      <c r="H2826" s="21" t="s">
        <v>62</v>
      </c>
      <c r="I2826" s="5" t="s">
        <v>51</v>
      </c>
    </row>
    <row r="2827" spans="1:9" ht="48" customHeight="1">
      <c r="A2827" s="5" t="s">
        <v>46</v>
      </c>
      <c r="B2827" s="5" t="s">
        <v>45</v>
      </c>
      <c r="C2827" s="4">
        <v>46023</v>
      </c>
      <c r="D2827" s="4">
        <v>46053</v>
      </c>
      <c r="E2827" s="5" t="s">
        <v>293</v>
      </c>
      <c r="F2827" s="5" t="s">
        <v>314</v>
      </c>
      <c r="G2827" s="7">
        <v>4.0000000000000001E-3</v>
      </c>
      <c r="H2827" s="21" t="s">
        <v>62</v>
      </c>
      <c r="I2827" s="5" t="s">
        <v>51</v>
      </c>
    </row>
    <row r="2828" spans="1:9" ht="48" customHeight="1">
      <c r="A2828" s="5" t="s">
        <v>46</v>
      </c>
      <c r="B2828" s="5" t="s">
        <v>45</v>
      </c>
      <c r="C2828" s="4">
        <v>46023</v>
      </c>
      <c r="D2828" s="4">
        <v>46053</v>
      </c>
      <c r="E2828" s="5" t="s">
        <v>293</v>
      </c>
      <c r="F2828" s="5" t="s">
        <v>315</v>
      </c>
      <c r="G2828" s="7">
        <v>4.0000000000000001E-3</v>
      </c>
      <c r="H2828" s="21" t="s">
        <v>62</v>
      </c>
      <c r="I2828" s="5" t="s">
        <v>51</v>
      </c>
    </row>
    <row r="2829" spans="1:9" ht="48" customHeight="1">
      <c r="A2829" s="5" t="s">
        <v>46</v>
      </c>
      <c r="B2829" s="5" t="s">
        <v>45</v>
      </c>
      <c r="C2829" s="4">
        <v>46023</v>
      </c>
      <c r="D2829" s="4">
        <v>46053</v>
      </c>
      <c r="E2829" s="5" t="s">
        <v>293</v>
      </c>
      <c r="F2829" s="5" t="s">
        <v>305</v>
      </c>
      <c r="G2829" s="7">
        <v>4.0000000000000001E-3</v>
      </c>
      <c r="H2829" s="21" t="s">
        <v>62</v>
      </c>
      <c r="I2829" s="5" t="s">
        <v>51</v>
      </c>
    </row>
    <row r="2830" spans="1:9" ht="48" customHeight="1">
      <c r="A2830" s="5" t="s">
        <v>46</v>
      </c>
      <c r="B2830" s="5" t="s">
        <v>45</v>
      </c>
      <c r="C2830" s="4">
        <v>46023</v>
      </c>
      <c r="D2830" s="4">
        <v>46053</v>
      </c>
      <c r="E2830" s="5" t="s">
        <v>293</v>
      </c>
      <c r="F2830" s="5" t="s">
        <v>328</v>
      </c>
      <c r="G2830" s="7">
        <v>4.0000000000000001E-3</v>
      </c>
      <c r="H2830" s="21" t="s">
        <v>62</v>
      </c>
      <c r="I2830" s="5" t="s">
        <v>51</v>
      </c>
    </row>
    <row r="2831" spans="1:9" ht="48" customHeight="1">
      <c r="A2831" s="5" t="s">
        <v>46</v>
      </c>
      <c r="B2831" s="5" t="s">
        <v>45</v>
      </c>
      <c r="C2831" s="4">
        <v>46023</v>
      </c>
      <c r="D2831" s="4">
        <v>46053</v>
      </c>
      <c r="E2831" s="5" t="s">
        <v>293</v>
      </c>
      <c r="F2831" s="5" t="s">
        <v>322</v>
      </c>
      <c r="G2831" s="7">
        <v>3.0000000000000001E-3</v>
      </c>
      <c r="H2831" s="21" t="s">
        <v>62</v>
      </c>
      <c r="I2831" s="5" t="s">
        <v>51</v>
      </c>
    </row>
    <row r="2832" spans="1:9" ht="48" customHeight="1">
      <c r="A2832" s="5" t="s">
        <v>46</v>
      </c>
      <c r="B2832" s="5" t="s">
        <v>45</v>
      </c>
      <c r="C2832" s="4">
        <v>46023</v>
      </c>
      <c r="D2832" s="4">
        <v>46053</v>
      </c>
      <c r="E2832" s="5" t="s">
        <v>293</v>
      </c>
      <c r="F2832" s="5" t="s">
        <v>308</v>
      </c>
      <c r="G2832" s="7">
        <v>3.0000000000000001E-3</v>
      </c>
      <c r="H2832" s="21" t="s">
        <v>62</v>
      </c>
      <c r="I2832" s="5" t="s">
        <v>51</v>
      </c>
    </row>
    <row r="2833" spans="1:9" ht="48" customHeight="1">
      <c r="A2833" s="5" t="s">
        <v>46</v>
      </c>
      <c r="B2833" s="5" t="s">
        <v>45</v>
      </c>
      <c r="C2833" s="4">
        <v>46023</v>
      </c>
      <c r="D2833" s="4">
        <v>46053</v>
      </c>
      <c r="E2833" s="5" t="s">
        <v>293</v>
      </c>
      <c r="F2833" s="5" t="s">
        <v>317</v>
      </c>
      <c r="G2833" s="7">
        <v>3.0000000000000001E-3</v>
      </c>
      <c r="H2833" s="21" t="s">
        <v>62</v>
      </c>
      <c r="I2833" s="5" t="s">
        <v>51</v>
      </c>
    </row>
    <row r="2834" spans="1:9" ht="48" customHeight="1">
      <c r="A2834" s="5" t="s">
        <v>46</v>
      </c>
      <c r="B2834" s="5" t="s">
        <v>45</v>
      </c>
      <c r="C2834" s="4">
        <v>46023</v>
      </c>
      <c r="D2834" s="4">
        <v>46053</v>
      </c>
      <c r="E2834" s="5" t="s">
        <v>293</v>
      </c>
      <c r="F2834" s="5" t="s">
        <v>318</v>
      </c>
      <c r="G2834" s="7">
        <v>3.0000000000000001E-3</v>
      </c>
      <c r="H2834" s="21" t="s">
        <v>62</v>
      </c>
      <c r="I2834" s="5" t="s">
        <v>51</v>
      </c>
    </row>
    <row r="2835" spans="1:9" ht="48" customHeight="1">
      <c r="A2835" s="5" t="s">
        <v>46</v>
      </c>
      <c r="B2835" s="5" t="s">
        <v>45</v>
      </c>
      <c r="C2835" s="4">
        <v>46023</v>
      </c>
      <c r="D2835" s="4">
        <v>46053</v>
      </c>
      <c r="E2835" s="5" t="s">
        <v>293</v>
      </c>
      <c r="F2835" s="5" t="s">
        <v>325</v>
      </c>
      <c r="G2835" s="7">
        <v>3.0000000000000001E-3</v>
      </c>
      <c r="H2835" s="21" t="s">
        <v>62</v>
      </c>
      <c r="I2835" s="5" t="s">
        <v>51</v>
      </c>
    </row>
    <row r="2836" spans="1:9" ht="48" customHeight="1">
      <c r="A2836" s="5" t="s">
        <v>46</v>
      </c>
      <c r="B2836" s="5" t="s">
        <v>45</v>
      </c>
      <c r="C2836" s="4">
        <v>46023</v>
      </c>
      <c r="D2836" s="4">
        <v>46053</v>
      </c>
      <c r="E2836" s="5" t="s">
        <v>293</v>
      </c>
      <c r="F2836" s="5" t="s">
        <v>333</v>
      </c>
      <c r="G2836" s="7">
        <v>3.0000000000000001E-3</v>
      </c>
      <c r="H2836" s="21" t="s">
        <v>62</v>
      </c>
      <c r="I2836" s="5" t="s">
        <v>51</v>
      </c>
    </row>
    <row r="2837" spans="1:9" ht="48" customHeight="1">
      <c r="A2837" s="5" t="s">
        <v>46</v>
      </c>
      <c r="B2837" s="5" t="s">
        <v>45</v>
      </c>
      <c r="C2837" s="4">
        <v>46023</v>
      </c>
      <c r="D2837" s="4">
        <v>46053</v>
      </c>
      <c r="E2837" s="5" t="s">
        <v>293</v>
      </c>
      <c r="F2837" s="5" t="s">
        <v>329</v>
      </c>
      <c r="G2837" s="7">
        <v>2E-3</v>
      </c>
      <c r="H2837" s="21" t="s">
        <v>62</v>
      </c>
      <c r="I2837" s="5" t="s">
        <v>51</v>
      </c>
    </row>
    <row r="2838" spans="1:9" ht="48" customHeight="1">
      <c r="A2838" s="5" t="s">
        <v>46</v>
      </c>
      <c r="B2838" s="5" t="s">
        <v>45</v>
      </c>
      <c r="C2838" s="4">
        <v>46023</v>
      </c>
      <c r="D2838" s="4">
        <v>46053</v>
      </c>
      <c r="E2838" s="5" t="s">
        <v>293</v>
      </c>
      <c r="F2838" s="5" t="s">
        <v>324</v>
      </c>
      <c r="G2838" s="7">
        <v>2E-3</v>
      </c>
      <c r="H2838" s="21" t="s">
        <v>62</v>
      </c>
      <c r="I2838" s="5" t="s">
        <v>51</v>
      </c>
    </row>
    <row r="2839" spans="1:9" ht="48" customHeight="1">
      <c r="A2839" s="5" t="s">
        <v>46</v>
      </c>
      <c r="B2839" s="5" t="s">
        <v>45</v>
      </c>
      <c r="C2839" s="4">
        <v>46023</v>
      </c>
      <c r="D2839" s="4">
        <v>46053</v>
      </c>
      <c r="E2839" s="5" t="s">
        <v>293</v>
      </c>
      <c r="F2839" s="5" t="s">
        <v>326</v>
      </c>
      <c r="G2839" s="7">
        <v>2E-3</v>
      </c>
      <c r="H2839" s="21" t="s">
        <v>62</v>
      </c>
      <c r="I2839" s="5" t="s">
        <v>51</v>
      </c>
    </row>
    <row r="2840" spans="1:9" ht="48" customHeight="1">
      <c r="A2840" s="5" t="s">
        <v>46</v>
      </c>
      <c r="B2840" s="5" t="s">
        <v>45</v>
      </c>
      <c r="C2840" s="4">
        <v>46023</v>
      </c>
      <c r="D2840" s="4">
        <v>46053</v>
      </c>
      <c r="E2840" s="5" t="s">
        <v>293</v>
      </c>
      <c r="F2840" s="5" t="s">
        <v>331</v>
      </c>
      <c r="G2840" s="7">
        <v>2E-3</v>
      </c>
      <c r="H2840" s="21" t="s">
        <v>62</v>
      </c>
      <c r="I2840" s="5" t="s">
        <v>51</v>
      </c>
    </row>
    <row r="2841" spans="1:9" ht="48" customHeight="1">
      <c r="A2841" s="5" t="s">
        <v>46</v>
      </c>
      <c r="B2841" s="5" t="s">
        <v>45</v>
      </c>
      <c r="C2841" s="4">
        <v>46023</v>
      </c>
      <c r="D2841" s="4">
        <v>46053</v>
      </c>
      <c r="E2841" s="5" t="s">
        <v>293</v>
      </c>
      <c r="F2841" s="5" t="s">
        <v>334</v>
      </c>
      <c r="G2841" s="7">
        <v>1E-3</v>
      </c>
      <c r="H2841" s="21" t="s">
        <v>62</v>
      </c>
      <c r="I2841" s="5" t="s">
        <v>51</v>
      </c>
    </row>
    <row r="2842" spans="1:9" ht="48" customHeight="1">
      <c r="A2842" s="5" t="s">
        <v>46</v>
      </c>
      <c r="B2842" s="5" t="s">
        <v>45</v>
      </c>
      <c r="C2842" s="4">
        <v>46023</v>
      </c>
      <c r="D2842" s="4">
        <v>46053</v>
      </c>
      <c r="E2842" s="5" t="s">
        <v>293</v>
      </c>
      <c r="F2842" s="5" t="s">
        <v>330</v>
      </c>
      <c r="G2842" s="7">
        <v>1E-3</v>
      </c>
      <c r="H2842" s="21" t="s">
        <v>62</v>
      </c>
      <c r="I2842" s="5" t="s">
        <v>51</v>
      </c>
    </row>
    <row r="2843" spans="1:9" ht="48" customHeight="1">
      <c r="A2843" s="5" t="s">
        <v>46</v>
      </c>
      <c r="B2843" s="5" t="s">
        <v>45</v>
      </c>
      <c r="C2843" s="4">
        <v>46023</v>
      </c>
      <c r="D2843" s="4">
        <v>46053</v>
      </c>
      <c r="E2843" s="5" t="s">
        <v>293</v>
      </c>
      <c r="F2843" s="5" t="s">
        <v>336</v>
      </c>
      <c r="G2843" s="7">
        <v>1E-3</v>
      </c>
      <c r="H2843" s="21" t="s">
        <v>62</v>
      </c>
      <c r="I2843" s="5" t="s">
        <v>51</v>
      </c>
    </row>
    <row r="2844" spans="1:9" ht="48" customHeight="1">
      <c r="A2844" s="5" t="s">
        <v>46</v>
      </c>
      <c r="B2844" s="5" t="s">
        <v>45</v>
      </c>
      <c r="C2844" s="4">
        <v>46023</v>
      </c>
      <c r="D2844" s="4">
        <v>46053</v>
      </c>
      <c r="E2844" s="5" t="s">
        <v>293</v>
      </c>
      <c r="F2844" s="5" t="s">
        <v>335</v>
      </c>
      <c r="G2844" s="7">
        <v>0</v>
      </c>
      <c r="H2844" s="21" t="s">
        <v>62</v>
      </c>
      <c r="I2844" s="5" t="s">
        <v>51</v>
      </c>
    </row>
    <row r="2845" spans="1:9" ht="48" customHeight="1">
      <c r="A2845" s="5" t="s">
        <v>46</v>
      </c>
      <c r="B2845" s="5" t="s">
        <v>45</v>
      </c>
      <c r="C2845" s="4">
        <v>46023</v>
      </c>
      <c r="D2845" s="4">
        <v>46053</v>
      </c>
      <c r="E2845" s="5" t="s">
        <v>414</v>
      </c>
      <c r="F2845" s="5" t="s">
        <v>421</v>
      </c>
      <c r="G2845" s="7">
        <v>0.11900000000000001</v>
      </c>
      <c r="H2845" s="21" t="s">
        <v>62</v>
      </c>
      <c r="I2845" s="5" t="s">
        <v>51</v>
      </c>
    </row>
    <row r="2846" spans="1:9" ht="48" customHeight="1">
      <c r="A2846" s="5" t="s">
        <v>46</v>
      </c>
      <c r="B2846" s="5" t="s">
        <v>45</v>
      </c>
      <c r="C2846" s="4">
        <v>46023</v>
      </c>
      <c r="D2846" s="4">
        <v>46053</v>
      </c>
      <c r="E2846" s="5" t="s">
        <v>414</v>
      </c>
      <c r="F2846" s="5" t="s">
        <v>428</v>
      </c>
      <c r="G2846" s="7">
        <v>2.7000000000000003E-2</v>
      </c>
      <c r="H2846" s="21" t="s">
        <v>62</v>
      </c>
      <c r="I2846" s="5" t="s">
        <v>51</v>
      </c>
    </row>
    <row r="2847" spans="1:9" ht="48" customHeight="1">
      <c r="A2847" s="5" t="s">
        <v>46</v>
      </c>
      <c r="B2847" s="5" t="s">
        <v>45</v>
      </c>
      <c r="C2847" s="4">
        <v>46023</v>
      </c>
      <c r="D2847" s="4">
        <v>46053</v>
      </c>
      <c r="E2847" s="5" t="s">
        <v>414</v>
      </c>
      <c r="F2847" s="5" t="s">
        <v>419</v>
      </c>
      <c r="G2847" s="7">
        <v>1.4999999999999999E-2</v>
      </c>
      <c r="H2847" s="21" t="s">
        <v>62</v>
      </c>
      <c r="I2847" s="5" t="s">
        <v>51</v>
      </c>
    </row>
    <row r="2848" spans="1:9" ht="48" customHeight="1">
      <c r="A2848" s="5" t="s">
        <v>46</v>
      </c>
      <c r="B2848" s="5" t="s">
        <v>45</v>
      </c>
      <c r="C2848" s="4">
        <v>46023</v>
      </c>
      <c r="D2848" s="4">
        <v>46053</v>
      </c>
      <c r="E2848" s="5" t="s">
        <v>414</v>
      </c>
      <c r="F2848" s="5" t="s">
        <v>415</v>
      </c>
      <c r="G2848" s="7">
        <v>5.0000000000000001E-3</v>
      </c>
      <c r="H2848" s="21" t="s">
        <v>62</v>
      </c>
      <c r="I2848" s="5" t="s">
        <v>51</v>
      </c>
    </row>
    <row r="2849" spans="1:9" ht="48" customHeight="1">
      <c r="A2849" s="5" t="s">
        <v>46</v>
      </c>
      <c r="B2849" s="5" t="s">
        <v>45</v>
      </c>
      <c r="C2849" s="4">
        <v>46023</v>
      </c>
      <c r="D2849" s="4">
        <v>46053</v>
      </c>
      <c r="E2849" s="5" t="s">
        <v>414</v>
      </c>
      <c r="F2849" s="5" t="s">
        <v>417</v>
      </c>
      <c r="G2849" s="7">
        <v>5.0000000000000001E-3</v>
      </c>
      <c r="H2849" s="21" t="s">
        <v>62</v>
      </c>
      <c r="I2849" s="5" t="s">
        <v>51</v>
      </c>
    </row>
    <row r="2850" spans="1:9" ht="48" customHeight="1">
      <c r="A2850" s="5" t="s">
        <v>46</v>
      </c>
      <c r="B2850" s="5" t="s">
        <v>45</v>
      </c>
      <c r="C2850" s="4">
        <v>46023</v>
      </c>
      <c r="D2850" s="4">
        <v>46053</v>
      </c>
      <c r="E2850" s="5" t="s">
        <v>414</v>
      </c>
      <c r="F2850" s="5" t="s">
        <v>420</v>
      </c>
      <c r="G2850" s="7">
        <v>5.0000000000000001E-3</v>
      </c>
      <c r="H2850" s="21" t="s">
        <v>62</v>
      </c>
      <c r="I2850" s="5" t="s">
        <v>51</v>
      </c>
    </row>
    <row r="2851" spans="1:9" ht="48" customHeight="1">
      <c r="A2851" s="5" t="s">
        <v>46</v>
      </c>
      <c r="B2851" s="5" t="s">
        <v>45</v>
      </c>
      <c r="C2851" s="4">
        <v>46023</v>
      </c>
      <c r="D2851" s="4">
        <v>46053</v>
      </c>
      <c r="E2851" s="5" t="s">
        <v>414</v>
      </c>
      <c r="F2851" s="5" t="s">
        <v>418</v>
      </c>
      <c r="G2851" s="7">
        <v>4.0000000000000001E-3</v>
      </c>
      <c r="H2851" s="21" t="s">
        <v>62</v>
      </c>
      <c r="I2851" s="5" t="s">
        <v>51</v>
      </c>
    </row>
    <row r="2852" spans="1:9" ht="48" customHeight="1">
      <c r="A2852" s="5" t="s">
        <v>46</v>
      </c>
      <c r="B2852" s="5" t="s">
        <v>45</v>
      </c>
      <c r="C2852" s="4">
        <v>46023</v>
      </c>
      <c r="D2852" s="4">
        <v>46053</v>
      </c>
      <c r="E2852" s="5" t="s">
        <v>414</v>
      </c>
      <c r="F2852" s="5" t="s">
        <v>416</v>
      </c>
      <c r="G2852" s="7">
        <v>4.0000000000000001E-3</v>
      </c>
      <c r="H2852" s="21" t="s">
        <v>62</v>
      </c>
      <c r="I2852" s="5" t="s">
        <v>51</v>
      </c>
    </row>
    <row r="2853" spans="1:9" ht="48" customHeight="1">
      <c r="A2853" s="5" t="s">
        <v>46</v>
      </c>
      <c r="B2853" s="5" t="s">
        <v>45</v>
      </c>
      <c r="C2853" s="4">
        <v>46023</v>
      </c>
      <c r="D2853" s="4">
        <v>46053</v>
      </c>
      <c r="E2853" s="5" t="s">
        <v>414</v>
      </c>
      <c r="F2853" s="5" t="s">
        <v>425</v>
      </c>
      <c r="G2853" s="7">
        <v>2E-3</v>
      </c>
      <c r="H2853" s="21" t="s">
        <v>62</v>
      </c>
      <c r="I2853" s="5" t="s">
        <v>51</v>
      </c>
    </row>
    <row r="2854" spans="1:9" ht="48" customHeight="1">
      <c r="A2854" s="5" t="s">
        <v>46</v>
      </c>
      <c r="B2854" s="5" t="s">
        <v>45</v>
      </c>
      <c r="C2854" s="4">
        <v>46023</v>
      </c>
      <c r="D2854" s="4">
        <v>46053</v>
      </c>
      <c r="E2854" s="5" t="s">
        <v>414</v>
      </c>
      <c r="F2854" s="5" t="s">
        <v>424</v>
      </c>
      <c r="G2854" s="7">
        <v>1E-3</v>
      </c>
      <c r="H2854" s="21" t="s">
        <v>62</v>
      </c>
      <c r="I2854" s="5" t="s">
        <v>51</v>
      </c>
    </row>
    <row r="2855" spans="1:9" ht="48" customHeight="1">
      <c r="A2855" s="5" t="s">
        <v>46</v>
      </c>
      <c r="B2855" s="5" t="s">
        <v>45</v>
      </c>
      <c r="C2855" s="4">
        <v>46023</v>
      </c>
      <c r="D2855" s="4">
        <v>46053</v>
      </c>
      <c r="E2855" s="5" t="s">
        <v>414</v>
      </c>
      <c r="F2855" s="5" t="s">
        <v>426</v>
      </c>
      <c r="G2855" s="7">
        <v>1E-3</v>
      </c>
      <c r="H2855" s="21" t="s">
        <v>62</v>
      </c>
      <c r="I2855" s="5" t="s">
        <v>51</v>
      </c>
    </row>
    <row r="2856" spans="1:9" ht="48" customHeight="1">
      <c r="A2856" s="5" t="s">
        <v>46</v>
      </c>
      <c r="B2856" s="5" t="s">
        <v>45</v>
      </c>
      <c r="C2856" s="4">
        <v>46023</v>
      </c>
      <c r="D2856" s="4">
        <v>46053</v>
      </c>
      <c r="E2856" s="5" t="s">
        <v>414</v>
      </c>
      <c r="F2856" s="5" t="s">
        <v>427</v>
      </c>
      <c r="G2856" s="7">
        <v>1E-3</v>
      </c>
      <c r="H2856" s="21" t="s">
        <v>62</v>
      </c>
      <c r="I2856" s="5" t="s">
        <v>51</v>
      </c>
    </row>
    <row r="2857" spans="1:9" ht="48" customHeight="1">
      <c r="A2857" s="5" t="s">
        <v>46</v>
      </c>
      <c r="B2857" s="5" t="s">
        <v>45</v>
      </c>
      <c r="C2857" s="4">
        <v>46023</v>
      </c>
      <c r="D2857" s="4">
        <v>46053</v>
      </c>
      <c r="E2857" s="5" t="s">
        <v>414</v>
      </c>
      <c r="F2857" s="5" t="s">
        <v>422</v>
      </c>
      <c r="G2857" s="7">
        <v>0</v>
      </c>
      <c r="H2857" s="21" t="s">
        <v>62</v>
      </c>
      <c r="I2857" s="5" t="s">
        <v>51</v>
      </c>
    </row>
    <row r="2858" spans="1:9" ht="48" customHeight="1">
      <c r="A2858" s="5" t="s">
        <v>46</v>
      </c>
      <c r="B2858" s="5" t="s">
        <v>45</v>
      </c>
      <c r="C2858" s="4">
        <v>46023</v>
      </c>
      <c r="D2858" s="4">
        <v>46053</v>
      </c>
      <c r="E2858" s="5" t="s">
        <v>414</v>
      </c>
      <c r="F2858" s="5" t="s">
        <v>423</v>
      </c>
      <c r="G2858" s="7">
        <v>0</v>
      </c>
      <c r="H2858" s="21" t="s">
        <v>62</v>
      </c>
      <c r="I2858" s="5" t="s">
        <v>51</v>
      </c>
    </row>
    <row r="2859" spans="1:9" ht="48" customHeight="1">
      <c r="A2859" s="5" t="s">
        <v>46</v>
      </c>
      <c r="B2859" s="5" t="s">
        <v>45</v>
      </c>
      <c r="C2859" s="4">
        <v>46023</v>
      </c>
      <c r="D2859" s="4">
        <v>46053</v>
      </c>
      <c r="E2859" s="5" t="s">
        <v>337</v>
      </c>
      <c r="F2859" s="5" t="s">
        <v>342</v>
      </c>
      <c r="G2859" s="7">
        <v>9.0000000000000011E-3</v>
      </c>
      <c r="H2859" s="21" t="s">
        <v>62</v>
      </c>
      <c r="I2859" s="5" t="s">
        <v>51</v>
      </c>
    </row>
    <row r="2860" spans="1:9" ht="48" customHeight="1">
      <c r="A2860" s="5" t="s">
        <v>46</v>
      </c>
      <c r="B2860" s="5" t="s">
        <v>45</v>
      </c>
      <c r="C2860" s="4">
        <v>46023</v>
      </c>
      <c r="D2860" s="4">
        <v>46053</v>
      </c>
      <c r="E2860" s="5" t="s">
        <v>337</v>
      </c>
      <c r="F2860" s="5" t="s">
        <v>351</v>
      </c>
      <c r="G2860" s="7">
        <v>6.0000000000000001E-3</v>
      </c>
      <c r="H2860" s="21" t="s">
        <v>62</v>
      </c>
      <c r="I2860" s="5" t="s">
        <v>51</v>
      </c>
    </row>
    <row r="2861" spans="1:9" ht="48" customHeight="1">
      <c r="A2861" s="5" t="s">
        <v>46</v>
      </c>
      <c r="B2861" s="5" t="s">
        <v>45</v>
      </c>
      <c r="C2861" s="4">
        <v>46023</v>
      </c>
      <c r="D2861" s="4">
        <v>46053</v>
      </c>
      <c r="E2861" s="5" t="s">
        <v>337</v>
      </c>
      <c r="F2861" s="5" t="s">
        <v>338</v>
      </c>
      <c r="G2861" s="7">
        <v>6.0000000000000001E-3</v>
      </c>
      <c r="H2861" s="21" t="s">
        <v>62</v>
      </c>
      <c r="I2861" s="5" t="s">
        <v>51</v>
      </c>
    </row>
    <row r="2862" spans="1:9" ht="48" customHeight="1">
      <c r="A2862" s="5" t="s">
        <v>46</v>
      </c>
      <c r="B2862" s="5" t="s">
        <v>45</v>
      </c>
      <c r="C2862" s="4">
        <v>46023</v>
      </c>
      <c r="D2862" s="4">
        <v>46053</v>
      </c>
      <c r="E2862" s="5" t="s">
        <v>337</v>
      </c>
      <c r="F2862" s="5" t="s">
        <v>341</v>
      </c>
      <c r="G2862" s="7">
        <v>6.0000000000000001E-3</v>
      </c>
      <c r="H2862" s="21" t="s">
        <v>62</v>
      </c>
      <c r="I2862" s="5" t="s">
        <v>51</v>
      </c>
    </row>
    <row r="2863" spans="1:9" ht="48" customHeight="1">
      <c r="A2863" s="5" t="s">
        <v>46</v>
      </c>
      <c r="B2863" s="5" t="s">
        <v>45</v>
      </c>
      <c r="C2863" s="4">
        <v>46023</v>
      </c>
      <c r="D2863" s="4">
        <v>46053</v>
      </c>
      <c r="E2863" s="5" t="s">
        <v>337</v>
      </c>
      <c r="F2863" s="5" t="s">
        <v>348</v>
      </c>
      <c r="G2863" s="7">
        <v>6.0000000000000001E-3</v>
      </c>
      <c r="H2863" s="21" t="s">
        <v>62</v>
      </c>
      <c r="I2863" s="5" t="s">
        <v>51</v>
      </c>
    </row>
    <row r="2864" spans="1:9" ht="48" customHeight="1">
      <c r="A2864" s="5" t="s">
        <v>46</v>
      </c>
      <c r="B2864" s="5" t="s">
        <v>45</v>
      </c>
      <c r="C2864" s="4">
        <v>46023</v>
      </c>
      <c r="D2864" s="4">
        <v>46053</v>
      </c>
      <c r="E2864" s="5" t="s">
        <v>337</v>
      </c>
      <c r="F2864" s="5" t="s">
        <v>356</v>
      </c>
      <c r="G2864" s="7">
        <v>5.0000000000000001E-3</v>
      </c>
      <c r="H2864" s="21" t="s">
        <v>62</v>
      </c>
      <c r="I2864" s="5" t="s">
        <v>51</v>
      </c>
    </row>
    <row r="2865" spans="1:9" ht="48" customHeight="1">
      <c r="A2865" s="5" t="s">
        <v>46</v>
      </c>
      <c r="B2865" s="5" t="s">
        <v>45</v>
      </c>
      <c r="C2865" s="4">
        <v>46023</v>
      </c>
      <c r="D2865" s="4">
        <v>46053</v>
      </c>
      <c r="E2865" s="5" t="s">
        <v>337</v>
      </c>
      <c r="F2865" s="5" t="s">
        <v>350</v>
      </c>
      <c r="G2865" s="7">
        <v>5.0000000000000001E-3</v>
      </c>
      <c r="H2865" s="21" t="s">
        <v>62</v>
      </c>
      <c r="I2865" s="5" t="s">
        <v>51</v>
      </c>
    </row>
    <row r="2866" spans="1:9" ht="48" customHeight="1">
      <c r="A2866" s="5" t="s">
        <v>46</v>
      </c>
      <c r="B2866" s="5" t="s">
        <v>45</v>
      </c>
      <c r="C2866" s="4">
        <v>46023</v>
      </c>
      <c r="D2866" s="4">
        <v>46053</v>
      </c>
      <c r="E2866" s="5" t="s">
        <v>337</v>
      </c>
      <c r="F2866" s="5" t="s">
        <v>357</v>
      </c>
      <c r="G2866" s="7">
        <v>5.0000000000000001E-3</v>
      </c>
      <c r="H2866" s="21" t="s">
        <v>62</v>
      </c>
      <c r="I2866" s="5" t="s">
        <v>51</v>
      </c>
    </row>
    <row r="2867" spans="1:9" ht="48" customHeight="1">
      <c r="A2867" s="5" t="s">
        <v>46</v>
      </c>
      <c r="B2867" s="5" t="s">
        <v>45</v>
      </c>
      <c r="C2867" s="4">
        <v>46023</v>
      </c>
      <c r="D2867" s="4">
        <v>46053</v>
      </c>
      <c r="E2867" s="5" t="s">
        <v>337</v>
      </c>
      <c r="F2867" s="5" t="s">
        <v>352</v>
      </c>
      <c r="G2867" s="7">
        <v>5.0000000000000001E-3</v>
      </c>
      <c r="H2867" s="21" t="s">
        <v>62</v>
      </c>
      <c r="I2867" s="5" t="s">
        <v>51</v>
      </c>
    </row>
    <row r="2868" spans="1:9" ht="48" customHeight="1">
      <c r="A2868" s="5" t="s">
        <v>46</v>
      </c>
      <c r="B2868" s="5" t="s">
        <v>45</v>
      </c>
      <c r="C2868" s="4">
        <v>46023</v>
      </c>
      <c r="D2868" s="4">
        <v>46053</v>
      </c>
      <c r="E2868" s="5" t="s">
        <v>337</v>
      </c>
      <c r="F2868" s="5" t="s">
        <v>339</v>
      </c>
      <c r="G2868" s="7">
        <v>5.0000000000000001E-3</v>
      </c>
      <c r="H2868" s="21" t="s">
        <v>62</v>
      </c>
      <c r="I2868" s="5" t="s">
        <v>51</v>
      </c>
    </row>
    <row r="2869" spans="1:9" ht="48" customHeight="1">
      <c r="A2869" s="5" t="s">
        <v>46</v>
      </c>
      <c r="B2869" s="5" t="s">
        <v>45</v>
      </c>
      <c r="C2869" s="4">
        <v>46023</v>
      </c>
      <c r="D2869" s="4">
        <v>46053</v>
      </c>
      <c r="E2869" s="5" t="s">
        <v>337</v>
      </c>
      <c r="F2869" s="5" t="s">
        <v>345</v>
      </c>
      <c r="G2869" s="7">
        <v>5.0000000000000001E-3</v>
      </c>
      <c r="H2869" s="21" t="s">
        <v>62</v>
      </c>
      <c r="I2869" s="5" t="s">
        <v>51</v>
      </c>
    </row>
    <row r="2870" spans="1:9" ht="48" customHeight="1">
      <c r="A2870" s="5" t="s">
        <v>46</v>
      </c>
      <c r="B2870" s="5" t="s">
        <v>45</v>
      </c>
      <c r="C2870" s="4">
        <v>46023</v>
      </c>
      <c r="D2870" s="4">
        <v>46053</v>
      </c>
      <c r="E2870" s="5" t="s">
        <v>337</v>
      </c>
      <c r="F2870" s="5" t="s">
        <v>347</v>
      </c>
      <c r="G2870" s="7">
        <v>5.0000000000000001E-3</v>
      </c>
      <c r="H2870" s="21" t="s">
        <v>62</v>
      </c>
      <c r="I2870" s="5" t="s">
        <v>51</v>
      </c>
    </row>
    <row r="2871" spans="1:9" ht="48" customHeight="1">
      <c r="A2871" s="5" t="s">
        <v>46</v>
      </c>
      <c r="B2871" s="5" t="s">
        <v>45</v>
      </c>
      <c r="C2871" s="4">
        <v>46023</v>
      </c>
      <c r="D2871" s="4">
        <v>46053</v>
      </c>
      <c r="E2871" s="5" t="s">
        <v>337</v>
      </c>
      <c r="F2871" s="5" t="s">
        <v>349</v>
      </c>
      <c r="G2871" s="7">
        <v>4.0000000000000001E-3</v>
      </c>
      <c r="H2871" s="21" t="s">
        <v>62</v>
      </c>
      <c r="I2871" s="5" t="s">
        <v>51</v>
      </c>
    </row>
    <row r="2872" spans="1:9" ht="48" customHeight="1">
      <c r="A2872" s="5" t="s">
        <v>46</v>
      </c>
      <c r="B2872" s="5" t="s">
        <v>45</v>
      </c>
      <c r="C2872" s="4">
        <v>46023</v>
      </c>
      <c r="D2872" s="4">
        <v>46053</v>
      </c>
      <c r="E2872" s="5" t="s">
        <v>337</v>
      </c>
      <c r="F2872" s="5" t="s">
        <v>359</v>
      </c>
      <c r="G2872" s="7">
        <v>4.0000000000000001E-3</v>
      </c>
      <c r="H2872" s="21" t="s">
        <v>62</v>
      </c>
      <c r="I2872" s="5" t="s">
        <v>51</v>
      </c>
    </row>
    <row r="2873" spans="1:9" ht="48" customHeight="1">
      <c r="A2873" s="5" t="s">
        <v>46</v>
      </c>
      <c r="B2873" s="5" t="s">
        <v>45</v>
      </c>
      <c r="C2873" s="4">
        <v>46023</v>
      </c>
      <c r="D2873" s="4">
        <v>46053</v>
      </c>
      <c r="E2873" s="5" t="s">
        <v>337</v>
      </c>
      <c r="F2873" s="5" t="s">
        <v>343</v>
      </c>
      <c r="G2873" s="7">
        <v>4.0000000000000001E-3</v>
      </c>
      <c r="H2873" s="21" t="s">
        <v>62</v>
      </c>
      <c r="I2873" s="5" t="s">
        <v>51</v>
      </c>
    </row>
    <row r="2874" spans="1:9" ht="48" customHeight="1">
      <c r="A2874" s="5" t="s">
        <v>46</v>
      </c>
      <c r="B2874" s="5" t="s">
        <v>45</v>
      </c>
      <c r="C2874" s="4">
        <v>46023</v>
      </c>
      <c r="D2874" s="4">
        <v>46053</v>
      </c>
      <c r="E2874" s="5" t="s">
        <v>337</v>
      </c>
      <c r="F2874" s="5" t="s">
        <v>353</v>
      </c>
      <c r="G2874" s="7">
        <v>4.0000000000000001E-3</v>
      </c>
      <c r="H2874" s="21" t="s">
        <v>62</v>
      </c>
      <c r="I2874" s="5" t="s">
        <v>51</v>
      </c>
    </row>
    <row r="2875" spans="1:9" ht="48" customHeight="1">
      <c r="A2875" s="5" t="s">
        <v>46</v>
      </c>
      <c r="B2875" s="5" t="s">
        <v>45</v>
      </c>
      <c r="C2875" s="4">
        <v>46023</v>
      </c>
      <c r="D2875" s="4">
        <v>46053</v>
      </c>
      <c r="E2875" s="5" t="s">
        <v>337</v>
      </c>
      <c r="F2875" s="5" t="s">
        <v>354</v>
      </c>
      <c r="G2875" s="7">
        <v>4.0000000000000001E-3</v>
      </c>
      <c r="H2875" s="21" t="s">
        <v>62</v>
      </c>
      <c r="I2875" s="5" t="s">
        <v>51</v>
      </c>
    </row>
    <row r="2876" spans="1:9" ht="48" customHeight="1">
      <c r="A2876" s="5" t="s">
        <v>46</v>
      </c>
      <c r="B2876" s="5" t="s">
        <v>45</v>
      </c>
      <c r="C2876" s="4">
        <v>46023</v>
      </c>
      <c r="D2876" s="4">
        <v>46053</v>
      </c>
      <c r="E2876" s="5" t="s">
        <v>337</v>
      </c>
      <c r="F2876" s="5" t="s">
        <v>344</v>
      </c>
      <c r="G2876" s="7">
        <v>4.0000000000000001E-3</v>
      </c>
      <c r="H2876" s="21" t="s">
        <v>62</v>
      </c>
      <c r="I2876" s="5" t="s">
        <v>51</v>
      </c>
    </row>
    <row r="2877" spans="1:9" ht="48" customHeight="1">
      <c r="A2877" s="5" t="s">
        <v>46</v>
      </c>
      <c r="B2877" s="5" t="s">
        <v>45</v>
      </c>
      <c r="C2877" s="4">
        <v>46023</v>
      </c>
      <c r="D2877" s="4">
        <v>46053</v>
      </c>
      <c r="E2877" s="5" t="s">
        <v>337</v>
      </c>
      <c r="F2877" s="5" t="s">
        <v>340</v>
      </c>
      <c r="G2877" s="7">
        <v>4.0000000000000001E-3</v>
      </c>
      <c r="H2877" s="21" t="s">
        <v>62</v>
      </c>
      <c r="I2877" s="5" t="s">
        <v>51</v>
      </c>
    </row>
    <row r="2878" spans="1:9" ht="48" customHeight="1">
      <c r="A2878" s="5" t="s">
        <v>46</v>
      </c>
      <c r="B2878" s="5" t="s">
        <v>45</v>
      </c>
      <c r="C2878" s="4">
        <v>46023</v>
      </c>
      <c r="D2878" s="4">
        <v>46053</v>
      </c>
      <c r="E2878" s="5" t="s">
        <v>337</v>
      </c>
      <c r="F2878" s="5" t="s">
        <v>346</v>
      </c>
      <c r="G2878" s="7">
        <v>4.0000000000000001E-3</v>
      </c>
      <c r="H2878" s="21" t="s">
        <v>62</v>
      </c>
      <c r="I2878" s="5" t="s">
        <v>51</v>
      </c>
    </row>
    <row r="2879" spans="1:9" ht="48" customHeight="1">
      <c r="A2879" s="5" t="s">
        <v>46</v>
      </c>
      <c r="B2879" s="5" t="s">
        <v>45</v>
      </c>
      <c r="C2879" s="4">
        <v>46023</v>
      </c>
      <c r="D2879" s="4">
        <v>46053</v>
      </c>
      <c r="E2879" s="5" t="s">
        <v>337</v>
      </c>
      <c r="F2879" s="5" t="s">
        <v>355</v>
      </c>
      <c r="G2879" s="7">
        <v>3.0000000000000001E-3</v>
      </c>
      <c r="H2879" s="21" t="s">
        <v>62</v>
      </c>
      <c r="I2879" s="5" t="s">
        <v>51</v>
      </c>
    </row>
    <row r="2880" spans="1:9" ht="48" customHeight="1">
      <c r="A2880" s="5" t="s">
        <v>46</v>
      </c>
      <c r="B2880" s="5" t="s">
        <v>45</v>
      </c>
      <c r="C2880" s="4">
        <v>46023</v>
      </c>
      <c r="D2880" s="4">
        <v>46053</v>
      </c>
      <c r="E2880" s="5" t="s">
        <v>337</v>
      </c>
      <c r="F2880" s="5" t="s">
        <v>358</v>
      </c>
      <c r="G2880" s="7">
        <v>3.0000000000000001E-3</v>
      </c>
      <c r="H2880" s="21" t="s">
        <v>62</v>
      </c>
      <c r="I2880" s="5" t="s">
        <v>51</v>
      </c>
    </row>
    <row r="2881" spans="1:9" ht="48" customHeight="1">
      <c r="A2881" s="5" t="s">
        <v>46</v>
      </c>
      <c r="B2881" s="5" t="s">
        <v>45</v>
      </c>
      <c r="C2881" s="4">
        <v>46023</v>
      </c>
      <c r="D2881" s="4">
        <v>46053</v>
      </c>
      <c r="E2881" s="5" t="s">
        <v>337</v>
      </c>
      <c r="F2881" s="5" t="s">
        <v>361</v>
      </c>
      <c r="G2881" s="7">
        <v>2E-3</v>
      </c>
      <c r="H2881" s="21" t="s">
        <v>62</v>
      </c>
      <c r="I2881" s="5" t="s">
        <v>51</v>
      </c>
    </row>
    <row r="2882" spans="1:9" ht="48" customHeight="1">
      <c r="A2882" s="5" t="s">
        <v>46</v>
      </c>
      <c r="B2882" s="5" t="s">
        <v>45</v>
      </c>
      <c r="C2882" s="4">
        <v>46023</v>
      </c>
      <c r="D2882" s="4">
        <v>46053</v>
      </c>
      <c r="E2882" s="5" t="s">
        <v>337</v>
      </c>
      <c r="F2882" s="5" t="s">
        <v>362</v>
      </c>
      <c r="G2882" s="7">
        <v>2E-3</v>
      </c>
      <c r="H2882" s="21" t="s">
        <v>62</v>
      </c>
      <c r="I2882" s="5" t="s">
        <v>51</v>
      </c>
    </row>
    <row r="2883" spans="1:9" ht="48" customHeight="1">
      <c r="A2883" s="5" t="s">
        <v>46</v>
      </c>
      <c r="B2883" s="5" t="s">
        <v>45</v>
      </c>
      <c r="C2883" s="4">
        <v>46023</v>
      </c>
      <c r="D2883" s="4">
        <v>46053</v>
      </c>
      <c r="E2883" s="5" t="s">
        <v>337</v>
      </c>
      <c r="F2883" s="5" t="s">
        <v>360</v>
      </c>
      <c r="G2883" s="7">
        <v>2E-3</v>
      </c>
      <c r="H2883" s="21" t="s">
        <v>62</v>
      </c>
      <c r="I2883" s="5" t="s">
        <v>51</v>
      </c>
    </row>
    <row r="2884" spans="1:9" ht="48" customHeight="1">
      <c r="A2884" s="5" t="s">
        <v>46</v>
      </c>
      <c r="B2884" s="5" t="s">
        <v>45</v>
      </c>
      <c r="C2884" s="4">
        <v>46023</v>
      </c>
      <c r="D2884" s="4">
        <v>46053</v>
      </c>
      <c r="E2884" s="5" t="s">
        <v>88</v>
      </c>
      <c r="F2884" s="5" t="s">
        <v>459</v>
      </c>
      <c r="G2884" s="7">
        <v>6.9999999999999993E-3</v>
      </c>
      <c r="H2884" s="21" t="s">
        <v>62</v>
      </c>
      <c r="I2884" s="5" t="s">
        <v>51</v>
      </c>
    </row>
    <row r="2885" spans="1:9" ht="48" customHeight="1">
      <c r="A2885" s="5" t="s">
        <v>46</v>
      </c>
      <c r="B2885" s="5" t="s">
        <v>45</v>
      </c>
      <c r="C2885" s="4">
        <v>46023</v>
      </c>
      <c r="D2885" s="4">
        <v>46053</v>
      </c>
      <c r="E2885" s="5" t="s">
        <v>88</v>
      </c>
      <c r="F2885" s="5" t="s">
        <v>456</v>
      </c>
      <c r="G2885" s="7">
        <v>5.0000000000000001E-3</v>
      </c>
      <c r="H2885" s="21" t="s">
        <v>62</v>
      </c>
      <c r="I2885" s="5" t="s">
        <v>51</v>
      </c>
    </row>
    <row r="2886" spans="1:9" ht="48" customHeight="1">
      <c r="A2886" s="5" t="s">
        <v>46</v>
      </c>
      <c r="B2886" s="5" t="s">
        <v>45</v>
      </c>
      <c r="C2886" s="4">
        <v>46023</v>
      </c>
      <c r="D2886" s="4">
        <v>46053</v>
      </c>
      <c r="E2886" s="5" t="s">
        <v>88</v>
      </c>
      <c r="F2886" s="5" t="s">
        <v>452</v>
      </c>
      <c r="G2886" s="7">
        <v>4.0000000000000001E-3</v>
      </c>
      <c r="H2886" s="21" t="s">
        <v>62</v>
      </c>
      <c r="I2886" s="5" t="s">
        <v>51</v>
      </c>
    </row>
    <row r="2887" spans="1:9" ht="48" customHeight="1">
      <c r="A2887" s="5" t="s">
        <v>46</v>
      </c>
      <c r="B2887" s="5" t="s">
        <v>45</v>
      </c>
      <c r="C2887" s="4">
        <v>46023</v>
      </c>
      <c r="D2887" s="4">
        <v>46053</v>
      </c>
      <c r="E2887" s="5" t="s">
        <v>88</v>
      </c>
      <c r="F2887" s="5" t="s">
        <v>471</v>
      </c>
      <c r="G2887" s="7">
        <v>4.0000000000000001E-3</v>
      </c>
      <c r="H2887" s="21" t="s">
        <v>62</v>
      </c>
      <c r="I2887" s="5" t="s">
        <v>51</v>
      </c>
    </row>
    <row r="2888" spans="1:9" ht="48" customHeight="1">
      <c r="A2888" s="5" t="s">
        <v>46</v>
      </c>
      <c r="B2888" s="5" t="s">
        <v>45</v>
      </c>
      <c r="C2888" s="4">
        <v>46023</v>
      </c>
      <c r="D2888" s="4">
        <v>46053</v>
      </c>
      <c r="E2888" s="5" t="s">
        <v>88</v>
      </c>
      <c r="F2888" s="5" t="s">
        <v>453</v>
      </c>
      <c r="G2888" s="7">
        <v>3.0000000000000001E-3</v>
      </c>
      <c r="H2888" s="21" t="s">
        <v>62</v>
      </c>
      <c r="I2888" s="5" t="s">
        <v>51</v>
      </c>
    </row>
    <row r="2889" spans="1:9" ht="48" customHeight="1">
      <c r="A2889" s="5" t="s">
        <v>46</v>
      </c>
      <c r="B2889" s="5" t="s">
        <v>45</v>
      </c>
      <c r="C2889" s="4">
        <v>46023</v>
      </c>
      <c r="D2889" s="4">
        <v>46053</v>
      </c>
      <c r="E2889" s="5" t="s">
        <v>88</v>
      </c>
      <c r="F2889" s="5" t="s">
        <v>454</v>
      </c>
      <c r="G2889" s="7">
        <v>2E-3</v>
      </c>
      <c r="H2889" s="21" t="s">
        <v>62</v>
      </c>
      <c r="I2889" s="5" t="s">
        <v>51</v>
      </c>
    </row>
    <row r="2890" spans="1:9" ht="48" customHeight="1">
      <c r="A2890" s="5" t="s">
        <v>46</v>
      </c>
      <c r="B2890" s="5" t="s">
        <v>45</v>
      </c>
      <c r="C2890" s="4">
        <v>46023</v>
      </c>
      <c r="D2890" s="4">
        <v>46053</v>
      </c>
      <c r="E2890" s="5" t="s">
        <v>88</v>
      </c>
      <c r="F2890" s="5" t="s">
        <v>451</v>
      </c>
      <c r="G2890" s="7">
        <v>2E-3</v>
      </c>
      <c r="H2890" s="21" t="s">
        <v>62</v>
      </c>
      <c r="I2890" s="5" t="s">
        <v>51</v>
      </c>
    </row>
    <row r="2891" spans="1:9" ht="48" customHeight="1">
      <c r="A2891" s="5" t="s">
        <v>46</v>
      </c>
      <c r="B2891" s="5" t="s">
        <v>45</v>
      </c>
      <c r="C2891" s="4">
        <v>46023</v>
      </c>
      <c r="D2891" s="4">
        <v>46053</v>
      </c>
      <c r="E2891" s="5" t="s">
        <v>88</v>
      </c>
      <c r="F2891" s="5" t="s">
        <v>458</v>
      </c>
      <c r="G2891" s="7">
        <v>2E-3</v>
      </c>
      <c r="H2891" s="21" t="s">
        <v>62</v>
      </c>
      <c r="I2891" s="5" t="s">
        <v>51</v>
      </c>
    </row>
    <row r="2892" spans="1:9" ht="48" customHeight="1">
      <c r="A2892" s="5" t="s">
        <v>46</v>
      </c>
      <c r="B2892" s="5" t="s">
        <v>45</v>
      </c>
      <c r="C2892" s="4">
        <v>46023</v>
      </c>
      <c r="D2892" s="4">
        <v>46053</v>
      </c>
      <c r="E2892" s="5" t="s">
        <v>88</v>
      </c>
      <c r="F2892" s="5" t="s">
        <v>455</v>
      </c>
      <c r="G2892" s="7">
        <v>1E-3</v>
      </c>
      <c r="H2892" s="21" t="s">
        <v>62</v>
      </c>
      <c r="I2892" s="5" t="s">
        <v>51</v>
      </c>
    </row>
    <row r="2893" spans="1:9" ht="48" customHeight="1">
      <c r="A2893" s="5" t="s">
        <v>46</v>
      </c>
      <c r="B2893" s="5" t="s">
        <v>45</v>
      </c>
      <c r="C2893" s="4">
        <v>46023</v>
      </c>
      <c r="D2893" s="4">
        <v>46053</v>
      </c>
      <c r="E2893" s="5" t="s">
        <v>88</v>
      </c>
      <c r="F2893" s="5" t="s">
        <v>460</v>
      </c>
      <c r="G2893" s="7">
        <v>1E-3</v>
      </c>
      <c r="H2893" s="21" t="s">
        <v>62</v>
      </c>
      <c r="I2893" s="5" t="s">
        <v>51</v>
      </c>
    </row>
    <row r="2894" spans="1:9" ht="48" customHeight="1">
      <c r="A2894" s="5" t="s">
        <v>46</v>
      </c>
      <c r="B2894" s="5" t="s">
        <v>45</v>
      </c>
      <c r="C2894" s="4">
        <v>46023</v>
      </c>
      <c r="D2894" s="4">
        <v>46053</v>
      </c>
      <c r="E2894" s="5" t="s">
        <v>88</v>
      </c>
      <c r="F2894" s="5" t="s">
        <v>457</v>
      </c>
      <c r="G2894" s="7">
        <v>1E-3</v>
      </c>
      <c r="H2894" s="21" t="s">
        <v>62</v>
      </c>
      <c r="I2894" s="5" t="s">
        <v>51</v>
      </c>
    </row>
    <row r="2895" spans="1:9" ht="48" customHeight="1">
      <c r="A2895" s="5" t="s">
        <v>46</v>
      </c>
      <c r="B2895" s="5" t="s">
        <v>45</v>
      </c>
      <c r="C2895" s="4">
        <v>46023</v>
      </c>
      <c r="D2895" s="4">
        <v>46053</v>
      </c>
      <c r="E2895" s="5" t="s">
        <v>88</v>
      </c>
      <c r="F2895" s="5" t="s">
        <v>461</v>
      </c>
      <c r="G2895" s="7">
        <v>1E-3</v>
      </c>
      <c r="H2895" s="21" t="s">
        <v>62</v>
      </c>
      <c r="I2895" s="5" t="s">
        <v>51</v>
      </c>
    </row>
    <row r="2896" spans="1:9" ht="48" customHeight="1">
      <c r="A2896" s="5" t="s">
        <v>46</v>
      </c>
      <c r="B2896" s="5" t="s">
        <v>45</v>
      </c>
      <c r="C2896" s="4">
        <v>46023</v>
      </c>
      <c r="D2896" s="4">
        <v>46053</v>
      </c>
      <c r="E2896" s="5" t="s">
        <v>88</v>
      </c>
      <c r="F2896" s="5" t="s">
        <v>469</v>
      </c>
      <c r="G2896" s="7">
        <v>1E-3</v>
      </c>
      <c r="H2896" s="21" t="s">
        <v>62</v>
      </c>
      <c r="I2896" s="5" t="s">
        <v>51</v>
      </c>
    </row>
    <row r="2897" spans="1:9" ht="48" customHeight="1">
      <c r="A2897" s="5" t="s">
        <v>46</v>
      </c>
      <c r="B2897" s="5" t="s">
        <v>45</v>
      </c>
      <c r="C2897" s="4">
        <v>46023</v>
      </c>
      <c r="D2897" s="4">
        <v>46053</v>
      </c>
      <c r="E2897" s="5" t="s">
        <v>88</v>
      </c>
      <c r="F2897" s="5" t="s">
        <v>470</v>
      </c>
      <c r="G2897" s="7">
        <v>1E-3</v>
      </c>
      <c r="H2897" s="21" t="s">
        <v>62</v>
      </c>
      <c r="I2897" s="5" t="s">
        <v>51</v>
      </c>
    </row>
    <row r="2898" spans="1:9" ht="48" customHeight="1">
      <c r="A2898" s="5" t="s">
        <v>46</v>
      </c>
      <c r="B2898" s="5" t="s">
        <v>45</v>
      </c>
      <c r="C2898" s="4">
        <v>46023</v>
      </c>
      <c r="D2898" s="4">
        <v>46053</v>
      </c>
      <c r="E2898" s="5" t="s">
        <v>88</v>
      </c>
      <c r="F2898" s="5" t="s">
        <v>472</v>
      </c>
      <c r="G2898" s="7">
        <v>1E-3</v>
      </c>
      <c r="H2898" s="21" t="s">
        <v>62</v>
      </c>
      <c r="I2898" s="5" t="s">
        <v>51</v>
      </c>
    </row>
    <row r="2899" spans="1:9" ht="48" customHeight="1">
      <c r="A2899" s="5" t="s">
        <v>46</v>
      </c>
      <c r="B2899" s="5" t="s">
        <v>45</v>
      </c>
      <c r="C2899" s="4">
        <v>46023</v>
      </c>
      <c r="D2899" s="4">
        <v>46053</v>
      </c>
      <c r="E2899" s="5" t="s">
        <v>88</v>
      </c>
      <c r="F2899" s="5" t="s">
        <v>462</v>
      </c>
      <c r="G2899" s="7">
        <v>0</v>
      </c>
      <c r="H2899" s="21" t="s">
        <v>62</v>
      </c>
      <c r="I2899" s="5" t="s">
        <v>51</v>
      </c>
    </row>
    <row r="2900" spans="1:9" ht="48" customHeight="1">
      <c r="A2900" s="5" t="s">
        <v>46</v>
      </c>
      <c r="B2900" s="5" t="s">
        <v>45</v>
      </c>
      <c r="C2900" s="4">
        <v>46023</v>
      </c>
      <c r="D2900" s="4">
        <v>46053</v>
      </c>
      <c r="E2900" s="5" t="s">
        <v>88</v>
      </c>
      <c r="F2900" s="5" t="s">
        <v>463</v>
      </c>
      <c r="G2900" s="7">
        <v>0</v>
      </c>
      <c r="H2900" s="21" t="s">
        <v>62</v>
      </c>
      <c r="I2900" s="5" t="s">
        <v>51</v>
      </c>
    </row>
    <row r="2901" spans="1:9" ht="48" customHeight="1">
      <c r="A2901" s="5" t="s">
        <v>46</v>
      </c>
      <c r="B2901" s="5" t="s">
        <v>45</v>
      </c>
      <c r="C2901" s="4">
        <v>46023</v>
      </c>
      <c r="D2901" s="4">
        <v>46053</v>
      </c>
      <c r="E2901" s="5" t="s">
        <v>88</v>
      </c>
      <c r="F2901" s="5" t="s">
        <v>464</v>
      </c>
      <c r="G2901" s="7">
        <v>0</v>
      </c>
      <c r="H2901" s="21" t="s">
        <v>62</v>
      </c>
      <c r="I2901" s="5" t="s">
        <v>51</v>
      </c>
    </row>
    <row r="2902" spans="1:9" ht="48" customHeight="1">
      <c r="A2902" s="5" t="s">
        <v>46</v>
      </c>
      <c r="B2902" s="5" t="s">
        <v>45</v>
      </c>
      <c r="C2902" s="4">
        <v>46023</v>
      </c>
      <c r="D2902" s="4">
        <v>46053</v>
      </c>
      <c r="E2902" s="5" t="s">
        <v>88</v>
      </c>
      <c r="F2902" s="5" t="s">
        <v>465</v>
      </c>
      <c r="G2902" s="7">
        <v>0</v>
      </c>
      <c r="H2902" s="21" t="s">
        <v>62</v>
      </c>
      <c r="I2902" s="5" t="s">
        <v>51</v>
      </c>
    </row>
    <row r="2903" spans="1:9" ht="48" customHeight="1">
      <c r="A2903" s="5" t="s">
        <v>46</v>
      </c>
      <c r="B2903" s="5" t="s">
        <v>45</v>
      </c>
      <c r="C2903" s="4">
        <v>46023</v>
      </c>
      <c r="D2903" s="4">
        <v>46053</v>
      </c>
      <c r="E2903" s="5" t="s">
        <v>88</v>
      </c>
      <c r="F2903" s="5" t="s">
        <v>466</v>
      </c>
      <c r="G2903" s="7">
        <v>0</v>
      </c>
      <c r="H2903" s="21" t="s">
        <v>62</v>
      </c>
      <c r="I2903" s="5" t="s">
        <v>51</v>
      </c>
    </row>
    <row r="2904" spans="1:9" ht="48" customHeight="1">
      <c r="A2904" s="5" t="s">
        <v>46</v>
      </c>
      <c r="B2904" s="5" t="s">
        <v>45</v>
      </c>
      <c r="C2904" s="4">
        <v>46023</v>
      </c>
      <c r="D2904" s="4">
        <v>46053</v>
      </c>
      <c r="E2904" s="5" t="s">
        <v>88</v>
      </c>
      <c r="F2904" s="5" t="s">
        <v>467</v>
      </c>
      <c r="G2904" s="7">
        <v>0</v>
      </c>
      <c r="H2904" s="21" t="s">
        <v>62</v>
      </c>
      <c r="I2904" s="5" t="s">
        <v>51</v>
      </c>
    </row>
    <row r="2905" spans="1:9" ht="48" customHeight="1">
      <c r="A2905" s="5" t="s">
        <v>46</v>
      </c>
      <c r="B2905" s="5" t="s">
        <v>45</v>
      </c>
      <c r="C2905" s="4">
        <v>46023</v>
      </c>
      <c r="D2905" s="4">
        <v>46053</v>
      </c>
      <c r="E2905" s="5" t="s">
        <v>88</v>
      </c>
      <c r="F2905" s="5" t="s">
        <v>468</v>
      </c>
      <c r="G2905" s="7">
        <v>0</v>
      </c>
      <c r="H2905" s="21" t="s">
        <v>62</v>
      </c>
      <c r="I2905" s="5" t="s">
        <v>51</v>
      </c>
    </row>
    <row r="2906" spans="1:9" ht="48" customHeight="1">
      <c r="A2906" s="5" t="s">
        <v>46</v>
      </c>
      <c r="B2906" s="5" t="s">
        <v>45</v>
      </c>
      <c r="C2906" s="4">
        <v>46023</v>
      </c>
      <c r="D2906" s="4">
        <v>46053</v>
      </c>
      <c r="E2906" s="5" t="s">
        <v>88</v>
      </c>
      <c r="F2906" s="5" t="s">
        <v>473</v>
      </c>
      <c r="G2906" s="7">
        <v>0</v>
      </c>
      <c r="H2906" s="21" t="s">
        <v>62</v>
      </c>
      <c r="I2906" s="5" t="s">
        <v>51</v>
      </c>
    </row>
    <row r="2907" spans="1:9" ht="48" customHeight="1">
      <c r="A2907" s="5" t="s">
        <v>46</v>
      </c>
      <c r="B2907" s="5" t="s">
        <v>45</v>
      </c>
      <c r="C2907" s="4">
        <v>46023</v>
      </c>
      <c r="D2907" s="4">
        <v>46053</v>
      </c>
      <c r="E2907" s="5" t="s">
        <v>368</v>
      </c>
      <c r="F2907" s="5" t="s">
        <v>364</v>
      </c>
      <c r="G2907" s="7">
        <v>6.9999999999999993E-3</v>
      </c>
      <c r="H2907" s="21" t="s">
        <v>62</v>
      </c>
      <c r="I2907" s="5" t="s">
        <v>51</v>
      </c>
    </row>
    <row r="2908" spans="1:9" ht="48" customHeight="1">
      <c r="A2908" s="5" t="s">
        <v>46</v>
      </c>
      <c r="B2908" s="5" t="s">
        <v>45</v>
      </c>
      <c r="C2908" s="4">
        <v>46023</v>
      </c>
      <c r="D2908" s="4">
        <v>46053</v>
      </c>
      <c r="E2908" s="5" t="s">
        <v>368</v>
      </c>
      <c r="F2908" s="5" t="s">
        <v>372</v>
      </c>
      <c r="G2908" s="7">
        <v>6.0000000000000001E-3</v>
      </c>
      <c r="H2908" s="21" t="s">
        <v>62</v>
      </c>
      <c r="I2908" s="5" t="s">
        <v>51</v>
      </c>
    </row>
    <row r="2909" spans="1:9" ht="48" customHeight="1">
      <c r="A2909" s="5" t="s">
        <v>46</v>
      </c>
      <c r="B2909" s="5" t="s">
        <v>45</v>
      </c>
      <c r="C2909" s="4">
        <v>46023</v>
      </c>
      <c r="D2909" s="4">
        <v>46053</v>
      </c>
      <c r="E2909" s="5" t="s">
        <v>368</v>
      </c>
      <c r="F2909" s="5" t="s">
        <v>370</v>
      </c>
      <c r="G2909" s="7">
        <v>6.0000000000000001E-3</v>
      </c>
      <c r="H2909" s="21" t="s">
        <v>62</v>
      </c>
      <c r="I2909" s="5" t="s">
        <v>51</v>
      </c>
    </row>
    <row r="2910" spans="1:9" ht="48" customHeight="1">
      <c r="A2910" s="5" t="s">
        <v>46</v>
      </c>
      <c r="B2910" s="5" t="s">
        <v>45</v>
      </c>
      <c r="C2910" s="4">
        <v>46023</v>
      </c>
      <c r="D2910" s="4">
        <v>46053</v>
      </c>
      <c r="E2910" s="5" t="s">
        <v>368</v>
      </c>
      <c r="F2910" s="5" t="s">
        <v>371</v>
      </c>
      <c r="G2910" s="7">
        <v>6.0000000000000001E-3</v>
      </c>
      <c r="H2910" s="21" t="s">
        <v>62</v>
      </c>
      <c r="I2910" s="5" t="s">
        <v>51</v>
      </c>
    </row>
    <row r="2911" spans="1:9" ht="48" customHeight="1">
      <c r="A2911" s="5" t="s">
        <v>46</v>
      </c>
      <c r="B2911" s="5" t="s">
        <v>45</v>
      </c>
      <c r="C2911" s="4">
        <v>46023</v>
      </c>
      <c r="D2911" s="4">
        <v>46053</v>
      </c>
      <c r="E2911" s="5" t="s">
        <v>368</v>
      </c>
      <c r="F2911" s="5" t="s">
        <v>369</v>
      </c>
      <c r="G2911" s="7">
        <v>5.0000000000000001E-3</v>
      </c>
      <c r="H2911" s="21" t="s">
        <v>62</v>
      </c>
      <c r="I2911" s="5" t="s">
        <v>51</v>
      </c>
    </row>
    <row r="2912" spans="1:9" ht="48" customHeight="1">
      <c r="A2912" s="5" t="s">
        <v>46</v>
      </c>
      <c r="B2912" s="5" t="s">
        <v>45</v>
      </c>
      <c r="C2912" s="4">
        <v>46023</v>
      </c>
      <c r="D2912" s="4">
        <v>46053</v>
      </c>
      <c r="E2912" s="5" t="s">
        <v>368</v>
      </c>
      <c r="F2912" s="5" t="s">
        <v>373</v>
      </c>
      <c r="G2912" s="7">
        <v>3.0000000000000001E-3</v>
      </c>
      <c r="H2912" s="21" t="s">
        <v>62</v>
      </c>
      <c r="I2912" s="5" t="s">
        <v>51</v>
      </c>
    </row>
    <row r="2913" spans="1:9" ht="48" customHeight="1">
      <c r="A2913" s="5" t="s">
        <v>46</v>
      </c>
      <c r="B2913" s="5" t="s">
        <v>45</v>
      </c>
      <c r="C2913" s="4">
        <v>46023</v>
      </c>
      <c r="D2913" s="4">
        <v>46053</v>
      </c>
      <c r="E2913" s="5" t="s">
        <v>368</v>
      </c>
      <c r="F2913" s="5" t="s">
        <v>362</v>
      </c>
      <c r="G2913" s="7">
        <v>2E-3</v>
      </c>
      <c r="H2913" s="21" t="s">
        <v>62</v>
      </c>
      <c r="I2913" s="5" t="s">
        <v>51</v>
      </c>
    </row>
    <row r="2914" spans="1:9" ht="48" customHeight="1">
      <c r="A2914" s="5" t="s">
        <v>46</v>
      </c>
      <c r="B2914" s="5" t="s">
        <v>45</v>
      </c>
      <c r="C2914" s="4">
        <v>46023</v>
      </c>
      <c r="D2914" s="4">
        <v>46053</v>
      </c>
      <c r="E2914" s="5" t="s">
        <v>368</v>
      </c>
      <c r="F2914" s="5" t="s">
        <v>374</v>
      </c>
      <c r="G2914" s="7">
        <v>1E-3</v>
      </c>
      <c r="H2914" s="21" t="s">
        <v>62</v>
      </c>
      <c r="I2914" s="5" t="s">
        <v>51</v>
      </c>
    </row>
    <row r="2915" spans="1:9" ht="48" customHeight="1">
      <c r="A2915" s="5" t="s">
        <v>46</v>
      </c>
      <c r="B2915" s="5" t="s">
        <v>45</v>
      </c>
      <c r="C2915" s="4">
        <v>46023</v>
      </c>
      <c r="D2915" s="4">
        <v>46053</v>
      </c>
      <c r="E2915" s="5" t="s">
        <v>368</v>
      </c>
      <c r="F2915" s="5" t="s">
        <v>366</v>
      </c>
      <c r="G2915" s="7">
        <v>0</v>
      </c>
      <c r="H2915" s="21" t="s">
        <v>62</v>
      </c>
      <c r="I2915" s="5" t="s">
        <v>51</v>
      </c>
    </row>
    <row r="2916" spans="1:9" ht="48" customHeight="1">
      <c r="A2916" s="5" t="s">
        <v>46</v>
      </c>
      <c r="B2916" s="5" t="s">
        <v>45</v>
      </c>
      <c r="C2916" s="4">
        <v>46023</v>
      </c>
      <c r="D2916" s="4">
        <v>46053</v>
      </c>
      <c r="E2916" s="5" t="s">
        <v>368</v>
      </c>
      <c r="F2916" s="5" t="s">
        <v>375</v>
      </c>
      <c r="G2916" s="7">
        <v>0</v>
      </c>
      <c r="H2916" s="21" t="s">
        <v>62</v>
      </c>
      <c r="I2916" s="5" t="s">
        <v>51</v>
      </c>
    </row>
    <row r="2917" spans="1:9" ht="48" customHeight="1">
      <c r="A2917" s="5" t="s">
        <v>46</v>
      </c>
      <c r="B2917" s="5" t="s">
        <v>45</v>
      </c>
      <c r="C2917" s="4">
        <v>46023</v>
      </c>
      <c r="D2917" s="4">
        <v>46053</v>
      </c>
      <c r="E2917" s="5" t="s">
        <v>75</v>
      </c>
      <c r="F2917" s="5" t="s">
        <v>282</v>
      </c>
      <c r="G2917" s="7">
        <v>6.0000000000000001E-3</v>
      </c>
      <c r="H2917" s="21" t="s">
        <v>62</v>
      </c>
      <c r="I2917" s="5" t="s">
        <v>51</v>
      </c>
    </row>
    <row r="2918" spans="1:9" ht="48" customHeight="1">
      <c r="A2918" s="5" t="s">
        <v>46</v>
      </c>
      <c r="B2918" s="5" t="s">
        <v>45</v>
      </c>
      <c r="C2918" s="4">
        <v>46023</v>
      </c>
      <c r="D2918" s="4">
        <v>46053</v>
      </c>
      <c r="E2918" s="5" t="s">
        <v>75</v>
      </c>
      <c r="F2918" s="5" t="s">
        <v>279</v>
      </c>
      <c r="G2918" s="7">
        <v>5.0000000000000001E-3</v>
      </c>
      <c r="H2918" s="21" t="s">
        <v>62</v>
      </c>
      <c r="I2918" s="5" t="s">
        <v>51</v>
      </c>
    </row>
    <row r="2919" spans="1:9" ht="48" customHeight="1">
      <c r="A2919" s="5" t="s">
        <v>46</v>
      </c>
      <c r="B2919" s="5" t="s">
        <v>45</v>
      </c>
      <c r="C2919" s="4">
        <v>46023</v>
      </c>
      <c r="D2919" s="4">
        <v>46053</v>
      </c>
      <c r="E2919" s="5" t="s">
        <v>75</v>
      </c>
      <c r="F2919" s="5" t="s">
        <v>283</v>
      </c>
      <c r="G2919" s="7">
        <v>4.0000000000000001E-3</v>
      </c>
      <c r="H2919" s="21" t="s">
        <v>62</v>
      </c>
      <c r="I2919" s="5" t="s">
        <v>51</v>
      </c>
    </row>
    <row r="2920" spans="1:9" ht="48" customHeight="1">
      <c r="A2920" s="5" t="s">
        <v>46</v>
      </c>
      <c r="B2920" s="5" t="s">
        <v>45</v>
      </c>
      <c r="C2920" s="4">
        <v>46023</v>
      </c>
      <c r="D2920" s="4">
        <v>46053</v>
      </c>
      <c r="E2920" s="5" t="s">
        <v>75</v>
      </c>
      <c r="F2920" s="5" t="s">
        <v>280</v>
      </c>
      <c r="G2920" s="7">
        <v>4.0000000000000001E-3</v>
      </c>
      <c r="H2920" s="21" t="s">
        <v>62</v>
      </c>
      <c r="I2920" s="5" t="s">
        <v>51</v>
      </c>
    </row>
    <row r="2921" spans="1:9" ht="48" customHeight="1">
      <c r="A2921" s="5" t="s">
        <v>46</v>
      </c>
      <c r="B2921" s="5" t="s">
        <v>45</v>
      </c>
      <c r="C2921" s="4">
        <v>46023</v>
      </c>
      <c r="D2921" s="4">
        <v>46053</v>
      </c>
      <c r="E2921" s="5" t="s">
        <v>75</v>
      </c>
      <c r="F2921" s="5" t="s">
        <v>281</v>
      </c>
      <c r="G2921" s="7">
        <v>2E-3</v>
      </c>
      <c r="H2921" s="21" t="s">
        <v>62</v>
      </c>
      <c r="I2921" s="5" t="s">
        <v>51</v>
      </c>
    </row>
    <row r="2922" spans="1:9" ht="48" customHeight="1">
      <c r="A2922" s="5" t="s">
        <v>46</v>
      </c>
      <c r="B2922" s="5" t="s">
        <v>45</v>
      </c>
      <c r="C2922" s="4">
        <v>46023</v>
      </c>
      <c r="D2922" s="4">
        <v>46053</v>
      </c>
      <c r="E2922" s="5" t="s">
        <v>75</v>
      </c>
      <c r="F2922" s="5" t="s">
        <v>287</v>
      </c>
      <c r="G2922" s="7">
        <v>1E-3</v>
      </c>
      <c r="H2922" s="21" t="s">
        <v>62</v>
      </c>
      <c r="I2922" s="5" t="s">
        <v>51</v>
      </c>
    </row>
    <row r="2923" spans="1:9" ht="48" customHeight="1">
      <c r="A2923" s="5" t="s">
        <v>46</v>
      </c>
      <c r="B2923" s="5" t="s">
        <v>45</v>
      </c>
      <c r="C2923" s="4">
        <v>46023</v>
      </c>
      <c r="D2923" s="4">
        <v>46053</v>
      </c>
      <c r="E2923" s="5" t="s">
        <v>75</v>
      </c>
      <c r="F2923" s="5" t="s">
        <v>284</v>
      </c>
      <c r="G2923" s="7">
        <v>1E-3</v>
      </c>
      <c r="H2923" s="21" t="s">
        <v>62</v>
      </c>
      <c r="I2923" s="5" t="s">
        <v>51</v>
      </c>
    </row>
    <row r="2924" spans="1:9" ht="48" customHeight="1">
      <c r="A2924" s="5" t="s">
        <v>46</v>
      </c>
      <c r="B2924" s="5" t="s">
        <v>45</v>
      </c>
      <c r="C2924" s="4">
        <v>46023</v>
      </c>
      <c r="D2924" s="4">
        <v>46053</v>
      </c>
      <c r="E2924" s="5" t="s">
        <v>75</v>
      </c>
      <c r="F2924" s="5" t="s">
        <v>278</v>
      </c>
      <c r="G2924" s="7">
        <v>1E-3</v>
      </c>
      <c r="H2924" s="21" t="s">
        <v>62</v>
      </c>
      <c r="I2924" s="5" t="s">
        <v>51</v>
      </c>
    </row>
    <row r="2925" spans="1:9" ht="48" customHeight="1">
      <c r="A2925" s="5" t="s">
        <v>46</v>
      </c>
      <c r="B2925" s="5" t="s">
        <v>45</v>
      </c>
      <c r="C2925" s="4">
        <v>46023</v>
      </c>
      <c r="D2925" s="4">
        <v>46053</v>
      </c>
      <c r="E2925" s="5" t="s">
        <v>75</v>
      </c>
      <c r="F2925" s="5" t="s">
        <v>73</v>
      </c>
      <c r="G2925" s="7">
        <v>1E-3</v>
      </c>
      <c r="H2925" s="21" t="s">
        <v>62</v>
      </c>
      <c r="I2925" s="5" t="s">
        <v>51</v>
      </c>
    </row>
    <row r="2926" spans="1:9" ht="48" customHeight="1">
      <c r="A2926" s="5" t="s">
        <v>46</v>
      </c>
      <c r="B2926" s="5" t="s">
        <v>45</v>
      </c>
      <c r="C2926" s="4">
        <v>46023</v>
      </c>
      <c r="D2926" s="4">
        <v>46053</v>
      </c>
      <c r="E2926" s="5" t="s">
        <v>75</v>
      </c>
      <c r="F2926" s="5" t="s">
        <v>286</v>
      </c>
      <c r="G2926" s="7">
        <v>1E-3</v>
      </c>
      <c r="H2926" s="21" t="s">
        <v>62</v>
      </c>
      <c r="I2926" s="5" t="s">
        <v>51</v>
      </c>
    </row>
    <row r="2927" spans="1:9" ht="48" customHeight="1">
      <c r="A2927" s="5" t="s">
        <v>46</v>
      </c>
      <c r="B2927" s="5" t="s">
        <v>45</v>
      </c>
      <c r="C2927" s="4">
        <v>46023</v>
      </c>
      <c r="D2927" s="4">
        <v>46053</v>
      </c>
      <c r="E2927" s="5" t="s">
        <v>75</v>
      </c>
      <c r="F2927" s="5" t="s">
        <v>289</v>
      </c>
      <c r="G2927" s="7">
        <v>0</v>
      </c>
      <c r="H2927" s="21" t="s">
        <v>62</v>
      </c>
      <c r="I2927" s="5" t="s">
        <v>51</v>
      </c>
    </row>
    <row r="2928" spans="1:9" ht="48" customHeight="1">
      <c r="A2928" s="5" t="s">
        <v>46</v>
      </c>
      <c r="B2928" s="5" t="s">
        <v>45</v>
      </c>
      <c r="C2928" s="4">
        <v>46023</v>
      </c>
      <c r="D2928" s="4">
        <v>46053</v>
      </c>
      <c r="E2928" s="5" t="s">
        <v>75</v>
      </c>
      <c r="F2928" s="5" t="s">
        <v>291</v>
      </c>
      <c r="G2928" s="7">
        <v>0</v>
      </c>
      <c r="H2928" s="21" t="s">
        <v>62</v>
      </c>
      <c r="I2928" s="5" t="s">
        <v>51</v>
      </c>
    </row>
    <row r="2929" spans="1:9" ht="48" customHeight="1">
      <c r="A2929" s="5" t="s">
        <v>46</v>
      </c>
      <c r="B2929" s="5" t="s">
        <v>45</v>
      </c>
      <c r="C2929" s="4">
        <v>46023</v>
      </c>
      <c r="D2929" s="4">
        <v>46053</v>
      </c>
      <c r="E2929" s="5" t="s">
        <v>75</v>
      </c>
      <c r="F2929" s="5" t="s">
        <v>292</v>
      </c>
      <c r="G2929" s="7">
        <v>0</v>
      </c>
      <c r="H2929" s="21" t="s">
        <v>62</v>
      </c>
      <c r="I2929" s="5" t="s">
        <v>51</v>
      </c>
    </row>
    <row r="2930" spans="1:9" ht="48" customHeight="1">
      <c r="A2930" s="5" t="s">
        <v>46</v>
      </c>
      <c r="B2930" s="5" t="s">
        <v>45</v>
      </c>
      <c r="C2930" s="4">
        <v>46023</v>
      </c>
      <c r="D2930" s="4">
        <v>46053</v>
      </c>
      <c r="E2930" s="5" t="s">
        <v>75</v>
      </c>
      <c r="F2930" s="5" t="s">
        <v>288</v>
      </c>
      <c r="G2930" s="7">
        <v>0</v>
      </c>
      <c r="H2930" s="21" t="s">
        <v>62</v>
      </c>
      <c r="I2930" s="5" t="s">
        <v>51</v>
      </c>
    </row>
    <row r="2931" spans="1:9" ht="48" customHeight="1">
      <c r="A2931" s="5" t="s">
        <v>46</v>
      </c>
      <c r="B2931" s="5" t="s">
        <v>45</v>
      </c>
      <c r="C2931" s="4">
        <v>46023</v>
      </c>
      <c r="D2931" s="4">
        <v>46053</v>
      </c>
      <c r="E2931" s="5" t="s">
        <v>75</v>
      </c>
      <c r="F2931" s="5" t="s">
        <v>290</v>
      </c>
      <c r="G2931" s="7">
        <v>0</v>
      </c>
      <c r="H2931" s="21" t="s">
        <v>62</v>
      </c>
      <c r="I2931" s="5" t="s">
        <v>51</v>
      </c>
    </row>
    <row r="2932" spans="1:9" ht="48" customHeight="1">
      <c r="A2932" s="5" t="s">
        <v>46</v>
      </c>
      <c r="B2932" s="5" t="s">
        <v>45</v>
      </c>
      <c r="C2932" s="4">
        <v>46023</v>
      </c>
      <c r="D2932" s="4">
        <v>46053</v>
      </c>
      <c r="E2932" s="5" t="s">
        <v>75</v>
      </c>
      <c r="F2932" s="5" t="s">
        <v>285</v>
      </c>
      <c r="G2932" s="7">
        <v>0</v>
      </c>
      <c r="H2932" s="21" t="s">
        <v>62</v>
      </c>
      <c r="I2932" s="5" t="s">
        <v>51</v>
      </c>
    </row>
    <row r="2933" spans="1:9" ht="48" customHeight="1">
      <c r="A2933" s="5" t="s">
        <v>46</v>
      </c>
      <c r="B2933" s="5" t="s">
        <v>45</v>
      </c>
      <c r="C2933" s="4">
        <v>46023</v>
      </c>
      <c r="D2933" s="4">
        <v>46053</v>
      </c>
      <c r="E2933" s="5" t="s">
        <v>490</v>
      </c>
      <c r="F2933" s="5" t="s">
        <v>492</v>
      </c>
      <c r="G2933" s="7">
        <v>4.0000000000000001E-3</v>
      </c>
      <c r="H2933" s="21" t="s">
        <v>62</v>
      </c>
      <c r="I2933" s="5" t="s">
        <v>51</v>
      </c>
    </row>
    <row r="2934" spans="1:9" ht="48" customHeight="1">
      <c r="A2934" s="5" t="s">
        <v>46</v>
      </c>
      <c r="B2934" s="5" t="s">
        <v>45</v>
      </c>
      <c r="C2934" s="4">
        <v>46023</v>
      </c>
      <c r="D2934" s="4">
        <v>46053</v>
      </c>
      <c r="E2934" s="5" t="s">
        <v>490</v>
      </c>
      <c r="F2934" s="5" t="s">
        <v>366</v>
      </c>
      <c r="G2934" s="7">
        <v>3.0000000000000001E-3</v>
      </c>
      <c r="H2934" s="21" t="s">
        <v>62</v>
      </c>
      <c r="I2934" s="5" t="s">
        <v>51</v>
      </c>
    </row>
    <row r="2935" spans="1:9" ht="48" customHeight="1">
      <c r="A2935" s="5" t="s">
        <v>46</v>
      </c>
      <c r="B2935" s="5" t="s">
        <v>45</v>
      </c>
      <c r="C2935" s="4">
        <v>46023</v>
      </c>
      <c r="D2935" s="4">
        <v>46053</v>
      </c>
      <c r="E2935" s="5" t="s">
        <v>490</v>
      </c>
      <c r="F2935" s="5" t="s">
        <v>392</v>
      </c>
      <c r="G2935" s="7">
        <v>3.0000000000000001E-3</v>
      </c>
      <c r="H2935" s="21" t="s">
        <v>62</v>
      </c>
      <c r="I2935" s="5" t="s">
        <v>51</v>
      </c>
    </row>
    <row r="2936" spans="1:9" ht="48" customHeight="1">
      <c r="A2936" s="5" t="s">
        <v>46</v>
      </c>
      <c r="B2936" s="5" t="s">
        <v>45</v>
      </c>
      <c r="C2936" s="4">
        <v>46023</v>
      </c>
      <c r="D2936" s="4">
        <v>46053</v>
      </c>
      <c r="E2936" s="5" t="s">
        <v>490</v>
      </c>
      <c r="F2936" s="5" t="s">
        <v>491</v>
      </c>
      <c r="G2936" s="7">
        <v>3.0000000000000001E-3</v>
      </c>
      <c r="H2936" s="21" t="s">
        <v>62</v>
      </c>
      <c r="I2936" s="5" t="s">
        <v>51</v>
      </c>
    </row>
    <row r="2937" spans="1:9" ht="48" customHeight="1">
      <c r="A2937" s="5" t="s">
        <v>46</v>
      </c>
      <c r="B2937" s="5" t="s">
        <v>45</v>
      </c>
      <c r="C2937" s="4">
        <v>46023</v>
      </c>
      <c r="D2937" s="4">
        <v>46053</v>
      </c>
      <c r="E2937" s="5" t="s">
        <v>490</v>
      </c>
      <c r="F2937" s="5" t="s">
        <v>493</v>
      </c>
      <c r="G2937" s="7">
        <v>2E-3</v>
      </c>
      <c r="H2937" s="21" t="s">
        <v>62</v>
      </c>
      <c r="I2937" s="5" t="s">
        <v>51</v>
      </c>
    </row>
    <row r="2938" spans="1:9" ht="48" customHeight="1">
      <c r="A2938" s="5" t="s">
        <v>46</v>
      </c>
      <c r="B2938" s="5" t="s">
        <v>45</v>
      </c>
      <c r="C2938" s="4">
        <v>46023</v>
      </c>
      <c r="D2938" s="4">
        <v>46053</v>
      </c>
      <c r="E2938" s="5" t="s">
        <v>490</v>
      </c>
      <c r="F2938" s="5" t="s">
        <v>362</v>
      </c>
      <c r="G2938" s="7">
        <v>1E-3</v>
      </c>
      <c r="H2938" s="21" t="s">
        <v>62</v>
      </c>
      <c r="I2938" s="5" t="s">
        <v>51</v>
      </c>
    </row>
    <row r="2939" spans="1:9" ht="48" customHeight="1">
      <c r="A2939" s="5" t="s">
        <v>46</v>
      </c>
      <c r="B2939" s="5" t="s">
        <v>45</v>
      </c>
      <c r="C2939" s="4">
        <v>46023</v>
      </c>
      <c r="D2939" s="4">
        <v>46053</v>
      </c>
      <c r="E2939" s="5" t="s">
        <v>490</v>
      </c>
      <c r="F2939" s="5" t="s">
        <v>364</v>
      </c>
      <c r="G2939" s="7">
        <v>1E-3</v>
      </c>
      <c r="H2939" s="21" t="s">
        <v>62</v>
      </c>
      <c r="I2939" s="5" t="s">
        <v>51</v>
      </c>
    </row>
    <row r="2940" spans="1:9" ht="48" customHeight="1">
      <c r="A2940" s="5" t="s">
        <v>46</v>
      </c>
      <c r="B2940" s="5" t="s">
        <v>45</v>
      </c>
      <c r="C2940" s="4">
        <v>46023</v>
      </c>
      <c r="D2940" s="4">
        <v>46053</v>
      </c>
      <c r="E2940" s="5" t="s">
        <v>490</v>
      </c>
      <c r="F2940" s="5" t="s">
        <v>395</v>
      </c>
      <c r="G2940" s="7">
        <v>1E-3</v>
      </c>
      <c r="H2940" s="21" t="s">
        <v>62</v>
      </c>
      <c r="I2940" s="5" t="s">
        <v>51</v>
      </c>
    </row>
    <row r="2941" spans="1:9" ht="48" customHeight="1">
      <c r="A2941" s="5" t="s">
        <v>46</v>
      </c>
      <c r="B2941" s="5" t="s">
        <v>45</v>
      </c>
      <c r="C2941" s="4">
        <v>46023</v>
      </c>
      <c r="D2941" s="4">
        <v>46053</v>
      </c>
      <c r="E2941" s="5" t="s">
        <v>490</v>
      </c>
      <c r="F2941" s="5" t="s">
        <v>86</v>
      </c>
      <c r="G2941" s="7">
        <v>0</v>
      </c>
      <c r="H2941" s="21" t="s">
        <v>62</v>
      </c>
      <c r="I2941" s="5" t="s">
        <v>51</v>
      </c>
    </row>
    <row r="2942" spans="1:9" ht="48" customHeight="1">
      <c r="A2942" s="5" t="s">
        <v>46</v>
      </c>
      <c r="B2942" s="5" t="s">
        <v>45</v>
      </c>
      <c r="C2942" s="4">
        <v>46023</v>
      </c>
      <c r="D2942" s="4">
        <v>46053</v>
      </c>
      <c r="E2942" s="5" t="s">
        <v>494</v>
      </c>
      <c r="F2942" s="5" t="s">
        <v>499</v>
      </c>
      <c r="G2942" s="7">
        <v>2E-3</v>
      </c>
      <c r="H2942" s="21" t="s">
        <v>62</v>
      </c>
      <c r="I2942" s="5" t="s">
        <v>51</v>
      </c>
    </row>
    <row r="2943" spans="1:9" ht="48" customHeight="1">
      <c r="A2943" s="5" t="s">
        <v>46</v>
      </c>
      <c r="B2943" s="5" t="s">
        <v>45</v>
      </c>
      <c r="C2943" s="4">
        <v>46023</v>
      </c>
      <c r="D2943" s="4">
        <v>46053</v>
      </c>
      <c r="E2943" s="5" t="s">
        <v>494</v>
      </c>
      <c r="F2943" s="5" t="s">
        <v>496</v>
      </c>
      <c r="G2943" s="7">
        <v>2E-3</v>
      </c>
      <c r="H2943" s="21" t="s">
        <v>62</v>
      </c>
      <c r="I2943" s="5" t="s">
        <v>51</v>
      </c>
    </row>
    <row r="2944" spans="1:9" ht="48" customHeight="1">
      <c r="A2944" s="5" t="s">
        <v>46</v>
      </c>
      <c r="B2944" s="5" t="s">
        <v>45</v>
      </c>
      <c r="C2944" s="4">
        <v>46023</v>
      </c>
      <c r="D2944" s="4">
        <v>46053</v>
      </c>
      <c r="E2944" s="5" t="s">
        <v>494</v>
      </c>
      <c r="F2944" s="5" t="s">
        <v>498</v>
      </c>
      <c r="G2944" s="7">
        <v>1E-3</v>
      </c>
      <c r="H2944" s="21" t="s">
        <v>62</v>
      </c>
      <c r="I2944" s="5" t="s">
        <v>51</v>
      </c>
    </row>
    <row r="2945" spans="1:9" ht="48" customHeight="1">
      <c r="A2945" s="5" t="s">
        <v>46</v>
      </c>
      <c r="B2945" s="5" t="s">
        <v>45</v>
      </c>
      <c r="C2945" s="4">
        <v>46023</v>
      </c>
      <c r="D2945" s="4">
        <v>46053</v>
      </c>
      <c r="E2945" s="5" t="s">
        <v>494</v>
      </c>
      <c r="F2945" s="5" t="s">
        <v>495</v>
      </c>
      <c r="G2945" s="7">
        <v>1E-3</v>
      </c>
      <c r="H2945" s="21" t="s">
        <v>62</v>
      </c>
      <c r="I2945" s="5" t="s">
        <v>51</v>
      </c>
    </row>
    <row r="2946" spans="1:9" ht="48" customHeight="1">
      <c r="A2946" s="5" t="s">
        <v>46</v>
      </c>
      <c r="B2946" s="5" t="s">
        <v>45</v>
      </c>
      <c r="C2946" s="4">
        <v>46023</v>
      </c>
      <c r="D2946" s="4">
        <v>46053</v>
      </c>
      <c r="E2946" s="5" t="s">
        <v>494</v>
      </c>
      <c r="F2946" s="5" t="s">
        <v>395</v>
      </c>
      <c r="G2946" s="7">
        <v>1E-3</v>
      </c>
      <c r="H2946" s="21" t="s">
        <v>62</v>
      </c>
      <c r="I2946" s="5" t="s">
        <v>51</v>
      </c>
    </row>
    <row r="2947" spans="1:9" ht="48" customHeight="1">
      <c r="A2947" s="5" t="s">
        <v>46</v>
      </c>
      <c r="B2947" s="5" t="s">
        <v>45</v>
      </c>
      <c r="C2947" s="4">
        <v>46023</v>
      </c>
      <c r="D2947" s="4">
        <v>46053</v>
      </c>
      <c r="E2947" s="5" t="s">
        <v>494</v>
      </c>
      <c r="F2947" s="5" t="s">
        <v>392</v>
      </c>
      <c r="G2947" s="7">
        <v>1E-3</v>
      </c>
      <c r="H2947" s="21" t="s">
        <v>62</v>
      </c>
      <c r="I2947" s="5" t="s">
        <v>51</v>
      </c>
    </row>
    <row r="2948" spans="1:9" ht="48" customHeight="1">
      <c r="A2948" s="5" t="s">
        <v>46</v>
      </c>
      <c r="B2948" s="5" t="s">
        <v>45</v>
      </c>
      <c r="C2948" s="4">
        <v>46023</v>
      </c>
      <c r="D2948" s="4">
        <v>46053</v>
      </c>
      <c r="E2948" s="5" t="s">
        <v>494</v>
      </c>
      <c r="F2948" s="5" t="s">
        <v>497</v>
      </c>
      <c r="G2948" s="7">
        <v>1E-3</v>
      </c>
      <c r="H2948" s="21" t="s">
        <v>62</v>
      </c>
      <c r="I2948" s="5" t="s">
        <v>51</v>
      </c>
    </row>
    <row r="2949" spans="1:9" ht="48" customHeight="1">
      <c r="A2949" s="5" t="s">
        <v>46</v>
      </c>
      <c r="B2949" s="5" t="s">
        <v>45</v>
      </c>
      <c r="C2949" s="4">
        <v>46023</v>
      </c>
      <c r="D2949" s="4">
        <v>46053</v>
      </c>
      <c r="E2949" s="5" t="s">
        <v>494</v>
      </c>
      <c r="F2949" s="5" t="s">
        <v>500</v>
      </c>
      <c r="G2949" s="7">
        <v>1E-3</v>
      </c>
      <c r="H2949" s="21" t="s">
        <v>62</v>
      </c>
      <c r="I2949" s="5" t="s">
        <v>51</v>
      </c>
    </row>
    <row r="2950" spans="1:9" ht="48" customHeight="1">
      <c r="A2950" s="5" t="s">
        <v>46</v>
      </c>
      <c r="B2950" s="5" t="s">
        <v>45</v>
      </c>
      <c r="C2950" s="4">
        <v>46023</v>
      </c>
      <c r="D2950" s="4">
        <v>46053</v>
      </c>
      <c r="E2950" s="5" t="s">
        <v>494</v>
      </c>
      <c r="F2950" s="5" t="s">
        <v>339</v>
      </c>
      <c r="G2950" s="7">
        <v>1E-3</v>
      </c>
      <c r="H2950" s="21" t="s">
        <v>62</v>
      </c>
      <c r="I2950" s="5" t="s">
        <v>51</v>
      </c>
    </row>
    <row r="2951" spans="1:9" ht="48" customHeight="1">
      <c r="A2951" s="5" t="s">
        <v>46</v>
      </c>
      <c r="B2951" s="5" t="s">
        <v>45</v>
      </c>
      <c r="C2951" s="4">
        <v>46023</v>
      </c>
      <c r="D2951" s="4">
        <v>46053</v>
      </c>
      <c r="E2951" s="5" t="s">
        <v>494</v>
      </c>
      <c r="F2951" s="5" t="s">
        <v>501</v>
      </c>
      <c r="G2951" s="7">
        <v>1E-3</v>
      </c>
      <c r="H2951" s="21" t="s">
        <v>62</v>
      </c>
      <c r="I2951" s="5" t="s">
        <v>51</v>
      </c>
    </row>
    <row r="2952" spans="1:9" ht="48" customHeight="1">
      <c r="A2952" s="5" t="s">
        <v>46</v>
      </c>
      <c r="B2952" s="5" t="s">
        <v>45</v>
      </c>
      <c r="C2952" s="4">
        <v>46023</v>
      </c>
      <c r="D2952" s="4">
        <v>46053</v>
      </c>
      <c r="E2952" s="5" t="s">
        <v>494</v>
      </c>
      <c r="F2952" s="5" t="s">
        <v>502</v>
      </c>
      <c r="G2952" s="7">
        <v>1E-3</v>
      </c>
      <c r="H2952" s="21" t="s">
        <v>62</v>
      </c>
      <c r="I2952" s="5" t="s">
        <v>51</v>
      </c>
    </row>
    <row r="2953" spans="1:9" ht="48" customHeight="1">
      <c r="A2953" s="5" t="s">
        <v>46</v>
      </c>
      <c r="B2953" s="5" t="s">
        <v>45</v>
      </c>
      <c r="C2953" s="4">
        <v>46023</v>
      </c>
      <c r="D2953" s="4">
        <v>46053</v>
      </c>
      <c r="E2953" s="5" t="s">
        <v>494</v>
      </c>
      <c r="F2953" s="5" t="s">
        <v>503</v>
      </c>
      <c r="G2953" s="7">
        <v>1E-3</v>
      </c>
      <c r="H2953" s="21" t="s">
        <v>62</v>
      </c>
      <c r="I2953" s="5" t="s">
        <v>51</v>
      </c>
    </row>
    <row r="2954" spans="1:9" ht="48" customHeight="1">
      <c r="A2954" s="5" t="s">
        <v>46</v>
      </c>
      <c r="B2954" s="5" t="s">
        <v>45</v>
      </c>
      <c r="C2954" s="4">
        <v>46023</v>
      </c>
      <c r="D2954" s="4">
        <v>46053</v>
      </c>
      <c r="E2954" s="5" t="s">
        <v>494</v>
      </c>
      <c r="F2954" s="5" t="s">
        <v>504</v>
      </c>
      <c r="G2954" s="7">
        <v>1E-3</v>
      </c>
      <c r="H2954" s="21" t="s">
        <v>62</v>
      </c>
      <c r="I2954" s="5" t="s">
        <v>51</v>
      </c>
    </row>
    <row r="2955" spans="1:9" ht="48" customHeight="1">
      <c r="A2955" s="5" t="s">
        <v>46</v>
      </c>
      <c r="B2955" s="5" t="s">
        <v>45</v>
      </c>
      <c r="C2955" s="4">
        <v>46023</v>
      </c>
      <c r="D2955" s="4">
        <v>46053</v>
      </c>
      <c r="E2955" s="5" t="s">
        <v>494</v>
      </c>
      <c r="F2955" s="5" t="s">
        <v>362</v>
      </c>
      <c r="G2955" s="7">
        <v>0</v>
      </c>
      <c r="H2955" s="21" t="s">
        <v>62</v>
      </c>
      <c r="I2955" s="5" t="s">
        <v>51</v>
      </c>
    </row>
    <row r="2956" spans="1:9" ht="48" customHeight="1">
      <c r="A2956" s="5" t="s">
        <v>46</v>
      </c>
      <c r="B2956" s="5" t="s">
        <v>45</v>
      </c>
      <c r="C2956" s="4">
        <v>46023</v>
      </c>
      <c r="D2956" s="4">
        <v>46053</v>
      </c>
      <c r="E2956" s="5" t="s">
        <v>494</v>
      </c>
      <c r="F2956" s="5" t="s">
        <v>364</v>
      </c>
      <c r="G2956" s="7">
        <v>0</v>
      </c>
      <c r="H2956" s="21" t="s">
        <v>62</v>
      </c>
      <c r="I2956" s="5" t="s">
        <v>51</v>
      </c>
    </row>
    <row r="2957" spans="1:9" ht="48" customHeight="1">
      <c r="A2957" s="5" t="s">
        <v>46</v>
      </c>
      <c r="B2957" s="5" t="s">
        <v>45</v>
      </c>
      <c r="C2957" s="4">
        <v>46023</v>
      </c>
      <c r="D2957" s="4">
        <v>46053</v>
      </c>
      <c r="E2957" s="5" t="s">
        <v>494</v>
      </c>
      <c r="F2957" s="5" t="s">
        <v>366</v>
      </c>
      <c r="G2957" s="7">
        <v>0</v>
      </c>
      <c r="H2957" s="21" t="s">
        <v>62</v>
      </c>
      <c r="I2957" s="5" t="s">
        <v>51</v>
      </c>
    </row>
    <row r="2958" spans="1:9" ht="48" customHeight="1">
      <c r="A2958" s="5" t="s">
        <v>46</v>
      </c>
      <c r="B2958" s="5" t="s">
        <v>45</v>
      </c>
      <c r="C2958" s="4">
        <v>46023</v>
      </c>
      <c r="D2958" s="4">
        <v>46053</v>
      </c>
      <c r="E2958" s="5" t="s">
        <v>363</v>
      </c>
      <c r="F2958" s="5" t="s">
        <v>364</v>
      </c>
      <c r="G2958" s="7">
        <v>5.0000000000000001E-3</v>
      </c>
      <c r="H2958" s="21" t="s">
        <v>62</v>
      </c>
      <c r="I2958" s="5" t="s">
        <v>51</v>
      </c>
    </row>
    <row r="2959" spans="1:9" ht="48" customHeight="1">
      <c r="A2959" s="5" t="s">
        <v>46</v>
      </c>
      <c r="B2959" s="5" t="s">
        <v>45</v>
      </c>
      <c r="C2959" s="4">
        <v>46023</v>
      </c>
      <c r="D2959" s="4">
        <v>46053</v>
      </c>
      <c r="E2959" s="5" t="s">
        <v>363</v>
      </c>
      <c r="F2959" s="5" t="s">
        <v>365</v>
      </c>
      <c r="G2959" s="7">
        <v>4.0000000000000001E-3</v>
      </c>
      <c r="H2959" s="21" t="s">
        <v>62</v>
      </c>
      <c r="I2959" s="5" t="s">
        <v>51</v>
      </c>
    </row>
    <row r="2960" spans="1:9" ht="48" customHeight="1">
      <c r="A2960" s="5" t="s">
        <v>46</v>
      </c>
      <c r="B2960" s="5" t="s">
        <v>45</v>
      </c>
      <c r="C2960" s="4">
        <v>46023</v>
      </c>
      <c r="D2960" s="4">
        <v>46053</v>
      </c>
      <c r="E2960" s="5" t="s">
        <v>363</v>
      </c>
      <c r="F2960" s="5" t="s">
        <v>366</v>
      </c>
      <c r="G2960" s="7">
        <v>2E-3</v>
      </c>
      <c r="H2960" s="21" t="s">
        <v>62</v>
      </c>
      <c r="I2960" s="5" t="s">
        <v>51</v>
      </c>
    </row>
    <row r="2961" spans="1:9" ht="48" customHeight="1">
      <c r="A2961" s="5" t="s">
        <v>46</v>
      </c>
      <c r="B2961" s="5" t="s">
        <v>45</v>
      </c>
      <c r="C2961" s="4">
        <v>46023</v>
      </c>
      <c r="D2961" s="4">
        <v>46053</v>
      </c>
      <c r="E2961" s="5" t="s">
        <v>363</v>
      </c>
      <c r="F2961" s="5" t="s">
        <v>362</v>
      </c>
      <c r="G2961" s="7">
        <v>2E-3</v>
      </c>
      <c r="H2961" s="21" t="s">
        <v>62</v>
      </c>
      <c r="I2961" s="5" t="s">
        <v>51</v>
      </c>
    </row>
    <row r="2962" spans="1:9" ht="48" customHeight="1">
      <c r="A2962" s="5" t="s">
        <v>46</v>
      </c>
      <c r="B2962" s="5" t="s">
        <v>45</v>
      </c>
      <c r="C2962" s="4">
        <v>46023</v>
      </c>
      <c r="D2962" s="4">
        <v>46053</v>
      </c>
      <c r="E2962" s="5" t="s">
        <v>363</v>
      </c>
      <c r="F2962" s="5" t="s">
        <v>367</v>
      </c>
      <c r="G2962" s="7">
        <v>2E-3</v>
      </c>
      <c r="H2962" s="21" t="s">
        <v>62</v>
      </c>
      <c r="I2962" s="5" t="s">
        <v>51</v>
      </c>
    </row>
    <row r="2963" spans="1:9" ht="48" customHeight="1">
      <c r="A2963" s="5" t="s">
        <v>46</v>
      </c>
      <c r="B2963" s="5" t="s">
        <v>45</v>
      </c>
      <c r="C2963" s="4">
        <v>46023</v>
      </c>
      <c r="D2963" s="4">
        <v>46053</v>
      </c>
      <c r="E2963" s="5" t="s">
        <v>115</v>
      </c>
      <c r="F2963" s="5" t="s">
        <v>434</v>
      </c>
      <c r="G2963" s="7">
        <v>2E-3</v>
      </c>
      <c r="H2963" s="21" t="s">
        <v>62</v>
      </c>
      <c r="I2963" s="5" t="s">
        <v>51</v>
      </c>
    </row>
    <row r="2964" spans="1:9" ht="48" customHeight="1">
      <c r="A2964" s="5" t="s">
        <v>46</v>
      </c>
      <c r="B2964" s="5" t="s">
        <v>45</v>
      </c>
      <c r="C2964" s="4">
        <v>46023</v>
      </c>
      <c r="D2964" s="4">
        <v>46053</v>
      </c>
      <c r="E2964" s="5" t="s">
        <v>115</v>
      </c>
      <c r="F2964" s="5" t="s">
        <v>436</v>
      </c>
      <c r="G2964" s="7">
        <v>2E-3</v>
      </c>
      <c r="H2964" s="21" t="s">
        <v>62</v>
      </c>
      <c r="I2964" s="5" t="s">
        <v>51</v>
      </c>
    </row>
    <row r="2965" spans="1:9" ht="48" customHeight="1">
      <c r="A2965" s="5" t="s">
        <v>46</v>
      </c>
      <c r="B2965" s="5" t="s">
        <v>45</v>
      </c>
      <c r="C2965" s="4">
        <v>46023</v>
      </c>
      <c r="D2965" s="4">
        <v>46053</v>
      </c>
      <c r="E2965" s="5" t="s">
        <v>115</v>
      </c>
      <c r="F2965" s="5" t="s">
        <v>430</v>
      </c>
      <c r="G2965" s="7">
        <v>1E-3</v>
      </c>
      <c r="H2965" s="21" t="s">
        <v>62</v>
      </c>
      <c r="I2965" s="5" t="s">
        <v>51</v>
      </c>
    </row>
    <row r="2966" spans="1:9" ht="48" customHeight="1">
      <c r="A2966" s="5" t="s">
        <v>46</v>
      </c>
      <c r="B2966" s="5" t="s">
        <v>45</v>
      </c>
      <c r="C2966" s="4">
        <v>46023</v>
      </c>
      <c r="D2966" s="4">
        <v>46053</v>
      </c>
      <c r="E2966" s="5" t="s">
        <v>115</v>
      </c>
      <c r="F2966" s="5" t="s">
        <v>431</v>
      </c>
      <c r="G2966" s="7">
        <v>1E-3</v>
      </c>
      <c r="H2966" s="21" t="s">
        <v>62</v>
      </c>
      <c r="I2966" s="5" t="s">
        <v>51</v>
      </c>
    </row>
    <row r="2967" spans="1:9" ht="48" customHeight="1">
      <c r="A2967" s="5" t="s">
        <v>46</v>
      </c>
      <c r="B2967" s="5" t="s">
        <v>45</v>
      </c>
      <c r="C2967" s="4">
        <v>46023</v>
      </c>
      <c r="D2967" s="4">
        <v>46053</v>
      </c>
      <c r="E2967" s="5" t="s">
        <v>115</v>
      </c>
      <c r="F2967" s="5" t="s">
        <v>437</v>
      </c>
      <c r="G2967" s="7">
        <v>1E-3</v>
      </c>
      <c r="H2967" s="21" t="s">
        <v>62</v>
      </c>
      <c r="I2967" s="5" t="s">
        <v>51</v>
      </c>
    </row>
    <row r="2968" spans="1:9" ht="48" customHeight="1">
      <c r="A2968" s="5" t="s">
        <v>46</v>
      </c>
      <c r="B2968" s="5" t="s">
        <v>45</v>
      </c>
      <c r="C2968" s="4">
        <v>46023</v>
      </c>
      <c r="D2968" s="4">
        <v>46053</v>
      </c>
      <c r="E2968" s="5" t="s">
        <v>115</v>
      </c>
      <c r="F2968" s="5" t="s">
        <v>432</v>
      </c>
      <c r="G2968" s="7">
        <v>1E-3</v>
      </c>
      <c r="H2968" s="21" t="s">
        <v>62</v>
      </c>
      <c r="I2968" s="5" t="s">
        <v>51</v>
      </c>
    </row>
    <row r="2969" spans="1:9" ht="48" customHeight="1">
      <c r="A2969" s="5" t="s">
        <v>46</v>
      </c>
      <c r="B2969" s="5" t="s">
        <v>45</v>
      </c>
      <c r="C2969" s="4">
        <v>46023</v>
      </c>
      <c r="D2969" s="4">
        <v>46053</v>
      </c>
      <c r="E2969" s="5" t="s">
        <v>115</v>
      </c>
      <c r="F2969" s="5" t="s">
        <v>433</v>
      </c>
      <c r="G2969" s="7">
        <v>1E-3</v>
      </c>
      <c r="H2969" s="21" t="s">
        <v>62</v>
      </c>
      <c r="I2969" s="5" t="s">
        <v>51</v>
      </c>
    </row>
    <row r="2970" spans="1:9" ht="48" customHeight="1">
      <c r="A2970" s="5" t="s">
        <v>46</v>
      </c>
      <c r="B2970" s="5" t="s">
        <v>45</v>
      </c>
      <c r="C2970" s="4">
        <v>46023</v>
      </c>
      <c r="D2970" s="4">
        <v>46053</v>
      </c>
      <c r="E2970" s="5" t="s">
        <v>115</v>
      </c>
      <c r="F2970" s="5" t="s">
        <v>435</v>
      </c>
      <c r="G2970" s="7">
        <v>1E-3</v>
      </c>
      <c r="H2970" s="21" t="s">
        <v>62</v>
      </c>
      <c r="I2970" s="5" t="s">
        <v>51</v>
      </c>
    </row>
    <row r="2971" spans="1:9" ht="48" customHeight="1">
      <c r="A2971" s="5" t="s">
        <v>46</v>
      </c>
      <c r="B2971" s="5" t="s">
        <v>45</v>
      </c>
      <c r="C2971" s="4">
        <v>46023</v>
      </c>
      <c r="D2971" s="4">
        <v>46053</v>
      </c>
      <c r="E2971" s="5" t="s">
        <v>115</v>
      </c>
      <c r="F2971" s="5" t="s">
        <v>438</v>
      </c>
      <c r="G2971" s="7">
        <v>0</v>
      </c>
      <c r="H2971" s="21" t="s">
        <v>62</v>
      </c>
      <c r="I2971" s="5" t="s">
        <v>51</v>
      </c>
    </row>
    <row r="2972" spans="1:9" ht="48" customHeight="1">
      <c r="A2972" s="5" t="s">
        <v>46</v>
      </c>
      <c r="B2972" s="5" t="s">
        <v>45</v>
      </c>
      <c r="C2972" s="4">
        <v>46023</v>
      </c>
      <c r="D2972" s="4">
        <v>46053</v>
      </c>
      <c r="E2972" s="5" t="s">
        <v>115</v>
      </c>
      <c r="F2972" s="5" t="s">
        <v>439</v>
      </c>
      <c r="G2972" s="7">
        <v>0</v>
      </c>
      <c r="H2972" s="21" t="s">
        <v>62</v>
      </c>
      <c r="I2972" s="5" t="s">
        <v>51</v>
      </c>
    </row>
    <row r="2973" spans="1:9" ht="48" customHeight="1">
      <c r="A2973" s="5" t="s">
        <v>46</v>
      </c>
      <c r="B2973" s="5" t="s">
        <v>45</v>
      </c>
      <c r="C2973" s="4">
        <v>46023</v>
      </c>
      <c r="D2973" s="4">
        <v>46053</v>
      </c>
      <c r="E2973" s="5" t="s">
        <v>115</v>
      </c>
      <c r="F2973" s="5" t="s">
        <v>440</v>
      </c>
      <c r="G2973" s="7">
        <v>0</v>
      </c>
      <c r="H2973" s="21" t="s">
        <v>62</v>
      </c>
      <c r="I2973" s="5" t="s">
        <v>51</v>
      </c>
    </row>
    <row r="2974" spans="1:9" ht="48" customHeight="1">
      <c r="A2974" s="5" t="s">
        <v>46</v>
      </c>
      <c r="B2974" s="5" t="s">
        <v>45</v>
      </c>
      <c r="C2974" s="4">
        <v>46023</v>
      </c>
      <c r="D2974" s="4">
        <v>46053</v>
      </c>
      <c r="E2974" s="5" t="s">
        <v>115</v>
      </c>
      <c r="F2974" s="5" t="s">
        <v>441</v>
      </c>
      <c r="G2974" s="7">
        <v>0</v>
      </c>
      <c r="H2974" s="21" t="s">
        <v>62</v>
      </c>
      <c r="I2974" s="5" t="s">
        <v>51</v>
      </c>
    </row>
    <row r="2975" spans="1:9" ht="48" customHeight="1">
      <c r="A2975" s="5" t="s">
        <v>46</v>
      </c>
      <c r="B2975" s="5" t="s">
        <v>45</v>
      </c>
      <c r="C2975" s="4">
        <v>46023</v>
      </c>
      <c r="D2975" s="4">
        <v>46053</v>
      </c>
      <c r="E2975" s="5" t="s">
        <v>115</v>
      </c>
      <c r="F2975" s="5" t="s">
        <v>442</v>
      </c>
      <c r="G2975" s="7">
        <v>0</v>
      </c>
      <c r="H2975" s="21" t="s">
        <v>62</v>
      </c>
      <c r="I2975" s="5" t="s">
        <v>51</v>
      </c>
    </row>
    <row r="2976" spans="1:9" ht="48" customHeight="1">
      <c r="A2976" s="5" t="s">
        <v>46</v>
      </c>
      <c r="B2976" s="5" t="s">
        <v>45</v>
      </c>
      <c r="C2976" s="4">
        <v>46023</v>
      </c>
      <c r="D2976" s="4">
        <v>46053</v>
      </c>
      <c r="E2976" s="5" t="s">
        <v>115</v>
      </c>
      <c r="F2976" s="5" t="s">
        <v>443</v>
      </c>
      <c r="G2976" s="7">
        <v>0</v>
      </c>
      <c r="H2976" s="21" t="s">
        <v>62</v>
      </c>
      <c r="I2976" s="5" t="s">
        <v>51</v>
      </c>
    </row>
    <row r="2977" spans="1:9" ht="48" customHeight="1">
      <c r="A2977" s="5" t="s">
        <v>46</v>
      </c>
      <c r="B2977" s="5" t="s">
        <v>45</v>
      </c>
      <c r="C2977" s="4">
        <v>46023</v>
      </c>
      <c r="D2977" s="4">
        <v>46053</v>
      </c>
      <c r="E2977" s="5" t="s">
        <v>115</v>
      </c>
      <c r="F2977" s="5" t="s">
        <v>444</v>
      </c>
      <c r="G2977" s="7">
        <v>0</v>
      </c>
      <c r="H2977" s="21" t="s">
        <v>62</v>
      </c>
      <c r="I2977" s="5" t="s">
        <v>51</v>
      </c>
    </row>
    <row r="2978" spans="1:9" ht="48" customHeight="1">
      <c r="A2978" s="5" t="s">
        <v>46</v>
      </c>
      <c r="B2978" s="5" t="s">
        <v>45</v>
      </c>
      <c r="C2978" s="4">
        <v>46023</v>
      </c>
      <c r="D2978" s="4">
        <v>46053</v>
      </c>
      <c r="E2978" s="5" t="s">
        <v>115</v>
      </c>
      <c r="F2978" s="5" t="s">
        <v>445</v>
      </c>
      <c r="G2978" s="7">
        <v>0</v>
      </c>
      <c r="H2978" s="21" t="s">
        <v>62</v>
      </c>
      <c r="I2978" s="5" t="s">
        <v>51</v>
      </c>
    </row>
    <row r="2979" spans="1:9" ht="48" customHeight="1">
      <c r="A2979" s="5" t="s">
        <v>46</v>
      </c>
      <c r="B2979" s="5" t="s">
        <v>45</v>
      </c>
      <c r="C2979" s="4">
        <v>46023</v>
      </c>
      <c r="D2979" s="4">
        <v>46053</v>
      </c>
      <c r="E2979" s="5" t="s">
        <v>115</v>
      </c>
      <c r="F2979" s="5" t="s">
        <v>113</v>
      </c>
      <c r="G2979" s="7">
        <v>0</v>
      </c>
      <c r="H2979" s="21" t="s">
        <v>62</v>
      </c>
      <c r="I2979" s="5" t="s">
        <v>51</v>
      </c>
    </row>
    <row r="2980" spans="1:9" ht="48" customHeight="1">
      <c r="A2980" s="5" t="s">
        <v>46</v>
      </c>
      <c r="B2980" s="5" t="s">
        <v>45</v>
      </c>
      <c r="C2980" s="4">
        <v>46023</v>
      </c>
      <c r="D2980" s="4">
        <v>46053</v>
      </c>
      <c r="E2980" s="5" t="s">
        <v>115</v>
      </c>
      <c r="F2980" s="5" t="s">
        <v>446</v>
      </c>
      <c r="G2980" s="7">
        <v>0</v>
      </c>
      <c r="H2980" s="21" t="s">
        <v>62</v>
      </c>
      <c r="I2980" s="5" t="s">
        <v>51</v>
      </c>
    </row>
    <row r="2981" spans="1:9" ht="48" customHeight="1">
      <c r="A2981" s="5" t="s">
        <v>46</v>
      </c>
      <c r="B2981" s="5" t="s">
        <v>45</v>
      </c>
      <c r="C2981" s="4">
        <v>46023</v>
      </c>
      <c r="D2981" s="4">
        <v>46053</v>
      </c>
      <c r="E2981" s="5" t="s">
        <v>115</v>
      </c>
      <c r="F2981" s="5" t="s">
        <v>447</v>
      </c>
      <c r="G2981" s="7">
        <v>0</v>
      </c>
      <c r="H2981" s="21" t="s">
        <v>62</v>
      </c>
      <c r="I2981" s="5" t="s">
        <v>51</v>
      </c>
    </row>
    <row r="2982" spans="1:9" ht="48" customHeight="1">
      <c r="A2982" s="5" t="s">
        <v>46</v>
      </c>
      <c r="B2982" s="5" t="s">
        <v>45</v>
      </c>
      <c r="C2982" s="4">
        <v>46023</v>
      </c>
      <c r="D2982" s="4">
        <v>46053</v>
      </c>
      <c r="E2982" s="5" t="s">
        <v>115</v>
      </c>
      <c r="F2982" s="5" t="s">
        <v>448</v>
      </c>
      <c r="G2982" s="7">
        <v>0</v>
      </c>
      <c r="H2982" s="21" t="s">
        <v>62</v>
      </c>
      <c r="I2982" s="5" t="s">
        <v>51</v>
      </c>
    </row>
    <row r="2983" spans="1:9" ht="48" customHeight="1">
      <c r="A2983" s="5" t="s">
        <v>46</v>
      </c>
      <c r="B2983" s="5" t="s">
        <v>45</v>
      </c>
      <c r="C2983" s="4">
        <v>46023</v>
      </c>
      <c r="D2983" s="4">
        <v>46053</v>
      </c>
      <c r="E2983" s="5" t="s">
        <v>115</v>
      </c>
      <c r="F2983" s="5" t="s">
        <v>449</v>
      </c>
      <c r="G2983" s="7">
        <v>0</v>
      </c>
      <c r="H2983" s="21" t="s">
        <v>62</v>
      </c>
      <c r="I2983" s="5" t="s">
        <v>51</v>
      </c>
    </row>
    <row r="2984" spans="1:9" ht="48" customHeight="1">
      <c r="A2984" s="5" t="s">
        <v>46</v>
      </c>
      <c r="B2984" s="5" t="s">
        <v>45</v>
      </c>
      <c r="C2984" s="4">
        <v>46023</v>
      </c>
      <c r="D2984" s="4">
        <v>46053</v>
      </c>
      <c r="E2984" s="5" t="s">
        <v>115</v>
      </c>
      <c r="F2984" s="5" t="s">
        <v>450</v>
      </c>
      <c r="G2984" s="7">
        <v>0</v>
      </c>
      <c r="H2984" s="21" t="s">
        <v>62</v>
      </c>
      <c r="I2984" s="5" t="s">
        <v>51</v>
      </c>
    </row>
    <row r="2985" spans="1:9" ht="48" customHeight="1">
      <c r="A2985" s="5" t="s">
        <v>46</v>
      </c>
      <c r="B2985" s="5" t="s">
        <v>45</v>
      </c>
      <c r="C2985" s="4">
        <v>46023</v>
      </c>
      <c r="D2985" s="4">
        <v>46053</v>
      </c>
      <c r="E2985" s="5" t="s">
        <v>390</v>
      </c>
      <c r="F2985" s="5" t="s">
        <v>364</v>
      </c>
      <c r="G2985" s="7">
        <v>1E-3</v>
      </c>
      <c r="H2985" s="21" t="s">
        <v>62</v>
      </c>
      <c r="I2985" s="5" t="s">
        <v>51</v>
      </c>
    </row>
    <row r="2986" spans="1:9" ht="48" customHeight="1">
      <c r="A2986" s="5" t="s">
        <v>46</v>
      </c>
      <c r="B2986" s="5" t="s">
        <v>45</v>
      </c>
      <c r="C2986" s="4">
        <v>46023</v>
      </c>
      <c r="D2986" s="4">
        <v>46053</v>
      </c>
      <c r="E2986" s="5" t="s">
        <v>390</v>
      </c>
      <c r="F2986" s="5" t="s">
        <v>395</v>
      </c>
      <c r="G2986" s="7">
        <v>1E-3</v>
      </c>
      <c r="H2986" s="21" t="s">
        <v>62</v>
      </c>
      <c r="I2986" s="5" t="s">
        <v>51</v>
      </c>
    </row>
    <row r="2987" spans="1:9" ht="48" customHeight="1">
      <c r="A2987" s="5" t="s">
        <v>46</v>
      </c>
      <c r="B2987" s="5" t="s">
        <v>45</v>
      </c>
      <c r="C2987" s="4">
        <v>46023</v>
      </c>
      <c r="D2987" s="4">
        <v>46053</v>
      </c>
      <c r="E2987" s="5" t="s">
        <v>390</v>
      </c>
      <c r="F2987" s="5" t="s">
        <v>392</v>
      </c>
      <c r="G2987" s="7">
        <v>1E-3</v>
      </c>
      <c r="H2987" s="21" t="s">
        <v>62</v>
      </c>
      <c r="I2987" s="5" t="s">
        <v>51</v>
      </c>
    </row>
    <row r="2988" spans="1:9" ht="48" customHeight="1">
      <c r="A2988" s="5" t="s">
        <v>46</v>
      </c>
      <c r="B2988" s="5" t="s">
        <v>45</v>
      </c>
      <c r="C2988" s="4">
        <v>46023</v>
      </c>
      <c r="D2988" s="4">
        <v>46053</v>
      </c>
      <c r="E2988" s="5" t="s">
        <v>390</v>
      </c>
      <c r="F2988" s="5" t="s">
        <v>391</v>
      </c>
      <c r="G2988" s="7">
        <v>1E-3</v>
      </c>
      <c r="H2988" s="21" t="s">
        <v>62</v>
      </c>
      <c r="I2988" s="5" t="s">
        <v>51</v>
      </c>
    </row>
    <row r="2989" spans="1:9" ht="48" customHeight="1">
      <c r="A2989" s="5" t="s">
        <v>46</v>
      </c>
      <c r="B2989" s="5" t="s">
        <v>45</v>
      </c>
      <c r="C2989" s="4">
        <v>46023</v>
      </c>
      <c r="D2989" s="4">
        <v>46053</v>
      </c>
      <c r="E2989" s="5" t="s">
        <v>390</v>
      </c>
      <c r="F2989" s="5" t="s">
        <v>396</v>
      </c>
      <c r="G2989" s="7">
        <v>1E-3</v>
      </c>
      <c r="H2989" s="21" t="s">
        <v>62</v>
      </c>
      <c r="I2989" s="5" t="s">
        <v>51</v>
      </c>
    </row>
    <row r="2990" spans="1:9" ht="48" customHeight="1">
      <c r="A2990" s="5" t="s">
        <v>46</v>
      </c>
      <c r="B2990" s="5" t="s">
        <v>45</v>
      </c>
      <c r="C2990" s="4">
        <v>46023</v>
      </c>
      <c r="D2990" s="4">
        <v>46053</v>
      </c>
      <c r="E2990" s="5" t="s">
        <v>390</v>
      </c>
      <c r="F2990" s="5" t="s">
        <v>394</v>
      </c>
      <c r="G2990" s="7">
        <v>1E-3</v>
      </c>
      <c r="H2990" s="21" t="s">
        <v>62</v>
      </c>
      <c r="I2990" s="5" t="s">
        <v>51</v>
      </c>
    </row>
    <row r="2991" spans="1:9" ht="48" customHeight="1">
      <c r="A2991" s="5" t="s">
        <v>46</v>
      </c>
      <c r="B2991" s="5" t="s">
        <v>45</v>
      </c>
      <c r="C2991" s="4">
        <v>46023</v>
      </c>
      <c r="D2991" s="4">
        <v>46053</v>
      </c>
      <c r="E2991" s="5" t="s">
        <v>390</v>
      </c>
      <c r="F2991" s="5" t="s">
        <v>397</v>
      </c>
      <c r="G2991" s="7">
        <v>1E-3</v>
      </c>
      <c r="H2991" s="21" t="s">
        <v>62</v>
      </c>
      <c r="I2991" s="5" t="s">
        <v>51</v>
      </c>
    </row>
    <row r="2992" spans="1:9" ht="48" customHeight="1">
      <c r="A2992" s="5" t="s">
        <v>46</v>
      </c>
      <c r="B2992" s="5" t="s">
        <v>45</v>
      </c>
      <c r="C2992" s="4">
        <v>46023</v>
      </c>
      <c r="D2992" s="4">
        <v>46053</v>
      </c>
      <c r="E2992" s="5" t="s">
        <v>390</v>
      </c>
      <c r="F2992" s="5" t="s">
        <v>398</v>
      </c>
      <c r="G2992" s="7">
        <v>1E-3</v>
      </c>
      <c r="H2992" s="21" t="s">
        <v>62</v>
      </c>
      <c r="I2992" s="5" t="s">
        <v>51</v>
      </c>
    </row>
    <row r="2993" spans="1:9" ht="48" customHeight="1">
      <c r="A2993" s="5" t="s">
        <v>46</v>
      </c>
      <c r="B2993" s="5" t="s">
        <v>45</v>
      </c>
      <c r="C2993" s="4">
        <v>46023</v>
      </c>
      <c r="D2993" s="4">
        <v>46053</v>
      </c>
      <c r="E2993" s="5" t="s">
        <v>390</v>
      </c>
      <c r="F2993" s="5" t="s">
        <v>400</v>
      </c>
      <c r="G2993" s="7">
        <v>1E-3</v>
      </c>
      <c r="H2993" s="21" t="s">
        <v>62</v>
      </c>
      <c r="I2993" s="5" t="s">
        <v>51</v>
      </c>
    </row>
    <row r="2994" spans="1:9" ht="48" customHeight="1">
      <c r="A2994" s="5" t="s">
        <v>46</v>
      </c>
      <c r="B2994" s="5" t="s">
        <v>45</v>
      </c>
      <c r="C2994" s="4">
        <v>46023</v>
      </c>
      <c r="D2994" s="4">
        <v>46053</v>
      </c>
      <c r="E2994" s="5" t="s">
        <v>390</v>
      </c>
      <c r="F2994" s="5" t="s">
        <v>366</v>
      </c>
      <c r="G2994" s="7">
        <v>0</v>
      </c>
      <c r="H2994" s="21" t="s">
        <v>62</v>
      </c>
      <c r="I2994" s="5" t="s">
        <v>51</v>
      </c>
    </row>
    <row r="2995" spans="1:9" ht="48" customHeight="1">
      <c r="A2995" s="5" t="s">
        <v>46</v>
      </c>
      <c r="B2995" s="5" t="s">
        <v>45</v>
      </c>
      <c r="C2995" s="4">
        <v>46023</v>
      </c>
      <c r="D2995" s="4">
        <v>46053</v>
      </c>
      <c r="E2995" s="5" t="s">
        <v>390</v>
      </c>
      <c r="F2995" s="5" t="s">
        <v>393</v>
      </c>
      <c r="G2995" s="7">
        <v>0</v>
      </c>
      <c r="H2995" s="21" t="s">
        <v>62</v>
      </c>
      <c r="I2995" s="5" t="s">
        <v>51</v>
      </c>
    </row>
    <row r="2996" spans="1:9" ht="48" customHeight="1">
      <c r="A2996" s="5" t="s">
        <v>46</v>
      </c>
      <c r="B2996" s="5" t="s">
        <v>45</v>
      </c>
      <c r="C2996" s="4">
        <v>46023</v>
      </c>
      <c r="D2996" s="4">
        <v>46053</v>
      </c>
      <c r="E2996" s="5" t="s">
        <v>390</v>
      </c>
      <c r="F2996" s="5" t="s">
        <v>402</v>
      </c>
      <c r="G2996" s="7">
        <v>0</v>
      </c>
      <c r="H2996" s="21" t="s">
        <v>62</v>
      </c>
      <c r="I2996" s="5" t="s">
        <v>51</v>
      </c>
    </row>
    <row r="2997" spans="1:9" ht="48" customHeight="1">
      <c r="A2997" s="5" t="s">
        <v>46</v>
      </c>
      <c r="B2997" s="5" t="s">
        <v>45</v>
      </c>
      <c r="C2997" s="4">
        <v>46023</v>
      </c>
      <c r="D2997" s="4">
        <v>46053</v>
      </c>
      <c r="E2997" s="5" t="s">
        <v>390</v>
      </c>
      <c r="F2997" s="5" t="s">
        <v>403</v>
      </c>
      <c r="G2997" s="7">
        <v>0</v>
      </c>
      <c r="H2997" s="21" t="s">
        <v>62</v>
      </c>
      <c r="I2997" s="5" t="s">
        <v>51</v>
      </c>
    </row>
    <row r="2998" spans="1:9" ht="48" customHeight="1">
      <c r="A2998" s="5" t="s">
        <v>46</v>
      </c>
      <c r="B2998" s="5" t="s">
        <v>45</v>
      </c>
      <c r="C2998" s="4">
        <v>46023</v>
      </c>
      <c r="D2998" s="4">
        <v>46053</v>
      </c>
      <c r="E2998" s="5" t="s">
        <v>390</v>
      </c>
      <c r="F2998" s="5" t="s">
        <v>404</v>
      </c>
      <c r="G2998" s="7">
        <v>0</v>
      </c>
      <c r="H2998" s="21" t="s">
        <v>62</v>
      </c>
      <c r="I2998" s="5" t="s">
        <v>51</v>
      </c>
    </row>
    <row r="2999" spans="1:9" ht="48" customHeight="1">
      <c r="A2999" s="5" t="s">
        <v>46</v>
      </c>
      <c r="B2999" s="5" t="s">
        <v>45</v>
      </c>
      <c r="C2999" s="4">
        <v>46023</v>
      </c>
      <c r="D2999" s="4">
        <v>46053</v>
      </c>
      <c r="E2999" s="5" t="s">
        <v>390</v>
      </c>
      <c r="F2999" s="5" t="s">
        <v>406</v>
      </c>
      <c r="G2999" s="7">
        <v>0</v>
      </c>
      <c r="H2999" s="21" t="s">
        <v>62</v>
      </c>
      <c r="I2999" s="5" t="s">
        <v>51</v>
      </c>
    </row>
    <row r="3000" spans="1:9" ht="48" customHeight="1">
      <c r="A3000" s="5" t="s">
        <v>46</v>
      </c>
      <c r="B3000" s="5" t="s">
        <v>45</v>
      </c>
      <c r="C3000" s="4">
        <v>46023</v>
      </c>
      <c r="D3000" s="4">
        <v>46053</v>
      </c>
      <c r="E3000" s="5" t="s">
        <v>390</v>
      </c>
      <c r="F3000" s="5" t="s">
        <v>407</v>
      </c>
      <c r="G3000" s="7">
        <v>0</v>
      </c>
      <c r="H3000" s="21" t="s">
        <v>62</v>
      </c>
      <c r="I3000" s="5" t="s">
        <v>51</v>
      </c>
    </row>
    <row r="3001" spans="1:9" ht="48" customHeight="1">
      <c r="A3001" s="5" t="s">
        <v>46</v>
      </c>
      <c r="B3001" s="5" t="s">
        <v>45</v>
      </c>
      <c r="C3001" s="4">
        <v>46023</v>
      </c>
      <c r="D3001" s="4">
        <v>46053</v>
      </c>
      <c r="E3001" s="5" t="s">
        <v>390</v>
      </c>
      <c r="F3001" s="5" t="s">
        <v>399</v>
      </c>
      <c r="G3001" s="7">
        <v>0</v>
      </c>
      <c r="H3001" s="21" t="s">
        <v>62</v>
      </c>
      <c r="I3001" s="5" t="s">
        <v>51</v>
      </c>
    </row>
    <row r="3002" spans="1:9" ht="48" customHeight="1">
      <c r="A3002" s="5" t="s">
        <v>46</v>
      </c>
      <c r="B3002" s="5" t="s">
        <v>45</v>
      </c>
      <c r="C3002" s="4">
        <v>46023</v>
      </c>
      <c r="D3002" s="4">
        <v>46053</v>
      </c>
      <c r="E3002" s="5" t="s">
        <v>390</v>
      </c>
      <c r="F3002" s="5" t="s">
        <v>408</v>
      </c>
      <c r="G3002" s="7">
        <v>0</v>
      </c>
      <c r="H3002" s="21" t="s">
        <v>62</v>
      </c>
      <c r="I3002" s="5" t="s">
        <v>51</v>
      </c>
    </row>
    <row r="3003" spans="1:9" ht="48" customHeight="1">
      <c r="A3003" s="5" t="s">
        <v>46</v>
      </c>
      <c r="B3003" s="5" t="s">
        <v>45</v>
      </c>
      <c r="C3003" s="4">
        <v>46023</v>
      </c>
      <c r="D3003" s="4">
        <v>46053</v>
      </c>
      <c r="E3003" s="5" t="s">
        <v>390</v>
      </c>
      <c r="F3003" s="5" t="s">
        <v>100</v>
      </c>
      <c r="G3003" s="7">
        <v>0</v>
      </c>
      <c r="H3003" s="21" t="s">
        <v>62</v>
      </c>
      <c r="I3003" s="5" t="s">
        <v>51</v>
      </c>
    </row>
    <row r="3004" spans="1:9" ht="48" customHeight="1">
      <c r="A3004" s="5" t="s">
        <v>46</v>
      </c>
      <c r="B3004" s="5" t="s">
        <v>45</v>
      </c>
      <c r="C3004" s="4">
        <v>46023</v>
      </c>
      <c r="D3004" s="4">
        <v>46053</v>
      </c>
      <c r="E3004" s="5" t="s">
        <v>390</v>
      </c>
      <c r="F3004" s="5" t="s">
        <v>409</v>
      </c>
      <c r="G3004" s="7">
        <v>0</v>
      </c>
      <c r="H3004" s="21" t="s">
        <v>62</v>
      </c>
      <c r="I3004" s="5" t="s">
        <v>51</v>
      </c>
    </row>
    <row r="3005" spans="1:9" ht="48" customHeight="1">
      <c r="A3005" s="5" t="s">
        <v>46</v>
      </c>
      <c r="B3005" s="5" t="s">
        <v>45</v>
      </c>
      <c r="C3005" s="4">
        <v>46023</v>
      </c>
      <c r="D3005" s="4">
        <v>46053</v>
      </c>
      <c r="E3005" s="5" t="s">
        <v>390</v>
      </c>
      <c r="F3005" s="5" t="s">
        <v>410</v>
      </c>
      <c r="G3005" s="7">
        <v>0</v>
      </c>
      <c r="H3005" s="21" t="s">
        <v>62</v>
      </c>
      <c r="I3005" s="5" t="s">
        <v>51</v>
      </c>
    </row>
    <row r="3006" spans="1:9" ht="48" customHeight="1">
      <c r="A3006" s="5" t="s">
        <v>46</v>
      </c>
      <c r="B3006" s="5" t="s">
        <v>45</v>
      </c>
      <c r="C3006" s="4">
        <v>46023</v>
      </c>
      <c r="D3006" s="4">
        <v>46053</v>
      </c>
      <c r="E3006" s="5" t="s">
        <v>390</v>
      </c>
      <c r="F3006" s="5" t="s">
        <v>401</v>
      </c>
      <c r="G3006" s="7">
        <v>0</v>
      </c>
      <c r="H3006" s="21" t="s">
        <v>62</v>
      </c>
      <c r="I3006" s="5" t="s">
        <v>51</v>
      </c>
    </row>
    <row r="3007" spans="1:9" ht="48" customHeight="1">
      <c r="A3007" s="5" t="s">
        <v>46</v>
      </c>
      <c r="B3007" s="5" t="s">
        <v>45</v>
      </c>
      <c r="C3007" s="4">
        <v>46023</v>
      </c>
      <c r="D3007" s="4">
        <v>46053</v>
      </c>
      <c r="E3007" s="5" t="s">
        <v>390</v>
      </c>
      <c r="F3007" s="5" t="s">
        <v>411</v>
      </c>
      <c r="G3007" s="7">
        <v>0</v>
      </c>
      <c r="H3007" s="21" t="s">
        <v>62</v>
      </c>
      <c r="I3007" s="5" t="s">
        <v>51</v>
      </c>
    </row>
    <row r="3008" spans="1:9" ht="48" customHeight="1">
      <c r="A3008" s="5" t="s">
        <v>46</v>
      </c>
      <c r="B3008" s="5" t="s">
        <v>45</v>
      </c>
      <c r="C3008" s="4">
        <v>46023</v>
      </c>
      <c r="D3008" s="4">
        <v>46053</v>
      </c>
      <c r="E3008" s="5" t="s">
        <v>390</v>
      </c>
      <c r="F3008" s="5" t="s">
        <v>412</v>
      </c>
      <c r="G3008" s="7">
        <v>0</v>
      </c>
      <c r="H3008" s="21" t="s">
        <v>62</v>
      </c>
      <c r="I3008" s="5" t="s">
        <v>51</v>
      </c>
    </row>
    <row r="3009" spans="1:9" ht="48" customHeight="1">
      <c r="A3009" s="5" t="s">
        <v>46</v>
      </c>
      <c r="B3009" s="5" t="s">
        <v>45</v>
      </c>
      <c r="C3009" s="4">
        <v>46023</v>
      </c>
      <c r="D3009" s="4">
        <v>46053</v>
      </c>
      <c r="E3009" s="5" t="s">
        <v>390</v>
      </c>
      <c r="F3009" s="5" t="s">
        <v>413</v>
      </c>
      <c r="G3009" s="7">
        <v>0</v>
      </c>
      <c r="H3009" s="21" t="s">
        <v>62</v>
      </c>
      <c r="I3009" s="5" t="s">
        <v>51</v>
      </c>
    </row>
    <row r="3010" spans="1:9" ht="48" customHeight="1">
      <c r="A3010" s="5" t="s">
        <v>46</v>
      </c>
      <c r="B3010" s="5" t="s">
        <v>45</v>
      </c>
      <c r="C3010" s="4">
        <v>46023</v>
      </c>
      <c r="D3010" s="4">
        <v>46053</v>
      </c>
      <c r="E3010" s="5" t="s">
        <v>390</v>
      </c>
      <c r="F3010" s="5" t="s">
        <v>153</v>
      </c>
      <c r="G3010" s="7">
        <v>0</v>
      </c>
      <c r="H3010" s="21" t="s">
        <v>62</v>
      </c>
      <c r="I3010" s="5" t="s">
        <v>51</v>
      </c>
    </row>
    <row r="3011" spans="1:9" ht="48" customHeight="1">
      <c r="A3011" s="5" t="s">
        <v>46</v>
      </c>
      <c r="B3011" s="5" t="s">
        <v>45</v>
      </c>
      <c r="C3011" s="4">
        <v>46023</v>
      </c>
      <c r="D3011" s="4">
        <v>46053</v>
      </c>
      <c r="E3011" s="5" t="s">
        <v>143</v>
      </c>
      <c r="F3011" s="5" t="s">
        <v>378</v>
      </c>
      <c r="G3011" s="7">
        <v>2E-3</v>
      </c>
      <c r="H3011" s="21" t="s">
        <v>62</v>
      </c>
      <c r="I3011" s="5" t="s">
        <v>51</v>
      </c>
    </row>
    <row r="3012" spans="1:9" ht="48" customHeight="1">
      <c r="A3012" s="5" t="s">
        <v>46</v>
      </c>
      <c r="B3012" s="5" t="s">
        <v>45</v>
      </c>
      <c r="C3012" s="4">
        <v>46023</v>
      </c>
      <c r="D3012" s="4">
        <v>46053</v>
      </c>
      <c r="E3012" s="5" t="s">
        <v>143</v>
      </c>
      <c r="F3012" s="5" t="s">
        <v>376</v>
      </c>
      <c r="G3012" s="7">
        <v>2E-3</v>
      </c>
      <c r="H3012" s="21" t="s">
        <v>62</v>
      </c>
      <c r="I3012" s="5" t="s">
        <v>51</v>
      </c>
    </row>
    <row r="3013" spans="1:9" ht="48" customHeight="1">
      <c r="A3013" s="5" t="s">
        <v>46</v>
      </c>
      <c r="B3013" s="5" t="s">
        <v>45</v>
      </c>
      <c r="C3013" s="4">
        <v>46023</v>
      </c>
      <c r="D3013" s="4">
        <v>46053</v>
      </c>
      <c r="E3013" s="5" t="s">
        <v>143</v>
      </c>
      <c r="F3013" s="5" t="s">
        <v>377</v>
      </c>
      <c r="G3013" s="7">
        <v>2E-3</v>
      </c>
      <c r="H3013" s="21" t="s">
        <v>62</v>
      </c>
      <c r="I3013" s="5" t="s">
        <v>51</v>
      </c>
    </row>
    <row r="3014" spans="1:9" ht="48" customHeight="1">
      <c r="A3014" s="5" t="s">
        <v>46</v>
      </c>
      <c r="B3014" s="5" t="s">
        <v>45</v>
      </c>
      <c r="C3014" s="4">
        <v>46023</v>
      </c>
      <c r="D3014" s="4">
        <v>46053</v>
      </c>
      <c r="E3014" s="5" t="s">
        <v>143</v>
      </c>
      <c r="F3014" s="5" t="s">
        <v>379</v>
      </c>
      <c r="G3014" s="7">
        <v>1E-3</v>
      </c>
      <c r="H3014" s="21" t="s">
        <v>62</v>
      </c>
      <c r="I3014" s="5" t="s">
        <v>51</v>
      </c>
    </row>
    <row r="3015" spans="1:9" ht="48" customHeight="1">
      <c r="A3015" s="5" t="s">
        <v>46</v>
      </c>
      <c r="B3015" s="5" t="s">
        <v>45</v>
      </c>
      <c r="C3015" s="4">
        <v>46023</v>
      </c>
      <c r="D3015" s="4">
        <v>46053</v>
      </c>
      <c r="E3015" s="5" t="s">
        <v>143</v>
      </c>
      <c r="F3015" s="5" t="s">
        <v>380</v>
      </c>
      <c r="G3015" s="7">
        <v>1E-3</v>
      </c>
      <c r="H3015" s="21" t="s">
        <v>62</v>
      </c>
      <c r="I3015" s="5" t="s">
        <v>51</v>
      </c>
    </row>
    <row r="3016" spans="1:9" ht="48" customHeight="1">
      <c r="A3016" s="5" t="s">
        <v>46</v>
      </c>
      <c r="B3016" s="5" t="s">
        <v>45</v>
      </c>
      <c r="C3016" s="4">
        <v>46023</v>
      </c>
      <c r="D3016" s="4">
        <v>46053</v>
      </c>
      <c r="E3016" s="5" t="s">
        <v>143</v>
      </c>
      <c r="F3016" s="5" t="s">
        <v>381</v>
      </c>
      <c r="G3016" s="7">
        <v>0</v>
      </c>
      <c r="H3016" s="21" t="s">
        <v>62</v>
      </c>
      <c r="I3016" s="5" t="s">
        <v>51</v>
      </c>
    </row>
    <row r="3017" spans="1:9" ht="48" customHeight="1">
      <c r="A3017" s="5" t="s">
        <v>46</v>
      </c>
      <c r="B3017" s="5" t="s">
        <v>45</v>
      </c>
      <c r="C3017" s="4">
        <v>46023</v>
      </c>
      <c r="D3017" s="4">
        <v>46053</v>
      </c>
      <c r="E3017" s="5" t="s">
        <v>143</v>
      </c>
      <c r="F3017" s="5" t="s">
        <v>382</v>
      </c>
      <c r="G3017" s="7">
        <v>0</v>
      </c>
      <c r="H3017" s="21" t="s">
        <v>62</v>
      </c>
      <c r="I3017" s="5" t="s">
        <v>51</v>
      </c>
    </row>
    <row r="3018" spans="1:9" ht="48" customHeight="1">
      <c r="A3018" s="5" t="s">
        <v>46</v>
      </c>
      <c r="B3018" s="5" t="s">
        <v>45</v>
      </c>
      <c r="C3018" s="4">
        <v>46023</v>
      </c>
      <c r="D3018" s="4">
        <v>46053</v>
      </c>
      <c r="E3018" s="5" t="s">
        <v>143</v>
      </c>
      <c r="F3018" s="5" t="s">
        <v>383</v>
      </c>
      <c r="G3018" s="7">
        <v>0</v>
      </c>
      <c r="H3018" s="21" t="s">
        <v>62</v>
      </c>
      <c r="I3018" s="5" t="s">
        <v>51</v>
      </c>
    </row>
    <row r="3019" spans="1:9" ht="48" customHeight="1">
      <c r="A3019" s="5" t="s">
        <v>46</v>
      </c>
      <c r="B3019" s="5" t="s">
        <v>45</v>
      </c>
      <c r="C3019" s="4">
        <v>46023</v>
      </c>
      <c r="D3019" s="4">
        <v>46053</v>
      </c>
      <c r="E3019" s="5" t="s">
        <v>143</v>
      </c>
      <c r="F3019" s="5" t="s">
        <v>386</v>
      </c>
      <c r="G3019" s="7">
        <v>0</v>
      </c>
      <c r="H3019" s="21" t="s">
        <v>62</v>
      </c>
      <c r="I3019" s="5" t="s">
        <v>51</v>
      </c>
    </row>
    <row r="3020" spans="1:9" ht="48" customHeight="1">
      <c r="A3020" s="5" t="s">
        <v>46</v>
      </c>
      <c r="B3020" s="5" t="s">
        <v>45</v>
      </c>
      <c r="C3020" s="4">
        <v>46023</v>
      </c>
      <c r="D3020" s="4">
        <v>46053</v>
      </c>
      <c r="E3020" s="5" t="s">
        <v>143</v>
      </c>
      <c r="F3020" s="5" t="s">
        <v>132</v>
      </c>
      <c r="G3020" s="7">
        <v>0</v>
      </c>
      <c r="H3020" s="21" t="s">
        <v>62</v>
      </c>
      <c r="I3020" s="5" t="s">
        <v>51</v>
      </c>
    </row>
    <row r="3021" spans="1:9" ht="48" customHeight="1">
      <c r="A3021" s="5" t="s">
        <v>46</v>
      </c>
      <c r="B3021" s="5" t="s">
        <v>45</v>
      </c>
      <c r="C3021" s="4">
        <v>46023</v>
      </c>
      <c r="D3021" s="4">
        <v>46053</v>
      </c>
      <c r="E3021" s="5" t="s">
        <v>143</v>
      </c>
      <c r="F3021" s="5" t="s">
        <v>387</v>
      </c>
      <c r="G3021" s="7">
        <v>0</v>
      </c>
      <c r="H3021" s="21" t="s">
        <v>62</v>
      </c>
      <c r="I3021" s="5" t="s">
        <v>51</v>
      </c>
    </row>
    <row r="3022" spans="1:9" ht="48" customHeight="1">
      <c r="A3022" s="5" t="s">
        <v>46</v>
      </c>
      <c r="B3022" s="5" t="s">
        <v>45</v>
      </c>
      <c r="C3022" s="4">
        <v>46023</v>
      </c>
      <c r="D3022" s="4">
        <v>46053</v>
      </c>
      <c r="E3022" s="5" t="s">
        <v>143</v>
      </c>
      <c r="F3022" s="5" t="s">
        <v>388</v>
      </c>
      <c r="G3022" s="7">
        <v>0</v>
      </c>
      <c r="H3022" s="21" t="s">
        <v>62</v>
      </c>
      <c r="I3022" s="5" t="s">
        <v>51</v>
      </c>
    </row>
    <row r="3023" spans="1:9" ht="48" customHeight="1">
      <c r="A3023" s="5" t="s">
        <v>46</v>
      </c>
      <c r="B3023" s="5" t="s">
        <v>45</v>
      </c>
      <c r="C3023" s="4">
        <v>46023</v>
      </c>
      <c r="D3023" s="4">
        <v>46053</v>
      </c>
      <c r="E3023" s="5" t="s">
        <v>143</v>
      </c>
      <c r="F3023" s="5" t="s">
        <v>389</v>
      </c>
      <c r="G3023" s="7">
        <v>0</v>
      </c>
      <c r="H3023" s="21" t="s">
        <v>62</v>
      </c>
      <c r="I3023" s="5" t="s">
        <v>51</v>
      </c>
    </row>
    <row r="3024" spans="1:9" ht="48" customHeight="1">
      <c r="A3024" s="5" t="s">
        <v>46</v>
      </c>
      <c r="B3024" s="5" t="s">
        <v>45</v>
      </c>
      <c r="C3024" s="4">
        <v>46023</v>
      </c>
      <c r="D3024" s="4">
        <v>46053</v>
      </c>
      <c r="E3024" s="5" t="s">
        <v>143</v>
      </c>
      <c r="F3024" s="5" t="s">
        <v>384</v>
      </c>
      <c r="G3024" s="7">
        <v>0</v>
      </c>
      <c r="H3024" s="21" t="s">
        <v>62</v>
      </c>
      <c r="I3024" s="5" t="s">
        <v>51</v>
      </c>
    </row>
    <row r="3025" spans="1:9" ht="48" customHeight="1">
      <c r="A3025" s="5" t="s">
        <v>46</v>
      </c>
      <c r="B3025" s="5" t="s">
        <v>45</v>
      </c>
      <c r="C3025" s="4">
        <v>46023</v>
      </c>
      <c r="D3025" s="4">
        <v>46053</v>
      </c>
      <c r="E3025" s="5" t="s">
        <v>143</v>
      </c>
      <c r="F3025" s="5" t="s">
        <v>385</v>
      </c>
      <c r="G3025" s="7">
        <v>0</v>
      </c>
      <c r="H3025" s="21" t="s">
        <v>62</v>
      </c>
      <c r="I3025" s="5" t="s">
        <v>51</v>
      </c>
    </row>
    <row r="3026" spans="1:9" ht="48" customHeight="1">
      <c r="A3026" s="5" t="s">
        <v>46</v>
      </c>
      <c r="B3026" s="5" t="s">
        <v>45</v>
      </c>
      <c r="C3026" s="4">
        <v>46023</v>
      </c>
      <c r="D3026" s="4">
        <v>46053</v>
      </c>
      <c r="E3026" s="5" t="s">
        <v>505</v>
      </c>
      <c r="F3026" s="5" t="s">
        <v>395</v>
      </c>
      <c r="G3026" s="7">
        <v>2E-3</v>
      </c>
      <c r="H3026" s="21" t="s">
        <v>62</v>
      </c>
      <c r="I3026" s="5" t="s">
        <v>51</v>
      </c>
    </row>
    <row r="3027" spans="1:9" ht="48" customHeight="1">
      <c r="A3027" s="5" t="s">
        <v>46</v>
      </c>
      <c r="B3027" s="5" t="s">
        <v>45</v>
      </c>
      <c r="C3027" s="4">
        <v>46023</v>
      </c>
      <c r="D3027" s="4">
        <v>46053</v>
      </c>
      <c r="E3027" s="5" t="s">
        <v>505</v>
      </c>
      <c r="F3027" s="5" t="s">
        <v>392</v>
      </c>
      <c r="G3027" s="7">
        <v>2E-3</v>
      </c>
      <c r="H3027" s="21" t="s">
        <v>62</v>
      </c>
      <c r="I3027" s="5" t="s">
        <v>51</v>
      </c>
    </row>
    <row r="3028" spans="1:9" ht="48" customHeight="1">
      <c r="A3028" s="5" t="s">
        <v>46</v>
      </c>
      <c r="B3028" s="5" t="s">
        <v>45</v>
      </c>
      <c r="C3028" s="4">
        <v>46023</v>
      </c>
      <c r="D3028" s="4">
        <v>46053</v>
      </c>
      <c r="E3028" s="5" t="s">
        <v>505</v>
      </c>
      <c r="F3028" s="5" t="s">
        <v>362</v>
      </c>
      <c r="G3028" s="7">
        <v>1E-3</v>
      </c>
      <c r="H3028" s="21" t="s">
        <v>62</v>
      </c>
      <c r="I3028" s="5" t="s">
        <v>51</v>
      </c>
    </row>
    <row r="3029" spans="1:9" ht="48" customHeight="1">
      <c r="A3029" s="5" t="s">
        <v>46</v>
      </c>
      <c r="B3029" s="5" t="s">
        <v>45</v>
      </c>
      <c r="C3029" s="4">
        <v>46023</v>
      </c>
      <c r="D3029" s="4">
        <v>46053</v>
      </c>
      <c r="E3029" s="5" t="s">
        <v>505</v>
      </c>
      <c r="F3029" s="5" t="s">
        <v>366</v>
      </c>
      <c r="G3029" s="7">
        <v>1E-3</v>
      </c>
      <c r="H3029" s="21" t="s">
        <v>62</v>
      </c>
      <c r="I3029" s="5" t="s">
        <v>51</v>
      </c>
    </row>
    <row r="3030" spans="1:9" ht="48" customHeight="1">
      <c r="A3030" s="5" t="s">
        <v>46</v>
      </c>
      <c r="B3030" s="5" t="s">
        <v>45</v>
      </c>
      <c r="C3030" s="4">
        <v>46023</v>
      </c>
      <c r="D3030" s="4">
        <v>46053</v>
      </c>
      <c r="E3030" s="5" t="s">
        <v>505</v>
      </c>
      <c r="F3030" s="5" t="s">
        <v>506</v>
      </c>
      <c r="G3030" s="7">
        <v>1E-3</v>
      </c>
      <c r="H3030" s="21" t="s">
        <v>62</v>
      </c>
      <c r="I3030" s="5" t="s">
        <v>51</v>
      </c>
    </row>
    <row r="3031" spans="1:9" ht="48" customHeight="1">
      <c r="A3031" s="5" t="s">
        <v>46</v>
      </c>
      <c r="B3031" s="5" t="s">
        <v>45</v>
      </c>
      <c r="C3031" s="4">
        <v>46023</v>
      </c>
      <c r="D3031" s="4">
        <v>46053</v>
      </c>
      <c r="E3031" s="5" t="s">
        <v>429</v>
      </c>
      <c r="F3031" s="5" t="s">
        <v>429</v>
      </c>
      <c r="G3031" s="7">
        <v>5.0000000000000001E-3</v>
      </c>
      <c r="H3031" s="21" t="s">
        <v>62</v>
      </c>
      <c r="I3031" s="5" t="s">
        <v>51</v>
      </c>
    </row>
    <row r="3032" spans="1:9" ht="48" customHeight="1">
      <c r="A3032" s="5" t="s">
        <v>46</v>
      </c>
      <c r="B3032" s="5" t="s">
        <v>45</v>
      </c>
      <c r="C3032" s="4">
        <v>46023</v>
      </c>
      <c r="D3032" s="4">
        <v>46053</v>
      </c>
      <c r="E3032" s="5" t="s">
        <v>507</v>
      </c>
      <c r="F3032" s="5" t="s">
        <v>508</v>
      </c>
      <c r="G3032" s="7">
        <v>2E-3</v>
      </c>
      <c r="H3032" s="21" t="s">
        <v>62</v>
      </c>
      <c r="I3032" s="5" t="s">
        <v>51</v>
      </c>
    </row>
    <row r="3033" spans="1:9" ht="48" customHeight="1">
      <c r="A3033" s="5" t="s">
        <v>46</v>
      </c>
      <c r="B3033" s="5" t="s">
        <v>45</v>
      </c>
      <c r="C3033" s="4">
        <v>46023</v>
      </c>
      <c r="D3033" s="4">
        <v>46053</v>
      </c>
      <c r="E3033" s="5" t="s">
        <v>507</v>
      </c>
      <c r="F3033" s="5" t="s">
        <v>509</v>
      </c>
      <c r="G3033" s="7">
        <v>1E-3</v>
      </c>
      <c r="H3033" s="21" t="s">
        <v>62</v>
      </c>
      <c r="I3033" s="5" t="s">
        <v>51</v>
      </c>
    </row>
    <row r="3034" spans="1:9" ht="48" customHeight="1">
      <c r="A3034" s="5" t="s">
        <v>46</v>
      </c>
      <c r="B3034" s="5" t="s">
        <v>45</v>
      </c>
      <c r="C3034" s="4">
        <v>46054</v>
      </c>
      <c r="D3034" s="4">
        <v>46081</v>
      </c>
      <c r="E3034" s="5" t="s">
        <v>53</v>
      </c>
      <c r="F3034" s="5" t="s">
        <v>474</v>
      </c>
      <c r="G3034" s="7">
        <v>8.199999999999999E-2</v>
      </c>
      <c r="H3034" s="21" t="s">
        <v>63</v>
      </c>
      <c r="I3034" s="5" t="s">
        <v>51</v>
      </c>
    </row>
    <row r="3035" spans="1:9" ht="48" customHeight="1">
      <c r="A3035" s="5" t="s">
        <v>46</v>
      </c>
      <c r="B3035" s="5" t="s">
        <v>45</v>
      </c>
      <c r="C3035" s="4">
        <v>46054</v>
      </c>
      <c r="D3035" s="4">
        <v>46081</v>
      </c>
      <c r="E3035" s="5" t="s">
        <v>53</v>
      </c>
      <c r="F3035" s="5" t="s">
        <v>484</v>
      </c>
      <c r="G3035" s="7">
        <v>5.7999999999999996E-2</v>
      </c>
      <c r="H3035" s="21" t="s">
        <v>63</v>
      </c>
      <c r="I3035" s="5" t="s">
        <v>51</v>
      </c>
    </row>
    <row r="3036" spans="1:9" ht="48" customHeight="1">
      <c r="A3036" s="5" t="s">
        <v>46</v>
      </c>
      <c r="B3036" s="5" t="s">
        <v>45</v>
      </c>
      <c r="C3036" s="4">
        <v>46054</v>
      </c>
      <c r="D3036" s="4">
        <v>46081</v>
      </c>
      <c r="E3036" s="5" t="s">
        <v>53</v>
      </c>
      <c r="F3036" s="5" t="s">
        <v>483</v>
      </c>
      <c r="G3036" s="7">
        <v>3.4000000000000002E-2</v>
      </c>
      <c r="H3036" s="21" t="s">
        <v>63</v>
      </c>
      <c r="I3036" s="5" t="s">
        <v>51</v>
      </c>
    </row>
    <row r="3037" spans="1:9" ht="48" customHeight="1">
      <c r="A3037" s="5" t="s">
        <v>46</v>
      </c>
      <c r="B3037" s="5" t="s">
        <v>45</v>
      </c>
      <c r="C3037" s="4">
        <v>46054</v>
      </c>
      <c r="D3037" s="4">
        <v>46081</v>
      </c>
      <c r="E3037" s="5" t="s">
        <v>53</v>
      </c>
      <c r="F3037" s="5" t="s">
        <v>478</v>
      </c>
      <c r="G3037" s="7">
        <v>2.7999999999999997E-2</v>
      </c>
      <c r="H3037" s="21" t="s">
        <v>63</v>
      </c>
      <c r="I3037" s="5" t="s">
        <v>51</v>
      </c>
    </row>
    <row r="3038" spans="1:9" ht="48" customHeight="1">
      <c r="A3038" s="5" t="s">
        <v>46</v>
      </c>
      <c r="B3038" s="5" t="s">
        <v>45</v>
      </c>
      <c r="C3038" s="4">
        <v>46054</v>
      </c>
      <c r="D3038" s="4">
        <v>46081</v>
      </c>
      <c r="E3038" s="5" t="s">
        <v>53</v>
      </c>
      <c r="F3038" s="5" t="s">
        <v>475</v>
      </c>
      <c r="G3038" s="7">
        <v>1.6E-2</v>
      </c>
      <c r="H3038" s="21" t="s">
        <v>63</v>
      </c>
      <c r="I3038" s="5" t="s">
        <v>51</v>
      </c>
    </row>
    <row r="3039" spans="1:9" ht="48" customHeight="1">
      <c r="A3039" s="5" t="s">
        <v>46</v>
      </c>
      <c r="B3039" s="5" t="s">
        <v>45</v>
      </c>
      <c r="C3039" s="4">
        <v>46054</v>
      </c>
      <c r="D3039" s="4">
        <v>46081</v>
      </c>
      <c r="E3039" s="5" t="s">
        <v>53</v>
      </c>
      <c r="F3039" s="5" t="s">
        <v>476</v>
      </c>
      <c r="G3039" s="7">
        <v>1.1000000000000001E-2</v>
      </c>
      <c r="H3039" s="21" t="s">
        <v>63</v>
      </c>
      <c r="I3039" s="5" t="s">
        <v>51</v>
      </c>
    </row>
    <row r="3040" spans="1:9" ht="48" customHeight="1">
      <c r="A3040" s="5" t="s">
        <v>46</v>
      </c>
      <c r="B3040" s="5" t="s">
        <v>45</v>
      </c>
      <c r="C3040" s="4">
        <v>46054</v>
      </c>
      <c r="D3040" s="4">
        <v>46081</v>
      </c>
      <c r="E3040" s="5" t="s">
        <v>53</v>
      </c>
      <c r="F3040" s="5" t="s">
        <v>477</v>
      </c>
      <c r="G3040" s="7">
        <v>6.9999999999999993E-3</v>
      </c>
      <c r="H3040" s="21" t="s">
        <v>63</v>
      </c>
      <c r="I3040" s="5" t="s">
        <v>51</v>
      </c>
    </row>
    <row r="3041" spans="1:9" ht="48" customHeight="1">
      <c r="A3041" s="5" t="s">
        <v>46</v>
      </c>
      <c r="B3041" s="5" t="s">
        <v>45</v>
      </c>
      <c r="C3041" s="4">
        <v>46054</v>
      </c>
      <c r="D3041" s="4">
        <v>46081</v>
      </c>
      <c r="E3041" s="5" t="s">
        <v>53</v>
      </c>
      <c r="F3041" s="5" t="s">
        <v>480</v>
      </c>
      <c r="G3041" s="7">
        <v>6.0000000000000001E-3</v>
      </c>
      <c r="H3041" s="21" t="s">
        <v>63</v>
      </c>
      <c r="I3041" s="5" t="s">
        <v>51</v>
      </c>
    </row>
    <row r="3042" spans="1:9" ht="48" customHeight="1">
      <c r="A3042" s="5" t="s">
        <v>46</v>
      </c>
      <c r="B3042" s="5" t="s">
        <v>45</v>
      </c>
      <c r="C3042" s="4">
        <v>46054</v>
      </c>
      <c r="D3042" s="4">
        <v>46081</v>
      </c>
      <c r="E3042" s="5" t="s">
        <v>53</v>
      </c>
      <c r="F3042" s="5" t="s">
        <v>482</v>
      </c>
      <c r="G3042" s="7">
        <v>4.0000000000000001E-3</v>
      </c>
      <c r="H3042" s="21" t="s">
        <v>63</v>
      </c>
      <c r="I3042" s="5" t="s">
        <v>51</v>
      </c>
    </row>
    <row r="3043" spans="1:9" ht="48" customHeight="1">
      <c r="A3043" s="5" t="s">
        <v>46</v>
      </c>
      <c r="B3043" s="5" t="s">
        <v>45</v>
      </c>
      <c r="C3043" s="4">
        <v>46054</v>
      </c>
      <c r="D3043" s="4">
        <v>46081</v>
      </c>
      <c r="E3043" s="5" t="s">
        <v>53</v>
      </c>
      <c r="F3043" s="5" t="s">
        <v>481</v>
      </c>
      <c r="G3043" s="7">
        <v>3.0000000000000001E-3</v>
      </c>
      <c r="H3043" s="21" t="s">
        <v>63</v>
      </c>
      <c r="I3043" s="5" t="s">
        <v>51</v>
      </c>
    </row>
    <row r="3044" spans="1:9" ht="48" customHeight="1">
      <c r="A3044" s="5" t="s">
        <v>46</v>
      </c>
      <c r="B3044" s="5" t="s">
        <v>45</v>
      </c>
      <c r="C3044" s="4">
        <v>46054</v>
      </c>
      <c r="D3044" s="4">
        <v>46081</v>
      </c>
      <c r="E3044" s="5" t="s">
        <v>53</v>
      </c>
      <c r="F3044" s="5" t="s">
        <v>479</v>
      </c>
      <c r="G3044" s="7">
        <v>2E-3</v>
      </c>
      <c r="H3044" s="21" t="s">
        <v>63</v>
      </c>
      <c r="I3044" s="5" t="s">
        <v>51</v>
      </c>
    </row>
    <row r="3045" spans="1:9" ht="48" customHeight="1">
      <c r="A3045" s="5" t="s">
        <v>46</v>
      </c>
      <c r="B3045" s="5" t="s">
        <v>45</v>
      </c>
      <c r="C3045" s="4">
        <v>46054</v>
      </c>
      <c r="D3045" s="4">
        <v>46081</v>
      </c>
      <c r="E3045" s="5" t="s">
        <v>53</v>
      </c>
      <c r="F3045" s="5" t="s">
        <v>485</v>
      </c>
      <c r="G3045" s="7">
        <v>1E-3</v>
      </c>
      <c r="H3045" s="21" t="s">
        <v>63</v>
      </c>
      <c r="I3045" s="5" t="s">
        <v>51</v>
      </c>
    </row>
    <row r="3046" spans="1:9" ht="48" customHeight="1">
      <c r="A3046" s="5" t="s">
        <v>46</v>
      </c>
      <c r="B3046" s="5" t="s">
        <v>45</v>
      </c>
      <c r="C3046" s="4">
        <v>46054</v>
      </c>
      <c r="D3046" s="4">
        <v>46081</v>
      </c>
      <c r="E3046" s="5" t="s">
        <v>53</v>
      </c>
      <c r="F3046" s="5" t="s">
        <v>486</v>
      </c>
      <c r="G3046" s="7">
        <v>1E-3</v>
      </c>
      <c r="H3046" s="21" t="s">
        <v>63</v>
      </c>
      <c r="I3046" s="5" t="s">
        <v>51</v>
      </c>
    </row>
    <row r="3047" spans="1:9" ht="48" customHeight="1">
      <c r="A3047" s="5" t="s">
        <v>46</v>
      </c>
      <c r="B3047" s="5" t="s">
        <v>45</v>
      </c>
      <c r="C3047" s="4">
        <v>46054</v>
      </c>
      <c r="D3047" s="4">
        <v>46081</v>
      </c>
      <c r="E3047" s="5" t="s">
        <v>53</v>
      </c>
      <c r="F3047" s="5" t="s">
        <v>487</v>
      </c>
      <c r="G3047" s="7">
        <v>1E-3</v>
      </c>
      <c r="H3047" s="21" t="s">
        <v>63</v>
      </c>
      <c r="I3047" s="5" t="s">
        <v>51</v>
      </c>
    </row>
    <row r="3048" spans="1:9" ht="48" customHeight="1">
      <c r="A3048" s="5" t="s">
        <v>46</v>
      </c>
      <c r="B3048" s="5" t="s">
        <v>45</v>
      </c>
      <c r="C3048" s="4">
        <v>46054</v>
      </c>
      <c r="D3048" s="4">
        <v>46081</v>
      </c>
      <c r="E3048" s="5" t="s">
        <v>53</v>
      </c>
      <c r="F3048" s="5" t="s">
        <v>488</v>
      </c>
      <c r="G3048" s="7">
        <v>1E-3</v>
      </c>
      <c r="H3048" s="21" t="s">
        <v>63</v>
      </c>
      <c r="I3048" s="5" t="s">
        <v>51</v>
      </c>
    </row>
    <row r="3049" spans="1:9" ht="48" customHeight="1">
      <c r="A3049" s="5" t="s">
        <v>46</v>
      </c>
      <c r="B3049" s="5" t="s">
        <v>45</v>
      </c>
      <c r="C3049" s="4">
        <v>46054</v>
      </c>
      <c r="D3049" s="4">
        <v>46081</v>
      </c>
      <c r="E3049" s="5" t="s">
        <v>53</v>
      </c>
      <c r="F3049" s="5" t="s">
        <v>445</v>
      </c>
      <c r="G3049" s="7">
        <v>1E-3</v>
      </c>
      <c r="H3049" s="21" t="s">
        <v>63</v>
      </c>
      <c r="I3049" s="5" t="s">
        <v>51</v>
      </c>
    </row>
    <row r="3050" spans="1:9" ht="48" customHeight="1">
      <c r="A3050" s="5" t="s">
        <v>46</v>
      </c>
      <c r="B3050" s="5" t="s">
        <v>45</v>
      </c>
      <c r="C3050" s="4">
        <v>46054</v>
      </c>
      <c r="D3050" s="4">
        <v>46081</v>
      </c>
      <c r="E3050" s="5" t="s">
        <v>53</v>
      </c>
      <c r="F3050" s="5" t="s">
        <v>489</v>
      </c>
      <c r="G3050" s="7">
        <v>1E-3</v>
      </c>
      <c r="H3050" s="21" t="s">
        <v>63</v>
      </c>
      <c r="I3050" s="5" t="s">
        <v>51</v>
      </c>
    </row>
    <row r="3051" spans="1:9" ht="48" customHeight="1">
      <c r="A3051" s="5" t="s">
        <v>46</v>
      </c>
      <c r="B3051" s="5" t="s">
        <v>45</v>
      </c>
      <c r="C3051" s="4">
        <v>46054</v>
      </c>
      <c r="D3051" s="4">
        <v>46081</v>
      </c>
      <c r="E3051" s="5" t="s">
        <v>293</v>
      </c>
      <c r="F3051" s="5" t="s">
        <v>304</v>
      </c>
      <c r="G3051" s="7">
        <v>1.3000000000000001E-2</v>
      </c>
      <c r="H3051" s="21" t="s">
        <v>63</v>
      </c>
      <c r="I3051" s="5" t="s">
        <v>51</v>
      </c>
    </row>
    <row r="3052" spans="1:9" ht="48" customHeight="1">
      <c r="A3052" s="5" t="s">
        <v>46</v>
      </c>
      <c r="B3052" s="5" t="s">
        <v>45</v>
      </c>
      <c r="C3052" s="4">
        <v>46054</v>
      </c>
      <c r="D3052" s="4">
        <v>46081</v>
      </c>
      <c r="E3052" s="5" t="s">
        <v>293</v>
      </c>
      <c r="F3052" s="5" t="s">
        <v>316</v>
      </c>
      <c r="G3052" s="7">
        <v>1.1000000000000001E-2</v>
      </c>
      <c r="H3052" s="21" t="s">
        <v>63</v>
      </c>
      <c r="I3052" s="5" t="s">
        <v>51</v>
      </c>
    </row>
    <row r="3053" spans="1:9" ht="48" customHeight="1">
      <c r="A3053" s="5" t="s">
        <v>46</v>
      </c>
      <c r="B3053" s="5" t="s">
        <v>45</v>
      </c>
      <c r="C3053" s="4">
        <v>46054</v>
      </c>
      <c r="D3053" s="4">
        <v>46081</v>
      </c>
      <c r="E3053" s="5" t="s">
        <v>293</v>
      </c>
      <c r="F3053" s="5" t="s">
        <v>300</v>
      </c>
      <c r="G3053" s="7">
        <v>0.01</v>
      </c>
      <c r="H3053" s="21" t="s">
        <v>63</v>
      </c>
      <c r="I3053" s="5" t="s">
        <v>51</v>
      </c>
    </row>
    <row r="3054" spans="1:9" ht="48" customHeight="1">
      <c r="A3054" s="5" t="s">
        <v>46</v>
      </c>
      <c r="B3054" s="5" t="s">
        <v>45</v>
      </c>
      <c r="C3054" s="4">
        <v>46054</v>
      </c>
      <c r="D3054" s="4">
        <v>46081</v>
      </c>
      <c r="E3054" s="5" t="s">
        <v>293</v>
      </c>
      <c r="F3054" s="5" t="s">
        <v>294</v>
      </c>
      <c r="G3054" s="7">
        <v>0.01</v>
      </c>
      <c r="H3054" s="21" t="s">
        <v>63</v>
      </c>
      <c r="I3054" s="5" t="s">
        <v>51</v>
      </c>
    </row>
    <row r="3055" spans="1:9" ht="48" customHeight="1">
      <c r="A3055" s="5" t="s">
        <v>46</v>
      </c>
      <c r="B3055" s="5" t="s">
        <v>45</v>
      </c>
      <c r="C3055" s="4">
        <v>46054</v>
      </c>
      <c r="D3055" s="4">
        <v>46081</v>
      </c>
      <c r="E3055" s="5" t="s">
        <v>293</v>
      </c>
      <c r="F3055" s="5" t="s">
        <v>298</v>
      </c>
      <c r="G3055" s="7">
        <v>0.01</v>
      </c>
      <c r="H3055" s="21" t="s">
        <v>63</v>
      </c>
      <c r="I3055" s="5" t="s">
        <v>51</v>
      </c>
    </row>
    <row r="3056" spans="1:9" ht="48" customHeight="1">
      <c r="A3056" s="5" t="s">
        <v>46</v>
      </c>
      <c r="B3056" s="5" t="s">
        <v>45</v>
      </c>
      <c r="C3056" s="4">
        <v>46054</v>
      </c>
      <c r="D3056" s="4">
        <v>46081</v>
      </c>
      <c r="E3056" s="5" t="s">
        <v>293</v>
      </c>
      <c r="F3056" s="5" t="s">
        <v>295</v>
      </c>
      <c r="G3056" s="7">
        <v>9.0000000000000011E-3</v>
      </c>
      <c r="H3056" s="21" t="s">
        <v>63</v>
      </c>
      <c r="I3056" s="5" t="s">
        <v>51</v>
      </c>
    </row>
    <row r="3057" spans="1:9" ht="48" customHeight="1">
      <c r="A3057" s="5" t="s">
        <v>46</v>
      </c>
      <c r="B3057" s="5" t="s">
        <v>45</v>
      </c>
      <c r="C3057" s="4">
        <v>46054</v>
      </c>
      <c r="D3057" s="4">
        <v>46081</v>
      </c>
      <c r="E3057" s="5" t="s">
        <v>293</v>
      </c>
      <c r="F3057" s="5" t="s">
        <v>296</v>
      </c>
      <c r="G3057" s="7">
        <v>8.0000000000000002E-3</v>
      </c>
      <c r="H3057" s="21" t="s">
        <v>63</v>
      </c>
      <c r="I3057" s="5" t="s">
        <v>51</v>
      </c>
    </row>
    <row r="3058" spans="1:9" ht="48" customHeight="1">
      <c r="A3058" s="5" t="s">
        <v>46</v>
      </c>
      <c r="B3058" s="5" t="s">
        <v>45</v>
      </c>
      <c r="C3058" s="4">
        <v>46054</v>
      </c>
      <c r="D3058" s="4">
        <v>46081</v>
      </c>
      <c r="E3058" s="5" t="s">
        <v>293</v>
      </c>
      <c r="F3058" s="5" t="s">
        <v>511</v>
      </c>
      <c r="G3058" s="7">
        <v>8.0000000000000002E-3</v>
      </c>
      <c r="H3058" s="21" t="s">
        <v>63</v>
      </c>
      <c r="I3058" s="5" t="s">
        <v>51</v>
      </c>
    </row>
    <row r="3059" spans="1:9" ht="48" customHeight="1">
      <c r="A3059" s="5" t="s">
        <v>46</v>
      </c>
      <c r="B3059" s="5" t="s">
        <v>45</v>
      </c>
      <c r="C3059" s="4">
        <v>46054</v>
      </c>
      <c r="D3059" s="4">
        <v>46081</v>
      </c>
      <c r="E3059" s="5" t="s">
        <v>293</v>
      </c>
      <c r="F3059" s="5" t="s">
        <v>299</v>
      </c>
      <c r="G3059" s="7">
        <v>6.9999999999999993E-3</v>
      </c>
      <c r="H3059" s="21" t="s">
        <v>63</v>
      </c>
      <c r="I3059" s="5" t="s">
        <v>51</v>
      </c>
    </row>
    <row r="3060" spans="1:9" ht="48" customHeight="1">
      <c r="A3060" s="5" t="s">
        <v>46</v>
      </c>
      <c r="B3060" s="5" t="s">
        <v>45</v>
      </c>
      <c r="C3060" s="4">
        <v>46054</v>
      </c>
      <c r="D3060" s="4">
        <v>46081</v>
      </c>
      <c r="E3060" s="5" t="s">
        <v>293</v>
      </c>
      <c r="F3060" s="5" t="s">
        <v>309</v>
      </c>
      <c r="G3060" s="7">
        <v>6.9999999999999993E-3</v>
      </c>
      <c r="H3060" s="21" t="s">
        <v>63</v>
      </c>
      <c r="I3060" s="5" t="s">
        <v>51</v>
      </c>
    </row>
    <row r="3061" spans="1:9" ht="48" customHeight="1">
      <c r="A3061" s="5" t="s">
        <v>46</v>
      </c>
      <c r="B3061" s="5" t="s">
        <v>45</v>
      </c>
      <c r="C3061" s="4">
        <v>46054</v>
      </c>
      <c r="D3061" s="4">
        <v>46081</v>
      </c>
      <c r="E3061" s="5" t="s">
        <v>293</v>
      </c>
      <c r="F3061" s="5" t="s">
        <v>320</v>
      </c>
      <c r="G3061" s="7">
        <v>6.9999999999999993E-3</v>
      </c>
      <c r="H3061" s="21" t="s">
        <v>63</v>
      </c>
      <c r="I3061" s="5" t="s">
        <v>51</v>
      </c>
    </row>
    <row r="3062" spans="1:9" ht="48" customHeight="1">
      <c r="A3062" s="5" t="s">
        <v>46</v>
      </c>
      <c r="B3062" s="5" t="s">
        <v>45</v>
      </c>
      <c r="C3062" s="4">
        <v>46054</v>
      </c>
      <c r="D3062" s="4">
        <v>46081</v>
      </c>
      <c r="E3062" s="5" t="s">
        <v>293</v>
      </c>
      <c r="F3062" s="5" t="s">
        <v>312</v>
      </c>
      <c r="G3062" s="7">
        <v>6.9999999999999993E-3</v>
      </c>
      <c r="H3062" s="21" t="s">
        <v>63</v>
      </c>
      <c r="I3062" s="5" t="s">
        <v>51</v>
      </c>
    </row>
    <row r="3063" spans="1:9" ht="48" customHeight="1">
      <c r="A3063" s="5" t="s">
        <v>46</v>
      </c>
      <c r="B3063" s="5" t="s">
        <v>45</v>
      </c>
      <c r="C3063" s="4">
        <v>46054</v>
      </c>
      <c r="D3063" s="4">
        <v>46081</v>
      </c>
      <c r="E3063" s="5" t="s">
        <v>293</v>
      </c>
      <c r="F3063" s="5" t="s">
        <v>313</v>
      </c>
      <c r="G3063" s="7">
        <v>6.9999999999999993E-3</v>
      </c>
      <c r="H3063" s="21" t="s">
        <v>63</v>
      </c>
      <c r="I3063" s="5" t="s">
        <v>51</v>
      </c>
    </row>
    <row r="3064" spans="1:9" ht="48" customHeight="1">
      <c r="A3064" s="5" t="s">
        <v>46</v>
      </c>
      <c r="B3064" s="5" t="s">
        <v>45</v>
      </c>
      <c r="C3064" s="4">
        <v>46054</v>
      </c>
      <c r="D3064" s="4">
        <v>46081</v>
      </c>
      <c r="E3064" s="5" t="s">
        <v>293</v>
      </c>
      <c r="F3064" s="5" t="s">
        <v>327</v>
      </c>
      <c r="G3064" s="7">
        <v>6.9999999999999993E-3</v>
      </c>
      <c r="H3064" s="21" t="s">
        <v>63</v>
      </c>
      <c r="I3064" s="5" t="s">
        <v>51</v>
      </c>
    </row>
    <row r="3065" spans="1:9" ht="48" customHeight="1">
      <c r="A3065" s="5" t="s">
        <v>46</v>
      </c>
      <c r="B3065" s="5" t="s">
        <v>45</v>
      </c>
      <c r="C3065" s="4">
        <v>46054</v>
      </c>
      <c r="D3065" s="4">
        <v>46081</v>
      </c>
      <c r="E3065" s="5" t="s">
        <v>293</v>
      </c>
      <c r="F3065" s="5" t="s">
        <v>305</v>
      </c>
      <c r="G3065" s="7">
        <v>6.9999999999999993E-3</v>
      </c>
      <c r="H3065" s="21" t="s">
        <v>63</v>
      </c>
      <c r="I3065" s="5" t="s">
        <v>51</v>
      </c>
    </row>
    <row r="3066" spans="1:9" ht="48" customHeight="1">
      <c r="A3066" s="5" t="s">
        <v>46</v>
      </c>
      <c r="B3066" s="5" t="s">
        <v>45</v>
      </c>
      <c r="C3066" s="4">
        <v>46054</v>
      </c>
      <c r="D3066" s="4">
        <v>46081</v>
      </c>
      <c r="E3066" s="5" t="s">
        <v>293</v>
      </c>
      <c r="F3066" s="5" t="s">
        <v>301</v>
      </c>
      <c r="G3066" s="7">
        <v>6.0000000000000001E-3</v>
      </c>
      <c r="H3066" s="21" t="s">
        <v>63</v>
      </c>
      <c r="I3066" s="5" t="s">
        <v>51</v>
      </c>
    </row>
    <row r="3067" spans="1:9" ht="48" customHeight="1">
      <c r="A3067" s="5" t="s">
        <v>46</v>
      </c>
      <c r="B3067" s="5" t="s">
        <v>45</v>
      </c>
      <c r="C3067" s="4">
        <v>46054</v>
      </c>
      <c r="D3067" s="4">
        <v>46081</v>
      </c>
      <c r="E3067" s="5" t="s">
        <v>293</v>
      </c>
      <c r="F3067" s="5" t="s">
        <v>297</v>
      </c>
      <c r="G3067" s="7">
        <v>6.0000000000000001E-3</v>
      </c>
      <c r="H3067" s="21" t="s">
        <v>63</v>
      </c>
      <c r="I3067" s="5" t="s">
        <v>51</v>
      </c>
    </row>
    <row r="3068" spans="1:9" ht="48" customHeight="1">
      <c r="A3068" s="5" t="s">
        <v>46</v>
      </c>
      <c r="B3068" s="5" t="s">
        <v>45</v>
      </c>
      <c r="C3068" s="4">
        <v>46054</v>
      </c>
      <c r="D3068" s="4">
        <v>46081</v>
      </c>
      <c r="E3068" s="5" t="s">
        <v>293</v>
      </c>
      <c r="F3068" s="5" t="s">
        <v>303</v>
      </c>
      <c r="G3068" s="7">
        <v>6.0000000000000001E-3</v>
      </c>
      <c r="H3068" s="21" t="s">
        <v>63</v>
      </c>
      <c r="I3068" s="5" t="s">
        <v>51</v>
      </c>
    </row>
    <row r="3069" spans="1:9" ht="48" customHeight="1">
      <c r="A3069" s="5" t="s">
        <v>46</v>
      </c>
      <c r="B3069" s="5" t="s">
        <v>45</v>
      </c>
      <c r="C3069" s="4">
        <v>46054</v>
      </c>
      <c r="D3069" s="4">
        <v>46081</v>
      </c>
      <c r="E3069" s="5" t="s">
        <v>293</v>
      </c>
      <c r="F3069" s="5" t="s">
        <v>314</v>
      </c>
      <c r="G3069" s="7">
        <v>6.0000000000000001E-3</v>
      </c>
      <c r="H3069" s="21" t="s">
        <v>63</v>
      </c>
      <c r="I3069" s="5" t="s">
        <v>51</v>
      </c>
    </row>
    <row r="3070" spans="1:9" ht="48" customHeight="1">
      <c r="A3070" s="5" t="s">
        <v>46</v>
      </c>
      <c r="B3070" s="5" t="s">
        <v>45</v>
      </c>
      <c r="C3070" s="4">
        <v>46054</v>
      </c>
      <c r="D3070" s="4">
        <v>46081</v>
      </c>
      <c r="E3070" s="5" t="s">
        <v>293</v>
      </c>
      <c r="F3070" s="5" t="s">
        <v>510</v>
      </c>
      <c r="G3070" s="7">
        <v>6.0000000000000001E-3</v>
      </c>
      <c r="H3070" s="21" t="s">
        <v>63</v>
      </c>
      <c r="I3070" s="5" t="s">
        <v>51</v>
      </c>
    </row>
    <row r="3071" spans="1:9" ht="48" customHeight="1">
      <c r="A3071" s="5" t="s">
        <v>46</v>
      </c>
      <c r="B3071" s="5" t="s">
        <v>45</v>
      </c>
      <c r="C3071" s="4">
        <v>46054</v>
      </c>
      <c r="D3071" s="4">
        <v>46081</v>
      </c>
      <c r="E3071" s="5" t="s">
        <v>293</v>
      </c>
      <c r="F3071" s="5" t="s">
        <v>306</v>
      </c>
      <c r="G3071" s="7">
        <v>5.0000000000000001E-3</v>
      </c>
      <c r="H3071" s="21" t="s">
        <v>63</v>
      </c>
      <c r="I3071" s="5" t="s">
        <v>51</v>
      </c>
    </row>
    <row r="3072" spans="1:9" ht="48" customHeight="1">
      <c r="A3072" s="5" t="s">
        <v>46</v>
      </c>
      <c r="B3072" s="5" t="s">
        <v>45</v>
      </c>
      <c r="C3072" s="4">
        <v>46054</v>
      </c>
      <c r="D3072" s="4">
        <v>46081</v>
      </c>
      <c r="E3072" s="5" t="s">
        <v>293</v>
      </c>
      <c r="F3072" s="5" t="s">
        <v>323</v>
      </c>
      <c r="G3072" s="7">
        <v>5.0000000000000001E-3</v>
      </c>
      <c r="H3072" s="21" t="s">
        <v>63</v>
      </c>
      <c r="I3072" s="5" t="s">
        <v>51</v>
      </c>
    </row>
    <row r="3073" spans="1:9" ht="48" customHeight="1">
      <c r="A3073" s="5" t="s">
        <v>46</v>
      </c>
      <c r="B3073" s="5" t="s">
        <v>45</v>
      </c>
      <c r="C3073" s="4">
        <v>46054</v>
      </c>
      <c r="D3073" s="4">
        <v>46081</v>
      </c>
      <c r="E3073" s="5" t="s">
        <v>293</v>
      </c>
      <c r="F3073" s="5" t="s">
        <v>302</v>
      </c>
      <c r="G3073" s="7">
        <v>5.0000000000000001E-3</v>
      </c>
      <c r="H3073" s="21" t="s">
        <v>63</v>
      </c>
      <c r="I3073" s="5" t="s">
        <v>51</v>
      </c>
    </row>
    <row r="3074" spans="1:9" ht="48" customHeight="1">
      <c r="A3074" s="5" t="s">
        <v>46</v>
      </c>
      <c r="B3074" s="5" t="s">
        <v>45</v>
      </c>
      <c r="C3074" s="4">
        <v>46054</v>
      </c>
      <c r="D3074" s="4">
        <v>46081</v>
      </c>
      <c r="E3074" s="5" t="s">
        <v>293</v>
      </c>
      <c r="F3074" s="5" t="s">
        <v>310</v>
      </c>
      <c r="G3074" s="7">
        <v>5.0000000000000001E-3</v>
      </c>
      <c r="H3074" s="21" t="s">
        <v>63</v>
      </c>
      <c r="I3074" s="5" t="s">
        <v>51</v>
      </c>
    </row>
    <row r="3075" spans="1:9" ht="48" customHeight="1">
      <c r="A3075" s="5" t="s">
        <v>46</v>
      </c>
      <c r="B3075" s="5" t="s">
        <v>45</v>
      </c>
      <c r="C3075" s="4">
        <v>46054</v>
      </c>
      <c r="D3075" s="4">
        <v>46081</v>
      </c>
      <c r="E3075" s="5" t="s">
        <v>293</v>
      </c>
      <c r="F3075" s="5" t="s">
        <v>311</v>
      </c>
      <c r="G3075" s="7">
        <v>5.0000000000000001E-3</v>
      </c>
      <c r="H3075" s="21" t="s">
        <v>63</v>
      </c>
      <c r="I3075" s="5" t="s">
        <v>51</v>
      </c>
    </row>
    <row r="3076" spans="1:9" ht="48" customHeight="1">
      <c r="A3076" s="5" t="s">
        <v>46</v>
      </c>
      <c r="B3076" s="5" t="s">
        <v>45</v>
      </c>
      <c r="C3076" s="4">
        <v>46054</v>
      </c>
      <c r="D3076" s="4">
        <v>46081</v>
      </c>
      <c r="E3076" s="5" t="s">
        <v>293</v>
      </c>
      <c r="F3076" s="5" t="s">
        <v>332</v>
      </c>
      <c r="G3076" s="7">
        <v>5.0000000000000001E-3</v>
      </c>
      <c r="H3076" s="21" t="s">
        <v>63</v>
      </c>
      <c r="I3076" s="5" t="s">
        <v>51</v>
      </c>
    </row>
    <row r="3077" spans="1:9" ht="48" customHeight="1">
      <c r="A3077" s="5" t="s">
        <v>46</v>
      </c>
      <c r="B3077" s="5" t="s">
        <v>45</v>
      </c>
      <c r="C3077" s="4">
        <v>46054</v>
      </c>
      <c r="D3077" s="4">
        <v>46081</v>
      </c>
      <c r="E3077" s="5" t="s">
        <v>293</v>
      </c>
      <c r="F3077" s="5" t="s">
        <v>307</v>
      </c>
      <c r="G3077" s="7">
        <v>4.0000000000000001E-3</v>
      </c>
      <c r="H3077" s="21" t="s">
        <v>63</v>
      </c>
      <c r="I3077" s="5" t="s">
        <v>51</v>
      </c>
    </row>
    <row r="3078" spans="1:9" ht="48" customHeight="1">
      <c r="A3078" s="5" t="s">
        <v>46</v>
      </c>
      <c r="B3078" s="5" t="s">
        <v>45</v>
      </c>
      <c r="C3078" s="4">
        <v>46054</v>
      </c>
      <c r="D3078" s="4">
        <v>46081</v>
      </c>
      <c r="E3078" s="5" t="s">
        <v>293</v>
      </c>
      <c r="F3078" s="5" t="s">
        <v>321</v>
      </c>
      <c r="G3078" s="7">
        <v>4.0000000000000001E-3</v>
      </c>
      <c r="H3078" s="21" t="s">
        <v>63</v>
      </c>
      <c r="I3078" s="5" t="s">
        <v>51</v>
      </c>
    </row>
    <row r="3079" spans="1:9" ht="48" customHeight="1">
      <c r="A3079" s="5" t="s">
        <v>46</v>
      </c>
      <c r="B3079" s="5" t="s">
        <v>45</v>
      </c>
      <c r="C3079" s="4">
        <v>46054</v>
      </c>
      <c r="D3079" s="4">
        <v>46081</v>
      </c>
      <c r="E3079" s="5" t="s">
        <v>293</v>
      </c>
      <c r="F3079" s="5" t="s">
        <v>322</v>
      </c>
      <c r="G3079" s="7">
        <v>4.0000000000000001E-3</v>
      </c>
      <c r="H3079" s="21" t="s">
        <v>63</v>
      </c>
      <c r="I3079" s="5" t="s">
        <v>51</v>
      </c>
    </row>
    <row r="3080" spans="1:9" ht="48" customHeight="1">
      <c r="A3080" s="5" t="s">
        <v>46</v>
      </c>
      <c r="B3080" s="5" t="s">
        <v>45</v>
      </c>
      <c r="C3080" s="4">
        <v>46054</v>
      </c>
      <c r="D3080" s="4">
        <v>46081</v>
      </c>
      <c r="E3080" s="5" t="s">
        <v>293</v>
      </c>
      <c r="F3080" s="5" t="s">
        <v>308</v>
      </c>
      <c r="G3080" s="7">
        <v>4.0000000000000001E-3</v>
      </c>
      <c r="H3080" s="21" t="s">
        <v>63</v>
      </c>
      <c r="I3080" s="5" t="s">
        <v>51</v>
      </c>
    </row>
    <row r="3081" spans="1:9" ht="48" customHeight="1">
      <c r="A3081" s="5" t="s">
        <v>46</v>
      </c>
      <c r="B3081" s="5" t="s">
        <v>45</v>
      </c>
      <c r="C3081" s="4">
        <v>46054</v>
      </c>
      <c r="D3081" s="4">
        <v>46081</v>
      </c>
      <c r="E3081" s="5" t="s">
        <v>293</v>
      </c>
      <c r="F3081" s="5" t="s">
        <v>317</v>
      </c>
      <c r="G3081" s="7">
        <v>4.0000000000000001E-3</v>
      </c>
      <c r="H3081" s="21" t="s">
        <v>63</v>
      </c>
      <c r="I3081" s="5" t="s">
        <v>51</v>
      </c>
    </row>
    <row r="3082" spans="1:9" ht="48" customHeight="1">
      <c r="A3082" s="5" t="s">
        <v>46</v>
      </c>
      <c r="B3082" s="5" t="s">
        <v>45</v>
      </c>
      <c r="C3082" s="4">
        <v>46054</v>
      </c>
      <c r="D3082" s="4">
        <v>46081</v>
      </c>
      <c r="E3082" s="5" t="s">
        <v>293</v>
      </c>
      <c r="F3082" s="5" t="s">
        <v>319</v>
      </c>
      <c r="G3082" s="7">
        <v>4.0000000000000001E-3</v>
      </c>
      <c r="H3082" s="21" t="s">
        <v>63</v>
      </c>
      <c r="I3082" s="5" t="s">
        <v>51</v>
      </c>
    </row>
    <row r="3083" spans="1:9" ht="48" customHeight="1">
      <c r="A3083" s="5" t="s">
        <v>46</v>
      </c>
      <c r="B3083" s="5" t="s">
        <v>45</v>
      </c>
      <c r="C3083" s="4">
        <v>46054</v>
      </c>
      <c r="D3083" s="4">
        <v>46081</v>
      </c>
      <c r="E3083" s="5" t="s">
        <v>293</v>
      </c>
      <c r="F3083" s="5" t="s">
        <v>325</v>
      </c>
      <c r="G3083" s="7">
        <v>4.0000000000000001E-3</v>
      </c>
      <c r="H3083" s="21" t="s">
        <v>63</v>
      </c>
      <c r="I3083" s="5" t="s">
        <v>51</v>
      </c>
    </row>
    <row r="3084" spans="1:9" ht="48" customHeight="1">
      <c r="A3084" s="5" t="s">
        <v>46</v>
      </c>
      <c r="B3084" s="5" t="s">
        <v>45</v>
      </c>
      <c r="C3084" s="4">
        <v>46054</v>
      </c>
      <c r="D3084" s="4">
        <v>46081</v>
      </c>
      <c r="E3084" s="5" t="s">
        <v>293</v>
      </c>
      <c r="F3084" s="5" t="s">
        <v>315</v>
      </c>
      <c r="G3084" s="7">
        <v>4.0000000000000001E-3</v>
      </c>
      <c r="H3084" s="21" t="s">
        <v>63</v>
      </c>
      <c r="I3084" s="5" t="s">
        <v>51</v>
      </c>
    </row>
    <row r="3085" spans="1:9" ht="48" customHeight="1">
      <c r="A3085" s="5" t="s">
        <v>46</v>
      </c>
      <c r="B3085" s="5" t="s">
        <v>45</v>
      </c>
      <c r="C3085" s="4">
        <v>46054</v>
      </c>
      <c r="D3085" s="4">
        <v>46081</v>
      </c>
      <c r="E3085" s="5" t="s">
        <v>293</v>
      </c>
      <c r="F3085" s="5" t="s">
        <v>328</v>
      </c>
      <c r="G3085" s="7">
        <v>4.0000000000000001E-3</v>
      </c>
      <c r="H3085" s="21" t="s">
        <v>63</v>
      </c>
      <c r="I3085" s="5" t="s">
        <v>51</v>
      </c>
    </row>
    <row r="3086" spans="1:9" ht="48" customHeight="1">
      <c r="A3086" s="5" t="s">
        <v>46</v>
      </c>
      <c r="B3086" s="5" t="s">
        <v>45</v>
      </c>
      <c r="C3086" s="4">
        <v>46054</v>
      </c>
      <c r="D3086" s="4">
        <v>46081</v>
      </c>
      <c r="E3086" s="5" t="s">
        <v>293</v>
      </c>
      <c r="F3086" s="5" t="s">
        <v>333</v>
      </c>
      <c r="G3086" s="7">
        <v>4.0000000000000001E-3</v>
      </c>
      <c r="H3086" s="21" t="s">
        <v>63</v>
      </c>
      <c r="I3086" s="5" t="s">
        <v>51</v>
      </c>
    </row>
    <row r="3087" spans="1:9" ht="48" customHeight="1">
      <c r="A3087" s="5" t="s">
        <v>46</v>
      </c>
      <c r="B3087" s="5" t="s">
        <v>45</v>
      </c>
      <c r="C3087" s="4">
        <v>46054</v>
      </c>
      <c r="D3087" s="4">
        <v>46081</v>
      </c>
      <c r="E3087" s="5" t="s">
        <v>293</v>
      </c>
      <c r="F3087" s="5" t="s">
        <v>318</v>
      </c>
      <c r="G3087" s="7">
        <v>3.0000000000000001E-3</v>
      </c>
      <c r="H3087" s="21" t="s">
        <v>63</v>
      </c>
      <c r="I3087" s="5" t="s">
        <v>51</v>
      </c>
    </row>
    <row r="3088" spans="1:9" ht="48" customHeight="1">
      <c r="A3088" s="5" t="s">
        <v>46</v>
      </c>
      <c r="B3088" s="5" t="s">
        <v>45</v>
      </c>
      <c r="C3088" s="4">
        <v>46054</v>
      </c>
      <c r="D3088" s="4">
        <v>46081</v>
      </c>
      <c r="E3088" s="5" t="s">
        <v>293</v>
      </c>
      <c r="F3088" s="5" t="s">
        <v>324</v>
      </c>
      <c r="G3088" s="7">
        <v>3.0000000000000001E-3</v>
      </c>
      <c r="H3088" s="21" t="s">
        <v>63</v>
      </c>
      <c r="I3088" s="5" t="s">
        <v>51</v>
      </c>
    </row>
    <row r="3089" spans="1:9" ht="48" customHeight="1">
      <c r="A3089" s="5" t="s">
        <v>46</v>
      </c>
      <c r="B3089" s="5" t="s">
        <v>45</v>
      </c>
      <c r="C3089" s="4">
        <v>46054</v>
      </c>
      <c r="D3089" s="4">
        <v>46081</v>
      </c>
      <c r="E3089" s="5" t="s">
        <v>293</v>
      </c>
      <c r="F3089" s="5" t="s">
        <v>326</v>
      </c>
      <c r="G3089" s="7">
        <v>3.0000000000000001E-3</v>
      </c>
      <c r="H3089" s="21" t="s">
        <v>63</v>
      </c>
      <c r="I3089" s="5" t="s">
        <v>51</v>
      </c>
    </row>
    <row r="3090" spans="1:9" ht="48" customHeight="1">
      <c r="A3090" s="5" t="s">
        <v>46</v>
      </c>
      <c r="B3090" s="5" t="s">
        <v>45</v>
      </c>
      <c r="C3090" s="4">
        <v>46054</v>
      </c>
      <c r="D3090" s="4">
        <v>46081</v>
      </c>
      <c r="E3090" s="5" t="s">
        <v>293</v>
      </c>
      <c r="F3090" s="5" t="s">
        <v>512</v>
      </c>
      <c r="G3090" s="7">
        <v>3.0000000000000001E-3</v>
      </c>
      <c r="H3090" s="21" t="s">
        <v>63</v>
      </c>
      <c r="I3090" s="5" t="s">
        <v>51</v>
      </c>
    </row>
    <row r="3091" spans="1:9" ht="48" customHeight="1">
      <c r="A3091" s="5" t="s">
        <v>46</v>
      </c>
      <c r="B3091" s="5" t="s">
        <v>45</v>
      </c>
      <c r="C3091" s="4">
        <v>46054</v>
      </c>
      <c r="D3091" s="4">
        <v>46081</v>
      </c>
      <c r="E3091" s="5" t="s">
        <v>293</v>
      </c>
      <c r="F3091" s="5" t="s">
        <v>513</v>
      </c>
      <c r="G3091" s="7">
        <v>3.0000000000000001E-3</v>
      </c>
      <c r="H3091" s="21" t="s">
        <v>63</v>
      </c>
      <c r="I3091" s="5" t="s">
        <v>51</v>
      </c>
    </row>
    <row r="3092" spans="1:9" ht="48" customHeight="1">
      <c r="A3092" s="5" t="s">
        <v>46</v>
      </c>
      <c r="B3092" s="5" t="s">
        <v>45</v>
      </c>
      <c r="C3092" s="4">
        <v>46054</v>
      </c>
      <c r="D3092" s="4">
        <v>46081</v>
      </c>
      <c r="E3092" s="5" t="s">
        <v>293</v>
      </c>
      <c r="F3092" s="5" t="s">
        <v>329</v>
      </c>
      <c r="G3092" s="7">
        <v>2E-3</v>
      </c>
      <c r="H3092" s="21" t="s">
        <v>63</v>
      </c>
      <c r="I3092" s="5" t="s">
        <v>51</v>
      </c>
    </row>
    <row r="3093" spans="1:9" ht="48" customHeight="1">
      <c r="A3093" s="5" t="s">
        <v>46</v>
      </c>
      <c r="B3093" s="5" t="s">
        <v>45</v>
      </c>
      <c r="C3093" s="4">
        <v>46054</v>
      </c>
      <c r="D3093" s="4">
        <v>46081</v>
      </c>
      <c r="E3093" s="5" t="s">
        <v>293</v>
      </c>
      <c r="F3093" s="5" t="s">
        <v>330</v>
      </c>
      <c r="G3093" s="7">
        <v>2E-3</v>
      </c>
      <c r="H3093" s="21" t="s">
        <v>63</v>
      </c>
      <c r="I3093" s="5" t="s">
        <v>51</v>
      </c>
    </row>
    <row r="3094" spans="1:9" ht="48" customHeight="1">
      <c r="A3094" s="5" t="s">
        <v>46</v>
      </c>
      <c r="B3094" s="5" t="s">
        <v>45</v>
      </c>
      <c r="C3094" s="4">
        <v>46054</v>
      </c>
      <c r="D3094" s="4">
        <v>46081</v>
      </c>
      <c r="E3094" s="5" t="s">
        <v>293</v>
      </c>
      <c r="F3094" s="5" t="s">
        <v>331</v>
      </c>
      <c r="G3094" s="7">
        <v>2E-3</v>
      </c>
      <c r="H3094" s="21" t="s">
        <v>63</v>
      </c>
      <c r="I3094" s="5" t="s">
        <v>51</v>
      </c>
    </row>
    <row r="3095" spans="1:9" ht="48" customHeight="1">
      <c r="A3095" s="5" t="s">
        <v>46</v>
      </c>
      <c r="B3095" s="5" t="s">
        <v>45</v>
      </c>
      <c r="C3095" s="4">
        <v>46054</v>
      </c>
      <c r="D3095" s="4">
        <v>46081</v>
      </c>
      <c r="E3095" s="5" t="s">
        <v>293</v>
      </c>
      <c r="F3095" s="5" t="s">
        <v>334</v>
      </c>
      <c r="G3095" s="7">
        <v>1E-3</v>
      </c>
      <c r="H3095" s="21" t="s">
        <v>63</v>
      </c>
      <c r="I3095" s="5" t="s">
        <v>51</v>
      </c>
    </row>
    <row r="3096" spans="1:9" ht="48" customHeight="1">
      <c r="A3096" s="5" t="s">
        <v>46</v>
      </c>
      <c r="B3096" s="5" t="s">
        <v>45</v>
      </c>
      <c r="C3096" s="4">
        <v>46054</v>
      </c>
      <c r="D3096" s="4">
        <v>46081</v>
      </c>
      <c r="E3096" s="5" t="s">
        <v>293</v>
      </c>
      <c r="F3096" s="5" t="s">
        <v>336</v>
      </c>
      <c r="G3096" s="7">
        <v>1E-3</v>
      </c>
      <c r="H3096" s="21" t="s">
        <v>63</v>
      </c>
      <c r="I3096" s="5" t="s">
        <v>51</v>
      </c>
    </row>
    <row r="3097" spans="1:9" ht="48" customHeight="1">
      <c r="A3097" s="5" t="s">
        <v>46</v>
      </c>
      <c r="B3097" s="5" t="s">
        <v>45</v>
      </c>
      <c r="C3097" s="4">
        <v>46054</v>
      </c>
      <c r="D3097" s="4">
        <v>46081</v>
      </c>
      <c r="E3097" s="5" t="s">
        <v>293</v>
      </c>
      <c r="F3097" s="5" t="s">
        <v>335</v>
      </c>
      <c r="G3097" s="7">
        <v>0</v>
      </c>
      <c r="H3097" s="21" t="s">
        <v>63</v>
      </c>
      <c r="I3097" s="5" t="s">
        <v>51</v>
      </c>
    </row>
    <row r="3098" spans="1:9" ht="48" customHeight="1">
      <c r="A3098" s="5" t="s">
        <v>46</v>
      </c>
      <c r="B3098" s="5" t="s">
        <v>45</v>
      </c>
      <c r="C3098" s="4">
        <v>46054</v>
      </c>
      <c r="D3098" s="4">
        <v>46081</v>
      </c>
      <c r="E3098" s="5" t="s">
        <v>414</v>
      </c>
      <c r="F3098" s="5" t="s">
        <v>421</v>
      </c>
      <c r="G3098" s="7">
        <v>9.6000000000000002E-2</v>
      </c>
      <c r="H3098" s="21" t="s">
        <v>63</v>
      </c>
      <c r="I3098" s="5" t="s">
        <v>51</v>
      </c>
    </row>
    <row r="3099" spans="1:9" ht="48" customHeight="1">
      <c r="A3099" s="5" t="s">
        <v>46</v>
      </c>
      <c r="B3099" s="5" t="s">
        <v>45</v>
      </c>
      <c r="C3099" s="4">
        <v>46054</v>
      </c>
      <c r="D3099" s="4">
        <v>46081</v>
      </c>
      <c r="E3099" s="5" t="s">
        <v>414</v>
      </c>
      <c r="F3099" s="5" t="s">
        <v>428</v>
      </c>
      <c r="G3099" s="7">
        <v>1.8000000000000002E-2</v>
      </c>
      <c r="H3099" s="21" t="s">
        <v>63</v>
      </c>
      <c r="I3099" s="5" t="s">
        <v>51</v>
      </c>
    </row>
    <row r="3100" spans="1:9" ht="48" customHeight="1">
      <c r="A3100" s="5" t="s">
        <v>46</v>
      </c>
      <c r="B3100" s="5" t="s">
        <v>45</v>
      </c>
      <c r="C3100" s="4">
        <v>46054</v>
      </c>
      <c r="D3100" s="4">
        <v>46081</v>
      </c>
      <c r="E3100" s="5" t="s">
        <v>414</v>
      </c>
      <c r="F3100" s="5" t="s">
        <v>419</v>
      </c>
      <c r="G3100" s="7">
        <v>1.4999999999999999E-2</v>
      </c>
      <c r="H3100" s="21" t="s">
        <v>63</v>
      </c>
      <c r="I3100" s="5" t="s">
        <v>51</v>
      </c>
    </row>
    <row r="3101" spans="1:9" ht="48" customHeight="1">
      <c r="A3101" s="5" t="s">
        <v>46</v>
      </c>
      <c r="B3101" s="5" t="s">
        <v>45</v>
      </c>
      <c r="C3101" s="4">
        <v>46054</v>
      </c>
      <c r="D3101" s="4">
        <v>46081</v>
      </c>
      <c r="E3101" s="5" t="s">
        <v>414</v>
      </c>
      <c r="F3101" s="5" t="s">
        <v>415</v>
      </c>
      <c r="G3101" s="7">
        <v>5.0000000000000001E-3</v>
      </c>
      <c r="H3101" s="21" t="s">
        <v>63</v>
      </c>
      <c r="I3101" s="5" t="s">
        <v>51</v>
      </c>
    </row>
    <row r="3102" spans="1:9" ht="48" customHeight="1">
      <c r="A3102" s="5" t="s">
        <v>46</v>
      </c>
      <c r="B3102" s="5" t="s">
        <v>45</v>
      </c>
      <c r="C3102" s="4">
        <v>46054</v>
      </c>
      <c r="D3102" s="4">
        <v>46081</v>
      </c>
      <c r="E3102" s="5" t="s">
        <v>414</v>
      </c>
      <c r="F3102" s="5" t="s">
        <v>417</v>
      </c>
      <c r="G3102" s="7">
        <v>5.0000000000000001E-3</v>
      </c>
      <c r="H3102" s="21" t="s">
        <v>63</v>
      </c>
      <c r="I3102" s="5" t="s">
        <v>51</v>
      </c>
    </row>
    <row r="3103" spans="1:9" ht="48" customHeight="1">
      <c r="A3103" s="5" t="s">
        <v>46</v>
      </c>
      <c r="B3103" s="5" t="s">
        <v>45</v>
      </c>
      <c r="C3103" s="4">
        <v>46054</v>
      </c>
      <c r="D3103" s="4">
        <v>46081</v>
      </c>
      <c r="E3103" s="5" t="s">
        <v>414</v>
      </c>
      <c r="F3103" s="5" t="s">
        <v>420</v>
      </c>
      <c r="G3103" s="7">
        <v>5.0000000000000001E-3</v>
      </c>
      <c r="H3103" s="21" t="s">
        <v>63</v>
      </c>
      <c r="I3103" s="5" t="s">
        <v>51</v>
      </c>
    </row>
    <row r="3104" spans="1:9" ht="48" customHeight="1">
      <c r="A3104" s="5" t="s">
        <v>46</v>
      </c>
      <c r="B3104" s="5" t="s">
        <v>45</v>
      </c>
      <c r="C3104" s="4">
        <v>46054</v>
      </c>
      <c r="D3104" s="4">
        <v>46081</v>
      </c>
      <c r="E3104" s="5" t="s">
        <v>414</v>
      </c>
      <c r="F3104" s="5" t="s">
        <v>418</v>
      </c>
      <c r="G3104" s="7">
        <v>4.0000000000000001E-3</v>
      </c>
      <c r="H3104" s="21" t="s">
        <v>63</v>
      </c>
      <c r="I3104" s="5" t="s">
        <v>51</v>
      </c>
    </row>
    <row r="3105" spans="1:9" ht="48" customHeight="1">
      <c r="A3105" s="5" t="s">
        <v>46</v>
      </c>
      <c r="B3105" s="5" t="s">
        <v>45</v>
      </c>
      <c r="C3105" s="4">
        <v>46054</v>
      </c>
      <c r="D3105" s="4">
        <v>46081</v>
      </c>
      <c r="E3105" s="5" t="s">
        <v>414</v>
      </c>
      <c r="F3105" s="5" t="s">
        <v>416</v>
      </c>
      <c r="G3105" s="7">
        <v>4.0000000000000001E-3</v>
      </c>
      <c r="H3105" s="21" t="s">
        <v>63</v>
      </c>
      <c r="I3105" s="5" t="s">
        <v>51</v>
      </c>
    </row>
    <row r="3106" spans="1:9" ht="48" customHeight="1">
      <c r="A3106" s="5" t="s">
        <v>46</v>
      </c>
      <c r="B3106" s="5" t="s">
        <v>45</v>
      </c>
      <c r="C3106" s="4">
        <v>46054</v>
      </c>
      <c r="D3106" s="4">
        <v>46081</v>
      </c>
      <c r="E3106" s="5" t="s">
        <v>414</v>
      </c>
      <c r="F3106" s="5" t="s">
        <v>425</v>
      </c>
      <c r="G3106" s="7">
        <v>3.0000000000000001E-3</v>
      </c>
      <c r="H3106" s="21" t="s">
        <v>63</v>
      </c>
      <c r="I3106" s="5" t="s">
        <v>51</v>
      </c>
    </row>
    <row r="3107" spans="1:9" ht="48" customHeight="1">
      <c r="A3107" s="5" t="s">
        <v>46</v>
      </c>
      <c r="B3107" s="5" t="s">
        <v>45</v>
      </c>
      <c r="C3107" s="4">
        <v>46054</v>
      </c>
      <c r="D3107" s="4">
        <v>46081</v>
      </c>
      <c r="E3107" s="5" t="s">
        <v>414</v>
      </c>
      <c r="F3107" s="5" t="s">
        <v>422</v>
      </c>
      <c r="G3107" s="7">
        <v>1E-3</v>
      </c>
      <c r="H3107" s="21" t="s">
        <v>63</v>
      </c>
      <c r="I3107" s="5" t="s">
        <v>51</v>
      </c>
    </row>
    <row r="3108" spans="1:9" ht="48" customHeight="1">
      <c r="A3108" s="5" t="s">
        <v>46</v>
      </c>
      <c r="B3108" s="5" t="s">
        <v>45</v>
      </c>
      <c r="C3108" s="4">
        <v>46054</v>
      </c>
      <c r="D3108" s="4">
        <v>46081</v>
      </c>
      <c r="E3108" s="5" t="s">
        <v>414</v>
      </c>
      <c r="F3108" s="5" t="s">
        <v>424</v>
      </c>
      <c r="G3108" s="7">
        <v>1E-3</v>
      </c>
      <c r="H3108" s="21" t="s">
        <v>63</v>
      </c>
      <c r="I3108" s="5" t="s">
        <v>51</v>
      </c>
    </row>
    <row r="3109" spans="1:9" ht="48" customHeight="1">
      <c r="A3109" s="5" t="s">
        <v>46</v>
      </c>
      <c r="B3109" s="5" t="s">
        <v>45</v>
      </c>
      <c r="C3109" s="4">
        <v>46054</v>
      </c>
      <c r="D3109" s="4">
        <v>46081</v>
      </c>
      <c r="E3109" s="5" t="s">
        <v>414</v>
      </c>
      <c r="F3109" s="5" t="s">
        <v>426</v>
      </c>
      <c r="G3109" s="7">
        <v>1E-3</v>
      </c>
      <c r="H3109" s="21" t="s">
        <v>63</v>
      </c>
      <c r="I3109" s="5" t="s">
        <v>51</v>
      </c>
    </row>
    <row r="3110" spans="1:9" ht="48" customHeight="1">
      <c r="A3110" s="5" t="s">
        <v>46</v>
      </c>
      <c r="B3110" s="5" t="s">
        <v>45</v>
      </c>
      <c r="C3110" s="4">
        <v>46054</v>
      </c>
      <c r="D3110" s="4">
        <v>46081</v>
      </c>
      <c r="E3110" s="5" t="s">
        <v>414</v>
      </c>
      <c r="F3110" s="5" t="s">
        <v>427</v>
      </c>
      <c r="G3110" s="7">
        <v>1E-3</v>
      </c>
      <c r="H3110" s="21" t="s">
        <v>63</v>
      </c>
      <c r="I3110" s="5" t="s">
        <v>51</v>
      </c>
    </row>
    <row r="3111" spans="1:9" ht="48" customHeight="1">
      <c r="A3111" s="5" t="s">
        <v>46</v>
      </c>
      <c r="B3111" s="5" t="s">
        <v>45</v>
      </c>
      <c r="C3111" s="4">
        <v>46054</v>
      </c>
      <c r="D3111" s="4">
        <v>46081</v>
      </c>
      <c r="E3111" s="5" t="s">
        <v>414</v>
      </c>
      <c r="F3111" s="5" t="s">
        <v>423</v>
      </c>
      <c r="G3111" s="7">
        <v>0</v>
      </c>
      <c r="H3111" s="21" t="s">
        <v>63</v>
      </c>
      <c r="I3111" s="5" t="s">
        <v>51</v>
      </c>
    </row>
    <row r="3112" spans="1:9" ht="48" customHeight="1">
      <c r="A3112" s="5" t="s">
        <v>46</v>
      </c>
      <c r="B3112" s="5" t="s">
        <v>45</v>
      </c>
      <c r="C3112" s="4">
        <v>46054</v>
      </c>
      <c r="D3112" s="4">
        <v>46081</v>
      </c>
      <c r="E3112" s="5" t="s">
        <v>337</v>
      </c>
      <c r="F3112" s="5" t="s">
        <v>342</v>
      </c>
      <c r="G3112" s="7">
        <v>9.0000000000000011E-3</v>
      </c>
      <c r="H3112" s="21" t="s">
        <v>63</v>
      </c>
      <c r="I3112" s="5" t="s">
        <v>51</v>
      </c>
    </row>
    <row r="3113" spans="1:9" ht="48" customHeight="1">
      <c r="A3113" s="5" t="s">
        <v>46</v>
      </c>
      <c r="B3113" s="5" t="s">
        <v>45</v>
      </c>
      <c r="C3113" s="4">
        <v>46054</v>
      </c>
      <c r="D3113" s="4">
        <v>46081</v>
      </c>
      <c r="E3113" s="5" t="s">
        <v>337</v>
      </c>
      <c r="F3113" s="5" t="s">
        <v>341</v>
      </c>
      <c r="G3113" s="7">
        <v>8.0000000000000002E-3</v>
      </c>
      <c r="H3113" s="21" t="s">
        <v>63</v>
      </c>
      <c r="I3113" s="5" t="s">
        <v>51</v>
      </c>
    </row>
    <row r="3114" spans="1:9" ht="48" customHeight="1">
      <c r="A3114" s="5" t="s">
        <v>46</v>
      </c>
      <c r="B3114" s="5" t="s">
        <v>45</v>
      </c>
      <c r="C3114" s="4">
        <v>46054</v>
      </c>
      <c r="D3114" s="4">
        <v>46081</v>
      </c>
      <c r="E3114" s="5" t="s">
        <v>337</v>
      </c>
      <c r="F3114" s="5" t="s">
        <v>348</v>
      </c>
      <c r="G3114" s="7">
        <v>8.0000000000000002E-3</v>
      </c>
      <c r="H3114" s="21" t="s">
        <v>63</v>
      </c>
      <c r="I3114" s="5" t="s">
        <v>51</v>
      </c>
    </row>
    <row r="3115" spans="1:9" ht="48" customHeight="1">
      <c r="A3115" s="5" t="s">
        <v>46</v>
      </c>
      <c r="B3115" s="5" t="s">
        <v>45</v>
      </c>
      <c r="C3115" s="4">
        <v>46054</v>
      </c>
      <c r="D3115" s="4">
        <v>46081</v>
      </c>
      <c r="E3115" s="5" t="s">
        <v>337</v>
      </c>
      <c r="F3115" s="5" t="s">
        <v>352</v>
      </c>
      <c r="G3115" s="7">
        <v>6.9999999999999993E-3</v>
      </c>
      <c r="H3115" s="21" t="s">
        <v>63</v>
      </c>
      <c r="I3115" s="5" t="s">
        <v>51</v>
      </c>
    </row>
    <row r="3116" spans="1:9" ht="48" customHeight="1">
      <c r="A3116" s="5" t="s">
        <v>46</v>
      </c>
      <c r="B3116" s="5" t="s">
        <v>45</v>
      </c>
      <c r="C3116" s="4">
        <v>46054</v>
      </c>
      <c r="D3116" s="4">
        <v>46081</v>
      </c>
      <c r="E3116" s="5" t="s">
        <v>337</v>
      </c>
      <c r="F3116" s="5" t="s">
        <v>343</v>
      </c>
      <c r="G3116" s="7">
        <v>6.9999999999999993E-3</v>
      </c>
      <c r="H3116" s="21" t="s">
        <v>63</v>
      </c>
      <c r="I3116" s="5" t="s">
        <v>51</v>
      </c>
    </row>
    <row r="3117" spans="1:9" ht="48" customHeight="1">
      <c r="A3117" s="5" t="s">
        <v>46</v>
      </c>
      <c r="B3117" s="5" t="s">
        <v>45</v>
      </c>
      <c r="C3117" s="4">
        <v>46054</v>
      </c>
      <c r="D3117" s="4">
        <v>46081</v>
      </c>
      <c r="E3117" s="5" t="s">
        <v>337</v>
      </c>
      <c r="F3117" s="5" t="s">
        <v>339</v>
      </c>
      <c r="G3117" s="7">
        <v>6.9999999999999993E-3</v>
      </c>
      <c r="H3117" s="21" t="s">
        <v>63</v>
      </c>
      <c r="I3117" s="5" t="s">
        <v>51</v>
      </c>
    </row>
    <row r="3118" spans="1:9" ht="48" customHeight="1">
      <c r="A3118" s="5" t="s">
        <v>46</v>
      </c>
      <c r="B3118" s="5" t="s">
        <v>45</v>
      </c>
      <c r="C3118" s="4">
        <v>46054</v>
      </c>
      <c r="D3118" s="4">
        <v>46081</v>
      </c>
      <c r="E3118" s="5" t="s">
        <v>337</v>
      </c>
      <c r="F3118" s="5" t="s">
        <v>338</v>
      </c>
      <c r="G3118" s="7">
        <v>6.9999999999999993E-3</v>
      </c>
      <c r="H3118" s="21" t="s">
        <v>63</v>
      </c>
      <c r="I3118" s="5" t="s">
        <v>51</v>
      </c>
    </row>
    <row r="3119" spans="1:9" ht="48" customHeight="1">
      <c r="A3119" s="5" t="s">
        <v>46</v>
      </c>
      <c r="B3119" s="5" t="s">
        <v>45</v>
      </c>
      <c r="C3119" s="4">
        <v>46054</v>
      </c>
      <c r="D3119" s="4">
        <v>46081</v>
      </c>
      <c r="E3119" s="5" t="s">
        <v>337</v>
      </c>
      <c r="F3119" s="5" t="s">
        <v>357</v>
      </c>
      <c r="G3119" s="7">
        <v>6.0000000000000001E-3</v>
      </c>
      <c r="H3119" s="21" t="s">
        <v>63</v>
      </c>
      <c r="I3119" s="5" t="s">
        <v>51</v>
      </c>
    </row>
    <row r="3120" spans="1:9" ht="48" customHeight="1">
      <c r="A3120" s="5" t="s">
        <v>46</v>
      </c>
      <c r="B3120" s="5" t="s">
        <v>45</v>
      </c>
      <c r="C3120" s="4">
        <v>46054</v>
      </c>
      <c r="D3120" s="4">
        <v>46081</v>
      </c>
      <c r="E3120" s="5" t="s">
        <v>337</v>
      </c>
      <c r="F3120" s="5" t="s">
        <v>351</v>
      </c>
      <c r="G3120" s="7">
        <v>6.0000000000000001E-3</v>
      </c>
      <c r="H3120" s="21" t="s">
        <v>63</v>
      </c>
      <c r="I3120" s="5" t="s">
        <v>51</v>
      </c>
    </row>
    <row r="3121" spans="1:9" ht="48" customHeight="1">
      <c r="A3121" s="5" t="s">
        <v>46</v>
      </c>
      <c r="B3121" s="5" t="s">
        <v>45</v>
      </c>
      <c r="C3121" s="4">
        <v>46054</v>
      </c>
      <c r="D3121" s="4">
        <v>46081</v>
      </c>
      <c r="E3121" s="5" t="s">
        <v>337</v>
      </c>
      <c r="F3121" s="5" t="s">
        <v>354</v>
      </c>
      <c r="G3121" s="7">
        <v>6.0000000000000001E-3</v>
      </c>
      <c r="H3121" s="21" t="s">
        <v>63</v>
      </c>
      <c r="I3121" s="5" t="s">
        <v>51</v>
      </c>
    </row>
    <row r="3122" spans="1:9" ht="48" customHeight="1">
      <c r="A3122" s="5" t="s">
        <v>46</v>
      </c>
      <c r="B3122" s="5" t="s">
        <v>45</v>
      </c>
      <c r="C3122" s="4">
        <v>46054</v>
      </c>
      <c r="D3122" s="4">
        <v>46081</v>
      </c>
      <c r="E3122" s="5" t="s">
        <v>337</v>
      </c>
      <c r="F3122" s="5" t="s">
        <v>340</v>
      </c>
      <c r="G3122" s="7">
        <v>6.0000000000000001E-3</v>
      </c>
      <c r="H3122" s="21" t="s">
        <v>63</v>
      </c>
      <c r="I3122" s="5" t="s">
        <v>51</v>
      </c>
    </row>
    <row r="3123" spans="1:9" ht="48" customHeight="1">
      <c r="A3123" s="5" t="s">
        <v>46</v>
      </c>
      <c r="B3123" s="5" t="s">
        <v>45</v>
      </c>
      <c r="C3123" s="4">
        <v>46054</v>
      </c>
      <c r="D3123" s="4">
        <v>46081</v>
      </c>
      <c r="E3123" s="5" t="s">
        <v>337</v>
      </c>
      <c r="F3123" s="5" t="s">
        <v>346</v>
      </c>
      <c r="G3123" s="7">
        <v>6.0000000000000001E-3</v>
      </c>
      <c r="H3123" s="21" t="s">
        <v>63</v>
      </c>
      <c r="I3123" s="5" t="s">
        <v>51</v>
      </c>
    </row>
    <row r="3124" spans="1:9" ht="48" customHeight="1">
      <c r="A3124" s="5" t="s">
        <v>46</v>
      </c>
      <c r="B3124" s="5" t="s">
        <v>45</v>
      </c>
      <c r="C3124" s="4">
        <v>46054</v>
      </c>
      <c r="D3124" s="4">
        <v>46081</v>
      </c>
      <c r="E3124" s="5" t="s">
        <v>337</v>
      </c>
      <c r="F3124" s="5" t="s">
        <v>347</v>
      </c>
      <c r="G3124" s="7">
        <v>6.0000000000000001E-3</v>
      </c>
      <c r="H3124" s="21" t="s">
        <v>63</v>
      </c>
      <c r="I3124" s="5" t="s">
        <v>51</v>
      </c>
    </row>
    <row r="3125" spans="1:9" ht="48" customHeight="1">
      <c r="A3125" s="5" t="s">
        <v>46</v>
      </c>
      <c r="B3125" s="5" t="s">
        <v>45</v>
      </c>
      <c r="C3125" s="4">
        <v>46054</v>
      </c>
      <c r="D3125" s="4">
        <v>46081</v>
      </c>
      <c r="E3125" s="5" t="s">
        <v>337</v>
      </c>
      <c r="F3125" s="5" t="s">
        <v>356</v>
      </c>
      <c r="G3125" s="7">
        <v>5.0000000000000001E-3</v>
      </c>
      <c r="H3125" s="21" t="s">
        <v>63</v>
      </c>
      <c r="I3125" s="5" t="s">
        <v>51</v>
      </c>
    </row>
    <row r="3126" spans="1:9" ht="48" customHeight="1">
      <c r="A3126" s="5" t="s">
        <v>46</v>
      </c>
      <c r="B3126" s="5" t="s">
        <v>45</v>
      </c>
      <c r="C3126" s="4">
        <v>46054</v>
      </c>
      <c r="D3126" s="4">
        <v>46081</v>
      </c>
      <c r="E3126" s="5" t="s">
        <v>337</v>
      </c>
      <c r="F3126" s="5" t="s">
        <v>349</v>
      </c>
      <c r="G3126" s="7">
        <v>5.0000000000000001E-3</v>
      </c>
      <c r="H3126" s="21" t="s">
        <v>63</v>
      </c>
      <c r="I3126" s="5" t="s">
        <v>51</v>
      </c>
    </row>
    <row r="3127" spans="1:9" ht="48" customHeight="1">
      <c r="A3127" s="5" t="s">
        <v>46</v>
      </c>
      <c r="B3127" s="5" t="s">
        <v>45</v>
      </c>
      <c r="C3127" s="4">
        <v>46054</v>
      </c>
      <c r="D3127" s="4">
        <v>46081</v>
      </c>
      <c r="E3127" s="5" t="s">
        <v>337</v>
      </c>
      <c r="F3127" s="5" t="s">
        <v>350</v>
      </c>
      <c r="G3127" s="7">
        <v>5.0000000000000001E-3</v>
      </c>
      <c r="H3127" s="21" t="s">
        <v>63</v>
      </c>
      <c r="I3127" s="5" t="s">
        <v>51</v>
      </c>
    </row>
    <row r="3128" spans="1:9" ht="48" customHeight="1">
      <c r="A3128" s="5" t="s">
        <v>46</v>
      </c>
      <c r="B3128" s="5" t="s">
        <v>45</v>
      </c>
      <c r="C3128" s="4">
        <v>46054</v>
      </c>
      <c r="D3128" s="4">
        <v>46081</v>
      </c>
      <c r="E3128" s="5" t="s">
        <v>337</v>
      </c>
      <c r="F3128" s="5" t="s">
        <v>344</v>
      </c>
      <c r="G3128" s="7">
        <v>5.0000000000000001E-3</v>
      </c>
      <c r="H3128" s="21" t="s">
        <v>63</v>
      </c>
      <c r="I3128" s="5" t="s">
        <v>51</v>
      </c>
    </row>
    <row r="3129" spans="1:9" ht="48" customHeight="1">
      <c r="A3129" s="5" t="s">
        <v>46</v>
      </c>
      <c r="B3129" s="5" t="s">
        <v>45</v>
      </c>
      <c r="C3129" s="4">
        <v>46054</v>
      </c>
      <c r="D3129" s="4">
        <v>46081</v>
      </c>
      <c r="E3129" s="5" t="s">
        <v>337</v>
      </c>
      <c r="F3129" s="5" t="s">
        <v>345</v>
      </c>
      <c r="G3129" s="7">
        <v>5.0000000000000001E-3</v>
      </c>
      <c r="H3129" s="21" t="s">
        <v>63</v>
      </c>
      <c r="I3129" s="5" t="s">
        <v>51</v>
      </c>
    </row>
    <row r="3130" spans="1:9" ht="48" customHeight="1">
      <c r="A3130" s="5" t="s">
        <v>46</v>
      </c>
      <c r="B3130" s="5" t="s">
        <v>45</v>
      </c>
      <c r="C3130" s="4">
        <v>46054</v>
      </c>
      <c r="D3130" s="4">
        <v>46081</v>
      </c>
      <c r="E3130" s="5" t="s">
        <v>337</v>
      </c>
      <c r="F3130" s="5" t="s">
        <v>359</v>
      </c>
      <c r="G3130" s="7">
        <v>4.0000000000000001E-3</v>
      </c>
      <c r="H3130" s="21" t="s">
        <v>63</v>
      </c>
      <c r="I3130" s="5" t="s">
        <v>51</v>
      </c>
    </row>
    <row r="3131" spans="1:9" ht="48" customHeight="1">
      <c r="A3131" s="5" t="s">
        <v>46</v>
      </c>
      <c r="B3131" s="5" t="s">
        <v>45</v>
      </c>
      <c r="C3131" s="4">
        <v>46054</v>
      </c>
      <c r="D3131" s="4">
        <v>46081</v>
      </c>
      <c r="E3131" s="5" t="s">
        <v>337</v>
      </c>
      <c r="F3131" s="5" t="s">
        <v>353</v>
      </c>
      <c r="G3131" s="7">
        <v>4.0000000000000001E-3</v>
      </c>
      <c r="H3131" s="21" t="s">
        <v>63</v>
      </c>
      <c r="I3131" s="5" t="s">
        <v>51</v>
      </c>
    </row>
    <row r="3132" spans="1:9" ht="48" customHeight="1">
      <c r="A3132" s="5" t="s">
        <v>46</v>
      </c>
      <c r="B3132" s="5" t="s">
        <v>45</v>
      </c>
      <c r="C3132" s="4">
        <v>46054</v>
      </c>
      <c r="D3132" s="4">
        <v>46081</v>
      </c>
      <c r="E3132" s="5" t="s">
        <v>337</v>
      </c>
      <c r="F3132" s="5" t="s">
        <v>355</v>
      </c>
      <c r="G3132" s="7">
        <v>3.0000000000000001E-3</v>
      </c>
      <c r="H3132" s="21" t="s">
        <v>63</v>
      </c>
      <c r="I3132" s="5" t="s">
        <v>51</v>
      </c>
    </row>
    <row r="3133" spans="1:9" ht="48" customHeight="1">
      <c r="A3133" s="5" t="s">
        <v>46</v>
      </c>
      <c r="B3133" s="5" t="s">
        <v>45</v>
      </c>
      <c r="C3133" s="4">
        <v>46054</v>
      </c>
      <c r="D3133" s="4">
        <v>46081</v>
      </c>
      <c r="E3133" s="5" t="s">
        <v>337</v>
      </c>
      <c r="F3133" s="5" t="s">
        <v>358</v>
      </c>
      <c r="G3133" s="7">
        <v>3.0000000000000001E-3</v>
      </c>
      <c r="H3133" s="21" t="s">
        <v>63</v>
      </c>
      <c r="I3133" s="5" t="s">
        <v>51</v>
      </c>
    </row>
    <row r="3134" spans="1:9" ht="48" customHeight="1">
      <c r="A3134" s="5" t="s">
        <v>46</v>
      </c>
      <c r="B3134" s="5" t="s">
        <v>45</v>
      </c>
      <c r="C3134" s="4">
        <v>46054</v>
      </c>
      <c r="D3134" s="4">
        <v>46081</v>
      </c>
      <c r="E3134" s="5" t="s">
        <v>337</v>
      </c>
      <c r="F3134" s="5" t="s">
        <v>360</v>
      </c>
      <c r="G3134" s="7">
        <v>3.0000000000000001E-3</v>
      </c>
      <c r="H3134" s="21" t="s">
        <v>63</v>
      </c>
      <c r="I3134" s="5" t="s">
        <v>51</v>
      </c>
    </row>
    <row r="3135" spans="1:9" ht="48" customHeight="1">
      <c r="A3135" s="5" t="s">
        <v>46</v>
      </c>
      <c r="B3135" s="5" t="s">
        <v>45</v>
      </c>
      <c r="C3135" s="4">
        <v>46054</v>
      </c>
      <c r="D3135" s="4">
        <v>46081</v>
      </c>
      <c r="E3135" s="5" t="s">
        <v>337</v>
      </c>
      <c r="F3135" s="5" t="s">
        <v>361</v>
      </c>
      <c r="G3135" s="7">
        <v>2E-3</v>
      </c>
      <c r="H3135" s="21" t="s">
        <v>63</v>
      </c>
      <c r="I3135" s="5" t="s">
        <v>51</v>
      </c>
    </row>
    <row r="3136" spans="1:9" ht="48" customHeight="1">
      <c r="A3136" s="5" t="s">
        <v>46</v>
      </c>
      <c r="B3136" s="5" t="s">
        <v>45</v>
      </c>
      <c r="C3136" s="4">
        <v>46054</v>
      </c>
      <c r="D3136" s="4">
        <v>46081</v>
      </c>
      <c r="E3136" s="5" t="s">
        <v>337</v>
      </c>
      <c r="F3136" s="5" t="s">
        <v>362</v>
      </c>
      <c r="G3136" s="7">
        <v>2E-3</v>
      </c>
      <c r="H3136" s="21" t="s">
        <v>63</v>
      </c>
      <c r="I3136" s="5" t="s">
        <v>51</v>
      </c>
    </row>
    <row r="3137" spans="1:9" ht="48" customHeight="1">
      <c r="A3137" s="5" t="s">
        <v>46</v>
      </c>
      <c r="B3137" s="5" t="s">
        <v>45</v>
      </c>
      <c r="C3137" s="4">
        <v>46054</v>
      </c>
      <c r="D3137" s="4">
        <v>46081</v>
      </c>
      <c r="E3137" s="5" t="s">
        <v>368</v>
      </c>
      <c r="F3137" s="5" t="s">
        <v>364</v>
      </c>
      <c r="G3137" s="7">
        <v>0.01</v>
      </c>
      <c r="H3137" s="21" t="s">
        <v>63</v>
      </c>
      <c r="I3137" s="5" t="s">
        <v>51</v>
      </c>
    </row>
    <row r="3138" spans="1:9" ht="48" customHeight="1">
      <c r="A3138" s="5" t="s">
        <v>46</v>
      </c>
      <c r="B3138" s="5" t="s">
        <v>45</v>
      </c>
      <c r="C3138" s="4">
        <v>46054</v>
      </c>
      <c r="D3138" s="4">
        <v>46081</v>
      </c>
      <c r="E3138" s="5" t="s">
        <v>368</v>
      </c>
      <c r="F3138" s="5" t="s">
        <v>370</v>
      </c>
      <c r="G3138" s="7">
        <v>6.9999999999999993E-3</v>
      </c>
      <c r="H3138" s="21" t="s">
        <v>63</v>
      </c>
      <c r="I3138" s="5" t="s">
        <v>51</v>
      </c>
    </row>
    <row r="3139" spans="1:9" ht="48" customHeight="1">
      <c r="A3139" s="5" t="s">
        <v>46</v>
      </c>
      <c r="B3139" s="5" t="s">
        <v>45</v>
      </c>
      <c r="C3139" s="4">
        <v>46054</v>
      </c>
      <c r="D3139" s="4">
        <v>46081</v>
      </c>
      <c r="E3139" s="5" t="s">
        <v>368</v>
      </c>
      <c r="F3139" s="5" t="s">
        <v>371</v>
      </c>
      <c r="G3139" s="7">
        <v>6.9999999999999993E-3</v>
      </c>
      <c r="H3139" s="21" t="s">
        <v>63</v>
      </c>
      <c r="I3139" s="5" t="s">
        <v>51</v>
      </c>
    </row>
    <row r="3140" spans="1:9" ht="48" customHeight="1">
      <c r="A3140" s="5" t="s">
        <v>46</v>
      </c>
      <c r="B3140" s="5" t="s">
        <v>45</v>
      </c>
      <c r="C3140" s="4">
        <v>46054</v>
      </c>
      <c r="D3140" s="4">
        <v>46081</v>
      </c>
      <c r="E3140" s="5" t="s">
        <v>368</v>
      </c>
      <c r="F3140" s="5" t="s">
        <v>372</v>
      </c>
      <c r="G3140" s="7">
        <v>6.0000000000000001E-3</v>
      </c>
      <c r="H3140" s="21" t="s">
        <v>63</v>
      </c>
      <c r="I3140" s="5" t="s">
        <v>51</v>
      </c>
    </row>
    <row r="3141" spans="1:9" ht="48" customHeight="1">
      <c r="A3141" s="5" t="s">
        <v>46</v>
      </c>
      <c r="B3141" s="5" t="s">
        <v>45</v>
      </c>
      <c r="C3141" s="4">
        <v>46054</v>
      </c>
      <c r="D3141" s="4">
        <v>46081</v>
      </c>
      <c r="E3141" s="5" t="s">
        <v>368</v>
      </c>
      <c r="F3141" s="5" t="s">
        <v>369</v>
      </c>
      <c r="G3141" s="7">
        <v>6.0000000000000001E-3</v>
      </c>
      <c r="H3141" s="21" t="s">
        <v>63</v>
      </c>
      <c r="I3141" s="5" t="s">
        <v>51</v>
      </c>
    </row>
    <row r="3142" spans="1:9" ht="48" customHeight="1">
      <c r="A3142" s="5" t="s">
        <v>46</v>
      </c>
      <c r="B3142" s="5" t="s">
        <v>45</v>
      </c>
      <c r="C3142" s="4">
        <v>46054</v>
      </c>
      <c r="D3142" s="4">
        <v>46081</v>
      </c>
      <c r="E3142" s="5" t="s">
        <v>368</v>
      </c>
      <c r="F3142" s="5" t="s">
        <v>373</v>
      </c>
      <c r="G3142" s="7">
        <v>4.0000000000000001E-3</v>
      </c>
      <c r="H3142" s="21" t="s">
        <v>63</v>
      </c>
      <c r="I3142" s="5" t="s">
        <v>51</v>
      </c>
    </row>
    <row r="3143" spans="1:9" ht="48" customHeight="1">
      <c r="A3143" s="5" t="s">
        <v>46</v>
      </c>
      <c r="B3143" s="5" t="s">
        <v>45</v>
      </c>
      <c r="C3143" s="4">
        <v>46054</v>
      </c>
      <c r="D3143" s="4">
        <v>46081</v>
      </c>
      <c r="E3143" s="5" t="s">
        <v>368</v>
      </c>
      <c r="F3143" s="5" t="s">
        <v>362</v>
      </c>
      <c r="G3143" s="7">
        <v>3.0000000000000001E-3</v>
      </c>
      <c r="H3143" s="21" t="s">
        <v>63</v>
      </c>
      <c r="I3143" s="5" t="s">
        <v>51</v>
      </c>
    </row>
    <row r="3144" spans="1:9" ht="48" customHeight="1">
      <c r="A3144" s="5" t="s">
        <v>46</v>
      </c>
      <c r="B3144" s="5" t="s">
        <v>45</v>
      </c>
      <c r="C3144" s="4">
        <v>46054</v>
      </c>
      <c r="D3144" s="4">
        <v>46081</v>
      </c>
      <c r="E3144" s="5" t="s">
        <v>368</v>
      </c>
      <c r="F3144" s="5" t="s">
        <v>366</v>
      </c>
      <c r="G3144" s="7">
        <v>1E-3</v>
      </c>
      <c r="H3144" s="21" t="s">
        <v>63</v>
      </c>
      <c r="I3144" s="5" t="s">
        <v>51</v>
      </c>
    </row>
    <row r="3145" spans="1:9" ht="48" customHeight="1">
      <c r="A3145" s="5" t="s">
        <v>46</v>
      </c>
      <c r="B3145" s="5" t="s">
        <v>45</v>
      </c>
      <c r="C3145" s="4">
        <v>46054</v>
      </c>
      <c r="D3145" s="4">
        <v>46081</v>
      </c>
      <c r="E3145" s="5" t="s">
        <v>368</v>
      </c>
      <c r="F3145" s="5" t="s">
        <v>374</v>
      </c>
      <c r="G3145" s="7">
        <v>1E-3</v>
      </c>
      <c r="H3145" s="21" t="s">
        <v>63</v>
      </c>
      <c r="I3145" s="5" t="s">
        <v>51</v>
      </c>
    </row>
    <row r="3146" spans="1:9" ht="48" customHeight="1">
      <c r="A3146" s="5" t="s">
        <v>46</v>
      </c>
      <c r="B3146" s="5" t="s">
        <v>45</v>
      </c>
      <c r="C3146" s="4">
        <v>46054</v>
      </c>
      <c r="D3146" s="4">
        <v>46081</v>
      </c>
      <c r="E3146" s="5" t="s">
        <v>368</v>
      </c>
      <c r="F3146" s="5" t="s">
        <v>375</v>
      </c>
      <c r="G3146" s="7">
        <v>0</v>
      </c>
      <c r="H3146" s="21" t="s">
        <v>63</v>
      </c>
      <c r="I3146" s="5" t="s">
        <v>51</v>
      </c>
    </row>
    <row r="3147" spans="1:9" ht="48" customHeight="1">
      <c r="A3147" s="5" t="s">
        <v>46</v>
      </c>
      <c r="B3147" s="5" t="s">
        <v>45</v>
      </c>
      <c r="C3147" s="4">
        <v>46054</v>
      </c>
      <c r="D3147" s="4">
        <v>46081</v>
      </c>
      <c r="E3147" s="5" t="s">
        <v>88</v>
      </c>
      <c r="F3147" s="5" t="s">
        <v>459</v>
      </c>
      <c r="G3147" s="7">
        <v>6.9999999999999993E-3</v>
      </c>
      <c r="H3147" s="21" t="s">
        <v>63</v>
      </c>
      <c r="I3147" s="5" t="s">
        <v>51</v>
      </c>
    </row>
    <row r="3148" spans="1:9" ht="48" customHeight="1">
      <c r="A3148" s="5" t="s">
        <v>46</v>
      </c>
      <c r="B3148" s="5" t="s">
        <v>45</v>
      </c>
      <c r="C3148" s="4">
        <v>46054</v>
      </c>
      <c r="D3148" s="4">
        <v>46081</v>
      </c>
      <c r="E3148" s="5" t="s">
        <v>88</v>
      </c>
      <c r="F3148" s="5" t="s">
        <v>456</v>
      </c>
      <c r="G3148" s="7">
        <v>4.0000000000000001E-3</v>
      </c>
      <c r="H3148" s="21" t="s">
        <v>63</v>
      </c>
      <c r="I3148" s="5" t="s">
        <v>51</v>
      </c>
    </row>
    <row r="3149" spans="1:9" ht="48" customHeight="1">
      <c r="A3149" s="5" t="s">
        <v>46</v>
      </c>
      <c r="B3149" s="5" t="s">
        <v>45</v>
      </c>
      <c r="C3149" s="4">
        <v>46054</v>
      </c>
      <c r="D3149" s="4">
        <v>46081</v>
      </c>
      <c r="E3149" s="5" t="s">
        <v>88</v>
      </c>
      <c r="F3149" s="5" t="s">
        <v>452</v>
      </c>
      <c r="G3149" s="7">
        <v>3.0000000000000001E-3</v>
      </c>
      <c r="H3149" s="21" t="s">
        <v>63</v>
      </c>
      <c r="I3149" s="5" t="s">
        <v>51</v>
      </c>
    </row>
    <row r="3150" spans="1:9" ht="48" customHeight="1">
      <c r="A3150" s="5" t="s">
        <v>46</v>
      </c>
      <c r="B3150" s="5" t="s">
        <v>45</v>
      </c>
      <c r="C3150" s="4">
        <v>46054</v>
      </c>
      <c r="D3150" s="4">
        <v>46081</v>
      </c>
      <c r="E3150" s="5" t="s">
        <v>88</v>
      </c>
      <c r="F3150" s="5" t="s">
        <v>453</v>
      </c>
      <c r="G3150" s="7">
        <v>2E-3</v>
      </c>
      <c r="H3150" s="21" t="s">
        <v>63</v>
      </c>
      <c r="I3150" s="5" t="s">
        <v>51</v>
      </c>
    </row>
    <row r="3151" spans="1:9" ht="48" customHeight="1">
      <c r="A3151" s="5" t="s">
        <v>46</v>
      </c>
      <c r="B3151" s="5" t="s">
        <v>45</v>
      </c>
      <c r="C3151" s="4">
        <v>46054</v>
      </c>
      <c r="D3151" s="4">
        <v>46081</v>
      </c>
      <c r="E3151" s="5" t="s">
        <v>88</v>
      </c>
      <c r="F3151" s="5" t="s">
        <v>454</v>
      </c>
      <c r="G3151" s="7">
        <v>2E-3</v>
      </c>
      <c r="H3151" s="21" t="s">
        <v>63</v>
      </c>
      <c r="I3151" s="5" t="s">
        <v>51</v>
      </c>
    </row>
    <row r="3152" spans="1:9" ht="48" customHeight="1">
      <c r="A3152" s="5" t="s">
        <v>46</v>
      </c>
      <c r="B3152" s="5" t="s">
        <v>45</v>
      </c>
      <c r="C3152" s="4">
        <v>46054</v>
      </c>
      <c r="D3152" s="4">
        <v>46081</v>
      </c>
      <c r="E3152" s="5" t="s">
        <v>88</v>
      </c>
      <c r="F3152" s="5" t="s">
        <v>451</v>
      </c>
      <c r="G3152" s="7">
        <v>2E-3</v>
      </c>
      <c r="H3152" s="21" t="s">
        <v>63</v>
      </c>
      <c r="I3152" s="5" t="s">
        <v>51</v>
      </c>
    </row>
    <row r="3153" spans="1:9" ht="48" customHeight="1">
      <c r="A3153" s="5" t="s">
        <v>46</v>
      </c>
      <c r="B3153" s="5" t="s">
        <v>45</v>
      </c>
      <c r="C3153" s="4">
        <v>46054</v>
      </c>
      <c r="D3153" s="4">
        <v>46081</v>
      </c>
      <c r="E3153" s="5" t="s">
        <v>88</v>
      </c>
      <c r="F3153" s="5" t="s">
        <v>458</v>
      </c>
      <c r="G3153" s="7">
        <v>2E-3</v>
      </c>
      <c r="H3153" s="21" t="s">
        <v>63</v>
      </c>
      <c r="I3153" s="5" t="s">
        <v>51</v>
      </c>
    </row>
    <row r="3154" spans="1:9" ht="48" customHeight="1">
      <c r="A3154" s="5" t="s">
        <v>46</v>
      </c>
      <c r="B3154" s="5" t="s">
        <v>45</v>
      </c>
      <c r="C3154" s="4">
        <v>46054</v>
      </c>
      <c r="D3154" s="4">
        <v>46081</v>
      </c>
      <c r="E3154" s="5" t="s">
        <v>88</v>
      </c>
      <c r="F3154" s="5" t="s">
        <v>471</v>
      </c>
      <c r="G3154" s="7">
        <v>2E-3</v>
      </c>
      <c r="H3154" s="21" t="s">
        <v>63</v>
      </c>
      <c r="I3154" s="5" t="s">
        <v>51</v>
      </c>
    </row>
    <row r="3155" spans="1:9" ht="48" customHeight="1">
      <c r="A3155" s="5" t="s">
        <v>46</v>
      </c>
      <c r="B3155" s="5" t="s">
        <v>45</v>
      </c>
      <c r="C3155" s="4">
        <v>46054</v>
      </c>
      <c r="D3155" s="4">
        <v>46081</v>
      </c>
      <c r="E3155" s="5" t="s">
        <v>88</v>
      </c>
      <c r="F3155" s="5" t="s">
        <v>455</v>
      </c>
      <c r="G3155" s="7">
        <v>1E-3</v>
      </c>
      <c r="H3155" s="21" t="s">
        <v>63</v>
      </c>
      <c r="I3155" s="5" t="s">
        <v>51</v>
      </c>
    </row>
    <row r="3156" spans="1:9" ht="48" customHeight="1">
      <c r="A3156" s="5" t="s">
        <v>46</v>
      </c>
      <c r="B3156" s="5" t="s">
        <v>45</v>
      </c>
      <c r="C3156" s="4">
        <v>46054</v>
      </c>
      <c r="D3156" s="4">
        <v>46081</v>
      </c>
      <c r="E3156" s="5" t="s">
        <v>88</v>
      </c>
      <c r="F3156" s="5" t="s">
        <v>460</v>
      </c>
      <c r="G3156" s="7">
        <v>1E-3</v>
      </c>
      <c r="H3156" s="21" t="s">
        <v>63</v>
      </c>
      <c r="I3156" s="5" t="s">
        <v>51</v>
      </c>
    </row>
    <row r="3157" spans="1:9" ht="48" customHeight="1">
      <c r="A3157" s="5" t="s">
        <v>46</v>
      </c>
      <c r="B3157" s="5" t="s">
        <v>45</v>
      </c>
      <c r="C3157" s="4">
        <v>46054</v>
      </c>
      <c r="D3157" s="4">
        <v>46081</v>
      </c>
      <c r="E3157" s="5" t="s">
        <v>88</v>
      </c>
      <c r="F3157" s="5" t="s">
        <v>457</v>
      </c>
      <c r="G3157" s="7">
        <v>1E-3</v>
      </c>
      <c r="H3157" s="21" t="s">
        <v>63</v>
      </c>
      <c r="I3157" s="5" t="s">
        <v>51</v>
      </c>
    </row>
    <row r="3158" spans="1:9" ht="48" customHeight="1">
      <c r="A3158" s="5" t="s">
        <v>46</v>
      </c>
      <c r="B3158" s="5" t="s">
        <v>45</v>
      </c>
      <c r="C3158" s="4">
        <v>46054</v>
      </c>
      <c r="D3158" s="4">
        <v>46081</v>
      </c>
      <c r="E3158" s="5" t="s">
        <v>88</v>
      </c>
      <c r="F3158" s="5" t="s">
        <v>461</v>
      </c>
      <c r="G3158" s="7">
        <v>1E-3</v>
      </c>
      <c r="H3158" s="21" t="s">
        <v>63</v>
      </c>
      <c r="I3158" s="5" t="s">
        <v>51</v>
      </c>
    </row>
    <row r="3159" spans="1:9" ht="48" customHeight="1">
      <c r="A3159" s="5" t="s">
        <v>46</v>
      </c>
      <c r="B3159" s="5" t="s">
        <v>45</v>
      </c>
      <c r="C3159" s="4">
        <v>46054</v>
      </c>
      <c r="D3159" s="4">
        <v>46081</v>
      </c>
      <c r="E3159" s="5" t="s">
        <v>88</v>
      </c>
      <c r="F3159" s="5" t="s">
        <v>469</v>
      </c>
      <c r="G3159" s="7">
        <v>1E-3</v>
      </c>
      <c r="H3159" s="21" t="s">
        <v>63</v>
      </c>
      <c r="I3159" s="5" t="s">
        <v>51</v>
      </c>
    </row>
    <row r="3160" spans="1:9" ht="48" customHeight="1">
      <c r="A3160" s="5" t="s">
        <v>46</v>
      </c>
      <c r="B3160" s="5" t="s">
        <v>45</v>
      </c>
      <c r="C3160" s="4">
        <v>46054</v>
      </c>
      <c r="D3160" s="4">
        <v>46081</v>
      </c>
      <c r="E3160" s="5" t="s">
        <v>88</v>
      </c>
      <c r="F3160" s="5" t="s">
        <v>470</v>
      </c>
      <c r="G3160" s="7">
        <v>1E-3</v>
      </c>
      <c r="H3160" s="21" t="s">
        <v>63</v>
      </c>
      <c r="I3160" s="5" t="s">
        <v>51</v>
      </c>
    </row>
    <row r="3161" spans="1:9" ht="48" customHeight="1">
      <c r="A3161" s="5" t="s">
        <v>46</v>
      </c>
      <c r="B3161" s="5" t="s">
        <v>45</v>
      </c>
      <c r="C3161" s="4">
        <v>46054</v>
      </c>
      <c r="D3161" s="4">
        <v>46081</v>
      </c>
      <c r="E3161" s="5" t="s">
        <v>88</v>
      </c>
      <c r="F3161" s="5" t="s">
        <v>472</v>
      </c>
      <c r="G3161" s="7">
        <v>1E-3</v>
      </c>
      <c r="H3161" s="21" t="s">
        <v>63</v>
      </c>
      <c r="I3161" s="5" t="s">
        <v>51</v>
      </c>
    </row>
    <row r="3162" spans="1:9" ht="48" customHeight="1">
      <c r="A3162" s="5" t="s">
        <v>46</v>
      </c>
      <c r="B3162" s="5" t="s">
        <v>45</v>
      </c>
      <c r="C3162" s="4">
        <v>46054</v>
      </c>
      <c r="D3162" s="4">
        <v>46081</v>
      </c>
      <c r="E3162" s="5" t="s">
        <v>88</v>
      </c>
      <c r="F3162" s="5" t="s">
        <v>462</v>
      </c>
      <c r="G3162" s="7">
        <v>0</v>
      </c>
      <c r="H3162" s="21" t="s">
        <v>63</v>
      </c>
      <c r="I3162" s="5" t="s">
        <v>51</v>
      </c>
    </row>
    <row r="3163" spans="1:9" ht="48" customHeight="1">
      <c r="A3163" s="5" t="s">
        <v>46</v>
      </c>
      <c r="B3163" s="5" t="s">
        <v>45</v>
      </c>
      <c r="C3163" s="4">
        <v>46054</v>
      </c>
      <c r="D3163" s="4">
        <v>46081</v>
      </c>
      <c r="E3163" s="5" t="s">
        <v>88</v>
      </c>
      <c r="F3163" s="5" t="s">
        <v>463</v>
      </c>
      <c r="G3163" s="7">
        <v>0</v>
      </c>
      <c r="H3163" s="21" t="s">
        <v>63</v>
      </c>
      <c r="I3163" s="5" t="s">
        <v>51</v>
      </c>
    </row>
    <row r="3164" spans="1:9" ht="48" customHeight="1">
      <c r="A3164" s="5" t="s">
        <v>46</v>
      </c>
      <c r="B3164" s="5" t="s">
        <v>45</v>
      </c>
      <c r="C3164" s="4">
        <v>46054</v>
      </c>
      <c r="D3164" s="4">
        <v>46081</v>
      </c>
      <c r="E3164" s="5" t="s">
        <v>88</v>
      </c>
      <c r="F3164" s="5" t="s">
        <v>464</v>
      </c>
      <c r="G3164" s="7">
        <v>0</v>
      </c>
      <c r="H3164" s="21" t="s">
        <v>63</v>
      </c>
      <c r="I3164" s="5" t="s">
        <v>51</v>
      </c>
    </row>
    <row r="3165" spans="1:9" ht="48" customHeight="1">
      <c r="A3165" s="5" t="s">
        <v>46</v>
      </c>
      <c r="B3165" s="5" t="s">
        <v>45</v>
      </c>
      <c r="C3165" s="4">
        <v>46054</v>
      </c>
      <c r="D3165" s="4">
        <v>46081</v>
      </c>
      <c r="E3165" s="5" t="s">
        <v>88</v>
      </c>
      <c r="F3165" s="5" t="s">
        <v>465</v>
      </c>
      <c r="G3165" s="7">
        <v>0</v>
      </c>
      <c r="H3165" s="21" t="s">
        <v>63</v>
      </c>
      <c r="I3165" s="5" t="s">
        <v>51</v>
      </c>
    </row>
    <row r="3166" spans="1:9" ht="48" customHeight="1">
      <c r="A3166" s="5" t="s">
        <v>46</v>
      </c>
      <c r="B3166" s="5" t="s">
        <v>45</v>
      </c>
      <c r="C3166" s="4">
        <v>46054</v>
      </c>
      <c r="D3166" s="4">
        <v>46081</v>
      </c>
      <c r="E3166" s="5" t="s">
        <v>88</v>
      </c>
      <c r="F3166" s="5" t="s">
        <v>466</v>
      </c>
      <c r="G3166" s="7">
        <v>0</v>
      </c>
      <c r="H3166" s="21" t="s">
        <v>63</v>
      </c>
      <c r="I3166" s="5" t="s">
        <v>51</v>
      </c>
    </row>
    <row r="3167" spans="1:9" ht="48" customHeight="1">
      <c r="A3167" s="5" t="s">
        <v>46</v>
      </c>
      <c r="B3167" s="5" t="s">
        <v>45</v>
      </c>
      <c r="C3167" s="4">
        <v>46054</v>
      </c>
      <c r="D3167" s="4">
        <v>46081</v>
      </c>
      <c r="E3167" s="5" t="s">
        <v>88</v>
      </c>
      <c r="F3167" s="5" t="s">
        <v>467</v>
      </c>
      <c r="G3167" s="7">
        <v>0</v>
      </c>
      <c r="H3167" s="21" t="s">
        <v>63</v>
      </c>
      <c r="I3167" s="5" t="s">
        <v>51</v>
      </c>
    </row>
    <row r="3168" spans="1:9" ht="48" customHeight="1">
      <c r="A3168" s="5" t="s">
        <v>46</v>
      </c>
      <c r="B3168" s="5" t="s">
        <v>45</v>
      </c>
      <c r="C3168" s="4">
        <v>46054</v>
      </c>
      <c r="D3168" s="4">
        <v>46081</v>
      </c>
      <c r="E3168" s="5" t="s">
        <v>88</v>
      </c>
      <c r="F3168" s="5" t="s">
        <v>468</v>
      </c>
      <c r="G3168" s="7">
        <v>0</v>
      </c>
      <c r="H3168" s="21" t="s">
        <v>63</v>
      </c>
      <c r="I3168" s="5" t="s">
        <v>51</v>
      </c>
    </row>
    <row r="3169" spans="1:9" ht="48" customHeight="1">
      <c r="A3169" s="5" t="s">
        <v>46</v>
      </c>
      <c r="B3169" s="5" t="s">
        <v>45</v>
      </c>
      <c r="C3169" s="4">
        <v>46054</v>
      </c>
      <c r="D3169" s="4">
        <v>46081</v>
      </c>
      <c r="E3169" s="5" t="s">
        <v>88</v>
      </c>
      <c r="F3169" s="5" t="s">
        <v>473</v>
      </c>
      <c r="G3169" s="7">
        <v>0</v>
      </c>
      <c r="H3169" s="21" t="s">
        <v>63</v>
      </c>
      <c r="I3169" s="5" t="s">
        <v>51</v>
      </c>
    </row>
    <row r="3170" spans="1:9" ht="48" customHeight="1">
      <c r="A3170" s="5" t="s">
        <v>46</v>
      </c>
      <c r="B3170" s="5" t="s">
        <v>45</v>
      </c>
      <c r="C3170" s="4">
        <v>46054</v>
      </c>
      <c r="D3170" s="4">
        <v>46081</v>
      </c>
      <c r="E3170" s="5" t="s">
        <v>75</v>
      </c>
      <c r="F3170" s="5" t="s">
        <v>282</v>
      </c>
      <c r="G3170" s="7">
        <v>5.0000000000000001E-3</v>
      </c>
      <c r="H3170" s="21" t="s">
        <v>63</v>
      </c>
      <c r="I3170" s="5" t="s">
        <v>51</v>
      </c>
    </row>
    <row r="3171" spans="1:9" ht="48" customHeight="1">
      <c r="A3171" s="5" t="s">
        <v>46</v>
      </c>
      <c r="B3171" s="5" t="s">
        <v>45</v>
      </c>
      <c r="C3171" s="4">
        <v>46054</v>
      </c>
      <c r="D3171" s="4">
        <v>46081</v>
      </c>
      <c r="E3171" s="5" t="s">
        <v>75</v>
      </c>
      <c r="F3171" s="5" t="s">
        <v>279</v>
      </c>
      <c r="G3171" s="7">
        <v>5.0000000000000001E-3</v>
      </c>
      <c r="H3171" s="21" t="s">
        <v>63</v>
      </c>
      <c r="I3171" s="5" t="s">
        <v>51</v>
      </c>
    </row>
    <row r="3172" spans="1:9" ht="48" customHeight="1">
      <c r="A3172" s="5" t="s">
        <v>46</v>
      </c>
      <c r="B3172" s="5" t="s">
        <v>45</v>
      </c>
      <c r="C3172" s="4">
        <v>46054</v>
      </c>
      <c r="D3172" s="4">
        <v>46081</v>
      </c>
      <c r="E3172" s="5" t="s">
        <v>75</v>
      </c>
      <c r="F3172" s="5" t="s">
        <v>283</v>
      </c>
      <c r="G3172" s="7">
        <v>4.0000000000000001E-3</v>
      </c>
      <c r="H3172" s="21" t="s">
        <v>63</v>
      </c>
      <c r="I3172" s="5" t="s">
        <v>51</v>
      </c>
    </row>
    <row r="3173" spans="1:9" ht="48" customHeight="1">
      <c r="A3173" s="5" t="s">
        <v>46</v>
      </c>
      <c r="B3173" s="5" t="s">
        <v>45</v>
      </c>
      <c r="C3173" s="4">
        <v>46054</v>
      </c>
      <c r="D3173" s="4">
        <v>46081</v>
      </c>
      <c r="E3173" s="5" t="s">
        <v>75</v>
      </c>
      <c r="F3173" s="5" t="s">
        <v>280</v>
      </c>
      <c r="G3173" s="7">
        <v>3.0000000000000001E-3</v>
      </c>
      <c r="H3173" s="21" t="s">
        <v>63</v>
      </c>
      <c r="I3173" s="5" t="s">
        <v>51</v>
      </c>
    </row>
    <row r="3174" spans="1:9" ht="48" customHeight="1">
      <c r="A3174" s="5" t="s">
        <v>46</v>
      </c>
      <c r="B3174" s="5" t="s">
        <v>45</v>
      </c>
      <c r="C3174" s="4">
        <v>46054</v>
      </c>
      <c r="D3174" s="4">
        <v>46081</v>
      </c>
      <c r="E3174" s="5" t="s">
        <v>75</v>
      </c>
      <c r="F3174" s="5" t="s">
        <v>281</v>
      </c>
      <c r="G3174" s="7">
        <v>2E-3</v>
      </c>
      <c r="H3174" s="21" t="s">
        <v>63</v>
      </c>
      <c r="I3174" s="5" t="s">
        <v>51</v>
      </c>
    </row>
    <row r="3175" spans="1:9" ht="48" customHeight="1">
      <c r="A3175" s="5" t="s">
        <v>46</v>
      </c>
      <c r="B3175" s="5" t="s">
        <v>45</v>
      </c>
      <c r="C3175" s="4">
        <v>46054</v>
      </c>
      <c r="D3175" s="4">
        <v>46081</v>
      </c>
      <c r="E3175" s="5" t="s">
        <v>75</v>
      </c>
      <c r="F3175" s="5" t="s">
        <v>287</v>
      </c>
      <c r="G3175" s="7">
        <v>1E-3</v>
      </c>
      <c r="H3175" s="21" t="s">
        <v>63</v>
      </c>
      <c r="I3175" s="5" t="s">
        <v>51</v>
      </c>
    </row>
    <row r="3176" spans="1:9" ht="48" customHeight="1">
      <c r="A3176" s="5" t="s">
        <v>46</v>
      </c>
      <c r="B3176" s="5" t="s">
        <v>45</v>
      </c>
      <c r="C3176" s="4">
        <v>46054</v>
      </c>
      <c r="D3176" s="4">
        <v>46081</v>
      </c>
      <c r="E3176" s="5" t="s">
        <v>75</v>
      </c>
      <c r="F3176" s="5" t="s">
        <v>284</v>
      </c>
      <c r="G3176" s="7">
        <v>1E-3</v>
      </c>
      <c r="H3176" s="21" t="s">
        <v>63</v>
      </c>
      <c r="I3176" s="5" t="s">
        <v>51</v>
      </c>
    </row>
    <row r="3177" spans="1:9" ht="48" customHeight="1">
      <c r="A3177" s="5" t="s">
        <v>46</v>
      </c>
      <c r="B3177" s="5" t="s">
        <v>45</v>
      </c>
      <c r="C3177" s="4">
        <v>46054</v>
      </c>
      <c r="D3177" s="4">
        <v>46081</v>
      </c>
      <c r="E3177" s="5" t="s">
        <v>75</v>
      </c>
      <c r="F3177" s="5" t="s">
        <v>289</v>
      </c>
      <c r="G3177" s="7">
        <v>1E-3</v>
      </c>
      <c r="H3177" s="21" t="s">
        <v>63</v>
      </c>
      <c r="I3177" s="5" t="s">
        <v>51</v>
      </c>
    </row>
    <row r="3178" spans="1:9" ht="48" customHeight="1">
      <c r="A3178" s="5" t="s">
        <v>46</v>
      </c>
      <c r="B3178" s="5" t="s">
        <v>45</v>
      </c>
      <c r="C3178" s="4">
        <v>46054</v>
      </c>
      <c r="D3178" s="4">
        <v>46081</v>
      </c>
      <c r="E3178" s="5" t="s">
        <v>75</v>
      </c>
      <c r="F3178" s="5" t="s">
        <v>278</v>
      </c>
      <c r="G3178" s="7">
        <v>1E-3</v>
      </c>
      <c r="H3178" s="21" t="s">
        <v>63</v>
      </c>
      <c r="I3178" s="5" t="s">
        <v>51</v>
      </c>
    </row>
    <row r="3179" spans="1:9" ht="48" customHeight="1">
      <c r="A3179" s="5" t="s">
        <v>46</v>
      </c>
      <c r="B3179" s="5" t="s">
        <v>45</v>
      </c>
      <c r="C3179" s="4">
        <v>46054</v>
      </c>
      <c r="D3179" s="4">
        <v>46081</v>
      </c>
      <c r="E3179" s="5" t="s">
        <v>75</v>
      </c>
      <c r="F3179" s="5" t="s">
        <v>73</v>
      </c>
      <c r="G3179" s="7">
        <v>1E-3</v>
      </c>
      <c r="H3179" s="21" t="s">
        <v>63</v>
      </c>
      <c r="I3179" s="5" t="s">
        <v>51</v>
      </c>
    </row>
    <row r="3180" spans="1:9" ht="48" customHeight="1">
      <c r="A3180" s="5" t="s">
        <v>46</v>
      </c>
      <c r="B3180" s="5" t="s">
        <v>45</v>
      </c>
      <c r="C3180" s="4">
        <v>46054</v>
      </c>
      <c r="D3180" s="4">
        <v>46081</v>
      </c>
      <c r="E3180" s="5" t="s">
        <v>75</v>
      </c>
      <c r="F3180" s="5" t="s">
        <v>286</v>
      </c>
      <c r="G3180" s="7">
        <v>1E-3</v>
      </c>
      <c r="H3180" s="21" t="s">
        <v>63</v>
      </c>
      <c r="I3180" s="5" t="s">
        <v>51</v>
      </c>
    </row>
    <row r="3181" spans="1:9" ht="48" customHeight="1">
      <c r="A3181" s="5" t="s">
        <v>46</v>
      </c>
      <c r="B3181" s="5" t="s">
        <v>45</v>
      </c>
      <c r="C3181" s="4">
        <v>46054</v>
      </c>
      <c r="D3181" s="4">
        <v>46081</v>
      </c>
      <c r="E3181" s="5" t="s">
        <v>75</v>
      </c>
      <c r="F3181" s="5" t="s">
        <v>291</v>
      </c>
      <c r="G3181" s="7">
        <v>0</v>
      </c>
      <c r="H3181" s="21" t="s">
        <v>63</v>
      </c>
      <c r="I3181" s="5" t="s">
        <v>51</v>
      </c>
    </row>
    <row r="3182" spans="1:9" ht="48" customHeight="1">
      <c r="A3182" s="5" t="s">
        <v>46</v>
      </c>
      <c r="B3182" s="5" t="s">
        <v>45</v>
      </c>
      <c r="C3182" s="4">
        <v>46054</v>
      </c>
      <c r="D3182" s="4">
        <v>46081</v>
      </c>
      <c r="E3182" s="5" t="s">
        <v>75</v>
      </c>
      <c r="F3182" s="5" t="s">
        <v>292</v>
      </c>
      <c r="G3182" s="7">
        <v>0</v>
      </c>
      <c r="H3182" s="21" t="s">
        <v>63</v>
      </c>
      <c r="I3182" s="5" t="s">
        <v>51</v>
      </c>
    </row>
    <row r="3183" spans="1:9" ht="48" customHeight="1">
      <c r="A3183" s="5" t="s">
        <v>46</v>
      </c>
      <c r="B3183" s="5" t="s">
        <v>45</v>
      </c>
      <c r="C3183" s="4">
        <v>46054</v>
      </c>
      <c r="D3183" s="4">
        <v>46081</v>
      </c>
      <c r="E3183" s="5" t="s">
        <v>75</v>
      </c>
      <c r="F3183" s="5" t="s">
        <v>288</v>
      </c>
      <c r="G3183" s="7">
        <v>0</v>
      </c>
      <c r="H3183" s="21" t="s">
        <v>63</v>
      </c>
      <c r="I3183" s="5" t="s">
        <v>51</v>
      </c>
    </row>
    <row r="3184" spans="1:9" ht="48" customHeight="1">
      <c r="A3184" s="5" t="s">
        <v>46</v>
      </c>
      <c r="B3184" s="5" t="s">
        <v>45</v>
      </c>
      <c r="C3184" s="4">
        <v>46054</v>
      </c>
      <c r="D3184" s="4">
        <v>46081</v>
      </c>
      <c r="E3184" s="5" t="s">
        <v>75</v>
      </c>
      <c r="F3184" s="5" t="s">
        <v>290</v>
      </c>
      <c r="G3184" s="7">
        <v>0</v>
      </c>
      <c r="H3184" s="21" t="s">
        <v>63</v>
      </c>
      <c r="I3184" s="5" t="s">
        <v>51</v>
      </c>
    </row>
    <row r="3185" spans="1:9" ht="48" customHeight="1">
      <c r="A3185" s="5" t="s">
        <v>46</v>
      </c>
      <c r="B3185" s="5" t="s">
        <v>45</v>
      </c>
      <c r="C3185" s="4">
        <v>46054</v>
      </c>
      <c r="D3185" s="4">
        <v>46081</v>
      </c>
      <c r="E3185" s="5" t="s">
        <v>75</v>
      </c>
      <c r="F3185" s="5" t="s">
        <v>285</v>
      </c>
      <c r="G3185" s="7">
        <v>0</v>
      </c>
      <c r="H3185" s="21" t="s">
        <v>63</v>
      </c>
      <c r="I3185" s="5" t="s">
        <v>51</v>
      </c>
    </row>
    <row r="3186" spans="1:9" ht="48" customHeight="1">
      <c r="A3186" s="5" t="s">
        <v>46</v>
      </c>
      <c r="B3186" s="5" t="s">
        <v>45</v>
      </c>
      <c r="C3186" s="4">
        <v>46054</v>
      </c>
      <c r="D3186" s="4">
        <v>46081</v>
      </c>
      <c r="E3186" s="5" t="s">
        <v>115</v>
      </c>
      <c r="F3186" s="5" t="s">
        <v>434</v>
      </c>
      <c r="G3186" s="7">
        <v>3.0000000000000001E-3</v>
      </c>
      <c r="H3186" s="21" t="s">
        <v>63</v>
      </c>
      <c r="I3186" s="5" t="s">
        <v>51</v>
      </c>
    </row>
    <row r="3187" spans="1:9" ht="48" customHeight="1">
      <c r="A3187" s="5" t="s">
        <v>46</v>
      </c>
      <c r="B3187" s="5" t="s">
        <v>45</v>
      </c>
      <c r="C3187" s="4">
        <v>46054</v>
      </c>
      <c r="D3187" s="4">
        <v>46081</v>
      </c>
      <c r="E3187" s="5" t="s">
        <v>115</v>
      </c>
      <c r="F3187" s="5" t="s">
        <v>435</v>
      </c>
      <c r="G3187" s="7">
        <v>2E-3</v>
      </c>
      <c r="H3187" s="21" t="s">
        <v>63</v>
      </c>
      <c r="I3187" s="5" t="s">
        <v>51</v>
      </c>
    </row>
    <row r="3188" spans="1:9" ht="48" customHeight="1">
      <c r="A3188" s="5" t="s">
        <v>46</v>
      </c>
      <c r="B3188" s="5" t="s">
        <v>45</v>
      </c>
      <c r="C3188" s="4">
        <v>46054</v>
      </c>
      <c r="D3188" s="4">
        <v>46081</v>
      </c>
      <c r="E3188" s="5" t="s">
        <v>115</v>
      </c>
      <c r="F3188" s="5" t="s">
        <v>436</v>
      </c>
      <c r="G3188" s="7">
        <v>2E-3</v>
      </c>
      <c r="H3188" s="21" t="s">
        <v>63</v>
      </c>
      <c r="I3188" s="5" t="s">
        <v>51</v>
      </c>
    </row>
    <row r="3189" spans="1:9" ht="48" customHeight="1">
      <c r="A3189" s="5" t="s">
        <v>46</v>
      </c>
      <c r="B3189" s="5" t="s">
        <v>45</v>
      </c>
      <c r="C3189" s="4">
        <v>46054</v>
      </c>
      <c r="D3189" s="4">
        <v>46081</v>
      </c>
      <c r="E3189" s="5" t="s">
        <v>115</v>
      </c>
      <c r="F3189" s="5" t="s">
        <v>430</v>
      </c>
      <c r="G3189" s="7">
        <v>1E-3</v>
      </c>
      <c r="H3189" s="21" t="s">
        <v>63</v>
      </c>
      <c r="I3189" s="5" t="s">
        <v>51</v>
      </c>
    </row>
    <row r="3190" spans="1:9" ht="48" customHeight="1">
      <c r="A3190" s="5" t="s">
        <v>46</v>
      </c>
      <c r="B3190" s="5" t="s">
        <v>45</v>
      </c>
      <c r="C3190" s="4">
        <v>46054</v>
      </c>
      <c r="D3190" s="4">
        <v>46081</v>
      </c>
      <c r="E3190" s="5" t="s">
        <v>115</v>
      </c>
      <c r="F3190" s="5" t="s">
        <v>431</v>
      </c>
      <c r="G3190" s="7">
        <v>1E-3</v>
      </c>
      <c r="H3190" s="21" t="s">
        <v>63</v>
      </c>
      <c r="I3190" s="5" t="s">
        <v>51</v>
      </c>
    </row>
    <row r="3191" spans="1:9" ht="48" customHeight="1">
      <c r="A3191" s="5" t="s">
        <v>46</v>
      </c>
      <c r="B3191" s="5" t="s">
        <v>45</v>
      </c>
      <c r="C3191" s="4">
        <v>46054</v>
      </c>
      <c r="D3191" s="4">
        <v>46081</v>
      </c>
      <c r="E3191" s="5" t="s">
        <v>115</v>
      </c>
      <c r="F3191" s="5" t="s">
        <v>437</v>
      </c>
      <c r="G3191" s="7">
        <v>1E-3</v>
      </c>
      <c r="H3191" s="21" t="s">
        <v>63</v>
      </c>
      <c r="I3191" s="5" t="s">
        <v>51</v>
      </c>
    </row>
    <row r="3192" spans="1:9" ht="48" customHeight="1">
      <c r="A3192" s="5" t="s">
        <v>46</v>
      </c>
      <c r="B3192" s="5" t="s">
        <v>45</v>
      </c>
      <c r="C3192" s="4">
        <v>46054</v>
      </c>
      <c r="D3192" s="4">
        <v>46081</v>
      </c>
      <c r="E3192" s="5" t="s">
        <v>115</v>
      </c>
      <c r="F3192" s="5" t="s">
        <v>438</v>
      </c>
      <c r="G3192" s="7">
        <v>1E-3</v>
      </c>
      <c r="H3192" s="21" t="s">
        <v>63</v>
      </c>
      <c r="I3192" s="5" t="s">
        <v>51</v>
      </c>
    </row>
    <row r="3193" spans="1:9" ht="48" customHeight="1">
      <c r="A3193" s="5" t="s">
        <v>46</v>
      </c>
      <c r="B3193" s="5" t="s">
        <v>45</v>
      </c>
      <c r="C3193" s="4">
        <v>46054</v>
      </c>
      <c r="D3193" s="4">
        <v>46081</v>
      </c>
      <c r="E3193" s="5" t="s">
        <v>115</v>
      </c>
      <c r="F3193" s="5" t="s">
        <v>432</v>
      </c>
      <c r="G3193" s="7">
        <v>1E-3</v>
      </c>
      <c r="H3193" s="21" t="s">
        <v>63</v>
      </c>
      <c r="I3193" s="5" t="s">
        <v>51</v>
      </c>
    </row>
    <row r="3194" spans="1:9" ht="48" customHeight="1">
      <c r="A3194" s="5" t="s">
        <v>46</v>
      </c>
      <c r="B3194" s="5" t="s">
        <v>45</v>
      </c>
      <c r="C3194" s="4">
        <v>46054</v>
      </c>
      <c r="D3194" s="4">
        <v>46081</v>
      </c>
      <c r="E3194" s="5" t="s">
        <v>115</v>
      </c>
      <c r="F3194" s="5" t="s">
        <v>433</v>
      </c>
      <c r="G3194" s="7">
        <v>1E-3</v>
      </c>
      <c r="H3194" s="21" t="s">
        <v>63</v>
      </c>
      <c r="I3194" s="5" t="s">
        <v>51</v>
      </c>
    </row>
    <row r="3195" spans="1:9" ht="48" customHeight="1">
      <c r="A3195" s="5" t="s">
        <v>46</v>
      </c>
      <c r="B3195" s="5" t="s">
        <v>45</v>
      </c>
      <c r="C3195" s="4">
        <v>46054</v>
      </c>
      <c r="D3195" s="4">
        <v>46081</v>
      </c>
      <c r="E3195" s="5" t="s">
        <v>115</v>
      </c>
      <c r="F3195" s="5" t="s">
        <v>439</v>
      </c>
      <c r="G3195" s="7">
        <v>0</v>
      </c>
      <c r="H3195" s="21" t="s">
        <v>63</v>
      </c>
      <c r="I3195" s="5" t="s">
        <v>51</v>
      </c>
    </row>
    <row r="3196" spans="1:9" ht="48" customHeight="1">
      <c r="A3196" s="5" t="s">
        <v>46</v>
      </c>
      <c r="B3196" s="5" t="s">
        <v>45</v>
      </c>
      <c r="C3196" s="4">
        <v>46054</v>
      </c>
      <c r="D3196" s="4">
        <v>46081</v>
      </c>
      <c r="E3196" s="5" t="s">
        <v>115</v>
      </c>
      <c r="F3196" s="5" t="s">
        <v>440</v>
      </c>
      <c r="G3196" s="7">
        <v>0</v>
      </c>
      <c r="H3196" s="21" t="s">
        <v>63</v>
      </c>
      <c r="I3196" s="5" t="s">
        <v>51</v>
      </c>
    </row>
    <row r="3197" spans="1:9" ht="48" customHeight="1">
      <c r="A3197" s="5" t="s">
        <v>46</v>
      </c>
      <c r="B3197" s="5" t="s">
        <v>45</v>
      </c>
      <c r="C3197" s="4">
        <v>46054</v>
      </c>
      <c r="D3197" s="4">
        <v>46081</v>
      </c>
      <c r="E3197" s="5" t="s">
        <v>115</v>
      </c>
      <c r="F3197" s="5" t="s">
        <v>441</v>
      </c>
      <c r="G3197" s="7">
        <v>0</v>
      </c>
      <c r="H3197" s="21" t="s">
        <v>63</v>
      </c>
      <c r="I3197" s="5" t="s">
        <v>51</v>
      </c>
    </row>
    <row r="3198" spans="1:9" ht="48" customHeight="1">
      <c r="A3198" s="5" t="s">
        <v>46</v>
      </c>
      <c r="B3198" s="5" t="s">
        <v>45</v>
      </c>
      <c r="C3198" s="4">
        <v>46054</v>
      </c>
      <c r="D3198" s="4">
        <v>46081</v>
      </c>
      <c r="E3198" s="5" t="s">
        <v>115</v>
      </c>
      <c r="F3198" s="5" t="s">
        <v>442</v>
      </c>
      <c r="G3198" s="7">
        <v>0</v>
      </c>
      <c r="H3198" s="21" t="s">
        <v>63</v>
      </c>
      <c r="I3198" s="5" t="s">
        <v>51</v>
      </c>
    </row>
    <row r="3199" spans="1:9" ht="48" customHeight="1">
      <c r="A3199" s="5" t="s">
        <v>46</v>
      </c>
      <c r="B3199" s="5" t="s">
        <v>45</v>
      </c>
      <c r="C3199" s="4">
        <v>46054</v>
      </c>
      <c r="D3199" s="4">
        <v>46081</v>
      </c>
      <c r="E3199" s="5" t="s">
        <v>115</v>
      </c>
      <c r="F3199" s="5" t="s">
        <v>443</v>
      </c>
      <c r="G3199" s="7">
        <v>0</v>
      </c>
      <c r="H3199" s="21" t="s">
        <v>63</v>
      </c>
      <c r="I3199" s="5" t="s">
        <v>51</v>
      </c>
    </row>
    <row r="3200" spans="1:9" ht="48" customHeight="1">
      <c r="A3200" s="5" t="s">
        <v>46</v>
      </c>
      <c r="B3200" s="5" t="s">
        <v>45</v>
      </c>
      <c r="C3200" s="4">
        <v>46054</v>
      </c>
      <c r="D3200" s="4">
        <v>46081</v>
      </c>
      <c r="E3200" s="5" t="s">
        <v>115</v>
      </c>
      <c r="F3200" s="5" t="s">
        <v>444</v>
      </c>
      <c r="G3200" s="7">
        <v>0</v>
      </c>
      <c r="H3200" s="21" t="s">
        <v>63</v>
      </c>
      <c r="I3200" s="5" t="s">
        <v>51</v>
      </c>
    </row>
    <row r="3201" spans="1:9" ht="48" customHeight="1">
      <c r="A3201" s="5" t="s">
        <v>46</v>
      </c>
      <c r="B3201" s="5" t="s">
        <v>45</v>
      </c>
      <c r="C3201" s="4">
        <v>46054</v>
      </c>
      <c r="D3201" s="4">
        <v>46081</v>
      </c>
      <c r="E3201" s="5" t="s">
        <v>115</v>
      </c>
      <c r="F3201" s="5" t="s">
        <v>445</v>
      </c>
      <c r="G3201" s="7">
        <v>0</v>
      </c>
      <c r="H3201" s="21" t="s">
        <v>63</v>
      </c>
      <c r="I3201" s="5" t="s">
        <v>51</v>
      </c>
    </row>
    <row r="3202" spans="1:9" ht="48" customHeight="1">
      <c r="A3202" s="5" t="s">
        <v>46</v>
      </c>
      <c r="B3202" s="5" t="s">
        <v>45</v>
      </c>
      <c r="C3202" s="4">
        <v>46054</v>
      </c>
      <c r="D3202" s="4">
        <v>46081</v>
      </c>
      <c r="E3202" s="5" t="s">
        <v>115</v>
      </c>
      <c r="F3202" s="5" t="s">
        <v>113</v>
      </c>
      <c r="G3202" s="7">
        <v>0</v>
      </c>
      <c r="H3202" s="21" t="s">
        <v>63</v>
      </c>
      <c r="I3202" s="5" t="s">
        <v>51</v>
      </c>
    </row>
    <row r="3203" spans="1:9" ht="48" customHeight="1">
      <c r="A3203" s="5" t="s">
        <v>46</v>
      </c>
      <c r="B3203" s="5" t="s">
        <v>45</v>
      </c>
      <c r="C3203" s="4">
        <v>46054</v>
      </c>
      <c r="D3203" s="4">
        <v>46081</v>
      </c>
      <c r="E3203" s="5" t="s">
        <v>115</v>
      </c>
      <c r="F3203" s="5" t="s">
        <v>446</v>
      </c>
      <c r="G3203" s="7">
        <v>0</v>
      </c>
      <c r="H3203" s="21" t="s">
        <v>63</v>
      </c>
      <c r="I3203" s="5" t="s">
        <v>51</v>
      </c>
    </row>
    <row r="3204" spans="1:9" ht="48" customHeight="1">
      <c r="A3204" s="5" t="s">
        <v>46</v>
      </c>
      <c r="B3204" s="5" t="s">
        <v>45</v>
      </c>
      <c r="C3204" s="4">
        <v>46054</v>
      </c>
      <c r="D3204" s="4">
        <v>46081</v>
      </c>
      <c r="E3204" s="5" t="s">
        <v>115</v>
      </c>
      <c r="F3204" s="5" t="s">
        <v>447</v>
      </c>
      <c r="G3204" s="7">
        <v>0</v>
      </c>
      <c r="H3204" s="21" t="s">
        <v>63</v>
      </c>
      <c r="I3204" s="5" t="s">
        <v>51</v>
      </c>
    </row>
    <row r="3205" spans="1:9" ht="48" customHeight="1">
      <c r="A3205" s="5" t="s">
        <v>46</v>
      </c>
      <c r="B3205" s="5" t="s">
        <v>45</v>
      </c>
      <c r="C3205" s="4">
        <v>46054</v>
      </c>
      <c r="D3205" s="4">
        <v>46081</v>
      </c>
      <c r="E3205" s="5" t="s">
        <v>115</v>
      </c>
      <c r="F3205" s="5" t="s">
        <v>448</v>
      </c>
      <c r="G3205" s="7">
        <v>0</v>
      </c>
      <c r="H3205" s="21" t="s">
        <v>63</v>
      </c>
      <c r="I3205" s="5" t="s">
        <v>51</v>
      </c>
    </row>
    <row r="3206" spans="1:9" ht="48" customHeight="1">
      <c r="A3206" s="5" t="s">
        <v>46</v>
      </c>
      <c r="B3206" s="5" t="s">
        <v>45</v>
      </c>
      <c r="C3206" s="4">
        <v>46054</v>
      </c>
      <c r="D3206" s="4">
        <v>46081</v>
      </c>
      <c r="E3206" s="5" t="s">
        <v>115</v>
      </c>
      <c r="F3206" s="5" t="s">
        <v>449</v>
      </c>
      <c r="G3206" s="7">
        <v>0</v>
      </c>
      <c r="H3206" s="21" t="s">
        <v>63</v>
      </c>
      <c r="I3206" s="5" t="s">
        <v>51</v>
      </c>
    </row>
    <row r="3207" spans="1:9" ht="48" customHeight="1">
      <c r="A3207" s="5" t="s">
        <v>46</v>
      </c>
      <c r="B3207" s="5" t="s">
        <v>45</v>
      </c>
      <c r="C3207" s="4">
        <v>46054</v>
      </c>
      <c r="D3207" s="4">
        <v>46081</v>
      </c>
      <c r="E3207" s="5" t="s">
        <v>115</v>
      </c>
      <c r="F3207" s="5" t="s">
        <v>450</v>
      </c>
      <c r="G3207" s="7">
        <v>0</v>
      </c>
      <c r="H3207" s="21" t="s">
        <v>63</v>
      </c>
      <c r="I3207" s="5" t="s">
        <v>51</v>
      </c>
    </row>
    <row r="3208" spans="1:9" ht="48" customHeight="1">
      <c r="A3208" s="5" t="s">
        <v>46</v>
      </c>
      <c r="B3208" s="5" t="s">
        <v>45</v>
      </c>
      <c r="C3208" s="4">
        <v>46054</v>
      </c>
      <c r="D3208" s="4">
        <v>46081</v>
      </c>
      <c r="E3208" s="5" t="s">
        <v>490</v>
      </c>
      <c r="F3208" s="5" t="s">
        <v>392</v>
      </c>
      <c r="G3208" s="7">
        <v>3.0000000000000001E-3</v>
      </c>
      <c r="H3208" s="21" t="s">
        <v>63</v>
      </c>
      <c r="I3208" s="5" t="s">
        <v>51</v>
      </c>
    </row>
    <row r="3209" spans="1:9" ht="48" customHeight="1">
      <c r="A3209" s="5" t="s">
        <v>46</v>
      </c>
      <c r="B3209" s="5" t="s">
        <v>45</v>
      </c>
      <c r="C3209" s="4">
        <v>46054</v>
      </c>
      <c r="D3209" s="4">
        <v>46081</v>
      </c>
      <c r="E3209" s="5" t="s">
        <v>490</v>
      </c>
      <c r="F3209" s="5" t="s">
        <v>491</v>
      </c>
      <c r="G3209" s="7">
        <v>3.0000000000000001E-3</v>
      </c>
      <c r="H3209" s="21" t="s">
        <v>63</v>
      </c>
      <c r="I3209" s="5" t="s">
        <v>51</v>
      </c>
    </row>
    <row r="3210" spans="1:9" ht="48" customHeight="1">
      <c r="A3210" s="5" t="s">
        <v>46</v>
      </c>
      <c r="B3210" s="5" t="s">
        <v>45</v>
      </c>
      <c r="C3210" s="4">
        <v>46054</v>
      </c>
      <c r="D3210" s="4">
        <v>46081</v>
      </c>
      <c r="E3210" s="5" t="s">
        <v>490</v>
      </c>
      <c r="F3210" s="5" t="s">
        <v>492</v>
      </c>
      <c r="G3210" s="7">
        <v>3.0000000000000001E-3</v>
      </c>
      <c r="H3210" s="21" t="s">
        <v>63</v>
      </c>
      <c r="I3210" s="5" t="s">
        <v>51</v>
      </c>
    </row>
    <row r="3211" spans="1:9" ht="48" customHeight="1">
      <c r="A3211" s="5" t="s">
        <v>46</v>
      </c>
      <c r="B3211" s="5" t="s">
        <v>45</v>
      </c>
      <c r="C3211" s="4">
        <v>46054</v>
      </c>
      <c r="D3211" s="4">
        <v>46081</v>
      </c>
      <c r="E3211" s="5" t="s">
        <v>490</v>
      </c>
      <c r="F3211" s="5" t="s">
        <v>366</v>
      </c>
      <c r="G3211" s="7">
        <v>2E-3</v>
      </c>
      <c r="H3211" s="21" t="s">
        <v>63</v>
      </c>
      <c r="I3211" s="5" t="s">
        <v>51</v>
      </c>
    </row>
    <row r="3212" spans="1:9" ht="48" customHeight="1">
      <c r="A3212" s="5" t="s">
        <v>46</v>
      </c>
      <c r="B3212" s="5" t="s">
        <v>45</v>
      </c>
      <c r="C3212" s="4">
        <v>46054</v>
      </c>
      <c r="D3212" s="4">
        <v>46081</v>
      </c>
      <c r="E3212" s="5" t="s">
        <v>490</v>
      </c>
      <c r="F3212" s="5" t="s">
        <v>493</v>
      </c>
      <c r="G3212" s="7">
        <v>2E-3</v>
      </c>
      <c r="H3212" s="21" t="s">
        <v>63</v>
      </c>
      <c r="I3212" s="5" t="s">
        <v>51</v>
      </c>
    </row>
    <row r="3213" spans="1:9" ht="48" customHeight="1">
      <c r="A3213" s="5" t="s">
        <v>46</v>
      </c>
      <c r="B3213" s="5" t="s">
        <v>45</v>
      </c>
      <c r="C3213" s="4">
        <v>46054</v>
      </c>
      <c r="D3213" s="4">
        <v>46081</v>
      </c>
      <c r="E3213" s="5" t="s">
        <v>490</v>
      </c>
      <c r="F3213" s="5" t="s">
        <v>362</v>
      </c>
      <c r="G3213" s="7">
        <v>1E-3</v>
      </c>
      <c r="H3213" s="21" t="s">
        <v>63</v>
      </c>
      <c r="I3213" s="5" t="s">
        <v>51</v>
      </c>
    </row>
    <row r="3214" spans="1:9" ht="48" customHeight="1">
      <c r="A3214" s="5" t="s">
        <v>46</v>
      </c>
      <c r="B3214" s="5" t="s">
        <v>45</v>
      </c>
      <c r="C3214" s="4">
        <v>46054</v>
      </c>
      <c r="D3214" s="4">
        <v>46081</v>
      </c>
      <c r="E3214" s="5" t="s">
        <v>490</v>
      </c>
      <c r="F3214" s="5" t="s">
        <v>364</v>
      </c>
      <c r="G3214" s="7">
        <v>1E-3</v>
      </c>
      <c r="H3214" s="21" t="s">
        <v>63</v>
      </c>
      <c r="I3214" s="5" t="s">
        <v>51</v>
      </c>
    </row>
    <row r="3215" spans="1:9" ht="48" customHeight="1">
      <c r="A3215" s="5" t="s">
        <v>46</v>
      </c>
      <c r="B3215" s="5" t="s">
        <v>45</v>
      </c>
      <c r="C3215" s="4">
        <v>46054</v>
      </c>
      <c r="D3215" s="4">
        <v>46081</v>
      </c>
      <c r="E3215" s="5" t="s">
        <v>490</v>
      </c>
      <c r="F3215" s="5" t="s">
        <v>395</v>
      </c>
      <c r="G3215" s="7">
        <v>0</v>
      </c>
      <c r="H3215" s="21" t="s">
        <v>63</v>
      </c>
      <c r="I3215" s="5" t="s">
        <v>51</v>
      </c>
    </row>
    <row r="3216" spans="1:9" ht="48" customHeight="1">
      <c r="A3216" s="5" t="s">
        <v>46</v>
      </c>
      <c r="B3216" s="5" t="s">
        <v>45</v>
      </c>
      <c r="C3216" s="4">
        <v>46054</v>
      </c>
      <c r="D3216" s="4">
        <v>46081</v>
      </c>
      <c r="E3216" s="5" t="s">
        <v>490</v>
      </c>
      <c r="F3216" s="5" t="s">
        <v>86</v>
      </c>
      <c r="G3216" s="7">
        <v>0</v>
      </c>
      <c r="H3216" s="21" t="s">
        <v>63</v>
      </c>
      <c r="I3216" s="5" t="s">
        <v>51</v>
      </c>
    </row>
    <row r="3217" spans="1:9" ht="48" customHeight="1">
      <c r="A3217" s="5" t="s">
        <v>46</v>
      </c>
      <c r="B3217" s="5" t="s">
        <v>45</v>
      </c>
      <c r="C3217" s="4">
        <v>46054</v>
      </c>
      <c r="D3217" s="4">
        <v>46081</v>
      </c>
      <c r="E3217" s="5" t="s">
        <v>363</v>
      </c>
      <c r="F3217" s="5" t="s">
        <v>365</v>
      </c>
      <c r="G3217" s="7">
        <v>5.0000000000000001E-3</v>
      </c>
      <c r="H3217" s="21" t="s">
        <v>63</v>
      </c>
      <c r="I3217" s="5" t="s">
        <v>51</v>
      </c>
    </row>
    <row r="3218" spans="1:9" ht="48" customHeight="1">
      <c r="A3218" s="5" t="s">
        <v>46</v>
      </c>
      <c r="B3218" s="5" t="s">
        <v>45</v>
      </c>
      <c r="C3218" s="4">
        <v>46054</v>
      </c>
      <c r="D3218" s="4">
        <v>46081</v>
      </c>
      <c r="E3218" s="5" t="s">
        <v>363</v>
      </c>
      <c r="F3218" s="5" t="s">
        <v>364</v>
      </c>
      <c r="G3218" s="7">
        <v>4.0000000000000001E-3</v>
      </c>
      <c r="H3218" s="21" t="s">
        <v>63</v>
      </c>
      <c r="I3218" s="5" t="s">
        <v>51</v>
      </c>
    </row>
    <row r="3219" spans="1:9" ht="48" customHeight="1">
      <c r="A3219" s="5" t="s">
        <v>46</v>
      </c>
      <c r="B3219" s="5" t="s">
        <v>45</v>
      </c>
      <c r="C3219" s="4">
        <v>46054</v>
      </c>
      <c r="D3219" s="4">
        <v>46081</v>
      </c>
      <c r="E3219" s="5" t="s">
        <v>363</v>
      </c>
      <c r="F3219" s="5" t="s">
        <v>366</v>
      </c>
      <c r="G3219" s="7">
        <v>2E-3</v>
      </c>
      <c r="H3219" s="21" t="s">
        <v>63</v>
      </c>
      <c r="I3219" s="5" t="s">
        <v>51</v>
      </c>
    </row>
    <row r="3220" spans="1:9" ht="48" customHeight="1">
      <c r="A3220" s="5" t="s">
        <v>46</v>
      </c>
      <c r="B3220" s="5" t="s">
        <v>45</v>
      </c>
      <c r="C3220" s="4">
        <v>46054</v>
      </c>
      <c r="D3220" s="4">
        <v>46081</v>
      </c>
      <c r="E3220" s="5" t="s">
        <v>363</v>
      </c>
      <c r="F3220" s="5" t="s">
        <v>362</v>
      </c>
      <c r="G3220" s="7">
        <v>2E-3</v>
      </c>
      <c r="H3220" s="21" t="s">
        <v>63</v>
      </c>
      <c r="I3220" s="5" t="s">
        <v>51</v>
      </c>
    </row>
    <row r="3221" spans="1:9" ht="48" customHeight="1">
      <c r="A3221" s="5" t="s">
        <v>46</v>
      </c>
      <c r="B3221" s="5" t="s">
        <v>45</v>
      </c>
      <c r="C3221" s="4">
        <v>46054</v>
      </c>
      <c r="D3221" s="4">
        <v>46081</v>
      </c>
      <c r="E3221" s="5" t="s">
        <v>363</v>
      </c>
      <c r="F3221" s="5" t="s">
        <v>367</v>
      </c>
      <c r="G3221" s="7">
        <v>2E-3</v>
      </c>
      <c r="H3221" s="21" t="s">
        <v>63</v>
      </c>
      <c r="I3221" s="5" t="s">
        <v>51</v>
      </c>
    </row>
    <row r="3222" spans="1:9" ht="48" customHeight="1">
      <c r="A3222" s="5" t="s">
        <v>46</v>
      </c>
      <c r="B3222" s="5" t="s">
        <v>45</v>
      </c>
      <c r="C3222" s="4">
        <v>46054</v>
      </c>
      <c r="D3222" s="4">
        <v>46081</v>
      </c>
      <c r="E3222" s="5" t="s">
        <v>494</v>
      </c>
      <c r="F3222" s="5" t="s">
        <v>495</v>
      </c>
      <c r="G3222" s="7">
        <v>2E-3</v>
      </c>
      <c r="H3222" s="21" t="s">
        <v>63</v>
      </c>
      <c r="I3222" s="5" t="s">
        <v>51</v>
      </c>
    </row>
    <row r="3223" spans="1:9" ht="48" customHeight="1">
      <c r="A3223" s="5" t="s">
        <v>46</v>
      </c>
      <c r="B3223" s="5" t="s">
        <v>45</v>
      </c>
      <c r="C3223" s="4">
        <v>46054</v>
      </c>
      <c r="D3223" s="4">
        <v>46081</v>
      </c>
      <c r="E3223" s="5" t="s">
        <v>494</v>
      </c>
      <c r="F3223" s="5" t="s">
        <v>496</v>
      </c>
      <c r="G3223" s="7">
        <v>2E-3</v>
      </c>
      <c r="H3223" s="21" t="s">
        <v>63</v>
      </c>
      <c r="I3223" s="5" t="s">
        <v>51</v>
      </c>
    </row>
    <row r="3224" spans="1:9" ht="48" customHeight="1">
      <c r="A3224" s="5" t="s">
        <v>46</v>
      </c>
      <c r="B3224" s="5" t="s">
        <v>45</v>
      </c>
      <c r="C3224" s="4">
        <v>46054</v>
      </c>
      <c r="D3224" s="4">
        <v>46081</v>
      </c>
      <c r="E3224" s="5" t="s">
        <v>494</v>
      </c>
      <c r="F3224" s="5" t="s">
        <v>498</v>
      </c>
      <c r="G3224" s="7">
        <v>1E-3</v>
      </c>
      <c r="H3224" s="21" t="s">
        <v>63</v>
      </c>
      <c r="I3224" s="5" t="s">
        <v>51</v>
      </c>
    </row>
    <row r="3225" spans="1:9" ht="48" customHeight="1">
      <c r="A3225" s="5" t="s">
        <v>46</v>
      </c>
      <c r="B3225" s="5" t="s">
        <v>45</v>
      </c>
      <c r="C3225" s="4">
        <v>46054</v>
      </c>
      <c r="D3225" s="4">
        <v>46081</v>
      </c>
      <c r="E3225" s="5" t="s">
        <v>494</v>
      </c>
      <c r="F3225" s="5" t="s">
        <v>499</v>
      </c>
      <c r="G3225" s="7">
        <v>1E-3</v>
      </c>
      <c r="H3225" s="21" t="s">
        <v>63</v>
      </c>
      <c r="I3225" s="5" t="s">
        <v>51</v>
      </c>
    </row>
    <row r="3226" spans="1:9" ht="48" customHeight="1">
      <c r="A3226" s="5" t="s">
        <v>46</v>
      </c>
      <c r="B3226" s="5" t="s">
        <v>45</v>
      </c>
      <c r="C3226" s="4">
        <v>46054</v>
      </c>
      <c r="D3226" s="4">
        <v>46081</v>
      </c>
      <c r="E3226" s="5" t="s">
        <v>494</v>
      </c>
      <c r="F3226" s="5" t="s">
        <v>395</v>
      </c>
      <c r="G3226" s="7">
        <v>1E-3</v>
      </c>
      <c r="H3226" s="21" t="s">
        <v>63</v>
      </c>
      <c r="I3226" s="5" t="s">
        <v>51</v>
      </c>
    </row>
    <row r="3227" spans="1:9" ht="48" customHeight="1">
      <c r="A3227" s="5" t="s">
        <v>46</v>
      </c>
      <c r="B3227" s="5" t="s">
        <v>45</v>
      </c>
      <c r="C3227" s="4">
        <v>46054</v>
      </c>
      <c r="D3227" s="4">
        <v>46081</v>
      </c>
      <c r="E3227" s="5" t="s">
        <v>494</v>
      </c>
      <c r="F3227" s="5" t="s">
        <v>392</v>
      </c>
      <c r="G3227" s="7">
        <v>1E-3</v>
      </c>
      <c r="H3227" s="21" t="s">
        <v>63</v>
      </c>
      <c r="I3227" s="5" t="s">
        <v>51</v>
      </c>
    </row>
    <row r="3228" spans="1:9" ht="48" customHeight="1">
      <c r="A3228" s="5" t="s">
        <v>46</v>
      </c>
      <c r="B3228" s="5" t="s">
        <v>45</v>
      </c>
      <c r="C3228" s="4">
        <v>46054</v>
      </c>
      <c r="D3228" s="4">
        <v>46081</v>
      </c>
      <c r="E3228" s="5" t="s">
        <v>494</v>
      </c>
      <c r="F3228" s="5" t="s">
        <v>497</v>
      </c>
      <c r="G3228" s="7">
        <v>1E-3</v>
      </c>
      <c r="H3228" s="21" t="s">
        <v>63</v>
      </c>
      <c r="I3228" s="5" t="s">
        <v>51</v>
      </c>
    </row>
    <row r="3229" spans="1:9" ht="48" customHeight="1">
      <c r="A3229" s="5" t="s">
        <v>46</v>
      </c>
      <c r="B3229" s="5" t="s">
        <v>45</v>
      </c>
      <c r="C3229" s="4">
        <v>46054</v>
      </c>
      <c r="D3229" s="4">
        <v>46081</v>
      </c>
      <c r="E3229" s="5" t="s">
        <v>494</v>
      </c>
      <c r="F3229" s="5" t="s">
        <v>500</v>
      </c>
      <c r="G3229" s="7">
        <v>1E-3</v>
      </c>
      <c r="H3229" s="21" t="s">
        <v>63</v>
      </c>
      <c r="I3229" s="5" t="s">
        <v>51</v>
      </c>
    </row>
    <row r="3230" spans="1:9" ht="48" customHeight="1">
      <c r="A3230" s="5" t="s">
        <v>46</v>
      </c>
      <c r="B3230" s="5" t="s">
        <v>45</v>
      </c>
      <c r="C3230" s="4">
        <v>46054</v>
      </c>
      <c r="D3230" s="4">
        <v>46081</v>
      </c>
      <c r="E3230" s="5" t="s">
        <v>494</v>
      </c>
      <c r="F3230" s="5" t="s">
        <v>339</v>
      </c>
      <c r="G3230" s="7">
        <v>1E-3</v>
      </c>
      <c r="H3230" s="21" t="s">
        <v>63</v>
      </c>
      <c r="I3230" s="5" t="s">
        <v>51</v>
      </c>
    </row>
    <row r="3231" spans="1:9" ht="48" customHeight="1">
      <c r="A3231" s="5" t="s">
        <v>46</v>
      </c>
      <c r="B3231" s="5" t="s">
        <v>45</v>
      </c>
      <c r="C3231" s="4">
        <v>46054</v>
      </c>
      <c r="D3231" s="4">
        <v>46081</v>
      </c>
      <c r="E3231" s="5" t="s">
        <v>494</v>
      </c>
      <c r="F3231" s="5" t="s">
        <v>501</v>
      </c>
      <c r="G3231" s="7">
        <v>1E-3</v>
      </c>
      <c r="H3231" s="21" t="s">
        <v>63</v>
      </c>
      <c r="I3231" s="5" t="s">
        <v>51</v>
      </c>
    </row>
    <row r="3232" spans="1:9" ht="48" customHeight="1">
      <c r="A3232" s="5" t="s">
        <v>46</v>
      </c>
      <c r="B3232" s="5" t="s">
        <v>45</v>
      </c>
      <c r="C3232" s="4">
        <v>46054</v>
      </c>
      <c r="D3232" s="4">
        <v>46081</v>
      </c>
      <c r="E3232" s="5" t="s">
        <v>494</v>
      </c>
      <c r="F3232" s="5" t="s">
        <v>502</v>
      </c>
      <c r="G3232" s="7">
        <v>1E-3</v>
      </c>
      <c r="H3232" s="21" t="s">
        <v>63</v>
      </c>
      <c r="I3232" s="5" t="s">
        <v>51</v>
      </c>
    </row>
    <row r="3233" spans="1:9" ht="48" customHeight="1">
      <c r="A3233" s="5" t="s">
        <v>46</v>
      </c>
      <c r="B3233" s="5" t="s">
        <v>45</v>
      </c>
      <c r="C3233" s="4">
        <v>46054</v>
      </c>
      <c r="D3233" s="4">
        <v>46081</v>
      </c>
      <c r="E3233" s="5" t="s">
        <v>494</v>
      </c>
      <c r="F3233" s="5" t="s">
        <v>503</v>
      </c>
      <c r="G3233" s="7">
        <v>1E-3</v>
      </c>
      <c r="H3233" s="21" t="s">
        <v>63</v>
      </c>
      <c r="I3233" s="5" t="s">
        <v>51</v>
      </c>
    </row>
    <row r="3234" spans="1:9" ht="48" customHeight="1">
      <c r="A3234" s="5" t="s">
        <v>46</v>
      </c>
      <c r="B3234" s="5" t="s">
        <v>45</v>
      </c>
      <c r="C3234" s="4">
        <v>46054</v>
      </c>
      <c r="D3234" s="4">
        <v>46081</v>
      </c>
      <c r="E3234" s="5" t="s">
        <v>494</v>
      </c>
      <c r="F3234" s="5" t="s">
        <v>504</v>
      </c>
      <c r="G3234" s="7">
        <v>1E-3</v>
      </c>
      <c r="H3234" s="21" t="s">
        <v>63</v>
      </c>
      <c r="I3234" s="5" t="s">
        <v>51</v>
      </c>
    </row>
    <row r="3235" spans="1:9" ht="48" customHeight="1">
      <c r="A3235" s="5" t="s">
        <v>46</v>
      </c>
      <c r="B3235" s="5" t="s">
        <v>45</v>
      </c>
      <c r="C3235" s="4">
        <v>46054</v>
      </c>
      <c r="D3235" s="4">
        <v>46081</v>
      </c>
      <c r="E3235" s="5" t="s">
        <v>494</v>
      </c>
      <c r="F3235" s="5" t="s">
        <v>362</v>
      </c>
      <c r="G3235" s="7">
        <v>0</v>
      </c>
      <c r="H3235" s="21" t="s">
        <v>63</v>
      </c>
      <c r="I3235" s="5" t="s">
        <v>51</v>
      </c>
    </row>
    <row r="3236" spans="1:9" ht="48" customHeight="1">
      <c r="A3236" s="5" t="s">
        <v>46</v>
      </c>
      <c r="B3236" s="5" t="s">
        <v>45</v>
      </c>
      <c r="C3236" s="4">
        <v>46054</v>
      </c>
      <c r="D3236" s="4">
        <v>46081</v>
      </c>
      <c r="E3236" s="5" t="s">
        <v>494</v>
      </c>
      <c r="F3236" s="5" t="s">
        <v>364</v>
      </c>
      <c r="G3236" s="7">
        <v>0</v>
      </c>
      <c r="H3236" s="21" t="s">
        <v>63</v>
      </c>
      <c r="I3236" s="5" t="s">
        <v>51</v>
      </c>
    </row>
    <row r="3237" spans="1:9" ht="48" customHeight="1">
      <c r="A3237" s="5" t="s">
        <v>46</v>
      </c>
      <c r="B3237" s="5" t="s">
        <v>45</v>
      </c>
      <c r="C3237" s="4">
        <v>46054</v>
      </c>
      <c r="D3237" s="4">
        <v>46081</v>
      </c>
      <c r="E3237" s="5" t="s">
        <v>494</v>
      </c>
      <c r="F3237" s="5" t="s">
        <v>366</v>
      </c>
      <c r="G3237" s="7">
        <v>0</v>
      </c>
      <c r="H3237" s="21" t="s">
        <v>63</v>
      </c>
      <c r="I3237" s="5" t="s">
        <v>51</v>
      </c>
    </row>
    <row r="3238" spans="1:9" ht="48" customHeight="1">
      <c r="A3238" s="5" t="s">
        <v>46</v>
      </c>
      <c r="B3238" s="5" t="s">
        <v>45</v>
      </c>
      <c r="C3238" s="4">
        <v>46054</v>
      </c>
      <c r="D3238" s="4">
        <v>46081</v>
      </c>
      <c r="E3238" s="5" t="s">
        <v>390</v>
      </c>
      <c r="F3238" s="5" t="s">
        <v>364</v>
      </c>
      <c r="G3238" s="7">
        <v>1E-3</v>
      </c>
      <c r="H3238" s="21" t="s">
        <v>63</v>
      </c>
      <c r="I3238" s="5" t="s">
        <v>51</v>
      </c>
    </row>
    <row r="3239" spans="1:9" ht="48" customHeight="1">
      <c r="A3239" s="5" t="s">
        <v>46</v>
      </c>
      <c r="B3239" s="5" t="s">
        <v>45</v>
      </c>
      <c r="C3239" s="4">
        <v>46054</v>
      </c>
      <c r="D3239" s="4">
        <v>46081</v>
      </c>
      <c r="E3239" s="5" t="s">
        <v>390</v>
      </c>
      <c r="F3239" s="5" t="s">
        <v>395</v>
      </c>
      <c r="G3239" s="7">
        <v>1E-3</v>
      </c>
      <c r="H3239" s="21" t="s">
        <v>63</v>
      </c>
      <c r="I3239" s="5" t="s">
        <v>51</v>
      </c>
    </row>
    <row r="3240" spans="1:9" ht="48" customHeight="1">
      <c r="A3240" s="5" t="s">
        <v>46</v>
      </c>
      <c r="B3240" s="5" t="s">
        <v>45</v>
      </c>
      <c r="C3240" s="4">
        <v>46054</v>
      </c>
      <c r="D3240" s="4">
        <v>46081</v>
      </c>
      <c r="E3240" s="5" t="s">
        <v>390</v>
      </c>
      <c r="F3240" s="5" t="s">
        <v>392</v>
      </c>
      <c r="G3240" s="7">
        <v>1E-3</v>
      </c>
      <c r="H3240" s="21" t="s">
        <v>63</v>
      </c>
      <c r="I3240" s="5" t="s">
        <v>51</v>
      </c>
    </row>
    <row r="3241" spans="1:9" ht="48" customHeight="1">
      <c r="A3241" s="5" t="s">
        <v>46</v>
      </c>
      <c r="B3241" s="5" t="s">
        <v>45</v>
      </c>
      <c r="C3241" s="4">
        <v>46054</v>
      </c>
      <c r="D3241" s="4">
        <v>46081</v>
      </c>
      <c r="E3241" s="5" t="s">
        <v>390</v>
      </c>
      <c r="F3241" s="5" t="s">
        <v>391</v>
      </c>
      <c r="G3241" s="7">
        <v>1E-3</v>
      </c>
      <c r="H3241" s="21" t="s">
        <v>63</v>
      </c>
      <c r="I3241" s="5" t="s">
        <v>51</v>
      </c>
    </row>
    <row r="3242" spans="1:9" ht="48" customHeight="1">
      <c r="A3242" s="5" t="s">
        <v>46</v>
      </c>
      <c r="B3242" s="5" t="s">
        <v>45</v>
      </c>
      <c r="C3242" s="4">
        <v>46054</v>
      </c>
      <c r="D3242" s="4">
        <v>46081</v>
      </c>
      <c r="E3242" s="5" t="s">
        <v>390</v>
      </c>
      <c r="F3242" s="5" t="s">
        <v>393</v>
      </c>
      <c r="G3242" s="7">
        <v>1E-3</v>
      </c>
      <c r="H3242" s="21" t="s">
        <v>63</v>
      </c>
      <c r="I3242" s="5" t="s">
        <v>51</v>
      </c>
    </row>
    <row r="3243" spans="1:9" ht="48" customHeight="1">
      <c r="A3243" s="5" t="s">
        <v>46</v>
      </c>
      <c r="B3243" s="5" t="s">
        <v>45</v>
      </c>
      <c r="C3243" s="4">
        <v>46054</v>
      </c>
      <c r="D3243" s="4">
        <v>46081</v>
      </c>
      <c r="E3243" s="5" t="s">
        <v>390</v>
      </c>
      <c r="F3243" s="5" t="s">
        <v>396</v>
      </c>
      <c r="G3243" s="7">
        <v>1E-3</v>
      </c>
      <c r="H3243" s="21" t="s">
        <v>63</v>
      </c>
      <c r="I3243" s="5" t="s">
        <v>51</v>
      </c>
    </row>
    <row r="3244" spans="1:9" ht="48" customHeight="1">
      <c r="A3244" s="5" t="s">
        <v>46</v>
      </c>
      <c r="B3244" s="5" t="s">
        <v>45</v>
      </c>
      <c r="C3244" s="4">
        <v>46054</v>
      </c>
      <c r="D3244" s="4">
        <v>46081</v>
      </c>
      <c r="E3244" s="5" t="s">
        <v>390</v>
      </c>
      <c r="F3244" s="5" t="s">
        <v>394</v>
      </c>
      <c r="G3244" s="7">
        <v>1E-3</v>
      </c>
      <c r="H3244" s="21" t="s">
        <v>63</v>
      </c>
      <c r="I3244" s="5" t="s">
        <v>51</v>
      </c>
    </row>
    <row r="3245" spans="1:9" ht="48" customHeight="1">
      <c r="A3245" s="5" t="s">
        <v>46</v>
      </c>
      <c r="B3245" s="5" t="s">
        <v>45</v>
      </c>
      <c r="C3245" s="4">
        <v>46054</v>
      </c>
      <c r="D3245" s="4">
        <v>46081</v>
      </c>
      <c r="E3245" s="5" t="s">
        <v>390</v>
      </c>
      <c r="F3245" s="5" t="s">
        <v>397</v>
      </c>
      <c r="G3245" s="7">
        <v>1E-3</v>
      </c>
      <c r="H3245" s="21" t="s">
        <v>63</v>
      </c>
      <c r="I3245" s="5" t="s">
        <v>51</v>
      </c>
    </row>
    <row r="3246" spans="1:9" ht="48" customHeight="1">
      <c r="A3246" s="5" t="s">
        <v>46</v>
      </c>
      <c r="B3246" s="5" t="s">
        <v>45</v>
      </c>
      <c r="C3246" s="4">
        <v>46054</v>
      </c>
      <c r="D3246" s="4">
        <v>46081</v>
      </c>
      <c r="E3246" s="5" t="s">
        <v>390</v>
      </c>
      <c r="F3246" s="5" t="s">
        <v>398</v>
      </c>
      <c r="G3246" s="7">
        <v>1E-3</v>
      </c>
      <c r="H3246" s="21" t="s">
        <v>63</v>
      </c>
      <c r="I3246" s="5" t="s">
        <v>51</v>
      </c>
    </row>
    <row r="3247" spans="1:9" ht="48" customHeight="1">
      <c r="A3247" s="5" t="s">
        <v>46</v>
      </c>
      <c r="B3247" s="5" t="s">
        <v>45</v>
      </c>
      <c r="C3247" s="4">
        <v>46054</v>
      </c>
      <c r="D3247" s="4">
        <v>46081</v>
      </c>
      <c r="E3247" s="5" t="s">
        <v>390</v>
      </c>
      <c r="F3247" s="5" t="s">
        <v>100</v>
      </c>
      <c r="G3247" s="7">
        <v>1E-3</v>
      </c>
      <c r="H3247" s="21" t="s">
        <v>63</v>
      </c>
      <c r="I3247" s="5" t="s">
        <v>51</v>
      </c>
    </row>
    <row r="3248" spans="1:9" ht="48" customHeight="1">
      <c r="A3248" s="5" t="s">
        <v>46</v>
      </c>
      <c r="B3248" s="5" t="s">
        <v>45</v>
      </c>
      <c r="C3248" s="4">
        <v>46054</v>
      </c>
      <c r="D3248" s="4">
        <v>46081</v>
      </c>
      <c r="E3248" s="5" t="s">
        <v>390</v>
      </c>
      <c r="F3248" s="5" t="s">
        <v>366</v>
      </c>
      <c r="G3248" s="7">
        <v>0</v>
      </c>
      <c r="H3248" s="21" t="s">
        <v>63</v>
      </c>
      <c r="I3248" s="5" t="s">
        <v>51</v>
      </c>
    </row>
    <row r="3249" spans="1:9" ht="48" customHeight="1">
      <c r="A3249" s="5" t="s">
        <v>46</v>
      </c>
      <c r="B3249" s="5" t="s">
        <v>45</v>
      </c>
      <c r="C3249" s="4">
        <v>46054</v>
      </c>
      <c r="D3249" s="4">
        <v>46081</v>
      </c>
      <c r="E3249" s="5" t="s">
        <v>390</v>
      </c>
      <c r="F3249" s="5" t="s">
        <v>402</v>
      </c>
      <c r="G3249" s="7">
        <v>0</v>
      </c>
      <c r="H3249" s="21" t="s">
        <v>63</v>
      </c>
      <c r="I3249" s="5" t="s">
        <v>51</v>
      </c>
    </row>
    <row r="3250" spans="1:9" ht="48" customHeight="1">
      <c r="A3250" s="5" t="s">
        <v>46</v>
      </c>
      <c r="B3250" s="5" t="s">
        <v>45</v>
      </c>
      <c r="C3250" s="4">
        <v>46054</v>
      </c>
      <c r="D3250" s="4">
        <v>46081</v>
      </c>
      <c r="E3250" s="5" t="s">
        <v>390</v>
      </c>
      <c r="F3250" s="5" t="s">
        <v>403</v>
      </c>
      <c r="G3250" s="7">
        <v>0</v>
      </c>
      <c r="H3250" s="21" t="s">
        <v>63</v>
      </c>
      <c r="I3250" s="5" t="s">
        <v>51</v>
      </c>
    </row>
    <row r="3251" spans="1:9" ht="48" customHeight="1">
      <c r="A3251" s="5" t="s">
        <v>46</v>
      </c>
      <c r="B3251" s="5" t="s">
        <v>45</v>
      </c>
      <c r="C3251" s="4">
        <v>46054</v>
      </c>
      <c r="D3251" s="4">
        <v>46081</v>
      </c>
      <c r="E3251" s="5" t="s">
        <v>390</v>
      </c>
      <c r="F3251" s="5" t="s">
        <v>404</v>
      </c>
      <c r="G3251" s="7">
        <v>0</v>
      </c>
      <c r="H3251" s="21" t="s">
        <v>63</v>
      </c>
      <c r="I3251" s="5" t="s">
        <v>51</v>
      </c>
    </row>
    <row r="3252" spans="1:9" ht="48" customHeight="1">
      <c r="A3252" s="5" t="s">
        <v>46</v>
      </c>
      <c r="B3252" s="5" t="s">
        <v>45</v>
      </c>
      <c r="C3252" s="4">
        <v>46054</v>
      </c>
      <c r="D3252" s="4">
        <v>46081</v>
      </c>
      <c r="E3252" s="5" t="s">
        <v>390</v>
      </c>
      <c r="F3252" s="5" t="s">
        <v>405</v>
      </c>
      <c r="G3252" s="7">
        <v>0</v>
      </c>
      <c r="H3252" s="21" t="s">
        <v>63</v>
      </c>
      <c r="I3252" s="5" t="s">
        <v>51</v>
      </c>
    </row>
    <row r="3253" spans="1:9" ht="48" customHeight="1">
      <c r="A3253" s="5" t="s">
        <v>46</v>
      </c>
      <c r="B3253" s="5" t="s">
        <v>45</v>
      </c>
      <c r="C3253" s="4">
        <v>46054</v>
      </c>
      <c r="D3253" s="4">
        <v>46081</v>
      </c>
      <c r="E3253" s="5" t="s">
        <v>390</v>
      </c>
      <c r="F3253" s="5" t="s">
        <v>406</v>
      </c>
      <c r="G3253" s="7">
        <v>0</v>
      </c>
      <c r="H3253" s="21" t="s">
        <v>63</v>
      </c>
      <c r="I3253" s="5" t="s">
        <v>51</v>
      </c>
    </row>
    <row r="3254" spans="1:9" ht="48" customHeight="1">
      <c r="A3254" s="5" t="s">
        <v>46</v>
      </c>
      <c r="B3254" s="5" t="s">
        <v>45</v>
      </c>
      <c r="C3254" s="4">
        <v>46054</v>
      </c>
      <c r="D3254" s="4">
        <v>46081</v>
      </c>
      <c r="E3254" s="5" t="s">
        <v>390</v>
      </c>
      <c r="F3254" s="5" t="s">
        <v>407</v>
      </c>
      <c r="G3254" s="7">
        <v>0</v>
      </c>
      <c r="H3254" s="21" t="s">
        <v>63</v>
      </c>
      <c r="I3254" s="5" t="s">
        <v>51</v>
      </c>
    </row>
    <row r="3255" spans="1:9" ht="48" customHeight="1">
      <c r="A3255" s="5" t="s">
        <v>46</v>
      </c>
      <c r="B3255" s="5" t="s">
        <v>45</v>
      </c>
      <c r="C3255" s="4">
        <v>46054</v>
      </c>
      <c r="D3255" s="4">
        <v>46081</v>
      </c>
      <c r="E3255" s="5" t="s">
        <v>390</v>
      </c>
      <c r="F3255" s="5" t="s">
        <v>399</v>
      </c>
      <c r="G3255" s="7">
        <v>0</v>
      </c>
      <c r="H3255" s="21" t="s">
        <v>63</v>
      </c>
      <c r="I3255" s="5" t="s">
        <v>51</v>
      </c>
    </row>
    <row r="3256" spans="1:9" ht="48" customHeight="1">
      <c r="A3256" s="5" t="s">
        <v>46</v>
      </c>
      <c r="B3256" s="5" t="s">
        <v>45</v>
      </c>
      <c r="C3256" s="4">
        <v>46054</v>
      </c>
      <c r="D3256" s="4">
        <v>46081</v>
      </c>
      <c r="E3256" s="5" t="s">
        <v>390</v>
      </c>
      <c r="F3256" s="5" t="s">
        <v>408</v>
      </c>
      <c r="G3256" s="7">
        <v>0</v>
      </c>
      <c r="H3256" s="21" t="s">
        <v>63</v>
      </c>
      <c r="I3256" s="5" t="s">
        <v>51</v>
      </c>
    </row>
    <row r="3257" spans="1:9" ht="48" customHeight="1">
      <c r="A3257" s="5" t="s">
        <v>46</v>
      </c>
      <c r="B3257" s="5" t="s">
        <v>45</v>
      </c>
      <c r="C3257" s="4">
        <v>46054</v>
      </c>
      <c r="D3257" s="4">
        <v>46081</v>
      </c>
      <c r="E3257" s="5" t="s">
        <v>390</v>
      </c>
      <c r="F3257" s="5" t="s">
        <v>409</v>
      </c>
      <c r="G3257" s="7">
        <v>0</v>
      </c>
      <c r="H3257" s="21" t="s">
        <v>63</v>
      </c>
      <c r="I3257" s="5" t="s">
        <v>51</v>
      </c>
    </row>
    <row r="3258" spans="1:9" ht="48" customHeight="1">
      <c r="A3258" s="5" t="s">
        <v>46</v>
      </c>
      <c r="B3258" s="5" t="s">
        <v>45</v>
      </c>
      <c r="C3258" s="4">
        <v>46054</v>
      </c>
      <c r="D3258" s="4">
        <v>46081</v>
      </c>
      <c r="E3258" s="5" t="s">
        <v>390</v>
      </c>
      <c r="F3258" s="5" t="s">
        <v>400</v>
      </c>
      <c r="G3258" s="7">
        <v>0</v>
      </c>
      <c r="H3258" s="21" t="s">
        <v>63</v>
      </c>
      <c r="I3258" s="5" t="s">
        <v>51</v>
      </c>
    </row>
    <row r="3259" spans="1:9" ht="48" customHeight="1">
      <c r="A3259" s="5" t="s">
        <v>46</v>
      </c>
      <c r="B3259" s="5" t="s">
        <v>45</v>
      </c>
      <c r="C3259" s="4">
        <v>46054</v>
      </c>
      <c r="D3259" s="4">
        <v>46081</v>
      </c>
      <c r="E3259" s="5" t="s">
        <v>390</v>
      </c>
      <c r="F3259" s="5" t="s">
        <v>410</v>
      </c>
      <c r="G3259" s="7">
        <v>0</v>
      </c>
      <c r="H3259" s="21" t="s">
        <v>63</v>
      </c>
      <c r="I3259" s="5" t="s">
        <v>51</v>
      </c>
    </row>
    <row r="3260" spans="1:9" ht="48" customHeight="1">
      <c r="A3260" s="5" t="s">
        <v>46</v>
      </c>
      <c r="B3260" s="5" t="s">
        <v>45</v>
      </c>
      <c r="C3260" s="4">
        <v>46054</v>
      </c>
      <c r="D3260" s="4">
        <v>46081</v>
      </c>
      <c r="E3260" s="5" t="s">
        <v>390</v>
      </c>
      <c r="F3260" s="5" t="s">
        <v>401</v>
      </c>
      <c r="G3260" s="7">
        <v>0</v>
      </c>
      <c r="H3260" s="21" t="s">
        <v>63</v>
      </c>
      <c r="I3260" s="5" t="s">
        <v>51</v>
      </c>
    </row>
    <row r="3261" spans="1:9" ht="48" customHeight="1">
      <c r="A3261" s="5" t="s">
        <v>46</v>
      </c>
      <c r="B3261" s="5" t="s">
        <v>45</v>
      </c>
      <c r="C3261" s="4">
        <v>46054</v>
      </c>
      <c r="D3261" s="4">
        <v>46081</v>
      </c>
      <c r="E3261" s="5" t="s">
        <v>390</v>
      </c>
      <c r="F3261" s="5" t="s">
        <v>411</v>
      </c>
      <c r="G3261" s="7">
        <v>0</v>
      </c>
      <c r="H3261" s="21" t="s">
        <v>63</v>
      </c>
      <c r="I3261" s="5" t="s">
        <v>51</v>
      </c>
    </row>
    <row r="3262" spans="1:9" ht="48" customHeight="1">
      <c r="A3262" s="5" t="s">
        <v>46</v>
      </c>
      <c r="B3262" s="5" t="s">
        <v>45</v>
      </c>
      <c r="C3262" s="4">
        <v>46054</v>
      </c>
      <c r="D3262" s="4">
        <v>46081</v>
      </c>
      <c r="E3262" s="5" t="s">
        <v>390</v>
      </c>
      <c r="F3262" s="5" t="s">
        <v>412</v>
      </c>
      <c r="G3262" s="7">
        <v>0</v>
      </c>
      <c r="H3262" s="21" t="s">
        <v>63</v>
      </c>
      <c r="I3262" s="5" t="s">
        <v>51</v>
      </c>
    </row>
    <row r="3263" spans="1:9" ht="48" customHeight="1">
      <c r="A3263" s="5" t="s">
        <v>46</v>
      </c>
      <c r="B3263" s="5" t="s">
        <v>45</v>
      </c>
      <c r="C3263" s="4">
        <v>46054</v>
      </c>
      <c r="D3263" s="4">
        <v>46081</v>
      </c>
      <c r="E3263" s="5" t="s">
        <v>390</v>
      </c>
      <c r="F3263" s="5" t="s">
        <v>413</v>
      </c>
      <c r="G3263" s="7">
        <v>0</v>
      </c>
      <c r="H3263" s="21" t="s">
        <v>63</v>
      </c>
      <c r="I3263" s="5" t="s">
        <v>51</v>
      </c>
    </row>
    <row r="3264" spans="1:9" ht="48" customHeight="1">
      <c r="A3264" s="5" t="s">
        <v>46</v>
      </c>
      <c r="B3264" s="5" t="s">
        <v>45</v>
      </c>
      <c r="C3264" s="4">
        <v>46054</v>
      </c>
      <c r="D3264" s="4">
        <v>46081</v>
      </c>
      <c r="E3264" s="5" t="s">
        <v>390</v>
      </c>
      <c r="F3264" s="5" t="s">
        <v>153</v>
      </c>
      <c r="G3264" s="7">
        <v>0</v>
      </c>
      <c r="H3264" s="21" t="s">
        <v>63</v>
      </c>
      <c r="I3264" s="5" t="s">
        <v>51</v>
      </c>
    </row>
    <row r="3265" spans="1:9" ht="48" customHeight="1">
      <c r="A3265" s="5" t="s">
        <v>46</v>
      </c>
      <c r="B3265" s="5" t="s">
        <v>45</v>
      </c>
      <c r="C3265" s="4">
        <v>46054</v>
      </c>
      <c r="D3265" s="4">
        <v>46081</v>
      </c>
      <c r="E3265" s="5" t="s">
        <v>505</v>
      </c>
      <c r="F3265" s="5" t="s">
        <v>395</v>
      </c>
      <c r="G3265" s="7">
        <v>3.0000000000000001E-3</v>
      </c>
      <c r="H3265" s="21" t="s">
        <v>63</v>
      </c>
      <c r="I3265" s="5" t="s">
        <v>51</v>
      </c>
    </row>
    <row r="3266" spans="1:9" ht="48" customHeight="1">
      <c r="A3266" s="5" t="s">
        <v>46</v>
      </c>
      <c r="B3266" s="5" t="s">
        <v>45</v>
      </c>
      <c r="C3266" s="4">
        <v>46054</v>
      </c>
      <c r="D3266" s="4">
        <v>46081</v>
      </c>
      <c r="E3266" s="5" t="s">
        <v>505</v>
      </c>
      <c r="F3266" s="5" t="s">
        <v>366</v>
      </c>
      <c r="G3266" s="7">
        <v>2E-3</v>
      </c>
      <c r="H3266" s="21" t="s">
        <v>63</v>
      </c>
      <c r="I3266" s="5" t="s">
        <v>51</v>
      </c>
    </row>
    <row r="3267" spans="1:9" ht="48" customHeight="1">
      <c r="A3267" s="5" t="s">
        <v>46</v>
      </c>
      <c r="B3267" s="5" t="s">
        <v>45</v>
      </c>
      <c r="C3267" s="4">
        <v>46054</v>
      </c>
      <c r="D3267" s="4">
        <v>46081</v>
      </c>
      <c r="E3267" s="5" t="s">
        <v>505</v>
      </c>
      <c r="F3267" s="5" t="s">
        <v>392</v>
      </c>
      <c r="G3267" s="7">
        <v>2E-3</v>
      </c>
      <c r="H3267" s="21" t="s">
        <v>63</v>
      </c>
      <c r="I3267" s="5" t="s">
        <v>51</v>
      </c>
    </row>
    <row r="3268" spans="1:9" ht="48" customHeight="1">
      <c r="A3268" s="5" t="s">
        <v>46</v>
      </c>
      <c r="B3268" s="5" t="s">
        <v>45</v>
      </c>
      <c r="C3268" s="4">
        <v>46054</v>
      </c>
      <c r="D3268" s="4">
        <v>46081</v>
      </c>
      <c r="E3268" s="5" t="s">
        <v>505</v>
      </c>
      <c r="F3268" s="5" t="s">
        <v>506</v>
      </c>
      <c r="G3268" s="7">
        <v>2E-3</v>
      </c>
      <c r="H3268" s="21" t="s">
        <v>63</v>
      </c>
      <c r="I3268" s="5" t="s">
        <v>51</v>
      </c>
    </row>
    <row r="3269" spans="1:9" ht="48" customHeight="1">
      <c r="A3269" s="5" t="s">
        <v>46</v>
      </c>
      <c r="B3269" s="5" t="s">
        <v>45</v>
      </c>
      <c r="C3269" s="4">
        <v>46054</v>
      </c>
      <c r="D3269" s="4">
        <v>46081</v>
      </c>
      <c r="E3269" s="5" t="s">
        <v>505</v>
      </c>
      <c r="F3269" s="5" t="s">
        <v>362</v>
      </c>
      <c r="G3269" s="7">
        <v>1E-3</v>
      </c>
      <c r="H3269" s="21" t="s">
        <v>63</v>
      </c>
      <c r="I3269" s="5" t="s">
        <v>51</v>
      </c>
    </row>
    <row r="3270" spans="1:9" ht="48" customHeight="1">
      <c r="A3270" s="5" t="s">
        <v>46</v>
      </c>
      <c r="B3270" s="5" t="s">
        <v>45</v>
      </c>
      <c r="C3270" s="4">
        <v>46054</v>
      </c>
      <c r="D3270" s="4">
        <v>46081</v>
      </c>
      <c r="E3270" s="5" t="s">
        <v>143</v>
      </c>
      <c r="F3270" s="5" t="s">
        <v>376</v>
      </c>
      <c r="G3270" s="7">
        <v>2E-3</v>
      </c>
      <c r="H3270" s="21" t="s">
        <v>63</v>
      </c>
      <c r="I3270" s="5" t="s">
        <v>51</v>
      </c>
    </row>
    <row r="3271" spans="1:9" ht="48" customHeight="1">
      <c r="A3271" s="5" t="s">
        <v>46</v>
      </c>
      <c r="B3271" s="5" t="s">
        <v>45</v>
      </c>
      <c r="C3271" s="4">
        <v>46054</v>
      </c>
      <c r="D3271" s="4">
        <v>46081</v>
      </c>
      <c r="E3271" s="5" t="s">
        <v>143</v>
      </c>
      <c r="F3271" s="5" t="s">
        <v>377</v>
      </c>
      <c r="G3271" s="7">
        <v>2E-3</v>
      </c>
      <c r="H3271" s="21" t="s">
        <v>63</v>
      </c>
      <c r="I3271" s="5" t="s">
        <v>51</v>
      </c>
    </row>
    <row r="3272" spans="1:9" ht="48" customHeight="1">
      <c r="A3272" s="5" t="s">
        <v>46</v>
      </c>
      <c r="B3272" s="5" t="s">
        <v>45</v>
      </c>
      <c r="C3272" s="4">
        <v>46054</v>
      </c>
      <c r="D3272" s="4">
        <v>46081</v>
      </c>
      <c r="E3272" s="5" t="s">
        <v>143</v>
      </c>
      <c r="F3272" s="5" t="s">
        <v>379</v>
      </c>
      <c r="G3272" s="7">
        <v>1E-3</v>
      </c>
      <c r="H3272" s="21" t="s">
        <v>63</v>
      </c>
      <c r="I3272" s="5" t="s">
        <v>51</v>
      </c>
    </row>
    <row r="3273" spans="1:9" ht="48" customHeight="1">
      <c r="A3273" s="5" t="s">
        <v>46</v>
      </c>
      <c r="B3273" s="5" t="s">
        <v>45</v>
      </c>
      <c r="C3273" s="4">
        <v>46054</v>
      </c>
      <c r="D3273" s="4">
        <v>46081</v>
      </c>
      <c r="E3273" s="5" t="s">
        <v>143</v>
      </c>
      <c r="F3273" s="5" t="s">
        <v>378</v>
      </c>
      <c r="G3273" s="7">
        <v>1E-3</v>
      </c>
      <c r="H3273" s="21" t="s">
        <v>63</v>
      </c>
      <c r="I3273" s="5" t="s">
        <v>51</v>
      </c>
    </row>
    <row r="3274" spans="1:9" ht="48" customHeight="1">
      <c r="A3274" s="5" t="s">
        <v>46</v>
      </c>
      <c r="B3274" s="5" t="s">
        <v>45</v>
      </c>
      <c r="C3274" s="4">
        <v>46054</v>
      </c>
      <c r="D3274" s="4">
        <v>46081</v>
      </c>
      <c r="E3274" s="5" t="s">
        <v>143</v>
      </c>
      <c r="F3274" s="5" t="s">
        <v>380</v>
      </c>
      <c r="G3274" s="7">
        <v>1E-3</v>
      </c>
      <c r="H3274" s="21" t="s">
        <v>63</v>
      </c>
      <c r="I3274" s="5" t="s">
        <v>51</v>
      </c>
    </row>
    <row r="3275" spans="1:9" ht="48" customHeight="1">
      <c r="A3275" s="5" t="s">
        <v>46</v>
      </c>
      <c r="B3275" s="5" t="s">
        <v>45</v>
      </c>
      <c r="C3275" s="4">
        <v>46054</v>
      </c>
      <c r="D3275" s="4">
        <v>46081</v>
      </c>
      <c r="E3275" s="5" t="s">
        <v>143</v>
      </c>
      <c r="F3275" s="5" t="s">
        <v>381</v>
      </c>
      <c r="G3275" s="7">
        <v>0</v>
      </c>
      <c r="H3275" s="21" t="s">
        <v>63</v>
      </c>
      <c r="I3275" s="5" t="s">
        <v>51</v>
      </c>
    </row>
    <row r="3276" spans="1:9" ht="48" customHeight="1">
      <c r="A3276" s="5" t="s">
        <v>46</v>
      </c>
      <c r="B3276" s="5" t="s">
        <v>45</v>
      </c>
      <c r="C3276" s="4">
        <v>46054</v>
      </c>
      <c r="D3276" s="4">
        <v>46081</v>
      </c>
      <c r="E3276" s="5" t="s">
        <v>143</v>
      </c>
      <c r="F3276" s="5" t="s">
        <v>382</v>
      </c>
      <c r="G3276" s="7">
        <v>0</v>
      </c>
      <c r="H3276" s="21" t="s">
        <v>63</v>
      </c>
      <c r="I3276" s="5" t="s">
        <v>51</v>
      </c>
    </row>
    <row r="3277" spans="1:9" ht="48" customHeight="1">
      <c r="A3277" s="5" t="s">
        <v>46</v>
      </c>
      <c r="B3277" s="5" t="s">
        <v>45</v>
      </c>
      <c r="C3277" s="4">
        <v>46054</v>
      </c>
      <c r="D3277" s="4">
        <v>46081</v>
      </c>
      <c r="E3277" s="5" t="s">
        <v>143</v>
      </c>
      <c r="F3277" s="5" t="s">
        <v>383</v>
      </c>
      <c r="G3277" s="7">
        <v>0</v>
      </c>
      <c r="H3277" s="21" t="s">
        <v>63</v>
      </c>
      <c r="I3277" s="5" t="s">
        <v>51</v>
      </c>
    </row>
    <row r="3278" spans="1:9" ht="48" customHeight="1">
      <c r="A3278" s="5" t="s">
        <v>46</v>
      </c>
      <c r="B3278" s="5" t="s">
        <v>45</v>
      </c>
      <c r="C3278" s="4">
        <v>46054</v>
      </c>
      <c r="D3278" s="4">
        <v>46081</v>
      </c>
      <c r="E3278" s="5" t="s">
        <v>143</v>
      </c>
      <c r="F3278" s="5" t="s">
        <v>386</v>
      </c>
      <c r="G3278" s="7">
        <v>0</v>
      </c>
      <c r="H3278" s="21" t="s">
        <v>63</v>
      </c>
      <c r="I3278" s="5" t="s">
        <v>51</v>
      </c>
    </row>
    <row r="3279" spans="1:9" ht="48" customHeight="1">
      <c r="A3279" s="5" t="s">
        <v>46</v>
      </c>
      <c r="B3279" s="5" t="s">
        <v>45</v>
      </c>
      <c r="C3279" s="4">
        <v>46054</v>
      </c>
      <c r="D3279" s="4">
        <v>46081</v>
      </c>
      <c r="E3279" s="5" t="s">
        <v>143</v>
      </c>
      <c r="F3279" s="5" t="s">
        <v>132</v>
      </c>
      <c r="G3279" s="7">
        <v>0</v>
      </c>
      <c r="H3279" s="21" t="s">
        <v>63</v>
      </c>
      <c r="I3279" s="5" t="s">
        <v>51</v>
      </c>
    </row>
    <row r="3280" spans="1:9" ht="48" customHeight="1">
      <c r="A3280" s="5" t="s">
        <v>46</v>
      </c>
      <c r="B3280" s="5" t="s">
        <v>45</v>
      </c>
      <c r="C3280" s="4">
        <v>46054</v>
      </c>
      <c r="D3280" s="4">
        <v>46081</v>
      </c>
      <c r="E3280" s="5" t="s">
        <v>143</v>
      </c>
      <c r="F3280" s="5" t="s">
        <v>387</v>
      </c>
      <c r="G3280" s="7">
        <v>0</v>
      </c>
      <c r="H3280" s="21" t="s">
        <v>63</v>
      </c>
      <c r="I3280" s="5" t="s">
        <v>51</v>
      </c>
    </row>
    <row r="3281" spans="1:9" ht="48" customHeight="1">
      <c r="A3281" s="5" t="s">
        <v>46</v>
      </c>
      <c r="B3281" s="5" t="s">
        <v>45</v>
      </c>
      <c r="C3281" s="4">
        <v>46054</v>
      </c>
      <c r="D3281" s="4">
        <v>46081</v>
      </c>
      <c r="E3281" s="5" t="s">
        <v>143</v>
      </c>
      <c r="F3281" s="5" t="s">
        <v>388</v>
      </c>
      <c r="G3281" s="7">
        <v>0</v>
      </c>
      <c r="H3281" s="21" t="s">
        <v>63</v>
      </c>
      <c r="I3281" s="5" t="s">
        <v>51</v>
      </c>
    </row>
    <row r="3282" spans="1:9" ht="48" customHeight="1">
      <c r="A3282" s="5" t="s">
        <v>46</v>
      </c>
      <c r="B3282" s="5" t="s">
        <v>45</v>
      </c>
      <c r="C3282" s="4">
        <v>46054</v>
      </c>
      <c r="D3282" s="4">
        <v>46081</v>
      </c>
      <c r="E3282" s="5" t="s">
        <v>143</v>
      </c>
      <c r="F3282" s="5" t="s">
        <v>389</v>
      </c>
      <c r="G3282" s="7">
        <v>0</v>
      </c>
      <c r="H3282" s="21" t="s">
        <v>63</v>
      </c>
      <c r="I3282" s="5" t="s">
        <v>51</v>
      </c>
    </row>
    <row r="3283" spans="1:9" ht="48" customHeight="1">
      <c r="A3283" s="5" t="s">
        <v>46</v>
      </c>
      <c r="B3283" s="5" t="s">
        <v>45</v>
      </c>
      <c r="C3283" s="4">
        <v>46054</v>
      </c>
      <c r="D3283" s="4">
        <v>46081</v>
      </c>
      <c r="E3283" s="5" t="s">
        <v>143</v>
      </c>
      <c r="F3283" s="5" t="s">
        <v>384</v>
      </c>
      <c r="G3283" s="7">
        <v>0</v>
      </c>
      <c r="H3283" s="21" t="s">
        <v>63</v>
      </c>
      <c r="I3283" s="5" t="s">
        <v>51</v>
      </c>
    </row>
    <row r="3284" spans="1:9" ht="48" customHeight="1">
      <c r="A3284" s="5" t="s">
        <v>46</v>
      </c>
      <c r="B3284" s="5" t="s">
        <v>45</v>
      </c>
      <c r="C3284" s="4">
        <v>46054</v>
      </c>
      <c r="D3284" s="4">
        <v>46081</v>
      </c>
      <c r="E3284" s="5" t="s">
        <v>143</v>
      </c>
      <c r="F3284" s="5" t="s">
        <v>385</v>
      </c>
      <c r="G3284" s="7">
        <v>0</v>
      </c>
      <c r="H3284" s="21" t="s">
        <v>63</v>
      </c>
      <c r="I3284" s="5" t="s">
        <v>51</v>
      </c>
    </row>
    <row r="3285" spans="1:9" ht="48" customHeight="1">
      <c r="A3285" s="5" t="s">
        <v>46</v>
      </c>
      <c r="B3285" s="5" t="s">
        <v>45</v>
      </c>
      <c r="C3285" s="4">
        <v>46054</v>
      </c>
      <c r="D3285" s="4">
        <v>46081</v>
      </c>
      <c r="E3285" s="5" t="s">
        <v>429</v>
      </c>
      <c r="F3285" s="5" t="s">
        <v>429</v>
      </c>
      <c r="G3285" s="7">
        <v>6.0000000000000001E-3</v>
      </c>
      <c r="H3285" s="21" t="s">
        <v>63</v>
      </c>
      <c r="I3285" s="5" t="s">
        <v>51</v>
      </c>
    </row>
    <row r="3286" spans="1:9" ht="48" customHeight="1">
      <c r="A3286" s="5" t="s">
        <v>46</v>
      </c>
      <c r="B3286" s="5" t="s">
        <v>45</v>
      </c>
      <c r="C3286" s="4">
        <v>46054</v>
      </c>
      <c r="D3286" s="4">
        <v>46081</v>
      </c>
      <c r="E3286" s="5" t="s">
        <v>507</v>
      </c>
      <c r="F3286" s="5" t="s">
        <v>508</v>
      </c>
      <c r="G3286" s="7">
        <v>2E-3</v>
      </c>
      <c r="H3286" s="21" t="s">
        <v>63</v>
      </c>
      <c r="I3286" s="5" t="s">
        <v>51</v>
      </c>
    </row>
    <row r="3287" spans="1:9" ht="48" customHeight="1">
      <c r="A3287" s="5" t="s">
        <v>46</v>
      </c>
      <c r="B3287" s="5" t="s">
        <v>45</v>
      </c>
      <c r="C3287" s="4">
        <v>46054</v>
      </c>
      <c r="D3287" s="4">
        <v>46081</v>
      </c>
      <c r="E3287" s="5" t="s">
        <v>507</v>
      </c>
      <c r="F3287" s="5" t="s">
        <v>509</v>
      </c>
      <c r="G3287" s="7">
        <v>1E-3</v>
      </c>
      <c r="H3287" s="21" t="s">
        <v>63</v>
      </c>
      <c r="I3287" s="5" t="s">
        <v>51</v>
      </c>
    </row>
    <row r="3288" spans="1:9" ht="48" customHeight="1">
      <c r="A3288" s="5" t="s">
        <v>46</v>
      </c>
      <c r="B3288" s="5" t="s">
        <v>45</v>
      </c>
      <c r="C3288" s="4">
        <v>46082</v>
      </c>
      <c r="D3288" s="4">
        <v>46112</v>
      </c>
      <c r="E3288" s="5" t="s">
        <v>53</v>
      </c>
      <c r="F3288" s="5" t="s">
        <v>474</v>
      </c>
      <c r="G3288" s="7">
        <v>8.5000000000000006E-2</v>
      </c>
      <c r="H3288" s="21" t="s">
        <v>65</v>
      </c>
      <c r="I3288" s="5" t="s">
        <v>51</v>
      </c>
    </row>
    <row r="3289" spans="1:9" ht="48" customHeight="1">
      <c r="A3289" s="5" t="s">
        <v>46</v>
      </c>
      <c r="B3289" s="5" t="s">
        <v>45</v>
      </c>
      <c r="C3289" s="4">
        <v>46082</v>
      </c>
      <c r="D3289" s="4">
        <v>46112</v>
      </c>
      <c r="E3289" s="5" t="s">
        <v>53</v>
      </c>
      <c r="F3289" s="5" t="s">
        <v>484</v>
      </c>
      <c r="G3289" s="7">
        <v>6.6000000000000003E-2</v>
      </c>
      <c r="H3289" s="21" t="s">
        <v>65</v>
      </c>
      <c r="I3289" s="5" t="s">
        <v>51</v>
      </c>
    </row>
    <row r="3290" spans="1:9" ht="48" customHeight="1">
      <c r="A3290" s="5" t="s">
        <v>46</v>
      </c>
      <c r="B3290" s="5" t="s">
        <v>45</v>
      </c>
      <c r="C3290" s="4">
        <v>46082</v>
      </c>
      <c r="D3290" s="4">
        <v>46112</v>
      </c>
      <c r="E3290" s="5" t="s">
        <v>53</v>
      </c>
      <c r="F3290" s="5" t="s">
        <v>483</v>
      </c>
      <c r="G3290" s="7">
        <v>3.7000000000000005E-2</v>
      </c>
      <c r="H3290" s="21" t="s">
        <v>65</v>
      </c>
      <c r="I3290" s="5" t="s">
        <v>51</v>
      </c>
    </row>
    <row r="3291" spans="1:9" ht="48" customHeight="1">
      <c r="A3291" s="5" t="s">
        <v>46</v>
      </c>
      <c r="B3291" s="5" t="s">
        <v>45</v>
      </c>
      <c r="C3291" s="4">
        <v>46082</v>
      </c>
      <c r="D3291" s="4">
        <v>46112</v>
      </c>
      <c r="E3291" s="5" t="s">
        <v>53</v>
      </c>
      <c r="F3291" s="5" t="s">
        <v>478</v>
      </c>
      <c r="G3291" s="7">
        <v>3.1E-2</v>
      </c>
      <c r="H3291" s="21" t="s">
        <v>65</v>
      </c>
      <c r="I3291" s="5" t="s">
        <v>51</v>
      </c>
    </row>
    <row r="3292" spans="1:9" ht="48" customHeight="1">
      <c r="A3292" s="5" t="s">
        <v>46</v>
      </c>
      <c r="B3292" s="5" t="s">
        <v>45</v>
      </c>
      <c r="C3292" s="4">
        <v>46082</v>
      </c>
      <c r="D3292" s="4">
        <v>46112</v>
      </c>
      <c r="E3292" s="5" t="s">
        <v>53</v>
      </c>
      <c r="F3292" s="5" t="s">
        <v>475</v>
      </c>
      <c r="G3292" s="7">
        <v>1.7000000000000001E-2</v>
      </c>
      <c r="H3292" s="21" t="s">
        <v>65</v>
      </c>
      <c r="I3292" s="5" t="s">
        <v>51</v>
      </c>
    </row>
    <row r="3293" spans="1:9" ht="48" customHeight="1">
      <c r="A3293" s="5" t="s">
        <v>46</v>
      </c>
      <c r="B3293" s="5" t="s">
        <v>45</v>
      </c>
      <c r="C3293" s="4">
        <v>46082</v>
      </c>
      <c r="D3293" s="4">
        <v>46112</v>
      </c>
      <c r="E3293" s="5" t="s">
        <v>53</v>
      </c>
      <c r="F3293" s="5" t="s">
        <v>476</v>
      </c>
      <c r="G3293" s="7">
        <v>1.2E-2</v>
      </c>
      <c r="H3293" s="21" t="s">
        <v>65</v>
      </c>
      <c r="I3293" s="5" t="s">
        <v>51</v>
      </c>
    </row>
    <row r="3294" spans="1:9" ht="48" customHeight="1">
      <c r="A3294" s="5" t="s">
        <v>46</v>
      </c>
      <c r="B3294" s="5" t="s">
        <v>45</v>
      </c>
      <c r="C3294" s="4">
        <v>46082</v>
      </c>
      <c r="D3294" s="4">
        <v>46112</v>
      </c>
      <c r="E3294" s="5" t="s">
        <v>53</v>
      </c>
      <c r="F3294" s="5" t="s">
        <v>477</v>
      </c>
      <c r="G3294" s="7">
        <v>6.9999999999999993E-3</v>
      </c>
      <c r="H3294" s="21" t="s">
        <v>65</v>
      </c>
      <c r="I3294" s="5" t="s">
        <v>51</v>
      </c>
    </row>
    <row r="3295" spans="1:9" ht="48" customHeight="1">
      <c r="A3295" s="5" t="s">
        <v>46</v>
      </c>
      <c r="B3295" s="5" t="s">
        <v>45</v>
      </c>
      <c r="C3295" s="4">
        <v>46082</v>
      </c>
      <c r="D3295" s="4">
        <v>46112</v>
      </c>
      <c r="E3295" s="5" t="s">
        <v>53</v>
      </c>
      <c r="F3295" s="5" t="s">
        <v>482</v>
      </c>
      <c r="G3295" s="7">
        <v>6.9999999999999993E-3</v>
      </c>
      <c r="H3295" s="21" t="s">
        <v>65</v>
      </c>
      <c r="I3295" s="5" t="s">
        <v>51</v>
      </c>
    </row>
    <row r="3296" spans="1:9" ht="48" customHeight="1">
      <c r="A3296" s="5" t="s">
        <v>46</v>
      </c>
      <c r="B3296" s="5" t="s">
        <v>45</v>
      </c>
      <c r="C3296" s="4">
        <v>46082</v>
      </c>
      <c r="D3296" s="4">
        <v>46112</v>
      </c>
      <c r="E3296" s="5" t="s">
        <v>53</v>
      </c>
      <c r="F3296" s="5" t="s">
        <v>480</v>
      </c>
      <c r="G3296" s="7">
        <v>6.0000000000000001E-3</v>
      </c>
      <c r="H3296" s="21" t="s">
        <v>65</v>
      </c>
      <c r="I3296" s="5" t="s">
        <v>51</v>
      </c>
    </row>
    <row r="3297" spans="1:9" ht="48" customHeight="1">
      <c r="A3297" s="5" t="s">
        <v>46</v>
      </c>
      <c r="B3297" s="5" t="s">
        <v>45</v>
      </c>
      <c r="C3297" s="4">
        <v>46082</v>
      </c>
      <c r="D3297" s="4">
        <v>46112</v>
      </c>
      <c r="E3297" s="5" t="s">
        <v>53</v>
      </c>
      <c r="F3297" s="5" t="s">
        <v>479</v>
      </c>
      <c r="G3297" s="7">
        <v>3.0000000000000001E-3</v>
      </c>
      <c r="H3297" s="21" t="s">
        <v>65</v>
      </c>
      <c r="I3297" s="5" t="s">
        <v>51</v>
      </c>
    </row>
    <row r="3298" spans="1:9" ht="48" customHeight="1">
      <c r="A3298" s="5" t="s">
        <v>46</v>
      </c>
      <c r="B3298" s="5" t="s">
        <v>45</v>
      </c>
      <c r="C3298" s="4">
        <v>46082</v>
      </c>
      <c r="D3298" s="4">
        <v>46112</v>
      </c>
      <c r="E3298" s="5" t="s">
        <v>53</v>
      </c>
      <c r="F3298" s="5" t="s">
        <v>481</v>
      </c>
      <c r="G3298" s="7">
        <v>3.0000000000000001E-3</v>
      </c>
      <c r="H3298" s="21" t="s">
        <v>65</v>
      </c>
      <c r="I3298" s="5" t="s">
        <v>51</v>
      </c>
    </row>
    <row r="3299" spans="1:9" ht="48" customHeight="1">
      <c r="A3299" s="5" t="s">
        <v>46</v>
      </c>
      <c r="B3299" s="5" t="s">
        <v>45</v>
      </c>
      <c r="C3299" s="4">
        <v>46082</v>
      </c>
      <c r="D3299" s="4">
        <v>46112</v>
      </c>
      <c r="E3299" s="5" t="s">
        <v>53</v>
      </c>
      <c r="F3299" s="5" t="s">
        <v>485</v>
      </c>
      <c r="G3299" s="7">
        <v>1E-3</v>
      </c>
      <c r="H3299" s="21" t="s">
        <v>65</v>
      </c>
      <c r="I3299" s="5" t="s">
        <v>51</v>
      </c>
    </row>
    <row r="3300" spans="1:9" ht="48" customHeight="1">
      <c r="A3300" s="5" t="s">
        <v>46</v>
      </c>
      <c r="B3300" s="5" t="s">
        <v>45</v>
      </c>
      <c r="C3300" s="4">
        <v>46082</v>
      </c>
      <c r="D3300" s="4">
        <v>46112</v>
      </c>
      <c r="E3300" s="5" t="s">
        <v>53</v>
      </c>
      <c r="F3300" s="5" t="s">
        <v>486</v>
      </c>
      <c r="G3300" s="7">
        <v>1E-3</v>
      </c>
      <c r="H3300" s="21" t="s">
        <v>65</v>
      </c>
      <c r="I3300" s="5" t="s">
        <v>51</v>
      </c>
    </row>
    <row r="3301" spans="1:9" ht="48" customHeight="1">
      <c r="A3301" s="5" t="s">
        <v>46</v>
      </c>
      <c r="B3301" s="5" t="s">
        <v>45</v>
      </c>
      <c r="C3301" s="4">
        <v>46082</v>
      </c>
      <c r="D3301" s="4">
        <v>46112</v>
      </c>
      <c r="E3301" s="5" t="s">
        <v>53</v>
      </c>
      <c r="F3301" s="5" t="s">
        <v>487</v>
      </c>
      <c r="G3301" s="7">
        <v>1E-3</v>
      </c>
      <c r="H3301" s="21" t="s">
        <v>65</v>
      </c>
      <c r="I3301" s="5" t="s">
        <v>51</v>
      </c>
    </row>
    <row r="3302" spans="1:9" ht="48" customHeight="1">
      <c r="A3302" s="5" t="s">
        <v>46</v>
      </c>
      <c r="B3302" s="5" t="s">
        <v>45</v>
      </c>
      <c r="C3302" s="4">
        <v>46082</v>
      </c>
      <c r="D3302" s="4">
        <v>46112</v>
      </c>
      <c r="E3302" s="5" t="s">
        <v>53</v>
      </c>
      <c r="F3302" s="5" t="s">
        <v>488</v>
      </c>
      <c r="G3302" s="7">
        <v>1E-3</v>
      </c>
      <c r="H3302" s="21" t="s">
        <v>65</v>
      </c>
      <c r="I3302" s="5" t="s">
        <v>51</v>
      </c>
    </row>
    <row r="3303" spans="1:9" ht="48" customHeight="1">
      <c r="A3303" s="5" t="s">
        <v>46</v>
      </c>
      <c r="B3303" s="5" t="s">
        <v>45</v>
      </c>
      <c r="C3303" s="4">
        <v>46082</v>
      </c>
      <c r="D3303" s="4">
        <v>46112</v>
      </c>
      <c r="E3303" s="5" t="s">
        <v>53</v>
      </c>
      <c r="F3303" s="5" t="s">
        <v>445</v>
      </c>
      <c r="G3303" s="7">
        <v>1E-3</v>
      </c>
      <c r="H3303" s="21" t="s">
        <v>65</v>
      </c>
      <c r="I3303" s="5" t="s">
        <v>51</v>
      </c>
    </row>
    <row r="3304" spans="1:9" ht="48" customHeight="1">
      <c r="A3304" s="5" t="s">
        <v>46</v>
      </c>
      <c r="B3304" s="5" t="s">
        <v>45</v>
      </c>
      <c r="C3304" s="4">
        <v>46082</v>
      </c>
      <c r="D3304" s="4">
        <v>46112</v>
      </c>
      <c r="E3304" s="5" t="s">
        <v>53</v>
      </c>
      <c r="F3304" s="5" t="s">
        <v>489</v>
      </c>
      <c r="G3304" s="7">
        <v>1E-3</v>
      </c>
      <c r="H3304" s="21" t="s">
        <v>65</v>
      </c>
      <c r="I3304" s="5" t="s">
        <v>51</v>
      </c>
    </row>
    <row r="3305" spans="1:9" ht="48" customHeight="1">
      <c r="A3305" s="5" t="s">
        <v>46</v>
      </c>
      <c r="B3305" s="5" t="s">
        <v>45</v>
      </c>
      <c r="C3305" s="4">
        <v>46082</v>
      </c>
      <c r="D3305" s="4">
        <v>46112</v>
      </c>
      <c r="E3305" s="5" t="s">
        <v>293</v>
      </c>
      <c r="F3305" s="5" t="s">
        <v>304</v>
      </c>
      <c r="G3305" s="7">
        <v>1.2E-2</v>
      </c>
      <c r="H3305" s="21" t="s">
        <v>65</v>
      </c>
      <c r="I3305" s="5" t="s">
        <v>51</v>
      </c>
    </row>
    <row r="3306" spans="1:9" ht="48" customHeight="1">
      <c r="A3306" s="5" t="s">
        <v>46</v>
      </c>
      <c r="B3306" s="5" t="s">
        <v>45</v>
      </c>
      <c r="C3306" s="4">
        <v>46082</v>
      </c>
      <c r="D3306" s="4">
        <v>46112</v>
      </c>
      <c r="E3306" s="5" t="s">
        <v>293</v>
      </c>
      <c r="F3306" s="5" t="s">
        <v>294</v>
      </c>
      <c r="G3306" s="7">
        <v>0.01</v>
      </c>
      <c r="H3306" s="21" t="s">
        <v>65</v>
      </c>
      <c r="I3306" s="5" t="s">
        <v>51</v>
      </c>
    </row>
    <row r="3307" spans="1:9" ht="48" customHeight="1">
      <c r="A3307" s="5" t="s">
        <v>46</v>
      </c>
      <c r="B3307" s="5" t="s">
        <v>45</v>
      </c>
      <c r="C3307" s="4">
        <v>46082</v>
      </c>
      <c r="D3307" s="4">
        <v>46112</v>
      </c>
      <c r="E3307" s="5" t="s">
        <v>293</v>
      </c>
      <c r="F3307" s="5" t="s">
        <v>316</v>
      </c>
      <c r="G3307" s="7">
        <v>0.01</v>
      </c>
      <c r="H3307" s="21" t="s">
        <v>65</v>
      </c>
      <c r="I3307" s="5" t="s">
        <v>51</v>
      </c>
    </row>
    <row r="3308" spans="1:9" ht="48" customHeight="1">
      <c r="A3308" s="5" t="s">
        <v>46</v>
      </c>
      <c r="B3308" s="5" t="s">
        <v>45</v>
      </c>
      <c r="C3308" s="4">
        <v>46082</v>
      </c>
      <c r="D3308" s="4">
        <v>46112</v>
      </c>
      <c r="E3308" s="5" t="s">
        <v>293</v>
      </c>
      <c r="F3308" s="5" t="s">
        <v>298</v>
      </c>
      <c r="G3308" s="7">
        <v>9.0000000000000011E-3</v>
      </c>
      <c r="H3308" s="21" t="s">
        <v>65</v>
      </c>
      <c r="I3308" s="5" t="s">
        <v>51</v>
      </c>
    </row>
    <row r="3309" spans="1:9" ht="48" customHeight="1">
      <c r="A3309" s="5" t="s">
        <v>46</v>
      </c>
      <c r="B3309" s="5" t="s">
        <v>45</v>
      </c>
      <c r="C3309" s="4">
        <v>46082</v>
      </c>
      <c r="D3309" s="4">
        <v>46112</v>
      </c>
      <c r="E3309" s="5" t="s">
        <v>293</v>
      </c>
      <c r="F3309" s="5" t="s">
        <v>300</v>
      </c>
      <c r="G3309" s="7">
        <v>8.0000000000000002E-3</v>
      </c>
      <c r="H3309" s="21" t="s">
        <v>65</v>
      </c>
      <c r="I3309" s="5" t="s">
        <v>51</v>
      </c>
    </row>
    <row r="3310" spans="1:9" ht="48" customHeight="1">
      <c r="A3310" s="5" t="s">
        <v>46</v>
      </c>
      <c r="B3310" s="5" t="s">
        <v>45</v>
      </c>
      <c r="C3310" s="4">
        <v>46082</v>
      </c>
      <c r="D3310" s="4">
        <v>46112</v>
      </c>
      <c r="E3310" s="5" t="s">
        <v>293</v>
      </c>
      <c r="F3310" s="5" t="s">
        <v>312</v>
      </c>
      <c r="G3310" s="7">
        <v>8.0000000000000002E-3</v>
      </c>
      <c r="H3310" s="21" t="s">
        <v>65</v>
      </c>
      <c r="I3310" s="5" t="s">
        <v>51</v>
      </c>
    </row>
    <row r="3311" spans="1:9" ht="48" customHeight="1">
      <c r="A3311" s="5" t="s">
        <v>46</v>
      </c>
      <c r="B3311" s="5" t="s">
        <v>45</v>
      </c>
      <c r="C3311" s="4">
        <v>46082</v>
      </c>
      <c r="D3311" s="4">
        <v>46112</v>
      </c>
      <c r="E3311" s="5" t="s">
        <v>293</v>
      </c>
      <c r="F3311" s="5" t="s">
        <v>296</v>
      </c>
      <c r="G3311" s="7">
        <v>6.9999999999999993E-3</v>
      </c>
      <c r="H3311" s="21" t="s">
        <v>65</v>
      </c>
      <c r="I3311" s="5" t="s">
        <v>51</v>
      </c>
    </row>
    <row r="3312" spans="1:9" ht="48" customHeight="1">
      <c r="A3312" s="5" t="s">
        <v>46</v>
      </c>
      <c r="B3312" s="5" t="s">
        <v>45</v>
      </c>
      <c r="C3312" s="4">
        <v>46082</v>
      </c>
      <c r="D3312" s="4">
        <v>46112</v>
      </c>
      <c r="E3312" s="5" t="s">
        <v>293</v>
      </c>
      <c r="F3312" s="5" t="s">
        <v>303</v>
      </c>
      <c r="G3312" s="7">
        <v>6.9999999999999993E-3</v>
      </c>
      <c r="H3312" s="21" t="s">
        <v>65</v>
      </c>
      <c r="I3312" s="5" t="s">
        <v>51</v>
      </c>
    </row>
    <row r="3313" spans="1:9" ht="48" customHeight="1">
      <c r="A3313" s="5" t="s">
        <v>46</v>
      </c>
      <c r="B3313" s="5" t="s">
        <v>45</v>
      </c>
      <c r="C3313" s="4">
        <v>46082</v>
      </c>
      <c r="D3313" s="4">
        <v>46112</v>
      </c>
      <c r="E3313" s="5" t="s">
        <v>293</v>
      </c>
      <c r="F3313" s="5" t="s">
        <v>295</v>
      </c>
      <c r="G3313" s="7">
        <v>6.9999999999999993E-3</v>
      </c>
      <c r="H3313" s="21" t="s">
        <v>65</v>
      </c>
      <c r="I3313" s="5" t="s">
        <v>51</v>
      </c>
    </row>
    <row r="3314" spans="1:9" ht="48" customHeight="1">
      <c r="A3314" s="5" t="s">
        <v>46</v>
      </c>
      <c r="B3314" s="5" t="s">
        <v>45</v>
      </c>
      <c r="C3314" s="4">
        <v>46082</v>
      </c>
      <c r="D3314" s="4">
        <v>46112</v>
      </c>
      <c r="E3314" s="5" t="s">
        <v>293</v>
      </c>
      <c r="F3314" s="5" t="s">
        <v>327</v>
      </c>
      <c r="G3314" s="7">
        <v>6.9999999999999993E-3</v>
      </c>
      <c r="H3314" s="21" t="s">
        <v>65</v>
      </c>
      <c r="I3314" s="5" t="s">
        <v>51</v>
      </c>
    </row>
    <row r="3315" spans="1:9" ht="48" customHeight="1">
      <c r="A3315" s="5" t="s">
        <v>46</v>
      </c>
      <c r="B3315" s="5" t="s">
        <v>45</v>
      </c>
      <c r="C3315" s="4">
        <v>46082</v>
      </c>
      <c r="D3315" s="4">
        <v>46112</v>
      </c>
      <c r="E3315" s="5" t="s">
        <v>293</v>
      </c>
      <c r="F3315" s="5" t="s">
        <v>511</v>
      </c>
      <c r="G3315" s="7">
        <v>6.9999999999999993E-3</v>
      </c>
      <c r="H3315" s="21" t="s">
        <v>65</v>
      </c>
      <c r="I3315" s="5" t="s">
        <v>51</v>
      </c>
    </row>
    <row r="3316" spans="1:9" ht="48" customHeight="1">
      <c r="A3316" s="5" t="s">
        <v>46</v>
      </c>
      <c r="B3316" s="5" t="s">
        <v>45</v>
      </c>
      <c r="C3316" s="4">
        <v>46082</v>
      </c>
      <c r="D3316" s="4">
        <v>46112</v>
      </c>
      <c r="E3316" s="5" t="s">
        <v>293</v>
      </c>
      <c r="F3316" s="5" t="s">
        <v>299</v>
      </c>
      <c r="G3316" s="7">
        <v>6.0000000000000001E-3</v>
      </c>
      <c r="H3316" s="21" t="s">
        <v>65</v>
      </c>
      <c r="I3316" s="5" t="s">
        <v>51</v>
      </c>
    </row>
    <row r="3317" spans="1:9" ht="48" customHeight="1">
      <c r="A3317" s="5" t="s">
        <v>46</v>
      </c>
      <c r="B3317" s="5" t="s">
        <v>45</v>
      </c>
      <c r="C3317" s="4">
        <v>46082</v>
      </c>
      <c r="D3317" s="4">
        <v>46112</v>
      </c>
      <c r="E3317" s="5" t="s">
        <v>293</v>
      </c>
      <c r="F3317" s="5" t="s">
        <v>323</v>
      </c>
      <c r="G3317" s="7">
        <v>6.0000000000000001E-3</v>
      </c>
      <c r="H3317" s="21" t="s">
        <v>65</v>
      </c>
      <c r="I3317" s="5" t="s">
        <v>51</v>
      </c>
    </row>
    <row r="3318" spans="1:9" ht="48" customHeight="1">
      <c r="A3318" s="5" t="s">
        <v>46</v>
      </c>
      <c r="B3318" s="5" t="s">
        <v>45</v>
      </c>
      <c r="C3318" s="4">
        <v>46082</v>
      </c>
      <c r="D3318" s="4">
        <v>46112</v>
      </c>
      <c r="E3318" s="5" t="s">
        <v>293</v>
      </c>
      <c r="F3318" s="5" t="s">
        <v>309</v>
      </c>
      <c r="G3318" s="7">
        <v>6.0000000000000001E-3</v>
      </c>
      <c r="H3318" s="21" t="s">
        <v>65</v>
      </c>
      <c r="I3318" s="5" t="s">
        <v>51</v>
      </c>
    </row>
    <row r="3319" spans="1:9" ht="48" customHeight="1">
      <c r="A3319" s="5" t="s">
        <v>46</v>
      </c>
      <c r="B3319" s="5" t="s">
        <v>45</v>
      </c>
      <c r="C3319" s="4">
        <v>46082</v>
      </c>
      <c r="D3319" s="4">
        <v>46112</v>
      </c>
      <c r="E3319" s="5" t="s">
        <v>293</v>
      </c>
      <c r="F3319" s="5" t="s">
        <v>320</v>
      </c>
      <c r="G3319" s="7">
        <v>6.0000000000000001E-3</v>
      </c>
      <c r="H3319" s="21" t="s">
        <v>65</v>
      </c>
      <c r="I3319" s="5" t="s">
        <v>51</v>
      </c>
    </row>
    <row r="3320" spans="1:9" ht="48" customHeight="1">
      <c r="A3320" s="5" t="s">
        <v>46</v>
      </c>
      <c r="B3320" s="5" t="s">
        <v>45</v>
      </c>
      <c r="C3320" s="4">
        <v>46082</v>
      </c>
      <c r="D3320" s="4">
        <v>46112</v>
      </c>
      <c r="E3320" s="5" t="s">
        <v>293</v>
      </c>
      <c r="F3320" s="5" t="s">
        <v>313</v>
      </c>
      <c r="G3320" s="7">
        <v>6.0000000000000001E-3</v>
      </c>
      <c r="H3320" s="21" t="s">
        <v>65</v>
      </c>
      <c r="I3320" s="5" t="s">
        <v>51</v>
      </c>
    </row>
    <row r="3321" spans="1:9" ht="48" customHeight="1">
      <c r="A3321" s="5" t="s">
        <v>46</v>
      </c>
      <c r="B3321" s="5" t="s">
        <v>45</v>
      </c>
      <c r="C3321" s="4">
        <v>46082</v>
      </c>
      <c r="D3321" s="4">
        <v>46112</v>
      </c>
      <c r="E3321" s="5" t="s">
        <v>293</v>
      </c>
      <c r="F3321" s="5" t="s">
        <v>305</v>
      </c>
      <c r="G3321" s="7">
        <v>6.0000000000000001E-3</v>
      </c>
      <c r="H3321" s="21" t="s">
        <v>65</v>
      </c>
      <c r="I3321" s="5" t="s">
        <v>51</v>
      </c>
    </row>
    <row r="3322" spans="1:9" ht="48" customHeight="1">
      <c r="A3322" s="5" t="s">
        <v>46</v>
      </c>
      <c r="B3322" s="5" t="s">
        <v>45</v>
      </c>
      <c r="C3322" s="4">
        <v>46082</v>
      </c>
      <c r="D3322" s="4">
        <v>46112</v>
      </c>
      <c r="E3322" s="5" t="s">
        <v>293</v>
      </c>
      <c r="F3322" s="5" t="s">
        <v>306</v>
      </c>
      <c r="G3322" s="7">
        <v>5.0000000000000001E-3</v>
      </c>
      <c r="H3322" s="21" t="s">
        <v>65</v>
      </c>
      <c r="I3322" s="5" t="s">
        <v>51</v>
      </c>
    </row>
    <row r="3323" spans="1:9" ht="48" customHeight="1">
      <c r="A3323" s="5" t="s">
        <v>46</v>
      </c>
      <c r="B3323" s="5" t="s">
        <v>45</v>
      </c>
      <c r="C3323" s="4">
        <v>46082</v>
      </c>
      <c r="D3323" s="4">
        <v>46112</v>
      </c>
      <c r="E3323" s="5" t="s">
        <v>293</v>
      </c>
      <c r="F3323" s="5" t="s">
        <v>301</v>
      </c>
      <c r="G3323" s="7">
        <v>5.0000000000000001E-3</v>
      </c>
      <c r="H3323" s="21" t="s">
        <v>65</v>
      </c>
      <c r="I3323" s="5" t="s">
        <v>51</v>
      </c>
    </row>
    <row r="3324" spans="1:9" ht="48" customHeight="1">
      <c r="A3324" s="5" t="s">
        <v>46</v>
      </c>
      <c r="B3324" s="5" t="s">
        <v>45</v>
      </c>
      <c r="C3324" s="4">
        <v>46082</v>
      </c>
      <c r="D3324" s="4">
        <v>46112</v>
      </c>
      <c r="E3324" s="5" t="s">
        <v>293</v>
      </c>
      <c r="F3324" s="5" t="s">
        <v>297</v>
      </c>
      <c r="G3324" s="7">
        <v>5.0000000000000001E-3</v>
      </c>
      <c r="H3324" s="21" t="s">
        <v>65</v>
      </c>
      <c r="I3324" s="5" t="s">
        <v>51</v>
      </c>
    </row>
    <row r="3325" spans="1:9" ht="48" customHeight="1">
      <c r="A3325" s="5" t="s">
        <v>46</v>
      </c>
      <c r="B3325" s="5" t="s">
        <v>45</v>
      </c>
      <c r="C3325" s="4">
        <v>46082</v>
      </c>
      <c r="D3325" s="4">
        <v>46112</v>
      </c>
      <c r="E3325" s="5" t="s">
        <v>293</v>
      </c>
      <c r="F3325" s="5" t="s">
        <v>302</v>
      </c>
      <c r="G3325" s="7">
        <v>5.0000000000000001E-3</v>
      </c>
      <c r="H3325" s="21" t="s">
        <v>65</v>
      </c>
      <c r="I3325" s="5" t="s">
        <v>51</v>
      </c>
    </row>
    <row r="3326" spans="1:9" ht="48" customHeight="1">
      <c r="A3326" s="5" t="s">
        <v>46</v>
      </c>
      <c r="B3326" s="5" t="s">
        <v>45</v>
      </c>
      <c r="C3326" s="4">
        <v>46082</v>
      </c>
      <c r="D3326" s="4">
        <v>46112</v>
      </c>
      <c r="E3326" s="5" t="s">
        <v>293</v>
      </c>
      <c r="F3326" s="5" t="s">
        <v>314</v>
      </c>
      <c r="G3326" s="7">
        <v>5.0000000000000001E-3</v>
      </c>
      <c r="H3326" s="21" t="s">
        <v>65</v>
      </c>
      <c r="I3326" s="5" t="s">
        <v>51</v>
      </c>
    </row>
    <row r="3327" spans="1:9" ht="48" customHeight="1">
      <c r="A3327" s="5" t="s">
        <v>46</v>
      </c>
      <c r="B3327" s="5" t="s">
        <v>45</v>
      </c>
      <c r="C3327" s="4">
        <v>46082</v>
      </c>
      <c r="D3327" s="4">
        <v>46112</v>
      </c>
      <c r="E3327" s="5" t="s">
        <v>293</v>
      </c>
      <c r="F3327" s="5" t="s">
        <v>328</v>
      </c>
      <c r="G3327" s="7">
        <v>5.0000000000000001E-3</v>
      </c>
      <c r="H3327" s="21" t="s">
        <v>65</v>
      </c>
      <c r="I3327" s="5" t="s">
        <v>51</v>
      </c>
    </row>
    <row r="3328" spans="1:9" ht="48" customHeight="1">
      <c r="A3328" s="5" t="s">
        <v>46</v>
      </c>
      <c r="B3328" s="5" t="s">
        <v>45</v>
      </c>
      <c r="C3328" s="4">
        <v>46082</v>
      </c>
      <c r="D3328" s="4">
        <v>46112</v>
      </c>
      <c r="E3328" s="5" t="s">
        <v>293</v>
      </c>
      <c r="F3328" s="5" t="s">
        <v>332</v>
      </c>
      <c r="G3328" s="7">
        <v>5.0000000000000001E-3</v>
      </c>
      <c r="H3328" s="21" t="s">
        <v>65</v>
      </c>
      <c r="I3328" s="5" t="s">
        <v>51</v>
      </c>
    </row>
    <row r="3329" spans="1:9" ht="48" customHeight="1">
      <c r="A3329" s="5" t="s">
        <v>46</v>
      </c>
      <c r="B3329" s="5" t="s">
        <v>45</v>
      </c>
      <c r="C3329" s="4">
        <v>46082</v>
      </c>
      <c r="D3329" s="4">
        <v>46112</v>
      </c>
      <c r="E3329" s="5" t="s">
        <v>293</v>
      </c>
      <c r="F3329" s="5" t="s">
        <v>307</v>
      </c>
      <c r="G3329" s="7">
        <v>4.0000000000000001E-3</v>
      </c>
      <c r="H3329" s="21" t="s">
        <v>65</v>
      </c>
      <c r="I3329" s="5" t="s">
        <v>51</v>
      </c>
    </row>
    <row r="3330" spans="1:9" ht="48" customHeight="1">
      <c r="A3330" s="5" t="s">
        <v>46</v>
      </c>
      <c r="B3330" s="5" t="s">
        <v>45</v>
      </c>
      <c r="C3330" s="4">
        <v>46082</v>
      </c>
      <c r="D3330" s="4">
        <v>46112</v>
      </c>
      <c r="E3330" s="5" t="s">
        <v>293</v>
      </c>
      <c r="F3330" s="5" t="s">
        <v>321</v>
      </c>
      <c r="G3330" s="7">
        <v>4.0000000000000001E-3</v>
      </c>
      <c r="H3330" s="21" t="s">
        <v>65</v>
      </c>
      <c r="I3330" s="5" t="s">
        <v>51</v>
      </c>
    </row>
    <row r="3331" spans="1:9" ht="48" customHeight="1">
      <c r="A3331" s="5" t="s">
        <v>46</v>
      </c>
      <c r="B3331" s="5" t="s">
        <v>45</v>
      </c>
      <c r="C3331" s="4">
        <v>46082</v>
      </c>
      <c r="D3331" s="4">
        <v>46112</v>
      </c>
      <c r="E3331" s="5" t="s">
        <v>293</v>
      </c>
      <c r="F3331" s="5" t="s">
        <v>322</v>
      </c>
      <c r="G3331" s="7">
        <v>4.0000000000000001E-3</v>
      </c>
      <c r="H3331" s="21" t="s">
        <v>65</v>
      </c>
      <c r="I3331" s="5" t="s">
        <v>51</v>
      </c>
    </row>
    <row r="3332" spans="1:9" ht="48" customHeight="1">
      <c r="A3332" s="5" t="s">
        <v>46</v>
      </c>
      <c r="B3332" s="5" t="s">
        <v>45</v>
      </c>
      <c r="C3332" s="4">
        <v>46082</v>
      </c>
      <c r="D3332" s="4">
        <v>46112</v>
      </c>
      <c r="E3332" s="5" t="s">
        <v>293</v>
      </c>
      <c r="F3332" s="5" t="s">
        <v>308</v>
      </c>
      <c r="G3332" s="7">
        <v>4.0000000000000001E-3</v>
      </c>
      <c r="H3332" s="21" t="s">
        <v>65</v>
      </c>
      <c r="I3332" s="5" t="s">
        <v>51</v>
      </c>
    </row>
    <row r="3333" spans="1:9" ht="48" customHeight="1">
      <c r="A3333" s="5" t="s">
        <v>46</v>
      </c>
      <c r="B3333" s="5" t="s">
        <v>45</v>
      </c>
      <c r="C3333" s="4">
        <v>46082</v>
      </c>
      <c r="D3333" s="4">
        <v>46112</v>
      </c>
      <c r="E3333" s="5" t="s">
        <v>293</v>
      </c>
      <c r="F3333" s="5" t="s">
        <v>325</v>
      </c>
      <c r="G3333" s="7">
        <v>4.0000000000000001E-3</v>
      </c>
      <c r="H3333" s="21" t="s">
        <v>65</v>
      </c>
      <c r="I3333" s="5" t="s">
        <v>51</v>
      </c>
    </row>
    <row r="3334" spans="1:9" ht="48" customHeight="1">
      <c r="A3334" s="5" t="s">
        <v>46</v>
      </c>
      <c r="B3334" s="5" t="s">
        <v>45</v>
      </c>
      <c r="C3334" s="4">
        <v>46082</v>
      </c>
      <c r="D3334" s="4">
        <v>46112</v>
      </c>
      <c r="E3334" s="5" t="s">
        <v>293</v>
      </c>
      <c r="F3334" s="5" t="s">
        <v>310</v>
      </c>
      <c r="G3334" s="7">
        <v>4.0000000000000001E-3</v>
      </c>
      <c r="H3334" s="21" t="s">
        <v>65</v>
      </c>
      <c r="I3334" s="5" t="s">
        <v>51</v>
      </c>
    </row>
    <row r="3335" spans="1:9" ht="48" customHeight="1">
      <c r="A3335" s="5" t="s">
        <v>46</v>
      </c>
      <c r="B3335" s="5" t="s">
        <v>45</v>
      </c>
      <c r="C3335" s="4">
        <v>46082</v>
      </c>
      <c r="D3335" s="4">
        <v>46112</v>
      </c>
      <c r="E3335" s="5" t="s">
        <v>293</v>
      </c>
      <c r="F3335" s="5" t="s">
        <v>311</v>
      </c>
      <c r="G3335" s="7">
        <v>4.0000000000000001E-3</v>
      </c>
      <c r="H3335" s="21" t="s">
        <v>65</v>
      </c>
      <c r="I3335" s="5" t="s">
        <v>51</v>
      </c>
    </row>
    <row r="3336" spans="1:9" ht="48" customHeight="1">
      <c r="A3336" s="5" t="s">
        <v>46</v>
      </c>
      <c r="B3336" s="5" t="s">
        <v>45</v>
      </c>
      <c r="C3336" s="4">
        <v>46082</v>
      </c>
      <c r="D3336" s="4">
        <v>46112</v>
      </c>
      <c r="E3336" s="5" t="s">
        <v>293</v>
      </c>
      <c r="F3336" s="5" t="s">
        <v>315</v>
      </c>
      <c r="G3336" s="7">
        <v>4.0000000000000001E-3</v>
      </c>
      <c r="H3336" s="21" t="s">
        <v>65</v>
      </c>
      <c r="I3336" s="5" t="s">
        <v>51</v>
      </c>
    </row>
    <row r="3337" spans="1:9" ht="48" customHeight="1">
      <c r="A3337" s="5" t="s">
        <v>46</v>
      </c>
      <c r="B3337" s="5" t="s">
        <v>45</v>
      </c>
      <c r="C3337" s="4">
        <v>46082</v>
      </c>
      <c r="D3337" s="4">
        <v>46112</v>
      </c>
      <c r="E3337" s="5" t="s">
        <v>293</v>
      </c>
      <c r="F3337" s="5" t="s">
        <v>510</v>
      </c>
      <c r="G3337" s="7">
        <v>4.0000000000000001E-3</v>
      </c>
      <c r="H3337" s="21" t="s">
        <v>65</v>
      </c>
      <c r="I3337" s="5" t="s">
        <v>51</v>
      </c>
    </row>
    <row r="3338" spans="1:9" ht="48" customHeight="1">
      <c r="A3338" s="5" t="s">
        <v>46</v>
      </c>
      <c r="B3338" s="5" t="s">
        <v>45</v>
      </c>
      <c r="C3338" s="4">
        <v>46082</v>
      </c>
      <c r="D3338" s="4">
        <v>46112</v>
      </c>
      <c r="E3338" s="5" t="s">
        <v>293</v>
      </c>
      <c r="F3338" s="5" t="s">
        <v>333</v>
      </c>
      <c r="G3338" s="7">
        <v>4.0000000000000001E-3</v>
      </c>
      <c r="H3338" s="21" t="s">
        <v>65</v>
      </c>
      <c r="I3338" s="5" t="s">
        <v>51</v>
      </c>
    </row>
    <row r="3339" spans="1:9" ht="48" customHeight="1">
      <c r="A3339" s="5" t="s">
        <v>46</v>
      </c>
      <c r="B3339" s="5" t="s">
        <v>45</v>
      </c>
      <c r="C3339" s="4">
        <v>46082</v>
      </c>
      <c r="D3339" s="4">
        <v>46112</v>
      </c>
      <c r="E3339" s="5" t="s">
        <v>293</v>
      </c>
      <c r="F3339" s="5" t="s">
        <v>317</v>
      </c>
      <c r="G3339" s="7">
        <v>3.0000000000000001E-3</v>
      </c>
      <c r="H3339" s="21" t="s">
        <v>65</v>
      </c>
      <c r="I3339" s="5" t="s">
        <v>51</v>
      </c>
    </row>
    <row r="3340" spans="1:9" ht="48" customHeight="1">
      <c r="A3340" s="5" t="s">
        <v>46</v>
      </c>
      <c r="B3340" s="5" t="s">
        <v>45</v>
      </c>
      <c r="C3340" s="4">
        <v>46082</v>
      </c>
      <c r="D3340" s="4">
        <v>46112</v>
      </c>
      <c r="E3340" s="5" t="s">
        <v>293</v>
      </c>
      <c r="F3340" s="5" t="s">
        <v>318</v>
      </c>
      <c r="G3340" s="7">
        <v>3.0000000000000001E-3</v>
      </c>
      <c r="H3340" s="21" t="s">
        <v>65</v>
      </c>
      <c r="I3340" s="5" t="s">
        <v>51</v>
      </c>
    </row>
    <row r="3341" spans="1:9" ht="48" customHeight="1">
      <c r="A3341" s="5" t="s">
        <v>46</v>
      </c>
      <c r="B3341" s="5" t="s">
        <v>45</v>
      </c>
      <c r="C3341" s="4">
        <v>46082</v>
      </c>
      <c r="D3341" s="4">
        <v>46112</v>
      </c>
      <c r="E3341" s="5" t="s">
        <v>293</v>
      </c>
      <c r="F3341" s="5" t="s">
        <v>319</v>
      </c>
      <c r="G3341" s="7">
        <v>3.0000000000000001E-3</v>
      </c>
      <c r="H3341" s="21" t="s">
        <v>65</v>
      </c>
      <c r="I3341" s="5" t="s">
        <v>51</v>
      </c>
    </row>
    <row r="3342" spans="1:9" ht="48" customHeight="1">
      <c r="A3342" s="5" t="s">
        <v>46</v>
      </c>
      <c r="B3342" s="5" t="s">
        <v>45</v>
      </c>
      <c r="C3342" s="4">
        <v>46082</v>
      </c>
      <c r="D3342" s="4">
        <v>46112</v>
      </c>
      <c r="E3342" s="5" t="s">
        <v>293</v>
      </c>
      <c r="F3342" s="5" t="s">
        <v>324</v>
      </c>
      <c r="G3342" s="7">
        <v>3.0000000000000001E-3</v>
      </c>
      <c r="H3342" s="21" t="s">
        <v>65</v>
      </c>
      <c r="I3342" s="5" t="s">
        <v>51</v>
      </c>
    </row>
    <row r="3343" spans="1:9" ht="48" customHeight="1">
      <c r="A3343" s="5" t="s">
        <v>46</v>
      </c>
      <c r="B3343" s="5" t="s">
        <v>45</v>
      </c>
      <c r="C3343" s="4">
        <v>46082</v>
      </c>
      <c r="D3343" s="4">
        <v>46112</v>
      </c>
      <c r="E3343" s="5" t="s">
        <v>293</v>
      </c>
      <c r="F3343" s="5" t="s">
        <v>326</v>
      </c>
      <c r="G3343" s="7">
        <v>3.0000000000000001E-3</v>
      </c>
      <c r="H3343" s="21" t="s">
        <v>65</v>
      </c>
      <c r="I3343" s="5" t="s">
        <v>51</v>
      </c>
    </row>
    <row r="3344" spans="1:9" ht="48" customHeight="1">
      <c r="A3344" s="5" t="s">
        <v>46</v>
      </c>
      <c r="B3344" s="5" t="s">
        <v>45</v>
      </c>
      <c r="C3344" s="4">
        <v>46082</v>
      </c>
      <c r="D3344" s="4">
        <v>46112</v>
      </c>
      <c r="E3344" s="5" t="s">
        <v>293</v>
      </c>
      <c r="F3344" s="5" t="s">
        <v>512</v>
      </c>
      <c r="G3344" s="7">
        <v>3.0000000000000001E-3</v>
      </c>
      <c r="H3344" s="21" t="s">
        <v>65</v>
      </c>
      <c r="I3344" s="5" t="s">
        <v>51</v>
      </c>
    </row>
    <row r="3345" spans="1:9" ht="48" customHeight="1">
      <c r="A3345" s="5" t="s">
        <v>46</v>
      </c>
      <c r="B3345" s="5" t="s">
        <v>45</v>
      </c>
      <c r="C3345" s="4">
        <v>46082</v>
      </c>
      <c r="D3345" s="4">
        <v>46112</v>
      </c>
      <c r="E3345" s="5" t="s">
        <v>293</v>
      </c>
      <c r="F3345" s="5" t="s">
        <v>513</v>
      </c>
      <c r="G3345" s="7">
        <v>3.0000000000000001E-3</v>
      </c>
      <c r="H3345" s="21" t="s">
        <v>65</v>
      </c>
      <c r="I3345" s="5" t="s">
        <v>51</v>
      </c>
    </row>
    <row r="3346" spans="1:9" ht="48" customHeight="1">
      <c r="A3346" s="5" t="s">
        <v>46</v>
      </c>
      <c r="B3346" s="5" t="s">
        <v>45</v>
      </c>
      <c r="C3346" s="4">
        <v>46082</v>
      </c>
      <c r="D3346" s="4">
        <v>46112</v>
      </c>
      <c r="E3346" s="5" t="s">
        <v>293</v>
      </c>
      <c r="F3346" s="5" t="s">
        <v>331</v>
      </c>
      <c r="G3346" s="7">
        <v>3.0000000000000001E-3</v>
      </c>
      <c r="H3346" s="21" t="s">
        <v>65</v>
      </c>
      <c r="I3346" s="5" t="s">
        <v>51</v>
      </c>
    </row>
    <row r="3347" spans="1:9" ht="48" customHeight="1">
      <c r="A3347" s="5" t="s">
        <v>46</v>
      </c>
      <c r="B3347" s="5" t="s">
        <v>45</v>
      </c>
      <c r="C3347" s="4">
        <v>46082</v>
      </c>
      <c r="D3347" s="4">
        <v>46112</v>
      </c>
      <c r="E3347" s="5" t="s">
        <v>293</v>
      </c>
      <c r="F3347" s="5" t="s">
        <v>329</v>
      </c>
      <c r="G3347" s="7">
        <v>2E-3</v>
      </c>
      <c r="H3347" s="21" t="s">
        <v>65</v>
      </c>
      <c r="I3347" s="5" t="s">
        <v>51</v>
      </c>
    </row>
    <row r="3348" spans="1:9" ht="48" customHeight="1">
      <c r="A3348" s="5" t="s">
        <v>46</v>
      </c>
      <c r="B3348" s="5" t="s">
        <v>45</v>
      </c>
      <c r="C3348" s="4">
        <v>46082</v>
      </c>
      <c r="D3348" s="4">
        <v>46112</v>
      </c>
      <c r="E3348" s="5" t="s">
        <v>293</v>
      </c>
      <c r="F3348" s="5" t="s">
        <v>336</v>
      </c>
      <c r="G3348" s="7">
        <v>2E-3</v>
      </c>
      <c r="H3348" s="21" t="s">
        <v>65</v>
      </c>
      <c r="I3348" s="5" t="s">
        <v>51</v>
      </c>
    </row>
    <row r="3349" spans="1:9" ht="48" customHeight="1">
      <c r="A3349" s="5" t="s">
        <v>46</v>
      </c>
      <c r="B3349" s="5" t="s">
        <v>45</v>
      </c>
      <c r="C3349" s="4">
        <v>46082</v>
      </c>
      <c r="D3349" s="4">
        <v>46112</v>
      </c>
      <c r="E3349" s="5" t="s">
        <v>293</v>
      </c>
      <c r="F3349" s="5" t="s">
        <v>334</v>
      </c>
      <c r="G3349" s="7">
        <v>1E-3</v>
      </c>
      <c r="H3349" s="21" t="s">
        <v>65</v>
      </c>
      <c r="I3349" s="5" t="s">
        <v>51</v>
      </c>
    </row>
    <row r="3350" spans="1:9" ht="48" customHeight="1">
      <c r="A3350" s="5" t="s">
        <v>46</v>
      </c>
      <c r="B3350" s="5" t="s">
        <v>45</v>
      </c>
      <c r="C3350" s="4">
        <v>46082</v>
      </c>
      <c r="D3350" s="4">
        <v>46112</v>
      </c>
      <c r="E3350" s="5" t="s">
        <v>293</v>
      </c>
      <c r="F3350" s="5" t="s">
        <v>330</v>
      </c>
      <c r="G3350" s="7">
        <v>1E-3</v>
      </c>
      <c r="H3350" s="21" t="s">
        <v>65</v>
      </c>
      <c r="I3350" s="5" t="s">
        <v>51</v>
      </c>
    </row>
    <row r="3351" spans="1:9" ht="48" customHeight="1">
      <c r="A3351" s="5" t="s">
        <v>46</v>
      </c>
      <c r="B3351" s="5" t="s">
        <v>45</v>
      </c>
      <c r="C3351" s="4">
        <v>46082</v>
      </c>
      <c r="D3351" s="4">
        <v>46112</v>
      </c>
      <c r="E3351" s="5" t="s">
        <v>293</v>
      </c>
      <c r="F3351" s="5" t="s">
        <v>335</v>
      </c>
      <c r="G3351" s="7">
        <v>0</v>
      </c>
      <c r="H3351" s="21" t="s">
        <v>65</v>
      </c>
      <c r="I3351" s="5" t="s">
        <v>51</v>
      </c>
    </row>
    <row r="3352" spans="1:9" ht="48" customHeight="1">
      <c r="A3352" s="5" t="s">
        <v>46</v>
      </c>
      <c r="B3352" s="5" t="s">
        <v>45</v>
      </c>
      <c r="C3352" s="4">
        <v>46082</v>
      </c>
      <c r="D3352" s="4">
        <v>46112</v>
      </c>
      <c r="E3352" s="5" t="s">
        <v>414</v>
      </c>
      <c r="F3352" s="5" t="s">
        <v>421</v>
      </c>
      <c r="G3352" s="7">
        <v>0.11</v>
      </c>
      <c r="H3352" s="21" t="s">
        <v>65</v>
      </c>
      <c r="I3352" s="5" t="s">
        <v>51</v>
      </c>
    </row>
    <row r="3353" spans="1:9" ht="48" customHeight="1">
      <c r="A3353" s="5" t="s">
        <v>46</v>
      </c>
      <c r="B3353" s="5" t="s">
        <v>45</v>
      </c>
      <c r="C3353" s="4">
        <v>46082</v>
      </c>
      <c r="D3353" s="4">
        <v>46112</v>
      </c>
      <c r="E3353" s="5" t="s">
        <v>414</v>
      </c>
      <c r="F3353" s="5" t="s">
        <v>428</v>
      </c>
      <c r="G3353" s="7">
        <v>2.1000000000000001E-2</v>
      </c>
      <c r="H3353" s="21" t="s">
        <v>65</v>
      </c>
      <c r="I3353" s="5" t="s">
        <v>51</v>
      </c>
    </row>
    <row r="3354" spans="1:9" ht="48" customHeight="1">
      <c r="A3354" s="5" t="s">
        <v>46</v>
      </c>
      <c r="B3354" s="5" t="s">
        <v>45</v>
      </c>
      <c r="C3354" s="4">
        <v>46082</v>
      </c>
      <c r="D3354" s="4">
        <v>46112</v>
      </c>
      <c r="E3354" s="5" t="s">
        <v>414</v>
      </c>
      <c r="F3354" s="5" t="s">
        <v>419</v>
      </c>
      <c r="G3354" s="7">
        <v>1.4999999999999999E-2</v>
      </c>
      <c r="H3354" s="21" t="s">
        <v>65</v>
      </c>
      <c r="I3354" s="5" t="s">
        <v>51</v>
      </c>
    </row>
    <row r="3355" spans="1:9" ht="48" customHeight="1">
      <c r="A3355" s="5" t="s">
        <v>46</v>
      </c>
      <c r="B3355" s="5" t="s">
        <v>45</v>
      </c>
      <c r="C3355" s="4">
        <v>46082</v>
      </c>
      <c r="D3355" s="4">
        <v>46112</v>
      </c>
      <c r="E3355" s="5" t="s">
        <v>414</v>
      </c>
      <c r="F3355" s="5" t="s">
        <v>415</v>
      </c>
      <c r="G3355" s="7">
        <v>5.0000000000000001E-3</v>
      </c>
      <c r="H3355" s="21" t="s">
        <v>65</v>
      </c>
      <c r="I3355" s="5" t="s">
        <v>51</v>
      </c>
    </row>
    <row r="3356" spans="1:9" ht="48" customHeight="1">
      <c r="A3356" s="5" t="s">
        <v>46</v>
      </c>
      <c r="B3356" s="5" t="s">
        <v>45</v>
      </c>
      <c r="C3356" s="4">
        <v>46082</v>
      </c>
      <c r="D3356" s="4">
        <v>46112</v>
      </c>
      <c r="E3356" s="5" t="s">
        <v>414</v>
      </c>
      <c r="F3356" s="5" t="s">
        <v>420</v>
      </c>
      <c r="G3356" s="7">
        <v>5.0000000000000001E-3</v>
      </c>
      <c r="H3356" s="21" t="s">
        <v>65</v>
      </c>
      <c r="I3356" s="5" t="s">
        <v>51</v>
      </c>
    </row>
    <row r="3357" spans="1:9" ht="48" customHeight="1">
      <c r="A3357" s="5" t="s">
        <v>46</v>
      </c>
      <c r="B3357" s="5" t="s">
        <v>45</v>
      </c>
      <c r="C3357" s="4">
        <v>46082</v>
      </c>
      <c r="D3357" s="4">
        <v>46112</v>
      </c>
      <c r="E3357" s="5" t="s">
        <v>414</v>
      </c>
      <c r="F3357" s="5" t="s">
        <v>416</v>
      </c>
      <c r="G3357" s="7">
        <v>4.0000000000000001E-3</v>
      </c>
      <c r="H3357" s="21" t="s">
        <v>65</v>
      </c>
      <c r="I3357" s="5" t="s">
        <v>51</v>
      </c>
    </row>
    <row r="3358" spans="1:9" ht="48" customHeight="1">
      <c r="A3358" s="5" t="s">
        <v>46</v>
      </c>
      <c r="B3358" s="5" t="s">
        <v>45</v>
      </c>
      <c r="C3358" s="4">
        <v>46082</v>
      </c>
      <c r="D3358" s="4">
        <v>46112</v>
      </c>
      <c r="E3358" s="5" t="s">
        <v>414</v>
      </c>
      <c r="F3358" s="5" t="s">
        <v>417</v>
      </c>
      <c r="G3358" s="7">
        <v>4.0000000000000001E-3</v>
      </c>
      <c r="H3358" s="21" t="s">
        <v>65</v>
      </c>
      <c r="I3358" s="5" t="s">
        <v>51</v>
      </c>
    </row>
    <row r="3359" spans="1:9" ht="48" customHeight="1">
      <c r="A3359" s="5" t="s">
        <v>46</v>
      </c>
      <c r="B3359" s="5" t="s">
        <v>45</v>
      </c>
      <c r="C3359" s="4">
        <v>46082</v>
      </c>
      <c r="D3359" s="4">
        <v>46112</v>
      </c>
      <c r="E3359" s="5" t="s">
        <v>414</v>
      </c>
      <c r="F3359" s="5" t="s">
        <v>418</v>
      </c>
      <c r="G3359" s="7">
        <v>3.0000000000000001E-3</v>
      </c>
      <c r="H3359" s="21" t="s">
        <v>65</v>
      </c>
      <c r="I3359" s="5" t="s">
        <v>51</v>
      </c>
    </row>
    <row r="3360" spans="1:9" ht="48" customHeight="1">
      <c r="A3360" s="5" t="s">
        <v>46</v>
      </c>
      <c r="B3360" s="5" t="s">
        <v>45</v>
      </c>
      <c r="C3360" s="4">
        <v>46082</v>
      </c>
      <c r="D3360" s="4">
        <v>46112</v>
      </c>
      <c r="E3360" s="5" t="s">
        <v>414</v>
      </c>
      <c r="F3360" s="5" t="s">
        <v>425</v>
      </c>
      <c r="G3360" s="7">
        <v>2E-3</v>
      </c>
      <c r="H3360" s="21" t="s">
        <v>65</v>
      </c>
      <c r="I3360" s="5" t="s">
        <v>51</v>
      </c>
    </row>
    <row r="3361" spans="1:9" ht="48" customHeight="1">
      <c r="A3361" s="5" t="s">
        <v>46</v>
      </c>
      <c r="B3361" s="5" t="s">
        <v>45</v>
      </c>
      <c r="C3361" s="4">
        <v>46082</v>
      </c>
      <c r="D3361" s="4">
        <v>46112</v>
      </c>
      <c r="E3361" s="5" t="s">
        <v>414</v>
      </c>
      <c r="F3361" s="5" t="s">
        <v>426</v>
      </c>
      <c r="G3361" s="7">
        <v>1E-3</v>
      </c>
      <c r="H3361" s="21" t="s">
        <v>65</v>
      </c>
      <c r="I3361" s="5" t="s">
        <v>51</v>
      </c>
    </row>
    <row r="3362" spans="1:9" ht="48" customHeight="1">
      <c r="A3362" s="5" t="s">
        <v>46</v>
      </c>
      <c r="B3362" s="5" t="s">
        <v>45</v>
      </c>
      <c r="C3362" s="4">
        <v>46082</v>
      </c>
      <c r="D3362" s="4">
        <v>46112</v>
      </c>
      <c r="E3362" s="5" t="s">
        <v>414</v>
      </c>
      <c r="F3362" s="5" t="s">
        <v>427</v>
      </c>
      <c r="G3362" s="7">
        <v>1E-3</v>
      </c>
      <c r="H3362" s="21" t="s">
        <v>65</v>
      </c>
      <c r="I3362" s="5" t="s">
        <v>51</v>
      </c>
    </row>
    <row r="3363" spans="1:9" ht="48" customHeight="1">
      <c r="A3363" s="5" t="s">
        <v>46</v>
      </c>
      <c r="B3363" s="5" t="s">
        <v>45</v>
      </c>
      <c r="C3363" s="4">
        <v>46082</v>
      </c>
      <c r="D3363" s="4">
        <v>46112</v>
      </c>
      <c r="E3363" s="5" t="s">
        <v>414</v>
      </c>
      <c r="F3363" s="5" t="s">
        <v>422</v>
      </c>
      <c r="G3363" s="7">
        <v>0</v>
      </c>
      <c r="H3363" s="21" t="s">
        <v>65</v>
      </c>
      <c r="I3363" s="5" t="s">
        <v>51</v>
      </c>
    </row>
    <row r="3364" spans="1:9" ht="48" customHeight="1">
      <c r="A3364" s="5" t="s">
        <v>46</v>
      </c>
      <c r="B3364" s="5" t="s">
        <v>45</v>
      </c>
      <c r="C3364" s="4">
        <v>46082</v>
      </c>
      <c r="D3364" s="4">
        <v>46112</v>
      </c>
      <c r="E3364" s="5" t="s">
        <v>414</v>
      </c>
      <c r="F3364" s="5" t="s">
        <v>423</v>
      </c>
      <c r="G3364" s="7">
        <v>0</v>
      </c>
      <c r="H3364" s="21" t="s">
        <v>65</v>
      </c>
      <c r="I3364" s="5" t="s">
        <v>51</v>
      </c>
    </row>
    <row r="3365" spans="1:9" ht="48" customHeight="1">
      <c r="A3365" s="5" t="s">
        <v>46</v>
      </c>
      <c r="B3365" s="5" t="s">
        <v>45</v>
      </c>
      <c r="C3365" s="4">
        <v>46082</v>
      </c>
      <c r="D3365" s="4">
        <v>46112</v>
      </c>
      <c r="E3365" s="5" t="s">
        <v>414</v>
      </c>
      <c r="F3365" s="5" t="s">
        <v>424</v>
      </c>
      <c r="G3365" s="7">
        <v>0</v>
      </c>
      <c r="H3365" s="21" t="s">
        <v>65</v>
      </c>
      <c r="I3365" s="5" t="s">
        <v>51</v>
      </c>
    </row>
    <row r="3366" spans="1:9" ht="48" customHeight="1">
      <c r="A3366" s="5" t="s">
        <v>46</v>
      </c>
      <c r="B3366" s="5" t="s">
        <v>45</v>
      </c>
      <c r="C3366" s="4">
        <v>46082</v>
      </c>
      <c r="D3366" s="4">
        <v>46112</v>
      </c>
      <c r="E3366" s="5" t="s">
        <v>337</v>
      </c>
      <c r="F3366" s="5" t="s">
        <v>342</v>
      </c>
      <c r="G3366" s="7">
        <v>9.0000000000000011E-3</v>
      </c>
      <c r="H3366" s="21" t="s">
        <v>65</v>
      </c>
      <c r="I3366" s="5" t="s">
        <v>51</v>
      </c>
    </row>
    <row r="3367" spans="1:9" ht="48" customHeight="1">
      <c r="A3367" s="5" t="s">
        <v>46</v>
      </c>
      <c r="B3367" s="5" t="s">
        <v>45</v>
      </c>
      <c r="C3367" s="4">
        <v>46082</v>
      </c>
      <c r="D3367" s="4">
        <v>46112</v>
      </c>
      <c r="E3367" s="5" t="s">
        <v>337</v>
      </c>
      <c r="F3367" s="5" t="s">
        <v>348</v>
      </c>
      <c r="G3367" s="7">
        <v>8.0000000000000002E-3</v>
      </c>
      <c r="H3367" s="21" t="s">
        <v>65</v>
      </c>
      <c r="I3367" s="5" t="s">
        <v>51</v>
      </c>
    </row>
    <row r="3368" spans="1:9" ht="48" customHeight="1">
      <c r="A3368" s="5" t="s">
        <v>46</v>
      </c>
      <c r="B3368" s="5" t="s">
        <v>45</v>
      </c>
      <c r="C3368" s="4">
        <v>46082</v>
      </c>
      <c r="D3368" s="4">
        <v>46112</v>
      </c>
      <c r="E3368" s="5" t="s">
        <v>337</v>
      </c>
      <c r="F3368" s="5" t="s">
        <v>352</v>
      </c>
      <c r="G3368" s="7">
        <v>6.9999999999999993E-3</v>
      </c>
      <c r="H3368" s="21" t="s">
        <v>65</v>
      </c>
      <c r="I3368" s="5" t="s">
        <v>51</v>
      </c>
    </row>
    <row r="3369" spans="1:9" ht="48" customHeight="1">
      <c r="A3369" s="5" t="s">
        <v>46</v>
      </c>
      <c r="B3369" s="5" t="s">
        <v>45</v>
      </c>
      <c r="C3369" s="4">
        <v>46082</v>
      </c>
      <c r="D3369" s="4">
        <v>46112</v>
      </c>
      <c r="E3369" s="5" t="s">
        <v>337</v>
      </c>
      <c r="F3369" s="5" t="s">
        <v>343</v>
      </c>
      <c r="G3369" s="7">
        <v>6.0000000000000001E-3</v>
      </c>
      <c r="H3369" s="21" t="s">
        <v>65</v>
      </c>
      <c r="I3369" s="5" t="s">
        <v>51</v>
      </c>
    </row>
    <row r="3370" spans="1:9" ht="48" customHeight="1">
      <c r="A3370" s="5" t="s">
        <v>46</v>
      </c>
      <c r="B3370" s="5" t="s">
        <v>45</v>
      </c>
      <c r="C3370" s="4">
        <v>46082</v>
      </c>
      <c r="D3370" s="4">
        <v>46112</v>
      </c>
      <c r="E3370" s="5" t="s">
        <v>337</v>
      </c>
      <c r="F3370" s="5" t="s">
        <v>339</v>
      </c>
      <c r="G3370" s="7">
        <v>6.0000000000000001E-3</v>
      </c>
      <c r="H3370" s="21" t="s">
        <v>65</v>
      </c>
      <c r="I3370" s="5" t="s">
        <v>51</v>
      </c>
    </row>
    <row r="3371" spans="1:9" ht="48" customHeight="1">
      <c r="A3371" s="5" t="s">
        <v>46</v>
      </c>
      <c r="B3371" s="5" t="s">
        <v>45</v>
      </c>
      <c r="C3371" s="4">
        <v>46082</v>
      </c>
      <c r="D3371" s="4">
        <v>46112</v>
      </c>
      <c r="E3371" s="5" t="s">
        <v>337</v>
      </c>
      <c r="F3371" s="5" t="s">
        <v>338</v>
      </c>
      <c r="G3371" s="7">
        <v>6.0000000000000001E-3</v>
      </c>
      <c r="H3371" s="21" t="s">
        <v>65</v>
      </c>
      <c r="I3371" s="5" t="s">
        <v>51</v>
      </c>
    </row>
    <row r="3372" spans="1:9" ht="48" customHeight="1">
      <c r="A3372" s="5" t="s">
        <v>46</v>
      </c>
      <c r="B3372" s="5" t="s">
        <v>45</v>
      </c>
      <c r="C3372" s="4">
        <v>46082</v>
      </c>
      <c r="D3372" s="4">
        <v>46112</v>
      </c>
      <c r="E3372" s="5" t="s">
        <v>337</v>
      </c>
      <c r="F3372" s="5" t="s">
        <v>341</v>
      </c>
      <c r="G3372" s="7">
        <v>6.0000000000000001E-3</v>
      </c>
      <c r="H3372" s="21" t="s">
        <v>65</v>
      </c>
      <c r="I3372" s="5" t="s">
        <v>51</v>
      </c>
    </row>
    <row r="3373" spans="1:9" ht="48" customHeight="1">
      <c r="A3373" s="5" t="s">
        <v>46</v>
      </c>
      <c r="B3373" s="5" t="s">
        <v>45</v>
      </c>
      <c r="C3373" s="4">
        <v>46082</v>
      </c>
      <c r="D3373" s="4">
        <v>46112</v>
      </c>
      <c r="E3373" s="5" t="s">
        <v>337</v>
      </c>
      <c r="F3373" s="5" t="s">
        <v>356</v>
      </c>
      <c r="G3373" s="7">
        <v>5.0000000000000001E-3</v>
      </c>
      <c r="H3373" s="21" t="s">
        <v>65</v>
      </c>
      <c r="I3373" s="5" t="s">
        <v>51</v>
      </c>
    </row>
    <row r="3374" spans="1:9" ht="48" customHeight="1">
      <c r="A3374" s="5" t="s">
        <v>46</v>
      </c>
      <c r="B3374" s="5" t="s">
        <v>45</v>
      </c>
      <c r="C3374" s="4">
        <v>46082</v>
      </c>
      <c r="D3374" s="4">
        <v>46112</v>
      </c>
      <c r="E3374" s="5" t="s">
        <v>337</v>
      </c>
      <c r="F3374" s="5" t="s">
        <v>349</v>
      </c>
      <c r="G3374" s="7">
        <v>5.0000000000000001E-3</v>
      </c>
      <c r="H3374" s="21" t="s">
        <v>65</v>
      </c>
      <c r="I3374" s="5" t="s">
        <v>51</v>
      </c>
    </row>
    <row r="3375" spans="1:9" ht="48" customHeight="1">
      <c r="A3375" s="5" t="s">
        <v>46</v>
      </c>
      <c r="B3375" s="5" t="s">
        <v>45</v>
      </c>
      <c r="C3375" s="4">
        <v>46082</v>
      </c>
      <c r="D3375" s="4">
        <v>46112</v>
      </c>
      <c r="E3375" s="5" t="s">
        <v>337</v>
      </c>
      <c r="F3375" s="5" t="s">
        <v>350</v>
      </c>
      <c r="G3375" s="7">
        <v>5.0000000000000001E-3</v>
      </c>
      <c r="H3375" s="21" t="s">
        <v>65</v>
      </c>
      <c r="I3375" s="5" t="s">
        <v>51</v>
      </c>
    </row>
    <row r="3376" spans="1:9" ht="48" customHeight="1">
      <c r="A3376" s="5" t="s">
        <v>46</v>
      </c>
      <c r="B3376" s="5" t="s">
        <v>45</v>
      </c>
      <c r="C3376" s="4">
        <v>46082</v>
      </c>
      <c r="D3376" s="4">
        <v>46112</v>
      </c>
      <c r="E3376" s="5" t="s">
        <v>337</v>
      </c>
      <c r="F3376" s="5" t="s">
        <v>357</v>
      </c>
      <c r="G3376" s="7">
        <v>5.0000000000000001E-3</v>
      </c>
      <c r="H3376" s="21" t="s">
        <v>65</v>
      </c>
      <c r="I3376" s="5" t="s">
        <v>51</v>
      </c>
    </row>
    <row r="3377" spans="1:9" ht="48" customHeight="1">
      <c r="A3377" s="5" t="s">
        <v>46</v>
      </c>
      <c r="B3377" s="5" t="s">
        <v>45</v>
      </c>
      <c r="C3377" s="4">
        <v>46082</v>
      </c>
      <c r="D3377" s="4">
        <v>46112</v>
      </c>
      <c r="E3377" s="5" t="s">
        <v>337</v>
      </c>
      <c r="F3377" s="5" t="s">
        <v>351</v>
      </c>
      <c r="G3377" s="7">
        <v>5.0000000000000001E-3</v>
      </c>
      <c r="H3377" s="21" t="s">
        <v>65</v>
      </c>
      <c r="I3377" s="5" t="s">
        <v>51</v>
      </c>
    </row>
    <row r="3378" spans="1:9" ht="48" customHeight="1">
      <c r="A3378" s="5" t="s">
        <v>46</v>
      </c>
      <c r="B3378" s="5" t="s">
        <v>45</v>
      </c>
      <c r="C3378" s="4">
        <v>46082</v>
      </c>
      <c r="D3378" s="4">
        <v>46112</v>
      </c>
      <c r="E3378" s="5" t="s">
        <v>337</v>
      </c>
      <c r="F3378" s="5" t="s">
        <v>353</v>
      </c>
      <c r="G3378" s="7">
        <v>5.0000000000000001E-3</v>
      </c>
      <c r="H3378" s="21" t="s">
        <v>65</v>
      </c>
      <c r="I3378" s="5" t="s">
        <v>51</v>
      </c>
    </row>
    <row r="3379" spans="1:9" ht="48" customHeight="1">
      <c r="A3379" s="5" t="s">
        <v>46</v>
      </c>
      <c r="B3379" s="5" t="s">
        <v>45</v>
      </c>
      <c r="C3379" s="4">
        <v>46082</v>
      </c>
      <c r="D3379" s="4">
        <v>46112</v>
      </c>
      <c r="E3379" s="5" t="s">
        <v>337</v>
      </c>
      <c r="F3379" s="5" t="s">
        <v>340</v>
      </c>
      <c r="G3379" s="7">
        <v>5.0000000000000001E-3</v>
      </c>
      <c r="H3379" s="21" t="s">
        <v>65</v>
      </c>
      <c r="I3379" s="5" t="s">
        <v>51</v>
      </c>
    </row>
    <row r="3380" spans="1:9" ht="48" customHeight="1">
      <c r="A3380" s="5" t="s">
        <v>46</v>
      </c>
      <c r="B3380" s="5" t="s">
        <v>45</v>
      </c>
      <c r="C3380" s="4">
        <v>46082</v>
      </c>
      <c r="D3380" s="4">
        <v>46112</v>
      </c>
      <c r="E3380" s="5" t="s">
        <v>337</v>
      </c>
      <c r="F3380" s="5" t="s">
        <v>345</v>
      </c>
      <c r="G3380" s="7">
        <v>5.0000000000000001E-3</v>
      </c>
      <c r="H3380" s="21" t="s">
        <v>65</v>
      </c>
      <c r="I3380" s="5" t="s">
        <v>51</v>
      </c>
    </row>
    <row r="3381" spans="1:9" ht="48" customHeight="1">
      <c r="A3381" s="5" t="s">
        <v>46</v>
      </c>
      <c r="B3381" s="5" t="s">
        <v>45</v>
      </c>
      <c r="C3381" s="4">
        <v>46082</v>
      </c>
      <c r="D3381" s="4">
        <v>46112</v>
      </c>
      <c r="E3381" s="5" t="s">
        <v>337</v>
      </c>
      <c r="F3381" s="5" t="s">
        <v>346</v>
      </c>
      <c r="G3381" s="7">
        <v>5.0000000000000001E-3</v>
      </c>
      <c r="H3381" s="21" t="s">
        <v>65</v>
      </c>
      <c r="I3381" s="5" t="s">
        <v>51</v>
      </c>
    </row>
    <row r="3382" spans="1:9" ht="48" customHeight="1">
      <c r="A3382" s="5" t="s">
        <v>46</v>
      </c>
      <c r="B3382" s="5" t="s">
        <v>45</v>
      </c>
      <c r="C3382" s="4">
        <v>46082</v>
      </c>
      <c r="D3382" s="4">
        <v>46112</v>
      </c>
      <c r="E3382" s="5" t="s">
        <v>337</v>
      </c>
      <c r="F3382" s="5" t="s">
        <v>347</v>
      </c>
      <c r="G3382" s="7">
        <v>5.0000000000000001E-3</v>
      </c>
      <c r="H3382" s="21" t="s">
        <v>65</v>
      </c>
      <c r="I3382" s="5" t="s">
        <v>51</v>
      </c>
    </row>
    <row r="3383" spans="1:9" ht="48" customHeight="1">
      <c r="A3383" s="5" t="s">
        <v>46</v>
      </c>
      <c r="B3383" s="5" t="s">
        <v>45</v>
      </c>
      <c r="C3383" s="4">
        <v>46082</v>
      </c>
      <c r="D3383" s="4">
        <v>46112</v>
      </c>
      <c r="E3383" s="5" t="s">
        <v>337</v>
      </c>
      <c r="F3383" s="5" t="s">
        <v>354</v>
      </c>
      <c r="G3383" s="7">
        <v>4.0000000000000001E-3</v>
      </c>
      <c r="H3383" s="21" t="s">
        <v>65</v>
      </c>
      <c r="I3383" s="5" t="s">
        <v>51</v>
      </c>
    </row>
    <row r="3384" spans="1:9" ht="48" customHeight="1">
      <c r="A3384" s="5" t="s">
        <v>46</v>
      </c>
      <c r="B3384" s="5" t="s">
        <v>45</v>
      </c>
      <c r="C3384" s="4">
        <v>46082</v>
      </c>
      <c r="D3384" s="4">
        <v>46112</v>
      </c>
      <c r="E3384" s="5" t="s">
        <v>337</v>
      </c>
      <c r="F3384" s="5" t="s">
        <v>344</v>
      </c>
      <c r="G3384" s="7">
        <v>4.0000000000000001E-3</v>
      </c>
      <c r="H3384" s="21" t="s">
        <v>65</v>
      </c>
      <c r="I3384" s="5" t="s">
        <v>51</v>
      </c>
    </row>
    <row r="3385" spans="1:9" ht="48" customHeight="1">
      <c r="A3385" s="5" t="s">
        <v>46</v>
      </c>
      <c r="B3385" s="5" t="s">
        <v>45</v>
      </c>
      <c r="C3385" s="4">
        <v>46082</v>
      </c>
      <c r="D3385" s="4">
        <v>46112</v>
      </c>
      <c r="E3385" s="5" t="s">
        <v>337</v>
      </c>
      <c r="F3385" s="5" t="s">
        <v>355</v>
      </c>
      <c r="G3385" s="7">
        <v>3.0000000000000001E-3</v>
      </c>
      <c r="H3385" s="21" t="s">
        <v>65</v>
      </c>
      <c r="I3385" s="5" t="s">
        <v>51</v>
      </c>
    </row>
    <row r="3386" spans="1:9" ht="48" customHeight="1">
      <c r="A3386" s="5" t="s">
        <v>46</v>
      </c>
      <c r="B3386" s="5" t="s">
        <v>45</v>
      </c>
      <c r="C3386" s="4">
        <v>46082</v>
      </c>
      <c r="D3386" s="4">
        <v>46112</v>
      </c>
      <c r="E3386" s="5" t="s">
        <v>337</v>
      </c>
      <c r="F3386" s="5" t="s">
        <v>358</v>
      </c>
      <c r="G3386" s="7">
        <v>3.0000000000000001E-3</v>
      </c>
      <c r="H3386" s="21" t="s">
        <v>65</v>
      </c>
      <c r="I3386" s="5" t="s">
        <v>51</v>
      </c>
    </row>
    <row r="3387" spans="1:9" ht="48" customHeight="1">
      <c r="A3387" s="5" t="s">
        <v>46</v>
      </c>
      <c r="B3387" s="5" t="s">
        <v>45</v>
      </c>
      <c r="C3387" s="4">
        <v>46082</v>
      </c>
      <c r="D3387" s="4">
        <v>46112</v>
      </c>
      <c r="E3387" s="5" t="s">
        <v>337</v>
      </c>
      <c r="F3387" s="5" t="s">
        <v>359</v>
      </c>
      <c r="G3387" s="7">
        <v>3.0000000000000001E-3</v>
      </c>
      <c r="H3387" s="21" t="s">
        <v>65</v>
      </c>
      <c r="I3387" s="5" t="s">
        <v>51</v>
      </c>
    </row>
    <row r="3388" spans="1:9" ht="48" customHeight="1">
      <c r="A3388" s="5" t="s">
        <v>46</v>
      </c>
      <c r="B3388" s="5" t="s">
        <v>45</v>
      </c>
      <c r="C3388" s="4">
        <v>46082</v>
      </c>
      <c r="D3388" s="4">
        <v>46112</v>
      </c>
      <c r="E3388" s="5" t="s">
        <v>337</v>
      </c>
      <c r="F3388" s="5" t="s">
        <v>360</v>
      </c>
      <c r="G3388" s="7">
        <v>3.0000000000000001E-3</v>
      </c>
      <c r="H3388" s="21" t="s">
        <v>65</v>
      </c>
      <c r="I3388" s="5" t="s">
        <v>51</v>
      </c>
    </row>
    <row r="3389" spans="1:9" ht="48" customHeight="1">
      <c r="A3389" s="5" t="s">
        <v>46</v>
      </c>
      <c r="B3389" s="5" t="s">
        <v>45</v>
      </c>
      <c r="C3389" s="4">
        <v>46082</v>
      </c>
      <c r="D3389" s="4">
        <v>46112</v>
      </c>
      <c r="E3389" s="5" t="s">
        <v>337</v>
      </c>
      <c r="F3389" s="5" t="s">
        <v>361</v>
      </c>
      <c r="G3389" s="7">
        <v>2E-3</v>
      </c>
      <c r="H3389" s="21" t="s">
        <v>65</v>
      </c>
      <c r="I3389" s="5" t="s">
        <v>51</v>
      </c>
    </row>
    <row r="3390" spans="1:9" ht="48" customHeight="1">
      <c r="A3390" s="5" t="s">
        <v>46</v>
      </c>
      <c r="B3390" s="5" t="s">
        <v>45</v>
      </c>
      <c r="C3390" s="4">
        <v>46082</v>
      </c>
      <c r="D3390" s="4">
        <v>46112</v>
      </c>
      <c r="E3390" s="5" t="s">
        <v>337</v>
      </c>
      <c r="F3390" s="5" t="s">
        <v>362</v>
      </c>
      <c r="G3390" s="7">
        <v>1E-3</v>
      </c>
      <c r="H3390" s="21" t="s">
        <v>65</v>
      </c>
      <c r="I3390" s="5" t="s">
        <v>51</v>
      </c>
    </row>
    <row r="3391" spans="1:9" ht="48" customHeight="1">
      <c r="A3391" s="5" t="s">
        <v>46</v>
      </c>
      <c r="B3391" s="5" t="s">
        <v>45</v>
      </c>
      <c r="C3391" s="4">
        <v>46082</v>
      </c>
      <c r="D3391" s="4">
        <v>46112</v>
      </c>
      <c r="E3391" s="5" t="s">
        <v>88</v>
      </c>
      <c r="F3391" s="5" t="s">
        <v>459</v>
      </c>
      <c r="G3391" s="7">
        <v>9.0000000000000011E-3</v>
      </c>
      <c r="H3391" s="21" t="s">
        <v>65</v>
      </c>
      <c r="I3391" s="5" t="s">
        <v>51</v>
      </c>
    </row>
    <row r="3392" spans="1:9" ht="48" customHeight="1">
      <c r="A3392" s="5" t="s">
        <v>46</v>
      </c>
      <c r="B3392" s="5" t="s">
        <v>45</v>
      </c>
      <c r="C3392" s="4">
        <v>46082</v>
      </c>
      <c r="D3392" s="4">
        <v>46112</v>
      </c>
      <c r="E3392" s="5" t="s">
        <v>88</v>
      </c>
      <c r="F3392" s="5" t="s">
        <v>456</v>
      </c>
      <c r="G3392" s="7">
        <v>4.0000000000000001E-3</v>
      </c>
      <c r="H3392" s="21" t="s">
        <v>65</v>
      </c>
      <c r="I3392" s="5" t="s">
        <v>51</v>
      </c>
    </row>
    <row r="3393" spans="1:9" ht="48" customHeight="1">
      <c r="A3393" s="5" t="s">
        <v>46</v>
      </c>
      <c r="B3393" s="5" t="s">
        <v>45</v>
      </c>
      <c r="C3393" s="4">
        <v>46082</v>
      </c>
      <c r="D3393" s="4">
        <v>46112</v>
      </c>
      <c r="E3393" s="5" t="s">
        <v>88</v>
      </c>
      <c r="F3393" s="5" t="s">
        <v>453</v>
      </c>
      <c r="G3393" s="7">
        <v>3.0000000000000001E-3</v>
      </c>
      <c r="H3393" s="21" t="s">
        <v>65</v>
      </c>
      <c r="I3393" s="5" t="s">
        <v>51</v>
      </c>
    </row>
    <row r="3394" spans="1:9" ht="48" customHeight="1">
      <c r="A3394" s="5" t="s">
        <v>46</v>
      </c>
      <c r="B3394" s="5" t="s">
        <v>45</v>
      </c>
      <c r="C3394" s="4">
        <v>46082</v>
      </c>
      <c r="D3394" s="4">
        <v>46112</v>
      </c>
      <c r="E3394" s="5" t="s">
        <v>88</v>
      </c>
      <c r="F3394" s="5" t="s">
        <v>451</v>
      </c>
      <c r="G3394" s="7">
        <v>3.0000000000000001E-3</v>
      </c>
      <c r="H3394" s="21" t="s">
        <v>65</v>
      </c>
      <c r="I3394" s="5" t="s">
        <v>51</v>
      </c>
    </row>
    <row r="3395" spans="1:9" ht="48" customHeight="1">
      <c r="A3395" s="5" t="s">
        <v>46</v>
      </c>
      <c r="B3395" s="5" t="s">
        <v>45</v>
      </c>
      <c r="C3395" s="4">
        <v>46082</v>
      </c>
      <c r="D3395" s="4">
        <v>46112</v>
      </c>
      <c r="E3395" s="5" t="s">
        <v>88</v>
      </c>
      <c r="F3395" s="5" t="s">
        <v>471</v>
      </c>
      <c r="G3395" s="7">
        <v>3.0000000000000001E-3</v>
      </c>
      <c r="H3395" s="21" t="s">
        <v>65</v>
      </c>
      <c r="I3395" s="5" t="s">
        <v>51</v>
      </c>
    </row>
    <row r="3396" spans="1:9" ht="48" customHeight="1">
      <c r="A3396" s="5" t="s">
        <v>46</v>
      </c>
      <c r="B3396" s="5" t="s">
        <v>45</v>
      </c>
      <c r="C3396" s="4">
        <v>46082</v>
      </c>
      <c r="D3396" s="4">
        <v>46112</v>
      </c>
      <c r="E3396" s="5" t="s">
        <v>88</v>
      </c>
      <c r="F3396" s="5" t="s">
        <v>452</v>
      </c>
      <c r="G3396" s="7">
        <v>2E-3</v>
      </c>
      <c r="H3396" s="21" t="s">
        <v>65</v>
      </c>
      <c r="I3396" s="5" t="s">
        <v>51</v>
      </c>
    </row>
    <row r="3397" spans="1:9" ht="48" customHeight="1">
      <c r="A3397" s="5" t="s">
        <v>46</v>
      </c>
      <c r="B3397" s="5" t="s">
        <v>45</v>
      </c>
      <c r="C3397" s="4">
        <v>46082</v>
      </c>
      <c r="D3397" s="4">
        <v>46112</v>
      </c>
      <c r="E3397" s="5" t="s">
        <v>88</v>
      </c>
      <c r="F3397" s="5" t="s">
        <v>454</v>
      </c>
      <c r="G3397" s="7">
        <v>2E-3</v>
      </c>
      <c r="H3397" s="21" t="s">
        <v>65</v>
      </c>
      <c r="I3397" s="5" t="s">
        <v>51</v>
      </c>
    </row>
    <row r="3398" spans="1:9" ht="48" customHeight="1">
      <c r="A3398" s="5" t="s">
        <v>46</v>
      </c>
      <c r="B3398" s="5" t="s">
        <v>45</v>
      </c>
      <c r="C3398" s="4">
        <v>46082</v>
      </c>
      <c r="D3398" s="4">
        <v>46112</v>
      </c>
      <c r="E3398" s="5" t="s">
        <v>88</v>
      </c>
      <c r="F3398" s="5" t="s">
        <v>458</v>
      </c>
      <c r="G3398" s="7">
        <v>2E-3</v>
      </c>
      <c r="H3398" s="21" t="s">
        <v>65</v>
      </c>
      <c r="I3398" s="5" t="s">
        <v>51</v>
      </c>
    </row>
    <row r="3399" spans="1:9" ht="48" customHeight="1">
      <c r="A3399" s="5" t="s">
        <v>46</v>
      </c>
      <c r="B3399" s="5" t="s">
        <v>45</v>
      </c>
      <c r="C3399" s="4">
        <v>46082</v>
      </c>
      <c r="D3399" s="4">
        <v>46112</v>
      </c>
      <c r="E3399" s="5" t="s">
        <v>88</v>
      </c>
      <c r="F3399" s="5" t="s">
        <v>470</v>
      </c>
      <c r="G3399" s="7">
        <v>2E-3</v>
      </c>
      <c r="H3399" s="21" t="s">
        <v>65</v>
      </c>
      <c r="I3399" s="5" t="s">
        <v>51</v>
      </c>
    </row>
    <row r="3400" spans="1:9" ht="48" customHeight="1">
      <c r="A3400" s="5" t="s">
        <v>46</v>
      </c>
      <c r="B3400" s="5" t="s">
        <v>45</v>
      </c>
      <c r="C3400" s="4">
        <v>46082</v>
      </c>
      <c r="D3400" s="4">
        <v>46112</v>
      </c>
      <c r="E3400" s="5" t="s">
        <v>88</v>
      </c>
      <c r="F3400" s="5" t="s">
        <v>472</v>
      </c>
      <c r="G3400" s="7">
        <v>2E-3</v>
      </c>
      <c r="H3400" s="21" t="s">
        <v>65</v>
      </c>
      <c r="I3400" s="5" t="s">
        <v>51</v>
      </c>
    </row>
    <row r="3401" spans="1:9" ht="48" customHeight="1">
      <c r="A3401" s="5" t="s">
        <v>46</v>
      </c>
      <c r="B3401" s="5" t="s">
        <v>45</v>
      </c>
      <c r="C3401" s="4">
        <v>46082</v>
      </c>
      <c r="D3401" s="4">
        <v>46112</v>
      </c>
      <c r="E3401" s="5" t="s">
        <v>88</v>
      </c>
      <c r="F3401" s="5" t="s">
        <v>455</v>
      </c>
      <c r="G3401" s="7">
        <v>1E-3</v>
      </c>
      <c r="H3401" s="21" t="s">
        <v>65</v>
      </c>
      <c r="I3401" s="5" t="s">
        <v>51</v>
      </c>
    </row>
    <row r="3402" spans="1:9" ht="48" customHeight="1">
      <c r="A3402" s="5" t="s">
        <v>46</v>
      </c>
      <c r="B3402" s="5" t="s">
        <v>45</v>
      </c>
      <c r="C3402" s="4">
        <v>46082</v>
      </c>
      <c r="D3402" s="4">
        <v>46112</v>
      </c>
      <c r="E3402" s="5" t="s">
        <v>88</v>
      </c>
      <c r="F3402" s="5" t="s">
        <v>460</v>
      </c>
      <c r="G3402" s="7">
        <v>1E-3</v>
      </c>
      <c r="H3402" s="21" t="s">
        <v>65</v>
      </c>
      <c r="I3402" s="5" t="s">
        <v>51</v>
      </c>
    </row>
    <row r="3403" spans="1:9" ht="48" customHeight="1">
      <c r="A3403" s="5" t="s">
        <v>46</v>
      </c>
      <c r="B3403" s="5" t="s">
        <v>45</v>
      </c>
      <c r="C3403" s="4">
        <v>46082</v>
      </c>
      <c r="D3403" s="4">
        <v>46112</v>
      </c>
      <c r="E3403" s="5" t="s">
        <v>88</v>
      </c>
      <c r="F3403" s="5" t="s">
        <v>457</v>
      </c>
      <c r="G3403" s="7">
        <v>1E-3</v>
      </c>
      <c r="H3403" s="21" t="s">
        <v>65</v>
      </c>
      <c r="I3403" s="5" t="s">
        <v>51</v>
      </c>
    </row>
    <row r="3404" spans="1:9" ht="48" customHeight="1">
      <c r="A3404" s="5" t="s">
        <v>46</v>
      </c>
      <c r="B3404" s="5" t="s">
        <v>45</v>
      </c>
      <c r="C3404" s="4">
        <v>46082</v>
      </c>
      <c r="D3404" s="4">
        <v>46112</v>
      </c>
      <c r="E3404" s="5" t="s">
        <v>88</v>
      </c>
      <c r="F3404" s="5" t="s">
        <v>461</v>
      </c>
      <c r="G3404" s="7">
        <v>1E-3</v>
      </c>
      <c r="H3404" s="21" t="s">
        <v>65</v>
      </c>
      <c r="I3404" s="5" t="s">
        <v>51</v>
      </c>
    </row>
    <row r="3405" spans="1:9" ht="48" customHeight="1">
      <c r="A3405" s="5" t="s">
        <v>46</v>
      </c>
      <c r="B3405" s="5" t="s">
        <v>45</v>
      </c>
      <c r="C3405" s="4">
        <v>46082</v>
      </c>
      <c r="D3405" s="4">
        <v>46112</v>
      </c>
      <c r="E3405" s="5" t="s">
        <v>88</v>
      </c>
      <c r="F3405" s="5" t="s">
        <v>462</v>
      </c>
      <c r="G3405" s="7">
        <v>1E-3</v>
      </c>
      <c r="H3405" s="21" t="s">
        <v>65</v>
      </c>
      <c r="I3405" s="5" t="s">
        <v>51</v>
      </c>
    </row>
    <row r="3406" spans="1:9" ht="48" customHeight="1">
      <c r="A3406" s="5" t="s">
        <v>46</v>
      </c>
      <c r="B3406" s="5" t="s">
        <v>45</v>
      </c>
      <c r="C3406" s="4">
        <v>46082</v>
      </c>
      <c r="D3406" s="4">
        <v>46112</v>
      </c>
      <c r="E3406" s="5" t="s">
        <v>88</v>
      </c>
      <c r="F3406" s="5" t="s">
        <v>469</v>
      </c>
      <c r="G3406" s="7">
        <v>1E-3</v>
      </c>
      <c r="H3406" s="21" t="s">
        <v>65</v>
      </c>
      <c r="I3406" s="5" t="s">
        <v>51</v>
      </c>
    </row>
    <row r="3407" spans="1:9" ht="48" customHeight="1">
      <c r="A3407" s="5" t="s">
        <v>46</v>
      </c>
      <c r="B3407" s="5" t="s">
        <v>45</v>
      </c>
      <c r="C3407" s="4">
        <v>46082</v>
      </c>
      <c r="D3407" s="4">
        <v>46112</v>
      </c>
      <c r="E3407" s="5" t="s">
        <v>88</v>
      </c>
      <c r="F3407" s="5" t="s">
        <v>463</v>
      </c>
      <c r="G3407" s="7">
        <v>0</v>
      </c>
      <c r="H3407" s="21" t="s">
        <v>65</v>
      </c>
      <c r="I3407" s="5" t="s">
        <v>51</v>
      </c>
    </row>
    <row r="3408" spans="1:9" ht="48" customHeight="1">
      <c r="A3408" s="5" t="s">
        <v>46</v>
      </c>
      <c r="B3408" s="5" t="s">
        <v>45</v>
      </c>
      <c r="C3408" s="4">
        <v>46082</v>
      </c>
      <c r="D3408" s="4">
        <v>46112</v>
      </c>
      <c r="E3408" s="5" t="s">
        <v>88</v>
      </c>
      <c r="F3408" s="5" t="s">
        <v>464</v>
      </c>
      <c r="G3408" s="7">
        <v>0</v>
      </c>
      <c r="H3408" s="21" t="s">
        <v>65</v>
      </c>
      <c r="I3408" s="5" t="s">
        <v>51</v>
      </c>
    </row>
    <row r="3409" spans="1:9" ht="48" customHeight="1">
      <c r="A3409" s="5" t="s">
        <v>46</v>
      </c>
      <c r="B3409" s="5" t="s">
        <v>45</v>
      </c>
      <c r="C3409" s="4">
        <v>46082</v>
      </c>
      <c r="D3409" s="4">
        <v>46112</v>
      </c>
      <c r="E3409" s="5" t="s">
        <v>88</v>
      </c>
      <c r="F3409" s="5" t="s">
        <v>465</v>
      </c>
      <c r="G3409" s="7">
        <v>0</v>
      </c>
      <c r="H3409" s="21" t="s">
        <v>65</v>
      </c>
      <c r="I3409" s="5" t="s">
        <v>51</v>
      </c>
    </row>
    <row r="3410" spans="1:9" ht="48" customHeight="1">
      <c r="A3410" s="5" t="s">
        <v>46</v>
      </c>
      <c r="B3410" s="5" t="s">
        <v>45</v>
      </c>
      <c r="C3410" s="4">
        <v>46082</v>
      </c>
      <c r="D3410" s="4">
        <v>46112</v>
      </c>
      <c r="E3410" s="5" t="s">
        <v>88</v>
      </c>
      <c r="F3410" s="5" t="s">
        <v>466</v>
      </c>
      <c r="G3410" s="7">
        <v>0</v>
      </c>
      <c r="H3410" s="21" t="s">
        <v>65</v>
      </c>
      <c r="I3410" s="5" t="s">
        <v>51</v>
      </c>
    </row>
    <row r="3411" spans="1:9" ht="48" customHeight="1">
      <c r="A3411" s="5" t="s">
        <v>46</v>
      </c>
      <c r="B3411" s="5" t="s">
        <v>45</v>
      </c>
      <c r="C3411" s="4">
        <v>46082</v>
      </c>
      <c r="D3411" s="4">
        <v>46112</v>
      </c>
      <c r="E3411" s="5" t="s">
        <v>88</v>
      </c>
      <c r="F3411" s="5" t="s">
        <v>467</v>
      </c>
      <c r="G3411" s="7">
        <v>0</v>
      </c>
      <c r="H3411" s="21" t="s">
        <v>65</v>
      </c>
      <c r="I3411" s="5" t="s">
        <v>51</v>
      </c>
    </row>
    <row r="3412" spans="1:9" ht="48" customHeight="1">
      <c r="A3412" s="5" t="s">
        <v>46</v>
      </c>
      <c r="B3412" s="5" t="s">
        <v>45</v>
      </c>
      <c r="C3412" s="4">
        <v>46082</v>
      </c>
      <c r="D3412" s="4">
        <v>46112</v>
      </c>
      <c r="E3412" s="5" t="s">
        <v>88</v>
      </c>
      <c r="F3412" s="5" t="s">
        <v>468</v>
      </c>
      <c r="G3412" s="7">
        <v>0</v>
      </c>
      <c r="H3412" s="21" t="s">
        <v>65</v>
      </c>
      <c r="I3412" s="5" t="s">
        <v>51</v>
      </c>
    </row>
    <row r="3413" spans="1:9" ht="48" customHeight="1">
      <c r="A3413" s="5" t="s">
        <v>46</v>
      </c>
      <c r="B3413" s="5" t="s">
        <v>45</v>
      </c>
      <c r="C3413" s="4">
        <v>46082</v>
      </c>
      <c r="D3413" s="4">
        <v>46112</v>
      </c>
      <c r="E3413" s="5" t="s">
        <v>88</v>
      </c>
      <c r="F3413" s="5" t="s">
        <v>473</v>
      </c>
      <c r="G3413" s="7">
        <v>0</v>
      </c>
      <c r="H3413" s="21" t="s">
        <v>65</v>
      </c>
      <c r="I3413" s="5" t="s">
        <v>51</v>
      </c>
    </row>
    <row r="3414" spans="1:9" ht="48" customHeight="1">
      <c r="A3414" s="5" t="s">
        <v>46</v>
      </c>
      <c r="B3414" s="5" t="s">
        <v>45</v>
      </c>
      <c r="C3414" s="4">
        <v>46082</v>
      </c>
      <c r="D3414" s="4">
        <v>46112</v>
      </c>
      <c r="E3414" s="5" t="s">
        <v>368</v>
      </c>
      <c r="F3414" s="5" t="s">
        <v>364</v>
      </c>
      <c r="G3414" s="7">
        <v>9.0000000000000011E-3</v>
      </c>
      <c r="H3414" s="21" t="s">
        <v>65</v>
      </c>
      <c r="I3414" s="5" t="s">
        <v>51</v>
      </c>
    </row>
    <row r="3415" spans="1:9" ht="48" customHeight="1">
      <c r="A3415" s="5" t="s">
        <v>46</v>
      </c>
      <c r="B3415" s="5" t="s">
        <v>45</v>
      </c>
      <c r="C3415" s="4">
        <v>46082</v>
      </c>
      <c r="D3415" s="4">
        <v>46112</v>
      </c>
      <c r="E3415" s="5" t="s">
        <v>368</v>
      </c>
      <c r="F3415" s="5" t="s">
        <v>370</v>
      </c>
      <c r="G3415" s="7">
        <v>6.0000000000000001E-3</v>
      </c>
      <c r="H3415" s="21" t="s">
        <v>65</v>
      </c>
      <c r="I3415" s="5" t="s">
        <v>51</v>
      </c>
    </row>
    <row r="3416" spans="1:9" ht="48" customHeight="1">
      <c r="A3416" s="5" t="s">
        <v>46</v>
      </c>
      <c r="B3416" s="5" t="s">
        <v>45</v>
      </c>
      <c r="C3416" s="4">
        <v>46082</v>
      </c>
      <c r="D3416" s="4">
        <v>46112</v>
      </c>
      <c r="E3416" s="5" t="s">
        <v>368</v>
      </c>
      <c r="F3416" s="5" t="s">
        <v>371</v>
      </c>
      <c r="G3416" s="7">
        <v>5.0000000000000001E-3</v>
      </c>
      <c r="H3416" s="21" t="s">
        <v>65</v>
      </c>
      <c r="I3416" s="5" t="s">
        <v>51</v>
      </c>
    </row>
    <row r="3417" spans="1:9" ht="48" customHeight="1">
      <c r="A3417" s="5" t="s">
        <v>46</v>
      </c>
      <c r="B3417" s="5" t="s">
        <v>45</v>
      </c>
      <c r="C3417" s="4">
        <v>46082</v>
      </c>
      <c r="D3417" s="4">
        <v>46112</v>
      </c>
      <c r="E3417" s="5" t="s">
        <v>368</v>
      </c>
      <c r="F3417" s="5" t="s">
        <v>372</v>
      </c>
      <c r="G3417" s="7">
        <v>4.0000000000000001E-3</v>
      </c>
      <c r="H3417" s="21" t="s">
        <v>65</v>
      </c>
      <c r="I3417" s="5" t="s">
        <v>51</v>
      </c>
    </row>
    <row r="3418" spans="1:9" ht="48" customHeight="1">
      <c r="A3418" s="5" t="s">
        <v>46</v>
      </c>
      <c r="B3418" s="5" t="s">
        <v>45</v>
      </c>
      <c r="C3418" s="4">
        <v>46082</v>
      </c>
      <c r="D3418" s="4">
        <v>46112</v>
      </c>
      <c r="E3418" s="5" t="s">
        <v>368</v>
      </c>
      <c r="F3418" s="5" t="s">
        <v>369</v>
      </c>
      <c r="G3418" s="7">
        <v>4.0000000000000001E-3</v>
      </c>
      <c r="H3418" s="21" t="s">
        <v>65</v>
      </c>
      <c r="I3418" s="5" t="s">
        <v>51</v>
      </c>
    </row>
    <row r="3419" spans="1:9" ht="48" customHeight="1">
      <c r="A3419" s="5" t="s">
        <v>46</v>
      </c>
      <c r="B3419" s="5" t="s">
        <v>45</v>
      </c>
      <c r="C3419" s="4">
        <v>46082</v>
      </c>
      <c r="D3419" s="4">
        <v>46112</v>
      </c>
      <c r="E3419" s="5" t="s">
        <v>368</v>
      </c>
      <c r="F3419" s="5" t="s">
        <v>362</v>
      </c>
      <c r="G3419" s="7">
        <v>3.0000000000000001E-3</v>
      </c>
      <c r="H3419" s="21" t="s">
        <v>65</v>
      </c>
      <c r="I3419" s="5" t="s">
        <v>51</v>
      </c>
    </row>
    <row r="3420" spans="1:9" ht="48" customHeight="1">
      <c r="A3420" s="5" t="s">
        <v>46</v>
      </c>
      <c r="B3420" s="5" t="s">
        <v>45</v>
      </c>
      <c r="C3420" s="4">
        <v>46082</v>
      </c>
      <c r="D3420" s="4">
        <v>46112</v>
      </c>
      <c r="E3420" s="5" t="s">
        <v>368</v>
      </c>
      <c r="F3420" s="5" t="s">
        <v>373</v>
      </c>
      <c r="G3420" s="7">
        <v>3.0000000000000001E-3</v>
      </c>
      <c r="H3420" s="21" t="s">
        <v>65</v>
      </c>
      <c r="I3420" s="5" t="s">
        <v>51</v>
      </c>
    </row>
    <row r="3421" spans="1:9" ht="48" customHeight="1">
      <c r="A3421" s="5" t="s">
        <v>46</v>
      </c>
      <c r="B3421" s="5" t="s">
        <v>45</v>
      </c>
      <c r="C3421" s="4">
        <v>46082</v>
      </c>
      <c r="D3421" s="4">
        <v>46112</v>
      </c>
      <c r="E3421" s="5" t="s">
        <v>368</v>
      </c>
      <c r="F3421" s="5" t="s">
        <v>366</v>
      </c>
      <c r="G3421" s="7">
        <v>1E-3</v>
      </c>
      <c r="H3421" s="21" t="s">
        <v>65</v>
      </c>
      <c r="I3421" s="5" t="s">
        <v>51</v>
      </c>
    </row>
    <row r="3422" spans="1:9" ht="48" customHeight="1">
      <c r="A3422" s="5" t="s">
        <v>46</v>
      </c>
      <c r="B3422" s="5" t="s">
        <v>45</v>
      </c>
      <c r="C3422" s="4">
        <v>46082</v>
      </c>
      <c r="D3422" s="4">
        <v>46112</v>
      </c>
      <c r="E3422" s="5" t="s">
        <v>368</v>
      </c>
      <c r="F3422" s="5" t="s">
        <v>374</v>
      </c>
      <c r="G3422" s="7">
        <v>1E-3</v>
      </c>
      <c r="H3422" s="21" t="s">
        <v>65</v>
      </c>
      <c r="I3422" s="5" t="s">
        <v>51</v>
      </c>
    </row>
    <row r="3423" spans="1:9" ht="48" customHeight="1">
      <c r="A3423" s="5" t="s">
        <v>46</v>
      </c>
      <c r="B3423" s="5" t="s">
        <v>45</v>
      </c>
      <c r="C3423" s="4">
        <v>46082</v>
      </c>
      <c r="D3423" s="4">
        <v>46112</v>
      </c>
      <c r="E3423" s="5" t="s">
        <v>368</v>
      </c>
      <c r="F3423" s="5" t="s">
        <v>375</v>
      </c>
      <c r="G3423" s="7">
        <v>0</v>
      </c>
      <c r="H3423" s="21" t="s">
        <v>65</v>
      </c>
      <c r="I3423" s="5" t="s">
        <v>51</v>
      </c>
    </row>
    <row r="3424" spans="1:9" ht="48" customHeight="1">
      <c r="A3424" s="5" t="s">
        <v>46</v>
      </c>
      <c r="B3424" s="5" t="s">
        <v>45</v>
      </c>
      <c r="C3424" s="4">
        <v>46082</v>
      </c>
      <c r="D3424" s="4">
        <v>46112</v>
      </c>
      <c r="E3424" s="5" t="s">
        <v>75</v>
      </c>
      <c r="F3424" s="5" t="s">
        <v>279</v>
      </c>
      <c r="G3424" s="7">
        <v>5.0000000000000001E-3</v>
      </c>
      <c r="H3424" s="21" t="s">
        <v>65</v>
      </c>
      <c r="I3424" s="5" t="s">
        <v>51</v>
      </c>
    </row>
    <row r="3425" spans="1:9" ht="48" customHeight="1">
      <c r="A3425" s="5" t="s">
        <v>46</v>
      </c>
      <c r="B3425" s="5" t="s">
        <v>45</v>
      </c>
      <c r="C3425" s="4">
        <v>46082</v>
      </c>
      <c r="D3425" s="4">
        <v>46112</v>
      </c>
      <c r="E3425" s="5" t="s">
        <v>75</v>
      </c>
      <c r="F3425" s="5" t="s">
        <v>282</v>
      </c>
      <c r="G3425" s="7">
        <v>4.0000000000000001E-3</v>
      </c>
      <c r="H3425" s="21" t="s">
        <v>65</v>
      </c>
      <c r="I3425" s="5" t="s">
        <v>51</v>
      </c>
    </row>
    <row r="3426" spans="1:9" ht="48" customHeight="1">
      <c r="A3426" s="5" t="s">
        <v>46</v>
      </c>
      <c r="B3426" s="5" t="s">
        <v>45</v>
      </c>
      <c r="C3426" s="4">
        <v>46082</v>
      </c>
      <c r="D3426" s="4">
        <v>46112</v>
      </c>
      <c r="E3426" s="5" t="s">
        <v>75</v>
      </c>
      <c r="F3426" s="5" t="s">
        <v>283</v>
      </c>
      <c r="G3426" s="7">
        <v>3.0000000000000001E-3</v>
      </c>
      <c r="H3426" s="21" t="s">
        <v>65</v>
      </c>
      <c r="I3426" s="5" t="s">
        <v>51</v>
      </c>
    </row>
    <row r="3427" spans="1:9" ht="48" customHeight="1">
      <c r="A3427" s="5" t="s">
        <v>46</v>
      </c>
      <c r="B3427" s="5" t="s">
        <v>45</v>
      </c>
      <c r="C3427" s="4">
        <v>46082</v>
      </c>
      <c r="D3427" s="4">
        <v>46112</v>
      </c>
      <c r="E3427" s="5" t="s">
        <v>75</v>
      </c>
      <c r="F3427" s="5" t="s">
        <v>280</v>
      </c>
      <c r="G3427" s="7">
        <v>3.0000000000000001E-3</v>
      </c>
      <c r="H3427" s="21" t="s">
        <v>65</v>
      </c>
      <c r="I3427" s="5" t="s">
        <v>51</v>
      </c>
    </row>
    <row r="3428" spans="1:9" ht="48" customHeight="1">
      <c r="A3428" s="5" t="s">
        <v>46</v>
      </c>
      <c r="B3428" s="5" t="s">
        <v>45</v>
      </c>
      <c r="C3428" s="4">
        <v>46082</v>
      </c>
      <c r="D3428" s="4">
        <v>46112</v>
      </c>
      <c r="E3428" s="5" t="s">
        <v>75</v>
      </c>
      <c r="F3428" s="5" t="s">
        <v>281</v>
      </c>
      <c r="G3428" s="7">
        <v>2E-3</v>
      </c>
      <c r="H3428" s="21" t="s">
        <v>65</v>
      </c>
      <c r="I3428" s="5" t="s">
        <v>51</v>
      </c>
    </row>
    <row r="3429" spans="1:9" ht="48" customHeight="1">
      <c r="A3429" s="5" t="s">
        <v>46</v>
      </c>
      <c r="B3429" s="5" t="s">
        <v>45</v>
      </c>
      <c r="C3429" s="4">
        <v>46082</v>
      </c>
      <c r="D3429" s="4">
        <v>46112</v>
      </c>
      <c r="E3429" s="5" t="s">
        <v>75</v>
      </c>
      <c r="F3429" s="5" t="s">
        <v>287</v>
      </c>
      <c r="G3429" s="7">
        <v>1E-3</v>
      </c>
      <c r="H3429" s="21" t="s">
        <v>65</v>
      </c>
      <c r="I3429" s="5" t="s">
        <v>51</v>
      </c>
    </row>
    <row r="3430" spans="1:9" ht="48" customHeight="1">
      <c r="A3430" s="5" t="s">
        <v>46</v>
      </c>
      <c r="B3430" s="5" t="s">
        <v>45</v>
      </c>
      <c r="C3430" s="4">
        <v>46082</v>
      </c>
      <c r="D3430" s="4">
        <v>46112</v>
      </c>
      <c r="E3430" s="5" t="s">
        <v>75</v>
      </c>
      <c r="F3430" s="5" t="s">
        <v>284</v>
      </c>
      <c r="G3430" s="7">
        <v>1E-3</v>
      </c>
      <c r="H3430" s="21" t="s">
        <v>65</v>
      </c>
      <c r="I3430" s="5" t="s">
        <v>51</v>
      </c>
    </row>
    <row r="3431" spans="1:9" ht="48" customHeight="1">
      <c r="A3431" s="5" t="s">
        <v>46</v>
      </c>
      <c r="B3431" s="5" t="s">
        <v>45</v>
      </c>
      <c r="C3431" s="4">
        <v>46082</v>
      </c>
      <c r="D3431" s="4">
        <v>46112</v>
      </c>
      <c r="E3431" s="5" t="s">
        <v>75</v>
      </c>
      <c r="F3431" s="5" t="s">
        <v>289</v>
      </c>
      <c r="G3431" s="7">
        <v>1E-3</v>
      </c>
      <c r="H3431" s="21" t="s">
        <v>65</v>
      </c>
      <c r="I3431" s="5" t="s">
        <v>51</v>
      </c>
    </row>
    <row r="3432" spans="1:9" ht="48" customHeight="1">
      <c r="A3432" s="5" t="s">
        <v>46</v>
      </c>
      <c r="B3432" s="5" t="s">
        <v>45</v>
      </c>
      <c r="C3432" s="4">
        <v>46082</v>
      </c>
      <c r="D3432" s="4">
        <v>46112</v>
      </c>
      <c r="E3432" s="5" t="s">
        <v>75</v>
      </c>
      <c r="F3432" s="5" t="s">
        <v>292</v>
      </c>
      <c r="G3432" s="7">
        <v>1E-3</v>
      </c>
      <c r="H3432" s="21" t="s">
        <v>65</v>
      </c>
      <c r="I3432" s="5" t="s">
        <v>51</v>
      </c>
    </row>
    <row r="3433" spans="1:9" ht="48" customHeight="1">
      <c r="A3433" s="5" t="s">
        <v>46</v>
      </c>
      <c r="B3433" s="5" t="s">
        <v>45</v>
      </c>
      <c r="C3433" s="4">
        <v>46082</v>
      </c>
      <c r="D3433" s="4">
        <v>46112</v>
      </c>
      <c r="E3433" s="5" t="s">
        <v>75</v>
      </c>
      <c r="F3433" s="5" t="s">
        <v>278</v>
      </c>
      <c r="G3433" s="7">
        <v>1E-3</v>
      </c>
      <c r="H3433" s="21" t="s">
        <v>65</v>
      </c>
      <c r="I3433" s="5" t="s">
        <v>51</v>
      </c>
    </row>
    <row r="3434" spans="1:9" ht="48" customHeight="1">
      <c r="A3434" s="5" t="s">
        <v>46</v>
      </c>
      <c r="B3434" s="5" t="s">
        <v>45</v>
      </c>
      <c r="C3434" s="4">
        <v>46082</v>
      </c>
      <c r="D3434" s="4">
        <v>46112</v>
      </c>
      <c r="E3434" s="5" t="s">
        <v>75</v>
      </c>
      <c r="F3434" s="5" t="s">
        <v>73</v>
      </c>
      <c r="G3434" s="7">
        <v>1E-3</v>
      </c>
      <c r="H3434" s="21" t="s">
        <v>65</v>
      </c>
      <c r="I3434" s="5" t="s">
        <v>51</v>
      </c>
    </row>
    <row r="3435" spans="1:9" ht="48" customHeight="1">
      <c r="A3435" s="5" t="s">
        <v>46</v>
      </c>
      <c r="B3435" s="5" t="s">
        <v>45</v>
      </c>
      <c r="C3435" s="4">
        <v>46082</v>
      </c>
      <c r="D3435" s="4">
        <v>46112</v>
      </c>
      <c r="E3435" s="5" t="s">
        <v>75</v>
      </c>
      <c r="F3435" s="5" t="s">
        <v>286</v>
      </c>
      <c r="G3435" s="7">
        <v>1E-3</v>
      </c>
      <c r="H3435" s="21" t="s">
        <v>65</v>
      </c>
      <c r="I3435" s="5" t="s">
        <v>51</v>
      </c>
    </row>
    <row r="3436" spans="1:9" ht="48" customHeight="1">
      <c r="A3436" s="5" t="s">
        <v>46</v>
      </c>
      <c r="B3436" s="5" t="s">
        <v>45</v>
      </c>
      <c r="C3436" s="4">
        <v>46082</v>
      </c>
      <c r="D3436" s="4">
        <v>46112</v>
      </c>
      <c r="E3436" s="5" t="s">
        <v>75</v>
      </c>
      <c r="F3436" s="5" t="s">
        <v>291</v>
      </c>
      <c r="G3436" s="7">
        <v>0</v>
      </c>
      <c r="H3436" s="21" t="s">
        <v>65</v>
      </c>
      <c r="I3436" s="5" t="s">
        <v>51</v>
      </c>
    </row>
    <row r="3437" spans="1:9" ht="48" customHeight="1">
      <c r="A3437" s="5" t="s">
        <v>46</v>
      </c>
      <c r="B3437" s="5" t="s">
        <v>45</v>
      </c>
      <c r="C3437" s="4">
        <v>46082</v>
      </c>
      <c r="D3437" s="4">
        <v>46112</v>
      </c>
      <c r="E3437" s="5" t="s">
        <v>75</v>
      </c>
      <c r="F3437" s="5" t="s">
        <v>288</v>
      </c>
      <c r="G3437" s="7">
        <v>0</v>
      </c>
      <c r="H3437" s="21" t="s">
        <v>65</v>
      </c>
      <c r="I3437" s="5" t="s">
        <v>51</v>
      </c>
    </row>
    <row r="3438" spans="1:9" ht="48" customHeight="1">
      <c r="A3438" s="5" t="s">
        <v>46</v>
      </c>
      <c r="B3438" s="5" t="s">
        <v>45</v>
      </c>
      <c r="C3438" s="4">
        <v>46082</v>
      </c>
      <c r="D3438" s="4">
        <v>46112</v>
      </c>
      <c r="E3438" s="5" t="s">
        <v>75</v>
      </c>
      <c r="F3438" s="5" t="s">
        <v>290</v>
      </c>
      <c r="G3438" s="7">
        <v>0</v>
      </c>
      <c r="H3438" s="21" t="s">
        <v>65</v>
      </c>
      <c r="I3438" s="5" t="s">
        <v>51</v>
      </c>
    </row>
    <row r="3439" spans="1:9" ht="48" customHeight="1">
      <c r="A3439" s="5" t="s">
        <v>46</v>
      </c>
      <c r="B3439" s="5" t="s">
        <v>45</v>
      </c>
      <c r="C3439" s="4">
        <v>46082</v>
      </c>
      <c r="D3439" s="4">
        <v>46112</v>
      </c>
      <c r="E3439" s="5" t="s">
        <v>75</v>
      </c>
      <c r="F3439" s="5" t="s">
        <v>285</v>
      </c>
      <c r="G3439" s="7">
        <v>0</v>
      </c>
      <c r="H3439" s="21" t="s">
        <v>65</v>
      </c>
      <c r="I3439" s="5" t="s">
        <v>51</v>
      </c>
    </row>
    <row r="3440" spans="1:9" ht="48" customHeight="1">
      <c r="A3440" s="5" t="s">
        <v>46</v>
      </c>
      <c r="B3440" s="5" t="s">
        <v>45</v>
      </c>
      <c r="C3440" s="4">
        <v>46082</v>
      </c>
      <c r="D3440" s="4">
        <v>46112</v>
      </c>
      <c r="E3440" s="5" t="s">
        <v>490</v>
      </c>
      <c r="F3440" s="5" t="s">
        <v>492</v>
      </c>
      <c r="G3440" s="7">
        <v>4.0000000000000001E-3</v>
      </c>
      <c r="H3440" s="21" t="s">
        <v>65</v>
      </c>
      <c r="I3440" s="5" t="s">
        <v>51</v>
      </c>
    </row>
    <row r="3441" spans="1:9" ht="48" customHeight="1">
      <c r="A3441" s="5" t="s">
        <v>46</v>
      </c>
      <c r="B3441" s="5" t="s">
        <v>45</v>
      </c>
      <c r="C3441" s="4">
        <v>46082</v>
      </c>
      <c r="D3441" s="4">
        <v>46112</v>
      </c>
      <c r="E3441" s="5" t="s">
        <v>490</v>
      </c>
      <c r="F3441" s="5" t="s">
        <v>366</v>
      </c>
      <c r="G3441" s="7">
        <v>3.0000000000000001E-3</v>
      </c>
      <c r="H3441" s="21" t="s">
        <v>65</v>
      </c>
      <c r="I3441" s="5" t="s">
        <v>51</v>
      </c>
    </row>
    <row r="3442" spans="1:9" ht="48" customHeight="1">
      <c r="A3442" s="5" t="s">
        <v>46</v>
      </c>
      <c r="B3442" s="5" t="s">
        <v>45</v>
      </c>
      <c r="C3442" s="4">
        <v>46082</v>
      </c>
      <c r="D3442" s="4">
        <v>46112</v>
      </c>
      <c r="E3442" s="5" t="s">
        <v>490</v>
      </c>
      <c r="F3442" s="5" t="s">
        <v>392</v>
      </c>
      <c r="G3442" s="7">
        <v>3.0000000000000001E-3</v>
      </c>
      <c r="H3442" s="21" t="s">
        <v>65</v>
      </c>
      <c r="I3442" s="5" t="s">
        <v>51</v>
      </c>
    </row>
    <row r="3443" spans="1:9" ht="48" customHeight="1">
      <c r="A3443" s="5" t="s">
        <v>46</v>
      </c>
      <c r="B3443" s="5" t="s">
        <v>45</v>
      </c>
      <c r="C3443" s="4">
        <v>46082</v>
      </c>
      <c r="D3443" s="4">
        <v>46112</v>
      </c>
      <c r="E3443" s="5" t="s">
        <v>490</v>
      </c>
      <c r="F3443" s="5" t="s">
        <v>491</v>
      </c>
      <c r="G3443" s="7">
        <v>3.0000000000000001E-3</v>
      </c>
      <c r="H3443" s="21" t="s">
        <v>65</v>
      </c>
      <c r="I3443" s="5" t="s">
        <v>51</v>
      </c>
    </row>
    <row r="3444" spans="1:9" ht="48" customHeight="1">
      <c r="A3444" s="5" t="s">
        <v>46</v>
      </c>
      <c r="B3444" s="5" t="s">
        <v>45</v>
      </c>
      <c r="C3444" s="4">
        <v>46082</v>
      </c>
      <c r="D3444" s="4">
        <v>46112</v>
      </c>
      <c r="E3444" s="5" t="s">
        <v>490</v>
      </c>
      <c r="F3444" s="5" t="s">
        <v>493</v>
      </c>
      <c r="G3444" s="7">
        <v>2E-3</v>
      </c>
      <c r="H3444" s="21" t="s">
        <v>65</v>
      </c>
      <c r="I3444" s="5" t="s">
        <v>51</v>
      </c>
    </row>
    <row r="3445" spans="1:9" ht="48" customHeight="1">
      <c r="A3445" s="5" t="s">
        <v>46</v>
      </c>
      <c r="B3445" s="5" t="s">
        <v>45</v>
      </c>
      <c r="C3445" s="4">
        <v>46082</v>
      </c>
      <c r="D3445" s="4">
        <v>46112</v>
      </c>
      <c r="E3445" s="5" t="s">
        <v>490</v>
      </c>
      <c r="F3445" s="5" t="s">
        <v>362</v>
      </c>
      <c r="G3445" s="7">
        <v>1E-3</v>
      </c>
      <c r="H3445" s="21" t="s">
        <v>65</v>
      </c>
      <c r="I3445" s="5" t="s">
        <v>51</v>
      </c>
    </row>
    <row r="3446" spans="1:9" ht="48" customHeight="1">
      <c r="A3446" s="5" t="s">
        <v>46</v>
      </c>
      <c r="B3446" s="5" t="s">
        <v>45</v>
      </c>
      <c r="C3446" s="4">
        <v>46082</v>
      </c>
      <c r="D3446" s="4">
        <v>46112</v>
      </c>
      <c r="E3446" s="5" t="s">
        <v>490</v>
      </c>
      <c r="F3446" s="5" t="s">
        <v>364</v>
      </c>
      <c r="G3446" s="7">
        <v>1E-3</v>
      </c>
      <c r="H3446" s="21" t="s">
        <v>65</v>
      </c>
      <c r="I3446" s="5" t="s">
        <v>51</v>
      </c>
    </row>
    <row r="3447" spans="1:9" ht="48" customHeight="1">
      <c r="A3447" s="5" t="s">
        <v>46</v>
      </c>
      <c r="B3447" s="5" t="s">
        <v>45</v>
      </c>
      <c r="C3447" s="4">
        <v>46082</v>
      </c>
      <c r="D3447" s="4">
        <v>46112</v>
      </c>
      <c r="E3447" s="5" t="s">
        <v>490</v>
      </c>
      <c r="F3447" s="5" t="s">
        <v>395</v>
      </c>
      <c r="G3447" s="7">
        <v>1E-3</v>
      </c>
      <c r="H3447" s="21" t="s">
        <v>65</v>
      </c>
      <c r="I3447" s="5" t="s">
        <v>51</v>
      </c>
    </row>
    <row r="3448" spans="1:9" ht="48" customHeight="1">
      <c r="A3448" s="5" t="s">
        <v>46</v>
      </c>
      <c r="B3448" s="5" t="s">
        <v>45</v>
      </c>
      <c r="C3448" s="4">
        <v>46082</v>
      </c>
      <c r="D3448" s="4">
        <v>46112</v>
      </c>
      <c r="E3448" s="5" t="s">
        <v>490</v>
      </c>
      <c r="F3448" s="5" t="s">
        <v>86</v>
      </c>
      <c r="G3448" s="7">
        <v>0</v>
      </c>
      <c r="H3448" s="21" t="s">
        <v>65</v>
      </c>
      <c r="I3448" s="5" t="s">
        <v>51</v>
      </c>
    </row>
    <row r="3449" spans="1:9" ht="48" customHeight="1">
      <c r="A3449" s="5" t="s">
        <v>46</v>
      </c>
      <c r="B3449" s="5" t="s">
        <v>45</v>
      </c>
      <c r="C3449" s="4">
        <v>46082</v>
      </c>
      <c r="D3449" s="4">
        <v>46112</v>
      </c>
      <c r="E3449" s="5" t="s">
        <v>115</v>
      </c>
      <c r="F3449" s="5" t="s">
        <v>430</v>
      </c>
      <c r="G3449" s="7">
        <v>2E-3</v>
      </c>
      <c r="H3449" s="21" t="s">
        <v>65</v>
      </c>
      <c r="I3449" s="5" t="s">
        <v>51</v>
      </c>
    </row>
    <row r="3450" spans="1:9" ht="48" customHeight="1">
      <c r="A3450" s="5" t="s">
        <v>46</v>
      </c>
      <c r="B3450" s="5" t="s">
        <v>45</v>
      </c>
      <c r="C3450" s="4">
        <v>46082</v>
      </c>
      <c r="D3450" s="4">
        <v>46112</v>
      </c>
      <c r="E3450" s="5" t="s">
        <v>115</v>
      </c>
      <c r="F3450" s="5" t="s">
        <v>434</v>
      </c>
      <c r="G3450" s="7">
        <v>2E-3</v>
      </c>
      <c r="H3450" s="21" t="s">
        <v>65</v>
      </c>
      <c r="I3450" s="5" t="s">
        <v>51</v>
      </c>
    </row>
    <row r="3451" spans="1:9" ht="48" customHeight="1">
      <c r="A3451" s="5" t="s">
        <v>46</v>
      </c>
      <c r="B3451" s="5" t="s">
        <v>45</v>
      </c>
      <c r="C3451" s="4">
        <v>46082</v>
      </c>
      <c r="D3451" s="4">
        <v>46112</v>
      </c>
      <c r="E3451" s="5" t="s">
        <v>115</v>
      </c>
      <c r="F3451" s="5" t="s">
        <v>435</v>
      </c>
      <c r="G3451" s="7">
        <v>2E-3</v>
      </c>
      <c r="H3451" s="21" t="s">
        <v>65</v>
      </c>
      <c r="I3451" s="5" t="s">
        <v>51</v>
      </c>
    </row>
    <row r="3452" spans="1:9" ht="48" customHeight="1">
      <c r="A3452" s="5" t="s">
        <v>46</v>
      </c>
      <c r="B3452" s="5" t="s">
        <v>45</v>
      </c>
      <c r="C3452" s="4">
        <v>46082</v>
      </c>
      <c r="D3452" s="4">
        <v>46112</v>
      </c>
      <c r="E3452" s="5" t="s">
        <v>115</v>
      </c>
      <c r="F3452" s="5" t="s">
        <v>431</v>
      </c>
      <c r="G3452" s="7">
        <v>1E-3</v>
      </c>
      <c r="H3452" s="21" t="s">
        <v>65</v>
      </c>
      <c r="I3452" s="5" t="s">
        <v>51</v>
      </c>
    </row>
    <row r="3453" spans="1:9" ht="48" customHeight="1">
      <c r="A3453" s="5" t="s">
        <v>46</v>
      </c>
      <c r="B3453" s="5" t="s">
        <v>45</v>
      </c>
      <c r="C3453" s="4">
        <v>46082</v>
      </c>
      <c r="D3453" s="4">
        <v>46112</v>
      </c>
      <c r="E3453" s="5" t="s">
        <v>115</v>
      </c>
      <c r="F3453" s="5" t="s">
        <v>437</v>
      </c>
      <c r="G3453" s="7">
        <v>1E-3</v>
      </c>
      <c r="H3453" s="21" t="s">
        <v>65</v>
      </c>
      <c r="I3453" s="5" t="s">
        <v>51</v>
      </c>
    </row>
    <row r="3454" spans="1:9" ht="48" customHeight="1">
      <c r="A3454" s="5" t="s">
        <v>46</v>
      </c>
      <c r="B3454" s="5" t="s">
        <v>45</v>
      </c>
      <c r="C3454" s="4">
        <v>46082</v>
      </c>
      <c r="D3454" s="4">
        <v>46112</v>
      </c>
      <c r="E3454" s="5" t="s">
        <v>115</v>
      </c>
      <c r="F3454" s="5" t="s">
        <v>438</v>
      </c>
      <c r="G3454" s="7">
        <v>1E-3</v>
      </c>
      <c r="H3454" s="21" t="s">
        <v>65</v>
      </c>
      <c r="I3454" s="5" t="s">
        <v>51</v>
      </c>
    </row>
    <row r="3455" spans="1:9" ht="48" customHeight="1">
      <c r="A3455" s="5" t="s">
        <v>46</v>
      </c>
      <c r="B3455" s="5" t="s">
        <v>45</v>
      </c>
      <c r="C3455" s="4">
        <v>46082</v>
      </c>
      <c r="D3455" s="4">
        <v>46112</v>
      </c>
      <c r="E3455" s="5" t="s">
        <v>115</v>
      </c>
      <c r="F3455" s="5" t="s">
        <v>433</v>
      </c>
      <c r="G3455" s="7">
        <v>1E-3</v>
      </c>
      <c r="H3455" s="21" t="s">
        <v>65</v>
      </c>
      <c r="I3455" s="5" t="s">
        <v>51</v>
      </c>
    </row>
    <row r="3456" spans="1:9" ht="48" customHeight="1">
      <c r="A3456" s="5" t="s">
        <v>46</v>
      </c>
      <c r="B3456" s="5" t="s">
        <v>45</v>
      </c>
      <c r="C3456" s="4">
        <v>46082</v>
      </c>
      <c r="D3456" s="4">
        <v>46112</v>
      </c>
      <c r="E3456" s="5" t="s">
        <v>115</v>
      </c>
      <c r="F3456" s="5" t="s">
        <v>439</v>
      </c>
      <c r="G3456" s="7">
        <v>1E-3</v>
      </c>
      <c r="H3456" s="21" t="s">
        <v>65</v>
      </c>
      <c r="I3456" s="5" t="s">
        <v>51</v>
      </c>
    </row>
    <row r="3457" spans="1:9" ht="48" customHeight="1">
      <c r="A3457" s="5" t="s">
        <v>46</v>
      </c>
      <c r="B3457" s="5" t="s">
        <v>45</v>
      </c>
      <c r="C3457" s="4">
        <v>46082</v>
      </c>
      <c r="D3457" s="4">
        <v>46112</v>
      </c>
      <c r="E3457" s="5" t="s">
        <v>115</v>
      </c>
      <c r="F3457" s="5" t="s">
        <v>441</v>
      </c>
      <c r="G3457" s="7">
        <v>1E-3</v>
      </c>
      <c r="H3457" s="21" t="s">
        <v>65</v>
      </c>
      <c r="I3457" s="5" t="s">
        <v>51</v>
      </c>
    </row>
    <row r="3458" spans="1:9" ht="48" customHeight="1">
      <c r="A3458" s="5" t="s">
        <v>46</v>
      </c>
      <c r="B3458" s="5" t="s">
        <v>45</v>
      </c>
      <c r="C3458" s="4">
        <v>46082</v>
      </c>
      <c r="D3458" s="4">
        <v>46112</v>
      </c>
      <c r="E3458" s="5" t="s">
        <v>115</v>
      </c>
      <c r="F3458" s="5" t="s">
        <v>436</v>
      </c>
      <c r="G3458" s="7">
        <v>1E-3</v>
      </c>
      <c r="H3458" s="21" t="s">
        <v>65</v>
      </c>
      <c r="I3458" s="5" t="s">
        <v>51</v>
      </c>
    </row>
    <row r="3459" spans="1:9" ht="48" customHeight="1">
      <c r="A3459" s="5" t="s">
        <v>46</v>
      </c>
      <c r="B3459" s="5" t="s">
        <v>45</v>
      </c>
      <c r="C3459" s="4">
        <v>46082</v>
      </c>
      <c r="D3459" s="4">
        <v>46112</v>
      </c>
      <c r="E3459" s="5" t="s">
        <v>115</v>
      </c>
      <c r="F3459" s="5" t="s">
        <v>432</v>
      </c>
      <c r="G3459" s="7">
        <v>0</v>
      </c>
      <c r="H3459" s="21" t="s">
        <v>65</v>
      </c>
      <c r="I3459" s="5" t="s">
        <v>51</v>
      </c>
    </row>
    <row r="3460" spans="1:9" ht="48" customHeight="1">
      <c r="A3460" s="5" t="s">
        <v>46</v>
      </c>
      <c r="B3460" s="5" t="s">
        <v>45</v>
      </c>
      <c r="C3460" s="4">
        <v>46082</v>
      </c>
      <c r="D3460" s="4">
        <v>46112</v>
      </c>
      <c r="E3460" s="5" t="s">
        <v>115</v>
      </c>
      <c r="F3460" s="5" t="s">
        <v>440</v>
      </c>
      <c r="G3460" s="7">
        <v>0</v>
      </c>
      <c r="H3460" s="21" t="s">
        <v>65</v>
      </c>
      <c r="I3460" s="5" t="s">
        <v>51</v>
      </c>
    </row>
    <row r="3461" spans="1:9" ht="48" customHeight="1">
      <c r="A3461" s="5" t="s">
        <v>46</v>
      </c>
      <c r="B3461" s="5" t="s">
        <v>45</v>
      </c>
      <c r="C3461" s="4">
        <v>46082</v>
      </c>
      <c r="D3461" s="4">
        <v>46112</v>
      </c>
      <c r="E3461" s="5" t="s">
        <v>115</v>
      </c>
      <c r="F3461" s="5" t="s">
        <v>442</v>
      </c>
      <c r="G3461" s="7">
        <v>0</v>
      </c>
      <c r="H3461" s="21" t="s">
        <v>65</v>
      </c>
      <c r="I3461" s="5" t="s">
        <v>51</v>
      </c>
    </row>
    <row r="3462" spans="1:9" ht="48" customHeight="1">
      <c r="A3462" s="5" t="s">
        <v>46</v>
      </c>
      <c r="B3462" s="5" t="s">
        <v>45</v>
      </c>
      <c r="C3462" s="4">
        <v>46082</v>
      </c>
      <c r="D3462" s="4">
        <v>46112</v>
      </c>
      <c r="E3462" s="5" t="s">
        <v>115</v>
      </c>
      <c r="F3462" s="5" t="s">
        <v>443</v>
      </c>
      <c r="G3462" s="7">
        <v>0</v>
      </c>
      <c r="H3462" s="21" t="s">
        <v>65</v>
      </c>
      <c r="I3462" s="5" t="s">
        <v>51</v>
      </c>
    </row>
    <row r="3463" spans="1:9" ht="48" customHeight="1">
      <c r="A3463" s="5" t="s">
        <v>46</v>
      </c>
      <c r="B3463" s="5" t="s">
        <v>45</v>
      </c>
      <c r="C3463" s="4">
        <v>46082</v>
      </c>
      <c r="D3463" s="4">
        <v>46112</v>
      </c>
      <c r="E3463" s="5" t="s">
        <v>115</v>
      </c>
      <c r="F3463" s="5" t="s">
        <v>444</v>
      </c>
      <c r="G3463" s="7">
        <v>0</v>
      </c>
      <c r="H3463" s="21" t="s">
        <v>65</v>
      </c>
      <c r="I3463" s="5" t="s">
        <v>51</v>
      </c>
    </row>
    <row r="3464" spans="1:9" ht="48" customHeight="1">
      <c r="A3464" s="5" t="s">
        <v>46</v>
      </c>
      <c r="B3464" s="5" t="s">
        <v>45</v>
      </c>
      <c r="C3464" s="4">
        <v>46082</v>
      </c>
      <c r="D3464" s="4">
        <v>46112</v>
      </c>
      <c r="E3464" s="5" t="s">
        <v>115</v>
      </c>
      <c r="F3464" s="5" t="s">
        <v>445</v>
      </c>
      <c r="G3464" s="7">
        <v>0</v>
      </c>
      <c r="H3464" s="21" t="s">
        <v>65</v>
      </c>
      <c r="I3464" s="5" t="s">
        <v>51</v>
      </c>
    </row>
    <row r="3465" spans="1:9" ht="48" customHeight="1">
      <c r="A3465" s="5" t="s">
        <v>46</v>
      </c>
      <c r="B3465" s="5" t="s">
        <v>45</v>
      </c>
      <c r="C3465" s="4">
        <v>46082</v>
      </c>
      <c r="D3465" s="4">
        <v>46112</v>
      </c>
      <c r="E3465" s="5" t="s">
        <v>115</v>
      </c>
      <c r="F3465" s="5" t="s">
        <v>113</v>
      </c>
      <c r="G3465" s="7">
        <v>0</v>
      </c>
      <c r="H3465" s="21" t="s">
        <v>65</v>
      </c>
      <c r="I3465" s="5" t="s">
        <v>51</v>
      </c>
    </row>
    <row r="3466" spans="1:9" ht="48" customHeight="1">
      <c r="A3466" s="5" t="s">
        <v>46</v>
      </c>
      <c r="B3466" s="5" t="s">
        <v>45</v>
      </c>
      <c r="C3466" s="4">
        <v>46082</v>
      </c>
      <c r="D3466" s="4">
        <v>46112</v>
      </c>
      <c r="E3466" s="5" t="s">
        <v>115</v>
      </c>
      <c r="F3466" s="5" t="s">
        <v>446</v>
      </c>
      <c r="G3466" s="7">
        <v>0</v>
      </c>
      <c r="H3466" s="21" t="s">
        <v>65</v>
      </c>
      <c r="I3466" s="5" t="s">
        <v>51</v>
      </c>
    </row>
    <row r="3467" spans="1:9" ht="48" customHeight="1">
      <c r="A3467" s="5" t="s">
        <v>46</v>
      </c>
      <c r="B3467" s="5" t="s">
        <v>45</v>
      </c>
      <c r="C3467" s="4">
        <v>46082</v>
      </c>
      <c r="D3467" s="4">
        <v>46112</v>
      </c>
      <c r="E3467" s="5" t="s">
        <v>115</v>
      </c>
      <c r="F3467" s="5" t="s">
        <v>447</v>
      </c>
      <c r="G3467" s="7">
        <v>0</v>
      </c>
      <c r="H3467" s="21" t="s">
        <v>65</v>
      </c>
      <c r="I3467" s="5" t="s">
        <v>51</v>
      </c>
    </row>
    <row r="3468" spans="1:9" ht="48" customHeight="1">
      <c r="A3468" s="5" t="s">
        <v>46</v>
      </c>
      <c r="B3468" s="5" t="s">
        <v>45</v>
      </c>
      <c r="C3468" s="4">
        <v>46082</v>
      </c>
      <c r="D3468" s="4">
        <v>46112</v>
      </c>
      <c r="E3468" s="5" t="s">
        <v>115</v>
      </c>
      <c r="F3468" s="5" t="s">
        <v>448</v>
      </c>
      <c r="G3468" s="7">
        <v>0</v>
      </c>
      <c r="H3468" s="21" t="s">
        <v>65</v>
      </c>
      <c r="I3468" s="5" t="s">
        <v>51</v>
      </c>
    </row>
    <row r="3469" spans="1:9" ht="48" customHeight="1">
      <c r="A3469" s="5" t="s">
        <v>46</v>
      </c>
      <c r="B3469" s="5" t="s">
        <v>45</v>
      </c>
      <c r="C3469" s="4">
        <v>46082</v>
      </c>
      <c r="D3469" s="4">
        <v>46112</v>
      </c>
      <c r="E3469" s="5" t="s">
        <v>115</v>
      </c>
      <c r="F3469" s="5" t="s">
        <v>449</v>
      </c>
      <c r="G3469" s="7">
        <v>0</v>
      </c>
      <c r="H3469" s="21" t="s">
        <v>65</v>
      </c>
      <c r="I3469" s="5" t="s">
        <v>51</v>
      </c>
    </row>
    <row r="3470" spans="1:9" ht="48" customHeight="1">
      <c r="A3470" s="5" t="s">
        <v>46</v>
      </c>
      <c r="B3470" s="5" t="s">
        <v>45</v>
      </c>
      <c r="C3470" s="4">
        <v>46082</v>
      </c>
      <c r="D3470" s="4">
        <v>46112</v>
      </c>
      <c r="E3470" s="5" t="s">
        <v>115</v>
      </c>
      <c r="F3470" s="5" t="s">
        <v>450</v>
      </c>
      <c r="G3470" s="7">
        <v>0</v>
      </c>
      <c r="H3470" s="21" t="s">
        <v>65</v>
      </c>
      <c r="I3470" s="5" t="s">
        <v>51</v>
      </c>
    </row>
    <row r="3471" spans="1:9" ht="48" customHeight="1">
      <c r="A3471" s="5" t="s">
        <v>46</v>
      </c>
      <c r="B3471" s="5" t="s">
        <v>45</v>
      </c>
      <c r="C3471" s="4">
        <v>46082</v>
      </c>
      <c r="D3471" s="4">
        <v>46112</v>
      </c>
      <c r="E3471" s="5" t="s">
        <v>363</v>
      </c>
      <c r="F3471" s="5" t="s">
        <v>364</v>
      </c>
      <c r="G3471" s="7">
        <v>5.0000000000000001E-3</v>
      </c>
      <c r="H3471" s="21" t="s">
        <v>65</v>
      </c>
      <c r="I3471" s="5" t="s">
        <v>51</v>
      </c>
    </row>
    <row r="3472" spans="1:9" ht="48" customHeight="1">
      <c r="A3472" s="5" t="s">
        <v>46</v>
      </c>
      <c r="B3472" s="5" t="s">
        <v>45</v>
      </c>
      <c r="C3472" s="4">
        <v>46082</v>
      </c>
      <c r="D3472" s="4">
        <v>46112</v>
      </c>
      <c r="E3472" s="5" t="s">
        <v>363</v>
      </c>
      <c r="F3472" s="5" t="s">
        <v>365</v>
      </c>
      <c r="G3472" s="7">
        <v>4.0000000000000001E-3</v>
      </c>
      <c r="H3472" s="21" t="s">
        <v>65</v>
      </c>
      <c r="I3472" s="5" t="s">
        <v>51</v>
      </c>
    </row>
    <row r="3473" spans="1:9" ht="48" customHeight="1">
      <c r="A3473" s="5" t="s">
        <v>46</v>
      </c>
      <c r="B3473" s="5" t="s">
        <v>45</v>
      </c>
      <c r="C3473" s="4">
        <v>46082</v>
      </c>
      <c r="D3473" s="4">
        <v>46112</v>
      </c>
      <c r="E3473" s="5" t="s">
        <v>363</v>
      </c>
      <c r="F3473" s="5" t="s">
        <v>366</v>
      </c>
      <c r="G3473" s="7">
        <v>2E-3</v>
      </c>
      <c r="H3473" s="21" t="s">
        <v>65</v>
      </c>
      <c r="I3473" s="5" t="s">
        <v>51</v>
      </c>
    </row>
    <row r="3474" spans="1:9" ht="48" customHeight="1">
      <c r="A3474" s="5" t="s">
        <v>46</v>
      </c>
      <c r="B3474" s="5" t="s">
        <v>45</v>
      </c>
      <c r="C3474" s="4">
        <v>46082</v>
      </c>
      <c r="D3474" s="4">
        <v>46112</v>
      </c>
      <c r="E3474" s="5" t="s">
        <v>363</v>
      </c>
      <c r="F3474" s="5" t="s">
        <v>362</v>
      </c>
      <c r="G3474" s="7">
        <v>2E-3</v>
      </c>
      <c r="H3474" s="21" t="s">
        <v>65</v>
      </c>
      <c r="I3474" s="5" t="s">
        <v>51</v>
      </c>
    </row>
    <row r="3475" spans="1:9" ht="48" customHeight="1">
      <c r="A3475" s="5" t="s">
        <v>46</v>
      </c>
      <c r="B3475" s="5" t="s">
        <v>45</v>
      </c>
      <c r="C3475" s="4">
        <v>46082</v>
      </c>
      <c r="D3475" s="4">
        <v>46112</v>
      </c>
      <c r="E3475" s="5" t="s">
        <v>363</v>
      </c>
      <c r="F3475" s="5" t="s">
        <v>367</v>
      </c>
      <c r="G3475" s="7">
        <v>1E-3</v>
      </c>
      <c r="H3475" s="21" t="s">
        <v>65</v>
      </c>
      <c r="I3475" s="5" t="s">
        <v>51</v>
      </c>
    </row>
    <row r="3476" spans="1:9" ht="48" customHeight="1">
      <c r="A3476" s="5" t="s">
        <v>46</v>
      </c>
      <c r="B3476" s="5" t="s">
        <v>45</v>
      </c>
      <c r="C3476" s="4">
        <v>46082</v>
      </c>
      <c r="D3476" s="4">
        <v>46112</v>
      </c>
      <c r="E3476" s="5" t="s">
        <v>494</v>
      </c>
      <c r="F3476" s="5" t="s">
        <v>496</v>
      </c>
      <c r="G3476" s="7">
        <v>2E-3</v>
      </c>
      <c r="H3476" s="21" t="s">
        <v>65</v>
      </c>
      <c r="I3476" s="5" t="s">
        <v>51</v>
      </c>
    </row>
    <row r="3477" spans="1:9" ht="48" customHeight="1">
      <c r="A3477" s="5" t="s">
        <v>46</v>
      </c>
      <c r="B3477" s="5" t="s">
        <v>45</v>
      </c>
      <c r="C3477" s="4">
        <v>46082</v>
      </c>
      <c r="D3477" s="4">
        <v>46112</v>
      </c>
      <c r="E3477" s="5" t="s">
        <v>494</v>
      </c>
      <c r="F3477" s="5" t="s">
        <v>495</v>
      </c>
      <c r="G3477" s="7">
        <v>1E-3</v>
      </c>
      <c r="H3477" s="21" t="s">
        <v>65</v>
      </c>
      <c r="I3477" s="5" t="s">
        <v>51</v>
      </c>
    </row>
    <row r="3478" spans="1:9" ht="48" customHeight="1">
      <c r="A3478" s="5" t="s">
        <v>46</v>
      </c>
      <c r="B3478" s="5" t="s">
        <v>45</v>
      </c>
      <c r="C3478" s="4">
        <v>46082</v>
      </c>
      <c r="D3478" s="4">
        <v>46112</v>
      </c>
      <c r="E3478" s="5" t="s">
        <v>494</v>
      </c>
      <c r="F3478" s="5" t="s">
        <v>499</v>
      </c>
      <c r="G3478" s="7">
        <v>1E-3</v>
      </c>
      <c r="H3478" s="21" t="s">
        <v>65</v>
      </c>
      <c r="I3478" s="5" t="s">
        <v>51</v>
      </c>
    </row>
    <row r="3479" spans="1:9" ht="48" customHeight="1">
      <c r="A3479" s="5" t="s">
        <v>46</v>
      </c>
      <c r="B3479" s="5" t="s">
        <v>45</v>
      </c>
      <c r="C3479" s="4">
        <v>46082</v>
      </c>
      <c r="D3479" s="4">
        <v>46112</v>
      </c>
      <c r="E3479" s="5" t="s">
        <v>494</v>
      </c>
      <c r="F3479" s="5" t="s">
        <v>395</v>
      </c>
      <c r="G3479" s="7">
        <v>1E-3</v>
      </c>
      <c r="H3479" s="21" t="s">
        <v>65</v>
      </c>
      <c r="I3479" s="5" t="s">
        <v>51</v>
      </c>
    </row>
    <row r="3480" spans="1:9" ht="48" customHeight="1">
      <c r="A3480" s="5" t="s">
        <v>46</v>
      </c>
      <c r="B3480" s="5" t="s">
        <v>45</v>
      </c>
      <c r="C3480" s="4">
        <v>46082</v>
      </c>
      <c r="D3480" s="4">
        <v>46112</v>
      </c>
      <c r="E3480" s="5" t="s">
        <v>494</v>
      </c>
      <c r="F3480" s="5" t="s">
        <v>392</v>
      </c>
      <c r="G3480" s="7">
        <v>1E-3</v>
      </c>
      <c r="H3480" s="21" t="s">
        <v>65</v>
      </c>
      <c r="I3480" s="5" t="s">
        <v>51</v>
      </c>
    </row>
    <row r="3481" spans="1:9" ht="48" customHeight="1">
      <c r="A3481" s="5" t="s">
        <v>46</v>
      </c>
      <c r="B3481" s="5" t="s">
        <v>45</v>
      </c>
      <c r="C3481" s="4">
        <v>46082</v>
      </c>
      <c r="D3481" s="4">
        <v>46112</v>
      </c>
      <c r="E3481" s="5" t="s">
        <v>494</v>
      </c>
      <c r="F3481" s="5" t="s">
        <v>497</v>
      </c>
      <c r="G3481" s="7">
        <v>1E-3</v>
      </c>
      <c r="H3481" s="21" t="s">
        <v>65</v>
      </c>
      <c r="I3481" s="5" t="s">
        <v>51</v>
      </c>
    </row>
    <row r="3482" spans="1:9" ht="48" customHeight="1">
      <c r="A3482" s="5" t="s">
        <v>46</v>
      </c>
      <c r="B3482" s="5" t="s">
        <v>45</v>
      </c>
      <c r="C3482" s="4">
        <v>46082</v>
      </c>
      <c r="D3482" s="4">
        <v>46112</v>
      </c>
      <c r="E3482" s="5" t="s">
        <v>494</v>
      </c>
      <c r="F3482" s="5" t="s">
        <v>500</v>
      </c>
      <c r="G3482" s="7">
        <v>1E-3</v>
      </c>
      <c r="H3482" s="21" t="s">
        <v>65</v>
      </c>
      <c r="I3482" s="5" t="s">
        <v>51</v>
      </c>
    </row>
    <row r="3483" spans="1:9" ht="48" customHeight="1">
      <c r="A3483" s="5" t="s">
        <v>46</v>
      </c>
      <c r="B3483" s="5" t="s">
        <v>45</v>
      </c>
      <c r="C3483" s="4">
        <v>46082</v>
      </c>
      <c r="D3483" s="4">
        <v>46112</v>
      </c>
      <c r="E3483" s="5" t="s">
        <v>494</v>
      </c>
      <c r="F3483" s="5" t="s">
        <v>501</v>
      </c>
      <c r="G3483" s="7">
        <v>1E-3</v>
      </c>
      <c r="H3483" s="21" t="s">
        <v>65</v>
      </c>
      <c r="I3483" s="5" t="s">
        <v>51</v>
      </c>
    </row>
    <row r="3484" spans="1:9" ht="48" customHeight="1">
      <c r="A3484" s="5" t="s">
        <v>46</v>
      </c>
      <c r="B3484" s="5" t="s">
        <v>45</v>
      </c>
      <c r="C3484" s="4">
        <v>46082</v>
      </c>
      <c r="D3484" s="4">
        <v>46112</v>
      </c>
      <c r="E3484" s="5" t="s">
        <v>494</v>
      </c>
      <c r="F3484" s="5" t="s">
        <v>502</v>
      </c>
      <c r="G3484" s="7">
        <v>1E-3</v>
      </c>
      <c r="H3484" s="21" t="s">
        <v>65</v>
      </c>
      <c r="I3484" s="5" t="s">
        <v>51</v>
      </c>
    </row>
    <row r="3485" spans="1:9" ht="48" customHeight="1">
      <c r="A3485" s="5" t="s">
        <v>46</v>
      </c>
      <c r="B3485" s="5" t="s">
        <v>45</v>
      </c>
      <c r="C3485" s="4">
        <v>46082</v>
      </c>
      <c r="D3485" s="4">
        <v>46112</v>
      </c>
      <c r="E3485" s="5" t="s">
        <v>494</v>
      </c>
      <c r="F3485" s="5" t="s">
        <v>503</v>
      </c>
      <c r="G3485" s="7">
        <v>1E-3</v>
      </c>
      <c r="H3485" s="21" t="s">
        <v>65</v>
      </c>
      <c r="I3485" s="5" t="s">
        <v>51</v>
      </c>
    </row>
    <row r="3486" spans="1:9" ht="48" customHeight="1">
      <c r="A3486" s="5" t="s">
        <v>46</v>
      </c>
      <c r="B3486" s="5" t="s">
        <v>45</v>
      </c>
      <c r="C3486" s="4">
        <v>46082</v>
      </c>
      <c r="D3486" s="4">
        <v>46112</v>
      </c>
      <c r="E3486" s="5" t="s">
        <v>494</v>
      </c>
      <c r="F3486" s="5" t="s">
        <v>504</v>
      </c>
      <c r="G3486" s="7">
        <v>1E-3</v>
      </c>
      <c r="H3486" s="21" t="s">
        <v>65</v>
      </c>
      <c r="I3486" s="5" t="s">
        <v>51</v>
      </c>
    </row>
    <row r="3487" spans="1:9" ht="48" customHeight="1">
      <c r="A3487" s="5" t="s">
        <v>46</v>
      </c>
      <c r="B3487" s="5" t="s">
        <v>45</v>
      </c>
      <c r="C3487" s="4">
        <v>46082</v>
      </c>
      <c r="D3487" s="4">
        <v>46112</v>
      </c>
      <c r="E3487" s="5" t="s">
        <v>494</v>
      </c>
      <c r="F3487" s="5" t="s">
        <v>362</v>
      </c>
      <c r="G3487" s="7">
        <v>0</v>
      </c>
      <c r="H3487" s="21" t="s">
        <v>65</v>
      </c>
      <c r="I3487" s="5" t="s">
        <v>51</v>
      </c>
    </row>
    <row r="3488" spans="1:9" ht="48" customHeight="1">
      <c r="A3488" s="5" t="s">
        <v>46</v>
      </c>
      <c r="B3488" s="5" t="s">
        <v>45</v>
      </c>
      <c r="C3488" s="4">
        <v>46082</v>
      </c>
      <c r="D3488" s="4">
        <v>46112</v>
      </c>
      <c r="E3488" s="5" t="s">
        <v>494</v>
      </c>
      <c r="F3488" s="5" t="s">
        <v>364</v>
      </c>
      <c r="G3488" s="7">
        <v>0</v>
      </c>
      <c r="H3488" s="21" t="s">
        <v>65</v>
      </c>
      <c r="I3488" s="5" t="s">
        <v>51</v>
      </c>
    </row>
    <row r="3489" spans="1:9" ht="48" customHeight="1">
      <c r="A3489" s="5" t="s">
        <v>46</v>
      </c>
      <c r="B3489" s="5" t="s">
        <v>45</v>
      </c>
      <c r="C3489" s="4">
        <v>46082</v>
      </c>
      <c r="D3489" s="4">
        <v>46112</v>
      </c>
      <c r="E3489" s="5" t="s">
        <v>494</v>
      </c>
      <c r="F3489" s="5" t="s">
        <v>366</v>
      </c>
      <c r="G3489" s="7">
        <v>0</v>
      </c>
      <c r="H3489" s="21" t="s">
        <v>65</v>
      </c>
      <c r="I3489" s="5" t="s">
        <v>51</v>
      </c>
    </row>
    <row r="3490" spans="1:9" ht="48" customHeight="1">
      <c r="A3490" s="5" t="s">
        <v>46</v>
      </c>
      <c r="B3490" s="5" t="s">
        <v>45</v>
      </c>
      <c r="C3490" s="4">
        <v>46082</v>
      </c>
      <c r="D3490" s="4">
        <v>46112</v>
      </c>
      <c r="E3490" s="5" t="s">
        <v>494</v>
      </c>
      <c r="F3490" s="5" t="s">
        <v>498</v>
      </c>
      <c r="G3490" s="7">
        <v>0</v>
      </c>
      <c r="H3490" s="21" t="s">
        <v>65</v>
      </c>
      <c r="I3490" s="5" t="s">
        <v>51</v>
      </c>
    </row>
    <row r="3491" spans="1:9" ht="48" customHeight="1">
      <c r="A3491" s="5" t="s">
        <v>46</v>
      </c>
      <c r="B3491" s="5" t="s">
        <v>45</v>
      </c>
      <c r="C3491" s="4">
        <v>46082</v>
      </c>
      <c r="D3491" s="4">
        <v>46112</v>
      </c>
      <c r="E3491" s="5" t="s">
        <v>494</v>
      </c>
      <c r="F3491" s="5" t="s">
        <v>339</v>
      </c>
      <c r="G3491" s="7">
        <v>0</v>
      </c>
      <c r="H3491" s="21" t="s">
        <v>65</v>
      </c>
      <c r="I3491" s="5" t="s">
        <v>51</v>
      </c>
    </row>
    <row r="3492" spans="1:9" ht="48" customHeight="1">
      <c r="A3492" s="5" t="s">
        <v>46</v>
      </c>
      <c r="B3492" s="5" t="s">
        <v>45</v>
      </c>
      <c r="C3492" s="4">
        <v>46082</v>
      </c>
      <c r="D3492" s="4">
        <v>46112</v>
      </c>
      <c r="E3492" s="5" t="s">
        <v>390</v>
      </c>
      <c r="F3492" s="5" t="s">
        <v>364</v>
      </c>
      <c r="G3492" s="7">
        <v>1E-3</v>
      </c>
      <c r="H3492" s="21" t="s">
        <v>65</v>
      </c>
      <c r="I3492" s="5" t="s">
        <v>51</v>
      </c>
    </row>
    <row r="3493" spans="1:9" ht="48" customHeight="1">
      <c r="A3493" s="5" t="s">
        <v>46</v>
      </c>
      <c r="B3493" s="5" t="s">
        <v>45</v>
      </c>
      <c r="C3493" s="4">
        <v>46082</v>
      </c>
      <c r="D3493" s="4">
        <v>46112</v>
      </c>
      <c r="E3493" s="5" t="s">
        <v>390</v>
      </c>
      <c r="F3493" s="5" t="s">
        <v>392</v>
      </c>
      <c r="G3493" s="7">
        <v>1E-3</v>
      </c>
      <c r="H3493" s="21" t="s">
        <v>65</v>
      </c>
      <c r="I3493" s="5" t="s">
        <v>51</v>
      </c>
    </row>
    <row r="3494" spans="1:9" ht="48" customHeight="1">
      <c r="A3494" s="5" t="s">
        <v>46</v>
      </c>
      <c r="B3494" s="5" t="s">
        <v>45</v>
      </c>
      <c r="C3494" s="4">
        <v>46082</v>
      </c>
      <c r="D3494" s="4">
        <v>46112</v>
      </c>
      <c r="E3494" s="5" t="s">
        <v>390</v>
      </c>
      <c r="F3494" s="5" t="s">
        <v>391</v>
      </c>
      <c r="G3494" s="7">
        <v>1E-3</v>
      </c>
      <c r="H3494" s="21" t="s">
        <v>65</v>
      </c>
      <c r="I3494" s="5" t="s">
        <v>51</v>
      </c>
    </row>
    <row r="3495" spans="1:9" ht="48" customHeight="1">
      <c r="A3495" s="5" t="s">
        <v>46</v>
      </c>
      <c r="B3495" s="5" t="s">
        <v>45</v>
      </c>
      <c r="C3495" s="4">
        <v>46082</v>
      </c>
      <c r="D3495" s="4">
        <v>46112</v>
      </c>
      <c r="E3495" s="5" t="s">
        <v>390</v>
      </c>
      <c r="F3495" s="5" t="s">
        <v>393</v>
      </c>
      <c r="G3495" s="7">
        <v>1E-3</v>
      </c>
      <c r="H3495" s="21" t="s">
        <v>65</v>
      </c>
      <c r="I3495" s="5" t="s">
        <v>51</v>
      </c>
    </row>
    <row r="3496" spans="1:9" ht="48" customHeight="1">
      <c r="A3496" s="5" t="s">
        <v>46</v>
      </c>
      <c r="B3496" s="5" t="s">
        <v>45</v>
      </c>
      <c r="C3496" s="4">
        <v>46082</v>
      </c>
      <c r="D3496" s="4">
        <v>46112</v>
      </c>
      <c r="E3496" s="5" t="s">
        <v>390</v>
      </c>
      <c r="F3496" s="5" t="s">
        <v>394</v>
      </c>
      <c r="G3496" s="7">
        <v>1E-3</v>
      </c>
      <c r="H3496" s="21" t="s">
        <v>65</v>
      </c>
      <c r="I3496" s="5" t="s">
        <v>51</v>
      </c>
    </row>
    <row r="3497" spans="1:9" ht="48" customHeight="1">
      <c r="A3497" s="5" t="s">
        <v>46</v>
      </c>
      <c r="B3497" s="5" t="s">
        <v>45</v>
      </c>
      <c r="C3497" s="4">
        <v>46082</v>
      </c>
      <c r="D3497" s="4">
        <v>46112</v>
      </c>
      <c r="E3497" s="5" t="s">
        <v>390</v>
      </c>
      <c r="F3497" s="5" t="s">
        <v>398</v>
      </c>
      <c r="G3497" s="7">
        <v>1E-3</v>
      </c>
      <c r="H3497" s="21" t="s">
        <v>65</v>
      </c>
      <c r="I3497" s="5" t="s">
        <v>51</v>
      </c>
    </row>
    <row r="3498" spans="1:9" ht="48" customHeight="1">
      <c r="A3498" s="5" t="s">
        <v>46</v>
      </c>
      <c r="B3498" s="5" t="s">
        <v>45</v>
      </c>
      <c r="C3498" s="4">
        <v>46082</v>
      </c>
      <c r="D3498" s="4">
        <v>46112</v>
      </c>
      <c r="E3498" s="5" t="s">
        <v>390</v>
      </c>
      <c r="F3498" s="5" t="s">
        <v>366</v>
      </c>
      <c r="G3498" s="7">
        <v>0</v>
      </c>
      <c r="H3498" s="21" t="s">
        <v>65</v>
      </c>
      <c r="I3498" s="5" t="s">
        <v>51</v>
      </c>
    </row>
    <row r="3499" spans="1:9" ht="48" customHeight="1">
      <c r="A3499" s="5" t="s">
        <v>46</v>
      </c>
      <c r="B3499" s="5" t="s">
        <v>45</v>
      </c>
      <c r="C3499" s="4">
        <v>46082</v>
      </c>
      <c r="D3499" s="4">
        <v>46112</v>
      </c>
      <c r="E3499" s="5" t="s">
        <v>390</v>
      </c>
      <c r="F3499" s="5" t="s">
        <v>395</v>
      </c>
      <c r="G3499" s="7">
        <v>0</v>
      </c>
      <c r="H3499" s="21" t="s">
        <v>65</v>
      </c>
      <c r="I3499" s="5" t="s">
        <v>51</v>
      </c>
    </row>
    <row r="3500" spans="1:9" ht="48" customHeight="1">
      <c r="A3500" s="5" t="s">
        <v>46</v>
      </c>
      <c r="B3500" s="5" t="s">
        <v>45</v>
      </c>
      <c r="C3500" s="4">
        <v>46082</v>
      </c>
      <c r="D3500" s="4">
        <v>46112</v>
      </c>
      <c r="E3500" s="5" t="s">
        <v>390</v>
      </c>
      <c r="F3500" s="5" t="s">
        <v>396</v>
      </c>
      <c r="G3500" s="7">
        <v>0</v>
      </c>
      <c r="H3500" s="21" t="s">
        <v>65</v>
      </c>
      <c r="I3500" s="5" t="s">
        <v>51</v>
      </c>
    </row>
    <row r="3501" spans="1:9" ht="48" customHeight="1">
      <c r="A3501" s="5" t="s">
        <v>46</v>
      </c>
      <c r="B3501" s="5" t="s">
        <v>45</v>
      </c>
      <c r="C3501" s="4">
        <v>46082</v>
      </c>
      <c r="D3501" s="4">
        <v>46112</v>
      </c>
      <c r="E3501" s="5" t="s">
        <v>390</v>
      </c>
      <c r="F3501" s="5" t="s">
        <v>397</v>
      </c>
      <c r="G3501" s="7">
        <v>0</v>
      </c>
      <c r="H3501" s="21" t="s">
        <v>65</v>
      </c>
      <c r="I3501" s="5" t="s">
        <v>51</v>
      </c>
    </row>
    <row r="3502" spans="1:9" ht="48" customHeight="1">
      <c r="A3502" s="5" t="s">
        <v>46</v>
      </c>
      <c r="B3502" s="5" t="s">
        <v>45</v>
      </c>
      <c r="C3502" s="4">
        <v>46082</v>
      </c>
      <c r="D3502" s="4">
        <v>46112</v>
      </c>
      <c r="E3502" s="5" t="s">
        <v>390</v>
      </c>
      <c r="F3502" s="5" t="s">
        <v>402</v>
      </c>
      <c r="G3502" s="7">
        <v>0</v>
      </c>
      <c r="H3502" s="21" t="s">
        <v>65</v>
      </c>
      <c r="I3502" s="5" t="s">
        <v>51</v>
      </c>
    </row>
    <row r="3503" spans="1:9" ht="48" customHeight="1">
      <c r="A3503" s="5" t="s">
        <v>46</v>
      </c>
      <c r="B3503" s="5" t="s">
        <v>45</v>
      </c>
      <c r="C3503" s="4">
        <v>46082</v>
      </c>
      <c r="D3503" s="4">
        <v>46112</v>
      </c>
      <c r="E3503" s="5" t="s">
        <v>390</v>
      </c>
      <c r="F3503" s="5" t="s">
        <v>403</v>
      </c>
      <c r="G3503" s="7">
        <v>0</v>
      </c>
      <c r="H3503" s="21" t="s">
        <v>65</v>
      </c>
      <c r="I3503" s="5" t="s">
        <v>51</v>
      </c>
    </row>
    <row r="3504" spans="1:9" ht="48" customHeight="1">
      <c r="A3504" s="5" t="s">
        <v>46</v>
      </c>
      <c r="B3504" s="5" t="s">
        <v>45</v>
      </c>
      <c r="C3504" s="4">
        <v>46082</v>
      </c>
      <c r="D3504" s="4">
        <v>46112</v>
      </c>
      <c r="E3504" s="5" t="s">
        <v>390</v>
      </c>
      <c r="F3504" s="5" t="s">
        <v>404</v>
      </c>
      <c r="G3504" s="7">
        <v>0</v>
      </c>
      <c r="H3504" s="21" t="s">
        <v>65</v>
      </c>
      <c r="I3504" s="5" t="s">
        <v>51</v>
      </c>
    </row>
    <row r="3505" spans="1:9" ht="48" customHeight="1">
      <c r="A3505" s="5" t="s">
        <v>46</v>
      </c>
      <c r="B3505" s="5" t="s">
        <v>45</v>
      </c>
      <c r="C3505" s="4">
        <v>46082</v>
      </c>
      <c r="D3505" s="4">
        <v>46112</v>
      </c>
      <c r="E3505" s="5" t="s">
        <v>390</v>
      </c>
      <c r="F3505" s="5" t="s">
        <v>405</v>
      </c>
      <c r="G3505" s="7">
        <v>0</v>
      </c>
      <c r="H3505" s="21" t="s">
        <v>65</v>
      </c>
      <c r="I3505" s="5" t="s">
        <v>51</v>
      </c>
    </row>
    <row r="3506" spans="1:9" ht="48" customHeight="1">
      <c r="A3506" s="5" t="s">
        <v>46</v>
      </c>
      <c r="B3506" s="5" t="s">
        <v>45</v>
      </c>
      <c r="C3506" s="4">
        <v>46082</v>
      </c>
      <c r="D3506" s="4">
        <v>46112</v>
      </c>
      <c r="E3506" s="5" t="s">
        <v>390</v>
      </c>
      <c r="F3506" s="5" t="s">
        <v>406</v>
      </c>
      <c r="G3506" s="7">
        <v>0</v>
      </c>
      <c r="H3506" s="21" t="s">
        <v>65</v>
      </c>
      <c r="I3506" s="5" t="s">
        <v>51</v>
      </c>
    </row>
    <row r="3507" spans="1:9" ht="48" customHeight="1">
      <c r="A3507" s="5" t="s">
        <v>46</v>
      </c>
      <c r="B3507" s="5" t="s">
        <v>45</v>
      </c>
      <c r="C3507" s="4">
        <v>46082</v>
      </c>
      <c r="D3507" s="4">
        <v>46112</v>
      </c>
      <c r="E3507" s="5" t="s">
        <v>390</v>
      </c>
      <c r="F3507" s="5" t="s">
        <v>407</v>
      </c>
      <c r="G3507" s="7">
        <v>0</v>
      </c>
      <c r="H3507" s="21" t="s">
        <v>65</v>
      </c>
      <c r="I3507" s="5" t="s">
        <v>51</v>
      </c>
    </row>
    <row r="3508" spans="1:9" ht="48" customHeight="1">
      <c r="A3508" s="5" t="s">
        <v>46</v>
      </c>
      <c r="B3508" s="5" t="s">
        <v>45</v>
      </c>
      <c r="C3508" s="4">
        <v>46082</v>
      </c>
      <c r="D3508" s="4">
        <v>46112</v>
      </c>
      <c r="E3508" s="5" t="s">
        <v>390</v>
      </c>
      <c r="F3508" s="5" t="s">
        <v>399</v>
      </c>
      <c r="G3508" s="7">
        <v>0</v>
      </c>
      <c r="H3508" s="21" t="s">
        <v>65</v>
      </c>
      <c r="I3508" s="5" t="s">
        <v>51</v>
      </c>
    </row>
    <row r="3509" spans="1:9" ht="48" customHeight="1">
      <c r="A3509" s="5" t="s">
        <v>46</v>
      </c>
      <c r="B3509" s="5" t="s">
        <v>45</v>
      </c>
      <c r="C3509" s="4">
        <v>46082</v>
      </c>
      <c r="D3509" s="4">
        <v>46112</v>
      </c>
      <c r="E3509" s="5" t="s">
        <v>390</v>
      </c>
      <c r="F3509" s="5" t="s">
        <v>408</v>
      </c>
      <c r="G3509" s="7">
        <v>0</v>
      </c>
      <c r="H3509" s="21" t="s">
        <v>65</v>
      </c>
      <c r="I3509" s="5" t="s">
        <v>51</v>
      </c>
    </row>
    <row r="3510" spans="1:9" ht="48" customHeight="1">
      <c r="A3510" s="5" t="s">
        <v>46</v>
      </c>
      <c r="B3510" s="5" t="s">
        <v>45</v>
      </c>
      <c r="C3510" s="4">
        <v>46082</v>
      </c>
      <c r="D3510" s="4">
        <v>46112</v>
      </c>
      <c r="E3510" s="5" t="s">
        <v>390</v>
      </c>
      <c r="F3510" s="5" t="s">
        <v>100</v>
      </c>
      <c r="G3510" s="7">
        <v>0</v>
      </c>
      <c r="H3510" s="21" t="s">
        <v>65</v>
      </c>
      <c r="I3510" s="5" t="s">
        <v>51</v>
      </c>
    </row>
    <row r="3511" spans="1:9" ht="48" customHeight="1">
      <c r="A3511" s="5" t="s">
        <v>46</v>
      </c>
      <c r="B3511" s="5" t="s">
        <v>45</v>
      </c>
      <c r="C3511" s="4">
        <v>46082</v>
      </c>
      <c r="D3511" s="4">
        <v>46112</v>
      </c>
      <c r="E3511" s="5" t="s">
        <v>390</v>
      </c>
      <c r="F3511" s="5" t="s">
        <v>409</v>
      </c>
      <c r="G3511" s="7">
        <v>0</v>
      </c>
      <c r="H3511" s="21" t="s">
        <v>65</v>
      </c>
      <c r="I3511" s="5" t="s">
        <v>51</v>
      </c>
    </row>
    <row r="3512" spans="1:9" ht="48" customHeight="1">
      <c r="A3512" s="5" t="s">
        <v>46</v>
      </c>
      <c r="B3512" s="5" t="s">
        <v>45</v>
      </c>
      <c r="C3512" s="4">
        <v>46082</v>
      </c>
      <c r="D3512" s="4">
        <v>46112</v>
      </c>
      <c r="E3512" s="5" t="s">
        <v>390</v>
      </c>
      <c r="F3512" s="5" t="s">
        <v>400</v>
      </c>
      <c r="G3512" s="7">
        <v>0</v>
      </c>
      <c r="H3512" s="21" t="s">
        <v>65</v>
      </c>
      <c r="I3512" s="5" t="s">
        <v>51</v>
      </c>
    </row>
    <row r="3513" spans="1:9" ht="48" customHeight="1">
      <c r="A3513" s="5" t="s">
        <v>46</v>
      </c>
      <c r="B3513" s="5" t="s">
        <v>45</v>
      </c>
      <c r="C3513" s="4">
        <v>46082</v>
      </c>
      <c r="D3513" s="4">
        <v>46112</v>
      </c>
      <c r="E3513" s="5" t="s">
        <v>390</v>
      </c>
      <c r="F3513" s="5" t="s">
        <v>410</v>
      </c>
      <c r="G3513" s="7">
        <v>0</v>
      </c>
      <c r="H3513" s="21" t="s">
        <v>65</v>
      </c>
      <c r="I3513" s="5" t="s">
        <v>51</v>
      </c>
    </row>
    <row r="3514" spans="1:9" ht="48" customHeight="1">
      <c r="A3514" s="5" t="s">
        <v>46</v>
      </c>
      <c r="B3514" s="5" t="s">
        <v>45</v>
      </c>
      <c r="C3514" s="4">
        <v>46082</v>
      </c>
      <c r="D3514" s="4">
        <v>46112</v>
      </c>
      <c r="E3514" s="5" t="s">
        <v>390</v>
      </c>
      <c r="F3514" s="5" t="s">
        <v>401</v>
      </c>
      <c r="G3514" s="7">
        <v>0</v>
      </c>
      <c r="H3514" s="21" t="s">
        <v>65</v>
      </c>
      <c r="I3514" s="5" t="s">
        <v>51</v>
      </c>
    </row>
    <row r="3515" spans="1:9" ht="48" customHeight="1">
      <c r="A3515" s="5" t="s">
        <v>46</v>
      </c>
      <c r="B3515" s="5" t="s">
        <v>45</v>
      </c>
      <c r="C3515" s="4">
        <v>46082</v>
      </c>
      <c r="D3515" s="4">
        <v>46112</v>
      </c>
      <c r="E3515" s="5" t="s">
        <v>390</v>
      </c>
      <c r="F3515" s="5" t="s">
        <v>411</v>
      </c>
      <c r="G3515" s="7">
        <v>0</v>
      </c>
      <c r="H3515" s="21" t="s">
        <v>65</v>
      </c>
      <c r="I3515" s="5" t="s">
        <v>51</v>
      </c>
    </row>
    <row r="3516" spans="1:9" ht="48" customHeight="1">
      <c r="A3516" s="5" t="s">
        <v>46</v>
      </c>
      <c r="B3516" s="5" t="s">
        <v>45</v>
      </c>
      <c r="C3516" s="4">
        <v>46082</v>
      </c>
      <c r="D3516" s="4">
        <v>46112</v>
      </c>
      <c r="E3516" s="5" t="s">
        <v>390</v>
      </c>
      <c r="F3516" s="5" t="s">
        <v>412</v>
      </c>
      <c r="G3516" s="7">
        <v>0</v>
      </c>
      <c r="H3516" s="21" t="s">
        <v>65</v>
      </c>
      <c r="I3516" s="5" t="s">
        <v>51</v>
      </c>
    </row>
    <row r="3517" spans="1:9" ht="48" customHeight="1">
      <c r="A3517" s="5" t="s">
        <v>46</v>
      </c>
      <c r="B3517" s="5" t="s">
        <v>45</v>
      </c>
      <c r="C3517" s="4">
        <v>46082</v>
      </c>
      <c r="D3517" s="4">
        <v>46112</v>
      </c>
      <c r="E3517" s="5" t="s">
        <v>390</v>
      </c>
      <c r="F3517" s="5" t="s">
        <v>413</v>
      </c>
      <c r="G3517" s="7">
        <v>0</v>
      </c>
      <c r="H3517" s="21" t="s">
        <v>65</v>
      </c>
      <c r="I3517" s="5" t="s">
        <v>51</v>
      </c>
    </row>
    <row r="3518" spans="1:9" ht="48" customHeight="1">
      <c r="A3518" s="5" t="s">
        <v>46</v>
      </c>
      <c r="B3518" s="5" t="s">
        <v>45</v>
      </c>
      <c r="C3518" s="4">
        <v>46082</v>
      </c>
      <c r="D3518" s="4">
        <v>46112</v>
      </c>
      <c r="E3518" s="5" t="s">
        <v>390</v>
      </c>
      <c r="F3518" s="5" t="s">
        <v>153</v>
      </c>
      <c r="G3518" s="7">
        <v>0</v>
      </c>
      <c r="H3518" s="21" t="s">
        <v>65</v>
      </c>
      <c r="I3518" s="5" t="s">
        <v>51</v>
      </c>
    </row>
    <row r="3519" spans="1:9" ht="48" customHeight="1">
      <c r="A3519" s="5" t="s">
        <v>46</v>
      </c>
      <c r="B3519" s="5" t="s">
        <v>45</v>
      </c>
      <c r="C3519" s="4">
        <v>46082</v>
      </c>
      <c r="D3519" s="4">
        <v>46112</v>
      </c>
      <c r="E3519" s="5" t="s">
        <v>143</v>
      </c>
      <c r="F3519" s="5" t="s">
        <v>376</v>
      </c>
      <c r="G3519" s="7">
        <v>2E-3</v>
      </c>
      <c r="H3519" s="21" t="s">
        <v>65</v>
      </c>
      <c r="I3519" s="5" t="s">
        <v>51</v>
      </c>
    </row>
    <row r="3520" spans="1:9" ht="48" customHeight="1">
      <c r="A3520" s="5" t="s">
        <v>46</v>
      </c>
      <c r="B3520" s="5" t="s">
        <v>45</v>
      </c>
      <c r="C3520" s="4">
        <v>46082</v>
      </c>
      <c r="D3520" s="4">
        <v>46112</v>
      </c>
      <c r="E3520" s="5" t="s">
        <v>143</v>
      </c>
      <c r="F3520" s="5" t="s">
        <v>377</v>
      </c>
      <c r="G3520" s="7">
        <v>2E-3</v>
      </c>
      <c r="H3520" s="21" t="s">
        <v>65</v>
      </c>
      <c r="I3520" s="5" t="s">
        <v>51</v>
      </c>
    </row>
    <row r="3521" spans="1:9" ht="48" customHeight="1">
      <c r="A3521" s="5" t="s">
        <v>46</v>
      </c>
      <c r="B3521" s="5" t="s">
        <v>45</v>
      </c>
      <c r="C3521" s="4">
        <v>46082</v>
      </c>
      <c r="D3521" s="4">
        <v>46112</v>
      </c>
      <c r="E3521" s="5" t="s">
        <v>143</v>
      </c>
      <c r="F3521" s="5" t="s">
        <v>379</v>
      </c>
      <c r="G3521" s="7">
        <v>1E-3</v>
      </c>
      <c r="H3521" s="21" t="s">
        <v>65</v>
      </c>
      <c r="I3521" s="5" t="s">
        <v>51</v>
      </c>
    </row>
    <row r="3522" spans="1:9" ht="48" customHeight="1">
      <c r="A3522" s="5" t="s">
        <v>46</v>
      </c>
      <c r="B3522" s="5" t="s">
        <v>45</v>
      </c>
      <c r="C3522" s="4">
        <v>46082</v>
      </c>
      <c r="D3522" s="4">
        <v>46112</v>
      </c>
      <c r="E3522" s="5" t="s">
        <v>143</v>
      </c>
      <c r="F3522" s="5" t="s">
        <v>378</v>
      </c>
      <c r="G3522" s="7">
        <v>1E-3</v>
      </c>
      <c r="H3522" s="21" t="s">
        <v>65</v>
      </c>
      <c r="I3522" s="5" t="s">
        <v>51</v>
      </c>
    </row>
    <row r="3523" spans="1:9" ht="48" customHeight="1">
      <c r="A3523" s="5" t="s">
        <v>46</v>
      </c>
      <c r="B3523" s="5" t="s">
        <v>45</v>
      </c>
      <c r="C3523" s="4">
        <v>46082</v>
      </c>
      <c r="D3523" s="4">
        <v>46112</v>
      </c>
      <c r="E3523" s="5" t="s">
        <v>143</v>
      </c>
      <c r="F3523" s="5" t="s">
        <v>380</v>
      </c>
      <c r="G3523" s="7">
        <v>1E-3</v>
      </c>
      <c r="H3523" s="21" t="s">
        <v>65</v>
      </c>
      <c r="I3523" s="5" t="s">
        <v>51</v>
      </c>
    </row>
    <row r="3524" spans="1:9" ht="48" customHeight="1">
      <c r="A3524" s="5" t="s">
        <v>46</v>
      </c>
      <c r="B3524" s="5" t="s">
        <v>45</v>
      </c>
      <c r="C3524" s="4">
        <v>46082</v>
      </c>
      <c r="D3524" s="4">
        <v>46112</v>
      </c>
      <c r="E3524" s="5" t="s">
        <v>143</v>
      </c>
      <c r="F3524" s="5" t="s">
        <v>381</v>
      </c>
      <c r="G3524" s="7">
        <v>0</v>
      </c>
      <c r="H3524" s="21" t="s">
        <v>65</v>
      </c>
      <c r="I3524" s="5" t="s">
        <v>51</v>
      </c>
    </row>
    <row r="3525" spans="1:9" ht="48" customHeight="1">
      <c r="A3525" s="5" t="s">
        <v>46</v>
      </c>
      <c r="B3525" s="5" t="s">
        <v>45</v>
      </c>
      <c r="C3525" s="4">
        <v>46082</v>
      </c>
      <c r="D3525" s="4">
        <v>46112</v>
      </c>
      <c r="E3525" s="5" t="s">
        <v>143</v>
      </c>
      <c r="F3525" s="5" t="s">
        <v>382</v>
      </c>
      <c r="G3525" s="7">
        <v>0</v>
      </c>
      <c r="H3525" s="21" t="s">
        <v>65</v>
      </c>
      <c r="I3525" s="5" t="s">
        <v>51</v>
      </c>
    </row>
    <row r="3526" spans="1:9" ht="48" customHeight="1">
      <c r="A3526" s="5" t="s">
        <v>46</v>
      </c>
      <c r="B3526" s="5" t="s">
        <v>45</v>
      </c>
      <c r="C3526" s="4">
        <v>46082</v>
      </c>
      <c r="D3526" s="4">
        <v>46112</v>
      </c>
      <c r="E3526" s="5" t="s">
        <v>143</v>
      </c>
      <c r="F3526" s="5" t="s">
        <v>383</v>
      </c>
      <c r="G3526" s="7">
        <v>0</v>
      </c>
      <c r="H3526" s="21" t="s">
        <v>65</v>
      </c>
      <c r="I3526" s="5" t="s">
        <v>51</v>
      </c>
    </row>
    <row r="3527" spans="1:9" ht="48" customHeight="1">
      <c r="A3527" s="5" t="s">
        <v>46</v>
      </c>
      <c r="B3527" s="5" t="s">
        <v>45</v>
      </c>
      <c r="C3527" s="4">
        <v>46082</v>
      </c>
      <c r="D3527" s="4">
        <v>46112</v>
      </c>
      <c r="E3527" s="5" t="s">
        <v>143</v>
      </c>
      <c r="F3527" s="5" t="s">
        <v>386</v>
      </c>
      <c r="G3527" s="7">
        <v>0</v>
      </c>
      <c r="H3527" s="21" t="s">
        <v>65</v>
      </c>
      <c r="I3527" s="5" t="s">
        <v>51</v>
      </c>
    </row>
    <row r="3528" spans="1:9" ht="48" customHeight="1">
      <c r="A3528" s="5" t="s">
        <v>46</v>
      </c>
      <c r="B3528" s="5" t="s">
        <v>45</v>
      </c>
      <c r="C3528" s="4">
        <v>46082</v>
      </c>
      <c r="D3528" s="4">
        <v>46112</v>
      </c>
      <c r="E3528" s="5" t="s">
        <v>143</v>
      </c>
      <c r="F3528" s="5" t="s">
        <v>132</v>
      </c>
      <c r="G3528" s="7">
        <v>0</v>
      </c>
      <c r="H3528" s="21" t="s">
        <v>65</v>
      </c>
      <c r="I3528" s="5" t="s">
        <v>51</v>
      </c>
    </row>
    <row r="3529" spans="1:9" ht="48" customHeight="1">
      <c r="A3529" s="5" t="s">
        <v>46</v>
      </c>
      <c r="B3529" s="5" t="s">
        <v>45</v>
      </c>
      <c r="C3529" s="4">
        <v>46082</v>
      </c>
      <c r="D3529" s="4">
        <v>46112</v>
      </c>
      <c r="E3529" s="5" t="s">
        <v>143</v>
      </c>
      <c r="F3529" s="5" t="s">
        <v>387</v>
      </c>
      <c r="G3529" s="7">
        <v>0</v>
      </c>
      <c r="H3529" s="21" t="s">
        <v>65</v>
      </c>
      <c r="I3529" s="5" t="s">
        <v>51</v>
      </c>
    </row>
    <row r="3530" spans="1:9" ht="48" customHeight="1">
      <c r="A3530" s="5" t="s">
        <v>46</v>
      </c>
      <c r="B3530" s="5" t="s">
        <v>45</v>
      </c>
      <c r="C3530" s="4">
        <v>46082</v>
      </c>
      <c r="D3530" s="4">
        <v>46112</v>
      </c>
      <c r="E3530" s="5" t="s">
        <v>143</v>
      </c>
      <c r="F3530" s="5" t="s">
        <v>388</v>
      </c>
      <c r="G3530" s="7">
        <v>0</v>
      </c>
      <c r="H3530" s="21" t="s">
        <v>65</v>
      </c>
      <c r="I3530" s="5" t="s">
        <v>51</v>
      </c>
    </row>
    <row r="3531" spans="1:9" ht="48" customHeight="1">
      <c r="A3531" s="5" t="s">
        <v>46</v>
      </c>
      <c r="B3531" s="5" t="s">
        <v>45</v>
      </c>
      <c r="C3531" s="4">
        <v>46082</v>
      </c>
      <c r="D3531" s="4">
        <v>46112</v>
      </c>
      <c r="E3531" s="5" t="s">
        <v>143</v>
      </c>
      <c r="F3531" s="5" t="s">
        <v>389</v>
      </c>
      <c r="G3531" s="7">
        <v>0</v>
      </c>
      <c r="H3531" s="21" t="s">
        <v>65</v>
      </c>
      <c r="I3531" s="5" t="s">
        <v>51</v>
      </c>
    </row>
    <row r="3532" spans="1:9" ht="48" customHeight="1">
      <c r="A3532" s="5" t="s">
        <v>46</v>
      </c>
      <c r="B3532" s="5" t="s">
        <v>45</v>
      </c>
      <c r="C3532" s="4">
        <v>46082</v>
      </c>
      <c r="D3532" s="4">
        <v>46112</v>
      </c>
      <c r="E3532" s="5" t="s">
        <v>143</v>
      </c>
      <c r="F3532" s="5" t="s">
        <v>384</v>
      </c>
      <c r="G3532" s="7">
        <v>0</v>
      </c>
      <c r="H3532" s="21" t="s">
        <v>65</v>
      </c>
      <c r="I3532" s="5" t="s">
        <v>51</v>
      </c>
    </row>
    <row r="3533" spans="1:9" ht="48" customHeight="1">
      <c r="A3533" s="5" t="s">
        <v>46</v>
      </c>
      <c r="B3533" s="5" t="s">
        <v>45</v>
      </c>
      <c r="C3533" s="4">
        <v>46082</v>
      </c>
      <c r="D3533" s="4">
        <v>46112</v>
      </c>
      <c r="E3533" s="5" t="s">
        <v>143</v>
      </c>
      <c r="F3533" s="5" t="s">
        <v>385</v>
      </c>
      <c r="G3533" s="7">
        <v>0</v>
      </c>
      <c r="H3533" s="21" t="s">
        <v>65</v>
      </c>
      <c r="I3533" s="5" t="s">
        <v>51</v>
      </c>
    </row>
    <row r="3534" spans="1:9" ht="48" customHeight="1">
      <c r="A3534" s="5" t="s">
        <v>46</v>
      </c>
      <c r="B3534" s="5" t="s">
        <v>45</v>
      </c>
      <c r="C3534" s="4">
        <v>46082</v>
      </c>
      <c r="D3534" s="4">
        <v>46112</v>
      </c>
      <c r="E3534" s="5" t="s">
        <v>505</v>
      </c>
      <c r="F3534" s="5" t="s">
        <v>395</v>
      </c>
      <c r="G3534" s="7">
        <v>2E-3</v>
      </c>
      <c r="H3534" s="21" t="s">
        <v>65</v>
      </c>
      <c r="I3534" s="5" t="s">
        <v>51</v>
      </c>
    </row>
    <row r="3535" spans="1:9" ht="48" customHeight="1">
      <c r="A3535" s="5" t="s">
        <v>46</v>
      </c>
      <c r="B3535" s="5" t="s">
        <v>45</v>
      </c>
      <c r="C3535" s="4">
        <v>46082</v>
      </c>
      <c r="D3535" s="4">
        <v>46112</v>
      </c>
      <c r="E3535" s="5" t="s">
        <v>505</v>
      </c>
      <c r="F3535" s="5" t="s">
        <v>506</v>
      </c>
      <c r="G3535" s="7">
        <v>2E-3</v>
      </c>
      <c r="H3535" s="21" t="s">
        <v>65</v>
      </c>
      <c r="I3535" s="5" t="s">
        <v>51</v>
      </c>
    </row>
    <row r="3536" spans="1:9" ht="48" customHeight="1">
      <c r="A3536" s="5" t="s">
        <v>46</v>
      </c>
      <c r="B3536" s="5" t="s">
        <v>45</v>
      </c>
      <c r="C3536" s="4">
        <v>46082</v>
      </c>
      <c r="D3536" s="4">
        <v>46112</v>
      </c>
      <c r="E3536" s="5" t="s">
        <v>505</v>
      </c>
      <c r="F3536" s="5" t="s">
        <v>362</v>
      </c>
      <c r="G3536" s="7">
        <v>1E-3</v>
      </c>
      <c r="H3536" s="21" t="s">
        <v>65</v>
      </c>
      <c r="I3536" s="5" t="s">
        <v>51</v>
      </c>
    </row>
    <row r="3537" spans="1:9" ht="48" customHeight="1">
      <c r="A3537" s="5" t="s">
        <v>46</v>
      </c>
      <c r="B3537" s="5" t="s">
        <v>45</v>
      </c>
      <c r="C3537" s="4">
        <v>46082</v>
      </c>
      <c r="D3537" s="4">
        <v>46112</v>
      </c>
      <c r="E3537" s="5" t="s">
        <v>505</v>
      </c>
      <c r="F3537" s="5" t="s">
        <v>366</v>
      </c>
      <c r="G3537" s="7">
        <v>1E-3</v>
      </c>
      <c r="H3537" s="21" t="s">
        <v>65</v>
      </c>
      <c r="I3537" s="5" t="s">
        <v>51</v>
      </c>
    </row>
    <row r="3538" spans="1:9" ht="48" customHeight="1">
      <c r="A3538" s="5" t="s">
        <v>46</v>
      </c>
      <c r="B3538" s="5" t="s">
        <v>45</v>
      </c>
      <c r="C3538" s="4">
        <v>46082</v>
      </c>
      <c r="D3538" s="4">
        <v>46112</v>
      </c>
      <c r="E3538" s="5" t="s">
        <v>505</v>
      </c>
      <c r="F3538" s="5" t="s">
        <v>392</v>
      </c>
      <c r="G3538" s="7">
        <v>1E-3</v>
      </c>
      <c r="H3538" s="21" t="s">
        <v>65</v>
      </c>
      <c r="I3538" s="5" t="s">
        <v>51</v>
      </c>
    </row>
    <row r="3539" spans="1:9" ht="48" customHeight="1">
      <c r="A3539" s="5" t="s">
        <v>46</v>
      </c>
      <c r="B3539" s="5" t="s">
        <v>45</v>
      </c>
      <c r="C3539" s="4">
        <v>46082</v>
      </c>
      <c r="D3539" s="4">
        <v>46112</v>
      </c>
      <c r="E3539" s="5" t="s">
        <v>429</v>
      </c>
      <c r="F3539" s="5" t="s">
        <v>429</v>
      </c>
      <c r="G3539" s="7">
        <v>5.0000000000000001E-3</v>
      </c>
      <c r="H3539" s="21" t="s">
        <v>65</v>
      </c>
      <c r="I3539" s="5" t="s">
        <v>51</v>
      </c>
    </row>
    <row r="3540" spans="1:9" ht="48" customHeight="1">
      <c r="A3540" s="5" t="s">
        <v>46</v>
      </c>
      <c r="B3540" s="5" t="s">
        <v>45</v>
      </c>
      <c r="C3540" s="4">
        <v>46082</v>
      </c>
      <c r="D3540" s="4">
        <v>46112</v>
      </c>
      <c r="E3540" s="5" t="s">
        <v>507</v>
      </c>
      <c r="F3540" s="5" t="s">
        <v>508</v>
      </c>
      <c r="G3540" s="7">
        <v>2E-3</v>
      </c>
      <c r="H3540" s="21" t="s">
        <v>65</v>
      </c>
      <c r="I3540" s="5" t="s">
        <v>51</v>
      </c>
    </row>
    <row r="3541" spans="1:9" ht="48" customHeight="1">
      <c r="A3541" s="5" t="s">
        <v>46</v>
      </c>
      <c r="B3541" s="5" t="s">
        <v>45</v>
      </c>
      <c r="C3541" s="4">
        <v>46082</v>
      </c>
      <c r="D3541" s="4">
        <v>46112</v>
      </c>
      <c r="E3541" s="5" t="s">
        <v>507</v>
      </c>
      <c r="F3541" s="5" t="s">
        <v>509</v>
      </c>
      <c r="G3541" s="7">
        <v>1E-3</v>
      </c>
      <c r="H3541" s="21" t="s">
        <v>65</v>
      </c>
      <c r="I3541" s="5" t="s">
        <v>51</v>
      </c>
    </row>
    <row r="3542" spans="1:9" ht="48" customHeight="1">
      <c r="A3542" s="5" t="s">
        <v>46</v>
      </c>
      <c r="B3542" s="5" t="s">
        <v>45</v>
      </c>
      <c r="C3542" s="4">
        <v>46113</v>
      </c>
      <c r="D3542" s="4">
        <v>46142</v>
      </c>
      <c r="E3542" s="5" t="s">
        <v>53</v>
      </c>
      <c r="F3542" s="5" t="s">
        <v>474</v>
      </c>
      <c r="G3542" s="7">
        <v>7.5999999999999998E-2</v>
      </c>
      <c r="H3542" s="21" t="s">
        <v>66</v>
      </c>
      <c r="I3542" s="5" t="s">
        <v>51</v>
      </c>
    </row>
    <row r="3543" spans="1:9" ht="48" customHeight="1">
      <c r="A3543" s="5" t="s">
        <v>46</v>
      </c>
      <c r="B3543" s="5" t="s">
        <v>45</v>
      </c>
      <c r="C3543" s="4">
        <v>46113</v>
      </c>
      <c r="D3543" s="4">
        <v>46142</v>
      </c>
      <c r="E3543" s="5" t="s">
        <v>53</v>
      </c>
      <c r="F3543" s="5" t="s">
        <v>484</v>
      </c>
      <c r="G3543" s="7">
        <v>5.7999999999999996E-2</v>
      </c>
      <c r="H3543" s="21" t="s">
        <v>66</v>
      </c>
      <c r="I3543" s="5" t="s">
        <v>51</v>
      </c>
    </row>
    <row r="3544" spans="1:9" ht="48" customHeight="1">
      <c r="A3544" s="5" t="s">
        <v>46</v>
      </c>
      <c r="B3544" s="5" t="s">
        <v>45</v>
      </c>
      <c r="C3544" s="4">
        <v>46113</v>
      </c>
      <c r="D3544" s="4">
        <v>46142</v>
      </c>
      <c r="E3544" s="5" t="s">
        <v>53</v>
      </c>
      <c r="F3544" s="5" t="s">
        <v>483</v>
      </c>
      <c r="G3544" s="7">
        <v>3.3000000000000002E-2</v>
      </c>
      <c r="H3544" s="21" t="s">
        <v>66</v>
      </c>
      <c r="I3544" s="5" t="s">
        <v>51</v>
      </c>
    </row>
    <row r="3545" spans="1:9" ht="48" customHeight="1">
      <c r="A3545" s="5" t="s">
        <v>46</v>
      </c>
      <c r="B3545" s="5" t="s">
        <v>45</v>
      </c>
      <c r="C3545" s="4">
        <v>46113</v>
      </c>
      <c r="D3545" s="4">
        <v>46142</v>
      </c>
      <c r="E3545" s="5" t="s">
        <v>53</v>
      </c>
      <c r="F3545" s="5" t="s">
        <v>478</v>
      </c>
      <c r="G3545" s="7">
        <v>3.2000000000000001E-2</v>
      </c>
      <c r="H3545" s="21" t="s">
        <v>66</v>
      </c>
      <c r="I3545" s="5" t="s">
        <v>51</v>
      </c>
    </row>
    <row r="3546" spans="1:9" ht="48" customHeight="1">
      <c r="A3546" s="5" t="s">
        <v>46</v>
      </c>
      <c r="B3546" s="5" t="s">
        <v>45</v>
      </c>
      <c r="C3546" s="4">
        <v>46113</v>
      </c>
      <c r="D3546" s="4">
        <v>46142</v>
      </c>
      <c r="E3546" s="5" t="s">
        <v>53</v>
      </c>
      <c r="F3546" s="5" t="s">
        <v>475</v>
      </c>
      <c r="G3546" s="7">
        <v>1.8000000000000002E-2</v>
      </c>
      <c r="H3546" s="21" t="s">
        <v>66</v>
      </c>
      <c r="I3546" s="5" t="s">
        <v>51</v>
      </c>
    </row>
    <row r="3547" spans="1:9" ht="48" customHeight="1">
      <c r="A3547" s="5" t="s">
        <v>46</v>
      </c>
      <c r="B3547" s="5" t="s">
        <v>45</v>
      </c>
      <c r="C3547" s="4">
        <v>46113</v>
      </c>
      <c r="D3547" s="4">
        <v>46142</v>
      </c>
      <c r="E3547" s="5" t="s">
        <v>53</v>
      </c>
      <c r="F3547" s="5" t="s">
        <v>476</v>
      </c>
      <c r="G3547" s="7">
        <v>1.3000000000000001E-2</v>
      </c>
      <c r="H3547" s="21" t="s">
        <v>66</v>
      </c>
      <c r="I3547" s="5" t="s">
        <v>51</v>
      </c>
    </row>
    <row r="3548" spans="1:9" ht="48" customHeight="1">
      <c r="A3548" s="5" t="s">
        <v>46</v>
      </c>
      <c r="B3548" s="5" t="s">
        <v>45</v>
      </c>
      <c r="C3548" s="4">
        <v>46113</v>
      </c>
      <c r="D3548" s="4">
        <v>46142</v>
      </c>
      <c r="E3548" s="5" t="s">
        <v>53</v>
      </c>
      <c r="F3548" s="5" t="s">
        <v>477</v>
      </c>
      <c r="G3548" s="7">
        <v>8.0000000000000002E-3</v>
      </c>
      <c r="H3548" s="21" t="s">
        <v>66</v>
      </c>
      <c r="I3548" s="5" t="s">
        <v>51</v>
      </c>
    </row>
    <row r="3549" spans="1:9" ht="48" customHeight="1">
      <c r="A3549" s="5" t="s">
        <v>46</v>
      </c>
      <c r="B3549" s="5" t="s">
        <v>45</v>
      </c>
      <c r="C3549" s="4">
        <v>46113</v>
      </c>
      <c r="D3549" s="4">
        <v>46142</v>
      </c>
      <c r="E3549" s="5" t="s">
        <v>53</v>
      </c>
      <c r="F3549" s="5" t="s">
        <v>480</v>
      </c>
      <c r="G3549" s="7">
        <v>6.9999999999999993E-3</v>
      </c>
      <c r="H3549" s="21" t="s">
        <v>66</v>
      </c>
      <c r="I3549" s="5" t="s">
        <v>51</v>
      </c>
    </row>
    <row r="3550" spans="1:9" ht="48" customHeight="1">
      <c r="A3550" s="5" t="s">
        <v>46</v>
      </c>
      <c r="B3550" s="5" t="s">
        <v>45</v>
      </c>
      <c r="C3550" s="4">
        <v>46113</v>
      </c>
      <c r="D3550" s="4">
        <v>46142</v>
      </c>
      <c r="E3550" s="5" t="s">
        <v>53</v>
      </c>
      <c r="F3550" s="5" t="s">
        <v>482</v>
      </c>
      <c r="G3550" s="7">
        <v>6.0000000000000001E-3</v>
      </c>
      <c r="H3550" s="21" t="s">
        <v>66</v>
      </c>
      <c r="I3550" s="5" t="s">
        <v>51</v>
      </c>
    </row>
    <row r="3551" spans="1:9" ht="48" customHeight="1">
      <c r="A3551" s="5" t="s">
        <v>46</v>
      </c>
      <c r="B3551" s="5" t="s">
        <v>45</v>
      </c>
      <c r="C3551" s="4">
        <v>46113</v>
      </c>
      <c r="D3551" s="4">
        <v>46142</v>
      </c>
      <c r="E3551" s="5" t="s">
        <v>53</v>
      </c>
      <c r="F3551" s="5" t="s">
        <v>479</v>
      </c>
      <c r="G3551" s="7">
        <v>4.0000000000000001E-3</v>
      </c>
      <c r="H3551" s="21" t="s">
        <v>66</v>
      </c>
      <c r="I3551" s="5" t="s">
        <v>51</v>
      </c>
    </row>
    <row r="3552" spans="1:9" ht="48" customHeight="1">
      <c r="A3552" s="5" t="s">
        <v>46</v>
      </c>
      <c r="B3552" s="5" t="s">
        <v>45</v>
      </c>
      <c r="C3552" s="4">
        <v>46113</v>
      </c>
      <c r="D3552" s="4">
        <v>46142</v>
      </c>
      <c r="E3552" s="5" t="s">
        <v>53</v>
      </c>
      <c r="F3552" s="5" t="s">
        <v>481</v>
      </c>
      <c r="G3552" s="7">
        <v>3.0000000000000001E-3</v>
      </c>
      <c r="H3552" s="21" t="s">
        <v>66</v>
      </c>
      <c r="I3552" s="5" t="s">
        <v>51</v>
      </c>
    </row>
    <row r="3553" spans="1:9" ht="48" customHeight="1">
      <c r="A3553" s="5" t="s">
        <v>46</v>
      </c>
      <c r="B3553" s="5" t="s">
        <v>45</v>
      </c>
      <c r="C3553" s="4">
        <v>46113</v>
      </c>
      <c r="D3553" s="4">
        <v>46142</v>
      </c>
      <c r="E3553" s="5" t="s">
        <v>53</v>
      </c>
      <c r="F3553" s="5" t="s">
        <v>487</v>
      </c>
      <c r="G3553" s="7">
        <v>2E-3</v>
      </c>
      <c r="H3553" s="21" t="s">
        <v>66</v>
      </c>
      <c r="I3553" s="5" t="s">
        <v>51</v>
      </c>
    </row>
    <row r="3554" spans="1:9" ht="48" customHeight="1">
      <c r="A3554" s="5" t="s">
        <v>46</v>
      </c>
      <c r="B3554" s="5" t="s">
        <v>45</v>
      </c>
      <c r="C3554" s="4">
        <v>46113</v>
      </c>
      <c r="D3554" s="4">
        <v>46142</v>
      </c>
      <c r="E3554" s="5" t="s">
        <v>53</v>
      </c>
      <c r="F3554" s="5" t="s">
        <v>488</v>
      </c>
      <c r="G3554" s="7">
        <v>2E-3</v>
      </c>
      <c r="H3554" s="21" t="s">
        <v>66</v>
      </c>
      <c r="I3554" s="5" t="s">
        <v>51</v>
      </c>
    </row>
    <row r="3555" spans="1:9" ht="48" customHeight="1">
      <c r="A3555" s="5" t="s">
        <v>46</v>
      </c>
      <c r="B3555" s="5" t="s">
        <v>45</v>
      </c>
      <c r="C3555" s="4">
        <v>46113</v>
      </c>
      <c r="D3555" s="4">
        <v>46142</v>
      </c>
      <c r="E3555" s="5" t="s">
        <v>53</v>
      </c>
      <c r="F3555" s="5" t="s">
        <v>445</v>
      </c>
      <c r="G3555" s="7">
        <v>2E-3</v>
      </c>
      <c r="H3555" s="21" t="s">
        <v>66</v>
      </c>
      <c r="I3555" s="5" t="s">
        <v>51</v>
      </c>
    </row>
    <row r="3556" spans="1:9" ht="48" customHeight="1">
      <c r="A3556" s="5" t="s">
        <v>46</v>
      </c>
      <c r="B3556" s="5" t="s">
        <v>45</v>
      </c>
      <c r="C3556" s="4">
        <v>46113</v>
      </c>
      <c r="D3556" s="4">
        <v>46142</v>
      </c>
      <c r="E3556" s="5" t="s">
        <v>53</v>
      </c>
      <c r="F3556" s="5" t="s">
        <v>489</v>
      </c>
      <c r="G3556" s="7">
        <v>2E-3</v>
      </c>
      <c r="H3556" s="21" t="s">
        <v>66</v>
      </c>
      <c r="I3556" s="5" t="s">
        <v>51</v>
      </c>
    </row>
    <row r="3557" spans="1:9" ht="48" customHeight="1">
      <c r="A3557" s="5" t="s">
        <v>46</v>
      </c>
      <c r="B3557" s="5" t="s">
        <v>45</v>
      </c>
      <c r="C3557" s="4">
        <v>46113</v>
      </c>
      <c r="D3557" s="4">
        <v>46142</v>
      </c>
      <c r="E3557" s="5" t="s">
        <v>53</v>
      </c>
      <c r="F3557" s="5" t="s">
        <v>485</v>
      </c>
      <c r="G3557" s="7">
        <v>1E-3</v>
      </c>
      <c r="H3557" s="21" t="s">
        <v>66</v>
      </c>
      <c r="I3557" s="5" t="s">
        <v>51</v>
      </c>
    </row>
    <row r="3558" spans="1:9" ht="48" customHeight="1">
      <c r="A3558" s="5" t="s">
        <v>46</v>
      </c>
      <c r="B3558" s="5" t="s">
        <v>45</v>
      </c>
      <c r="C3558" s="4">
        <v>46113</v>
      </c>
      <c r="D3558" s="4">
        <v>46142</v>
      </c>
      <c r="E3558" s="5" t="s">
        <v>53</v>
      </c>
      <c r="F3558" s="5" t="s">
        <v>486</v>
      </c>
      <c r="G3558" s="7">
        <v>1E-3</v>
      </c>
      <c r="H3558" s="21" t="s">
        <v>66</v>
      </c>
      <c r="I3558" s="5" t="s">
        <v>51</v>
      </c>
    </row>
    <row r="3559" spans="1:9" ht="48" customHeight="1">
      <c r="A3559" s="5" t="s">
        <v>46</v>
      </c>
      <c r="B3559" s="5" t="s">
        <v>45</v>
      </c>
      <c r="C3559" s="4">
        <v>46113</v>
      </c>
      <c r="D3559" s="4">
        <v>46142</v>
      </c>
      <c r="E3559" s="5" t="s">
        <v>293</v>
      </c>
      <c r="F3559" s="5" t="s">
        <v>304</v>
      </c>
      <c r="G3559" s="7">
        <v>1.3000000000000001E-2</v>
      </c>
      <c r="H3559" s="21" t="s">
        <v>66</v>
      </c>
      <c r="I3559" s="5" t="s">
        <v>51</v>
      </c>
    </row>
    <row r="3560" spans="1:9" ht="48" customHeight="1">
      <c r="A3560" s="5" t="s">
        <v>46</v>
      </c>
      <c r="B3560" s="5" t="s">
        <v>45</v>
      </c>
      <c r="C3560" s="4">
        <v>46113</v>
      </c>
      <c r="D3560" s="4">
        <v>46142</v>
      </c>
      <c r="E3560" s="5" t="s">
        <v>293</v>
      </c>
      <c r="F3560" s="5" t="s">
        <v>316</v>
      </c>
      <c r="G3560" s="7">
        <v>0.01</v>
      </c>
      <c r="H3560" s="21" t="s">
        <v>66</v>
      </c>
      <c r="I3560" s="5" t="s">
        <v>51</v>
      </c>
    </row>
    <row r="3561" spans="1:9" ht="48" customHeight="1">
      <c r="A3561" s="5" t="s">
        <v>46</v>
      </c>
      <c r="B3561" s="5" t="s">
        <v>45</v>
      </c>
      <c r="C3561" s="4">
        <v>46113</v>
      </c>
      <c r="D3561" s="4">
        <v>46142</v>
      </c>
      <c r="E3561" s="5" t="s">
        <v>293</v>
      </c>
      <c r="F3561" s="5" t="s">
        <v>294</v>
      </c>
      <c r="G3561" s="7">
        <v>9.0000000000000011E-3</v>
      </c>
      <c r="H3561" s="21" t="s">
        <v>66</v>
      </c>
      <c r="I3561" s="5" t="s">
        <v>51</v>
      </c>
    </row>
    <row r="3562" spans="1:9" ht="48" customHeight="1">
      <c r="A3562" s="5" t="s">
        <v>46</v>
      </c>
      <c r="B3562" s="5" t="s">
        <v>45</v>
      </c>
      <c r="C3562" s="4">
        <v>46113</v>
      </c>
      <c r="D3562" s="4">
        <v>46142</v>
      </c>
      <c r="E3562" s="5" t="s">
        <v>293</v>
      </c>
      <c r="F3562" s="5" t="s">
        <v>298</v>
      </c>
      <c r="G3562" s="7">
        <v>9.0000000000000011E-3</v>
      </c>
      <c r="H3562" s="21" t="s">
        <v>66</v>
      </c>
      <c r="I3562" s="5" t="s">
        <v>51</v>
      </c>
    </row>
    <row r="3563" spans="1:9" ht="48" customHeight="1">
      <c r="A3563" s="5" t="s">
        <v>46</v>
      </c>
      <c r="B3563" s="5" t="s">
        <v>45</v>
      </c>
      <c r="C3563" s="4">
        <v>46113</v>
      </c>
      <c r="D3563" s="4">
        <v>46142</v>
      </c>
      <c r="E3563" s="5" t="s">
        <v>293</v>
      </c>
      <c r="F3563" s="5" t="s">
        <v>296</v>
      </c>
      <c r="G3563" s="7">
        <v>8.0000000000000002E-3</v>
      </c>
      <c r="H3563" s="21" t="s">
        <v>66</v>
      </c>
      <c r="I3563" s="5" t="s">
        <v>51</v>
      </c>
    </row>
    <row r="3564" spans="1:9" ht="48" customHeight="1">
      <c r="A3564" s="5" t="s">
        <v>46</v>
      </c>
      <c r="B3564" s="5" t="s">
        <v>45</v>
      </c>
      <c r="C3564" s="4">
        <v>46113</v>
      </c>
      <c r="D3564" s="4">
        <v>46142</v>
      </c>
      <c r="E3564" s="5" t="s">
        <v>293</v>
      </c>
      <c r="F3564" s="5" t="s">
        <v>300</v>
      </c>
      <c r="G3564" s="7">
        <v>8.0000000000000002E-3</v>
      </c>
      <c r="H3564" s="21" t="s">
        <v>66</v>
      </c>
      <c r="I3564" s="5" t="s">
        <v>51</v>
      </c>
    </row>
    <row r="3565" spans="1:9" ht="48" customHeight="1">
      <c r="A3565" s="5" t="s">
        <v>46</v>
      </c>
      <c r="B3565" s="5" t="s">
        <v>45</v>
      </c>
      <c r="C3565" s="4">
        <v>46113</v>
      </c>
      <c r="D3565" s="4">
        <v>46142</v>
      </c>
      <c r="E3565" s="5" t="s">
        <v>293</v>
      </c>
      <c r="F3565" s="5" t="s">
        <v>295</v>
      </c>
      <c r="G3565" s="7">
        <v>8.0000000000000002E-3</v>
      </c>
      <c r="H3565" s="21" t="s">
        <v>66</v>
      </c>
      <c r="I3565" s="5" t="s">
        <v>51</v>
      </c>
    </row>
    <row r="3566" spans="1:9" ht="48" customHeight="1">
      <c r="A3566" s="5" t="s">
        <v>46</v>
      </c>
      <c r="B3566" s="5" t="s">
        <v>45</v>
      </c>
      <c r="C3566" s="4">
        <v>46113</v>
      </c>
      <c r="D3566" s="4">
        <v>46142</v>
      </c>
      <c r="E3566" s="5" t="s">
        <v>293</v>
      </c>
      <c r="F3566" s="5" t="s">
        <v>301</v>
      </c>
      <c r="G3566" s="7">
        <v>6.9999999999999993E-3</v>
      </c>
      <c r="H3566" s="21" t="s">
        <v>66</v>
      </c>
      <c r="I3566" s="5" t="s">
        <v>51</v>
      </c>
    </row>
    <row r="3567" spans="1:9" ht="48" customHeight="1">
      <c r="A3567" s="5" t="s">
        <v>46</v>
      </c>
      <c r="B3567" s="5" t="s">
        <v>45</v>
      </c>
      <c r="C3567" s="4">
        <v>46113</v>
      </c>
      <c r="D3567" s="4">
        <v>46142</v>
      </c>
      <c r="E3567" s="5" t="s">
        <v>293</v>
      </c>
      <c r="F3567" s="5" t="s">
        <v>309</v>
      </c>
      <c r="G3567" s="7">
        <v>6.9999999999999993E-3</v>
      </c>
      <c r="H3567" s="21" t="s">
        <v>66</v>
      </c>
      <c r="I3567" s="5" t="s">
        <v>51</v>
      </c>
    </row>
    <row r="3568" spans="1:9" ht="48" customHeight="1">
      <c r="A3568" s="5" t="s">
        <v>46</v>
      </c>
      <c r="B3568" s="5" t="s">
        <v>45</v>
      </c>
      <c r="C3568" s="4">
        <v>46113</v>
      </c>
      <c r="D3568" s="4">
        <v>46142</v>
      </c>
      <c r="E3568" s="5" t="s">
        <v>293</v>
      </c>
      <c r="F3568" s="5" t="s">
        <v>320</v>
      </c>
      <c r="G3568" s="7">
        <v>6.9999999999999993E-3</v>
      </c>
      <c r="H3568" s="21" t="s">
        <v>66</v>
      </c>
      <c r="I3568" s="5" t="s">
        <v>51</v>
      </c>
    </row>
    <row r="3569" spans="1:9" ht="48" customHeight="1">
      <c r="A3569" s="5" t="s">
        <v>46</v>
      </c>
      <c r="B3569" s="5" t="s">
        <v>45</v>
      </c>
      <c r="C3569" s="4">
        <v>46113</v>
      </c>
      <c r="D3569" s="4">
        <v>46142</v>
      </c>
      <c r="E3569" s="5" t="s">
        <v>293</v>
      </c>
      <c r="F3569" s="5" t="s">
        <v>312</v>
      </c>
      <c r="G3569" s="7">
        <v>6.9999999999999993E-3</v>
      </c>
      <c r="H3569" s="21" t="s">
        <v>66</v>
      </c>
      <c r="I3569" s="5" t="s">
        <v>51</v>
      </c>
    </row>
    <row r="3570" spans="1:9" ht="48" customHeight="1">
      <c r="A3570" s="5" t="s">
        <v>46</v>
      </c>
      <c r="B3570" s="5" t="s">
        <v>45</v>
      </c>
      <c r="C3570" s="4">
        <v>46113</v>
      </c>
      <c r="D3570" s="4">
        <v>46142</v>
      </c>
      <c r="E3570" s="5" t="s">
        <v>293</v>
      </c>
      <c r="F3570" s="5" t="s">
        <v>327</v>
      </c>
      <c r="G3570" s="7">
        <v>6.9999999999999993E-3</v>
      </c>
      <c r="H3570" s="21" t="s">
        <v>66</v>
      </c>
      <c r="I3570" s="5" t="s">
        <v>51</v>
      </c>
    </row>
    <row r="3571" spans="1:9" ht="48" customHeight="1">
      <c r="A3571" s="5" t="s">
        <v>46</v>
      </c>
      <c r="B3571" s="5" t="s">
        <v>45</v>
      </c>
      <c r="C3571" s="4">
        <v>46113</v>
      </c>
      <c r="D3571" s="4">
        <v>46142</v>
      </c>
      <c r="E3571" s="5" t="s">
        <v>293</v>
      </c>
      <c r="F3571" s="5" t="s">
        <v>305</v>
      </c>
      <c r="G3571" s="7">
        <v>6.9999999999999993E-3</v>
      </c>
      <c r="H3571" s="21" t="s">
        <v>66</v>
      </c>
      <c r="I3571" s="5" t="s">
        <v>51</v>
      </c>
    </row>
    <row r="3572" spans="1:9" ht="48" customHeight="1">
      <c r="A3572" s="5" t="s">
        <v>46</v>
      </c>
      <c r="B3572" s="5" t="s">
        <v>45</v>
      </c>
      <c r="C3572" s="4">
        <v>46113</v>
      </c>
      <c r="D3572" s="4">
        <v>46142</v>
      </c>
      <c r="E3572" s="5" t="s">
        <v>293</v>
      </c>
      <c r="F3572" s="5" t="s">
        <v>323</v>
      </c>
      <c r="G3572" s="7">
        <v>6.0000000000000001E-3</v>
      </c>
      <c r="H3572" s="21" t="s">
        <v>66</v>
      </c>
      <c r="I3572" s="5" t="s">
        <v>51</v>
      </c>
    </row>
    <row r="3573" spans="1:9" ht="48" customHeight="1">
      <c r="A3573" s="5" t="s">
        <v>46</v>
      </c>
      <c r="B3573" s="5" t="s">
        <v>45</v>
      </c>
      <c r="C3573" s="4">
        <v>46113</v>
      </c>
      <c r="D3573" s="4">
        <v>46142</v>
      </c>
      <c r="E3573" s="5" t="s">
        <v>293</v>
      </c>
      <c r="F3573" s="5" t="s">
        <v>302</v>
      </c>
      <c r="G3573" s="7">
        <v>6.0000000000000001E-3</v>
      </c>
      <c r="H3573" s="21" t="s">
        <v>66</v>
      </c>
      <c r="I3573" s="5" t="s">
        <v>51</v>
      </c>
    </row>
    <row r="3574" spans="1:9" ht="48" customHeight="1">
      <c r="A3574" s="5" t="s">
        <v>46</v>
      </c>
      <c r="B3574" s="5" t="s">
        <v>45</v>
      </c>
      <c r="C3574" s="4">
        <v>46113</v>
      </c>
      <c r="D3574" s="4">
        <v>46142</v>
      </c>
      <c r="E3574" s="5" t="s">
        <v>293</v>
      </c>
      <c r="F3574" s="5" t="s">
        <v>313</v>
      </c>
      <c r="G3574" s="7">
        <v>6.0000000000000001E-3</v>
      </c>
      <c r="H3574" s="21" t="s">
        <v>66</v>
      </c>
      <c r="I3574" s="5" t="s">
        <v>51</v>
      </c>
    </row>
    <row r="3575" spans="1:9" ht="48" customHeight="1">
      <c r="A3575" s="5" t="s">
        <v>46</v>
      </c>
      <c r="B3575" s="5" t="s">
        <v>45</v>
      </c>
      <c r="C3575" s="4">
        <v>46113</v>
      </c>
      <c r="D3575" s="4">
        <v>46142</v>
      </c>
      <c r="E3575" s="5" t="s">
        <v>293</v>
      </c>
      <c r="F3575" s="5" t="s">
        <v>511</v>
      </c>
      <c r="G3575" s="7">
        <v>6.0000000000000001E-3</v>
      </c>
      <c r="H3575" s="21" t="s">
        <v>66</v>
      </c>
      <c r="I3575" s="5" t="s">
        <v>51</v>
      </c>
    </row>
    <row r="3576" spans="1:9" ht="48" customHeight="1">
      <c r="A3576" s="5" t="s">
        <v>46</v>
      </c>
      <c r="B3576" s="5" t="s">
        <v>45</v>
      </c>
      <c r="C3576" s="4">
        <v>46113</v>
      </c>
      <c r="D3576" s="4">
        <v>46142</v>
      </c>
      <c r="E3576" s="5" t="s">
        <v>293</v>
      </c>
      <c r="F3576" s="5" t="s">
        <v>332</v>
      </c>
      <c r="G3576" s="7">
        <v>6.0000000000000001E-3</v>
      </c>
      <c r="H3576" s="21" t="s">
        <v>66</v>
      </c>
      <c r="I3576" s="5" t="s">
        <v>51</v>
      </c>
    </row>
    <row r="3577" spans="1:9" ht="48" customHeight="1">
      <c r="A3577" s="5" t="s">
        <v>46</v>
      </c>
      <c r="B3577" s="5" t="s">
        <v>45</v>
      </c>
      <c r="C3577" s="4">
        <v>46113</v>
      </c>
      <c r="D3577" s="4">
        <v>46142</v>
      </c>
      <c r="E3577" s="5" t="s">
        <v>293</v>
      </c>
      <c r="F3577" s="5" t="s">
        <v>306</v>
      </c>
      <c r="G3577" s="7">
        <v>5.0000000000000001E-3</v>
      </c>
      <c r="H3577" s="21" t="s">
        <v>66</v>
      </c>
      <c r="I3577" s="5" t="s">
        <v>51</v>
      </c>
    </row>
    <row r="3578" spans="1:9" ht="48" customHeight="1">
      <c r="A3578" s="5" t="s">
        <v>46</v>
      </c>
      <c r="B3578" s="5" t="s">
        <v>45</v>
      </c>
      <c r="C3578" s="4">
        <v>46113</v>
      </c>
      <c r="D3578" s="4">
        <v>46142</v>
      </c>
      <c r="E3578" s="5" t="s">
        <v>293</v>
      </c>
      <c r="F3578" s="5" t="s">
        <v>299</v>
      </c>
      <c r="G3578" s="7">
        <v>5.0000000000000001E-3</v>
      </c>
      <c r="H3578" s="21" t="s">
        <v>66</v>
      </c>
      <c r="I3578" s="5" t="s">
        <v>51</v>
      </c>
    </row>
    <row r="3579" spans="1:9" ht="48" customHeight="1">
      <c r="A3579" s="5" t="s">
        <v>46</v>
      </c>
      <c r="B3579" s="5" t="s">
        <v>45</v>
      </c>
      <c r="C3579" s="4">
        <v>46113</v>
      </c>
      <c r="D3579" s="4">
        <v>46142</v>
      </c>
      <c r="E3579" s="5" t="s">
        <v>293</v>
      </c>
      <c r="F3579" s="5" t="s">
        <v>321</v>
      </c>
      <c r="G3579" s="7">
        <v>5.0000000000000001E-3</v>
      </c>
      <c r="H3579" s="21" t="s">
        <v>66</v>
      </c>
      <c r="I3579" s="5" t="s">
        <v>51</v>
      </c>
    </row>
    <row r="3580" spans="1:9" ht="48" customHeight="1">
      <c r="A3580" s="5" t="s">
        <v>46</v>
      </c>
      <c r="B3580" s="5" t="s">
        <v>45</v>
      </c>
      <c r="C3580" s="4">
        <v>46113</v>
      </c>
      <c r="D3580" s="4">
        <v>46142</v>
      </c>
      <c r="E3580" s="5" t="s">
        <v>293</v>
      </c>
      <c r="F3580" s="5" t="s">
        <v>297</v>
      </c>
      <c r="G3580" s="7">
        <v>5.0000000000000001E-3</v>
      </c>
      <c r="H3580" s="21" t="s">
        <v>66</v>
      </c>
      <c r="I3580" s="5" t="s">
        <v>51</v>
      </c>
    </row>
    <row r="3581" spans="1:9" ht="48" customHeight="1">
      <c r="A3581" s="5" t="s">
        <v>46</v>
      </c>
      <c r="B3581" s="5" t="s">
        <v>45</v>
      </c>
      <c r="C3581" s="4">
        <v>46113</v>
      </c>
      <c r="D3581" s="4">
        <v>46142</v>
      </c>
      <c r="E3581" s="5" t="s">
        <v>293</v>
      </c>
      <c r="F3581" s="5" t="s">
        <v>303</v>
      </c>
      <c r="G3581" s="7">
        <v>5.0000000000000001E-3</v>
      </c>
      <c r="H3581" s="21" t="s">
        <v>66</v>
      </c>
      <c r="I3581" s="5" t="s">
        <v>51</v>
      </c>
    </row>
    <row r="3582" spans="1:9" ht="48" customHeight="1">
      <c r="A3582" s="5" t="s">
        <v>46</v>
      </c>
      <c r="B3582" s="5" t="s">
        <v>45</v>
      </c>
      <c r="C3582" s="4">
        <v>46113</v>
      </c>
      <c r="D3582" s="4">
        <v>46142</v>
      </c>
      <c r="E3582" s="5" t="s">
        <v>293</v>
      </c>
      <c r="F3582" s="5" t="s">
        <v>314</v>
      </c>
      <c r="G3582" s="7">
        <v>5.0000000000000001E-3</v>
      </c>
      <c r="H3582" s="21" t="s">
        <v>66</v>
      </c>
      <c r="I3582" s="5" t="s">
        <v>51</v>
      </c>
    </row>
    <row r="3583" spans="1:9" ht="48" customHeight="1">
      <c r="A3583" s="5" t="s">
        <v>46</v>
      </c>
      <c r="B3583" s="5" t="s">
        <v>45</v>
      </c>
      <c r="C3583" s="4">
        <v>46113</v>
      </c>
      <c r="D3583" s="4">
        <v>46142</v>
      </c>
      <c r="E3583" s="5" t="s">
        <v>293</v>
      </c>
      <c r="F3583" s="5" t="s">
        <v>315</v>
      </c>
      <c r="G3583" s="7">
        <v>5.0000000000000001E-3</v>
      </c>
      <c r="H3583" s="21" t="s">
        <v>66</v>
      </c>
      <c r="I3583" s="5" t="s">
        <v>51</v>
      </c>
    </row>
    <row r="3584" spans="1:9" ht="48" customHeight="1">
      <c r="A3584" s="5" t="s">
        <v>46</v>
      </c>
      <c r="B3584" s="5" t="s">
        <v>45</v>
      </c>
      <c r="C3584" s="4">
        <v>46113</v>
      </c>
      <c r="D3584" s="4">
        <v>46142</v>
      </c>
      <c r="E3584" s="5" t="s">
        <v>293</v>
      </c>
      <c r="F3584" s="5" t="s">
        <v>510</v>
      </c>
      <c r="G3584" s="7">
        <v>5.0000000000000001E-3</v>
      </c>
      <c r="H3584" s="21" t="s">
        <v>66</v>
      </c>
      <c r="I3584" s="5" t="s">
        <v>51</v>
      </c>
    </row>
    <row r="3585" spans="1:9" ht="48" customHeight="1">
      <c r="A3585" s="5" t="s">
        <v>46</v>
      </c>
      <c r="B3585" s="5" t="s">
        <v>45</v>
      </c>
      <c r="C3585" s="4">
        <v>46113</v>
      </c>
      <c r="D3585" s="4">
        <v>46142</v>
      </c>
      <c r="E3585" s="5" t="s">
        <v>293</v>
      </c>
      <c r="F3585" s="5" t="s">
        <v>328</v>
      </c>
      <c r="G3585" s="7">
        <v>5.0000000000000001E-3</v>
      </c>
      <c r="H3585" s="21" t="s">
        <v>66</v>
      </c>
      <c r="I3585" s="5" t="s">
        <v>51</v>
      </c>
    </row>
    <row r="3586" spans="1:9" ht="48" customHeight="1">
      <c r="A3586" s="5" t="s">
        <v>46</v>
      </c>
      <c r="B3586" s="5" t="s">
        <v>45</v>
      </c>
      <c r="C3586" s="4">
        <v>46113</v>
      </c>
      <c r="D3586" s="4">
        <v>46142</v>
      </c>
      <c r="E3586" s="5" t="s">
        <v>293</v>
      </c>
      <c r="F3586" s="5" t="s">
        <v>307</v>
      </c>
      <c r="G3586" s="7">
        <v>4.0000000000000001E-3</v>
      </c>
      <c r="H3586" s="21" t="s">
        <v>66</v>
      </c>
      <c r="I3586" s="5" t="s">
        <v>51</v>
      </c>
    </row>
    <row r="3587" spans="1:9" ht="48" customHeight="1">
      <c r="A3587" s="5" t="s">
        <v>46</v>
      </c>
      <c r="B3587" s="5" t="s">
        <v>45</v>
      </c>
      <c r="C3587" s="4">
        <v>46113</v>
      </c>
      <c r="D3587" s="4">
        <v>46142</v>
      </c>
      <c r="E3587" s="5" t="s">
        <v>293</v>
      </c>
      <c r="F3587" s="5" t="s">
        <v>322</v>
      </c>
      <c r="G3587" s="7">
        <v>4.0000000000000001E-3</v>
      </c>
      <c r="H3587" s="21" t="s">
        <v>66</v>
      </c>
      <c r="I3587" s="5" t="s">
        <v>51</v>
      </c>
    </row>
    <row r="3588" spans="1:9" ht="48" customHeight="1">
      <c r="A3588" s="5" t="s">
        <v>46</v>
      </c>
      <c r="B3588" s="5" t="s">
        <v>45</v>
      </c>
      <c r="C3588" s="4">
        <v>46113</v>
      </c>
      <c r="D3588" s="4">
        <v>46142</v>
      </c>
      <c r="E3588" s="5" t="s">
        <v>293</v>
      </c>
      <c r="F3588" s="5" t="s">
        <v>308</v>
      </c>
      <c r="G3588" s="7">
        <v>4.0000000000000001E-3</v>
      </c>
      <c r="H3588" s="21" t="s">
        <v>66</v>
      </c>
      <c r="I3588" s="5" t="s">
        <v>51</v>
      </c>
    </row>
    <row r="3589" spans="1:9" ht="48" customHeight="1">
      <c r="A3589" s="5" t="s">
        <v>46</v>
      </c>
      <c r="B3589" s="5" t="s">
        <v>45</v>
      </c>
      <c r="C3589" s="4">
        <v>46113</v>
      </c>
      <c r="D3589" s="4">
        <v>46142</v>
      </c>
      <c r="E3589" s="5" t="s">
        <v>293</v>
      </c>
      <c r="F3589" s="5" t="s">
        <v>319</v>
      </c>
      <c r="G3589" s="7">
        <v>4.0000000000000001E-3</v>
      </c>
      <c r="H3589" s="21" t="s">
        <v>66</v>
      </c>
      <c r="I3589" s="5" t="s">
        <v>51</v>
      </c>
    </row>
    <row r="3590" spans="1:9" ht="48" customHeight="1">
      <c r="A3590" s="5" t="s">
        <v>46</v>
      </c>
      <c r="B3590" s="5" t="s">
        <v>45</v>
      </c>
      <c r="C3590" s="4">
        <v>46113</v>
      </c>
      <c r="D3590" s="4">
        <v>46142</v>
      </c>
      <c r="E3590" s="5" t="s">
        <v>293</v>
      </c>
      <c r="F3590" s="5" t="s">
        <v>325</v>
      </c>
      <c r="G3590" s="7">
        <v>4.0000000000000001E-3</v>
      </c>
      <c r="H3590" s="21" t="s">
        <v>66</v>
      </c>
      <c r="I3590" s="5" t="s">
        <v>51</v>
      </c>
    </row>
    <row r="3591" spans="1:9" ht="48" customHeight="1">
      <c r="A3591" s="5" t="s">
        <v>46</v>
      </c>
      <c r="B3591" s="5" t="s">
        <v>45</v>
      </c>
      <c r="C3591" s="4">
        <v>46113</v>
      </c>
      <c r="D3591" s="4">
        <v>46142</v>
      </c>
      <c r="E3591" s="5" t="s">
        <v>293</v>
      </c>
      <c r="F3591" s="5" t="s">
        <v>310</v>
      </c>
      <c r="G3591" s="7">
        <v>4.0000000000000001E-3</v>
      </c>
      <c r="H3591" s="21" t="s">
        <v>66</v>
      </c>
      <c r="I3591" s="5" t="s">
        <v>51</v>
      </c>
    </row>
    <row r="3592" spans="1:9" ht="48" customHeight="1">
      <c r="A3592" s="5" t="s">
        <v>46</v>
      </c>
      <c r="B3592" s="5" t="s">
        <v>45</v>
      </c>
      <c r="C3592" s="4">
        <v>46113</v>
      </c>
      <c r="D3592" s="4">
        <v>46142</v>
      </c>
      <c r="E3592" s="5" t="s">
        <v>293</v>
      </c>
      <c r="F3592" s="5" t="s">
        <v>311</v>
      </c>
      <c r="G3592" s="7">
        <v>4.0000000000000001E-3</v>
      </c>
      <c r="H3592" s="21" t="s">
        <v>66</v>
      </c>
      <c r="I3592" s="5" t="s">
        <v>51</v>
      </c>
    </row>
    <row r="3593" spans="1:9" ht="48" customHeight="1">
      <c r="A3593" s="5" t="s">
        <v>46</v>
      </c>
      <c r="B3593" s="5" t="s">
        <v>45</v>
      </c>
      <c r="C3593" s="4">
        <v>46113</v>
      </c>
      <c r="D3593" s="4">
        <v>46142</v>
      </c>
      <c r="E3593" s="5" t="s">
        <v>293</v>
      </c>
      <c r="F3593" s="5" t="s">
        <v>333</v>
      </c>
      <c r="G3593" s="7">
        <v>4.0000000000000001E-3</v>
      </c>
      <c r="H3593" s="21" t="s">
        <v>66</v>
      </c>
      <c r="I3593" s="5" t="s">
        <v>51</v>
      </c>
    </row>
    <row r="3594" spans="1:9" ht="48" customHeight="1">
      <c r="A3594" s="5" t="s">
        <v>46</v>
      </c>
      <c r="B3594" s="5" t="s">
        <v>45</v>
      </c>
      <c r="C3594" s="4">
        <v>46113</v>
      </c>
      <c r="D3594" s="4">
        <v>46142</v>
      </c>
      <c r="E3594" s="5" t="s">
        <v>293</v>
      </c>
      <c r="F3594" s="5" t="s">
        <v>317</v>
      </c>
      <c r="G3594" s="7">
        <v>3.0000000000000001E-3</v>
      </c>
      <c r="H3594" s="21" t="s">
        <v>66</v>
      </c>
      <c r="I3594" s="5" t="s">
        <v>51</v>
      </c>
    </row>
    <row r="3595" spans="1:9" ht="48" customHeight="1">
      <c r="A3595" s="5" t="s">
        <v>46</v>
      </c>
      <c r="B3595" s="5" t="s">
        <v>45</v>
      </c>
      <c r="C3595" s="4">
        <v>46113</v>
      </c>
      <c r="D3595" s="4">
        <v>46142</v>
      </c>
      <c r="E3595" s="5" t="s">
        <v>293</v>
      </c>
      <c r="F3595" s="5" t="s">
        <v>318</v>
      </c>
      <c r="G3595" s="7">
        <v>3.0000000000000001E-3</v>
      </c>
      <c r="H3595" s="21" t="s">
        <v>66</v>
      </c>
      <c r="I3595" s="5" t="s">
        <v>51</v>
      </c>
    </row>
    <row r="3596" spans="1:9" ht="48" customHeight="1">
      <c r="A3596" s="5" t="s">
        <v>46</v>
      </c>
      <c r="B3596" s="5" t="s">
        <v>45</v>
      </c>
      <c r="C3596" s="4">
        <v>46113</v>
      </c>
      <c r="D3596" s="4">
        <v>46142</v>
      </c>
      <c r="E3596" s="5" t="s">
        <v>293</v>
      </c>
      <c r="F3596" s="5" t="s">
        <v>324</v>
      </c>
      <c r="G3596" s="7">
        <v>3.0000000000000001E-3</v>
      </c>
      <c r="H3596" s="21" t="s">
        <v>66</v>
      </c>
      <c r="I3596" s="5" t="s">
        <v>51</v>
      </c>
    </row>
    <row r="3597" spans="1:9" ht="48" customHeight="1">
      <c r="A3597" s="5" t="s">
        <v>46</v>
      </c>
      <c r="B3597" s="5" t="s">
        <v>45</v>
      </c>
      <c r="C3597" s="4">
        <v>46113</v>
      </c>
      <c r="D3597" s="4">
        <v>46142</v>
      </c>
      <c r="E3597" s="5" t="s">
        <v>293</v>
      </c>
      <c r="F3597" s="5" t="s">
        <v>326</v>
      </c>
      <c r="G3597" s="7">
        <v>3.0000000000000001E-3</v>
      </c>
      <c r="H3597" s="21" t="s">
        <v>66</v>
      </c>
      <c r="I3597" s="5" t="s">
        <v>51</v>
      </c>
    </row>
    <row r="3598" spans="1:9" ht="48" customHeight="1">
      <c r="A3598" s="5" t="s">
        <v>46</v>
      </c>
      <c r="B3598" s="5" t="s">
        <v>45</v>
      </c>
      <c r="C3598" s="4">
        <v>46113</v>
      </c>
      <c r="D3598" s="4">
        <v>46142</v>
      </c>
      <c r="E3598" s="5" t="s">
        <v>293</v>
      </c>
      <c r="F3598" s="5" t="s">
        <v>512</v>
      </c>
      <c r="G3598" s="7">
        <v>3.0000000000000001E-3</v>
      </c>
      <c r="H3598" s="21" t="s">
        <v>66</v>
      </c>
      <c r="I3598" s="5" t="s">
        <v>51</v>
      </c>
    </row>
    <row r="3599" spans="1:9" ht="48" customHeight="1">
      <c r="A3599" s="5" t="s">
        <v>46</v>
      </c>
      <c r="B3599" s="5" t="s">
        <v>45</v>
      </c>
      <c r="C3599" s="4">
        <v>46113</v>
      </c>
      <c r="D3599" s="4">
        <v>46142</v>
      </c>
      <c r="E3599" s="5" t="s">
        <v>293</v>
      </c>
      <c r="F3599" s="5" t="s">
        <v>513</v>
      </c>
      <c r="G3599" s="7">
        <v>3.0000000000000001E-3</v>
      </c>
      <c r="H3599" s="21" t="s">
        <v>66</v>
      </c>
      <c r="I3599" s="5" t="s">
        <v>51</v>
      </c>
    </row>
    <row r="3600" spans="1:9" ht="48" customHeight="1">
      <c r="A3600" s="5" t="s">
        <v>46</v>
      </c>
      <c r="B3600" s="5" t="s">
        <v>45</v>
      </c>
      <c r="C3600" s="4">
        <v>46113</v>
      </c>
      <c r="D3600" s="4">
        <v>46142</v>
      </c>
      <c r="E3600" s="5" t="s">
        <v>293</v>
      </c>
      <c r="F3600" s="5" t="s">
        <v>329</v>
      </c>
      <c r="G3600" s="7">
        <v>2E-3</v>
      </c>
      <c r="H3600" s="21" t="s">
        <v>66</v>
      </c>
      <c r="I3600" s="5" t="s">
        <v>51</v>
      </c>
    </row>
    <row r="3601" spans="1:9" ht="48" customHeight="1">
      <c r="A3601" s="5" t="s">
        <v>46</v>
      </c>
      <c r="B3601" s="5" t="s">
        <v>45</v>
      </c>
      <c r="C3601" s="4">
        <v>46113</v>
      </c>
      <c r="D3601" s="4">
        <v>46142</v>
      </c>
      <c r="E3601" s="5" t="s">
        <v>293</v>
      </c>
      <c r="F3601" s="5" t="s">
        <v>331</v>
      </c>
      <c r="G3601" s="7">
        <v>2E-3</v>
      </c>
      <c r="H3601" s="21" t="s">
        <v>66</v>
      </c>
      <c r="I3601" s="5" t="s">
        <v>51</v>
      </c>
    </row>
    <row r="3602" spans="1:9" ht="48" customHeight="1">
      <c r="A3602" s="5" t="s">
        <v>46</v>
      </c>
      <c r="B3602" s="5" t="s">
        <v>45</v>
      </c>
      <c r="C3602" s="4">
        <v>46113</v>
      </c>
      <c r="D3602" s="4">
        <v>46142</v>
      </c>
      <c r="E3602" s="5" t="s">
        <v>293</v>
      </c>
      <c r="F3602" s="5" t="s">
        <v>334</v>
      </c>
      <c r="G3602" s="7">
        <v>1E-3</v>
      </c>
      <c r="H3602" s="21" t="s">
        <v>66</v>
      </c>
      <c r="I3602" s="5" t="s">
        <v>51</v>
      </c>
    </row>
    <row r="3603" spans="1:9" ht="48" customHeight="1">
      <c r="A3603" s="5" t="s">
        <v>46</v>
      </c>
      <c r="B3603" s="5" t="s">
        <v>45</v>
      </c>
      <c r="C3603" s="4">
        <v>46113</v>
      </c>
      <c r="D3603" s="4">
        <v>46142</v>
      </c>
      <c r="E3603" s="5" t="s">
        <v>293</v>
      </c>
      <c r="F3603" s="5" t="s">
        <v>330</v>
      </c>
      <c r="G3603" s="7">
        <v>1E-3</v>
      </c>
      <c r="H3603" s="21" t="s">
        <v>66</v>
      </c>
      <c r="I3603" s="5" t="s">
        <v>51</v>
      </c>
    </row>
    <row r="3604" spans="1:9" ht="48" customHeight="1">
      <c r="A3604" s="5" t="s">
        <v>46</v>
      </c>
      <c r="B3604" s="5" t="s">
        <v>45</v>
      </c>
      <c r="C3604" s="4">
        <v>46113</v>
      </c>
      <c r="D3604" s="4">
        <v>46142</v>
      </c>
      <c r="E3604" s="5" t="s">
        <v>293</v>
      </c>
      <c r="F3604" s="5" t="s">
        <v>336</v>
      </c>
      <c r="G3604" s="7">
        <v>1E-3</v>
      </c>
      <c r="H3604" s="21" t="s">
        <v>66</v>
      </c>
      <c r="I3604" s="5" t="s">
        <v>51</v>
      </c>
    </row>
    <row r="3605" spans="1:9" ht="48" customHeight="1">
      <c r="A3605" s="5" t="s">
        <v>46</v>
      </c>
      <c r="B3605" s="5" t="s">
        <v>45</v>
      </c>
      <c r="C3605" s="4">
        <v>46113</v>
      </c>
      <c r="D3605" s="4">
        <v>46142</v>
      </c>
      <c r="E3605" s="5" t="s">
        <v>293</v>
      </c>
      <c r="F3605" s="5" t="s">
        <v>335</v>
      </c>
      <c r="G3605" s="7">
        <v>0</v>
      </c>
      <c r="H3605" s="21" t="s">
        <v>66</v>
      </c>
      <c r="I3605" s="5" t="s">
        <v>51</v>
      </c>
    </row>
    <row r="3606" spans="1:9" ht="48" customHeight="1">
      <c r="A3606" s="5" t="s">
        <v>46</v>
      </c>
      <c r="B3606" s="5" t="s">
        <v>45</v>
      </c>
      <c r="C3606" s="4">
        <v>46113</v>
      </c>
      <c r="D3606" s="4">
        <v>46142</v>
      </c>
      <c r="E3606" s="5" t="s">
        <v>414</v>
      </c>
      <c r="F3606" s="5" t="s">
        <v>421</v>
      </c>
      <c r="G3606" s="7">
        <v>9.5000000000000001E-2</v>
      </c>
      <c r="H3606" s="21" t="s">
        <v>66</v>
      </c>
      <c r="I3606" s="5" t="s">
        <v>51</v>
      </c>
    </row>
    <row r="3607" spans="1:9" ht="48" customHeight="1">
      <c r="A3607" s="5" t="s">
        <v>46</v>
      </c>
      <c r="B3607" s="5" t="s">
        <v>45</v>
      </c>
      <c r="C3607" s="4">
        <v>46113</v>
      </c>
      <c r="D3607" s="4">
        <v>46142</v>
      </c>
      <c r="E3607" s="5" t="s">
        <v>414</v>
      </c>
      <c r="F3607" s="5" t="s">
        <v>428</v>
      </c>
      <c r="G3607" s="7">
        <v>1.8000000000000002E-2</v>
      </c>
      <c r="H3607" s="21" t="s">
        <v>66</v>
      </c>
      <c r="I3607" s="5" t="s">
        <v>51</v>
      </c>
    </row>
    <row r="3608" spans="1:9" ht="48" customHeight="1">
      <c r="A3608" s="5" t="s">
        <v>46</v>
      </c>
      <c r="B3608" s="5" t="s">
        <v>45</v>
      </c>
      <c r="C3608" s="4">
        <v>46113</v>
      </c>
      <c r="D3608" s="4">
        <v>46142</v>
      </c>
      <c r="E3608" s="5" t="s">
        <v>414</v>
      </c>
      <c r="F3608" s="5" t="s">
        <v>419</v>
      </c>
      <c r="G3608" s="7">
        <v>1.3999999999999999E-2</v>
      </c>
      <c r="H3608" s="21" t="s">
        <v>66</v>
      </c>
      <c r="I3608" s="5" t="s">
        <v>51</v>
      </c>
    </row>
    <row r="3609" spans="1:9" ht="48" customHeight="1">
      <c r="A3609" s="5" t="s">
        <v>46</v>
      </c>
      <c r="B3609" s="5" t="s">
        <v>45</v>
      </c>
      <c r="C3609" s="4">
        <v>46113</v>
      </c>
      <c r="D3609" s="4">
        <v>46142</v>
      </c>
      <c r="E3609" s="5" t="s">
        <v>414</v>
      </c>
      <c r="F3609" s="5" t="s">
        <v>415</v>
      </c>
      <c r="G3609" s="7">
        <v>5.0000000000000001E-3</v>
      </c>
      <c r="H3609" s="21" t="s">
        <v>66</v>
      </c>
      <c r="I3609" s="5" t="s">
        <v>51</v>
      </c>
    </row>
    <row r="3610" spans="1:9" ht="48" customHeight="1">
      <c r="A3610" s="5" t="s">
        <v>46</v>
      </c>
      <c r="B3610" s="5" t="s">
        <v>45</v>
      </c>
      <c r="C3610" s="4">
        <v>46113</v>
      </c>
      <c r="D3610" s="4">
        <v>46142</v>
      </c>
      <c r="E3610" s="5" t="s">
        <v>414</v>
      </c>
      <c r="F3610" s="5" t="s">
        <v>416</v>
      </c>
      <c r="G3610" s="7">
        <v>4.0000000000000001E-3</v>
      </c>
      <c r="H3610" s="21" t="s">
        <v>66</v>
      </c>
      <c r="I3610" s="5" t="s">
        <v>51</v>
      </c>
    </row>
    <row r="3611" spans="1:9" ht="48" customHeight="1">
      <c r="A3611" s="5" t="s">
        <v>46</v>
      </c>
      <c r="B3611" s="5" t="s">
        <v>45</v>
      </c>
      <c r="C3611" s="4">
        <v>46113</v>
      </c>
      <c r="D3611" s="4">
        <v>46142</v>
      </c>
      <c r="E3611" s="5" t="s">
        <v>414</v>
      </c>
      <c r="F3611" s="5" t="s">
        <v>417</v>
      </c>
      <c r="G3611" s="7">
        <v>4.0000000000000001E-3</v>
      </c>
      <c r="H3611" s="21" t="s">
        <v>66</v>
      </c>
      <c r="I3611" s="5" t="s">
        <v>51</v>
      </c>
    </row>
    <row r="3612" spans="1:9" ht="48" customHeight="1">
      <c r="A3612" s="5" t="s">
        <v>46</v>
      </c>
      <c r="B3612" s="5" t="s">
        <v>45</v>
      </c>
      <c r="C3612" s="4">
        <v>46113</v>
      </c>
      <c r="D3612" s="4">
        <v>46142</v>
      </c>
      <c r="E3612" s="5" t="s">
        <v>414</v>
      </c>
      <c r="F3612" s="5" t="s">
        <v>420</v>
      </c>
      <c r="G3612" s="7">
        <v>4.0000000000000001E-3</v>
      </c>
      <c r="H3612" s="21" t="s">
        <v>66</v>
      </c>
      <c r="I3612" s="5" t="s">
        <v>51</v>
      </c>
    </row>
    <row r="3613" spans="1:9" ht="48" customHeight="1">
      <c r="A3613" s="5" t="s">
        <v>46</v>
      </c>
      <c r="B3613" s="5" t="s">
        <v>45</v>
      </c>
      <c r="C3613" s="4">
        <v>46113</v>
      </c>
      <c r="D3613" s="4">
        <v>46142</v>
      </c>
      <c r="E3613" s="5" t="s">
        <v>414</v>
      </c>
      <c r="F3613" s="5" t="s">
        <v>418</v>
      </c>
      <c r="G3613" s="7">
        <v>3.0000000000000001E-3</v>
      </c>
      <c r="H3613" s="21" t="s">
        <v>66</v>
      </c>
      <c r="I3613" s="5" t="s">
        <v>51</v>
      </c>
    </row>
    <row r="3614" spans="1:9" ht="48" customHeight="1">
      <c r="A3614" s="5" t="s">
        <v>46</v>
      </c>
      <c r="B3614" s="5" t="s">
        <v>45</v>
      </c>
      <c r="C3614" s="4">
        <v>46113</v>
      </c>
      <c r="D3614" s="4">
        <v>46142</v>
      </c>
      <c r="E3614" s="5" t="s">
        <v>414</v>
      </c>
      <c r="F3614" s="5" t="s">
        <v>425</v>
      </c>
      <c r="G3614" s="7">
        <v>2E-3</v>
      </c>
      <c r="H3614" s="21" t="s">
        <v>66</v>
      </c>
      <c r="I3614" s="5" t="s">
        <v>51</v>
      </c>
    </row>
    <row r="3615" spans="1:9" ht="48" customHeight="1">
      <c r="A3615" s="5" t="s">
        <v>46</v>
      </c>
      <c r="B3615" s="5" t="s">
        <v>45</v>
      </c>
      <c r="C3615" s="4">
        <v>46113</v>
      </c>
      <c r="D3615" s="4">
        <v>46142</v>
      </c>
      <c r="E3615" s="5" t="s">
        <v>414</v>
      </c>
      <c r="F3615" s="5" t="s">
        <v>422</v>
      </c>
      <c r="G3615" s="7">
        <v>1E-3</v>
      </c>
      <c r="H3615" s="21" t="s">
        <v>66</v>
      </c>
      <c r="I3615" s="5" t="s">
        <v>51</v>
      </c>
    </row>
    <row r="3616" spans="1:9" ht="48" customHeight="1">
      <c r="A3616" s="5" t="s">
        <v>46</v>
      </c>
      <c r="B3616" s="5" t="s">
        <v>45</v>
      </c>
      <c r="C3616" s="4">
        <v>46113</v>
      </c>
      <c r="D3616" s="4">
        <v>46142</v>
      </c>
      <c r="E3616" s="5" t="s">
        <v>414</v>
      </c>
      <c r="F3616" s="5" t="s">
        <v>424</v>
      </c>
      <c r="G3616" s="7">
        <v>1E-3</v>
      </c>
      <c r="H3616" s="21" t="s">
        <v>66</v>
      </c>
      <c r="I3616" s="5" t="s">
        <v>51</v>
      </c>
    </row>
    <row r="3617" spans="1:9" ht="48" customHeight="1">
      <c r="A3617" s="5" t="s">
        <v>46</v>
      </c>
      <c r="B3617" s="5" t="s">
        <v>45</v>
      </c>
      <c r="C3617" s="4">
        <v>46113</v>
      </c>
      <c r="D3617" s="4">
        <v>46142</v>
      </c>
      <c r="E3617" s="5" t="s">
        <v>414</v>
      </c>
      <c r="F3617" s="5" t="s">
        <v>426</v>
      </c>
      <c r="G3617" s="7">
        <v>1E-3</v>
      </c>
      <c r="H3617" s="21" t="s">
        <v>66</v>
      </c>
      <c r="I3617" s="5" t="s">
        <v>51</v>
      </c>
    </row>
    <row r="3618" spans="1:9" ht="48" customHeight="1">
      <c r="A3618" s="5" t="s">
        <v>46</v>
      </c>
      <c r="B3618" s="5" t="s">
        <v>45</v>
      </c>
      <c r="C3618" s="4">
        <v>46113</v>
      </c>
      <c r="D3618" s="4">
        <v>46142</v>
      </c>
      <c r="E3618" s="5" t="s">
        <v>414</v>
      </c>
      <c r="F3618" s="5" t="s">
        <v>427</v>
      </c>
      <c r="G3618" s="7">
        <v>1E-3</v>
      </c>
      <c r="H3618" s="21" t="s">
        <v>66</v>
      </c>
      <c r="I3618" s="5" t="s">
        <v>51</v>
      </c>
    </row>
    <row r="3619" spans="1:9" ht="48" customHeight="1">
      <c r="A3619" s="5" t="s">
        <v>46</v>
      </c>
      <c r="B3619" s="5" t="s">
        <v>45</v>
      </c>
      <c r="C3619" s="4">
        <v>46113</v>
      </c>
      <c r="D3619" s="4">
        <v>46142</v>
      </c>
      <c r="E3619" s="5" t="s">
        <v>414</v>
      </c>
      <c r="F3619" s="5" t="s">
        <v>423</v>
      </c>
      <c r="G3619" s="7">
        <v>0</v>
      </c>
      <c r="H3619" s="21" t="s">
        <v>66</v>
      </c>
      <c r="I3619" s="5" t="s">
        <v>51</v>
      </c>
    </row>
    <row r="3620" spans="1:9" ht="48" customHeight="1">
      <c r="A3620" s="5" t="s">
        <v>46</v>
      </c>
      <c r="B3620" s="5" t="s">
        <v>45</v>
      </c>
      <c r="C3620" s="4">
        <v>46113</v>
      </c>
      <c r="D3620" s="4">
        <v>46142</v>
      </c>
      <c r="E3620" s="5" t="s">
        <v>337</v>
      </c>
      <c r="F3620" s="5" t="s">
        <v>342</v>
      </c>
      <c r="G3620" s="7">
        <v>9.0000000000000011E-3</v>
      </c>
      <c r="H3620" s="21" t="s">
        <v>66</v>
      </c>
      <c r="I3620" s="5" t="s">
        <v>51</v>
      </c>
    </row>
    <row r="3621" spans="1:9" ht="48" customHeight="1">
      <c r="A3621" s="5" t="s">
        <v>46</v>
      </c>
      <c r="B3621" s="5" t="s">
        <v>45</v>
      </c>
      <c r="C3621" s="4">
        <v>46113</v>
      </c>
      <c r="D3621" s="4">
        <v>46142</v>
      </c>
      <c r="E3621" s="5" t="s">
        <v>337</v>
      </c>
      <c r="F3621" s="5" t="s">
        <v>348</v>
      </c>
      <c r="G3621" s="7">
        <v>9.0000000000000011E-3</v>
      </c>
      <c r="H3621" s="21" t="s">
        <v>66</v>
      </c>
      <c r="I3621" s="5" t="s">
        <v>51</v>
      </c>
    </row>
    <row r="3622" spans="1:9" ht="48" customHeight="1">
      <c r="A3622" s="5" t="s">
        <v>46</v>
      </c>
      <c r="B3622" s="5" t="s">
        <v>45</v>
      </c>
      <c r="C3622" s="4">
        <v>46113</v>
      </c>
      <c r="D3622" s="4">
        <v>46142</v>
      </c>
      <c r="E3622" s="5" t="s">
        <v>337</v>
      </c>
      <c r="F3622" s="5" t="s">
        <v>341</v>
      </c>
      <c r="G3622" s="7">
        <v>8.0000000000000002E-3</v>
      </c>
      <c r="H3622" s="21" t="s">
        <v>66</v>
      </c>
      <c r="I3622" s="5" t="s">
        <v>51</v>
      </c>
    </row>
    <row r="3623" spans="1:9" ht="48" customHeight="1">
      <c r="A3623" s="5" t="s">
        <v>46</v>
      </c>
      <c r="B3623" s="5" t="s">
        <v>45</v>
      </c>
      <c r="C3623" s="4">
        <v>46113</v>
      </c>
      <c r="D3623" s="4">
        <v>46142</v>
      </c>
      <c r="E3623" s="5" t="s">
        <v>337</v>
      </c>
      <c r="F3623" s="5" t="s">
        <v>352</v>
      </c>
      <c r="G3623" s="7">
        <v>6.9999999999999993E-3</v>
      </c>
      <c r="H3623" s="21" t="s">
        <v>66</v>
      </c>
      <c r="I3623" s="5" t="s">
        <v>51</v>
      </c>
    </row>
    <row r="3624" spans="1:9" ht="48" customHeight="1">
      <c r="A3624" s="5" t="s">
        <v>46</v>
      </c>
      <c r="B3624" s="5" t="s">
        <v>45</v>
      </c>
      <c r="C3624" s="4">
        <v>46113</v>
      </c>
      <c r="D3624" s="4">
        <v>46142</v>
      </c>
      <c r="E3624" s="5" t="s">
        <v>337</v>
      </c>
      <c r="F3624" s="5" t="s">
        <v>339</v>
      </c>
      <c r="G3624" s="7">
        <v>6.9999999999999993E-3</v>
      </c>
      <c r="H3624" s="21" t="s">
        <v>66</v>
      </c>
      <c r="I3624" s="5" t="s">
        <v>51</v>
      </c>
    </row>
    <row r="3625" spans="1:9" ht="48" customHeight="1">
      <c r="A3625" s="5" t="s">
        <v>46</v>
      </c>
      <c r="B3625" s="5" t="s">
        <v>45</v>
      </c>
      <c r="C3625" s="4">
        <v>46113</v>
      </c>
      <c r="D3625" s="4">
        <v>46142</v>
      </c>
      <c r="E3625" s="5" t="s">
        <v>337</v>
      </c>
      <c r="F3625" s="5" t="s">
        <v>357</v>
      </c>
      <c r="G3625" s="7">
        <v>6.0000000000000001E-3</v>
      </c>
      <c r="H3625" s="21" t="s">
        <v>66</v>
      </c>
      <c r="I3625" s="5" t="s">
        <v>51</v>
      </c>
    </row>
    <row r="3626" spans="1:9" ht="48" customHeight="1">
      <c r="A3626" s="5" t="s">
        <v>46</v>
      </c>
      <c r="B3626" s="5" t="s">
        <v>45</v>
      </c>
      <c r="C3626" s="4">
        <v>46113</v>
      </c>
      <c r="D3626" s="4">
        <v>46142</v>
      </c>
      <c r="E3626" s="5" t="s">
        <v>337</v>
      </c>
      <c r="F3626" s="5" t="s">
        <v>343</v>
      </c>
      <c r="G3626" s="7">
        <v>6.0000000000000001E-3</v>
      </c>
      <c r="H3626" s="21" t="s">
        <v>66</v>
      </c>
      <c r="I3626" s="5" t="s">
        <v>51</v>
      </c>
    </row>
    <row r="3627" spans="1:9" ht="48" customHeight="1">
      <c r="A3627" s="5" t="s">
        <v>46</v>
      </c>
      <c r="B3627" s="5" t="s">
        <v>45</v>
      </c>
      <c r="C3627" s="4">
        <v>46113</v>
      </c>
      <c r="D3627" s="4">
        <v>46142</v>
      </c>
      <c r="E3627" s="5" t="s">
        <v>337</v>
      </c>
      <c r="F3627" s="5" t="s">
        <v>346</v>
      </c>
      <c r="G3627" s="7">
        <v>6.0000000000000001E-3</v>
      </c>
      <c r="H3627" s="21" t="s">
        <v>66</v>
      </c>
      <c r="I3627" s="5" t="s">
        <v>51</v>
      </c>
    </row>
    <row r="3628" spans="1:9" ht="48" customHeight="1">
      <c r="A3628" s="5" t="s">
        <v>46</v>
      </c>
      <c r="B3628" s="5" t="s">
        <v>45</v>
      </c>
      <c r="C3628" s="4">
        <v>46113</v>
      </c>
      <c r="D3628" s="4">
        <v>46142</v>
      </c>
      <c r="E3628" s="5" t="s">
        <v>337</v>
      </c>
      <c r="F3628" s="5" t="s">
        <v>338</v>
      </c>
      <c r="G3628" s="7">
        <v>6.0000000000000001E-3</v>
      </c>
      <c r="H3628" s="21" t="s">
        <v>66</v>
      </c>
      <c r="I3628" s="5" t="s">
        <v>51</v>
      </c>
    </row>
    <row r="3629" spans="1:9" ht="48" customHeight="1">
      <c r="A3629" s="5" t="s">
        <v>46</v>
      </c>
      <c r="B3629" s="5" t="s">
        <v>45</v>
      </c>
      <c r="C3629" s="4">
        <v>46113</v>
      </c>
      <c r="D3629" s="4">
        <v>46142</v>
      </c>
      <c r="E3629" s="5" t="s">
        <v>337</v>
      </c>
      <c r="F3629" s="5" t="s">
        <v>347</v>
      </c>
      <c r="G3629" s="7">
        <v>6.0000000000000001E-3</v>
      </c>
      <c r="H3629" s="21" t="s">
        <v>66</v>
      </c>
      <c r="I3629" s="5" t="s">
        <v>51</v>
      </c>
    </row>
    <row r="3630" spans="1:9" ht="48" customHeight="1">
      <c r="A3630" s="5" t="s">
        <v>46</v>
      </c>
      <c r="B3630" s="5" t="s">
        <v>45</v>
      </c>
      <c r="C3630" s="4">
        <v>46113</v>
      </c>
      <c r="D3630" s="4">
        <v>46142</v>
      </c>
      <c r="E3630" s="5" t="s">
        <v>337</v>
      </c>
      <c r="F3630" s="5" t="s">
        <v>356</v>
      </c>
      <c r="G3630" s="7">
        <v>5.0000000000000001E-3</v>
      </c>
      <c r="H3630" s="21" t="s">
        <v>66</v>
      </c>
      <c r="I3630" s="5" t="s">
        <v>51</v>
      </c>
    </row>
    <row r="3631" spans="1:9" ht="48" customHeight="1">
      <c r="A3631" s="5" t="s">
        <v>46</v>
      </c>
      <c r="B3631" s="5" t="s">
        <v>45</v>
      </c>
      <c r="C3631" s="4">
        <v>46113</v>
      </c>
      <c r="D3631" s="4">
        <v>46142</v>
      </c>
      <c r="E3631" s="5" t="s">
        <v>337</v>
      </c>
      <c r="F3631" s="5" t="s">
        <v>349</v>
      </c>
      <c r="G3631" s="7">
        <v>5.0000000000000001E-3</v>
      </c>
      <c r="H3631" s="21" t="s">
        <v>66</v>
      </c>
      <c r="I3631" s="5" t="s">
        <v>51</v>
      </c>
    </row>
    <row r="3632" spans="1:9" ht="48" customHeight="1">
      <c r="A3632" s="5" t="s">
        <v>46</v>
      </c>
      <c r="B3632" s="5" t="s">
        <v>45</v>
      </c>
      <c r="C3632" s="4">
        <v>46113</v>
      </c>
      <c r="D3632" s="4">
        <v>46142</v>
      </c>
      <c r="E3632" s="5" t="s">
        <v>337</v>
      </c>
      <c r="F3632" s="5" t="s">
        <v>350</v>
      </c>
      <c r="G3632" s="7">
        <v>5.0000000000000001E-3</v>
      </c>
      <c r="H3632" s="21" t="s">
        <v>66</v>
      </c>
      <c r="I3632" s="5" t="s">
        <v>51</v>
      </c>
    </row>
    <row r="3633" spans="1:9" ht="48" customHeight="1">
      <c r="A3633" s="5" t="s">
        <v>46</v>
      </c>
      <c r="B3633" s="5" t="s">
        <v>45</v>
      </c>
      <c r="C3633" s="4">
        <v>46113</v>
      </c>
      <c r="D3633" s="4">
        <v>46142</v>
      </c>
      <c r="E3633" s="5" t="s">
        <v>337</v>
      </c>
      <c r="F3633" s="5" t="s">
        <v>351</v>
      </c>
      <c r="G3633" s="7">
        <v>5.0000000000000001E-3</v>
      </c>
      <c r="H3633" s="21" t="s">
        <v>66</v>
      </c>
      <c r="I3633" s="5" t="s">
        <v>51</v>
      </c>
    </row>
    <row r="3634" spans="1:9" ht="48" customHeight="1">
      <c r="A3634" s="5" t="s">
        <v>46</v>
      </c>
      <c r="B3634" s="5" t="s">
        <v>45</v>
      </c>
      <c r="C3634" s="4">
        <v>46113</v>
      </c>
      <c r="D3634" s="4">
        <v>46142</v>
      </c>
      <c r="E3634" s="5" t="s">
        <v>337</v>
      </c>
      <c r="F3634" s="5" t="s">
        <v>340</v>
      </c>
      <c r="G3634" s="7">
        <v>5.0000000000000001E-3</v>
      </c>
      <c r="H3634" s="21" t="s">
        <v>66</v>
      </c>
      <c r="I3634" s="5" t="s">
        <v>51</v>
      </c>
    </row>
    <row r="3635" spans="1:9" ht="48" customHeight="1">
      <c r="A3635" s="5" t="s">
        <v>46</v>
      </c>
      <c r="B3635" s="5" t="s">
        <v>45</v>
      </c>
      <c r="C3635" s="4">
        <v>46113</v>
      </c>
      <c r="D3635" s="4">
        <v>46142</v>
      </c>
      <c r="E3635" s="5" t="s">
        <v>337</v>
      </c>
      <c r="F3635" s="5" t="s">
        <v>345</v>
      </c>
      <c r="G3635" s="7">
        <v>5.0000000000000001E-3</v>
      </c>
      <c r="H3635" s="21" t="s">
        <v>66</v>
      </c>
      <c r="I3635" s="5" t="s">
        <v>51</v>
      </c>
    </row>
    <row r="3636" spans="1:9" ht="48" customHeight="1">
      <c r="A3636" s="5" t="s">
        <v>46</v>
      </c>
      <c r="B3636" s="5" t="s">
        <v>45</v>
      </c>
      <c r="C3636" s="4">
        <v>46113</v>
      </c>
      <c r="D3636" s="4">
        <v>46142</v>
      </c>
      <c r="E3636" s="5" t="s">
        <v>337</v>
      </c>
      <c r="F3636" s="5" t="s">
        <v>359</v>
      </c>
      <c r="G3636" s="7">
        <v>4.0000000000000001E-3</v>
      </c>
      <c r="H3636" s="21" t="s">
        <v>66</v>
      </c>
      <c r="I3636" s="5" t="s">
        <v>51</v>
      </c>
    </row>
    <row r="3637" spans="1:9" ht="48" customHeight="1">
      <c r="A3637" s="5" t="s">
        <v>46</v>
      </c>
      <c r="B3637" s="5" t="s">
        <v>45</v>
      </c>
      <c r="C3637" s="4">
        <v>46113</v>
      </c>
      <c r="D3637" s="4">
        <v>46142</v>
      </c>
      <c r="E3637" s="5" t="s">
        <v>337</v>
      </c>
      <c r="F3637" s="5" t="s">
        <v>353</v>
      </c>
      <c r="G3637" s="7">
        <v>4.0000000000000001E-3</v>
      </c>
      <c r="H3637" s="21" t="s">
        <v>66</v>
      </c>
      <c r="I3637" s="5" t="s">
        <v>51</v>
      </c>
    </row>
    <row r="3638" spans="1:9" ht="48" customHeight="1">
      <c r="A3638" s="5" t="s">
        <v>46</v>
      </c>
      <c r="B3638" s="5" t="s">
        <v>45</v>
      </c>
      <c r="C3638" s="4">
        <v>46113</v>
      </c>
      <c r="D3638" s="4">
        <v>46142</v>
      </c>
      <c r="E3638" s="5" t="s">
        <v>337</v>
      </c>
      <c r="F3638" s="5" t="s">
        <v>354</v>
      </c>
      <c r="G3638" s="7">
        <v>4.0000000000000001E-3</v>
      </c>
      <c r="H3638" s="21" t="s">
        <v>66</v>
      </c>
      <c r="I3638" s="5" t="s">
        <v>51</v>
      </c>
    </row>
    <row r="3639" spans="1:9" ht="48" customHeight="1">
      <c r="A3639" s="5" t="s">
        <v>46</v>
      </c>
      <c r="B3639" s="5" t="s">
        <v>45</v>
      </c>
      <c r="C3639" s="4">
        <v>46113</v>
      </c>
      <c r="D3639" s="4">
        <v>46142</v>
      </c>
      <c r="E3639" s="5" t="s">
        <v>337</v>
      </c>
      <c r="F3639" s="5" t="s">
        <v>344</v>
      </c>
      <c r="G3639" s="7">
        <v>4.0000000000000001E-3</v>
      </c>
      <c r="H3639" s="21" t="s">
        <v>66</v>
      </c>
      <c r="I3639" s="5" t="s">
        <v>51</v>
      </c>
    </row>
    <row r="3640" spans="1:9" ht="48" customHeight="1">
      <c r="A3640" s="5" t="s">
        <v>46</v>
      </c>
      <c r="B3640" s="5" t="s">
        <v>45</v>
      </c>
      <c r="C3640" s="4">
        <v>46113</v>
      </c>
      <c r="D3640" s="4">
        <v>46142</v>
      </c>
      <c r="E3640" s="5" t="s">
        <v>337</v>
      </c>
      <c r="F3640" s="5" t="s">
        <v>355</v>
      </c>
      <c r="G3640" s="7">
        <v>3.0000000000000001E-3</v>
      </c>
      <c r="H3640" s="21" t="s">
        <v>66</v>
      </c>
      <c r="I3640" s="5" t="s">
        <v>51</v>
      </c>
    </row>
    <row r="3641" spans="1:9" ht="48" customHeight="1">
      <c r="A3641" s="5" t="s">
        <v>46</v>
      </c>
      <c r="B3641" s="5" t="s">
        <v>45</v>
      </c>
      <c r="C3641" s="4">
        <v>46113</v>
      </c>
      <c r="D3641" s="4">
        <v>46142</v>
      </c>
      <c r="E3641" s="5" t="s">
        <v>337</v>
      </c>
      <c r="F3641" s="5" t="s">
        <v>358</v>
      </c>
      <c r="G3641" s="7">
        <v>3.0000000000000001E-3</v>
      </c>
      <c r="H3641" s="21" t="s">
        <v>66</v>
      </c>
      <c r="I3641" s="5" t="s">
        <v>51</v>
      </c>
    </row>
    <row r="3642" spans="1:9" ht="48" customHeight="1">
      <c r="A3642" s="5" t="s">
        <v>46</v>
      </c>
      <c r="B3642" s="5" t="s">
        <v>45</v>
      </c>
      <c r="C3642" s="4">
        <v>46113</v>
      </c>
      <c r="D3642" s="4">
        <v>46142</v>
      </c>
      <c r="E3642" s="5" t="s">
        <v>337</v>
      </c>
      <c r="F3642" s="5" t="s">
        <v>361</v>
      </c>
      <c r="G3642" s="7">
        <v>2E-3</v>
      </c>
      <c r="H3642" s="21" t="s">
        <v>66</v>
      </c>
      <c r="I3642" s="5" t="s">
        <v>51</v>
      </c>
    </row>
    <row r="3643" spans="1:9" ht="48" customHeight="1">
      <c r="A3643" s="5" t="s">
        <v>46</v>
      </c>
      <c r="B3643" s="5" t="s">
        <v>45</v>
      </c>
      <c r="C3643" s="4">
        <v>46113</v>
      </c>
      <c r="D3643" s="4">
        <v>46142</v>
      </c>
      <c r="E3643" s="5" t="s">
        <v>337</v>
      </c>
      <c r="F3643" s="5" t="s">
        <v>362</v>
      </c>
      <c r="G3643" s="7">
        <v>2E-3</v>
      </c>
      <c r="H3643" s="21" t="s">
        <v>66</v>
      </c>
      <c r="I3643" s="5" t="s">
        <v>51</v>
      </c>
    </row>
    <row r="3644" spans="1:9" ht="48" customHeight="1">
      <c r="A3644" s="5" t="s">
        <v>46</v>
      </c>
      <c r="B3644" s="5" t="s">
        <v>45</v>
      </c>
      <c r="C3644" s="4">
        <v>46113</v>
      </c>
      <c r="D3644" s="4">
        <v>46142</v>
      </c>
      <c r="E3644" s="5" t="s">
        <v>337</v>
      </c>
      <c r="F3644" s="5" t="s">
        <v>360</v>
      </c>
      <c r="G3644" s="7">
        <v>2E-3</v>
      </c>
      <c r="H3644" s="21" t="s">
        <v>66</v>
      </c>
      <c r="I3644" s="5" t="s">
        <v>51</v>
      </c>
    </row>
    <row r="3645" spans="1:9" ht="48" customHeight="1">
      <c r="A3645" s="5" t="s">
        <v>46</v>
      </c>
      <c r="B3645" s="5" t="s">
        <v>45</v>
      </c>
      <c r="C3645" s="4">
        <v>46113</v>
      </c>
      <c r="D3645" s="4">
        <v>46142</v>
      </c>
      <c r="E3645" s="5" t="s">
        <v>88</v>
      </c>
      <c r="F3645" s="5" t="s">
        <v>459</v>
      </c>
      <c r="G3645" s="7">
        <v>9.0000000000000011E-3</v>
      </c>
      <c r="H3645" s="21" t="s">
        <v>66</v>
      </c>
      <c r="I3645" s="5" t="s">
        <v>51</v>
      </c>
    </row>
    <row r="3646" spans="1:9" ht="48" customHeight="1">
      <c r="A3646" s="5" t="s">
        <v>46</v>
      </c>
      <c r="B3646" s="5" t="s">
        <v>45</v>
      </c>
      <c r="C3646" s="4">
        <v>46113</v>
      </c>
      <c r="D3646" s="4">
        <v>46142</v>
      </c>
      <c r="E3646" s="5" t="s">
        <v>88</v>
      </c>
      <c r="F3646" s="5" t="s">
        <v>456</v>
      </c>
      <c r="G3646" s="7">
        <v>5.0000000000000001E-3</v>
      </c>
      <c r="H3646" s="21" t="s">
        <v>66</v>
      </c>
      <c r="I3646" s="5" t="s">
        <v>51</v>
      </c>
    </row>
    <row r="3647" spans="1:9" ht="48" customHeight="1">
      <c r="A3647" s="5" t="s">
        <v>46</v>
      </c>
      <c r="B3647" s="5" t="s">
        <v>45</v>
      </c>
      <c r="C3647" s="4">
        <v>46113</v>
      </c>
      <c r="D3647" s="4">
        <v>46142</v>
      </c>
      <c r="E3647" s="5" t="s">
        <v>88</v>
      </c>
      <c r="F3647" s="5" t="s">
        <v>451</v>
      </c>
      <c r="G3647" s="7">
        <v>4.0000000000000001E-3</v>
      </c>
      <c r="H3647" s="21" t="s">
        <v>66</v>
      </c>
      <c r="I3647" s="5" t="s">
        <v>51</v>
      </c>
    </row>
    <row r="3648" spans="1:9" ht="48" customHeight="1">
      <c r="A3648" s="5" t="s">
        <v>46</v>
      </c>
      <c r="B3648" s="5" t="s">
        <v>45</v>
      </c>
      <c r="C3648" s="4">
        <v>46113</v>
      </c>
      <c r="D3648" s="4">
        <v>46142</v>
      </c>
      <c r="E3648" s="5" t="s">
        <v>88</v>
      </c>
      <c r="F3648" s="5" t="s">
        <v>452</v>
      </c>
      <c r="G3648" s="7">
        <v>3.0000000000000001E-3</v>
      </c>
      <c r="H3648" s="21" t="s">
        <v>66</v>
      </c>
      <c r="I3648" s="5" t="s">
        <v>51</v>
      </c>
    </row>
    <row r="3649" spans="1:9" ht="48" customHeight="1">
      <c r="A3649" s="5" t="s">
        <v>46</v>
      </c>
      <c r="B3649" s="5" t="s">
        <v>45</v>
      </c>
      <c r="C3649" s="4">
        <v>46113</v>
      </c>
      <c r="D3649" s="4">
        <v>46142</v>
      </c>
      <c r="E3649" s="5" t="s">
        <v>88</v>
      </c>
      <c r="F3649" s="5" t="s">
        <v>453</v>
      </c>
      <c r="G3649" s="7">
        <v>3.0000000000000001E-3</v>
      </c>
      <c r="H3649" s="21" t="s">
        <v>66</v>
      </c>
      <c r="I3649" s="5" t="s">
        <v>51</v>
      </c>
    </row>
    <row r="3650" spans="1:9" ht="48" customHeight="1">
      <c r="A3650" s="5" t="s">
        <v>46</v>
      </c>
      <c r="B3650" s="5" t="s">
        <v>45</v>
      </c>
      <c r="C3650" s="4">
        <v>46113</v>
      </c>
      <c r="D3650" s="4">
        <v>46142</v>
      </c>
      <c r="E3650" s="5" t="s">
        <v>88</v>
      </c>
      <c r="F3650" s="5" t="s">
        <v>454</v>
      </c>
      <c r="G3650" s="7">
        <v>3.0000000000000001E-3</v>
      </c>
      <c r="H3650" s="21" t="s">
        <v>66</v>
      </c>
      <c r="I3650" s="5" t="s">
        <v>51</v>
      </c>
    </row>
    <row r="3651" spans="1:9" ht="48" customHeight="1">
      <c r="A3651" s="5" t="s">
        <v>46</v>
      </c>
      <c r="B3651" s="5" t="s">
        <v>45</v>
      </c>
      <c r="C3651" s="4">
        <v>46113</v>
      </c>
      <c r="D3651" s="4">
        <v>46142</v>
      </c>
      <c r="E3651" s="5" t="s">
        <v>88</v>
      </c>
      <c r="F3651" s="5" t="s">
        <v>458</v>
      </c>
      <c r="G3651" s="7">
        <v>3.0000000000000001E-3</v>
      </c>
      <c r="H3651" s="21" t="s">
        <v>66</v>
      </c>
      <c r="I3651" s="5" t="s">
        <v>51</v>
      </c>
    </row>
    <row r="3652" spans="1:9" ht="48" customHeight="1">
      <c r="A3652" s="5" t="s">
        <v>46</v>
      </c>
      <c r="B3652" s="5" t="s">
        <v>45</v>
      </c>
      <c r="C3652" s="4">
        <v>46113</v>
      </c>
      <c r="D3652" s="4">
        <v>46142</v>
      </c>
      <c r="E3652" s="5" t="s">
        <v>88</v>
      </c>
      <c r="F3652" s="5" t="s">
        <v>471</v>
      </c>
      <c r="G3652" s="7">
        <v>3.0000000000000001E-3</v>
      </c>
      <c r="H3652" s="21" t="s">
        <v>66</v>
      </c>
      <c r="I3652" s="5" t="s">
        <v>51</v>
      </c>
    </row>
    <row r="3653" spans="1:9" ht="48" customHeight="1">
      <c r="A3653" s="5" t="s">
        <v>46</v>
      </c>
      <c r="B3653" s="5" t="s">
        <v>45</v>
      </c>
      <c r="C3653" s="4">
        <v>46113</v>
      </c>
      <c r="D3653" s="4">
        <v>46142</v>
      </c>
      <c r="E3653" s="5" t="s">
        <v>88</v>
      </c>
      <c r="F3653" s="5" t="s">
        <v>457</v>
      </c>
      <c r="G3653" s="7">
        <v>2E-3</v>
      </c>
      <c r="H3653" s="21" t="s">
        <v>66</v>
      </c>
      <c r="I3653" s="5" t="s">
        <v>51</v>
      </c>
    </row>
    <row r="3654" spans="1:9" ht="48" customHeight="1">
      <c r="A3654" s="5" t="s">
        <v>46</v>
      </c>
      <c r="B3654" s="5" t="s">
        <v>45</v>
      </c>
      <c r="C3654" s="4">
        <v>46113</v>
      </c>
      <c r="D3654" s="4">
        <v>46142</v>
      </c>
      <c r="E3654" s="5" t="s">
        <v>88</v>
      </c>
      <c r="F3654" s="5" t="s">
        <v>470</v>
      </c>
      <c r="G3654" s="7">
        <v>2E-3</v>
      </c>
      <c r="H3654" s="21" t="s">
        <v>66</v>
      </c>
      <c r="I3654" s="5" t="s">
        <v>51</v>
      </c>
    </row>
    <row r="3655" spans="1:9" ht="48" customHeight="1">
      <c r="A3655" s="5" t="s">
        <v>46</v>
      </c>
      <c r="B3655" s="5" t="s">
        <v>45</v>
      </c>
      <c r="C3655" s="4">
        <v>46113</v>
      </c>
      <c r="D3655" s="4">
        <v>46142</v>
      </c>
      <c r="E3655" s="5" t="s">
        <v>88</v>
      </c>
      <c r="F3655" s="5" t="s">
        <v>472</v>
      </c>
      <c r="G3655" s="7">
        <v>2E-3</v>
      </c>
      <c r="H3655" s="21" t="s">
        <v>66</v>
      </c>
      <c r="I3655" s="5" t="s">
        <v>51</v>
      </c>
    </row>
    <row r="3656" spans="1:9" ht="48" customHeight="1">
      <c r="A3656" s="5" t="s">
        <v>46</v>
      </c>
      <c r="B3656" s="5" t="s">
        <v>45</v>
      </c>
      <c r="C3656" s="4">
        <v>46113</v>
      </c>
      <c r="D3656" s="4">
        <v>46142</v>
      </c>
      <c r="E3656" s="5" t="s">
        <v>88</v>
      </c>
      <c r="F3656" s="5" t="s">
        <v>455</v>
      </c>
      <c r="G3656" s="7">
        <v>1E-3</v>
      </c>
      <c r="H3656" s="21" t="s">
        <v>66</v>
      </c>
      <c r="I3656" s="5" t="s">
        <v>51</v>
      </c>
    </row>
    <row r="3657" spans="1:9" ht="48" customHeight="1">
      <c r="A3657" s="5" t="s">
        <v>46</v>
      </c>
      <c r="B3657" s="5" t="s">
        <v>45</v>
      </c>
      <c r="C3657" s="4">
        <v>46113</v>
      </c>
      <c r="D3657" s="4">
        <v>46142</v>
      </c>
      <c r="E3657" s="5" t="s">
        <v>88</v>
      </c>
      <c r="F3657" s="5" t="s">
        <v>460</v>
      </c>
      <c r="G3657" s="7">
        <v>1E-3</v>
      </c>
      <c r="H3657" s="21" t="s">
        <v>66</v>
      </c>
      <c r="I3657" s="5" t="s">
        <v>51</v>
      </c>
    </row>
    <row r="3658" spans="1:9" ht="48" customHeight="1">
      <c r="A3658" s="5" t="s">
        <v>46</v>
      </c>
      <c r="B3658" s="5" t="s">
        <v>45</v>
      </c>
      <c r="C3658" s="4">
        <v>46113</v>
      </c>
      <c r="D3658" s="4">
        <v>46142</v>
      </c>
      <c r="E3658" s="5" t="s">
        <v>88</v>
      </c>
      <c r="F3658" s="5" t="s">
        <v>461</v>
      </c>
      <c r="G3658" s="7">
        <v>1E-3</v>
      </c>
      <c r="H3658" s="21" t="s">
        <v>66</v>
      </c>
      <c r="I3658" s="5" t="s">
        <v>51</v>
      </c>
    </row>
    <row r="3659" spans="1:9" ht="48" customHeight="1">
      <c r="A3659" s="5" t="s">
        <v>46</v>
      </c>
      <c r="B3659" s="5" t="s">
        <v>45</v>
      </c>
      <c r="C3659" s="4">
        <v>46113</v>
      </c>
      <c r="D3659" s="4">
        <v>46142</v>
      </c>
      <c r="E3659" s="5" t="s">
        <v>88</v>
      </c>
      <c r="F3659" s="5" t="s">
        <v>462</v>
      </c>
      <c r="G3659" s="7">
        <v>1E-3</v>
      </c>
      <c r="H3659" s="21" t="s">
        <v>66</v>
      </c>
      <c r="I3659" s="5" t="s">
        <v>51</v>
      </c>
    </row>
    <row r="3660" spans="1:9" ht="48" customHeight="1">
      <c r="A3660" s="5" t="s">
        <v>46</v>
      </c>
      <c r="B3660" s="5" t="s">
        <v>45</v>
      </c>
      <c r="C3660" s="4">
        <v>46113</v>
      </c>
      <c r="D3660" s="4">
        <v>46142</v>
      </c>
      <c r="E3660" s="5" t="s">
        <v>88</v>
      </c>
      <c r="F3660" s="5" t="s">
        <v>463</v>
      </c>
      <c r="G3660" s="7">
        <v>1E-3</v>
      </c>
      <c r="H3660" s="21" t="s">
        <v>66</v>
      </c>
      <c r="I3660" s="5" t="s">
        <v>51</v>
      </c>
    </row>
    <row r="3661" spans="1:9" ht="48" customHeight="1">
      <c r="A3661" s="5" t="s">
        <v>46</v>
      </c>
      <c r="B3661" s="5" t="s">
        <v>45</v>
      </c>
      <c r="C3661" s="4">
        <v>46113</v>
      </c>
      <c r="D3661" s="4">
        <v>46142</v>
      </c>
      <c r="E3661" s="5" t="s">
        <v>88</v>
      </c>
      <c r="F3661" s="5" t="s">
        <v>465</v>
      </c>
      <c r="G3661" s="7">
        <v>1E-3</v>
      </c>
      <c r="H3661" s="21" t="s">
        <v>66</v>
      </c>
      <c r="I3661" s="5" t="s">
        <v>51</v>
      </c>
    </row>
    <row r="3662" spans="1:9" ht="48" customHeight="1">
      <c r="A3662" s="5" t="s">
        <v>46</v>
      </c>
      <c r="B3662" s="5" t="s">
        <v>45</v>
      </c>
      <c r="C3662" s="4">
        <v>46113</v>
      </c>
      <c r="D3662" s="4">
        <v>46142</v>
      </c>
      <c r="E3662" s="5" t="s">
        <v>88</v>
      </c>
      <c r="F3662" s="5" t="s">
        <v>469</v>
      </c>
      <c r="G3662" s="7">
        <v>1E-3</v>
      </c>
      <c r="H3662" s="21" t="s">
        <v>66</v>
      </c>
      <c r="I3662" s="5" t="s">
        <v>51</v>
      </c>
    </row>
    <row r="3663" spans="1:9" ht="48" customHeight="1">
      <c r="A3663" s="5" t="s">
        <v>46</v>
      </c>
      <c r="B3663" s="5" t="s">
        <v>45</v>
      </c>
      <c r="C3663" s="4">
        <v>46113</v>
      </c>
      <c r="D3663" s="4">
        <v>46142</v>
      </c>
      <c r="E3663" s="5" t="s">
        <v>88</v>
      </c>
      <c r="F3663" s="5" t="s">
        <v>464</v>
      </c>
      <c r="G3663" s="7">
        <v>0</v>
      </c>
      <c r="H3663" s="21" t="s">
        <v>66</v>
      </c>
      <c r="I3663" s="5" t="s">
        <v>51</v>
      </c>
    </row>
    <row r="3664" spans="1:9" ht="48" customHeight="1">
      <c r="A3664" s="5" t="s">
        <v>46</v>
      </c>
      <c r="B3664" s="5" t="s">
        <v>45</v>
      </c>
      <c r="C3664" s="4">
        <v>46113</v>
      </c>
      <c r="D3664" s="4">
        <v>46142</v>
      </c>
      <c r="E3664" s="5" t="s">
        <v>88</v>
      </c>
      <c r="F3664" s="5" t="s">
        <v>466</v>
      </c>
      <c r="G3664" s="7">
        <v>0</v>
      </c>
      <c r="H3664" s="21" t="s">
        <v>66</v>
      </c>
      <c r="I3664" s="5" t="s">
        <v>51</v>
      </c>
    </row>
    <row r="3665" spans="1:9" ht="48" customHeight="1">
      <c r="A3665" s="5" t="s">
        <v>46</v>
      </c>
      <c r="B3665" s="5" t="s">
        <v>45</v>
      </c>
      <c r="C3665" s="4">
        <v>46113</v>
      </c>
      <c r="D3665" s="4">
        <v>46142</v>
      </c>
      <c r="E3665" s="5" t="s">
        <v>88</v>
      </c>
      <c r="F3665" s="5" t="s">
        <v>467</v>
      </c>
      <c r="G3665" s="7">
        <v>0</v>
      </c>
      <c r="H3665" s="21" t="s">
        <v>66</v>
      </c>
      <c r="I3665" s="5" t="s">
        <v>51</v>
      </c>
    </row>
    <row r="3666" spans="1:9" ht="48" customHeight="1">
      <c r="A3666" s="5" t="s">
        <v>46</v>
      </c>
      <c r="B3666" s="5" t="s">
        <v>45</v>
      </c>
      <c r="C3666" s="4">
        <v>46113</v>
      </c>
      <c r="D3666" s="4">
        <v>46142</v>
      </c>
      <c r="E3666" s="5" t="s">
        <v>88</v>
      </c>
      <c r="F3666" s="5" t="s">
        <v>468</v>
      </c>
      <c r="G3666" s="7">
        <v>0</v>
      </c>
      <c r="H3666" s="21" t="s">
        <v>66</v>
      </c>
      <c r="I3666" s="5" t="s">
        <v>51</v>
      </c>
    </row>
    <row r="3667" spans="1:9" ht="48" customHeight="1">
      <c r="A3667" s="5" t="s">
        <v>46</v>
      </c>
      <c r="B3667" s="5" t="s">
        <v>45</v>
      </c>
      <c r="C3667" s="4">
        <v>46113</v>
      </c>
      <c r="D3667" s="4">
        <v>46142</v>
      </c>
      <c r="E3667" s="5" t="s">
        <v>88</v>
      </c>
      <c r="F3667" s="5" t="s">
        <v>473</v>
      </c>
      <c r="G3667" s="7">
        <v>0</v>
      </c>
      <c r="H3667" s="21" t="s">
        <v>66</v>
      </c>
      <c r="I3667" s="5" t="s">
        <v>51</v>
      </c>
    </row>
    <row r="3668" spans="1:9" ht="48" customHeight="1">
      <c r="A3668" s="5" t="s">
        <v>46</v>
      </c>
      <c r="B3668" s="5" t="s">
        <v>45</v>
      </c>
      <c r="C3668" s="4">
        <v>46113</v>
      </c>
      <c r="D3668" s="4">
        <v>46142</v>
      </c>
      <c r="E3668" s="5" t="s">
        <v>368</v>
      </c>
      <c r="F3668" s="5" t="s">
        <v>364</v>
      </c>
      <c r="G3668" s="7">
        <v>9.0000000000000011E-3</v>
      </c>
      <c r="H3668" s="21" t="s">
        <v>66</v>
      </c>
      <c r="I3668" s="5" t="s">
        <v>51</v>
      </c>
    </row>
    <row r="3669" spans="1:9" ht="48" customHeight="1">
      <c r="A3669" s="5" t="s">
        <v>46</v>
      </c>
      <c r="B3669" s="5" t="s">
        <v>45</v>
      </c>
      <c r="C3669" s="4">
        <v>46113</v>
      </c>
      <c r="D3669" s="4">
        <v>46142</v>
      </c>
      <c r="E3669" s="5" t="s">
        <v>368</v>
      </c>
      <c r="F3669" s="5" t="s">
        <v>371</v>
      </c>
      <c r="G3669" s="7">
        <v>6.9999999999999993E-3</v>
      </c>
      <c r="H3669" s="21" t="s">
        <v>66</v>
      </c>
      <c r="I3669" s="5" t="s">
        <v>51</v>
      </c>
    </row>
    <row r="3670" spans="1:9" ht="48" customHeight="1">
      <c r="A3670" s="5" t="s">
        <v>46</v>
      </c>
      <c r="B3670" s="5" t="s">
        <v>45</v>
      </c>
      <c r="C3670" s="4">
        <v>46113</v>
      </c>
      <c r="D3670" s="4">
        <v>46142</v>
      </c>
      <c r="E3670" s="5" t="s">
        <v>368</v>
      </c>
      <c r="F3670" s="5" t="s">
        <v>370</v>
      </c>
      <c r="G3670" s="7">
        <v>6.0000000000000001E-3</v>
      </c>
      <c r="H3670" s="21" t="s">
        <v>66</v>
      </c>
      <c r="I3670" s="5" t="s">
        <v>51</v>
      </c>
    </row>
    <row r="3671" spans="1:9" ht="48" customHeight="1">
      <c r="A3671" s="5" t="s">
        <v>46</v>
      </c>
      <c r="B3671" s="5" t="s">
        <v>45</v>
      </c>
      <c r="C3671" s="4">
        <v>46113</v>
      </c>
      <c r="D3671" s="4">
        <v>46142</v>
      </c>
      <c r="E3671" s="5" t="s">
        <v>368</v>
      </c>
      <c r="F3671" s="5" t="s">
        <v>372</v>
      </c>
      <c r="G3671" s="7">
        <v>5.0000000000000001E-3</v>
      </c>
      <c r="H3671" s="21" t="s">
        <v>66</v>
      </c>
      <c r="I3671" s="5" t="s">
        <v>51</v>
      </c>
    </row>
    <row r="3672" spans="1:9" ht="48" customHeight="1">
      <c r="A3672" s="5" t="s">
        <v>46</v>
      </c>
      <c r="B3672" s="5" t="s">
        <v>45</v>
      </c>
      <c r="C3672" s="4">
        <v>46113</v>
      </c>
      <c r="D3672" s="4">
        <v>46142</v>
      </c>
      <c r="E3672" s="5" t="s">
        <v>368</v>
      </c>
      <c r="F3672" s="5" t="s">
        <v>369</v>
      </c>
      <c r="G3672" s="7">
        <v>5.0000000000000001E-3</v>
      </c>
      <c r="H3672" s="21" t="s">
        <v>66</v>
      </c>
      <c r="I3672" s="5" t="s">
        <v>51</v>
      </c>
    </row>
    <row r="3673" spans="1:9" ht="48" customHeight="1">
      <c r="A3673" s="5" t="s">
        <v>46</v>
      </c>
      <c r="B3673" s="5" t="s">
        <v>45</v>
      </c>
      <c r="C3673" s="4">
        <v>46113</v>
      </c>
      <c r="D3673" s="4">
        <v>46142</v>
      </c>
      <c r="E3673" s="5" t="s">
        <v>368</v>
      </c>
      <c r="F3673" s="5" t="s">
        <v>373</v>
      </c>
      <c r="G3673" s="7">
        <v>4.0000000000000001E-3</v>
      </c>
      <c r="H3673" s="21" t="s">
        <v>66</v>
      </c>
      <c r="I3673" s="5" t="s">
        <v>51</v>
      </c>
    </row>
    <row r="3674" spans="1:9" ht="48" customHeight="1">
      <c r="A3674" s="5" t="s">
        <v>46</v>
      </c>
      <c r="B3674" s="5" t="s">
        <v>45</v>
      </c>
      <c r="C3674" s="4">
        <v>46113</v>
      </c>
      <c r="D3674" s="4">
        <v>46142</v>
      </c>
      <c r="E3674" s="5" t="s">
        <v>368</v>
      </c>
      <c r="F3674" s="5" t="s">
        <v>362</v>
      </c>
      <c r="G3674" s="7">
        <v>2E-3</v>
      </c>
      <c r="H3674" s="21" t="s">
        <v>66</v>
      </c>
      <c r="I3674" s="5" t="s">
        <v>51</v>
      </c>
    </row>
    <row r="3675" spans="1:9" ht="48" customHeight="1">
      <c r="A3675" s="5" t="s">
        <v>46</v>
      </c>
      <c r="B3675" s="5" t="s">
        <v>45</v>
      </c>
      <c r="C3675" s="4">
        <v>46113</v>
      </c>
      <c r="D3675" s="4">
        <v>46142</v>
      </c>
      <c r="E3675" s="5" t="s">
        <v>368</v>
      </c>
      <c r="F3675" s="5" t="s">
        <v>366</v>
      </c>
      <c r="G3675" s="7">
        <v>1E-3</v>
      </c>
      <c r="H3675" s="21" t="s">
        <v>66</v>
      </c>
      <c r="I3675" s="5" t="s">
        <v>51</v>
      </c>
    </row>
    <row r="3676" spans="1:9" ht="48" customHeight="1">
      <c r="A3676" s="5" t="s">
        <v>46</v>
      </c>
      <c r="B3676" s="5" t="s">
        <v>45</v>
      </c>
      <c r="C3676" s="4">
        <v>46113</v>
      </c>
      <c r="D3676" s="4">
        <v>46142</v>
      </c>
      <c r="E3676" s="5" t="s">
        <v>368</v>
      </c>
      <c r="F3676" s="5" t="s">
        <v>374</v>
      </c>
      <c r="G3676" s="7">
        <v>1E-3</v>
      </c>
      <c r="H3676" s="21" t="s">
        <v>66</v>
      </c>
      <c r="I3676" s="5" t="s">
        <v>51</v>
      </c>
    </row>
    <row r="3677" spans="1:9" ht="48" customHeight="1">
      <c r="A3677" s="5" t="s">
        <v>46</v>
      </c>
      <c r="B3677" s="5" t="s">
        <v>45</v>
      </c>
      <c r="C3677" s="4">
        <v>46113</v>
      </c>
      <c r="D3677" s="4">
        <v>46142</v>
      </c>
      <c r="E3677" s="5" t="s">
        <v>368</v>
      </c>
      <c r="F3677" s="5" t="s">
        <v>375</v>
      </c>
      <c r="G3677" s="7">
        <v>0</v>
      </c>
      <c r="H3677" s="21" t="s">
        <v>66</v>
      </c>
      <c r="I3677" s="5" t="s">
        <v>51</v>
      </c>
    </row>
    <row r="3678" spans="1:9" ht="48" customHeight="1">
      <c r="A3678" s="5" t="s">
        <v>46</v>
      </c>
      <c r="B3678" s="5" t="s">
        <v>45</v>
      </c>
      <c r="C3678" s="4">
        <v>46113</v>
      </c>
      <c r="D3678" s="4">
        <v>46142</v>
      </c>
      <c r="E3678" s="5" t="s">
        <v>75</v>
      </c>
      <c r="F3678" s="5" t="s">
        <v>283</v>
      </c>
      <c r="G3678" s="7">
        <v>4.0000000000000001E-3</v>
      </c>
      <c r="H3678" s="21" t="s">
        <v>66</v>
      </c>
      <c r="I3678" s="5" t="s">
        <v>51</v>
      </c>
    </row>
    <row r="3679" spans="1:9" ht="48" customHeight="1">
      <c r="A3679" s="5" t="s">
        <v>46</v>
      </c>
      <c r="B3679" s="5" t="s">
        <v>45</v>
      </c>
      <c r="C3679" s="4">
        <v>46113</v>
      </c>
      <c r="D3679" s="4">
        <v>46142</v>
      </c>
      <c r="E3679" s="5" t="s">
        <v>75</v>
      </c>
      <c r="F3679" s="5" t="s">
        <v>282</v>
      </c>
      <c r="G3679" s="7">
        <v>4.0000000000000001E-3</v>
      </c>
      <c r="H3679" s="21" t="s">
        <v>66</v>
      </c>
      <c r="I3679" s="5" t="s">
        <v>51</v>
      </c>
    </row>
    <row r="3680" spans="1:9" ht="48" customHeight="1">
      <c r="A3680" s="5" t="s">
        <v>46</v>
      </c>
      <c r="B3680" s="5" t="s">
        <v>45</v>
      </c>
      <c r="C3680" s="4">
        <v>46113</v>
      </c>
      <c r="D3680" s="4">
        <v>46142</v>
      </c>
      <c r="E3680" s="5" t="s">
        <v>75</v>
      </c>
      <c r="F3680" s="5" t="s">
        <v>279</v>
      </c>
      <c r="G3680" s="7">
        <v>4.0000000000000001E-3</v>
      </c>
      <c r="H3680" s="21" t="s">
        <v>66</v>
      </c>
      <c r="I3680" s="5" t="s">
        <v>51</v>
      </c>
    </row>
    <row r="3681" spans="1:9" ht="48" customHeight="1">
      <c r="A3681" s="5" t="s">
        <v>46</v>
      </c>
      <c r="B3681" s="5" t="s">
        <v>45</v>
      </c>
      <c r="C3681" s="4">
        <v>46113</v>
      </c>
      <c r="D3681" s="4">
        <v>46142</v>
      </c>
      <c r="E3681" s="5" t="s">
        <v>75</v>
      </c>
      <c r="F3681" s="5" t="s">
        <v>280</v>
      </c>
      <c r="G3681" s="7">
        <v>3.0000000000000001E-3</v>
      </c>
      <c r="H3681" s="21" t="s">
        <v>66</v>
      </c>
      <c r="I3681" s="5" t="s">
        <v>51</v>
      </c>
    </row>
    <row r="3682" spans="1:9" ht="48" customHeight="1">
      <c r="A3682" s="5" t="s">
        <v>46</v>
      </c>
      <c r="B3682" s="5" t="s">
        <v>45</v>
      </c>
      <c r="C3682" s="4">
        <v>46113</v>
      </c>
      <c r="D3682" s="4">
        <v>46142</v>
      </c>
      <c r="E3682" s="5" t="s">
        <v>75</v>
      </c>
      <c r="F3682" s="5" t="s">
        <v>281</v>
      </c>
      <c r="G3682" s="7">
        <v>2E-3</v>
      </c>
      <c r="H3682" s="21" t="s">
        <v>66</v>
      </c>
      <c r="I3682" s="5" t="s">
        <v>51</v>
      </c>
    </row>
    <row r="3683" spans="1:9" ht="48" customHeight="1">
      <c r="A3683" s="5" t="s">
        <v>46</v>
      </c>
      <c r="B3683" s="5" t="s">
        <v>45</v>
      </c>
      <c r="C3683" s="4">
        <v>46113</v>
      </c>
      <c r="D3683" s="4">
        <v>46142</v>
      </c>
      <c r="E3683" s="5" t="s">
        <v>75</v>
      </c>
      <c r="F3683" s="5" t="s">
        <v>287</v>
      </c>
      <c r="G3683" s="7">
        <v>1E-3</v>
      </c>
      <c r="H3683" s="21" t="s">
        <v>66</v>
      </c>
      <c r="I3683" s="5" t="s">
        <v>51</v>
      </c>
    </row>
    <row r="3684" spans="1:9" ht="48" customHeight="1">
      <c r="A3684" s="5" t="s">
        <v>46</v>
      </c>
      <c r="B3684" s="5" t="s">
        <v>45</v>
      </c>
      <c r="C3684" s="4">
        <v>46113</v>
      </c>
      <c r="D3684" s="4">
        <v>46142</v>
      </c>
      <c r="E3684" s="5" t="s">
        <v>75</v>
      </c>
      <c r="F3684" s="5" t="s">
        <v>284</v>
      </c>
      <c r="G3684" s="7">
        <v>1E-3</v>
      </c>
      <c r="H3684" s="21" t="s">
        <v>66</v>
      </c>
      <c r="I3684" s="5" t="s">
        <v>51</v>
      </c>
    </row>
    <row r="3685" spans="1:9" ht="48" customHeight="1">
      <c r="A3685" s="5" t="s">
        <v>46</v>
      </c>
      <c r="B3685" s="5" t="s">
        <v>45</v>
      </c>
      <c r="C3685" s="4">
        <v>46113</v>
      </c>
      <c r="D3685" s="4">
        <v>46142</v>
      </c>
      <c r="E3685" s="5" t="s">
        <v>75</v>
      </c>
      <c r="F3685" s="5" t="s">
        <v>289</v>
      </c>
      <c r="G3685" s="7">
        <v>1E-3</v>
      </c>
      <c r="H3685" s="21" t="s">
        <v>66</v>
      </c>
      <c r="I3685" s="5" t="s">
        <v>51</v>
      </c>
    </row>
    <row r="3686" spans="1:9" ht="48" customHeight="1">
      <c r="A3686" s="5" t="s">
        <v>46</v>
      </c>
      <c r="B3686" s="5" t="s">
        <v>45</v>
      </c>
      <c r="C3686" s="4">
        <v>46113</v>
      </c>
      <c r="D3686" s="4">
        <v>46142</v>
      </c>
      <c r="E3686" s="5" t="s">
        <v>75</v>
      </c>
      <c r="F3686" s="5" t="s">
        <v>291</v>
      </c>
      <c r="G3686" s="7">
        <v>1E-3</v>
      </c>
      <c r="H3686" s="21" t="s">
        <v>66</v>
      </c>
      <c r="I3686" s="5" t="s">
        <v>51</v>
      </c>
    </row>
    <row r="3687" spans="1:9" ht="48" customHeight="1">
      <c r="A3687" s="5" t="s">
        <v>46</v>
      </c>
      <c r="B3687" s="5" t="s">
        <v>45</v>
      </c>
      <c r="C3687" s="4">
        <v>46113</v>
      </c>
      <c r="D3687" s="4">
        <v>46142</v>
      </c>
      <c r="E3687" s="5" t="s">
        <v>75</v>
      </c>
      <c r="F3687" s="5" t="s">
        <v>288</v>
      </c>
      <c r="G3687" s="7">
        <v>1E-3</v>
      </c>
      <c r="H3687" s="21" t="s">
        <v>66</v>
      </c>
      <c r="I3687" s="5" t="s">
        <v>51</v>
      </c>
    </row>
    <row r="3688" spans="1:9" ht="48" customHeight="1">
      <c r="A3688" s="5" t="s">
        <v>46</v>
      </c>
      <c r="B3688" s="5" t="s">
        <v>45</v>
      </c>
      <c r="C3688" s="4">
        <v>46113</v>
      </c>
      <c r="D3688" s="4">
        <v>46142</v>
      </c>
      <c r="E3688" s="5" t="s">
        <v>75</v>
      </c>
      <c r="F3688" s="5" t="s">
        <v>290</v>
      </c>
      <c r="G3688" s="7">
        <v>1E-3</v>
      </c>
      <c r="H3688" s="21" t="s">
        <v>66</v>
      </c>
      <c r="I3688" s="5" t="s">
        <v>51</v>
      </c>
    </row>
    <row r="3689" spans="1:9" ht="48" customHeight="1">
      <c r="A3689" s="5" t="s">
        <v>46</v>
      </c>
      <c r="B3689" s="5" t="s">
        <v>45</v>
      </c>
      <c r="C3689" s="4">
        <v>46113</v>
      </c>
      <c r="D3689" s="4">
        <v>46142</v>
      </c>
      <c r="E3689" s="5" t="s">
        <v>75</v>
      </c>
      <c r="F3689" s="5" t="s">
        <v>278</v>
      </c>
      <c r="G3689" s="7">
        <v>1E-3</v>
      </c>
      <c r="H3689" s="21" t="s">
        <v>66</v>
      </c>
      <c r="I3689" s="5" t="s">
        <v>51</v>
      </c>
    </row>
    <row r="3690" spans="1:9" ht="48" customHeight="1">
      <c r="A3690" s="5" t="s">
        <v>46</v>
      </c>
      <c r="B3690" s="5" t="s">
        <v>45</v>
      </c>
      <c r="C3690" s="4">
        <v>46113</v>
      </c>
      <c r="D3690" s="4">
        <v>46142</v>
      </c>
      <c r="E3690" s="5" t="s">
        <v>75</v>
      </c>
      <c r="F3690" s="5" t="s">
        <v>73</v>
      </c>
      <c r="G3690" s="7">
        <v>1E-3</v>
      </c>
      <c r="H3690" s="21" t="s">
        <v>66</v>
      </c>
      <c r="I3690" s="5" t="s">
        <v>51</v>
      </c>
    </row>
    <row r="3691" spans="1:9" ht="48" customHeight="1">
      <c r="A3691" s="5" t="s">
        <v>46</v>
      </c>
      <c r="B3691" s="5" t="s">
        <v>45</v>
      </c>
      <c r="C3691" s="4">
        <v>46113</v>
      </c>
      <c r="D3691" s="4">
        <v>46142</v>
      </c>
      <c r="E3691" s="5" t="s">
        <v>75</v>
      </c>
      <c r="F3691" s="5" t="s">
        <v>286</v>
      </c>
      <c r="G3691" s="7">
        <v>1E-3</v>
      </c>
      <c r="H3691" s="21" t="s">
        <v>66</v>
      </c>
      <c r="I3691" s="5" t="s">
        <v>51</v>
      </c>
    </row>
    <row r="3692" spans="1:9" ht="48" customHeight="1">
      <c r="A3692" s="5" t="s">
        <v>46</v>
      </c>
      <c r="B3692" s="5" t="s">
        <v>45</v>
      </c>
      <c r="C3692" s="4">
        <v>46113</v>
      </c>
      <c r="D3692" s="4">
        <v>46142</v>
      </c>
      <c r="E3692" s="5" t="s">
        <v>75</v>
      </c>
      <c r="F3692" s="5" t="s">
        <v>292</v>
      </c>
      <c r="G3692" s="7">
        <v>0</v>
      </c>
      <c r="H3692" s="21" t="s">
        <v>66</v>
      </c>
      <c r="I3692" s="5" t="s">
        <v>51</v>
      </c>
    </row>
    <row r="3693" spans="1:9" ht="48" customHeight="1">
      <c r="A3693" s="5" t="s">
        <v>46</v>
      </c>
      <c r="B3693" s="5" t="s">
        <v>45</v>
      </c>
      <c r="C3693" s="4">
        <v>46113</v>
      </c>
      <c r="D3693" s="4">
        <v>46142</v>
      </c>
      <c r="E3693" s="5" t="s">
        <v>75</v>
      </c>
      <c r="F3693" s="5" t="s">
        <v>285</v>
      </c>
      <c r="G3693" s="7">
        <v>0</v>
      </c>
      <c r="H3693" s="21" t="s">
        <v>66</v>
      </c>
      <c r="I3693" s="5" t="s">
        <v>51</v>
      </c>
    </row>
    <row r="3694" spans="1:9" ht="48" customHeight="1">
      <c r="A3694" s="5" t="s">
        <v>46</v>
      </c>
      <c r="B3694" s="5" t="s">
        <v>45</v>
      </c>
      <c r="C3694" s="4">
        <v>46113</v>
      </c>
      <c r="D3694" s="4">
        <v>46142</v>
      </c>
      <c r="E3694" s="5" t="s">
        <v>490</v>
      </c>
      <c r="F3694" s="5" t="s">
        <v>392</v>
      </c>
      <c r="G3694" s="7">
        <v>5.0000000000000001E-3</v>
      </c>
      <c r="H3694" s="21" t="s">
        <v>66</v>
      </c>
      <c r="I3694" s="5" t="s">
        <v>51</v>
      </c>
    </row>
    <row r="3695" spans="1:9" ht="48" customHeight="1">
      <c r="A3695" s="5" t="s">
        <v>46</v>
      </c>
      <c r="B3695" s="5" t="s">
        <v>45</v>
      </c>
      <c r="C3695" s="4">
        <v>46113</v>
      </c>
      <c r="D3695" s="4">
        <v>46142</v>
      </c>
      <c r="E3695" s="5" t="s">
        <v>490</v>
      </c>
      <c r="F3695" s="5" t="s">
        <v>492</v>
      </c>
      <c r="G3695" s="7">
        <v>5.0000000000000001E-3</v>
      </c>
      <c r="H3695" s="21" t="s">
        <v>66</v>
      </c>
      <c r="I3695" s="5" t="s">
        <v>51</v>
      </c>
    </row>
    <row r="3696" spans="1:9" ht="48" customHeight="1">
      <c r="A3696" s="5" t="s">
        <v>46</v>
      </c>
      <c r="B3696" s="5" t="s">
        <v>45</v>
      </c>
      <c r="C3696" s="4">
        <v>46113</v>
      </c>
      <c r="D3696" s="4">
        <v>46142</v>
      </c>
      <c r="E3696" s="5" t="s">
        <v>490</v>
      </c>
      <c r="F3696" s="5" t="s">
        <v>366</v>
      </c>
      <c r="G3696" s="7">
        <v>3.0000000000000001E-3</v>
      </c>
      <c r="H3696" s="21" t="s">
        <v>66</v>
      </c>
      <c r="I3696" s="5" t="s">
        <v>51</v>
      </c>
    </row>
    <row r="3697" spans="1:9" ht="48" customHeight="1">
      <c r="A3697" s="5" t="s">
        <v>46</v>
      </c>
      <c r="B3697" s="5" t="s">
        <v>45</v>
      </c>
      <c r="C3697" s="4">
        <v>46113</v>
      </c>
      <c r="D3697" s="4">
        <v>46142</v>
      </c>
      <c r="E3697" s="5" t="s">
        <v>490</v>
      </c>
      <c r="F3697" s="5" t="s">
        <v>491</v>
      </c>
      <c r="G3697" s="7">
        <v>3.0000000000000001E-3</v>
      </c>
      <c r="H3697" s="21" t="s">
        <v>66</v>
      </c>
      <c r="I3697" s="5" t="s">
        <v>51</v>
      </c>
    </row>
    <row r="3698" spans="1:9" ht="48" customHeight="1">
      <c r="A3698" s="5" t="s">
        <v>46</v>
      </c>
      <c r="B3698" s="5" t="s">
        <v>45</v>
      </c>
      <c r="C3698" s="4">
        <v>46113</v>
      </c>
      <c r="D3698" s="4">
        <v>46142</v>
      </c>
      <c r="E3698" s="5" t="s">
        <v>490</v>
      </c>
      <c r="F3698" s="5" t="s">
        <v>493</v>
      </c>
      <c r="G3698" s="7">
        <v>2E-3</v>
      </c>
      <c r="H3698" s="21" t="s">
        <v>66</v>
      </c>
      <c r="I3698" s="5" t="s">
        <v>51</v>
      </c>
    </row>
    <row r="3699" spans="1:9" ht="48" customHeight="1">
      <c r="A3699" s="5" t="s">
        <v>46</v>
      </c>
      <c r="B3699" s="5" t="s">
        <v>45</v>
      </c>
      <c r="C3699" s="4">
        <v>46113</v>
      </c>
      <c r="D3699" s="4">
        <v>46142</v>
      </c>
      <c r="E3699" s="5" t="s">
        <v>490</v>
      </c>
      <c r="F3699" s="5" t="s">
        <v>362</v>
      </c>
      <c r="G3699" s="7">
        <v>1E-3</v>
      </c>
      <c r="H3699" s="21" t="s">
        <v>66</v>
      </c>
      <c r="I3699" s="5" t="s">
        <v>51</v>
      </c>
    </row>
    <row r="3700" spans="1:9" ht="48" customHeight="1">
      <c r="A3700" s="5" t="s">
        <v>46</v>
      </c>
      <c r="B3700" s="5" t="s">
        <v>45</v>
      </c>
      <c r="C3700" s="4">
        <v>46113</v>
      </c>
      <c r="D3700" s="4">
        <v>46142</v>
      </c>
      <c r="E3700" s="5" t="s">
        <v>490</v>
      </c>
      <c r="F3700" s="5" t="s">
        <v>364</v>
      </c>
      <c r="G3700" s="7">
        <v>1E-3</v>
      </c>
      <c r="H3700" s="21" t="s">
        <v>66</v>
      </c>
      <c r="I3700" s="5" t="s">
        <v>51</v>
      </c>
    </row>
    <row r="3701" spans="1:9" ht="48" customHeight="1">
      <c r="A3701" s="5" t="s">
        <v>46</v>
      </c>
      <c r="B3701" s="5" t="s">
        <v>45</v>
      </c>
      <c r="C3701" s="4">
        <v>46113</v>
      </c>
      <c r="D3701" s="4">
        <v>46142</v>
      </c>
      <c r="E3701" s="5" t="s">
        <v>490</v>
      </c>
      <c r="F3701" s="5" t="s">
        <v>395</v>
      </c>
      <c r="G3701" s="7">
        <v>1E-3</v>
      </c>
      <c r="H3701" s="21" t="s">
        <v>66</v>
      </c>
      <c r="I3701" s="5" t="s">
        <v>51</v>
      </c>
    </row>
    <row r="3702" spans="1:9" ht="48" customHeight="1">
      <c r="A3702" s="5" t="s">
        <v>46</v>
      </c>
      <c r="B3702" s="5" t="s">
        <v>45</v>
      </c>
      <c r="C3702" s="4">
        <v>46113</v>
      </c>
      <c r="D3702" s="4">
        <v>46142</v>
      </c>
      <c r="E3702" s="5" t="s">
        <v>490</v>
      </c>
      <c r="F3702" s="5" t="s">
        <v>86</v>
      </c>
      <c r="G3702" s="7">
        <v>0</v>
      </c>
      <c r="H3702" s="21" t="s">
        <v>66</v>
      </c>
      <c r="I3702" s="5" t="s">
        <v>51</v>
      </c>
    </row>
    <row r="3703" spans="1:9" ht="48" customHeight="1">
      <c r="A3703" s="5" t="s">
        <v>46</v>
      </c>
      <c r="B3703" s="5" t="s">
        <v>45</v>
      </c>
      <c r="C3703" s="4">
        <v>46113</v>
      </c>
      <c r="D3703" s="4">
        <v>46142</v>
      </c>
      <c r="E3703" s="5" t="s">
        <v>115</v>
      </c>
      <c r="F3703" s="5" t="s">
        <v>434</v>
      </c>
      <c r="G3703" s="7">
        <v>2E-3</v>
      </c>
      <c r="H3703" s="21" t="s">
        <v>66</v>
      </c>
      <c r="I3703" s="5" t="s">
        <v>51</v>
      </c>
    </row>
    <row r="3704" spans="1:9" ht="48" customHeight="1">
      <c r="A3704" s="5" t="s">
        <v>46</v>
      </c>
      <c r="B3704" s="5" t="s">
        <v>45</v>
      </c>
      <c r="C3704" s="4">
        <v>46113</v>
      </c>
      <c r="D3704" s="4">
        <v>46142</v>
      </c>
      <c r="E3704" s="5" t="s">
        <v>115</v>
      </c>
      <c r="F3704" s="5" t="s">
        <v>436</v>
      </c>
      <c r="G3704" s="7">
        <v>2E-3</v>
      </c>
      <c r="H3704" s="21" t="s">
        <v>66</v>
      </c>
      <c r="I3704" s="5" t="s">
        <v>51</v>
      </c>
    </row>
    <row r="3705" spans="1:9" ht="48" customHeight="1">
      <c r="A3705" s="5" t="s">
        <v>46</v>
      </c>
      <c r="B3705" s="5" t="s">
        <v>45</v>
      </c>
      <c r="C3705" s="4">
        <v>46113</v>
      </c>
      <c r="D3705" s="4">
        <v>46142</v>
      </c>
      <c r="E3705" s="5" t="s">
        <v>115</v>
      </c>
      <c r="F3705" s="5" t="s">
        <v>430</v>
      </c>
      <c r="G3705" s="7">
        <v>1E-3</v>
      </c>
      <c r="H3705" s="21" t="s">
        <v>66</v>
      </c>
      <c r="I3705" s="5" t="s">
        <v>51</v>
      </c>
    </row>
    <row r="3706" spans="1:9" ht="48" customHeight="1">
      <c r="A3706" s="5" t="s">
        <v>46</v>
      </c>
      <c r="B3706" s="5" t="s">
        <v>45</v>
      </c>
      <c r="C3706" s="4">
        <v>46113</v>
      </c>
      <c r="D3706" s="4">
        <v>46142</v>
      </c>
      <c r="E3706" s="5" t="s">
        <v>115</v>
      </c>
      <c r="F3706" s="5" t="s">
        <v>431</v>
      </c>
      <c r="G3706" s="7">
        <v>1E-3</v>
      </c>
      <c r="H3706" s="21" t="s">
        <v>66</v>
      </c>
      <c r="I3706" s="5" t="s">
        <v>51</v>
      </c>
    </row>
    <row r="3707" spans="1:9" ht="48" customHeight="1">
      <c r="A3707" s="5" t="s">
        <v>46</v>
      </c>
      <c r="B3707" s="5" t="s">
        <v>45</v>
      </c>
      <c r="C3707" s="4">
        <v>46113</v>
      </c>
      <c r="D3707" s="4">
        <v>46142</v>
      </c>
      <c r="E3707" s="5" t="s">
        <v>115</v>
      </c>
      <c r="F3707" s="5" t="s">
        <v>437</v>
      </c>
      <c r="G3707" s="7">
        <v>1E-3</v>
      </c>
      <c r="H3707" s="21" t="s">
        <v>66</v>
      </c>
      <c r="I3707" s="5" t="s">
        <v>51</v>
      </c>
    </row>
    <row r="3708" spans="1:9" ht="48" customHeight="1">
      <c r="A3708" s="5" t="s">
        <v>46</v>
      </c>
      <c r="B3708" s="5" t="s">
        <v>45</v>
      </c>
      <c r="C3708" s="4">
        <v>46113</v>
      </c>
      <c r="D3708" s="4">
        <v>46142</v>
      </c>
      <c r="E3708" s="5" t="s">
        <v>115</v>
      </c>
      <c r="F3708" s="5" t="s">
        <v>438</v>
      </c>
      <c r="G3708" s="7">
        <v>1E-3</v>
      </c>
      <c r="H3708" s="21" t="s">
        <v>66</v>
      </c>
      <c r="I3708" s="5" t="s">
        <v>51</v>
      </c>
    </row>
    <row r="3709" spans="1:9" ht="48" customHeight="1">
      <c r="A3709" s="5" t="s">
        <v>46</v>
      </c>
      <c r="B3709" s="5" t="s">
        <v>45</v>
      </c>
      <c r="C3709" s="4">
        <v>46113</v>
      </c>
      <c r="D3709" s="4">
        <v>46142</v>
      </c>
      <c r="E3709" s="5" t="s">
        <v>115</v>
      </c>
      <c r="F3709" s="5" t="s">
        <v>432</v>
      </c>
      <c r="G3709" s="7">
        <v>1E-3</v>
      </c>
      <c r="H3709" s="21" t="s">
        <v>66</v>
      </c>
      <c r="I3709" s="5" t="s">
        <v>51</v>
      </c>
    </row>
    <row r="3710" spans="1:9" ht="48" customHeight="1">
      <c r="A3710" s="5" t="s">
        <v>46</v>
      </c>
      <c r="B3710" s="5" t="s">
        <v>45</v>
      </c>
      <c r="C3710" s="4">
        <v>46113</v>
      </c>
      <c r="D3710" s="4">
        <v>46142</v>
      </c>
      <c r="E3710" s="5" t="s">
        <v>115</v>
      </c>
      <c r="F3710" s="5" t="s">
        <v>433</v>
      </c>
      <c r="G3710" s="7">
        <v>1E-3</v>
      </c>
      <c r="H3710" s="21" t="s">
        <v>66</v>
      </c>
      <c r="I3710" s="5" t="s">
        <v>51</v>
      </c>
    </row>
    <row r="3711" spans="1:9" ht="48" customHeight="1">
      <c r="A3711" s="5" t="s">
        <v>46</v>
      </c>
      <c r="B3711" s="5" t="s">
        <v>45</v>
      </c>
      <c r="C3711" s="4">
        <v>46113</v>
      </c>
      <c r="D3711" s="4">
        <v>46142</v>
      </c>
      <c r="E3711" s="5" t="s">
        <v>115</v>
      </c>
      <c r="F3711" s="5" t="s">
        <v>439</v>
      </c>
      <c r="G3711" s="7">
        <v>1E-3</v>
      </c>
      <c r="H3711" s="21" t="s">
        <v>66</v>
      </c>
      <c r="I3711" s="5" t="s">
        <v>51</v>
      </c>
    </row>
    <row r="3712" spans="1:9" ht="48" customHeight="1">
      <c r="A3712" s="5" t="s">
        <v>46</v>
      </c>
      <c r="B3712" s="5" t="s">
        <v>45</v>
      </c>
      <c r="C3712" s="4">
        <v>46113</v>
      </c>
      <c r="D3712" s="4">
        <v>46142</v>
      </c>
      <c r="E3712" s="5" t="s">
        <v>115</v>
      </c>
      <c r="F3712" s="5" t="s">
        <v>441</v>
      </c>
      <c r="G3712" s="7">
        <v>1E-3</v>
      </c>
      <c r="H3712" s="21" t="s">
        <v>66</v>
      </c>
      <c r="I3712" s="5" t="s">
        <v>51</v>
      </c>
    </row>
    <row r="3713" spans="1:9" ht="48" customHeight="1">
      <c r="A3713" s="5" t="s">
        <v>46</v>
      </c>
      <c r="B3713" s="5" t="s">
        <v>45</v>
      </c>
      <c r="C3713" s="4">
        <v>46113</v>
      </c>
      <c r="D3713" s="4">
        <v>46142</v>
      </c>
      <c r="E3713" s="5" t="s">
        <v>115</v>
      </c>
      <c r="F3713" s="5" t="s">
        <v>435</v>
      </c>
      <c r="G3713" s="7">
        <v>1E-3</v>
      </c>
      <c r="H3713" s="21" t="s">
        <v>66</v>
      </c>
      <c r="I3713" s="5" t="s">
        <v>51</v>
      </c>
    </row>
    <row r="3714" spans="1:9" ht="48" customHeight="1">
      <c r="A3714" s="5" t="s">
        <v>46</v>
      </c>
      <c r="B3714" s="5" t="s">
        <v>45</v>
      </c>
      <c r="C3714" s="4">
        <v>46113</v>
      </c>
      <c r="D3714" s="4">
        <v>46142</v>
      </c>
      <c r="E3714" s="5" t="s">
        <v>115</v>
      </c>
      <c r="F3714" s="5" t="s">
        <v>440</v>
      </c>
      <c r="G3714" s="7">
        <v>0</v>
      </c>
      <c r="H3714" s="21" t="s">
        <v>66</v>
      </c>
      <c r="I3714" s="5" t="s">
        <v>51</v>
      </c>
    </row>
    <row r="3715" spans="1:9" ht="48" customHeight="1">
      <c r="A3715" s="5" t="s">
        <v>46</v>
      </c>
      <c r="B3715" s="5" t="s">
        <v>45</v>
      </c>
      <c r="C3715" s="4">
        <v>46113</v>
      </c>
      <c r="D3715" s="4">
        <v>46142</v>
      </c>
      <c r="E3715" s="5" t="s">
        <v>115</v>
      </c>
      <c r="F3715" s="5" t="s">
        <v>442</v>
      </c>
      <c r="G3715" s="7">
        <v>0</v>
      </c>
      <c r="H3715" s="21" t="s">
        <v>66</v>
      </c>
      <c r="I3715" s="5" t="s">
        <v>51</v>
      </c>
    </row>
    <row r="3716" spans="1:9" ht="48" customHeight="1">
      <c r="A3716" s="5" t="s">
        <v>46</v>
      </c>
      <c r="B3716" s="5" t="s">
        <v>45</v>
      </c>
      <c r="C3716" s="4">
        <v>46113</v>
      </c>
      <c r="D3716" s="4">
        <v>46142</v>
      </c>
      <c r="E3716" s="5" t="s">
        <v>115</v>
      </c>
      <c r="F3716" s="5" t="s">
        <v>443</v>
      </c>
      <c r="G3716" s="7">
        <v>0</v>
      </c>
      <c r="H3716" s="21" t="s">
        <v>66</v>
      </c>
      <c r="I3716" s="5" t="s">
        <v>51</v>
      </c>
    </row>
    <row r="3717" spans="1:9" ht="48" customHeight="1">
      <c r="A3717" s="5" t="s">
        <v>46</v>
      </c>
      <c r="B3717" s="5" t="s">
        <v>45</v>
      </c>
      <c r="C3717" s="4">
        <v>46113</v>
      </c>
      <c r="D3717" s="4">
        <v>46142</v>
      </c>
      <c r="E3717" s="5" t="s">
        <v>115</v>
      </c>
      <c r="F3717" s="5" t="s">
        <v>444</v>
      </c>
      <c r="G3717" s="7">
        <v>0</v>
      </c>
      <c r="H3717" s="21" t="s">
        <v>66</v>
      </c>
      <c r="I3717" s="5" t="s">
        <v>51</v>
      </c>
    </row>
    <row r="3718" spans="1:9" ht="48" customHeight="1">
      <c r="A3718" s="5" t="s">
        <v>46</v>
      </c>
      <c r="B3718" s="5" t="s">
        <v>45</v>
      </c>
      <c r="C3718" s="4">
        <v>46113</v>
      </c>
      <c r="D3718" s="4">
        <v>46142</v>
      </c>
      <c r="E3718" s="5" t="s">
        <v>115</v>
      </c>
      <c r="F3718" s="5" t="s">
        <v>445</v>
      </c>
      <c r="G3718" s="7">
        <v>0</v>
      </c>
      <c r="H3718" s="21" t="s">
        <v>66</v>
      </c>
      <c r="I3718" s="5" t="s">
        <v>51</v>
      </c>
    </row>
    <row r="3719" spans="1:9" ht="48" customHeight="1">
      <c r="A3719" s="5" t="s">
        <v>46</v>
      </c>
      <c r="B3719" s="5" t="s">
        <v>45</v>
      </c>
      <c r="C3719" s="4">
        <v>46113</v>
      </c>
      <c r="D3719" s="4">
        <v>46142</v>
      </c>
      <c r="E3719" s="5" t="s">
        <v>115</v>
      </c>
      <c r="F3719" s="5" t="s">
        <v>113</v>
      </c>
      <c r="G3719" s="7">
        <v>0</v>
      </c>
      <c r="H3719" s="21" t="s">
        <v>66</v>
      </c>
      <c r="I3719" s="5" t="s">
        <v>51</v>
      </c>
    </row>
    <row r="3720" spans="1:9" ht="48" customHeight="1">
      <c r="A3720" s="5" t="s">
        <v>46</v>
      </c>
      <c r="B3720" s="5" t="s">
        <v>45</v>
      </c>
      <c r="C3720" s="4">
        <v>46113</v>
      </c>
      <c r="D3720" s="4">
        <v>46142</v>
      </c>
      <c r="E3720" s="5" t="s">
        <v>115</v>
      </c>
      <c r="F3720" s="5" t="s">
        <v>446</v>
      </c>
      <c r="G3720" s="7">
        <v>0</v>
      </c>
      <c r="H3720" s="21" t="s">
        <v>66</v>
      </c>
      <c r="I3720" s="5" t="s">
        <v>51</v>
      </c>
    </row>
    <row r="3721" spans="1:9" ht="48" customHeight="1">
      <c r="A3721" s="5" t="s">
        <v>46</v>
      </c>
      <c r="B3721" s="5" t="s">
        <v>45</v>
      </c>
      <c r="C3721" s="4">
        <v>46113</v>
      </c>
      <c r="D3721" s="4">
        <v>46142</v>
      </c>
      <c r="E3721" s="5" t="s">
        <v>115</v>
      </c>
      <c r="F3721" s="5" t="s">
        <v>447</v>
      </c>
      <c r="G3721" s="7">
        <v>0</v>
      </c>
      <c r="H3721" s="21" t="s">
        <v>66</v>
      </c>
      <c r="I3721" s="5" t="s">
        <v>51</v>
      </c>
    </row>
    <row r="3722" spans="1:9" ht="48" customHeight="1">
      <c r="A3722" s="5" t="s">
        <v>46</v>
      </c>
      <c r="B3722" s="5" t="s">
        <v>45</v>
      </c>
      <c r="C3722" s="4">
        <v>46113</v>
      </c>
      <c r="D3722" s="4">
        <v>46142</v>
      </c>
      <c r="E3722" s="5" t="s">
        <v>115</v>
      </c>
      <c r="F3722" s="5" t="s">
        <v>448</v>
      </c>
      <c r="G3722" s="7">
        <v>0</v>
      </c>
      <c r="H3722" s="21" t="s">
        <v>66</v>
      </c>
      <c r="I3722" s="5" t="s">
        <v>51</v>
      </c>
    </row>
    <row r="3723" spans="1:9" ht="48" customHeight="1">
      <c r="A3723" s="5" t="s">
        <v>46</v>
      </c>
      <c r="B3723" s="5" t="s">
        <v>45</v>
      </c>
      <c r="C3723" s="4">
        <v>46113</v>
      </c>
      <c r="D3723" s="4">
        <v>46142</v>
      </c>
      <c r="E3723" s="5" t="s">
        <v>115</v>
      </c>
      <c r="F3723" s="5" t="s">
        <v>449</v>
      </c>
      <c r="G3723" s="7">
        <v>0</v>
      </c>
      <c r="H3723" s="21" t="s">
        <v>66</v>
      </c>
      <c r="I3723" s="5" t="s">
        <v>51</v>
      </c>
    </row>
    <row r="3724" spans="1:9" ht="48" customHeight="1">
      <c r="A3724" s="5" t="s">
        <v>46</v>
      </c>
      <c r="B3724" s="5" t="s">
        <v>45</v>
      </c>
      <c r="C3724" s="4">
        <v>46113</v>
      </c>
      <c r="D3724" s="4">
        <v>46142</v>
      </c>
      <c r="E3724" s="5" t="s">
        <v>115</v>
      </c>
      <c r="F3724" s="5" t="s">
        <v>450</v>
      </c>
      <c r="G3724" s="7">
        <v>0</v>
      </c>
      <c r="H3724" s="21" t="s">
        <v>66</v>
      </c>
      <c r="I3724" s="5" t="s">
        <v>51</v>
      </c>
    </row>
    <row r="3725" spans="1:9" ht="48" customHeight="1">
      <c r="A3725" s="5" t="s">
        <v>46</v>
      </c>
      <c r="B3725" s="5" t="s">
        <v>45</v>
      </c>
      <c r="C3725" s="4">
        <v>46113</v>
      </c>
      <c r="D3725" s="4">
        <v>46142</v>
      </c>
      <c r="E3725" s="5" t="s">
        <v>494</v>
      </c>
      <c r="F3725" s="5" t="s">
        <v>495</v>
      </c>
      <c r="G3725" s="7">
        <v>2E-3</v>
      </c>
      <c r="H3725" s="21" t="s">
        <v>66</v>
      </c>
      <c r="I3725" s="5" t="s">
        <v>51</v>
      </c>
    </row>
    <row r="3726" spans="1:9" ht="48" customHeight="1">
      <c r="A3726" s="5" t="s">
        <v>46</v>
      </c>
      <c r="B3726" s="5" t="s">
        <v>45</v>
      </c>
      <c r="C3726" s="4">
        <v>46113</v>
      </c>
      <c r="D3726" s="4">
        <v>46142</v>
      </c>
      <c r="E3726" s="5" t="s">
        <v>494</v>
      </c>
      <c r="F3726" s="5" t="s">
        <v>499</v>
      </c>
      <c r="G3726" s="7">
        <v>2E-3</v>
      </c>
      <c r="H3726" s="21" t="s">
        <v>66</v>
      </c>
      <c r="I3726" s="5" t="s">
        <v>51</v>
      </c>
    </row>
    <row r="3727" spans="1:9" ht="48" customHeight="1">
      <c r="A3727" s="5" t="s">
        <v>46</v>
      </c>
      <c r="B3727" s="5" t="s">
        <v>45</v>
      </c>
      <c r="C3727" s="4">
        <v>46113</v>
      </c>
      <c r="D3727" s="4">
        <v>46142</v>
      </c>
      <c r="E3727" s="5" t="s">
        <v>494</v>
      </c>
      <c r="F3727" s="5" t="s">
        <v>496</v>
      </c>
      <c r="G3727" s="7">
        <v>2E-3</v>
      </c>
      <c r="H3727" s="21" t="s">
        <v>66</v>
      </c>
      <c r="I3727" s="5" t="s">
        <v>51</v>
      </c>
    </row>
    <row r="3728" spans="1:9" ht="48" customHeight="1">
      <c r="A3728" s="5" t="s">
        <v>46</v>
      </c>
      <c r="B3728" s="5" t="s">
        <v>45</v>
      </c>
      <c r="C3728" s="4">
        <v>46113</v>
      </c>
      <c r="D3728" s="4">
        <v>46142</v>
      </c>
      <c r="E3728" s="5" t="s">
        <v>494</v>
      </c>
      <c r="F3728" s="5" t="s">
        <v>364</v>
      </c>
      <c r="G3728" s="7">
        <v>1E-3</v>
      </c>
      <c r="H3728" s="21" t="s">
        <v>66</v>
      </c>
      <c r="I3728" s="5" t="s">
        <v>51</v>
      </c>
    </row>
    <row r="3729" spans="1:9" ht="48" customHeight="1">
      <c r="A3729" s="5" t="s">
        <v>46</v>
      </c>
      <c r="B3729" s="5" t="s">
        <v>45</v>
      </c>
      <c r="C3729" s="4">
        <v>46113</v>
      </c>
      <c r="D3729" s="4">
        <v>46142</v>
      </c>
      <c r="E3729" s="5" t="s">
        <v>494</v>
      </c>
      <c r="F3729" s="5" t="s">
        <v>395</v>
      </c>
      <c r="G3729" s="7">
        <v>1E-3</v>
      </c>
      <c r="H3729" s="21" t="s">
        <v>66</v>
      </c>
      <c r="I3729" s="5" t="s">
        <v>51</v>
      </c>
    </row>
    <row r="3730" spans="1:9" ht="48" customHeight="1">
      <c r="A3730" s="5" t="s">
        <v>46</v>
      </c>
      <c r="B3730" s="5" t="s">
        <v>45</v>
      </c>
      <c r="C3730" s="4">
        <v>46113</v>
      </c>
      <c r="D3730" s="4">
        <v>46142</v>
      </c>
      <c r="E3730" s="5" t="s">
        <v>494</v>
      </c>
      <c r="F3730" s="5" t="s">
        <v>392</v>
      </c>
      <c r="G3730" s="7">
        <v>1E-3</v>
      </c>
      <c r="H3730" s="21" t="s">
        <v>66</v>
      </c>
      <c r="I3730" s="5" t="s">
        <v>51</v>
      </c>
    </row>
    <row r="3731" spans="1:9" ht="48" customHeight="1">
      <c r="A3731" s="5" t="s">
        <v>46</v>
      </c>
      <c r="B3731" s="5" t="s">
        <v>45</v>
      </c>
      <c r="C3731" s="4">
        <v>46113</v>
      </c>
      <c r="D3731" s="4">
        <v>46142</v>
      </c>
      <c r="E3731" s="5" t="s">
        <v>494</v>
      </c>
      <c r="F3731" s="5" t="s">
        <v>497</v>
      </c>
      <c r="G3731" s="7">
        <v>1E-3</v>
      </c>
      <c r="H3731" s="21" t="s">
        <v>66</v>
      </c>
      <c r="I3731" s="5" t="s">
        <v>51</v>
      </c>
    </row>
    <row r="3732" spans="1:9" ht="48" customHeight="1">
      <c r="A3732" s="5" t="s">
        <v>46</v>
      </c>
      <c r="B3732" s="5" t="s">
        <v>45</v>
      </c>
      <c r="C3732" s="4">
        <v>46113</v>
      </c>
      <c r="D3732" s="4">
        <v>46142</v>
      </c>
      <c r="E3732" s="5" t="s">
        <v>494</v>
      </c>
      <c r="F3732" s="5" t="s">
        <v>500</v>
      </c>
      <c r="G3732" s="7">
        <v>1E-3</v>
      </c>
      <c r="H3732" s="21" t="s">
        <v>66</v>
      </c>
      <c r="I3732" s="5" t="s">
        <v>51</v>
      </c>
    </row>
    <row r="3733" spans="1:9" ht="48" customHeight="1">
      <c r="A3733" s="5" t="s">
        <v>46</v>
      </c>
      <c r="B3733" s="5" t="s">
        <v>45</v>
      </c>
      <c r="C3733" s="4">
        <v>46113</v>
      </c>
      <c r="D3733" s="4">
        <v>46142</v>
      </c>
      <c r="E3733" s="5" t="s">
        <v>494</v>
      </c>
      <c r="F3733" s="5" t="s">
        <v>339</v>
      </c>
      <c r="G3733" s="7">
        <v>1E-3</v>
      </c>
      <c r="H3733" s="21" t="s">
        <v>66</v>
      </c>
      <c r="I3733" s="5" t="s">
        <v>51</v>
      </c>
    </row>
    <row r="3734" spans="1:9" ht="48" customHeight="1">
      <c r="A3734" s="5" t="s">
        <v>46</v>
      </c>
      <c r="B3734" s="5" t="s">
        <v>45</v>
      </c>
      <c r="C3734" s="4">
        <v>46113</v>
      </c>
      <c r="D3734" s="4">
        <v>46142</v>
      </c>
      <c r="E3734" s="5" t="s">
        <v>494</v>
      </c>
      <c r="F3734" s="5" t="s">
        <v>501</v>
      </c>
      <c r="G3734" s="7">
        <v>1E-3</v>
      </c>
      <c r="H3734" s="21" t="s">
        <v>66</v>
      </c>
      <c r="I3734" s="5" t="s">
        <v>51</v>
      </c>
    </row>
    <row r="3735" spans="1:9" ht="48" customHeight="1">
      <c r="A3735" s="5" t="s">
        <v>46</v>
      </c>
      <c r="B3735" s="5" t="s">
        <v>45</v>
      </c>
      <c r="C3735" s="4">
        <v>46113</v>
      </c>
      <c r="D3735" s="4">
        <v>46142</v>
      </c>
      <c r="E3735" s="5" t="s">
        <v>494</v>
      </c>
      <c r="F3735" s="5" t="s">
        <v>502</v>
      </c>
      <c r="G3735" s="7">
        <v>1E-3</v>
      </c>
      <c r="H3735" s="21" t="s">
        <v>66</v>
      </c>
      <c r="I3735" s="5" t="s">
        <v>51</v>
      </c>
    </row>
    <row r="3736" spans="1:9" ht="48" customHeight="1">
      <c r="A3736" s="5" t="s">
        <v>46</v>
      </c>
      <c r="B3736" s="5" t="s">
        <v>45</v>
      </c>
      <c r="C3736" s="4">
        <v>46113</v>
      </c>
      <c r="D3736" s="4">
        <v>46142</v>
      </c>
      <c r="E3736" s="5" t="s">
        <v>494</v>
      </c>
      <c r="F3736" s="5" t="s">
        <v>503</v>
      </c>
      <c r="G3736" s="7">
        <v>1E-3</v>
      </c>
      <c r="H3736" s="21" t="s">
        <v>66</v>
      </c>
      <c r="I3736" s="5" t="s">
        <v>51</v>
      </c>
    </row>
    <row r="3737" spans="1:9" ht="48" customHeight="1">
      <c r="A3737" s="5" t="s">
        <v>46</v>
      </c>
      <c r="B3737" s="5" t="s">
        <v>45</v>
      </c>
      <c r="C3737" s="4">
        <v>46113</v>
      </c>
      <c r="D3737" s="4">
        <v>46142</v>
      </c>
      <c r="E3737" s="5" t="s">
        <v>494</v>
      </c>
      <c r="F3737" s="5" t="s">
        <v>504</v>
      </c>
      <c r="G3737" s="7">
        <v>1E-3</v>
      </c>
      <c r="H3737" s="21" t="s">
        <v>66</v>
      </c>
      <c r="I3737" s="5" t="s">
        <v>51</v>
      </c>
    </row>
    <row r="3738" spans="1:9" ht="48" customHeight="1">
      <c r="A3738" s="5" t="s">
        <v>46</v>
      </c>
      <c r="B3738" s="5" t="s">
        <v>45</v>
      </c>
      <c r="C3738" s="4">
        <v>46113</v>
      </c>
      <c r="D3738" s="4">
        <v>46142</v>
      </c>
      <c r="E3738" s="5" t="s">
        <v>494</v>
      </c>
      <c r="F3738" s="5" t="s">
        <v>362</v>
      </c>
      <c r="G3738" s="7">
        <v>0</v>
      </c>
      <c r="H3738" s="21" t="s">
        <v>66</v>
      </c>
      <c r="I3738" s="5" t="s">
        <v>51</v>
      </c>
    </row>
    <row r="3739" spans="1:9" ht="48" customHeight="1">
      <c r="A3739" s="5" t="s">
        <v>46</v>
      </c>
      <c r="B3739" s="5" t="s">
        <v>45</v>
      </c>
      <c r="C3739" s="4">
        <v>46113</v>
      </c>
      <c r="D3739" s="4">
        <v>46142</v>
      </c>
      <c r="E3739" s="5" t="s">
        <v>494</v>
      </c>
      <c r="F3739" s="5" t="s">
        <v>366</v>
      </c>
      <c r="G3739" s="7">
        <v>0</v>
      </c>
      <c r="H3739" s="21" t="s">
        <v>66</v>
      </c>
      <c r="I3739" s="5" t="s">
        <v>51</v>
      </c>
    </row>
    <row r="3740" spans="1:9" ht="48" customHeight="1">
      <c r="A3740" s="5" t="s">
        <v>46</v>
      </c>
      <c r="B3740" s="5" t="s">
        <v>45</v>
      </c>
      <c r="C3740" s="4">
        <v>46113</v>
      </c>
      <c r="D3740" s="4">
        <v>46142</v>
      </c>
      <c r="E3740" s="5" t="s">
        <v>494</v>
      </c>
      <c r="F3740" s="5" t="s">
        <v>498</v>
      </c>
      <c r="G3740" s="7">
        <v>0</v>
      </c>
      <c r="H3740" s="21" t="s">
        <v>66</v>
      </c>
      <c r="I3740" s="5" t="s">
        <v>51</v>
      </c>
    </row>
    <row r="3741" spans="1:9" ht="48" customHeight="1">
      <c r="A3741" s="5" t="s">
        <v>46</v>
      </c>
      <c r="B3741" s="5" t="s">
        <v>45</v>
      </c>
      <c r="C3741" s="4">
        <v>46113</v>
      </c>
      <c r="D3741" s="4">
        <v>46142</v>
      </c>
      <c r="E3741" s="5" t="s">
        <v>363</v>
      </c>
      <c r="F3741" s="5" t="s">
        <v>364</v>
      </c>
      <c r="G3741" s="7">
        <v>5.0000000000000001E-3</v>
      </c>
      <c r="H3741" s="21" t="s">
        <v>66</v>
      </c>
      <c r="I3741" s="5" t="s">
        <v>51</v>
      </c>
    </row>
    <row r="3742" spans="1:9" ht="48" customHeight="1">
      <c r="A3742" s="5" t="s">
        <v>46</v>
      </c>
      <c r="B3742" s="5" t="s">
        <v>45</v>
      </c>
      <c r="C3742" s="4">
        <v>46113</v>
      </c>
      <c r="D3742" s="4">
        <v>46142</v>
      </c>
      <c r="E3742" s="5" t="s">
        <v>363</v>
      </c>
      <c r="F3742" s="5" t="s">
        <v>365</v>
      </c>
      <c r="G3742" s="7">
        <v>4.0000000000000001E-3</v>
      </c>
      <c r="H3742" s="21" t="s">
        <v>66</v>
      </c>
      <c r="I3742" s="5" t="s">
        <v>51</v>
      </c>
    </row>
    <row r="3743" spans="1:9" ht="48" customHeight="1">
      <c r="A3743" s="5" t="s">
        <v>46</v>
      </c>
      <c r="B3743" s="5" t="s">
        <v>45</v>
      </c>
      <c r="C3743" s="4">
        <v>46113</v>
      </c>
      <c r="D3743" s="4">
        <v>46142</v>
      </c>
      <c r="E3743" s="5" t="s">
        <v>363</v>
      </c>
      <c r="F3743" s="5" t="s">
        <v>366</v>
      </c>
      <c r="G3743" s="7">
        <v>2E-3</v>
      </c>
      <c r="H3743" s="21" t="s">
        <v>66</v>
      </c>
      <c r="I3743" s="5" t="s">
        <v>51</v>
      </c>
    </row>
    <row r="3744" spans="1:9" ht="48" customHeight="1">
      <c r="A3744" s="5" t="s">
        <v>46</v>
      </c>
      <c r="B3744" s="5" t="s">
        <v>45</v>
      </c>
      <c r="C3744" s="4">
        <v>46113</v>
      </c>
      <c r="D3744" s="4">
        <v>46142</v>
      </c>
      <c r="E3744" s="5" t="s">
        <v>363</v>
      </c>
      <c r="F3744" s="5" t="s">
        <v>362</v>
      </c>
      <c r="G3744" s="7">
        <v>2E-3</v>
      </c>
      <c r="H3744" s="21" t="s">
        <v>66</v>
      </c>
      <c r="I3744" s="5" t="s">
        <v>51</v>
      </c>
    </row>
    <row r="3745" spans="1:9" ht="48" customHeight="1">
      <c r="A3745" s="5" t="s">
        <v>46</v>
      </c>
      <c r="B3745" s="5" t="s">
        <v>45</v>
      </c>
      <c r="C3745" s="4">
        <v>46113</v>
      </c>
      <c r="D3745" s="4">
        <v>46142</v>
      </c>
      <c r="E3745" s="5" t="s">
        <v>363</v>
      </c>
      <c r="F3745" s="5" t="s">
        <v>367</v>
      </c>
      <c r="G3745" s="7">
        <v>1E-3</v>
      </c>
      <c r="H3745" s="21" t="s">
        <v>66</v>
      </c>
      <c r="I3745" s="5" t="s">
        <v>51</v>
      </c>
    </row>
    <row r="3746" spans="1:9" ht="48" customHeight="1">
      <c r="A3746" s="5" t="s">
        <v>46</v>
      </c>
      <c r="B3746" s="5" t="s">
        <v>45</v>
      </c>
      <c r="C3746" s="4">
        <v>46113</v>
      </c>
      <c r="D3746" s="4">
        <v>46142</v>
      </c>
      <c r="E3746" s="5" t="s">
        <v>390</v>
      </c>
      <c r="F3746" s="5" t="s">
        <v>364</v>
      </c>
      <c r="G3746" s="7">
        <v>1E-3</v>
      </c>
      <c r="H3746" s="21" t="s">
        <v>66</v>
      </c>
      <c r="I3746" s="5" t="s">
        <v>51</v>
      </c>
    </row>
    <row r="3747" spans="1:9" ht="48" customHeight="1">
      <c r="A3747" s="5" t="s">
        <v>46</v>
      </c>
      <c r="B3747" s="5" t="s">
        <v>45</v>
      </c>
      <c r="C3747" s="4">
        <v>46113</v>
      </c>
      <c r="D3747" s="4">
        <v>46142</v>
      </c>
      <c r="E3747" s="5" t="s">
        <v>390</v>
      </c>
      <c r="F3747" s="5" t="s">
        <v>392</v>
      </c>
      <c r="G3747" s="7">
        <v>1E-3</v>
      </c>
      <c r="H3747" s="21" t="s">
        <v>66</v>
      </c>
      <c r="I3747" s="5" t="s">
        <v>51</v>
      </c>
    </row>
    <row r="3748" spans="1:9" ht="48" customHeight="1">
      <c r="A3748" s="5" t="s">
        <v>46</v>
      </c>
      <c r="B3748" s="5" t="s">
        <v>45</v>
      </c>
      <c r="C3748" s="4">
        <v>46113</v>
      </c>
      <c r="D3748" s="4">
        <v>46142</v>
      </c>
      <c r="E3748" s="5" t="s">
        <v>390</v>
      </c>
      <c r="F3748" s="5" t="s">
        <v>391</v>
      </c>
      <c r="G3748" s="7">
        <v>1E-3</v>
      </c>
      <c r="H3748" s="21" t="s">
        <v>66</v>
      </c>
      <c r="I3748" s="5" t="s">
        <v>51</v>
      </c>
    </row>
    <row r="3749" spans="1:9" ht="48" customHeight="1">
      <c r="A3749" s="5" t="s">
        <v>46</v>
      </c>
      <c r="B3749" s="5" t="s">
        <v>45</v>
      </c>
      <c r="C3749" s="4">
        <v>46113</v>
      </c>
      <c r="D3749" s="4">
        <v>46142</v>
      </c>
      <c r="E3749" s="5" t="s">
        <v>390</v>
      </c>
      <c r="F3749" s="5" t="s">
        <v>396</v>
      </c>
      <c r="G3749" s="7">
        <v>1E-3</v>
      </c>
      <c r="H3749" s="21" t="s">
        <v>66</v>
      </c>
      <c r="I3749" s="5" t="s">
        <v>51</v>
      </c>
    </row>
    <row r="3750" spans="1:9" ht="48" customHeight="1">
      <c r="A3750" s="5" t="s">
        <v>46</v>
      </c>
      <c r="B3750" s="5" t="s">
        <v>45</v>
      </c>
      <c r="C3750" s="4">
        <v>46113</v>
      </c>
      <c r="D3750" s="4">
        <v>46142</v>
      </c>
      <c r="E3750" s="5" t="s">
        <v>390</v>
      </c>
      <c r="F3750" s="5" t="s">
        <v>394</v>
      </c>
      <c r="G3750" s="7">
        <v>1E-3</v>
      </c>
      <c r="H3750" s="21" t="s">
        <v>66</v>
      </c>
      <c r="I3750" s="5" t="s">
        <v>51</v>
      </c>
    </row>
    <row r="3751" spans="1:9" ht="48" customHeight="1">
      <c r="A3751" s="5" t="s">
        <v>46</v>
      </c>
      <c r="B3751" s="5" t="s">
        <v>45</v>
      </c>
      <c r="C3751" s="4">
        <v>46113</v>
      </c>
      <c r="D3751" s="4">
        <v>46142</v>
      </c>
      <c r="E3751" s="5" t="s">
        <v>390</v>
      </c>
      <c r="F3751" s="5" t="s">
        <v>398</v>
      </c>
      <c r="G3751" s="7">
        <v>1E-3</v>
      </c>
      <c r="H3751" s="21" t="s">
        <v>66</v>
      </c>
      <c r="I3751" s="5" t="s">
        <v>51</v>
      </c>
    </row>
    <row r="3752" spans="1:9" ht="48" customHeight="1">
      <c r="A3752" s="5" t="s">
        <v>46</v>
      </c>
      <c r="B3752" s="5" t="s">
        <v>45</v>
      </c>
      <c r="C3752" s="4">
        <v>46113</v>
      </c>
      <c r="D3752" s="4">
        <v>46142</v>
      </c>
      <c r="E3752" s="5" t="s">
        <v>390</v>
      </c>
      <c r="F3752" s="5" t="s">
        <v>366</v>
      </c>
      <c r="G3752" s="7">
        <v>0</v>
      </c>
      <c r="H3752" s="21" t="s">
        <v>66</v>
      </c>
      <c r="I3752" s="5" t="s">
        <v>51</v>
      </c>
    </row>
    <row r="3753" spans="1:9" ht="48" customHeight="1">
      <c r="A3753" s="5" t="s">
        <v>46</v>
      </c>
      <c r="B3753" s="5" t="s">
        <v>45</v>
      </c>
      <c r="C3753" s="4">
        <v>46113</v>
      </c>
      <c r="D3753" s="4">
        <v>46142</v>
      </c>
      <c r="E3753" s="5" t="s">
        <v>390</v>
      </c>
      <c r="F3753" s="5" t="s">
        <v>395</v>
      </c>
      <c r="G3753" s="7">
        <v>0</v>
      </c>
      <c r="H3753" s="21" t="s">
        <v>66</v>
      </c>
      <c r="I3753" s="5" t="s">
        <v>51</v>
      </c>
    </row>
    <row r="3754" spans="1:9" ht="48" customHeight="1">
      <c r="A3754" s="5" t="s">
        <v>46</v>
      </c>
      <c r="B3754" s="5" t="s">
        <v>45</v>
      </c>
      <c r="C3754" s="4">
        <v>46113</v>
      </c>
      <c r="D3754" s="4">
        <v>46142</v>
      </c>
      <c r="E3754" s="5" t="s">
        <v>390</v>
      </c>
      <c r="F3754" s="5" t="s">
        <v>393</v>
      </c>
      <c r="G3754" s="7">
        <v>0</v>
      </c>
      <c r="H3754" s="21" t="s">
        <v>66</v>
      </c>
      <c r="I3754" s="5" t="s">
        <v>51</v>
      </c>
    </row>
    <row r="3755" spans="1:9" ht="48" customHeight="1">
      <c r="A3755" s="5" t="s">
        <v>46</v>
      </c>
      <c r="B3755" s="5" t="s">
        <v>45</v>
      </c>
      <c r="C3755" s="4">
        <v>46113</v>
      </c>
      <c r="D3755" s="4">
        <v>46142</v>
      </c>
      <c r="E3755" s="5" t="s">
        <v>390</v>
      </c>
      <c r="F3755" s="5" t="s">
        <v>397</v>
      </c>
      <c r="G3755" s="7">
        <v>0</v>
      </c>
      <c r="H3755" s="21" t="s">
        <v>66</v>
      </c>
      <c r="I3755" s="5" t="s">
        <v>51</v>
      </c>
    </row>
    <row r="3756" spans="1:9" ht="48" customHeight="1">
      <c r="A3756" s="5" t="s">
        <v>46</v>
      </c>
      <c r="B3756" s="5" t="s">
        <v>45</v>
      </c>
      <c r="C3756" s="4">
        <v>46113</v>
      </c>
      <c r="D3756" s="4">
        <v>46142</v>
      </c>
      <c r="E3756" s="5" t="s">
        <v>390</v>
      </c>
      <c r="F3756" s="5" t="s">
        <v>402</v>
      </c>
      <c r="G3756" s="7">
        <v>0</v>
      </c>
      <c r="H3756" s="21" t="s">
        <v>66</v>
      </c>
      <c r="I3756" s="5" t="s">
        <v>51</v>
      </c>
    </row>
    <row r="3757" spans="1:9" ht="48" customHeight="1">
      <c r="A3757" s="5" t="s">
        <v>46</v>
      </c>
      <c r="B3757" s="5" t="s">
        <v>45</v>
      </c>
      <c r="C3757" s="4">
        <v>46113</v>
      </c>
      <c r="D3757" s="4">
        <v>46142</v>
      </c>
      <c r="E3757" s="5" t="s">
        <v>390</v>
      </c>
      <c r="F3757" s="5" t="s">
        <v>403</v>
      </c>
      <c r="G3757" s="7">
        <v>0</v>
      </c>
      <c r="H3757" s="21" t="s">
        <v>66</v>
      </c>
      <c r="I3757" s="5" t="s">
        <v>51</v>
      </c>
    </row>
    <row r="3758" spans="1:9" ht="48" customHeight="1">
      <c r="A3758" s="5" t="s">
        <v>46</v>
      </c>
      <c r="B3758" s="5" t="s">
        <v>45</v>
      </c>
      <c r="C3758" s="4">
        <v>46113</v>
      </c>
      <c r="D3758" s="4">
        <v>46142</v>
      </c>
      <c r="E3758" s="5" t="s">
        <v>390</v>
      </c>
      <c r="F3758" s="5" t="s">
        <v>404</v>
      </c>
      <c r="G3758" s="7">
        <v>0</v>
      </c>
      <c r="H3758" s="21" t="s">
        <v>66</v>
      </c>
      <c r="I3758" s="5" t="s">
        <v>51</v>
      </c>
    </row>
    <row r="3759" spans="1:9" ht="48" customHeight="1">
      <c r="A3759" s="5" t="s">
        <v>46</v>
      </c>
      <c r="B3759" s="5" t="s">
        <v>45</v>
      </c>
      <c r="C3759" s="4">
        <v>46113</v>
      </c>
      <c r="D3759" s="4">
        <v>46142</v>
      </c>
      <c r="E3759" s="5" t="s">
        <v>390</v>
      </c>
      <c r="F3759" s="5" t="s">
        <v>405</v>
      </c>
      <c r="G3759" s="7">
        <v>0</v>
      </c>
      <c r="H3759" s="21" t="s">
        <v>66</v>
      </c>
      <c r="I3759" s="5" t="s">
        <v>51</v>
      </c>
    </row>
    <row r="3760" spans="1:9" ht="48" customHeight="1">
      <c r="A3760" s="5" t="s">
        <v>46</v>
      </c>
      <c r="B3760" s="5" t="s">
        <v>45</v>
      </c>
      <c r="C3760" s="4">
        <v>46113</v>
      </c>
      <c r="D3760" s="4">
        <v>46142</v>
      </c>
      <c r="E3760" s="5" t="s">
        <v>390</v>
      </c>
      <c r="F3760" s="5" t="s">
        <v>406</v>
      </c>
      <c r="G3760" s="7">
        <v>0</v>
      </c>
      <c r="H3760" s="21" t="s">
        <v>66</v>
      </c>
      <c r="I3760" s="5" t="s">
        <v>51</v>
      </c>
    </row>
    <row r="3761" spans="1:9" ht="48" customHeight="1">
      <c r="A3761" s="5" t="s">
        <v>46</v>
      </c>
      <c r="B3761" s="5" t="s">
        <v>45</v>
      </c>
      <c r="C3761" s="4">
        <v>46113</v>
      </c>
      <c r="D3761" s="4">
        <v>46142</v>
      </c>
      <c r="E3761" s="5" t="s">
        <v>390</v>
      </c>
      <c r="F3761" s="5" t="s">
        <v>407</v>
      </c>
      <c r="G3761" s="7">
        <v>0</v>
      </c>
      <c r="H3761" s="21" t="s">
        <v>66</v>
      </c>
      <c r="I3761" s="5" t="s">
        <v>51</v>
      </c>
    </row>
    <row r="3762" spans="1:9" ht="48" customHeight="1">
      <c r="A3762" s="5" t="s">
        <v>46</v>
      </c>
      <c r="B3762" s="5" t="s">
        <v>45</v>
      </c>
      <c r="C3762" s="4">
        <v>46113</v>
      </c>
      <c r="D3762" s="4">
        <v>46142</v>
      </c>
      <c r="E3762" s="5" t="s">
        <v>390</v>
      </c>
      <c r="F3762" s="5" t="s">
        <v>399</v>
      </c>
      <c r="G3762" s="7">
        <v>0</v>
      </c>
      <c r="H3762" s="21" t="s">
        <v>66</v>
      </c>
      <c r="I3762" s="5" t="s">
        <v>51</v>
      </c>
    </row>
    <row r="3763" spans="1:9" ht="48" customHeight="1">
      <c r="A3763" s="5" t="s">
        <v>46</v>
      </c>
      <c r="B3763" s="5" t="s">
        <v>45</v>
      </c>
      <c r="C3763" s="4">
        <v>46113</v>
      </c>
      <c r="D3763" s="4">
        <v>46142</v>
      </c>
      <c r="E3763" s="5" t="s">
        <v>390</v>
      </c>
      <c r="F3763" s="5" t="s">
        <v>408</v>
      </c>
      <c r="G3763" s="7">
        <v>0</v>
      </c>
      <c r="H3763" s="21" t="s">
        <v>66</v>
      </c>
      <c r="I3763" s="5" t="s">
        <v>51</v>
      </c>
    </row>
    <row r="3764" spans="1:9" ht="48" customHeight="1">
      <c r="A3764" s="5" t="s">
        <v>46</v>
      </c>
      <c r="B3764" s="5" t="s">
        <v>45</v>
      </c>
      <c r="C3764" s="4">
        <v>46113</v>
      </c>
      <c r="D3764" s="4">
        <v>46142</v>
      </c>
      <c r="E3764" s="5" t="s">
        <v>390</v>
      </c>
      <c r="F3764" s="5" t="s">
        <v>100</v>
      </c>
      <c r="G3764" s="7">
        <v>0</v>
      </c>
      <c r="H3764" s="21" t="s">
        <v>66</v>
      </c>
      <c r="I3764" s="5" t="s">
        <v>51</v>
      </c>
    </row>
    <row r="3765" spans="1:9" ht="48" customHeight="1">
      <c r="A3765" s="5" t="s">
        <v>46</v>
      </c>
      <c r="B3765" s="5" t="s">
        <v>45</v>
      </c>
      <c r="C3765" s="4">
        <v>46113</v>
      </c>
      <c r="D3765" s="4">
        <v>46142</v>
      </c>
      <c r="E3765" s="5" t="s">
        <v>390</v>
      </c>
      <c r="F3765" s="5" t="s">
        <v>409</v>
      </c>
      <c r="G3765" s="7">
        <v>0</v>
      </c>
      <c r="H3765" s="21" t="s">
        <v>66</v>
      </c>
      <c r="I3765" s="5" t="s">
        <v>51</v>
      </c>
    </row>
    <row r="3766" spans="1:9" ht="48" customHeight="1">
      <c r="A3766" s="5" t="s">
        <v>46</v>
      </c>
      <c r="B3766" s="5" t="s">
        <v>45</v>
      </c>
      <c r="C3766" s="4">
        <v>46113</v>
      </c>
      <c r="D3766" s="4">
        <v>46142</v>
      </c>
      <c r="E3766" s="5" t="s">
        <v>390</v>
      </c>
      <c r="F3766" s="5" t="s">
        <v>400</v>
      </c>
      <c r="G3766" s="7">
        <v>0</v>
      </c>
      <c r="H3766" s="21" t="s">
        <v>66</v>
      </c>
      <c r="I3766" s="5" t="s">
        <v>51</v>
      </c>
    </row>
    <row r="3767" spans="1:9" ht="48" customHeight="1">
      <c r="A3767" s="5" t="s">
        <v>46</v>
      </c>
      <c r="B3767" s="5" t="s">
        <v>45</v>
      </c>
      <c r="C3767" s="4">
        <v>46113</v>
      </c>
      <c r="D3767" s="4">
        <v>46142</v>
      </c>
      <c r="E3767" s="5" t="s">
        <v>390</v>
      </c>
      <c r="F3767" s="5" t="s">
        <v>410</v>
      </c>
      <c r="G3767" s="7">
        <v>0</v>
      </c>
      <c r="H3767" s="21" t="s">
        <v>66</v>
      </c>
      <c r="I3767" s="5" t="s">
        <v>51</v>
      </c>
    </row>
    <row r="3768" spans="1:9" ht="48" customHeight="1">
      <c r="A3768" s="5" t="s">
        <v>46</v>
      </c>
      <c r="B3768" s="5" t="s">
        <v>45</v>
      </c>
      <c r="C3768" s="4">
        <v>46113</v>
      </c>
      <c r="D3768" s="4">
        <v>46142</v>
      </c>
      <c r="E3768" s="5" t="s">
        <v>390</v>
      </c>
      <c r="F3768" s="5" t="s">
        <v>401</v>
      </c>
      <c r="G3768" s="7">
        <v>0</v>
      </c>
      <c r="H3768" s="21" t="s">
        <v>66</v>
      </c>
      <c r="I3768" s="5" t="s">
        <v>51</v>
      </c>
    </row>
    <row r="3769" spans="1:9" ht="48" customHeight="1">
      <c r="A3769" s="5" t="s">
        <v>46</v>
      </c>
      <c r="B3769" s="5" t="s">
        <v>45</v>
      </c>
      <c r="C3769" s="4">
        <v>46113</v>
      </c>
      <c r="D3769" s="4">
        <v>46142</v>
      </c>
      <c r="E3769" s="5" t="s">
        <v>390</v>
      </c>
      <c r="F3769" s="5" t="s">
        <v>411</v>
      </c>
      <c r="G3769" s="7">
        <v>0</v>
      </c>
      <c r="H3769" s="21" t="s">
        <v>66</v>
      </c>
      <c r="I3769" s="5" t="s">
        <v>51</v>
      </c>
    </row>
    <row r="3770" spans="1:9" ht="48" customHeight="1">
      <c r="A3770" s="5" t="s">
        <v>46</v>
      </c>
      <c r="B3770" s="5" t="s">
        <v>45</v>
      </c>
      <c r="C3770" s="4">
        <v>46113</v>
      </c>
      <c r="D3770" s="4">
        <v>46142</v>
      </c>
      <c r="E3770" s="5" t="s">
        <v>390</v>
      </c>
      <c r="F3770" s="5" t="s">
        <v>412</v>
      </c>
      <c r="G3770" s="7">
        <v>0</v>
      </c>
      <c r="H3770" s="21" t="s">
        <v>66</v>
      </c>
      <c r="I3770" s="5" t="s">
        <v>51</v>
      </c>
    </row>
    <row r="3771" spans="1:9" ht="48" customHeight="1">
      <c r="A3771" s="5" t="s">
        <v>46</v>
      </c>
      <c r="B3771" s="5" t="s">
        <v>45</v>
      </c>
      <c r="C3771" s="4">
        <v>46113</v>
      </c>
      <c r="D3771" s="4">
        <v>46142</v>
      </c>
      <c r="E3771" s="5" t="s">
        <v>390</v>
      </c>
      <c r="F3771" s="5" t="s">
        <v>413</v>
      </c>
      <c r="G3771" s="7">
        <v>0</v>
      </c>
      <c r="H3771" s="21" t="s">
        <v>66</v>
      </c>
      <c r="I3771" s="5" t="s">
        <v>51</v>
      </c>
    </row>
    <row r="3772" spans="1:9" ht="48" customHeight="1">
      <c r="A3772" s="5" t="s">
        <v>46</v>
      </c>
      <c r="B3772" s="5" t="s">
        <v>45</v>
      </c>
      <c r="C3772" s="4">
        <v>46113</v>
      </c>
      <c r="D3772" s="4">
        <v>46142</v>
      </c>
      <c r="E3772" s="5" t="s">
        <v>390</v>
      </c>
      <c r="F3772" s="5" t="s">
        <v>153</v>
      </c>
      <c r="G3772" s="7">
        <v>0</v>
      </c>
      <c r="H3772" s="21" t="s">
        <v>66</v>
      </c>
      <c r="I3772" s="5" t="s">
        <v>51</v>
      </c>
    </row>
    <row r="3773" spans="1:9" ht="48" customHeight="1">
      <c r="A3773" s="5" t="s">
        <v>46</v>
      </c>
      <c r="B3773" s="5" t="s">
        <v>45</v>
      </c>
      <c r="C3773" s="4">
        <v>46113</v>
      </c>
      <c r="D3773" s="4">
        <v>46142</v>
      </c>
      <c r="E3773" s="5" t="s">
        <v>143</v>
      </c>
      <c r="F3773" s="5" t="s">
        <v>379</v>
      </c>
      <c r="G3773" s="7">
        <v>2E-3</v>
      </c>
      <c r="H3773" s="21" t="s">
        <v>66</v>
      </c>
      <c r="I3773" s="5" t="s">
        <v>51</v>
      </c>
    </row>
    <row r="3774" spans="1:9" ht="48" customHeight="1">
      <c r="A3774" s="5" t="s">
        <v>46</v>
      </c>
      <c r="B3774" s="5" t="s">
        <v>45</v>
      </c>
      <c r="C3774" s="4">
        <v>46113</v>
      </c>
      <c r="D3774" s="4">
        <v>46142</v>
      </c>
      <c r="E3774" s="5" t="s">
        <v>143</v>
      </c>
      <c r="F3774" s="5" t="s">
        <v>378</v>
      </c>
      <c r="G3774" s="7">
        <v>2E-3</v>
      </c>
      <c r="H3774" s="21" t="s">
        <v>66</v>
      </c>
      <c r="I3774" s="5" t="s">
        <v>51</v>
      </c>
    </row>
    <row r="3775" spans="1:9" ht="48" customHeight="1">
      <c r="A3775" s="5" t="s">
        <v>46</v>
      </c>
      <c r="B3775" s="5" t="s">
        <v>45</v>
      </c>
      <c r="C3775" s="4">
        <v>46113</v>
      </c>
      <c r="D3775" s="4">
        <v>46142</v>
      </c>
      <c r="E3775" s="5" t="s">
        <v>143</v>
      </c>
      <c r="F3775" s="5" t="s">
        <v>376</v>
      </c>
      <c r="G3775" s="7">
        <v>2E-3</v>
      </c>
      <c r="H3775" s="21" t="s">
        <v>66</v>
      </c>
      <c r="I3775" s="5" t="s">
        <v>51</v>
      </c>
    </row>
    <row r="3776" spans="1:9" ht="48" customHeight="1">
      <c r="A3776" s="5" t="s">
        <v>46</v>
      </c>
      <c r="B3776" s="5" t="s">
        <v>45</v>
      </c>
      <c r="C3776" s="4">
        <v>46113</v>
      </c>
      <c r="D3776" s="4">
        <v>46142</v>
      </c>
      <c r="E3776" s="5" t="s">
        <v>143</v>
      </c>
      <c r="F3776" s="5" t="s">
        <v>377</v>
      </c>
      <c r="G3776" s="7">
        <v>2E-3</v>
      </c>
      <c r="H3776" s="21" t="s">
        <v>66</v>
      </c>
      <c r="I3776" s="5" t="s">
        <v>51</v>
      </c>
    </row>
    <row r="3777" spans="1:9" ht="48" customHeight="1">
      <c r="A3777" s="5" t="s">
        <v>46</v>
      </c>
      <c r="B3777" s="5" t="s">
        <v>45</v>
      </c>
      <c r="C3777" s="4">
        <v>46113</v>
      </c>
      <c r="D3777" s="4">
        <v>46142</v>
      </c>
      <c r="E3777" s="5" t="s">
        <v>143</v>
      </c>
      <c r="F3777" s="5" t="s">
        <v>381</v>
      </c>
      <c r="G3777" s="7">
        <v>0</v>
      </c>
      <c r="H3777" s="21" t="s">
        <v>66</v>
      </c>
      <c r="I3777" s="5" t="s">
        <v>51</v>
      </c>
    </row>
    <row r="3778" spans="1:9" ht="48" customHeight="1">
      <c r="A3778" s="5" t="s">
        <v>46</v>
      </c>
      <c r="B3778" s="5" t="s">
        <v>45</v>
      </c>
      <c r="C3778" s="4">
        <v>46113</v>
      </c>
      <c r="D3778" s="4">
        <v>46142</v>
      </c>
      <c r="E3778" s="5" t="s">
        <v>143</v>
      </c>
      <c r="F3778" s="5" t="s">
        <v>382</v>
      </c>
      <c r="G3778" s="7">
        <v>0</v>
      </c>
      <c r="H3778" s="21" t="s">
        <v>66</v>
      </c>
      <c r="I3778" s="5" t="s">
        <v>51</v>
      </c>
    </row>
    <row r="3779" spans="1:9" ht="48" customHeight="1">
      <c r="A3779" s="5" t="s">
        <v>46</v>
      </c>
      <c r="B3779" s="5" t="s">
        <v>45</v>
      </c>
      <c r="C3779" s="4">
        <v>46113</v>
      </c>
      <c r="D3779" s="4">
        <v>46142</v>
      </c>
      <c r="E3779" s="5" t="s">
        <v>143</v>
      </c>
      <c r="F3779" s="5" t="s">
        <v>383</v>
      </c>
      <c r="G3779" s="7">
        <v>0</v>
      </c>
      <c r="H3779" s="21" t="s">
        <v>66</v>
      </c>
      <c r="I3779" s="5" t="s">
        <v>51</v>
      </c>
    </row>
    <row r="3780" spans="1:9" ht="48" customHeight="1">
      <c r="A3780" s="5" t="s">
        <v>46</v>
      </c>
      <c r="B3780" s="5" t="s">
        <v>45</v>
      </c>
      <c r="C3780" s="4">
        <v>46113</v>
      </c>
      <c r="D3780" s="4">
        <v>46142</v>
      </c>
      <c r="E3780" s="5" t="s">
        <v>143</v>
      </c>
      <c r="F3780" s="5" t="s">
        <v>380</v>
      </c>
      <c r="G3780" s="7">
        <v>0</v>
      </c>
      <c r="H3780" s="21" t="s">
        <v>66</v>
      </c>
      <c r="I3780" s="5" t="s">
        <v>51</v>
      </c>
    </row>
    <row r="3781" spans="1:9" ht="48" customHeight="1">
      <c r="A3781" s="5" t="s">
        <v>46</v>
      </c>
      <c r="B3781" s="5" t="s">
        <v>45</v>
      </c>
      <c r="C3781" s="4">
        <v>46113</v>
      </c>
      <c r="D3781" s="4">
        <v>46142</v>
      </c>
      <c r="E3781" s="5" t="s">
        <v>143</v>
      </c>
      <c r="F3781" s="5" t="s">
        <v>386</v>
      </c>
      <c r="G3781" s="7">
        <v>0</v>
      </c>
      <c r="H3781" s="21" t="s">
        <v>66</v>
      </c>
      <c r="I3781" s="5" t="s">
        <v>51</v>
      </c>
    </row>
    <row r="3782" spans="1:9" ht="48" customHeight="1">
      <c r="A3782" s="5" t="s">
        <v>46</v>
      </c>
      <c r="B3782" s="5" t="s">
        <v>45</v>
      </c>
      <c r="C3782" s="4">
        <v>46113</v>
      </c>
      <c r="D3782" s="4">
        <v>46142</v>
      </c>
      <c r="E3782" s="5" t="s">
        <v>143</v>
      </c>
      <c r="F3782" s="5" t="s">
        <v>132</v>
      </c>
      <c r="G3782" s="7">
        <v>0</v>
      </c>
      <c r="H3782" s="21" t="s">
        <v>66</v>
      </c>
      <c r="I3782" s="5" t="s">
        <v>51</v>
      </c>
    </row>
    <row r="3783" spans="1:9" ht="48" customHeight="1">
      <c r="A3783" s="5" t="s">
        <v>46</v>
      </c>
      <c r="B3783" s="5" t="s">
        <v>45</v>
      </c>
      <c r="C3783" s="4">
        <v>46113</v>
      </c>
      <c r="D3783" s="4">
        <v>46142</v>
      </c>
      <c r="E3783" s="5" t="s">
        <v>143</v>
      </c>
      <c r="F3783" s="5" t="s">
        <v>387</v>
      </c>
      <c r="G3783" s="7">
        <v>0</v>
      </c>
      <c r="H3783" s="21" t="s">
        <v>66</v>
      </c>
      <c r="I3783" s="5" t="s">
        <v>51</v>
      </c>
    </row>
    <row r="3784" spans="1:9" ht="48" customHeight="1">
      <c r="A3784" s="5" t="s">
        <v>46</v>
      </c>
      <c r="B3784" s="5" t="s">
        <v>45</v>
      </c>
      <c r="C3784" s="4">
        <v>46113</v>
      </c>
      <c r="D3784" s="4">
        <v>46142</v>
      </c>
      <c r="E3784" s="5" t="s">
        <v>143</v>
      </c>
      <c r="F3784" s="5" t="s">
        <v>388</v>
      </c>
      <c r="G3784" s="7">
        <v>0</v>
      </c>
      <c r="H3784" s="21" t="s">
        <v>66</v>
      </c>
      <c r="I3784" s="5" t="s">
        <v>51</v>
      </c>
    </row>
    <row r="3785" spans="1:9" ht="48" customHeight="1">
      <c r="A3785" s="5" t="s">
        <v>46</v>
      </c>
      <c r="B3785" s="5" t="s">
        <v>45</v>
      </c>
      <c r="C3785" s="4">
        <v>46113</v>
      </c>
      <c r="D3785" s="4">
        <v>46142</v>
      </c>
      <c r="E3785" s="5" t="s">
        <v>143</v>
      </c>
      <c r="F3785" s="5" t="s">
        <v>389</v>
      </c>
      <c r="G3785" s="7">
        <v>0</v>
      </c>
      <c r="H3785" s="21" t="s">
        <v>66</v>
      </c>
      <c r="I3785" s="5" t="s">
        <v>51</v>
      </c>
    </row>
    <row r="3786" spans="1:9" ht="48" customHeight="1">
      <c r="A3786" s="5" t="s">
        <v>46</v>
      </c>
      <c r="B3786" s="5" t="s">
        <v>45</v>
      </c>
      <c r="C3786" s="4">
        <v>46113</v>
      </c>
      <c r="D3786" s="4">
        <v>46142</v>
      </c>
      <c r="E3786" s="5" t="s">
        <v>143</v>
      </c>
      <c r="F3786" s="5" t="s">
        <v>384</v>
      </c>
      <c r="G3786" s="7">
        <v>0</v>
      </c>
      <c r="H3786" s="21" t="s">
        <v>66</v>
      </c>
      <c r="I3786" s="5" t="s">
        <v>51</v>
      </c>
    </row>
    <row r="3787" spans="1:9" ht="48" customHeight="1">
      <c r="A3787" s="5" t="s">
        <v>46</v>
      </c>
      <c r="B3787" s="5" t="s">
        <v>45</v>
      </c>
      <c r="C3787" s="4">
        <v>46113</v>
      </c>
      <c r="D3787" s="4">
        <v>46142</v>
      </c>
      <c r="E3787" s="5" t="s">
        <v>143</v>
      </c>
      <c r="F3787" s="5" t="s">
        <v>385</v>
      </c>
      <c r="G3787" s="7">
        <v>0</v>
      </c>
      <c r="H3787" s="21" t="s">
        <v>66</v>
      </c>
      <c r="I3787" s="5" t="s">
        <v>51</v>
      </c>
    </row>
    <row r="3788" spans="1:9" ht="48" customHeight="1">
      <c r="A3788" s="5" t="s">
        <v>46</v>
      </c>
      <c r="B3788" s="5" t="s">
        <v>45</v>
      </c>
      <c r="C3788" s="4">
        <v>46113</v>
      </c>
      <c r="D3788" s="4">
        <v>46142</v>
      </c>
      <c r="E3788" s="5" t="s">
        <v>505</v>
      </c>
      <c r="F3788" s="5" t="s">
        <v>362</v>
      </c>
      <c r="G3788" s="7">
        <v>2E-3</v>
      </c>
      <c r="H3788" s="21" t="s">
        <v>66</v>
      </c>
      <c r="I3788" s="5" t="s">
        <v>51</v>
      </c>
    </row>
    <row r="3789" spans="1:9" ht="48" customHeight="1">
      <c r="A3789" s="5" t="s">
        <v>46</v>
      </c>
      <c r="B3789" s="5" t="s">
        <v>45</v>
      </c>
      <c r="C3789" s="4">
        <v>46113</v>
      </c>
      <c r="D3789" s="4">
        <v>46142</v>
      </c>
      <c r="E3789" s="5" t="s">
        <v>505</v>
      </c>
      <c r="F3789" s="5" t="s">
        <v>395</v>
      </c>
      <c r="G3789" s="7">
        <v>2E-3</v>
      </c>
      <c r="H3789" s="21" t="s">
        <v>66</v>
      </c>
      <c r="I3789" s="5" t="s">
        <v>51</v>
      </c>
    </row>
    <row r="3790" spans="1:9" ht="48" customHeight="1">
      <c r="A3790" s="5" t="s">
        <v>46</v>
      </c>
      <c r="B3790" s="5" t="s">
        <v>45</v>
      </c>
      <c r="C3790" s="4">
        <v>46113</v>
      </c>
      <c r="D3790" s="4">
        <v>46142</v>
      </c>
      <c r="E3790" s="5" t="s">
        <v>505</v>
      </c>
      <c r="F3790" s="5" t="s">
        <v>506</v>
      </c>
      <c r="G3790" s="7">
        <v>2E-3</v>
      </c>
      <c r="H3790" s="21" t="s">
        <v>66</v>
      </c>
      <c r="I3790" s="5" t="s">
        <v>51</v>
      </c>
    </row>
    <row r="3791" spans="1:9" ht="48" customHeight="1">
      <c r="A3791" s="5" t="s">
        <v>46</v>
      </c>
      <c r="B3791" s="5" t="s">
        <v>45</v>
      </c>
      <c r="C3791" s="4">
        <v>46113</v>
      </c>
      <c r="D3791" s="4">
        <v>46142</v>
      </c>
      <c r="E3791" s="5" t="s">
        <v>505</v>
      </c>
      <c r="F3791" s="5" t="s">
        <v>366</v>
      </c>
      <c r="G3791" s="7">
        <v>1E-3</v>
      </c>
      <c r="H3791" s="21" t="s">
        <v>66</v>
      </c>
      <c r="I3791" s="5" t="s">
        <v>51</v>
      </c>
    </row>
    <row r="3792" spans="1:9" ht="48" customHeight="1">
      <c r="A3792" s="5" t="s">
        <v>46</v>
      </c>
      <c r="B3792" s="5" t="s">
        <v>45</v>
      </c>
      <c r="C3792" s="4">
        <v>46113</v>
      </c>
      <c r="D3792" s="4">
        <v>46142</v>
      </c>
      <c r="E3792" s="5" t="s">
        <v>505</v>
      </c>
      <c r="F3792" s="5" t="s">
        <v>392</v>
      </c>
      <c r="G3792" s="7">
        <v>1E-3</v>
      </c>
      <c r="H3792" s="21" t="s">
        <v>66</v>
      </c>
      <c r="I3792" s="5" t="s">
        <v>51</v>
      </c>
    </row>
    <row r="3793" spans="1:9" ht="48" customHeight="1">
      <c r="A3793" s="5" t="s">
        <v>46</v>
      </c>
      <c r="B3793" s="5" t="s">
        <v>45</v>
      </c>
      <c r="C3793" s="4">
        <v>46113</v>
      </c>
      <c r="D3793" s="4">
        <v>46142</v>
      </c>
      <c r="E3793" s="5" t="s">
        <v>429</v>
      </c>
      <c r="F3793" s="5" t="s">
        <v>429</v>
      </c>
      <c r="G3793" s="7">
        <v>4.0000000000000001E-3</v>
      </c>
      <c r="H3793" s="21" t="s">
        <v>66</v>
      </c>
      <c r="I3793" s="5" t="s">
        <v>51</v>
      </c>
    </row>
    <row r="3794" spans="1:9" ht="48" customHeight="1">
      <c r="A3794" s="5" t="s">
        <v>46</v>
      </c>
      <c r="B3794" s="5" t="s">
        <v>45</v>
      </c>
      <c r="C3794" s="4">
        <v>46113</v>
      </c>
      <c r="D3794" s="4">
        <v>46142</v>
      </c>
      <c r="E3794" s="5" t="s">
        <v>507</v>
      </c>
      <c r="F3794" s="5" t="s">
        <v>508</v>
      </c>
      <c r="G3794" s="7">
        <v>2E-3</v>
      </c>
      <c r="H3794" s="21" t="s">
        <v>66</v>
      </c>
      <c r="I3794" s="5" t="s">
        <v>51</v>
      </c>
    </row>
    <row r="3795" spans="1:9" ht="48" customHeight="1">
      <c r="A3795" s="5" t="s">
        <v>46</v>
      </c>
      <c r="B3795" s="5" t="s">
        <v>45</v>
      </c>
      <c r="C3795" s="4">
        <v>46113</v>
      </c>
      <c r="D3795" s="4">
        <v>46142</v>
      </c>
      <c r="E3795" s="5" t="s">
        <v>507</v>
      </c>
      <c r="F3795" s="5" t="s">
        <v>509</v>
      </c>
      <c r="G3795" s="7">
        <v>1E-3</v>
      </c>
      <c r="H3795" s="21" t="s">
        <v>66</v>
      </c>
      <c r="I3795" s="5" t="s">
        <v>51</v>
      </c>
    </row>
    <row r="3796" spans="1:9" ht="48" customHeight="1">
      <c r="A3796" s="5" t="s">
        <v>46</v>
      </c>
      <c r="B3796" s="5" t="s">
        <v>45</v>
      </c>
      <c r="C3796" s="4">
        <v>46143</v>
      </c>
      <c r="D3796" s="4">
        <v>46173</v>
      </c>
      <c r="E3796" s="5" t="s">
        <v>293</v>
      </c>
      <c r="F3796" s="5" t="s">
        <v>304</v>
      </c>
      <c r="G3796" s="7">
        <v>1.3999999999999999E-2</v>
      </c>
      <c r="H3796" s="21" t="s">
        <v>67</v>
      </c>
      <c r="I3796" s="5" t="s">
        <v>51</v>
      </c>
    </row>
    <row r="3797" spans="1:9" ht="48" customHeight="1">
      <c r="A3797" s="5" t="s">
        <v>46</v>
      </c>
      <c r="B3797" s="5" t="s">
        <v>45</v>
      </c>
      <c r="C3797" s="4">
        <v>46143</v>
      </c>
      <c r="D3797" s="4">
        <v>46173</v>
      </c>
      <c r="E3797" s="5" t="s">
        <v>293</v>
      </c>
      <c r="F3797" s="5" t="s">
        <v>294</v>
      </c>
      <c r="G3797" s="7">
        <v>1.2E-2</v>
      </c>
      <c r="H3797" s="21" t="s">
        <v>67</v>
      </c>
      <c r="I3797" s="5" t="s">
        <v>51</v>
      </c>
    </row>
    <row r="3798" spans="1:9" ht="48" customHeight="1">
      <c r="A3798" s="5" t="s">
        <v>46</v>
      </c>
      <c r="B3798" s="5" t="s">
        <v>45</v>
      </c>
      <c r="C3798" s="4">
        <v>46143</v>
      </c>
      <c r="D3798" s="4">
        <v>46173</v>
      </c>
      <c r="E3798" s="5" t="s">
        <v>293</v>
      </c>
      <c r="F3798" s="5" t="s">
        <v>298</v>
      </c>
      <c r="G3798" s="7">
        <v>1.2E-2</v>
      </c>
      <c r="H3798" s="21" t="s">
        <v>67</v>
      </c>
      <c r="I3798" s="5" t="s">
        <v>51</v>
      </c>
    </row>
    <row r="3799" spans="1:9" ht="48" customHeight="1">
      <c r="A3799" s="5" t="s">
        <v>46</v>
      </c>
      <c r="B3799" s="5" t="s">
        <v>45</v>
      </c>
      <c r="C3799" s="4">
        <v>46143</v>
      </c>
      <c r="D3799" s="4">
        <v>46173</v>
      </c>
      <c r="E3799" s="5" t="s">
        <v>293</v>
      </c>
      <c r="F3799" s="5" t="s">
        <v>316</v>
      </c>
      <c r="G3799" s="7">
        <v>1.2E-2</v>
      </c>
      <c r="H3799" s="21" t="s">
        <v>67</v>
      </c>
      <c r="I3799" s="5" t="s">
        <v>51</v>
      </c>
    </row>
    <row r="3800" spans="1:9" ht="48" customHeight="1">
      <c r="A3800" s="5" t="s">
        <v>46</v>
      </c>
      <c r="B3800" s="5" t="s">
        <v>45</v>
      </c>
      <c r="C3800" s="4">
        <v>46143</v>
      </c>
      <c r="D3800" s="4">
        <v>46173</v>
      </c>
      <c r="E3800" s="5" t="s">
        <v>293</v>
      </c>
      <c r="F3800" s="5" t="s">
        <v>300</v>
      </c>
      <c r="G3800" s="7">
        <v>0.01</v>
      </c>
      <c r="H3800" s="21" t="s">
        <v>67</v>
      </c>
      <c r="I3800" s="5" t="s">
        <v>51</v>
      </c>
    </row>
    <row r="3801" spans="1:9" ht="48" customHeight="1">
      <c r="A3801" s="5" t="s">
        <v>46</v>
      </c>
      <c r="B3801" s="5" t="s">
        <v>45</v>
      </c>
      <c r="C3801" s="4">
        <v>46143</v>
      </c>
      <c r="D3801" s="4">
        <v>46173</v>
      </c>
      <c r="E3801" s="5" t="s">
        <v>293</v>
      </c>
      <c r="F3801" s="5" t="s">
        <v>511</v>
      </c>
      <c r="G3801" s="7">
        <v>0.01</v>
      </c>
      <c r="H3801" s="21" t="s">
        <v>67</v>
      </c>
      <c r="I3801" s="5" t="s">
        <v>51</v>
      </c>
    </row>
    <row r="3802" spans="1:9" ht="48" customHeight="1">
      <c r="A3802" s="5" t="s">
        <v>46</v>
      </c>
      <c r="B3802" s="5" t="s">
        <v>45</v>
      </c>
      <c r="C3802" s="4">
        <v>46143</v>
      </c>
      <c r="D3802" s="4">
        <v>46173</v>
      </c>
      <c r="E3802" s="5" t="s">
        <v>293</v>
      </c>
      <c r="F3802" s="5" t="s">
        <v>296</v>
      </c>
      <c r="G3802" s="7">
        <v>9.0000000000000011E-3</v>
      </c>
      <c r="H3802" s="21" t="s">
        <v>67</v>
      </c>
      <c r="I3802" s="5" t="s">
        <v>51</v>
      </c>
    </row>
    <row r="3803" spans="1:9" ht="48" customHeight="1">
      <c r="A3803" s="5" t="s">
        <v>46</v>
      </c>
      <c r="B3803" s="5" t="s">
        <v>45</v>
      </c>
      <c r="C3803" s="4">
        <v>46143</v>
      </c>
      <c r="D3803" s="4">
        <v>46173</v>
      </c>
      <c r="E3803" s="5" t="s">
        <v>293</v>
      </c>
      <c r="F3803" s="5" t="s">
        <v>295</v>
      </c>
      <c r="G3803" s="7">
        <v>9.0000000000000011E-3</v>
      </c>
      <c r="H3803" s="21" t="s">
        <v>67</v>
      </c>
      <c r="I3803" s="5" t="s">
        <v>51</v>
      </c>
    </row>
    <row r="3804" spans="1:9" ht="48" customHeight="1">
      <c r="A3804" s="5" t="s">
        <v>46</v>
      </c>
      <c r="B3804" s="5" t="s">
        <v>45</v>
      </c>
      <c r="C3804" s="4">
        <v>46143</v>
      </c>
      <c r="D3804" s="4">
        <v>46173</v>
      </c>
      <c r="E3804" s="5" t="s">
        <v>293</v>
      </c>
      <c r="F3804" s="5" t="s">
        <v>312</v>
      </c>
      <c r="G3804" s="7">
        <v>9.0000000000000011E-3</v>
      </c>
      <c r="H3804" s="21" t="s">
        <v>67</v>
      </c>
      <c r="I3804" s="5" t="s">
        <v>51</v>
      </c>
    </row>
    <row r="3805" spans="1:9" ht="48" customHeight="1">
      <c r="A3805" s="5" t="s">
        <v>46</v>
      </c>
      <c r="B3805" s="5" t="s">
        <v>45</v>
      </c>
      <c r="C3805" s="4">
        <v>46143</v>
      </c>
      <c r="D3805" s="4">
        <v>46173</v>
      </c>
      <c r="E3805" s="5" t="s">
        <v>293</v>
      </c>
      <c r="F3805" s="5" t="s">
        <v>299</v>
      </c>
      <c r="G3805" s="7">
        <v>8.0000000000000002E-3</v>
      </c>
      <c r="H3805" s="21" t="s">
        <v>67</v>
      </c>
      <c r="I3805" s="5" t="s">
        <v>51</v>
      </c>
    </row>
    <row r="3806" spans="1:9" ht="48" customHeight="1">
      <c r="A3806" s="5" t="s">
        <v>46</v>
      </c>
      <c r="B3806" s="5" t="s">
        <v>45</v>
      </c>
      <c r="C3806" s="4">
        <v>46143</v>
      </c>
      <c r="D3806" s="4">
        <v>46173</v>
      </c>
      <c r="E3806" s="5" t="s">
        <v>293</v>
      </c>
      <c r="F3806" s="5" t="s">
        <v>320</v>
      </c>
      <c r="G3806" s="7">
        <v>8.0000000000000002E-3</v>
      </c>
      <c r="H3806" s="21" t="s">
        <v>67</v>
      </c>
      <c r="I3806" s="5" t="s">
        <v>51</v>
      </c>
    </row>
    <row r="3807" spans="1:9" ht="48" customHeight="1">
      <c r="A3807" s="5" t="s">
        <v>46</v>
      </c>
      <c r="B3807" s="5" t="s">
        <v>45</v>
      </c>
      <c r="C3807" s="4">
        <v>46143</v>
      </c>
      <c r="D3807" s="4">
        <v>46173</v>
      </c>
      <c r="E3807" s="5" t="s">
        <v>293</v>
      </c>
      <c r="F3807" s="5" t="s">
        <v>313</v>
      </c>
      <c r="G3807" s="7">
        <v>8.0000000000000002E-3</v>
      </c>
      <c r="H3807" s="21" t="s">
        <v>67</v>
      </c>
      <c r="I3807" s="5" t="s">
        <v>51</v>
      </c>
    </row>
    <row r="3808" spans="1:9" ht="48" customHeight="1">
      <c r="A3808" s="5" t="s">
        <v>46</v>
      </c>
      <c r="B3808" s="5" t="s">
        <v>45</v>
      </c>
      <c r="C3808" s="4">
        <v>46143</v>
      </c>
      <c r="D3808" s="4">
        <v>46173</v>
      </c>
      <c r="E3808" s="5" t="s">
        <v>293</v>
      </c>
      <c r="F3808" s="5" t="s">
        <v>327</v>
      </c>
      <c r="G3808" s="7">
        <v>8.0000000000000002E-3</v>
      </c>
      <c r="H3808" s="21" t="s">
        <v>67</v>
      </c>
      <c r="I3808" s="5" t="s">
        <v>51</v>
      </c>
    </row>
    <row r="3809" spans="1:9" ht="48" customHeight="1">
      <c r="A3809" s="5" t="s">
        <v>46</v>
      </c>
      <c r="B3809" s="5" t="s">
        <v>45</v>
      </c>
      <c r="C3809" s="4">
        <v>46143</v>
      </c>
      <c r="D3809" s="4">
        <v>46173</v>
      </c>
      <c r="E3809" s="5" t="s">
        <v>293</v>
      </c>
      <c r="F3809" s="5" t="s">
        <v>305</v>
      </c>
      <c r="G3809" s="7">
        <v>8.0000000000000002E-3</v>
      </c>
      <c r="H3809" s="21" t="s">
        <v>67</v>
      </c>
      <c r="I3809" s="5" t="s">
        <v>51</v>
      </c>
    </row>
    <row r="3810" spans="1:9" ht="48" customHeight="1">
      <c r="A3810" s="5" t="s">
        <v>46</v>
      </c>
      <c r="B3810" s="5" t="s">
        <v>45</v>
      </c>
      <c r="C3810" s="4">
        <v>46143</v>
      </c>
      <c r="D3810" s="4">
        <v>46173</v>
      </c>
      <c r="E3810" s="5" t="s">
        <v>293</v>
      </c>
      <c r="F3810" s="5" t="s">
        <v>301</v>
      </c>
      <c r="G3810" s="7">
        <v>6.9999999999999993E-3</v>
      </c>
      <c r="H3810" s="21" t="s">
        <v>67</v>
      </c>
      <c r="I3810" s="5" t="s">
        <v>51</v>
      </c>
    </row>
    <row r="3811" spans="1:9" ht="48" customHeight="1">
      <c r="A3811" s="5" t="s">
        <v>46</v>
      </c>
      <c r="B3811" s="5" t="s">
        <v>45</v>
      </c>
      <c r="C3811" s="4">
        <v>46143</v>
      </c>
      <c r="D3811" s="4">
        <v>46173</v>
      </c>
      <c r="E3811" s="5" t="s">
        <v>293</v>
      </c>
      <c r="F3811" s="5" t="s">
        <v>309</v>
      </c>
      <c r="G3811" s="7">
        <v>6.9999999999999993E-3</v>
      </c>
      <c r="H3811" s="21" t="s">
        <v>67</v>
      </c>
      <c r="I3811" s="5" t="s">
        <v>51</v>
      </c>
    </row>
    <row r="3812" spans="1:9" ht="48" customHeight="1">
      <c r="A3812" s="5" t="s">
        <v>46</v>
      </c>
      <c r="B3812" s="5" t="s">
        <v>45</v>
      </c>
      <c r="C3812" s="4">
        <v>46143</v>
      </c>
      <c r="D3812" s="4">
        <v>46173</v>
      </c>
      <c r="E3812" s="5" t="s">
        <v>293</v>
      </c>
      <c r="F3812" s="5" t="s">
        <v>306</v>
      </c>
      <c r="G3812" s="7">
        <v>6.0000000000000001E-3</v>
      </c>
      <c r="H3812" s="21" t="s">
        <v>67</v>
      </c>
      <c r="I3812" s="5" t="s">
        <v>51</v>
      </c>
    </row>
    <row r="3813" spans="1:9" ht="48" customHeight="1">
      <c r="A3813" s="5" t="s">
        <v>46</v>
      </c>
      <c r="B3813" s="5" t="s">
        <v>45</v>
      </c>
      <c r="C3813" s="4">
        <v>46143</v>
      </c>
      <c r="D3813" s="4">
        <v>46173</v>
      </c>
      <c r="E3813" s="5" t="s">
        <v>293</v>
      </c>
      <c r="F3813" s="5" t="s">
        <v>323</v>
      </c>
      <c r="G3813" s="7">
        <v>6.0000000000000001E-3</v>
      </c>
      <c r="H3813" s="21" t="s">
        <v>67</v>
      </c>
      <c r="I3813" s="5" t="s">
        <v>51</v>
      </c>
    </row>
    <row r="3814" spans="1:9" ht="48" customHeight="1">
      <c r="A3814" s="5" t="s">
        <v>46</v>
      </c>
      <c r="B3814" s="5" t="s">
        <v>45</v>
      </c>
      <c r="C3814" s="4">
        <v>46143</v>
      </c>
      <c r="D3814" s="4">
        <v>46173</v>
      </c>
      <c r="E3814" s="5" t="s">
        <v>293</v>
      </c>
      <c r="F3814" s="5" t="s">
        <v>297</v>
      </c>
      <c r="G3814" s="7">
        <v>6.0000000000000001E-3</v>
      </c>
      <c r="H3814" s="21" t="s">
        <v>67</v>
      </c>
      <c r="I3814" s="5" t="s">
        <v>51</v>
      </c>
    </row>
    <row r="3815" spans="1:9" ht="48" customHeight="1">
      <c r="A3815" s="5" t="s">
        <v>46</v>
      </c>
      <c r="B3815" s="5" t="s">
        <v>45</v>
      </c>
      <c r="C3815" s="4">
        <v>46143</v>
      </c>
      <c r="D3815" s="4">
        <v>46173</v>
      </c>
      <c r="E3815" s="5" t="s">
        <v>293</v>
      </c>
      <c r="F3815" s="5" t="s">
        <v>303</v>
      </c>
      <c r="G3815" s="7">
        <v>6.0000000000000001E-3</v>
      </c>
      <c r="H3815" s="21" t="s">
        <v>67</v>
      </c>
      <c r="I3815" s="5" t="s">
        <v>51</v>
      </c>
    </row>
    <row r="3816" spans="1:9" ht="48" customHeight="1">
      <c r="A3816" s="5" t="s">
        <v>46</v>
      </c>
      <c r="B3816" s="5" t="s">
        <v>45</v>
      </c>
      <c r="C3816" s="4">
        <v>46143</v>
      </c>
      <c r="D3816" s="4">
        <v>46173</v>
      </c>
      <c r="E3816" s="5" t="s">
        <v>293</v>
      </c>
      <c r="F3816" s="5" t="s">
        <v>310</v>
      </c>
      <c r="G3816" s="7">
        <v>6.0000000000000001E-3</v>
      </c>
      <c r="H3816" s="21" t="s">
        <v>67</v>
      </c>
      <c r="I3816" s="5" t="s">
        <v>51</v>
      </c>
    </row>
    <row r="3817" spans="1:9" ht="48" customHeight="1">
      <c r="A3817" s="5" t="s">
        <v>46</v>
      </c>
      <c r="B3817" s="5" t="s">
        <v>45</v>
      </c>
      <c r="C3817" s="4">
        <v>46143</v>
      </c>
      <c r="D3817" s="4">
        <v>46173</v>
      </c>
      <c r="E3817" s="5" t="s">
        <v>293</v>
      </c>
      <c r="F3817" s="5" t="s">
        <v>314</v>
      </c>
      <c r="G3817" s="7">
        <v>6.0000000000000001E-3</v>
      </c>
      <c r="H3817" s="21" t="s">
        <v>67</v>
      </c>
      <c r="I3817" s="5" t="s">
        <v>51</v>
      </c>
    </row>
    <row r="3818" spans="1:9" ht="48" customHeight="1">
      <c r="A3818" s="5" t="s">
        <v>46</v>
      </c>
      <c r="B3818" s="5" t="s">
        <v>45</v>
      </c>
      <c r="C3818" s="4">
        <v>46143</v>
      </c>
      <c r="D3818" s="4">
        <v>46173</v>
      </c>
      <c r="E3818" s="5" t="s">
        <v>293</v>
      </c>
      <c r="F3818" s="5" t="s">
        <v>510</v>
      </c>
      <c r="G3818" s="7">
        <v>6.0000000000000001E-3</v>
      </c>
      <c r="H3818" s="21" t="s">
        <v>67</v>
      </c>
      <c r="I3818" s="5" t="s">
        <v>51</v>
      </c>
    </row>
    <row r="3819" spans="1:9" ht="48" customHeight="1">
      <c r="A3819" s="5" t="s">
        <v>46</v>
      </c>
      <c r="B3819" s="5" t="s">
        <v>45</v>
      </c>
      <c r="C3819" s="4">
        <v>46143</v>
      </c>
      <c r="D3819" s="4">
        <v>46173</v>
      </c>
      <c r="E3819" s="5" t="s">
        <v>293</v>
      </c>
      <c r="F3819" s="5" t="s">
        <v>307</v>
      </c>
      <c r="G3819" s="7">
        <v>5.0000000000000001E-3</v>
      </c>
      <c r="H3819" s="21" t="s">
        <v>67</v>
      </c>
      <c r="I3819" s="5" t="s">
        <v>51</v>
      </c>
    </row>
    <row r="3820" spans="1:9" ht="48" customHeight="1">
      <c r="A3820" s="5" t="s">
        <v>46</v>
      </c>
      <c r="B3820" s="5" t="s">
        <v>45</v>
      </c>
      <c r="C3820" s="4">
        <v>46143</v>
      </c>
      <c r="D3820" s="4">
        <v>46173</v>
      </c>
      <c r="E3820" s="5" t="s">
        <v>293</v>
      </c>
      <c r="F3820" s="5" t="s">
        <v>321</v>
      </c>
      <c r="G3820" s="7">
        <v>5.0000000000000001E-3</v>
      </c>
      <c r="H3820" s="21" t="s">
        <v>67</v>
      </c>
      <c r="I3820" s="5" t="s">
        <v>51</v>
      </c>
    </row>
    <row r="3821" spans="1:9" ht="48" customHeight="1">
      <c r="A3821" s="5" t="s">
        <v>46</v>
      </c>
      <c r="B3821" s="5" t="s">
        <v>45</v>
      </c>
      <c r="C3821" s="4">
        <v>46143</v>
      </c>
      <c r="D3821" s="4">
        <v>46173</v>
      </c>
      <c r="E3821" s="5" t="s">
        <v>293</v>
      </c>
      <c r="F3821" s="5" t="s">
        <v>302</v>
      </c>
      <c r="G3821" s="7">
        <v>5.0000000000000001E-3</v>
      </c>
      <c r="H3821" s="21" t="s">
        <v>67</v>
      </c>
      <c r="I3821" s="5" t="s">
        <v>51</v>
      </c>
    </row>
    <row r="3822" spans="1:9" ht="48" customHeight="1">
      <c r="A3822" s="5" t="s">
        <v>46</v>
      </c>
      <c r="B3822" s="5" t="s">
        <v>45</v>
      </c>
      <c r="C3822" s="4">
        <v>46143</v>
      </c>
      <c r="D3822" s="4">
        <v>46173</v>
      </c>
      <c r="E3822" s="5" t="s">
        <v>293</v>
      </c>
      <c r="F3822" s="5" t="s">
        <v>319</v>
      </c>
      <c r="G3822" s="7">
        <v>5.0000000000000001E-3</v>
      </c>
      <c r="H3822" s="21" t="s">
        <v>67</v>
      </c>
      <c r="I3822" s="5" t="s">
        <v>51</v>
      </c>
    </row>
    <row r="3823" spans="1:9" ht="48" customHeight="1">
      <c r="A3823" s="5" t="s">
        <v>46</v>
      </c>
      <c r="B3823" s="5" t="s">
        <v>45</v>
      </c>
      <c r="C3823" s="4">
        <v>46143</v>
      </c>
      <c r="D3823" s="4">
        <v>46173</v>
      </c>
      <c r="E3823" s="5" t="s">
        <v>293</v>
      </c>
      <c r="F3823" s="5" t="s">
        <v>311</v>
      </c>
      <c r="G3823" s="7">
        <v>5.0000000000000001E-3</v>
      </c>
      <c r="H3823" s="21" t="s">
        <v>67</v>
      </c>
      <c r="I3823" s="5" t="s">
        <v>51</v>
      </c>
    </row>
    <row r="3824" spans="1:9" ht="48" customHeight="1">
      <c r="A3824" s="5" t="s">
        <v>46</v>
      </c>
      <c r="B3824" s="5" t="s">
        <v>45</v>
      </c>
      <c r="C3824" s="4">
        <v>46143</v>
      </c>
      <c r="D3824" s="4">
        <v>46173</v>
      </c>
      <c r="E3824" s="5" t="s">
        <v>293</v>
      </c>
      <c r="F3824" s="5" t="s">
        <v>315</v>
      </c>
      <c r="G3824" s="7">
        <v>5.0000000000000001E-3</v>
      </c>
      <c r="H3824" s="21" t="s">
        <v>67</v>
      </c>
      <c r="I3824" s="5" t="s">
        <v>51</v>
      </c>
    </row>
    <row r="3825" spans="1:9" ht="48" customHeight="1">
      <c r="A3825" s="5" t="s">
        <v>46</v>
      </c>
      <c r="B3825" s="5" t="s">
        <v>45</v>
      </c>
      <c r="C3825" s="4">
        <v>46143</v>
      </c>
      <c r="D3825" s="4">
        <v>46173</v>
      </c>
      <c r="E3825" s="5" t="s">
        <v>293</v>
      </c>
      <c r="F3825" s="5" t="s">
        <v>332</v>
      </c>
      <c r="G3825" s="7">
        <v>5.0000000000000001E-3</v>
      </c>
      <c r="H3825" s="21" t="s">
        <v>67</v>
      </c>
      <c r="I3825" s="5" t="s">
        <v>51</v>
      </c>
    </row>
    <row r="3826" spans="1:9" ht="48" customHeight="1">
      <c r="A3826" s="5" t="s">
        <v>46</v>
      </c>
      <c r="B3826" s="5" t="s">
        <v>45</v>
      </c>
      <c r="C3826" s="4">
        <v>46143</v>
      </c>
      <c r="D3826" s="4">
        <v>46173</v>
      </c>
      <c r="E3826" s="5" t="s">
        <v>293</v>
      </c>
      <c r="F3826" s="5" t="s">
        <v>322</v>
      </c>
      <c r="G3826" s="7">
        <v>4.0000000000000001E-3</v>
      </c>
      <c r="H3826" s="21" t="s">
        <v>67</v>
      </c>
      <c r="I3826" s="5" t="s">
        <v>51</v>
      </c>
    </row>
    <row r="3827" spans="1:9" ht="48" customHeight="1">
      <c r="A3827" s="5" t="s">
        <v>46</v>
      </c>
      <c r="B3827" s="5" t="s">
        <v>45</v>
      </c>
      <c r="C3827" s="4">
        <v>46143</v>
      </c>
      <c r="D3827" s="4">
        <v>46173</v>
      </c>
      <c r="E3827" s="5" t="s">
        <v>293</v>
      </c>
      <c r="F3827" s="5" t="s">
        <v>308</v>
      </c>
      <c r="G3827" s="7">
        <v>4.0000000000000001E-3</v>
      </c>
      <c r="H3827" s="21" t="s">
        <v>67</v>
      </c>
      <c r="I3827" s="5" t="s">
        <v>51</v>
      </c>
    </row>
    <row r="3828" spans="1:9" ht="48" customHeight="1">
      <c r="A3828" s="5" t="s">
        <v>46</v>
      </c>
      <c r="B3828" s="5" t="s">
        <v>45</v>
      </c>
      <c r="C3828" s="4">
        <v>46143</v>
      </c>
      <c r="D3828" s="4">
        <v>46173</v>
      </c>
      <c r="E3828" s="5" t="s">
        <v>293</v>
      </c>
      <c r="F3828" s="5" t="s">
        <v>317</v>
      </c>
      <c r="G3828" s="7">
        <v>4.0000000000000001E-3</v>
      </c>
      <c r="H3828" s="21" t="s">
        <v>67</v>
      </c>
      <c r="I3828" s="5" t="s">
        <v>51</v>
      </c>
    </row>
    <row r="3829" spans="1:9" ht="48" customHeight="1">
      <c r="A3829" s="5" t="s">
        <v>46</v>
      </c>
      <c r="B3829" s="5" t="s">
        <v>45</v>
      </c>
      <c r="C3829" s="4">
        <v>46143</v>
      </c>
      <c r="D3829" s="4">
        <v>46173</v>
      </c>
      <c r="E3829" s="5" t="s">
        <v>293</v>
      </c>
      <c r="F3829" s="5" t="s">
        <v>318</v>
      </c>
      <c r="G3829" s="7">
        <v>4.0000000000000001E-3</v>
      </c>
      <c r="H3829" s="21" t="s">
        <v>67</v>
      </c>
      <c r="I3829" s="5" t="s">
        <v>51</v>
      </c>
    </row>
    <row r="3830" spans="1:9" ht="48" customHeight="1">
      <c r="A3830" s="5" t="s">
        <v>46</v>
      </c>
      <c r="B3830" s="5" t="s">
        <v>45</v>
      </c>
      <c r="C3830" s="4">
        <v>46143</v>
      </c>
      <c r="D3830" s="4">
        <v>46173</v>
      </c>
      <c r="E3830" s="5" t="s">
        <v>293</v>
      </c>
      <c r="F3830" s="5" t="s">
        <v>324</v>
      </c>
      <c r="G3830" s="7">
        <v>4.0000000000000001E-3</v>
      </c>
      <c r="H3830" s="21" t="s">
        <v>67</v>
      </c>
      <c r="I3830" s="5" t="s">
        <v>51</v>
      </c>
    </row>
    <row r="3831" spans="1:9" ht="48" customHeight="1">
      <c r="A3831" s="5" t="s">
        <v>46</v>
      </c>
      <c r="B3831" s="5" t="s">
        <v>45</v>
      </c>
      <c r="C3831" s="4">
        <v>46143</v>
      </c>
      <c r="D3831" s="4">
        <v>46173</v>
      </c>
      <c r="E3831" s="5" t="s">
        <v>293</v>
      </c>
      <c r="F3831" s="5" t="s">
        <v>325</v>
      </c>
      <c r="G3831" s="7">
        <v>4.0000000000000001E-3</v>
      </c>
      <c r="H3831" s="21" t="s">
        <v>67</v>
      </c>
      <c r="I3831" s="5" t="s">
        <v>51</v>
      </c>
    </row>
    <row r="3832" spans="1:9" ht="48" customHeight="1">
      <c r="A3832" s="5" t="s">
        <v>46</v>
      </c>
      <c r="B3832" s="5" t="s">
        <v>45</v>
      </c>
      <c r="C3832" s="4">
        <v>46143</v>
      </c>
      <c r="D3832" s="4">
        <v>46173</v>
      </c>
      <c r="E3832" s="5" t="s">
        <v>293</v>
      </c>
      <c r="F3832" s="5" t="s">
        <v>328</v>
      </c>
      <c r="G3832" s="7">
        <v>4.0000000000000001E-3</v>
      </c>
      <c r="H3832" s="21" t="s">
        <v>67</v>
      </c>
      <c r="I3832" s="5" t="s">
        <v>51</v>
      </c>
    </row>
    <row r="3833" spans="1:9" ht="48" customHeight="1">
      <c r="A3833" s="5" t="s">
        <v>46</v>
      </c>
      <c r="B3833" s="5" t="s">
        <v>45</v>
      </c>
      <c r="C3833" s="4">
        <v>46143</v>
      </c>
      <c r="D3833" s="4">
        <v>46173</v>
      </c>
      <c r="E3833" s="5" t="s">
        <v>293</v>
      </c>
      <c r="F3833" s="5" t="s">
        <v>333</v>
      </c>
      <c r="G3833" s="7">
        <v>4.0000000000000001E-3</v>
      </c>
      <c r="H3833" s="21" t="s">
        <v>67</v>
      </c>
      <c r="I3833" s="5" t="s">
        <v>51</v>
      </c>
    </row>
    <row r="3834" spans="1:9" ht="48" customHeight="1">
      <c r="A3834" s="5" t="s">
        <v>46</v>
      </c>
      <c r="B3834" s="5" t="s">
        <v>45</v>
      </c>
      <c r="C3834" s="4">
        <v>46143</v>
      </c>
      <c r="D3834" s="4">
        <v>46173</v>
      </c>
      <c r="E3834" s="5" t="s">
        <v>293</v>
      </c>
      <c r="F3834" s="5" t="s">
        <v>326</v>
      </c>
      <c r="G3834" s="7">
        <v>3.0000000000000001E-3</v>
      </c>
      <c r="H3834" s="21" t="s">
        <v>67</v>
      </c>
      <c r="I3834" s="5" t="s">
        <v>51</v>
      </c>
    </row>
    <row r="3835" spans="1:9" ht="48" customHeight="1">
      <c r="A3835" s="5" t="s">
        <v>46</v>
      </c>
      <c r="B3835" s="5" t="s">
        <v>45</v>
      </c>
      <c r="C3835" s="4">
        <v>46143</v>
      </c>
      <c r="D3835" s="4">
        <v>46173</v>
      </c>
      <c r="E3835" s="5" t="s">
        <v>293</v>
      </c>
      <c r="F3835" s="5" t="s">
        <v>512</v>
      </c>
      <c r="G3835" s="7">
        <v>3.0000000000000001E-3</v>
      </c>
      <c r="H3835" s="21" t="s">
        <v>67</v>
      </c>
      <c r="I3835" s="5" t="s">
        <v>51</v>
      </c>
    </row>
    <row r="3836" spans="1:9" ht="48" customHeight="1">
      <c r="A3836" s="5" t="s">
        <v>46</v>
      </c>
      <c r="B3836" s="5" t="s">
        <v>45</v>
      </c>
      <c r="C3836" s="4">
        <v>46143</v>
      </c>
      <c r="D3836" s="4">
        <v>46173</v>
      </c>
      <c r="E3836" s="5" t="s">
        <v>293</v>
      </c>
      <c r="F3836" s="5" t="s">
        <v>513</v>
      </c>
      <c r="G3836" s="7">
        <v>3.0000000000000001E-3</v>
      </c>
      <c r="H3836" s="21" t="s">
        <v>67</v>
      </c>
      <c r="I3836" s="5" t="s">
        <v>51</v>
      </c>
    </row>
    <row r="3837" spans="1:9" ht="48" customHeight="1">
      <c r="A3837" s="5" t="s">
        <v>46</v>
      </c>
      <c r="B3837" s="5" t="s">
        <v>45</v>
      </c>
      <c r="C3837" s="4">
        <v>46143</v>
      </c>
      <c r="D3837" s="4">
        <v>46173</v>
      </c>
      <c r="E3837" s="5" t="s">
        <v>293</v>
      </c>
      <c r="F3837" s="5" t="s">
        <v>329</v>
      </c>
      <c r="G3837" s="7">
        <v>2E-3</v>
      </c>
      <c r="H3837" s="21" t="s">
        <v>67</v>
      </c>
      <c r="I3837" s="5" t="s">
        <v>51</v>
      </c>
    </row>
    <row r="3838" spans="1:9" ht="48" customHeight="1">
      <c r="A3838" s="5" t="s">
        <v>46</v>
      </c>
      <c r="B3838" s="5" t="s">
        <v>45</v>
      </c>
      <c r="C3838" s="4">
        <v>46143</v>
      </c>
      <c r="D3838" s="4">
        <v>46173</v>
      </c>
      <c r="E3838" s="5" t="s">
        <v>293</v>
      </c>
      <c r="F3838" s="5" t="s">
        <v>330</v>
      </c>
      <c r="G3838" s="7">
        <v>2E-3</v>
      </c>
      <c r="H3838" s="21" t="s">
        <v>67</v>
      </c>
      <c r="I3838" s="5" t="s">
        <v>51</v>
      </c>
    </row>
    <row r="3839" spans="1:9" ht="48" customHeight="1">
      <c r="A3839" s="5" t="s">
        <v>46</v>
      </c>
      <c r="B3839" s="5" t="s">
        <v>45</v>
      </c>
      <c r="C3839" s="4">
        <v>46143</v>
      </c>
      <c r="D3839" s="4">
        <v>46173</v>
      </c>
      <c r="E3839" s="5" t="s">
        <v>293</v>
      </c>
      <c r="F3839" s="5" t="s">
        <v>331</v>
      </c>
      <c r="G3839" s="7">
        <v>2E-3</v>
      </c>
      <c r="H3839" s="21" t="s">
        <v>67</v>
      </c>
      <c r="I3839" s="5" t="s">
        <v>51</v>
      </c>
    </row>
    <row r="3840" spans="1:9" ht="48" customHeight="1">
      <c r="A3840" s="5" t="s">
        <v>46</v>
      </c>
      <c r="B3840" s="5" t="s">
        <v>45</v>
      </c>
      <c r="C3840" s="4">
        <v>46143</v>
      </c>
      <c r="D3840" s="4">
        <v>46173</v>
      </c>
      <c r="E3840" s="5" t="s">
        <v>293</v>
      </c>
      <c r="F3840" s="5" t="s">
        <v>334</v>
      </c>
      <c r="G3840" s="7">
        <v>1E-3</v>
      </c>
      <c r="H3840" s="21" t="s">
        <v>67</v>
      </c>
      <c r="I3840" s="5" t="s">
        <v>51</v>
      </c>
    </row>
    <row r="3841" spans="1:9" ht="48" customHeight="1">
      <c r="A3841" s="5" t="s">
        <v>46</v>
      </c>
      <c r="B3841" s="5" t="s">
        <v>45</v>
      </c>
      <c r="C3841" s="4">
        <v>46143</v>
      </c>
      <c r="D3841" s="4">
        <v>46173</v>
      </c>
      <c r="E3841" s="5" t="s">
        <v>293</v>
      </c>
      <c r="F3841" s="5" t="s">
        <v>336</v>
      </c>
      <c r="G3841" s="7">
        <v>1E-3</v>
      </c>
      <c r="H3841" s="21" t="s">
        <v>67</v>
      </c>
      <c r="I3841" s="5" t="s">
        <v>51</v>
      </c>
    </row>
    <row r="3842" spans="1:9" ht="48" customHeight="1">
      <c r="A3842" s="5" t="s">
        <v>46</v>
      </c>
      <c r="B3842" s="5" t="s">
        <v>45</v>
      </c>
      <c r="C3842" s="4">
        <v>46143</v>
      </c>
      <c r="D3842" s="4">
        <v>46173</v>
      </c>
      <c r="E3842" s="5" t="s">
        <v>293</v>
      </c>
      <c r="F3842" s="5" t="s">
        <v>335</v>
      </c>
      <c r="G3842" s="7">
        <v>0</v>
      </c>
      <c r="H3842" s="21" t="s">
        <v>67</v>
      </c>
      <c r="I3842" s="5" t="s">
        <v>51</v>
      </c>
    </row>
    <row r="3843" spans="1:9" ht="48" customHeight="1">
      <c r="A3843" s="5" t="s">
        <v>46</v>
      </c>
      <c r="B3843" s="5" t="s">
        <v>45</v>
      </c>
      <c r="C3843" s="4">
        <v>46143</v>
      </c>
      <c r="D3843" s="4">
        <v>46173</v>
      </c>
      <c r="E3843" s="5" t="s">
        <v>53</v>
      </c>
      <c r="F3843" s="5" t="s">
        <v>474</v>
      </c>
      <c r="G3843" s="7">
        <v>6.8000000000000005E-2</v>
      </c>
      <c r="H3843" s="21" t="s">
        <v>67</v>
      </c>
      <c r="I3843" s="5" t="s">
        <v>51</v>
      </c>
    </row>
    <row r="3844" spans="1:9" ht="48" customHeight="1">
      <c r="A3844" s="5" t="s">
        <v>46</v>
      </c>
      <c r="B3844" s="5" t="s">
        <v>45</v>
      </c>
      <c r="C3844" s="4">
        <v>46143</v>
      </c>
      <c r="D3844" s="4">
        <v>46173</v>
      </c>
      <c r="E3844" s="5" t="s">
        <v>53</v>
      </c>
      <c r="F3844" s="5" t="s">
        <v>484</v>
      </c>
      <c r="G3844" s="7">
        <v>4.4999999999999998E-2</v>
      </c>
      <c r="H3844" s="21" t="s">
        <v>67</v>
      </c>
      <c r="I3844" s="5" t="s">
        <v>51</v>
      </c>
    </row>
    <row r="3845" spans="1:9" ht="48" customHeight="1">
      <c r="A3845" s="5" t="s">
        <v>46</v>
      </c>
      <c r="B3845" s="5" t="s">
        <v>45</v>
      </c>
      <c r="C3845" s="4">
        <v>46143</v>
      </c>
      <c r="D3845" s="4">
        <v>46173</v>
      </c>
      <c r="E3845" s="5" t="s">
        <v>53</v>
      </c>
      <c r="F3845" s="5" t="s">
        <v>478</v>
      </c>
      <c r="G3845" s="7">
        <v>2.7000000000000003E-2</v>
      </c>
      <c r="H3845" s="21" t="s">
        <v>67</v>
      </c>
      <c r="I3845" s="5" t="s">
        <v>51</v>
      </c>
    </row>
    <row r="3846" spans="1:9" ht="48" customHeight="1">
      <c r="A3846" s="5" t="s">
        <v>46</v>
      </c>
      <c r="B3846" s="5" t="s">
        <v>45</v>
      </c>
      <c r="C3846" s="4">
        <v>46143</v>
      </c>
      <c r="D3846" s="4">
        <v>46173</v>
      </c>
      <c r="E3846" s="5" t="s">
        <v>53</v>
      </c>
      <c r="F3846" s="5" t="s">
        <v>483</v>
      </c>
      <c r="G3846" s="7">
        <v>2.7000000000000003E-2</v>
      </c>
      <c r="H3846" s="21" t="s">
        <v>67</v>
      </c>
      <c r="I3846" s="5" t="s">
        <v>51</v>
      </c>
    </row>
    <row r="3847" spans="1:9" ht="48" customHeight="1">
      <c r="A3847" s="5" t="s">
        <v>46</v>
      </c>
      <c r="B3847" s="5" t="s">
        <v>45</v>
      </c>
      <c r="C3847" s="4">
        <v>46143</v>
      </c>
      <c r="D3847" s="4">
        <v>46173</v>
      </c>
      <c r="E3847" s="5" t="s">
        <v>53</v>
      </c>
      <c r="F3847" s="5" t="s">
        <v>475</v>
      </c>
      <c r="G3847" s="7">
        <v>1.3000000000000001E-2</v>
      </c>
      <c r="H3847" s="21" t="s">
        <v>67</v>
      </c>
      <c r="I3847" s="5" t="s">
        <v>51</v>
      </c>
    </row>
    <row r="3848" spans="1:9" ht="48" customHeight="1">
      <c r="A3848" s="5" t="s">
        <v>46</v>
      </c>
      <c r="B3848" s="5" t="s">
        <v>45</v>
      </c>
      <c r="C3848" s="4">
        <v>46143</v>
      </c>
      <c r="D3848" s="4">
        <v>46173</v>
      </c>
      <c r="E3848" s="5" t="s">
        <v>53</v>
      </c>
      <c r="F3848" s="5" t="s">
        <v>476</v>
      </c>
      <c r="G3848" s="7">
        <v>0.01</v>
      </c>
      <c r="H3848" s="21" t="s">
        <v>67</v>
      </c>
      <c r="I3848" s="5" t="s">
        <v>51</v>
      </c>
    </row>
    <row r="3849" spans="1:9" ht="48" customHeight="1">
      <c r="A3849" s="5" t="s">
        <v>46</v>
      </c>
      <c r="B3849" s="5" t="s">
        <v>45</v>
      </c>
      <c r="C3849" s="4">
        <v>46143</v>
      </c>
      <c r="D3849" s="4">
        <v>46173</v>
      </c>
      <c r="E3849" s="5" t="s">
        <v>53</v>
      </c>
      <c r="F3849" s="5" t="s">
        <v>477</v>
      </c>
      <c r="G3849" s="7">
        <v>6.9999999999999993E-3</v>
      </c>
      <c r="H3849" s="21" t="s">
        <v>67</v>
      </c>
      <c r="I3849" s="5" t="s">
        <v>51</v>
      </c>
    </row>
    <row r="3850" spans="1:9" ht="48" customHeight="1">
      <c r="A3850" s="5" t="s">
        <v>46</v>
      </c>
      <c r="B3850" s="5" t="s">
        <v>45</v>
      </c>
      <c r="C3850" s="4">
        <v>46143</v>
      </c>
      <c r="D3850" s="4">
        <v>46173</v>
      </c>
      <c r="E3850" s="5" t="s">
        <v>53</v>
      </c>
      <c r="F3850" s="5" t="s">
        <v>480</v>
      </c>
      <c r="G3850" s="7">
        <v>6.0000000000000001E-3</v>
      </c>
      <c r="H3850" s="21" t="s">
        <v>67</v>
      </c>
      <c r="I3850" s="5" t="s">
        <v>51</v>
      </c>
    </row>
    <row r="3851" spans="1:9" ht="48" customHeight="1">
      <c r="A3851" s="5" t="s">
        <v>46</v>
      </c>
      <c r="B3851" s="5" t="s">
        <v>45</v>
      </c>
      <c r="C3851" s="4">
        <v>46143</v>
      </c>
      <c r="D3851" s="4">
        <v>46173</v>
      </c>
      <c r="E3851" s="5" t="s">
        <v>53</v>
      </c>
      <c r="F3851" s="5" t="s">
        <v>482</v>
      </c>
      <c r="G3851" s="7">
        <v>5.0000000000000001E-3</v>
      </c>
      <c r="H3851" s="21" t="s">
        <v>67</v>
      </c>
      <c r="I3851" s="5" t="s">
        <v>51</v>
      </c>
    </row>
    <row r="3852" spans="1:9" ht="48" customHeight="1">
      <c r="A3852" s="5" t="s">
        <v>46</v>
      </c>
      <c r="B3852" s="5" t="s">
        <v>45</v>
      </c>
      <c r="C3852" s="4">
        <v>46143</v>
      </c>
      <c r="D3852" s="4">
        <v>46173</v>
      </c>
      <c r="E3852" s="5" t="s">
        <v>53</v>
      </c>
      <c r="F3852" s="5" t="s">
        <v>479</v>
      </c>
      <c r="G3852" s="7">
        <v>2E-3</v>
      </c>
      <c r="H3852" s="21" t="s">
        <v>67</v>
      </c>
      <c r="I3852" s="5" t="s">
        <v>51</v>
      </c>
    </row>
    <row r="3853" spans="1:9" ht="48" customHeight="1">
      <c r="A3853" s="5" t="s">
        <v>46</v>
      </c>
      <c r="B3853" s="5" t="s">
        <v>45</v>
      </c>
      <c r="C3853" s="4">
        <v>46143</v>
      </c>
      <c r="D3853" s="4">
        <v>46173</v>
      </c>
      <c r="E3853" s="5" t="s">
        <v>53</v>
      </c>
      <c r="F3853" s="5" t="s">
        <v>481</v>
      </c>
      <c r="G3853" s="7">
        <v>2E-3</v>
      </c>
      <c r="H3853" s="21" t="s">
        <v>67</v>
      </c>
      <c r="I3853" s="5" t="s">
        <v>51</v>
      </c>
    </row>
    <row r="3854" spans="1:9" ht="48" customHeight="1">
      <c r="A3854" s="5" t="s">
        <v>46</v>
      </c>
      <c r="B3854" s="5" t="s">
        <v>45</v>
      </c>
      <c r="C3854" s="4">
        <v>46143</v>
      </c>
      <c r="D3854" s="4">
        <v>46173</v>
      </c>
      <c r="E3854" s="5" t="s">
        <v>53</v>
      </c>
      <c r="F3854" s="5" t="s">
        <v>487</v>
      </c>
      <c r="G3854" s="7">
        <v>1E-3</v>
      </c>
      <c r="H3854" s="21" t="s">
        <v>67</v>
      </c>
      <c r="I3854" s="5" t="s">
        <v>51</v>
      </c>
    </row>
    <row r="3855" spans="1:9" ht="48" customHeight="1">
      <c r="A3855" s="5" t="s">
        <v>46</v>
      </c>
      <c r="B3855" s="5" t="s">
        <v>45</v>
      </c>
      <c r="C3855" s="4">
        <v>46143</v>
      </c>
      <c r="D3855" s="4">
        <v>46173</v>
      </c>
      <c r="E3855" s="5" t="s">
        <v>53</v>
      </c>
      <c r="F3855" s="5" t="s">
        <v>488</v>
      </c>
      <c r="G3855" s="7">
        <v>1E-3</v>
      </c>
      <c r="H3855" s="21" t="s">
        <v>67</v>
      </c>
      <c r="I3855" s="5" t="s">
        <v>51</v>
      </c>
    </row>
    <row r="3856" spans="1:9" ht="48" customHeight="1">
      <c r="A3856" s="5" t="s">
        <v>46</v>
      </c>
      <c r="B3856" s="5" t="s">
        <v>45</v>
      </c>
      <c r="C3856" s="4">
        <v>46143</v>
      </c>
      <c r="D3856" s="4">
        <v>46173</v>
      </c>
      <c r="E3856" s="5" t="s">
        <v>53</v>
      </c>
      <c r="F3856" s="5" t="s">
        <v>445</v>
      </c>
      <c r="G3856" s="7">
        <v>1E-3</v>
      </c>
      <c r="H3856" s="21" t="s">
        <v>67</v>
      </c>
      <c r="I3856" s="5" t="s">
        <v>51</v>
      </c>
    </row>
    <row r="3857" spans="1:9" ht="48" customHeight="1">
      <c r="A3857" s="5" t="s">
        <v>46</v>
      </c>
      <c r="B3857" s="5" t="s">
        <v>45</v>
      </c>
      <c r="C3857" s="4">
        <v>46143</v>
      </c>
      <c r="D3857" s="4">
        <v>46173</v>
      </c>
      <c r="E3857" s="5" t="s">
        <v>53</v>
      </c>
      <c r="F3857" s="5" t="s">
        <v>489</v>
      </c>
      <c r="G3857" s="7">
        <v>1E-3</v>
      </c>
      <c r="H3857" s="21" t="s">
        <v>67</v>
      </c>
      <c r="I3857" s="5" t="s">
        <v>51</v>
      </c>
    </row>
    <row r="3858" spans="1:9" ht="48" customHeight="1">
      <c r="A3858" s="5" t="s">
        <v>46</v>
      </c>
      <c r="B3858" s="5" t="s">
        <v>45</v>
      </c>
      <c r="C3858" s="4">
        <v>46143</v>
      </c>
      <c r="D3858" s="4">
        <v>46173</v>
      </c>
      <c r="E3858" s="5" t="s">
        <v>53</v>
      </c>
      <c r="F3858" s="5" t="s">
        <v>485</v>
      </c>
      <c r="G3858" s="7">
        <v>0</v>
      </c>
      <c r="H3858" s="21" t="s">
        <v>67</v>
      </c>
      <c r="I3858" s="5" t="s">
        <v>51</v>
      </c>
    </row>
    <row r="3859" spans="1:9" ht="48" customHeight="1">
      <c r="A3859" s="5" t="s">
        <v>46</v>
      </c>
      <c r="B3859" s="5" t="s">
        <v>45</v>
      </c>
      <c r="C3859" s="4">
        <v>46143</v>
      </c>
      <c r="D3859" s="4">
        <v>46173</v>
      </c>
      <c r="E3859" s="5" t="s">
        <v>53</v>
      </c>
      <c r="F3859" s="5" t="s">
        <v>486</v>
      </c>
      <c r="G3859" s="7">
        <v>0</v>
      </c>
      <c r="H3859" s="21" t="s">
        <v>67</v>
      </c>
      <c r="I3859" s="5" t="s">
        <v>51</v>
      </c>
    </row>
    <row r="3860" spans="1:9" ht="48" customHeight="1">
      <c r="A3860" s="5" t="s">
        <v>46</v>
      </c>
      <c r="B3860" s="5" t="s">
        <v>45</v>
      </c>
      <c r="C3860" s="4">
        <v>46143</v>
      </c>
      <c r="D3860" s="4">
        <v>46173</v>
      </c>
      <c r="E3860" s="5" t="s">
        <v>337</v>
      </c>
      <c r="F3860" s="5" t="s">
        <v>342</v>
      </c>
      <c r="G3860" s="7">
        <v>1.1000000000000001E-2</v>
      </c>
      <c r="H3860" s="21" t="s">
        <v>67</v>
      </c>
      <c r="I3860" s="5" t="s">
        <v>51</v>
      </c>
    </row>
    <row r="3861" spans="1:9" ht="48" customHeight="1">
      <c r="A3861" s="5" t="s">
        <v>46</v>
      </c>
      <c r="B3861" s="5" t="s">
        <v>45</v>
      </c>
      <c r="C3861" s="4">
        <v>46143</v>
      </c>
      <c r="D3861" s="4">
        <v>46173</v>
      </c>
      <c r="E3861" s="5" t="s">
        <v>337</v>
      </c>
      <c r="F3861" s="5" t="s">
        <v>348</v>
      </c>
      <c r="G3861" s="7">
        <v>0.01</v>
      </c>
      <c r="H3861" s="21" t="s">
        <v>67</v>
      </c>
      <c r="I3861" s="5" t="s">
        <v>51</v>
      </c>
    </row>
    <row r="3862" spans="1:9" ht="48" customHeight="1">
      <c r="A3862" s="5" t="s">
        <v>46</v>
      </c>
      <c r="B3862" s="5" t="s">
        <v>45</v>
      </c>
      <c r="C3862" s="4">
        <v>46143</v>
      </c>
      <c r="D3862" s="4">
        <v>46173</v>
      </c>
      <c r="E3862" s="5" t="s">
        <v>337</v>
      </c>
      <c r="F3862" s="5" t="s">
        <v>341</v>
      </c>
      <c r="G3862" s="7">
        <v>8.0000000000000002E-3</v>
      </c>
      <c r="H3862" s="21" t="s">
        <v>67</v>
      </c>
      <c r="I3862" s="5" t="s">
        <v>51</v>
      </c>
    </row>
    <row r="3863" spans="1:9" ht="48" customHeight="1">
      <c r="A3863" s="5" t="s">
        <v>46</v>
      </c>
      <c r="B3863" s="5" t="s">
        <v>45</v>
      </c>
      <c r="C3863" s="4">
        <v>46143</v>
      </c>
      <c r="D3863" s="4">
        <v>46173</v>
      </c>
      <c r="E3863" s="5" t="s">
        <v>337</v>
      </c>
      <c r="F3863" s="5" t="s">
        <v>352</v>
      </c>
      <c r="G3863" s="7">
        <v>6.9999999999999993E-3</v>
      </c>
      <c r="H3863" s="21" t="s">
        <v>67</v>
      </c>
      <c r="I3863" s="5" t="s">
        <v>51</v>
      </c>
    </row>
    <row r="3864" spans="1:9" ht="48" customHeight="1">
      <c r="A3864" s="5" t="s">
        <v>46</v>
      </c>
      <c r="B3864" s="5" t="s">
        <v>45</v>
      </c>
      <c r="C3864" s="4">
        <v>46143</v>
      </c>
      <c r="D3864" s="4">
        <v>46173</v>
      </c>
      <c r="E3864" s="5" t="s">
        <v>337</v>
      </c>
      <c r="F3864" s="5" t="s">
        <v>343</v>
      </c>
      <c r="G3864" s="7">
        <v>6.9999999999999993E-3</v>
      </c>
      <c r="H3864" s="21" t="s">
        <v>67</v>
      </c>
      <c r="I3864" s="5" t="s">
        <v>51</v>
      </c>
    </row>
    <row r="3865" spans="1:9" ht="48" customHeight="1">
      <c r="A3865" s="5" t="s">
        <v>46</v>
      </c>
      <c r="B3865" s="5" t="s">
        <v>45</v>
      </c>
      <c r="C3865" s="4">
        <v>46143</v>
      </c>
      <c r="D3865" s="4">
        <v>46173</v>
      </c>
      <c r="E3865" s="5" t="s">
        <v>337</v>
      </c>
      <c r="F3865" s="5" t="s">
        <v>339</v>
      </c>
      <c r="G3865" s="7">
        <v>6.9999999999999993E-3</v>
      </c>
      <c r="H3865" s="21" t="s">
        <v>67</v>
      </c>
      <c r="I3865" s="5" t="s">
        <v>51</v>
      </c>
    </row>
    <row r="3866" spans="1:9" ht="48" customHeight="1">
      <c r="A3866" s="5" t="s">
        <v>46</v>
      </c>
      <c r="B3866" s="5" t="s">
        <v>45</v>
      </c>
      <c r="C3866" s="4">
        <v>46143</v>
      </c>
      <c r="D3866" s="4">
        <v>46173</v>
      </c>
      <c r="E3866" s="5" t="s">
        <v>337</v>
      </c>
      <c r="F3866" s="5" t="s">
        <v>338</v>
      </c>
      <c r="G3866" s="7">
        <v>6.9999999999999993E-3</v>
      </c>
      <c r="H3866" s="21" t="s">
        <v>67</v>
      </c>
      <c r="I3866" s="5" t="s">
        <v>51</v>
      </c>
    </row>
    <row r="3867" spans="1:9" ht="48" customHeight="1">
      <c r="A3867" s="5" t="s">
        <v>46</v>
      </c>
      <c r="B3867" s="5" t="s">
        <v>45</v>
      </c>
      <c r="C3867" s="4">
        <v>46143</v>
      </c>
      <c r="D3867" s="4">
        <v>46173</v>
      </c>
      <c r="E3867" s="5" t="s">
        <v>337</v>
      </c>
      <c r="F3867" s="5" t="s">
        <v>356</v>
      </c>
      <c r="G3867" s="7">
        <v>6.0000000000000001E-3</v>
      </c>
      <c r="H3867" s="21" t="s">
        <v>67</v>
      </c>
      <c r="I3867" s="5" t="s">
        <v>51</v>
      </c>
    </row>
    <row r="3868" spans="1:9" ht="48" customHeight="1">
      <c r="A3868" s="5" t="s">
        <v>46</v>
      </c>
      <c r="B3868" s="5" t="s">
        <v>45</v>
      </c>
      <c r="C3868" s="4">
        <v>46143</v>
      </c>
      <c r="D3868" s="4">
        <v>46173</v>
      </c>
      <c r="E3868" s="5" t="s">
        <v>337</v>
      </c>
      <c r="F3868" s="5" t="s">
        <v>350</v>
      </c>
      <c r="G3868" s="7">
        <v>6.0000000000000001E-3</v>
      </c>
      <c r="H3868" s="21" t="s">
        <v>67</v>
      </c>
      <c r="I3868" s="5" t="s">
        <v>51</v>
      </c>
    </row>
    <row r="3869" spans="1:9" ht="48" customHeight="1">
      <c r="A3869" s="5" t="s">
        <v>46</v>
      </c>
      <c r="B3869" s="5" t="s">
        <v>45</v>
      </c>
      <c r="C3869" s="4">
        <v>46143</v>
      </c>
      <c r="D3869" s="4">
        <v>46173</v>
      </c>
      <c r="E3869" s="5" t="s">
        <v>337</v>
      </c>
      <c r="F3869" s="5" t="s">
        <v>357</v>
      </c>
      <c r="G3869" s="7">
        <v>6.0000000000000001E-3</v>
      </c>
      <c r="H3869" s="21" t="s">
        <v>67</v>
      </c>
      <c r="I3869" s="5" t="s">
        <v>51</v>
      </c>
    </row>
    <row r="3870" spans="1:9" ht="48" customHeight="1">
      <c r="A3870" s="5" t="s">
        <v>46</v>
      </c>
      <c r="B3870" s="5" t="s">
        <v>45</v>
      </c>
      <c r="C3870" s="4">
        <v>46143</v>
      </c>
      <c r="D3870" s="4">
        <v>46173</v>
      </c>
      <c r="E3870" s="5" t="s">
        <v>337</v>
      </c>
      <c r="F3870" s="5" t="s">
        <v>351</v>
      </c>
      <c r="G3870" s="7">
        <v>6.0000000000000001E-3</v>
      </c>
      <c r="H3870" s="21" t="s">
        <v>67</v>
      </c>
      <c r="I3870" s="5" t="s">
        <v>51</v>
      </c>
    </row>
    <row r="3871" spans="1:9" ht="48" customHeight="1">
      <c r="A3871" s="5" t="s">
        <v>46</v>
      </c>
      <c r="B3871" s="5" t="s">
        <v>45</v>
      </c>
      <c r="C3871" s="4">
        <v>46143</v>
      </c>
      <c r="D3871" s="4">
        <v>46173</v>
      </c>
      <c r="E3871" s="5" t="s">
        <v>337</v>
      </c>
      <c r="F3871" s="5" t="s">
        <v>345</v>
      </c>
      <c r="G3871" s="7">
        <v>6.0000000000000001E-3</v>
      </c>
      <c r="H3871" s="21" t="s">
        <v>67</v>
      </c>
      <c r="I3871" s="5" t="s">
        <v>51</v>
      </c>
    </row>
    <row r="3872" spans="1:9" ht="48" customHeight="1">
      <c r="A3872" s="5" t="s">
        <v>46</v>
      </c>
      <c r="B3872" s="5" t="s">
        <v>45</v>
      </c>
      <c r="C3872" s="4">
        <v>46143</v>
      </c>
      <c r="D3872" s="4">
        <v>46173</v>
      </c>
      <c r="E3872" s="5" t="s">
        <v>337</v>
      </c>
      <c r="F3872" s="5" t="s">
        <v>346</v>
      </c>
      <c r="G3872" s="7">
        <v>6.0000000000000001E-3</v>
      </c>
      <c r="H3872" s="21" t="s">
        <v>67</v>
      </c>
      <c r="I3872" s="5" t="s">
        <v>51</v>
      </c>
    </row>
    <row r="3873" spans="1:9" ht="48" customHeight="1">
      <c r="A3873" s="5" t="s">
        <v>46</v>
      </c>
      <c r="B3873" s="5" t="s">
        <v>45</v>
      </c>
      <c r="C3873" s="4">
        <v>46143</v>
      </c>
      <c r="D3873" s="4">
        <v>46173</v>
      </c>
      <c r="E3873" s="5" t="s">
        <v>337</v>
      </c>
      <c r="F3873" s="5" t="s">
        <v>347</v>
      </c>
      <c r="G3873" s="7">
        <v>6.0000000000000001E-3</v>
      </c>
      <c r="H3873" s="21" t="s">
        <v>67</v>
      </c>
      <c r="I3873" s="5" t="s">
        <v>51</v>
      </c>
    </row>
    <row r="3874" spans="1:9" ht="48" customHeight="1">
      <c r="A3874" s="5" t="s">
        <v>46</v>
      </c>
      <c r="B3874" s="5" t="s">
        <v>45</v>
      </c>
      <c r="C3874" s="4">
        <v>46143</v>
      </c>
      <c r="D3874" s="4">
        <v>46173</v>
      </c>
      <c r="E3874" s="5" t="s">
        <v>337</v>
      </c>
      <c r="F3874" s="5" t="s">
        <v>349</v>
      </c>
      <c r="G3874" s="7">
        <v>5.0000000000000001E-3</v>
      </c>
      <c r="H3874" s="21" t="s">
        <v>67</v>
      </c>
      <c r="I3874" s="5" t="s">
        <v>51</v>
      </c>
    </row>
    <row r="3875" spans="1:9" ht="48" customHeight="1">
      <c r="A3875" s="5" t="s">
        <v>46</v>
      </c>
      <c r="B3875" s="5" t="s">
        <v>45</v>
      </c>
      <c r="C3875" s="4">
        <v>46143</v>
      </c>
      <c r="D3875" s="4">
        <v>46173</v>
      </c>
      <c r="E3875" s="5" t="s">
        <v>337</v>
      </c>
      <c r="F3875" s="5" t="s">
        <v>354</v>
      </c>
      <c r="G3875" s="7">
        <v>5.0000000000000001E-3</v>
      </c>
      <c r="H3875" s="21" t="s">
        <v>67</v>
      </c>
      <c r="I3875" s="5" t="s">
        <v>51</v>
      </c>
    </row>
    <row r="3876" spans="1:9" ht="48" customHeight="1">
      <c r="A3876" s="5" t="s">
        <v>46</v>
      </c>
      <c r="B3876" s="5" t="s">
        <v>45</v>
      </c>
      <c r="C3876" s="4">
        <v>46143</v>
      </c>
      <c r="D3876" s="4">
        <v>46173</v>
      </c>
      <c r="E3876" s="5" t="s">
        <v>337</v>
      </c>
      <c r="F3876" s="5" t="s">
        <v>344</v>
      </c>
      <c r="G3876" s="7">
        <v>5.0000000000000001E-3</v>
      </c>
      <c r="H3876" s="21" t="s">
        <v>67</v>
      </c>
      <c r="I3876" s="5" t="s">
        <v>51</v>
      </c>
    </row>
    <row r="3877" spans="1:9" ht="48" customHeight="1">
      <c r="A3877" s="5" t="s">
        <v>46</v>
      </c>
      <c r="B3877" s="5" t="s">
        <v>45</v>
      </c>
      <c r="C3877" s="4">
        <v>46143</v>
      </c>
      <c r="D3877" s="4">
        <v>46173</v>
      </c>
      <c r="E3877" s="5" t="s">
        <v>337</v>
      </c>
      <c r="F3877" s="5" t="s">
        <v>340</v>
      </c>
      <c r="G3877" s="7">
        <v>5.0000000000000001E-3</v>
      </c>
      <c r="H3877" s="21" t="s">
        <v>67</v>
      </c>
      <c r="I3877" s="5" t="s">
        <v>51</v>
      </c>
    </row>
    <row r="3878" spans="1:9" ht="48" customHeight="1">
      <c r="A3878" s="5" t="s">
        <v>46</v>
      </c>
      <c r="B3878" s="5" t="s">
        <v>45</v>
      </c>
      <c r="C3878" s="4">
        <v>46143</v>
      </c>
      <c r="D3878" s="4">
        <v>46173</v>
      </c>
      <c r="E3878" s="5" t="s">
        <v>337</v>
      </c>
      <c r="F3878" s="5" t="s">
        <v>353</v>
      </c>
      <c r="G3878" s="7">
        <v>4.0000000000000001E-3</v>
      </c>
      <c r="H3878" s="21" t="s">
        <v>67</v>
      </c>
      <c r="I3878" s="5" t="s">
        <v>51</v>
      </c>
    </row>
    <row r="3879" spans="1:9" ht="48" customHeight="1">
      <c r="A3879" s="5" t="s">
        <v>46</v>
      </c>
      <c r="B3879" s="5" t="s">
        <v>45</v>
      </c>
      <c r="C3879" s="4">
        <v>46143</v>
      </c>
      <c r="D3879" s="4">
        <v>46173</v>
      </c>
      <c r="E3879" s="5" t="s">
        <v>337</v>
      </c>
      <c r="F3879" s="5" t="s">
        <v>355</v>
      </c>
      <c r="G3879" s="7">
        <v>3.0000000000000001E-3</v>
      </c>
      <c r="H3879" s="21" t="s">
        <v>67</v>
      </c>
      <c r="I3879" s="5" t="s">
        <v>51</v>
      </c>
    </row>
    <row r="3880" spans="1:9" ht="48" customHeight="1">
      <c r="A3880" s="5" t="s">
        <v>46</v>
      </c>
      <c r="B3880" s="5" t="s">
        <v>45</v>
      </c>
      <c r="C3880" s="4">
        <v>46143</v>
      </c>
      <c r="D3880" s="4">
        <v>46173</v>
      </c>
      <c r="E3880" s="5" t="s">
        <v>337</v>
      </c>
      <c r="F3880" s="5" t="s">
        <v>358</v>
      </c>
      <c r="G3880" s="7">
        <v>3.0000000000000001E-3</v>
      </c>
      <c r="H3880" s="21" t="s">
        <v>67</v>
      </c>
      <c r="I3880" s="5" t="s">
        <v>51</v>
      </c>
    </row>
    <row r="3881" spans="1:9" ht="48" customHeight="1">
      <c r="A3881" s="5" t="s">
        <v>46</v>
      </c>
      <c r="B3881" s="5" t="s">
        <v>45</v>
      </c>
      <c r="C3881" s="4">
        <v>46143</v>
      </c>
      <c r="D3881" s="4">
        <v>46173</v>
      </c>
      <c r="E3881" s="5" t="s">
        <v>337</v>
      </c>
      <c r="F3881" s="5" t="s">
        <v>359</v>
      </c>
      <c r="G3881" s="7">
        <v>3.0000000000000001E-3</v>
      </c>
      <c r="H3881" s="21" t="s">
        <v>67</v>
      </c>
      <c r="I3881" s="5" t="s">
        <v>51</v>
      </c>
    </row>
    <row r="3882" spans="1:9" ht="48" customHeight="1">
      <c r="A3882" s="5" t="s">
        <v>46</v>
      </c>
      <c r="B3882" s="5" t="s">
        <v>45</v>
      </c>
      <c r="C3882" s="4">
        <v>46143</v>
      </c>
      <c r="D3882" s="4">
        <v>46173</v>
      </c>
      <c r="E3882" s="5" t="s">
        <v>337</v>
      </c>
      <c r="F3882" s="5" t="s">
        <v>360</v>
      </c>
      <c r="G3882" s="7">
        <v>3.0000000000000001E-3</v>
      </c>
      <c r="H3882" s="21" t="s">
        <v>67</v>
      </c>
      <c r="I3882" s="5" t="s">
        <v>51</v>
      </c>
    </row>
    <row r="3883" spans="1:9" ht="48" customHeight="1">
      <c r="A3883" s="5" t="s">
        <v>46</v>
      </c>
      <c r="B3883" s="5" t="s">
        <v>45</v>
      </c>
      <c r="C3883" s="4">
        <v>46143</v>
      </c>
      <c r="D3883" s="4">
        <v>46173</v>
      </c>
      <c r="E3883" s="5" t="s">
        <v>337</v>
      </c>
      <c r="F3883" s="5" t="s">
        <v>361</v>
      </c>
      <c r="G3883" s="7">
        <v>2E-3</v>
      </c>
      <c r="H3883" s="21" t="s">
        <v>67</v>
      </c>
      <c r="I3883" s="5" t="s">
        <v>51</v>
      </c>
    </row>
    <row r="3884" spans="1:9" ht="48" customHeight="1">
      <c r="A3884" s="5" t="s">
        <v>46</v>
      </c>
      <c r="B3884" s="5" t="s">
        <v>45</v>
      </c>
      <c r="C3884" s="4">
        <v>46143</v>
      </c>
      <c r="D3884" s="4">
        <v>46173</v>
      </c>
      <c r="E3884" s="5" t="s">
        <v>337</v>
      </c>
      <c r="F3884" s="5" t="s">
        <v>362</v>
      </c>
      <c r="G3884" s="7">
        <v>2E-3</v>
      </c>
      <c r="H3884" s="21" t="s">
        <v>67</v>
      </c>
      <c r="I3884" s="5" t="s">
        <v>51</v>
      </c>
    </row>
    <row r="3885" spans="1:9" ht="48" customHeight="1">
      <c r="A3885" s="5" t="s">
        <v>46</v>
      </c>
      <c r="B3885" s="5" t="s">
        <v>45</v>
      </c>
      <c r="C3885" s="4">
        <v>46143</v>
      </c>
      <c r="D3885" s="4">
        <v>46173</v>
      </c>
      <c r="E3885" s="5" t="s">
        <v>414</v>
      </c>
      <c r="F3885" s="5" t="s">
        <v>421</v>
      </c>
      <c r="G3885" s="7">
        <v>7.8E-2</v>
      </c>
      <c r="H3885" s="21" t="s">
        <v>67</v>
      </c>
      <c r="I3885" s="5" t="s">
        <v>51</v>
      </c>
    </row>
    <row r="3886" spans="1:9" ht="48" customHeight="1">
      <c r="A3886" s="5" t="s">
        <v>46</v>
      </c>
      <c r="B3886" s="5" t="s">
        <v>45</v>
      </c>
      <c r="C3886" s="4">
        <v>46143</v>
      </c>
      <c r="D3886" s="4">
        <v>46173</v>
      </c>
      <c r="E3886" s="5" t="s">
        <v>414</v>
      </c>
      <c r="F3886" s="5" t="s">
        <v>419</v>
      </c>
      <c r="G3886" s="7">
        <v>1.4999999999999999E-2</v>
      </c>
      <c r="H3886" s="21" t="s">
        <v>67</v>
      </c>
      <c r="I3886" s="5" t="s">
        <v>51</v>
      </c>
    </row>
    <row r="3887" spans="1:9" ht="48" customHeight="1">
      <c r="A3887" s="5" t="s">
        <v>46</v>
      </c>
      <c r="B3887" s="5" t="s">
        <v>45</v>
      </c>
      <c r="C3887" s="4">
        <v>46143</v>
      </c>
      <c r="D3887" s="4">
        <v>46173</v>
      </c>
      <c r="E3887" s="5" t="s">
        <v>414</v>
      </c>
      <c r="F3887" s="5" t="s">
        <v>428</v>
      </c>
      <c r="G3887" s="7">
        <v>1.4999999999999999E-2</v>
      </c>
      <c r="H3887" s="21" t="s">
        <v>67</v>
      </c>
      <c r="I3887" s="5" t="s">
        <v>51</v>
      </c>
    </row>
    <row r="3888" spans="1:9" ht="48" customHeight="1">
      <c r="A3888" s="5" t="s">
        <v>46</v>
      </c>
      <c r="B3888" s="5" t="s">
        <v>45</v>
      </c>
      <c r="C3888" s="4">
        <v>46143</v>
      </c>
      <c r="D3888" s="4">
        <v>46173</v>
      </c>
      <c r="E3888" s="5" t="s">
        <v>414</v>
      </c>
      <c r="F3888" s="5" t="s">
        <v>415</v>
      </c>
      <c r="G3888" s="7">
        <v>6.0000000000000001E-3</v>
      </c>
      <c r="H3888" s="21" t="s">
        <v>67</v>
      </c>
      <c r="I3888" s="5" t="s">
        <v>51</v>
      </c>
    </row>
    <row r="3889" spans="1:9" ht="48" customHeight="1">
      <c r="A3889" s="5" t="s">
        <v>46</v>
      </c>
      <c r="B3889" s="5" t="s">
        <v>45</v>
      </c>
      <c r="C3889" s="4">
        <v>46143</v>
      </c>
      <c r="D3889" s="4">
        <v>46173</v>
      </c>
      <c r="E3889" s="5" t="s">
        <v>414</v>
      </c>
      <c r="F3889" s="5" t="s">
        <v>420</v>
      </c>
      <c r="G3889" s="7">
        <v>5.0000000000000001E-3</v>
      </c>
      <c r="H3889" s="21" t="s">
        <v>67</v>
      </c>
      <c r="I3889" s="5" t="s">
        <v>51</v>
      </c>
    </row>
    <row r="3890" spans="1:9" ht="48" customHeight="1">
      <c r="A3890" s="5" t="s">
        <v>46</v>
      </c>
      <c r="B3890" s="5" t="s">
        <v>45</v>
      </c>
      <c r="C3890" s="4">
        <v>46143</v>
      </c>
      <c r="D3890" s="4">
        <v>46173</v>
      </c>
      <c r="E3890" s="5" t="s">
        <v>414</v>
      </c>
      <c r="F3890" s="5" t="s">
        <v>416</v>
      </c>
      <c r="G3890" s="7">
        <v>4.0000000000000001E-3</v>
      </c>
      <c r="H3890" s="21" t="s">
        <v>67</v>
      </c>
      <c r="I3890" s="5" t="s">
        <v>51</v>
      </c>
    </row>
    <row r="3891" spans="1:9" ht="48" customHeight="1">
      <c r="A3891" s="5" t="s">
        <v>46</v>
      </c>
      <c r="B3891" s="5" t="s">
        <v>45</v>
      </c>
      <c r="C3891" s="4">
        <v>46143</v>
      </c>
      <c r="D3891" s="4">
        <v>46173</v>
      </c>
      <c r="E3891" s="5" t="s">
        <v>414</v>
      </c>
      <c r="F3891" s="5" t="s">
        <v>417</v>
      </c>
      <c r="G3891" s="7">
        <v>4.0000000000000001E-3</v>
      </c>
      <c r="H3891" s="21" t="s">
        <v>67</v>
      </c>
      <c r="I3891" s="5" t="s">
        <v>51</v>
      </c>
    </row>
    <row r="3892" spans="1:9" ht="48" customHeight="1">
      <c r="A3892" s="5" t="s">
        <v>46</v>
      </c>
      <c r="B3892" s="5" t="s">
        <v>45</v>
      </c>
      <c r="C3892" s="4">
        <v>46143</v>
      </c>
      <c r="D3892" s="4">
        <v>46173</v>
      </c>
      <c r="E3892" s="5" t="s">
        <v>414</v>
      </c>
      <c r="F3892" s="5" t="s">
        <v>418</v>
      </c>
      <c r="G3892" s="7">
        <v>3.0000000000000001E-3</v>
      </c>
      <c r="H3892" s="21" t="s">
        <v>67</v>
      </c>
      <c r="I3892" s="5" t="s">
        <v>51</v>
      </c>
    </row>
    <row r="3893" spans="1:9" ht="48" customHeight="1">
      <c r="A3893" s="5" t="s">
        <v>46</v>
      </c>
      <c r="B3893" s="5" t="s">
        <v>45</v>
      </c>
      <c r="C3893" s="4">
        <v>46143</v>
      </c>
      <c r="D3893" s="4">
        <v>46173</v>
      </c>
      <c r="E3893" s="5" t="s">
        <v>414</v>
      </c>
      <c r="F3893" s="5" t="s">
        <v>425</v>
      </c>
      <c r="G3893" s="7">
        <v>3.0000000000000001E-3</v>
      </c>
      <c r="H3893" s="21" t="s">
        <v>67</v>
      </c>
      <c r="I3893" s="5" t="s">
        <v>51</v>
      </c>
    </row>
    <row r="3894" spans="1:9" ht="48" customHeight="1">
      <c r="A3894" s="5" t="s">
        <v>46</v>
      </c>
      <c r="B3894" s="5" t="s">
        <v>45</v>
      </c>
      <c r="C3894" s="4">
        <v>46143</v>
      </c>
      <c r="D3894" s="4">
        <v>46173</v>
      </c>
      <c r="E3894" s="5" t="s">
        <v>414</v>
      </c>
      <c r="F3894" s="5" t="s">
        <v>426</v>
      </c>
      <c r="G3894" s="7">
        <v>1E-3</v>
      </c>
      <c r="H3894" s="21" t="s">
        <v>67</v>
      </c>
      <c r="I3894" s="5" t="s">
        <v>51</v>
      </c>
    </row>
    <row r="3895" spans="1:9" ht="48" customHeight="1">
      <c r="A3895" s="5" t="s">
        <v>46</v>
      </c>
      <c r="B3895" s="5" t="s">
        <v>45</v>
      </c>
      <c r="C3895" s="4">
        <v>46143</v>
      </c>
      <c r="D3895" s="4">
        <v>46173</v>
      </c>
      <c r="E3895" s="5" t="s">
        <v>414</v>
      </c>
      <c r="F3895" s="5" t="s">
        <v>427</v>
      </c>
      <c r="G3895" s="7">
        <v>1E-3</v>
      </c>
      <c r="H3895" s="21" t="s">
        <v>67</v>
      </c>
      <c r="I3895" s="5" t="s">
        <v>51</v>
      </c>
    </row>
    <row r="3896" spans="1:9" ht="48" customHeight="1">
      <c r="A3896" s="5" t="s">
        <v>46</v>
      </c>
      <c r="B3896" s="5" t="s">
        <v>45</v>
      </c>
      <c r="C3896" s="4">
        <v>46143</v>
      </c>
      <c r="D3896" s="4">
        <v>46173</v>
      </c>
      <c r="E3896" s="5" t="s">
        <v>414</v>
      </c>
      <c r="F3896" s="5" t="s">
        <v>422</v>
      </c>
      <c r="G3896" s="7">
        <v>0</v>
      </c>
      <c r="H3896" s="21" t="s">
        <v>67</v>
      </c>
      <c r="I3896" s="5" t="s">
        <v>51</v>
      </c>
    </row>
    <row r="3897" spans="1:9" ht="48" customHeight="1">
      <c r="A3897" s="5" t="s">
        <v>46</v>
      </c>
      <c r="B3897" s="5" t="s">
        <v>45</v>
      </c>
      <c r="C3897" s="4">
        <v>46143</v>
      </c>
      <c r="D3897" s="4">
        <v>46173</v>
      </c>
      <c r="E3897" s="5" t="s">
        <v>414</v>
      </c>
      <c r="F3897" s="5" t="s">
        <v>423</v>
      </c>
      <c r="G3897" s="7">
        <v>0</v>
      </c>
      <c r="H3897" s="21" t="s">
        <v>67</v>
      </c>
      <c r="I3897" s="5" t="s">
        <v>51</v>
      </c>
    </row>
    <row r="3898" spans="1:9" ht="48" customHeight="1">
      <c r="A3898" s="5" t="s">
        <v>46</v>
      </c>
      <c r="B3898" s="5" t="s">
        <v>45</v>
      </c>
      <c r="C3898" s="4">
        <v>46143</v>
      </c>
      <c r="D3898" s="4">
        <v>46173</v>
      </c>
      <c r="E3898" s="5" t="s">
        <v>414</v>
      </c>
      <c r="F3898" s="5" t="s">
        <v>424</v>
      </c>
      <c r="G3898" s="7">
        <v>0</v>
      </c>
      <c r="H3898" s="21" t="s">
        <v>67</v>
      </c>
      <c r="I3898" s="5" t="s">
        <v>51</v>
      </c>
    </row>
    <row r="3899" spans="1:9" ht="48" customHeight="1">
      <c r="A3899" s="5" t="s">
        <v>46</v>
      </c>
      <c r="B3899" s="5" t="s">
        <v>45</v>
      </c>
      <c r="C3899" s="4">
        <v>46143</v>
      </c>
      <c r="D3899" s="4">
        <v>46173</v>
      </c>
      <c r="E3899" s="5" t="s">
        <v>368</v>
      </c>
      <c r="F3899" s="5" t="s">
        <v>364</v>
      </c>
      <c r="G3899" s="7">
        <v>0.01</v>
      </c>
      <c r="H3899" s="21" t="s">
        <v>67</v>
      </c>
      <c r="I3899" s="5" t="s">
        <v>51</v>
      </c>
    </row>
    <row r="3900" spans="1:9" ht="48" customHeight="1">
      <c r="A3900" s="5" t="s">
        <v>46</v>
      </c>
      <c r="B3900" s="5" t="s">
        <v>45</v>
      </c>
      <c r="C3900" s="4">
        <v>46143</v>
      </c>
      <c r="D3900" s="4">
        <v>46173</v>
      </c>
      <c r="E3900" s="5" t="s">
        <v>368</v>
      </c>
      <c r="F3900" s="5" t="s">
        <v>370</v>
      </c>
      <c r="G3900" s="7">
        <v>8.0000000000000002E-3</v>
      </c>
      <c r="H3900" s="21" t="s">
        <v>67</v>
      </c>
      <c r="I3900" s="5" t="s">
        <v>51</v>
      </c>
    </row>
    <row r="3901" spans="1:9" ht="48" customHeight="1">
      <c r="A3901" s="5" t="s">
        <v>46</v>
      </c>
      <c r="B3901" s="5" t="s">
        <v>45</v>
      </c>
      <c r="C3901" s="4">
        <v>46143</v>
      </c>
      <c r="D3901" s="4">
        <v>46173</v>
      </c>
      <c r="E3901" s="5" t="s">
        <v>368</v>
      </c>
      <c r="F3901" s="5" t="s">
        <v>369</v>
      </c>
      <c r="G3901" s="7">
        <v>6.9999999999999993E-3</v>
      </c>
      <c r="H3901" s="21" t="s">
        <v>67</v>
      </c>
      <c r="I3901" s="5" t="s">
        <v>51</v>
      </c>
    </row>
    <row r="3902" spans="1:9" ht="48" customHeight="1">
      <c r="A3902" s="5" t="s">
        <v>46</v>
      </c>
      <c r="B3902" s="5" t="s">
        <v>45</v>
      </c>
      <c r="C3902" s="4">
        <v>46143</v>
      </c>
      <c r="D3902" s="4">
        <v>46173</v>
      </c>
      <c r="E3902" s="5" t="s">
        <v>368</v>
      </c>
      <c r="F3902" s="5" t="s">
        <v>372</v>
      </c>
      <c r="G3902" s="7">
        <v>6.0000000000000001E-3</v>
      </c>
      <c r="H3902" s="21" t="s">
        <v>67</v>
      </c>
      <c r="I3902" s="5" t="s">
        <v>51</v>
      </c>
    </row>
    <row r="3903" spans="1:9" ht="48" customHeight="1">
      <c r="A3903" s="5" t="s">
        <v>46</v>
      </c>
      <c r="B3903" s="5" t="s">
        <v>45</v>
      </c>
      <c r="C3903" s="4">
        <v>46143</v>
      </c>
      <c r="D3903" s="4">
        <v>46173</v>
      </c>
      <c r="E3903" s="5" t="s">
        <v>368</v>
      </c>
      <c r="F3903" s="5" t="s">
        <v>371</v>
      </c>
      <c r="G3903" s="7">
        <v>6.0000000000000001E-3</v>
      </c>
      <c r="H3903" s="21" t="s">
        <v>67</v>
      </c>
      <c r="I3903" s="5" t="s">
        <v>51</v>
      </c>
    </row>
    <row r="3904" spans="1:9" ht="48" customHeight="1">
      <c r="A3904" s="5" t="s">
        <v>46</v>
      </c>
      <c r="B3904" s="5" t="s">
        <v>45</v>
      </c>
      <c r="C3904" s="4">
        <v>46143</v>
      </c>
      <c r="D3904" s="4">
        <v>46173</v>
      </c>
      <c r="E3904" s="5" t="s">
        <v>368</v>
      </c>
      <c r="F3904" s="5" t="s">
        <v>373</v>
      </c>
      <c r="G3904" s="7">
        <v>4.0000000000000001E-3</v>
      </c>
      <c r="H3904" s="21" t="s">
        <v>67</v>
      </c>
      <c r="I3904" s="5" t="s">
        <v>51</v>
      </c>
    </row>
    <row r="3905" spans="1:9" ht="48" customHeight="1">
      <c r="A3905" s="5" t="s">
        <v>46</v>
      </c>
      <c r="B3905" s="5" t="s">
        <v>45</v>
      </c>
      <c r="C3905" s="4">
        <v>46143</v>
      </c>
      <c r="D3905" s="4">
        <v>46173</v>
      </c>
      <c r="E3905" s="5" t="s">
        <v>368</v>
      </c>
      <c r="F3905" s="5" t="s">
        <v>362</v>
      </c>
      <c r="G3905" s="7">
        <v>3.0000000000000001E-3</v>
      </c>
      <c r="H3905" s="21" t="s">
        <v>67</v>
      </c>
      <c r="I3905" s="5" t="s">
        <v>51</v>
      </c>
    </row>
    <row r="3906" spans="1:9" ht="48" customHeight="1">
      <c r="A3906" s="5" t="s">
        <v>46</v>
      </c>
      <c r="B3906" s="5" t="s">
        <v>45</v>
      </c>
      <c r="C3906" s="4">
        <v>46143</v>
      </c>
      <c r="D3906" s="4">
        <v>46173</v>
      </c>
      <c r="E3906" s="5" t="s">
        <v>368</v>
      </c>
      <c r="F3906" s="5" t="s">
        <v>366</v>
      </c>
      <c r="G3906" s="7">
        <v>1E-3</v>
      </c>
      <c r="H3906" s="21" t="s">
        <v>67</v>
      </c>
      <c r="I3906" s="5" t="s">
        <v>51</v>
      </c>
    </row>
    <row r="3907" spans="1:9" ht="48" customHeight="1">
      <c r="A3907" s="5" t="s">
        <v>46</v>
      </c>
      <c r="B3907" s="5" t="s">
        <v>45</v>
      </c>
      <c r="C3907" s="4">
        <v>46143</v>
      </c>
      <c r="D3907" s="4">
        <v>46173</v>
      </c>
      <c r="E3907" s="5" t="s">
        <v>368</v>
      </c>
      <c r="F3907" s="5" t="s">
        <v>374</v>
      </c>
      <c r="G3907" s="7">
        <v>1E-3</v>
      </c>
      <c r="H3907" s="21" t="s">
        <v>67</v>
      </c>
      <c r="I3907" s="5" t="s">
        <v>51</v>
      </c>
    </row>
    <row r="3908" spans="1:9" ht="48" customHeight="1">
      <c r="A3908" s="5" t="s">
        <v>46</v>
      </c>
      <c r="B3908" s="5" t="s">
        <v>45</v>
      </c>
      <c r="C3908" s="4">
        <v>46143</v>
      </c>
      <c r="D3908" s="4">
        <v>46173</v>
      </c>
      <c r="E3908" s="5" t="s">
        <v>368</v>
      </c>
      <c r="F3908" s="5" t="s">
        <v>375</v>
      </c>
      <c r="G3908" s="7">
        <v>0</v>
      </c>
      <c r="H3908" s="21" t="s">
        <v>67</v>
      </c>
      <c r="I3908" s="5" t="s">
        <v>51</v>
      </c>
    </row>
    <row r="3909" spans="1:9" ht="48" customHeight="1">
      <c r="A3909" s="5" t="s">
        <v>46</v>
      </c>
      <c r="B3909" s="5" t="s">
        <v>45</v>
      </c>
      <c r="C3909" s="4">
        <v>46143</v>
      </c>
      <c r="D3909" s="4">
        <v>46173</v>
      </c>
      <c r="E3909" s="5" t="s">
        <v>88</v>
      </c>
      <c r="F3909" s="5" t="s">
        <v>459</v>
      </c>
      <c r="G3909" s="7">
        <v>8.0000000000000002E-3</v>
      </c>
      <c r="H3909" s="21" t="s">
        <v>67</v>
      </c>
      <c r="I3909" s="5" t="s">
        <v>51</v>
      </c>
    </row>
    <row r="3910" spans="1:9" ht="48" customHeight="1">
      <c r="A3910" s="5" t="s">
        <v>46</v>
      </c>
      <c r="B3910" s="5" t="s">
        <v>45</v>
      </c>
      <c r="C3910" s="4">
        <v>46143</v>
      </c>
      <c r="D3910" s="4">
        <v>46173</v>
      </c>
      <c r="E3910" s="5" t="s">
        <v>88</v>
      </c>
      <c r="F3910" s="5" t="s">
        <v>456</v>
      </c>
      <c r="G3910" s="7">
        <v>4.0000000000000001E-3</v>
      </c>
      <c r="H3910" s="21" t="s">
        <v>67</v>
      </c>
      <c r="I3910" s="5" t="s">
        <v>51</v>
      </c>
    </row>
    <row r="3911" spans="1:9" ht="48" customHeight="1">
      <c r="A3911" s="5" t="s">
        <v>46</v>
      </c>
      <c r="B3911" s="5" t="s">
        <v>45</v>
      </c>
      <c r="C3911" s="4">
        <v>46143</v>
      </c>
      <c r="D3911" s="4">
        <v>46173</v>
      </c>
      <c r="E3911" s="5" t="s">
        <v>88</v>
      </c>
      <c r="F3911" s="5" t="s">
        <v>452</v>
      </c>
      <c r="G3911" s="7">
        <v>3.0000000000000001E-3</v>
      </c>
      <c r="H3911" s="21" t="s">
        <v>67</v>
      </c>
      <c r="I3911" s="5" t="s">
        <v>51</v>
      </c>
    </row>
    <row r="3912" spans="1:9" ht="48" customHeight="1">
      <c r="A3912" s="5" t="s">
        <v>46</v>
      </c>
      <c r="B3912" s="5" t="s">
        <v>45</v>
      </c>
      <c r="C3912" s="4">
        <v>46143</v>
      </c>
      <c r="D3912" s="4">
        <v>46173</v>
      </c>
      <c r="E3912" s="5" t="s">
        <v>88</v>
      </c>
      <c r="F3912" s="5" t="s">
        <v>453</v>
      </c>
      <c r="G3912" s="7">
        <v>3.0000000000000001E-3</v>
      </c>
      <c r="H3912" s="21" t="s">
        <v>67</v>
      </c>
      <c r="I3912" s="5" t="s">
        <v>51</v>
      </c>
    </row>
    <row r="3913" spans="1:9" ht="48" customHeight="1">
      <c r="A3913" s="5" t="s">
        <v>46</v>
      </c>
      <c r="B3913" s="5" t="s">
        <v>45</v>
      </c>
      <c r="C3913" s="4">
        <v>46143</v>
      </c>
      <c r="D3913" s="4">
        <v>46173</v>
      </c>
      <c r="E3913" s="5" t="s">
        <v>88</v>
      </c>
      <c r="F3913" s="5" t="s">
        <v>454</v>
      </c>
      <c r="G3913" s="7">
        <v>3.0000000000000001E-3</v>
      </c>
      <c r="H3913" s="21" t="s">
        <v>67</v>
      </c>
      <c r="I3913" s="5" t="s">
        <v>51</v>
      </c>
    </row>
    <row r="3914" spans="1:9" ht="48" customHeight="1">
      <c r="A3914" s="5" t="s">
        <v>46</v>
      </c>
      <c r="B3914" s="5" t="s">
        <v>45</v>
      </c>
      <c r="C3914" s="4">
        <v>46143</v>
      </c>
      <c r="D3914" s="4">
        <v>46173</v>
      </c>
      <c r="E3914" s="5" t="s">
        <v>88</v>
      </c>
      <c r="F3914" s="5" t="s">
        <v>451</v>
      </c>
      <c r="G3914" s="7">
        <v>3.0000000000000001E-3</v>
      </c>
      <c r="H3914" s="21" t="s">
        <v>67</v>
      </c>
      <c r="I3914" s="5" t="s">
        <v>51</v>
      </c>
    </row>
    <row r="3915" spans="1:9" ht="48" customHeight="1">
      <c r="A3915" s="5" t="s">
        <v>46</v>
      </c>
      <c r="B3915" s="5" t="s">
        <v>45</v>
      </c>
      <c r="C3915" s="4">
        <v>46143</v>
      </c>
      <c r="D3915" s="4">
        <v>46173</v>
      </c>
      <c r="E3915" s="5" t="s">
        <v>88</v>
      </c>
      <c r="F3915" s="5" t="s">
        <v>458</v>
      </c>
      <c r="G3915" s="7">
        <v>3.0000000000000001E-3</v>
      </c>
      <c r="H3915" s="21" t="s">
        <v>67</v>
      </c>
      <c r="I3915" s="5" t="s">
        <v>51</v>
      </c>
    </row>
    <row r="3916" spans="1:9" ht="48" customHeight="1">
      <c r="A3916" s="5" t="s">
        <v>46</v>
      </c>
      <c r="B3916" s="5" t="s">
        <v>45</v>
      </c>
      <c r="C3916" s="4">
        <v>46143</v>
      </c>
      <c r="D3916" s="4">
        <v>46173</v>
      </c>
      <c r="E3916" s="5" t="s">
        <v>88</v>
      </c>
      <c r="F3916" s="5" t="s">
        <v>471</v>
      </c>
      <c r="G3916" s="7">
        <v>3.0000000000000001E-3</v>
      </c>
      <c r="H3916" s="21" t="s">
        <v>67</v>
      </c>
      <c r="I3916" s="5" t="s">
        <v>51</v>
      </c>
    </row>
    <row r="3917" spans="1:9" ht="48" customHeight="1">
      <c r="A3917" s="5" t="s">
        <v>46</v>
      </c>
      <c r="B3917" s="5" t="s">
        <v>45</v>
      </c>
      <c r="C3917" s="4">
        <v>46143</v>
      </c>
      <c r="D3917" s="4">
        <v>46173</v>
      </c>
      <c r="E3917" s="5" t="s">
        <v>88</v>
      </c>
      <c r="F3917" s="5" t="s">
        <v>470</v>
      </c>
      <c r="G3917" s="7">
        <v>2E-3</v>
      </c>
      <c r="H3917" s="21" t="s">
        <v>67</v>
      </c>
      <c r="I3917" s="5" t="s">
        <v>51</v>
      </c>
    </row>
    <row r="3918" spans="1:9" ht="48" customHeight="1">
      <c r="A3918" s="5" t="s">
        <v>46</v>
      </c>
      <c r="B3918" s="5" t="s">
        <v>45</v>
      </c>
      <c r="C3918" s="4">
        <v>46143</v>
      </c>
      <c r="D3918" s="4">
        <v>46173</v>
      </c>
      <c r="E3918" s="5" t="s">
        <v>88</v>
      </c>
      <c r="F3918" s="5" t="s">
        <v>455</v>
      </c>
      <c r="G3918" s="7">
        <v>1E-3</v>
      </c>
      <c r="H3918" s="21" t="s">
        <v>67</v>
      </c>
      <c r="I3918" s="5" t="s">
        <v>51</v>
      </c>
    </row>
    <row r="3919" spans="1:9" ht="48" customHeight="1">
      <c r="A3919" s="5" t="s">
        <v>46</v>
      </c>
      <c r="B3919" s="5" t="s">
        <v>45</v>
      </c>
      <c r="C3919" s="4">
        <v>46143</v>
      </c>
      <c r="D3919" s="4">
        <v>46173</v>
      </c>
      <c r="E3919" s="5" t="s">
        <v>88</v>
      </c>
      <c r="F3919" s="5" t="s">
        <v>460</v>
      </c>
      <c r="G3919" s="7">
        <v>1E-3</v>
      </c>
      <c r="H3919" s="21" t="s">
        <v>67</v>
      </c>
      <c r="I3919" s="5" t="s">
        <v>51</v>
      </c>
    </row>
    <row r="3920" spans="1:9" ht="48" customHeight="1">
      <c r="A3920" s="5" t="s">
        <v>46</v>
      </c>
      <c r="B3920" s="5" t="s">
        <v>45</v>
      </c>
      <c r="C3920" s="4">
        <v>46143</v>
      </c>
      <c r="D3920" s="4">
        <v>46173</v>
      </c>
      <c r="E3920" s="5" t="s">
        <v>88</v>
      </c>
      <c r="F3920" s="5" t="s">
        <v>457</v>
      </c>
      <c r="G3920" s="7">
        <v>1E-3</v>
      </c>
      <c r="H3920" s="21" t="s">
        <v>67</v>
      </c>
      <c r="I3920" s="5" t="s">
        <v>51</v>
      </c>
    </row>
    <row r="3921" spans="1:9" ht="48" customHeight="1">
      <c r="A3921" s="5" t="s">
        <v>46</v>
      </c>
      <c r="B3921" s="5" t="s">
        <v>45</v>
      </c>
      <c r="C3921" s="4">
        <v>46143</v>
      </c>
      <c r="D3921" s="4">
        <v>46173</v>
      </c>
      <c r="E3921" s="5" t="s">
        <v>88</v>
      </c>
      <c r="F3921" s="5" t="s">
        <v>461</v>
      </c>
      <c r="G3921" s="7">
        <v>1E-3</v>
      </c>
      <c r="H3921" s="21" t="s">
        <v>67</v>
      </c>
      <c r="I3921" s="5" t="s">
        <v>51</v>
      </c>
    </row>
    <row r="3922" spans="1:9" ht="48" customHeight="1">
      <c r="A3922" s="5" t="s">
        <v>46</v>
      </c>
      <c r="B3922" s="5" t="s">
        <v>45</v>
      </c>
      <c r="C3922" s="4">
        <v>46143</v>
      </c>
      <c r="D3922" s="4">
        <v>46173</v>
      </c>
      <c r="E3922" s="5" t="s">
        <v>88</v>
      </c>
      <c r="F3922" s="5" t="s">
        <v>462</v>
      </c>
      <c r="G3922" s="7">
        <v>1E-3</v>
      </c>
      <c r="H3922" s="21" t="s">
        <v>67</v>
      </c>
      <c r="I3922" s="5" t="s">
        <v>51</v>
      </c>
    </row>
    <row r="3923" spans="1:9" ht="48" customHeight="1">
      <c r="A3923" s="5" t="s">
        <v>46</v>
      </c>
      <c r="B3923" s="5" t="s">
        <v>45</v>
      </c>
      <c r="C3923" s="4">
        <v>46143</v>
      </c>
      <c r="D3923" s="4">
        <v>46173</v>
      </c>
      <c r="E3923" s="5" t="s">
        <v>88</v>
      </c>
      <c r="F3923" s="5" t="s">
        <v>463</v>
      </c>
      <c r="G3923" s="7">
        <v>1E-3</v>
      </c>
      <c r="H3923" s="21" t="s">
        <v>67</v>
      </c>
      <c r="I3923" s="5" t="s">
        <v>51</v>
      </c>
    </row>
    <row r="3924" spans="1:9" ht="48" customHeight="1">
      <c r="A3924" s="5" t="s">
        <v>46</v>
      </c>
      <c r="B3924" s="5" t="s">
        <v>45</v>
      </c>
      <c r="C3924" s="4">
        <v>46143</v>
      </c>
      <c r="D3924" s="4">
        <v>46173</v>
      </c>
      <c r="E3924" s="5" t="s">
        <v>88</v>
      </c>
      <c r="F3924" s="5" t="s">
        <v>465</v>
      </c>
      <c r="G3924" s="7">
        <v>1E-3</v>
      </c>
      <c r="H3924" s="21" t="s">
        <v>67</v>
      </c>
      <c r="I3924" s="5" t="s">
        <v>51</v>
      </c>
    </row>
    <row r="3925" spans="1:9" ht="48" customHeight="1">
      <c r="A3925" s="5" t="s">
        <v>46</v>
      </c>
      <c r="B3925" s="5" t="s">
        <v>45</v>
      </c>
      <c r="C3925" s="4">
        <v>46143</v>
      </c>
      <c r="D3925" s="4">
        <v>46173</v>
      </c>
      <c r="E3925" s="5" t="s">
        <v>88</v>
      </c>
      <c r="F3925" s="5" t="s">
        <v>469</v>
      </c>
      <c r="G3925" s="7">
        <v>1E-3</v>
      </c>
      <c r="H3925" s="21" t="s">
        <v>67</v>
      </c>
      <c r="I3925" s="5" t="s">
        <v>51</v>
      </c>
    </row>
    <row r="3926" spans="1:9" ht="48" customHeight="1">
      <c r="A3926" s="5" t="s">
        <v>46</v>
      </c>
      <c r="B3926" s="5" t="s">
        <v>45</v>
      </c>
      <c r="C3926" s="4">
        <v>46143</v>
      </c>
      <c r="D3926" s="4">
        <v>46173</v>
      </c>
      <c r="E3926" s="5" t="s">
        <v>88</v>
      </c>
      <c r="F3926" s="5" t="s">
        <v>472</v>
      </c>
      <c r="G3926" s="7">
        <v>1E-3</v>
      </c>
      <c r="H3926" s="21" t="s">
        <v>67</v>
      </c>
      <c r="I3926" s="5" t="s">
        <v>51</v>
      </c>
    </row>
    <row r="3927" spans="1:9" ht="48" customHeight="1">
      <c r="A3927" s="5" t="s">
        <v>46</v>
      </c>
      <c r="B3927" s="5" t="s">
        <v>45</v>
      </c>
      <c r="C3927" s="4">
        <v>46143</v>
      </c>
      <c r="D3927" s="4">
        <v>46173</v>
      </c>
      <c r="E3927" s="5" t="s">
        <v>88</v>
      </c>
      <c r="F3927" s="5" t="s">
        <v>464</v>
      </c>
      <c r="G3927" s="7">
        <v>0</v>
      </c>
      <c r="H3927" s="21" t="s">
        <v>67</v>
      </c>
      <c r="I3927" s="5" t="s">
        <v>51</v>
      </c>
    </row>
    <row r="3928" spans="1:9" ht="48" customHeight="1">
      <c r="A3928" s="5" t="s">
        <v>46</v>
      </c>
      <c r="B3928" s="5" t="s">
        <v>45</v>
      </c>
      <c r="C3928" s="4">
        <v>46143</v>
      </c>
      <c r="D3928" s="4">
        <v>46173</v>
      </c>
      <c r="E3928" s="5" t="s">
        <v>88</v>
      </c>
      <c r="F3928" s="5" t="s">
        <v>466</v>
      </c>
      <c r="G3928" s="7">
        <v>0</v>
      </c>
      <c r="H3928" s="21" t="s">
        <v>67</v>
      </c>
      <c r="I3928" s="5" t="s">
        <v>51</v>
      </c>
    </row>
    <row r="3929" spans="1:9" ht="48" customHeight="1">
      <c r="A3929" s="5" t="s">
        <v>46</v>
      </c>
      <c r="B3929" s="5" t="s">
        <v>45</v>
      </c>
      <c r="C3929" s="4">
        <v>46143</v>
      </c>
      <c r="D3929" s="4">
        <v>46173</v>
      </c>
      <c r="E3929" s="5" t="s">
        <v>88</v>
      </c>
      <c r="F3929" s="5" t="s">
        <v>467</v>
      </c>
      <c r="G3929" s="7">
        <v>0</v>
      </c>
      <c r="H3929" s="21" t="s">
        <v>67</v>
      </c>
      <c r="I3929" s="5" t="s">
        <v>51</v>
      </c>
    </row>
    <row r="3930" spans="1:9" ht="48" customHeight="1">
      <c r="A3930" s="5" t="s">
        <v>46</v>
      </c>
      <c r="B3930" s="5" t="s">
        <v>45</v>
      </c>
      <c r="C3930" s="4">
        <v>46143</v>
      </c>
      <c r="D3930" s="4">
        <v>46173</v>
      </c>
      <c r="E3930" s="5" t="s">
        <v>88</v>
      </c>
      <c r="F3930" s="5" t="s">
        <v>468</v>
      </c>
      <c r="G3930" s="7">
        <v>0</v>
      </c>
      <c r="H3930" s="21" t="s">
        <v>67</v>
      </c>
      <c r="I3930" s="5" t="s">
        <v>51</v>
      </c>
    </row>
    <row r="3931" spans="1:9" ht="48" customHeight="1">
      <c r="A3931" s="5" t="s">
        <v>46</v>
      </c>
      <c r="B3931" s="5" t="s">
        <v>45</v>
      </c>
      <c r="C3931" s="4">
        <v>46143</v>
      </c>
      <c r="D3931" s="4">
        <v>46173</v>
      </c>
      <c r="E3931" s="5" t="s">
        <v>88</v>
      </c>
      <c r="F3931" s="5" t="s">
        <v>473</v>
      </c>
      <c r="G3931" s="7">
        <v>0</v>
      </c>
      <c r="H3931" s="21" t="s">
        <v>67</v>
      </c>
      <c r="I3931" s="5" t="s">
        <v>51</v>
      </c>
    </row>
    <row r="3932" spans="1:9" ht="48" customHeight="1">
      <c r="A3932" s="5" t="s">
        <v>46</v>
      </c>
      <c r="B3932" s="5" t="s">
        <v>45</v>
      </c>
      <c r="C3932" s="4">
        <v>46143</v>
      </c>
      <c r="D3932" s="4">
        <v>46173</v>
      </c>
      <c r="E3932" s="5" t="s">
        <v>75</v>
      </c>
      <c r="F3932" s="5" t="s">
        <v>282</v>
      </c>
      <c r="G3932" s="7">
        <v>5.0000000000000001E-3</v>
      </c>
      <c r="H3932" s="21" t="s">
        <v>67</v>
      </c>
      <c r="I3932" s="5" t="s">
        <v>51</v>
      </c>
    </row>
    <row r="3933" spans="1:9" ht="48" customHeight="1">
      <c r="A3933" s="5" t="s">
        <v>46</v>
      </c>
      <c r="B3933" s="5" t="s">
        <v>45</v>
      </c>
      <c r="C3933" s="4">
        <v>46143</v>
      </c>
      <c r="D3933" s="4">
        <v>46173</v>
      </c>
      <c r="E3933" s="5" t="s">
        <v>75</v>
      </c>
      <c r="F3933" s="5" t="s">
        <v>279</v>
      </c>
      <c r="G3933" s="7">
        <v>5.0000000000000001E-3</v>
      </c>
      <c r="H3933" s="21" t="s">
        <v>67</v>
      </c>
      <c r="I3933" s="5" t="s">
        <v>51</v>
      </c>
    </row>
    <row r="3934" spans="1:9" ht="48" customHeight="1">
      <c r="A3934" s="5" t="s">
        <v>46</v>
      </c>
      <c r="B3934" s="5" t="s">
        <v>45</v>
      </c>
      <c r="C3934" s="4">
        <v>46143</v>
      </c>
      <c r="D3934" s="4">
        <v>46173</v>
      </c>
      <c r="E3934" s="5" t="s">
        <v>75</v>
      </c>
      <c r="F3934" s="5" t="s">
        <v>283</v>
      </c>
      <c r="G3934" s="7">
        <v>4.0000000000000001E-3</v>
      </c>
      <c r="H3934" s="21" t="s">
        <v>67</v>
      </c>
      <c r="I3934" s="5" t="s">
        <v>51</v>
      </c>
    </row>
    <row r="3935" spans="1:9" ht="48" customHeight="1">
      <c r="A3935" s="5" t="s">
        <v>46</v>
      </c>
      <c r="B3935" s="5" t="s">
        <v>45</v>
      </c>
      <c r="C3935" s="4">
        <v>46143</v>
      </c>
      <c r="D3935" s="4">
        <v>46173</v>
      </c>
      <c r="E3935" s="5" t="s">
        <v>75</v>
      </c>
      <c r="F3935" s="5" t="s">
        <v>280</v>
      </c>
      <c r="G3935" s="7">
        <v>3.0000000000000001E-3</v>
      </c>
      <c r="H3935" s="21" t="s">
        <v>67</v>
      </c>
      <c r="I3935" s="5" t="s">
        <v>51</v>
      </c>
    </row>
    <row r="3936" spans="1:9" ht="48" customHeight="1">
      <c r="A3936" s="5" t="s">
        <v>46</v>
      </c>
      <c r="B3936" s="5" t="s">
        <v>45</v>
      </c>
      <c r="C3936" s="4">
        <v>46143</v>
      </c>
      <c r="D3936" s="4">
        <v>46173</v>
      </c>
      <c r="E3936" s="5" t="s">
        <v>75</v>
      </c>
      <c r="F3936" s="5" t="s">
        <v>281</v>
      </c>
      <c r="G3936" s="7">
        <v>2E-3</v>
      </c>
      <c r="H3936" s="21" t="s">
        <v>67</v>
      </c>
      <c r="I3936" s="5" t="s">
        <v>51</v>
      </c>
    </row>
    <row r="3937" spans="1:9" ht="48" customHeight="1">
      <c r="A3937" s="5" t="s">
        <v>46</v>
      </c>
      <c r="B3937" s="5" t="s">
        <v>45</v>
      </c>
      <c r="C3937" s="4">
        <v>46143</v>
      </c>
      <c r="D3937" s="4">
        <v>46173</v>
      </c>
      <c r="E3937" s="5" t="s">
        <v>75</v>
      </c>
      <c r="F3937" s="5" t="s">
        <v>287</v>
      </c>
      <c r="G3937" s="7">
        <v>1E-3</v>
      </c>
      <c r="H3937" s="21" t="s">
        <v>67</v>
      </c>
      <c r="I3937" s="5" t="s">
        <v>51</v>
      </c>
    </row>
    <row r="3938" spans="1:9" ht="48" customHeight="1">
      <c r="A3938" s="5" t="s">
        <v>46</v>
      </c>
      <c r="B3938" s="5" t="s">
        <v>45</v>
      </c>
      <c r="C3938" s="4">
        <v>46143</v>
      </c>
      <c r="D3938" s="4">
        <v>46173</v>
      </c>
      <c r="E3938" s="5" t="s">
        <v>75</v>
      </c>
      <c r="F3938" s="5" t="s">
        <v>284</v>
      </c>
      <c r="G3938" s="7">
        <v>1E-3</v>
      </c>
      <c r="H3938" s="21" t="s">
        <v>67</v>
      </c>
      <c r="I3938" s="5" t="s">
        <v>51</v>
      </c>
    </row>
    <row r="3939" spans="1:9" ht="48" customHeight="1">
      <c r="A3939" s="5" t="s">
        <v>46</v>
      </c>
      <c r="B3939" s="5" t="s">
        <v>45</v>
      </c>
      <c r="C3939" s="4">
        <v>46143</v>
      </c>
      <c r="D3939" s="4">
        <v>46173</v>
      </c>
      <c r="E3939" s="5" t="s">
        <v>75</v>
      </c>
      <c r="F3939" s="5" t="s">
        <v>289</v>
      </c>
      <c r="G3939" s="7">
        <v>1E-3</v>
      </c>
      <c r="H3939" s="21" t="s">
        <v>67</v>
      </c>
      <c r="I3939" s="5" t="s">
        <v>51</v>
      </c>
    </row>
    <row r="3940" spans="1:9" ht="48" customHeight="1">
      <c r="A3940" s="5" t="s">
        <v>46</v>
      </c>
      <c r="B3940" s="5" t="s">
        <v>45</v>
      </c>
      <c r="C3940" s="4">
        <v>46143</v>
      </c>
      <c r="D3940" s="4">
        <v>46173</v>
      </c>
      <c r="E3940" s="5" t="s">
        <v>75</v>
      </c>
      <c r="F3940" s="5" t="s">
        <v>291</v>
      </c>
      <c r="G3940" s="7">
        <v>1E-3</v>
      </c>
      <c r="H3940" s="21" t="s">
        <v>67</v>
      </c>
      <c r="I3940" s="5" t="s">
        <v>51</v>
      </c>
    </row>
    <row r="3941" spans="1:9" ht="48" customHeight="1">
      <c r="A3941" s="5" t="s">
        <v>46</v>
      </c>
      <c r="B3941" s="5" t="s">
        <v>45</v>
      </c>
      <c r="C3941" s="4">
        <v>46143</v>
      </c>
      <c r="D3941" s="4">
        <v>46173</v>
      </c>
      <c r="E3941" s="5" t="s">
        <v>75</v>
      </c>
      <c r="F3941" s="5" t="s">
        <v>278</v>
      </c>
      <c r="G3941" s="7">
        <v>1E-3</v>
      </c>
      <c r="H3941" s="21" t="s">
        <v>67</v>
      </c>
      <c r="I3941" s="5" t="s">
        <v>51</v>
      </c>
    </row>
    <row r="3942" spans="1:9" ht="48" customHeight="1">
      <c r="A3942" s="5" t="s">
        <v>46</v>
      </c>
      <c r="B3942" s="5" t="s">
        <v>45</v>
      </c>
      <c r="C3942" s="4">
        <v>46143</v>
      </c>
      <c r="D3942" s="4">
        <v>46173</v>
      </c>
      <c r="E3942" s="5" t="s">
        <v>75</v>
      </c>
      <c r="F3942" s="5" t="s">
        <v>73</v>
      </c>
      <c r="G3942" s="7">
        <v>1E-3</v>
      </c>
      <c r="H3942" s="21" t="s">
        <v>67</v>
      </c>
      <c r="I3942" s="5" t="s">
        <v>51</v>
      </c>
    </row>
    <row r="3943" spans="1:9" ht="48" customHeight="1">
      <c r="A3943" s="5" t="s">
        <v>46</v>
      </c>
      <c r="B3943" s="5" t="s">
        <v>45</v>
      </c>
      <c r="C3943" s="4">
        <v>46143</v>
      </c>
      <c r="D3943" s="4">
        <v>46173</v>
      </c>
      <c r="E3943" s="5" t="s">
        <v>75</v>
      </c>
      <c r="F3943" s="5" t="s">
        <v>286</v>
      </c>
      <c r="G3943" s="7">
        <v>1E-3</v>
      </c>
      <c r="H3943" s="21" t="s">
        <v>67</v>
      </c>
      <c r="I3943" s="5" t="s">
        <v>51</v>
      </c>
    </row>
    <row r="3944" spans="1:9" ht="48" customHeight="1">
      <c r="A3944" s="5" t="s">
        <v>46</v>
      </c>
      <c r="B3944" s="5" t="s">
        <v>45</v>
      </c>
      <c r="C3944" s="4">
        <v>46143</v>
      </c>
      <c r="D3944" s="4">
        <v>46173</v>
      </c>
      <c r="E3944" s="5" t="s">
        <v>75</v>
      </c>
      <c r="F3944" s="5" t="s">
        <v>292</v>
      </c>
      <c r="G3944" s="7">
        <v>0</v>
      </c>
      <c r="H3944" s="21" t="s">
        <v>67</v>
      </c>
      <c r="I3944" s="5" t="s">
        <v>51</v>
      </c>
    </row>
    <row r="3945" spans="1:9" ht="48" customHeight="1">
      <c r="A3945" s="5" t="s">
        <v>46</v>
      </c>
      <c r="B3945" s="5" t="s">
        <v>45</v>
      </c>
      <c r="C3945" s="4">
        <v>46143</v>
      </c>
      <c r="D3945" s="4">
        <v>46173</v>
      </c>
      <c r="E3945" s="5" t="s">
        <v>75</v>
      </c>
      <c r="F3945" s="5" t="s">
        <v>288</v>
      </c>
      <c r="G3945" s="7">
        <v>0</v>
      </c>
      <c r="H3945" s="21" t="s">
        <v>67</v>
      </c>
      <c r="I3945" s="5" t="s">
        <v>51</v>
      </c>
    </row>
    <row r="3946" spans="1:9" ht="48" customHeight="1">
      <c r="A3946" s="5" t="s">
        <v>46</v>
      </c>
      <c r="B3946" s="5" t="s">
        <v>45</v>
      </c>
      <c r="C3946" s="4">
        <v>46143</v>
      </c>
      <c r="D3946" s="4">
        <v>46173</v>
      </c>
      <c r="E3946" s="5" t="s">
        <v>75</v>
      </c>
      <c r="F3946" s="5" t="s">
        <v>290</v>
      </c>
      <c r="G3946" s="7">
        <v>0</v>
      </c>
      <c r="H3946" s="21" t="s">
        <v>67</v>
      </c>
      <c r="I3946" s="5" t="s">
        <v>51</v>
      </c>
    </row>
    <row r="3947" spans="1:9" ht="48" customHeight="1">
      <c r="A3947" s="5" t="s">
        <v>46</v>
      </c>
      <c r="B3947" s="5" t="s">
        <v>45</v>
      </c>
      <c r="C3947" s="4">
        <v>46143</v>
      </c>
      <c r="D3947" s="4">
        <v>46173</v>
      </c>
      <c r="E3947" s="5" t="s">
        <v>75</v>
      </c>
      <c r="F3947" s="5" t="s">
        <v>285</v>
      </c>
      <c r="G3947" s="7">
        <v>0</v>
      </c>
      <c r="H3947" s="21" t="s">
        <v>67</v>
      </c>
      <c r="I3947" s="5" t="s">
        <v>51</v>
      </c>
    </row>
    <row r="3948" spans="1:9" ht="48" customHeight="1">
      <c r="A3948" s="5" t="s">
        <v>46</v>
      </c>
      <c r="B3948" s="5" t="s">
        <v>45</v>
      </c>
      <c r="C3948" s="4">
        <v>46143</v>
      </c>
      <c r="D3948" s="4">
        <v>46173</v>
      </c>
      <c r="E3948" s="5" t="s">
        <v>490</v>
      </c>
      <c r="F3948" s="5" t="s">
        <v>392</v>
      </c>
      <c r="G3948" s="7">
        <v>5.0000000000000001E-3</v>
      </c>
      <c r="H3948" s="21" t="s">
        <v>67</v>
      </c>
      <c r="I3948" s="5" t="s">
        <v>51</v>
      </c>
    </row>
    <row r="3949" spans="1:9" ht="48" customHeight="1">
      <c r="A3949" s="5" t="s">
        <v>46</v>
      </c>
      <c r="B3949" s="5" t="s">
        <v>45</v>
      </c>
      <c r="C3949" s="4">
        <v>46143</v>
      </c>
      <c r="D3949" s="4">
        <v>46173</v>
      </c>
      <c r="E3949" s="5" t="s">
        <v>490</v>
      </c>
      <c r="F3949" s="5" t="s">
        <v>492</v>
      </c>
      <c r="G3949" s="7">
        <v>5.0000000000000001E-3</v>
      </c>
      <c r="H3949" s="21" t="s">
        <v>67</v>
      </c>
      <c r="I3949" s="5" t="s">
        <v>51</v>
      </c>
    </row>
    <row r="3950" spans="1:9" ht="48" customHeight="1">
      <c r="A3950" s="5" t="s">
        <v>46</v>
      </c>
      <c r="B3950" s="5" t="s">
        <v>45</v>
      </c>
      <c r="C3950" s="4">
        <v>46143</v>
      </c>
      <c r="D3950" s="4">
        <v>46173</v>
      </c>
      <c r="E3950" s="5" t="s">
        <v>490</v>
      </c>
      <c r="F3950" s="5" t="s">
        <v>491</v>
      </c>
      <c r="G3950" s="7">
        <v>4.0000000000000001E-3</v>
      </c>
      <c r="H3950" s="21" t="s">
        <v>67</v>
      </c>
      <c r="I3950" s="5" t="s">
        <v>51</v>
      </c>
    </row>
    <row r="3951" spans="1:9" ht="48" customHeight="1">
      <c r="A3951" s="5" t="s">
        <v>46</v>
      </c>
      <c r="B3951" s="5" t="s">
        <v>45</v>
      </c>
      <c r="C3951" s="4">
        <v>46143</v>
      </c>
      <c r="D3951" s="4">
        <v>46173</v>
      </c>
      <c r="E3951" s="5" t="s">
        <v>490</v>
      </c>
      <c r="F3951" s="5" t="s">
        <v>366</v>
      </c>
      <c r="G3951" s="7">
        <v>3.0000000000000001E-3</v>
      </c>
      <c r="H3951" s="21" t="s">
        <v>67</v>
      </c>
      <c r="I3951" s="5" t="s">
        <v>51</v>
      </c>
    </row>
    <row r="3952" spans="1:9" ht="48" customHeight="1">
      <c r="A3952" s="5" t="s">
        <v>46</v>
      </c>
      <c r="B3952" s="5" t="s">
        <v>45</v>
      </c>
      <c r="C3952" s="4">
        <v>46143</v>
      </c>
      <c r="D3952" s="4">
        <v>46173</v>
      </c>
      <c r="E3952" s="5" t="s">
        <v>490</v>
      </c>
      <c r="F3952" s="5" t="s">
        <v>493</v>
      </c>
      <c r="G3952" s="7">
        <v>2E-3</v>
      </c>
      <c r="H3952" s="21" t="s">
        <v>67</v>
      </c>
      <c r="I3952" s="5" t="s">
        <v>51</v>
      </c>
    </row>
    <row r="3953" spans="1:9" ht="48" customHeight="1">
      <c r="A3953" s="5" t="s">
        <v>46</v>
      </c>
      <c r="B3953" s="5" t="s">
        <v>45</v>
      </c>
      <c r="C3953" s="4">
        <v>46143</v>
      </c>
      <c r="D3953" s="4">
        <v>46173</v>
      </c>
      <c r="E3953" s="5" t="s">
        <v>490</v>
      </c>
      <c r="F3953" s="5" t="s">
        <v>362</v>
      </c>
      <c r="G3953" s="7">
        <v>1E-3</v>
      </c>
      <c r="H3953" s="21" t="s">
        <v>67</v>
      </c>
      <c r="I3953" s="5" t="s">
        <v>51</v>
      </c>
    </row>
    <row r="3954" spans="1:9" ht="48" customHeight="1">
      <c r="A3954" s="5" t="s">
        <v>46</v>
      </c>
      <c r="B3954" s="5" t="s">
        <v>45</v>
      </c>
      <c r="C3954" s="4">
        <v>46143</v>
      </c>
      <c r="D3954" s="4">
        <v>46173</v>
      </c>
      <c r="E3954" s="5" t="s">
        <v>490</v>
      </c>
      <c r="F3954" s="5" t="s">
        <v>364</v>
      </c>
      <c r="G3954" s="7">
        <v>1E-3</v>
      </c>
      <c r="H3954" s="21" t="s">
        <v>67</v>
      </c>
      <c r="I3954" s="5" t="s">
        <v>51</v>
      </c>
    </row>
    <row r="3955" spans="1:9" ht="48" customHeight="1">
      <c r="A3955" s="5" t="s">
        <v>46</v>
      </c>
      <c r="B3955" s="5" t="s">
        <v>45</v>
      </c>
      <c r="C3955" s="4">
        <v>46143</v>
      </c>
      <c r="D3955" s="4">
        <v>46173</v>
      </c>
      <c r="E3955" s="5" t="s">
        <v>490</v>
      </c>
      <c r="F3955" s="5" t="s">
        <v>395</v>
      </c>
      <c r="G3955" s="7">
        <v>1E-3</v>
      </c>
      <c r="H3955" s="21" t="s">
        <v>67</v>
      </c>
      <c r="I3955" s="5" t="s">
        <v>51</v>
      </c>
    </row>
    <row r="3956" spans="1:9" ht="48" customHeight="1">
      <c r="A3956" s="5" t="s">
        <v>46</v>
      </c>
      <c r="B3956" s="5" t="s">
        <v>45</v>
      </c>
      <c r="C3956" s="4">
        <v>46143</v>
      </c>
      <c r="D3956" s="4">
        <v>46173</v>
      </c>
      <c r="E3956" s="5" t="s">
        <v>490</v>
      </c>
      <c r="F3956" s="5" t="s">
        <v>86</v>
      </c>
      <c r="G3956" s="7">
        <v>0</v>
      </c>
      <c r="H3956" s="21" t="s">
        <v>67</v>
      </c>
      <c r="I3956" s="5" t="s">
        <v>51</v>
      </c>
    </row>
    <row r="3957" spans="1:9" ht="48" customHeight="1">
      <c r="A3957" s="5" t="s">
        <v>46</v>
      </c>
      <c r="B3957" s="5" t="s">
        <v>45</v>
      </c>
      <c r="C3957" s="4">
        <v>46143</v>
      </c>
      <c r="D3957" s="4">
        <v>46173</v>
      </c>
      <c r="E3957" s="5" t="s">
        <v>115</v>
      </c>
      <c r="F3957" s="5" t="s">
        <v>434</v>
      </c>
      <c r="G3957" s="7">
        <v>3.0000000000000001E-3</v>
      </c>
      <c r="H3957" s="21" t="s">
        <v>67</v>
      </c>
      <c r="I3957" s="5" t="s">
        <v>51</v>
      </c>
    </row>
    <row r="3958" spans="1:9" ht="48" customHeight="1">
      <c r="A3958" s="5" t="s">
        <v>46</v>
      </c>
      <c r="B3958" s="5" t="s">
        <v>45</v>
      </c>
      <c r="C3958" s="4">
        <v>46143</v>
      </c>
      <c r="D3958" s="4">
        <v>46173</v>
      </c>
      <c r="E3958" s="5" t="s">
        <v>115</v>
      </c>
      <c r="F3958" s="5" t="s">
        <v>431</v>
      </c>
      <c r="G3958" s="7">
        <v>2E-3</v>
      </c>
      <c r="H3958" s="21" t="s">
        <v>67</v>
      </c>
      <c r="I3958" s="5" t="s">
        <v>51</v>
      </c>
    </row>
    <row r="3959" spans="1:9" ht="48" customHeight="1">
      <c r="A3959" s="5" t="s">
        <v>46</v>
      </c>
      <c r="B3959" s="5" t="s">
        <v>45</v>
      </c>
      <c r="C3959" s="4">
        <v>46143</v>
      </c>
      <c r="D3959" s="4">
        <v>46173</v>
      </c>
      <c r="E3959" s="5" t="s">
        <v>115</v>
      </c>
      <c r="F3959" s="5" t="s">
        <v>435</v>
      </c>
      <c r="G3959" s="7">
        <v>2E-3</v>
      </c>
      <c r="H3959" s="21" t="s">
        <v>67</v>
      </c>
      <c r="I3959" s="5" t="s">
        <v>51</v>
      </c>
    </row>
    <row r="3960" spans="1:9" ht="48" customHeight="1">
      <c r="A3960" s="5" t="s">
        <v>46</v>
      </c>
      <c r="B3960" s="5" t="s">
        <v>45</v>
      </c>
      <c r="C3960" s="4">
        <v>46143</v>
      </c>
      <c r="D3960" s="4">
        <v>46173</v>
      </c>
      <c r="E3960" s="5" t="s">
        <v>115</v>
      </c>
      <c r="F3960" s="5" t="s">
        <v>436</v>
      </c>
      <c r="G3960" s="7">
        <v>2E-3</v>
      </c>
      <c r="H3960" s="21" t="s">
        <v>67</v>
      </c>
      <c r="I3960" s="5" t="s">
        <v>51</v>
      </c>
    </row>
    <row r="3961" spans="1:9" ht="48" customHeight="1">
      <c r="A3961" s="5" t="s">
        <v>46</v>
      </c>
      <c r="B3961" s="5" t="s">
        <v>45</v>
      </c>
      <c r="C3961" s="4">
        <v>46143</v>
      </c>
      <c r="D3961" s="4">
        <v>46173</v>
      </c>
      <c r="E3961" s="5" t="s">
        <v>115</v>
      </c>
      <c r="F3961" s="5" t="s">
        <v>430</v>
      </c>
      <c r="G3961" s="7">
        <v>1E-3</v>
      </c>
      <c r="H3961" s="21" t="s">
        <v>67</v>
      </c>
      <c r="I3961" s="5" t="s">
        <v>51</v>
      </c>
    </row>
    <row r="3962" spans="1:9" ht="48" customHeight="1">
      <c r="A3962" s="5" t="s">
        <v>46</v>
      </c>
      <c r="B3962" s="5" t="s">
        <v>45</v>
      </c>
      <c r="C3962" s="4">
        <v>46143</v>
      </c>
      <c r="D3962" s="4">
        <v>46173</v>
      </c>
      <c r="E3962" s="5" t="s">
        <v>115</v>
      </c>
      <c r="F3962" s="5" t="s">
        <v>437</v>
      </c>
      <c r="G3962" s="7">
        <v>1E-3</v>
      </c>
      <c r="H3962" s="21" t="s">
        <v>67</v>
      </c>
      <c r="I3962" s="5" t="s">
        <v>51</v>
      </c>
    </row>
    <row r="3963" spans="1:9" ht="48" customHeight="1">
      <c r="A3963" s="5" t="s">
        <v>46</v>
      </c>
      <c r="B3963" s="5" t="s">
        <v>45</v>
      </c>
      <c r="C3963" s="4">
        <v>46143</v>
      </c>
      <c r="D3963" s="4">
        <v>46173</v>
      </c>
      <c r="E3963" s="5" t="s">
        <v>115</v>
      </c>
      <c r="F3963" s="5" t="s">
        <v>438</v>
      </c>
      <c r="G3963" s="7">
        <v>1E-3</v>
      </c>
      <c r="H3963" s="21" t="s">
        <v>67</v>
      </c>
      <c r="I3963" s="5" t="s">
        <v>51</v>
      </c>
    </row>
    <row r="3964" spans="1:9" ht="48" customHeight="1">
      <c r="A3964" s="5" t="s">
        <v>46</v>
      </c>
      <c r="B3964" s="5" t="s">
        <v>45</v>
      </c>
      <c r="C3964" s="4">
        <v>46143</v>
      </c>
      <c r="D3964" s="4">
        <v>46173</v>
      </c>
      <c r="E3964" s="5" t="s">
        <v>115</v>
      </c>
      <c r="F3964" s="5" t="s">
        <v>432</v>
      </c>
      <c r="G3964" s="7">
        <v>1E-3</v>
      </c>
      <c r="H3964" s="21" t="s">
        <v>67</v>
      </c>
      <c r="I3964" s="5" t="s">
        <v>51</v>
      </c>
    </row>
    <row r="3965" spans="1:9" ht="48" customHeight="1">
      <c r="A3965" s="5" t="s">
        <v>46</v>
      </c>
      <c r="B3965" s="5" t="s">
        <v>45</v>
      </c>
      <c r="C3965" s="4">
        <v>46143</v>
      </c>
      <c r="D3965" s="4">
        <v>46173</v>
      </c>
      <c r="E3965" s="5" t="s">
        <v>115</v>
      </c>
      <c r="F3965" s="5" t="s">
        <v>433</v>
      </c>
      <c r="G3965" s="7">
        <v>1E-3</v>
      </c>
      <c r="H3965" s="21" t="s">
        <v>67</v>
      </c>
      <c r="I3965" s="5" t="s">
        <v>51</v>
      </c>
    </row>
    <row r="3966" spans="1:9" ht="48" customHeight="1">
      <c r="A3966" s="5" t="s">
        <v>46</v>
      </c>
      <c r="B3966" s="5" t="s">
        <v>45</v>
      </c>
      <c r="C3966" s="4">
        <v>46143</v>
      </c>
      <c r="D3966" s="4">
        <v>46173</v>
      </c>
      <c r="E3966" s="5" t="s">
        <v>115</v>
      </c>
      <c r="F3966" s="5" t="s">
        <v>439</v>
      </c>
      <c r="G3966" s="7">
        <v>1E-3</v>
      </c>
      <c r="H3966" s="21" t="s">
        <v>67</v>
      </c>
      <c r="I3966" s="5" t="s">
        <v>51</v>
      </c>
    </row>
    <row r="3967" spans="1:9" ht="48" customHeight="1">
      <c r="A3967" s="5" t="s">
        <v>46</v>
      </c>
      <c r="B3967" s="5" t="s">
        <v>45</v>
      </c>
      <c r="C3967" s="4">
        <v>46143</v>
      </c>
      <c r="D3967" s="4">
        <v>46173</v>
      </c>
      <c r="E3967" s="5" t="s">
        <v>115</v>
      </c>
      <c r="F3967" s="5" t="s">
        <v>441</v>
      </c>
      <c r="G3967" s="7">
        <v>1E-3</v>
      </c>
      <c r="H3967" s="21" t="s">
        <v>67</v>
      </c>
      <c r="I3967" s="5" t="s">
        <v>51</v>
      </c>
    </row>
    <row r="3968" spans="1:9" ht="48" customHeight="1">
      <c r="A3968" s="5" t="s">
        <v>46</v>
      </c>
      <c r="B3968" s="5" t="s">
        <v>45</v>
      </c>
      <c r="C3968" s="4">
        <v>46143</v>
      </c>
      <c r="D3968" s="4">
        <v>46173</v>
      </c>
      <c r="E3968" s="5" t="s">
        <v>115</v>
      </c>
      <c r="F3968" s="5" t="s">
        <v>440</v>
      </c>
      <c r="G3968" s="7">
        <v>0</v>
      </c>
      <c r="H3968" s="21" t="s">
        <v>67</v>
      </c>
      <c r="I3968" s="5" t="s">
        <v>51</v>
      </c>
    </row>
    <row r="3969" spans="1:9" ht="48" customHeight="1">
      <c r="A3969" s="5" t="s">
        <v>46</v>
      </c>
      <c r="B3969" s="5" t="s">
        <v>45</v>
      </c>
      <c r="C3969" s="4">
        <v>46143</v>
      </c>
      <c r="D3969" s="4">
        <v>46173</v>
      </c>
      <c r="E3969" s="5" t="s">
        <v>115</v>
      </c>
      <c r="F3969" s="5" t="s">
        <v>442</v>
      </c>
      <c r="G3969" s="7">
        <v>0</v>
      </c>
      <c r="H3969" s="21" t="s">
        <v>67</v>
      </c>
      <c r="I3969" s="5" t="s">
        <v>51</v>
      </c>
    </row>
    <row r="3970" spans="1:9" ht="48" customHeight="1">
      <c r="A3970" s="5" t="s">
        <v>46</v>
      </c>
      <c r="B3970" s="5" t="s">
        <v>45</v>
      </c>
      <c r="C3970" s="4">
        <v>46143</v>
      </c>
      <c r="D3970" s="4">
        <v>46173</v>
      </c>
      <c r="E3970" s="5" t="s">
        <v>115</v>
      </c>
      <c r="F3970" s="5" t="s">
        <v>443</v>
      </c>
      <c r="G3970" s="7">
        <v>0</v>
      </c>
      <c r="H3970" s="21" t="s">
        <v>67</v>
      </c>
      <c r="I3970" s="5" t="s">
        <v>51</v>
      </c>
    </row>
    <row r="3971" spans="1:9" ht="48" customHeight="1">
      <c r="A3971" s="5" t="s">
        <v>46</v>
      </c>
      <c r="B3971" s="5" t="s">
        <v>45</v>
      </c>
      <c r="C3971" s="4">
        <v>46143</v>
      </c>
      <c r="D3971" s="4">
        <v>46173</v>
      </c>
      <c r="E3971" s="5" t="s">
        <v>115</v>
      </c>
      <c r="F3971" s="5" t="s">
        <v>444</v>
      </c>
      <c r="G3971" s="7">
        <v>0</v>
      </c>
      <c r="H3971" s="21" t="s">
        <v>67</v>
      </c>
      <c r="I3971" s="5" t="s">
        <v>51</v>
      </c>
    </row>
    <row r="3972" spans="1:9" ht="48" customHeight="1">
      <c r="A3972" s="5" t="s">
        <v>46</v>
      </c>
      <c r="B3972" s="5" t="s">
        <v>45</v>
      </c>
      <c r="C3972" s="4">
        <v>46143</v>
      </c>
      <c r="D3972" s="4">
        <v>46173</v>
      </c>
      <c r="E3972" s="5" t="s">
        <v>115</v>
      </c>
      <c r="F3972" s="5" t="s">
        <v>445</v>
      </c>
      <c r="G3972" s="7">
        <v>0</v>
      </c>
      <c r="H3972" s="21" t="s">
        <v>67</v>
      </c>
      <c r="I3972" s="5" t="s">
        <v>51</v>
      </c>
    </row>
    <row r="3973" spans="1:9" ht="48" customHeight="1">
      <c r="A3973" s="5" t="s">
        <v>46</v>
      </c>
      <c r="B3973" s="5" t="s">
        <v>45</v>
      </c>
      <c r="C3973" s="4">
        <v>46143</v>
      </c>
      <c r="D3973" s="4">
        <v>46173</v>
      </c>
      <c r="E3973" s="5" t="s">
        <v>115</v>
      </c>
      <c r="F3973" s="5" t="s">
        <v>113</v>
      </c>
      <c r="G3973" s="7">
        <v>0</v>
      </c>
      <c r="H3973" s="21" t="s">
        <v>67</v>
      </c>
      <c r="I3973" s="5" t="s">
        <v>51</v>
      </c>
    </row>
    <row r="3974" spans="1:9" ht="48" customHeight="1">
      <c r="A3974" s="5" t="s">
        <v>46</v>
      </c>
      <c r="B3974" s="5" t="s">
        <v>45</v>
      </c>
      <c r="C3974" s="4">
        <v>46143</v>
      </c>
      <c r="D3974" s="4">
        <v>46173</v>
      </c>
      <c r="E3974" s="5" t="s">
        <v>115</v>
      </c>
      <c r="F3974" s="5" t="s">
        <v>446</v>
      </c>
      <c r="G3974" s="7">
        <v>0</v>
      </c>
      <c r="H3974" s="21" t="s">
        <v>67</v>
      </c>
      <c r="I3974" s="5" t="s">
        <v>51</v>
      </c>
    </row>
    <row r="3975" spans="1:9" ht="48" customHeight="1">
      <c r="A3975" s="5" t="s">
        <v>46</v>
      </c>
      <c r="B3975" s="5" t="s">
        <v>45</v>
      </c>
      <c r="C3975" s="4">
        <v>46143</v>
      </c>
      <c r="D3975" s="4">
        <v>46173</v>
      </c>
      <c r="E3975" s="5" t="s">
        <v>115</v>
      </c>
      <c r="F3975" s="5" t="s">
        <v>447</v>
      </c>
      <c r="G3975" s="7">
        <v>0</v>
      </c>
      <c r="H3975" s="21" t="s">
        <v>67</v>
      </c>
      <c r="I3975" s="5" t="s">
        <v>51</v>
      </c>
    </row>
    <row r="3976" spans="1:9" ht="48" customHeight="1">
      <c r="A3976" s="5" t="s">
        <v>46</v>
      </c>
      <c r="B3976" s="5" t="s">
        <v>45</v>
      </c>
      <c r="C3976" s="4">
        <v>46143</v>
      </c>
      <c r="D3976" s="4">
        <v>46173</v>
      </c>
      <c r="E3976" s="5" t="s">
        <v>115</v>
      </c>
      <c r="F3976" s="5" t="s">
        <v>448</v>
      </c>
      <c r="G3976" s="7">
        <v>0</v>
      </c>
      <c r="H3976" s="21" t="s">
        <v>67</v>
      </c>
      <c r="I3976" s="5" t="s">
        <v>51</v>
      </c>
    </row>
    <row r="3977" spans="1:9" ht="48" customHeight="1">
      <c r="A3977" s="5" t="s">
        <v>46</v>
      </c>
      <c r="B3977" s="5" t="s">
        <v>45</v>
      </c>
      <c r="C3977" s="4">
        <v>46143</v>
      </c>
      <c r="D3977" s="4">
        <v>46173</v>
      </c>
      <c r="E3977" s="5" t="s">
        <v>115</v>
      </c>
      <c r="F3977" s="5" t="s">
        <v>449</v>
      </c>
      <c r="G3977" s="7">
        <v>0</v>
      </c>
      <c r="H3977" s="21" t="s">
        <v>67</v>
      </c>
      <c r="I3977" s="5" t="s">
        <v>51</v>
      </c>
    </row>
    <row r="3978" spans="1:9" ht="48" customHeight="1">
      <c r="A3978" s="5" t="s">
        <v>46</v>
      </c>
      <c r="B3978" s="5" t="s">
        <v>45</v>
      </c>
      <c r="C3978" s="4">
        <v>46143</v>
      </c>
      <c r="D3978" s="4">
        <v>46173</v>
      </c>
      <c r="E3978" s="5" t="s">
        <v>115</v>
      </c>
      <c r="F3978" s="5" t="s">
        <v>450</v>
      </c>
      <c r="G3978" s="7">
        <v>0</v>
      </c>
      <c r="H3978" s="21" t="s">
        <v>67</v>
      </c>
      <c r="I3978" s="5" t="s">
        <v>51</v>
      </c>
    </row>
    <row r="3979" spans="1:9" ht="48" customHeight="1">
      <c r="A3979" s="5" t="s">
        <v>46</v>
      </c>
      <c r="B3979" s="5" t="s">
        <v>45</v>
      </c>
      <c r="C3979" s="4">
        <v>46143</v>
      </c>
      <c r="D3979" s="4">
        <v>46173</v>
      </c>
      <c r="E3979" s="5" t="s">
        <v>494</v>
      </c>
      <c r="F3979" s="5" t="s">
        <v>495</v>
      </c>
      <c r="G3979" s="7">
        <v>2E-3</v>
      </c>
      <c r="H3979" s="21" t="s">
        <v>67</v>
      </c>
      <c r="I3979" s="5" t="s">
        <v>51</v>
      </c>
    </row>
    <row r="3980" spans="1:9" ht="48" customHeight="1">
      <c r="A3980" s="5" t="s">
        <v>46</v>
      </c>
      <c r="B3980" s="5" t="s">
        <v>45</v>
      </c>
      <c r="C3980" s="4">
        <v>46143</v>
      </c>
      <c r="D3980" s="4">
        <v>46173</v>
      </c>
      <c r="E3980" s="5" t="s">
        <v>494</v>
      </c>
      <c r="F3980" s="5" t="s">
        <v>499</v>
      </c>
      <c r="G3980" s="7">
        <v>2E-3</v>
      </c>
      <c r="H3980" s="21" t="s">
        <v>67</v>
      </c>
      <c r="I3980" s="5" t="s">
        <v>51</v>
      </c>
    </row>
    <row r="3981" spans="1:9" ht="48" customHeight="1">
      <c r="A3981" s="5" t="s">
        <v>46</v>
      </c>
      <c r="B3981" s="5" t="s">
        <v>45</v>
      </c>
      <c r="C3981" s="4">
        <v>46143</v>
      </c>
      <c r="D3981" s="4">
        <v>46173</v>
      </c>
      <c r="E3981" s="5" t="s">
        <v>494</v>
      </c>
      <c r="F3981" s="5" t="s">
        <v>392</v>
      </c>
      <c r="G3981" s="7">
        <v>2E-3</v>
      </c>
      <c r="H3981" s="21" t="s">
        <v>67</v>
      </c>
      <c r="I3981" s="5" t="s">
        <v>51</v>
      </c>
    </row>
    <row r="3982" spans="1:9" ht="48" customHeight="1">
      <c r="A3982" s="5" t="s">
        <v>46</v>
      </c>
      <c r="B3982" s="5" t="s">
        <v>45</v>
      </c>
      <c r="C3982" s="4">
        <v>46143</v>
      </c>
      <c r="D3982" s="4">
        <v>46173</v>
      </c>
      <c r="E3982" s="5" t="s">
        <v>494</v>
      </c>
      <c r="F3982" s="5" t="s">
        <v>496</v>
      </c>
      <c r="G3982" s="7">
        <v>2E-3</v>
      </c>
      <c r="H3982" s="21" t="s">
        <v>67</v>
      </c>
      <c r="I3982" s="5" t="s">
        <v>51</v>
      </c>
    </row>
    <row r="3983" spans="1:9" ht="48" customHeight="1">
      <c r="A3983" s="5" t="s">
        <v>46</v>
      </c>
      <c r="B3983" s="5" t="s">
        <v>45</v>
      </c>
      <c r="C3983" s="4">
        <v>46143</v>
      </c>
      <c r="D3983" s="4">
        <v>46173</v>
      </c>
      <c r="E3983" s="5" t="s">
        <v>494</v>
      </c>
      <c r="F3983" s="5" t="s">
        <v>497</v>
      </c>
      <c r="G3983" s="7">
        <v>2E-3</v>
      </c>
      <c r="H3983" s="21" t="s">
        <v>67</v>
      </c>
      <c r="I3983" s="5" t="s">
        <v>51</v>
      </c>
    </row>
    <row r="3984" spans="1:9" ht="48" customHeight="1">
      <c r="A3984" s="5" t="s">
        <v>46</v>
      </c>
      <c r="B3984" s="5" t="s">
        <v>45</v>
      </c>
      <c r="C3984" s="4">
        <v>46143</v>
      </c>
      <c r="D3984" s="4">
        <v>46173</v>
      </c>
      <c r="E3984" s="5" t="s">
        <v>494</v>
      </c>
      <c r="F3984" s="5" t="s">
        <v>364</v>
      </c>
      <c r="G3984" s="7">
        <v>1E-3</v>
      </c>
      <c r="H3984" s="21" t="s">
        <v>67</v>
      </c>
      <c r="I3984" s="5" t="s">
        <v>51</v>
      </c>
    </row>
    <row r="3985" spans="1:9" ht="48" customHeight="1">
      <c r="A3985" s="5" t="s">
        <v>46</v>
      </c>
      <c r="B3985" s="5" t="s">
        <v>45</v>
      </c>
      <c r="C3985" s="4">
        <v>46143</v>
      </c>
      <c r="D3985" s="4">
        <v>46173</v>
      </c>
      <c r="E3985" s="5" t="s">
        <v>494</v>
      </c>
      <c r="F3985" s="5" t="s">
        <v>498</v>
      </c>
      <c r="G3985" s="7">
        <v>1E-3</v>
      </c>
      <c r="H3985" s="21" t="s">
        <v>67</v>
      </c>
      <c r="I3985" s="5" t="s">
        <v>51</v>
      </c>
    </row>
    <row r="3986" spans="1:9" ht="48" customHeight="1">
      <c r="A3986" s="5" t="s">
        <v>46</v>
      </c>
      <c r="B3986" s="5" t="s">
        <v>45</v>
      </c>
      <c r="C3986" s="4">
        <v>46143</v>
      </c>
      <c r="D3986" s="4">
        <v>46173</v>
      </c>
      <c r="E3986" s="5" t="s">
        <v>494</v>
      </c>
      <c r="F3986" s="5" t="s">
        <v>395</v>
      </c>
      <c r="G3986" s="7">
        <v>1E-3</v>
      </c>
      <c r="H3986" s="21" t="s">
        <v>67</v>
      </c>
      <c r="I3986" s="5" t="s">
        <v>51</v>
      </c>
    </row>
    <row r="3987" spans="1:9" ht="48" customHeight="1">
      <c r="A3987" s="5" t="s">
        <v>46</v>
      </c>
      <c r="B3987" s="5" t="s">
        <v>45</v>
      </c>
      <c r="C3987" s="4">
        <v>46143</v>
      </c>
      <c r="D3987" s="4">
        <v>46173</v>
      </c>
      <c r="E3987" s="5" t="s">
        <v>494</v>
      </c>
      <c r="F3987" s="5" t="s">
        <v>500</v>
      </c>
      <c r="G3987" s="7">
        <v>1E-3</v>
      </c>
      <c r="H3987" s="21" t="s">
        <v>67</v>
      </c>
      <c r="I3987" s="5" t="s">
        <v>51</v>
      </c>
    </row>
    <row r="3988" spans="1:9" ht="48" customHeight="1">
      <c r="A3988" s="5" t="s">
        <v>46</v>
      </c>
      <c r="B3988" s="5" t="s">
        <v>45</v>
      </c>
      <c r="C3988" s="4">
        <v>46143</v>
      </c>
      <c r="D3988" s="4">
        <v>46173</v>
      </c>
      <c r="E3988" s="5" t="s">
        <v>494</v>
      </c>
      <c r="F3988" s="5" t="s">
        <v>339</v>
      </c>
      <c r="G3988" s="7">
        <v>1E-3</v>
      </c>
      <c r="H3988" s="21" t="s">
        <v>67</v>
      </c>
      <c r="I3988" s="5" t="s">
        <v>51</v>
      </c>
    </row>
    <row r="3989" spans="1:9" ht="48" customHeight="1">
      <c r="A3989" s="5" t="s">
        <v>46</v>
      </c>
      <c r="B3989" s="5" t="s">
        <v>45</v>
      </c>
      <c r="C3989" s="4">
        <v>46143</v>
      </c>
      <c r="D3989" s="4">
        <v>46173</v>
      </c>
      <c r="E3989" s="5" t="s">
        <v>494</v>
      </c>
      <c r="F3989" s="5" t="s">
        <v>501</v>
      </c>
      <c r="G3989" s="7">
        <v>1E-3</v>
      </c>
      <c r="H3989" s="21" t="s">
        <v>67</v>
      </c>
      <c r="I3989" s="5" t="s">
        <v>51</v>
      </c>
    </row>
    <row r="3990" spans="1:9" ht="48" customHeight="1">
      <c r="A3990" s="5" t="s">
        <v>46</v>
      </c>
      <c r="B3990" s="5" t="s">
        <v>45</v>
      </c>
      <c r="C3990" s="4">
        <v>46143</v>
      </c>
      <c r="D3990" s="4">
        <v>46173</v>
      </c>
      <c r="E3990" s="5" t="s">
        <v>494</v>
      </c>
      <c r="F3990" s="5" t="s">
        <v>502</v>
      </c>
      <c r="G3990" s="7">
        <v>1E-3</v>
      </c>
      <c r="H3990" s="21" t="s">
        <v>67</v>
      </c>
      <c r="I3990" s="5" t="s">
        <v>51</v>
      </c>
    </row>
    <row r="3991" spans="1:9" ht="48" customHeight="1">
      <c r="A3991" s="5" t="s">
        <v>46</v>
      </c>
      <c r="B3991" s="5" t="s">
        <v>45</v>
      </c>
      <c r="C3991" s="4">
        <v>46143</v>
      </c>
      <c r="D3991" s="4">
        <v>46173</v>
      </c>
      <c r="E3991" s="5" t="s">
        <v>494</v>
      </c>
      <c r="F3991" s="5" t="s">
        <v>503</v>
      </c>
      <c r="G3991" s="7">
        <v>1E-3</v>
      </c>
      <c r="H3991" s="21" t="s">
        <v>67</v>
      </c>
      <c r="I3991" s="5" t="s">
        <v>51</v>
      </c>
    </row>
    <row r="3992" spans="1:9" ht="48" customHeight="1">
      <c r="A3992" s="5" t="s">
        <v>46</v>
      </c>
      <c r="B3992" s="5" t="s">
        <v>45</v>
      </c>
      <c r="C3992" s="4">
        <v>46143</v>
      </c>
      <c r="D3992" s="4">
        <v>46173</v>
      </c>
      <c r="E3992" s="5" t="s">
        <v>494</v>
      </c>
      <c r="F3992" s="5" t="s">
        <v>504</v>
      </c>
      <c r="G3992" s="7">
        <v>1E-3</v>
      </c>
      <c r="H3992" s="21" t="s">
        <v>67</v>
      </c>
      <c r="I3992" s="5" t="s">
        <v>51</v>
      </c>
    </row>
    <row r="3993" spans="1:9" ht="48" customHeight="1">
      <c r="A3993" s="5" t="s">
        <v>46</v>
      </c>
      <c r="B3993" s="5" t="s">
        <v>45</v>
      </c>
      <c r="C3993" s="4">
        <v>46143</v>
      </c>
      <c r="D3993" s="4">
        <v>46173</v>
      </c>
      <c r="E3993" s="5" t="s">
        <v>494</v>
      </c>
      <c r="F3993" s="5" t="s">
        <v>362</v>
      </c>
      <c r="G3993" s="7">
        <v>0</v>
      </c>
      <c r="H3993" s="21" t="s">
        <v>67</v>
      </c>
      <c r="I3993" s="5" t="s">
        <v>51</v>
      </c>
    </row>
    <row r="3994" spans="1:9" ht="48" customHeight="1">
      <c r="A3994" s="5" t="s">
        <v>46</v>
      </c>
      <c r="B3994" s="5" t="s">
        <v>45</v>
      </c>
      <c r="C3994" s="4">
        <v>46143</v>
      </c>
      <c r="D3994" s="4">
        <v>46173</v>
      </c>
      <c r="E3994" s="5" t="s">
        <v>494</v>
      </c>
      <c r="F3994" s="5" t="s">
        <v>366</v>
      </c>
      <c r="G3994" s="7">
        <v>0</v>
      </c>
      <c r="H3994" s="21" t="s">
        <v>67</v>
      </c>
      <c r="I3994" s="5" t="s">
        <v>51</v>
      </c>
    </row>
    <row r="3995" spans="1:9" ht="48" customHeight="1">
      <c r="A3995" s="5" t="s">
        <v>46</v>
      </c>
      <c r="B3995" s="5" t="s">
        <v>45</v>
      </c>
      <c r="C3995" s="4">
        <v>46143</v>
      </c>
      <c r="D3995" s="4">
        <v>46173</v>
      </c>
      <c r="E3995" s="5" t="s">
        <v>363</v>
      </c>
      <c r="F3995" s="5" t="s">
        <v>364</v>
      </c>
      <c r="G3995" s="7">
        <v>5.0000000000000001E-3</v>
      </c>
      <c r="H3995" s="21" t="s">
        <v>67</v>
      </c>
      <c r="I3995" s="5" t="s">
        <v>51</v>
      </c>
    </row>
    <row r="3996" spans="1:9" ht="48" customHeight="1">
      <c r="A3996" s="5" t="s">
        <v>46</v>
      </c>
      <c r="B3996" s="5" t="s">
        <v>45</v>
      </c>
      <c r="C3996" s="4">
        <v>46143</v>
      </c>
      <c r="D3996" s="4">
        <v>46173</v>
      </c>
      <c r="E3996" s="5" t="s">
        <v>363</v>
      </c>
      <c r="F3996" s="5" t="s">
        <v>365</v>
      </c>
      <c r="G3996" s="7">
        <v>5.0000000000000001E-3</v>
      </c>
      <c r="H3996" s="21" t="s">
        <v>67</v>
      </c>
      <c r="I3996" s="5" t="s">
        <v>51</v>
      </c>
    </row>
    <row r="3997" spans="1:9" ht="48" customHeight="1">
      <c r="A3997" s="5" t="s">
        <v>46</v>
      </c>
      <c r="B3997" s="5" t="s">
        <v>45</v>
      </c>
      <c r="C3997" s="4">
        <v>46143</v>
      </c>
      <c r="D3997" s="4">
        <v>46173</v>
      </c>
      <c r="E3997" s="5" t="s">
        <v>363</v>
      </c>
      <c r="F3997" s="5" t="s">
        <v>366</v>
      </c>
      <c r="G3997" s="7">
        <v>2E-3</v>
      </c>
      <c r="H3997" s="21" t="s">
        <v>67</v>
      </c>
      <c r="I3997" s="5" t="s">
        <v>51</v>
      </c>
    </row>
    <row r="3998" spans="1:9" ht="48" customHeight="1">
      <c r="A3998" s="5" t="s">
        <v>46</v>
      </c>
      <c r="B3998" s="5" t="s">
        <v>45</v>
      </c>
      <c r="C3998" s="4">
        <v>46143</v>
      </c>
      <c r="D3998" s="4">
        <v>46173</v>
      </c>
      <c r="E3998" s="5" t="s">
        <v>363</v>
      </c>
      <c r="F3998" s="5" t="s">
        <v>362</v>
      </c>
      <c r="G3998" s="7">
        <v>2E-3</v>
      </c>
      <c r="H3998" s="21" t="s">
        <v>67</v>
      </c>
      <c r="I3998" s="5" t="s">
        <v>51</v>
      </c>
    </row>
    <row r="3999" spans="1:9" ht="48" customHeight="1">
      <c r="A3999" s="5" t="s">
        <v>46</v>
      </c>
      <c r="B3999" s="5" t="s">
        <v>45</v>
      </c>
      <c r="C3999" s="4">
        <v>46143</v>
      </c>
      <c r="D3999" s="4">
        <v>46173</v>
      </c>
      <c r="E3999" s="5" t="s">
        <v>363</v>
      </c>
      <c r="F3999" s="5" t="s">
        <v>367</v>
      </c>
      <c r="G3999" s="7">
        <v>2E-3</v>
      </c>
      <c r="H3999" s="21" t="s">
        <v>67</v>
      </c>
      <c r="I3999" s="5" t="s">
        <v>51</v>
      </c>
    </row>
    <row r="4000" spans="1:9" ht="48" customHeight="1">
      <c r="A4000" s="5" t="s">
        <v>46</v>
      </c>
      <c r="B4000" s="5" t="s">
        <v>45</v>
      </c>
      <c r="C4000" s="4">
        <v>46143</v>
      </c>
      <c r="D4000" s="4">
        <v>46173</v>
      </c>
      <c r="E4000" s="5" t="s">
        <v>390</v>
      </c>
      <c r="F4000" s="5" t="s">
        <v>392</v>
      </c>
      <c r="G4000" s="7">
        <v>2E-3</v>
      </c>
      <c r="H4000" s="21" t="s">
        <v>67</v>
      </c>
      <c r="I4000" s="5" t="s">
        <v>51</v>
      </c>
    </row>
    <row r="4001" spans="1:9" ht="48" customHeight="1">
      <c r="A4001" s="5" t="s">
        <v>46</v>
      </c>
      <c r="B4001" s="5" t="s">
        <v>45</v>
      </c>
      <c r="C4001" s="4">
        <v>46143</v>
      </c>
      <c r="D4001" s="4">
        <v>46173</v>
      </c>
      <c r="E4001" s="5" t="s">
        <v>390</v>
      </c>
      <c r="F4001" s="5" t="s">
        <v>391</v>
      </c>
      <c r="G4001" s="7">
        <v>2E-3</v>
      </c>
      <c r="H4001" s="21" t="s">
        <v>67</v>
      </c>
      <c r="I4001" s="5" t="s">
        <v>51</v>
      </c>
    </row>
    <row r="4002" spans="1:9" ht="48" customHeight="1">
      <c r="A4002" s="5" t="s">
        <v>46</v>
      </c>
      <c r="B4002" s="5" t="s">
        <v>45</v>
      </c>
      <c r="C4002" s="4">
        <v>46143</v>
      </c>
      <c r="D4002" s="4">
        <v>46173</v>
      </c>
      <c r="E4002" s="5" t="s">
        <v>390</v>
      </c>
      <c r="F4002" s="5" t="s">
        <v>366</v>
      </c>
      <c r="G4002" s="7">
        <v>1E-3</v>
      </c>
      <c r="H4002" s="21" t="s">
        <v>67</v>
      </c>
      <c r="I4002" s="5" t="s">
        <v>51</v>
      </c>
    </row>
    <row r="4003" spans="1:9" ht="48" customHeight="1">
      <c r="A4003" s="5" t="s">
        <v>46</v>
      </c>
      <c r="B4003" s="5" t="s">
        <v>45</v>
      </c>
      <c r="C4003" s="4">
        <v>46143</v>
      </c>
      <c r="D4003" s="4">
        <v>46173</v>
      </c>
      <c r="E4003" s="5" t="s">
        <v>390</v>
      </c>
      <c r="F4003" s="5" t="s">
        <v>364</v>
      </c>
      <c r="G4003" s="7">
        <v>1E-3</v>
      </c>
      <c r="H4003" s="21" t="s">
        <v>67</v>
      </c>
      <c r="I4003" s="5" t="s">
        <v>51</v>
      </c>
    </row>
    <row r="4004" spans="1:9" ht="48" customHeight="1">
      <c r="A4004" s="5" t="s">
        <v>46</v>
      </c>
      <c r="B4004" s="5" t="s">
        <v>45</v>
      </c>
      <c r="C4004" s="4">
        <v>46143</v>
      </c>
      <c r="D4004" s="4">
        <v>46173</v>
      </c>
      <c r="E4004" s="5" t="s">
        <v>390</v>
      </c>
      <c r="F4004" s="5" t="s">
        <v>395</v>
      </c>
      <c r="G4004" s="7">
        <v>1E-3</v>
      </c>
      <c r="H4004" s="21" t="s">
        <v>67</v>
      </c>
      <c r="I4004" s="5" t="s">
        <v>51</v>
      </c>
    </row>
    <row r="4005" spans="1:9" ht="48" customHeight="1">
      <c r="A4005" s="5" t="s">
        <v>46</v>
      </c>
      <c r="B4005" s="5" t="s">
        <v>45</v>
      </c>
      <c r="C4005" s="4">
        <v>46143</v>
      </c>
      <c r="D4005" s="4">
        <v>46173</v>
      </c>
      <c r="E4005" s="5" t="s">
        <v>390</v>
      </c>
      <c r="F4005" s="5" t="s">
        <v>393</v>
      </c>
      <c r="G4005" s="7">
        <v>1E-3</v>
      </c>
      <c r="H4005" s="21" t="s">
        <v>67</v>
      </c>
      <c r="I4005" s="5" t="s">
        <v>51</v>
      </c>
    </row>
    <row r="4006" spans="1:9" ht="48" customHeight="1">
      <c r="A4006" s="5" t="s">
        <v>46</v>
      </c>
      <c r="B4006" s="5" t="s">
        <v>45</v>
      </c>
      <c r="C4006" s="4">
        <v>46143</v>
      </c>
      <c r="D4006" s="4">
        <v>46173</v>
      </c>
      <c r="E4006" s="5" t="s">
        <v>390</v>
      </c>
      <c r="F4006" s="5" t="s">
        <v>396</v>
      </c>
      <c r="G4006" s="7">
        <v>1E-3</v>
      </c>
      <c r="H4006" s="21" t="s">
        <v>67</v>
      </c>
      <c r="I4006" s="5" t="s">
        <v>51</v>
      </c>
    </row>
    <row r="4007" spans="1:9" ht="48" customHeight="1">
      <c r="A4007" s="5" t="s">
        <v>46</v>
      </c>
      <c r="B4007" s="5" t="s">
        <v>45</v>
      </c>
      <c r="C4007" s="4">
        <v>46143</v>
      </c>
      <c r="D4007" s="4">
        <v>46173</v>
      </c>
      <c r="E4007" s="5" t="s">
        <v>390</v>
      </c>
      <c r="F4007" s="5" t="s">
        <v>394</v>
      </c>
      <c r="G4007" s="7">
        <v>1E-3</v>
      </c>
      <c r="H4007" s="21" t="s">
        <v>67</v>
      </c>
      <c r="I4007" s="5" t="s">
        <v>51</v>
      </c>
    </row>
    <row r="4008" spans="1:9" ht="48" customHeight="1">
      <c r="A4008" s="5" t="s">
        <v>46</v>
      </c>
      <c r="B4008" s="5" t="s">
        <v>45</v>
      </c>
      <c r="C4008" s="4">
        <v>46143</v>
      </c>
      <c r="D4008" s="4">
        <v>46173</v>
      </c>
      <c r="E4008" s="5" t="s">
        <v>390</v>
      </c>
      <c r="F4008" s="5" t="s">
        <v>397</v>
      </c>
      <c r="G4008" s="7">
        <v>1E-3</v>
      </c>
      <c r="H4008" s="21" t="s">
        <v>67</v>
      </c>
      <c r="I4008" s="5" t="s">
        <v>51</v>
      </c>
    </row>
    <row r="4009" spans="1:9" ht="48" customHeight="1">
      <c r="A4009" s="5" t="s">
        <v>46</v>
      </c>
      <c r="B4009" s="5" t="s">
        <v>45</v>
      </c>
      <c r="C4009" s="4">
        <v>46143</v>
      </c>
      <c r="D4009" s="4">
        <v>46173</v>
      </c>
      <c r="E4009" s="5" t="s">
        <v>390</v>
      </c>
      <c r="F4009" s="5" t="s">
        <v>398</v>
      </c>
      <c r="G4009" s="7">
        <v>1E-3</v>
      </c>
      <c r="H4009" s="21" t="s">
        <v>67</v>
      </c>
      <c r="I4009" s="5" t="s">
        <v>51</v>
      </c>
    </row>
    <row r="4010" spans="1:9" ht="48" customHeight="1">
      <c r="A4010" s="5" t="s">
        <v>46</v>
      </c>
      <c r="B4010" s="5" t="s">
        <v>45</v>
      </c>
      <c r="C4010" s="4">
        <v>46143</v>
      </c>
      <c r="D4010" s="4">
        <v>46173</v>
      </c>
      <c r="E4010" s="5" t="s">
        <v>390</v>
      </c>
      <c r="F4010" s="5" t="s">
        <v>402</v>
      </c>
      <c r="G4010" s="7">
        <v>0</v>
      </c>
      <c r="H4010" s="21" t="s">
        <v>67</v>
      </c>
      <c r="I4010" s="5" t="s">
        <v>51</v>
      </c>
    </row>
    <row r="4011" spans="1:9" ht="48" customHeight="1">
      <c r="A4011" s="5" t="s">
        <v>46</v>
      </c>
      <c r="B4011" s="5" t="s">
        <v>45</v>
      </c>
      <c r="C4011" s="4">
        <v>46143</v>
      </c>
      <c r="D4011" s="4">
        <v>46173</v>
      </c>
      <c r="E4011" s="5" t="s">
        <v>390</v>
      </c>
      <c r="F4011" s="5" t="s">
        <v>403</v>
      </c>
      <c r="G4011" s="7">
        <v>0</v>
      </c>
      <c r="H4011" s="21" t="s">
        <v>67</v>
      </c>
      <c r="I4011" s="5" t="s">
        <v>51</v>
      </c>
    </row>
    <row r="4012" spans="1:9" ht="48" customHeight="1">
      <c r="A4012" s="5" t="s">
        <v>46</v>
      </c>
      <c r="B4012" s="5" t="s">
        <v>45</v>
      </c>
      <c r="C4012" s="4">
        <v>46143</v>
      </c>
      <c r="D4012" s="4">
        <v>46173</v>
      </c>
      <c r="E4012" s="5" t="s">
        <v>390</v>
      </c>
      <c r="F4012" s="5" t="s">
        <v>404</v>
      </c>
      <c r="G4012" s="7">
        <v>0</v>
      </c>
      <c r="H4012" s="21" t="s">
        <v>67</v>
      </c>
      <c r="I4012" s="5" t="s">
        <v>51</v>
      </c>
    </row>
    <row r="4013" spans="1:9" ht="48" customHeight="1">
      <c r="A4013" s="5" t="s">
        <v>46</v>
      </c>
      <c r="B4013" s="5" t="s">
        <v>45</v>
      </c>
      <c r="C4013" s="4">
        <v>46143</v>
      </c>
      <c r="D4013" s="4">
        <v>46173</v>
      </c>
      <c r="E4013" s="5" t="s">
        <v>390</v>
      </c>
      <c r="F4013" s="5" t="s">
        <v>405</v>
      </c>
      <c r="G4013" s="7">
        <v>0</v>
      </c>
      <c r="H4013" s="21" t="s">
        <v>67</v>
      </c>
      <c r="I4013" s="5" t="s">
        <v>51</v>
      </c>
    </row>
    <row r="4014" spans="1:9" ht="48" customHeight="1">
      <c r="A4014" s="5" t="s">
        <v>46</v>
      </c>
      <c r="B4014" s="5" t="s">
        <v>45</v>
      </c>
      <c r="C4014" s="4">
        <v>46143</v>
      </c>
      <c r="D4014" s="4">
        <v>46173</v>
      </c>
      <c r="E4014" s="5" t="s">
        <v>390</v>
      </c>
      <c r="F4014" s="5" t="s">
        <v>406</v>
      </c>
      <c r="G4014" s="7">
        <v>0</v>
      </c>
      <c r="H4014" s="21" t="s">
        <v>67</v>
      </c>
      <c r="I4014" s="5" t="s">
        <v>51</v>
      </c>
    </row>
    <row r="4015" spans="1:9" ht="48" customHeight="1">
      <c r="A4015" s="5" t="s">
        <v>46</v>
      </c>
      <c r="B4015" s="5" t="s">
        <v>45</v>
      </c>
      <c r="C4015" s="4">
        <v>46143</v>
      </c>
      <c r="D4015" s="4">
        <v>46173</v>
      </c>
      <c r="E4015" s="5" t="s">
        <v>390</v>
      </c>
      <c r="F4015" s="5" t="s">
        <v>407</v>
      </c>
      <c r="G4015" s="7">
        <v>0</v>
      </c>
      <c r="H4015" s="21" t="s">
        <v>67</v>
      </c>
      <c r="I4015" s="5" t="s">
        <v>51</v>
      </c>
    </row>
    <row r="4016" spans="1:9" ht="48" customHeight="1">
      <c r="A4016" s="5" t="s">
        <v>46</v>
      </c>
      <c r="B4016" s="5" t="s">
        <v>45</v>
      </c>
      <c r="C4016" s="4">
        <v>46143</v>
      </c>
      <c r="D4016" s="4">
        <v>46173</v>
      </c>
      <c r="E4016" s="5" t="s">
        <v>390</v>
      </c>
      <c r="F4016" s="5" t="s">
        <v>399</v>
      </c>
      <c r="G4016" s="7">
        <v>0</v>
      </c>
      <c r="H4016" s="21" t="s">
        <v>67</v>
      </c>
      <c r="I4016" s="5" t="s">
        <v>51</v>
      </c>
    </row>
    <row r="4017" spans="1:9" ht="48" customHeight="1">
      <c r="A4017" s="5" t="s">
        <v>46</v>
      </c>
      <c r="B4017" s="5" t="s">
        <v>45</v>
      </c>
      <c r="C4017" s="4">
        <v>46143</v>
      </c>
      <c r="D4017" s="4">
        <v>46173</v>
      </c>
      <c r="E4017" s="5" t="s">
        <v>390</v>
      </c>
      <c r="F4017" s="5" t="s">
        <v>408</v>
      </c>
      <c r="G4017" s="7">
        <v>0</v>
      </c>
      <c r="H4017" s="21" t="s">
        <v>67</v>
      </c>
      <c r="I4017" s="5" t="s">
        <v>51</v>
      </c>
    </row>
    <row r="4018" spans="1:9" ht="48" customHeight="1">
      <c r="A4018" s="5" t="s">
        <v>46</v>
      </c>
      <c r="B4018" s="5" t="s">
        <v>45</v>
      </c>
      <c r="C4018" s="4">
        <v>46143</v>
      </c>
      <c r="D4018" s="4">
        <v>46173</v>
      </c>
      <c r="E4018" s="5" t="s">
        <v>390</v>
      </c>
      <c r="F4018" s="5" t="s">
        <v>100</v>
      </c>
      <c r="G4018" s="7">
        <v>0</v>
      </c>
      <c r="H4018" s="21" t="s">
        <v>67</v>
      </c>
      <c r="I4018" s="5" t="s">
        <v>51</v>
      </c>
    </row>
    <row r="4019" spans="1:9" ht="48" customHeight="1">
      <c r="A4019" s="5" t="s">
        <v>46</v>
      </c>
      <c r="B4019" s="5" t="s">
        <v>45</v>
      </c>
      <c r="C4019" s="4">
        <v>46143</v>
      </c>
      <c r="D4019" s="4">
        <v>46173</v>
      </c>
      <c r="E4019" s="5" t="s">
        <v>390</v>
      </c>
      <c r="F4019" s="5" t="s">
        <v>409</v>
      </c>
      <c r="G4019" s="7">
        <v>0</v>
      </c>
      <c r="H4019" s="21" t="s">
        <v>67</v>
      </c>
      <c r="I4019" s="5" t="s">
        <v>51</v>
      </c>
    </row>
    <row r="4020" spans="1:9" ht="48" customHeight="1">
      <c r="A4020" s="5" t="s">
        <v>46</v>
      </c>
      <c r="B4020" s="5" t="s">
        <v>45</v>
      </c>
      <c r="C4020" s="4">
        <v>46143</v>
      </c>
      <c r="D4020" s="4">
        <v>46173</v>
      </c>
      <c r="E4020" s="5" t="s">
        <v>390</v>
      </c>
      <c r="F4020" s="5" t="s">
        <v>400</v>
      </c>
      <c r="G4020" s="7">
        <v>0</v>
      </c>
      <c r="H4020" s="21" t="s">
        <v>67</v>
      </c>
      <c r="I4020" s="5" t="s">
        <v>51</v>
      </c>
    </row>
    <row r="4021" spans="1:9" ht="48" customHeight="1">
      <c r="A4021" s="5" t="s">
        <v>46</v>
      </c>
      <c r="B4021" s="5" t="s">
        <v>45</v>
      </c>
      <c r="C4021" s="4">
        <v>46143</v>
      </c>
      <c r="D4021" s="4">
        <v>46173</v>
      </c>
      <c r="E4021" s="5" t="s">
        <v>390</v>
      </c>
      <c r="F4021" s="5" t="s">
        <v>410</v>
      </c>
      <c r="G4021" s="7">
        <v>0</v>
      </c>
      <c r="H4021" s="21" t="s">
        <v>67</v>
      </c>
      <c r="I4021" s="5" t="s">
        <v>51</v>
      </c>
    </row>
    <row r="4022" spans="1:9" ht="48" customHeight="1">
      <c r="A4022" s="5" t="s">
        <v>46</v>
      </c>
      <c r="B4022" s="5" t="s">
        <v>45</v>
      </c>
      <c r="C4022" s="4">
        <v>46143</v>
      </c>
      <c r="D4022" s="4">
        <v>46173</v>
      </c>
      <c r="E4022" s="5" t="s">
        <v>390</v>
      </c>
      <c r="F4022" s="5" t="s">
        <v>401</v>
      </c>
      <c r="G4022" s="7">
        <v>0</v>
      </c>
      <c r="H4022" s="21" t="s">
        <v>67</v>
      </c>
      <c r="I4022" s="5" t="s">
        <v>51</v>
      </c>
    </row>
    <row r="4023" spans="1:9" ht="48" customHeight="1">
      <c r="A4023" s="5" t="s">
        <v>46</v>
      </c>
      <c r="B4023" s="5" t="s">
        <v>45</v>
      </c>
      <c r="C4023" s="4">
        <v>46143</v>
      </c>
      <c r="D4023" s="4">
        <v>46173</v>
      </c>
      <c r="E4023" s="5" t="s">
        <v>390</v>
      </c>
      <c r="F4023" s="5" t="s">
        <v>411</v>
      </c>
      <c r="G4023" s="7">
        <v>0</v>
      </c>
      <c r="H4023" s="21" t="s">
        <v>67</v>
      </c>
      <c r="I4023" s="5" t="s">
        <v>51</v>
      </c>
    </row>
    <row r="4024" spans="1:9" ht="48" customHeight="1">
      <c r="A4024" s="5" t="s">
        <v>46</v>
      </c>
      <c r="B4024" s="5" t="s">
        <v>45</v>
      </c>
      <c r="C4024" s="4">
        <v>46143</v>
      </c>
      <c r="D4024" s="4">
        <v>46173</v>
      </c>
      <c r="E4024" s="5" t="s">
        <v>390</v>
      </c>
      <c r="F4024" s="5" t="s">
        <v>412</v>
      </c>
      <c r="G4024" s="7">
        <v>0</v>
      </c>
      <c r="H4024" s="21" t="s">
        <v>67</v>
      </c>
      <c r="I4024" s="5" t="s">
        <v>51</v>
      </c>
    </row>
    <row r="4025" spans="1:9" ht="48" customHeight="1">
      <c r="A4025" s="5" t="s">
        <v>46</v>
      </c>
      <c r="B4025" s="5" t="s">
        <v>45</v>
      </c>
      <c r="C4025" s="4">
        <v>46143</v>
      </c>
      <c r="D4025" s="4">
        <v>46173</v>
      </c>
      <c r="E4025" s="5" t="s">
        <v>390</v>
      </c>
      <c r="F4025" s="5" t="s">
        <v>413</v>
      </c>
      <c r="G4025" s="7">
        <v>0</v>
      </c>
      <c r="H4025" s="21" t="s">
        <v>67</v>
      </c>
      <c r="I4025" s="5" t="s">
        <v>51</v>
      </c>
    </row>
    <row r="4026" spans="1:9" ht="48" customHeight="1">
      <c r="A4026" s="5" t="s">
        <v>46</v>
      </c>
      <c r="B4026" s="5" t="s">
        <v>45</v>
      </c>
      <c r="C4026" s="4">
        <v>46143</v>
      </c>
      <c r="D4026" s="4">
        <v>46173</v>
      </c>
      <c r="E4026" s="5" t="s">
        <v>390</v>
      </c>
      <c r="F4026" s="5" t="s">
        <v>153</v>
      </c>
      <c r="G4026" s="7">
        <v>0</v>
      </c>
      <c r="H4026" s="21" t="s">
        <v>67</v>
      </c>
      <c r="I4026" s="5" t="s">
        <v>51</v>
      </c>
    </row>
    <row r="4027" spans="1:9" ht="48" customHeight="1">
      <c r="A4027" s="5" t="s">
        <v>46</v>
      </c>
      <c r="B4027" s="5" t="s">
        <v>45</v>
      </c>
      <c r="C4027" s="4">
        <v>46143</v>
      </c>
      <c r="D4027" s="4">
        <v>46173</v>
      </c>
      <c r="E4027" s="5" t="s">
        <v>505</v>
      </c>
      <c r="F4027" s="5" t="s">
        <v>395</v>
      </c>
      <c r="G4027" s="7">
        <v>3.0000000000000001E-3</v>
      </c>
      <c r="H4027" s="21" t="s">
        <v>67</v>
      </c>
      <c r="I4027" s="5" t="s">
        <v>51</v>
      </c>
    </row>
    <row r="4028" spans="1:9" ht="48" customHeight="1">
      <c r="A4028" s="5" t="s">
        <v>46</v>
      </c>
      <c r="B4028" s="5" t="s">
        <v>45</v>
      </c>
      <c r="C4028" s="4">
        <v>46143</v>
      </c>
      <c r="D4028" s="4">
        <v>46173</v>
      </c>
      <c r="E4028" s="5" t="s">
        <v>505</v>
      </c>
      <c r="F4028" s="5" t="s">
        <v>362</v>
      </c>
      <c r="G4028" s="7">
        <v>2E-3</v>
      </c>
      <c r="H4028" s="21" t="s">
        <v>67</v>
      </c>
      <c r="I4028" s="5" t="s">
        <v>51</v>
      </c>
    </row>
    <row r="4029" spans="1:9" ht="48" customHeight="1">
      <c r="A4029" s="5" t="s">
        <v>46</v>
      </c>
      <c r="B4029" s="5" t="s">
        <v>45</v>
      </c>
      <c r="C4029" s="4">
        <v>46143</v>
      </c>
      <c r="D4029" s="4">
        <v>46173</v>
      </c>
      <c r="E4029" s="5" t="s">
        <v>505</v>
      </c>
      <c r="F4029" s="5" t="s">
        <v>392</v>
      </c>
      <c r="G4029" s="7">
        <v>2E-3</v>
      </c>
      <c r="H4029" s="21" t="s">
        <v>67</v>
      </c>
      <c r="I4029" s="5" t="s">
        <v>51</v>
      </c>
    </row>
    <row r="4030" spans="1:9" ht="48" customHeight="1">
      <c r="A4030" s="5" t="s">
        <v>46</v>
      </c>
      <c r="B4030" s="5" t="s">
        <v>45</v>
      </c>
      <c r="C4030" s="4">
        <v>46143</v>
      </c>
      <c r="D4030" s="4">
        <v>46173</v>
      </c>
      <c r="E4030" s="5" t="s">
        <v>505</v>
      </c>
      <c r="F4030" s="5" t="s">
        <v>506</v>
      </c>
      <c r="G4030" s="7">
        <v>2E-3</v>
      </c>
      <c r="H4030" s="21" t="s">
        <v>67</v>
      </c>
      <c r="I4030" s="5" t="s">
        <v>51</v>
      </c>
    </row>
    <row r="4031" spans="1:9" ht="48" customHeight="1">
      <c r="A4031" s="5" t="s">
        <v>46</v>
      </c>
      <c r="B4031" s="5" t="s">
        <v>45</v>
      </c>
      <c r="C4031" s="4">
        <v>46143</v>
      </c>
      <c r="D4031" s="4">
        <v>46173</v>
      </c>
      <c r="E4031" s="5" t="s">
        <v>505</v>
      </c>
      <c r="F4031" s="5" t="s">
        <v>366</v>
      </c>
      <c r="G4031" s="7">
        <v>1E-3</v>
      </c>
      <c r="H4031" s="21" t="s">
        <v>67</v>
      </c>
      <c r="I4031" s="5" t="s">
        <v>51</v>
      </c>
    </row>
    <row r="4032" spans="1:9" ht="48" customHeight="1">
      <c r="A4032" s="5" t="s">
        <v>46</v>
      </c>
      <c r="B4032" s="5" t="s">
        <v>45</v>
      </c>
      <c r="C4032" s="4">
        <v>46143</v>
      </c>
      <c r="D4032" s="4">
        <v>46173</v>
      </c>
      <c r="E4032" s="5" t="s">
        <v>143</v>
      </c>
      <c r="F4032" s="5" t="s">
        <v>379</v>
      </c>
      <c r="G4032" s="7">
        <v>2E-3</v>
      </c>
      <c r="H4032" s="21" t="s">
        <v>67</v>
      </c>
      <c r="I4032" s="5" t="s">
        <v>51</v>
      </c>
    </row>
    <row r="4033" spans="1:9" ht="48" customHeight="1">
      <c r="A4033" s="5" t="s">
        <v>46</v>
      </c>
      <c r="B4033" s="5" t="s">
        <v>45</v>
      </c>
      <c r="C4033" s="4">
        <v>46143</v>
      </c>
      <c r="D4033" s="4">
        <v>46173</v>
      </c>
      <c r="E4033" s="5" t="s">
        <v>143</v>
      </c>
      <c r="F4033" s="5" t="s">
        <v>378</v>
      </c>
      <c r="G4033" s="7">
        <v>2E-3</v>
      </c>
      <c r="H4033" s="21" t="s">
        <v>67</v>
      </c>
      <c r="I4033" s="5" t="s">
        <v>51</v>
      </c>
    </row>
    <row r="4034" spans="1:9" ht="48" customHeight="1">
      <c r="A4034" s="5" t="s">
        <v>46</v>
      </c>
      <c r="B4034" s="5" t="s">
        <v>45</v>
      </c>
      <c r="C4034" s="4">
        <v>46143</v>
      </c>
      <c r="D4034" s="4">
        <v>46173</v>
      </c>
      <c r="E4034" s="5" t="s">
        <v>143</v>
      </c>
      <c r="F4034" s="5" t="s">
        <v>376</v>
      </c>
      <c r="G4034" s="7">
        <v>2E-3</v>
      </c>
      <c r="H4034" s="21" t="s">
        <v>67</v>
      </c>
      <c r="I4034" s="5" t="s">
        <v>51</v>
      </c>
    </row>
    <row r="4035" spans="1:9" ht="48" customHeight="1">
      <c r="A4035" s="5" t="s">
        <v>46</v>
      </c>
      <c r="B4035" s="5" t="s">
        <v>45</v>
      </c>
      <c r="C4035" s="4">
        <v>46143</v>
      </c>
      <c r="D4035" s="4">
        <v>46173</v>
      </c>
      <c r="E4035" s="5" t="s">
        <v>143</v>
      </c>
      <c r="F4035" s="5" t="s">
        <v>377</v>
      </c>
      <c r="G4035" s="7">
        <v>2E-3</v>
      </c>
      <c r="H4035" s="21" t="s">
        <v>67</v>
      </c>
      <c r="I4035" s="5" t="s">
        <v>51</v>
      </c>
    </row>
    <row r="4036" spans="1:9" ht="48" customHeight="1">
      <c r="A4036" s="5" t="s">
        <v>46</v>
      </c>
      <c r="B4036" s="5" t="s">
        <v>45</v>
      </c>
      <c r="C4036" s="4">
        <v>46143</v>
      </c>
      <c r="D4036" s="4">
        <v>46173</v>
      </c>
      <c r="E4036" s="5" t="s">
        <v>143</v>
      </c>
      <c r="F4036" s="5" t="s">
        <v>380</v>
      </c>
      <c r="G4036" s="7">
        <v>1E-3</v>
      </c>
      <c r="H4036" s="21" t="s">
        <v>67</v>
      </c>
      <c r="I4036" s="5" t="s">
        <v>51</v>
      </c>
    </row>
    <row r="4037" spans="1:9" ht="48" customHeight="1">
      <c r="A4037" s="5" t="s">
        <v>46</v>
      </c>
      <c r="B4037" s="5" t="s">
        <v>45</v>
      </c>
      <c r="C4037" s="4">
        <v>46143</v>
      </c>
      <c r="D4037" s="4">
        <v>46173</v>
      </c>
      <c r="E4037" s="5" t="s">
        <v>143</v>
      </c>
      <c r="F4037" s="5" t="s">
        <v>381</v>
      </c>
      <c r="G4037" s="7">
        <v>0</v>
      </c>
      <c r="H4037" s="21" t="s">
        <v>67</v>
      </c>
      <c r="I4037" s="5" t="s">
        <v>51</v>
      </c>
    </row>
    <row r="4038" spans="1:9" ht="48" customHeight="1">
      <c r="A4038" s="5" t="s">
        <v>46</v>
      </c>
      <c r="B4038" s="5" t="s">
        <v>45</v>
      </c>
      <c r="C4038" s="4">
        <v>46143</v>
      </c>
      <c r="D4038" s="4">
        <v>46173</v>
      </c>
      <c r="E4038" s="5" t="s">
        <v>143</v>
      </c>
      <c r="F4038" s="5" t="s">
        <v>382</v>
      </c>
      <c r="G4038" s="7">
        <v>0</v>
      </c>
      <c r="H4038" s="21" t="s">
        <v>67</v>
      </c>
      <c r="I4038" s="5" t="s">
        <v>51</v>
      </c>
    </row>
    <row r="4039" spans="1:9" ht="48" customHeight="1">
      <c r="A4039" s="5" t="s">
        <v>46</v>
      </c>
      <c r="B4039" s="5" t="s">
        <v>45</v>
      </c>
      <c r="C4039" s="4">
        <v>46143</v>
      </c>
      <c r="D4039" s="4">
        <v>46173</v>
      </c>
      <c r="E4039" s="5" t="s">
        <v>143</v>
      </c>
      <c r="F4039" s="5" t="s">
        <v>383</v>
      </c>
      <c r="G4039" s="7">
        <v>0</v>
      </c>
      <c r="H4039" s="21" t="s">
        <v>67</v>
      </c>
      <c r="I4039" s="5" t="s">
        <v>51</v>
      </c>
    </row>
    <row r="4040" spans="1:9" ht="48" customHeight="1">
      <c r="A4040" s="5" t="s">
        <v>46</v>
      </c>
      <c r="B4040" s="5" t="s">
        <v>45</v>
      </c>
      <c r="C4040" s="4">
        <v>46143</v>
      </c>
      <c r="D4040" s="4">
        <v>46173</v>
      </c>
      <c r="E4040" s="5" t="s">
        <v>143</v>
      </c>
      <c r="F4040" s="5" t="s">
        <v>386</v>
      </c>
      <c r="G4040" s="7">
        <v>0</v>
      </c>
      <c r="H4040" s="21" t="s">
        <v>67</v>
      </c>
      <c r="I4040" s="5" t="s">
        <v>51</v>
      </c>
    </row>
    <row r="4041" spans="1:9" ht="48" customHeight="1">
      <c r="A4041" s="5" t="s">
        <v>46</v>
      </c>
      <c r="B4041" s="5" t="s">
        <v>45</v>
      </c>
      <c r="C4041" s="4">
        <v>46143</v>
      </c>
      <c r="D4041" s="4">
        <v>46173</v>
      </c>
      <c r="E4041" s="5" t="s">
        <v>143</v>
      </c>
      <c r="F4041" s="5" t="s">
        <v>132</v>
      </c>
      <c r="G4041" s="7">
        <v>0</v>
      </c>
      <c r="H4041" s="21" t="s">
        <v>67</v>
      </c>
      <c r="I4041" s="5" t="s">
        <v>51</v>
      </c>
    </row>
    <row r="4042" spans="1:9" ht="48" customHeight="1">
      <c r="A4042" s="5" t="s">
        <v>46</v>
      </c>
      <c r="B4042" s="5" t="s">
        <v>45</v>
      </c>
      <c r="C4042" s="4">
        <v>46143</v>
      </c>
      <c r="D4042" s="4">
        <v>46173</v>
      </c>
      <c r="E4042" s="5" t="s">
        <v>143</v>
      </c>
      <c r="F4042" s="5" t="s">
        <v>387</v>
      </c>
      <c r="G4042" s="7">
        <v>0</v>
      </c>
      <c r="H4042" s="21" t="s">
        <v>67</v>
      </c>
      <c r="I4042" s="5" t="s">
        <v>51</v>
      </c>
    </row>
    <row r="4043" spans="1:9" ht="48" customHeight="1">
      <c r="A4043" s="5" t="s">
        <v>46</v>
      </c>
      <c r="B4043" s="5" t="s">
        <v>45</v>
      </c>
      <c r="C4043" s="4">
        <v>46143</v>
      </c>
      <c r="D4043" s="4">
        <v>46173</v>
      </c>
      <c r="E4043" s="5" t="s">
        <v>143</v>
      </c>
      <c r="F4043" s="5" t="s">
        <v>388</v>
      </c>
      <c r="G4043" s="7">
        <v>0</v>
      </c>
      <c r="H4043" s="21" t="s">
        <v>67</v>
      </c>
      <c r="I4043" s="5" t="s">
        <v>51</v>
      </c>
    </row>
    <row r="4044" spans="1:9" ht="48" customHeight="1">
      <c r="A4044" s="5" t="s">
        <v>46</v>
      </c>
      <c r="B4044" s="5" t="s">
        <v>45</v>
      </c>
      <c r="C4044" s="4">
        <v>46143</v>
      </c>
      <c r="D4044" s="4">
        <v>46173</v>
      </c>
      <c r="E4044" s="5" t="s">
        <v>143</v>
      </c>
      <c r="F4044" s="5" t="s">
        <v>389</v>
      </c>
      <c r="G4044" s="7">
        <v>0</v>
      </c>
      <c r="H4044" s="21" t="s">
        <v>67</v>
      </c>
      <c r="I4044" s="5" t="s">
        <v>51</v>
      </c>
    </row>
    <row r="4045" spans="1:9" ht="48" customHeight="1">
      <c r="A4045" s="5" t="s">
        <v>46</v>
      </c>
      <c r="B4045" s="5" t="s">
        <v>45</v>
      </c>
      <c r="C4045" s="4">
        <v>46143</v>
      </c>
      <c r="D4045" s="4">
        <v>46173</v>
      </c>
      <c r="E4045" s="5" t="s">
        <v>143</v>
      </c>
      <c r="F4045" s="5" t="s">
        <v>384</v>
      </c>
      <c r="G4045" s="7">
        <v>0</v>
      </c>
      <c r="H4045" s="21" t="s">
        <v>67</v>
      </c>
      <c r="I4045" s="5" t="s">
        <v>51</v>
      </c>
    </row>
    <row r="4046" spans="1:9" ht="48" customHeight="1">
      <c r="A4046" s="5" t="s">
        <v>46</v>
      </c>
      <c r="B4046" s="5" t="s">
        <v>45</v>
      </c>
      <c r="C4046" s="4">
        <v>46143</v>
      </c>
      <c r="D4046" s="4">
        <v>46173</v>
      </c>
      <c r="E4046" s="5" t="s">
        <v>143</v>
      </c>
      <c r="F4046" s="5" t="s">
        <v>385</v>
      </c>
      <c r="G4046" s="7">
        <v>0</v>
      </c>
      <c r="H4046" s="21" t="s">
        <v>67</v>
      </c>
      <c r="I4046" s="5" t="s">
        <v>51</v>
      </c>
    </row>
    <row r="4047" spans="1:9" ht="48" customHeight="1">
      <c r="A4047" s="5" t="s">
        <v>46</v>
      </c>
      <c r="B4047" s="5" t="s">
        <v>45</v>
      </c>
      <c r="C4047" s="4">
        <v>46143</v>
      </c>
      <c r="D4047" s="4">
        <v>46173</v>
      </c>
      <c r="E4047" s="5" t="s">
        <v>429</v>
      </c>
      <c r="F4047" s="5" t="s">
        <v>429</v>
      </c>
      <c r="G4047" s="7">
        <v>6.0000000000000001E-3</v>
      </c>
      <c r="H4047" s="21" t="s">
        <v>67</v>
      </c>
      <c r="I4047" s="5" t="s">
        <v>51</v>
      </c>
    </row>
    <row r="4048" spans="1:9" ht="48" customHeight="1">
      <c r="A4048" s="5" t="s">
        <v>46</v>
      </c>
      <c r="B4048" s="5" t="s">
        <v>45</v>
      </c>
      <c r="C4048" s="4">
        <v>46143</v>
      </c>
      <c r="D4048" s="4">
        <v>46173</v>
      </c>
      <c r="E4048" s="5" t="s">
        <v>507</v>
      </c>
      <c r="F4048" s="5" t="s">
        <v>508</v>
      </c>
      <c r="G4048" s="7">
        <v>3.0000000000000001E-3</v>
      </c>
      <c r="H4048" s="21" t="s">
        <v>67</v>
      </c>
      <c r="I4048" s="5" t="s">
        <v>51</v>
      </c>
    </row>
    <row r="4049" spans="1:9" ht="48" customHeight="1">
      <c r="A4049" s="5" t="s">
        <v>46</v>
      </c>
      <c r="B4049" s="5" t="s">
        <v>45</v>
      </c>
      <c r="C4049" s="4">
        <v>46143</v>
      </c>
      <c r="D4049" s="4">
        <v>46173</v>
      </c>
      <c r="E4049" s="5" t="s">
        <v>507</v>
      </c>
      <c r="F4049" s="5" t="s">
        <v>509</v>
      </c>
      <c r="G4049" s="7">
        <v>1E-3</v>
      </c>
      <c r="H4049" s="21" t="s">
        <v>67</v>
      </c>
      <c r="I4049" s="5" t="s">
        <v>51</v>
      </c>
    </row>
    <row r="4050" spans="1:9" ht="48" customHeight="1">
      <c r="A4050" s="5" t="s">
        <v>46</v>
      </c>
      <c r="B4050" s="5" t="s">
        <v>45</v>
      </c>
      <c r="C4050" s="4">
        <v>46174</v>
      </c>
      <c r="D4050" s="4">
        <v>46203</v>
      </c>
      <c r="E4050" s="5" t="s">
        <v>53</v>
      </c>
      <c r="F4050" s="5" t="s">
        <v>474</v>
      </c>
      <c r="G4050" s="7">
        <v>7.5999999999999998E-2</v>
      </c>
      <c r="H4050" s="21" t="s">
        <v>68</v>
      </c>
      <c r="I4050" s="5" t="s">
        <v>51</v>
      </c>
    </row>
    <row r="4051" spans="1:9" ht="48" customHeight="1">
      <c r="A4051" s="5" t="s">
        <v>46</v>
      </c>
      <c r="B4051" s="5" t="s">
        <v>45</v>
      </c>
      <c r="C4051" s="4">
        <v>46174</v>
      </c>
      <c r="D4051" s="4">
        <v>46203</v>
      </c>
      <c r="E4051" s="5" t="s">
        <v>53</v>
      </c>
      <c r="F4051" s="5" t="s">
        <v>484</v>
      </c>
      <c r="G4051" s="7">
        <v>5.4000000000000006E-2</v>
      </c>
      <c r="H4051" s="21" t="s">
        <v>68</v>
      </c>
      <c r="I4051" s="5" t="s">
        <v>51</v>
      </c>
    </row>
    <row r="4052" spans="1:9" ht="48" customHeight="1">
      <c r="A4052" s="5" t="s">
        <v>46</v>
      </c>
      <c r="B4052" s="5" t="s">
        <v>45</v>
      </c>
      <c r="C4052" s="4">
        <v>46174</v>
      </c>
      <c r="D4052" s="4">
        <v>46203</v>
      </c>
      <c r="E4052" s="5" t="s">
        <v>53</v>
      </c>
      <c r="F4052" s="5" t="s">
        <v>478</v>
      </c>
      <c r="G4052" s="7">
        <v>0.03</v>
      </c>
      <c r="H4052" s="21" t="s">
        <v>68</v>
      </c>
      <c r="I4052" s="5" t="s">
        <v>51</v>
      </c>
    </row>
    <row r="4053" spans="1:9" ht="48" customHeight="1">
      <c r="A4053" s="5" t="s">
        <v>46</v>
      </c>
      <c r="B4053" s="5" t="s">
        <v>45</v>
      </c>
      <c r="C4053" s="4">
        <v>46174</v>
      </c>
      <c r="D4053" s="4">
        <v>46203</v>
      </c>
      <c r="E4053" s="5" t="s">
        <v>53</v>
      </c>
      <c r="F4053" s="5" t="s">
        <v>483</v>
      </c>
      <c r="G4053" s="7">
        <v>0.03</v>
      </c>
      <c r="H4053" s="21" t="s">
        <v>68</v>
      </c>
      <c r="I4053" s="5" t="s">
        <v>51</v>
      </c>
    </row>
    <row r="4054" spans="1:9" ht="48" customHeight="1">
      <c r="A4054" s="5" t="s">
        <v>46</v>
      </c>
      <c r="B4054" s="5" t="s">
        <v>45</v>
      </c>
      <c r="C4054" s="4">
        <v>46174</v>
      </c>
      <c r="D4054" s="4">
        <v>46203</v>
      </c>
      <c r="E4054" s="5" t="s">
        <v>53</v>
      </c>
      <c r="F4054" s="5" t="s">
        <v>475</v>
      </c>
      <c r="G4054" s="7">
        <v>1.6E-2</v>
      </c>
      <c r="H4054" s="21" t="s">
        <v>68</v>
      </c>
      <c r="I4054" s="5" t="s">
        <v>51</v>
      </c>
    </row>
    <row r="4055" spans="1:9" ht="48" customHeight="1">
      <c r="A4055" s="5" t="s">
        <v>46</v>
      </c>
      <c r="B4055" s="5" t="s">
        <v>45</v>
      </c>
      <c r="C4055" s="4">
        <v>46174</v>
      </c>
      <c r="D4055" s="4">
        <v>46203</v>
      </c>
      <c r="E4055" s="5" t="s">
        <v>53</v>
      </c>
      <c r="F4055" s="5" t="s">
        <v>476</v>
      </c>
      <c r="G4055" s="7">
        <v>1.1000000000000001E-2</v>
      </c>
      <c r="H4055" s="21" t="s">
        <v>68</v>
      </c>
      <c r="I4055" s="5" t="s">
        <v>51</v>
      </c>
    </row>
    <row r="4056" spans="1:9" ht="48" customHeight="1">
      <c r="A4056" s="5" t="s">
        <v>46</v>
      </c>
      <c r="B4056" s="5" t="s">
        <v>45</v>
      </c>
      <c r="C4056" s="4">
        <v>46174</v>
      </c>
      <c r="D4056" s="4">
        <v>46203</v>
      </c>
      <c r="E4056" s="5" t="s">
        <v>53</v>
      </c>
      <c r="F4056" s="5" t="s">
        <v>477</v>
      </c>
      <c r="G4056" s="7">
        <v>8.0000000000000002E-3</v>
      </c>
      <c r="H4056" s="21" t="s">
        <v>68</v>
      </c>
      <c r="I4056" s="5" t="s">
        <v>51</v>
      </c>
    </row>
    <row r="4057" spans="1:9" ht="48" customHeight="1">
      <c r="A4057" s="5" t="s">
        <v>46</v>
      </c>
      <c r="B4057" s="5" t="s">
        <v>45</v>
      </c>
      <c r="C4057" s="4">
        <v>46174</v>
      </c>
      <c r="D4057" s="4">
        <v>46203</v>
      </c>
      <c r="E4057" s="5" t="s">
        <v>53</v>
      </c>
      <c r="F4057" s="5" t="s">
        <v>480</v>
      </c>
      <c r="G4057" s="7">
        <v>6.9999999999999993E-3</v>
      </c>
      <c r="H4057" s="21" t="s">
        <v>68</v>
      </c>
      <c r="I4057" s="5" t="s">
        <v>51</v>
      </c>
    </row>
    <row r="4058" spans="1:9" ht="48" customHeight="1">
      <c r="A4058" s="5" t="s">
        <v>46</v>
      </c>
      <c r="B4058" s="5" t="s">
        <v>45</v>
      </c>
      <c r="C4058" s="4">
        <v>46174</v>
      </c>
      <c r="D4058" s="4">
        <v>46203</v>
      </c>
      <c r="E4058" s="5" t="s">
        <v>53</v>
      </c>
      <c r="F4058" s="5" t="s">
        <v>482</v>
      </c>
      <c r="G4058" s="7">
        <v>6.0000000000000001E-3</v>
      </c>
      <c r="H4058" s="21" t="s">
        <v>68</v>
      </c>
      <c r="I4058" s="5" t="s">
        <v>51</v>
      </c>
    </row>
    <row r="4059" spans="1:9" ht="48" customHeight="1">
      <c r="A4059" s="5" t="s">
        <v>46</v>
      </c>
      <c r="B4059" s="5" t="s">
        <v>45</v>
      </c>
      <c r="C4059" s="4">
        <v>46174</v>
      </c>
      <c r="D4059" s="4">
        <v>46203</v>
      </c>
      <c r="E4059" s="5" t="s">
        <v>53</v>
      </c>
      <c r="F4059" s="5" t="s">
        <v>479</v>
      </c>
      <c r="G4059" s="7">
        <v>4.0000000000000001E-3</v>
      </c>
      <c r="H4059" s="21" t="s">
        <v>68</v>
      </c>
      <c r="I4059" s="5" t="s">
        <v>51</v>
      </c>
    </row>
    <row r="4060" spans="1:9" ht="48" customHeight="1">
      <c r="A4060" s="5" t="s">
        <v>46</v>
      </c>
      <c r="B4060" s="5" t="s">
        <v>45</v>
      </c>
      <c r="C4060" s="4">
        <v>46174</v>
      </c>
      <c r="D4060" s="4">
        <v>46203</v>
      </c>
      <c r="E4060" s="5" t="s">
        <v>53</v>
      </c>
      <c r="F4060" s="5" t="s">
        <v>481</v>
      </c>
      <c r="G4060" s="7">
        <v>3.0000000000000001E-3</v>
      </c>
      <c r="H4060" s="21" t="s">
        <v>68</v>
      </c>
      <c r="I4060" s="5" t="s">
        <v>51</v>
      </c>
    </row>
    <row r="4061" spans="1:9" ht="48" customHeight="1">
      <c r="A4061" s="5" t="s">
        <v>46</v>
      </c>
      <c r="B4061" s="5" t="s">
        <v>45</v>
      </c>
      <c r="C4061" s="4">
        <v>46174</v>
      </c>
      <c r="D4061" s="4">
        <v>46203</v>
      </c>
      <c r="E4061" s="5" t="s">
        <v>53</v>
      </c>
      <c r="F4061" s="5" t="s">
        <v>489</v>
      </c>
      <c r="G4061" s="7">
        <v>2E-3</v>
      </c>
      <c r="H4061" s="21" t="s">
        <v>68</v>
      </c>
      <c r="I4061" s="5" t="s">
        <v>51</v>
      </c>
    </row>
    <row r="4062" spans="1:9" ht="48" customHeight="1">
      <c r="A4062" s="5" t="s">
        <v>46</v>
      </c>
      <c r="B4062" s="5" t="s">
        <v>45</v>
      </c>
      <c r="C4062" s="4">
        <v>46174</v>
      </c>
      <c r="D4062" s="4">
        <v>46203</v>
      </c>
      <c r="E4062" s="5" t="s">
        <v>53</v>
      </c>
      <c r="F4062" s="5" t="s">
        <v>485</v>
      </c>
      <c r="G4062" s="7">
        <v>1E-3</v>
      </c>
      <c r="H4062" s="21" t="s">
        <v>68</v>
      </c>
      <c r="I4062" s="5" t="s">
        <v>51</v>
      </c>
    </row>
    <row r="4063" spans="1:9" ht="48" customHeight="1">
      <c r="A4063" s="5" t="s">
        <v>46</v>
      </c>
      <c r="B4063" s="5" t="s">
        <v>45</v>
      </c>
      <c r="C4063" s="4">
        <v>46174</v>
      </c>
      <c r="D4063" s="4">
        <v>46203</v>
      </c>
      <c r="E4063" s="5" t="s">
        <v>53</v>
      </c>
      <c r="F4063" s="5" t="s">
        <v>486</v>
      </c>
      <c r="G4063" s="7">
        <v>1E-3</v>
      </c>
      <c r="H4063" s="21" t="s">
        <v>68</v>
      </c>
      <c r="I4063" s="5" t="s">
        <v>51</v>
      </c>
    </row>
    <row r="4064" spans="1:9" ht="48" customHeight="1">
      <c r="A4064" s="5" t="s">
        <v>46</v>
      </c>
      <c r="B4064" s="5" t="s">
        <v>45</v>
      </c>
      <c r="C4064" s="4">
        <v>46174</v>
      </c>
      <c r="D4064" s="4">
        <v>46203</v>
      </c>
      <c r="E4064" s="5" t="s">
        <v>53</v>
      </c>
      <c r="F4064" s="5" t="s">
        <v>487</v>
      </c>
      <c r="G4064" s="7">
        <v>1E-3</v>
      </c>
      <c r="H4064" s="21" t="s">
        <v>68</v>
      </c>
      <c r="I4064" s="5" t="s">
        <v>51</v>
      </c>
    </row>
    <row r="4065" spans="1:9" ht="48" customHeight="1">
      <c r="A4065" s="5" t="s">
        <v>46</v>
      </c>
      <c r="B4065" s="5" t="s">
        <v>45</v>
      </c>
      <c r="C4065" s="4">
        <v>46174</v>
      </c>
      <c r="D4065" s="4">
        <v>46203</v>
      </c>
      <c r="E4065" s="5" t="s">
        <v>53</v>
      </c>
      <c r="F4065" s="5" t="s">
        <v>488</v>
      </c>
      <c r="G4065" s="7">
        <v>1E-3</v>
      </c>
      <c r="H4065" s="21" t="s">
        <v>68</v>
      </c>
      <c r="I4065" s="5" t="s">
        <v>51</v>
      </c>
    </row>
    <row r="4066" spans="1:9" ht="48" customHeight="1">
      <c r="A4066" s="5" t="s">
        <v>46</v>
      </c>
      <c r="B4066" s="5" t="s">
        <v>45</v>
      </c>
      <c r="C4066" s="4">
        <v>46174</v>
      </c>
      <c r="D4066" s="4">
        <v>46203</v>
      </c>
      <c r="E4066" s="5" t="s">
        <v>53</v>
      </c>
      <c r="F4066" s="5" t="s">
        <v>445</v>
      </c>
      <c r="G4066" s="7">
        <v>1E-3</v>
      </c>
      <c r="H4066" s="21" t="s">
        <v>68</v>
      </c>
      <c r="I4066" s="5" t="s">
        <v>51</v>
      </c>
    </row>
    <row r="4067" spans="1:9" ht="48" customHeight="1">
      <c r="A4067" s="5" t="s">
        <v>46</v>
      </c>
      <c r="B4067" s="5" t="s">
        <v>45</v>
      </c>
      <c r="C4067" s="4">
        <v>46174</v>
      </c>
      <c r="D4067" s="4">
        <v>46203</v>
      </c>
      <c r="E4067" s="5" t="s">
        <v>293</v>
      </c>
      <c r="F4067" s="5" t="s">
        <v>304</v>
      </c>
      <c r="G4067" s="7">
        <v>1.3000000000000001E-2</v>
      </c>
      <c r="H4067" s="21" t="s">
        <v>68</v>
      </c>
      <c r="I4067" s="5" t="s">
        <v>51</v>
      </c>
    </row>
    <row r="4068" spans="1:9" ht="48" customHeight="1">
      <c r="A4068" s="5" t="s">
        <v>46</v>
      </c>
      <c r="B4068" s="5" t="s">
        <v>45</v>
      </c>
      <c r="C4068" s="4">
        <v>46174</v>
      </c>
      <c r="D4068" s="4">
        <v>46203</v>
      </c>
      <c r="E4068" s="5" t="s">
        <v>293</v>
      </c>
      <c r="F4068" s="5" t="s">
        <v>294</v>
      </c>
      <c r="G4068" s="7">
        <v>1.1000000000000001E-2</v>
      </c>
      <c r="H4068" s="21" t="s">
        <v>68</v>
      </c>
      <c r="I4068" s="5" t="s">
        <v>51</v>
      </c>
    </row>
    <row r="4069" spans="1:9" ht="48" customHeight="1">
      <c r="A4069" s="5" t="s">
        <v>46</v>
      </c>
      <c r="B4069" s="5" t="s">
        <v>45</v>
      </c>
      <c r="C4069" s="4">
        <v>46174</v>
      </c>
      <c r="D4069" s="4">
        <v>46203</v>
      </c>
      <c r="E4069" s="5" t="s">
        <v>293</v>
      </c>
      <c r="F4069" s="5" t="s">
        <v>316</v>
      </c>
      <c r="G4069" s="7">
        <v>1.1000000000000001E-2</v>
      </c>
      <c r="H4069" s="21" t="s">
        <v>68</v>
      </c>
      <c r="I4069" s="5" t="s">
        <v>51</v>
      </c>
    </row>
    <row r="4070" spans="1:9" ht="48" customHeight="1">
      <c r="A4070" s="5" t="s">
        <v>46</v>
      </c>
      <c r="B4070" s="5" t="s">
        <v>45</v>
      </c>
      <c r="C4070" s="4">
        <v>46174</v>
      </c>
      <c r="D4070" s="4">
        <v>46203</v>
      </c>
      <c r="E4070" s="5" t="s">
        <v>293</v>
      </c>
      <c r="F4070" s="5" t="s">
        <v>312</v>
      </c>
      <c r="G4070" s="7">
        <v>0.01</v>
      </c>
      <c r="H4070" s="21" t="s">
        <v>68</v>
      </c>
      <c r="I4070" s="5" t="s">
        <v>51</v>
      </c>
    </row>
    <row r="4071" spans="1:9" ht="48" customHeight="1">
      <c r="A4071" s="5" t="s">
        <v>46</v>
      </c>
      <c r="B4071" s="5" t="s">
        <v>45</v>
      </c>
      <c r="C4071" s="4">
        <v>46174</v>
      </c>
      <c r="D4071" s="4">
        <v>46203</v>
      </c>
      <c r="E4071" s="5" t="s">
        <v>293</v>
      </c>
      <c r="F4071" s="5" t="s">
        <v>298</v>
      </c>
      <c r="G4071" s="7">
        <v>0.01</v>
      </c>
      <c r="H4071" s="21" t="s">
        <v>68</v>
      </c>
      <c r="I4071" s="5" t="s">
        <v>51</v>
      </c>
    </row>
    <row r="4072" spans="1:9" ht="48" customHeight="1">
      <c r="A4072" s="5" t="s">
        <v>46</v>
      </c>
      <c r="B4072" s="5" t="s">
        <v>45</v>
      </c>
      <c r="C4072" s="4">
        <v>46174</v>
      </c>
      <c r="D4072" s="4">
        <v>46203</v>
      </c>
      <c r="E4072" s="5" t="s">
        <v>293</v>
      </c>
      <c r="F4072" s="5" t="s">
        <v>300</v>
      </c>
      <c r="G4072" s="7">
        <v>9.0000000000000011E-3</v>
      </c>
      <c r="H4072" s="21" t="s">
        <v>68</v>
      </c>
      <c r="I4072" s="5" t="s">
        <v>51</v>
      </c>
    </row>
    <row r="4073" spans="1:9" ht="48" customHeight="1">
      <c r="A4073" s="5" t="s">
        <v>46</v>
      </c>
      <c r="B4073" s="5" t="s">
        <v>45</v>
      </c>
      <c r="C4073" s="4">
        <v>46174</v>
      </c>
      <c r="D4073" s="4">
        <v>46203</v>
      </c>
      <c r="E4073" s="5" t="s">
        <v>293</v>
      </c>
      <c r="F4073" s="5" t="s">
        <v>295</v>
      </c>
      <c r="G4073" s="7">
        <v>9.0000000000000011E-3</v>
      </c>
      <c r="H4073" s="21" t="s">
        <v>68</v>
      </c>
      <c r="I4073" s="5" t="s">
        <v>51</v>
      </c>
    </row>
    <row r="4074" spans="1:9" ht="48" customHeight="1">
      <c r="A4074" s="5" t="s">
        <v>46</v>
      </c>
      <c r="B4074" s="5" t="s">
        <v>45</v>
      </c>
      <c r="C4074" s="4">
        <v>46174</v>
      </c>
      <c r="D4074" s="4">
        <v>46203</v>
      </c>
      <c r="E4074" s="5" t="s">
        <v>293</v>
      </c>
      <c r="F4074" s="5" t="s">
        <v>511</v>
      </c>
      <c r="G4074" s="7">
        <v>9.0000000000000011E-3</v>
      </c>
      <c r="H4074" s="21" t="s">
        <v>68</v>
      </c>
      <c r="I4074" s="5" t="s">
        <v>51</v>
      </c>
    </row>
    <row r="4075" spans="1:9" ht="48" customHeight="1">
      <c r="A4075" s="5" t="s">
        <v>46</v>
      </c>
      <c r="B4075" s="5" t="s">
        <v>45</v>
      </c>
      <c r="C4075" s="4">
        <v>46174</v>
      </c>
      <c r="D4075" s="4">
        <v>46203</v>
      </c>
      <c r="E4075" s="5" t="s">
        <v>293</v>
      </c>
      <c r="F4075" s="5" t="s">
        <v>296</v>
      </c>
      <c r="G4075" s="7">
        <v>8.0000000000000002E-3</v>
      </c>
      <c r="H4075" s="21" t="s">
        <v>68</v>
      </c>
      <c r="I4075" s="5" t="s">
        <v>51</v>
      </c>
    </row>
    <row r="4076" spans="1:9" ht="48" customHeight="1">
      <c r="A4076" s="5" t="s">
        <v>46</v>
      </c>
      <c r="B4076" s="5" t="s">
        <v>45</v>
      </c>
      <c r="C4076" s="4">
        <v>46174</v>
      </c>
      <c r="D4076" s="4">
        <v>46203</v>
      </c>
      <c r="E4076" s="5" t="s">
        <v>293</v>
      </c>
      <c r="F4076" s="5" t="s">
        <v>327</v>
      </c>
      <c r="G4076" s="7">
        <v>8.0000000000000002E-3</v>
      </c>
      <c r="H4076" s="21" t="s">
        <v>68</v>
      </c>
      <c r="I4076" s="5" t="s">
        <v>51</v>
      </c>
    </row>
    <row r="4077" spans="1:9" ht="48" customHeight="1">
      <c r="A4077" s="5" t="s">
        <v>46</v>
      </c>
      <c r="B4077" s="5" t="s">
        <v>45</v>
      </c>
      <c r="C4077" s="4">
        <v>46174</v>
      </c>
      <c r="D4077" s="4">
        <v>46203</v>
      </c>
      <c r="E4077" s="5" t="s">
        <v>293</v>
      </c>
      <c r="F4077" s="5" t="s">
        <v>313</v>
      </c>
      <c r="G4077" s="7">
        <v>6.9999999999999993E-3</v>
      </c>
      <c r="H4077" s="21" t="s">
        <v>68</v>
      </c>
      <c r="I4077" s="5" t="s">
        <v>51</v>
      </c>
    </row>
    <row r="4078" spans="1:9" ht="48" customHeight="1">
      <c r="A4078" s="5" t="s">
        <v>46</v>
      </c>
      <c r="B4078" s="5" t="s">
        <v>45</v>
      </c>
      <c r="C4078" s="4">
        <v>46174</v>
      </c>
      <c r="D4078" s="4">
        <v>46203</v>
      </c>
      <c r="E4078" s="5" t="s">
        <v>293</v>
      </c>
      <c r="F4078" s="5" t="s">
        <v>306</v>
      </c>
      <c r="G4078" s="7">
        <v>6.0000000000000001E-3</v>
      </c>
      <c r="H4078" s="21" t="s">
        <v>68</v>
      </c>
      <c r="I4078" s="5" t="s">
        <v>51</v>
      </c>
    </row>
    <row r="4079" spans="1:9" ht="48" customHeight="1">
      <c r="A4079" s="5" t="s">
        <v>46</v>
      </c>
      <c r="B4079" s="5" t="s">
        <v>45</v>
      </c>
      <c r="C4079" s="4">
        <v>46174</v>
      </c>
      <c r="D4079" s="4">
        <v>46203</v>
      </c>
      <c r="E4079" s="5" t="s">
        <v>293</v>
      </c>
      <c r="F4079" s="5" t="s">
        <v>299</v>
      </c>
      <c r="G4079" s="7">
        <v>6.0000000000000001E-3</v>
      </c>
      <c r="H4079" s="21" t="s">
        <v>68</v>
      </c>
      <c r="I4079" s="5" t="s">
        <v>51</v>
      </c>
    </row>
    <row r="4080" spans="1:9" ht="48" customHeight="1">
      <c r="A4080" s="5" t="s">
        <v>46</v>
      </c>
      <c r="B4080" s="5" t="s">
        <v>45</v>
      </c>
      <c r="C4080" s="4">
        <v>46174</v>
      </c>
      <c r="D4080" s="4">
        <v>46203</v>
      </c>
      <c r="E4080" s="5" t="s">
        <v>293</v>
      </c>
      <c r="F4080" s="5" t="s">
        <v>323</v>
      </c>
      <c r="G4080" s="7">
        <v>6.0000000000000001E-3</v>
      </c>
      <c r="H4080" s="21" t="s">
        <v>68</v>
      </c>
      <c r="I4080" s="5" t="s">
        <v>51</v>
      </c>
    </row>
    <row r="4081" spans="1:9" ht="48" customHeight="1">
      <c r="A4081" s="5" t="s">
        <v>46</v>
      </c>
      <c r="B4081" s="5" t="s">
        <v>45</v>
      </c>
      <c r="C4081" s="4">
        <v>46174</v>
      </c>
      <c r="D4081" s="4">
        <v>46203</v>
      </c>
      <c r="E4081" s="5" t="s">
        <v>293</v>
      </c>
      <c r="F4081" s="5" t="s">
        <v>301</v>
      </c>
      <c r="G4081" s="7">
        <v>6.0000000000000001E-3</v>
      </c>
      <c r="H4081" s="21" t="s">
        <v>68</v>
      </c>
      <c r="I4081" s="5" t="s">
        <v>51</v>
      </c>
    </row>
    <row r="4082" spans="1:9" ht="48" customHeight="1">
      <c r="A4082" s="5" t="s">
        <v>46</v>
      </c>
      <c r="B4082" s="5" t="s">
        <v>45</v>
      </c>
      <c r="C4082" s="4">
        <v>46174</v>
      </c>
      <c r="D4082" s="4">
        <v>46203</v>
      </c>
      <c r="E4082" s="5" t="s">
        <v>293</v>
      </c>
      <c r="F4082" s="5" t="s">
        <v>303</v>
      </c>
      <c r="G4082" s="7">
        <v>6.0000000000000001E-3</v>
      </c>
      <c r="H4082" s="21" t="s">
        <v>68</v>
      </c>
      <c r="I4082" s="5" t="s">
        <v>51</v>
      </c>
    </row>
    <row r="4083" spans="1:9" ht="48" customHeight="1">
      <c r="A4083" s="5" t="s">
        <v>46</v>
      </c>
      <c r="B4083" s="5" t="s">
        <v>45</v>
      </c>
      <c r="C4083" s="4">
        <v>46174</v>
      </c>
      <c r="D4083" s="4">
        <v>46203</v>
      </c>
      <c r="E4083" s="5" t="s">
        <v>293</v>
      </c>
      <c r="F4083" s="5" t="s">
        <v>309</v>
      </c>
      <c r="G4083" s="7">
        <v>6.0000000000000001E-3</v>
      </c>
      <c r="H4083" s="21" t="s">
        <v>68</v>
      </c>
      <c r="I4083" s="5" t="s">
        <v>51</v>
      </c>
    </row>
    <row r="4084" spans="1:9" ht="48" customHeight="1">
      <c r="A4084" s="5" t="s">
        <v>46</v>
      </c>
      <c r="B4084" s="5" t="s">
        <v>45</v>
      </c>
      <c r="C4084" s="4">
        <v>46174</v>
      </c>
      <c r="D4084" s="4">
        <v>46203</v>
      </c>
      <c r="E4084" s="5" t="s">
        <v>293</v>
      </c>
      <c r="F4084" s="5" t="s">
        <v>320</v>
      </c>
      <c r="G4084" s="7">
        <v>6.0000000000000001E-3</v>
      </c>
      <c r="H4084" s="21" t="s">
        <v>68</v>
      </c>
      <c r="I4084" s="5" t="s">
        <v>51</v>
      </c>
    </row>
    <row r="4085" spans="1:9" ht="48" customHeight="1">
      <c r="A4085" s="5" t="s">
        <v>46</v>
      </c>
      <c r="B4085" s="5" t="s">
        <v>45</v>
      </c>
      <c r="C4085" s="4">
        <v>46174</v>
      </c>
      <c r="D4085" s="4">
        <v>46203</v>
      </c>
      <c r="E4085" s="5" t="s">
        <v>293</v>
      </c>
      <c r="F4085" s="5" t="s">
        <v>305</v>
      </c>
      <c r="G4085" s="7">
        <v>6.0000000000000001E-3</v>
      </c>
      <c r="H4085" s="21" t="s">
        <v>68</v>
      </c>
      <c r="I4085" s="5" t="s">
        <v>51</v>
      </c>
    </row>
    <row r="4086" spans="1:9" ht="48" customHeight="1">
      <c r="A4086" s="5" t="s">
        <v>46</v>
      </c>
      <c r="B4086" s="5" t="s">
        <v>45</v>
      </c>
      <c r="C4086" s="4">
        <v>46174</v>
      </c>
      <c r="D4086" s="4">
        <v>46203</v>
      </c>
      <c r="E4086" s="5" t="s">
        <v>293</v>
      </c>
      <c r="F4086" s="5" t="s">
        <v>510</v>
      </c>
      <c r="G4086" s="7">
        <v>6.0000000000000001E-3</v>
      </c>
      <c r="H4086" s="21" t="s">
        <v>68</v>
      </c>
      <c r="I4086" s="5" t="s">
        <v>51</v>
      </c>
    </row>
    <row r="4087" spans="1:9" ht="48" customHeight="1">
      <c r="A4087" s="5" t="s">
        <v>46</v>
      </c>
      <c r="B4087" s="5" t="s">
        <v>45</v>
      </c>
      <c r="C4087" s="4">
        <v>46174</v>
      </c>
      <c r="D4087" s="4">
        <v>46203</v>
      </c>
      <c r="E4087" s="5" t="s">
        <v>293</v>
      </c>
      <c r="F4087" s="5" t="s">
        <v>332</v>
      </c>
      <c r="G4087" s="7">
        <v>6.0000000000000001E-3</v>
      </c>
      <c r="H4087" s="21" t="s">
        <v>68</v>
      </c>
      <c r="I4087" s="5" t="s">
        <v>51</v>
      </c>
    </row>
    <row r="4088" spans="1:9" ht="48" customHeight="1">
      <c r="A4088" s="5" t="s">
        <v>46</v>
      </c>
      <c r="B4088" s="5" t="s">
        <v>45</v>
      </c>
      <c r="C4088" s="4">
        <v>46174</v>
      </c>
      <c r="D4088" s="4">
        <v>46203</v>
      </c>
      <c r="E4088" s="5" t="s">
        <v>293</v>
      </c>
      <c r="F4088" s="5" t="s">
        <v>297</v>
      </c>
      <c r="G4088" s="7">
        <v>5.0000000000000001E-3</v>
      </c>
      <c r="H4088" s="21" t="s">
        <v>68</v>
      </c>
      <c r="I4088" s="5" t="s">
        <v>51</v>
      </c>
    </row>
    <row r="4089" spans="1:9" ht="48" customHeight="1">
      <c r="A4089" s="5" t="s">
        <v>46</v>
      </c>
      <c r="B4089" s="5" t="s">
        <v>45</v>
      </c>
      <c r="C4089" s="4">
        <v>46174</v>
      </c>
      <c r="D4089" s="4">
        <v>46203</v>
      </c>
      <c r="E4089" s="5" t="s">
        <v>293</v>
      </c>
      <c r="F4089" s="5" t="s">
        <v>302</v>
      </c>
      <c r="G4089" s="7">
        <v>5.0000000000000001E-3</v>
      </c>
      <c r="H4089" s="21" t="s">
        <v>68</v>
      </c>
      <c r="I4089" s="5" t="s">
        <v>51</v>
      </c>
    </row>
    <row r="4090" spans="1:9" ht="48" customHeight="1">
      <c r="A4090" s="5" t="s">
        <v>46</v>
      </c>
      <c r="B4090" s="5" t="s">
        <v>45</v>
      </c>
      <c r="C4090" s="4">
        <v>46174</v>
      </c>
      <c r="D4090" s="4">
        <v>46203</v>
      </c>
      <c r="E4090" s="5" t="s">
        <v>293</v>
      </c>
      <c r="F4090" s="5" t="s">
        <v>310</v>
      </c>
      <c r="G4090" s="7">
        <v>5.0000000000000001E-3</v>
      </c>
      <c r="H4090" s="21" t="s">
        <v>68</v>
      </c>
      <c r="I4090" s="5" t="s">
        <v>51</v>
      </c>
    </row>
    <row r="4091" spans="1:9" ht="48" customHeight="1">
      <c r="A4091" s="5" t="s">
        <v>46</v>
      </c>
      <c r="B4091" s="5" t="s">
        <v>45</v>
      </c>
      <c r="C4091" s="4">
        <v>46174</v>
      </c>
      <c r="D4091" s="4">
        <v>46203</v>
      </c>
      <c r="E4091" s="5" t="s">
        <v>293</v>
      </c>
      <c r="F4091" s="5" t="s">
        <v>314</v>
      </c>
      <c r="G4091" s="7">
        <v>5.0000000000000001E-3</v>
      </c>
      <c r="H4091" s="21" t="s">
        <v>68</v>
      </c>
      <c r="I4091" s="5" t="s">
        <v>51</v>
      </c>
    </row>
    <row r="4092" spans="1:9" ht="48" customHeight="1">
      <c r="A4092" s="5" t="s">
        <v>46</v>
      </c>
      <c r="B4092" s="5" t="s">
        <v>45</v>
      </c>
      <c r="C4092" s="4">
        <v>46174</v>
      </c>
      <c r="D4092" s="4">
        <v>46203</v>
      </c>
      <c r="E4092" s="5" t="s">
        <v>293</v>
      </c>
      <c r="F4092" s="5" t="s">
        <v>315</v>
      </c>
      <c r="G4092" s="7">
        <v>5.0000000000000001E-3</v>
      </c>
      <c r="H4092" s="21" t="s">
        <v>68</v>
      </c>
      <c r="I4092" s="5" t="s">
        <v>51</v>
      </c>
    </row>
    <row r="4093" spans="1:9" ht="48" customHeight="1">
      <c r="A4093" s="5" t="s">
        <v>46</v>
      </c>
      <c r="B4093" s="5" t="s">
        <v>45</v>
      </c>
      <c r="C4093" s="4">
        <v>46174</v>
      </c>
      <c r="D4093" s="4">
        <v>46203</v>
      </c>
      <c r="E4093" s="5" t="s">
        <v>293</v>
      </c>
      <c r="F4093" s="5" t="s">
        <v>328</v>
      </c>
      <c r="G4093" s="7">
        <v>5.0000000000000001E-3</v>
      </c>
      <c r="H4093" s="21" t="s">
        <v>68</v>
      </c>
      <c r="I4093" s="5" t="s">
        <v>51</v>
      </c>
    </row>
    <row r="4094" spans="1:9" ht="48" customHeight="1">
      <c r="A4094" s="5" t="s">
        <v>46</v>
      </c>
      <c r="B4094" s="5" t="s">
        <v>45</v>
      </c>
      <c r="C4094" s="4">
        <v>46174</v>
      </c>
      <c r="D4094" s="4">
        <v>46203</v>
      </c>
      <c r="E4094" s="5" t="s">
        <v>293</v>
      </c>
      <c r="F4094" s="5" t="s">
        <v>307</v>
      </c>
      <c r="G4094" s="7">
        <v>4.0000000000000001E-3</v>
      </c>
      <c r="H4094" s="21" t="s">
        <v>68</v>
      </c>
      <c r="I4094" s="5" t="s">
        <v>51</v>
      </c>
    </row>
    <row r="4095" spans="1:9" ht="48" customHeight="1">
      <c r="A4095" s="5" t="s">
        <v>46</v>
      </c>
      <c r="B4095" s="5" t="s">
        <v>45</v>
      </c>
      <c r="C4095" s="4">
        <v>46174</v>
      </c>
      <c r="D4095" s="4">
        <v>46203</v>
      </c>
      <c r="E4095" s="5" t="s">
        <v>293</v>
      </c>
      <c r="F4095" s="5" t="s">
        <v>321</v>
      </c>
      <c r="G4095" s="7">
        <v>4.0000000000000001E-3</v>
      </c>
      <c r="H4095" s="21" t="s">
        <v>68</v>
      </c>
      <c r="I4095" s="5" t="s">
        <v>51</v>
      </c>
    </row>
    <row r="4096" spans="1:9" ht="48" customHeight="1">
      <c r="A4096" s="5" t="s">
        <v>46</v>
      </c>
      <c r="B4096" s="5" t="s">
        <v>45</v>
      </c>
      <c r="C4096" s="4">
        <v>46174</v>
      </c>
      <c r="D4096" s="4">
        <v>46203</v>
      </c>
      <c r="E4096" s="5" t="s">
        <v>293</v>
      </c>
      <c r="F4096" s="5" t="s">
        <v>308</v>
      </c>
      <c r="G4096" s="7">
        <v>4.0000000000000001E-3</v>
      </c>
      <c r="H4096" s="21" t="s">
        <v>68</v>
      </c>
      <c r="I4096" s="5" t="s">
        <v>51</v>
      </c>
    </row>
    <row r="4097" spans="1:9" ht="48" customHeight="1">
      <c r="A4097" s="5" t="s">
        <v>46</v>
      </c>
      <c r="B4097" s="5" t="s">
        <v>45</v>
      </c>
      <c r="C4097" s="4">
        <v>46174</v>
      </c>
      <c r="D4097" s="4">
        <v>46203</v>
      </c>
      <c r="E4097" s="5" t="s">
        <v>293</v>
      </c>
      <c r="F4097" s="5" t="s">
        <v>318</v>
      </c>
      <c r="G4097" s="7">
        <v>4.0000000000000001E-3</v>
      </c>
      <c r="H4097" s="21" t="s">
        <v>68</v>
      </c>
      <c r="I4097" s="5" t="s">
        <v>51</v>
      </c>
    </row>
    <row r="4098" spans="1:9" ht="48" customHeight="1">
      <c r="A4098" s="5" t="s">
        <v>46</v>
      </c>
      <c r="B4098" s="5" t="s">
        <v>45</v>
      </c>
      <c r="C4098" s="4">
        <v>46174</v>
      </c>
      <c r="D4098" s="4">
        <v>46203</v>
      </c>
      <c r="E4098" s="5" t="s">
        <v>293</v>
      </c>
      <c r="F4098" s="5" t="s">
        <v>319</v>
      </c>
      <c r="G4098" s="7">
        <v>4.0000000000000001E-3</v>
      </c>
      <c r="H4098" s="21" t="s">
        <v>68</v>
      </c>
      <c r="I4098" s="5" t="s">
        <v>51</v>
      </c>
    </row>
    <row r="4099" spans="1:9" ht="48" customHeight="1">
      <c r="A4099" s="5" t="s">
        <v>46</v>
      </c>
      <c r="B4099" s="5" t="s">
        <v>45</v>
      </c>
      <c r="C4099" s="4">
        <v>46174</v>
      </c>
      <c r="D4099" s="4">
        <v>46203</v>
      </c>
      <c r="E4099" s="5" t="s">
        <v>293</v>
      </c>
      <c r="F4099" s="5" t="s">
        <v>325</v>
      </c>
      <c r="G4099" s="7">
        <v>4.0000000000000001E-3</v>
      </c>
      <c r="H4099" s="21" t="s">
        <v>68</v>
      </c>
      <c r="I4099" s="5" t="s">
        <v>51</v>
      </c>
    </row>
    <row r="4100" spans="1:9" ht="48" customHeight="1">
      <c r="A4100" s="5" t="s">
        <v>46</v>
      </c>
      <c r="B4100" s="5" t="s">
        <v>45</v>
      </c>
      <c r="C4100" s="4">
        <v>46174</v>
      </c>
      <c r="D4100" s="4">
        <v>46203</v>
      </c>
      <c r="E4100" s="5" t="s">
        <v>293</v>
      </c>
      <c r="F4100" s="5" t="s">
        <v>311</v>
      </c>
      <c r="G4100" s="7">
        <v>4.0000000000000001E-3</v>
      </c>
      <c r="H4100" s="21" t="s">
        <v>68</v>
      </c>
      <c r="I4100" s="5" t="s">
        <v>51</v>
      </c>
    </row>
    <row r="4101" spans="1:9" ht="48" customHeight="1">
      <c r="A4101" s="5" t="s">
        <v>46</v>
      </c>
      <c r="B4101" s="5" t="s">
        <v>45</v>
      </c>
      <c r="C4101" s="4">
        <v>46174</v>
      </c>
      <c r="D4101" s="4">
        <v>46203</v>
      </c>
      <c r="E4101" s="5" t="s">
        <v>293</v>
      </c>
      <c r="F4101" s="5" t="s">
        <v>333</v>
      </c>
      <c r="G4101" s="7">
        <v>4.0000000000000001E-3</v>
      </c>
      <c r="H4101" s="21" t="s">
        <v>68</v>
      </c>
      <c r="I4101" s="5" t="s">
        <v>51</v>
      </c>
    </row>
    <row r="4102" spans="1:9" ht="48" customHeight="1">
      <c r="A4102" s="5" t="s">
        <v>46</v>
      </c>
      <c r="B4102" s="5" t="s">
        <v>45</v>
      </c>
      <c r="C4102" s="4">
        <v>46174</v>
      </c>
      <c r="D4102" s="4">
        <v>46203</v>
      </c>
      <c r="E4102" s="5" t="s">
        <v>293</v>
      </c>
      <c r="F4102" s="5" t="s">
        <v>322</v>
      </c>
      <c r="G4102" s="7">
        <v>3.0000000000000001E-3</v>
      </c>
      <c r="H4102" s="21" t="s">
        <v>68</v>
      </c>
      <c r="I4102" s="5" t="s">
        <v>51</v>
      </c>
    </row>
    <row r="4103" spans="1:9" ht="48" customHeight="1">
      <c r="A4103" s="5" t="s">
        <v>46</v>
      </c>
      <c r="B4103" s="5" t="s">
        <v>45</v>
      </c>
      <c r="C4103" s="4">
        <v>46174</v>
      </c>
      <c r="D4103" s="4">
        <v>46203</v>
      </c>
      <c r="E4103" s="5" t="s">
        <v>293</v>
      </c>
      <c r="F4103" s="5" t="s">
        <v>317</v>
      </c>
      <c r="G4103" s="7">
        <v>3.0000000000000001E-3</v>
      </c>
      <c r="H4103" s="21" t="s">
        <v>68</v>
      </c>
      <c r="I4103" s="5" t="s">
        <v>51</v>
      </c>
    </row>
    <row r="4104" spans="1:9" ht="48" customHeight="1">
      <c r="A4104" s="5" t="s">
        <v>46</v>
      </c>
      <c r="B4104" s="5" t="s">
        <v>45</v>
      </c>
      <c r="C4104" s="4">
        <v>46174</v>
      </c>
      <c r="D4104" s="4">
        <v>46203</v>
      </c>
      <c r="E4104" s="5" t="s">
        <v>293</v>
      </c>
      <c r="F4104" s="5" t="s">
        <v>324</v>
      </c>
      <c r="G4104" s="7">
        <v>3.0000000000000001E-3</v>
      </c>
      <c r="H4104" s="21" t="s">
        <v>68</v>
      </c>
      <c r="I4104" s="5" t="s">
        <v>51</v>
      </c>
    </row>
    <row r="4105" spans="1:9" ht="48" customHeight="1">
      <c r="A4105" s="5" t="s">
        <v>46</v>
      </c>
      <c r="B4105" s="5" t="s">
        <v>45</v>
      </c>
      <c r="C4105" s="4">
        <v>46174</v>
      </c>
      <c r="D4105" s="4">
        <v>46203</v>
      </c>
      <c r="E4105" s="5" t="s">
        <v>293</v>
      </c>
      <c r="F4105" s="5" t="s">
        <v>326</v>
      </c>
      <c r="G4105" s="7">
        <v>3.0000000000000001E-3</v>
      </c>
      <c r="H4105" s="21" t="s">
        <v>68</v>
      </c>
      <c r="I4105" s="5" t="s">
        <v>51</v>
      </c>
    </row>
    <row r="4106" spans="1:9" ht="48" customHeight="1">
      <c r="A4106" s="5" t="s">
        <v>46</v>
      </c>
      <c r="B4106" s="5" t="s">
        <v>45</v>
      </c>
      <c r="C4106" s="4">
        <v>46174</v>
      </c>
      <c r="D4106" s="4">
        <v>46203</v>
      </c>
      <c r="E4106" s="5" t="s">
        <v>293</v>
      </c>
      <c r="F4106" s="5" t="s">
        <v>512</v>
      </c>
      <c r="G4106" s="7">
        <v>3.0000000000000001E-3</v>
      </c>
      <c r="H4106" s="21" t="s">
        <v>68</v>
      </c>
      <c r="I4106" s="5" t="s">
        <v>51</v>
      </c>
    </row>
    <row r="4107" spans="1:9" ht="48" customHeight="1">
      <c r="A4107" s="5" t="s">
        <v>46</v>
      </c>
      <c r="B4107" s="5" t="s">
        <v>45</v>
      </c>
      <c r="C4107" s="4">
        <v>46174</v>
      </c>
      <c r="D4107" s="4">
        <v>46203</v>
      </c>
      <c r="E4107" s="5" t="s">
        <v>293</v>
      </c>
      <c r="F4107" s="5" t="s">
        <v>513</v>
      </c>
      <c r="G4107" s="7">
        <v>3.0000000000000001E-3</v>
      </c>
      <c r="H4107" s="21" t="s">
        <v>68</v>
      </c>
      <c r="I4107" s="5" t="s">
        <v>51</v>
      </c>
    </row>
    <row r="4108" spans="1:9" ht="48" customHeight="1">
      <c r="A4108" s="5" t="s">
        <v>46</v>
      </c>
      <c r="B4108" s="5" t="s">
        <v>45</v>
      </c>
      <c r="C4108" s="4">
        <v>46174</v>
      </c>
      <c r="D4108" s="4">
        <v>46203</v>
      </c>
      <c r="E4108" s="5" t="s">
        <v>293</v>
      </c>
      <c r="F4108" s="5" t="s">
        <v>329</v>
      </c>
      <c r="G4108" s="7">
        <v>2E-3</v>
      </c>
      <c r="H4108" s="21" t="s">
        <v>68</v>
      </c>
      <c r="I4108" s="5" t="s">
        <v>51</v>
      </c>
    </row>
    <row r="4109" spans="1:9" ht="48" customHeight="1">
      <c r="A4109" s="5" t="s">
        <v>46</v>
      </c>
      <c r="B4109" s="5" t="s">
        <v>45</v>
      </c>
      <c r="C4109" s="4">
        <v>46174</v>
      </c>
      <c r="D4109" s="4">
        <v>46203</v>
      </c>
      <c r="E4109" s="5" t="s">
        <v>293</v>
      </c>
      <c r="F4109" s="5" t="s">
        <v>331</v>
      </c>
      <c r="G4109" s="7">
        <v>2E-3</v>
      </c>
      <c r="H4109" s="21" t="s">
        <v>68</v>
      </c>
      <c r="I4109" s="5" t="s">
        <v>51</v>
      </c>
    </row>
    <row r="4110" spans="1:9" ht="48" customHeight="1">
      <c r="A4110" s="5" t="s">
        <v>46</v>
      </c>
      <c r="B4110" s="5" t="s">
        <v>45</v>
      </c>
      <c r="C4110" s="4">
        <v>46174</v>
      </c>
      <c r="D4110" s="4">
        <v>46203</v>
      </c>
      <c r="E4110" s="5" t="s">
        <v>293</v>
      </c>
      <c r="F4110" s="5" t="s">
        <v>334</v>
      </c>
      <c r="G4110" s="7">
        <v>1E-3</v>
      </c>
      <c r="H4110" s="21" t="s">
        <v>68</v>
      </c>
      <c r="I4110" s="5" t="s">
        <v>51</v>
      </c>
    </row>
    <row r="4111" spans="1:9" ht="48" customHeight="1">
      <c r="A4111" s="5" t="s">
        <v>46</v>
      </c>
      <c r="B4111" s="5" t="s">
        <v>45</v>
      </c>
      <c r="C4111" s="4">
        <v>46174</v>
      </c>
      <c r="D4111" s="4">
        <v>46203</v>
      </c>
      <c r="E4111" s="5" t="s">
        <v>293</v>
      </c>
      <c r="F4111" s="5" t="s">
        <v>330</v>
      </c>
      <c r="G4111" s="7">
        <v>1E-3</v>
      </c>
      <c r="H4111" s="21" t="s">
        <v>68</v>
      </c>
      <c r="I4111" s="5" t="s">
        <v>51</v>
      </c>
    </row>
    <row r="4112" spans="1:9" ht="48" customHeight="1">
      <c r="A4112" s="5" t="s">
        <v>46</v>
      </c>
      <c r="B4112" s="5" t="s">
        <v>45</v>
      </c>
      <c r="C4112" s="4">
        <v>46174</v>
      </c>
      <c r="D4112" s="4">
        <v>46203</v>
      </c>
      <c r="E4112" s="5" t="s">
        <v>293</v>
      </c>
      <c r="F4112" s="5" t="s">
        <v>335</v>
      </c>
      <c r="G4112" s="7">
        <v>1E-3</v>
      </c>
      <c r="H4112" s="21" t="s">
        <v>68</v>
      </c>
      <c r="I4112" s="5" t="s">
        <v>51</v>
      </c>
    </row>
    <row r="4113" spans="1:9" ht="48" customHeight="1">
      <c r="A4113" s="5" t="s">
        <v>46</v>
      </c>
      <c r="B4113" s="5" t="s">
        <v>45</v>
      </c>
      <c r="C4113" s="4">
        <v>46174</v>
      </c>
      <c r="D4113" s="4">
        <v>46203</v>
      </c>
      <c r="E4113" s="5" t="s">
        <v>293</v>
      </c>
      <c r="F4113" s="5" t="s">
        <v>336</v>
      </c>
      <c r="G4113" s="7">
        <v>1E-3</v>
      </c>
      <c r="H4113" s="21" t="s">
        <v>68</v>
      </c>
      <c r="I4113" s="5" t="s">
        <v>51</v>
      </c>
    </row>
    <row r="4114" spans="1:9" ht="48" customHeight="1">
      <c r="A4114" s="5" t="s">
        <v>46</v>
      </c>
      <c r="B4114" s="5" t="s">
        <v>45</v>
      </c>
      <c r="C4114" s="4">
        <v>46174</v>
      </c>
      <c r="D4114" s="4">
        <v>46203</v>
      </c>
      <c r="E4114" s="5" t="s">
        <v>414</v>
      </c>
      <c r="F4114" s="5" t="s">
        <v>421</v>
      </c>
      <c r="G4114" s="7">
        <v>9.6999999999999989E-2</v>
      </c>
      <c r="H4114" s="21" t="s">
        <v>68</v>
      </c>
      <c r="I4114" s="5" t="s">
        <v>51</v>
      </c>
    </row>
    <row r="4115" spans="1:9" ht="48" customHeight="1">
      <c r="A4115" s="5" t="s">
        <v>46</v>
      </c>
      <c r="B4115" s="5" t="s">
        <v>45</v>
      </c>
      <c r="C4115" s="4">
        <v>46174</v>
      </c>
      <c r="D4115" s="4">
        <v>46203</v>
      </c>
      <c r="E4115" s="5" t="s">
        <v>414</v>
      </c>
      <c r="F4115" s="5" t="s">
        <v>428</v>
      </c>
      <c r="G4115" s="7">
        <v>1.7000000000000001E-2</v>
      </c>
      <c r="H4115" s="21" t="s">
        <v>68</v>
      </c>
      <c r="I4115" s="5" t="s">
        <v>51</v>
      </c>
    </row>
    <row r="4116" spans="1:9" ht="48" customHeight="1">
      <c r="A4116" s="5" t="s">
        <v>46</v>
      </c>
      <c r="B4116" s="5" t="s">
        <v>45</v>
      </c>
      <c r="C4116" s="4">
        <v>46174</v>
      </c>
      <c r="D4116" s="4">
        <v>46203</v>
      </c>
      <c r="E4116" s="5" t="s">
        <v>414</v>
      </c>
      <c r="F4116" s="5" t="s">
        <v>419</v>
      </c>
      <c r="G4116" s="7">
        <v>1.6E-2</v>
      </c>
      <c r="H4116" s="21" t="s">
        <v>68</v>
      </c>
      <c r="I4116" s="5" t="s">
        <v>51</v>
      </c>
    </row>
    <row r="4117" spans="1:9" ht="48" customHeight="1">
      <c r="A4117" s="5" t="s">
        <v>46</v>
      </c>
      <c r="B4117" s="5" t="s">
        <v>45</v>
      </c>
      <c r="C4117" s="4">
        <v>46174</v>
      </c>
      <c r="D4117" s="4">
        <v>46203</v>
      </c>
      <c r="E4117" s="5" t="s">
        <v>414</v>
      </c>
      <c r="F4117" s="5" t="s">
        <v>415</v>
      </c>
      <c r="G4117" s="7">
        <v>5.0000000000000001E-3</v>
      </c>
      <c r="H4117" s="21" t="s">
        <v>68</v>
      </c>
      <c r="I4117" s="5" t="s">
        <v>51</v>
      </c>
    </row>
    <row r="4118" spans="1:9" ht="48" customHeight="1">
      <c r="A4118" s="5" t="s">
        <v>46</v>
      </c>
      <c r="B4118" s="5" t="s">
        <v>45</v>
      </c>
      <c r="C4118" s="4">
        <v>46174</v>
      </c>
      <c r="D4118" s="4">
        <v>46203</v>
      </c>
      <c r="E4118" s="5" t="s">
        <v>414</v>
      </c>
      <c r="F4118" s="5" t="s">
        <v>418</v>
      </c>
      <c r="G4118" s="7">
        <v>4.0000000000000001E-3</v>
      </c>
      <c r="H4118" s="21" t="s">
        <v>68</v>
      </c>
      <c r="I4118" s="5" t="s">
        <v>51</v>
      </c>
    </row>
    <row r="4119" spans="1:9" ht="48" customHeight="1">
      <c r="A4119" s="5" t="s">
        <v>46</v>
      </c>
      <c r="B4119" s="5" t="s">
        <v>45</v>
      </c>
      <c r="C4119" s="4">
        <v>46174</v>
      </c>
      <c r="D4119" s="4">
        <v>46203</v>
      </c>
      <c r="E4119" s="5" t="s">
        <v>414</v>
      </c>
      <c r="F4119" s="5" t="s">
        <v>416</v>
      </c>
      <c r="G4119" s="7">
        <v>4.0000000000000001E-3</v>
      </c>
      <c r="H4119" s="21" t="s">
        <v>68</v>
      </c>
      <c r="I4119" s="5" t="s">
        <v>51</v>
      </c>
    </row>
    <row r="4120" spans="1:9" ht="48" customHeight="1">
      <c r="A4120" s="5" t="s">
        <v>46</v>
      </c>
      <c r="B4120" s="5" t="s">
        <v>45</v>
      </c>
      <c r="C4120" s="4">
        <v>46174</v>
      </c>
      <c r="D4120" s="4">
        <v>46203</v>
      </c>
      <c r="E4120" s="5" t="s">
        <v>414</v>
      </c>
      <c r="F4120" s="5" t="s">
        <v>417</v>
      </c>
      <c r="G4120" s="7">
        <v>4.0000000000000001E-3</v>
      </c>
      <c r="H4120" s="21" t="s">
        <v>68</v>
      </c>
      <c r="I4120" s="5" t="s">
        <v>51</v>
      </c>
    </row>
    <row r="4121" spans="1:9" ht="48" customHeight="1">
      <c r="A4121" s="5" t="s">
        <v>46</v>
      </c>
      <c r="B4121" s="5" t="s">
        <v>45</v>
      </c>
      <c r="C4121" s="4">
        <v>46174</v>
      </c>
      <c r="D4121" s="4">
        <v>46203</v>
      </c>
      <c r="E4121" s="5" t="s">
        <v>414</v>
      </c>
      <c r="F4121" s="5" t="s">
        <v>420</v>
      </c>
      <c r="G4121" s="7">
        <v>4.0000000000000001E-3</v>
      </c>
      <c r="H4121" s="21" t="s">
        <v>68</v>
      </c>
      <c r="I4121" s="5" t="s">
        <v>51</v>
      </c>
    </row>
    <row r="4122" spans="1:9" ht="48" customHeight="1">
      <c r="A4122" s="5" t="s">
        <v>46</v>
      </c>
      <c r="B4122" s="5" t="s">
        <v>45</v>
      </c>
      <c r="C4122" s="4">
        <v>46174</v>
      </c>
      <c r="D4122" s="4">
        <v>46203</v>
      </c>
      <c r="E4122" s="5" t="s">
        <v>414</v>
      </c>
      <c r="F4122" s="5" t="s">
        <v>425</v>
      </c>
      <c r="G4122" s="7">
        <v>3.0000000000000001E-3</v>
      </c>
      <c r="H4122" s="21" t="s">
        <v>68</v>
      </c>
      <c r="I4122" s="5" t="s">
        <v>51</v>
      </c>
    </row>
    <row r="4123" spans="1:9" ht="48" customHeight="1">
      <c r="A4123" s="5" t="s">
        <v>46</v>
      </c>
      <c r="B4123" s="5" t="s">
        <v>45</v>
      </c>
      <c r="C4123" s="4">
        <v>46174</v>
      </c>
      <c r="D4123" s="4">
        <v>46203</v>
      </c>
      <c r="E4123" s="5" t="s">
        <v>414</v>
      </c>
      <c r="F4123" s="5" t="s">
        <v>426</v>
      </c>
      <c r="G4123" s="7">
        <v>1E-3</v>
      </c>
      <c r="H4123" s="21" t="s">
        <v>68</v>
      </c>
      <c r="I4123" s="5" t="s">
        <v>51</v>
      </c>
    </row>
    <row r="4124" spans="1:9" ht="48" customHeight="1">
      <c r="A4124" s="5" t="s">
        <v>46</v>
      </c>
      <c r="B4124" s="5" t="s">
        <v>45</v>
      </c>
      <c r="C4124" s="4">
        <v>46174</v>
      </c>
      <c r="D4124" s="4">
        <v>46203</v>
      </c>
      <c r="E4124" s="5" t="s">
        <v>414</v>
      </c>
      <c r="F4124" s="5" t="s">
        <v>427</v>
      </c>
      <c r="G4124" s="7">
        <v>1E-3</v>
      </c>
      <c r="H4124" s="21" t="s">
        <v>68</v>
      </c>
      <c r="I4124" s="5" t="s">
        <v>51</v>
      </c>
    </row>
    <row r="4125" spans="1:9" ht="48" customHeight="1">
      <c r="A4125" s="5" t="s">
        <v>46</v>
      </c>
      <c r="B4125" s="5" t="s">
        <v>45</v>
      </c>
      <c r="C4125" s="4">
        <v>46174</v>
      </c>
      <c r="D4125" s="4">
        <v>46203</v>
      </c>
      <c r="E4125" s="5" t="s">
        <v>414</v>
      </c>
      <c r="F4125" s="5" t="s">
        <v>422</v>
      </c>
      <c r="G4125" s="7">
        <v>0</v>
      </c>
      <c r="H4125" s="21" t="s">
        <v>68</v>
      </c>
      <c r="I4125" s="5" t="s">
        <v>51</v>
      </c>
    </row>
    <row r="4126" spans="1:9" ht="48" customHeight="1">
      <c r="A4126" s="5" t="s">
        <v>46</v>
      </c>
      <c r="B4126" s="5" t="s">
        <v>45</v>
      </c>
      <c r="C4126" s="4">
        <v>46174</v>
      </c>
      <c r="D4126" s="4">
        <v>46203</v>
      </c>
      <c r="E4126" s="5" t="s">
        <v>414</v>
      </c>
      <c r="F4126" s="5" t="s">
        <v>423</v>
      </c>
      <c r="G4126" s="7">
        <v>0</v>
      </c>
      <c r="H4126" s="21" t="s">
        <v>68</v>
      </c>
      <c r="I4126" s="5" t="s">
        <v>51</v>
      </c>
    </row>
    <row r="4127" spans="1:9" ht="48" customHeight="1">
      <c r="A4127" s="5" t="s">
        <v>46</v>
      </c>
      <c r="B4127" s="5" t="s">
        <v>45</v>
      </c>
      <c r="C4127" s="4">
        <v>46174</v>
      </c>
      <c r="D4127" s="4">
        <v>46203</v>
      </c>
      <c r="E4127" s="5" t="s">
        <v>414</v>
      </c>
      <c r="F4127" s="5" t="s">
        <v>424</v>
      </c>
      <c r="G4127" s="7">
        <v>0</v>
      </c>
      <c r="H4127" s="21" t="s">
        <v>68</v>
      </c>
      <c r="I4127" s="5" t="s">
        <v>51</v>
      </c>
    </row>
    <row r="4128" spans="1:9" ht="48" customHeight="1">
      <c r="A4128" s="5" t="s">
        <v>46</v>
      </c>
      <c r="B4128" s="5" t="s">
        <v>45</v>
      </c>
      <c r="C4128" s="4">
        <v>46174</v>
      </c>
      <c r="D4128" s="4">
        <v>46203</v>
      </c>
      <c r="E4128" s="5" t="s">
        <v>337</v>
      </c>
      <c r="F4128" s="5" t="s">
        <v>342</v>
      </c>
      <c r="G4128" s="7">
        <v>0.01</v>
      </c>
      <c r="H4128" s="21" t="s">
        <v>68</v>
      </c>
      <c r="I4128" s="5" t="s">
        <v>51</v>
      </c>
    </row>
    <row r="4129" spans="1:9" ht="48" customHeight="1">
      <c r="A4129" s="5" t="s">
        <v>46</v>
      </c>
      <c r="B4129" s="5" t="s">
        <v>45</v>
      </c>
      <c r="C4129" s="4">
        <v>46174</v>
      </c>
      <c r="D4129" s="4">
        <v>46203</v>
      </c>
      <c r="E4129" s="5" t="s">
        <v>337</v>
      </c>
      <c r="F4129" s="5" t="s">
        <v>341</v>
      </c>
      <c r="G4129" s="7">
        <v>8.0000000000000002E-3</v>
      </c>
      <c r="H4129" s="21" t="s">
        <v>68</v>
      </c>
      <c r="I4129" s="5" t="s">
        <v>51</v>
      </c>
    </row>
    <row r="4130" spans="1:9" ht="48" customHeight="1">
      <c r="A4130" s="5" t="s">
        <v>46</v>
      </c>
      <c r="B4130" s="5" t="s">
        <v>45</v>
      </c>
      <c r="C4130" s="4">
        <v>46174</v>
      </c>
      <c r="D4130" s="4">
        <v>46203</v>
      </c>
      <c r="E4130" s="5" t="s">
        <v>337</v>
      </c>
      <c r="F4130" s="5" t="s">
        <v>348</v>
      </c>
      <c r="G4130" s="7">
        <v>8.0000000000000002E-3</v>
      </c>
      <c r="H4130" s="21" t="s">
        <v>68</v>
      </c>
      <c r="I4130" s="5" t="s">
        <v>51</v>
      </c>
    </row>
    <row r="4131" spans="1:9" ht="48" customHeight="1">
      <c r="A4131" s="5" t="s">
        <v>46</v>
      </c>
      <c r="B4131" s="5" t="s">
        <v>45</v>
      </c>
      <c r="C4131" s="4">
        <v>46174</v>
      </c>
      <c r="D4131" s="4">
        <v>46203</v>
      </c>
      <c r="E4131" s="5" t="s">
        <v>337</v>
      </c>
      <c r="F4131" s="5" t="s">
        <v>352</v>
      </c>
      <c r="G4131" s="7">
        <v>6.9999999999999993E-3</v>
      </c>
      <c r="H4131" s="21" t="s">
        <v>68</v>
      </c>
      <c r="I4131" s="5" t="s">
        <v>51</v>
      </c>
    </row>
    <row r="4132" spans="1:9" ht="48" customHeight="1">
      <c r="A4132" s="5" t="s">
        <v>46</v>
      </c>
      <c r="B4132" s="5" t="s">
        <v>45</v>
      </c>
      <c r="C4132" s="4">
        <v>46174</v>
      </c>
      <c r="D4132" s="4">
        <v>46203</v>
      </c>
      <c r="E4132" s="5" t="s">
        <v>337</v>
      </c>
      <c r="F4132" s="5" t="s">
        <v>351</v>
      </c>
      <c r="G4132" s="7">
        <v>6.0000000000000001E-3</v>
      </c>
      <c r="H4132" s="21" t="s">
        <v>68</v>
      </c>
      <c r="I4132" s="5" t="s">
        <v>51</v>
      </c>
    </row>
    <row r="4133" spans="1:9" ht="48" customHeight="1">
      <c r="A4133" s="5" t="s">
        <v>46</v>
      </c>
      <c r="B4133" s="5" t="s">
        <v>45</v>
      </c>
      <c r="C4133" s="4">
        <v>46174</v>
      </c>
      <c r="D4133" s="4">
        <v>46203</v>
      </c>
      <c r="E4133" s="5" t="s">
        <v>337</v>
      </c>
      <c r="F4133" s="5" t="s">
        <v>343</v>
      </c>
      <c r="G4133" s="7">
        <v>6.0000000000000001E-3</v>
      </c>
      <c r="H4133" s="21" t="s">
        <v>68</v>
      </c>
      <c r="I4133" s="5" t="s">
        <v>51</v>
      </c>
    </row>
    <row r="4134" spans="1:9" ht="48" customHeight="1">
      <c r="A4134" s="5" t="s">
        <v>46</v>
      </c>
      <c r="B4134" s="5" t="s">
        <v>45</v>
      </c>
      <c r="C4134" s="4">
        <v>46174</v>
      </c>
      <c r="D4134" s="4">
        <v>46203</v>
      </c>
      <c r="E4134" s="5" t="s">
        <v>337</v>
      </c>
      <c r="F4134" s="5" t="s">
        <v>339</v>
      </c>
      <c r="G4134" s="7">
        <v>6.0000000000000001E-3</v>
      </c>
      <c r="H4134" s="21" t="s">
        <v>68</v>
      </c>
      <c r="I4134" s="5" t="s">
        <v>51</v>
      </c>
    </row>
    <row r="4135" spans="1:9" ht="48" customHeight="1">
      <c r="A4135" s="5" t="s">
        <v>46</v>
      </c>
      <c r="B4135" s="5" t="s">
        <v>45</v>
      </c>
      <c r="C4135" s="4">
        <v>46174</v>
      </c>
      <c r="D4135" s="4">
        <v>46203</v>
      </c>
      <c r="E4135" s="5" t="s">
        <v>337</v>
      </c>
      <c r="F4135" s="5" t="s">
        <v>338</v>
      </c>
      <c r="G4135" s="7">
        <v>6.0000000000000001E-3</v>
      </c>
      <c r="H4135" s="21" t="s">
        <v>68</v>
      </c>
      <c r="I4135" s="5" t="s">
        <v>51</v>
      </c>
    </row>
    <row r="4136" spans="1:9" ht="48" customHeight="1">
      <c r="A4136" s="5" t="s">
        <v>46</v>
      </c>
      <c r="B4136" s="5" t="s">
        <v>45</v>
      </c>
      <c r="C4136" s="4">
        <v>46174</v>
      </c>
      <c r="D4136" s="4">
        <v>46203</v>
      </c>
      <c r="E4136" s="5" t="s">
        <v>337</v>
      </c>
      <c r="F4136" s="5" t="s">
        <v>356</v>
      </c>
      <c r="G4136" s="7">
        <v>5.0000000000000001E-3</v>
      </c>
      <c r="H4136" s="21" t="s">
        <v>68</v>
      </c>
      <c r="I4136" s="5" t="s">
        <v>51</v>
      </c>
    </row>
    <row r="4137" spans="1:9" ht="48" customHeight="1">
      <c r="A4137" s="5" t="s">
        <v>46</v>
      </c>
      <c r="B4137" s="5" t="s">
        <v>45</v>
      </c>
      <c r="C4137" s="4">
        <v>46174</v>
      </c>
      <c r="D4137" s="4">
        <v>46203</v>
      </c>
      <c r="E4137" s="5" t="s">
        <v>337</v>
      </c>
      <c r="F4137" s="5" t="s">
        <v>357</v>
      </c>
      <c r="G4137" s="7">
        <v>5.0000000000000001E-3</v>
      </c>
      <c r="H4137" s="21" t="s">
        <v>68</v>
      </c>
      <c r="I4137" s="5" t="s">
        <v>51</v>
      </c>
    </row>
    <row r="4138" spans="1:9" ht="48" customHeight="1">
      <c r="A4138" s="5" t="s">
        <v>46</v>
      </c>
      <c r="B4138" s="5" t="s">
        <v>45</v>
      </c>
      <c r="C4138" s="4">
        <v>46174</v>
      </c>
      <c r="D4138" s="4">
        <v>46203</v>
      </c>
      <c r="E4138" s="5" t="s">
        <v>337</v>
      </c>
      <c r="F4138" s="5" t="s">
        <v>354</v>
      </c>
      <c r="G4138" s="7">
        <v>5.0000000000000001E-3</v>
      </c>
      <c r="H4138" s="21" t="s">
        <v>68</v>
      </c>
      <c r="I4138" s="5" t="s">
        <v>51</v>
      </c>
    </row>
    <row r="4139" spans="1:9" ht="48" customHeight="1">
      <c r="A4139" s="5" t="s">
        <v>46</v>
      </c>
      <c r="B4139" s="5" t="s">
        <v>45</v>
      </c>
      <c r="C4139" s="4">
        <v>46174</v>
      </c>
      <c r="D4139" s="4">
        <v>46203</v>
      </c>
      <c r="E4139" s="5" t="s">
        <v>337</v>
      </c>
      <c r="F4139" s="5" t="s">
        <v>340</v>
      </c>
      <c r="G4139" s="7">
        <v>5.0000000000000001E-3</v>
      </c>
      <c r="H4139" s="21" t="s">
        <v>68</v>
      </c>
      <c r="I4139" s="5" t="s">
        <v>51</v>
      </c>
    </row>
    <row r="4140" spans="1:9" ht="48" customHeight="1">
      <c r="A4140" s="5" t="s">
        <v>46</v>
      </c>
      <c r="B4140" s="5" t="s">
        <v>45</v>
      </c>
      <c r="C4140" s="4">
        <v>46174</v>
      </c>
      <c r="D4140" s="4">
        <v>46203</v>
      </c>
      <c r="E4140" s="5" t="s">
        <v>337</v>
      </c>
      <c r="F4140" s="5" t="s">
        <v>345</v>
      </c>
      <c r="G4140" s="7">
        <v>5.0000000000000001E-3</v>
      </c>
      <c r="H4140" s="21" t="s">
        <v>68</v>
      </c>
      <c r="I4140" s="5" t="s">
        <v>51</v>
      </c>
    </row>
    <row r="4141" spans="1:9" ht="48" customHeight="1">
      <c r="A4141" s="5" t="s">
        <v>46</v>
      </c>
      <c r="B4141" s="5" t="s">
        <v>45</v>
      </c>
      <c r="C4141" s="4">
        <v>46174</v>
      </c>
      <c r="D4141" s="4">
        <v>46203</v>
      </c>
      <c r="E4141" s="5" t="s">
        <v>337</v>
      </c>
      <c r="F4141" s="5" t="s">
        <v>346</v>
      </c>
      <c r="G4141" s="7">
        <v>5.0000000000000001E-3</v>
      </c>
      <c r="H4141" s="21" t="s">
        <v>68</v>
      </c>
      <c r="I4141" s="5" t="s">
        <v>51</v>
      </c>
    </row>
    <row r="4142" spans="1:9" ht="48" customHeight="1">
      <c r="A4142" s="5" t="s">
        <v>46</v>
      </c>
      <c r="B4142" s="5" t="s">
        <v>45</v>
      </c>
      <c r="C4142" s="4">
        <v>46174</v>
      </c>
      <c r="D4142" s="4">
        <v>46203</v>
      </c>
      <c r="E4142" s="5" t="s">
        <v>337</v>
      </c>
      <c r="F4142" s="5" t="s">
        <v>347</v>
      </c>
      <c r="G4142" s="7">
        <v>5.0000000000000001E-3</v>
      </c>
      <c r="H4142" s="21" t="s">
        <v>68</v>
      </c>
      <c r="I4142" s="5" t="s">
        <v>51</v>
      </c>
    </row>
    <row r="4143" spans="1:9" ht="48" customHeight="1">
      <c r="A4143" s="5" t="s">
        <v>46</v>
      </c>
      <c r="B4143" s="5" t="s">
        <v>45</v>
      </c>
      <c r="C4143" s="4">
        <v>46174</v>
      </c>
      <c r="D4143" s="4">
        <v>46203</v>
      </c>
      <c r="E4143" s="5" t="s">
        <v>337</v>
      </c>
      <c r="F4143" s="5" t="s">
        <v>349</v>
      </c>
      <c r="G4143" s="7">
        <v>4.0000000000000001E-3</v>
      </c>
      <c r="H4143" s="21" t="s">
        <v>68</v>
      </c>
      <c r="I4143" s="5" t="s">
        <v>51</v>
      </c>
    </row>
    <row r="4144" spans="1:9" ht="48" customHeight="1">
      <c r="A4144" s="5" t="s">
        <v>46</v>
      </c>
      <c r="B4144" s="5" t="s">
        <v>45</v>
      </c>
      <c r="C4144" s="4">
        <v>46174</v>
      </c>
      <c r="D4144" s="4">
        <v>46203</v>
      </c>
      <c r="E4144" s="5" t="s">
        <v>337</v>
      </c>
      <c r="F4144" s="5" t="s">
        <v>350</v>
      </c>
      <c r="G4144" s="7">
        <v>4.0000000000000001E-3</v>
      </c>
      <c r="H4144" s="21" t="s">
        <v>68</v>
      </c>
      <c r="I4144" s="5" t="s">
        <v>51</v>
      </c>
    </row>
    <row r="4145" spans="1:9" ht="48" customHeight="1">
      <c r="A4145" s="5" t="s">
        <v>46</v>
      </c>
      <c r="B4145" s="5" t="s">
        <v>45</v>
      </c>
      <c r="C4145" s="4">
        <v>46174</v>
      </c>
      <c r="D4145" s="4">
        <v>46203</v>
      </c>
      <c r="E4145" s="5" t="s">
        <v>337</v>
      </c>
      <c r="F4145" s="5" t="s">
        <v>359</v>
      </c>
      <c r="G4145" s="7">
        <v>4.0000000000000001E-3</v>
      </c>
      <c r="H4145" s="21" t="s">
        <v>68</v>
      </c>
      <c r="I4145" s="5" t="s">
        <v>51</v>
      </c>
    </row>
    <row r="4146" spans="1:9" ht="48" customHeight="1">
      <c r="A4146" s="5" t="s">
        <v>46</v>
      </c>
      <c r="B4146" s="5" t="s">
        <v>45</v>
      </c>
      <c r="C4146" s="4">
        <v>46174</v>
      </c>
      <c r="D4146" s="4">
        <v>46203</v>
      </c>
      <c r="E4146" s="5" t="s">
        <v>337</v>
      </c>
      <c r="F4146" s="5" t="s">
        <v>353</v>
      </c>
      <c r="G4146" s="7">
        <v>4.0000000000000001E-3</v>
      </c>
      <c r="H4146" s="21" t="s">
        <v>68</v>
      </c>
      <c r="I4146" s="5" t="s">
        <v>51</v>
      </c>
    </row>
    <row r="4147" spans="1:9" ht="48" customHeight="1">
      <c r="A4147" s="5" t="s">
        <v>46</v>
      </c>
      <c r="B4147" s="5" t="s">
        <v>45</v>
      </c>
      <c r="C4147" s="4">
        <v>46174</v>
      </c>
      <c r="D4147" s="4">
        <v>46203</v>
      </c>
      <c r="E4147" s="5" t="s">
        <v>337</v>
      </c>
      <c r="F4147" s="5" t="s">
        <v>344</v>
      </c>
      <c r="G4147" s="7">
        <v>4.0000000000000001E-3</v>
      </c>
      <c r="H4147" s="21" t="s">
        <v>68</v>
      </c>
      <c r="I4147" s="5" t="s">
        <v>51</v>
      </c>
    </row>
    <row r="4148" spans="1:9" ht="48" customHeight="1">
      <c r="A4148" s="5" t="s">
        <v>46</v>
      </c>
      <c r="B4148" s="5" t="s">
        <v>45</v>
      </c>
      <c r="C4148" s="4">
        <v>46174</v>
      </c>
      <c r="D4148" s="4">
        <v>46203</v>
      </c>
      <c r="E4148" s="5" t="s">
        <v>337</v>
      </c>
      <c r="F4148" s="5" t="s">
        <v>355</v>
      </c>
      <c r="G4148" s="7">
        <v>3.0000000000000001E-3</v>
      </c>
      <c r="H4148" s="21" t="s">
        <v>68</v>
      </c>
      <c r="I4148" s="5" t="s">
        <v>51</v>
      </c>
    </row>
    <row r="4149" spans="1:9" ht="48" customHeight="1">
      <c r="A4149" s="5" t="s">
        <v>46</v>
      </c>
      <c r="B4149" s="5" t="s">
        <v>45</v>
      </c>
      <c r="C4149" s="4">
        <v>46174</v>
      </c>
      <c r="D4149" s="4">
        <v>46203</v>
      </c>
      <c r="E4149" s="5" t="s">
        <v>337</v>
      </c>
      <c r="F4149" s="5" t="s">
        <v>358</v>
      </c>
      <c r="G4149" s="7">
        <v>3.0000000000000001E-3</v>
      </c>
      <c r="H4149" s="21" t="s">
        <v>68</v>
      </c>
      <c r="I4149" s="5" t="s">
        <v>51</v>
      </c>
    </row>
    <row r="4150" spans="1:9" ht="48" customHeight="1">
      <c r="A4150" s="5" t="s">
        <v>46</v>
      </c>
      <c r="B4150" s="5" t="s">
        <v>45</v>
      </c>
      <c r="C4150" s="4">
        <v>46174</v>
      </c>
      <c r="D4150" s="4">
        <v>46203</v>
      </c>
      <c r="E4150" s="5" t="s">
        <v>337</v>
      </c>
      <c r="F4150" s="5" t="s">
        <v>360</v>
      </c>
      <c r="G4150" s="7">
        <v>3.0000000000000001E-3</v>
      </c>
      <c r="H4150" s="21" t="s">
        <v>68</v>
      </c>
      <c r="I4150" s="5" t="s">
        <v>51</v>
      </c>
    </row>
    <row r="4151" spans="1:9" ht="48" customHeight="1">
      <c r="A4151" s="5" t="s">
        <v>46</v>
      </c>
      <c r="B4151" s="5" t="s">
        <v>45</v>
      </c>
      <c r="C4151" s="4">
        <v>46174</v>
      </c>
      <c r="D4151" s="4">
        <v>46203</v>
      </c>
      <c r="E4151" s="5" t="s">
        <v>337</v>
      </c>
      <c r="F4151" s="5" t="s">
        <v>361</v>
      </c>
      <c r="G4151" s="7">
        <v>2E-3</v>
      </c>
      <c r="H4151" s="21" t="s">
        <v>68</v>
      </c>
      <c r="I4151" s="5" t="s">
        <v>51</v>
      </c>
    </row>
    <row r="4152" spans="1:9" ht="48" customHeight="1">
      <c r="A4152" s="5" t="s">
        <v>46</v>
      </c>
      <c r="B4152" s="5" t="s">
        <v>45</v>
      </c>
      <c r="C4152" s="4">
        <v>46174</v>
      </c>
      <c r="D4152" s="4">
        <v>46203</v>
      </c>
      <c r="E4152" s="5" t="s">
        <v>337</v>
      </c>
      <c r="F4152" s="5" t="s">
        <v>362</v>
      </c>
      <c r="G4152" s="7">
        <v>1E-3</v>
      </c>
      <c r="H4152" s="21" t="s">
        <v>68</v>
      </c>
      <c r="I4152" s="5" t="s">
        <v>51</v>
      </c>
    </row>
    <row r="4153" spans="1:9" ht="48" customHeight="1">
      <c r="A4153" s="5" t="s">
        <v>46</v>
      </c>
      <c r="B4153" s="5" t="s">
        <v>45</v>
      </c>
      <c r="C4153" s="4">
        <v>46174</v>
      </c>
      <c r="D4153" s="4">
        <v>46203</v>
      </c>
      <c r="E4153" s="5" t="s">
        <v>88</v>
      </c>
      <c r="F4153" s="5" t="s">
        <v>459</v>
      </c>
      <c r="G4153" s="7">
        <v>1.1000000000000001E-2</v>
      </c>
      <c r="H4153" s="21" t="s">
        <v>68</v>
      </c>
      <c r="I4153" s="5" t="s">
        <v>51</v>
      </c>
    </row>
    <row r="4154" spans="1:9" ht="48" customHeight="1">
      <c r="A4154" s="5" t="s">
        <v>46</v>
      </c>
      <c r="B4154" s="5" t="s">
        <v>45</v>
      </c>
      <c r="C4154" s="4">
        <v>46174</v>
      </c>
      <c r="D4154" s="4">
        <v>46203</v>
      </c>
      <c r="E4154" s="5" t="s">
        <v>88</v>
      </c>
      <c r="F4154" s="5" t="s">
        <v>456</v>
      </c>
      <c r="G4154" s="7">
        <v>4.0000000000000001E-3</v>
      </c>
      <c r="H4154" s="21" t="s">
        <v>68</v>
      </c>
      <c r="I4154" s="5" t="s">
        <v>51</v>
      </c>
    </row>
    <row r="4155" spans="1:9" ht="48" customHeight="1">
      <c r="A4155" s="5" t="s">
        <v>46</v>
      </c>
      <c r="B4155" s="5" t="s">
        <v>45</v>
      </c>
      <c r="C4155" s="4">
        <v>46174</v>
      </c>
      <c r="D4155" s="4">
        <v>46203</v>
      </c>
      <c r="E4155" s="5" t="s">
        <v>88</v>
      </c>
      <c r="F4155" s="5" t="s">
        <v>471</v>
      </c>
      <c r="G4155" s="7">
        <v>4.0000000000000001E-3</v>
      </c>
      <c r="H4155" s="21" t="s">
        <v>68</v>
      </c>
      <c r="I4155" s="5" t="s">
        <v>51</v>
      </c>
    </row>
    <row r="4156" spans="1:9" ht="48" customHeight="1">
      <c r="A4156" s="5" t="s">
        <v>46</v>
      </c>
      <c r="B4156" s="5" t="s">
        <v>45</v>
      </c>
      <c r="C4156" s="4">
        <v>46174</v>
      </c>
      <c r="D4156" s="4">
        <v>46203</v>
      </c>
      <c r="E4156" s="5" t="s">
        <v>88</v>
      </c>
      <c r="F4156" s="5" t="s">
        <v>453</v>
      </c>
      <c r="G4156" s="7">
        <v>3.0000000000000001E-3</v>
      </c>
      <c r="H4156" s="21" t="s">
        <v>68</v>
      </c>
      <c r="I4156" s="5" t="s">
        <v>51</v>
      </c>
    </row>
    <row r="4157" spans="1:9" ht="48" customHeight="1">
      <c r="A4157" s="5" t="s">
        <v>46</v>
      </c>
      <c r="B4157" s="5" t="s">
        <v>45</v>
      </c>
      <c r="C4157" s="4">
        <v>46174</v>
      </c>
      <c r="D4157" s="4">
        <v>46203</v>
      </c>
      <c r="E4157" s="5" t="s">
        <v>88</v>
      </c>
      <c r="F4157" s="5" t="s">
        <v>451</v>
      </c>
      <c r="G4157" s="7">
        <v>3.0000000000000001E-3</v>
      </c>
      <c r="H4157" s="21" t="s">
        <v>68</v>
      </c>
      <c r="I4157" s="5" t="s">
        <v>51</v>
      </c>
    </row>
    <row r="4158" spans="1:9" ht="48" customHeight="1">
      <c r="A4158" s="5" t="s">
        <v>46</v>
      </c>
      <c r="B4158" s="5" t="s">
        <v>45</v>
      </c>
      <c r="C4158" s="4">
        <v>46174</v>
      </c>
      <c r="D4158" s="4">
        <v>46203</v>
      </c>
      <c r="E4158" s="5" t="s">
        <v>88</v>
      </c>
      <c r="F4158" s="5" t="s">
        <v>452</v>
      </c>
      <c r="G4158" s="7">
        <v>2E-3</v>
      </c>
      <c r="H4158" s="21" t="s">
        <v>68</v>
      </c>
      <c r="I4158" s="5" t="s">
        <v>51</v>
      </c>
    </row>
    <row r="4159" spans="1:9" ht="48" customHeight="1">
      <c r="A4159" s="5" t="s">
        <v>46</v>
      </c>
      <c r="B4159" s="5" t="s">
        <v>45</v>
      </c>
      <c r="C4159" s="4">
        <v>46174</v>
      </c>
      <c r="D4159" s="4">
        <v>46203</v>
      </c>
      <c r="E4159" s="5" t="s">
        <v>88</v>
      </c>
      <c r="F4159" s="5" t="s">
        <v>454</v>
      </c>
      <c r="G4159" s="7">
        <v>2E-3</v>
      </c>
      <c r="H4159" s="21" t="s">
        <v>68</v>
      </c>
      <c r="I4159" s="5" t="s">
        <v>51</v>
      </c>
    </row>
    <row r="4160" spans="1:9" ht="48" customHeight="1">
      <c r="A4160" s="5" t="s">
        <v>46</v>
      </c>
      <c r="B4160" s="5" t="s">
        <v>45</v>
      </c>
      <c r="C4160" s="4">
        <v>46174</v>
      </c>
      <c r="D4160" s="4">
        <v>46203</v>
      </c>
      <c r="E4160" s="5" t="s">
        <v>88</v>
      </c>
      <c r="F4160" s="5" t="s">
        <v>458</v>
      </c>
      <c r="G4160" s="7">
        <v>2E-3</v>
      </c>
      <c r="H4160" s="21" t="s">
        <v>68</v>
      </c>
      <c r="I4160" s="5" t="s">
        <v>51</v>
      </c>
    </row>
    <row r="4161" spans="1:9" ht="48" customHeight="1">
      <c r="A4161" s="5" t="s">
        <v>46</v>
      </c>
      <c r="B4161" s="5" t="s">
        <v>45</v>
      </c>
      <c r="C4161" s="4">
        <v>46174</v>
      </c>
      <c r="D4161" s="4">
        <v>46203</v>
      </c>
      <c r="E4161" s="5" t="s">
        <v>88</v>
      </c>
      <c r="F4161" s="5" t="s">
        <v>470</v>
      </c>
      <c r="G4161" s="7">
        <v>2E-3</v>
      </c>
      <c r="H4161" s="21" t="s">
        <v>68</v>
      </c>
      <c r="I4161" s="5" t="s">
        <v>51</v>
      </c>
    </row>
    <row r="4162" spans="1:9" ht="48" customHeight="1">
      <c r="A4162" s="5" t="s">
        <v>46</v>
      </c>
      <c r="B4162" s="5" t="s">
        <v>45</v>
      </c>
      <c r="C4162" s="4">
        <v>46174</v>
      </c>
      <c r="D4162" s="4">
        <v>46203</v>
      </c>
      <c r="E4162" s="5" t="s">
        <v>88</v>
      </c>
      <c r="F4162" s="5" t="s">
        <v>472</v>
      </c>
      <c r="G4162" s="7">
        <v>2E-3</v>
      </c>
      <c r="H4162" s="21" t="s">
        <v>68</v>
      </c>
      <c r="I4162" s="5" t="s">
        <v>51</v>
      </c>
    </row>
    <row r="4163" spans="1:9" ht="48" customHeight="1">
      <c r="A4163" s="5" t="s">
        <v>46</v>
      </c>
      <c r="B4163" s="5" t="s">
        <v>45</v>
      </c>
      <c r="C4163" s="4">
        <v>46174</v>
      </c>
      <c r="D4163" s="4">
        <v>46203</v>
      </c>
      <c r="E4163" s="5" t="s">
        <v>88</v>
      </c>
      <c r="F4163" s="5" t="s">
        <v>455</v>
      </c>
      <c r="G4163" s="7">
        <v>1E-3</v>
      </c>
      <c r="H4163" s="21" t="s">
        <v>68</v>
      </c>
      <c r="I4163" s="5" t="s">
        <v>51</v>
      </c>
    </row>
    <row r="4164" spans="1:9" ht="48" customHeight="1">
      <c r="A4164" s="5" t="s">
        <v>46</v>
      </c>
      <c r="B4164" s="5" t="s">
        <v>45</v>
      </c>
      <c r="C4164" s="4">
        <v>46174</v>
      </c>
      <c r="D4164" s="4">
        <v>46203</v>
      </c>
      <c r="E4164" s="5" t="s">
        <v>88</v>
      </c>
      <c r="F4164" s="5" t="s">
        <v>460</v>
      </c>
      <c r="G4164" s="7">
        <v>1E-3</v>
      </c>
      <c r="H4164" s="21" t="s">
        <v>68</v>
      </c>
      <c r="I4164" s="5" t="s">
        <v>51</v>
      </c>
    </row>
    <row r="4165" spans="1:9" ht="48" customHeight="1">
      <c r="A4165" s="5" t="s">
        <v>46</v>
      </c>
      <c r="B4165" s="5" t="s">
        <v>45</v>
      </c>
      <c r="C4165" s="4">
        <v>46174</v>
      </c>
      <c r="D4165" s="4">
        <v>46203</v>
      </c>
      <c r="E4165" s="5" t="s">
        <v>88</v>
      </c>
      <c r="F4165" s="5" t="s">
        <v>457</v>
      </c>
      <c r="G4165" s="7">
        <v>1E-3</v>
      </c>
      <c r="H4165" s="21" t="s">
        <v>68</v>
      </c>
      <c r="I4165" s="5" t="s">
        <v>51</v>
      </c>
    </row>
    <row r="4166" spans="1:9" ht="48" customHeight="1">
      <c r="A4166" s="5" t="s">
        <v>46</v>
      </c>
      <c r="B4166" s="5" t="s">
        <v>45</v>
      </c>
      <c r="C4166" s="4">
        <v>46174</v>
      </c>
      <c r="D4166" s="4">
        <v>46203</v>
      </c>
      <c r="E4166" s="5" t="s">
        <v>88</v>
      </c>
      <c r="F4166" s="5" t="s">
        <v>461</v>
      </c>
      <c r="G4166" s="7">
        <v>1E-3</v>
      </c>
      <c r="H4166" s="21" t="s">
        <v>68</v>
      </c>
      <c r="I4166" s="5" t="s">
        <v>51</v>
      </c>
    </row>
    <row r="4167" spans="1:9" ht="48" customHeight="1">
      <c r="A4167" s="5" t="s">
        <v>46</v>
      </c>
      <c r="B4167" s="5" t="s">
        <v>45</v>
      </c>
      <c r="C4167" s="4">
        <v>46174</v>
      </c>
      <c r="D4167" s="4">
        <v>46203</v>
      </c>
      <c r="E4167" s="5" t="s">
        <v>88</v>
      </c>
      <c r="F4167" s="5" t="s">
        <v>462</v>
      </c>
      <c r="G4167" s="7">
        <v>1E-3</v>
      </c>
      <c r="H4167" s="21" t="s">
        <v>68</v>
      </c>
      <c r="I4167" s="5" t="s">
        <v>51</v>
      </c>
    </row>
    <row r="4168" spans="1:9" ht="48" customHeight="1">
      <c r="A4168" s="5" t="s">
        <v>46</v>
      </c>
      <c r="B4168" s="5" t="s">
        <v>45</v>
      </c>
      <c r="C4168" s="4">
        <v>46174</v>
      </c>
      <c r="D4168" s="4">
        <v>46203</v>
      </c>
      <c r="E4168" s="5" t="s">
        <v>88</v>
      </c>
      <c r="F4168" s="5" t="s">
        <v>464</v>
      </c>
      <c r="G4168" s="7">
        <v>1E-3</v>
      </c>
      <c r="H4168" s="21" t="s">
        <v>68</v>
      </c>
      <c r="I4168" s="5" t="s">
        <v>51</v>
      </c>
    </row>
    <row r="4169" spans="1:9" ht="48" customHeight="1">
      <c r="A4169" s="5" t="s">
        <v>46</v>
      </c>
      <c r="B4169" s="5" t="s">
        <v>45</v>
      </c>
      <c r="C4169" s="4">
        <v>46174</v>
      </c>
      <c r="D4169" s="4">
        <v>46203</v>
      </c>
      <c r="E4169" s="5" t="s">
        <v>88</v>
      </c>
      <c r="F4169" s="5" t="s">
        <v>469</v>
      </c>
      <c r="G4169" s="7">
        <v>1E-3</v>
      </c>
      <c r="H4169" s="21" t="s">
        <v>68</v>
      </c>
      <c r="I4169" s="5" t="s">
        <v>51</v>
      </c>
    </row>
    <row r="4170" spans="1:9" ht="48" customHeight="1">
      <c r="A4170" s="5" t="s">
        <v>46</v>
      </c>
      <c r="B4170" s="5" t="s">
        <v>45</v>
      </c>
      <c r="C4170" s="4">
        <v>46174</v>
      </c>
      <c r="D4170" s="4">
        <v>46203</v>
      </c>
      <c r="E4170" s="5" t="s">
        <v>88</v>
      </c>
      <c r="F4170" s="5" t="s">
        <v>463</v>
      </c>
      <c r="G4170" s="7">
        <v>0</v>
      </c>
      <c r="H4170" s="21" t="s">
        <v>68</v>
      </c>
      <c r="I4170" s="5" t="s">
        <v>51</v>
      </c>
    </row>
    <row r="4171" spans="1:9" ht="48" customHeight="1">
      <c r="A4171" s="5" t="s">
        <v>46</v>
      </c>
      <c r="B4171" s="5" t="s">
        <v>45</v>
      </c>
      <c r="C4171" s="4">
        <v>46174</v>
      </c>
      <c r="D4171" s="4">
        <v>46203</v>
      </c>
      <c r="E4171" s="5" t="s">
        <v>88</v>
      </c>
      <c r="F4171" s="5" t="s">
        <v>465</v>
      </c>
      <c r="G4171" s="7">
        <v>0</v>
      </c>
      <c r="H4171" s="21" t="s">
        <v>68</v>
      </c>
      <c r="I4171" s="5" t="s">
        <v>51</v>
      </c>
    </row>
    <row r="4172" spans="1:9" ht="48" customHeight="1">
      <c r="A4172" s="5" t="s">
        <v>46</v>
      </c>
      <c r="B4172" s="5" t="s">
        <v>45</v>
      </c>
      <c r="C4172" s="4">
        <v>46174</v>
      </c>
      <c r="D4172" s="4">
        <v>46203</v>
      </c>
      <c r="E4172" s="5" t="s">
        <v>88</v>
      </c>
      <c r="F4172" s="5" t="s">
        <v>466</v>
      </c>
      <c r="G4172" s="7">
        <v>0</v>
      </c>
      <c r="H4172" s="21" t="s">
        <v>68</v>
      </c>
      <c r="I4172" s="5" t="s">
        <v>51</v>
      </c>
    </row>
    <row r="4173" spans="1:9" ht="48" customHeight="1">
      <c r="A4173" s="5" t="s">
        <v>46</v>
      </c>
      <c r="B4173" s="5" t="s">
        <v>45</v>
      </c>
      <c r="C4173" s="4">
        <v>46174</v>
      </c>
      <c r="D4173" s="4">
        <v>46203</v>
      </c>
      <c r="E4173" s="5" t="s">
        <v>88</v>
      </c>
      <c r="F4173" s="5" t="s">
        <v>467</v>
      </c>
      <c r="G4173" s="7">
        <v>0</v>
      </c>
      <c r="H4173" s="21" t="s">
        <v>68</v>
      </c>
      <c r="I4173" s="5" t="s">
        <v>51</v>
      </c>
    </row>
    <row r="4174" spans="1:9" ht="48" customHeight="1">
      <c r="A4174" s="5" t="s">
        <v>46</v>
      </c>
      <c r="B4174" s="5" t="s">
        <v>45</v>
      </c>
      <c r="C4174" s="4">
        <v>46174</v>
      </c>
      <c r="D4174" s="4">
        <v>46203</v>
      </c>
      <c r="E4174" s="5" t="s">
        <v>88</v>
      </c>
      <c r="F4174" s="5" t="s">
        <v>468</v>
      </c>
      <c r="G4174" s="7">
        <v>0</v>
      </c>
      <c r="H4174" s="21" t="s">
        <v>68</v>
      </c>
      <c r="I4174" s="5" t="s">
        <v>51</v>
      </c>
    </row>
    <row r="4175" spans="1:9" ht="48" customHeight="1">
      <c r="A4175" s="5" t="s">
        <v>46</v>
      </c>
      <c r="B4175" s="5" t="s">
        <v>45</v>
      </c>
      <c r="C4175" s="4">
        <v>46174</v>
      </c>
      <c r="D4175" s="4">
        <v>46203</v>
      </c>
      <c r="E4175" s="5" t="s">
        <v>88</v>
      </c>
      <c r="F4175" s="5" t="s">
        <v>473</v>
      </c>
      <c r="G4175" s="7">
        <v>0</v>
      </c>
      <c r="H4175" s="21" t="s">
        <v>68</v>
      </c>
      <c r="I4175" s="5" t="s">
        <v>51</v>
      </c>
    </row>
    <row r="4176" spans="1:9" ht="48" customHeight="1">
      <c r="A4176" s="5" t="s">
        <v>46</v>
      </c>
      <c r="B4176" s="5" t="s">
        <v>45</v>
      </c>
      <c r="C4176" s="4">
        <v>46174</v>
      </c>
      <c r="D4176" s="4">
        <v>46203</v>
      </c>
      <c r="E4176" s="5" t="s">
        <v>368</v>
      </c>
      <c r="F4176" s="5" t="s">
        <v>364</v>
      </c>
      <c r="G4176" s="7">
        <v>9.0000000000000011E-3</v>
      </c>
      <c r="H4176" s="21" t="s">
        <v>68</v>
      </c>
      <c r="I4176" s="5" t="s">
        <v>51</v>
      </c>
    </row>
    <row r="4177" spans="1:9" ht="48" customHeight="1">
      <c r="A4177" s="5" t="s">
        <v>46</v>
      </c>
      <c r="B4177" s="5" t="s">
        <v>45</v>
      </c>
      <c r="C4177" s="4">
        <v>46174</v>
      </c>
      <c r="D4177" s="4">
        <v>46203</v>
      </c>
      <c r="E4177" s="5" t="s">
        <v>368</v>
      </c>
      <c r="F4177" s="5" t="s">
        <v>369</v>
      </c>
      <c r="G4177" s="7">
        <v>6.0000000000000001E-3</v>
      </c>
      <c r="H4177" s="21" t="s">
        <v>68</v>
      </c>
      <c r="I4177" s="5" t="s">
        <v>51</v>
      </c>
    </row>
    <row r="4178" spans="1:9" ht="48" customHeight="1">
      <c r="A4178" s="5" t="s">
        <v>46</v>
      </c>
      <c r="B4178" s="5" t="s">
        <v>45</v>
      </c>
      <c r="C4178" s="4">
        <v>46174</v>
      </c>
      <c r="D4178" s="4">
        <v>46203</v>
      </c>
      <c r="E4178" s="5" t="s">
        <v>368</v>
      </c>
      <c r="F4178" s="5" t="s">
        <v>370</v>
      </c>
      <c r="G4178" s="7">
        <v>6.0000000000000001E-3</v>
      </c>
      <c r="H4178" s="21" t="s">
        <v>68</v>
      </c>
      <c r="I4178" s="5" t="s">
        <v>51</v>
      </c>
    </row>
    <row r="4179" spans="1:9" ht="48" customHeight="1">
      <c r="A4179" s="5" t="s">
        <v>46</v>
      </c>
      <c r="B4179" s="5" t="s">
        <v>45</v>
      </c>
      <c r="C4179" s="4">
        <v>46174</v>
      </c>
      <c r="D4179" s="4">
        <v>46203</v>
      </c>
      <c r="E4179" s="5" t="s">
        <v>368</v>
      </c>
      <c r="F4179" s="5" t="s">
        <v>371</v>
      </c>
      <c r="G4179" s="7">
        <v>6.0000000000000001E-3</v>
      </c>
      <c r="H4179" s="21" t="s">
        <v>68</v>
      </c>
      <c r="I4179" s="5" t="s">
        <v>51</v>
      </c>
    </row>
    <row r="4180" spans="1:9" ht="48" customHeight="1">
      <c r="A4180" s="5" t="s">
        <v>46</v>
      </c>
      <c r="B4180" s="5" t="s">
        <v>45</v>
      </c>
      <c r="C4180" s="4">
        <v>46174</v>
      </c>
      <c r="D4180" s="4">
        <v>46203</v>
      </c>
      <c r="E4180" s="5" t="s">
        <v>368</v>
      </c>
      <c r="F4180" s="5" t="s">
        <v>372</v>
      </c>
      <c r="G4180" s="7">
        <v>4.0000000000000001E-3</v>
      </c>
      <c r="H4180" s="21" t="s">
        <v>68</v>
      </c>
      <c r="I4180" s="5" t="s">
        <v>51</v>
      </c>
    </row>
    <row r="4181" spans="1:9" ht="48" customHeight="1">
      <c r="A4181" s="5" t="s">
        <v>46</v>
      </c>
      <c r="B4181" s="5" t="s">
        <v>45</v>
      </c>
      <c r="C4181" s="4">
        <v>46174</v>
      </c>
      <c r="D4181" s="4">
        <v>46203</v>
      </c>
      <c r="E4181" s="5" t="s">
        <v>368</v>
      </c>
      <c r="F4181" s="5" t="s">
        <v>373</v>
      </c>
      <c r="G4181" s="7">
        <v>4.0000000000000001E-3</v>
      </c>
      <c r="H4181" s="21" t="s">
        <v>68</v>
      </c>
      <c r="I4181" s="5" t="s">
        <v>51</v>
      </c>
    </row>
    <row r="4182" spans="1:9" ht="48" customHeight="1">
      <c r="A4182" s="5" t="s">
        <v>46</v>
      </c>
      <c r="B4182" s="5" t="s">
        <v>45</v>
      </c>
      <c r="C4182" s="4">
        <v>46174</v>
      </c>
      <c r="D4182" s="4">
        <v>46203</v>
      </c>
      <c r="E4182" s="5" t="s">
        <v>368</v>
      </c>
      <c r="F4182" s="5" t="s">
        <v>362</v>
      </c>
      <c r="G4182" s="7">
        <v>2E-3</v>
      </c>
      <c r="H4182" s="21" t="s">
        <v>68</v>
      </c>
      <c r="I4182" s="5" t="s">
        <v>51</v>
      </c>
    </row>
    <row r="4183" spans="1:9" ht="48" customHeight="1">
      <c r="A4183" s="5" t="s">
        <v>46</v>
      </c>
      <c r="B4183" s="5" t="s">
        <v>45</v>
      </c>
      <c r="C4183" s="4">
        <v>46174</v>
      </c>
      <c r="D4183" s="4">
        <v>46203</v>
      </c>
      <c r="E4183" s="5" t="s">
        <v>368</v>
      </c>
      <c r="F4183" s="5" t="s">
        <v>366</v>
      </c>
      <c r="G4183" s="7">
        <v>1E-3</v>
      </c>
      <c r="H4183" s="21" t="s">
        <v>68</v>
      </c>
      <c r="I4183" s="5" t="s">
        <v>51</v>
      </c>
    </row>
    <row r="4184" spans="1:9" ht="48" customHeight="1">
      <c r="A4184" s="5" t="s">
        <v>46</v>
      </c>
      <c r="B4184" s="5" t="s">
        <v>45</v>
      </c>
      <c r="C4184" s="4">
        <v>46174</v>
      </c>
      <c r="D4184" s="4">
        <v>46203</v>
      </c>
      <c r="E4184" s="5" t="s">
        <v>368</v>
      </c>
      <c r="F4184" s="5" t="s">
        <v>374</v>
      </c>
      <c r="G4184" s="7">
        <v>1E-3</v>
      </c>
      <c r="H4184" s="21" t="s">
        <v>68</v>
      </c>
      <c r="I4184" s="5" t="s">
        <v>51</v>
      </c>
    </row>
    <row r="4185" spans="1:9" ht="48" customHeight="1">
      <c r="A4185" s="5" t="s">
        <v>46</v>
      </c>
      <c r="B4185" s="5" t="s">
        <v>45</v>
      </c>
      <c r="C4185" s="4">
        <v>46174</v>
      </c>
      <c r="D4185" s="4">
        <v>46203</v>
      </c>
      <c r="E4185" s="5" t="s">
        <v>368</v>
      </c>
      <c r="F4185" s="5" t="s">
        <v>375</v>
      </c>
      <c r="G4185" s="7">
        <v>0</v>
      </c>
      <c r="H4185" s="21" t="s">
        <v>68</v>
      </c>
      <c r="I4185" s="5" t="s">
        <v>51</v>
      </c>
    </row>
    <row r="4186" spans="1:9" ht="48" customHeight="1">
      <c r="A4186" s="5" t="s">
        <v>46</v>
      </c>
      <c r="B4186" s="5" t="s">
        <v>45</v>
      </c>
      <c r="C4186" s="4">
        <v>46174</v>
      </c>
      <c r="D4186" s="4">
        <v>46203</v>
      </c>
      <c r="E4186" s="5" t="s">
        <v>75</v>
      </c>
      <c r="F4186" s="5" t="s">
        <v>283</v>
      </c>
      <c r="G4186" s="7">
        <v>5.0000000000000001E-3</v>
      </c>
      <c r="H4186" s="21" t="s">
        <v>68</v>
      </c>
      <c r="I4186" s="5" t="s">
        <v>51</v>
      </c>
    </row>
    <row r="4187" spans="1:9" ht="48" customHeight="1">
      <c r="A4187" s="5" t="s">
        <v>46</v>
      </c>
      <c r="B4187" s="5" t="s">
        <v>45</v>
      </c>
      <c r="C4187" s="4">
        <v>46174</v>
      </c>
      <c r="D4187" s="4">
        <v>46203</v>
      </c>
      <c r="E4187" s="5" t="s">
        <v>75</v>
      </c>
      <c r="F4187" s="5" t="s">
        <v>282</v>
      </c>
      <c r="G4187" s="7">
        <v>5.0000000000000001E-3</v>
      </c>
      <c r="H4187" s="21" t="s">
        <v>68</v>
      </c>
      <c r="I4187" s="5" t="s">
        <v>51</v>
      </c>
    </row>
    <row r="4188" spans="1:9" ht="48" customHeight="1">
      <c r="A4188" s="5" t="s">
        <v>46</v>
      </c>
      <c r="B4188" s="5" t="s">
        <v>45</v>
      </c>
      <c r="C4188" s="4">
        <v>46174</v>
      </c>
      <c r="D4188" s="4">
        <v>46203</v>
      </c>
      <c r="E4188" s="5" t="s">
        <v>75</v>
      </c>
      <c r="F4188" s="5" t="s">
        <v>279</v>
      </c>
      <c r="G4188" s="7">
        <v>5.0000000000000001E-3</v>
      </c>
      <c r="H4188" s="21" t="s">
        <v>68</v>
      </c>
      <c r="I4188" s="5" t="s">
        <v>51</v>
      </c>
    </row>
    <row r="4189" spans="1:9" ht="48" customHeight="1">
      <c r="A4189" s="5" t="s">
        <v>46</v>
      </c>
      <c r="B4189" s="5" t="s">
        <v>45</v>
      </c>
      <c r="C4189" s="4">
        <v>46174</v>
      </c>
      <c r="D4189" s="4">
        <v>46203</v>
      </c>
      <c r="E4189" s="5" t="s">
        <v>75</v>
      </c>
      <c r="F4189" s="5" t="s">
        <v>280</v>
      </c>
      <c r="G4189" s="7">
        <v>3.0000000000000001E-3</v>
      </c>
      <c r="H4189" s="21" t="s">
        <v>68</v>
      </c>
      <c r="I4189" s="5" t="s">
        <v>51</v>
      </c>
    </row>
    <row r="4190" spans="1:9" ht="48" customHeight="1">
      <c r="A4190" s="5" t="s">
        <v>46</v>
      </c>
      <c r="B4190" s="5" t="s">
        <v>45</v>
      </c>
      <c r="C4190" s="4">
        <v>46174</v>
      </c>
      <c r="D4190" s="4">
        <v>46203</v>
      </c>
      <c r="E4190" s="5" t="s">
        <v>75</v>
      </c>
      <c r="F4190" s="5" t="s">
        <v>281</v>
      </c>
      <c r="G4190" s="7">
        <v>2E-3</v>
      </c>
      <c r="H4190" s="21" t="s">
        <v>68</v>
      </c>
      <c r="I4190" s="5" t="s">
        <v>51</v>
      </c>
    </row>
    <row r="4191" spans="1:9" ht="48" customHeight="1">
      <c r="A4191" s="5" t="s">
        <v>46</v>
      </c>
      <c r="B4191" s="5" t="s">
        <v>45</v>
      </c>
      <c r="C4191" s="4">
        <v>46174</v>
      </c>
      <c r="D4191" s="4">
        <v>46203</v>
      </c>
      <c r="E4191" s="5" t="s">
        <v>75</v>
      </c>
      <c r="F4191" s="5" t="s">
        <v>287</v>
      </c>
      <c r="G4191" s="7">
        <v>1E-3</v>
      </c>
      <c r="H4191" s="21" t="s">
        <v>68</v>
      </c>
      <c r="I4191" s="5" t="s">
        <v>51</v>
      </c>
    </row>
    <row r="4192" spans="1:9" ht="48" customHeight="1">
      <c r="A4192" s="5" t="s">
        <v>46</v>
      </c>
      <c r="B4192" s="5" t="s">
        <v>45</v>
      </c>
      <c r="C4192" s="4">
        <v>46174</v>
      </c>
      <c r="D4192" s="4">
        <v>46203</v>
      </c>
      <c r="E4192" s="5" t="s">
        <v>75</v>
      </c>
      <c r="F4192" s="5" t="s">
        <v>284</v>
      </c>
      <c r="G4192" s="7">
        <v>1E-3</v>
      </c>
      <c r="H4192" s="21" t="s">
        <v>68</v>
      </c>
      <c r="I4192" s="5" t="s">
        <v>51</v>
      </c>
    </row>
    <row r="4193" spans="1:9" ht="48" customHeight="1">
      <c r="A4193" s="5" t="s">
        <v>46</v>
      </c>
      <c r="B4193" s="5" t="s">
        <v>45</v>
      </c>
      <c r="C4193" s="4">
        <v>46174</v>
      </c>
      <c r="D4193" s="4">
        <v>46203</v>
      </c>
      <c r="E4193" s="5" t="s">
        <v>75</v>
      </c>
      <c r="F4193" s="5" t="s">
        <v>289</v>
      </c>
      <c r="G4193" s="7">
        <v>1E-3</v>
      </c>
      <c r="H4193" s="21" t="s">
        <v>68</v>
      </c>
      <c r="I4193" s="5" t="s">
        <v>51</v>
      </c>
    </row>
    <row r="4194" spans="1:9" ht="48" customHeight="1">
      <c r="A4194" s="5" t="s">
        <v>46</v>
      </c>
      <c r="B4194" s="5" t="s">
        <v>45</v>
      </c>
      <c r="C4194" s="4">
        <v>46174</v>
      </c>
      <c r="D4194" s="4">
        <v>46203</v>
      </c>
      <c r="E4194" s="5" t="s">
        <v>75</v>
      </c>
      <c r="F4194" s="5" t="s">
        <v>291</v>
      </c>
      <c r="G4194" s="7">
        <v>1E-3</v>
      </c>
      <c r="H4194" s="21" t="s">
        <v>68</v>
      </c>
      <c r="I4194" s="5" t="s">
        <v>51</v>
      </c>
    </row>
    <row r="4195" spans="1:9" ht="48" customHeight="1">
      <c r="A4195" s="5" t="s">
        <v>46</v>
      </c>
      <c r="B4195" s="5" t="s">
        <v>45</v>
      </c>
      <c r="C4195" s="4">
        <v>46174</v>
      </c>
      <c r="D4195" s="4">
        <v>46203</v>
      </c>
      <c r="E4195" s="5" t="s">
        <v>75</v>
      </c>
      <c r="F4195" s="5" t="s">
        <v>292</v>
      </c>
      <c r="G4195" s="7">
        <v>1E-3</v>
      </c>
      <c r="H4195" s="21" t="s">
        <v>68</v>
      </c>
      <c r="I4195" s="5" t="s">
        <v>51</v>
      </c>
    </row>
    <row r="4196" spans="1:9" ht="48" customHeight="1">
      <c r="A4196" s="5" t="s">
        <v>46</v>
      </c>
      <c r="B4196" s="5" t="s">
        <v>45</v>
      </c>
      <c r="C4196" s="4">
        <v>46174</v>
      </c>
      <c r="D4196" s="4">
        <v>46203</v>
      </c>
      <c r="E4196" s="5" t="s">
        <v>75</v>
      </c>
      <c r="F4196" s="5" t="s">
        <v>278</v>
      </c>
      <c r="G4196" s="7">
        <v>1E-3</v>
      </c>
      <c r="H4196" s="21" t="s">
        <v>68</v>
      </c>
      <c r="I4196" s="5" t="s">
        <v>51</v>
      </c>
    </row>
    <row r="4197" spans="1:9" ht="48" customHeight="1">
      <c r="A4197" s="5" t="s">
        <v>46</v>
      </c>
      <c r="B4197" s="5" t="s">
        <v>45</v>
      </c>
      <c r="C4197" s="4">
        <v>46174</v>
      </c>
      <c r="D4197" s="4">
        <v>46203</v>
      </c>
      <c r="E4197" s="5" t="s">
        <v>75</v>
      </c>
      <c r="F4197" s="5" t="s">
        <v>73</v>
      </c>
      <c r="G4197" s="7">
        <v>1E-3</v>
      </c>
      <c r="H4197" s="21" t="s">
        <v>68</v>
      </c>
      <c r="I4197" s="5" t="s">
        <v>51</v>
      </c>
    </row>
    <row r="4198" spans="1:9" ht="48" customHeight="1">
      <c r="A4198" s="5" t="s">
        <v>46</v>
      </c>
      <c r="B4198" s="5" t="s">
        <v>45</v>
      </c>
      <c r="C4198" s="4">
        <v>46174</v>
      </c>
      <c r="D4198" s="4">
        <v>46203</v>
      </c>
      <c r="E4198" s="5" t="s">
        <v>75</v>
      </c>
      <c r="F4198" s="5" t="s">
        <v>286</v>
      </c>
      <c r="G4198" s="7">
        <v>1E-3</v>
      </c>
      <c r="H4198" s="21" t="s">
        <v>68</v>
      </c>
      <c r="I4198" s="5" t="s">
        <v>51</v>
      </c>
    </row>
    <row r="4199" spans="1:9" ht="48" customHeight="1">
      <c r="A4199" s="5" t="s">
        <v>46</v>
      </c>
      <c r="B4199" s="5" t="s">
        <v>45</v>
      </c>
      <c r="C4199" s="4">
        <v>46174</v>
      </c>
      <c r="D4199" s="4">
        <v>46203</v>
      </c>
      <c r="E4199" s="5" t="s">
        <v>75</v>
      </c>
      <c r="F4199" s="5" t="s">
        <v>288</v>
      </c>
      <c r="G4199" s="7">
        <v>0</v>
      </c>
      <c r="H4199" s="21" t="s">
        <v>68</v>
      </c>
      <c r="I4199" s="5" t="s">
        <v>51</v>
      </c>
    </row>
    <row r="4200" spans="1:9" ht="48" customHeight="1">
      <c r="A4200" s="5" t="s">
        <v>46</v>
      </c>
      <c r="B4200" s="5" t="s">
        <v>45</v>
      </c>
      <c r="C4200" s="4">
        <v>46174</v>
      </c>
      <c r="D4200" s="4">
        <v>46203</v>
      </c>
      <c r="E4200" s="5" t="s">
        <v>75</v>
      </c>
      <c r="F4200" s="5" t="s">
        <v>290</v>
      </c>
      <c r="G4200" s="7">
        <v>0</v>
      </c>
      <c r="H4200" s="21" t="s">
        <v>68</v>
      </c>
      <c r="I4200" s="5" t="s">
        <v>51</v>
      </c>
    </row>
    <row r="4201" spans="1:9" ht="48" customHeight="1">
      <c r="A4201" s="5" t="s">
        <v>46</v>
      </c>
      <c r="B4201" s="5" t="s">
        <v>45</v>
      </c>
      <c r="C4201" s="4">
        <v>46174</v>
      </c>
      <c r="D4201" s="4">
        <v>46203</v>
      </c>
      <c r="E4201" s="5" t="s">
        <v>75</v>
      </c>
      <c r="F4201" s="5" t="s">
        <v>285</v>
      </c>
      <c r="G4201" s="7">
        <v>0</v>
      </c>
      <c r="H4201" s="21" t="s">
        <v>68</v>
      </c>
      <c r="I4201" s="5" t="s">
        <v>51</v>
      </c>
    </row>
    <row r="4202" spans="1:9" ht="48" customHeight="1">
      <c r="A4202" s="5" t="s">
        <v>46</v>
      </c>
      <c r="B4202" s="5" t="s">
        <v>45</v>
      </c>
      <c r="C4202" s="4">
        <v>46174</v>
      </c>
      <c r="D4202" s="4">
        <v>46203</v>
      </c>
      <c r="E4202" s="5" t="s">
        <v>490</v>
      </c>
      <c r="F4202" s="5" t="s">
        <v>492</v>
      </c>
      <c r="G4202" s="7">
        <v>5.0000000000000001E-3</v>
      </c>
      <c r="H4202" s="21" t="s">
        <v>68</v>
      </c>
      <c r="I4202" s="5" t="s">
        <v>51</v>
      </c>
    </row>
    <row r="4203" spans="1:9" ht="48" customHeight="1">
      <c r="A4203" s="5" t="s">
        <v>46</v>
      </c>
      <c r="B4203" s="5" t="s">
        <v>45</v>
      </c>
      <c r="C4203" s="4">
        <v>46174</v>
      </c>
      <c r="D4203" s="4">
        <v>46203</v>
      </c>
      <c r="E4203" s="5" t="s">
        <v>490</v>
      </c>
      <c r="F4203" s="5" t="s">
        <v>392</v>
      </c>
      <c r="G4203" s="7">
        <v>4.0000000000000001E-3</v>
      </c>
      <c r="H4203" s="21" t="s">
        <v>68</v>
      </c>
      <c r="I4203" s="5" t="s">
        <v>51</v>
      </c>
    </row>
    <row r="4204" spans="1:9" ht="48" customHeight="1">
      <c r="A4204" s="5" t="s">
        <v>46</v>
      </c>
      <c r="B4204" s="5" t="s">
        <v>45</v>
      </c>
      <c r="C4204" s="4">
        <v>46174</v>
      </c>
      <c r="D4204" s="4">
        <v>46203</v>
      </c>
      <c r="E4204" s="5" t="s">
        <v>490</v>
      </c>
      <c r="F4204" s="5" t="s">
        <v>366</v>
      </c>
      <c r="G4204" s="7">
        <v>3.0000000000000001E-3</v>
      </c>
      <c r="H4204" s="21" t="s">
        <v>68</v>
      </c>
      <c r="I4204" s="5" t="s">
        <v>51</v>
      </c>
    </row>
    <row r="4205" spans="1:9" ht="48" customHeight="1">
      <c r="A4205" s="5" t="s">
        <v>46</v>
      </c>
      <c r="B4205" s="5" t="s">
        <v>45</v>
      </c>
      <c r="C4205" s="4">
        <v>46174</v>
      </c>
      <c r="D4205" s="4">
        <v>46203</v>
      </c>
      <c r="E4205" s="5" t="s">
        <v>490</v>
      </c>
      <c r="F4205" s="5" t="s">
        <v>491</v>
      </c>
      <c r="G4205" s="7">
        <v>3.0000000000000001E-3</v>
      </c>
      <c r="H4205" s="21" t="s">
        <v>68</v>
      </c>
      <c r="I4205" s="5" t="s">
        <v>51</v>
      </c>
    </row>
    <row r="4206" spans="1:9" ht="48" customHeight="1">
      <c r="A4206" s="5" t="s">
        <v>46</v>
      </c>
      <c r="B4206" s="5" t="s">
        <v>45</v>
      </c>
      <c r="C4206" s="4">
        <v>46174</v>
      </c>
      <c r="D4206" s="4">
        <v>46203</v>
      </c>
      <c r="E4206" s="5" t="s">
        <v>490</v>
      </c>
      <c r="F4206" s="5" t="s">
        <v>493</v>
      </c>
      <c r="G4206" s="7">
        <v>2E-3</v>
      </c>
      <c r="H4206" s="21" t="s">
        <v>68</v>
      </c>
      <c r="I4206" s="5" t="s">
        <v>51</v>
      </c>
    </row>
    <row r="4207" spans="1:9" ht="48" customHeight="1">
      <c r="A4207" s="5" t="s">
        <v>46</v>
      </c>
      <c r="B4207" s="5" t="s">
        <v>45</v>
      </c>
      <c r="C4207" s="4">
        <v>46174</v>
      </c>
      <c r="D4207" s="4">
        <v>46203</v>
      </c>
      <c r="E4207" s="5" t="s">
        <v>490</v>
      </c>
      <c r="F4207" s="5" t="s">
        <v>362</v>
      </c>
      <c r="G4207" s="7">
        <v>1E-3</v>
      </c>
      <c r="H4207" s="21" t="s">
        <v>68</v>
      </c>
      <c r="I4207" s="5" t="s">
        <v>51</v>
      </c>
    </row>
    <row r="4208" spans="1:9" ht="48" customHeight="1">
      <c r="A4208" s="5" t="s">
        <v>46</v>
      </c>
      <c r="B4208" s="5" t="s">
        <v>45</v>
      </c>
      <c r="C4208" s="4">
        <v>46174</v>
      </c>
      <c r="D4208" s="4">
        <v>46203</v>
      </c>
      <c r="E4208" s="5" t="s">
        <v>490</v>
      </c>
      <c r="F4208" s="5" t="s">
        <v>364</v>
      </c>
      <c r="G4208" s="7">
        <v>1E-3</v>
      </c>
      <c r="H4208" s="21" t="s">
        <v>68</v>
      </c>
      <c r="I4208" s="5" t="s">
        <v>51</v>
      </c>
    </row>
    <row r="4209" spans="1:9" ht="48" customHeight="1">
      <c r="A4209" s="5" t="s">
        <v>46</v>
      </c>
      <c r="B4209" s="5" t="s">
        <v>45</v>
      </c>
      <c r="C4209" s="4">
        <v>46174</v>
      </c>
      <c r="D4209" s="4">
        <v>46203</v>
      </c>
      <c r="E4209" s="5" t="s">
        <v>490</v>
      </c>
      <c r="F4209" s="5" t="s">
        <v>395</v>
      </c>
      <c r="G4209" s="7">
        <v>1E-3</v>
      </c>
      <c r="H4209" s="21" t="s">
        <v>68</v>
      </c>
      <c r="I4209" s="5" t="s">
        <v>51</v>
      </c>
    </row>
    <row r="4210" spans="1:9" ht="48" customHeight="1">
      <c r="A4210" s="5" t="s">
        <v>46</v>
      </c>
      <c r="B4210" s="5" t="s">
        <v>45</v>
      </c>
      <c r="C4210" s="4">
        <v>46174</v>
      </c>
      <c r="D4210" s="4">
        <v>46203</v>
      </c>
      <c r="E4210" s="5" t="s">
        <v>490</v>
      </c>
      <c r="F4210" s="5" t="s">
        <v>86</v>
      </c>
      <c r="G4210" s="7">
        <v>0</v>
      </c>
      <c r="H4210" s="21" t="s">
        <v>68</v>
      </c>
      <c r="I4210" s="5" t="s">
        <v>51</v>
      </c>
    </row>
    <row r="4211" spans="1:9" ht="48" customHeight="1">
      <c r="A4211" s="5" t="s">
        <v>46</v>
      </c>
      <c r="B4211" s="5" t="s">
        <v>45</v>
      </c>
      <c r="C4211" s="4">
        <v>46174</v>
      </c>
      <c r="D4211" s="4">
        <v>46203</v>
      </c>
      <c r="E4211" s="5" t="s">
        <v>363</v>
      </c>
      <c r="F4211" s="5" t="s">
        <v>364</v>
      </c>
      <c r="G4211" s="7">
        <v>5.0000000000000001E-3</v>
      </c>
      <c r="H4211" s="21" t="s">
        <v>68</v>
      </c>
      <c r="I4211" s="5" t="s">
        <v>51</v>
      </c>
    </row>
    <row r="4212" spans="1:9" ht="48" customHeight="1">
      <c r="A4212" s="5" t="s">
        <v>46</v>
      </c>
      <c r="B4212" s="5" t="s">
        <v>45</v>
      </c>
      <c r="C4212" s="4">
        <v>46174</v>
      </c>
      <c r="D4212" s="4">
        <v>46203</v>
      </c>
      <c r="E4212" s="5" t="s">
        <v>363</v>
      </c>
      <c r="F4212" s="5" t="s">
        <v>365</v>
      </c>
      <c r="G4212" s="7">
        <v>4.0000000000000001E-3</v>
      </c>
      <c r="H4212" s="21" t="s">
        <v>68</v>
      </c>
      <c r="I4212" s="5" t="s">
        <v>51</v>
      </c>
    </row>
    <row r="4213" spans="1:9" ht="48" customHeight="1">
      <c r="A4213" s="5" t="s">
        <v>46</v>
      </c>
      <c r="B4213" s="5" t="s">
        <v>45</v>
      </c>
      <c r="C4213" s="4">
        <v>46174</v>
      </c>
      <c r="D4213" s="4">
        <v>46203</v>
      </c>
      <c r="E4213" s="5" t="s">
        <v>363</v>
      </c>
      <c r="F4213" s="5" t="s">
        <v>366</v>
      </c>
      <c r="G4213" s="7">
        <v>2E-3</v>
      </c>
      <c r="H4213" s="21" t="s">
        <v>68</v>
      </c>
      <c r="I4213" s="5" t="s">
        <v>51</v>
      </c>
    </row>
    <row r="4214" spans="1:9" ht="48" customHeight="1">
      <c r="A4214" s="5" t="s">
        <v>46</v>
      </c>
      <c r="B4214" s="5" t="s">
        <v>45</v>
      </c>
      <c r="C4214" s="4">
        <v>46174</v>
      </c>
      <c r="D4214" s="4">
        <v>46203</v>
      </c>
      <c r="E4214" s="5" t="s">
        <v>363</v>
      </c>
      <c r="F4214" s="5" t="s">
        <v>362</v>
      </c>
      <c r="G4214" s="7">
        <v>2E-3</v>
      </c>
      <c r="H4214" s="21" t="s">
        <v>68</v>
      </c>
      <c r="I4214" s="5" t="s">
        <v>51</v>
      </c>
    </row>
    <row r="4215" spans="1:9" ht="48" customHeight="1">
      <c r="A4215" s="5" t="s">
        <v>46</v>
      </c>
      <c r="B4215" s="5" t="s">
        <v>45</v>
      </c>
      <c r="C4215" s="4">
        <v>46174</v>
      </c>
      <c r="D4215" s="4">
        <v>46203</v>
      </c>
      <c r="E4215" s="5" t="s">
        <v>363</v>
      </c>
      <c r="F4215" s="5" t="s">
        <v>367</v>
      </c>
      <c r="G4215" s="7">
        <v>2E-3</v>
      </c>
      <c r="H4215" s="21" t="s">
        <v>68</v>
      </c>
      <c r="I4215" s="5" t="s">
        <v>51</v>
      </c>
    </row>
    <row r="4216" spans="1:9" ht="48" customHeight="1">
      <c r="A4216" s="5" t="s">
        <v>46</v>
      </c>
      <c r="B4216" s="5" t="s">
        <v>45</v>
      </c>
      <c r="C4216" s="4">
        <v>46174</v>
      </c>
      <c r="D4216" s="4">
        <v>46203</v>
      </c>
      <c r="E4216" s="5" t="s">
        <v>115</v>
      </c>
      <c r="F4216" s="5" t="s">
        <v>434</v>
      </c>
      <c r="G4216" s="7">
        <v>2E-3</v>
      </c>
      <c r="H4216" s="21" t="s">
        <v>68</v>
      </c>
      <c r="I4216" s="5" t="s">
        <v>51</v>
      </c>
    </row>
    <row r="4217" spans="1:9" ht="48" customHeight="1">
      <c r="A4217" s="5" t="s">
        <v>46</v>
      </c>
      <c r="B4217" s="5" t="s">
        <v>45</v>
      </c>
      <c r="C4217" s="4">
        <v>46174</v>
      </c>
      <c r="D4217" s="4">
        <v>46203</v>
      </c>
      <c r="E4217" s="5" t="s">
        <v>115</v>
      </c>
      <c r="F4217" s="5" t="s">
        <v>436</v>
      </c>
      <c r="G4217" s="7">
        <v>2E-3</v>
      </c>
      <c r="H4217" s="21" t="s">
        <v>68</v>
      </c>
      <c r="I4217" s="5" t="s">
        <v>51</v>
      </c>
    </row>
    <row r="4218" spans="1:9" ht="48" customHeight="1">
      <c r="A4218" s="5" t="s">
        <v>46</v>
      </c>
      <c r="B4218" s="5" t="s">
        <v>45</v>
      </c>
      <c r="C4218" s="4">
        <v>46174</v>
      </c>
      <c r="D4218" s="4">
        <v>46203</v>
      </c>
      <c r="E4218" s="5" t="s">
        <v>115</v>
      </c>
      <c r="F4218" s="5" t="s">
        <v>430</v>
      </c>
      <c r="G4218" s="7">
        <v>1E-3</v>
      </c>
      <c r="H4218" s="21" t="s">
        <v>68</v>
      </c>
      <c r="I4218" s="5" t="s">
        <v>51</v>
      </c>
    </row>
    <row r="4219" spans="1:9" ht="48" customHeight="1">
      <c r="A4219" s="5" t="s">
        <v>46</v>
      </c>
      <c r="B4219" s="5" t="s">
        <v>45</v>
      </c>
      <c r="C4219" s="4">
        <v>46174</v>
      </c>
      <c r="D4219" s="4">
        <v>46203</v>
      </c>
      <c r="E4219" s="5" t="s">
        <v>115</v>
      </c>
      <c r="F4219" s="5" t="s">
        <v>431</v>
      </c>
      <c r="G4219" s="7">
        <v>1E-3</v>
      </c>
      <c r="H4219" s="21" t="s">
        <v>68</v>
      </c>
      <c r="I4219" s="5" t="s">
        <v>51</v>
      </c>
    </row>
    <row r="4220" spans="1:9" ht="48" customHeight="1">
      <c r="A4220" s="5" t="s">
        <v>46</v>
      </c>
      <c r="B4220" s="5" t="s">
        <v>45</v>
      </c>
      <c r="C4220" s="4">
        <v>46174</v>
      </c>
      <c r="D4220" s="4">
        <v>46203</v>
      </c>
      <c r="E4220" s="5" t="s">
        <v>115</v>
      </c>
      <c r="F4220" s="5" t="s">
        <v>437</v>
      </c>
      <c r="G4220" s="7">
        <v>1E-3</v>
      </c>
      <c r="H4220" s="21" t="s">
        <v>68</v>
      </c>
      <c r="I4220" s="5" t="s">
        <v>51</v>
      </c>
    </row>
    <row r="4221" spans="1:9" ht="48" customHeight="1">
      <c r="A4221" s="5" t="s">
        <v>46</v>
      </c>
      <c r="B4221" s="5" t="s">
        <v>45</v>
      </c>
      <c r="C4221" s="4">
        <v>46174</v>
      </c>
      <c r="D4221" s="4">
        <v>46203</v>
      </c>
      <c r="E4221" s="5" t="s">
        <v>115</v>
      </c>
      <c r="F4221" s="5" t="s">
        <v>438</v>
      </c>
      <c r="G4221" s="7">
        <v>1E-3</v>
      </c>
      <c r="H4221" s="21" t="s">
        <v>68</v>
      </c>
      <c r="I4221" s="5" t="s">
        <v>51</v>
      </c>
    </row>
    <row r="4222" spans="1:9" ht="48" customHeight="1">
      <c r="A4222" s="5" t="s">
        <v>46</v>
      </c>
      <c r="B4222" s="5" t="s">
        <v>45</v>
      </c>
      <c r="C4222" s="4">
        <v>46174</v>
      </c>
      <c r="D4222" s="4">
        <v>46203</v>
      </c>
      <c r="E4222" s="5" t="s">
        <v>115</v>
      </c>
      <c r="F4222" s="5" t="s">
        <v>432</v>
      </c>
      <c r="G4222" s="7">
        <v>1E-3</v>
      </c>
      <c r="H4222" s="21" t="s">
        <v>68</v>
      </c>
      <c r="I4222" s="5" t="s">
        <v>51</v>
      </c>
    </row>
    <row r="4223" spans="1:9" ht="48" customHeight="1">
      <c r="A4223" s="5" t="s">
        <v>46</v>
      </c>
      <c r="B4223" s="5" t="s">
        <v>45</v>
      </c>
      <c r="C4223" s="4">
        <v>46174</v>
      </c>
      <c r="D4223" s="4">
        <v>46203</v>
      </c>
      <c r="E4223" s="5" t="s">
        <v>115</v>
      </c>
      <c r="F4223" s="5" t="s">
        <v>433</v>
      </c>
      <c r="G4223" s="7">
        <v>1E-3</v>
      </c>
      <c r="H4223" s="21" t="s">
        <v>68</v>
      </c>
      <c r="I4223" s="5" t="s">
        <v>51</v>
      </c>
    </row>
    <row r="4224" spans="1:9" ht="48" customHeight="1">
      <c r="A4224" s="5" t="s">
        <v>46</v>
      </c>
      <c r="B4224" s="5" t="s">
        <v>45</v>
      </c>
      <c r="C4224" s="4">
        <v>46174</v>
      </c>
      <c r="D4224" s="4">
        <v>46203</v>
      </c>
      <c r="E4224" s="5" t="s">
        <v>115</v>
      </c>
      <c r="F4224" s="5" t="s">
        <v>441</v>
      </c>
      <c r="G4224" s="7">
        <v>1E-3</v>
      </c>
      <c r="H4224" s="21" t="s">
        <v>68</v>
      </c>
      <c r="I4224" s="5" t="s">
        <v>51</v>
      </c>
    </row>
    <row r="4225" spans="1:9" ht="48" customHeight="1">
      <c r="A4225" s="5" t="s">
        <v>46</v>
      </c>
      <c r="B4225" s="5" t="s">
        <v>45</v>
      </c>
      <c r="C4225" s="4">
        <v>46174</v>
      </c>
      <c r="D4225" s="4">
        <v>46203</v>
      </c>
      <c r="E4225" s="5" t="s">
        <v>115</v>
      </c>
      <c r="F4225" s="5" t="s">
        <v>435</v>
      </c>
      <c r="G4225" s="7">
        <v>1E-3</v>
      </c>
      <c r="H4225" s="21" t="s">
        <v>68</v>
      </c>
      <c r="I4225" s="5" t="s">
        <v>51</v>
      </c>
    </row>
    <row r="4226" spans="1:9" ht="48" customHeight="1">
      <c r="A4226" s="5" t="s">
        <v>46</v>
      </c>
      <c r="B4226" s="5" t="s">
        <v>45</v>
      </c>
      <c r="C4226" s="4">
        <v>46174</v>
      </c>
      <c r="D4226" s="4">
        <v>46203</v>
      </c>
      <c r="E4226" s="5" t="s">
        <v>115</v>
      </c>
      <c r="F4226" s="5" t="s">
        <v>439</v>
      </c>
      <c r="G4226" s="7">
        <v>0</v>
      </c>
      <c r="H4226" s="21" t="s">
        <v>68</v>
      </c>
      <c r="I4226" s="5" t="s">
        <v>51</v>
      </c>
    </row>
    <row r="4227" spans="1:9" ht="48" customHeight="1">
      <c r="A4227" s="5" t="s">
        <v>46</v>
      </c>
      <c r="B4227" s="5" t="s">
        <v>45</v>
      </c>
      <c r="C4227" s="4">
        <v>46174</v>
      </c>
      <c r="D4227" s="4">
        <v>46203</v>
      </c>
      <c r="E4227" s="5" t="s">
        <v>115</v>
      </c>
      <c r="F4227" s="5" t="s">
        <v>440</v>
      </c>
      <c r="G4227" s="7">
        <v>0</v>
      </c>
      <c r="H4227" s="21" t="s">
        <v>68</v>
      </c>
      <c r="I4227" s="5" t="s">
        <v>51</v>
      </c>
    </row>
    <row r="4228" spans="1:9" ht="48" customHeight="1">
      <c r="A4228" s="5" t="s">
        <v>46</v>
      </c>
      <c r="B4228" s="5" t="s">
        <v>45</v>
      </c>
      <c r="C4228" s="4">
        <v>46174</v>
      </c>
      <c r="D4228" s="4">
        <v>46203</v>
      </c>
      <c r="E4228" s="5" t="s">
        <v>115</v>
      </c>
      <c r="F4228" s="5" t="s">
        <v>442</v>
      </c>
      <c r="G4228" s="7">
        <v>0</v>
      </c>
      <c r="H4228" s="21" t="s">
        <v>68</v>
      </c>
      <c r="I4228" s="5" t="s">
        <v>51</v>
      </c>
    </row>
    <row r="4229" spans="1:9" ht="48" customHeight="1">
      <c r="A4229" s="5" t="s">
        <v>46</v>
      </c>
      <c r="B4229" s="5" t="s">
        <v>45</v>
      </c>
      <c r="C4229" s="4">
        <v>46174</v>
      </c>
      <c r="D4229" s="4">
        <v>46203</v>
      </c>
      <c r="E4229" s="5" t="s">
        <v>115</v>
      </c>
      <c r="F4229" s="5" t="s">
        <v>443</v>
      </c>
      <c r="G4229" s="7">
        <v>0</v>
      </c>
      <c r="H4229" s="21" t="s">
        <v>68</v>
      </c>
      <c r="I4229" s="5" t="s">
        <v>51</v>
      </c>
    </row>
    <row r="4230" spans="1:9" ht="48" customHeight="1">
      <c r="A4230" s="5" t="s">
        <v>46</v>
      </c>
      <c r="B4230" s="5" t="s">
        <v>45</v>
      </c>
      <c r="C4230" s="4">
        <v>46174</v>
      </c>
      <c r="D4230" s="4">
        <v>46203</v>
      </c>
      <c r="E4230" s="5" t="s">
        <v>115</v>
      </c>
      <c r="F4230" s="5" t="s">
        <v>444</v>
      </c>
      <c r="G4230" s="7">
        <v>0</v>
      </c>
      <c r="H4230" s="21" t="s">
        <v>68</v>
      </c>
      <c r="I4230" s="5" t="s">
        <v>51</v>
      </c>
    </row>
    <row r="4231" spans="1:9" ht="48" customHeight="1">
      <c r="A4231" s="5" t="s">
        <v>46</v>
      </c>
      <c r="B4231" s="5" t="s">
        <v>45</v>
      </c>
      <c r="C4231" s="4">
        <v>46174</v>
      </c>
      <c r="D4231" s="4">
        <v>46203</v>
      </c>
      <c r="E4231" s="5" t="s">
        <v>115</v>
      </c>
      <c r="F4231" s="5" t="s">
        <v>445</v>
      </c>
      <c r="G4231" s="7">
        <v>0</v>
      </c>
      <c r="H4231" s="21" t="s">
        <v>68</v>
      </c>
      <c r="I4231" s="5" t="s">
        <v>51</v>
      </c>
    </row>
    <row r="4232" spans="1:9" ht="48" customHeight="1">
      <c r="A4232" s="5" t="s">
        <v>46</v>
      </c>
      <c r="B4232" s="5" t="s">
        <v>45</v>
      </c>
      <c r="C4232" s="4">
        <v>46174</v>
      </c>
      <c r="D4232" s="4">
        <v>46203</v>
      </c>
      <c r="E4232" s="5" t="s">
        <v>115</v>
      </c>
      <c r="F4232" s="5" t="s">
        <v>113</v>
      </c>
      <c r="G4232" s="7">
        <v>0</v>
      </c>
      <c r="H4232" s="21" t="s">
        <v>68</v>
      </c>
      <c r="I4232" s="5" t="s">
        <v>51</v>
      </c>
    </row>
    <row r="4233" spans="1:9" ht="48" customHeight="1">
      <c r="A4233" s="5" t="s">
        <v>46</v>
      </c>
      <c r="B4233" s="5" t="s">
        <v>45</v>
      </c>
      <c r="C4233" s="4">
        <v>46174</v>
      </c>
      <c r="D4233" s="4">
        <v>46203</v>
      </c>
      <c r="E4233" s="5" t="s">
        <v>115</v>
      </c>
      <c r="F4233" s="5" t="s">
        <v>446</v>
      </c>
      <c r="G4233" s="7">
        <v>0</v>
      </c>
      <c r="H4233" s="21" t="s">
        <v>68</v>
      </c>
      <c r="I4233" s="5" t="s">
        <v>51</v>
      </c>
    </row>
    <row r="4234" spans="1:9" ht="48" customHeight="1">
      <c r="A4234" s="5" t="s">
        <v>46</v>
      </c>
      <c r="B4234" s="5" t="s">
        <v>45</v>
      </c>
      <c r="C4234" s="4">
        <v>46174</v>
      </c>
      <c r="D4234" s="4">
        <v>46203</v>
      </c>
      <c r="E4234" s="5" t="s">
        <v>115</v>
      </c>
      <c r="F4234" s="5" t="s">
        <v>447</v>
      </c>
      <c r="G4234" s="7">
        <v>0</v>
      </c>
      <c r="H4234" s="21" t="s">
        <v>68</v>
      </c>
      <c r="I4234" s="5" t="s">
        <v>51</v>
      </c>
    </row>
    <row r="4235" spans="1:9" ht="48" customHeight="1">
      <c r="A4235" s="5" t="s">
        <v>46</v>
      </c>
      <c r="B4235" s="5" t="s">
        <v>45</v>
      </c>
      <c r="C4235" s="4">
        <v>46174</v>
      </c>
      <c r="D4235" s="4">
        <v>46203</v>
      </c>
      <c r="E4235" s="5" t="s">
        <v>115</v>
      </c>
      <c r="F4235" s="5" t="s">
        <v>448</v>
      </c>
      <c r="G4235" s="7">
        <v>0</v>
      </c>
      <c r="H4235" s="21" t="s">
        <v>68</v>
      </c>
      <c r="I4235" s="5" t="s">
        <v>51</v>
      </c>
    </row>
    <row r="4236" spans="1:9" ht="48" customHeight="1">
      <c r="A4236" s="5" t="s">
        <v>46</v>
      </c>
      <c r="B4236" s="5" t="s">
        <v>45</v>
      </c>
      <c r="C4236" s="4">
        <v>46174</v>
      </c>
      <c r="D4236" s="4">
        <v>46203</v>
      </c>
      <c r="E4236" s="5" t="s">
        <v>115</v>
      </c>
      <c r="F4236" s="5" t="s">
        <v>449</v>
      </c>
      <c r="G4236" s="7">
        <v>0</v>
      </c>
      <c r="H4236" s="21" t="s">
        <v>68</v>
      </c>
      <c r="I4236" s="5" t="s">
        <v>51</v>
      </c>
    </row>
    <row r="4237" spans="1:9" ht="48" customHeight="1">
      <c r="A4237" s="5" t="s">
        <v>46</v>
      </c>
      <c r="B4237" s="5" t="s">
        <v>45</v>
      </c>
      <c r="C4237" s="4">
        <v>46174</v>
      </c>
      <c r="D4237" s="4">
        <v>46203</v>
      </c>
      <c r="E4237" s="5" t="s">
        <v>115</v>
      </c>
      <c r="F4237" s="5" t="s">
        <v>450</v>
      </c>
      <c r="G4237" s="7">
        <v>0</v>
      </c>
      <c r="H4237" s="21" t="s">
        <v>68</v>
      </c>
      <c r="I4237" s="5" t="s">
        <v>51</v>
      </c>
    </row>
    <row r="4238" spans="1:9" ht="48" customHeight="1">
      <c r="A4238" s="5" t="s">
        <v>46</v>
      </c>
      <c r="B4238" s="5" t="s">
        <v>45</v>
      </c>
      <c r="C4238" s="4">
        <v>46174</v>
      </c>
      <c r="D4238" s="4">
        <v>46203</v>
      </c>
      <c r="E4238" s="5" t="s">
        <v>494</v>
      </c>
      <c r="F4238" s="5" t="s">
        <v>496</v>
      </c>
      <c r="G4238" s="7">
        <v>2E-3</v>
      </c>
      <c r="H4238" s="21" t="s">
        <v>68</v>
      </c>
      <c r="I4238" s="5" t="s">
        <v>51</v>
      </c>
    </row>
    <row r="4239" spans="1:9" ht="48" customHeight="1">
      <c r="A4239" s="5" t="s">
        <v>46</v>
      </c>
      <c r="B4239" s="5" t="s">
        <v>45</v>
      </c>
      <c r="C4239" s="4">
        <v>46174</v>
      </c>
      <c r="D4239" s="4">
        <v>46203</v>
      </c>
      <c r="E4239" s="5" t="s">
        <v>494</v>
      </c>
      <c r="F4239" s="5" t="s">
        <v>495</v>
      </c>
      <c r="G4239" s="7">
        <v>1E-3</v>
      </c>
      <c r="H4239" s="21" t="s">
        <v>68</v>
      </c>
      <c r="I4239" s="5" t="s">
        <v>51</v>
      </c>
    </row>
    <row r="4240" spans="1:9" ht="48" customHeight="1">
      <c r="A4240" s="5" t="s">
        <v>46</v>
      </c>
      <c r="B4240" s="5" t="s">
        <v>45</v>
      </c>
      <c r="C4240" s="4">
        <v>46174</v>
      </c>
      <c r="D4240" s="4">
        <v>46203</v>
      </c>
      <c r="E4240" s="5" t="s">
        <v>494</v>
      </c>
      <c r="F4240" s="5" t="s">
        <v>499</v>
      </c>
      <c r="G4240" s="7">
        <v>1E-3</v>
      </c>
      <c r="H4240" s="21" t="s">
        <v>68</v>
      </c>
      <c r="I4240" s="5" t="s">
        <v>51</v>
      </c>
    </row>
    <row r="4241" spans="1:9" ht="48" customHeight="1">
      <c r="A4241" s="5" t="s">
        <v>46</v>
      </c>
      <c r="B4241" s="5" t="s">
        <v>45</v>
      </c>
      <c r="C4241" s="4">
        <v>46174</v>
      </c>
      <c r="D4241" s="4">
        <v>46203</v>
      </c>
      <c r="E4241" s="5" t="s">
        <v>494</v>
      </c>
      <c r="F4241" s="5" t="s">
        <v>395</v>
      </c>
      <c r="G4241" s="7">
        <v>1E-3</v>
      </c>
      <c r="H4241" s="21" t="s">
        <v>68</v>
      </c>
      <c r="I4241" s="5" t="s">
        <v>51</v>
      </c>
    </row>
    <row r="4242" spans="1:9" ht="48" customHeight="1">
      <c r="A4242" s="5" t="s">
        <v>46</v>
      </c>
      <c r="B4242" s="5" t="s">
        <v>45</v>
      </c>
      <c r="C4242" s="4">
        <v>46174</v>
      </c>
      <c r="D4242" s="4">
        <v>46203</v>
      </c>
      <c r="E4242" s="5" t="s">
        <v>494</v>
      </c>
      <c r="F4242" s="5" t="s">
        <v>392</v>
      </c>
      <c r="G4242" s="7">
        <v>1E-3</v>
      </c>
      <c r="H4242" s="21" t="s">
        <v>68</v>
      </c>
      <c r="I4242" s="5" t="s">
        <v>51</v>
      </c>
    </row>
    <row r="4243" spans="1:9" ht="48" customHeight="1">
      <c r="A4243" s="5" t="s">
        <v>46</v>
      </c>
      <c r="B4243" s="5" t="s">
        <v>45</v>
      </c>
      <c r="C4243" s="4">
        <v>46174</v>
      </c>
      <c r="D4243" s="4">
        <v>46203</v>
      </c>
      <c r="E4243" s="5" t="s">
        <v>494</v>
      </c>
      <c r="F4243" s="5" t="s">
        <v>497</v>
      </c>
      <c r="G4243" s="7">
        <v>1E-3</v>
      </c>
      <c r="H4243" s="21" t="s">
        <v>68</v>
      </c>
      <c r="I4243" s="5" t="s">
        <v>51</v>
      </c>
    </row>
    <row r="4244" spans="1:9" ht="48" customHeight="1">
      <c r="A4244" s="5" t="s">
        <v>46</v>
      </c>
      <c r="B4244" s="5" t="s">
        <v>45</v>
      </c>
      <c r="C4244" s="4">
        <v>46174</v>
      </c>
      <c r="D4244" s="4">
        <v>46203</v>
      </c>
      <c r="E4244" s="5" t="s">
        <v>494</v>
      </c>
      <c r="F4244" s="5" t="s">
        <v>500</v>
      </c>
      <c r="G4244" s="7">
        <v>1E-3</v>
      </c>
      <c r="H4244" s="21" t="s">
        <v>68</v>
      </c>
      <c r="I4244" s="5" t="s">
        <v>51</v>
      </c>
    </row>
    <row r="4245" spans="1:9" ht="48" customHeight="1">
      <c r="A4245" s="5" t="s">
        <v>46</v>
      </c>
      <c r="B4245" s="5" t="s">
        <v>45</v>
      </c>
      <c r="C4245" s="4">
        <v>46174</v>
      </c>
      <c r="D4245" s="4">
        <v>46203</v>
      </c>
      <c r="E4245" s="5" t="s">
        <v>494</v>
      </c>
      <c r="F4245" s="5" t="s">
        <v>339</v>
      </c>
      <c r="G4245" s="7">
        <v>1E-3</v>
      </c>
      <c r="H4245" s="21" t="s">
        <v>68</v>
      </c>
      <c r="I4245" s="5" t="s">
        <v>51</v>
      </c>
    </row>
    <row r="4246" spans="1:9" ht="48" customHeight="1">
      <c r="A4246" s="5" t="s">
        <v>46</v>
      </c>
      <c r="B4246" s="5" t="s">
        <v>45</v>
      </c>
      <c r="C4246" s="4">
        <v>46174</v>
      </c>
      <c r="D4246" s="4">
        <v>46203</v>
      </c>
      <c r="E4246" s="5" t="s">
        <v>494</v>
      </c>
      <c r="F4246" s="5" t="s">
        <v>501</v>
      </c>
      <c r="G4246" s="7">
        <v>1E-3</v>
      </c>
      <c r="H4246" s="21" t="s">
        <v>68</v>
      </c>
      <c r="I4246" s="5" t="s">
        <v>51</v>
      </c>
    </row>
    <row r="4247" spans="1:9" ht="48" customHeight="1">
      <c r="A4247" s="5" t="s">
        <v>46</v>
      </c>
      <c r="B4247" s="5" t="s">
        <v>45</v>
      </c>
      <c r="C4247" s="4">
        <v>46174</v>
      </c>
      <c r="D4247" s="4">
        <v>46203</v>
      </c>
      <c r="E4247" s="5" t="s">
        <v>494</v>
      </c>
      <c r="F4247" s="5" t="s">
        <v>502</v>
      </c>
      <c r="G4247" s="7">
        <v>1E-3</v>
      </c>
      <c r="H4247" s="21" t="s">
        <v>68</v>
      </c>
      <c r="I4247" s="5" t="s">
        <v>51</v>
      </c>
    </row>
    <row r="4248" spans="1:9" ht="48" customHeight="1">
      <c r="A4248" s="5" t="s">
        <v>46</v>
      </c>
      <c r="B4248" s="5" t="s">
        <v>45</v>
      </c>
      <c r="C4248" s="4">
        <v>46174</v>
      </c>
      <c r="D4248" s="4">
        <v>46203</v>
      </c>
      <c r="E4248" s="5" t="s">
        <v>494</v>
      </c>
      <c r="F4248" s="5" t="s">
        <v>503</v>
      </c>
      <c r="G4248" s="7">
        <v>1E-3</v>
      </c>
      <c r="H4248" s="21" t="s">
        <v>68</v>
      </c>
      <c r="I4248" s="5" t="s">
        <v>51</v>
      </c>
    </row>
    <row r="4249" spans="1:9" ht="48" customHeight="1">
      <c r="A4249" s="5" t="s">
        <v>46</v>
      </c>
      <c r="B4249" s="5" t="s">
        <v>45</v>
      </c>
      <c r="C4249" s="4">
        <v>46174</v>
      </c>
      <c r="D4249" s="4">
        <v>46203</v>
      </c>
      <c r="E4249" s="5" t="s">
        <v>494</v>
      </c>
      <c r="F4249" s="5" t="s">
        <v>504</v>
      </c>
      <c r="G4249" s="7">
        <v>1E-3</v>
      </c>
      <c r="H4249" s="21" t="s">
        <v>68</v>
      </c>
      <c r="I4249" s="5" t="s">
        <v>51</v>
      </c>
    </row>
    <row r="4250" spans="1:9" ht="48" customHeight="1">
      <c r="A4250" s="5" t="s">
        <v>46</v>
      </c>
      <c r="B4250" s="5" t="s">
        <v>45</v>
      </c>
      <c r="C4250" s="4">
        <v>46174</v>
      </c>
      <c r="D4250" s="4">
        <v>46203</v>
      </c>
      <c r="E4250" s="5" t="s">
        <v>494</v>
      </c>
      <c r="F4250" s="5" t="s">
        <v>362</v>
      </c>
      <c r="G4250" s="7">
        <v>0</v>
      </c>
      <c r="H4250" s="21" t="s">
        <v>68</v>
      </c>
      <c r="I4250" s="5" t="s">
        <v>51</v>
      </c>
    </row>
    <row r="4251" spans="1:9" ht="48" customHeight="1">
      <c r="A4251" s="5" t="s">
        <v>46</v>
      </c>
      <c r="B4251" s="5" t="s">
        <v>45</v>
      </c>
      <c r="C4251" s="4">
        <v>46174</v>
      </c>
      <c r="D4251" s="4">
        <v>46203</v>
      </c>
      <c r="E4251" s="5" t="s">
        <v>494</v>
      </c>
      <c r="F4251" s="5" t="s">
        <v>364</v>
      </c>
      <c r="G4251" s="7">
        <v>0</v>
      </c>
      <c r="H4251" s="21" t="s">
        <v>68</v>
      </c>
      <c r="I4251" s="5" t="s">
        <v>51</v>
      </c>
    </row>
    <row r="4252" spans="1:9" ht="48" customHeight="1">
      <c r="A4252" s="5" t="s">
        <v>46</v>
      </c>
      <c r="B4252" s="5" t="s">
        <v>45</v>
      </c>
      <c r="C4252" s="4">
        <v>46174</v>
      </c>
      <c r="D4252" s="4">
        <v>46203</v>
      </c>
      <c r="E4252" s="5" t="s">
        <v>494</v>
      </c>
      <c r="F4252" s="5" t="s">
        <v>366</v>
      </c>
      <c r="G4252" s="7">
        <v>0</v>
      </c>
      <c r="H4252" s="21" t="s">
        <v>68</v>
      </c>
      <c r="I4252" s="5" t="s">
        <v>51</v>
      </c>
    </row>
    <row r="4253" spans="1:9" ht="48" customHeight="1">
      <c r="A4253" s="5" t="s">
        <v>46</v>
      </c>
      <c r="B4253" s="5" t="s">
        <v>45</v>
      </c>
      <c r="C4253" s="4">
        <v>46174</v>
      </c>
      <c r="D4253" s="4">
        <v>46203</v>
      </c>
      <c r="E4253" s="5" t="s">
        <v>494</v>
      </c>
      <c r="F4253" s="5" t="s">
        <v>498</v>
      </c>
      <c r="G4253" s="7">
        <v>0</v>
      </c>
      <c r="H4253" s="21" t="s">
        <v>68</v>
      </c>
      <c r="I4253" s="5" t="s">
        <v>51</v>
      </c>
    </row>
    <row r="4254" spans="1:9" ht="48" customHeight="1">
      <c r="A4254" s="5" t="s">
        <v>46</v>
      </c>
      <c r="B4254" s="5" t="s">
        <v>45</v>
      </c>
      <c r="C4254" s="4">
        <v>46174</v>
      </c>
      <c r="D4254" s="4">
        <v>46203</v>
      </c>
      <c r="E4254" s="5" t="s">
        <v>390</v>
      </c>
      <c r="F4254" s="5" t="s">
        <v>392</v>
      </c>
      <c r="G4254" s="7">
        <v>2E-3</v>
      </c>
      <c r="H4254" s="21" t="s">
        <v>68</v>
      </c>
      <c r="I4254" s="5" t="s">
        <v>51</v>
      </c>
    </row>
    <row r="4255" spans="1:9" ht="48" customHeight="1">
      <c r="A4255" s="5" t="s">
        <v>46</v>
      </c>
      <c r="B4255" s="5" t="s">
        <v>45</v>
      </c>
      <c r="C4255" s="4">
        <v>46174</v>
      </c>
      <c r="D4255" s="4">
        <v>46203</v>
      </c>
      <c r="E4255" s="5" t="s">
        <v>390</v>
      </c>
      <c r="F4255" s="5" t="s">
        <v>364</v>
      </c>
      <c r="G4255" s="7">
        <v>1E-3</v>
      </c>
      <c r="H4255" s="21" t="s">
        <v>68</v>
      </c>
      <c r="I4255" s="5" t="s">
        <v>51</v>
      </c>
    </row>
    <row r="4256" spans="1:9" ht="48" customHeight="1">
      <c r="A4256" s="5" t="s">
        <v>46</v>
      </c>
      <c r="B4256" s="5" t="s">
        <v>45</v>
      </c>
      <c r="C4256" s="4">
        <v>46174</v>
      </c>
      <c r="D4256" s="4">
        <v>46203</v>
      </c>
      <c r="E4256" s="5" t="s">
        <v>390</v>
      </c>
      <c r="F4256" s="5" t="s">
        <v>395</v>
      </c>
      <c r="G4256" s="7">
        <v>1E-3</v>
      </c>
      <c r="H4256" s="21" t="s">
        <v>68</v>
      </c>
      <c r="I4256" s="5" t="s">
        <v>51</v>
      </c>
    </row>
    <row r="4257" spans="1:9" ht="48" customHeight="1">
      <c r="A4257" s="5" t="s">
        <v>46</v>
      </c>
      <c r="B4257" s="5" t="s">
        <v>45</v>
      </c>
      <c r="C4257" s="4">
        <v>46174</v>
      </c>
      <c r="D4257" s="4">
        <v>46203</v>
      </c>
      <c r="E4257" s="5" t="s">
        <v>390</v>
      </c>
      <c r="F4257" s="5" t="s">
        <v>391</v>
      </c>
      <c r="G4257" s="7">
        <v>1E-3</v>
      </c>
      <c r="H4257" s="21" t="s">
        <v>68</v>
      </c>
      <c r="I4257" s="5" t="s">
        <v>51</v>
      </c>
    </row>
    <row r="4258" spans="1:9" ht="48" customHeight="1">
      <c r="A4258" s="5" t="s">
        <v>46</v>
      </c>
      <c r="B4258" s="5" t="s">
        <v>45</v>
      </c>
      <c r="C4258" s="4">
        <v>46174</v>
      </c>
      <c r="D4258" s="4">
        <v>46203</v>
      </c>
      <c r="E4258" s="5" t="s">
        <v>390</v>
      </c>
      <c r="F4258" s="5" t="s">
        <v>393</v>
      </c>
      <c r="G4258" s="7">
        <v>1E-3</v>
      </c>
      <c r="H4258" s="21" t="s">
        <v>68</v>
      </c>
      <c r="I4258" s="5" t="s">
        <v>51</v>
      </c>
    </row>
    <row r="4259" spans="1:9" ht="48" customHeight="1">
      <c r="A4259" s="5" t="s">
        <v>46</v>
      </c>
      <c r="B4259" s="5" t="s">
        <v>45</v>
      </c>
      <c r="C4259" s="4">
        <v>46174</v>
      </c>
      <c r="D4259" s="4">
        <v>46203</v>
      </c>
      <c r="E4259" s="5" t="s">
        <v>390</v>
      </c>
      <c r="F4259" s="5" t="s">
        <v>396</v>
      </c>
      <c r="G4259" s="7">
        <v>1E-3</v>
      </c>
      <c r="H4259" s="21" t="s">
        <v>68</v>
      </c>
      <c r="I4259" s="5" t="s">
        <v>51</v>
      </c>
    </row>
    <row r="4260" spans="1:9" ht="48" customHeight="1">
      <c r="A4260" s="5" t="s">
        <v>46</v>
      </c>
      <c r="B4260" s="5" t="s">
        <v>45</v>
      </c>
      <c r="C4260" s="4">
        <v>46174</v>
      </c>
      <c r="D4260" s="4">
        <v>46203</v>
      </c>
      <c r="E4260" s="5" t="s">
        <v>390</v>
      </c>
      <c r="F4260" s="5" t="s">
        <v>394</v>
      </c>
      <c r="G4260" s="7">
        <v>1E-3</v>
      </c>
      <c r="H4260" s="21" t="s">
        <v>68</v>
      </c>
      <c r="I4260" s="5" t="s">
        <v>51</v>
      </c>
    </row>
    <row r="4261" spans="1:9" ht="48" customHeight="1">
      <c r="A4261" s="5" t="s">
        <v>46</v>
      </c>
      <c r="B4261" s="5" t="s">
        <v>45</v>
      </c>
      <c r="C4261" s="4">
        <v>46174</v>
      </c>
      <c r="D4261" s="4">
        <v>46203</v>
      </c>
      <c r="E4261" s="5" t="s">
        <v>390</v>
      </c>
      <c r="F4261" s="5" t="s">
        <v>397</v>
      </c>
      <c r="G4261" s="7">
        <v>1E-3</v>
      </c>
      <c r="H4261" s="21" t="s">
        <v>68</v>
      </c>
      <c r="I4261" s="5" t="s">
        <v>51</v>
      </c>
    </row>
    <row r="4262" spans="1:9" ht="48" customHeight="1">
      <c r="A4262" s="5" t="s">
        <v>46</v>
      </c>
      <c r="B4262" s="5" t="s">
        <v>45</v>
      </c>
      <c r="C4262" s="4">
        <v>46174</v>
      </c>
      <c r="D4262" s="4">
        <v>46203</v>
      </c>
      <c r="E4262" s="5" t="s">
        <v>390</v>
      </c>
      <c r="F4262" s="5" t="s">
        <v>398</v>
      </c>
      <c r="G4262" s="7">
        <v>1E-3</v>
      </c>
      <c r="H4262" s="21" t="s">
        <v>68</v>
      </c>
      <c r="I4262" s="5" t="s">
        <v>51</v>
      </c>
    </row>
    <row r="4263" spans="1:9" ht="48" customHeight="1">
      <c r="A4263" s="5" t="s">
        <v>46</v>
      </c>
      <c r="B4263" s="5" t="s">
        <v>45</v>
      </c>
      <c r="C4263" s="4">
        <v>46174</v>
      </c>
      <c r="D4263" s="4">
        <v>46203</v>
      </c>
      <c r="E4263" s="5" t="s">
        <v>390</v>
      </c>
      <c r="F4263" s="5" t="s">
        <v>100</v>
      </c>
      <c r="G4263" s="7">
        <v>1E-3</v>
      </c>
      <c r="H4263" s="21" t="s">
        <v>68</v>
      </c>
      <c r="I4263" s="5" t="s">
        <v>51</v>
      </c>
    </row>
    <row r="4264" spans="1:9" ht="48" customHeight="1">
      <c r="A4264" s="5" t="s">
        <v>46</v>
      </c>
      <c r="B4264" s="5" t="s">
        <v>45</v>
      </c>
      <c r="C4264" s="4">
        <v>46174</v>
      </c>
      <c r="D4264" s="4">
        <v>46203</v>
      </c>
      <c r="E4264" s="5" t="s">
        <v>390</v>
      </c>
      <c r="F4264" s="5" t="s">
        <v>409</v>
      </c>
      <c r="G4264" s="7">
        <v>1E-3</v>
      </c>
      <c r="H4264" s="21" t="s">
        <v>68</v>
      </c>
      <c r="I4264" s="5" t="s">
        <v>51</v>
      </c>
    </row>
    <row r="4265" spans="1:9" ht="48" customHeight="1">
      <c r="A4265" s="5" t="s">
        <v>46</v>
      </c>
      <c r="B4265" s="5" t="s">
        <v>45</v>
      </c>
      <c r="C4265" s="4">
        <v>46174</v>
      </c>
      <c r="D4265" s="4">
        <v>46203</v>
      </c>
      <c r="E4265" s="5" t="s">
        <v>390</v>
      </c>
      <c r="F4265" s="5" t="s">
        <v>400</v>
      </c>
      <c r="G4265" s="7">
        <v>1E-3</v>
      </c>
      <c r="H4265" s="21" t="s">
        <v>68</v>
      </c>
      <c r="I4265" s="5" t="s">
        <v>51</v>
      </c>
    </row>
    <row r="4266" spans="1:9" ht="48" customHeight="1">
      <c r="A4266" s="5" t="s">
        <v>46</v>
      </c>
      <c r="B4266" s="5" t="s">
        <v>45</v>
      </c>
      <c r="C4266" s="4">
        <v>46174</v>
      </c>
      <c r="D4266" s="4">
        <v>46203</v>
      </c>
      <c r="E4266" s="5" t="s">
        <v>390</v>
      </c>
      <c r="F4266" s="5" t="s">
        <v>366</v>
      </c>
      <c r="G4266" s="7">
        <v>0</v>
      </c>
      <c r="H4266" s="21" t="s">
        <v>68</v>
      </c>
      <c r="I4266" s="5" t="s">
        <v>51</v>
      </c>
    </row>
    <row r="4267" spans="1:9" ht="48" customHeight="1">
      <c r="A4267" s="5" t="s">
        <v>46</v>
      </c>
      <c r="B4267" s="5" t="s">
        <v>45</v>
      </c>
      <c r="C4267" s="4">
        <v>46174</v>
      </c>
      <c r="D4267" s="4">
        <v>46203</v>
      </c>
      <c r="E4267" s="5" t="s">
        <v>390</v>
      </c>
      <c r="F4267" s="5" t="s">
        <v>402</v>
      </c>
      <c r="G4267" s="7">
        <v>0</v>
      </c>
      <c r="H4267" s="21" t="s">
        <v>68</v>
      </c>
      <c r="I4267" s="5" t="s">
        <v>51</v>
      </c>
    </row>
    <row r="4268" spans="1:9" ht="48" customHeight="1">
      <c r="A4268" s="5" t="s">
        <v>46</v>
      </c>
      <c r="B4268" s="5" t="s">
        <v>45</v>
      </c>
      <c r="C4268" s="4">
        <v>46174</v>
      </c>
      <c r="D4268" s="4">
        <v>46203</v>
      </c>
      <c r="E4268" s="5" t="s">
        <v>390</v>
      </c>
      <c r="F4268" s="5" t="s">
        <v>403</v>
      </c>
      <c r="G4268" s="7">
        <v>0</v>
      </c>
      <c r="H4268" s="21" t="s">
        <v>68</v>
      </c>
      <c r="I4268" s="5" t="s">
        <v>51</v>
      </c>
    </row>
    <row r="4269" spans="1:9" ht="48" customHeight="1">
      <c r="A4269" s="5" t="s">
        <v>46</v>
      </c>
      <c r="B4269" s="5" t="s">
        <v>45</v>
      </c>
      <c r="C4269" s="4">
        <v>46174</v>
      </c>
      <c r="D4269" s="4">
        <v>46203</v>
      </c>
      <c r="E4269" s="5" t="s">
        <v>390</v>
      </c>
      <c r="F4269" s="5" t="s">
        <v>404</v>
      </c>
      <c r="G4269" s="7">
        <v>0</v>
      </c>
      <c r="H4269" s="21" t="s">
        <v>68</v>
      </c>
      <c r="I4269" s="5" t="s">
        <v>51</v>
      </c>
    </row>
    <row r="4270" spans="1:9" ht="48" customHeight="1">
      <c r="A4270" s="5" t="s">
        <v>46</v>
      </c>
      <c r="B4270" s="5" t="s">
        <v>45</v>
      </c>
      <c r="C4270" s="4">
        <v>46174</v>
      </c>
      <c r="D4270" s="4">
        <v>46203</v>
      </c>
      <c r="E4270" s="5" t="s">
        <v>390</v>
      </c>
      <c r="F4270" s="5" t="s">
        <v>405</v>
      </c>
      <c r="G4270" s="7">
        <v>0</v>
      </c>
      <c r="H4270" s="21" t="s">
        <v>68</v>
      </c>
      <c r="I4270" s="5" t="s">
        <v>51</v>
      </c>
    </row>
    <row r="4271" spans="1:9" ht="48" customHeight="1">
      <c r="A4271" s="5" t="s">
        <v>46</v>
      </c>
      <c r="B4271" s="5" t="s">
        <v>45</v>
      </c>
      <c r="C4271" s="4">
        <v>46174</v>
      </c>
      <c r="D4271" s="4">
        <v>46203</v>
      </c>
      <c r="E4271" s="5" t="s">
        <v>390</v>
      </c>
      <c r="F4271" s="5" t="s">
        <v>406</v>
      </c>
      <c r="G4271" s="7">
        <v>0</v>
      </c>
      <c r="H4271" s="21" t="s">
        <v>68</v>
      </c>
      <c r="I4271" s="5" t="s">
        <v>51</v>
      </c>
    </row>
    <row r="4272" spans="1:9" ht="48" customHeight="1">
      <c r="A4272" s="5" t="s">
        <v>46</v>
      </c>
      <c r="B4272" s="5" t="s">
        <v>45</v>
      </c>
      <c r="C4272" s="4">
        <v>46174</v>
      </c>
      <c r="D4272" s="4">
        <v>46203</v>
      </c>
      <c r="E4272" s="5" t="s">
        <v>390</v>
      </c>
      <c r="F4272" s="5" t="s">
        <v>407</v>
      </c>
      <c r="G4272" s="7">
        <v>0</v>
      </c>
      <c r="H4272" s="21" t="s">
        <v>68</v>
      </c>
      <c r="I4272" s="5" t="s">
        <v>51</v>
      </c>
    </row>
    <row r="4273" spans="1:9" ht="48" customHeight="1">
      <c r="A4273" s="5" t="s">
        <v>46</v>
      </c>
      <c r="B4273" s="5" t="s">
        <v>45</v>
      </c>
      <c r="C4273" s="4">
        <v>46174</v>
      </c>
      <c r="D4273" s="4">
        <v>46203</v>
      </c>
      <c r="E4273" s="5" t="s">
        <v>390</v>
      </c>
      <c r="F4273" s="5" t="s">
        <v>399</v>
      </c>
      <c r="G4273" s="7">
        <v>0</v>
      </c>
      <c r="H4273" s="21" t="s">
        <v>68</v>
      </c>
      <c r="I4273" s="5" t="s">
        <v>51</v>
      </c>
    </row>
    <row r="4274" spans="1:9" ht="48" customHeight="1">
      <c r="A4274" s="5" t="s">
        <v>46</v>
      </c>
      <c r="B4274" s="5" t="s">
        <v>45</v>
      </c>
      <c r="C4274" s="4">
        <v>46174</v>
      </c>
      <c r="D4274" s="4">
        <v>46203</v>
      </c>
      <c r="E4274" s="5" t="s">
        <v>390</v>
      </c>
      <c r="F4274" s="5" t="s">
        <v>408</v>
      </c>
      <c r="G4274" s="7">
        <v>0</v>
      </c>
      <c r="H4274" s="21" t="s">
        <v>68</v>
      </c>
      <c r="I4274" s="5" t="s">
        <v>51</v>
      </c>
    </row>
    <row r="4275" spans="1:9" ht="48" customHeight="1">
      <c r="A4275" s="5" t="s">
        <v>46</v>
      </c>
      <c r="B4275" s="5" t="s">
        <v>45</v>
      </c>
      <c r="C4275" s="4">
        <v>46174</v>
      </c>
      <c r="D4275" s="4">
        <v>46203</v>
      </c>
      <c r="E4275" s="5" t="s">
        <v>390</v>
      </c>
      <c r="F4275" s="5" t="s">
        <v>410</v>
      </c>
      <c r="G4275" s="7">
        <v>0</v>
      </c>
      <c r="H4275" s="21" t="s">
        <v>68</v>
      </c>
      <c r="I4275" s="5" t="s">
        <v>51</v>
      </c>
    </row>
    <row r="4276" spans="1:9" ht="48" customHeight="1">
      <c r="A4276" s="5" t="s">
        <v>46</v>
      </c>
      <c r="B4276" s="5" t="s">
        <v>45</v>
      </c>
      <c r="C4276" s="4">
        <v>46174</v>
      </c>
      <c r="D4276" s="4">
        <v>46203</v>
      </c>
      <c r="E4276" s="5" t="s">
        <v>390</v>
      </c>
      <c r="F4276" s="5" t="s">
        <v>401</v>
      </c>
      <c r="G4276" s="7">
        <v>0</v>
      </c>
      <c r="H4276" s="21" t="s">
        <v>68</v>
      </c>
      <c r="I4276" s="5" t="s">
        <v>51</v>
      </c>
    </row>
    <row r="4277" spans="1:9" ht="48" customHeight="1">
      <c r="A4277" s="5" t="s">
        <v>46</v>
      </c>
      <c r="B4277" s="5" t="s">
        <v>45</v>
      </c>
      <c r="C4277" s="4">
        <v>46174</v>
      </c>
      <c r="D4277" s="4">
        <v>46203</v>
      </c>
      <c r="E4277" s="5" t="s">
        <v>390</v>
      </c>
      <c r="F4277" s="5" t="s">
        <v>411</v>
      </c>
      <c r="G4277" s="7">
        <v>0</v>
      </c>
      <c r="H4277" s="21" t="s">
        <v>68</v>
      </c>
      <c r="I4277" s="5" t="s">
        <v>51</v>
      </c>
    </row>
    <row r="4278" spans="1:9" ht="48" customHeight="1">
      <c r="A4278" s="5" t="s">
        <v>46</v>
      </c>
      <c r="B4278" s="5" t="s">
        <v>45</v>
      </c>
      <c r="C4278" s="4">
        <v>46174</v>
      </c>
      <c r="D4278" s="4">
        <v>46203</v>
      </c>
      <c r="E4278" s="5" t="s">
        <v>390</v>
      </c>
      <c r="F4278" s="5" t="s">
        <v>412</v>
      </c>
      <c r="G4278" s="7">
        <v>0</v>
      </c>
      <c r="H4278" s="21" t="s">
        <v>68</v>
      </c>
      <c r="I4278" s="5" t="s">
        <v>51</v>
      </c>
    </row>
    <row r="4279" spans="1:9" ht="48" customHeight="1">
      <c r="A4279" s="5" t="s">
        <v>46</v>
      </c>
      <c r="B4279" s="5" t="s">
        <v>45</v>
      </c>
      <c r="C4279" s="4">
        <v>46174</v>
      </c>
      <c r="D4279" s="4">
        <v>46203</v>
      </c>
      <c r="E4279" s="5" t="s">
        <v>390</v>
      </c>
      <c r="F4279" s="5" t="s">
        <v>413</v>
      </c>
      <c r="G4279" s="7">
        <v>0</v>
      </c>
      <c r="H4279" s="21" t="s">
        <v>68</v>
      </c>
      <c r="I4279" s="5" t="s">
        <v>51</v>
      </c>
    </row>
    <row r="4280" spans="1:9" ht="48" customHeight="1">
      <c r="A4280" s="5" t="s">
        <v>46</v>
      </c>
      <c r="B4280" s="5" t="s">
        <v>45</v>
      </c>
      <c r="C4280" s="4">
        <v>46174</v>
      </c>
      <c r="D4280" s="4">
        <v>46203</v>
      </c>
      <c r="E4280" s="5" t="s">
        <v>390</v>
      </c>
      <c r="F4280" s="5" t="s">
        <v>153</v>
      </c>
      <c r="G4280" s="7">
        <v>0</v>
      </c>
      <c r="H4280" s="21" t="s">
        <v>68</v>
      </c>
      <c r="I4280" s="5" t="s">
        <v>51</v>
      </c>
    </row>
    <row r="4281" spans="1:9" ht="48" customHeight="1">
      <c r="A4281" s="5" t="s">
        <v>46</v>
      </c>
      <c r="B4281" s="5" t="s">
        <v>45</v>
      </c>
      <c r="C4281" s="4">
        <v>46174</v>
      </c>
      <c r="D4281" s="4">
        <v>46203</v>
      </c>
      <c r="E4281" s="5" t="s">
        <v>143</v>
      </c>
      <c r="F4281" s="5" t="s">
        <v>379</v>
      </c>
      <c r="G4281" s="7">
        <v>2E-3</v>
      </c>
      <c r="H4281" s="21" t="s">
        <v>68</v>
      </c>
      <c r="I4281" s="5" t="s">
        <v>51</v>
      </c>
    </row>
    <row r="4282" spans="1:9" ht="48" customHeight="1">
      <c r="A4282" s="5" t="s">
        <v>46</v>
      </c>
      <c r="B4282" s="5" t="s">
        <v>45</v>
      </c>
      <c r="C4282" s="4">
        <v>46174</v>
      </c>
      <c r="D4282" s="4">
        <v>46203</v>
      </c>
      <c r="E4282" s="5" t="s">
        <v>143</v>
      </c>
      <c r="F4282" s="5" t="s">
        <v>378</v>
      </c>
      <c r="G4282" s="7">
        <v>2E-3</v>
      </c>
      <c r="H4282" s="21" t="s">
        <v>68</v>
      </c>
      <c r="I4282" s="5" t="s">
        <v>51</v>
      </c>
    </row>
    <row r="4283" spans="1:9" ht="48" customHeight="1">
      <c r="A4283" s="5" t="s">
        <v>46</v>
      </c>
      <c r="B4283" s="5" t="s">
        <v>45</v>
      </c>
      <c r="C4283" s="4">
        <v>46174</v>
      </c>
      <c r="D4283" s="4">
        <v>46203</v>
      </c>
      <c r="E4283" s="5" t="s">
        <v>143</v>
      </c>
      <c r="F4283" s="5" t="s">
        <v>376</v>
      </c>
      <c r="G4283" s="7">
        <v>2E-3</v>
      </c>
      <c r="H4283" s="21" t="s">
        <v>68</v>
      </c>
      <c r="I4283" s="5" t="s">
        <v>51</v>
      </c>
    </row>
    <row r="4284" spans="1:9" ht="48" customHeight="1">
      <c r="A4284" s="5" t="s">
        <v>46</v>
      </c>
      <c r="B4284" s="5" t="s">
        <v>45</v>
      </c>
      <c r="C4284" s="4">
        <v>46174</v>
      </c>
      <c r="D4284" s="4">
        <v>46203</v>
      </c>
      <c r="E4284" s="5" t="s">
        <v>143</v>
      </c>
      <c r="F4284" s="5" t="s">
        <v>377</v>
      </c>
      <c r="G4284" s="7">
        <v>2E-3</v>
      </c>
      <c r="H4284" s="21" t="s">
        <v>68</v>
      </c>
      <c r="I4284" s="5" t="s">
        <v>51</v>
      </c>
    </row>
    <row r="4285" spans="1:9" ht="48" customHeight="1">
      <c r="A4285" s="5" t="s">
        <v>46</v>
      </c>
      <c r="B4285" s="5" t="s">
        <v>45</v>
      </c>
      <c r="C4285" s="4">
        <v>46174</v>
      </c>
      <c r="D4285" s="4">
        <v>46203</v>
      </c>
      <c r="E4285" s="5" t="s">
        <v>143</v>
      </c>
      <c r="F4285" s="5" t="s">
        <v>380</v>
      </c>
      <c r="G4285" s="7">
        <v>1E-3</v>
      </c>
      <c r="H4285" s="21" t="s">
        <v>68</v>
      </c>
      <c r="I4285" s="5" t="s">
        <v>51</v>
      </c>
    </row>
    <row r="4286" spans="1:9" ht="48" customHeight="1">
      <c r="A4286" s="5" t="s">
        <v>46</v>
      </c>
      <c r="B4286" s="5" t="s">
        <v>45</v>
      </c>
      <c r="C4286" s="4">
        <v>46174</v>
      </c>
      <c r="D4286" s="4">
        <v>46203</v>
      </c>
      <c r="E4286" s="5" t="s">
        <v>143</v>
      </c>
      <c r="F4286" s="5" t="s">
        <v>381</v>
      </c>
      <c r="G4286" s="7">
        <v>0</v>
      </c>
      <c r="H4286" s="21" t="s">
        <v>68</v>
      </c>
      <c r="I4286" s="5" t="s">
        <v>51</v>
      </c>
    </row>
    <row r="4287" spans="1:9" ht="48" customHeight="1">
      <c r="A4287" s="5" t="s">
        <v>46</v>
      </c>
      <c r="B4287" s="5" t="s">
        <v>45</v>
      </c>
      <c r="C4287" s="4">
        <v>46174</v>
      </c>
      <c r="D4287" s="4">
        <v>46203</v>
      </c>
      <c r="E4287" s="5" t="s">
        <v>143</v>
      </c>
      <c r="F4287" s="5" t="s">
        <v>382</v>
      </c>
      <c r="G4287" s="7">
        <v>0</v>
      </c>
      <c r="H4287" s="21" t="s">
        <v>68</v>
      </c>
      <c r="I4287" s="5" t="s">
        <v>51</v>
      </c>
    </row>
    <row r="4288" spans="1:9" ht="48" customHeight="1">
      <c r="A4288" s="5" t="s">
        <v>46</v>
      </c>
      <c r="B4288" s="5" t="s">
        <v>45</v>
      </c>
      <c r="C4288" s="4">
        <v>46174</v>
      </c>
      <c r="D4288" s="4">
        <v>46203</v>
      </c>
      <c r="E4288" s="5" t="s">
        <v>143</v>
      </c>
      <c r="F4288" s="5" t="s">
        <v>383</v>
      </c>
      <c r="G4288" s="7">
        <v>0</v>
      </c>
      <c r="H4288" s="21" t="s">
        <v>68</v>
      </c>
      <c r="I4288" s="5" t="s">
        <v>51</v>
      </c>
    </row>
    <row r="4289" spans="1:9" ht="48" customHeight="1">
      <c r="A4289" s="5" t="s">
        <v>46</v>
      </c>
      <c r="B4289" s="5" t="s">
        <v>45</v>
      </c>
      <c r="C4289" s="4">
        <v>46174</v>
      </c>
      <c r="D4289" s="4">
        <v>46203</v>
      </c>
      <c r="E4289" s="5" t="s">
        <v>143</v>
      </c>
      <c r="F4289" s="5" t="s">
        <v>386</v>
      </c>
      <c r="G4289" s="7">
        <v>0</v>
      </c>
      <c r="H4289" s="21" t="s">
        <v>68</v>
      </c>
      <c r="I4289" s="5" t="s">
        <v>51</v>
      </c>
    </row>
    <row r="4290" spans="1:9" ht="48" customHeight="1">
      <c r="A4290" s="5" t="s">
        <v>46</v>
      </c>
      <c r="B4290" s="5" t="s">
        <v>45</v>
      </c>
      <c r="C4290" s="4">
        <v>46174</v>
      </c>
      <c r="D4290" s="4">
        <v>46203</v>
      </c>
      <c r="E4290" s="5" t="s">
        <v>143</v>
      </c>
      <c r="F4290" s="5" t="s">
        <v>132</v>
      </c>
      <c r="G4290" s="7">
        <v>0</v>
      </c>
      <c r="H4290" s="21" t="s">
        <v>68</v>
      </c>
      <c r="I4290" s="5" t="s">
        <v>51</v>
      </c>
    </row>
    <row r="4291" spans="1:9" ht="48" customHeight="1">
      <c r="A4291" s="5" t="s">
        <v>46</v>
      </c>
      <c r="B4291" s="5" t="s">
        <v>45</v>
      </c>
      <c r="C4291" s="4">
        <v>46174</v>
      </c>
      <c r="D4291" s="4">
        <v>46203</v>
      </c>
      <c r="E4291" s="5" t="s">
        <v>143</v>
      </c>
      <c r="F4291" s="5" t="s">
        <v>387</v>
      </c>
      <c r="G4291" s="7">
        <v>0</v>
      </c>
      <c r="H4291" s="21" t="s">
        <v>68</v>
      </c>
      <c r="I4291" s="5" t="s">
        <v>51</v>
      </c>
    </row>
    <row r="4292" spans="1:9" ht="48" customHeight="1">
      <c r="A4292" s="5" t="s">
        <v>46</v>
      </c>
      <c r="B4292" s="5" t="s">
        <v>45</v>
      </c>
      <c r="C4292" s="4">
        <v>46174</v>
      </c>
      <c r="D4292" s="4">
        <v>46203</v>
      </c>
      <c r="E4292" s="5" t="s">
        <v>143</v>
      </c>
      <c r="F4292" s="5" t="s">
        <v>388</v>
      </c>
      <c r="G4292" s="7">
        <v>0</v>
      </c>
      <c r="H4292" s="21" t="s">
        <v>68</v>
      </c>
      <c r="I4292" s="5" t="s">
        <v>51</v>
      </c>
    </row>
    <row r="4293" spans="1:9" ht="48" customHeight="1">
      <c r="A4293" s="5" t="s">
        <v>46</v>
      </c>
      <c r="B4293" s="5" t="s">
        <v>45</v>
      </c>
      <c r="C4293" s="4">
        <v>46174</v>
      </c>
      <c r="D4293" s="4">
        <v>46203</v>
      </c>
      <c r="E4293" s="5" t="s">
        <v>143</v>
      </c>
      <c r="F4293" s="5" t="s">
        <v>389</v>
      </c>
      <c r="G4293" s="7">
        <v>0</v>
      </c>
      <c r="H4293" s="21" t="s">
        <v>68</v>
      </c>
      <c r="I4293" s="5" t="s">
        <v>51</v>
      </c>
    </row>
    <row r="4294" spans="1:9" ht="48" customHeight="1">
      <c r="A4294" s="5" t="s">
        <v>46</v>
      </c>
      <c r="B4294" s="5" t="s">
        <v>45</v>
      </c>
      <c r="C4294" s="4">
        <v>46174</v>
      </c>
      <c r="D4294" s="4">
        <v>46203</v>
      </c>
      <c r="E4294" s="5" t="s">
        <v>143</v>
      </c>
      <c r="F4294" s="5" t="s">
        <v>384</v>
      </c>
      <c r="G4294" s="7">
        <v>0</v>
      </c>
      <c r="H4294" s="21" t="s">
        <v>68</v>
      </c>
      <c r="I4294" s="5" t="s">
        <v>51</v>
      </c>
    </row>
    <row r="4295" spans="1:9" ht="48" customHeight="1">
      <c r="A4295" s="5" t="s">
        <v>46</v>
      </c>
      <c r="B4295" s="5" t="s">
        <v>45</v>
      </c>
      <c r="C4295" s="4">
        <v>46174</v>
      </c>
      <c r="D4295" s="4">
        <v>46203</v>
      </c>
      <c r="E4295" s="5" t="s">
        <v>143</v>
      </c>
      <c r="F4295" s="5" t="s">
        <v>385</v>
      </c>
      <c r="G4295" s="7">
        <v>0</v>
      </c>
      <c r="H4295" s="21" t="s">
        <v>68</v>
      </c>
      <c r="I4295" s="5" t="s">
        <v>51</v>
      </c>
    </row>
    <row r="4296" spans="1:9" ht="48" customHeight="1">
      <c r="A4296" s="5" t="s">
        <v>46</v>
      </c>
      <c r="B4296" s="5" t="s">
        <v>45</v>
      </c>
      <c r="C4296" s="4">
        <v>46174</v>
      </c>
      <c r="D4296" s="4">
        <v>46203</v>
      </c>
      <c r="E4296" s="5" t="s">
        <v>505</v>
      </c>
      <c r="F4296" s="5" t="s">
        <v>395</v>
      </c>
      <c r="G4296" s="7">
        <v>2E-3</v>
      </c>
      <c r="H4296" s="21" t="s">
        <v>68</v>
      </c>
      <c r="I4296" s="5" t="s">
        <v>51</v>
      </c>
    </row>
    <row r="4297" spans="1:9" ht="48" customHeight="1">
      <c r="A4297" s="5" t="s">
        <v>46</v>
      </c>
      <c r="B4297" s="5" t="s">
        <v>45</v>
      </c>
      <c r="C4297" s="4">
        <v>46174</v>
      </c>
      <c r="D4297" s="4">
        <v>46203</v>
      </c>
      <c r="E4297" s="5" t="s">
        <v>505</v>
      </c>
      <c r="F4297" s="5" t="s">
        <v>392</v>
      </c>
      <c r="G4297" s="7">
        <v>2E-3</v>
      </c>
      <c r="H4297" s="21" t="s">
        <v>68</v>
      </c>
      <c r="I4297" s="5" t="s">
        <v>51</v>
      </c>
    </row>
    <row r="4298" spans="1:9" ht="48" customHeight="1">
      <c r="A4298" s="5" t="s">
        <v>46</v>
      </c>
      <c r="B4298" s="5" t="s">
        <v>45</v>
      </c>
      <c r="C4298" s="4">
        <v>46174</v>
      </c>
      <c r="D4298" s="4">
        <v>46203</v>
      </c>
      <c r="E4298" s="5" t="s">
        <v>505</v>
      </c>
      <c r="F4298" s="5" t="s">
        <v>506</v>
      </c>
      <c r="G4298" s="7">
        <v>2E-3</v>
      </c>
      <c r="H4298" s="21" t="s">
        <v>68</v>
      </c>
      <c r="I4298" s="5" t="s">
        <v>51</v>
      </c>
    </row>
    <row r="4299" spans="1:9" ht="48" customHeight="1">
      <c r="A4299" s="5" t="s">
        <v>46</v>
      </c>
      <c r="B4299" s="5" t="s">
        <v>45</v>
      </c>
      <c r="C4299" s="4">
        <v>46174</v>
      </c>
      <c r="D4299" s="4">
        <v>46203</v>
      </c>
      <c r="E4299" s="5" t="s">
        <v>505</v>
      </c>
      <c r="F4299" s="5" t="s">
        <v>362</v>
      </c>
      <c r="G4299" s="7">
        <v>1E-3</v>
      </c>
      <c r="H4299" s="21" t="s">
        <v>68</v>
      </c>
      <c r="I4299" s="5" t="s">
        <v>51</v>
      </c>
    </row>
    <row r="4300" spans="1:9" ht="48" customHeight="1">
      <c r="A4300" s="5" t="s">
        <v>46</v>
      </c>
      <c r="B4300" s="5" t="s">
        <v>45</v>
      </c>
      <c r="C4300" s="4">
        <v>46174</v>
      </c>
      <c r="D4300" s="4">
        <v>46203</v>
      </c>
      <c r="E4300" s="5" t="s">
        <v>505</v>
      </c>
      <c r="F4300" s="5" t="s">
        <v>366</v>
      </c>
      <c r="G4300" s="7">
        <v>1E-3</v>
      </c>
      <c r="H4300" s="21" t="s">
        <v>68</v>
      </c>
      <c r="I4300" s="5" t="s">
        <v>51</v>
      </c>
    </row>
    <row r="4301" spans="1:9" ht="48" customHeight="1">
      <c r="A4301" s="5" t="s">
        <v>46</v>
      </c>
      <c r="B4301" s="5" t="s">
        <v>45</v>
      </c>
      <c r="C4301" s="4">
        <v>46174</v>
      </c>
      <c r="D4301" s="4">
        <v>46203</v>
      </c>
      <c r="E4301" s="5" t="s">
        <v>429</v>
      </c>
      <c r="F4301" s="5" t="s">
        <v>429</v>
      </c>
      <c r="G4301" s="7">
        <v>5.0000000000000001E-3</v>
      </c>
      <c r="H4301" s="21" t="s">
        <v>68</v>
      </c>
      <c r="I4301" s="5" t="s">
        <v>51</v>
      </c>
    </row>
    <row r="4302" spans="1:9" ht="48" customHeight="1">
      <c r="A4302" s="5" t="s">
        <v>46</v>
      </c>
      <c r="B4302" s="5" t="s">
        <v>45</v>
      </c>
      <c r="C4302" s="4">
        <v>46174</v>
      </c>
      <c r="D4302" s="4">
        <v>46203</v>
      </c>
      <c r="E4302" s="5" t="s">
        <v>507</v>
      </c>
      <c r="F4302" s="5" t="s">
        <v>508</v>
      </c>
      <c r="G4302" s="7">
        <v>3.0000000000000001E-3</v>
      </c>
      <c r="H4302" s="21" t="s">
        <v>68</v>
      </c>
      <c r="I4302" s="5" t="s">
        <v>51</v>
      </c>
    </row>
    <row r="4303" spans="1:9" ht="48" customHeight="1">
      <c r="A4303" s="5" t="s">
        <v>46</v>
      </c>
      <c r="B4303" s="5" t="s">
        <v>45</v>
      </c>
      <c r="C4303" s="4">
        <v>46174</v>
      </c>
      <c r="D4303" s="4">
        <v>46203</v>
      </c>
      <c r="E4303" s="5" t="s">
        <v>507</v>
      </c>
      <c r="F4303" s="5" t="s">
        <v>509</v>
      </c>
      <c r="G4303" s="7">
        <v>1E-3</v>
      </c>
      <c r="H4303" s="21" t="s">
        <v>68</v>
      </c>
      <c r="I4303" s="5" t="s">
        <v>51</v>
      </c>
    </row>
    <row r="4304" spans="1:9" ht="48" customHeight="1">
      <c r="A4304" s="5" t="s">
        <v>46</v>
      </c>
      <c r="B4304" s="5" t="s">
        <v>45</v>
      </c>
      <c r="C4304" s="4">
        <v>46204</v>
      </c>
      <c r="D4304" s="4">
        <v>46234</v>
      </c>
      <c r="E4304" s="5" t="s">
        <v>293</v>
      </c>
      <c r="F4304" s="5" t="s">
        <v>294</v>
      </c>
      <c r="G4304" s="7">
        <v>1.3999999999999999E-2</v>
      </c>
      <c r="H4304" s="21" t="s">
        <v>69</v>
      </c>
      <c r="I4304" s="5" t="s">
        <v>51</v>
      </c>
    </row>
    <row r="4305" spans="1:9" ht="48" customHeight="1">
      <c r="A4305" s="5" t="s">
        <v>46</v>
      </c>
      <c r="B4305" s="5" t="s">
        <v>45</v>
      </c>
      <c r="C4305" s="4">
        <v>46204</v>
      </c>
      <c r="D4305" s="4">
        <v>46234</v>
      </c>
      <c r="E4305" s="5" t="s">
        <v>293</v>
      </c>
      <c r="F4305" s="5" t="s">
        <v>304</v>
      </c>
      <c r="G4305" s="7">
        <v>1.3000000000000001E-2</v>
      </c>
      <c r="H4305" s="21" t="s">
        <v>69</v>
      </c>
      <c r="I4305" s="5" t="s">
        <v>51</v>
      </c>
    </row>
    <row r="4306" spans="1:9" ht="48" customHeight="1">
      <c r="A4306" s="5" t="s">
        <v>46</v>
      </c>
      <c r="B4306" s="5" t="s">
        <v>45</v>
      </c>
      <c r="C4306" s="4">
        <v>46204</v>
      </c>
      <c r="D4306" s="4">
        <v>46234</v>
      </c>
      <c r="E4306" s="5" t="s">
        <v>293</v>
      </c>
      <c r="F4306" s="5" t="s">
        <v>298</v>
      </c>
      <c r="G4306" s="7">
        <v>1.2E-2</v>
      </c>
      <c r="H4306" s="21" t="s">
        <v>69</v>
      </c>
      <c r="I4306" s="5" t="s">
        <v>51</v>
      </c>
    </row>
    <row r="4307" spans="1:9" ht="48" customHeight="1">
      <c r="A4307" s="5" t="s">
        <v>46</v>
      </c>
      <c r="B4307" s="5" t="s">
        <v>45</v>
      </c>
      <c r="C4307" s="4">
        <v>46204</v>
      </c>
      <c r="D4307" s="4">
        <v>46234</v>
      </c>
      <c r="E4307" s="5" t="s">
        <v>293</v>
      </c>
      <c r="F4307" s="5" t="s">
        <v>296</v>
      </c>
      <c r="G4307" s="7">
        <v>0.01</v>
      </c>
      <c r="H4307" s="21" t="s">
        <v>69</v>
      </c>
      <c r="I4307" s="5" t="s">
        <v>51</v>
      </c>
    </row>
    <row r="4308" spans="1:9" ht="48" customHeight="1">
      <c r="A4308" s="5" t="s">
        <v>46</v>
      </c>
      <c r="B4308" s="5" t="s">
        <v>45</v>
      </c>
      <c r="C4308" s="4">
        <v>46204</v>
      </c>
      <c r="D4308" s="4">
        <v>46234</v>
      </c>
      <c r="E4308" s="5" t="s">
        <v>293</v>
      </c>
      <c r="F4308" s="5" t="s">
        <v>300</v>
      </c>
      <c r="G4308" s="7">
        <v>0.01</v>
      </c>
      <c r="H4308" s="21" t="s">
        <v>69</v>
      </c>
      <c r="I4308" s="5" t="s">
        <v>51</v>
      </c>
    </row>
    <row r="4309" spans="1:9" ht="48" customHeight="1">
      <c r="A4309" s="5" t="s">
        <v>46</v>
      </c>
      <c r="B4309" s="5" t="s">
        <v>45</v>
      </c>
      <c r="C4309" s="4">
        <v>46204</v>
      </c>
      <c r="D4309" s="4">
        <v>46234</v>
      </c>
      <c r="E4309" s="5" t="s">
        <v>293</v>
      </c>
      <c r="F4309" s="5" t="s">
        <v>295</v>
      </c>
      <c r="G4309" s="7">
        <v>0.01</v>
      </c>
      <c r="H4309" s="21" t="s">
        <v>69</v>
      </c>
      <c r="I4309" s="5" t="s">
        <v>51</v>
      </c>
    </row>
    <row r="4310" spans="1:9" ht="48" customHeight="1">
      <c r="A4310" s="5" t="s">
        <v>46</v>
      </c>
      <c r="B4310" s="5" t="s">
        <v>45</v>
      </c>
      <c r="C4310" s="4">
        <v>46204</v>
      </c>
      <c r="D4310" s="4">
        <v>46234</v>
      </c>
      <c r="E4310" s="5" t="s">
        <v>293</v>
      </c>
      <c r="F4310" s="5" t="s">
        <v>312</v>
      </c>
      <c r="G4310" s="7">
        <v>0.01</v>
      </c>
      <c r="H4310" s="21" t="s">
        <v>69</v>
      </c>
      <c r="I4310" s="5" t="s">
        <v>51</v>
      </c>
    </row>
    <row r="4311" spans="1:9" ht="48" customHeight="1">
      <c r="A4311" s="5" t="s">
        <v>46</v>
      </c>
      <c r="B4311" s="5" t="s">
        <v>45</v>
      </c>
      <c r="C4311" s="4">
        <v>46204</v>
      </c>
      <c r="D4311" s="4">
        <v>46234</v>
      </c>
      <c r="E4311" s="5" t="s">
        <v>293</v>
      </c>
      <c r="F4311" s="5" t="s">
        <v>511</v>
      </c>
      <c r="G4311" s="7">
        <v>0.01</v>
      </c>
      <c r="H4311" s="21" t="s">
        <v>69</v>
      </c>
      <c r="I4311" s="5" t="s">
        <v>51</v>
      </c>
    </row>
    <row r="4312" spans="1:9" ht="48" customHeight="1">
      <c r="A4312" s="5" t="s">
        <v>46</v>
      </c>
      <c r="B4312" s="5" t="s">
        <v>45</v>
      </c>
      <c r="C4312" s="4">
        <v>46204</v>
      </c>
      <c r="D4312" s="4">
        <v>46234</v>
      </c>
      <c r="E4312" s="5" t="s">
        <v>293</v>
      </c>
      <c r="F4312" s="5" t="s">
        <v>316</v>
      </c>
      <c r="G4312" s="7">
        <v>0.01</v>
      </c>
      <c r="H4312" s="21" t="s">
        <v>69</v>
      </c>
      <c r="I4312" s="5" t="s">
        <v>51</v>
      </c>
    </row>
    <row r="4313" spans="1:9" ht="48" customHeight="1">
      <c r="A4313" s="5" t="s">
        <v>46</v>
      </c>
      <c r="B4313" s="5" t="s">
        <v>45</v>
      </c>
      <c r="C4313" s="4">
        <v>46204</v>
      </c>
      <c r="D4313" s="4">
        <v>46234</v>
      </c>
      <c r="E4313" s="5" t="s">
        <v>293</v>
      </c>
      <c r="F4313" s="5" t="s">
        <v>299</v>
      </c>
      <c r="G4313" s="7">
        <v>8.0000000000000002E-3</v>
      </c>
      <c r="H4313" s="21" t="s">
        <v>69</v>
      </c>
      <c r="I4313" s="5" t="s">
        <v>51</v>
      </c>
    </row>
    <row r="4314" spans="1:9" ht="48" customHeight="1">
      <c r="A4314" s="5" t="s">
        <v>46</v>
      </c>
      <c r="B4314" s="5" t="s">
        <v>45</v>
      </c>
      <c r="C4314" s="4">
        <v>46204</v>
      </c>
      <c r="D4314" s="4">
        <v>46234</v>
      </c>
      <c r="E4314" s="5" t="s">
        <v>293</v>
      </c>
      <c r="F4314" s="5" t="s">
        <v>309</v>
      </c>
      <c r="G4314" s="7">
        <v>8.0000000000000002E-3</v>
      </c>
      <c r="H4314" s="21" t="s">
        <v>69</v>
      </c>
      <c r="I4314" s="5" t="s">
        <v>51</v>
      </c>
    </row>
    <row r="4315" spans="1:9" ht="48" customHeight="1">
      <c r="A4315" s="5" t="s">
        <v>46</v>
      </c>
      <c r="B4315" s="5" t="s">
        <v>45</v>
      </c>
      <c r="C4315" s="4">
        <v>46204</v>
      </c>
      <c r="D4315" s="4">
        <v>46234</v>
      </c>
      <c r="E4315" s="5" t="s">
        <v>293</v>
      </c>
      <c r="F4315" s="5" t="s">
        <v>313</v>
      </c>
      <c r="G4315" s="7">
        <v>8.0000000000000002E-3</v>
      </c>
      <c r="H4315" s="21" t="s">
        <v>69</v>
      </c>
      <c r="I4315" s="5" t="s">
        <v>51</v>
      </c>
    </row>
    <row r="4316" spans="1:9" ht="48" customHeight="1">
      <c r="A4316" s="5" t="s">
        <v>46</v>
      </c>
      <c r="B4316" s="5" t="s">
        <v>45</v>
      </c>
      <c r="C4316" s="4">
        <v>46204</v>
      </c>
      <c r="D4316" s="4">
        <v>46234</v>
      </c>
      <c r="E4316" s="5" t="s">
        <v>293</v>
      </c>
      <c r="F4316" s="5" t="s">
        <v>327</v>
      </c>
      <c r="G4316" s="7">
        <v>8.0000000000000002E-3</v>
      </c>
      <c r="H4316" s="21" t="s">
        <v>69</v>
      </c>
      <c r="I4316" s="5" t="s">
        <v>51</v>
      </c>
    </row>
    <row r="4317" spans="1:9" ht="48" customHeight="1">
      <c r="A4317" s="5" t="s">
        <v>46</v>
      </c>
      <c r="B4317" s="5" t="s">
        <v>45</v>
      </c>
      <c r="C4317" s="4">
        <v>46204</v>
      </c>
      <c r="D4317" s="4">
        <v>46234</v>
      </c>
      <c r="E4317" s="5" t="s">
        <v>293</v>
      </c>
      <c r="F4317" s="5" t="s">
        <v>306</v>
      </c>
      <c r="G4317" s="7">
        <v>6.9999999999999993E-3</v>
      </c>
      <c r="H4317" s="21" t="s">
        <v>69</v>
      </c>
      <c r="I4317" s="5" t="s">
        <v>51</v>
      </c>
    </row>
    <row r="4318" spans="1:9" ht="48" customHeight="1">
      <c r="A4318" s="5" t="s">
        <v>46</v>
      </c>
      <c r="B4318" s="5" t="s">
        <v>45</v>
      </c>
      <c r="C4318" s="4">
        <v>46204</v>
      </c>
      <c r="D4318" s="4">
        <v>46234</v>
      </c>
      <c r="E4318" s="5" t="s">
        <v>293</v>
      </c>
      <c r="F4318" s="5" t="s">
        <v>303</v>
      </c>
      <c r="G4318" s="7">
        <v>6.9999999999999993E-3</v>
      </c>
      <c r="H4318" s="21" t="s">
        <v>69</v>
      </c>
      <c r="I4318" s="5" t="s">
        <v>51</v>
      </c>
    </row>
    <row r="4319" spans="1:9" ht="48" customHeight="1">
      <c r="A4319" s="5" t="s">
        <v>46</v>
      </c>
      <c r="B4319" s="5" t="s">
        <v>45</v>
      </c>
      <c r="C4319" s="4">
        <v>46204</v>
      </c>
      <c r="D4319" s="4">
        <v>46234</v>
      </c>
      <c r="E4319" s="5" t="s">
        <v>293</v>
      </c>
      <c r="F4319" s="5" t="s">
        <v>310</v>
      </c>
      <c r="G4319" s="7">
        <v>6.9999999999999993E-3</v>
      </c>
      <c r="H4319" s="21" t="s">
        <v>69</v>
      </c>
      <c r="I4319" s="5" t="s">
        <v>51</v>
      </c>
    </row>
    <row r="4320" spans="1:9" ht="48" customHeight="1">
      <c r="A4320" s="5" t="s">
        <v>46</v>
      </c>
      <c r="B4320" s="5" t="s">
        <v>45</v>
      </c>
      <c r="C4320" s="4">
        <v>46204</v>
      </c>
      <c r="D4320" s="4">
        <v>46234</v>
      </c>
      <c r="E4320" s="5" t="s">
        <v>293</v>
      </c>
      <c r="F4320" s="5" t="s">
        <v>320</v>
      </c>
      <c r="G4320" s="7">
        <v>6.9999999999999993E-3</v>
      </c>
      <c r="H4320" s="21" t="s">
        <v>69</v>
      </c>
      <c r="I4320" s="5" t="s">
        <v>51</v>
      </c>
    </row>
    <row r="4321" spans="1:9" ht="48" customHeight="1">
      <c r="A4321" s="5" t="s">
        <v>46</v>
      </c>
      <c r="B4321" s="5" t="s">
        <v>45</v>
      </c>
      <c r="C4321" s="4">
        <v>46204</v>
      </c>
      <c r="D4321" s="4">
        <v>46234</v>
      </c>
      <c r="E4321" s="5" t="s">
        <v>293</v>
      </c>
      <c r="F4321" s="5" t="s">
        <v>305</v>
      </c>
      <c r="G4321" s="7">
        <v>6.9999999999999993E-3</v>
      </c>
      <c r="H4321" s="21" t="s">
        <v>69</v>
      </c>
      <c r="I4321" s="5" t="s">
        <v>51</v>
      </c>
    </row>
    <row r="4322" spans="1:9" ht="48" customHeight="1">
      <c r="A4322" s="5" t="s">
        <v>46</v>
      </c>
      <c r="B4322" s="5" t="s">
        <v>45</v>
      </c>
      <c r="C4322" s="4">
        <v>46204</v>
      </c>
      <c r="D4322" s="4">
        <v>46234</v>
      </c>
      <c r="E4322" s="5" t="s">
        <v>293</v>
      </c>
      <c r="F4322" s="5" t="s">
        <v>510</v>
      </c>
      <c r="G4322" s="7">
        <v>6.9999999999999993E-3</v>
      </c>
      <c r="H4322" s="21" t="s">
        <v>69</v>
      </c>
      <c r="I4322" s="5" t="s">
        <v>51</v>
      </c>
    </row>
    <row r="4323" spans="1:9" ht="48" customHeight="1">
      <c r="A4323" s="5" t="s">
        <v>46</v>
      </c>
      <c r="B4323" s="5" t="s">
        <v>45</v>
      </c>
      <c r="C4323" s="4">
        <v>46204</v>
      </c>
      <c r="D4323" s="4">
        <v>46234</v>
      </c>
      <c r="E4323" s="5" t="s">
        <v>293</v>
      </c>
      <c r="F4323" s="5" t="s">
        <v>323</v>
      </c>
      <c r="G4323" s="7">
        <v>6.0000000000000001E-3</v>
      </c>
      <c r="H4323" s="21" t="s">
        <v>69</v>
      </c>
      <c r="I4323" s="5" t="s">
        <v>51</v>
      </c>
    </row>
    <row r="4324" spans="1:9" ht="48" customHeight="1">
      <c r="A4324" s="5" t="s">
        <v>46</v>
      </c>
      <c r="B4324" s="5" t="s">
        <v>45</v>
      </c>
      <c r="C4324" s="4">
        <v>46204</v>
      </c>
      <c r="D4324" s="4">
        <v>46234</v>
      </c>
      <c r="E4324" s="5" t="s">
        <v>293</v>
      </c>
      <c r="F4324" s="5" t="s">
        <v>301</v>
      </c>
      <c r="G4324" s="7">
        <v>6.0000000000000001E-3</v>
      </c>
      <c r="H4324" s="21" t="s">
        <v>69</v>
      </c>
      <c r="I4324" s="5" t="s">
        <v>51</v>
      </c>
    </row>
    <row r="4325" spans="1:9" ht="48" customHeight="1">
      <c r="A4325" s="5" t="s">
        <v>46</v>
      </c>
      <c r="B4325" s="5" t="s">
        <v>45</v>
      </c>
      <c r="C4325" s="4">
        <v>46204</v>
      </c>
      <c r="D4325" s="4">
        <v>46234</v>
      </c>
      <c r="E4325" s="5" t="s">
        <v>293</v>
      </c>
      <c r="F4325" s="5" t="s">
        <v>297</v>
      </c>
      <c r="G4325" s="7">
        <v>6.0000000000000001E-3</v>
      </c>
      <c r="H4325" s="21" t="s">
        <v>69</v>
      </c>
      <c r="I4325" s="5" t="s">
        <v>51</v>
      </c>
    </row>
    <row r="4326" spans="1:9" ht="48" customHeight="1">
      <c r="A4326" s="5" t="s">
        <v>46</v>
      </c>
      <c r="B4326" s="5" t="s">
        <v>45</v>
      </c>
      <c r="C4326" s="4">
        <v>46204</v>
      </c>
      <c r="D4326" s="4">
        <v>46234</v>
      </c>
      <c r="E4326" s="5" t="s">
        <v>293</v>
      </c>
      <c r="F4326" s="5" t="s">
        <v>302</v>
      </c>
      <c r="G4326" s="7">
        <v>6.0000000000000001E-3</v>
      </c>
      <c r="H4326" s="21" t="s">
        <v>69</v>
      </c>
      <c r="I4326" s="5" t="s">
        <v>51</v>
      </c>
    </row>
    <row r="4327" spans="1:9" ht="48" customHeight="1">
      <c r="A4327" s="5" t="s">
        <v>46</v>
      </c>
      <c r="B4327" s="5" t="s">
        <v>45</v>
      </c>
      <c r="C4327" s="4">
        <v>46204</v>
      </c>
      <c r="D4327" s="4">
        <v>46234</v>
      </c>
      <c r="E4327" s="5" t="s">
        <v>293</v>
      </c>
      <c r="F4327" s="5" t="s">
        <v>315</v>
      </c>
      <c r="G4327" s="7">
        <v>6.0000000000000001E-3</v>
      </c>
      <c r="H4327" s="21" t="s">
        <v>69</v>
      </c>
      <c r="I4327" s="5" t="s">
        <v>51</v>
      </c>
    </row>
    <row r="4328" spans="1:9" ht="48" customHeight="1">
      <c r="A4328" s="5" t="s">
        <v>46</v>
      </c>
      <c r="B4328" s="5" t="s">
        <v>45</v>
      </c>
      <c r="C4328" s="4">
        <v>46204</v>
      </c>
      <c r="D4328" s="4">
        <v>46234</v>
      </c>
      <c r="E4328" s="5" t="s">
        <v>293</v>
      </c>
      <c r="F4328" s="5" t="s">
        <v>332</v>
      </c>
      <c r="G4328" s="7">
        <v>6.0000000000000001E-3</v>
      </c>
      <c r="H4328" s="21" t="s">
        <v>69</v>
      </c>
      <c r="I4328" s="5" t="s">
        <v>51</v>
      </c>
    </row>
    <row r="4329" spans="1:9" ht="48" customHeight="1">
      <c r="A4329" s="5" t="s">
        <v>46</v>
      </c>
      <c r="B4329" s="5" t="s">
        <v>45</v>
      </c>
      <c r="C4329" s="4">
        <v>46204</v>
      </c>
      <c r="D4329" s="4">
        <v>46234</v>
      </c>
      <c r="E4329" s="5" t="s">
        <v>293</v>
      </c>
      <c r="F4329" s="5" t="s">
        <v>307</v>
      </c>
      <c r="G4329" s="7">
        <v>5.0000000000000001E-3</v>
      </c>
      <c r="H4329" s="21" t="s">
        <v>69</v>
      </c>
      <c r="I4329" s="5" t="s">
        <v>51</v>
      </c>
    </row>
    <row r="4330" spans="1:9" ht="48" customHeight="1">
      <c r="A4330" s="5" t="s">
        <v>46</v>
      </c>
      <c r="B4330" s="5" t="s">
        <v>45</v>
      </c>
      <c r="C4330" s="4">
        <v>46204</v>
      </c>
      <c r="D4330" s="4">
        <v>46234</v>
      </c>
      <c r="E4330" s="5" t="s">
        <v>293</v>
      </c>
      <c r="F4330" s="5" t="s">
        <v>321</v>
      </c>
      <c r="G4330" s="7">
        <v>5.0000000000000001E-3</v>
      </c>
      <c r="H4330" s="21" t="s">
        <v>69</v>
      </c>
      <c r="I4330" s="5" t="s">
        <v>51</v>
      </c>
    </row>
    <row r="4331" spans="1:9" ht="48" customHeight="1">
      <c r="A4331" s="5" t="s">
        <v>46</v>
      </c>
      <c r="B4331" s="5" t="s">
        <v>45</v>
      </c>
      <c r="C4331" s="4">
        <v>46204</v>
      </c>
      <c r="D4331" s="4">
        <v>46234</v>
      </c>
      <c r="E4331" s="5" t="s">
        <v>293</v>
      </c>
      <c r="F4331" s="5" t="s">
        <v>314</v>
      </c>
      <c r="G4331" s="7">
        <v>5.0000000000000001E-3</v>
      </c>
      <c r="H4331" s="21" t="s">
        <v>69</v>
      </c>
      <c r="I4331" s="5" t="s">
        <v>51</v>
      </c>
    </row>
    <row r="4332" spans="1:9" ht="48" customHeight="1">
      <c r="A4332" s="5" t="s">
        <v>46</v>
      </c>
      <c r="B4332" s="5" t="s">
        <v>45</v>
      </c>
      <c r="C4332" s="4">
        <v>46204</v>
      </c>
      <c r="D4332" s="4">
        <v>46234</v>
      </c>
      <c r="E4332" s="5" t="s">
        <v>293</v>
      </c>
      <c r="F4332" s="5" t="s">
        <v>512</v>
      </c>
      <c r="G4332" s="7">
        <v>5.0000000000000001E-3</v>
      </c>
      <c r="H4332" s="21" t="s">
        <v>69</v>
      </c>
      <c r="I4332" s="5" t="s">
        <v>51</v>
      </c>
    </row>
    <row r="4333" spans="1:9" ht="48" customHeight="1">
      <c r="A4333" s="5" t="s">
        <v>46</v>
      </c>
      <c r="B4333" s="5" t="s">
        <v>45</v>
      </c>
      <c r="C4333" s="4">
        <v>46204</v>
      </c>
      <c r="D4333" s="4">
        <v>46234</v>
      </c>
      <c r="E4333" s="5" t="s">
        <v>293</v>
      </c>
      <c r="F4333" s="5" t="s">
        <v>322</v>
      </c>
      <c r="G4333" s="7">
        <v>4.0000000000000001E-3</v>
      </c>
      <c r="H4333" s="21" t="s">
        <v>69</v>
      </c>
      <c r="I4333" s="5" t="s">
        <v>51</v>
      </c>
    </row>
    <row r="4334" spans="1:9" ht="48" customHeight="1">
      <c r="A4334" s="5" t="s">
        <v>46</v>
      </c>
      <c r="B4334" s="5" t="s">
        <v>45</v>
      </c>
      <c r="C4334" s="4">
        <v>46204</v>
      </c>
      <c r="D4334" s="4">
        <v>46234</v>
      </c>
      <c r="E4334" s="5" t="s">
        <v>293</v>
      </c>
      <c r="F4334" s="5" t="s">
        <v>308</v>
      </c>
      <c r="G4334" s="7">
        <v>4.0000000000000001E-3</v>
      </c>
      <c r="H4334" s="21" t="s">
        <v>69</v>
      </c>
      <c r="I4334" s="5" t="s">
        <v>51</v>
      </c>
    </row>
    <row r="4335" spans="1:9" ht="48" customHeight="1">
      <c r="A4335" s="5" t="s">
        <v>46</v>
      </c>
      <c r="B4335" s="5" t="s">
        <v>45</v>
      </c>
      <c r="C4335" s="4">
        <v>46204</v>
      </c>
      <c r="D4335" s="4">
        <v>46234</v>
      </c>
      <c r="E4335" s="5" t="s">
        <v>293</v>
      </c>
      <c r="F4335" s="5" t="s">
        <v>318</v>
      </c>
      <c r="G4335" s="7">
        <v>4.0000000000000001E-3</v>
      </c>
      <c r="H4335" s="21" t="s">
        <v>69</v>
      </c>
      <c r="I4335" s="5" t="s">
        <v>51</v>
      </c>
    </row>
    <row r="4336" spans="1:9" ht="48" customHeight="1">
      <c r="A4336" s="5" t="s">
        <v>46</v>
      </c>
      <c r="B4336" s="5" t="s">
        <v>45</v>
      </c>
      <c r="C4336" s="4">
        <v>46204</v>
      </c>
      <c r="D4336" s="4">
        <v>46234</v>
      </c>
      <c r="E4336" s="5" t="s">
        <v>293</v>
      </c>
      <c r="F4336" s="5" t="s">
        <v>319</v>
      </c>
      <c r="G4336" s="7">
        <v>4.0000000000000001E-3</v>
      </c>
      <c r="H4336" s="21" t="s">
        <v>69</v>
      </c>
      <c r="I4336" s="5" t="s">
        <v>51</v>
      </c>
    </row>
    <row r="4337" spans="1:9" ht="48" customHeight="1">
      <c r="A4337" s="5" t="s">
        <v>46</v>
      </c>
      <c r="B4337" s="5" t="s">
        <v>45</v>
      </c>
      <c r="C4337" s="4">
        <v>46204</v>
      </c>
      <c r="D4337" s="4">
        <v>46234</v>
      </c>
      <c r="E4337" s="5" t="s">
        <v>293</v>
      </c>
      <c r="F4337" s="5" t="s">
        <v>324</v>
      </c>
      <c r="G4337" s="7">
        <v>4.0000000000000001E-3</v>
      </c>
      <c r="H4337" s="21" t="s">
        <v>69</v>
      </c>
      <c r="I4337" s="5" t="s">
        <v>51</v>
      </c>
    </row>
    <row r="4338" spans="1:9" ht="48" customHeight="1">
      <c r="A4338" s="5" t="s">
        <v>46</v>
      </c>
      <c r="B4338" s="5" t="s">
        <v>45</v>
      </c>
      <c r="C4338" s="4">
        <v>46204</v>
      </c>
      <c r="D4338" s="4">
        <v>46234</v>
      </c>
      <c r="E4338" s="5" t="s">
        <v>293</v>
      </c>
      <c r="F4338" s="5" t="s">
        <v>325</v>
      </c>
      <c r="G4338" s="7">
        <v>4.0000000000000001E-3</v>
      </c>
      <c r="H4338" s="21" t="s">
        <v>69</v>
      </c>
      <c r="I4338" s="5" t="s">
        <v>51</v>
      </c>
    </row>
    <row r="4339" spans="1:9" ht="48" customHeight="1">
      <c r="A4339" s="5" t="s">
        <v>46</v>
      </c>
      <c r="B4339" s="5" t="s">
        <v>45</v>
      </c>
      <c r="C4339" s="4">
        <v>46204</v>
      </c>
      <c r="D4339" s="4">
        <v>46234</v>
      </c>
      <c r="E4339" s="5" t="s">
        <v>293</v>
      </c>
      <c r="F4339" s="5" t="s">
        <v>311</v>
      </c>
      <c r="G4339" s="7">
        <v>4.0000000000000001E-3</v>
      </c>
      <c r="H4339" s="21" t="s">
        <v>69</v>
      </c>
      <c r="I4339" s="5" t="s">
        <v>51</v>
      </c>
    </row>
    <row r="4340" spans="1:9" ht="48" customHeight="1">
      <c r="A4340" s="5" t="s">
        <v>46</v>
      </c>
      <c r="B4340" s="5" t="s">
        <v>45</v>
      </c>
      <c r="C4340" s="4">
        <v>46204</v>
      </c>
      <c r="D4340" s="4">
        <v>46234</v>
      </c>
      <c r="E4340" s="5" t="s">
        <v>293</v>
      </c>
      <c r="F4340" s="5" t="s">
        <v>513</v>
      </c>
      <c r="G4340" s="7">
        <v>4.0000000000000001E-3</v>
      </c>
      <c r="H4340" s="21" t="s">
        <v>69</v>
      </c>
      <c r="I4340" s="5" t="s">
        <v>51</v>
      </c>
    </row>
    <row r="4341" spans="1:9" ht="48" customHeight="1">
      <c r="A4341" s="5" t="s">
        <v>46</v>
      </c>
      <c r="B4341" s="5" t="s">
        <v>45</v>
      </c>
      <c r="C4341" s="4">
        <v>46204</v>
      </c>
      <c r="D4341" s="4">
        <v>46234</v>
      </c>
      <c r="E4341" s="5" t="s">
        <v>293</v>
      </c>
      <c r="F4341" s="5" t="s">
        <v>328</v>
      </c>
      <c r="G4341" s="7">
        <v>4.0000000000000001E-3</v>
      </c>
      <c r="H4341" s="21" t="s">
        <v>69</v>
      </c>
      <c r="I4341" s="5" t="s">
        <v>51</v>
      </c>
    </row>
    <row r="4342" spans="1:9" ht="48" customHeight="1">
      <c r="A4342" s="5" t="s">
        <v>46</v>
      </c>
      <c r="B4342" s="5" t="s">
        <v>45</v>
      </c>
      <c r="C4342" s="4">
        <v>46204</v>
      </c>
      <c r="D4342" s="4">
        <v>46234</v>
      </c>
      <c r="E4342" s="5" t="s">
        <v>293</v>
      </c>
      <c r="F4342" s="5" t="s">
        <v>333</v>
      </c>
      <c r="G4342" s="7">
        <v>4.0000000000000001E-3</v>
      </c>
      <c r="H4342" s="21" t="s">
        <v>69</v>
      </c>
      <c r="I4342" s="5" t="s">
        <v>51</v>
      </c>
    </row>
    <row r="4343" spans="1:9" ht="48" customHeight="1">
      <c r="A4343" s="5" t="s">
        <v>46</v>
      </c>
      <c r="B4343" s="5" t="s">
        <v>45</v>
      </c>
      <c r="C4343" s="4">
        <v>46204</v>
      </c>
      <c r="D4343" s="4">
        <v>46234</v>
      </c>
      <c r="E4343" s="5" t="s">
        <v>293</v>
      </c>
      <c r="F4343" s="5" t="s">
        <v>317</v>
      </c>
      <c r="G4343" s="7">
        <v>3.0000000000000001E-3</v>
      </c>
      <c r="H4343" s="21" t="s">
        <v>69</v>
      </c>
      <c r="I4343" s="5" t="s">
        <v>51</v>
      </c>
    </row>
    <row r="4344" spans="1:9" ht="48" customHeight="1">
      <c r="A4344" s="5" t="s">
        <v>46</v>
      </c>
      <c r="B4344" s="5" t="s">
        <v>45</v>
      </c>
      <c r="C4344" s="4">
        <v>46204</v>
      </c>
      <c r="D4344" s="4">
        <v>46234</v>
      </c>
      <c r="E4344" s="5" t="s">
        <v>293</v>
      </c>
      <c r="F4344" s="5" t="s">
        <v>326</v>
      </c>
      <c r="G4344" s="7">
        <v>3.0000000000000001E-3</v>
      </c>
      <c r="H4344" s="21" t="s">
        <v>69</v>
      </c>
      <c r="I4344" s="5" t="s">
        <v>51</v>
      </c>
    </row>
    <row r="4345" spans="1:9" ht="48" customHeight="1">
      <c r="A4345" s="5" t="s">
        <v>46</v>
      </c>
      <c r="B4345" s="5" t="s">
        <v>45</v>
      </c>
      <c r="C4345" s="4">
        <v>46204</v>
      </c>
      <c r="D4345" s="4">
        <v>46234</v>
      </c>
      <c r="E4345" s="5" t="s">
        <v>293</v>
      </c>
      <c r="F4345" s="5" t="s">
        <v>329</v>
      </c>
      <c r="G4345" s="7">
        <v>2E-3</v>
      </c>
      <c r="H4345" s="21" t="s">
        <v>69</v>
      </c>
      <c r="I4345" s="5" t="s">
        <v>51</v>
      </c>
    </row>
    <row r="4346" spans="1:9" ht="48" customHeight="1">
      <c r="A4346" s="5" t="s">
        <v>46</v>
      </c>
      <c r="B4346" s="5" t="s">
        <v>45</v>
      </c>
      <c r="C4346" s="4">
        <v>46204</v>
      </c>
      <c r="D4346" s="4">
        <v>46234</v>
      </c>
      <c r="E4346" s="5" t="s">
        <v>293</v>
      </c>
      <c r="F4346" s="5" t="s">
        <v>330</v>
      </c>
      <c r="G4346" s="7">
        <v>2E-3</v>
      </c>
      <c r="H4346" s="21" t="s">
        <v>69</v>
      </c>
      <c r="I4346" s="5" t="s">
        <v>51</v>
      </c>
    </row>
    <row r="4347" spans="1:9" ht="48" customHeight="1">
      <c r="A4347" s="5" t="s">
        <v>46</v>
      </c>
      <c r="B4347" s="5" t="s">
        <v>45</v>
      </c>
      <c r="C4347" s="4">
        <v>46204</v>
      </c>
      <c r="D4347" s="4">
        <v>46234</v>
      </c>
      <c r="E4347" s="5" t="s">
        <v>293</v>
      </c>
      <c r="F4347" s="5" t="s">
        <v>331</v>
      </c>
      <c r="G4347" s="7">
        <v>2E-3</v>
      </c>
      <c r="H4347" s="21" t="s">
        <v>69</v>
      </c>
      <c r="I4347" s="5" t="s">
        <v>51</v>
      </c>
    </row>
    <row r="4348" spans="1:9" ht="48" customHeight="1">
      <c r="A4348" s="5" t="s">
        <v>46</v>
      </c>
      <c r="B4348" s="5" t="s">
        <v>45</v>
      </c>
      <c r="C4348" s="4">
        <v>46204</v>
      </c>
      <c r="D4348" s="4">
        <v>46234</v>
      </c>
      <c r="E4348" s="5" t="s">
        <v>293</v>
      </c>
      <c r="F4348" s="5" t="s">
        <v>334</v>
      </c>
      <c r="G4348" s="7">
        <v>1E-3</v>
      </c>
      <c r="H4348" s="21" t="s">
        <v>69</v>
      </c>
      <c r="I4348" s="5" t="s">
        <v>51</v>
      </c>
    </row>
    <row r="4349" spans="1:9" ht="48" customHeight="1">
      <c r="A4349" s="5" t="s">
        <v>46</v>
      </c>
      <c r="B4349" s="5" t="s">
        <v>45</v>
      </c>
      <c r="C4349" s="4">
        <v>46204</v>
      </c>
      <c r="D4349" s="4">
        <v>46234</v>
      </c>
      <c r="E4349" s="5" t="s">
        <v>293</v>
      </c>
      <c r="F4349" s="5" t="s">
        <v>336</v>
      </c>
      <c r="G4349" s="7">
        <v>1E-3</v>
      </c>
      <c r="H4349" s="21" t="s">
        <v>69</v>
      </c>
      <c r="I4349" s="5" t="s">
        <v>51</v>
      </c>
    </row>
    <row r="4350" spans="1:9" ht="48" customHeight="1">
      <c r="A4350" s="5" t="s">
        <v>46</v>
      </c>
      <c r="B4350" s="5" t="s">
        <v>45</v>
      </c>
      <c r="C4350" s="4">
        <v>46204</v>
      </c>
      <c r="D4350" s="4">
        <v>46234</v>
      </c>
      <c r="E4350" s="5" t="s">
        <v>293</v>
      </c>
      <c r="F4350" s="5" t="s">
        <v>335</v>
      </c>
      <c r="G4350" s="7">
        <v>0</v>
      </c>
      <c r="H4350" s="21" t="s">
        <v>69</v>
      </c>
      <c r="I4350" s="5" t="s">
        <v>51</v>
      </c>
    </row>
    <row r="4351" spans="1:9" ht="48" customHeight="1">
      <c r="A4351" s="5" t="s">
        <v>46</v>
      </c>
      <c r="B4351" s="5" t="s">
        <v>45</v>
      </c>
      <c r="C4351" s="4">
        <v>46204</v>
      </c>
      <c r="D4351" s="4">
        <v>46234</v>
      </c>
      <c r="E4351" s="5" t="s">
        <v>53</v>
      </c>
      <c r="F4351" s="5" t="s">
        <v>474</v>
      </c>
      <c r="G4351" s="7">
        <v>6.8000000000000005E-2</v>
      </c>
      <c r="H4351" s="21" t="s">
        <v>69</v>
      </c>
      <c r="I4351" s="5" t="s">
        <v>51</v>
      </c>
    </row>
    <row r="4352" spans="1:9" ht="48" customHeight="1">
      <c r="A4352" s="5" t="s">
        <v>46</v>
      </c>
      <c r="B4352" s="5" t="s">
        <v>45</v>
      </c>
      <c r="C4352" s="4">
        <v>46204</v>
      </c>
      <c r="D4352" s="4">
        <v>46234</v>
      </c>
      <c r="E4352" s="5" t="s">
        <v>53</v>
      </c>
      <c r="F4352" s="5" t="s">
        <v>484</v>
      </c>
      <c r="G4352" s="7">
        <v>4.8000000000000001E-2</v>
      </c>
      <c r="H4352" s="21" t="s">
        <v>69</v>
      </c>
      <c r="I4352" s="5" t="s">
        <v>51</v>
      </c>
    </row>
    <row r="4353" spans="1:9" ht="48" customHeight="1">
      <c r="A4353" s="5" t="s">
        <v>46</v>
      </c>
      <c r="B4353" s="5" t="s">
        <v>45</v>
      </c>
      <c r="C4353" s="4">
        <v>46204</v>
      </c>
      <c r="D4353" s="4">
        <v>46234</v>
      </c>
      <c r="E4353" s="5" t="s">
        <v>53</v>
      </c>
      <c r="F4353" s="5" t="s">
        <v>483</v>
      </c>
      <c r="G4353" s="7">
        <v>2.5000000000000001E-2</v>
      </c>
      <c r="H4353" s="21" t="s">
        <v>69</v>
      </c>
      <c r="I4353" s="5" t="s">
        <v>51</v>
      </c>
    </row>
    <row r="4354" spans="1:9" ht="48" customHeight="1">
      <c r="A4354" s="5" t="s">
        <v>46</v>
      </c>
      <c r="B4354" s="5" t="s">
        <v>45</v>
      </c>
      <c r="C4354" s="4">
        <v>46204</v>
      </c>
      <c r="D4354" s="4">
        <v>46234</v>
      </c>
      <c r="E4354" s="5" t="s">
        <v>53</v>
      </c>
      <c r="F4354" s="5" t="s">
        <v>478</v>
      </c>
      <c r="G4354" s="7">
        <v>2.4E-2</v>
      </c>
      <c r="H4354" s="21" t="s">
        <v>69</v>
      </c>
      <c r="I4354" s="5" t="s">
        <v>51</v>
      </c>
    </row>
    <row r="4355" spans="1:9" ht="48" customHeight="1">
      <c r="A4355" s="5" t="s">
        <v>46</v>
      </c>
      <c r="B4355" s="5" t="s">
        <v>45</v>
      </c>
      <c r="C4355" s="4">
        <v>46204</v>
      </c>
      <c r="D4355" s="4">
        <v>46234</v>
      </c>
      <c r="E4355" s="5" t="s">
        <v>53</v>
      </c>
      <c r="F4355" s="5" t="s">
        <v>475</v>
      </c>
      <c r="G4355" s="7">
        <v>1.3999999999999999E-2</v>
      </c>
      <c r="H4355" s="21" t="s">
        <v>69</v>
      </c>
      <c r="I4355" s="5" t="s">
        <v>51</v>
      </c>
    </row>
    <row r="4356" spans="1:9" ht="48" customHeight="1">
      <c r="A4356" s="5" t="s">
        <v>46</v>
      </c>
      <c r="B4356" s="5" t="s">
        <v>45</v>
      </c>
      <c r="C4356" s="4">
        <v>46204</v>
      </c>
      <c r="D4356" s="4">
        <v>46234</v>
      </c>
      <c r="E4356" s="5" t="s">
        <v>53</v>
      </c>
      <c r="F4356" s="5" t="s">
        <v>476</v>
      </c>
      <c r="G4356" s="7">
        <v>0.01</v>
      </c>
      <c r="H4356" s="21" t="s">
        <v>69</v>
      </c>
      <c r="I4356" s="5" t="s">
        <v>51</v>
      </c>
    </row>
    <row r="4357" spans="1:9" ht="48" customHeight="1">
      <c r="A4357" s="5" t="s">
        <v>46</v>
      </c>
      <c r="B4357" s="5" t="s">
        <v>45</v>
      </c>
      <c r="C4357" s="4">
        <v>46204</v>
      </c>
      <c r="D4357" s="4">
        <v>46234</v>
      </c>
      <c r="E4357" s="5" t="s">
        <v>53</v>
      </c>
      <c r="F4357" s="5" t="s">
        <v>477</v>
      </c>
      <c r="G4357" s="7">
        <v>6.0000000000000001E-3</v>
      </c>
      <c r="H4357" s="21" t="s">
        <v>69</v>
      </c>
      <c r="I4357" s="5" t="s">
        <v>51</v>
      </c>
    </row>
    <row r="4358" spans="1:9" ht="48" customHeight="1">
      <c r="A4358" s="5" t="s">
        <v>46</v>
      </c>
      <c r="B4358" s="5" t="s">
        <v>45</v>
      </c>
      <c r="C4358" s="4">
        <v>46204</v>
      </c>
      <c r="D4358" s="4">
        <v>46234</v>
      </c>
      <c r="E4358" s="5" t="s">
        <v>53</v>
      </c>
      <c r="F4358" s="5" t="s">
        <v>480</v>
      </c>
      <c r="G4358" s="7">
        <v>6.0000000000000001E-3</v>
      </c>
      <c r="H4358" s="21" t="s">
        <v>69</v>
      </c>
      <c r="I4358" s="5" t="s">
        <v>51</v>
      </c>
    </row>
    <row r="4359" spans="1:9" ht="48" customHeight="1">
      <c r="A4359" s="5" t="s">
        <v>46</v>
      </c>
      <c r="B4359" s="5" t="s">
        <v>45</v>
      </c>
      <c r="C4359" s="4">
        <v>46204</v>
      </c>
      <c r="D4359" s="4">
        <v>46234</v>
      </c>
      <c r="E4359" s="5" t="s">
        <v>53</v>
      </c>
      <c r="F4359" s="5" t="s">
        <v>482</v>
      </c>
      <c r="G4359" s="7">
        <v>5.0000000000000001E-3</v>
      </c>
      <c r="H4359" s="21" t="s">
        <v>69</v>
      </c>
      <c r="I4359" s="5" t="s">
        <v>51</v>
      </c>
    </row>
    <row r="4360" spans="1:9" ht="48" customHeight="1">
      <c r="A4360" s="5" t="s">
        <v>46</v>
      </c>
      <c r="B4360" s="5" t="s">
        <v>45</v>
      </c>
      <c r="C4360" s="4">
        <v>46204</v>
      </c>
      <c r="D4360" s="4">
        <v>46234</v>
      </c>
      <c r="E4360" s="5" t="s">
        <v>53</v>
      </c>
      <c r="F4360" s="5" t="s">
        <v>479</v>
      </c>
      <c r="G4360" s="7">
        <v>2E-3</v>
      </c>
      <c r="H4360" s="21" t="s">
        <v>69</v>
      </c>
      <c r="I4360" s="5" t="s">
        <v>51</v>
      </c>
    </row>
    <row r="4361" spans="1:9" ht="48" customHeight="1">
      <c r="A4361" s="5" t="s">
        <v>46</v>
      </c>
      <c r="B4361" s="5" t="s">
        <v>45</v>
      </c>
      <c r="C4361" s="4">
        <v>46204</v>
      </c>
      <c r="D4361" s="4">
        <v>46234</v>
      </c>
      <c r="E4361" s="5" t="s">
        <v>53</v>
      </c>
      <c r="F4361" s="5" t="s">
        <v>481</v>
      </c>
      <c r="G4361" s="7">
        <v>2E-3</v>
      </c>
      <c r="H4361" s="21" t="s">
        <v>69</v>
      </c>
      <c r="I4361" s="5" t="s">
        <v>51</v>
      </c>
    </row>
    <row r="4362" spans="1:9" ht="48" customHeight="1">
      <c r="A4362" s="5" t="s">
        <v>46</v>
      </c>
      <c r="B4362" s="5" t="s">
        <v>45</v>
      </c>
      <c r="C4362" s="4">
        <v>46204</v>
      </c>
      <c r="D4362" s="4">
        <v>46234</v>
      </c>
      <c r="E4362" s="5" t="s">
        <v>53</v>
      </c>
      <c r="F4362" s="5" t="s">
        <v>485</v>
      </c>
      <c r="G4362" s="7">
        <v>1E-3</v>
      </c>
      <c r="H4362" s="21" t="s">
        <v>69</v>
      </c>
      <c r="I4362" s="5" t="s">
        <v>51</v>
      </c>
    </row>
    <row r="4363" spans="1:9" ht="48" customHeight="1">
      <c r="A4363" s="5" t="s">
        <v>46</v>
      </c>
      <c r="B4363" s="5" t="s">
        <v>45</v>
      </c>
      <c r="C4363" s="4">
        <v>46204</v>
      </c>
      <c r="D4363" s="4">
        <v>46234</v>
      </c>
      <c r="E4363" s="5" t="s">
        <v>53</v>
      </c>
      <c r="F4363" s="5" t="s">
        <v>487</v>
      </c>
      <c r="G4363" s="7">
        <v>1E-3</v>
      </c>
      <c r="H4363" s="21" t="s">
        <v>69</v>
      </c>
      <c r="I4363" s="5" t="s">
        <v>51</v>
      </c>
    </row>
    <row r="4364" spans="1:9" ht="48" customHeight="1">
      <c r="A4364" s="5" t="s">
        <v>46</v>
      </c>
      <c r="B4364" s="5" t="s">
        <v>45</v>
      </c>
      <c r="C4364" s="4">
        <v>46204</v>
      </c>
      <c r="D4364" s="4">
        <v>46234</v>
      </c>
      <c r="E4364" s="5" t="s">
        <v>53</v>
      </c>
      <c r="F4364" s="5" t="s">
        <v>488</v>
      </c>
      <c r="G4364" s="7">
        <v>1E-3</v>
      </c>
      <c r="H4364" s="21" t="s">
        <v>69</v>
      </c>
      <c r="I4364" s="5" t="s">
        <v>51</v>
      </c>
    </row>
    <row r="4365" spans="1:9" ht="48" customHeight="1">
      <c r="A4365" s="5" t="s">
        <v>46</v>
      </c>
      <c r="B4365" s="5" t="s">
        <v>45</v>
      </c>
      <c r="C4365" s="4">
        <v>46204</v>
      </c>
      <c r="D4365" s="4">
        <v>46234</v>
      </c>
      <c r="E4365" s="5" t="s">
        <v>53</v>
      </c>
      <c r="F4365" s="5" t="s">
        <v>489</v>
      </c>
      <c r="G4365" s="7">
        <v>1E-3</v>
      </c>
      <c r="H4365" s="21" t="s">
        <v>69</v>
      </c>
      <c r="I4365" s="5" t="s">
        <v>51</v>
      </c>
    </row>
    <row r="4366" spans="1:9" ht="48" customHeight="1">
      <c r="A4366" s="5" t="s">
        <v>46</v>
      </c>
      <c r="B4366" s="5" t="s">
        <v>45</v>
      </c>
      <c r="C4366" s="4">
        <v>46204</v>
      </c>
      <c r="D4366" s="4">
        <v>46234</v>
      </c>
      <c r="E4366" s="5" t="s">
        <v>53</v>
      </c>
      <c r="F4366" s="5" t="s">
        <v>486</v>
      </c>
      <c r="G4366" s="7">
        <v>0</v>
      </c>
      <c r="H4366" s="21" t="s">
        <v>69</v>
      </c>
      <c r="I4366" s="5" t="s">
        <v>51</v>
      </c>
    </row>
    <row r="4367" spans="1:9" ht="48" customHeight="1">
      <c r="A4367" s="5" t="s">
        <v>46</v>
      </c>
      <c r="B4367" s="5" t="s">
        <v>45</v>
      </c>
      <c r="C4367" s="4">
        <v>46204</v>
      </c>
      <c r="D4367" s="4">
        <v>46234</v>
      </c>
      <c r="E4367" s="5" t="s">
        <v>53</v>
      </c>
      <c r="F4367" s="5" t="s">
        <v>445</v>
      </c>
      <c r="G4367" s="7">
        <v>0</v>
      </c>
      <c r="H4367" s="21" t="s">
        <v>69</v>
      </c>
      <c r="I4367" s="5" t="s">
        <v>51</v>
      </c>
    </row>
    <row r="4368" spans="1:9" ht="48" customHeight="1">
      <c r="A4368" s="5" t="s">
        <v>46</v>
      </c>
      <c r="B4368" s="5" t="s">
        <v>45</v>
      </c>
      <c r="C4368" s="4">
        <v>46204</v>
      </c>
      <c r="D4368" s="4">
        <v>46234</v>
      </c>
      <c r="E4368" s="5" t="s">
        <v>414</v>
      </c>
      <c r="F4368" s="5" t="s">
        <v>421</v>
      </c>
      <c r="G4368" s="7">
        <v>7.9000000000000001E-2</v>
      </c>
      <c r="H4368" s="21" t="s">
        <v>69</v>
      </c>
      <c r="I4368" s="5" t="s">
        <v>51</v>
      </c>
    </row>
    <row r="4369" spans="1:9" ht="48" customHeight="1">
      <c r="A4369" s="5" t="s">
        <v>46</v>
      </c>
      <c r="B4369" s="5" t="s">
        <v>45</v>
      </c>
      <c r="C4369" s="4">
        <v>46204</v>
      </c>
      <c r="D4369" s="4">
        <v>46234</v>
      </c>
      <c r="E4369" s="5" t="s">
        <v>414</v>
      </c>
      <c r="F4369" s="5" t="s">
        <v>428</v>
      </c>
      <c r="G4369" s="7">
        <v>1.6E-2</v>
      </c>
      <c r="H4369" s="21" t="s">
        <v>69</v>
      </c>
      <c r="I4369" s="5" t="s">
        <v>51</v>
      </c>
    </row>
    <row r="4370" spans="1:9" ht="48" customHeight="1">
      <c r="A4370" s="5" t="s">
        <v>46</v>
      </c>
      <c r="B4370" s="5" t="s">
        <v>45</v>
      </c>
      <c r="C4370" s="4">
        <v>46204</v>
      </c>
      <c r="D4370" s="4">
        <v>46234</v>
      </c>
      <c r="E4370" s="5" t="s">
        <v>414</v>
      </c>
      <c r="F4370" s="5" t="s">
        <v>419</v>
      </c>
      <c r="G4370" s="7">
        <v>1.3000000000000001E-2</v>
      </c>
      <c r="H4370" s="21" t="s">
        <v>69</v>
      </c>
      <c r="I4370" s="5" t="s">
        <v>51</v>
      </c>
    </row>
    <row r="4371" spans="1:9" ht="48" customHeight="1">
      <c r="A4371" s="5" t="s">
        <v>46</v>
      </c>
      <c r="B4371" s="5" t="s">
        <v>45</v>
      </c>
      <c r="C4371" s="4">
        <v>46204</v>
      </c>
      <c r="D4371" s="4">
        <v>46234</v>
      </c>
      <c r="E4371" s="5" t="s">
        <v>414</v>
      </c>
      <c r="F4371" s="5" t="s">
        <v>416</v>
      </c>
      <c r="G4371" s="7">
        <v>5.0000000000000001E-3</v>
      </c>
      <c r="H4371" s="21" t="s">
        <v>69</v>
      </c>
      <c r="I4371" s="5" t="s">
        <v>51</v>
      </c>
    </row>
    <row r="4372" spans="1:9" ht="48" customHeight="1">
      <c r="A4372" s="5" t="s">
        <v>46</v>
      </c>
      <c r="B4372" s="5" t="s">
        <v>45</v>
      </c>
      <c r="C4372" s="4">
        <v>46204</v>
      </c>
      <c r="D4372" s="4">
        <v>46234</v>
      </c>
      <c r="E4372" s="5" t="s">
        <v>414</v>
      </c>
      <c r="F4372" s="5" t="s">
        <v>415</v>
      </c>
      <c r="G4372" s="7">
        <v>5.0000000000000001E-3</v>
      </c>
      <c r="H4372" s="21" t="s">
        <v>69</v>
      </c>
      <c r="I4372" s="5" t="s">
        <v>51</v>
      </c>
    </row>
    <row r="4373" spans="1:9" ht="48" customHeight="1">
      <c r="A4373" s="5" t="s">
        <v>46</v>
      </c>
      <c r="B4373" s="5" t="s">
        <v>45</v>
      </c>
      <c r="C4373" s="4">
        <v>46204</v>
      </c>
      <c r="D4373" s="4">
        <v>46234</v>
      </c>
      <c r="E4373" s="5" t="s">
        <v>414</v>
      </c>
      <c r="F4373" s="5" t="s">
        <v>417</v>
      </c>
      <c r="G4373" s="7">
        <v>5.0000000000000001E-3</v>
      </c>
      <c r="H4373" s="21" t="s">
        <v>69</v>
      </c>
      <c r="I4373" s="5" t="s">
        <v>51</v>
      </c>
    </row>
    <row r="4374" spans="1:9" ht="48" customHeight="1">
      <c r="A4374" s="5" t="s">
        <v>46</v>
      </c>
      <c r="B4374" s="5" t="s">
        <v>45</v>
      </c>
      <c r="C4374" s="4">
        <v>46204</v>
      </c>
      <c r="D4374" s="4">
        <v>46234</v>
      </c>
      <c r="E4374" s="5" t="s">
        <v>414</v>
      </c>
      <c r="F4374" s="5" t="s">
        <v>420</v>
      </c>
      <c r="G4374" s="7">
        <v>5.0000000000000001E-3</v>
      </c>
      <c r="H4374" s="21" t="s">
        <v>69</v>
      </c>
      <c r="I4374" s="5" t="s">
        <v>51</v>
      </c>
    </row>
    <row r="4375" spans="1:9" ht="48" customHeight="1">
      <c r="A4375" s="5" t="s">
        <v>46</v>
      </c>
      <c r="B4375" s="5" t="s">
        <v>45</v>
      </c>
      <c r="C4375" s="4">
        <v>46204</v>
      </c>
      <c r="D4375" s="4">
        <v>46234</v>
      </c>
      <c r="E4375" s="5" t="s">
        <v>414</v>
      </c>
      <c r="F4375" s="5" t="s">
        <v>418</v>
      </c>
      <c r="G4375" s="7">
        <v>3.0000000000000001E-3</v>
      </c>
      <c r="H4375" s="21" t="s">
        <v>69</v>
      </c>
      <c r="I4375" s="5" t="s">
        <v>51</v>
      </c>
    </row>
    <row r="4376" spans="1:9" ht="48" customHeight="1">
      <c r="A4376" s="5" t="s">
        <v>46</v>
      </c>
      <c r="B4376" s="5" t="s">
        <v>45</v>
      </c>
      <c r="C4376" s="4">
        <v>46204</v>
      </c>
      <c r="D4376" s="4">
        <v>46234</v>
      </c>
      <c r="E4376" s="5" t="s">
        <v>414</v>
      </c>
      <c r="F4376" s="5" t="s">
        <v>425</v>
      </c>
      <c r="G4376" s="7">
        <v>3.0000000000000001E-3</v>
      </c>
      <c r="H4376" s="21" t="s">
        <v>69</v>
      </c>
      <c r="I4376" s="5" t="s">
        <v>51</v>
      </c>
    </row>
    <row r="4377" spans="1:9" ht="48" customHeight="1">
      <c r="A4377" s="5" t="s">
        <v>46</v>
      </c>
      <c r="B4377" s="5" t="s">
        <v>45</v>
      </c>
      <c r="C4377" s="4">
        <v>46204</v>
      </c>
      <c r="D4377" s="4">
        <v>46234</v>
      </c>
      <c r="E4377" s="5" t="s">
        <v>414</v>
      </c>
      <c r="F4377" s="5" t="s">
        <v>423</v>
      </c>
      <c r="G4377" s="7">
        <v>1E-3</v>
      </c>
      <c r="H4377" s="21" t="s">
        <v>69</v>
      </c>
      <c r="I4377" s="5" t="s">
        <v>51</v>
      </c>
    </row>
    <row r="4378" spans="1:9" ht="48" customHeight="1">
      <c r="A4378" s="5" t="s">
        <v>46</v>
      </c>
      <c r="B4378" s="5" t="s">
        <v>45</v>
      </c>
      <c r="C4378" s="4">
        <v>46204</v>
      </c>
      <c r="D4378" s="4">
        <v>46234</v>
      </c>
      <c r="E4378" s="5" t="s">
        <v>414</v>
      </c>
      <c r="F4378" s="5" t="s">
        <v>426</v>
      </c>
      <c r="G4378" s="7">
        <v>1E-3</v>
      </c>
      <c r="H4378" s="21" t="s">
        <v>69</v>
      </c>
      <c r="I4378" s="5" t="s">
        <v>51</v>
      </c>
    </row>
    <row r="4379" spans="1:9" ht="48" customHeight="1">
      <c r="A4379" s="5" t="s">
        <v>46</v>
      </c>
      <c r="B4379" s="5" t="s">
        <v>45</v>
      </c>
      <c r="C4379" s="4">
        <v>46204</v>
      </c>
      <c r="D4379" s="4">
        <v>46234</v>
      </c>
      <c r="E4379" s="5" t="s">
        <v>414</v>
      </c>
      <c r="F4379" s="5" t="s">
        <v>427</v>
      </c>
      <c r="G4379" s="7">
        <v>1E-3</v>
      </c>
      <c r="H4379" s="21" t="s">
        <v>69</v>
      </c>
      <c r="I4379" s="5" t="s">
        <v>51</v>
      </c>
    </row>
    <row r="4380" spans="1:9" ht="48" customHeight="1">
      <c r="A4380" s="5" t="s">
        <v>46</v>
      </c>
      <c r="B4380" s="5" t="s">
        <v>45</v>
      </c>
      <c r="C4380" s="4">
        <v>46204</v>
      </c>
      <c r="D4380" s="4">
        <v>46234</v>
      </c>
      <c r="E4380" s="5" t="s">
        <v>414</v>
      </c>
      <c r="F4380" s="5" t="s">
        <v>422</v>
      </c>
      <c r="G4380" s="7">
        <v>0</v>
      </c>
      <c r="H4380" s="21" t="s">
        <v>69</v>
      </c>
      <c r="I4380" s="5" t="s">
        <v>51</v>
      </c>
    </row>
    <row r="4381" spans="1:9" ht="48" customHeight="1">
      <c r="A4381" s="5" t="s">
        <v>46</v>
      </c>
      <c r="B4381" s="5" t="s">
        <v>45</v>
      </c>
      <c r="C4381" s="4">
        <v>46204</v>
      </c>
      <c r="D4381" s="4">
        <v>46234</v>
      </c>
      <c r="E4381" s="5" t="s">
        <v>414</v>
      </c>
      <c r="F4381" s="5" t="s">
        <v>424</v>
      </c>
      <c r="G4381" s="7">
        <v>0</v>
      </c>
      <c r="H4381" s="21" t="s">
        <v>69</v>
      </c>
      <c r="I4381" s="5" t="s">
        <v>51</v>
      </c>
    </row>
    <row r="4382" spans="1:9" ht="48" customHeight="1">
      <c r="A4382" s="5" t="s">
        <v>46</v>
      </c>
      <c r="B4382" s="5" t="s">
        <v>45</v>
      </c>
      <c r="C4382" s="4">
        <v>46204</v>
      </c>
      <c r="D4382" s="4">
        <v>46234</v>
      </c>
      <c r="E4382" s="5" t="s">
        <v>337</v>
      </c>
      <c r="F4382" s="5" t="s">
        <v>342</v>
      </c>
      <c r="G4382" s="7">
        <v>1.1000000000000001E-2</v>
      </c>
      <c r="H4382" s="21" t="s">
        <v>69</v>
      </c>
      <c r="I4382" s="5" t="s">
        <v>51</v>
      </c>
    </row>
    <row r="4383" spans="1:9" ht="48" customHeight="1">
      <c r="A4383" s="5" t="s">
        <v>46</v>
      </c>
      <c r="B4383" s="5" t="s">
        <v>45</v>
      </c>
      <c r="C4383" s="4">
        <v>46204</v>
      </c>
      <c r="D4383" s="4">
        <v>46234</v>
      </c>
      <c r="E4383" s="5" t="s">
        <v>337</v>
      </c>
      <c r="F4383" s="5" t="s">
        <v>348</v>
      </c>
      <c r="G4383" s="7">
        <v>0.01</v>
      </c>
      <c r="H4383" s="21" t="s">
        <v>69</v>
      </c>
      <c r="I4383" s="5" t="s">
        <v>51</v>
      </c>
    </row>
    <row r="4384" spans="1:9" ht="48" customHeight="1">
      <c r="A4384" s="5" t="s">
        <v>46</v>
      </c>
      <c r="B4384" s="5" t="s">
        <v>45</v>
      </c>
      <c r="C4384" s="4">
        <v>46204</v>
      </c>
      <c r="D4384" s="4">
        <v>46234</v>
      </c>
      <c r="E4384" s="5" t="s">
        <v>337</v>
      </c>
      <c r="F4384" s="5" t="s">
        <v>341</v>
      </c>
      <c r="G4384" s="7">
        <v>8.0000000000000002E-3</v>
      </c>
      <c r="H4384" s="21" t="s">
        <v>69</v>
      </c>
      <c r="I4384" s="5" t="s">
        <v>51</v>
      </c>
    </row>
    <row r="4385" spans="1:9" ht="48" customHeight="1">
      <c r="A4385" s="5" t="s">
        <v>46</v>
      </c>
      <c r="B4385" s="5" t="s">
        <v>45</v>
      </c>
      <c r="C4385" s="4">
        <v>46204</v>
      </c>
      <c r="D4385" s="4">
        <v>46234</v>
      </c>
      <c r="E4385" s="5" t="s">
        <v>337</v>
      </c>
      <c r="F4385" s="5" t="s">
        <v>352</v>
      </c>
      <c r="G4385" s="7">
        <v>6.9999999999999993E-3</v>
      </c>
      <c r="H4385" s="21" t="s">
        <v>69</v>
      </c>
      <c r="I4385" s="5" t="s">
        <v>51</v>
      </c>
    </row>
    <row r="4386" spans="1:9" ht="48" customHeight="1">
      <c r="A4386" s="5" t="s">
        <v>46</v>
      </c>
      <c r="B4386" s="5" t="s">
        <v>45</v>
      </c>
      <c r="C4386" s="4">
        <v>46204</v>
      </c>
      <c r="D4386" s="4">
        <v>46234</v>
      </c>
      <c r="E4386" s="5" t="s">
        <v>337</v>
      </c>
      <c r="F4386" s="5" t="s">
        <v>339</v>
      </c>
      <c r="G4386" s="7">
        <v>6.9999999999999993E-3</v>
      </c>
      <c r="H4386" s="21" t="s">
        <v>69</v>
      </c>
      <c r="I4386" s="5" t="s">
        <v>51</v>
      </c>
    </row>
    <row r="4387" spans="1:9" ht="48" customHeight="1">
      <c r="A4387" s="5" t="s">
        <v>46</v>
      </c>
      <c r="B4387" s="5" t="s">
        <v>45</v>
      </c>
      <c r="C4387" s="4">
        <v>46204</v>
      </c>
      <c r="D4387" s="4">
        <v>46234</v>
      </c>
      <c r="E4387" s="5" t="s">
        <v>337</v>
      </c>
      <c r="F4387" s="5" t="s">
        <v>338</v>
      </c>
      <c r="G4387" s="7">
        <v>6.9999999999999993E-3</v>
      </c>
      <c r="H4387" s="21" t="s">
        <v>69</v>
      </c>
      <c r="I4387" s="5" t="s">
        <v>51</v>
      </c>
    </row>
    <row r="4388" spans="1:9" ht="48" customHeight="1">
      <c r="A4388" s="5" t="s">
        <v>46</v>
      </c>
      <c r="B4388" s="5" t="s">
        <v>45</v>
      </c>
      <c r="C4388" s="4">
        <v>46204</v>
      </c>
      <c r="D4388" s="4">
        <v>46234</v>
      </c>
      <c r="E4388" s="5" t="s">
        <v>337</v>
      </c>
      <c r="F4388" s="5" t="s">
        <v>351</v>
      </c>
      <c r="G4388" s="7">
        <v>6.0000000000000001E-3</v>
      </c>
      <c r="H4388" s="21" t="s">
        <v>69</v>
      </c>
      <c r="I4388" s="5" t="s">
        <v>51</v>
      </c>
    </row>
    <row r="4389" spans="1:9" ht="48" customHeight="1">
      <c r="A4389" s="5" t="s">
        <v>46</v>
      </c>
      <c r="B4389" s="5" t="s">
        <v>45</v>
      </c>
      <c r="C4389" s="4">
        <v>46204</v>
      </c>
      <c r="D4389" s="4">
        <v>46234</v>
      </c>
      <c r="E4389" s="5" t="s">
        <v>337</v>
      </c>
      <c r="F4389" s="5" t="s">
        <v>347</v>
      </c>
      <c r="G4389" s="7">
        <v>6.0000000000000001E-3</v>
      </c>
      <c r="H4389" s="21" t="s">
        <v>69</v>
      </c>
      <c r="I4389" s="5" t="s">
        <v>51</v>
      </c>
    </row>
    <row r="4390" spans="1:9" ht="48" customHeight="1">
      <c r="A4390" s="5" t="s">
        <v>46</v>
      </c>
      <c r="B4390" s="5" t="s">
        <v>45</v>
      </c>
      <c r="C4390" s="4">
        <v>46204</v>
      </c>
      <c r="D4390" s="4">
        <v>46234</v>
      </c>
      <c r="E4390" s="5" t="s">
        <v>337</v>
      </c>
      <c r="F4390" s="5" t="s">
        <v>356</v>
      </c>
      <c r="G4390" s="7">
        <v>5.0000000000000001E-3</v>
      </c>
      <c r="H4390" s="21" t="s">
        <v>69</v>
      </c>
      <c r="I4390" s="5" t="s">
        <v>51</v>
      </c>
    </row>
    <row r="4391" spans="1:9" ht="48" customHeight="1">
      <c r="A4391" s="5" t="s">
        <v>46</v>
      </c>
      <c r="B4391" s="5" t="s">
        <v>45</v>
      </c>
      <c r="C4391" s="4">
        <v>46204</v>
      </c>
      <c r="D4391" s="4">
        <v>46234</v>
      </c>
      <c r="E4391" s="5" t="s">
        <v>337</v>
      </c>
      <c r="F4391" s="5" t="s">
        <v>349</v>
      </c>
      <c r="G4391" s="7">
        <v>5.0000000000000001E-3</v>
      </c>
      <c r="H4391" s="21" t="s">
        <v>69</v>
      </c>
      <c r="I4391" s="5" t="s">
        <v>51</v>
      </c>
    </row>
    <row r="4392" spans="1:9" ht="48" customHeight="1">
      <c r="A4392" s="5" t="s">
        <v>46</v>
      </c>
      <c r="B4392" s="5" t="s">
        <v>45</v>
      </c>
      <c r="C4392" s="4">
        <v>46204</v>
      </c>
      <c r="D4392" s="4">
        <v>46234</v>
      </c>
      <c r="E4392" s="5" t="s">
        <v>337</v>
      </c>
      <c r="F4392" s="5" t="s">
        <v>350</v>
      </c>
      <c r="G4392" s="7">
        <v>5.0000000000000001E-3</v>
      </c>
      <c r="H4392" s="21" t="s">
        <v>69</v>
      </c>
      <c r="I4392" s="5" t="s">
        <v>51</v>
      </c>
    </row>
    <row r="4393" spans="1:9" ht="48" customHeight="1">
      <c r="A4393" s="5" t="s">
        <v>46</v>
      </c>
      <c r="B4393" s="5" t="s">
        <v>45</v>
      </c>
      <c r="C4393" s="4">
        <v>46204</v>
      </c>
      <c r="D4393" s="4">
        <v>46234</v>
      </c>
      <c r="E4393" s="5" t="s">
        <v>337</v>
      </c>
      <c r="F4393" s="5" t="s">
        <v>357</v>
      </c>
      <c r="G4393" s="7">
        <v>5.0000000000000001E-3</v>
      </c>
      <c r="H4393" s="21" t="s">
        <v>69</v>
      </c>
      <c r="I4393" s="5" t="s">
        <v>51</v>
      </c>
    </row>
    <row r="4394" spans="1:9" ht="48" customHeight="1">
      <c r="A4394" s="5" t="s">
        <v>46</v>
      </c>
      <c r="B4394" s="5" t="s">
        <v>45</v>
      </c>
      <c r="C4394" s="4">
        <v>46204</v>
      </c>
      <c r="D4394" s="4">
        <v>46234</v>
      </c>
      <c r="E4394" s="5" t="s">
        <v>337</v>
      </c>
      <c r="F4394" s="5" t="s">
        <v>343</v>
      </c>
      <c r="G4394" s="7">
        <v>5.0000000000000001E-3</v>
      </c>
      <c r="H4394" s="21" t="s">
        <v>69</v>
      </c>
      <c r="I4394" s="5" t="s">
        <v>51</v>
      </c>
    </row>
    <row r="4395" spans="1:9" ht="48" customHeight="1">
      <c r="A4395" s="5" t="s">
        <v>46</v>
      </c>
      <c r="B4395" s="5" t="s">
        <v>45</v>
      </c>
      <c r="C4395" s="4">
        <v>46204</v>
      </c>
      <c r="D4395" s="4">
        <v>46234</v>
      </c>
      <c r="E4395" s="5" t="s">
        <v>337</v>
      </c>
      <c r="F4395" s="5" t="s">
        <v>344</v>
      </c>
      <c r="G4395" s="7">
        <v>5.0000000000000001E-3</v>
      </c>
      <c r="H4395" s="21" t="s">
        <v>69</v>
      </c>
      <c r="I4395" s="5" t="s">
        <v>51</v>
      </c>
    </row>
    <row r="4396" spans="1:9" ht="48" customHeight="1">
      <c r="A4396" s="5" t="s">
        <v>46</v>
      </c>
      <c r="B4396" s="5" t="s">
        <v>45</v>
      </c>
      <c r="C4396" s="4">
        <v>46204</v>
      </c>
      <c r="D4396" s="4">
        <v>46234</v>
      </c>
      <c r="E4396" s="5" t="s">
        <v>337</v>
      </c>
      <c r="F4396" s="5" t="s">
        <v>340</v>
      </c>
      <c r="G4396" s="7">
        <v>5.0000000000000001E-3</v>
      </c>
      <c r="H4396" s="21" t="s">
        <v>69</v>
      </c>
      <c r="I4396" s="5" t="s">
        <v>51</v>
      </c>
    </row>
    <row r="4397" spans="1:9" ht="48" customHeight="1">
      <c r="A4397" s="5" t="s">
        <v>46</v>
      </c>
      <c r="B4397" s="5" t="s">
        <v>45</v>
      </c>
      <c r="C4397" s="4">
        <v>46204</v>
      </c>
      <c r="D4397" s="4">
        <v>46234</v>
      </c>
      <c r="E4397" s="5" t="s">
        <v>337</v>
      </c>
      <c r="F4397" s="5" t="s">
        <v>345</v>
      </c>
      <c r="G4397" s="7">
        <v>5.0000000000000001E-3</v>
      </c>
      <c r="H4397" s="21" t="s">
        <v>69</v>
      </c>
      <c r="I4397" s="5" t="s">
        <v>51</v>
      </c>
    </row>
    <row r="4398" spans="1:9" ht="48" customHeight="1">
      <c r="A4398" s="5" t="s">
        <v>46</v>
      </c>
      <c r="B4398" s="5" t="s">
        <v>45</v>
      </c>
      <c r="C4398" s="4">
        <v>46204</v>
      </c>
      <c r="D4398" s="4">
        <v>46234</v>
      </c>
      <c r="E4398" s="5" t="s">
        <v>337</v>
      </c>
      <c r="F4398" s="5" t="s">
        <v>346</v>
      </c>
      <c r="G4398" s="7">
        <v>5.0000000000000001E-3</v>
      </c>
      <c r="H4398" s="21" t="s">
        <v>69</v>
      </c>
      <c r="I4398" s="5" t="s">
        <v>51</v>
      </c>
    </row>
    <row r="4399" spans="1:9" ht="48" customHeight="1">
      <c r="A4399" s="5" t="s">
        <v>46</v>
      </c>
      <c r="B4399" s="5" t="s">
        <v>45</v>
      </c>
      <c r="C4399" s="4">
        <v>46204</v>
      </c>
      <c r="D4399" s="4">
        <v>46234</v>
      </c>
      <c r="E4399" s="5" t="s">
        <v>337</v>
      </c>
      <c r="F4399" s="5" t="s">
        <v>359</v>
      </c>
      <c r="G4399" s="7">
        <v>4.0000000000000001E-3</v>
      </c>
      <c r="H4399" s="21" t="s">
        <v>69</v>
      </c>
      <c r="I4399" s="5" t="s">
        <v>51</v>
      </c>
    </row>
    <row r="4400" spans="1:9" ht="48" customHeight="1">
      <c r="A4400" s="5" t="s">
        <v>46</v>
      </c>
      <c r="B4400" s="5" t="s">
        <v>45</v>
      </c>
      <c r="C4400" s="4">
        <v>46204</v>
      </c>
      <c r="D4400" s="4">
        <v>46234</v>
      </c>
      <c r="E4400" s="5" t="s">
        <v>337</v>
      </c>
      <c r="F4400" s="5" t="s">
        <v>353</v>
      </c>
      <c r="G4400" s="7">
        <v>4.0000000000000001E-3</v>
      </c>
      <c r="H4400" s="21" t="s">
        <v>69</v>
      </c>
      <c r="I4400" s="5" t="s">
        <v>51</v>
      </c>
    </row>
    <row r="4401" spans="1:9" ht="48" customHeight="1">
      <c r="A4401" s="5" t="s">
        <v>46</v>
      </c>
      <c r="B4401" s="5" t="s">
        <v>45</v>
      </c>
      <c r="C4401" s="4">
        <v>46204</v>
      </c>
      <c r="D4401" s="4">
        <v>46234</v>
      </c>
      <c r="E4401" s="5" t="s">
        <v>337</v>
      </c>
      <c r="F4401" s="5" t="s">
        <v>354</v>
      </c>
      <c r="G4401" s="7">
        <v>4.0000000000000001E-3</v>
      </c>
      <c r="H4401" s="21" t="s">
        <v>69</v>
      </c>
      <c r="I4401" s="5" t="s">
        <v>51</v>
      </c>
    </row>
    <row r="4402" spans="1:9" ht="48" customHeight="1">
      <c r="A4402" s="5" t="s">
        <v>46</v>
      </c>
      <c r="B4402" s="5" t="s">
        <v>45</v>
      </c>
      <c r="C4402" s="4">
        <v>46204</v>
      </c>
      <c r="D4402" s="4">
        <v>46234</v>
      </c>
      <c r="E4402" s="5" t="s">
        <v>337</v>
      </c>
      <c r="F4402" s="5" t="s">
        <v>355</v>
      </c>
      <c r="G4402" s="7">
        <v>3.0000000000000001E-3</v>
      </c>
      <c r="H4402" s="21" t="s">
        <v>69</v>
      </c>
      <c r="I4402" s="5" t="s">
        <v>51</v>
      </c>
    </row>
    <row r="4403" spans="1:9" ht="48" customHeight="1">
      <c r="A4403" s="5" t="s">
        <v>46</v>
      </c>
      <c r="B4403" s="5" t="s">
        <v>45</v>
      </c>
      <c r="C4403" s="4">
        <v>46204</v>
      </c>
      <c r="D4403" s="4">
        <v>46234</v>
      </c>
      <c r="E4403" s="5" t="s">
        <v>337</v>
      </c>
      <c r="F4403" s="5" t="s">
        <v>358</v>
      </c>
      <c r="G4403" s="7">
        <v>3.0000000000000001E-3</v>
      </c>
      <c r="H4403" s="21" t="s">
        <v>69</v>
      </c>
      <c r="I4403" s="5" t="s">
        <v>51</v>
      </c>
    </row>
    <row r="4404" spans="1:9" ht="48" customHeight="1">
      <c r="A4404" s="5" t="s">
        <v>46</v>
      </c>
      <c r="B4404" s="5" t="s">
        <v>45</v>
      </c>
      <c r="C4404" s="4">
        <v>46204</v>
      </c>
      <c r="D4404" s="4">
        <v>46234</v>
      </c>
      <c r="E4404" s="5" t="s">
        <v>337</v>
      </c>
      <c r="F4404" s="5" t="s">
        <v>360</v>
      </c>
      <c r="G4404" s="7">
        <v>3.0000000000000001E-3</v>
      </c>
      <c r="H4404" s="21" t="s">
        <v>69</v>
      </c>
      <c r="I4404" s="5" t="s">
        <v>51</v>
      </c>
    </row>
    <row r="4405" spans="1:9" ht="48" customHeight="1">
      <c r="A4405" s="5" t="s">
        <v>46</v>
      </c>
      <c r="B4405" s="5" t="s">
        <v>45</v>
      </c>
      <c r="C4405" s="4">
        <v>46204</v>
      </c>
      <c r="D4405" s="4">
        <v>46234</v>
      </c>
      <c r="E4405" s="5" t="s">
        <v>337</v>
      </c>
      <c r="F4405" s="5" t="s">
        <v>361</v>
      </c>
      <c r="G4405" s="7">
        <v>2E-3</v>
      </c>
      <c r="H4405" s="21" t="s">
        <v>69</v>
      </c>
      <c r="I4405" s="5" t="s">
        <v>51</v>
      </c>
    </row>
    <row r="4406" spans="1:9" ht="48" customHeight="1">
      <c r="A4406" s="5" t="s">
        <v>46</v>
      </c>
      <c r="B4406" s="5" t="s">
        <v>45</v>
      </c>
      <c r="C4406" s="4">
        <v>46204</v>
      </c>
      <c r="D4406" s="4">
        <v>46234</v>
      </c>
      <c r="E4406" s="5" t="s">
        <v>337</v>
      </c>
      <c r="F4406" s="5" t="s">
        <v>362</v>
      </c>
      <c r="G4406" s="7">
        <v>1E-3</v>
      </c>
      <c r="H4406" s="21" t="s">
        <v>69</v>
      </c>
      <c r="I4406" s="5" t="s">
        <v>51</v>
      </c>
    </row>
    <row r="4407" spans="1:9" ht="48" customHeight="1">
      <c r="A4407" s="5" t="s">
        <v>46</v>
      </c>
      <c r="B4407" s="5" t="s">
        <v>45</v>
      </c>
      <c r="C4407" s="4">
        <v>46204</v>
      </c>
      <c r="D4407" s="4">
        <v>46234</v>
      </c>
      <c r="E4407" s="5" t="s">
        <v>368</v>
      </c>
      <c r="F4407" s="5" t="s">
        <v>369</v>
      </c>
      <c r="G4407" s="7">
        <v>6.9999999999999993E-3</v>
      </c>
      <c r="H4407" s="21" t="s">
        <v>69</v>
      </c>
      <c r="I4407" s="5" t="s">
        <v>51</v>
      </c>
    </row>
    <row r="4408" spans="1:9" ht="48" customHeight="1">
      <c r="A4408" s="5" t="s">
        <v>46</v>
      </c>
      <c r="B4408" s="5" t="s">
        <v>45</v>
      </c>
      <c r="C4408" s="4">
        <v>46204</v>
      </c>
      <c r="D4408" s="4">
        <v>46234</v>
      </c>
      <c r="E4408" s="5" t="s">
        <v>368</v>
      </c>
      <c r="F4408" s="5" t="s">
        <v>370</v>
      </c>
      <c r="G4408" s="7">
        <v>6.9999999999999993E-3</v>
      </c>
      <c r="H4408" s="21" t="s">
        <v>69</v>
      </c>
      <c r="I4408" s="5" t="s">
        <v>51</v>
      </c>
    </row>
    <row r="4409" spans="1:9" ht="48" customHeight="1">
      <c r="A4409" s="5" t="s">
        <v>46</v>
      </c>
      <c r="B4409" s="5" t="s">
        <v>45</v>
      </c>
      <c r="C4409" s="4">
        <v>46204</v>
      </c>
      <c r="D4409" s="4">
        <v>46234</v>
      </c>
      <c r="E4409" s="5" t="s">
        <v>368</v>
      </c>
      <c r="F4409" s="5" t="s">
        <v>514</v>
      </c>
      <c r="G4409" s="7">
        <v>6.9999999999999993E-3</v>
      </c>
      <c r="H4409" s="21" t="s">
        <v>69</v>
      </c>
      <c r="I4409" s="5" t="s">
        <v>51</v>
      </c>
    </row>
    <row r="4410" spans="1:9" ht="48" customHeight="1">
      <c r="A4410" s="5" t="s">
        <v>46</v>
      </c>
      <c r="B4410" s="5" t="s">
        <v>45</v>
      </c>
      <c r="C4410" s="4">
        <v>46204</v>
      </c>
      <c r="D4410" s="4">
        <v>46234</v>
      </c>
      <c r="E4410" s="5" t="s">
        <v>368</v>
      </c>
      <c r="F4410" s="5" t="s">
        <v>372</v>
      </c>
      <c r="G4410" s="7">
        <v>6.0000000000000001E-3</v>
      </c>
      <c r="H4410" s="21" t="s">
        <v>69</v>
      </c>
      <c r="I4410" s="5" t="s">
        <v>51</v>
      </c>
    </row>
    <row r="4411" spans="1:9" ht="48" customHeight="1">
      <c r="A4411" s="5" t="s">
        <v>46</v>
      </c>
      <c r="B4411" s="5" t="s">
        <v>45</v>
      </c>
      <c r="C4411" s="4">
        <v>46204</v>
      </c>
      <c r="D4411" s="4">
        <v>46234</v>
      </c>
      <c r="E4411" s="5" t="s">
        <v>368</v>
      </c>
      <c r="F4411" s="5" t="s">
        <v>371</v>
      </c>
      <c r="G4411" s="7">
        <v>6.0000000000000001E-3</v>
      </c>
      <c r="H4411" s="21" t="s">
        <v>69</v>
      </c>
      <c r="I4411" s="5" t="s">
        <v>51</v>
      </c>
    </row>
    <row r="4412" spans="1:9" ht="48" customHeight="1">
      <c r="A4412" s="5" t="s">
        <v>46</v>
      </c>
      <c r="B4412" s="5" t="s">
        <v>45</v>
      </c>
      <c r="C4412" s="4">
        <v>46204</v>
      </c>
      <c r="D4412" s="4">
        <v>46234</v>
      </c>
      <c r="E4412" s="5" t="s">
        <v>368</v>
      </c>
      <c r="F4412" s="5" t="s">
        <v>515</v>
      </c>
      <c r="G4412" s="7">
        <v>5.0000000000000001E-3</v>
      </c>
      <c r="H4412" s="21" t="s">
        <v>69</v>
      </c>
      <c r="I4412" s="5" t="s">
        <v>51</v>
      </c>
    </row>
    <row r="4413" spans="1:9" ht="48" customHeight="1">
      <c r="A4413" s="5" t="s">
        <v>46</v>
      </c>
      <c r="B4413" s="5" t="s">
        <v>45</v>
      </c>
      <c r="C4413" s="4">
        <v>46204</v>
      </c>
      <c r="D4413" s="4">
        <v>46234</v>
      </c>
      <c r="E4413" s="5" t="s">
        <v>368</v>
      </c>
      <c r="F4413" s="5" t="s">
        <v>373</v>
      </c>
      <c r="G4413" s="7">
        <v>4.0000000000000001E-3</v>
      </c>
      <c r="H4413" s="21" t="s">
        <v>69</v>
      </c>
      <c r="I4413" s="5" t="s">
        <v>51</v>
      </c>
    </row>
    <row r="4414" spans="1:9" ht="48" customHeight="1">
      <c r="A4414" s="5" t="s">
        <v>46</v>
      </c>
      <c r="B4414" s="5" t="s">
        <v>45</v>
      </c>
      <c r="C4414" s="4">
        <v>46204</v>
      </c>
      <c r="D4414" s="4">
        <v>46234</v>
      </c>
      <c r="E4414" s="5" t="s">
        <v>368</v>
      </c>
      <c r="F4414" s="5" t="s">
        <v>516</v>
      </c>
      <c r="G4414" s="7">
        <v>3.0000000000000001E-3</v>
      </c>
      <c r="H4414" s="21" t="s">
        <v>69</v>
      </c>
      <c r="I4414" s="5" t="s">
        <v>51</v>
      </c>
    </row>
    <row r="4415" spans="1:9" ht="48" customHeight="1">
      <c r="A4415" s="5" t="s">
        <v>46</v>
      </c>
      <c r="B4415" s="5" t="s">
        <v>45</v>
      </c>
      <c r="C4415" s="4">
        <v>46204</v>
      </c>
      <c r="D4415" s="4">
        <v>46234</v>
      </c>
      <c r="E4415" s="5" t="s">
        <v>368</v>
      </c>
      <c r="F4415" s="5" t="s">
        <v>517</v>
      </c>
      <c r="G4415" s="7">
        <v>1E-3</v>
      </c>
      <c r="H4415" s="21" t="s">
        <v>69</v>
      </c>
      <c r="I4415" s="5" t="s">
        <v>51</v>
      </c>
    </row>
    <row r="4416" spans="1:9" ht="48" customHeight="1">
      <c r="A4416" s="5" t="s">
        <v>46</v>
      </c>
      <c r="B4416" s="5" t="s">
        <v>45</v>
      </c>
      <c r="C4416" s="4">
        <v>46204</v>
      </c>
      <c r="D4416" s="4">
        <v>46234</v>
      </c>
      <c r="E4416" s="5" t="s">
        <v>368</v>
      </c>
      <c r="F4416" s="5" t="s">
        <v>374</v>
      </c>
      <c r="G4416" s="7">
        <v>1E-3</v>
      </c>
      <c r="H4416" s="21" t="s">
        <v>69</v>
      </c>
      <c r="I4416" s="5" t="s">
        <v>51</v>
      </c>
    </row>
    <row r="4417" spans="1:9" ht="48" customHeight="1">
      <c r="A4417" s="5" t="s">
        <v>46</v>
      </c>
      <c r="B4417" s="5" t="s">
        <v>45</v>
      </c>
      <c r="C4417" s="4">
        <v>46204</v>
      </c>
      <c r="D4417" s="4">
        <v>46234</v>
      </c>
      <c r="E4417" s="5" t="s">
        <v>368</v>
      </c>
      <c r="F4417" s="5" t="s">
        <v>375</v>
      </c>
      <c r="G4417" s="7">
        <v>0</v>
      </c>
      <c r="H4417" s="21" t="s">
        <v>69</v>
      </c>
      <c r="I4417" s="5" t="s">
        <v>51</v>
      </c>
    </row>
    <row r="4418" spans="1:9" ht="48" customHeight="1">
      <c r="A4418" s="5" t="s">
        <v>46</v>
      </c>
      <c r="B4418" s="5" t="s">
        <v>45</v>
      </c>
      <c r="C4418" s="4">
        <v>46204</v>
      </c>
      <c r="D4418" s="4">
        <v>46234</v>
      </c>
      <c r="E4418" s="5" t="s">
        <v>88</v>
      </c>
      <c r="F4418" s="5" t="s">
        <v>459</v>
      </c>
      <c r="G4418" s="7">
        <v>0.01</v>
      </c>
      <c r="H4418" s="21" t="s">
        <v>69</v>
      </c>
      <c r="I4418" s="5" t="s">
        <v>51</v>
      </c>
    </row>
    <row r="4419" spans="1:9" ht="48" customHeight="1">
      <c r="A4419" s="5" t="s">
        <v>46</v>
      </c>
      <c r="B4419" s="5" t="s">
        <v>45</v>
      </c>
      <c r="C4419" s="4">
        <v>46204</v>
      </c>
      <c r="D4419" s="4">
        <v>46234</v>
      </c>
      <c r="E4419" s="5" t="s">
        <v>88</v>
      </c>
      <c r="F4419" s="5" t="s">
        <v>456</v>
      </c>
      <c r="G4419" s="7">
        <v>5.0000000000000001E-3</v>
      </c>
      <c r="H4419" s="21" t="s">
        <v>69</v>
      </c>
      <c r="I4419" s="5" t="s">
        <v>51</v>
      </c>
    </row>
    <row r="4420" spans="1:9" ht="48" customHeight="1">
      <c r="A4420" s="5" t="s">
        <v>46</v>
      </c>
      <c r="B4420" s="5" t="s">
        <v>45</v>
      </c>
      <c r="C4420" s="4">
        <v>46204</v>
      </c>
      <c r="D4420" s="4">
        <v>46234</v>
      </c>
      <c r="E4420" s="5" t="s">
        <v>88</v>
      </c>
      <c r="F4420" s="5" t="s">
        <v>452</v>
      </c>
      <c r="G4420" s="7">
        <v>3.0000000000000001E-3</v>
      </c>
      <c r="H4420" s="21" t="s">
        <v>69</v>
      </c>
      <c r="I4420" s="5" t="s">
        <v>51</v>
      </c>
    </row>
    <row r="4421" spans="1:9" ht="48" customHeight="1">
      <c r="A4421" s="5" t="s">
        <v>46</v>
      </c>
      <c r="B4421" s="5" t="s">
        <v>45</v>
      </c>
      <c r="C4421" s="4">
        <v>46204</v>
      </c>
      <c r="D4421" s="4">
        <v>46234</v>
      </c>
      <c r="E4421" s="5" t="s">
        <v>88</v>
      </c>
      <c r="F4421" s="5" t="s">
        <v>453</v>
      </c>
      <c r="G4421" s="7">
        <v>3.0000000000000001E-3</v>
      </c>
      <c r="H4421" s="21" t="s">
        <v>69</v>
      </c>
      <c r="I4421" s="5" t="s">
        <v>51</v>
      </c>
    </row>
    <row r="4422" spans="1:9" ht="48" customHeight="1">
      <c r="A4422" s="5" t="s">
        <v>46</v>
      </c>
      <c r="B4422" s="5" t="s">
        <v>45</v>
      </c>
      <c r="C4422" s="4">
        <v>46204</v>
      </c>
      <c r="D4422" s="4">
        <v>46234</v>
      </c>
      <c r="E4422" s="5" t="s">
        <v>88</v>
      </c>
      <c r="F4422" s="5" t="s">
        <v>454</v>
      </c>
      <c r="G4422" s="7">
        <v>3.0000000000000001E-3</v>
      </c>
      <c r="H4422" s="21" t="s">
        <v>69</v>
      </c>
      <c r="I4422" s="5" t="s">
        <v>51</v>
      </c>
    </row>
    <row r="4423" spans="1:9" ht="48" customHeight="1">
      <c r="A4423" s="5" t="s">
        <v>46</v>
      </c>
      <c r="B4423" s="5" t="s">
        <v>45</v>
      </c>
      <c r="C4423" s="4">
        <v>46204</v>
      </c>
      <c r="D4423" s="4">
        <v>46234</v>
      </c>
      <c r="E4423" s="5" t="s">
        <v>88</v>
      </c>
      <c r="F4423" s="5" t="s">
        <v>451</v>
      </c>
      <c r="G4423" s="7">
        <v>3.0000000000000001E-3</v>
      </c>
      <c r="H4423" s="21" t="s">
        <v>69</v>
      </c>
      <c r="I4423" s="5" t="s">
        <v>51</v>
      </c>
    </row>
    <row r="4424" spans="1:9" ht="48" customHeight="1">
      <c r="A4424" s="5" t="s">
        <v>46</v>
      </c>
      <c r="B4424" s="5" t="s">
        <v>45</v>
      </c>
      <c r="C4424" s="4">
        <v>46204</v>
      </c>
      <c r="D4424" s="4">
        <v>46234</v>
      </c>
      <c r="E4424" s="5" t="s">
        <v>88</v>
      </c>
      <c r="F4424" s="5" t="s">
        <v>471</v>
      </c>
      <c r="G4424" s="7">
        <v>3.0000000000000001E-3</v>
      </c>
      <c r="H4424" s="21" t="s">
        <v>69</v>
      </c>
      <c r="I4424" s="5" t="s">
        <v>51</v>
      </c>
    </row>
    <row r="4425" spans="1:9" ht="48" customHeight="1">
      <c r="A4425" s="5" t="s">
        <v>46</v>
      </c>
      <c r="B4425" s="5" t="s">
        <v>45</v>
      </c>
      <c r="C4425" s="4">
        <v>46204</v>
      </c>
      <c r="D4425" s="4">
        <v>46234</v>
      </c>
      <c r="E4425" s="5" t="s">
        <v>88</v>
      </c>
      <c r="F4425" s="5" t="s">
        <v>455</v>
      </c>
      <c r="G4425" s="7">
        <v>2E-3</v>
      </c>
      <c r="H4425" s="21" t="s">
        <v>69</v>
      </c>
      <c r="I4425" s="5" t="s">
        <v>51</v>
      </c>
    </row>
    <row r="4426" spans="1:9" ht="48" customHeight="1">
      <c r="A4426" s="5" t="s">
        <v>46</v>
      </c>
      <c r="B4426" s="5" t="s">
        <v>45</v>
      </c>
      <c r="C4426" s="4">
        <v>46204</v>
      </c>
      <c r="D4426" s="4">
        <v>46234</v>
      </c>
      <c r="E4426" s="5" t="s">
        <v>88</v>
      </c>
      <c r="F4426" s="5" t="s">
        <v>458</v>
      </c>
      <c r="G4426" s="7">
        <v>2E-3</v>
      </c>
      <c r="H4426" s="21" t="s">
        <v>69</v>
      </c>
      <c r="I4426" s="5" t="s">
        <v>51</v>
      </c>
    </row>
    <row r="4427" spans="1:9" ht="48" customHeight="1">
      <c r="A4427" s="5" t="s">
        <v>46</v>
      </c>
      <c r="B4427" s="5" t="s">
        <v>45</v>
      </c>
      <c r="C4427" s="4">
        <v>46204</v>
      </c>
      <c r="D4427" s="4">
        <v>46234</v>
      </c>
      <c r="E4427" s="5" t="s">
        <v>88</v>
      </c>
      <c r="F4427" s="5" t="s">
        <v>460</v>
      </c>
      <c r="G4427" s="7">
        <v>1E-3</v>
      </c>
      <c r="H4427" s="21" t="s">
        <v>69</v>
      </c>
      <c r="I4427" s="5" t="s">
        <v>51</v>
      </c>
    </row>
    <row r="4428" spans="1:9" ht="48" customHeight="1">
      <c r="A4428" s="5" t="s">
        <v>46</v>
      </c>
      <c r="B4428" s="5" t="s">
        <v>45</v>
      </c>
      <c r="C4428" s="4">
        <v>46204</v>
      </c>
      <c r="D4428" s="4">
        <v>46234</v>
      </c>
      <c r="E4428" s="5" t="s">
        <v>88</v>
      </c>
      <c r="F4428" s="5" t="s">
        <v>457</v>
      </c>
      <c r="G4428" s="7">
        <v>1E-3</v>
      </c>
      <c r="H4428" s="21" t="s">
        <v>69</v>
      </c>
      <c r="I4428" s="5" t="s">
        <v>51</v>
      </c>
    </row>
    <row r="4429" spans="1:9" ht="48" customHeight="1">
      <c r="A4429" s="5" t="s">
        <v>46</v>
      </c>
      <c r="B4429" s="5" t="s">
        <v>45</v>
      </c>
      <c r="C4429" s="4">
        <v>46204</v>
      </c>
      <c r="D4429" s="4">
        <v>46234</v>
      </c>
      <c r="E4429" s="5" t="s">
        <v>88</v>
      </c>
      <c r="F4429" s="5" t="s">
        <v>461</v>
      </c>
      <c r="G4429" s="7">
        <v>1E-3</v>
      </c>
      <c r="H4429" s="21" t="s">
        <v>69</v>
      </c>
      <c r="I4429" s="5" t="s">
        <v>51</v>
      </c>
    </row>
    <row r="4430" spans="1:9" ht="48" customHeight="1">
      <c r="A4430" s="5" t="s">
        <v>46</v>
      </c>
      <c r="B4430" s="5" t="s">
        <v>45</v>
      </c>
      <c r="C4430" s="4">
        <v>46204</v>
      </c>
      <c r="D4430" s="4">
        <v>46234</v>
      </c>
      <c r="E4430" s="5" t="s">
        <v>88</v>
      </c>
      <c r="F4430" s="5" t="s">
        <v>462</v>
      </c>
      <c r="G4430" s="7">
        <v>1E-3</v>
      </c>
      <c r="H4430" s="21" t="s">
        <v>69</v>
      </c>
      <c r="I4430" s="5" t="s">
        <v>51</v>
      </c>
    </row>
    <row r="4431" spans="1:9" ht="48" customHeight="1">
      <c r="A4431" s="5" t="s">
        <v>46</v>
      </c>
      <c r="B4431" s="5" t="s">
        <v>45</v>
      </c>
      <c r="C4431" s="4">
        <v>46204</v>
      </c>
      <c r="D4431" s="4">
        <v>46234</v>
      </c>
      <c r="E4431" s="5" t="s">
        <v>88</v>
      </c>
      <c r="F4431" s="5" t="s">
        <v>464</v>
      </c>
      <c r="G4431" s="7">
        <v>1E-3</v>
      </c>
      <c r="H4431" s="21" t="s">
        <v>69</v>
      </c>
      <c r="I4431" s="5" t="s">
        <v>51</v>
      </c>
    </row>
    <row r="4432" spans="1:9" ht="48" customHeight="1">
      <c r="A4432" s="5" t="s">
        <v>46</v>
      </c>
      <c r="B4432" s="5" t="s">
        <v>45</v>
      </c>
      <c r="C4432" s="4">
        <v>46204</v>
      </c>
      <c r="D4432" s="4">
        <v>46234</v>
      </c>
      <c r="E4432" s="5" t="s">
        <v>88</v>
      </c>
      <c r="F4432" s="5" t="s">
        <v>469</v>
      </c>
      <c r="G4432" s="7">
        <v>1E-3</v>
      </c>
      <c r="H4432" s="21" t="s">
        <v>69</v>
      </c>
      <c r="I4432" s="5" t="s">
        <v>51</v>
      </c>
    </row>
    <row r="4433" spans="1:9" ht="48" customHeight="1">
      <c r="A4433" s="5" t="s">
        <v>46</v>
      </c>
      <c r="B4433" s="5" t="s">
        <v>45</v>
      </c>
      <c r="C4433" s="4">
        <v>46204</v>
      </c>
      <c r="D4433" s="4">
        <v>46234</v>
      </c>
      <c r="E4433" s="5" t="s">
        <v>88</v>
      </c>
      <c r="F4433" s="5" t="s">
        <v>470</v>
      </c>
      <c r="G4433" s="7">
        <v>1E-3</v>
      </c>
      <c r="H4433" s="21" t="s">
        <v>69</v>
      </c>
      <c r="I4433" s="5" t="s">
        <v>51</v>
      </c>
    </row>
    <row r="4434" spans="1:9" ht="48" customHeight="1">
      <c r="A4434" s="5" t="s">
        <v>46</v>
      </c>
      <c r="B4434" s="5" t="s">
        <v>45</v>
      </c>
      <c r="C4434" s="4">
        <v>46204</v>
      </c>
      <c r="D4434" s="4">
        <v>46234</v>
      </c>
      <c r="E4434" s="5" t="s">
        <v>88</v>
      </c>
      <c r="F4434" s="5" t="s">
        <v>472</v>
      </c>
      <c r="G4434" s="7">
        <v>1E-3</v>
      </c>
      <c r="H4434" s="21" t="s">
        <v>69</v>
      </c>
      <c r="I4434" s="5" t="s">
        <v>51</v>
      </c>
    </row>
    <row r="4435" spans="1:9" ht="48" customHeight="1">
      <c r="A4435" s="5" t="s">
        <v>46</v>
      </c>
      <c r="B4435" s="5" t="s">
        <v>45</v>
      </c>
      <c r="C4435" s="4">
        <v>46204</v>
      </c>
      <c r="D4435" s="4">
        <v>46234</v>
      </c>
      <c r="E4435" s="5" t="s">
        <v>88</v>
      </c>
      <c r="F4435" s="5" t="s">
        <v>463</v>
      </c>
      <c r="G4435" s="7">
        <v>0</v>
      </c>
      <c r="H4435" s="21" t="s">
        <v>69</v>
      </c>
      <c r="I4435" s="5" t="s">
        <v>51</v>
      </c>
    </row>
    <row r="4436" spans="1:9" ht="48" customHeight="1">
      <c r="A4436" s="5" t="s">
        <v>46</v>
      </c>
      <c r="B4436" s="5" t="s">
        <v>45</v>
      </c>
      <c r="C4436" s="4">
        <v>46204</v>
      </c>
      <c r="D4436" s="4">
        <v>46234</v>
      </c>
      <c r="E4436" s="5" t="s">
        <v>88</v>
      </c>
      <c r="F4436" s="5" t="s">
        <v>465</v>
      </c>
      <c r="G4436" s="7">
        <v>0</v>
      </c>
      <c r="H4436" s="21" t="s">
        <v>69</v>
      </c>
      <c r="I4436" s="5" t="s">
        <v>51</v>
      </c>
    </row>
    <row r="4437" spans="1:9" ht="48" customHeight="1">
      <c r="A4437" s="5" t="s">
        <v>46</v>
      </c>
      <c r="B4437" s="5" t="s">
        <v>45</v>
      </c>
      <c r="C4437" s="4">
        <v>46204</v>
      </c>
      <c r="D4437" s="4">
        <v>46234</v>
      </c>
      <c r="E4437" s="5" t="s">
        <v>88</v>
      </c>
      <c r="F4437" s="5" t="s">
        <v>466</v>
      </c>
      <c r="G4437" s="7">
        <v>0</v>
      </c>
      <c r="H4437" s="21" t="s">
        <v>69</v>
      </c>
      <c r="I4437" s="5" t="s">
        <v>51</v>
      </c>
    </row>
    <row r="4438" spans="1:9" ht="48" customHeight="1">
      <c r="A4438" s="5" t="s">
        <v>46</v>
      </c>
      <c r="B4438" s="5" t="s">
        <v>45</v>
      </c>
      <c r="C4438" s="4">
        <v>46204</v>
      </c>
      <c r="D4438" s="4">
        <v>46234</v>
      </c>
      <c r="E4438" s="5" t="s">
        <v>88</v>
      </c>
      <c r="F4438" s="5" t="s">
        <v>467</v>
      </c>
      <c r="G4438" s="7">
        <v>0</v>
      </c>
      <c r="H4438" s="21" t="s">
        <v>69</v>
      </c>
      <c r="I4438" s="5" t="s">
        <v>51</v>
      </c>
    </row>
    <row r="4439" spans="1:9" ht="48" customHeight="1">
      <c r="A4439" s="5" t="s">
        <v>46</v>
      </c>
      <c r="B4439" s="5" t="s">
        <v>45</v>
      </c>
      <c r="C4439" s="4">
        <v>46204</v>
      </c>
      <c r="D4439" s="4">
        <v>46234</v>
      </c>
      <c r="E4439" s="5" t="s">
        <v>88</v>
      </c>
      <c r="F4439" s="5" t="s">
        <v>468</v>
      </c>
      <c r="G4439" s="7">
        <v>0</v>
      </c>
      <c r="H4439" s="21" t="s">
        <v>69</v>
      </c>
      <c r="I4439" s="5" t="s">
        <v>51</v>
      </c>
    </row>
    <row r="4440" spans="1:9" ht="48" customHeight="1">
      <c r="A4440" s="5" t="s">
        <v>46</v>
      </c>
      <c r="B4440" s="5" t="s">
        <v>45</v>
      </c>
      <c r="C4440" s="4">
        <v>46204</v>
      </c>
      <c r="D4440" s="4">
        <v>46234</v>
      </c>
      <c r="E4440" s="5" t="s">
        <v>88</v>
      </c>
      <c r="F4440" s="5" t="s">
        <v>473</v>
      </c>
      <c r="G4440" s="7">
        <v>0</v>
      </c>
      <c r="H4440" s="21" t="s">
        <v>69</v>
      </c>
      <c r="I4440" s="5" t="s">
        <v>51</v>
      </c>
    </row>
    <row r="4441" spans="1:9" ht="48" customHeight="1">
      <c r="A4441" s="5" t="s">
        <v>46</v>
      </c>
      <c r="B4441" s="5" t="s">
        <v>45</v>
      </c>
      <c r="C4441" s="4">
        <v>46204</v>
      </c>
      <c r="D4441" s="4">
        <v>46234</v>
      </c>
      <c r="E4441" s="5" t="s">
        <v>75</v>
      </c>
      <c r="F4441" s="5" t="s">
        <v>282</v>
      </c>
      <c r="G4441" s="7">
        <v>6.0000000000000001E-3</v>
      </c>
      <c r="H4441" s="21" t="s">
        <v>69</v>
      </c>
      <c r="I4441" s="5" t="s">
        <v>51</v>
      </c>
    </row>
    <row r="4442" spans="1:9" ht="48" customHeight="1">
      <c r="A4442" s="5" t="s">
        <v>46</v>
      </c>
      <c r="B4442" s="5" t="s">
        <v>45</v>
      </c>
      <c r="C4442" s="4">
        <v>46204</v>
      </c>
      <c r="D4442" s="4">
        <v>46234</v>
      </c>
      <c r="E4442" s="5" t="s">
        <v>75</v>
      </c>
      <c r="F4442" s="5" t="s">
        <v>279</v>
      </c>
      <c r="G4442" s="7">
        <v>6.0000000000000001E-3</v>
      </c>
      <c r="H4442" s="21" t="s">
        <v>69</v>
      </c>
      <c r="I4442" s="5" t="s">
        <v>51</v>
      </c>
    </row>
    <row r="4443" spans="1:9" ht="48" customHeight="1">
      <c r="A4443" s="5" t="s">
        <v>46</v>
      </c>
      <c r="B4443" s="5" t="s">
        <v>45</v>
      </c>
      <c r="C4443" s="4">
        <v>46204</v>
      </c>
      <c r="D4443" s="4">
        <v>46234</v>
      </c>
      <c r="E4443" s="5" t="s">
        <v>75</v>
      </c>
      <c r="F4443" s="5" t="s">
        <v>283</v>
      </c>
      <c r="G4443" s="7">
        <v>5.0000000000000001E-3</v>
      </c>
      <c r="H4443" s="21" t="s">
        <v>69</v>
      </c>
      <c r="I4443" s="5" t="s">
        <v>51</v>
      </c>
    </row>
    <row r="4444" spans="1:9" ht="48" customHeight="1">
      <c r="A4444" s="5" t="s">
        <v>46</v>
      </c>
      <c r="B4444" s="5" t="s">
        <v>45</v>
      </c>
      <c r="C4444" s="4">
        <v>46204</v>
      </c>
      <c r="D4444" s="4">
        <v>46234</v>
      </c>
      <c r="E4444" s="5" t="s">
        <v>75</v>
      </c>
      <c r="F4444" s="5" t="s">
        <v>280</v>
      </c>
      <c r="G4444" s="7">
        <v>3.0000000000000001E-3</v>
      </c>
      <c r="H4444" s="21" t="s">
        <v>69</v>
      </c>
      <c r="I4444" s="5" t="s">
        <v>51</v>
      </c>
    </row>
    <row r="4445" spans="1:9" ht="48" customHeight="1">
      <c r="A4445" s="5" t="s">
        <v>46</v>
      </c>
      <c r="B4445" s="5" t="s">
        <v>45</v>
      </c>
      <c r="C4445" s="4">
        <v>46204</v>
      </c>
      <c r="D4445" s="4">
        <v>46234</v>
      </c>
      <c r="E4445" s="5" t="s">
        <v>75</v>
      </c>
      <c r="F4445" s="5" t="s">
        <v>281</v>
      </c>
      <c r="G4445" s="7">
        <v>2E-3</v>
      </c>
      <c r="H4445" s="21" t="s">
        <v>69</v>
      </c>
      <c r="I4445" s="5" t="s">
        <v>51</v>
      </c>
    </row>
    <row r="4446" spans="1:9" ht="48" customHeight="1">
      <c r="A4446" s="5" t="s">
        <v>46</v>
      </c>
      <c r="B4446" s="5" t="s">
        <v>45</v>
      </c>
      <c r="C4446" s="4">
        <v>46204</v>
      </c>
      <c r="D4446" s="4">
        <v>46234</v>
      </c>
      <c r="E4446" s="5" t="s">
        <v>75</v>
      </c>
      <c r="F4446" s="5" t="s">
        <v>287</v>
      </c>
      <c r="G4446" s="7">
        <v>1E-3</v>
      </c>
      <c r="H4446" s="21" t="s">
        <v>69</v>
      </c>
      <c r="I4446" s="5" t="s">
        <v>51</v>
      </c>
    </row>
    <row r="4447" spans="1:9" ht="48" customHeight="1">
      <c r="A4447" s="5" t="s">
        <v>46</v>
      </c>
      <c r="B4447" s="5" t="s">
        <v>45</v>
      </c>
      <c r="C4447" s="4">
        <v>46204</v>
      </c>
      <c r="D4447" s="4">
        <v>46234</v>
      </c>
      <c r="E4447" s="5" t="s">
        <v>75</v>
      </c>
      <c r="F4447" s="5" t="s">
        <v>284</v>
      </c>
      <c r="G4447" s="7">
        <v>1E-3</v>
      </c>
      <c r="H4447" s="21" t="s">
        <v>69</v>
      </c>
      <c r="I4447" s="5" t="s">
        <v>51</v>
      </c>
    </row>
    <row r="4448" spans="1:9" ht="48" customHeight="1">
      <c r="A4448" s="5" t="s">
        <v>46</v>
      </c>
      <c r="B4448" s="5" t="s">
        <v>45</v>
      </c>
      <c r="C4448" s="4">
        <v>46204</v>
      </c>
      <c r="D4448" s="4">
        <v>46234</v>
      </c>
      <c r="E4448" s="5" t="s">
        <v>75</v>
      </c>
      <c r="F4448" s="5" t="s">
        <v>289</v>
      </c>
      <c r="G4448" s="7">
        <v>1E-3</v>
      </c>
      <c r="H4448" s="21" t="s">
        <v>69</v>
      </c>
      <c r="I4448" s="5" t="s">
        <v>51</v>
      </c>
    </row>
    <row r="4449" spans="1:9" ht="48" customHeight="1">
      <c r="A4449" s="5" t="s">
        <v>46</v>
      </c>
      <c r="B4449" s="5" t="s">
        <v>45</v>
      </c>
      <c r="C4449" s="4">
        <v>46204</v>
      </c>
      <c r="D4449" s="4">
        <v>46234</v>
      </c>
      <c r="E4449" s="5" t="s">
        <v>75</v>
      </c>
      <c r="F4449" s="5" t="s">
        <v>291</v>
      </c>
      <c r="G4449" s="7">
        <v>1E-3</v>
      </c>
      <c r="H4449" s="21" t="s">
        <v>69</v>
      </c>
      <c r="I4449" s="5" t="s">
        <v>51</v>
      </c>
    </row>
    <row r="4450" spans="1:9" ht="48" customHeight="1">
      <c r="A4450" s="5" t="s">
        <v>46</v>
      </c>
      <c r="B4450" s="5" t="s">
        <v>45</v>
      </c>
      <c r="C4450" s="4">
        <v>46204</v>
      </c>
      <c r="D4450" s="4">
        <v>46234</v>
      </c>
      <c r="E4450" s="5" t="s">
        <v>75</v>
      </c>
      <c r="F4450" s="5" t="s">
        <v>288</v>
      </c>
      <c r="G4450" s="7">
        <v>1E-3</v>
      </c>
      <c r="H4450" s="21" t="s">
        <v>69</v>
      </c>
      <c r="I4450" s="5" t="s">
        <v>51</v>
      </c>
    </row>
    <row r="4451" spans="1:9" ht="48" customHeight="1">
      <c r="A4451" s="5" t="s">
        <v>46</v>
      </c>
      <c r="B4451" s="5" t="s">
        <v>45</v>
      </c>
      <c r="C4451" s="4">
        <v>46204</v>
      </c>
      <c r="D4451" s="4">
        <v>46234</v>
      </c>
      <c r="E4451" s="5" t="s">
        <v>75</v>
      </c>
      <c r="F4451" s="5" t="s">
        <v>278</v>
      </c>
      <c r="G4451" s="7">
        <v>1E-3</v>
      </c>
      <c r="H4451" s="21" t="s">
        <v>69</v>
      </c>
      <c r="I4451" s="5" t="s">
        <v>51</v>
      </c>
    </row>
    <row r="4452" spans="1:9" ht="48" customHeight="1">
      <c r="A4452" s="5" t="s">
        <v>46</v>
      </c>
      <c r="B4452" s="5" t="s">
        <v>45</v>
      </c>
      <c r="C4452" s="4">
        <v>46204</v>
      </c>
      <c r="D4452" s="4">
        <v>46234</v>
      </c>
      <c r="E4452" s="5" t="s">
        <v>75</v>
      </c>
      <c r="F4452" s="5" t="s">
        <v>73</v>
      </c>
      <c r="G4452" s="7">
        <v>1E-3</v>
      </c>
      <c r="H4452" s="21" t="s">
        <v>69</v>
      </c>
      <c r="I4452" s="5" t="s">
        <v>51</v>
      </c>
    </row>
    <row r="4453" spans="1:9" ht="48" customHeight="1">
      <c r="A4453" s="5" t="s">
        <v>46</v>
      </c>
      <c r="B4453" s="5" t="s">
        <v>45</v>
      </c>
      <c r="C4453" s="4">
        <v>46204</v>
      </c>
      <c r="D4453" s="4">
        <v>46234</v>
      </c>
      <c r="E4453" s="5" t="s">
        <v>75</v>
      </c>
      <c r="F4453" s="5" t="s">
        <v>286</v>
      </c>
      <c r="G4453" s="7">
        <v>1E-3</v>
      </c>
      <c r="H4453" s="21" t="s">
        <v>69</v>
      </c>
      <c r="I4453" s="5" t="s">
        <v>51</v>
      </c>
    </row>
    <row r="4454" spans="1:9" ht="48" customHeight="1">
      <c r="A4454" s="5" t="s">
        <v>46</v>
      </c>
      <c r="B4454" s="5" t="s">
        <v>45</v>
      </c>
      <c r="C4454" s="4">
        <v>46204</v>
      </c>
      <c r="D4454" s="4">
        <v>46234</v>
      </c>
      <c r="E4454" s="5" t="s">
        <v>75</v>
      </c>
      <c r="F4454" s="5" t="s">
        <v>292</v>
      </c>
      <c r="G4454" s="7">
        <v>0</v>
      </c>
      <c r="H4454" s="21" t="s">
        <v>69</v>
      </c>
      <c r="I4454" s="5" t="s">
        <v>51</v>
      </c>
    </row>
    <row r="4455" spans="1:9" ht="48" customHeight="1">
      <c r="A4455" s="5" t="s">
        <v>46</v>
      </c>
      <c r="B4455" s="5" t="s">
        <v>45</v>
      </c>
      <c r="C4455" s="4">
        <v>46204</v>
      </c>
      <c r="D4455" s="4">
        <v>46234</v>
      </c>
      <c r="E4455" s="5" t="s">
        <v>75</v>
      </c>
      <c r="F4455" s="5" t="s">
        <v>290</v>
      </c>
      <c r="G4455" s="7">
        <v>0</v>
      </c>
      <c r="H4455" s="21" t="s">
        <v>69</v>
      </c>
      <c r="I4455" s="5" t="s">
        <v>51</v>
      </c>
    </row>
    <row r="4456" spans="1:9" ht="48" customHeight="1">
      <c r="A4456" s="5" t="s">
        <v>46</v>
      </c>
      <c r="B4456" s="5" t="s">
        <v>45</v>
      </c>
      <c r="C4456" s="4">
        <v>46204</v>
      </c>
      <c r="D4456" s="4">
        <v>46234</v>
      </c>
      <c r="E4456" s="5" t="s">
        <v>75</v>
      </c>
      <c r="F4456" s="5" t="s">
        <v>285</v>
      </c>
      <c r="G4456" s="7">
        <v>0</v>
      </c>
      <c r="H4456" s="21" t="s">
        <v>69</v>
      </c>
      <c r="I4456" s="5" t="s">
        <v>51</v>
      </c>
    </row>
    <row r="4457" spans="1:9" ht="48" customHeight="1">
      <c r="A4457" s="5" t="s">
        <v>46</v>
      </c>
      <c r="B4457" s="5" t="s">
        <v>45</v>
      </c>
      <c r="C4457" s="4">
        <v>46204</v>
      </c>
      <c r="D4457" s="4">
        <v>46234</v>
      </c>
      <c r="E4457" s="5" t="s">
        <v>490</v>
      </c>
      <c r="F4457" s="5" t="s">
        <v>366</v>
      </c>
      <c r="G4457" s="7">
        <v>4.0000000000000001E-3</v>
      </c>
      <c r="H4457" s="21" t="s">
        <v>69</v>
      </c>
      <c r="I4457" s="5" t="s">
        <v>51</v>
      </c>
    </row>
    <row r="4458" spans="1:9" ht="48" customHeight="1">
      <c r="A4458" s="5" t="s">
        <v>46</v>
      </c>
      <c r="B4458" s="5" t="s">
        <v>45</v>
      </c>
      <c r="C4458" s="4">
        <v>46204</v>
      </c>
      <c r="D4458" s="4">
        <v>46234</v>
      </c>
      <c r="E4458" s="5" t="s">
        <v>490</v>
      </c>
      <c r="F4458" s="5" t="s">
        <v>392</v>
      </c>
      <c r="G4458" s="7">
        <v>4.0000000000000001E-3</v>
      </c>
      <c r="H4458" s="21" t="s">
        <v>69</v>
      </c>
      <c r="I4458" s="5" t="s">
        <v>51</v>
      </c>
    </row>
    <row r="4459" spans="1:9" ht="48" customHeight="1">
      <c r="A4459" s="5" t="s">
        <v>46</v>
      </c>
      <c r="B4459" s="5" t="s">
        <v>45</v>
      </c>
      <c r="C4459" s="4">
        <v>46204</v>
      </c>
      <c r="D4459" s="4">
        <v>46234</v>
      </c>
      <c r="E4459" s="5" t="s">
        <v>490</v>
      </c>
      <c r="F4459" s="5" t="s">
        <v>491</v>
      </c>
      <c r="G4459" s="7">
        <v>4.0000000000000001E-3</v>
      </c>
      <c r="H4459" s="21" t="s">
        <v>69</v>
      </c>
      <c r="I4459" s="5" t="s">
        <v>51</v>
      </c>
    </row>
    <row r="4460" spans="1:9" ht="48" customHeight="1">
      <c r="A4460" s="5" t="s">
        <v>46</v>
      </c>
      <c r="B4460" s="5" t="s">
        <v>45</v>
      </c>
      <c r="C4460" s="4">
        <v>46204</v>
      </c>
      <c r="D4460" s="4">
        <v>46234</v>
      </c>
      <c r="E4460" s="5" t="s">
        <v>490</v>
      </c>
      <c r="F4460" s="5" t="s">
        <v>492</v>
      </c>
      <c r="G4460" s="7">
        <v>4.0000000000000001E-3</v>
      </c>
      <c r="H4460" s="21" t="s">
        <v>69</v>
      </c>
      <c r="I4460" s="5" t="s">
        <v>51</v>
      </c>
    </row>
    <row r="4461" spans="1:9" ht="48" customHeight="1">
      <c r="A4461" s="5" t="s">
        <v>46</v>
      </c>
      <c r="B4461" s="5" t="s">
        <v>45</v>
      </c>
      <c r="C4461" s="4">
        <v>46204</v>
      </c>
      <c r="D4461" s="4">
        <v>46234</v>
      </c>
      <c r="E4461" s="5" t="s">
        <v>490</v>
      </c>
      <c r="F4461" s="5" t="s">
        <v>493</v>
      </c>
      <c r="G4461" s="7">
        <v>3.0000000000000001E-3</v>
      </c>
      <c r="H4461" s="21" t="s">
        <v>69</v>
      </c>
      <c r="I4461" s="5" t="s">
        <v>51</v>
      </c>
    </row>
    <row r="4462" spans="1:9" ht="48" customHeight="1">
      <c r="A4462" s="5" t="s">
        <v>46</v>
      </c>
      <c r="B4462" s="5" t="s">
        <v>45</v>
      </c>
      <c r="C4462" s="4">
        <v>46204</v>
      </c>
      <c r="D4462" s="4">
        <v>46234</v>
      </c>
      <c r="E4462" s="5" t="s">
        <v>490</v>
      </c>
      <c r="F4462" s="5" t="s">
        <v>362</v>
      </c>
      <c r="G4462" s="7">
        <v>1E-3</v>
      </c>
      <c r="H4462" s="21" t="s">
        <v>69</v>
      </c>
      <c r="I4462" s="5" t="s">
        <v>51</v>
      </c>
    </row>
    <row r="4463" spans="1:9" ht="48" customHeight="1">
      <c r="A4463" s="5" t="s">
        <v>46</v>
      </c>
      <c r="B4463" s="5" t="s">
        <v>45</v>
      </c>
      <c r="C4463" s="4">
        <v>46204</v>
      </c>
      <c r="D4463" s="4">
        <v>46234</v>
      </c>
      <c r="E4463" s="5" t="s">
        <v>490</v>
      </c>
      <c r="F4463" s="5" t="s">
        <v>364</v>
      </c>
      <c r="G4463" s="7">
        <v>1E-3</v>
      </c>
      <c r="H4463" s="21" t="s">
        <v>69</v>
      </c>
      <c r="I4463" s="5" t="s">
        <v>51</v>
      </c>
    </row>
    <row r="4464" spans="1:9" ht="48" customHeight="1">
      <c r="A4464" s="5" t="s">
        <v>46</v>
      </c>
      <c r="B4464" s="5" t="s">
        <v>45</v>
      </c>
      <c r="C4464" s="4">
        <v>46204</v>
      </c>
      <c r="D4464" s="4">
        <v>46234</v>
      </c>
      <c r="E4464" s="5" t="s">
        <v>490</v>
      </c>
      <c r="F4464" s="5" t="s">
        <v>395</v>
      </c>
      <c r="G4464" s="7">
        <v>1E-3</v>
      </c>
      <c r="H4464" s="21" t="s">
        <v>69</v>
      </c>
      <c r="I4464" s="5" t="s">
        <v>51</v>
      </c>
    </row>
    <row r="4465" spans="1:9" ht="48" customHeight="1">
      <c r="A4465" s="5" t="s">
        <v>46</v>
      </c>
      <c r="B4465" s="5" t="s">
        <v>45</v>
      </c>
      <c r="C4465" s="4">
        <v>46204</v>
      </c>
      <c r="D4465" s="4">
        <v>46234</v>
      </c>
      <c r="E4465" s="5" t="s">
        <v>490</v>
      </c>
      <c r="F4465" s="5" t="s">
        <v>86</v>
      </c>
      <c r="G4465" s="7">
        <v>0</v>
      </c>
      <c r="H4465" s="21" t="s">
        <v>69</v>
      </c>
      <c r="I4465" s="5" t="s">
        <v>51</v>
      </c>
    </row>
    <row r="4466" spans="1:9" ht="48" customHeight="1">
      <c r="A4466" s="5" t="s">
        <v>46</v>
      </c>
      <c r="B4466" s="5" t="s">
        <v>45</v>
      </c>
      <c r="C4466" s="4">
        <v>46204</v>
      </c>
      <c r="D4466" s="4">
        <v>46234</v>
      </c>
      <c r="E4466" s="5" t="s">
        <v>363</v>
      </c>
      <c r="F4466" s="5" t="s">
        <v>365</v>
      </c>
      <c r="G4466" s="7">
        <v>6.0000000000000001E-3</v>
      </c>
      <c r="H4466" s="21" t="s">
        <v>69</v>
      </c>
      <c r="I4466" s="5" t="s">
        <v>51</v>
      </c>
    </row>
    <row r="4467" spans="1:9" ht="48" customHeight="1">
      <c r="A4467" s="5" t="s">
        <v>46</v>
      </c>
      <c r="B4467" s="5" t="s">
        <v>45</v>
      </c>
      <c r="C4467" s="4">
        <v>46204</v>
      </c>
      <c r="D4467" s="4">
        <v>46234</v>
      </c>
      <c r="E4467" s="5" t="s">
        <v>363</v>
      </c>
      <c r="F4467" s="5" t="s">
        <v>364</v>
      </c>
      <c r="G4467" s="7">
        <v>5.0000000000000001E-3</v>
      </c>
      <c r="H4467" s="21" t="s">
        <v>69</v>
      </c>
      <c r="I4467" s="5" t="s">
        <v>51</v>
      </c>
    </row>
    <row r="4468" spans="1:9" ht="48" customHeight="1">
      <c r="A4468" s="5" t="s">
        <v>46</v>
      </c>
      <c r="B4468" s="5" t="s">
        <v>45</v>
      </c>
      <c r="C4468" s="4">
        <v>46204</v>
      </c>
      <c r="D4468" s="4">
        <v>46234</v>
      </c>
      <c r="E4468" s="5" t="s">
        <v>363</v>
      </c>
      <c r="F4468" s="5" t="s">
        <v>366</v>
      </c>
      <c r="G4468" s="7">
        <v>2E-3</v>
      </c>
      <c r="H4468" s="21" t="s">
        <v>69</v>
      </c>
      <c r="I4468" s="5" t="s">
        <v>51</v>
      </c>
    </row>
    <row r="4469" spans="1:9" ht="48" customHeight="1">
      <c r="A4469" s="5" t="s">
        <v>46</v>
      </c>
      <c r="B4469" s="5" t="s">
        <v>45</v>
      </c>
      <c r="C4469" s="4">
        <v>46204</v>
      </c>
      <c r="D4469" s="4">
        <v>46234</v>
      </c>
      <c r="E4469" s="5" t="s">
        <v>363</v>
      </c>
      <c r="F4469" s="5" t="s">
        <v>362</v>
      </c>
      <c r="G4469" s="7">
        <v>2E-3</v>
      </c>
      <c r="H4469" s="21" t="s">
        <v>69</v>
      </c>
      <c r="I4469" s="5" t="s">
        <v>51</v>
      </c>
    </row>
    <row r="4470" spans="1:9" ht="48" customHeight="1">
      <c r="A4470" s="5" t="s">
        <v>46</v>
      </c>
      <c r="B4470" s="5" t="s">
        <v>45</v>
      </c>
      <c r="C4470" s="4">
        <v>46204</v>
      </c>
      <c r="D4470" s="4">
        <v>46234</v>
      </c>
      <c r="E4470" s="5" t="s">
        <v>363</v>
      </c>
      <c r="F4470" s="5" t="s">
        <v>367</v>
      </c>
      <c r="G4470" s="7">
        <v>2E-3</v>
      </c>
      <c r="H4470" s="21" t="s">
        <v>69</v>
      </c>
      <c r="I4470" s="5" t="s">
        <v>51</v>
      </c>
    </row>
    <row r="4471" spans="1:9" ht="48" customHeight="1">
      <c r="A4471" s="5" t="s">
        <v>46</v>
      </c>
      <c r="B4471" s="5" t="s">
        <v>45</v>
      </c>
      <c r="C4471" s="4">
        <v>46204</v>
      </c>
      <c r="D4471" s="4">
        <v>46234</v>
      </c>
      <c r="E4471" s="5" t="s">
        <v>115</v>
      </c>
      <c r="F4471" s="5" t="s">
        <v>434</v>
      </c>
      <c r="G4471" s="7">
        <v>3.0000000000000001E-3</v>
      </c>
      <c r="H4471" s="21" t="s">
        <v>69</v>
      </c>
      <c r="I4471" s="5" t="s">
        <v>51</v>
      </c>
    </row>
    <row r="4472" spans="1:9" ht="48" customHeight="1">
      <c r="A4472" s="5" t="s">
        <v>46</v>
      </c>
      <c r="B4472" s="5" t="s">
        <v>45</v>
      </c>
      <c r="C4472" s="4">
        <v>46204</v>
      </c>
      <c r="D4472" s="4">
        <v>46234</v>
      </c>
      <c r="E4472" s="5" t="s">
        <v>115</v>
      </c>
      <c r="F4472" s="5" t="s">
        <v>436</v>
      </c>
      <c r="G4472" s="7">
        <v>2E-3</v>
      </c>
      <c r="H4472" s="21" t="s">
        <v>69</v>
      </c>
      <c r="I4472" s="5" t="s">
        <v>51</v>
      </c>
    </row>
    <row r="4473" spans="1:9" ht="48" customHeight="1">
      <c r="A4473" s="5" t="s">
        <v>46</v>
      </c>
      <c r="B4473" s="5" t="s">
        <v>45</v>
      </c>
      <c r="C4473" s="4">
        <v>46204</v>
      </c>
      <c r="D4473" s="4">
        <v>46234</v>
      </c>
      <c r="E4473" s="5" t="s">
        <v>115</v>
      </c>
      <c r="F4473" s="5" t="s">
        <v>430</v>
      </c>
      <c r="G4473" s="7">
        <v>1E-3</v>
      </c>
      <c r="H4473" s="21" t="s">
        <v>69</v>
      </c>
      <c r="I4473" s="5" t="s">
        <v>51</v>
      </c>
    </row>
    <row r="4474" spans="1:9" ht="48" customHeight="1">
      <c r="A4474" s="5" t="s">
        <v>46</v>
      </c>
      <c r="B4474" s="5" t="s">
        <v>45</v>
      </c>
      <c r="C4474" s="4">
        <v>46204</v>
      </c>
      <c r="D4474" s="4">
        <v>46234</v>
      </c>
      <c r="E4474" s="5" t="s">
        <v>115</v>
      </c>
      <c r="F4474" s="5" t="s">
        <v>431</v>
      </c>
      <c r="G4474" s="7">
        <v>1E-3</v>
      </c>
      <c r="H4474" s="21" t="s">
        <v>69</v>
      </c>
      <c r="I4474" s="5" t="s">
        <v>51</v>
      </c>
    </row>
    <row r="4475" spans="1:9" ht="48" customHeight="1">
      <c r="A4475" s="5" t="s">
        <v>46</v>
      </c>
      <c r="B4475" s="5" t="s">
        <v>45</v>
      </c>
      <c r="C4475" s="4">
        <v>46204</v>
      </c>
      <c r="D4475" s="4">
        <v>46234</v>
      </c>
      <c r="E4475" s="5" t="s">
        <v>115</v>
      </c>
      <c r="F4475" s="5" t="s">
        <v>437</v>
      </c>
      <c r="G4475" s="7">
        <v>1E-3</v>
      </c>
      <c r="H4475" s="21" t="s">
        <v>69</v>
      </c>
      <c r="I4475" s="5" t="s">
        <v>51</v>
      </c>
    </row>
    <row r="4476" spans="1:9" ht="48" customHeight="1">
      <c r="A4476" s="5" t="s">
        <v>46</v>
      </c>
      <c r="B4476" s="5" t="s">
        <v>45</v>
      </c>
      <c r="C4476" s="4">
        <v>46204</v>
      </c>
      <c r="D4476" s="4">
        <v>46234</v>
      </c>
      <c r="E4476" s="5" t="s">
        <v>115</v>
      </c>
      <c r="F4476" s="5" t="s">
        <v>438</v>
      </c>
      <c r="G4476" s="7">
        <v>1E-3</v>
      </c>
      <c r="H4476" s="21" t="s">
        <v>69</v>
      </c>
      <c r="I4476" s="5" t="s">
        <v>51</v>
      </c>
    </row>
    <row r="4477" spans="1:9" ht="48" customHeight="1">
      <c r="A4477" s="5" t="s">
        <v>46</v>
      </c>
      <c r="B4477" s="5" t="s">
        <v>45</v>
      </c>
      <c r="C4477" s="4">
        <v>46204</v>
      </c>
      <c r="D4477" s="4">
        <v>46234</v>
      </c>
      <c r="E4477" s="5" t="s">
        <v>115</v>
      </c>
      <c r="F4477" s="5" t="s">
        <v>432</v>
      </c>
      <c r="G4477" s="7">
        <v>1E-3</v>
      </c>
      <c r="H4477" s="21" t="s">
        <v>69</v>
      </c>
      <c r="I4477" s="5" t="s">
        <v>51</v>
      </c>
    </row>
    <row r="4478" spans="1:9" ht="48" customHeight="1">
      <c r="A4478" s="5" t="s">
        <v>46</v>
      </c>
      <c r="B4478" s="5" t="s">
        <v>45</v>
      </c>
      <c r="C4478" s="4">
        <v>46204</v>
      </c>
      <c r="D4478" s="4">
        <v>46234</v>
      </c>
      <c r="E4478" s="5" t="s">
        <v>115</v>
      </c>
      <c r="F4478" s="5" t="s">
        <v>433</v>
      </c>
      <c r="G4478" s="7">
        <v>1E-3</v>
      </c>
      <c r="H4478" s="21" t="s">
        <v>69</v>
      </c>
      <c r="I4478" s="5" t="s">
        <v>51</v>
      </c>
    </row>
    <row r="4479" spans="1:9" ht="48" customHeight="1">
      <c r="A4479" s="5" t="s">
        <v>46</v>
      </c>
      <c r="B4479" s="5" t="s">
        <v>45</v>
      </c>
      <c r="C4479" s="4">
        <v>46204</v>
      </c>
      <c r="D4479" s="4">
        <v>46234</v>
      </c>
      <c r="E4479" s="5" t="s">
        <v>115</v>
      </c>
      <c r="F4479" s="5" t="s">
        <v>441</v>
      </c>
      <c r="G4479" s="7">
        <v>1E-3</v>
      </c>
      <c r="H4479" s="21" t="s">
        <v>69</v>
      </c>
      <c r="I4479" s="5" t="s">
        <v>51</v>
      </c>
    </row>
    <row r="4480" spans="1:9" ht="48" customHeight="1">
      <c r="A4480" s="5" t="s">
        <v>46</v>
      </c>
      <c r="B4480" s="5" t="s">
        <v>45</v>
      </c>
      <c r="C4480" s="4">
        <v>46204</v>
      </c>
      <c r="D4480" s="4">
        <v>46234</v>
      </c>
      <c r="E4480" s="5" t="s">
        <v>115</v>
      </c>
      <c r="F4480" s="5" t="s">
        <v>435</v>
      </c>
      <c r="G4480" s="7">
        <v>1E-3</v>
      </c>
      <c r="H4480" s="21" t="s">
        <v>69</v>
      </c>
      <c r="I4480" s="5" t="s">
        <v>51</v>
      </c>
    </row>
    <row r="4481" spans="1:9" ht="48" customHeight="1">
      <c r="A4481" s="5" t="s">
        <v>46</v>
      </c>
      <c r="B4481" s="5" t="s">
        <v>45</v>
      </c>
      <c r="C4481" s="4">
        <v>46204</v>
      </c>
      <c r="D4481" s="4">
        <v>46234</v>
      </c>
      <c r="E4481" s="5" t="s">
        <v>115</v>
      </c>
      <c r="F4481" s="5" t="s">
        <v>439</v>
      </c>
      <c r="G4481" s="7">
        <v>0</v>
      </c>
      <c r="H4481" s="21" t="s">
        <v>69</v>
      </c>
      <c r="I4481" s="5" t="s">
        <v>51</v>
      </c>
    </row>
    <row r="4482" spans="1:9" ht="48" customHeight="1">
      <c r="A4482" s="5" t="s">
        <v>46</v>
      </c>
      <c r="B4482" s="5" t="s">
        <v>45</v>
      </c>
      <c r="C4482" s="4">
        <v>46204</v>
      </c>
      <c r="D4482" s="4">
        <v>46234</v>
      </c>
      <c r="E4482" s="5" t="s">
        <v>115</v>
      </c>
      <c r="F4482" s="5" t="s">
        <v>440</v>
      </c>
      <c r="G4482" s="7">
        <v>0</v>
      </c>
      <c r="H4482" s="21" t="s">
        <v>69</v>
      </c>
      <c r="I4482" s="5" t="s">
        <v>51</v>
      </c>
    </row>
    <row r="4483" spans="1:9" ht="48" customHeight="1">
      <c r="A4483" s="5" t="s">
        <v>46</v>
      </c>
      <c r="B4483" s="5" t="s">
        <v>45</v>
      </c>
      <c r="C4483" s="4">
        <v>46204</v>
      </c>
      <c r="D4483" s="4">
        <v>46234</v>
      </c>
      <c r="E4483" s="5" t="s">
        <v>115</v>
      </c>
      <c r="F4483" s="5" t="s">
        <v>442</v>
      </c>
      <c r="G4483" s="7">
        <v>0</v>
      </c>
      <c r="H4483" s="21" t="s">
        <v>69</v>
      </c>
      <c r="I4483" s="5" t="s">
        <v>51</v>
      </c>
    </row>
    <row r="4484" spans="1:9" ht="48" customHeight="1">
      <c r="A4484" s="5" t="s">
        <v>46</v>
      </c>
      <c r="B4484" s="5" t="s">
        <v>45</v>
      </c>
      <c r="C4484" s="4">
        <v>46204</v>
      </c>
      <c r="D4484" s="4">
        <v>46234</v>
      </c>
      <c r="E4484" s="5" t="s">
        <v>115</v>
      </c>
      <c r="F4484" s="5" t="s">
        <v>443</v>
      </c>
      <c r="G4484" s="7">
        <v>0</v>
      </c>
      <c r="H4484" s="21" t="s">
        <v>69</v>
      </c>
      <c r="I4484" s="5" t="s">
        <v>51</v>
      </c>
    </row>
    <row r="4485" spans="1:9" ht="48" customHeight="1">
      <c r="A4485" s="5" t="s">
        <v>46</v>
      </c>
      <c r="B4485" s="5" t="s">
        <v>45</v>
      </c>
      <c r="C4485" s="4">
        <v>46204</v>
      </c>
      <c r="D4485" s="4">
        <v>46234</v>
      </c>
      <c r="E4485" s="5" t="s">
        <v>115</v>
      </c>
      <c r="F4485" s="5" t="s">
        <v>444</v>
      </c>
      <c r="G4485" s="7">
        <v>0</v>
      </c>
      <c r="H4485" s="21" t="s">
        <v>69</v>
      </c>
      <c r="I4485" s="5" t="s">
        <v>51</v>
      </c>
    </row>
    <row r="4486" spans="1:9" ht="48" customHeight="1">
      <c r="A4486" s="5" t="s">
        <v>46</v>
      </c>
      <c r="B4486" s="5" t="s">
        <v>45</v>
      </c>
      <c r="C4486" s="4">
        <v>46204</v>
      </c>
      <c r="D4486" s="4">
        <v>46234</v>
      </c>
      <c r="E4486" s="5" t="s">
        <v>115</v>
      </c>
      <c r="F4486" s="5" t="s">
        <v>445</v>
      </c>
      <c r="G4486" s="7">
        <v>0</v>
      </c>
      <c r="H4486" s="21" t="s">
        <v>69</v>
      </c>
      <c r="I4486" s="5" t="s">
        <v>51</v>
      </c>
    </row>
    <row r="4487" spans="1:9" ht="48" customHeight="1">
      <c r="A4487" s="5" t="s">
        <v>46</v>
      </c>
      <c r="B4487" s="5" t="s">
        <v>45</v>
      </c>
      <c r="C4487" s="4">
        <v>46204</v>
      </c>
      <c r="D4487" s="4">
        <v>46234</v>
      </c>
      <c r="E4487" s="5" t="s">
        <v>115</v>
      </c>
      <c r="F4487" s="5" t="s">
        <v>113</v>
      </c>
      <c r="G4487" s="7">
        <v>0</v>
      </c>
      <c r="H4487" s="21" t="s">
        <v>69</v>
      </c>
      <c r="I4487" s="5" t="s">
        <v>51</v>
      </c>
    </row>
    <row r="4488" spans="1:9" ht="48" customHeight="1">
      <c r="A4488" s="5" t="s">
        <v>46</v>
      </c>
      <c r="B4488" s="5" t="s">
        <v>45</v>
      </c>
      <c r="C4488" s="4">
        <v>46204</v>
      </c>
      <c r="D4488" s="4">
        <v>46234</v>
      </c>
      <c r="E4488" s="5" t="s">
        <v>115</v>
      </c>
      <c r="F4488" s="5" t="s">
        <v>446</v>
      </c>
      <c r="G4488" s="7">
        <v>0</v>
      </c>
      <c r="H4488" s="21" t="s">
        <v>69</v>
      </c>
      <c r="I4488" s="5" t="s">
        <v>51</v>
      </c>
    </row>
    <row r="4489" spans="1:9" ht="48" customHeight="1">
      <c r="A4489" s="5" t="s">
        <v>46</v>
      </c>
      <c r="B4489" s="5" t="s">
        <v>45</v>
      </c>
      <c r="C4489" s="4">
        <v>46204</v>
      </c>
      <c r="D4489" s="4">
        <v>46234</v>
      </c>
      <c r="E4489" s="5" t="s">
        <v>115</v>
      </c>
      <c r="F4489" s="5" t="s">
        <v>447</v>
      </c>
      <c r="G4489" s="7">
        <v>0</v>
      </c>
      <c r="H4489" s="21" t="s">
        <v>69</v>
      </c>
      <c r="I4489" s="5" t="s">
        <v>51</v>
      </c>
    </row>
    <row r="4490" spans="1:9" ht="48" customHeight="1">
      <c r="A4490" s="5" t="s">
        <v>46</v>
      </c>
      <c r="B4490" s="5" t="s">
        <v>45</v>
      </c>
      <c r="C4490" s="4">
        <v>46204</v>
      </c>
      <c r="D4490" s="4">
        <v>46234</v>
      </c>
      <c r="E4490" s="5" t="s">
        <v>115</v>
      </c>
      <c r="F4490" s="5" t="s">
        <v>448</v>
      </c>
      <c r="G4490" s="7">
        <v>0</v>
      </c>
      <c r="H4490" s="21" t="s">
        <v>69</v>
      </c>
      <c r="I4490" s="5" t="s">
        <v>51</v>
      </c>
    </row>
    <row r="4491" spans="1:9" ht="48" customHeight="1">
      <c r="A4491" s="5" t="s">
        <v>46</v>
      </c>
      <c r="B4491" s="5" t="s">
        <v>45</v>
      </c>
      <c r="C4491" s="4">
        <v>46204</v>
      </c>
      <c r="D4491" s="4">
        <v>46234</v>
      </c>
      <c r="E4491" s="5" t="s">
        <v>115</v>
      </c>
      <c r="F4491" s="5" t="s">
        <v>449</v>
      </c>
      <c r="G4491" s="7">
        <v>0</v>
      </c>
      <c r="H4491" s="21" t="s">
        <v>69</v>
      </c>
      <c r="I4491" s="5" t="s">
        <v>51</v>
      </c>
    </row>
    <row r="4492" spans="1:9" ht="48" customHeight="1">
      <c r="A4492" s="5" t="s">
        <v>46</v>
      </c>
      <c r="B4492" s="5" t="s">
        <v>45</v>
      </c>
      <c r="C4492" s="4">
        <v>46204</v>
      </c>
      <c r="D4492" s="4">
        <v>46234</v>
      </c>
      <c r="E4492" s="5" t="s">
        <v>115</v>
      </c>
      <c r="F4492" s="5" t="s">
        <v>450</v>
      </c>
      <c r="G4492" s="7">
        <v>0</v>
      </c>
      <c r="H4492" s="21" t="s">
        <v>69</v>
      </c>
      <c r="I4492" s="5" t="s">
        <v>51</v>
      </c>
    </row>
    <row r="4493" spans="1:9" ht="48" customHeight="1">
      <c r="A4493" s="5" t="s">
        <v>46</v>
      </c>
      <c r="B4493" s="5" t="s">
        <v>45</v>
      </c>
      <c r="C4493" s="4">
        <v>46204</v>
      </c>
      <c r="D4493" s="4">
        <v>46234</v>
      </c>
      <c r="E4493" s="5" t="s">
        <v>494</v>
      </c>
      <c r="F4493" s="5" t="s">
        <v>496</v>
      </c>
      <c r="G4493" s="7">
        <v>2E-3</v>
      </c>
      <c r="H4493" s="21" t="s">
        <v>69</v>
      </c>
      <c r="I4493" s="5" t="s">
        <v>51</v>
      </c>
    </row>
    <row r="4494" spans="1:9" ht="48" customHeight="1">
      <c r="A4494" s="5" t="s">
        <v>46</v>
      </c>
      <c r="B4494" s="5" t="s">
        <v>45</v>
      </c>
      <c r="C4494" s="4">
        <v>46204</v>
      </c>
      <c r="D4494" s="4">
        <v>46234</v>
      </c>
      <c r="E4494" s="5" t="s">
        <v>494</v>
      </c>
      <c r="F4494" s="5" t="s">
        <v>495</v>
      </c>
      <c r="G4494" s="7">
        <v>1E-3</v>
      </c>
      <c r="H4494" s="21" t="s">
        <v>69</v>
      </c>
      <c r="I4494" s="5" t="s">
        <v>51</v>
      </c>
    </row>
    <row r="4495" spans="1:9" ht="48" customHeight="1">
      <c r="A4495" s="5" t="s">
        <v>46</v>
      </c>
      <c r="B4495" s="5" t="s">
        <v>45</v>
      </c>
      <c r="C4495" s="4">
        <v>46204</v>
      </c>
      <c r="D4495" s="4">
        <v>46234</v>
      </c>
      <c r="E4495" s="5" t="s">
        <v>494</v>
      </c>
      <c r="F4495" s="5" t="s">
        <v>499</v>
      </c>
      <c r="G4495" s="7">
        <v>1E-3</v>
      </c>
      <c r="H4495" s="21" t="s">
        <v>69</v>
      </c>
      <c r="I4495" s="5" t="s">
        <v>51</v>
      </c>
    </row>
    <row r="4496" spans="1:9" ht="48" customHeight="1">
      <c r="A4496" s="5" t="s">
        <v>46</v>
      </c>
      <c r="B4496" s="5" t="s">
        <v>45</v>
      </c>
      <c r="C4496" s="4">
        <v>46204</v>
      </c>
      <c r="D4496" s="4">
        <v>46234</v>
      </c>
      <c r="E4496" s="5" t="s">
        <v>494</v>
      </c>
      <c r="F4496" s="5" t="s">
        <v>395</v>
      </c>
      <c r="G4496" s="7">
        <v>1E-3</v>
      </c>
      <c r="H4496" s="21" t="s">
        <v>69</v>
      </c>
      <c r="I4496" s="5" t="s">
        <v>51</v>
      </c>
    </row>
    <row r="4497" spans="1:9" ht="48" customHeight="1">
      <c r="A4497" s="5" t="s">
        <v>46</v>
      </c>
      <c r="B4497" s="5" t="s">
        <v>45</v>
      </c>
      <c r="C4497" s="4">
        <v>46204</v>
      </c>
      <c r="D4497" s="4">
        <v>46234</v>
      </c>
      <c r="E4497" s="5" t="s">
        <v>494</v>
      </c>
      <c r="F4497" s="5" t="s">
        <v>392</v>
      </c>
      <c r="G4497" s="7">
        <v>1E-3</v>
      </c>
      <c r="H4497" s="21" t="s">
        <v>69</v>
      </c>
      <c r="I4497" s="5" t="s">
        <v>51</v>
      </c>
    </row>
    <row r="4498" spans="1:9" ht="48" customHeight="1">
      <c r="A4498" s="5" t="s">
        <v>46</v>
      </c>
      <c r="B4498" s="5" t="s">
        <v>45</v>
      </c>
      <c r="C4498" s="4">
        <v>46204</v>
      </c>
      <c r="D4498" s="4">
        <v>46234</v>
      </c>
      <c r="E4498" s="5" t="s">
        <v>494</v>
      </c>
      <c r="F4498" s="5" t="s">
        <v>497</v>
      </c>
      <c r="G4498" s="7">
        <v>1E-3</v>
      </c>
      <c r="H4498" s="21" t="s">
        <v>69</v>
      </c>
      <c r="I4498" s="5" t="s">
        <v>51</v>
      </c>
    </row>
    <row r="4499" spans="1:9" ht="48" customHeight="1">
      <c r="A4499" s="5" t="s">
        <v>46</v>
      </c>
      <c r="B4499" s="5" t="s">
        <v>45</v>
      </c>
      <c r="C4499" s="4">
        <v>46204</v>
      </c>
      <c r="D4499" s="4">
        <v>46234</v>
      </c>
      <c r="E4499" s="5" t="s">
        <v>494</v>
      </c>
      <c r="F4499" s="5" t="s">
        <v>500</v>
      </c>
      <c r="G4499" s="7">
        <v>1E-3</v>
      </c>
      <c r="H4499" s="21" t="s">
        <v>69</v>
      </c>
      <c r="I4499" s="5" t="s">
        <v>51</v>
      </c>
    </row>
    <row r="4500" spans="1:9" ht="48" customHeight="1">
      <c r="A4500" s="5" t="s">
        <v>46</v>
      </c>
      <c r="B4500" s="5" t="s">
        <v>45</v>
      </c>
      <c r="C4500" s="4">
        <v>46204</v>
      </c>
      <c r="D4500" s="4">
        <v>46234</v>
      </c>
      <c r="E4500" s="5" t="s">
        <v>494</v>
      </c>
      <c r="F4500" s="5" t="s">
        <v>339</v>
      </c>
      <c r="G4500" s="7">
        <v>1E-3</v>
      </c>
      <c r="H4500" s="21" t="s">
        <v>69</v>
      </c>
      <c r="I4500" s="5" t="s">
        <v>51</v>
      </c>
    </row>
    <row r="4501" spans="1:9" ht="48" customHeight="1">
      <c r="A4501" s="5" t="s">
        <v>46</v>
      </c>
      <c r="B4501" s="5" t="s">
        <v>45</v>
      </c>
      <c r="C4501" s="4">
        <v>46204</v>
      </c>
      <c r="D4501" s="4">
        <v>46234</v>
      </c>
      <c r="E4501" s="5" t="s">
        <v>494</v>
      </c>
      <c r="F4501" s="5" t="s">
        <v>501</v>
      </c>
      <c r="G4501" s="7">
        <v>1E-3</v>
      </c>
      <c r="H4501" s="21" t="s">
        <v>69</v>
      </c>
      <c r="I4501" s="5" t="s">
        <v>51</v>
      </c>
    </row>
    <row r="4502" spans="1:9" ht="48" customHeight="1">
      <c r="A4502" s="5" t="s">
        <v>46</v>
      </c>
      <c r="B4502" s="5" t="s">
        <v>45</v>
      </c>
      <c r="C4502" s="4">
        <v>46204</v>
      </c>
      <c r="D4502" s="4">
        <v>46234</v>
      </c>
      <c r="E4502" s="5" t="s">
        <v>494</v>
      </c>
      <c r="F4502" s="5" t="s">
        <v>502</v>
      </c>
      <c r="G4502" s="7">
        <v>1E-3</v>
      </c>
      <c r="H4502" s="21" t="s">
        <v>69</v>
      </c>
      <c r="I4502" s="5" t="s">
        <v>51</v>
      </c>
    </row>
    <row r="4503" spans="1:9" ht="48" customHeight="1">
      <c r="A4503" s="5" t="s">
        <v>46</v>
      </c>
      <c r="B4503" s="5" t="s">
        <v>45</v>
      </c>
      <c r="C4503" s="4">
        <v>46204</v>
      </c>
      <c r="D4503" s="4">
        <v>46234</v>
      </c>
      <c r="E4503" s="5" t="s">
        <v>494</v>
      </c>
      <c r="F4503" s="5" t="s">
        <v>503</v>
      </c>
      <c r="G4503" s="7">
        <v>1E-3</v>
      </c>
      <c r="H4503" s="21" t="s">
        <v>69</v>
      </c>
      <c r="I4503" s="5" t="s">
        <v>51</v>
      </c>
    </row>
    <row r="4504" spans="1:9" ht="48" customHeight="1">
      <c r="A4504" s="5" t="s">
        <v>46</v>
      </c>
      <c r="B4504" s="5" t="s">
        <v>45</v>
      </c>
      <c r="C4504" s="4">
        <v>46204</v>
      </c>
      <c r="D4504" s="4">
        <v>46234</v>
      </c>
      <c r="E4504" s="5" t="s">
        <v>494</v>
      </c>
      <c r="F4504" s="5" t="s">
        <v>504</v>
      </c>
      <c r="G4504" s="7">
        <v>1E-3</v>
      </c>
      <c r="H4504" s="21" t="s">
        <v>69</v>
      </c>
      <c r="I4504" s="5" t="s">
        <v>51</v>
      </c>
    </row>
    <row r="4505" spans="1:9" ht="48" customHeight="1">
      <c r="A4505" s="5" t="s">
        <v>46</v>
      </c>
      <c r="B4505" s="5" t="s">
        <v>45</v>
      </c>
      <c r="C4505" s="4">
        <v>46204</v>
      </c>
      <c r="D4505" s="4">
        <v>46234</v>
      </c>
      <c r="E4505" s="5" t="s">
        <v>494</v>
      </c>
      <c r="F4505" s="5" t="s">
        <v>362</v>
      </c>
      <c r="G4505" s="7">
        <v>0</v>
      </c>
      <c r="H4505" s="21" t="s">
        <v>69</v>
      </c>
      <c r="I4505" s="5" t="s">
        <v>51</v>
      </c>
    </row>
    <row r="4506" spans="1:9" ht="48" customHeight="1">
      <c r="A4506" s="5" t="s">
        <v>46</v>
      </c>
      <c r="B4506" s="5" t="s">
        <v>45</v>
      </c>
      <c r="C4506" s="4">
        <v>46204</v>
      </c>
      <c r="D4506" s="4">
        <v>46234</v>
      </c>
      <c r="E4506" s="5" t="s">
        <v>494</v>
      </c>
      <c r="F4506" s="5" t="s">
        <v>364</v>
      </c>
      <c r="G4506" s="7">
        <v>0</v>
      </c>
      <c r="H4506" s="21" t="s">
        <v>69</v>
      </c>
      <c r="I4506" s="5" t="s">
        <v>51</v>
      </c>
    </row>
    <row r="4507" spans="1:9" ht="48" customHeight="1">
      <c r="A4507" s="5" t="s">
        <v>46</v>
      </c>
      <c r="B4507" s="5" t="s">
        <v>45</v>
      </c>
      <c r="C4507" s="4">
        <v>46204</v>
      </c>
      <c r="D4507" s="4">
        <v>46234</v>
      </c>
      <c r="E4507" s="5" t="s">
        <v>494</v>
      </c>
      <c r="F4507" s="5" t="s">
        <v>366</v>
      </c>
      <c r="G4507" s="7">
        <v>0</v>
      </c>
      <c r="H4507" s="21" t="s">
        <v>69</v>
      </c>
      <c r="I4507" s="5" t="s">
        <v>51</v>
      </c>
    </row>
    <row r="4508" spans="1:9" ht="48" customHeight="1">
      <c r="A4508" s="5" t="s">
        <v>46</v>
      </c>
      <c r="B4508" s="5" t="s">
        <v>45</v>
      </c>
      <c r="C4508" s="4">
        <v>46204</v>
      </c>
      <c r="D4508" s="4">
        <v>46234</v>
      </c>
      <c r="E4508" s="5" t="s">
        <v>494</v>
      </c>
      <c r="F4508" s="5" t="s">
        <v>498</v>
      </c>
      <c r="G4508" s="7">
        <v>0</v>
      </c>
      <c r="H4508" s="21" t="s">
        <v>69</v>
      </c>
      <c r="I4508" s="5" t="s">
        <v>51</v>
      </c>
    </row>
    <row r="4509" spans="1:9" ht="48" customHeight="1">
      <c r="A4509" s="5" t="s">
        <v>46</v>
      </c>
      <c r="B4509" s="5" t="s">
        <v>45</v>
      </c>
      <c r="C4509" s="4">
        <v>46204</v>
      </c>
      <c r="D4509" s="4">
        <v>46234</v>
      </c>
      <c r="E4509" s="5" t="s">
        <v>390</v>
      </c>
      <c r="F4509" s="5" t="s">
        <v>392</v>
      </c>
      <c r="G4509" s="7">
        <v>2E-3</v>
      </c>
      <c r="H4509" s="21" t="s">
        <v>69</v>
      </c>
      <c r="I4509" s="5" t="s">
        <v>51</v>
      </c>
    </row>
    <row r="4510" spans="1:9" ht="48" customHeight="1">
      <c r="A4510" s="5" t="s">
        <v>46</v>
      </c>
      <c r="B4510" s="5" t="s">
        <v>45</v>
      </c>
      <c r="C4510" s="4">
        <v>46204</v>
      </c>
      <c r="D4510" s="4">
        <v>46234</v>
      </c>
      <c r="E4510" s="5" t="s">
        <v>390</v>
      </c>
      <c r="F4510" s="5" t="s">
        <v>391</v>
      </c>
      <c r="G4510" s="7">
        <v>2E-3</v>
      </c>
      <c r="H4510" s="21" t="s">
        <v>69</v>
      </c>
      <c r="I4510" s="5" t="s">
        <v>51</v>
      </c>
    </row>
    <row r="4511" spans="1:9" ht="48" customHeight="1">
      <c r="A4511" s="5" t="s">
        <v>46</v>
      </c>
      <c r="B4511" s="5" t="s">
        <v>45</v>
      </c>
      <c r="C4511" s="4">
        <v>46204</v>
      </c>
      <c r="D4511" s="4">
        <v>46234</v>
      </c>
      <c r="E4511" s="5" t="s">
        <v>390</v>
      </c>
      <c r="F4511" s="5" t="s">
        <v>393</v>
      </c>
      <c r="G4511" s="7">
        <v>1E-3</v>
      </c>
      <c r="H4511" s="21" t="s">
        <v>69</v>
      </c>
      <c r="I4511" s="5" t="s">
        <v>51</v>
      </c>
    </row>
    <row r="4512" spans="1:9" ht="48" customHeight="1">
      <c r="A4512" s="5" t="s">
        <v>46</v>
      </c>
      <c r="B4512" s="5" t="s">
        <v>45</v>
      </c>
      <c r="C4512" s="4">
        <v>46204</v>
      </c>
      <c r="D4512" s="4">
        <v>46234</v>
      </c>
      <c r="E4512" s="5" t="s">
        <v>390</v>
      </c>
      <c r="F4512" s="5" t="s">
        <v>396</v>
      </c>
      <c r="G4512" s="7">
        <v>1E-3</v>
      </c>
      <c r="H4512" s="21" t="s">
        <v>69</v>
      </c>
      <c r="I4512" s="5" t="s">
        <v>51</v>
      </c>
    </row>
    <row r="4513" spans="1:9" ht="48" customHeight="1">
      <c r="A4513" s="5" t="s">
        <v>46</v>
      </c>
      <c r="B4513" s="5" t="s">
        <v>45</v>
      </c>
      <c r="C4513" s="4">
        <v>46204</v>
      </c>
      <c r="D4513" s="4">
        <v>46234</v>
      </c>
      <c r="E4513" s="5" t="s">
        <v>390</v>
      </c>
      <c r="F4513" s="5" t="s">
        <v>394</v>
      </c>
      <c r="G4513" s="7">
        <v>1E-3</v>
      </c>
      <c r="H4513" s="21" t="s">
        <v>69</v>
      </c>
      <c r="I4513" s="5" t="s">
        <v>51</v>
      </c>
    </row>
    <row r="4514" spans="1:9" ht="48" customHeight="1">
      <c r="A4514" s="5" t="s">
        <v>46</v>
      </c>
      <c r="B4514" s="5" t="s">
        <v>45</v>
      </c>
      <c r="C4514" s="4">
        <v>46204</v>
      </c>
      <c r="D4514" s="4">
        <v>46234</v>
      </c>
      <c r="E4514" s="5" t="s">
        <v>390</v>
      </c>
      <c r="F4514" s="5" t="s">
        <v>397</v>
      </c>
      <c r="G4514" s="7">
        <v>1E-3</v>
      </c>
      <c r="H4514" s="21" t="s">
        <v>69</v>
      </c>
      <c r="I4514" s="5" t="s">
        <v>51</v>
      </c>
    </row>
    <row r="4515" spans="1:9" ht="48" customHeight="1">
      <c r="A4515" s="5" t="s">
        <v>46</v>
      </c>
      <c r="B4515" s="5" t="s">
        <v>45</v>
      </c>
      <c r="C4515" s="4">
        <v>46204</v>
      </c>
      <c r="D4515" s="4">
        <v>46234</v>
      </c>
      <c r="E4515" s="5" t="s">
        <v>390</v>
      </c>
      <c r="F4515" s="5" t="s">
        <v>398</v>
      </c>
      <c r="G4515" s="7">
        <v>1E-3</v>
      </c>
      <c r="H4515" s="21" t="s">
        <v>69</v>
      </c>
      <c r="I4515" s="5" t="s">
        <v>51</v>
      </c>
    </row>
    <row r="4516" spans="1:9" ht="48" customHeight="1">
      <c r="A4516" s="5" t="s">
        <v>46</v>
      </c>
      <c r="B4516" s="5" t="s">
        <v>45</v>
      </c>
      <c r="C4516" s="4">
        <v>46204</v>
      </c>
      <c r="D4516" s="4">
        <v>46234</v>
      </c>
      <c r="E4516" s="5" t="s">
        <v>390</v>
      </c>
      <c r="F4516" s="5" t="s">
        <v>364</v>
      </c>
      <c r="G4516" s="7">
        <v>1E-3</v>
      </c>
      <c r="H4516" s="21" t="s">
        <v>69</v>
      </c>
      <c r="I4516" s="5" t="s">
        <v>51</v>
      </c>
    </row>
    <row r="4517" spans="1:9" ht="48" customHeight="1">
      <c r="A4517" s="5" t="s">
        <v>46</v>
      </c>
      <c r="B4517" s="5" t="s">
        <v>45</v>
      </c>
      <c r="C4517" s="4">
        <v>46204</v>
      </c>
      <c r="D4517" s="4">
        <v>46234</v>
      </c>
      <c r="E4517" s="5" t="s">
        <v>390</v>
      </c>
      <c r="F4517" s="5" t="s">
        <v>395</v>
      </c>
      <c r="G4517" s="7">
        <v>1E-3</v>
      </c>
      <c r="H4517" s="21" t="s">
        <v>69</v>
      </c>
      <c r="I4517" s="5" t="s">
        <v>51</v>
      </c>
    </row>
    <row r="4518" spans="1:9" ht="48" customHeight="1">
      <c r="A4518" s="5" t="s">
        <v>46</v>
      </c>
      <c r="B4518" s="5" t="s">
        <v>45</v>
      </c>
      <c r="C4518" s="4">
        <v>46204</v>
      </c>
      <c r="D4518" s="4">
        <v>46234</v>
      </c>
      <c r="E4518" s="5" t="s">
        <v>390</v>
      </c>
      <c r="F4518" s="5" t="s">
        <v>100</v>
      </c>
      <c r="G4518" s="7">
        <v>1E-3</v>
      </c>
      <c r="H4518" s="21" t="s">
        <v>69</v>
      </c>
      <c r="I4518" s="5" t="s">
        <v>51</v>
      </c>
    </row>
    <row r="4519" spans="1:9" ht="48" customHeight="1">
      <c r="A4519" s="5" t="s">
        <v>46</v>
      </c>
      <c r="B4519" s="5" t="s">
        <v>45</v>
      </c>
      <c r="C4519" s="4">
        <v>46204</v>
      </c>
      <c r="D4519" s="4">
        <v>46234</v>
      </c>
      <c r="E4519" s="5" t="s">
        <v>390</v>
      </c>
      <c r="F4519" s="5" t="s">
        <v>400</v>
      </c>
      <c r="G4519" s="7">
        <v>1E-3</v>
      </c>
      <c r="H4519" s="21" t="s">
        <v>69</v>
      </c>
      <c r="I4519" s="5" t="s">
        <v>51</v>
      </c>
    </row>
    <row r="4520" spans="1:9" ht="48" customHeight="1">
      <c r="A4520" s="5" t="s">
        <v>46</v>
      </c>
      <c r="B4520" s="5" t="s">
        <v>45</v>
      </c>
      <c r="C4520" s="4">
        <v>46204</v>
      </c>
      <c r="D4520" s="4">
        <v>46234</v>
      </c>
      <c r="E4520" s="5" t="s">
        <v>390</v>
      </c>
      <c r="F4520" s="5" t="s">
        <v>366</v>
      </c>
      <c r="G4520" s="7">
        <v>0</v>
      </c>
      <c r="H4520" s="21" t="s">
        <v>69</v>
      </c>
      <c r="I4520" s="5" t="s">
        <v>51</v>
      </c>
    </row>
    <row r="4521" spans="1:9" ht="48" customHeight="1">
      <c r="A4521" s="5" t="s">
        <v>46</v>
      </c>
      <c r="B4521" s="5" t="s">
        <v>45</v>
      </c>
      <c r="C4521" s="4">
        <v>46204</v>
      </c>
      <c r="D4521" s="4">
        <v>46234</v>
      </c>
      <c r="E4521" s="5" t="s">
        <v>390</v>
      </c>
      <c r="F4521" s="5" t="s">
        <v>402</v>
      </c>
      <c r="G4521" s="7">
        <v>0</v>
      </c>
      <c r="H4521" s="21" t="s">
        <v>69</v>
      </c>
      <c r="I4521" s="5" t="s">
        <v>51</v>
      </c>
    </row>
    <row r="4522" spans="1:9" ht="48" customHeight="1">
      <c r="A4522" s="5" t="s">
        <v>46</v>
      </c>
      <c r="B4522" s="5" t="s">
        <v>45</v>
      </c>
      <c r="C4522" s="4">
        <v>46204</v>
      </c>
      <c r="D4522" s="4">
        <v>46234</v>
      </c>
      <c r="E4522" s="5" t="s">
        <v>390</v>
      </c>
      <c r="F4522" s="5" t="s">
        <v>403</v>
      </c>
      <c r="G4522" s="7">
        <v>0</v>
      </c>
      <c r="H4522" s="21" t="s">
        <v>69</v>
      </c>
      <c r="I4522" s="5" t="s">
        <v>51</v>
      </c>
    </row>
    <row r="4523" spans="1:9" ht="48" customHeight="1">
      <c r="A4523" s="5" t="s">
        <v>46</v>
      </c>
      <c r="B4523" s="5" t="s">
        <v>45</v>
      </c>
      <c r="C4523" s="4">
        <v>46204</v>
      </c>
      <c r="D4523" s="4">
        <v>46234</v>
      </c>
      <c r="E4523" s="5" t="s">
        <v>390</v>
      </c>
      <c r="F4523" s="5" t="s">
        <v>404</v>
      </c>
      <c r="G4523" s="7">
        <v>0</v>
      </c>
      <c r="H4523" s="21" t="s">
        <v>69</v>
      </c>
      <c r="I4523" s="5" t="s">
        <v>51</v>
      </c>
    </row>
    <row r="4524" spans="1:9" ht="48" customHeight="1">
      <c r="A4524" s="5" t="s">
        <v>46</v>
      </c>
      <c r="B4524" s="5" t="s">
        <v>45</v>
      </c>
      <c r="C4524" s="4">
        <v>46204</v>
      </c>
      <c r="D4524" s="4">
        <v>46234</v>
      </c>
      <c r="E4524" s="5" t="s">
        <v>390</v>
      </c>
      <c r="F4524" s="5" t="s">
        <v>405</v>
      </c>
      <c r="G4524" s="7">
        <v>0</v>
      </c>
      <c r="H4524" s="21" t="s">
        <v>69</v>
      </c>
      <c r="I4524" s="5" t="s">
        <v>51</v>
      </c>
    </row>
    <row r="4525" spans="1:9" ht="48" customHeight="1">
      <c r="A4525" s="5" t="s">
        <v>46</v>
      </c>
      <c r="B4525" s="5" t="s">
        <v>45</v>
      </c>
      <c r="C4525" s="4">
        <v>46204</v>
      </c>
      <c r="D4525" s="4">
        <v>46234</v>
      </c>
      <c r="E4525" s="5" t="s">
        <v>390</v>
      </c>
      <c r="F4525" s="5" t="s">
        <v>406</v>
      </c>
      <c r="G4525" s="7">
        <v>0</v>
      </c>
      <c r="H4525" s="21" t="s">
        <v>69</v>
      </c>
      <c r="I4525" s="5" t="s">
        <v>51</v>
      </c>
    </row>
    <row r="4526" spans="1:9" ht="48" customHeight="1">
      <c r="A4526" s="5" t="s">
        <v>46</v>
      </c>
      <c r="B4526" s="5" t="s">
        <v>45</v>
      </c>
      <c r="C4526" s="4">
        <v>46204</v>
      </c>
      <c r="D4526" s="4">
        <v>46234</v>
      </c>
      <c r="E4526" s="5" t="s">
        <v>390</v>
      </c>
      <c r="F4526" s="5" t="s">
        <v>407</v>
      </c>
      <c r="G4526" s="7">
        <v>0</v>
      </c>
      <c r="H4526" s="21" t="s">
        <v>69</v>
      </c>
      <c r="I4526" s="5" t="s">
        <v>51</v>
      </c>
    </row>
    <row r="4527" spans="1:9" ht="48" customHeight="1">
      <c r="A4527" s="5" t="s">
        <v>46</v>
      </c>
      <c r="B4527" s="5" t="s">
        <v>45</v>
      </c>
      <c r="C4527" s="4">
        <v>46204</v>
      </c>
      <c r="D4527" s="4">
        <v>46234</v>
      </c>
      <c r="E4527" s="5" t="s">
        <v>390</v>
      </c>
      <c r="F4527" s="5" t="s">
        <v>399</v>
      </c>
      <c r="G4527" s="7">
        <v>0</v>
      </c>
      <c r="H4527" s="21" t="s">
        <v>69</v>
      </c>
      <c r="I4527" s="5" t="s">
        <v>51</v>
      </c>
    </row>
    <row r="4528" spans="1:9" ht="48" customHeight="1">
      <c r="A4528" s="5" t="s">
        <v>46</v>
      </c>
      <c r="B4528" s="5" t="s">
        <v>45</v>
      </c>
      <c r="C4528" s="4">
        <v>46204</v>
      </c>
      <c r="D4528" s="4">
        <v>46234</v>
      </c>
      <c r="E4528" s="5" t="s">
        <v>390</v>
      </c>
      <c r="F4528" s="5" t="s">
        <v>408</v>
      </c>
      <c r="G4528" s="7">
        <v>0</v>
      </c>
      <c r="H4528" s="21" t="s">
        <v>69</v>
      </c>
      <c r="I4528" s="5" t="s">
        <v>51</v>
      </c>
    </row>
    <row r="4529" spans="1:9" ht="48" customHeight="1">
      <c r="A4529" s="5" t="s">
        <v>46</v>
      </c>
      <c r="B4529" s="5" t="s">
        <v>45</v>
      </c>
      <c r="C4529" s="4">
        <v>46204</v>
      </c>
      <c r="D4529" s="4">
        <v>46234</v>
      </c>
      <c r="E4529" s="5" t="s">
        <v>390</v>
      </c>
      <c r="F4529" s="5" t="s">
        <v>409</v>
      </c>
      <c r="G4529" s="7">
        <v>0</v>
      </c>
      <c r="H4529" s="21" t="s">
        <v>69</v>
      </c>
      <c r="I4529" s="5" t="s">
        <v>51</v>
      </c>
    </row>
    <row r="4530" spans="1:9" ht="48" customHeight="1">
      <c r="A4530" s="5" t="s">
        <v>46</v>
      </c>
      <c r="B4530" s="5" t="s">
        <v>45</v>
      </c>
      <c r="C4530" s="4">
        <v>46204</v>
      </c>
      <c r="D4530" s="4">
        <v>46234</v>
      </c>
      <c r="E4530" s="5" t="s">
        <v>390</v>
      </c>
      <c r="F4530" s="5" t="s">
        <v>410</v>
      </c>
      <c r="G4530" s="7">
        <v>0</v>
      </c>
      <c r="H4530" s="21" t="s">
        <v>69</v>
      </c>
      <c r="I4530" s="5" t="s">
        <v>51</v>
      </c>
    </row>
    <row r="4531" spans="1:9" ht="48" customHeight="1">
      <c r="A4531" s="5" t="s">
        <v>46</v>
      </c>
      <c r="B4531" s="5" t="s">
        <v>45</v>
      </c>
      <c r="C4531" s="4">
        <v>46204</v>
      </c>
      <c r="D4531" s="4">
        <v>46234</v>
      </c>
      <c r="E4531" s="5" t="s">
        <v>390</v>
      </c>
      <c r="F4531" s="5" t="s">
        <v>401</v>
      </c>
      <c r="G4531" s="7">
        <v>0</v>
      </c>
      <c r="H4531" s="21" t="s">
        <v>69</v>
      </c>
      <c r="I4531" s="5" t="s">
        <v>51</v>
      </c>
    </row>
    <row r="4532" spans="1:9" ht="48" customHeight="1">
      <c r="A4532" s="5" t="s">
        <v>46</v>
      </c>
      <c r="B4532" s="5" t="s">
        <v>45</v>
      </c>
      <c r="C4532" s="4">
        <v>46204</v>
      </c>
      <c r="D4532" s="4">
        <v>46234</v>
      </c>
      <c r="E4532" s="5" t="s">
        <v>390</v>
      </c>
      <c r="F4532" s="5" t="s">
        <v>411</v>
      </c>
      <c r="G4532" s="7">
        <v>0</v>
      </c>
      <c r="H4532" s="21" t="s">
        <v>69</v>
      </c>
      <c r="I4532" s="5" t="s">
        <v>51</v>
      </c>
    </row>
    <row r="4533" spans="1:9" ht="48" customHeight="1">
      <c r="A4533" s="5" t="s">
        <v>46</v>
      </c>
      <c r="B4533" s="5" t="s">
        <v>45</v>
      </c>
      <c r="C4533" s="4">
        <v>46204</v>
      </c>
      <c r="D4533" s="4">
        <v>46234</v>
      </c>
      <c r="E4533" s="5" t="s">
        <v>390</v>
      </c>
      <c r="F4533" s="5" t="s">
        <v>412</v>
      </c>
      <c r="G4533" s="7">
        <v>0</v>
      </c>
      <c r="H4533" s="21" t="s">
        <v>69</v>
      </c>
      <c r="I4533" s="5" t="s">
        <v>51</v>
      </c>
    </row>
    <row r="4534" spans="1:9" ht="48" customHeight="1">
      <c r="A4534" s="5" t="s">
        <v>46</v>
      </c>
      <c r="B4534" s="5" t="s">
        <v>45</v>
      </c>
      <c r="C4534" s="4">
        <v>46204</v>
      </c>
      <c r="D4534" s="4">
        <v>46234</v>
      </c>
      <c r="E4534" s="5" t="s">
        <v>390</v>
      </c>
      <c r="F4534" s="5" t="s">
        <v>413</v>
      </c>
      <c r="G4534" s="7">
        <v>0</v>
      </c>
      <c r="H4534" s="21" t="s">
        <v>69</v>
      </c>
      <c r="I4534" s="5" t="s">
        <v>51</v>
      </c>
    </row>
    <row r="4535" spans="1:9" ht="48" customHeight="1">
      <c r="A4535" s="5" t="s">
        <v>46</v>
      </c>
      <c r="B4535" s="5" t="s">
        <v>45</v>
      </c>
      <c r="C4535" s="4">
        <v>46204</v>
      </c>
      <c r="D4535" s="4">
        <v>46234</v>
      </c>
      <c r="E4535" s="5" t="s">
        <v>390</v>
      </c>
      <c r="F4535" s="5" t="s">
        <v>153</v>
      </c>
      <c r="G4535" s="7">
        <v>0</v>
      </c>
      <c r="H4535" s="21" t="s">
        <v>69</v>
      </c>
      <c r="I4535" s="5" t="s">
        <v>51</v>
      </c>
    </row>
    <row r="4536" spans="1:9" ht="48" customHeight="1">
      <c r="A4536" s="5" t="s">
        <v>46</v>
      </c>
      <c r="B4536" s="5" t="s">
        <v>45</v>
      </c>
      <c r="C4536" s="4">
        <v>46204</v>
      </c>
      <c r="D4536" s="4">
        <v>46234</v>
      </c>
      <c r="E4536" s="5" t="s">
        <v>143</v>
      </c>
      <c r="F4536" s="5" t="s">
        <v>379</v>
      </c>
      <c r="G4536" s="7">
        <v>2E-3</v>
      </c>
      <c r="H4536" s="21" t="s">
        <v>69</v>
      </c>
      <c r="I4536" s="5" t="s">
        <v>51</v>
      </c>
    </row>
    <row r="4537" spans="1:9" ht="48" customHeight="1">
      <c r="A4537" s="5" t="s">
        <v>46</v>
      </c>
      <c r="B4537" s="5" t="s">
        <v>45</v>
      </c>
      <c r="C4537" s="4">
        <v>46204</v>
      </c>
      <c r="D4537" s="4">
        <v>46234</v>
      </c>
      <c r="E4537" s="5" t="s">
        <v>143</v>
      </c>
      <c r="F4537" s="5" t="s">
        <v>378</v>
      </c>
      <c r="G4537" s="7">
        <v>2E-3</v>
      </c>
      <c r="H4537" s="21" t="s">
        <v>69</v>
      </c>
      <c r="I4537" s="5" t="s">
        <v>51</v>
      </c>
    </row>
    <row r="4538" spans="1:9" ht="48" customHeight="1">
      <c r="A4538" s="5" t="s">
        <v>46</v>
      </c>
      <c r="B4538" s="5" t="s">
        <v>45</v>
      </c>
      <c r="C4538" s="4">
        <v>46204</v>
      </c>
      <c r="D4538" s="4">
        <v>46234</v>
      </c>
      <c r="E4538" s="5" t="s">
        <v>143</v>
      </c>
      <c r="F4538" s="5" t="s">
        <v>376</v>
      </c>
      <c r="G4538" s="7">
        <v>2E-3</v>
      </c>
      <c r="H4538" s="21" t="s">
        <v>69</v>
      </c>
      <c r="I4538" s="5" t="s">
        <v>51</v>
      </c>
    </row>
    <row r="4539" spans="1:9" ht="48" customHeight="1">
      <c r="A4539" s="5" t="s">
        <v>46</v>
      </c>
      <c r="B4539" s="5" t="s">
        <v>45</v>
      </c>
      <c r="C4539" s="4">
        <v>46204</v>
      </c>
      <c r="D4539" s="4">
        <v>46234</v>
      </c>
      <c r="E4539" s="5" t="s">
        <v>143</v>
      </c>
      <c r="F4539" s="5" t="s">
        <v>377</v>
      </c>
      <c r="G4539" s="7">
        <v>2E-3</v>
      </c>
      <c r="H4539" s="21" t="s">
        <v>69</v>
      </c>
      <c r="I4539" s="5" t="s">
        <v>51</v>
      </c>
    </row>
    <row r="4540" spans="1:9" ht="48" customHeight="1">
      <c r="A4540" s="5" t="s">
        <v>46</v>
      </c>
      <c r="B4540" s="5" t="s">
        <v>45</v>
      </c>
      <c r="C4540" s="4">
        <v>46204</v>
      </c>
      <c r="D4540" s="4">
        <v>46234</v>
      </c>
      <c r="E4540" s="5" t="s">
        <v>143</v>
      </c>
      <c r="F4540" s="5" t="s">
        <v>383</v>
      </c>
      <c r="G4540" s="7">
        <v>1E-3</v>
      </c>
      <c r="H4540" s="21" t="s">
        <v>69</v>
      </c>
      <c r="I4540" s="5" t="s">
        <v>51</v>
      </c>
    </row>
    <row r="4541" spans="1:9" ht="48" customHeight="1">
      <c r="A4541" s="5" t="s">
        <v>46</v>
      </c>
      <c r="B4541" s="5" t="s">
        <v>45</v>
      </c>
      <c r="C4541" s="4">
        <v>46204</v>
      </c>
      <c r="D4541" s="4">
        <v>46234</v>
      </c>
      <c r="E4541" s="5" t="s">
        <v>143</v>
      </c>
      <c r="F4541" s="5" t="s">
        <v>380</v>
      </c>
      <c r="G4541" s="7">
        <v>1E-3</v>
      </c>
      <c r="H4541" s="21" t="s">
        <v>69</v>
      </c>
      <c r="I4541" s="5" t="s">
        <v>51</v>
      </c>
    </row>
    <row r="4542" spans="1:9" ht="48" customHeight="1">
      <c r="A4542" s="5" t="s">
        <v>46</v>
      </c>
      <c r="B4542" s="5" t="s">
        <v>45</v>
      </c>
      <c r="C4542" s="4">
        <v>46204</v>
      </c>
      <c r="D4542" s="4">
        <v>46234</v>
      </c>
      <c r="E4542" s="5" t="s">
        <v>143</v>
      </c>
      <c r="F4542" s="5" t="s">
        <v>389</v>
      </c>
      <c r="G4542" s="7">
        <v>1E-3</v>
      </c>
      <c r="H4542" s="21" t="s">
        <v>69</v>
      </c>
      <c r="I4542" s="5" t="s">
        <v>51</v>
      </c>
    </row>
    <row r="4543" spans="1:9" ht="48" customHeight="1">
      <c r="A4543" s="5" t="s">
        <v>46</v>
      </c>
      <c r="B4543" s="5" t="s">
        <v>45</v>
      </c>
      <c r="C4543" s="4">
        <v>46204</v>
      </c>
      <c r="D4543" s="4">
        <v>46234</v>
      </c>
      <c r="E4543" s="5" t="s">
        <v>143</v>
      </c>
      <c r="F4543" s="5" t="s">
        <v>381</v>
      </c>
      <c r="G4543" s="7">
        <v>0</v>
      </c>
      <c r="H4543" s="21" t="s">
        <v>69</v>
      </c>
      <c r="I4543" s="5" t="s">
        <v>51</v>
      </c>
    </row>
    <row r="4544" spans="1:9" ht="48" customHeight="1">
      <c r="A4544" s="5" t="s">
        <v>46</v>
      </c>
      <c r="B4544" s="5" t="s">
        <v>45</v>
      </c>
      <c r="C4544" s="4">
        <v>46204</v>
      </c>
      <c r="D4544" s="4">
        <v>46234</v>
      </c>
      <c r="E4544" s="5" t="s">
        <v>143</v>
      </c>
      <c r="F4544" s="5" t="s">
        <v>382</v>
      </c>
      <c r="G4544" s="7">
        <v>0</v>
      </c>
      <c r="H4544" s="21" t="s">
        <v>69</v>
      </c>
      <c r="I4544" s="5" t="s">
        <v>51</v>
      </c>
    </row>
    <row r="4545" spans="1:9" ht="48" customHeight="1">
      <c r="A4545" s="5" t="s">
        <v>46</v>
      </c>
      <c r="B4545" s="5" t="s">
        <v>45</v>
      </c>
      <c r="C4545" s="4">
        <v>46204</v>
      </c>
      <c r="D4545" s="4">
        <v>46234</v>
      </c>
      <c r="E4545" s="5" t="s">
        <v>143</v>
      </c>
      <c r="F4545" s="5" t="s">
        <v>386</v>
      </c>
      <c r="G4545" s="7">
        <v>0</v>
      </c>
      <c r="H4545" s="21" t="s">
        <v>69</v>
      </c>
      <c r="I4545" s="5" t="s">
        <v>51</v>
      </c>
    </row>
    <row r="4546" spans="1:9" ht="48" customHeight="1">
      <c r="A4546" s="5" t="s">
        <v>46</v>
      </c>
      <c r="B4546" s="5" t="s">
        <v>45</v>
      </c>
      <c r="C4546" s="4">
        <v>46204</v>
      </c>
      <c r="D4546" s="4">
        <v>46234</v>
      </c>
      <c r="E4546" s="5" t="s">
        <v>143</v>
      </c>
      <c r="F4546" s="5" t="s">
        <v>132</v>
      </c>
      <c r="G4546" s="7">
        <v>0</v>
      </c>
      <c r="H4546" s="21" t="s">
        <v>69</v>
      </c>
      <c r="I4546" s="5" t="s">
        <v>51</v>
      </c>
    </row>
    <row r="4547" spans="1:9" ht="48" customHeight="1">
      <c r="A4547" s="5" t="s">
        <v>46</v>
      </c>
      <c r="B4547" s="5" t="s">
        <v>45</v>
      </c>
      <c r="C4547" s="4">
        <v>46204</v>
      </c>
      <c r="D4547" s="4">
        <v>46234</v>
      </c>
      <c r="E4547" s="5" t="s">
        <v>143</v>
      </c>
      <c r="F4547" s="5" t="s">
        <v>387</v>
      </c>
      <c r="G4547" s="7">
        <v>0</v>
      </c>
      <c r="H4547" s="21" t="s">
        <v>69</v>
      </c>
      <c r="I4547" s="5" t="s">
        <v>51</v>
      </c>
    </row>
    <row r="4548" spans="1:9" ht="48" customHeight="1">
      <c r="A4548" s="5" t="s">
        <v>46</v>
      </c>
      <c r="B4548" s="5" t="s">
        <v>45</v>
      </c>
      <c r="C4548" s="4">
        <v>46204</v>
      </c>
      <c r="D4548" s="4">
        <v>46234</v>
      </c>
      <c r="E4548" s="5" t="s">
        <v>143</v>
      </c>
      <c r="F4548" s="5" t="s">
        <v>388</v>
      </c>
      <c r="G4548" s="7">
        <v>0</v>
      </c>
      <c r="H4548" s="21" t="s">
        <v>69</v>
      </c>
      <c r="I4548" s="5" t="s">
        <v>51</v>
      </c>
    </row>
    <row r="4549" spans="1:9" ht="48" customHeight="1">
      <c r="A4549" s="5" t="s">
        <v>46</v>
      </c>
      <c r="B4549" s="5" t="s">
        <v>45</v>
      </c>
      <c r="C4549" s="4">
        <v>46204</v>
      </c>
      <c r="D4549" s="4">
        <v>46234</v>
      </c>
      <c r="E4549" s="5" t="s">
        <v>143</v>
      </c>
      <c r="F4549" s="5" t="s">
        <v>384</v>
      </c>
      <c r="G4549" s="7">
        <v>0</v>
      </c>
      <c r="H4549" s="21" t="s">
        <v>69</v>
      </c>
      <c r="I4549" s="5" t="s">
        <v>51</v>
      </c>
    </row>
    <row r="4550" spans="1:9" ht="48" customHeight="1">
      <c r="A4550" s="5" t="s">
        <v>46</v>
      </c>
      <c r="B4550" s="5" t="s">
        <v>45</v>
      </c>
      <c r="C4550" s="4">
        <v>46204</v>
      </c>
      <c r="D4550" s="4">
        <v>46234</v>
      </c>
      <c r="E4550" s="5" t="s">
        <v>143</v>
      </c>
      <c r="F4550" s="5" t="s">
        <v>385</v>
      </c>
      <c r="G4550" s="7">
        <v>0</v>
      </c>
      <c r="H4550" s="21" t="s">
        <v>69</v>
      </c>
      <c r="I4550" s="5" t="s">
        <v>51</v>
      </c>
    </row>
    <row r="4551" spans="1:9" ht="48" customHeight="1">
      <c r="A4551" s="5" t="s">
        <v>46</v>
      </c>
      <c r="B4551" s="5" t="s">
        <v>45</v>
      </c>
      <c r="C4551" s="4">
        <v>46204</v>
      </c>
      <c r="D4551" s="4">
        <v>46234</v>
      </c>
      <c r="E4551" s="5" t="s">
        <v>505</v>
      </c>
      <c r="F4551" s="5" t="s">
        <v>395</v>
      </c>
      <c r="G4551" s="7">
        <v>2E-3</v>
      </c>
      <c r="H4551" s="21" t="s">
        <v>69</v>
      </c>
      <c r="I4551" s="5" t="s">
        <v>51</v>
      </c>
    </row>
    <row r="4552" spans="1:9" ht="48" customHeight="1">
      <c r="A4552" s="5" t="s">
        <v>46</v>
      </c>
      <c r="B4552" s="5" t="s">
        <v>45</v>
      </c>
      <c r="C4552" s="4">
        <v>46204</v>
      </c>
      <c r="D4552" s="4">
        <v>46234</v>
      </c>
      <c r="E4552" s="5" t="s">
        <v>505</v>
      </c>
      <c r="F4552" s="5" t="s">
        <v>506</v>
      </c>
      <c r="G4552" s="7">
        <v>2E-3</v>
      </c>
      <c r="H4552" s="21" t="s">
        <v>69</v>
      </c>
      <c r="I4552" s="5" t="s">
        <v>51</v>
      </c>
    </row>
    <row r="4553" spans="1:9" ht="48" customHeight="1">
      <c r="A4553" s="5" t="s">
        <v>46</v>
      </c>
      <c r="B4553" s="5" t="s">
        <v>45</v>
      </c>
      <c r="C4553" s="4">
        <v>46204</v>
      </c>
      <c r="D4553" s="4">
        <v>46234</v>
      </c>
      <c r="E4553" s="5" t="s">
        <v>505</v>
      </c>
      <c r="F4553" s="5" t="s">
        <v>362</v>
      </c>
      <c r="G4553" s="7">
        <v>1E-3</v>
      </c>
      <c r="H4553" s="21" t="s">
        <v>69</v>
      </c>
      <c r="I4553" s="5" t="s">
        <v>51</v>
      </c>
    </row>
    <row r="4554" spans="1:9" ht="48" customHeight="1">
      <c r="A4554" s="5" t="s">
        <v>46</v>
      </c>
      <c r="B4554" s="5" t="s">
        <v>45</v>
      </c>
      <c r="C4554" s="4">
        <v>46204</v>
      </c>
      <c r="D4554" s="4">
        <v>46234</v>
      </c>
      <c r="E4554" s="5" t="s">
        <v>505</v>
      </c>
      <c r="F4554" s="5" t="s">
        <v>366</v>
      </c>
      <c r="G4554" s="7">
        <v>1E-3</v>
      </c>
      <c r="H4554" s="21" t="s">
        <v>69</v>
      </c>
      <c r="I4554" s="5" t="s">
        <v>51</v>
      </c>
    </row>
    <row r="4555" spans="1:9" ht="48" customHeight="1">
      <c r="A4555" s="5" t="s">
        <v>46</v>
      </c>
      <c r="B4555" s="5" t="s">
        <v>45</v>
      </c>
      <c r="C4555" s="4">
        <v>46204</v>
      </c>
      <c r="D4555" s="4">
        <v>46234</v>
      </c>
      <c r="E4555" s="5" t="s">
        <v>505</v>
      </c>
      <c r="F4555" s="5" t="s">
        <v>392</v>
      </c>
      <c r="G4555" s="7">
        <v>1E-3</v>
      </c>
      <c r="H4555" s="21" t="s">
        <v>69</v>
      </c>
      <c r="I4555" s="5" t="s">
        <v>51</v>
      </c>
    </row>
    <row r="4556" spans="1:9" ht="48" customHeight="1">
      <c r="A4556" s="5" t="s">
        <v>46</v>
      </c>
      <c r="B4556" s="5" t="s">
        <v>45</v>
      </c>
      <c r="C4556" s="4">
        <v>46204</v>
      </c>
      <c r="D4556" s="4">
        <v>46234</v>
      </c>
      <c r="E4556" s="5" t="s">
        <v>429</v>
      </c>
      <c r="F4556" s="5" t="s">
        <v>429</v>
      </c>
      <c r="G4556" s="7">
        <v>6.0000000000000001E-3</v>
      </c>
      <c r="H4556" s="21" t="s">
        <v>69</v>
      </c>
      <c r="I4556" s="5" t="s">
        <v>51</v>
      </c>
    </row>
    <row r="4557" spans="1:9" ht="48" customHeight="1">
      <c r="A4557" s="5" t="s">
        <v>46</v>
      </c>
      <c r="B4557" s="5" t="s">
        <v>45</v>
      </c>
      <c r="C4557" s="4">
        <v>46204</v>
      </c>
      <c r="D4557" s="4">
        <v>46234</v>
      </c>
      <c r="E4557" s="5" t="s">
        <v>507</v>
      </c>
      <c r="F4557" s="5" t="s">
        <v>508</v>
      </c>
      <c r="G4557" s="7">
        <v>3.0000000000000001E-3</v>
      </c>
      <c r="H4557" s="21" t="s">
        <v>69</v>
      </c>
      <c r="I4557" s="5" t="s">
        <v>51</v>
      </c>
    </row>
    <row r="4558" spans="1:9" ht="48" customHeight="1">
      <c r="A4558" s="5" t="s">
        <v>46</v>
      </c>
      <c r="B4558" s="5" t="s">
        <v>45</v>
      </c>
      <c r="C4558" s="4">
        <v>46204</v>
      </c>
      <c r="D4558" s="4">
        <v>46234</v>
      </c>
      <c r="E4558" s="5" t="s">
        <v>507</v>
      </c>
      <c r="F4558" s="5" t="s">
        <v>509</v>
      </c>
      <c r="G4558" s="7">
        <v>2E-3</v>
      </c>
      <c r="H4558" s="21" t="s">
        <v>69</v>
      </c>
      <c r="I4558" s="5" t="s">
        <v>51</v>
      </c>
    </row>
    <row r="4559" spans="1:9" ht="48" customHeight="1">
      <c r="A4559" s="5" t="s">
        <v>46</v>
      </c>
      <c r="B4559" s="5" t="s">
        <v>45</v>
      </c>
      <c r="C4559" s="4">
        <v>46235</v>
      </c>
      <c r="D4559" s="4">
        <v>46265</v>
      </c>
      <c r="E4559" s="5" t="s">
        <v>293</v>
      </c>
      <c r="F4559" s="5" t="s">
        <v>294</v>
      </c>
      <c r="G4559" s="7">
        <v>1.6E-2</v>
      </c>
      <c r="H4559" s="21" t="s">
        <v>70</v>
      </c>
      <c r="I4559" s="5" t="s">
        <v>51</v>
      </c>
    </row>
    <row r="4560" spans="1:9" ht="48" customHeight="1">
      <c r="A4560" s="5" t="s">
        <v>46</v>
      </c>
      <c r="B4560" s="5" t="s">
        <v>45</v>
      </c>
      <c r="C4560" s="4">
        <v>46235</v>
      </c>
      <c r="D4560" s="4">
        <v>46265</v>
      </c>
      <c r="E4560" s="5" t="s">
        <v>293</v>
      </c>
      <c r="F4560" s="5" t="s">
        <v>304</v>
      </c>
      <c r="G4560" s="7">
        <v>1.3999999999999999E-2</v>
      </c>
      <c r="H4560" s="21" t="s">
        <v>70</v>
      </c>
      <c r="I4560" s="5" t="s">
        <v>51</v>
      </c>
    </row>
    <row r="4561" spans="1:9" ht="48" customHeight="1">
      <c r="A4561" s="5" t="s">
        <v>46</v>
      </c>
      <c r="B4561" s="5" t="s">
        <v>45</v>
      </c>
      <c r="C4561" s="4">
        <v>46235</v>
      </c>
      <c r="D4561" s="4">
        <v>46265</v>
      </c>
      <c r="E4561" s="5" t="s">
        <v>293</v>
      </c>
      <c r="F4561" s="5" t="s">
        <v>295</v>
      </c>
      <c r="G4561" s="7">
        <v>1.2E-2</v>
      </c>
      <c r="H4561" s="21" t="s">
        <v>70</v>
      </c>
      <c r="I4561" s="5" t="s">
        <v>51</v>
      </c>
    </row>
    <row r="4562" spans="1:9" ht="48" customHeight="1">
      <c r="A4562" s="5" t="s">
        <v>46</v>
      </c>
      <c r="B4562" s="5" t="s">
        <v>45</v>
      </c>
      <c r="C4562" s="4">
        <v>46235</v>
      </c>
      <c r="D4562" s="4">
        <v>46265</v>
      </c>
      <c r="E4562" s="5" t="s">
        <v>293</v>
      </c>
      <c r="F4562" s="5" t="s">
        <v>298</v>
      </c>
      <c r="G4562" s="7">
        <v>1.2E-2</v>
      </c>
      <c r="H4562" s="21" t="s">
        <v>70</v>
      </c>
      <c r="I4562" s="5" t="s">
        <v>51</v>
      </c>
    </row>
    <row r="4563" spans="1:9" ht="48" customHeight="1">
      <c r="A4563" s="5" t="s">
        <v>46</v>
      </c>
      <c r="B4563" s="5" t="s">
        <v>45</v>
      </c>
      <c r="C4563" s="4">
        <v>46235</v>
      </c>
      <c r="D4563" s="4">
        <v>46265</v>
      </c>
      <c r="E4563" s="5" t="s">
        <v>293</v>
      </c>
      <c r="F4563" s="5" t="s">
        <v>316</v>
      </c>
      <c r="G4563" s="7">
        <v>1.2E-2</v>
      </c>
      <c r="H4563" s="21" t="s">
        <v>70</v>
      </c>
      <c r="I4563" s="5" t="s">
        <v>51</v>
      </c>
    </row>
    <row r="4564" spans="1:9" ht="48" customHeight="1">
      <c r="A4564" s="5" t="s">
        <v>46</v>
      </c>
      <c r="B4564" s="5" t="s">
        <v>45</v>
      </c>
      <c r="C4564" s="4">
        <v>46235</v>
      </c>
      <c r="D4564" s="4">
        <v>46265</v>
      </c>
      <c r="E4564" s="5" t="s">
        <v>293</v>
      </c>
      <c r="F4564" s="5" t="s">
        <v>296</v>
      </c>
      <c r="G4564" s="7">
        <v>1.1000000000000001E-2</v>
      </c>
      <c r="H4564" s="21" t="s">
        <v>70</v>
      </c>
      <c r="I4564" s="5" t="s">
        <v>51</v>
      </c>
    </row>
    <row r="4565" spans="1:9" ht="48" customHeight="1">
      <c r="A4565" s="5" t="s">
        <v>46</v>
      </c>
      <c r="B4565" s="5" t="s">
        <v>45</v>
      </c>
      <c r="C4565" s="4">
        <v>46235</v>
      </c>
      <c r="D4565" s="4">
        <v>46265</v>
      </c>
      <c r="E4565" s="5" t="s">
        <v>293</v>
      </c>
      <c r="F4565" s="5" t="s">
        <v>511</v>
      </c>
      <c r="G4565" s="7">
        <v>1.1000000000000001E-2</v>
      </c>
      <c r="H4565" s="21" t="s">
        <v>70</v>
      </c>
      <c r="I4565" s="5" t="s">
        <v>51</v>
      </c>
    </row>
    <row r="4566" spans="1:9" ht="48" customHeight="1">
      <c r="A4566" s="5" t="s">
        <v>46</v>
      </c>
      <c r="B4566" s="5" t="s">
        <v>45</v>
      </c>
      <c r="C4566" s="4">
        <v>46235</v>
      </c>
      <c r="D4566" s="4">
        <v>46265</v>
      </c>
      <c r="E4566" s="5" t="s">
        <v>293</v>
      </c>
      <c r="F4566" s="5" t="s">
        <v>312</v>
      </c>
      <c r="G4566" s="7">
        <v>0.01</v>
      </c>
      <c r="H4566" s="21" t="s">
        <v>70</v>
      </c>
      <c r="I4566" s="5" t="s">
        <v>51</v>
      </c>
    </row>
    <row r="4567" spans="1:9" ht="48" customHeight="1">
      <c r="A4567" s="5" t="s">
        <v>46</v>
      </c>
      <c r="B4567" s="5" t="s">
        <v>45</v>
      </c>
      <c r="C4567" s="4">
        <v>46235</v>
      </c>
      <c r="D4567" s="4">
        <v>46265</v>
      </c>
      <c r="E4567" s="5" t="s">
        <v>293</v>
      </c>
      <c r="F4567" s="5" t="s">
        <v>300</v>
      </c>
      <c r="G4567" s="7">
        <v>9.0000000000000011E-3</v>
      </c>
      <c r="H4567" s="21" t="s">
        <v>70</v>
      </c>
      <c r="I4567" s="5" t="s">
        <v>51</v>
      </c>
    </row>
    <row r="4568" spans="1:9" ht="48" customHeight="1">
      <c r="A4568" s="5" t="s">
        <v>46</v>
      </c>
      <c r="B4568" s="5" t="s">
        <v>45</v>
      </c>
      <c r="C4568" s="4">
        <v>46235</v>
      </c>
      <c r="D4568" s="4">
        <v>46265</v>
      </c>
      <c r="E4568" s="5" t="s">
        <v>293</v>
      </c>
      <c r="F4568" s="5" t="s">
        <v>303</v>
      </c>
      <c r="G4568" s="7">
        <v>9.0000000000000011E-3</v>
      </c>
      <c r="H4568" s="21" t="s">
        <v>70</v>
      </c>
      <c r="I4568" s="5" t="s">
        <v>51</v>
      </c>
    </row>
    <row r="4569" spans="1:9" ht="48" customHeight="1">
      <c r="A4569" s="5" t="s">
        <v>46</v>
      </c>
      <c r="B4569" s="5" t="s">
        <v>45</v>
      </c>
      <c r="C4569" s="4">
        <v>46235</v>
      </c>
      <c r="D4569" s="4">
        <v>46265</v>
      </c>
      <c r="E4569" s="5" t="s">
        <v>293</v>
      </c>
      <c r="F4569" s="5" t="s">
        <v>510</v>
      </c>
      <c r="G4569" s="7">
        <v>9.0000000000000011E-3</v>
      </c>
      <c r="H4569" s="21" t="s">
        <v>70</v>
      </c>
      <c r="I4569" s="5" t="s">
        <v>51</v>
      </c>
    </row>
    <row r="4570" spans="1:9" ht="48" customHeight="1">
      <c r="A4570" s="5" t="s">
        <v>46</v>
      </c>
      <c r="B4570" s="5" t="s">
        <v>45</v>
      </c>
      <c r="C4570" s="4">
        <v>46235</v>
      </c>
      <c r="D4570" s="4">
        <v>46265</v>
      </c>
      <c r="E4570" s="5" t="s">
        <v>293</v>
      </c>
      <c r="F4570" s="5" t="s">
        <v>301</v>
      </c>
      <c r="G4570" s="7">
        <v>8.0000000000000002E-3</v>
      </c>
      <c r="H4570" s="21" t="s">
        <v>70</v>
      </c>
      <c r="I4570" s="5" t="s">
        <v>51</v>
      </c>
    </row>
    <row r="4571" spans="1:9" ht="48" customHeight="1">
      <c r="A4571" s="5" t="s">
        <v>46</v>
      </c>
      <c r="B4571" s="5" t="s">
        <v>45</v>
      </c>
      <c r="C4571" s="4">
        <v>46235</v>
      </c>
      <c r="D4571" s="4">
        <v>46265</v>
      </c>
      <c r="E4571" s="5" t="s">
        <v>293</v>
      </c>
      <c r="F4571" s="5" t="s">
        <v>302</v>
      </c>
      <c r="G4571" s="7">
        <v>8.0000000000000002E-3</v>
      </c>
      <c r="H4571" s="21" t="s">
        <v>70</v>
      </c>
      <c r="I4571" s="5" t="s">
        <v>51</v>
      </c>
    </row>
    <row r="4572" spans="1:9" ht="48" customHeight="1">
      <c r="A4572" s="5" t="s">
        <v>46</v>
      </c>
      <c r="B4572" s="5" t="s">
        <v>45</v>
      </c>
      <c r="C4572" s="4">
        <v>46235</v>
      </c>
      <c r="D4572" s="4">
        <v>46265</v>
      </c>
      <c r="E4572" s="5" t="s">
        <v>293</v>
      </c>
      <c r="F4572" s="5" t="s">
        <v>310</v>
      </c>
      <c r="G4572" s="7">
        <v>8.0000000000000002E-3</v>
      </c>
      <c r="H4572" s="21" t="s">
        <v>70</v>
      </c>
      <c r="I4572" s="5" t="s">
        <v>51</v>
      </c>
    </row>
    <row r="4573" spans="1:9" ht="48" customHeight="1">
      <c r="A4573" s="5" t="s">
        <v>46</v>
      </c>
      <c r="B4573" s="5" t="s">
        <v>45</v>
      </c>
      <c r="C4573" s="4">
        <v>46235</v>
      </c>
      <c r="D4573" s="4">
        <v>46265</v>
      </c>
      <c r="E4573" s="5" t="s">
        <v>293</v>
      </c>
      <c r="F4573" s="5" t="s">
        <v>313</v>
      </c>
      <c r="G4573" s="7">
        <v>8.0000000000000002E-3</v>
      </c>
      <c r="H4573" s="21" t="s">
        <v>70</v>
      </c>
      <c r="I4573" s="5" t="s">
        <v>51</v>
      </c>
    </row>
    <row r="4574" spans="1:9" ht="48" customHeight="1">
      <c r="A4574" s="5" t="s">
        <v>46</v>
      </c>
      <c r="B4574" s="5" t="s">
        <v>45</v>
      </c>
      <c r="C4574" s="4">
        <v>46235</v>
      </c>
      <c r="D4574" s="4">
        <v>46265</v>
      </c>
      <c r="E4574" s="5" t="s">
        <v>293</v>
      </c>
      <c r="F4574" s="5" t="s">
        <v>327</v>
      </c>
      <c r="G4574" s="7">
        <v>8.0000000000000002E-3</v>
      </c>
      <c r="H4574" s="21" t="s">
        <v>70</v>
      </c>
      <c r="I4574" s="5" t="s">
        <v>51</v>
      </c>
    </row>
    <row r="4575" spans="1:9" ht="48" customHeight="1">
      <c r="A4575" s="5" t="s">
        <v>46</v>
      </c>
      <c r="B4575" s="5" t="s">
        <v>45</v>
      </c>
      <c r="C4575" s="4">
        <v>46235</v>
      </c>
      <c r="D4575" s="4">
        <v>46265</v>
      </c>
      <c r="E4575" s="5" t="s">
        <v>293</v>
      </c>
      <c r="F4575" s="5" t="s">
        <v>305</v>
      </c>
      <c r="G4575" s="7">
        <v>8.0000000000000002E-3</v>
      </c>
      <c r="H4575" s="21" t="s">
        <v>70</v>
      </c>
      <c r="I4575" s="5" t="s">
        <v>51</v>
      </c>
    </row>
    <row r="4576" spans="1:9" ht="48" customHeight="1">
      <c r="A4576" s="5" t="s">
        <v>46</v>
      </c>
      <c r="B4576" s="5" t="s">
        <v>45</v>
      </c>
      <c r="C4576" s="4">
        <v>46235</v>
      </c>
      <c r="D4576" s="4">
        <v>46265</v>
      </c>
      <c r="E4576" s="5" t="s">
        <v>293</v>
      </c>
      <c r="F4576" s="5" t="s">
        <v>306</v>
      </c>
      <c r="G4576" s="7">
        <v>6.9999999999999993E-3</v>
      </c>
      <c r="H4576" s="21" t="s">
        <v>70</v>
      </c>
      <c r="I4576" s="5" t="s">
        <v>51</v>
      </c>
    </row>
    <row r="4577" spans="1:9" ht="48" customHeight="1">
      <c r="A4577" s="5" t="s">
        <v>46</v>
      </c>
      <c r="B4577" s="5" t="s">
        <v>45</v>
      </c>
      <c r="C4577" s="4">
        <v>46235</v>
      </c>
      <c r="D4577" s="4">
        <v>46265</v>
      </c>
      <c r="E4577" s="5" t="s">
        <v>293</v>
      </c>
      <c r="F4577" s="5" t="s">
        <v>299</v>
      </c>
      <c r="G4577" s="7">
        <v>6.9999999999999993E-3</v>
      </c>
      <c r="H4577" s="21" t="s">
        <v>70</v>
      </c>
      <c r="I4577" s="5" t="s">
        <v>51</v>
      </c>
    </row>
    <row r="4578" spans="1:9" ht="48" customHeight="1">
      <c r="A4578" s="5" t="s">
        <v>46</v>
      </c>
      <c r="B4578" s="5" t="s">
        <v>45</v>
      </c>
      <c r="C4578" s="4">
        <v>46235</v>
      </c>
      <c r="D4578" s="4">
        <v>46265</v>
      </c>
      <c r="E4578" s="5" t="s">
        <v>293</v>
      </c>
      <c r="F4578" s="5" t="s">
        <v>323</v>
      </c>
      <c r="G4578" s="7">
        <v>6.9999999999999993E-3</v>
      </c>
      <c r="H4578" s="21" t="s">
        <v>70</v>
      </c>
      <c r="I4578" s="5" t="s">
        <v>51</v>
      </c>
    </row>
    <row r="4579" spans="1:9" ht="48" customHeight="1">
      <c r="A4579" s="5" t="s">
        <v>46</v>
      </c>
      <c r="B4579" s="5" t="s">
        <v>45</v>
      </c>
      <c r="C4579" s="4">
        <v>46235</v>
      </c>
      <c r="D4579" s="4">
        <v>46265</v>
      </c>
      <c r="E4579" s="5" t="s">
        <v>293</v>
      </c>
      <c r="F4579" s="5" t="s">
        <v>297</v>
      </c>
      <c r="G4579" s="7">
        <v>6.9999999999999993E-3</v>
      </c>
      <c r="H4579" s="21" t="s">
        <v>70</v>
      </c>
      <c r="I4579" s="5" t="s">
        <v>51</v>
      </c>
    </row>
    <row r="4580" spans="1:9" ht="48" customHeight="1">
      <c r="A4580" s="5" t="s">
        <v>46</v>
      </c>
      <c r="B4580" s="5" t="s">
        <v>45</v>
      </c>
      <c r="C4580" s="4">
        <v>46235</v>
      </c>
      <c r="D4580" s="4">
        <v>46265</v>
      </c>
      <c r="E4580" s="5" t="s">
        <v>293</v>
      </c>
      <c r="F4580" s="5" t="s">
        <v>309</v>
      </c>
      <c r="G4580" s="7">
        <v>6.9999999999999993E-3</v>
      </c>
      <c r="H4580" s="21" t="s">
        <v>70</v>
      </c>
      <c r="I4580" s="5" t="s">
        <v>51</v>
      </c>
    </row>
    <row r="4581" spans="1:9" ht="48" customHeight="1">
      <c r="A4581" s="5" t="s">
        <v>46</v>
      </c>
      <c r="B4581" s="5" t="s">
        <v>45</v>
      </c>
      <c r="C4581" s="4">
        <v>46235</v>
      </c>
      <c r="D4581" s="4">
        <v>46265</v>
      </c>
      <c r="E4581" s="5" t="s">
        <v>293</v>
      </c>
      <c r="F4581" s="5" t="s">
        <v>320</v>
      </c>
      <c r="G4581" s="7">
        <v>6.9999999999999993E-3</v>
      </c>
      <c r="H4581" s="21" t="s">
        <v>70</v>
      </c>
      <c r="I4581" s="5" t="s">
        <v>51</v>
      </c>
    </row>
    <row r="4582" spans="1:9" ht="48" customHeight="1">
      <c r="A4582" s="5" t="s">
        <v>46</v>
      </c>
      <c r="B4582" s="5" t="s">
        <v>45</v>
      </c>
      <c r="C4582" s="4">
        <v>46235</v>
      </c>
      <c r="D4582" s="4">
        <v>46265</v>
      </c>
      <c r="E4582" s="5" t="s">
        <v>293</v>
      </c>
      <c r="F4582" s="5" t="s">
        <v>315</v>
      </c>
      <c r="G4582" s="7">
        <v>6.9999999999999993E-3</v>
      </c>
      <c r="H4582" s="21" t="s">
        <v>70</v>
      </c>
      <c r="I4582" s="5" t="s">
        <v>51</v>
      </c>
    </row>
    <row r="4583" spans="1:9" ht="48" customHeight="1">
      <c r="A4583" s="5" t="s">
        <v>46</v>
      </c>
      <c r="B4583" s="5" t="s">
        <v>45</v>
      </c>
      <c r="C4583" s="4">
        <v>46235</v>
      </c>
      <c r="D4583" s="4">
        <v>46265</v>
      </c>
      <c r="E4583" s="5" t="s">
        <v>293</v>
      </c>
      <c r="F4583" s="5" t="s">
        <v>314</v>
      </c>
      <c r="G4583" s="7">
        <v>6.0000000000000001E-3</v>
      </c>
      <c r="H4583" s="21" t="s">
        <v>70</v>
      </c>
      <c r="I4583" s="5" t="s">
        <v>51</v>
      </c>
    </row>
    <row r="4584" spans="1:9" ht="48" customHeight="1">
      <c r="A4584" s="5" t="s">
        <v>46</v>
      </c>
      <c r="B4584" s="5" t="s">
        <v>45</v>
      </c>
      <c r="C4584" s="4">
        <v>46235</v>
      </c>
      <c r="D4584" s="4">
        <v>46265</v>
      </c>
      <c r="E4584" s="5" t="s">
        <v>293</v>
      </c>
      <c r="F4584" s="5" t="s">
        <v>332</v>
      </c>
      <c r="G4584" s="7">
        <v>6.0000000000000001E-3</v>
      </c>
      <c r="H4584" s="21" t="s">
        <v>70</v>
      </c>
      <c r="I4584" s="5" t="s">
        <v>51</v>
      </c>
    </row>
    <row r="4585" spans="1:9" ht="48" customHeight="1">
      <c r="A4585" s="5" t="s">
        <v>46</v>
      </c>
      <c r="B4585" s="5" t="s">
        <v>45</v>
      </c>
      <c r="C4585" s="4">
        <v>46235</v>
      </c>
      <c r="D4585" s="4">
        <v>46265</v>
      </c>
      <c r="E4585" s="5" t="s">
        <v>293</v>
      </c>
      <c r="F4585" s="5" t="s">
        <v>307</v>
      </c>
      <c r="G4585" s="7">
        <v>5.0000000000000001E-3</v>
      </c>
      <c r="H4585" s="21" t="s">
        <v>70</v>
      </c>
      <c r="I4585" s="5" t="s">
        <v>51</v>
      </c>
    </row>
    <row r="4586" spans="1:9" ht="48" customHeight="1">
      <c r="A4586" s="5" t="s">
        <v>46</v>
      </c>
      <c r="B4586" s="5" t="s">
        <v>45</v>
      </c>
      <c r="C4586" s="4">
        <v>46235</v>
      </c>
      <c r="D4586" s="4">
        <v>46265</v>
      </c>
      <c r="E4586" s="5" t="s">
        <v>293</v>
      </c>
      <c r="F4586" s="5" t="s">
        <v>308</v>
      </c>
      <c r="G4586" s="7">
        <v>5.0000000000000001E-3</v>
      </c>
      <c r="H4586" s="21" t="s">
        <v>70</v>
      </c>
      <c r="I4586" s="5" t="s">
        <v>51</v>
      </c>
    </row>
    <row r="4587" spans="1:9" ht="48" customHeight="1">
      <c r="A4587" s="5" t="s">
        <v>46</v>
      </c>
      <c r="B4587" s="5" t="s">
        <v>45</v>
      </c>
      <c r="C4587" s="4">
        <v>46235</v>
      </c>
      <c r="D4587" s="4">
        <v>46265</v>
      </c>
      <c r="E4587" s="5" t="s">
        <v>293</v>
      </c>
      <c r="F4587" s="5" t="s">
        <v>318</v>
      </c>
      <c r="G4587" s="7">
        <v>5.0000000000000001E-3</v>
      </c>
      <c r="H4587" s="21" t="s">
        <v>70</v>
      </c>
      <c r="I4587" s="5" t="s">
        <v>51</v>
      </c>
    </row>
    <row r="4588" spans="1:9" ht="48" customHeight="1">
      <c r="A4588" s="5" t="s">
        <v>46</v>
      </c>
      <c r="B4588" s="5" t="s">
        <v>45</v>
      </c>
      <c r="C4588" s="4">
        <v>46235</v>
      </c>
      <c r="D4588" s="4">
        <v>46265</v>
      </c>
      <c r="E4588" s="5" t="s">
        <v>293</v>
      </c>
      <c r="F4588" s="5" t="s">
        <v>311</v>
      </c>
      <c r="G4588" s="7">
        <v>5.0000000000000001E-3</v>
      </c>
      <c r="H4588" s="21" t="s">
        <v>70</v>
      </c>
      <c r="I4588" s="5" t="s">
        <v>51</v>
      </c>
    </row>
    <row r="4589" spans="1:9" ht="48" customHeight="1">
      <c r="A4589" s="5" t="s">
        <v>46</v>
      </c>
      <c r="B4589" s="5" t="s">
        <v>45</v>
      </c>
      <c r="C4589" s="4">
        <v>46235</v>
      </c>
      <c r="D4589" s="4">
        <v>46265</v>
      </c>
      <c r="E4589" s="5" t="s">
        <v>293</v>
      </c>
      <c r="F4589" s="5" t="s">
        <v>512</v>
      </c>
      <c r="G4589" s="7">
        <v>5.0000000000000001E-3</v>
      </c>
      <c r="H4589" s="21" t="s">
        <v>70</v>
      </c>
      <c r="I4589" s="5" t="s">
        <v>51</v>
      </c>
    </row>
    <row r="4590" spans="1:9" ht="48" customHeight="1">
      <c r="A4590" s="5" t="s">
        <v>46</v>
      </c>
      <c r="B4590" s="5" t="s">
        <v>45</v>
      </c>
      <c r="C4590" s="4">
        <v>46235</v>
      </c>
      <c r="D4590" s="4">
        <v>46265</v>
      </c>
      <c r="E4590" s="5" t="s">
        <v>293</v>
      </c>
      <c r="F4590" s="5" t="s">
        <v>328</v>
      </c>
      <c r="G4590" s="7">
        <v>5.0000000000000001E-3</v>
      </c>
      <c r="H4590" s="21" t="s">
        <v>70</v>
      </c>
      <c r="I4590" s="5" t="s">
        <v>51</v>
      </c>
    </row>
    <row r="4591" spans="1:9" ht="48" customHeight="1">
      <c r="A4591" s="5" t="s">
        <v>46</v>
      </c>
      <c r="B4591" s="5" t="s">
        <v>45</v>
      </c>
      <c r="C4591" s="4">
        <v>46235</v>
      </c>
      <c r="D4591" s="4">
        <v>46265</v>
      </c>
      <c r="E4591" s="5" t="s">
        <v>293</v>
      </c>
      <c r="F4591" s="5" t="s">
        <v>321</v>
      </c>
      <c r="G4591" s="7">
        <v>4.0000000000000001E-3</v>
      </c>
      <c r="H4591" s="21" t="s">
        <v>70</v>
      </c>
      <c r="I4591" s="5" t="s">
        <v>51</v>
      </c>
    </row>
    <row r="4592" spans="1:9" ht="48" customHeight="1">
      <c r="A4592" s="5" t="s">
        <v>46</v>
      </c>
      <c r="B4592" s="5" t="s">
        <v>45</v>
      </c>
      <c r="C4592" s="4">
        <v>46235</v>
      </c>
      <c r="D4592" s="4">
        <v>46265</v>
      </c>
      <c r="E4592" s="5" t="s">
        <v>293</v>
      </c>
      <c r="F4592" s="5" t="s">
        <v>322</v>
      </c>
      <c r="G4592" s="7">
        <v>4.0000000000000001E-3</v>
      </c>
      <c r="H4592" s="21" t="s">
        <v>70</v>
      </c>
      <c r="I4592" s="5" t="s">
        <v>51</v>
      </c>
    </row>
    <row r="4593" spans="1:9" ht="48" customHeight="1">
      <c r="A4593" s="5" t="s">
        <v>46</v>
      </c>
      <c r="B4593" s="5" t="s">
        <v>45</v>
      </c>
      <c r="C4593" s="4">
        <v>46235</v>
      </c>
      <c r="D4593" s="4">
        <v>46265</v>
      </c>
      <c r="E4593" s="5" t="s">
        <v>293</v>
      </c>
      <c r="F4593" s="5" t="s">
        <v>317</v>
      </c>
      <c r="G4593" s="7">
        <v>4.0000000000000001E-3</v>
      </c>
      <c r="H4593" s="21" t="s">
        <v>70</v>
      </c>
      <c r="I4593" s="5" t="s">
        <v>51</v>
      </c>
    </row>
    <row r="4594" spans="1:9" ht="48" customHeight="1">
      <c r="A4594" s="5" t="s">
        <v>46</v>
      </c>
      <c r="B4594" s="5" t="s">
        <v>45</v>
      </c>
      <c r="C4594" s="4">
        <v>46235</v>
      </c>
      <c r="D4594" s="4">
        <v>46265</v>
      </c>
      <c r="E4594" s="5" t="s">
        <v>293</v>
      </c>
      <c r="F4594" s="5" t="s">
        <v>319</v>
      </c>
      <c r="G4594" s="7">
        <v>4.0000000000000001E-3</v>
      </c>
      <c r="H4594" s="21" t="s">
        <v>70</v>
      </c>
      <c r="I4594" s="5" t="s">
        <v>51</v>
      </c>
    </row>
    <row r="4595" spans="1:9" ht="48" customHeight="1">
      <c r="A4595" s="5" t="s">
        <v>46</v>
      </c>
      <c r="B4595" s="5" t="s">
        <v>45</v>
      </c>
      <c r="C4595" s="4">
        <v>46235</v>
      </c>
      <c r="D4595" s="4">
        <v>46265</v>
      </c>
      <c r="E4595" s="5" t="s">
        <v>293</v>
      </c>
      <c r="F4595" s="5" t="s">
        <v>325</v>
      </c>
      <c r="G4595" s="7">
        <v>4.0000000000000001E-3</v>
      </c>
      <c r="H4595" s="21" t="s">
        <v>70</v>
      </c>
      <c r="I4595" s="5" t="s">
        <v>51</v>
      </c>
    </row>
    <row r="4596" spans="1:9" ht="48" customHeight="1">
      <c r="A4596" s="5" t="s">
        <v>46</v>
      </c>
      <c r="B4596" s="5" t="s">
        <v>45</v>
      </c>
      <c r="C4596" s="4">
        <v>46235</v>
      </c>
      <c r="D4596" s="4">
        <v>46265</v>
      </c>
      <c r="E4596" s="5" t="s">
        <v>293</v>
      </c>
      <c r="F4596" s="5" t="s">
        <v>326</v>
      </c>
      <c r="G4596" s="7">
        <v>4.0000000000000001E-3</v>
      </c>
      <c r="H4596" s="21" t="s">
        <v>70</v>
      </c>
      <c r="I4596" s="5" t="s">
        <v>51</v>
      </c>
    </row>
    <row r="4597" spans="1:9" ht="48" customHeight="1">
      <c r="A4597" s="5" t="s">
        <v>46</v>
      </c>
      <c r="B4597" s="5" t="s">
        <v>45</v>
      </c>
      <c r="C4597" s="4">
        <v>46235</v>
      </c>
      <c r="D4597" s="4">
        <v>46265</v>
      </c>
      <c r="E4597" s="5" t="s">
        <v>293</v>
      </c>
      <c r="F4597" s="5" t="s">
        <v>513</v>
      </c>
      <c r="G4597" s="7">
        <v>4.0000000000000001E-3</v>
      </c>
      <c r="H4597" s="21" t="s">
        <v>70</v>
      </c>
      <c r="I4597" s="5" t="s">
        <v>51</v>
      </c>
    </row>
    <row r="4598" spans="1:9" ht="48" customHeight="1">
      <c r="A4598" s="5" t="s">
        <v>46</v>
      </c>
      <c r="B4598" s="5" t="s">
        <v>45</v>
      </c>
      <c r="C4598" s="4">
        <v>46235</v>
      </c>
      <c r="D4598" s="4">
        <v>46265</v>
      </c>
      <c r="E4598" s="5" t="s">
        <v>293</v>
      </c>
      <c r="F4598" s="5" t="s">
        <v>329</v>
      </c>
      <c r="G4598" s="7">
        <v>3.0000000000000001E-3</v>
      </c>
      <c r="H4598" s="21" t="s">
        <v>70</v>
      </c>
      <c r="I4598" s="5" t="s">
        <v>51</v>
      </c>
    </row>
    <row r="4599" spans="1:9" ht="48" customHeight="1">
      <c r="A4599" s="5" t="s">
        <v>46</v>
      </c>
      <c r="B4599" s="5" t="s">
        <v>45</v>
      </c>
      <c r="C4599" s="4">
        <v>46235</v>
      </c>
      <c r="D4599" s="4">
        <v>46265</v>
      </c>
      <c r="E4599" s="5" t="s">
        <v>293</v>
      </c>
      <c r="F4599" s="5" t="s">
        <v>324</v>
      </c>
      <c r="G4599" s="7">
        <v>3.0000000000000001E-3</v>
      </c>
      <c r="H4599" s="21" t="s">
        <v>70</v>
      </c>
      <c r="I4599" s="5" t="s">
        <v>51</v>
      </c>
    </row>
    <row r="4600" spans="1:9" ht="48" customHeight="1">
      <c r="A4600" s="5" t="s">
        <v>46</v>
      </c>
      <c r="B4600" s="5" t="s">
        <v>45</v>
      </c>
      <c r="C4600" s="4">
        <v>46235</v>
      </c>
      <c r="D4600" s="4">
        <v>46265</v>
      </c>
      <c r="E4600" s="5" t="s">
        <v>293</v>
      </c>
      <c r="F4600" s="5" t="s">
        <v>333</v>
      </c>
      <c r="G4600" s="7">
        <v>3.0000000000000001E-3</v>
      </c>
      <c r="H4600" s="21" t="s">
        <v>70</v>
      </c>
      <c r="I4600" s="5" t="s">
        <v>51</v>
      </c>
    </row>
    <row r="4601" spans="1:9" ht="48" customHeight="1">
      <c r="A4601" s="5" t="s">
        <v>46</v>
      </c>
      <c r="B4601" s="5" t="s">
        <v>45</v>
      </c>
      <c r="C4601" s="4">
        <v>46235</v>
      </c>
      <c r="D4601" s="4">
        <v>46265</v>
      </c>
      <c r="E4601" s="5" t="s">
        <v>293</v>
      </c>
      <c r="F4601" s="5" t="s">
        <v>330</v>
      </c>
      <c r="G4601" s="7">
        <v>2E-3</v>
      </c>
      <c r="H4601" s="21" t="s">
        <v>70</v>
      </c>
      <c r="I4601" s="5" t="s">
        <v>51</v>
      </c>
    </row>
    <row r="4602" spans="1:9" ht="48" customHeight="1">
      <c r="A4602" s="5" t="s">
        <v>46</v>
      </c>
      <c r="B4602" s="5" t="s">
        <v>45</v>
      </c>
      <c r="C4602" s="4">
        <v>46235</v>
      </c>
      <c r="D4602" s="4">
        <v>46265</v>
      </c>
      <c r="E4602" s="5" t="s">
        <v>293</v>
      </c>
      <c r="F4602" s="5" t="s">
        <v>331</v>
      </c>
      <c r="G4602" s="7">
        <v>2E-3</v>
      </c>
      <c r="H4602" s="21" t="s">
        <v>70</v>
      </c>
      <c r="I4602" s="5" t="s">
        <v>51</v>
      </c>
    </row>
    <row r="4603" spans="1:9" ht="48" customHeight="1">
      <c r="A4603" s="5" t="s">
        <v>46</v>
      </c>
      <c r="B4603" s="5" t="s">
        <v>45</v>
      </c>
      <c r="C4603" s="4">
        <v>46235</v>
      </c>
      <c r="D4603" s="4">
        <v>46265</v>
      </c>
      <c r="E4603" s="5" t="s">
        <v>293</v>
      </c>
      <c r="F4603" s="5" t="s">
        <v>334</v>
      </c>
      <c r="G4603" s="7">
        <v>1E-3</v>
      </c>
      <c r="H4603" s="21" t="s">
        <v>70</v>
      </c>
      <c r="I4603" s="5" t="s">
        <v>51</v>
      </c>
    </row>
    <row r="4604" spans="1:9" ht="48" customHeight="1">
      <c r="A4604" s="5" t="s">
        <v>46</v>
      </c>
      <c r="B4604" s="5" t="s">
        <v>45</v>
      </c>
      <c r="C4604" s="4">
        <v>46235</v>
      </c>
      <c r="D4604" s="4">
        <v>46265</v>
      </c>
      <c r="E4604" s="5" t="s">
        <v>293</v>
      </c>
      <c r="F4604" s="5" t="s">
        <v>336</v>
      </c>
      <c r="G4604" s="7">
        <v>1E-3</v>
      </c>
      <c r="H4604" s="21" t="s">
        <v>70</v>
      </c>
      <c r="I4604" s="5" t="s">
        <v>51</v>
      </c>
    </row>
    <row r="4605" spans="1:9" ht="48" customHeight="1">
      <c r="A4605" s="5" t="s">
        <v>46</v>
      </c>
      <c r="B4605" s="5" t="s">
        <v>45</v>
      </c>
      <c r="C4605" s="4">
        <v>46235</v>
      </c>
      <c r="D4605" s="4">
        <v>46265</v>
      </c>
      <c r="E4605" s="5" t="s">
        <v>293</v>
      </c>
      <c r="F4605" s="5" t="s">
        <v>335</v>
      </c>
      <c r="G4605" s="7">
        <v>0</v>
      </c>
      <c r="H4605" s="21" t="s">
        <v>70</v>
      </c>
      <c r="I4605" s="5" t="s">
        <v>51</v>
      </c>
    </row>
    <row r="4606" spans="1:9" ht="48" customHeight="1">
      <c r="A4606" s="5" t="s">
        <v>46</v>
      </c>
      <c r="B4606" s="5" t="s">
        <v>45</v>
      </c>
      <c r="C4606" s="4">
        <v>46235</v>
      </c>
      <c r="D4606" s="4">
        <v>46265</v>
      </c>
      <c r="E4606" s="5" t="s">
        <v>53</v>
      </c>
      <c r="F4606" s="5" t="s">
        <v>474</v>
      </c>
      <c r="G4606" s="7">
        <v>5.7999999999999996E-2</v>
      </c>
      <c r="H4606" s="21" t="s">
        <v>70</v>
      </c>
      <c r="I4606" s="5" t="s">
        <v>51</v>
      </c>
    </row>
    <row r="4607" spans="1:9" ht="48" customHeight="1">
      <c r="A4607" s="5" t="s">
        <v>46</v>
      </c>
      <c r="B4607" s="5" t="s">
        <v>45</v>
      </c>
      <c r="C4607" s="4">
        <v>46235</v>
      </c>
      <c r="D4607" s="4">
        <v>46265</v>
      </c>
      <c r="E4607" s="5" t="s">
        <v>53</v>
      </c>
      <c r="F4607" s="5" t="s">
        <v>484</v>
      </c>
      <c r="G4607" s="7">
        <v>3.7000000000000005E-2</v>
      </c>
      <c r="H4607" s="21" t="s">
        <v>70</v>
      </c>
      <c r="I4607" s="5" t="s">
        <v>51</v>
      </c>
    </row>
    <row r="4608" spans="1:9" ht="48" customHeight="1">
      <c r="A4608" s="5" t="s">
        <v>46</v>
      </c>
      <c r="B4608" s="5" t="s">
        <v>45</v>
      </c>
      <c r="C4608" s="4">
        <v>46235</v>
      </c>
      <c r="D4608" s="4">
        <v>46265</v>
      </c>
      <c r="E4608" s="5" t="s">
        <v>53</v>
      </c>
      <c r="F4608" s="5" t="s">
        <v>483</v>
      </c>
      <c r="G4608" s="7">
        <v>2.1000000000000001E-2</v>
      </c>
      <c r="H4608" s="21" t="s">
        <v>70</v>
      </c>
      <c r="I4608" s="5" t="s">
        <v>51</v>
      </c>
    </row>
    <row r="4609" spans="1:9" ht="48" customHeight="1">
      <c r="A4609" s="5" t="s">
        <v>46</v>
      </c>
      <c r="B4609" s="5" t="s">
        <v>45</v>
      </c>
      <c r="C4609" s="4">
        <v>46235</v>
      </c>
      <c r="D4609" s="4">
        <v>46265</v>
      </c>
      <c r="E4609" s="5" t="s">
        <v>53</v>
      </c>
      <c r="F4609" s="5" t="s">
        <v>478</v>
      </c>
      <c r="G4609" s="7">
        <v>1.9E-2</v>
      </c>
      <c r="H4609" s="21" t="s">
        <v>70</v>
      </c>
      <c r="I4609" s="5" t="s">
        <v>51</v>
      </c>
    </row>
    <row r="4610" spans="1:9" ht="48" customHeight="1">
      <c r="A4610" s="5" t="s">
        <v>46</v>
      </c>
      <c r="B4610" s="5" t="s">
        <v>45</v>
      </c>
      <c r="C4610" s="4">
        <v>46235</v>
      </c>
      <c r="D4610" s="4">
        <v>46265</v>
      </c>
      <c r="E4610" s="5" t="s">
        <v>53</v>
      </c>
      <c r="F4610" s="5" t="s">
        <v>475</v>
      </c>
      <c r="G4610" s="7">
        <v>1.1000000000000001E-2</v>
      </c>
      <c r="H4610" s="21" t="s">
        <v>70</v>
      </c>
      <c r="I4610" s="5" t="s">
        <v>51</v>
      </c>
    </row>
    <row r="4611" spans="1:9" ht="48" customHeight="1">
      <c r="A4611" s="5" t="s">
        <v>46</v>
      </c>
      <c r="B4611" s="5" t="s">
        <v>45</v>
      </c>
      <c r="C4611" s="4">
        <v>46235</v>
      </c>
      <c r="D4611" s="4">
        <v>46265</v>
      </c>
      <c r="E4611" s="5" t="s">
        <v>53</v>
      </c>
      <c r="F4611" s="5" t="s">
        <v>476</v>
      </c>
      <c r="G4611" s="7">
        <v>8.0000000000000002E-3</v>
      </c>
      <c r="H4611" s="21" t="s">
        <v>70</v>
      </c>
      <c r="I4611" s="5" t="s">
        <v>51</v>
      </c>
    </row>
    <row r="4612" spans="1:9" ht="48" customHeight="1">
      <c r="A4612" s="5" t="s">
        <v>46</v>
      </c>
      <c r="B4612" s="5" t="s">
        <v>45</v>
      </c>
      <c r="C4612" s="4">
        <v>46235</v>
      </c>
      <c r="D4612" s="4">
        <v>46265</v>
      </c>
      <c r="E4612" s="5" t="s">
        <v>53</v>
      </c>
      <c r="F4612" s="5" t="s">
        <v>477</v>
      </c>
      <c r="G4612" s="7">
        <v>5.0000000000000001E-3</v>
      </c>
      <c r="H4612" s="21" t="s">
        <v>70</v>
      </c>
      <c r="I4612" s="5" t="s">
        <v>51</v>
      </c>
    </row>
    <row r="4613" spans="1:9" ht="48" customHeight="1">
      <c r="A4613" s="5" t="s">
        <v>46</v>
      </c>
      <c r="B4613" s="5" t="s">
        <v>45</v>
      </c>
      <c r="C4613" s="4">
        <v>46235</v>
      </c>
      <c r="D4613" s="4">
        <v>46265</v>
      </c>
      <c r="E4613" s="5" t="s">
        <v>53</v>
      </c>
      <c r="F4613" s="5" t="s">
        <v>480</v>
      </c>
      <c r="G4613" s="7">
        <v>4.0000000000000001E-3</v>
      </c>
      <c r="H4613" s="21" t="s">
        <v>70</v>
      </c>
      <c r="I4613" s="5" t="s">
        <v>51</v>
      </c>
    </row>
    <row r="4614" spans="1:9" ht="48" customHeight="1">
      <c r="A4614" s="5" t="s">
        <v>46</v>
      </c>
      <c r="B4614" s="5" t="s">
        <v>45</v>
      </c>
      <c r="C4614" s="4">
        <v>46235</v>
      </c>
      <c r="D4614" s="4">
        <v>46265</v>
      </c>
      <c r="E4614" s="5" t="s">
        <v>53</v>
      </c>
      <c r="F4614" s="5" t="s">
        <v>482</v>
      </c>
      <c r="G4614" s="7">
        <v>4.0000000000000001E-3</v>
      </c>
      <c r="H4614" s="21" t="s">
        <v>70</v>
      </c>
      <c r="I4614" s="5" t="s">
        <v>51</v>
      </c>
    </row>
    <row r="4615" spans="1:9" ht="48" customHeight="1">
      <c r="A4615" s="5" t="s">
        <v>46</v>
      </c>
      <c r="B4615" s="5" t="s">
        <v>45</v>
      </c>
      <c r="C4615" s="4">
        <v>46235</v>
      </c>
      <c r="D4615" s="4">
        <v>46265</v>
      </c>
      <c r="E4615" s="5" t="s">
        <v>53</v>
      </c>
      <c r="F4615" s="5" t="s">
        <v>479</v>
      </c>
      <c r="G4615" s="7">
        <v>2E-3</v>
      </c>
      <c r="H4615" s="21" t="s">
        <v>70</v>
      </c>
      <c r="I4615" s="5" t="s">
        <v>51</v>
      </c>
    </row>
    <row r="4616" spans="1:9" ht="48" customHeight="1">
      <c r="A4616" s="5" t="s">
        <v>46</v>
      </c>
      <c r="B4616" s="5" t="s">
        <v>45</v>
      </c>
      <c r="C4616" s="4">
        <v>46235</v>
      </c>
      <c r="D4616" s="4">
        <v>46265</v>
      </c>
      <c r="E4616" s="5" t="s">
        <v>53</v>
      </c>
      <c r="F4616" s="5" t="s">
        <v>481</v>
      </c>
      <c r="G4616" s="7">
        <v>2E-3</v>
      </c>
      <c r="H4616" s="21" t="s">
        <v>70</v>
      </c>
      <c r="I4616" s="5" t="s">
        <v>51</v>
      </c>
    </row>
    <row r="4617" spans="1:9" ht="48" customHeight="1">
      <c r="A4617" s="5" t="s">
        <v>46</v>
      </c>
      <c r="B4617" s="5" t="s">
        <v>45</v>
      </c>
      <c r="C4617" s="4">
        <v>46235</v>
      </c>
      <c r="D4617" s="4">
        <v>46265</v>
      </c>
      <c r="E4617" s="5" t="s">
        <v>53</v>
      </c>
      <c r="F4617" s="5" t="s">
        <v>485</v>
      </c>
      <c r="G4617" s="7">
        <v>1E-3</v>
      </c>
      <c r="H4617" s="21" t="s">
        <v>70</v>
      </c>
      <c r="I4617" s="5" t="s">
        <v>51</v>
      </c>
    </row>
    <row r="4618" spans="1:9" ht="48" customHeight="1">
      <c r="A4618" s="5" t="s">
        <v>46</v>
      </c>
      <c r="B4618" s="5" t="s">
        <v>45</v>
      </c>
      <c r="C4618" s="4">
        <v>46235</v>
      </c>
      <c r="D4618" s="4">
        <v>46265</v>
      </c>
      <c r="E4618" s="5" t="s">
        <v>53</v>
      </c>
      <c r="F4618" s="5" t="s">
        <v>486</v>
      </c>
      <c r="G4618" s="7">
        <v>1E-3</v>
      </c>
      <c r="H4618" s="21" t="s">
        <v>70</v>
      </c>
      <c r="I4618" s="5" t="s">
        <v>51</v>
      </c>
    </row>
    <row r="4619" spans="1:9" ht="48" customHeight="1">
      <c r="A4619" s="5" t="s">
        <v>46</v>
      </c>
      <c r="B4619" s="5" t="s">
        <v>45</v>
      </c>
      <c r="C4619" s="4">
        <v>46235</v>
      </c>
      <c r="D4619" s="4">
        <v>46265</v>
      </c>
      <c r="E4619" s="5" t="s">
        <v>53</v>
      </c>
      <c r="F4619" s="5" t="s">
        <v>487</v>
      </c>
      <c r="G4619" s="7">
        <v>1E-3</v>
      </c>
      <c r="H4619" s="21" t="s">
        <v>70</v>
      </c>
      <c r="I4619" s="5" t="s">
        <v>51</v>
      </c>
    </row>
    <row r="4620" spans="1:9" ht="48" customHeight="1">
      <c r="A4620" s="5" t="s">
        <v>46</v>
      </c>
      <c r="B4620" s="5" t="s">
        <v>45</v>
      </c>
      <c r="C4620" s="4">
        <v>46235</v>
      </c>
      <c r="D4620" s="4">
        <v>46265</v>
      </c>
      <c r="E4620" s="5" t="s">
        <v>53</v>
      </c>
      <c r="F4620" s="5" t="s">
        <v>488</v>
      </c>
      <c r="G4620" s="7">
        <v>1E-3</v>
      </c>
      <c r="H4620" s="21" t="s">
        <v>70</v>
      </c>
      <c r="I4620" s="5" t="s">
        <v>51</v>
      </c>
    </row>
    <row r="4621" spans="1:9" ht="48" customHeight="1">
      <c r="A4621" s="5" t="s">
        <v>46</v>
      </c>
      <c r="B4621" s="5" t="s">
        <v>45</v>
      </c>
      <c r="C4621" s="4">
        <v>46235</v>
      </c>
      <c r="D4621" s="4">
        <v>46265</v>
      </c>
      <c r="E4621" s="5" t="s">
        <v>53</v>
      </c>
      <c r="F4621" s="5" t="s">
        <v>445</v>
      </c>
      <c r="G4621" s="7">
        <v>1E-3</v>
      </c>
      <c r="H4621" s="21" t="s">
        <v>70</v>
      </c>
      <c r="I4621" s="5" t="s">
        <v>51</v>
      </c>
    </row>
    <row r="4622" spans="1:9" ht="48" customHeight="1">
      <c r="A4622" s="5" t="s">
        <v>46</v>
      </c>
      <c r="B4622" s="5" t="s">
        <v>45</v>
      </c>
      <c r="C4622" s="4">
        <v>46235</v>
      </c>
      <c r="D4622" s="4">
        <v>46265</v>
      </c>
      <c r="E4622" s="5" t="s">
        <v>53</v>
      </c>
      <c r="F4622" s="5" t="s">
        <v>489</v>
      </c>
      <c r="G4622" s="7">
        <v>1E-3</v>
      </c>
      <c r="H4622" s="21" t="s">
        <v>70</v>
      </c>
      <c r="I4622" s="5" t="s">
        <v>51</v>
      </c>
    </row>
    <row r="4623" spans="1:9" ht="48" customHeight="1">
      <c r="A4623" s="5" t="s">
        <v>46</v>
      </c>
      <c r="B4623" s="5" t="s">
        <v>45</v>
      </c>
      <c r="C4623" s="4">
        <v>46235</v>
      </c>
      <c r="D4623" s="4">
        <v>46265</v>
      </c>
      <c r="E4623" s="5" t="s">
        <v>337</v>
      </c>
      <c r="F4623" s="5" t="s">
        <v>342</v>
      </c>
      <c r="G4623" s="7">
        <v>0.01</v>
      </c>
      <c r="H4623" s="21" t="s">
        <v>70</v>
      </c>
      <c r="I4623" s="5" t="s">
        <v>51</v>
      </c>
    </row>
    <row r="4624" spans="1:9" ht="48" customHeight="1">
      <c r="A4624" s="5" t="s">
        <v>46</v>
      </c>
      <c r="B4624" s="5" t="s">
        <v>45</v>
      </c>
      <c r="C4624" s="4">
        <v>46235</v>
      </c>
      <c r="D4624" s="4">
        <v>46265</v>
      </c>
      <c r="E4624" s="5" t="s">
        <v>337</v>
      </c>
      <c r="F4624" s="5" t="s">
        <v>352</v>
      </c>
      <c r="G4624" s="7">
        <v>8.0000000000000002E-3</v>
      </c>
      <c r="H4624" s="21" t="s">
        <v>70</v>
      </c>
      <c r="I4624" s="5" t="s">
        <v>51</v>
      </c>
    </row>
    <row r="4625" spans="1:9" ht="48" customHeight="1">
      <c r="A4625" s="5" t="s">
        <v>46</v>
      </c>
      <c r="B4625" s="5" t="s">
        <v>45</v>
      </c>
      <c r="C4625" s="4">
        <v>46235</v>
      </c>
      <c r="D4625" s="4">
        <v>46265</v>
      </c>
      <c r="E4625" s="5" t="s">
        <v>337</v>
      </c>
      <c r="F4625" s="5" t="s">
        <v>341</v>
      </c>
      <c r="G4625" s="7">
        <v>8.0000000000000002E-3</v>
      </c>
      <c r="H4625" s="21" t="s">
        <v>70</v>
      </c>
      <c r="I4625" s="5" t="s">
        <v>51</v>
      </c>
    </row>
    <row r="4626" spans="1:9" ht="48" customHeight="1">
      <c r="A4626" s="5" t="s">
        <v>46</v>
      </c>
      <c r="B4626" s="5" t="s">
        <v>45</v>
      </c>
      <c r="C4626" s="4">
        <v>46235</v>
      </c>
      <c r="D4626" s="4">
        <v>46265</v>
      </c>
      <c r="E4626" s="5" t="s">
        <v>337</v>
      </c>
      <c r="F4626" s="5" t="s">
        <v>348</v>
      </c>
      <c r="G4626" s="7">
        <v>8.0000000000000002E-3</v>
      </c>
      <c r="H4626" s="21" t="s">
        <v>70</v>
      </c>
      <c r="I4626" s="5" t="s">
        <v>51</v>
      </c>
    </row>
    <row r="4627" spans="1:9" ht="48" customHeight="1">
      <c r="A4627" s="5" t="s">
        <v>46</v>
      </c>
      <c r="B4627" s="5" t="s">
        <v>45</v>
      </c>
      <c r="C4627" s="4">
        <v>46235</v>
      </c>
      <c r="D4627" s="4">
        <v>46265</v>
      </c>
      <c r="E4627" s="5" t="s">
        <v>337</v>
      </c>
      <c r="F4627" s="5" t="s">
        <v>339</v>
      </c>
      <c r="G4627" s="7">
        <v>6.9999999999999993E-3</v>
      </c>
      <c r="H4627" s="21" t="s">
        <v>70</v>
      </c>
      <c r="I4627" s="5" t="s">
        <v>51</v>
      </c>
    </row>
    <row r="4628" spans="1:9" ht="48" customHeight="1">
      <c r="A4628" s="5" t="s">
        <v>46</v>
      </c>
      <c r="B4628" s="5" t="s">
        <v>45</v>
      </c>
      <c r="C4628" s="4">
        <v>46235</v>
      </c>
      <c r="D4628" s="4">
        <v>46265</v>
      </c>
      <c r="E4628" s="5" t="s">
        <v>337</v>
      </c>
      <c r="F4628" s="5" t="s">
        <v>338</v>
      </c>
      <c r="G4628" s="7">
        <v>6.9999999999999993E-3</v>
      </c>
      <c r="H4628" s="21" t="s">
        <v>70</v>
      </c>
      <c r="I4628" s="5" t="s">
        <v>51</v>
      </c>
    </row>
    <row r="4629" spans="1:9" ht="48" customHeight="1">
      <c r="A4629" s="5" t="s">
        <v>46</v>
      </c>
      <c r="B4629" s="5" t="s">
        <v>45</v>
      </c>
      <c r="C4629" s="4">
        <v>46235</v>
      </c>
      <c r="D4629" s="4">
        <v>46265</v>
      </c>
      <c r="E4629" s="5" t="s">
        <v>337</v>
      </c>
      <c r="F4629" s="5" t="s">
        <v>349</v>
      </c>
      <c r="G4629" s="7">
        <v>6.0000000000000001E-3</v>
      </c>
      <c r="H4629" s="21" t="s">
        <v>70</v>
      </c>
      <c r="I4629" s="5" t="s">
        <v>51</v>
      </c>
    </row>
    <row r="4630" spans="1:9" ht="48" customHeight="1">
      <c r="A4630" s="5" t="s">
        <v>46</v>
      </c>
      <c r="B4630" s="5" t="s">
        <v>45</v>
      </c>
      <c r="C4630" s="4">
        <v>46235</v>
      </c>
      <c r="D4630" s="4">
        <v>46265</v>
      </c>
      <c r="E4630" s="5" t="s">
        <v>337</v>
      </c>
      <c r="F4630" s="5" t="s">
        <v>351</v>
      </c>
      <c r="G4630" s="7">
        <v>6.0000000000000001E-3</v>
      </c>
      <c r="H4630" s="21" t="s">
        <v>70</v>
      </c>
      <c r="I4630" s="5" t="s">
        <v>51</v>
      </c>
    </row>
    <row r="4631" spans="1:9" ht="48" customHeight="1">
      <c r="A4631" s="5" t="s">
        <v>46</v>
      </c>
      <c r="B4631" s="5" t="s">
        <v>45</v>
      </c>
      <c r="C4631" s="4">
        <v>46235</v>
      </c>
      <c r="D4631" s="4">
        <v>46265</v>
      </c>
      <c r="E4631" s="5" t="s">
        <v>337</v>
      </c>
      <c r="F4631" s="5" t="s">
        <v>343</v>
      </c>
      <c r="G4631" s="7">
        <v>6.0000000000000001E-3</v>
      </c>
      <c r="H4631" s="21" t="s">
        <v>70</v>
      </c>
      <c r="I4631" s="5" t="s">
        <v>51</v>
      </c>
    </row>
    <row r="4632" spans="1:9" ht="48" customHeight="1">
      <c r="A4632" s="5" t="s">
        <v>46</v>
      </c>
      <c r="B4632" s="5" t="s">
        <v>45</v>
      </c>
      <c r="C4632" s="4">
        <v>46235</v>
      </c>
      <c r="D4632" s="4">
        <v>46265</v>
      </c>
      <c r="E4632" s="5" t="s">
        <v>337</v>
      </c>
      <c r="F4632" s="5" t="s">
        <v>340</v>
      </c>
      <c r="G4632" s="7">
        <v>6.0000000000000001E-3</v>
      </c>
      <c r="H4632" s="21" t="s">
        <v>70</v>
      </c>
      <c r="I4632" s="5" t="s">
        <v>51</v>
      </c>
    </row>
    <row r="4633" spans="1:9" ht="48" customHeight="1">
      <c r="A4633" s="5" t="s">
        <v>46</v>
      </c>
      <c r="B4633" s="5" t="s">
        <v>45</v>
      </c>
      <c r="C4633" s="4">
        <v>46235</v>
      </c>
      <c r="D4633" s="4">
        <v>46265</v>
      </c>
      <c r="E4633" s="5" t="s">
        <v>337</v>
      </c>
      <c r="F4633" s="5" t="s">
        <v>347</v>
      </c>
      <c r="G4633" s="7">
        <v>6.0000000000000001E-3</v>
      </c>
      <c r="H4633" s="21" t="s">
        <v>70</v>
      </c>
      <c r="I4633" s="5" t="s">
        <v>51</v>
      </c>
    </row>
    <row r="4634" spans="1:9" ht="48" customHeight="1">
      <c r="A4634" s="5" t="s">
        <v>46</v>
      </c>
      <c r="B4634" s="5" t="s">
        <v>45</v>
      </c>
      <c r="C4634" s="4">
        <v>46235</v>
      </c>
      <c r="D4634" s="4">
        <v>46265</v>
      </c>
      <c r="E4634" s="5" t="s">
        <v>337</v>
      </c>
      <c r="F4634" s="5" t="s">
        <v>356</v>
      </c>
      <c r="G4634" s="7">
        <v>5.0000000000000001E-3</v>
      </c>
      <c r="H4634" s="21" t="s">
        <v>70</v>
      </c>
      <c r="I4634" s="5" t="s">
        <v>51</v>
      </c>
    </row>
    <row r="4635" spans="1:9" ht="48" customHeight="1">
      <c r="A4635" s="5" t="s">
        <v>46</v>
      </c>
      <c r="B4635" s="5" t="s">
        <v>45</v>
      </c>
      <c r="C4635" s="4">
        <v>46235</v>
      </c>
      <c r="D4635" s="4">
        <v>46265</v>
      </c>
      <c r="E4635" s="5" t="s">
        <v>337</v>
      </c>
      <c r="F4635" s="5" t="s">
        <v>350</v>
      </c>
      <c r="G4635" s="7">
        <v>5.0000000000000001E-3</v>
      </c>
      <c r="H4635" s="21" t="s">
        <v>70</v>
      </c>
      <c r="I4635" s="5" t="s">
        <v>51</v>
      </c>
    </row>
    <row r="4636" spans="1:9" ht="48" customHeight="1">
      <c r="A4636" s="5" t="s">
        <v>46</v>
      </c>
      <c r="B4636" s="5" t="s">
        <v>45</v>
      </c>
      <c r="C4636" s="4">
        <v>46235</v>
      </c>
      <c r="D4636" s="4">
        <v>46265</v>
      </c>
      <c r="E4636" s="5" t="s">
        <v>337</v>
      </c>
      <c r="F4636" s="5" t="s">
        <v>357</v>
      </c>
      <c r="G4636" s="7">
        <v>5.0000000000000001E-3</v>
      </c>
      <c r="H4636" s="21" t="s">
        <v>70</v>
      </c>
      <c r="I4636" s="5" t="s">
        <v>51</v>
      </c>
    </row>
    <row r="4637" spans="1:9" ht="48" customHeight="1">
      <c r="A4637" s="5" t="s">
        <v>46</v>
      </c>
      <c r="B4637" s="5" t="s">
        <v>45</v>
      </c>
      <c r="C4637" s="4">
        <v>46235</v>
      </c>
      <c r="D4637" s="4">
        <v>46265</v>
      </c>
      <c r="E4637" s="5" t="s">
        <v>337</v>
      </c>
      <c r="F4637" s="5" t="s">
        <v>354</v>
      </c>
      <c r="G4637" s="7">
        <v>5.0000000000000001E-3</v>
      </c>
      <c r="H4637" s="21" t="s">
        <v>70</v>
      </c>
      <c r="I4637" s="5" t="s">
        <v>51</v>
      </c>
    </row>
    <row r="4638" spans="1:9" ht="48" customHeight="1">
      <c r="A4638" s="5" t="s">
        <v>46</v>
      </c>
      <c r="B4638" s="5" t="s">
        <v>45</v>
      </c>
      <c r="C4638" s="4">
        <v>46235</v>
      </c>
      <c r="D4638" s="4">
        <v>46265</v>
      </c>
      <c r="E4638" s="5" t="s">
        <v>337</v>
      </c>
      <c r="F4638" s="5" t="s">
        <v>344</v>
      </c>
      <c r="G4638" s="7">
        <v>5.0000000000000001E-3</v>
      </c>
      <c r="H4638" s="21" t="s">
        <v>70</v>
      </c>
      <c r="I4638" s="5" t="s">
        <v>51</v>
      </c>
    </row>
    <row r="4639" spans="1:9" ht="48" customHeight="1">
      <c r="A4639" s="5" t="s">
        <v>46</v>
      </c>
      <c r="B4639" s="5" t="s">
        <v>45</v>
      </c>
      <c r="C4639" s="4">
        <v>46235</v>
      </c>
      <c r="D4639" s="4">
        <v>46265</v>
      </c>
      <c r="E4639" s="5" t="s">
        <v>337</v>
      </c>
      <c r="F4639" s="5" t="s">
        <v>345</v>
      </c>
      <c r="G4639" s="7">
        <v>5.0000000000000001E-3</v>
      </c>
      <c r="H4639" s="21" t="s">
        <v>70</v>
      </c>
      <c r="I4639" s="5" t="s">
        <v>51</v>
      </c>
    </row>
    <row r="4640" spans="1:9" ht="48" customHeight="1">
      <c r="A4640" s="5" t="s">
        <v>46</v>
      </c>
      <c r="B4640" s="5" t="s">
        <v>45</v>
      </c>
      <c r="C4640" s="4">
        <v>46235</v>
      </c>
      <c r="D4640" s="4">
        <v>46265</v>
      </c>
      <c r="E4640" s="5" t="s">
        <v>337</v>
      </c>
      <c r="F4640" s="5" t="s">
        <v>346</v>
      </c>
      <c r="G4640" s="7">
        <v>5.0000000000000001E-3</v>
      </c>
      <c r="H4640" s="21" t="s">
        <v>70</v>
      </c>
      <c r="I4640" s="5" t="s">
        <v>51</v>
      </c>
    </row>
    <row r="4641" spans="1:9" ht="48" customHeight="1">
      <c r="A4641" s="5" t="s">
        <v>46</v>
      </c>
      <c r="B4641" s="5" t="s">
        <v>45</v>
      </c>
      <c r="C4641" s="4">
        <v>46235</v>
      </c>
      <c r="D4641" s="4">
        <v>46265</v>
      </c>
      <c r="E4641" s="5" t="s">
        <v>337</v>
      </c>
      <c r="F4641" s="5" t="s">
        <v>358</v>
      </c>
      <c r="G4641" s="7">
        <v>4.0000000000000001E-3</v>
      </c>
      <c r="H4641" s="21" t="s">
        <v>70</v>
      </c>
      <c r="I4641" s="5" t="s">
        <v>51</v>
      </c>
    </row>
    <row r="4642" spans="1:9" ht="48" customHeight="1">
      <c r="A4642" s="5" t="s">
        <v>46</v>
      </c>
      <c r="B4642" s="5" t="s">
        <v>45</v>
      </c>
      <c r="C4642" s="4">
        <v>46235</v>
      </c>
      <c r="D4642" s="4">
        <v>46265</v>
      </c>
      <c r="E4642" s="5" t="s">
        <v>337</v>
      </c>
      <c r="F4642" s="5" t="s">
        <v>359</v>
      </c>
      <c r="G4642" s="7">
        <v>4.0000000000000001E-3</v>
      </c>
      <c r="H4642" s="21" t="s">
        <v>70</v>
      </c>
      <c r="I4642" s="5" t="s">
        <v>51</v>
      </c>
    </row>
    <row r="4643" spans="1:9" ht="48" customHeight="1">
      <c r="A4643" s="5" t="s">
        <v>46</v>
      </c>
      <c r="B4643" s="5" t="s">
        <v>45</v>
      </c>
      <c r="C4643" s="4">
        <v>46235</v>
      </c>
      <c r="D4643" s="4">
        <v>46265</v>
      </c>
      <c r="E4643" s="5" t="s">
        <v>337</v>
      </c>
      <c r="F4643" s="5" t="s">
        <v>353</v>
      </c>
      <c r="G4643" s="7">
        <v>4.0000000000000001E-3</v>
      </c>
      <c r="H4643" s="21" t="s">
        <v>70</v>
      </c>
      <c r="I4643" s="5" t="s">
        <v>51</v>
      </c>
    </row>
    <row r="4644" spans="1:9" ht="48" customHeight="1">
      <c r="A4644" s="5" t="s">
        <v>46</v>
      </c>
      <c r="B4644" s="5" t="s">
        <v>45</v>
      </c>
      <c r="C4644" s="4">
        <v>46235</v>
      </c>
      <c r="D4644" s="4">
        <v>46265</v>
      </c>
      <c r="E4644" s="5" t="s">
        <v>337</v>
      </c>
      <c r="F4644" s="5" t="s">
        <v>355</v>
      </c>
      <c r="G4644" s="7">
        <v>3.0000000000000001E-3</v>
      </c>
      <c r="H4644" s="21" t="s">
        <v>70</v>
      </c>
      <c r="I4644" s="5" t="s">
        <v>51</v>
      </c>
    </row>
    <row r="4645" spans="1:9" ht="48" customHeight="1">
      <c r="A4645" s="5" t="s">
        <v>46</v>
      </c>
      <c r="B4645" s="5" t="s">
        <v>45</v>
      </c>
      <c r="C4645" s="4">
        <v>46235</v>
      </c>
      <c r="D4645" s="4">
        <v>46265</v>
      </c>
      <c r="E4645" s="5" t="s">
        <v>337</v>
      </c>
      <c r="F4645" s="5" t="s">
        <v>360</v>
      </c>
      <c r="G4645" s="7">
        <v>3.0000000000000001E-3</v>
      </c>
      <c r="H4645" s="21" t="s">
        <v>70</v>
      </c>
      <c r="I4645" s="5" t="s">
        <v>51</v>
      </c>
    </row>
    <row r="4646" spans="1:9" ht="48" customHeight="1">
      <c r="A4646" s="5" t="s">
        <v>46</v>
      </c>
      <c r="B4646" s="5" t="s">
        <v>45</v>
      </c>
      <c r="C4646" s="4">
        <v>46235</v>
      </c>
      <c r="D4646" s="4">
        <v>46265</v>
      </c>
      <c r="E4646" s="5" t="s">
        <v>337</v>
      </c>
      <c r="F4646" s="5" t="s">
        <v>361</v>
      </c>
      <c r="G4646" s="7">
        <v>2E-3</v>
      </c>
      <c r="H4646" s="21" t="s">
        <v>70</v>
      </c>
      <c r="I4646" s="5" t="s">
        <v>51</v>
      </c>
    </row>
    <row r="4647" spans="1:9" ht="48" customHeight="1">
      <c r="A4647" s="5" t="s">
        <v>46</v>
      </c>
      <c r="B4647" s="5" t="s">
        <v>45</v>
      </c>
      <c r="C4647" s="4">
        <v>46235</v>
      </c>
      <c r="D4647" s="4">
        <v>46265</v>
      </c>
      <c r="E4647" s="5" t="s">
        <v>337</v>
      </c>
      <c r="F4647" s="5" t="s">
        <v>362</v>
      </c>
      <c r="G4647" s="7">
        <v>2E-3</v>
      </c>
      <c r="H4647" s="21" t="s">
        <v>70</v>
      </c>
      <c r="I4647" s="5" t="s">
        <v>51</v>
      </c>
    </row>
    <row r="4648" spans="1:9" ht="48" customHeight="1">
      <c r="A4648" s="5" t="s">
        <v>46</v>
      </c>
      <c r="B4648" s="5" t="s">
        <v>45</v>
      </c>
      <c r="C4648" s="4">
        <v>46235</v>
      </c>
      <c r="D4648" s="4">
        <v>46265</v>
      </c>
      <c r="E4648" s="5" t="s">
        <v>414</v>
      </c>
      <c r="F4648" s="5" t="s">
        <v>421</v>
      </c>
      <c r="G4648" s="7">
        <v>7.0000000000000007E-2</v>
      </c>
      <c r="H4648" s="21" t="s">
        <v>70</v>
      </c>
      <c r="I4648" s="5" t="s">
        <v>51</v>
      </c>
    </row>
    <row r="4649" spans="1:9" ht="48" customHeight="1">
      <c r="A4649" s="5" t="s">
        <v>46</v>
      </c>
      <c r="B4649" s="5" t="s">
        <v>45</v>
      </c>
      <c r="C4649" s="4">
        <v>46235</v>
      </c>
      <c r="D4649" s="4">
        <v>46265</v>
      </c>
      <c r="E4649" s="5" t="s">
        <v>414</v>
      </c>
      <c r="F4649" s="5" t="s">
        <v>419</v>
      </c>
      <c r="G4649" s="7">
        <v>1.3000000000000001E-2</v>
      </c>
      <c r="H4649" s="21" t="s">
        <v>70</v>
      </c>
      <c r="I4649" s="5" t="s">
        <v>51</v>
      </c>
    </row>
    <row r="4650" spans="1:9" ht="48" customHeight="1">
      <c r="A4650" s="5" t="s">
        <v>46</v>
      </c>
      <c r="B4650" s="5" t="s">
        <v>45</v>
      </c>
      <c r="C4650" s="4">
        <v>46235</v>
      </c>
      <c r="D4650" s="4">
        <v>46265</v>
      </c>
      <c r="E4650" s="5" t="s">
        <v>414</v>
      </c>
      <c r="F4650" s="5" t="s">
        <v>428</v>
      </c>
      <c r="G4650" s="7">
        <v>1.3000000000000001E-2</v>
      </c>
      <c r="H4650" s="21" t="s">
        <v>70</v>
      </c>
      <c r="I4650" s="5" t="s">
        <v>51</v>
      </c>
    </row>
    <row r="4651" spans="1:9" ht="48" customHeight="1">
      <c r="A4651" s="5" t="s">
        <v>46</v>
      </c>
      <c r="B4651" s="5" t="s">
        <v>45</v>
      </c>
      <c r="C4651" s="4">
        <v>46235</v>
      </c>
      <c r="D4651" s="4">
        <v>46265</v>
      </c>
      <c r="E4651" s="5" t="s">
        <v>414</v>
      </c>
      <c r="F4651" s="5" t="s">
        <v>415</v>
      </c>
      <c r="G4651" s="7">
        <v>6.0000000000000001E-3</v>
      </c>
      <c r="H4651" s="21" t="s">
        <v>70</v>
      </c>
      <c r="I4651" s="5" t="s">
        <v>51</v>
      </c>
    </row>
    <row r="4652" spans="1:9" ht="48" customHeight="1">
      <c r="A4652" s="5" t="s">
        <v>46</v>
      </c>
      <c r="B4652" s="5" t="s">
        <v>45</v>
      </c>
      <c r="C4652" s="4">
        <v>46235</v>
      </c>
      <c r="D4652" s="4">
        <v>46265</v>
      </c>
      <c r="E4652" s="5" t="s">
        <v>414</v>
      </c>
      <c r="F4652" s="5" t="s">
        <v>420</v>
      </c>
      <c r="G4652" s="7">
        <v>6.0000000000000001E-3</v>
      </c>
      <c r="H4652" s="21" t="s">
        <v>70</v>
      </c>
      <c r="I4652" s="5" t="s">
        <v>51</v>
      </c>
    </row>
    <row r="4653" spans="1:9" ht="48" customHeight="1">
      <c r="A4653" s="5" t="s">
        <v>46</v>
      </c>
      <c r="B4653" s="5" t="s">
        <v>45</v>
      </c>
      <c r="C4653" s="4">
        <v>46235</v>
      </c>
      <c r="D4653" s="4">
        <v>46265</v>
      </c>
      <c r="E4653" s="5" t="s">
        <v>414</v>
      </c>
      <c r="F4653" s="5" t="s">
        <v>416</v>
      </c>
      <c r="G4653" s="7">
        <v>5.0000000000000001E-3</v>
      </c>
      <c r="H4653" s="21" t="s">
        <v>70</v>
      </c>
      <c r="I4653" s="5" t="s">
        <v>51</v>
      </c>
    </row>
    <row r="4654" spans="1:9" ht="48" customHeight="1">
      <c r="A4654" s="5" t="s">
        <v>46</v>
      </c>
      <c r="B4654" s="5" t="s">
        <v>45</v>
      </c>
      <c r="C4654" s="4">
        <v>46235</v>
      </c>
      <c r="D4654" s="4">
        <v>46265</v>
      </c>
      <c r="E4654" s="5" t="s">
        <v>414</v>
      </c>
      <c r="F4654" s="5" t="s">
        <v>417</v>
      </c>
      <c r="G4654" s="7">
        <v>5.0000000000000001E-3</v>
      </c>
      <c r="H4654" s="21" t="s">
        <v>70</v>
      </c>
      <c r="I4654" s="5" t="s">
        <v>51</v>
      </c>
    </row>
    <row r="4655" spans="1:9" ht="48" customHeight="1">
      <c r="A4655" s="5" t="s">
        <v>46</v>
      </c>
      <c r="B4655" s="5" t="s">
        <v>45</v>
      </c>
      <c r="C4655" s="4">
        <v>46235</v>
      </c>
      <c r="D4655" s="4">
        <v>46265</v>
      </c>
      <c r="E4655" s="5" t="s">
        <v>414</v>
      </c>
      <c r="F4655" s="5" t="s">
        <v>418</v>
      </c>
      <c r="G4655" s="7">
        <v>4.0000000000000001E-3</v>
      </c>
      <c r="H4655" s="21" t="s">
        <v>70</v>
      </c>
      <c r="I4655" s="5" t="s">
        <v>51</v>
      </c>
    </row>
    <row r="4656" spans="1:9" ht="48" customHeight="1">
      <c r="A4656" s="5" t="s">
        <v>46</v>
      </c>
      <c r="B4656" s="5" t="s">
        <v>45</v>
      </c>
      <c r="C4656" s="4">
        <v>46235</v>
      </c>
      <c r="D4656" s="4">
        <v>46265</v>
      </c>
      <c r="E4656" s="5" t="s">
        <v>414</v>
      </c>
      <c r="F4656" s="5" t="s">
        <v>425</v>
      </c>
      <c r="G4656" s="7">
        <v>3.0000000000000001E-3</v>
      </c>
      <c r="H4656" s="21" t="s">
        <v>70</v>
      </c>
      <c r="I4656" s="5" t="s">
        <v>51</v>
      </c>
    </row>
    <row r="4657" spans="1:9" ht="48" customHeight="1">
      <c r="A4657" s="5" t="s">
        <v>46</v>
      </c>
      <c r="B4657" s="5" t="s">
        <v>45</v>
      </c>
      <c r="C4657" s="4">
        <v>46235</v>
      </c>
      <c r="D4657" s="4">
        <v>46265</v>
      </c>
      <c r="E4657" s="5" t="s">
        <v>414</v>
      </c>
      <c r="F4657" s="5" t="s">
        <v>422</v>
      </c>
      <c r="G4657" s="7">
        <v>1E-3</v>
      </c>
      <c r="H4657" s="21" t="s">
        <v>70</v>
      </c>
      <c r="I4657" s="5" t="s">
        <v>51</v>
      </c>
    </row>
    <row r="4658" spans="1:9" ht="48" customHeight="1">
      <c r="A4658" s="5" t="s">
        <v>46</v>
      </c>
      <c r="B4658" s="5" t="s">
        <v>45</v>
      </c>
      <c r="C4658" s="4">
        <v>46235</v>
      </c>
      <c r="D4658" s="4">
        <v>46265</v>
      </c>
      <c r="E4658" s="5" t="s">
        <v>414</v>
      </c>
      <c r="F4658" s="5" t="s">
        <v>423</v>
      </c>
      <c r="G4658" s="7">
        <v>1E-3</v>
      </c>
      <c r="H4658" s="21" t="s">
        <v>70</v>
      </c>
      <c r="I4658" s="5" t="s">
        <v>51</v>
      </c>
    </row>
    <row r="4659" spans="1:9" ht="48" customHeight="1">
      <c r="A4659" s="5" t="s">
        <v>46</v>
      </c>
      <c r="B4659" s="5" t="s">
        <v>45</v>
      </c>
      <c r="C4659" s="4">
        <v>46235</v>
      </c>
      <c r="D4659" s="4">
        <v>46265</v>
      </c>
      <c r="E4659" s="5" t="s">
        <v>414</v>
      </c>
      <c r="F4659" s="5" t="s">
        <v>426</v>
      </c>
      <c r="G4659" s="7">
        <v>1E-3</v>
      </c>
      <c r="H4659" s="21" t="s">
        <v>70</v>
      </c>
      <c r="I4659" s="5" t="s">
        <v>51</v>
      </c>
    </row>
    <row r="4660" spans="1:9" ht="48" customHeight="1">
      <c r="A4660" s="5" t="s">
        <v>46</v>
      </c>
      <c r="B4660" s="5" t="s">
        <v>45</v>
      </c>
      <c r="C4660" s="4">
        <v>46235</v>
      </c>
      <c r="D4660" s="4">
        <v>46265</v>
      </c>
      <c r="E4660" s="5" t="s">
        <v>414</v>
      </c>
      <c r="F4660" s="5" t="s">
        <v>427</v>
      </c>
      <c r="G4660" s="7">
        <v>1E-3</v>
      </c>
      <c r="H4660" s="21" t="s">
        <v>70</v>
      </c>
      <c r="I4660" s="5" t="s">
        <v>51</v>
      </c>
    </row>
    <row r="4661" spans="1:9" ht="48" customHeight="1">
      <c r="A4661" s="5" t="s">
        <v>46</v>
      </c>
      <c r="B4661" s="5" t="s">
        <v>45</v>
      </c>
      <c r="C4661" s="4">
        <v>46235</v>
      </c>
      <c r="D4661" s="4">
        <v>46265</v>
      </c>
      <c r="E4661" s="5" t="s">
        <v>414</v>
      </c>
      <c r="F4661" s="5" t="s">
        <v>424</v>
      </c>
      <c r="G4661" s="7">
        <v>0</v>
      </c>
      <c r="H4661" s="21" t="s">
        <v>70</v>
      </c>
      <c r="I4661" s="5" t="s">
        <v>51</v>
      </c>
    </row>
    <row r="4662" spans="1:9" ht="48" customHeight="1">
      <c r="A4662" s="5" t="s">
        <v>46</v>
      </c>
      <c r="B4662" s="5" t="s">
        <v>45</v>
      </c>
      <c r="C4662" s="4">
        <v>46235</v>
      </c>
      <c r="D4662" s="4">
        <v>46265</v>
      </c>
      <c r="E4662" s="5" t="s">
        <v>368</v>
      </c>
      <c r="F4662" s="5" t="s">
        <v>370</v>
      </c>
      <c r="G4662" s="7">
        <v>9.0000000000000011E-3</v>
      </c>
      <c r="H4662" s="21" t="s">
        <v>70</v>
      </c>
      <c r="I4662" s="5" t="s">
        <v>51</v>
      </c>
    </row>
    <row r="4663" spans="1:9" ht="48" customHeight="1">
      <c r="A4663" s="5" t="s">
        <v>46</v>
      </c>
      <c r="B4663" s="5" t="s">
        <v>45</v>
      </c>
      <c r="C4663" s="4">
        <v>46235</v>
      </c>
      <c r="D4663" s="4">
        <v>46265</v>
      </c>
      <c r="E4663" s="5" t="s">
        <v>368</v>
      </c>
      <c r="F4663" s="5" t="s">
        <v>369</v>
      </c>
      <c r="G4663" s="7">
        <v>8.0000000000000002E-3</v>
      </c>
      <c r="H4663" s="21" t="s">
        <v>70</v>
      </c>
      <c r="I4663" s="5" t="s">
        <v>51</v>
      </c>
    </row>
    <row r="4664" spans="1:9" ht="48" customHeight="1">
      <c r="A4664" s="5" t="s">
        <v>46</v>
      </c>
      <c r="B4664" s="5" t="s">
        <v>45</v>
      </c>
      <c r="C4664" s="4">
        <v>46235</v>
      </c>
      <c r="D4664" s="4">
        <v>46265</v>
      </c>
      <c r="E4664" s="5" t="s">
        <v>368</v>
      </c>
      <c r="F4664" s="5" t="s">
        <v>371</v>
      </c>
      <c r="G4664" s="7">
        <v>8.0000000000000002E-3</v>
      </c>
      <c r="H4664" s="21" t="s">
        <v>70</v>
      </c>
      <c r="I4664" s="5" t="s">
        <v>51</v>
      </c>
    </row>
    <row r="4665" spans="1:9" ht="48" customHeight="1">
      <c r="A4665" s="5" t="s">
        <v>46</v>
      </c>
      <c r="B4665" s="5" t="s">
        <v>45</v>
      </c>
      <c r="C4665" s="4">
        <v>46235</v>
      </c>
      <c r="D4665" s="4">
        <v>46265</v>
      </c>
      <c r="E4665" s="5" t="s">
        <v>368</v>
      </c>
      <c r="F4665" s="5" t="s">
        <v>372</v>
      </c>
      <c r="G4665" s="7">
        <v>6.9999999999999993E-3</v>
      </c>
      <c r="H4665" s="21" t="s">
        <v>70</v>
      </c>
      <c r="I4665" s="5" t="s">
        <v>51</v>
      </c>
    </row>
    <row r="4666" spans="1:9" ht="48" customHeight="1">
      <c r="A4666" s="5" t="s">
        <v>46</v>
      </c>
      <c r="B4666" s="5" t="s">
        <v>45</v>
      </c>
      <c r="C4666" s="4">
        <v>46235</v>
      </c>
      <c r="D4666" s="4">
        <v>46265</v>
      </c>
      <c r="E4666" s="5" t="s">
        <v>368</v>
      </c>
      <c r="F4666" s="5" t="s">
        <v>514</v>
      </c>
      <c r="G4666" s="7">
        <v>6.9999999999999993E-3</v>
      </c>
      <c r="H4666" s="21" t="s">
        <v>70</v>
      </c>
      <c r="I4666" s="5" t="s">
        <v>51</v>
      </c>
    </row>
    <row r="4667" spans="1:9" ht="48" customHeight="1">
      <c r="A4667" s="5" t="s">
        <v>46</v>
      </c>
      <c r="B4667" s="5" t="s">
        <v>45</v>
      </c>
      <c r="C4667" s="4">
        <v>46235</v>
      </c>
      <c r="D4667" s="4">
        <v>46265</v>
      </c>
      <c r="E4667" s="5" t="s">
        <v>368</v>
      </c>
      <c r="F4667" s="5" t="s">
        <v>515</v>
      </c>
      <c r="G4667" s="7">
        <v>5.0000000000000001E-3</v>
      </c>
      <c r="H4667" s="21" t="s">
        <v>70</v>
      </c>
      <c r="I4667" s="5" t="s">
        <v>51</v>
      </c>
    </row>
    <row r="4668" spans="1:9" ht="48" customHeight="1">
      <c r="A4668" s="5" t="s">
        <v>46</v>
      </c>
      <c r="B4668" s="5" t="s">
        <v>45</v>
      </c>
      <c r="C4668" s="4">
        <v>46235</v>
      </c>
      <c r="D4668" s="4">
        <v>46265</v>
      </c>
      <c r="E4668" s="5" t="s">
        <v>368</v>
      </c>
      <c r="F4668" s="5" t="s">
        <v>373</v>
      </c>
      <c r="G4668" s="7">
        <v>4.0000000000000001E-3</v>
      </c>
      <c r="H4668" s="21" t="s">
        <v>70</v>
      </c>
      <c r="I4668" s="5" t="s">
        <v>51</v>
      </c>
    </row>
    <row r="4669" spans="1:9" ht="48" customHeight="1">
      <c r="A4669" s="5" t="s">
        <v>46</v>
      </c>
      <c r="B4669" s="5" t="s">
        <v>45</v>
      </c>
      <c r="C4669" s="4">
        <v>46235</v>
      </c>
      <c r="D4669" s="4">
        <v>46265</v>
      </c>
      <c r="E4669" s="5" t="s">
        <v>368</v>
      </c>
      <c r="F4669" s="5" t="s">
        <v>516</v>
      </c>
      <c r="G4669" s="7">
        <v>2E-3</v>
      </c>
      <c r="H4669" s="21" t="s">
        <v>70</v>
      </c>
      <c r="I4669" s="5" t="s">
        <v>51</v>
      </c>
    </row>
    <row r="4670" spans="1:9" ht="48" customHeight="1">
      <c r="A4670" s="5" t="s">
        <v>46</v>
      </c>
      <c r="B4670" s="5" t="s">
        <v>45</v>
      </c>
      <c r="C4670" s="4">
        <v>46235</v>
      </c>
      <c r="D4670" s="4">
        <v>46265</v>
      </c>
      <c r="E4670" s="5" t="s">
        <v>368</v>
      </c>
      <c r="F4670" s="5" t="s">
        <v>517</v>
      </c>
      <c r="G4670" s="7">
        <v>1E-3</v>
      </c>
      <c r="H4670" s="21" t="s">
        <v>70</v>
      </c>
      <c r="I4670" s="5" t="s">
        <v>51</v>
      </c>
    </row>
    <row r="4671" spans="1:9" ht="48" customHeight="1">
      <c r="A4671" s="5" t="s">
        <v>46</v>
      </c>
      <c r="B4671" s="5" t="s">
        <v>45</v>
      </c>
      <c r="C4671" s="4">
        <v>46235</v>
      </c>
      <c r="D4671" s="4">
        <v>46265</v>
      </c>
      <c r="E4671" s="5" t="s">
        <v>368</v>
      </c>
      <c r="F4671" s="5" t="s">
        <v>374</v>
      </c>
      <c r="G4671" s="7">
        <v>1E-3</v>
      </c>
      <c r="H4671" s="21" t="s">
        <v>70</v>
      </c>
      <c r="I4671" s="5" t="s">
        <v>51</v>
      </c>
    </row>
    <row r="4672" spans="1:9" ht="48" customHeight="1">
      <c r="A4672" s="5" t="s">
        <v>46</v>
      </c>
      <c r="B4672" s="5" t="s">
        <v>45</v>
      </c>
      <c r="C4672" s="4">
        <v>46235</v>
      </c>
      <c r="D4672" s="4">
        <v>46265</v>
      </c>
      <c r="E4672" s="5" t="s">
        <v>368</v>
      </c>
      <c r="F4672" s="5" t="s">
        <v>375</v>
      </c>
      <c r="G4672" s="7">
        <v>0</v>
      </c>
      <c r="H4672" s="21" t="s">
        <v>70</v>
      </c>
      <c r="I4672" s="5" t="s">
        <v>51</v>
      </c>
    </row>
    <row r="4673" spans="1:9" ht="48" customHeight="1">
      <c r="A4673" s="5" t="s">
        <v>46</v>
      </c>
      <c r="B4673" s="5" t="s">
        <v>45</v>
      </c>
      <c r="C4673" s="4">
        <v>46235</v>
      </c>
      <c r="D4673" s="4">
        <v>46265</v>
      </c>
      <c r="E4673" s="5" t="s">
        <v>88</v>
      </c>
      <c r="F4673" s="5" t="s">
        <v>459</v>
      </c>
      <c r="G4673" s="7">
        <v>8.0000000000000002E-3</v>
      </c>
      <c r="H4673" s="21" t="s">
        <v>70</v>
      </c>
      <c r="I4673" s="5" t="s">
        <v>51</v>
      </c>
    </row>
    <row r="4674" spans="1:9" ht="48" customHeight="1">
      <c r="A4674" s="5" t="s">
        <v>46</v>
      </c>
      <c r="B4674" s="5" t="s">
        <v>45</v>
      </c>
      <c r="C4674" s="4">
        <v>46235</v>
      </c>
      <c r="D4674" s="4">
        <v>46265</v>
      </c>
      <c r="E4674" s="5" t="s">
        <v>88</v>
      </c>
      <c r="F4674" s="5" t="s">
        <v>456</v>
      </c>
      <c r="G4674" s="7">
        <v>4.0000000000000001E-3</v>
      </c>
      <c r="H4674" s="21" t="s">
        <v>70</v>
      </c>
      <c r="I4674" s="5" t="s">
        <v>51</v>
      </c>
    </row>
    <row r="4675" spans="1:9" ht="48" customHeight="1">
      <c r="A4675" s="5" t="s">
        <v>46</v>
      </c>
      <c r="B4675" s="5" t="s">
        <v>45</v>
      </c>
      <c r="C4675" s="4">
        <v>46235</v>
      </c>
      <c r="D4675" s="4">
        <v>46265</v>
      </c>
      <c r="E4675" s="5" t="s">
        <v>88</v>
      </c>
      <c r="F4675" s="5" t="s">
        <v>451</v>
      </c>
      <c r="G4675" s="7">
        <v>4.0000000000000001E-3</v>
      </c>
      <c r="H4675" s="21" t="s">
        <v>70</v>
      </c>
      <c r="I4675" s="5" t="s">
        <v>51</v>
      </c>
    </row>
    <row r="4676" spans="1:9" ht="48" customHeight="1">
      <c r="A4676" s="5" t="s">
        <v>46</v>
      </c>
      <c r="B4676" s="5" t="s">
        <v>45</v>
      </c>
      <c r="C4676" s="4">
        <v>46235</v>
      </c>
      <c r="D4676" s="4">
        <v>46265</v>
      </c>
      <c r="E4676" s="5" t="s">
        <v>88</v>
      </c>
      <c r="F4676" s="5" t="s">
        <v>452</v>
      </c>
      <c r="G4676" s="7">
        <v>3.0000000000000001E-3</v>
      </c>
      <c r="H4676" s="21" t="s">
        <v>70</v>
      </c>
      <c r="I4676" s="5" t="s">
        <v>51</v>
      </c>
    </row>
    <row r="4677" spans="1:9" ht="48" customHeight="1">
      <c r="A4677" s="5" t="s">
        <v>46</v>
      </c>
      <c r="B4677" s="5" t="s">
        <v>45</v>
      </c>
      <c r="C4677" s="4">
        <v>46235</v>
      </c>
      <c r="D4677" s="4">
        <v>46265</v>
      </c>
      <c r="E4677" s="5" t="s">
        <v>88</v>
      </c>
      <c r="F4677" s="5" t="s">
        <v>453</v>
      </c>
      <c r="G4677" s="7">
        <v>3.0000000000000001E-3</v>
      </c>
      <c r="H4677" s="21" t="s">
        <v>70</v>
      </c>
      <c r="I4677" s="5" t="s">
        <v>51</v>
      </c>
    </row>
    <row r="4678" spans="1:9" ht="48" customHeight="1">
      <c r="A4678" s="5" t="s">
        <v>46</v>
      </c>
      <c r="B4678" s="5" t="s">
        <v>45</v>
      </c>
      <c r="C4678" s="4">
        <v>46235</v>
      </c>
      <c r="D4678" s="4">
        <v>46265</v>
      </c>
      <c r="E4678" s="5" t="s">
        <v>88</v>
      </c>
      <c r="F4678" s="5" t="s">
        <v>454</v>
      </c>
      <c r="G4678" s="7">
        <v>3.0000000000000001E-3</v>
      </c>
      <c r="H4678" s="21" t="s">
        <v>70</v>
      </c>
      <c r="I4678" s="5" t="s">
        <v>51</v>
      </c>
    </row>
    <row r="4679" spans="1:9" ht="48" customHeight="1">
      <c r="A4679" s="5" t="s">
        <v>46</v>
      </c>
      <c r="B4679" s="5" t="s">
        <v>45</v>
      </c>
      <c r="C4679" s="4">
        <v>46235</v>
      </c>
      <c r="D4679" s="4">
        <v>46265</v>
      </c>
      <c r="E4679" s="5" t="s">
        <v>88</v>
      </c>
      <c r="F4679" s="5" t="s">
        <v>458</v>
      </c>
      <c r="G4679" s="7">
        <v>3.0000000000000001E-3</v>
      </c>
      <c r="H4679" s="21" t="s">
        <v>70</v>
      </c>
      <c r="I4679" s="5" t="s">
        <v>51</v>
      </c>
    </row>
    <row r="4680" spans="1:9" ht="48" customHeight="1">
      <c r="A4680" s="5" t="s">
        <v>46</v>
      </c>
      <c r="B4680" s="5" t="s">
        <v>45</v>
      </c>
      <c r="C4680" s="4">
        <v>46235</v>
      </c>
      <c r="D4680" s="4">
        <v>46265</v>
      </c>
      <c r="E4680" s="5" t="s">
        <v>88</v>
      </c>
      <c r="F4680" s="5" t="s">
        <v>470</v>
      </c>
      <c r="G4680" s="7">
        <v>2E-3</v>
      </c>
      <c r="H4680" s="21" t="s">
        <v>70</v>
      </c>
      <c r="I4680" s="5" t="s">
        <v>51</v>
      </c>
    </row>
    <row r="4681" spans="1:9" ht="48" customHeight="1">
      <c r="A4681" s="5" t="s">
        <v>46</v>
      </c>
      <c r="B4681" s="5" t="s">
        <v>45</v>
      </c>
      <c r="C4681" s="4">
        <v>46235</v>
      </c>
      <c r="D4681" s="4">
        <v>46265</v>
      </c>
      <c r="E4681" s="5" t="s">
        <v>88</v>
      </c>
      <c r="F4681" s="5" t="s">
        <v>471</v>
      </c>
      <c r="G4681" s="7">
        <v>2E-3</v>
      </c>
      <c r="H4681" s="21" t="s">
        <v>70</v>
      </c>
      <c r="I4681" s="5" t="s">
        <v>51</v>
      </c>
    </row>
    <row r="4682" spans="1:9" ht="48" customHeight="1">
      <c r="A4682" s="5" t="s">
        <v>46</v>
      </c>
      <c r="B4682" s="5" t="s">
        <v>45</v>
      </c>
      <c r="C4682" s="4">
        <v>46235</v>
      </c>
      <c r="D4682" s="4">
        <v>46265</v>
      </c>
      <c r="E4682" s="5" t="s">
        <v>88</v>
      </c>
      <c r="F4682" s="5" t="s">
        <v>455</v>
      </c>
      <c r="G4682" s="7">
        <v>1E-3</v>
      </c>
      <c r="H4682" s="21" t="s">
        <v>70</v>
      </c>
      <c r="I4682" s="5" t="s">
        <v>51</v>
      </c>
    </row>
    <row r="4683" spans="1:9" ht="48" customHeight="1">
      <c r="A4683" s="5" t="s">
        <v>46</v>
      </c>
      <c r="B4683" s="5" t="s">
        <v>45</v>
      </c>
      <c r="C4683" s="4">
        <v>46235</v>
      </c>
      <c r="D4683" s="4">
        <v>46265</v>
      </c>
      <c r="E4683" s="5" t="s">
        <v>88</v>
      </c>
      <c r="F4683" s="5" t="s">
        <v>460</v>
      </c>
      <c r="G4683" s="7">
        <v>1E-3</v>
      </c>
      <c r="H4683" s="21" t="s">
        <v>70</v>
      </c>
      <c r="I4683" s="5" t="s">
        <v>51</v>
      </c>
    </row>
    <row r="4684" spans="1:9" ht="48" customHeight="1">
      <c r="A4684" s="5" t="s">
        <v>46</v>
      </c>
      <c r="B4684" s="5" t="s">
        <v>45</v>
      </c>
      <c r="C4684" s="4">
        <v>46235</v>
      </c>
      <c r="D4684" s="4">
        <v>46265</v>
      </c>
      <c r="E4684" s="5" t="s">
        <v>88</v>
      </c>
      <c r="F4684" s="5" t="s">
        <v>457</v>
      </c>
      <c r="G4684" s="7">
        <v>1E-3</v>
      </c>
      <c r="H4684" s="21" t="s">
        <v>70</v>
      </c>
      <c r="I4684" s="5" t="s">
        <v>51</v>
      </c>
    </row>
    <row r="4685" spans="1:9" ht="48" customHeight="1">
      <c r="A4685" s="5" t="s">
        <v>46</v>
      </c>
      <c r="B4685" s="5" t="s">
        <v>45</v>
      </c>
      <c r="C4685" s="4">
        <v>46235</v>
      </c>
      <c r="D4685" s="4">
        <v>46265</v>
      </c>
      <c r="E4685" s="5" t="s">
        <v>88</v>
      </c>
      <c r="F4685" s="5" t="s">
        <v>461</v>
      </c>
      <c r="G4685" s="7">
        <v>1E-3</v>
      </c>
      <c r="H4685" s="21" t="s">
        <v>70</v>
      </c>
      <c r="I4685" s="5" t="s">
        <v>51</v>
      </c>
    </row>
    <row r="4686" spans="1:9" ht="48" customHeight="1">
      <c r="A4686" s="5" t="s">
        <v>46</v>
      </c>
      <c r="B4686" s="5" t="s">
        <v>45</v>
      </c>
      <c r="C4686" s="4">
        <v>46235</v>
      </c>
      <c r="D4686" s="4">
        <v>46265</v>
      </c>
      <c r="E4686" s="5" t="s">
        <v>88</v>
      </c>
      <c r="F4686" s="5" t="s">
        <v>462</v>
      </c>
      <c r="G4686" s="7">
        <v>1E-3</v>
      </c>
      <c r="H4686" s="21" t="s">
        <v>70</v>
      </c>
      <c r="I4686" s="5" t="s">
        <v>51</v>
      </c>
    </row>
    <row r="4687" spans="1:9" ht="48" customHeight="1">
      <c r="A4687" s="5" t="s">
        <v>46</v>
      </c>
      <c r="B4687" s="5" t="s">
        <v>45</v>
      </c>
      <c r="C4687" s="4">
        <v>46235</v>
      </c>
      <c r="D4687" s="4">
        <v>46265</v>
      </c>
      <c r="E4687" s="5" t="s">
        <v>88</v>
      </c>
      <c r="F4687" s="5" t="s">
        <v>469</v>
      </c>
      <c r="G4687" s="7">
        <v>1E-3</v>
      </c>
      <c r="H4687" s="21" t="s">
        <v>70</v>
      </c>
      <c r="I4687" s="5" t="s">
        <v>51</v>
      </c>
    </row>
    <row r="4688" spans="1:9" ht="48" customHeight="1">
      <c r="A4688" s="5" t="s">
        <v>46</v>
      </c>
      <c r="B4688" s="5" t="s">
        <v>45</v>
      </c>
      <c r="C4688" s="4">
        <v>46235</v>
      </c>
      <c r="D4688" s="4">
        <v>46265</v>
      </c>
      <c r="E4688" s="5" t="s">
        <v>88</v>
      </c>
      <c r="F4688" s="5" t="s">
        <v>472</v>
      </c>
      <c r="G4688" s="7">
        <v>1E-3</v>
      </c>
      <c r="H4688" s="21" t="s">
        <v>70</v>
      </c>
      <c r="I4688" s="5" t="s">
        <v>51</v>
      </c>
    </row>
    <row r="4689" spans="1:9" ht="48" customHeight="1">
      <c r="A4689" s="5" t="s">
        <v>46</v>
      </c>
      <c r="B4689" s="5" t="s">
        <v>45</v>
      </c>
      <c r="C4689" s="4">
        <v>46235</v>
      </c>
      <c r="D4689" s="4">
        <v>46265</v>
      </c>
      <c r="E4689" s="5" t="s">
        <v>88</v>
      </c>
      <c r="F4689" s="5" t="s">
        <v>463</v>
      </c>
      <c r="G4689" s="7">
        <v>0</v>
      </c>
      <c r="H4689" s="21" t="s">
        <v>70</v>
      </c>
      <c r="I4689" s="5" t="s">
        <v>51</v>
      </c>
    </row>
    <row r="4690" spans="1:9" ht="48" customHeight="1">
      <c r="A4690" s="5" t="s">
        <v>46</v>
      </c>
      <c r="B4690" s="5" t="s">
        <v>45</v>
      </c>
      <c r="C4690" s="4">
        <v>46235</v>
      </c>
      <c r="D4690" s="4">
        <v>46265</v>
      </c>
      <c r="E4690" s="5" t="s">
        <v>88</v>
      </c>
      <c r="F4690" s="5" t="s">
        <v>464</v>
      </c>
      <c r="G4690" s="7">
        <v>0</v>
      </c>
      <c r="H4690" s="21" t="s">
        <v>70</v>
      </c>
      <c r="I4690" s="5" t="s">
        <v>51</v>
      </c>
    </row>
    <row r="4691" spans="1:9" ht="48" customHeight="1">
      <c r="A4691" s="5" t="s">
        <v>46</v>
      </c>
      <c r="B4691" s="5" t="s">
        <v>45</v>
      </c>
      <c r="C4691" s="4">
        <v>46235</v>
      </c>
      <c r="D4691" s="4">
        <v>46265</v>
      </c>
      <c r="E4691" s="5" t="s">
        <v>88</v>
      </c>
      <c r="F4691" s="5" t="s">
        <v>465</v>
      </c>
      <c r="G4691" s="7">
        <v>0</v>
      </c>
      <c r="H4691" s="21" t="s">
        <v>70</v>
      </c>
      <c r="I4691" s="5" t="s">
        <v>51</v>
      </c>
    </row>
    <row r="4692" spans="1:9" ht="48" customHeight="1">
      <c r="A4692" s="5" t="s">
        <v>46</v>
      </c>
      <c r="B4692" s="5" t="s">
        <v>45</v>
      </c>
      <c r="C4692" s="4">
        <v>46235</v>
      </c>
      <c r="D4692" s="4">
        <v>46265</v>
      </c>
      <c r="E4692" s="5" t="s">
        <v>88</v>
      </c>
      <c r="F4692" s="5" t="s">
        <v>466</v>
      </c>
      <c r="G4692" s="7">
        <v>0</v>
      </c>
      <c r="H4692" s="21" t="s">
        <v>70</v>
      </c>
      <c r="I4692" s="5" t="s">
        <v>51</v>
      </c>
    </row>
    <row r="4693" spans="1:9" ht="48" customHeight="1">
      <c r="A4693" s="5" t="s">
        <v>46</v>
      </c>
      <c r="B4693" s="5" t="s">
        <v>45</v>
      </c>
      <c r="C4693" s="4">
        <v>46235</v>
      </c>
      <c r="D4693" s="4">
        <v>46265</v>
      </c>
      <c r="E4693" s="5" t="s">
        <v>88</v>
      </c>
      <c r="F4693" s="5" t="s">
        <v>467</v>
      </c>
      <c r="G4693" s="7">
        <v>0</v>
      </c>
      <c r="H4693" s="21" t="s">
        <v>70</v>
      </c>
      <c r="I4693" s="5" t="s">
        <v>51</v>
      </c>
    </row>
    <row r="4694" spans="1:9" ht="48" customHeight="1">
      <c r="A4694" s="5" t="s">
        <v>46</v>
      </c>
      <c r="B4694" s="5" t="s">
        <v>45</v>
      </c>
      <c r="C4694" s="4">
        <v>46235</v>
      </c>
      <c r="D4694" s="4">
        <v>46265</v>
      </c>
      <c r="E4694" s="5" t="s">
        <v>88</v>
      </c>
      <c r="F4694" s="5" t="s">
        <v>468</v>
      </c>
      <c r="G4694" s="7">
        <v>0</v>
      </c>
      <c r="H4694" s="21" t="s">
        <v>70</v>
      </c>
      <c r="I4694" s="5" t="s">
        <v>51</v>
      </c>
    </row>
    <row r="4695" spans="1:9" ht="48" customHeight="1">
      <c r="A4695" s="5" t="s">
        <v>46</v>
      </c>
      <c r="B4695" s="5" t="s">
        <v>45</v>
      </c>
      <c r="C4695" s="4">
        <v>46235</v>
      </c>
      <c r="D4695" s="4">
        <v>46265</v>
      </c>
      <c r="E4695" s="5" t="s">
        <v>88</v>
      </c>
      <c r="F4695" s="5" t="s">
        <v>473</v>
      </c>
      <c r="G4695" s="7">
        <v>0</v>
      </c>
      <c r="H4695" s="21" t="s">
        <v>70</v>
      </c>
      <c r="I4695" s="5" t="s">
        <v>51</v>
      </c>
    </row>
    <row r="4696" spans="1:9" ht="48" customHeight="1">
      <c r="A4696" s="5" t="s">
        <v>46</v>
      </c>
      <c r="B4696" s="5" t="s">
        <v>45</v>
      </c>
      <c r="C4696" s="4">
        <v>46235</v>
      </c>
      <c r="D4696" s="4">
        <v>46265</v>
      </c>
      <c r="E4696" s="5" t="s">
        <v>75</v>
      </c>
      <c r="F4696" s="5" t="s">
        <v>282</v>
      </c>
      <c r="G4696" s="7">
        <v>8.0000000000000002E-3</v>
      </c>
      <c r="H4696" s="21" t="s">
        <v>70</v>
      </c>
      <c r="I4696" s="5" t="s">
        <v>51</v>
      </c>
    </row>
    <row r="4697" spans="1:9" ht="48" customHeight="1">
      <c r="A4697" s="5" t="s">
        <v>46</v>
      </c>
      <c r="B4697" s="5" t="s">
        <v>45</v>
      </c>
      <c r="C4697" s="4">
        <v>46235</v>
      </c>
      <c r="D4697" s="4">
        <v>46265</v>
      </c>
      <c r="E4697" s="5" t="s">
        <v>75</v>
      </c>
      <c r="F4697" s="5" t="s">
        <v>279</v>
      </c>
      <c r="G4697" s="7">
        <v>6.9999999999999993E-3</v>
      </c>
      <c r="H4697" s="21" t="s">
        <v>70</v>
      </c>
      <c r="I4697" s="5" t="s">
        <v>51</v>
      </c>
    </row>
    <row r="4698" spans="1:9" ht="48" customHeight="1">
      <c r="A4698" s="5" t="s">
        <v>46</v>
      </c>
      <c r="B4698" s="5" t="s">
        <v>45</v>
      </c>
      <c r="C4698" s="4">
        <v>46235</v>
      </c>
      <c r="D4698" s="4">
        <v>46265</v>
      </c>
      <c r="E4698" s="5" t="s">
        <v>75</v>
      </c>
      <c r="F4698" s="5" t="s">
        <v>283</v>
      </c>
      <c r="G4698" s="7">
        <v>5.0000000000000001E-3</v>
      </c>
      <c r="H4698" s="21" t="s">
        <v>70</v>
      </c>
      <c r="I4698" s="5" t="s">
        <v>51</v>
      </c>
    </row>
    <row r="4699" spans="1:9" ht="48" customHeight="1">
      <c r="A4699" s="5" t="s">
        <v>46</v>
      </c>
      <c r="B4699" s="5" t="s">
        <v>45</v>
      </c>
      <c r="C4699" s="4">
        <v>46235</v>
      </c>
      <c r="D4699" s="4">
        <v>46265</v>
      </c>
      <c r="E4699" s="5" t="s">
        <v>75</v>
      </c>
      <c r="F4699" s="5" t="s">
        <v>280</v>
      </c>
      <c r="G4699" s="7">
        <v>4.0000000000000001E-3</v>
      </c>
      <c r="H4699" s="21" t="s">
        <v>70</v>
      </c>
      <c r="I4699" s="5" t="s">
        <v>51</v>
      </c>
    </row>
    <row r="4700" spans="1:9" ht="48" customHeight="1">
      <c r="A4700" s="5" t="s">
        <v>46</v>
      </c>
      <c r="B4700" s="5" t="s">
        <v>45</v>
      </c>
      <c r="C4700" s="4">
        <v>46235</v>
      </c>
      <c r="D4700" s="4">
        <v>46265</v>
      </c>
      <c r="E4700" s="5" t="s">
        <v>75</v>
      </c>
      <c r="F4700" s="5" t="s">
        <v>281</v>
      </c>
      <c r="G4700" s="7">
        <v>3.0000000000000001E-3</v>
      </c>
      <c r="H4700" s="21" t="s">
        <v>70</v>
      </c>
      <c r="I4700" s="5" t="s">
        <v>51</v>
      </c>
    </row>
    <row r="4701" spans="1:9" ht="48" customHeight="1">
      <c r="A4701" s="5" t="s">
        <v>46</v>
      </c>
      <c r="B4701" s="5" t="s">
        <v>45</v>
      </c>
      <c r="C4701" s="4">
        <v>46235</v>
      </c>
      <c r="D4701" s="4">
        <v>46265</v>
      </c>
      <c r="E4701" s="5" t="s">
        <v>75</v>
      </c>
      <c r="F4701" s="5" t="s">
        <v>287</v>
      </c>
      <c r="G4701" s="7">
        <v>1E-3</v>
      </c>
      <c r="H4701" s="21" t="s">
        <v>70</v>
      </c>
      <c r="I4701" s="5" t="s">
        <v>51</v>
      </c>
    </row>
    <row r="4702" spans="1:9" ht="48" customHeight="1">
      <c r="A4702" s="5" t="s">
        <v>46</v>
      </c>
      <c r="B4702" s="5" t="s">
        <v>45</v>
      </c>
      <c r="C4702" s="4">
        <v>46235</v>
      </c>
      <c r="D4702" s="4">
        <v>46265</v>
      </c>
      <c r="E4702" s="5" t="s">
        <v>75</v>
      </c>
      <c r="F4702" s="5" t="s">
        <v>284</v>
      </c>
      <c r="G4702" s="7">
        <v>1E-3</v>
      </c>
      <c r="H4702" s="21" t="s">
        <v>70</v>
      </c>
      <c r="I4702" s="5" t="s">
        <v>51</v>
      </c>
    </row>
    <row r="4703" spans="1:9" ht="48" customHeight="1">
      <c r="A4703" s="5" t="s">
        <v>46</v>
      </c>
      <c r="B4703" s="5" t="s">
        <v>45</v>
      </c>
      <c r="C4703" s="4">
        <v>46235</v>
      </c>
      <c r="D4703" s="4">
        <v>46265</v>
      </c>
      <c r="E4703" s="5" t="s">
        <v>75</v>
      </c>
      <c r="F4703" s="5" t="s">
        <v>289</v>
      </c>
      <c r="G4703" s="7">
        <v>1E-3</v>
      </c>
      <c r="H4703" s="21" t="s">
        <v>70</v>
      </c>
      <c r="I4703" s="5" t="s">
        <v>51</v>
      </c>
    </row>
    <row r="4704" spans="1:9" ht="48" customHeight="1">
      <c r="A4704" s="5" t="s">
        <v>46</v>
      </c>
      <c r="B4704" s="5" t="s">
        <v>45</v>
      </c>
      <c r="C4704" s="4">
        <v>46235</v>
      </c>
      <c r="D4704" s="4">
        <v>46265</v>
      </c>
      <c r="E4704" s="5" t="s">
        <v>75</v>
      </c>
      <c r="F4704" s="5" t="s">
        <v>291</v>
      </c>
      <c r="G4704" s="7">
        <v>1E-3</v>
      </c>
      <c r="H4704" s="21" t="s">
        <v>70</v>
      </c>
      <c r="I4704" s="5" t="s">
        <v>51</v>
      </c>
    </row>
    <row r="4705" spans="1:9" ht="48" customHeight="1">
      <c r="A4705" s="5" t="s">
        <v>46</v>
      </c>
      <c r="B4705" s="5" t="s">
        <v>45</v>
      </c>
      <c r="C4705" s="4">
        <v>46235</v>
      </c>
      <c r="D4705" s="4">
        <v>46265</v>
      </c>
      <c r="E4705" s="5" t="s">
        <v>75</v>
      </c>
      <c r="F4705" s="5" t="s">
        <v>292</v>
      </c>
      <c r="G4705" s="7">
        <v>1E-3</v>
      </c>
      <c r="H4705" s="21" t="s">
        <v>70</v>
      </c>
      <c r="I4705" s="5" t="s">
        <v>51</v>
      </c>
    </row>
    <row r="4706" spans="1:9" ht="48" customHeight="1">
      <c r="A4706" s="5" t="s">
        <v>46</v>
      </c>
      <c r="B4706" s="5" t="s">
        <v>45</v>
      </c>
      <c r="C4706" s="4">
        <v>46235</v>
      </c>
      <c r="D4706" s="4">
        <v>46265</v>
      </c>
      <c r="E4706" s="5" t="s">
        <v>75</v>
      </c>
      <c r="F4706" s="5" t="s">
        <v>288</v>
      </c>
      <c r="G4706" s="7">
        <v>1E-3</v>
      </c>
      <c r="H4706" s="21" t="s">
        <v>70</v>
      </c>
      <c r="I4706" s="5" t="s">
        <v>51</v>
      </c>
    </row>
    <row r="4707" spans="1:9" ht="48" customHeight="1">
      <c r="A4707" s="5" t="s">
        <v>46</v>
      </c>
      <c r="B4707" s="5" t="s">
        <v>45</v>
      </c>
      <c r="C4707" s="4">
        <v>46235</v>
      </c>
      <c r="D4707" s="4">
        <v>46265</v>
      </c>
      <c r="E4707" s="5" t="s">
        <v>75</v>
      </c>
      <c r="F4707" s="5" t="s">
        <v>278</v>
      </c>
      <c r="G4707" s="7">
        <v>1E-3</v>
      </c>
      <c r="H4707" s="21" t="s">
        <v>70</v>
      </c>
      <c r="I4707" s="5" t="s">
        <v>51</v>
      </c>
    </row>
    <row r="4708" spans="1:9" ht="48" customHeight="1">
      <c r="A4708" s="5" t="s">
        <v>46</v>
      </c>
      <c r="B4708" s="5" t="s">
        <v>45</v>
      </c>
      <c r="C4708" s="4">
        <v>46235</v>
      </c>
      <c r="D4708" s="4">
        <v>46265</v>
      </c>
      <c r="E4708" s="5" t="s">
        <v>75</v>
      </c>
      <c r="F4708" s="5" t="s">
        <v>73</v>
      </c>
      <c r="G4708" s="7">
        <v>1E-3</v>
      </c>
      <c r="H4708" s="21" t="s">
        <v>70</v>
      </c>
      <c r="I4708" s="5" t="s">
        <v>51</v>
      </c>
    </row>
    <row r="4709" spans="1:9" ht="48" customHeight="1">
      <c r="A4709" s="5" t="s">
        <v>46</v>
      </c>
      <c r="B4709" s="5" t="s">
        <v>45</v>
      </c>
      <c r="C4709" s="4">
        <v>46235</v>
      </c>
      <c r="D4709" s="4">
        <v>46265</v>
      </c>
      <c r="E4709" s="5" t="s">
        <v>75</v>
      </c>
      <c r="F4709" s="5" t="s">
        <v>286</v>
      </c>
      <c r="G4709" s="7">
        <v>1E-3</v>
      </c>
      <c r="H4709" s="21" t="s">
        <v>70</v>
      </c>
      <c r="I4709" s="5" t="s">
        <v>51</v>
      </c>
    </row>
    <row r="4710" spans="1:9" ht="48" customHeight="1">
      <c r="A4710" s="5" t="s">
        <v>46</v>
      </c>
      <c r="B4710" s="5" t="s">
        <v>45</v>
      </c>
      <c r="C4710" s="4">
        <v>46235</v>
      </c>
      <c r="D4710" s="4">
        <v>46265</v>
      </c>
      <c r="E4710" s="5" t="s">
        <v>75</v>
      </c>
      <c r="F4710" s="5" t="s">
        <v>290</v>
      </c>
      <c r="G4710" s="7">
        <v>0</v>
      </c>
      <c r="H4710" s="21" t="s">
        <v>70</v>
      </c>
      <c r="I4710" s="5" t="s">
        <v>51</v>
      </c>
    </row>
    <row r="4711" spans="1:9" ht="48" customHeight="1">
      <c r="A4711" s="5" t="s">
        <v>46</v>
      </c>
      <c r="B4711" s="5" t="s">
        <v>45</v>
      </c>
      <c r="C4711" s="4">
        <v>46235</v>
      </c>
      <c r="D4711" s="4">
        <v>46265</v>
      </c>
      <c r="E4711" s="5" t="s">
        <v>75</v>
      </c>
      <c r="F4711" s="5" t="s">
        <v>285</v>
      </c>
      <c r="G4711" s="7">
        <v>0</v>
      </c>
      <c r="H4711" s="21" t="s">
        <v>70</v>
      </c>
      <c r="I4711" s="5" t="s">
        <v>51</v>
      </c>
    </row>
    <row r="4712" spans="1:9" ht="48" customHeight="1">
      <c r="A4712" s="5" t="s">
        <v>46</v>
      </c>
      <c r="B4712" s="5" t="s">
        <v>45</v>
      </c>
      <c r="C4712" s="4">
        <v>46235</v>
      </c>
      <c r="D4712" s="4">
        <v>46265</v>
      </c>
      <c r="E4712" s="5" t="s">
        <v>490</v>
      </c>
      <c r="F4712" s="5" t="s">
        <v>492</v>
      </c>
      <c r="G4712" s="7">
        <v>5.0000000000000001E-3</v>
      </c>
      <c r="H4712" s="21" t="s">
        <v>70</v>
      </c>
      <c r="I4712" s="5" t="s">
        <v>51</v>
      </c>
    </row>
    <row r="4713" spans="1:9" ht="48" customHeight="1">
      <c r="A4713" s="5" t="s">
        <v>46</v>
      </c>
      <c r="B4713" s="5" t="s">
        <v>45</v>
      </c>
      <c r="C4713" s="4">
        <v>46235</v>
      </c>
      <c r="D4713" s="4">
        <v>46265</v>
      </c>
      <c r="E4713" s="5" t="s">
        <v>490</v>
      </c>
      <c r="F4713" s="5" t="s">
        <v>366</v>
      </c>
      <c r="G4713" s="7">
        <v>4.0000000000000001E-3</v>
      </c>
      <c r="H4713" s="21" t="s">
        <v>70</v>
      </c>
      <c r="I4713" s="5" t="s">
        <v>51</v>
      </c>
    </row>
    <row r="4714" spans="1:9" ht="48" customHeight="1">
      <c r="A4714" s="5" t="s">
        <v>46</v>
      </c>
      <c r="B4714" s="5" t="s">
        <v>45</v>
      </c>
      <c r="C4714" s="4">
        <v>46235</v>
      </c>
      <c r="D4714" s="4">
        <v>46265</v>
      </c>
      <c r="E4714" s="5" t="s">
        <v>490</v>
      </c>
      <c r="F4714" s="5" t="s">
        <v>392</v>
      </c>
      <c r="G4714" s="7">
        <v>4.0000000000000001E-3</v>
      </c>
      <c r="H4714" s="21" t="s">
        <v>70</v>
      </c>
      <c r="I4714" s="5" t="s">
        <v>51</v>
      </c>
    </row>
    <row r="4715" spans="1:9" ht="48" customHeight="1">
      <c r="A4715" s="5" t="s">
        <v>46</v>
      </c>
      <c r="B4715" s="5" t="s">
        <v>45</v>
      </c>
      <c r="C4715" s="4">
        <v>46235</v>
      </c>
      <c r="D4715" s="4">
        <v>46265</v>
      </c>
      <c r="E4715" s="5" t="s">
        <v>490</v>
      </c>
      <c r="F4715" s="5" t="s">
        <v>491</v>
      </c>
      <c r="G4715" s="7">
        <v>4.0000000000000001E-3</v>
      </c>
      <c r="H4715" s="21" t="s">
        <v>70</v>
      </c>
      <c r="I4715" s="5" t="s">
        <v>51</v>
      </c>
    </row>
    <row r="4716" spans="1:9" ht="48" customHeight="1">
      <c r="A4716" s="5" t="s">
        <v>46</v>
      </c>
      <c r="B4716" s="5" t="s">
        <v>45</v>
      </c>
      <c r="C4716" s="4">
        <v>46235</v>
      </c>
      <c r="D4716" s="4">
        <v>46265</v>
      </c>
      <c r="E4716" s="5" t="s">
        <v>490</v>
      </c>
      <c r="F4716" s="5" t="s">
        <v>493</v>
      </c>
      <c r="G4716" s="7">
        <v>3.0000000000000001E-3</v>
      </c>
      <c r="H4716" s="21" t="s">
        <v>70</v>
      </c>
      <c r="I4716" s="5" t="s">
        <v>51</v>
      </c>
    </row>
    <row r="4717" spans="1:9" ht="48" customHeight="1">
      <c r="A4717" s="5" t="s">
        <v>46</v>
      </c>
      <c r="B4717" s="5" t="s">
        <v>45</v>
      </c>
      <c r="C4717" s="4">
        <v>46235</v>
      </c>
      <c r="D4717" s="4">
        <v>46265</v>
      </c>
      <c r="E4717" s="5" t="s">
        <v>490</v>
      </c>
      <c r="F4717" s="5" t="s">
        <v>362</v>
      </c>
      <c r="G4717" s="7">
        <v>1E-3</v>
      </c>
      <c r="H4717" s="21" t="s">
        <v>70</v>
      </c>
      <c r="I4717" s="5" t="s">
        <v>51</v>
      </c>
    </row>
    <row r="4718" spans="1:9" ht="48" customHeight="1">
      <c r="A4718" s="5" t="s">
        <v>46</v>
      </c>
      <c r="B4718" s="5" t="s">
        <v>45</v>
      </c>
      <c r="C4718" s="4">
        <v>46235</v>
      </c>
      <c r="D4718" s="4">
        <v>46265</v>
      </c>
      <c r="E4718" s="5" t="s">
        <v>490</v>
      </c>
      <c r="F4718" s="5" t="s">
        <v>364</v>
      </c>
      <c r="G4718" s="7">
        <v>1E-3</v>
      </c>
      <c r="H4718" s="21" t="s">
        <v>70</v>
      </c>
      <c r="I4718" s="5" t="s">
        <v>51</v>
      </c>
    </row>
    <row r="4719" spans="1:9" ht="48" customHeight="1">
      <c r="A4719" s="5" t="s">
        <v>46</v>
      </c>
      <c r="B4719" s="5" t="s">
        <v>45</v>
      </c>
      <c r="C4719" s="4">
        <v>46235</v>
      </c>
      <c r="D4719" s="4">
        <v>46265</v>
      </c>
      <c r="E4719" s="5" t="s">
        <v>490</v>
      </c>
      <c r="F4719" s="5" t="s">
        <v>395</v>
      </c>
      <c r="G4719" s="7">
        <v>1E-3</v>
      </c>
      <c r="H4719" s="21" t="s">
        <v>70</v>
      </c>
      <c r="I4719" s="5" t="s">
        <v>51</v>
      </c>
    </row>
    <row r="4720" spans="1:9" ht="48" customHeight="1">
      <c r="A4720" s="5" t="s">
        <v>46</v>
      </c>
      <c r="B4720" s="5" t="s">
        <v>45</v>
      </c>
      <c r="C4720" s="4">
        <v>46235</v>
      </c>
      <c r="D4720" s="4">
        <v>46265</v>
      </c>
      <c r="E4720" s="5" t="s">
        <v>490</v>
      </c>
      <c r="F4720" s="5" t="s">
        <v>86</v>
      </c>
      <c r="G4720" s="7">
        <v>0</v>
      </c>
      <c r="H4720" s="21" t="s">
        <v>70</v>
      </c>
      <c r="I4720" s="5" t="s">
        <v>51</v>
      </c>
    </row>
    <row r="4721" spans="1:9" ht="48" customHeight="1">
      <c r="A4721" s="5" t="s">
        <v>46</v>
      </c>
      <c r="B4721" s="5" t="s">
        <v>45</v>
      </c>
      <c r="C4721" s="4">
        <v>46235</v>
      </c>
      <c r="D4721" s="4">
        <v>46265</v>
      </c>
      <c r="E4721" s="5" t="s">
        <v>115</v>
      </c>
      <c r="F4721" s="5" t="s">
        <v>434</v>
      </c>
      <c r="G4721" s="7">
        <v>4.0000000000000001E-3</v>
      </c>
      <c r="H4721" s="21" t="s">
        <v>70</v>
      </c>
      <c r="I4721" s="5" t="s">
        <v>51</v>
      </c>
    </row>
    <row r="4722" spans="1:9" ht="48" customHeight="1">
      <c r="A4722" s="5" t="s">
        <v>46</v>
      </c>
      <c r="B4722" s="5" t="s">
        <v>45</v>
      </c>
      <c r="C4722" s="4">
        <v>46235</v>
      </c>
      <c r="D4722" s="4">
        <v>46265</v>
      </c>
      <c r="E4722" s="5" t="s">
        <v>115</v>
      </c>
      <c r="F4722" s="5" t="s">
        <v>430</v>
      </c>
      <c r="G4722" s="7">
        <v>2E-3</v>
      </c>
      <c r="H4722" s="21" t="s">
        <v>70</v>
      </c>
      <c r="I4722" s="5" t="s">
        <v>51</v>
      </c>
    </row>
    <row r="4723" spans="1:9" ht="48" customHeight="1">
      <c r="A4723" s="5" t="s">
        <v>46</v>
      </c>
      <c r="B4723" s="5" t="s">
        <v>45</v>
      </c>
      <c r="C4723" s="4">
        <v>46235</v>
      </c>
      <c r="D4723" s="4">
        <v>46265</v>
      </c>
      <c r="E4723" s="5" t="s">
        <v>115</v>
      </c>
      <c r="F4723" s="5" t="s">
        <v>431</v>
      </c>
      <c r="G4723" s="7">
        <v>2E-3</v>
      </c>
      <c r="H4723" s="21" t="s">
        <v>70</v>
      </c>
      <c r="I4723" s="5" t="s">
        <v>51</v>
      </c>
    </row>
    <row r="4724" spans="1:9" ht="48" customHeight="1">
      <c r="A4724" s="5" t="s">
        <v>46</v>
      </c>
      <c r="B4724" s="5" t="s">
        <v>45</v>
      </c>
      <c r="C4724" s="4">
        <v>46235</v>
      </c>
      <c r="D4724" s="4">
        <v>46265</v>
      </c>
      <c r="E4724" s="5" t="s">
        <v>115</v>
      </c>
      <c r="F4724" s="5" t="s">
        <v>435</v>
      </c>
      <c r="G4724" s="7">
        <v>2E-3</v>
      </c>
      <c r="H4724" s="21" t="s">
        <v>70</v>
      </c>
      <c r="I4724" s="5" t="s">
        <v>51</v>
      </c>
    </row>
    <row r="4725" spans="1:9" ht="48" customHeight="1">
      <c r="A4725" s="5" t="s">
        <v>46</v>
      </c>
      <c r="B4725" s="5" t="s">
        <v>45</v>
      </c>
      <c r="C4725" s="4">
        <v>46235</v>
      </c>
      <c r="D4725" s="4">
        <v>46265</v>
      </c>
      <c r="E4725" s="5" t="s">
        <v>115</v>
      </c>
      <c r="F4725" s="5" t="s">
        <v>436</v>
      </c>
      <c r="G4725" s="7">
        <v>2E-3</v>
      </c>
      <c r="H4725" s="21" t="s">
        <v>70</v>
      </c>
      <c r="I4725" s="5" t="s">
        <v>51</v>
      </c>
    </row>
    <row r="4726" spans="1:9" ht="48" customHeight="1">
      <c r="A4726" s="5" t="s">
        <v>46</v>
      </c>
      <c r="B4726" s="5" t="s">
        <v>45</v>
      </c>
      <c r="C4726" s="4">
        <v>46235</v>
      </c>
      <c r="D4726" s="4">
        <v>46265</v>
      </c>
      <c r="E4726" s="5" t="s">
        <v>115</v>
      </c>
      <c r="F4726" s="5" t="s">
        <v>437</v>
      </c>
      <c r="G4726" s="7">
        <v>1E-3</v>
      </c>
      <c r="H4726" s="21" t="s">
        <v>70</v>
      </c>
      <c r="I4726" s="5" t="s">
        <v>51</v>
      </c>
    </row>
    <row r="4727" spans="1:9" ht="48" customHeight="1">
      <c r="A4727" s="5" t="s">
        <v>46</v>
      </c>
      <c r="B4727" s="5" t="s">
        <v>45</v>
      </c>
      <c r="C4727" s="4">
        <v>46235</v>
      </c>
      <c r="D4727" s="4">
        <v>46265</v>
      </c>
      <c r="E4727" s="5" t="s">
        <v>115</v>
      </c>
      <c r="F4727" s="5" t="s">
        <v>438</v>
      </c>
      <c r="G4727" s="7">
        <v>1E-3</v>
      </c>
      <c r="H4727" s="21" t="s">
        <v>70</v>
      </c>
      <c r="I4727" s="5" t="s">
        <v>51</v>
      </c>
    </row>
    <row r="4728" spans="1:9" ht="48" customHeight="1">
      <c r="A4728" s="5" t="s">
        <v>46</v>
      </c>
      <c r="B4728" s="5" t="s">
        <v>45</v>
      </c>
      <c r="C4728" s="4">
        <v>46235</v>
      </c>
      <c r="D4728" s="4">
        <v>46265</v>
      </c>
      <c r="E4728" s="5" t="s">
        <v>115</v>
      </c>
      <c r="F4728" s="5" t="s">
        <v>432</v>
      </c>
      <c r="G4728" s="7">
        <v>1E-3</v>
      </c>
      <c r="H4728" s="21" t="s">
        <v>70</v>
      </c>
      <c r="I4728" s="5" t="s">
        <v>51</v>
      </c>
    </row>
    <row r="4729" spans="1:9" ht="48" customHeight="1">
      <c r="A4729" s="5" t="s">
        <v>46</v>
      </c>
      <c r="B4729" s="5" t="s">
        <v>45</v>
      </c>
      <c r="C4729" s="4">
        <v>46235</v>
      </c>
      <c r="D4729" s="4">
        <v>46265</v>
      </c>
      <c r="E4729" s="5" t="s">
        <v>115</v>
      </c>
      <c r="F4729" s="5" t="s">
        <v>433</v>
      </c>
      <c r="G4729" s="7">
        <v>1E-3</v>
      </c>
      <c r="H4729" s="21" t="s">
        <v>70</v>
      </c>
      <c r="I4729" s="5" t="s">
        <v>51</v>
      </c>
    </row>
    <row r="4730" spans="1:9" ht="48" customHeight="1">
      <c r="A4730" s="5" t="s">
        <v>46</v>
      </c>
      <c r="B4730" s="5" t="s">
        <v>45</v>
      </c>
      <c r="C4730" s="4">
        <v>46235</v>
      </c>
      <c r="D4730" s="4">
        <v>46265</v>
      </c>
      <c r="E4730" s="5" t="s">
        <v>115</v>
      </c>
      <c r="F4730" s="5" t="s">
        <v>440</v>
      </c>
      <c r="G4730" s="7">
        <v>1E-3</v>
      </c>
      <c r="H4730" s="21" t="s">
        <v>70</v>
      </c>
      <c r="I4730" s="5" t="s">
        <v>51</v>
      </c>
    </row>
    <row r="4731" spans="1:9" ht="48" customHeight="1">
      <c r="A4731" s="5" t="s">
        <v>46</v>
      </c>
      <c r="B4731" s="5" t="s">
        <v>45</v>
      </c>
      <c r="C4731" s="4">
        <v>46235</v>
      </c>
      <c r="D4731" s="4">
        <v>46265</v>
      </c>
      <c r="E4731" s="5" t="s">
        <v>115</v>
      </c>
      <c r="F4731" s="5" t="s">
        <v>441</v>
      </c>
      <c r="G4731" s="7">
        <v>1E-3</v>
      </c>
      <c r="H4731" s="21" t="s">
        <v>70</v>
      </c>
      <c r="I4731" s="5" t="s">
        <v>51</v>
      </c>
    </row>
    <row r="4732" spans="1:9" ht="48" customHeight="1">
      <c r="A4732" s="5" t="s">
        <v>46</v>
      </c>
      <c r="B4732" s="5" t="s">
        <v>45</v>
      </c>
      <c r="C4732" s="4">
        <v>46235</v>
      </c>
      <c r="D4732" s="4">
        <v>46265</v>
      </c>
      <c r="E4732" s="5" t="s">
        <v>115</v>
      </c>
      <c r="F4732" s="5" t="s">
        <v>439</v>
      </c>
      <c r="G4732" s="7">
        <v>0</v>
      </c>
      <c r="H4732" s="21" t="s">
        <v>70</v>
      </c>
      <c r="I4732" s="5" t="s">
        <v>51</v>
      </c>
    </row>
    <row r="4733" spans="1:9" ht="48" customHeight="1">
      <c r="A4733" s="5" t="s">
        <v>46</v>
      </c>
      <c r="B4733" s="5" t="s">
        <v>45</v>
      </c>
      <c r="C4733" s="4">
        <v>46235</v>
      </c>
      <c r="D4733" s="4">
        <v>46265</v>
      </c>
      <c r="E4733" s="5" t="s">
        <v>115</v>
      </c>
      <c r="F4733" s="5" t="s">
        <v>442</v>
      </c>
      <c r="G4733" s="7">
        <v>0</v>
      </c>
      <c r="H4733" s="21" t="s">
        <v>70</v>
      </c>
      <c r="I4733" s="5" t="s">
        <v>51</v>
      </c>
    </row>
    <row r="4734" spans="1:9" ht="48" customHeight="1">
      <c r="A4734" s="5" t="s">
        <v>46</v>
      </c>
      <c r="B4734" s="5" t="s">
        <v>45</v>
      </c>
      <c r="C4734" s="4">
        <v>46235</v>
      </c>
      <c r="D4734" s="4">
        <v>46265</v>
      </c>
      <c r="E4734" s="5" t="s">
        <v>115</v>
      </c>
      <c r="F4734" s="5" t="s">
        <v>443</v>
      </c>
      <c r="G4734" s="7">
        <v>0</v>
      </c>
      <c r="H4734" s="21" t="s">
        <v>70</v>
      </c>
      <c r="I4734" s="5" t="s">
        <v>51</v>
      </c>
    </row>
    <row r="4735" spans="1:9" ht="48" customHeight="1">
      <c r="A4735" s="5" t="s">
        <v>46</v>
      </c>
      <c r="B4735" s="5" t="s">
        <v>45</v>
      </c>
      <c r="C4735" s="4">
        <v>46235</v>
      </c>
      <c r="D4735" s="4">
        <v>46265</v>
      </c>
      <c r="E4735" s="5" t="s">
        <v>115</v>
      </c>
      <c r="F4735" s="5" t="s">
        <v>444</v>
      </c>
      <c r="G4735" s="7">
        <v>0</v>
      </c>
      <c r="H4735" s="21" t="s">
        <v>70</v>
      </c>
      <c r="I4735" s="5" t="s">
        <v>51</v>
      </c>
    </row>
    <row r="4736" spans="1:9" ht="48" customHeight="1">
      <c r="A4736" s="5" t="s">
        <v>46</v>
      </c>
      <c r="B4736" s="5" t="s">
        <v>45</v>
      </c>
      <c r="C4736" s="4">
        <v>46235</v>
      </c>
      <c r="D4736" s="4">
        <v>46265</v>
      </c>
      <c r="E4736" s="5" t="s">
        <v>115</v>
      </c>
      <c r="F4736" s="5" t="s">
        <v>445</v>
      </c>
      <c r="G4736" s="7">
        <v>0</v>
      </c>
      <c r="H4736" s="21" t="s">
        <v>70</v>
      </c>
      <c r="I4736" s="5" t="s">
        <v>51</v>
      </c>
    </row>
    <row r="4737" spans="1:9" ht="48" customHeight="1">
      <c r="A4737" s="5" t="s">
        <v>46</v>
      </c>
      <c r="B4737" s="5" t="s">
        <v>45</v>
      </c>
      <c r="C4737" s="4">
        <v>46235</v>
      </c>
      <c r="D4737" s="4">
        <v>46265</v>
      </c>
      <c r="E4737" s="5" t="s">
        <v>115</v>
      </c>
      <c r="F4737" s="5" t="s">
        <v>113</v>
      </c>
      <c r="G4737" s="7">
        <v>0</v>
      </c>
      <c r="H4737" s="21" t="s">
        <v>70</v>
      </c>
      <c r="I4737" s="5" t="s">
        <v>51</v>
      </c>
    </row>
    <row r="4738" spans="1:9" ht="48" customHeight="1">
      <c r="A4738" s="5" t="s">
        <v>46</v>
      </c>
      <c r="B4738" s="5" t="s">
        <v>45</v>
      </c>
      <c r="C4738" s="4">
        <v>46235</v>
      </c>
      <c r="D4738" s="4">
        <v>46265</v>
      </c>
      <c r="E4738" s="5" t="s">
        <v>115</v>
      </c>
      <c r="F4738" s="5" t="s">
        <v>446</v>
      </c>
      <c r="G4738" s="7">
        <v>0</v>
      </c>
      <c r="H4738" s="21" t="s">
        <v>70</v>
      </c>
      <c r="I4738" s="5" t="s">
        <v>51</v>
      </c>
    </row>
    <row r="4739" spans="1:9" ht="48" customHeight="1">
      <c r="A4739" s="5" t="s">
        <v>46</v>
      </c>
      <c r="B4739" s="5" t="s">
        <v>45</v>
      </c>
      <c r="C4739" s="4">
        <v>46235</v>
      </c>
      <c r="D4739" s="4">
        <v>46265</v>
      </c>
      <c r="E4739" s="5" t="s">
        <v>115</v>
      </c>
      <c r="F4739" s="5" t="s">
        <v>447</v>
      </c>
      <c r="G4739" s="7">
        <v>0</v>
      </c>
      <c r="H4739" s="21" t="s">
        <v>70</v>
      </c>
      <c r="I4739" s="5" t="s">
        <v>51</v>
      </c>
    </row>
    <row r="4740" spans="1:9" ht="48" customHeight="1">
      <c r="A4740" s="5" t="s">
        <v>46</v>
      </c>
      <c r="B4740" s="5" t="s">
        <v>45</v>
      </c>
      <c r="C4740" s="4">
        <v>46235</v>
      </c>
      <c r="D4740" s="4">
        <v>46265</v>
      </c>
      <c r="E4740" s="5" t="s">
        <v>115</v>
      </c>
      <c r="F4740" s="5" t="s">
        <v>448</v>
      </c>
      <c r="G4740" s="7">
        <v>0</v>
      </c>
      <c r="H4740" s="21" t="s">
        <v>70</v>
      </c>
      <c r="I4740" s="5" t="s">
        <v>51</v>
      </c>
    </row>
    <row r="4741" spans="1:9" ht="48" customHeight="1">
      <c r="A4741" s="5" t="s">
        <v>46</v>
      </c>
      <c r="B4741" s="5" t="s">
        <v>45</v>
      </c>
      <c r="C4741" s="4">
        <v>46235</v>
      </c>
      <c r="D4741" s="4">
        <v>46265</v>
      </c>
      <c r="E4741" s="5" t="s">
        <v>115</v>
      </c>
      <c r="F4741" s="5" t="s">
        <v>449</v>
      </c>
      <c r="G4741" s="7">
        <v>0</v>
      </c>
      <c r="H4741" s="21" t="s">
        <v>70</v>
      </c>
      <c r="I4741" s="5" t="s">
        <v>51</v>
      </c>
    </row>
    <row r="4742" spans="1:9" ht="48" customHeight="1">
      <c r="A4742" s="5" t="s">
        <v>46</v>
      </c>
      <c r="B4742" s="5" t="s">
        <v>45</v>
      </c>
      <c r="C4742" s="4">
        <v>46235</v>
      </c>
      <c r="D4742" s="4">
        <v>46265</v>
      </c>
      <c r="E4742" s="5" t="s">
        <v>115</v>
      </c>
      <c r="F4742" s="5" t="s">
        <v>450</v>
      </c>
      <c r="G4742" s="7">
        <v>0</v>
      </c>
      <c r="H4742" s="21" t="s">
        <v>70</v>
      </c>
      <c r="I4742" s="5" t="s">
        <v>51</v>
      </c>
    </row>
    <row r="4743" spans="1:9" ht="48" customHeight="1">
      <c r="A4743" s="5" t="s">
        <v>46</v>
      </c>
      <c r="B4743" s="5" t="s">
        <v>45</v>
      </c>
      <c r="C4743" s="4">
        <v>46235</v>
      </c>
      <c r="D4743" s="4">
        <v>46265</v>
      </c>
      <c r="E4743" s="5" t="s">
        <v>363</v>
      </c>
      <c r="F4743" s="5" t="s">
        <v>364</v>
      </c>
      <c r="G4743" s="7">
        <v>6.0000000000000001E-3</v>
      </c>
      <c r="H4743" s="21" t="s">
        <v>70</v>
      </c>
      <c r="I4743" s="5" t="s">
        <v>51</v>
      </c>
    </row>
    <row r="4744" spans="1:9" ht="48" customHeight="1">
      <c r="A4744" s="5" t="s">
        <v>46</v>
      </c>
      <c r="B4744" s="5" t="s">
        <v>45</v>
      </c>
      <c r="C4744" s="4">
        <v>46235</v>
      </c>
      <c r="D4744" s="4">
        <v>46265</v>
      </c>
      <c r="E4744" s="5" t="s">
        <v>363</v>
      </c>
      <c r="F4744" s="5" t="s">
        <v>365</v>
      </c>
      <c r="G4744" s="7">
        <v>5.0000000000000001E-3</v>
      </c>
      <c r="H4744" s="21" t="s">
        <v>70</v>
      </c>
      <c r="I4744" s="5" t="s">
        <v>51</v>
      </c>
    </row>
    <row r="4745" spans="1:9" ht="48" customHeight="1">
      <c r="A4745" s="5" t="s">
        <v>46</v>
      </c>
      <c r="B4745" s="5" t="s">
        <v>45</v>
      </c>
      <c r="C4745" s="4">
        <v>46235</v>
      </c>
      <c r="D4745" s="4">
        <v>46265</v>
      </c>
      <c r="E4745" s="5" t="s">
        <v>363</v>
      </c>
      <c r="F4745" s="5" t="s">
        <v>362</v>
      </c>
      <c r="G4745" s="7">
        <v>3.0000000000000001E-3</v>
      </c>
      <c r="H4745" s="21" t="s">
        <v>70</v>
      </c>
      <c r="I4745" s="5" t="s">
        <v>51</v>
      </c>
    </row>
    <row r="4746" spans="1:9" ht="48" customHeight="1">
      <c r="A4746" s="5" t="s">
        <v>46</v>
      </c>
      <c r="B4746" s="5" t="s">
        <v>45</v>
      </c>
      <c r="C4746" s="4">
        <v>46235</v>
      </c>
      <c r="D4746" s="4">
        <v>46265</v>
      </c>
      <c r="E4746" s="5" t="s">
        <v>363</v>
      </c>
      <c r="F4746" s="5" t="s">
        <v>366</v>
      </c>
      <c r="G4746" s="7">
        <v>2E-3</v>
      </c>
      <c r="H4746" s="21" t="s">
        <v>70</v>
      </c>
      <c r="I4746" s="5" t="s">
        <v>51</v>
      </c>
    </row>
    <row r="4747" spans="1:9" ht="48" customHeight="1">
      <c r="A4747" s="5" t="s">
        <v>46</v>
      </c>
      <c r="B4747" s="5" t="s">
        <v>45</v>
      </c>
      <c r="C4747" s="4">
        <v>46235</v>
      </c>
      <c r="D4747" s="4">
        <v>46265</v>
      </c>
      <c r="E4747" s="5" t="s">
        <v>363</v>
      </c>
      <c r="F4747" s="5" t="s">
        <v>367</v>
      </c>
      <c r="G4747" s="7">
        <v>2E-3</v>
      </c>
      <c r="H4747" s="21" t="s">
        <v>70</v>
      </c>
      <c r="I4747" s="5" t="s">
        <v>51</v>
      </c>
    </row>
    <row r="4748" spans="1:9" ht="48" customHeight="1">
      <c r="A4748" s="5" t="s">
        <v>46</v>
      </c>
      <c r="B4748" s="5" t="s">
        <v>45</v>
      </c>
      <c r="C4748" s="4">
        <v>46235</v>
      </c>
      <c r="D4748" s="4">
        <v>46265</v>
      </c>
      <c r="E4748" s="5" t="s">
        <v>494</v>
      </c>
      <c r="F4748" s="5" t="s">
        <v>495</v>
      </c>
      <c r="G4748" s="7">
        <v>2E-3</v>
      </c>
      <c r="H4748" s="21" t="s">
        <v>70</v>
      </c>
      <c r="I4748" s="5" t="s">
        <v>51</v>
      </c>
    </row>
    <row r="4749" spans="1:9" ht="48" customHeight="1">
      <c r="A4749" s="5" t="s">
        <v>46</v>
      </c>
      <c r="B4749" s="5" t="s">
        <v>45</v>
      </c>
      <c r="C4749" s="4">
        <v>46235</v>
      </c>
      <c r="D4749" s="4">
        <v>46265</v>
      </c>
      <c r="E4749" s="5" t="s">
        <v>494</v>
      </c>
      <c r="F4749" s="5" t="s">
        <v>496</v>
      </c>
      <c r="G4749" s="7">
        <v>2E-3</v>
      </c>
      <c r="H4749" s="21" t="s">
        <v>70</v>
      </c>
      <c r="I4749" s="5" t="s">
        <v>51</v>
      </c>
    </row>
    <row r="4750" spans="1:9" ht="48" customHeight="1">
      <c r="A4750" s="5" t="s">
        <v>46</v>
      </c>
      <c r="B4750" s="5" t="s">
        <v>45</v>
      </c>
      <c r="C4750" s="4">
        <v>46235</v>
      </c>
      <c r="D4750" s="4">
        <v>46265</v>
      </c>
      <c r="E4750" s="5" t="s">
        <v>494</v>
      </c>
      <c r="F4750" s="5" t="s">
        <v>498</v>
      </c>
      <c r="G4750" s="7">
        <v>1E-3</v>
      </c>
      <c r="H4750" s="21" t="s">
        <v>70</v>
      </c>
      <c r="I4750" s="5" t="s">
        <v>51</v>
      </c>
    </row>
    <row r="4751" spans="1:9" ht="48" customHeight="1">
      <c r="A4751" s="5" t="s">
        <v>46</v>
      </c>
      <c r="B4751" s="5" t="s">
        <v>45</v>
      </c>
      <c r="C4751" s="4">
        <v>46235</v>
      </c>
      <c r="D4751" s="4">
        <v>46265</v>
      </c>
      <c r="E4751" s="5" t="s">
        <v>494</v>
      </c>
      <c r="F4751" s="5" t="s">
        <v>499</v>
      </c>
      <c r="G4751" s="7">
        <v>1E-3</v>
      </c>
      <c r="H4751" s="21" t="s">
        <v>70</v>
      </c>
      <c r="I4751" s="5" t="s">
        <v>51</v>
      </c>
    </row>
    <row r="4752" spans="1:9" ht="48" customHeight="1">
      <c r="A4752" s="5" t="s">
        <v>46</v>
      </c>
      <c r="B4752" s="5" t="s">
        <v>45</v>
      </c>
      <c r="C4752" s="4">
        <v>46235</v>
      </c>
      <c r="D4752" s="4">
        <v>46265</v>
      </c>
      <c r="E4752" s="5" t="s">
        <v>494</v>
      </c>
      <c r="F4752" s="5" t="s">
        <v>395</v>
      </c>
      <c r="G4752" s="7">
        <v>1E-3</v>
      </c>
      <c r="H4752" s="21" t="s">
        <v>70</v>
      </c>
      <c r="I4752" s="5" t="s">
        <v>51</v>
      </c>
    </row>
    <row r="4753" spans="1:9" ht="48" customHeight="1">
      <c r="A4753" s="5" t="s">
        <v>46</v>
      </c>
      <c r="B4753" s="5" t="s">
        <v>45</v>
      </c>
      <c r="C4753" s="4">
        <v>46235</v>
      </c>
      <c r="D4753" s="4">
        <v>46265</v>
      </c>
      <c r="E4753" s="5" t="s">
        <v>494</v>
      </c>
      <c r="F4753" s="5" t="s">
        <v>392</v>
      </c>
      <c r="G4753" s="7">
        <v>1E-3</v>
      </c>
      <c r="H4753" s="21" t="s">
        <v>70</v>
      </c>
      <c r="I4753" s="5" t="s">
        <v>51</v>
      </c>
    </row>
    <row r="4754" spans="1:9" ht="48" customHeight="1">
      <c r="A4754" s="5" t="s">
        <v>46</v>
      </c>
      <c r="B4754" s="5" t="s">
        <v>45</v>
      </c>
      <c r="C4754" s="4">
        <v>46235</v>
      </c>
      <c r="D4754" s="4">
        <v>46265</v>
      </c>
      <c r="E4754" s="5" t="s">
        <v>494</v>
      </c>
      <c r="F4754" s="5" t="s">
        <v>497</v>
      </c>
      <c r="G4754" s="7">
        <v>1E-3</v>
      </c>
      <c r="H4754" s="21" t="s">
        <v>70</v>
      </c>
      <c r="I4754" s="5" t="s">
        <v>51</v>
      </c>
    </row>
    <row r="4755" spans="1:9" ht="48" customHeight="1">
      <c r="A4755" s="5" t="s">
        <v>46</v>
      </c>
      <c r="B4755" s="5" t="s">
        <v>45</v>
      </c>
      <c r="C4755" s="4">
        <v>46235</v>
      </c>
      <c r="D4755" s="4">
        <v>46265</v>
      </c>
      <c r="E4755" s="5" t="s">
        <v>494</v>
      </c>
      <c r="F4755" s="5" t="s">
        <v>500</v>
      </c>
      <c r="G4755" s="7">
        <v>1E-3</v>
      </c>
      <c r="H4755" s="21" t="s">
        <v>70</v>
      </c>
      <c r="I4755" s="5" t="s">
        <v>51</v>
      </c>
    </row>
    <row r="4756" spans="1:9" ht="48" customHeight="1">
      <c r="A4756" s="5" t="s">
        <v>46</v>
      </c>
      <c r="B4756" s="5" t="s">
        <v>45</v>
      </c>
      <c r="C4756" s="4">
        <v>46235</v>
      </c>
      <c r="D4756" s="4">
        <v>46265</v>
      </c>
      <c r="E4756" s="5" t="s">
        <v>494</v>
      </c>
      <c r="F4756" s="5" t="s">
        <v>339</v>
      </c>
      <c r="G4756" s="7">
        <v>1E-3</v>
      </c>
      <c r="H4756" s="21" t="s">
        <v>70</v>
      </c>
      <c r="I4756" s="5" t="s">
        <v>51</v>
      </c>
    </row>
    <row r="4757" spans="1:9" ht="48" customHeight="1">
      <c r="A4757" s="5" t="s">
        <v>46</v>
      </c>
      <c r="B4757" s="5" t="s">
        <v>45</v>
      </c>
      <c r="C4757" s="4">
        <v>46235</v>
      </c>
      <c r="D4757" s="4">
        <v>46265</v>
      </c>
      <c r="E4757" s="5" t="s">
        <v>494</v>
      </c>
      <c r="F4757" s="5" t="s">
        <v>501</v>
      </c>
      <c r="G4757" s="7">
        <v>1E-3</v>
      </c>
      <c r="H4757" s="21" t="s">
        <v>70</v>
      </c>
      <c r="I4757" s="5" t="s">
        <v>51</v>
      </c>
    </row>
    <row r="4758" spans="1:9" ht="48" customHeight="1">
      <c r="A4758" s="5" t="s">
        <v>46</v>
      </c>
      <c r="B4758" s="5" t="s">
        <v>45</v>
      </c>
      <c r="C4758" s="4">
        <v>46235</v>
      </c>
      <c r="D4758" s="4">
        <v>46265</v>
      </c>
      <c r="E4758" s="5" t="s">
        <v>494</v>
      </c>
      <c r="F4758" s="5" t="s">
        <v>502</v>
      </c>
      <c r="G4758" s="7">
        <v>1E-3</v>
      </c>
      <c r="H4758" s="21" t="s">
        <v>70</v>
      </c>
      <c r="I4758" s="5" t="s">
        <v>51</v>
      </c>
    </row>
    <row r="4759" spans="1:9" ht="48" customHeight="1">
      <c r="A4759" s="5" t="s">
        <v>46</v>
      </c>
      <c r="B4759" s="5" t="s">
        <v>45</v>
      </c>
      <c r="C4759" s="4">
        <v>46235</v>
      </c>
      <c r="D4759" s="4">
        <v>46265</v>
      </c>
      <c r="E4759" s="5" t="s">
        <v>494</v>
      </c>
      <c r="F4759" s="5" t="s">
        <v>503</v>
      </c>
      <c r="G4759" s="7">
        <v>1E-3</v>
      </c>
      <c r="H4759" s="21" t="s">
        <v>70</v>
      </c>
      <c r="I4759" s="5" t="s">
        <v>51</v>
      </c>
    </row>
    <row r="4760" spans="1:9" ht="48" customHeight="1">
      <c r="A4760" s="5" t="s">
        <v>46</v>
      </c>
      <c r="B4760" s="5" t="s">
        <v>45</v>
      </c>
      <c r="C4760" s="4">
        <v>46235</v>
      </c>
      <c r="D4760" s="4">
        <v>46265</v>
      </c>
      <c r="E4760" s="5" t="s">
        <v>494</v>
      </c>
      <c r="F4760" s="5" t="s">
        <v>504</v>
      </c>
      <c r="G4760" s="7">
        <v>1E-3</v>
      </c>
      <c r="H4760" s="21" t="s">
        <v>70</v>
      </c>
      <c r="I4760" s="5" t="s">
        <v>51</v>
      </c>
    </row>
    <row r="4761" spans="1:9" ht="48" customHeight="1">
      <c r="A4761" s="5" t="s">
        <v>46</v>
      </c>
      <c r="B4761" s="5" t="s">
        <v>45</v>
      </c>
      <c r="C4761" s="4">
        <v>46235</v>
      </c>
      <c r="D4761" s="4">
        <v>46265</v>
      </c>
      <c r="E4761" s="5" t="s">
        <v>494</v>
      </c>
      <c r="F4761" s="5" t="s">
        <v>362</v>
      </c>
      <c r="G4761" s="7">
        <v>0</v>
      </c>
      <c r="H4761" s="21" t="s">
        <v>70</v>
      </c>
      <c r="I4761" s="5" t="s">
        <v>51</v>
      </c>
    </row>
    <row r="4762" spans="1:9" ht="48" customHeight="1">
      <c r="A4762" s="5" t="s">
        <v>46</v>
      </c>
      <c r="B4762" s="5" t="s">
        <v>45</v>
      </c>
      <c r="C4762" s="4">
        <v>46235</v>
      </c>
      <c r="D4762" s="4">
        <v>46265</v>
      </c>
      <c r="E4762" s="5" t="s">
        <v>494</v>
      </c>
      <c r="F4762" s="5" t="s">
        <v>364</v>
      </c>
      <c r="G4762" s="7">
        <v>0</v>
      </c>
      <c r="H4762" s="21" t="s">
        <v>70</v>
      </c>
      <c r="I4762" s="5" t="s">
        <v>51</v>
      </c>
    </row>
    <row r="4763" spans="1:9" ht="48" customHeight="1">
      <c r="A4763" s="5" t="s">
        <v>46</v>
      </c>
      <c r="B4763" s="5" t="s">
        <v>45</v>
      </c>
      <c r="C4763" s="4">
        <v>46235</v>
      </c>
      <c r="D4763" s="4">
        <v>46265</v>
      </c>
      <c r="E4763" s="5" t="s">
        <v>494</v>
      </c>
      <c r="F4763" s="5" t="s">
        <v>366</v>
      </c>
      <c r="G4763" s="7">
        <v>0</v>
      </c>
      <c r="H4763" s="21" t="s">
        <v>70</v>
      </c>
      <c r="I4763" s="5" t="s">
        <v>51</v>
      </c>
    </row>
    <row r="4764" spans="1:9" ht="48" customHeight="1">
      <c r="A4764" s="5" t="s">
        <v>46</v>
      </c>
      <c r="B4764" s="5" t="s">
        <v>45</v>
      </c>
      <c r="C4764" s="4">
        <v>46235</v>
      </c>
      <c r="D4764" s="4">
        <v>46265</v>
      </c>
      <c r="E4764" s="5" t="s">
        <v>390</v>
      </c>
      <c r="F4764" s="5" t="s">
        <v>392</v>
      </c>
      <c r="G4764" s="7">
        <v>2E-3</v>
      </c>
      <c r="H4764" s="21" t="s">
        <v>70</v>
      </c>
      <c r="I4764" s="5" t="s">
        <v>51</v>
      </c>
    </row>
    <row r="4765" spans="1:9" ht="48" customHeight="1">
      <c r="A4765" s="5" t="s">
        <v>46</v>
      </c>
      <c r="B4765" s="5" t="s">
        <v>45</v>
      </c>
      <c r="C4765" s="4">
        <v>46235</v>
      </c>
      <c r="D4765" s="4">
        <v>46265</v>
      </c>
      <c r="E4765" s="5" t="s">
        <v>390</v>
      </c>
      <c r="F4765" s="5" t="s">
        <v>391</v>
      </c>
      <c r="G4765" s="7">
        <v>2E-3</v>
      </c>
      <c r="H4765" s="21" t="s">
        <v>70</v>
      </c>
      <c r="I4765" s="5" t="s">
        <v>51</v>
      </c>
    </row>
    <row r="4766" spans="1:9" ht="48" customHeight="1">
      <c r="A4766" s="5" t="s">
        <v>46</v>
      </c>
      <c r="B4766" s="5" t="s">
        <v>45</v>
      </c>
      <c r="C4766" s="4">
        <v>46235</v>
      </c>
      <c r="D4766" s="4">
        <v>46265</v>
      </c>
      <c r="E4766" s="5" t="s">
        <v>390</v>
      </c>
      <c r="F4766" s="5" t="s">
        <v>393</v>
      </c>
      <c r="G4766" s="7">
        <v>1E-3</v>
      </c>
      <c r="H4766" s="21" t="s">
        <v>70</v>
      </c>
      <c r="I4766" s="5" t="s">
        <v>51</v>
      </c>
    </row>
    <row r="4767" spans="1:9" ht="48" customHeight="1">
      <c r="A4767" s="5" t="s">
        <v>46</v>
      </c>
      <c r="B4767" s="5" t="s">
        <v>45</v>
      </c>
      <c r="C4767" s="4">
        <v>46235</v>
      </c>
      <c r="D4767" s="4">
        <v>46265</v>
      </c>
      <c r="E4767" s="5" t="s">
        <v>390</v>
      </c>
      <c r="F4767" s="5" t="s">
        <v>396</v>
      </c>
      <c r="G4767" s="7">
        <v>1E-3</v>
      </c>
      <c r="H4767" s="21" t="s">
        <v>70</v>
      </c>
      <c r="I4767" s="5" t="s">
        <v>51</v>
      </c>
    </row>
    <row r="4768" spans="1:9" ht="48" customHeight="1">
      <c r="A4768" s="5" t="s">
        <v>46</v>
      </c>
      <c r="B4768" s="5" t="s">
        <v>45</v>
      </c>
      <c r="C4768" s="4">
        <v>46235</v>
      </c>
      <c r="D4768" s="4">
        <v>46265</v>
      </c>
      <c r="E4768" s="5" t="s">
        <v>390</v>
      </c>
      <c r="F4768" s="5" t="s">
        <v>394</v>
      </c>
      <c r="G4768" s="7">
        <v>1E-3</v>
      </c>
      <c r="H4768" s="21" t="s">
        <v>70</v>
      </c>
      <c r="I4768" s="5" t="s">
        <v>51</v>
      </c>
    </row>
    <row r="4769" spans="1:9" ht="48" customHeight="1">
      <c r="A4769" s="5" t="s">
        <v>46</v>
      </c>
      <c r="B4769" s="5" t="s">
        <v>45</v>
      </c>
      <c r="C4769" s="4">
        <v>46235</v>
      </c>
      <c r="D4769" s="4">
        <v>46265</v>
      </c>
      <c r="E4769" s="5" t="s">
        <v>390</v>
      </c>
      <c r="F4769" s="5" t="s">
        <v>397</v>
      </c>
      <c r="G4769" s="7">
        <v>1E-3</v>
      </c>
      <c r="H4769" s="21" t="s">
        <v>70</v>
      </c>
      <c r="I4769" s="5" t="s">
        <v>51</v>
      </c>
    </row>
    <row r="4770" spans="1:9" ht="48" customHeight="1">
      <c r="A4770" s="5" t="s">
        <v>46</v>
      </c>
      <c r="B4770" s="5" t="s">
        <v>45</v>
      </c>
      <c r="C4770" s="4">
        <v>46235</v>
      </c>
      <c r="D4770" s="4">
        <v>46265</v>
      </c>
      <c r="E4770" s="5" t="s">
        <v>390</v>
      </c>
      <c r="F4770" s="5" t="s">
        <v>398</v>
      </c>
      <c r="G4770" s="7">
        <v>1E-3</v>
      </c>
      <c r="H4770" s="21" t="s">
        <v>70</v>
      </c>
      <c r="I4770" s="5" t="s">
        <v>51</v>
      </c>
    </row>
    <row r="4771" spans="1:9" ht="48" customHeight="1">
      <c r="A4771" s="5" t="s">
        <v>46</v>
      </c>
      <c r="B4771" s="5" t="s">
        <v>45</v>
      </c>
      <c r="C4771" s="4">
        <v>46235</v>
      </c>
      <c r="D4771" s="4">
        <v>46265</v>
      </c>
      <c r="E4771" s="5" t="s">
        <v>390</v>
      </c>
      <c r="F4771" s="5" t="s">
        <v>366</v>
      </c>
      <c r="G4771" s="7">
        <v>1E-3</v>
      </c>
      <c r="H4771" s="21" t="s">
        <v>70</v>
      </c>
      <c r="I4771" s="5" t="s">
        <v>51</v>
      </c>
    </row>
    <row r="4772" spans="1:9" ht="48" customHeight="1">
      <c r="A4772" s="5" t="s">
        <v>46</v>
      </c>
      <c r="B4772" s="5" t="s">
        <v>45</v>
      </c>
      <c r="C4772" s="4">
        <v>46235</v>
      </c>
      <c r="D4772" s="4">
        <v>46265</v>
      </c>
      <c r="E4772" s="5" t="s">
        <v>390</v>
      </c>
      <c r="F4772" s="5" t="s">
        <v>364</v>
      </c>
      <c r="G4772" s="7">
        <v>1E-3</v>
      </c>
      <c r="H4772" s="21" t="s">
        <v>70</v>
      </c>
      <c r="I4772" s="5" t="s">
        <v>51</v>
      </c>
    </row>
    <row r="4773" spans="1:9" ht="48" customHeight="1">
      <c r="A4773" s="5" t="s">
        <v>46</v>
      </c>
      <c r="B4773" s="5" t="s">
        <v>45</v>
      </c>
      <c r="C4773" s="4">
        <v>46235</v>
      </c>
      <c r="D4773" s="4">
        <v>46265</v>
      </c>
      <c r="E4773" s="5" t="s">
        <v>390</v>
      </c>
      <c r="F4773" s="5" t="s">
        <v>395</v>
      </c>
      <c r="G4773" s="7">
        <v>1E-3</v>
      </c>
      <c r="H4773" s="21" t="s">
        <v>70</v>
      </c>
      <c r="I4773" s="5" t="s">
        <v>51</v>
      </c>
    </row>
    <row r="4774" spans="1:9" ht="48" customHeight="1">
      <c r="A4774" s="5" t="s">
        <v>46</v>
      </c>
      <c r="B4774" s="5" t="s">
        <v>45</v>
      </c>
      <c r="C4774" s="4">
        <v>46235</v>
      </c>
      <c r="D4774" s="4">
        <v>46265</v>
      </c>
      <c r="E4774" s="5" t="s">
        <v>390</v>
      </c>
      <c r="F4774" s="5" t="s">
        <v>402</v>
      </c>
      <c r="G4774" s="7">
        <v>0</v>
      </c>
      <c r="H4774" s="21" t="s">
        <v>70</v>
      </c>
      <c r="I4774" s="5" t="s">
        <v>51</v>
      </c>
    </row>
    <row r="4775" spans="1:9" ht="48" customHeight="1">
      <c r="A4775" s="5" t="s">
        <v>46</v>
      </c>
      <c r="B4775" s="5" t="s">
        <v>45</v>
      </c>
      <c r="C4775" s="4">
        <v>46235</v>
      </c>
      <c r="D4775" s="4">
        <v>46265</v>
      </c>
      <c r="E4775" s="5" t="s">
        <v>390</v>
      </c>
      <c r="F4775" s="5" t="s">
        <v>403</v>
      </c>
      <c r="G4775" s="7">
        <v>0</v>
      </c>
      <c r="H4775" s="21" t="s">
        <v>70</v>
      </c>
      <c r="I4775" s="5" t="s">
        <v>51</v>
      </c>
    </row>
    <row r="4776" spans="1:9" ht="48" customHeight="1">
      <c r="A4776" s="5" t="s">
        <v>46</v>
      </c>
      <c r="B4776" s="5" t="s">
        <v>45</v>
      </c>
      <c r="C4776" s="4">
        <v>46235</v>
      </c>
      <c r="D4776" s="4">
        <v>46265</v>
      </c>
      <c r="E4776" s="5" t="s">
        <v>390</v>
      </c>
      <c r="F4776" s="5" t="s">
        <v>404</v>
      </c>
      <c r="G4776" s="7">
        <v>0</v>
      </c>
      <c r="H4776" s="21" t="s">
        <v>70</v>
      </c>
      <c r="I4776" s="5" t="s">
        <v>51</v>
      </c>
    </row>
    <row r="4777" spans="1:9" ht="48" customHeight="1">
      <c r="A4777" s="5" t="s">
        <v>46</v>
      </c>
      <c r="B4777" s="5" t="s">
        <v>45</v>
      </c>
      <c r="C4777" s="4">
        <v>46235</v>
      </c>
      <c r="D4777" s="4">
        <v>46265</v>
      </c>
      <c r="E4777" s="5" t="s">
        <v>390</v>
      </c>
      <c r="F4777" s="5" t="s">
        <v>405</v>
      </c>
      <c r="G4777" s="7">
        <v>0</v>
      </c>
      <c r="H4777" s="21" t="s">
        <v>70</v>
      </c>
      <c r="I4777" s="5" t="s">
        <v>51</v>
      </c>
    </row>
    <row r="4778" spans="1:9" ht="48" customHeight="1">
      <c r="A4778" s="5" t="s">
        <v>46</v>
      </c>
      <c r="B4778" s="5" t="s">
        <v>45</v>
      </c>
      <c r="C4778" s="4">
        <v>46235</v>
      </c>
      <c r="D4778" s="4">
        <v>46265</v>
      </c>
      <c r="E4778" s="5" t="s">
        <v>390</v>
      </c>
      <c r="F4778" s="5" t="s">
        <v>406</v>
      </c>
      <c r="G4778" s="7">
        <v>0</v>
      </c>
      <c r="H4778" s="21" t="s">
        <v>70</v>
      </c>
      <c r="I4778" s="5" t="s">
        <v>51</v>
      </c>
    </row>
    <row r="4779" spans="1:9" ht="48" customHeight="1">
      <c r="A4779" s="5" t="s">
        <v>46</v>
      </c>
      <c r="B4779" s="5" t="s">
        <v>45</v>
      </c>
      <c r="C4779" s="4">
        <v>46235</v>
      </c>
      <c r="D4779" s="4">
        <v>46265</v>
      </c>
      <c r="E4779" s="5" t="s">
        <v>390</v>
      </c>
      <c r="F4779" s="5" t="s">
        <v>407</v>
      </c>
      <c r="G4779" s="7">
        <v>0</v>
      </c>
      <c r="H4779" s="21" t="s">
        <v>70</v>
      </c>
      <c r="I4779" s="5" t="s">
        <v>51</v>
      </c>
    </row>
    <row r="4780" spans="1:9" ht="48" customHeight="1">
      <c r="A4780" s="5" t="s">
        <v>46</v>
      </c>
      <c r="B4780" s="5" t="s">
        <v>45</v>
      </c>
      <c r="C4780" s="4">
        <v>46235</v>
      </c>
      <c r="D4780" s="4">
        <v>46265</v>
      </c>
      <c r="E4780" s="5" t="s">
        <v>390</v>
      </c>
      <c r="F4780" s="5" t="s">
        <v>399</v>
      </c>
      <c r="G4780" s="7">
        <v>0</v>
      </c>
      <c r="H4780" s="21" t="s">
        <v>70</v>
      </c>
      <c r="I4780" s="5" t="s">
        <v>51</v>
      </c>
    </row>
    <row r="4781" spans="1:9" ht="48" customHeight="1">
      <c r="A4781" s="5" t="s">
        <v>46</v>
      </c>
      <c r="B4781" s="5" t="s">
        <v>45</v>
      </c>
      <c r="C4781" s="4">
        <v>46235</v>
      </c>
      <c r="D4781" s="4">
        <v>46265</v>
      </c>
      <c r="E4781" s="5" t="s">
        <v>390</v>
      </c>
      <c r="F4781" s="5" t="s">
        <v>408</v>
      </c>
      <c r="G4781" s="7">
        <v>0</v>
      </c>
      <c r="H4781" s="21" t="s">
        <v>70</v>
      </c>
      <c r="I4781" s="5" t="s">
        <v>51</v>
      </c>
    </row>
    <row r="4782" spans="1:9" ht="48" customHeight="1">
      <c r="A4782" s="5" t="s">
        <v>46</v>
      </c>
      <c r="B4782" s="5" t="s">
        <v>45</v>
      </c>
      <c r="C4782" s="4">
        <v>46235</v>
      </c>
      <c r="D4782" s="4">
        <v>46265</v>
      </c>
      <c r="E4782" s="5" t="s">
        <v>390</v>
      </c>
      <c r="F4782" s="5" t="s">
        <v>100</v>
      </c>
      <c r="G4782" s="7">
        <v>0</v>
      </c>
      <c r="H4782" s="21" t="s">
        <v>70</v>
      </c>
      <c r="I4782" s="5" t="s">
        <v>51</v>
      </c>
    </row>
    <row r="4783" spans="1:9" ht="48" customHeight="1">
      <c r="A4783" s="5" t="s">
        <v>46</v>
      </c>
      <c r="B4783" s="5" t="s">
        <v>45</v>
      </c>
      <c r="C4783" s="4">
        <v>46235</v>
      </c>
      <c r="D4783" s="4">
        <v>46265</v>
      </c>
      <c r="E4783" s="5" t="s">
        <v>390</v>
      </c>
      <c r="F4783" s="5" t="s">
        <v>409</v>
      </c>
      <c r="G4783" s="7">
        <v>0</v>
      </c>
      <c r="H4783" s="21" t="s">
        <v>70</v>
      </c>
      <c r="I4783" s="5" t="s">
        <v>51</v>
      </c>
    </row>
    <row r="4784" spans="1:9" ht="48" customHeight="1">
      <c r="A4784" s="5" t="s">
        <v>46</v>
      </c>
      <c r="B4784" s="5" t="s">
        <v>45</v>
      </c>
      <c r="C4784" s="4">
        <v>46235</v>
      </c>
      <c r="D4784" s="4">
        <v>46265</v>
      </c>
      <c r="E4784" s="5" t="s">
        <v>390</v>
      </c>
      <c r="F4784" s="5" t="s">
        <v>400</v>
      </c>
      <c r="G4784" s="7">
        <v>0</v>
      </c>
      <c r="H4784" s="21" t="s">
        <v>70</v>
      </c>
      <c r="I4784" s="5" t="s">
        <v>51</v>
      </c>
    </row>
    <row r="4785" spans="1:9" ht="48" customHeight="1">
      <c r="A4785" s="5" t="s">
        <v>46</v>
      </c>
      <c r="B4785" s="5" t="s">
        <v>45</v>
      </c>
      <c r="C4785" s="4">
        <v>46235</v>
      </c>
      <c r="D4785" s="4">
        <v>46265</v>
      </c>
      <c r="E4785" s="5" t="s">
        <v>390</v>
      </c>
      <c r="F4785" s="5" t="s">
        <v>410</v>
      </c>
      <c r="G4785" s="7">
        <v>0</v>
      </c>
      <c r="H4785" s="21" t="s">
        <v>70</v>
      </c>
      <c r="I4785" s="5" t="s">
        <v>51</v>
      </c>
    </row>
    <row r="4786" spans="1:9" ht="48" customHeight="1">
      <c r="A4786" s="5" t="s">
        <v>46</v>
      </c>
      <c r="B4786" s="5" t="s">
        <v>45</v>
      </c>
      <c r="C4786" s="4">
        <v>46235</v>
      </c>
      <c r="D4786" s="4">
        <v>46265</v>
      </c>
      <c r="E4786" s="5" t="s">
        <v>390</v>
      </c>
      <c r="F4786" s="5" t="s">
        <v>401</v>
      </c>
      <c r="G4786" s="7">
        <v>0</v>
      </c>
      <c r="H4786" s="21" t="s">
        <v>70</v>
      </c>
      <c r="I4786" s="5" t="s">
        <v>51</v>
      </c>
    </row>
    <row r="4787" spans="1:9" ht="48" customHeight="1">
      <c r="A4787" s="5" t="s">
        <v>46</v>
      </c>
      <c r="B4787" s="5" t="s">
        <v>45</v>
      </c>
      <c r="C4787" s="4">
        <v>46235</v>
      </c>
      <c r="D4787" s="4">
        <v>46265</v>
      </c>
      <c r="E4787" s="5" t="s">
        <v>390</v>
      </c>
      <c r="F4787" s="5" t="s">
        <v>411</v>
      </c>
      <c r="G4787" s="7">
        <v>0</v>
      </c>
      <c r="H4787" s="21" t="s">
        <v>70</v>
      </c>
      <c r="I4787" s="5" t="s">
        <v>51</v>
      </c>
    </row>
    <row r="4788" spans="1:9" ht="48" customHeight="1">
      <c r="A4788" s="5" t="s">
        <v>46</v>
      </c>
      <c r="B4788" s="5" t="s">
        <v>45</v>
      </c>
      <c r="C4788" s="4">
        <v>46235</v>
      </c>
      <c r="D4788" s="4">
        <v>46265</v>
      </c>
      <c r="E4788" s="5" t="s">
        <v>390</v>
      </c>
      <c r="F4788" s="5" t="s">
        <v>412</v>
      </c>
      <c r="G4788" s="7">
        <v>0</v>
      </c>
      <c r="H4788" s="21" t="s">
        <v>70</v>
      </c>
      <c r="I4788" s="5" t="s">
        <v>51</v>
      </c>
    </row>
    <row r="4789" spans="1:9" ht="48" customHeight="1">
      <c r="A4789" s="5" t="s">
        <v>46</v>
      </c>
      <c r="B4789" s="5" t="s">
        <v>45</v>
      </c>
      <c r="C4789" s="4">
        <v>46235</v>
      </c>
      <c r="D4789" s="4">
        <v>46265</v>
      </c>
      <c r="E4789" s="5" t="s">
        <v>390</v>
      </c>
      <c r="F4789" s="5" t="s">
        <v>413</v>
      </c>
      <c r="G4789" s="7">
        <v>0</v>
      </c>
      <c r="H4789" s="21" t="s">
        <v>70</v>
      </c>
      <c r="I4789" s="5" t="s">
        <v>51</v>
      </c>
    </row>
    <row r="4790" spans="1:9" ht="48" customHeight="1">
      <c r="A4790" s="5" t="s">
        <v>46</v>
      </c>
      <c r="B4790" s="5" t="s">
        <v>45</v>
      </c>
      <c r="C4790" s="4">
        <v>46235</v>
      </c>
      <c r="D4790" s="4">
        <v>46265</v>
      </c>
      <c r="E4790" s="5" t="s">
        <v>390</v>
      </c>
      <c r="F4790" s="5" t="s">
        <v>153</v>
      </c>
      <c r="G4790" s="7">
        <v>0</v>
      </c>
      <c r="H4790" s="21" t="s">
        <v>70</v>
      </c>
      <c r="I4790" s="5" t="s">
        <v>51</v>
      </c>
    </row>
    <row r="4791" spans="1:9" ht="48" customHeight="1">
      <c r="A4791" s="5" t="s">
        <v>46</v>
      </c>
      <c r="B4791" s="5" t="s">
        <v>45</v>
      </c>
      <c r="C4791" s="4">
        <v>46235</v>
      </c>
      <c r="D4791" s="4">
        <v>46265</v>
      </c>
      <c r="E4791" s="5" t="s">
        <v>505</v>
      </c>
      <c r="F4791" s="5" t="s">
        <v>395</v>
      </c>
      <c r="G4791" s="7">
        <v>3.0000000000000001E-3</v>
      </c>
      <c r="H4791" s="21" t="s">
        <v>70</v>
      </c>
      <c r="I4791" s="5" t="s">
        <v>51</v>
      </c>
    </row>
    <row r="4792" spans="1:9" ht="48" customHeight="1">
      <c r="A4792" s="5" t="s">
        <v>46</v>
      </c>
      <c r="B4792" s="5" t="s">
        <v>45</v>
      </c>
      <c r="C4792" s="4">
        <v>46235</v>
      </c>
      <c r="D4792" s="4">
        <v>46265</v>
      </c>
      <c r="E4792" s="5" t="s">
        <v>505</v>
      </c>
      <c r="F4792" s="5" t="s">
        <v>392</v>
      </c>
      <c r="G4792" s="7">
        <v>3.0000000000000001E-3</v>
      </c>
      <c r="H4792" s="21" t="s">
        <v>70</v>
      </c>
      <c r="I4792" s="5" t="s">
        <v>51</v>
      </c>
    </row>
    <row r="4793" spans="1:9" ht="48" customHeight="1">
      <c r="A4793" s="5" t="s">
        <v>46</v>
      </c>
      <c r="B4793" s="5" t="s">
        <v>45</v>
      </c>
      <c r="C4793" s="4">
        <v>46235</v>
      </c>
      <c r="D4793" s="4">
        <v>46265</v>
      </c>
      <c r="E4793" s="5" t="s">
        <v>505</v>
      </c>
      <c r="F4793" s="5" t="s">
        <v>362</v>
      </c>
      <c r="G4793" s="7">
        <v>2E-3</v>
      </c>
      <c r="H4793" s="21" t="s">
        <v>70</v>
      </c>
      <c r="I4793" s="5" t="s">
        <v>51</v>
      </c>
    </row>
    <row r="4794" spans="1:9" ht="48" customHeight="1">
      <c r="A4794" s="5" t="s">
        <v>46</v>
      </c>
      <c r="B4794" s="5" t="s">
        <v>45</v>
      </c>
      <c r="C4794" s="4">
        <v>46235</v>
      </c>
      <c r="D4794" s="4">
        <v>46265</v>
      </c>
      <c r="E4794" s="5" t="s">
        <v>505</v>
      </c>
      <c r="F4794" s="5" t="s">
        <v>366</v>
      </c>
      <c r="G4794" s="7">
        <v>2E-3</v>
      </c>
      <c r="H4794" s="21" t="s">
        <v>70</v>
      </c>
      <c r="I4794" s="5" t="s">
        <v>51</v>
      </c>
    </row>
    <row r="4795" spans="1:9" ht="48" customHeight="1">
      <c r="A4795" s="5" t="s">
        <v>46</v>
      </c>
      <c r="B4795" s="5" t="s">
        <v>45</v>
      </c>
      <c r="C4795" s="4">
        <v>46235</v>
      </c>
      <c r="D4795" s="4">
        <v>46265</v>
      </c>
      <c r="E4795" s="5" t="s">
        <v>505</v>
      </c>
      <c r="F4795" s="5" t="s">
        <v>506</v>
      </c>
      <c r="G4795" s="7">
        <v>2E-3</v>
      </c>
      <c r="H4795" s="21" t="s">
        <v>70</v>
      </c>
      <c r="I4795" s="5" t="s">
        <v>51</v>
      </c>
    </row>
    <row r="4796" spans="1:9" ht="48" customHeight="1">
      <c r="A4796" s="5" t="s">
        <v>46</v>
      </c>
      <c r="B4796" s="5" t="s">
        <v>45</v>
      </c>
      <c r="C4796" s="4">
        <v>46235</v>
      </c>
      <c r="D4796" s="4">
        <v>46265</v>
      </c>
      <c r="E4796" s="5" t="s">
        <v>143</v>
      </c>
      <c r="F4796" s="5" t="s">
        <v>379</v>
      </c>
      <c r="G4796" s="7">
        <v>2E-3</v>
      </c>
      <c r="H4796" s="21" t="s">
        <v>70</v>
      </c>
      <c r="I4796" s="5" t="s">
        <v>51</v>
      </c>
    </row>
    <row r="4797" spans="1:9" ht="48" customHeight="1">
      <c r="A4797" s="5" t="s">
        <v>46</v>
      </c>
      <c r="B4797" s="5" t="s">
        <v>45</v>
      </c>
      <c r="C4797" s="4">
        <v>46235</v>
      </c>
      <c r="D4797" s="4">
        <v>46265</v>
      </c>
      <c r="E4797" s="5" t="s">
        <v>143</v>
      </c>
      <c r="F4797" s="5" t="s">
        <v>378</v>
      </c>
      <c r="G4797" s="7">
        <v>2E-3</v>
      </c>
      <c r="H4797" s="21" t="s">
        <v>70</v>
      </c>
      <c r="I4797" s="5" t="s">
        <v>51</v>
      </c>
    </row>
    <row r="4798" spans="1:9" ht="48" customHeight="1">
      <c r="A4798" s="5" t="s">
        <v>46</v>
      </c>
      <c r="B4798" s="5" t="s">
        <v>45</v>
      </c>
      <c r="C4798" s="4">
        <v>46235</v>
      </c>
      <c r="D4798" s="4">
        <v>46265</v>
      </c>
      <c r="E4798" s="5" t="s">
        <v>143</v>
      </c>
      <c r="F4798" s="5" t="s">
        <v>376</v>
      </c>
      <c r="G4798" s="7">
        <v>2E-3</v>
      </c>
      <c r="H4798" s="21" t="s">
        <v>70</v>
      </c>
      <c r="I4798" s="5" t="s">
        <v>51</v>
      </c>
    </row>
    <row r="4799" spans="1:9" ht="48" customHeight="1">
      <c r="A4799" s="5" t="s">
        <v>46</v>
      </c>
      <c r="B4799" s="5" t="s">
        <v>45</v>
      </c>
      <c r="C4799" s="4">
        <v>46235</v>
      </c>
      <c r="D4799" s="4">
        <v>46265</v>
      </c>
      <c r="E4799" s="5" t="s">
        <v>143</v>
      </c>
      <c r="F4799" s="5" t="s">
        <v>377</v>
      </c>
      <c r="G4799" s="7">
        <v>2E-3</v>
      </c>
      <c r="H4799" s="21" t="s">
        <v>70</v>
      </c>
      <c r="I4799" s="5" t="s">
        <v>51</v>
      </c>
    </row>
    <row r="4800" spans="1:9" ht="48" customHeight="1">
      <c r="A4800" s="5" t="s">
        <v>46</v>
      </c>
      <c r="B4800" s="5" t="s">
        <v>45</v>
      </c>
      <c r="C4800" s="4">
        <v>46235</v>
      </c>
      <c r="D4800" s="4">
        <v>46265</v>
      </c>
      <c r="E4800" s="5" t="s">
        <v>143</v>
      </c>
      <c r="F4800" s="5" t="s">
        <v>380</v>
      </c>
      <c r="G4800" s="7">
        <v>1E-3</v>
      </c>
      <c r="H4800" s="21" t="s">
        <v>70</v>
      </c>
      <c r="I4800" s="5" t="s">
        <v>51</v>
      </c>
    </row>
    <row r="4801" spans="1:9" ht="48" customHeight="1">
      <c r="A4801" s="5" t="s">
        <v>46</v>
      </c>
      <c r="B4801" s="5" t="s">
        <v>45</v>
      </c>
      <c r="C4801" s="4">
        <v>46235</v>
      </c>
      <c r="D4801" s="4">
        <v>46265</v>
      </c>
      <c r="E4801" s="5" t="s">
        <v>143</v>
      </c>
      <c r="F4801" s="5" t="s">
        <v>381</v>
      </c>
      <c r="G4801" s="7">
        <v>0</v>
      </c>
      <c r="H4801" s="21" t="s">
        <v>70</v>
      </c>
      <c r="I4801" s="5" t="s">
        <v>51</v>
      </c>
    </row>
    <row r="4802" spans="1:9" ht="48" customHeight="1">
      <c r="A4802" s="5" t="s">
        <v>46</v>
      </c>
      <c r="B4802" s="5" t="s">
        <v>45</v>
      </c>
      <c r="C4802" s="4">
        <v>46235</v>
      </c>
      <c r="D4802" s="4">
        <v>46265</v>
      </c>
      <c r="E4802" s="5" t="s">
        <v>143</v>
      </c>
      <c r="F4802" s="5" t="s">
        <v>382</v>
      </c>
      <c r="G4802" s="7">
        <v>0</v>
      </c>
      <c r="H4802" s="21" t="s">
        <v>70</v>
      </c>
      <c r="I4802" s="5" t="s">
        <v>51</v>
      </c>
    </row>
    <row r="4803" spans="1:9" ht="48" customHeight="1">
      <c r="A4803" s="5" t="s">
        <v>46</v>
      </c>
      <c r="B4803" s="5" t="s">
        <v>45</v>
      </c>
      <c r="C4803" s="4">
        <v>46235</v>
      </c>
      <c r="D4803" s="4">
        <v>46265</v>
      </c>
      <c r="E4803" s="5" t="s">
        <v>143</v>
      </c>
      <c r="F4803" s="5" t="s">
        <v>383</v>
      </c>
      <c r="G4803" s="7">
        <v>0</v>
      </c>
      <c r="H4803" s="21" t="s">
        <v>70</v>
      </c>
      <c r="I4803" s="5" t="s">
        <v>51</v>
      </c>
    </row>
    <row r="4804" spans="1:9" ht="48" customHeight="1">
      <c r="A4804" s="5" t="s">
        <v>46</v>
      </c>
      <c r="B4804" s="5" t="s">
        <v>45</v>
      </c>
      <c r="C4804" s="4">
        <v>46235</v>
      </c>
      <c r="D4804" s="4">
        <v>46265</v>
      </c>
      <c r="E4804" s="5" t="s">
        <v>143</v>
      </c>
      <c r="F4804" s="5" t="s">
        <v>386</v>
      </c>
      <c r="G4804" s="7">
        <v>0</v>
      </c>
      <c r="H4804" s="21" t="s">
        <v>70</v>
      </c>
      <c r="I4804" s="5" t="s">
        <v>51</v>
      </c>
    </row>
    <row r="4805" spans="1:9" ht="48" customHeight="1">
      <c r="A4805" s="5" t="s">
        <v>46</v>
      </c>
      <c r="B4805" s="5" t="s">
        <v>45</v>
      </c>
      <c r="C4805" s="4">
        <v>46235</v>
      </c>
      <c r="D4805" s="4">
        <v>46265</v>
      </c>
      <c r="E4805" s="5" t="s">
        <v>143</v>
      </c>
      <c r="F4805" s="5" t="s">
        <v>132</v>
      </c>
      <c r="G4805" s="7">
        <v>0</v>
      </c>
      <c r="H4805" s="21" t="s">
        <v>70</v>
      </c>
      <c r="I4805" s="5" t="s">
        <v>51</v>
      </c>
    </row>
    <row r="4806" spans="1:9" ht="48" customHeight="1">
      <c r="A4806" s="5" t="s">
        <v>46</v>
      </c>
      <c r="B4806" s="5" t="s">
        <v>45</v>
      </c>
      <c r="C4806" s="4">
        <v>46235</v>
      </c>
      <c r="D4806" s="4">
        <v>46265</v>
      </c>
      <c r="E4806" s="5" t="s">
        <v>143</v>
      </c>
      <c r="F4806" s="5" t="s">
        <v>387</v>
      </c>
      <c r="G4806" s="7">
        <v>0</v>
      </c>
      <c r="H4806" s="21" t="s">
        <v>70</v>
      </c>
      <c r="I4806" s="5" t="s">
        <v>51</v>
      </c>
    </row>
    <row r="4807" spans="1:9" ht="48" customHeight="1">
      <c r="A4807" s="5" t="s">
        <v>46</v>
      </c>
      <c r="B4807" s="5" t="s">
        <v>45</v>
      </c>
      <c r="C4807" s="4">
        <v>46235</v>
      </c>
      <c r="D4807" s="4">
        <v>46265</v>
      </c>
      <c r="E4807" s="5" t="s">
        <v>143</v>
      </c>
      <c r="F4807" s="5" t="s">
        <v>388</v>
      </c>
      <c r="G4807" s="7">
        <v>0</v>
      </c>
      <c r="H4807" s="21" t="s">
        <v>70</v>
      </c>
      <c r="I4807" s="5" t="s">
        <v>51</v>
      </c>
    </row>
    <row r="4808" spans="1:9" ht="48" customHeight="1">
      <c r="A4808" s="5" t="s">
        <v>46</v>
      </c>
      <c r="B4808" s="5" t="s">
        <v>45</v>
      </c>
      <c r="C4808" s="4">
        <v>46235</v>
      </c>
      <c r="D4808" s="4">
        <v>46265</v>
      </c>
      <c r="E4808" s="5" t="s">
        <v>143</v>
      </c>
      <c r="F4808" s="5" t="s">
        <v>389</v>
      </c>
      <c r="G4808" s="7">
        <v>0</v>
      </c>
      <c r="H4808" s="21" t="s">
        <v>70</v>
      </c>
      <c r="I4808" s="5" t="s">
        <v>51</v>
      </c>
    </row>
    <row r="4809" spans="1:9" ht="48" customHeight="1">
      <c r="A4809" s="5" t="s">
        <v>46</v>
      </c>
      <c r="B4809" s="5" t="s">
        <v>45</v>
      </c>
      <c r="C4809" s="4">
        <v>46235</v>
      </c>
      <c r="D4809" s="4">
        <v>46265</v>
      </c>
      <c r="E4809" s="5" t="s">
        <v>143</v>
      </c>
      <c r="F4809" s="5" t="s">
        <v>384</v>
      </c>
      <c r="G4809" s="7">
        <v>0</v>
      </c>
      <c r="H4809" s="21" t="s">
        <v>70</v>
      </c>
      <c r="I4809" s="5" t="s">
        <v>51</v>
      </c>
    </row>
    <row r="4810" spans="1:9" ht="48" customHeight="1">
      <c r="A4810" s="5" t="s">
        <v>46</v>
      </c>
      <c r="B4810" s="5" t="s">
        <v>45</v>
      </c>
      <c r="C4810" s="4">
        <v>46235</v>
      </c>
      <c r="D4810" s="4">
        <v>46265</v>
      </c>
      <c r="E4810" s="5" t="s">
        <v>143</v>
      </c>
      <c r="F4810" s="5" t="s">
        <v>385</v>
      </c>
      <c r="G4810" s="7">
        <v>0</v>
      </c>
      <c r="H4810" s="21" t="s">
        <v>70</v>
      </c>
      <c r="I4810" s="5" t="s">
        <v>51</v>
      </c>
    </row>
    <row r="4811" spans="1:9" ht="48" customHeight="1">
      <c r="A4811" s="5" t="s">
        <v>46</v>
      </c>
      <c r="B4811" s="5" t="s">
        <v>45</v>
      </c>
      <c r="C4811" s="4">
        <v>46235</v>
      </c>
      <c r="D4811" s="4">
        <v>46265</v>
      </c>
      <c r="E4811" s="5" t="s">
        <v>429</v>
      </c>
      <c r="F4811" s="5" t="s">
        <v>429</v>
      </c>
      <c r="G4811" s="7">
        <v>6.0000000000000001E-3</v>
      </c>
      <c r="H4811" s="21" t="s">
        <v>70</v>
      </c>
      <c r="I4811" s="5" t="s">
        <v>51</v>
      </c>
    </row>
    <row r="4812" spans="1:9" ht="48" customHeight="1">
      <c r="A4812" s="5" t="s">
        <v>46</v>
      </c>
      <c r="B4812" s="5" t="s">
        <v>45</v>
      </c>
      <c r="C4812" s="4">
        <v>46235</v>
      </c>
      <c r="D4812" s="4">
        <v>46265</v>
      </c>
      <c r="E4812" s="5" t="s">
        <v>507</v>
      </c>
      <c r="F4812" s="5" t="s">
        <v>508</v>
      </c>
      <c r="G4812" s="7">
        <v>2E-3</v>
      </c>
      <c r="H4812" s="21" t="s">
        <v>70</v>
      </c>
      <c r="I4812" s="5" t="s">
        <v>51</v>
      </c>
    </row>
    <row r="4813" spans="1:9" ht="48" customHeight="1">
      <c r="A4813" s="5" t="s">
        <v>46</v>
      </c>
      <c r="B4813" s="5" t="s">
        <v>45</v>
      </c>
      <c r="C4813" s="4">
        <v>46235</v>
      </c>
      <c r="D4813" s="4">
        <v>46265</v>
      </c>
      <c r="E4813" s="5" t="s">
        <v>507</v>
      </c>
      <c r="F4813" s="5" t="s">
        <v>509</v>
      </c>
      <c r="G4813" s="7">
        <v>1E-3</v>
      </c>
      <c r="H4813" s="21" t="s">
        <v>70</v>
      </c>
      <c r="I4813" s="5" t="s">
        <v>51</v>
      </c>
    </row>
    <row r="4814" spans="1:9" ht="48" customHeight="1">
      <c r="A4814" s="5" t="s">
        <v>46</v>
      </c>
      <c r="B4814" s="5" t="s">
        <v>45</v>
      </c>
      <c r="C4814" s="4">
        <v>46266</v>
      </c>
      <c r="D4814" s="4">
        <v>46276</v>
      </c>
      <c r="E4814" s="5" t="s">
        <v>53</v>
      </c>
      <c r="F4814" s="5" t="s">
        <v>474</v>
      </c>
      <c r="G4814" s="7">
        <v>8.8000000000000009E-2</v>
      </c>
      <c r="H4814" s="21" t="s">
        <v>71</v>
      </c>
      <c r="I4814" s="5" t="s">
        <v>51</v>
      </c>
    </row>
    <row r="4815" spans="1:9" ht="48" customHeight="1">
      <c r="A4815" s="5" t="s">
        <v>46</v>
      </c>
      <c r="B4815" s="5" t="s">
        <v>45</v>
      </c>
      <c r="C4815" s="4">
        <v>46266</v>
      </c>
      <c r="D4815" s="4">
        <v>46276</v>
      </c>
      <c r="E4815" s="5" t="s">
        <v>53</v>
      </c>
      <c r="F4815" s="5" t="s">
        <v>484</v>
      </c>
      <c r="G4815" s="7">
        <v>6.5000000000000002E-2</v>
      </c>
      <c r="H4815" s="21" t="s">
        <v>71</v>
      </c>
      <c r="I4815" s="5" t="s">
        <v>51</v>
      </c>
    </row>
    <row r="4816" spans="1:9" ht="48" customHeight="1">
      <c r="A4816" s="5" t="s">
        <v>46</v>
      </c>
      <c r="B4816" s="5" t="s">
        <v>45</v>
      </c>
      <c r="C4816" s="4">
        <v>46266</v>
      </c>
      <c r="D4816" s="4">
        <v>46276</v>
      </c>
      <c r="E4816" s="5" t="s">
        <v>53</v>
      </c>
      <c r="F4816" s="5" t="s">
        <v>483</v>
      </c>
      <c r="G4816" s="7">
        <v>3.4000000000000002E-2</v>
      </c>
      <c r="H4816" s="21" t="s">
        <v>71</v>
      </c>
      <c r="I4816" s="5" t="s">
        <v>51</v>
      </c>
    </row>
    <row r="4817" spans="1:9" ht="48" customHeight="1">
      <c r="A4817" s="5" t="s">
        <v>46</v>
      </c>
      <c r="B4817" s="5" t="s">
        <v>45</v>
      </c>
      <c r="C4817" s="4">
        <v>46266</v>
      </c>
      <c r="D4817" s="4">
        <v>46276</v>
      </c>
      <c r="E4817" s="5" t="s">
        <v>53</v>
      </c>
      <c r="F4817" s="5" t="s">
        <v>478</v>
      </c>
      <c r="G4817" s="7">
        <v>3.2000000000000001E-2</v>
      </c>
      <c r="H4817" s="21" t="s">
        <v>71</v>
      </c>
      <c r="I4817" s="5" t="s">
        <v>51</v>
      </c>
    </row>
    <row r="4818" spans="1:9" ht="48" customHeight="1">
      <c r="A4818" s="5" t="s">
        <v>46</v>
      </c>
      <c r="B4818" s="5" t="s">
        <v>45</v>
      </c>
      <c r="C4818" s="4">
        <v>46266</v>
      </c>
      <c r="D4818" s="4">
        <v>46276</v>
      </c>
      <c r="E4818" s="5" t="s">
        <v>53</v>
      </c>
      <c r="F4818" s="5" t="s">
        <v>475</v>
      </c>
      <c r="G4818" s="7">
        <v>1.9E-2</v>
      </c>
      <c r="H4818" s="21" t="s">
        <v>71</v>
      </c>
      <c r="I4818" s="5" t="s">
        <v>51</v>
      </c>
    </row>
    <row r="4819" spans="1:9" ht="48" customHeight="1">
      <c r="A4819" s="5" t="s">
        <v>46</v>
      </c>
      <c r="B4819" s="5" t="s">
        <v>45</v>
      </c>
      <c r="C4819" s="4">
        <v>46266</v>
      </c>
      <c r="D4819" s="4">
        <v>46276</v>
      </c>
      <c r="E4819" s="5" t="s">
        <v>53</v>
      </c>
      <c r="F4819" s="5" t="s">
        <v>476</v>
      </c>
      <c r="G4819" s="7">
        <v>1.3000000000000001E-2</v>
      </c>
      <c r="H4819" s="21" t="s">
        <v>71</v>
      </c>
      <c r="I4819" s="5" t="s">
        <v>51</v>
      </c>
    </row>
    <row r="4820" spans="1:9" ht="48" customHeight="1">
      <c r="A4820" s="5" t="s">
        <v>46</v>
      </c>
      <c r="B4820" s="5" t="s">
        <v>45</v>
      </c>
      <c r="C4820" s="4">
        <v>46266</v>
      </c>
      <c r="D4820" s="4">
        <v>46276</v>
      </c>
      <c r="E4820" s="5" t="s">
        <v>53</v>
      </c>
      <c r="F4820" s="5" t="s">
        <v>477</v>
      </c>
      <c r="G4820" s="7">
        <v>9.0000000000000011E-3</v>
      </c>
      <c r="H4820" s="21" t="s">
        <v>71</v>
      </c>
      <c r="I4820" s="5" t="s">
        <v>51</v>
      </c>
    </row>
    <row r="4821" spans="1:9" ht="48" customHeight="1">
      <c r="A4821" s="5" t="s">
        <v>46</v>
      </c>
      <c r="B4821" s="5" t="s">
        <v>45</v>
      </c>
      <c r="C4821" s="4">
        <v>46266</v>
      </c>
      <c r="D4821" s="4">
        <v>46276</v>
      </c>
      <c r="E4821" s="5" t="s">
        <v>53</v>
      </c>
      <c r="F4821" s="5" t="s">
        <v>480</v>
      </c>
      <c r="G4821" s="7">
        <v>6.9999999999999993E-3</v>
      </c>
      <c r="H4821" s="21" t="s">
        <v>71</v>
      </c>
      <c r="I4821" s="5" t="s">
        <v>51</v>
      </c>
    </row>
    <row r="4822" spans="1:9" ht="48" customHeight="1">
      <c r="A4822" s="5" t="s">
        <v>46</v>
      </c>
      <c r="B4822" s="5" t="s">
        <v>45</v>
      </c>
      <c r="C4822" s="4">
        <v>46266</v>
      </c>
      <c r="D4822" s="4">
        <v>46276</v>
      </c>
      <c r="E4822" s="5" t="s">
        <v>53</v>
      </c>
      <c r="F4822" s="5" t="s">
        <v>482</v>
      </c>
      <c r="G4822" s="7">
        <v>6.9999999999999993E-3</v>
      </c>
      <c r="H4822" s="21" t="s">
        <v>71</v>
      </c>
      <c r="I4822" s="5" t="s">
        <v>51</v>
      </c>
    </row>
    <row r="4823" spans="1:9" ht="48" customHeight="1">
      <c r="A4823" s="5" t="s">
        <v>46</v>
      </c>
      <c r="B4823" s="5" t="s">
        <v>45</v>
      </c>
      <c r="C4823" s="4">
        <v>46266</v>
      </c>
      <c r="D4823" s="4">
        <v>46276</v>
      </c>
      <c r="E4823" s="5" t="s">
        <v>53</v>
      </c>
      <c r="F4823" s="5" t="s">
        <v>479</v>
      </c>
      <c r="G4823" s="7">
        <v>3.0000000000000001E-3</v>
      </c>
      <c r="H4823" s="21" t="s">
        <v>71</v>
      </c>
      <c r="I4823" s="5" t="s">
        <v>51</v>
      </c>
    </row>
    <row r="4824" spans="1:9" ht="48" customHeight="1">
      <c r="A4824" s="5" t="s">
        <v>46</v>
      </c>
      <c r="B4824" s="5" t="s">
        <v>45</v>
      </c>
      <c r="C4824" s="4">
        <v>46266</v>
      </c>
      <c r="D4824" s="4">
        <v>46276</v>
      </c>
      <c r="E4824" s="5" t="s">
        <v>53</v>
      </c>
      <c r="F4824" s="5" t="s">
        <v>481</v>
      </c>
      <c r="G4824" s="7">
        <v>3.0000000000000001E-3</v>
      </c>
      <c r="H4824" s="21" t="s">
        <v>71</v>
      </c>
      <c r="I4824" s="5" t="s">
        <v>51</v>
      </c>
    </row>
    <row r="4825" spans="1:9" ht="48" customHeight="1">
      <c r="A4825" s="5" t="s">
        <v>46</v>
      </c>
      <c r="B4825" s="5" t="s">
        <v>45</v>
      </c>
      <c r="C4825" s="4">
        <v>46266</v>
      </c>
      <c r="D4825" s="4">
        <v>46276</v>
      </c>
      <c r="E4825" s="5" t="s">
        <v>53</v>
      </c>
      <c r="F4825" s="5" t="s">
        <v>488</v>
      </c>
      <c r="G4825" s="7">
        <v>2E-3</v>
      </c>
      <c r="H4825" s="21" t="s">
        <v>71</v>
      </c>
      <c r="I4825" s="5" t="s">
        <v>51</v>
      </c>
    </row>
    <row r="4826" spans="1:9" ht="48" customHeight="1">
      <c r="A4826" s="5" t="s">
        <v>46</v>
      </c>
      <c r="B4826" s="5" t="s">
        <v>45</v>
      </c>
      <c r="C4826" s="4">
        <v>46266</v>
      </c>
      <c r="D4826" s="4">
        <v>46276</v>
      </c>
      <c r="E4826" s="5" t="s">
        <v>53</v>
      </c>
      <c r="F4826" s="5" t="s">
        <v>489</v>
      </c>
      <c r="G4826" s="7">
        <v>2E-3</v>
      </c>
      <c r="H4826" s="21" t="s">
        <v>71</v>
      </c>
      <c r="I4826" s="5" t="s">
        <v>51</v>
      </c>
    </row>
    <row r="4827" spans="1:9" ht="48" customHeight="1">
      <c r="A4827" s="5" t="s">
        <v>46</v>
      </c>
      <c r="B4827" s="5" t="s">
        <v>45</v>
      </c>
      <c r="C4827" s="4">
        <v>46266</v>
      </c>
      <c r="D4827" s="4">
        <v>46276</v>
      </c>
      <c r="E4827" s="5" t="s">
        <v>53</v>
      </c>
      <c r="F4827" s="5" t="s">
        <v>485</v>
      </c>
      <c r="G4827" s="7">
        <v>1E-3</v>
      </c>
      <c r="H4827" s="21" t="s">
        <v>71</v>
      </c>
      <c r="I4827" s="5" t="s">
        <v>51</v>
      </c>
    </row>
    <row r="4828" spans="1:9" ht="48" customHeight="1">
      <c r="A4828" s="5" t="s">
        <v>46</v>
      </c>
      <c r="B4828" s="5" t="s">
        <v>45</v>
      </c>
      <c r="C4828" s="4">
        <v>46266</v>
      </c>
      <c r="D4828" s="4">
        <v>46276</v>
      </c>
      <c r="E4828" s="5" t="s">
        <v>53</v>
      </c>
      <c r="F4828" s="5" t="s">
        <v>486</v>
      </c>
      <c r="G4828" s="7">
        <v>1E-3</v>
      </c>
      <c r="H4828" s="21" t="s">
        <v>71</v>
      </c>
      <c r="I4828" s="5" t="s">
        <v>51</v>
      </c>
    </row>
    <row r="4829" spans="1:9" ht="48" customHeight="1">
      <c r="A4829" s="5" t="s">
        <v>46</v>
      </c>
      <c r="B4829" s="5" t="s">
        <v>45</v>
      </c>
      <c r="C4829" s="4">
        <v>46266</v>
      </c>
      <c r="D4829" s="4">
        <v>46276</v>
      </c>
      <c r="E4829" s="5" t="s">
        <v>53</v>
      </c>
      <c r="F4829" s="5" t="s">
        <v>487</v>
      </c>
      <c r="G4829" s="7">
        <v>1E-3</v>
      </c>
      <c r="H4829" s="21" t="s">
        <v>71</v>
      </c>
      <c r="I4829" s="5" t="s">
        <v>51</v>
      </c>
    </row>
    <row r="4830" spans="1:9" ht="48" customHeight="1">
      <c r="A4830" s="5" t="s">
        <v>46</v>
      </c>
      <c r="B4830" s="5" t="s">
        <v>45</v>
      </c>
      <c r="C4830" s="4">
        <v>46266</v>
      </c>
      <c r="D4830" s="4">
        <v>46276</v>
      </c>
      <c r="E4830" s="5" t="s">
        <v>53</v>
      </c>
      <c r="F4830" s="5" t="s">
        <v>445</v>
      </c>
      <c r="G4830" s="7">
        <v>1E-3</v>
      </c>
      <c r="H4830" s="21" t="s">
        <v>71</v>
      </c>
      <c r="I4830" s="5" t="s">
        <v>51</v>
      </c>
    </row>
    <row r="4831" spans="1:9" ht="48" customHeight="1">
      <c r="A4831" s="5" t="s">
        <v>46</v>
      </c>
      <c r="B4831" s="5" t="s">
        <v>45</v>
      </c>
      <c r="C4831" s="4">
        <v>46266</v>
      </c>
      <c r="D4831" s="4">
        <v>46276</v>
      </c>
      <c r="E4831" s="5" t="s">
        <v>293</v>
      </c>
      <c r="F4831" s="5" t="s">
        <v>304</v>
      </c>
      <c r="G4831" s="7">
        <v>1.2E-2</v>
      </c>
      <c r="H4831" s="21" t="s">
        <v>71</v>
      </c>
      <c r="I4831" s="5" t="s">
        <v>51</v>
      </c>
    </row>
    <row r="4832" spans="1:9" ht="48" customHeight="1">
      <c r="A4832" s="5" t="s">
        <v>46</v>
      </c>
      <c r="B4832" s="5" t="s">
        <v>45</v>
      </c>
      <c r="C4832" s="4">
        <v>46266</v>
      </c>
      <c r="D4832" s="4">
        <v>46276</v>
      </c>
      <c r="E4832" s="5" t="s">
        <v>293</v>
      </c>
      <c r="F4832" s="5" t="s">
        <v>294</v>
      </c>
      <c r="G4832" s="7">
        <v>1.1000000000000001E-2</v>
      </c>
      <c r="H4832" s="21" t="s">
        <v>71</v>
      </c>
      <c r="I4832" s="5" t="s">
        <v>51</v>
      </c>
    </row>
    <row r="4833" spans="1:9" ht="48" customHeight="1">
      <c r="A4833" s="5" t="s">
        <v>46</v>
      </c>
      <c r="B4833" s="5" t="s">
        <v>45</v>
      </c>
      <c r="C4833" s="4">
        <v>46266</v>
      </c>
      <c r="D4833" s="4">
        <v>46276</v>
      </c>
      <c r="E4833" s="5" t="s">
        <v>293</v>
      </c>
      <c r="F4833" s="5" t="s">
        <v>298</v>
      </c>
      <c r="G4833" s="7">
        <v>0.01</v>
      </c>
      <c r="H4833" s="21" t="s">
        <v>71</v>
      </c>
      <c r="I4833" s="5" t="s">
        <v>51</v>
      </c>
    </row>
    <row r="4834" spans="1:9" ht="48" customHeight="1">
      <c r="A4834" s="5" t="s">
        <v>46</v>
      </c>
      <c r="B4834" s="5" t="s">
        <v>45</v>
      </c>
      <c r="C4834" s="4">
        <v>46266</v>
      </c>
      <c r="D4834" s="4">
        <v>46276</v>
      </c>
      <c r="E4834" s="5" t="s">
        <v>293</v>
      </c>
      <c r="F4834" s="5" t="s">
        <v>316</v>
      </c>
      <c r="G4834" s="7">
        <v>0.01</v>
      </c>
      <c r="H4834" s="21" t="s">
        <v>71</v>
      </c>
      <c r="I4834" s="5" t="s">
        <v>51</v>
      </c>
    </row>
    <row r="4835" spans="1:9" ht="48" customHeight="1">
      <c r="A4835" s="5" t="s">
        <v>46</v>
      </c>
      <c r="B4835" s="5" t="s">
        <v>45</v>
      </c>
      <c r="C4835" s="4">
        <v>46266</v>
      </c>
      <c r="D4835" s="4">
        <v>46276</v>
      </c>
      <c r="E4835" s="5" t="s">
        <v>293</v>
      </c>
      <c r="F4835" s="5" t="s">
        <v>295</v>
      </c>
      <c r="G4835" s="7">
        <v>8.0000000000000002E-3</v>
      </c>
      <c r="H4835" s="21" t="s">
        <v>71</v>
      </c>
      <c r="I4835" s="5" t="s">
        <v>51</v>
      </c>
    </row>
    <row r="4836" spans="1:9" ht="48" customHeight="1">
      <c r="A4836" s="5" t="s">
        <v>46</v>
      </c>
      <c r="B4836" s="5" t="s">
        <v>45</v>
      </c>
      <c r="C4836" s="4">
        <v>46266</v>
      </c>
      <c r="D4836" s="4">
        <v>46276</v>
      </c>
      <c r="E4836" s="5" t="s">
        <v>293</v>
      </c>
      <c r="F4836" s="5" t="s">
        <v>327</v>
      </c>
      <c r="G4836" s="7">
        <v>8.0000000000000002E-3</v>
      </c>
      <c r="H4836" s="21" t="s">
        <v>71</v>
      </c>
      <c r="I4836" s="5" t="s">
        <v>51</v>
      </c>
    </row>
    <row r="4837" spans="1:9" ht="48" customHeight="1">
      <c r="A4837" s="5" t="s">
        <v>46</v>
      </c>
      <c r="B4837" s="5" t="s">
        <v>45</v>
      </c>
      <c r="C4837" s="4">
        <v>46266</v>
      </c>
      <c r="D4837" s="4">
        <v>46276</v>
      </c>
      <c r="E4837" s="5" t="s">
        <v>293</v>
      </c>
      <c r="F4837" s="5" t="s">
        <v>511</v>
      </c>
      <c r="G4837" s="7">
        <v>8.0000000000000002E-3</v>
      </c>
      <c r="H4837" s="21" t="s">
        <v>71</v>
      </c>
      <c r="I4837" s="5" t="s">
        <v>51</v>
      </c>
    </row>
    <row r="4838" spans="1:9" ht="48" customHeight="1">
      <c r="A4838" s="5" t="s">
        <v>46</v>
      </c>
      <c r="B4838" s="5" t="s">
        <v>45</v>
      </c>
      <c r="C4838" s="4">
        <v>46266</v>
      </c>
      <c r="D4838" s="4">
        <v>46276</v>
      </c>
      <c r="E4838" s="5" t="s">
        <v>293</v>
      </c>
      <c r="F4838" s="5" t="s">
        <v>296</v>
      </c>
      <c r="G4838" s="7">
        <v>6.9999999999999993E-3</v>
      </c>
      <c r="H4838" s="21" t="s">
        <v>71</v>
      </c>
      <c r="I4838" s="5" t="s">
        <v>51</v>
      </c>
    </row>
    <row r="4839" spans="1:9" ht="48" customHeight="1">
      <c r="A4839" s="5" t="s">
        <v>46</v>
      </c>
      <c r="B4839" s="5" t="s">
        <v>45</v>
      </c>
      <c r="C4839" s="4">
        <v>46266</v>
      </c>
      <c r="D4839" s="4">
        <v>46276</v>
      </c>
      <c r="E4839" s="5" t="s">
        <v>293</v>
      </c>
      <c r="F4839" s="5" t="s">
        <v>300</v>
      </c>
      <c r="G4839" s="7">
        <v>6.9999999999999993E-3</v>
      </c>
      <c r="H4839" s="21" t="s">
        <v>71</v>
      </c>
      <c r="I4839" s="5" t="s">
        <v>51</v>
      </c>
    </row>
    <row r="4840" spans="1:9" ht="48" customHeight="1">
      <c r="A4840" s="5" t="s">
        <v>46</v>
      </c>
      <c r="B4840" s="5" t="s">
        <v>45</v>
      </c>
      <c r="C4840" s="4">
        <v>46266</v>
      </c>
      <c r="D4840" s="4">
        <v>46276</v>
      </c>
      <c r="E4840" s="5" t="s">
        <v>293</v>
      </c>
      <c r="F4840" s="5" t="s">
        <v>320</v>
      </c>
      <c r="G4840" s="7">
        <v>6.9999999999999993E-3</v>
      </c>
      <c r="H4840" s="21" t="s">
        <v>71</v>
      </c>
      <c r="I4840" s="5" t="s">
        <v>51</v>
      </c>
    </row>
    <row r="4841" spans="1:9" ht="48" customHeight="1">
      <c r="A4841" s="5" t="s">
        <v>46</v>
      </c>
      <c r="B4841" s="5" t="s">
        <v>45</v>
      </c>
      <c r="C4841" s="4">
        <v>46266</v>
      </c>
      <c r="D4841" s="4">
        <v>46276</v>
      </c>
      <c r="E4841" s="5" t="s">
        <v>293</v>
      </c>
      <c r="F4841" s="5" t="s">
        <v>312</v>
      </c>
      <c r="G4841" s="7">
        <v>6.9999999999999993E-3</v>
      </c>
      <c r="H4841" s="21" t="s">
        <v>71</v>
      </c>
      <c r="I4841" s="5" t="s">
        <v>51</v>
      </c>
    </row>
    <row r="4842" spans="1:9" ht="48" customHeight="1">
      <c r="A4842" s="5" t="s">
        <v>46</v>
      </c>
      <c r="B4842" s="5" t="s">
        <v>45</v>
      </c>
      <c r="C4842" s="4">
        <v>46266</v>
      </c>
      <c r="D4842" s="4">
        <v>46276</v>
      </c>
      <c r="E4842" s="5" t="s">
        <v>293</v>
      </c>
      <c r="F4842" s="5" t="s">
        <v>313</v>
      </c>
      <c r="G4842" s="7">
        <v>6.9999999999999993E-3</v>
      </c>
      <c r="H4842" s="21" t="s">
        <v>71</v>
      </c>
      <c r="I4842" s="5" t="s">
        <v>51</v>
      </c>
    </row>
    <row r="4843" spans="1:9" ht="48" customHeight="1">
      <c r="A4843" s="5" t="s">
        <v>46</v>
      </c>
      <c r="B4843" s="5" t="s">
        <v>45</v>
      </c>
      <c r="C4843" s="4">
        <v>46266</v>
      </c>
      <c r="D4843" s="4">
        <v>46276</v>
      </c>
      <c r="E4843" s="5" t="s">
        <v>293</v>
      </c>
      <c r="F4843" s="5" t="s">
        <v>305</v>
      </c>
      <c r="G4843" s="7">
        <v>6.9999999999999993E-3</v>
      </c>
      <c r="H4843" s="21" t="s">
        <v>71</v>
      </c>
      <c r="I4843" s="5" t="s">
        <v>51</v>
      </c>
    </row>
    <row r="4844" spans="1:9" ht="48" customHeight="1">
      <c r="A4844" s="5" t="s">
        <v>46</v>
      </c>
      <c r="B4844" s="5" t="s">
        <v>45</v>
      </c>
      <c r="C4844" s="4">
        <v>46266</v>
      </c>
      <c r="D4844" s="4">
        <v>46276</v>
      </c>
      <c r="E4844" s="5" t="s">
        <v>293</v>
      </c>
      <c r="F4844" s="5" t="s">
        <v>299</v>
      </c>
      <c r="G4844" s="7">
        <v>6.0000000000000001E-3</v>
      </c>
      <c r="H4844" s="21" t="s">
        <v>71</v>
      </c>
      <c r="I4844" s="5" t="s">
        <v>51</v>
      </c>
    </row>
    <row r="4845" spans="1:9" ht="48" customHeight="1">
      <c r="A4845" s="5" t="s">
        <v>46</v>
      </c>
      <c r="B4845" s="5" t="s">
        <v>45</v>
      </c>
      <c r="C4845" s="4">
        <v>46266</v>
      </c>
      <c r="D4845" s="4">
        <v>46276</v>
      </c>
      <c r="E4845" s="5" t="s">
        <v>293</v>
      </c>
      <c r="F4845" s="5" t="s">
        <v>323</v>
      </c>
      <c r="G4845" s="7">
        <v>6.0000000000000001E-3</v>
      </c>
      <c r="H4845" s="21" t="s">
        <v>71</v>
      </c>
      <c r="I4845" s="5" t="s">
        <v>51</v>
      </c>
    </row>
    <row r="4846" spans="1:9" ht="48" customHeight="1">
      <c r="A4846" s="5" t="s">
        <v>46</v>
      </c>
      <c r="B4846" s="5" t="s">
        <v>45</v>
      </c>
      <c r="C4846" s="4">
        <v>46266</v>
      </c>
      <c r="D4846" s="4">
        <v>46276</v>
      </c>
      <c r="E4846" s="5" t="s">
        <v>293</v>
      </c>
      <c r="F4846" s="5" t="s">
        <v>297</v>
      </c>
      <c r="G4846" s="7">
        <v>6.0000000000000001E-3</v>
      </c>
      <c r="H4846" s="21" t="s">
        <v>71</v>
      </c>
      <c r="I4846" s="5" t="s">
        <v>51</v>
      </c>
    </row>
    <row r="4847" spans="1:9" ht="48" customHeight="1">
      <c r="A4847" s="5" t="s">
        <v>46</v>
      </c>
      <c r="B4847" s="5" t="s">
        <v>45</v>
      </c>
      <c r="C4847" s="4">
        <v>46266</v>
      </c>
      <c r="D4847" s="4">
        <v>46276</v>
      </c>
      <c r="E4847" s="5" t="s">
        <v>293</v>
      </c>
      <c r="F4847" s="5" t="s">
        <v>303</v>
      </c>
      <c r="G4847" s="7">
        <v>6.0000000000000001E-3</v>
      </c>
      <c r="H4847" s="21" t="s">
        <v>71</v>
      </c>
      <c r="I4847" s="5" t="s">
        <v>51</v>
      </c>
    </row>
    <row r="4848" spans="1:9" ht="48" customHeight="1">
      <c r="A4848" s="5" t="s">
        <v>46</v>
      </c>
      <c r="B4848" s="5" t="s">
        <v>45</v>
      </c>
      <c r="C4848" s="4">
        <v>46266</v>
      </c>
      <c r="D4848" s="4">
        <v>46276</v>
      </c>
      <c r="E4848" s="5" t="s">
        <v>293</v>
      </c>
      <c r="F4848" s="5" t="s">
        <v>309</v>
      </c>
      <c r="G4848" s="7">
        <v>6.0000000000000001E-3</v>
      </c>
      <c r="H4848" s="21" t="s">
        <v>71</v>
      </c>
      <c r="I4848" s="5" t="s">
        <v>51</v>
      </c>
    </row>
    <row r="4849" spans="1:9" ht="48" customHeight="1">
      <c r="A4849" s="5" t="s">
        <v>46</v>
      </c>
      <c r="B4849" s="5" t="s">
        <v>45</v>
      </c>
      <c r="C4849" s="4">
        <v>46266</v>
      </c>
      <c r="D4849" s="4">
        <v>46276</v>
      </c>
      <c r="E4849" s="5" t="s">
        <v>293</v>
      </c>
      <c r="F4849" s="5" t="s">
        <v>310</v>
      </c>
      <c r="G4849" s="7">
        <v>6.0000000000000001E-3</v>
      </c>
      <c r="H4849" s="21" t="s">
        <v>71</v>
      </c>
      <c r="I4849" s="5" t="s">
        <v>51</v>
      </c>
    </row>
    <row r="4850" spans="1:9" ht="48" customHeight="1">
      <c r="A4850" s="5" t="s">
        <v>46</v>
      </c>
      <c r="B4850" s="5" t="s">
        <v>45</v>
      </c>
      <c r="C4850" s="4">
        <v>46266</v>
      </c>
      <c r="D4850" s="4">
        <v>46276</v>
      </c>
      <c r="E4850" s="5" t="s">
        <v>293</v>
      </c>
      <c r="F4850" s="5" t="s">
        <v>306</v>
      </c>
      <c r="G4850" s="7">
        <v>5.0000000000000001E-3</v>
      </c>
      <c r="H4850" s="21" t="s">
        <v>71</v>
      </c>
      <c r="I4850" s="5" t="s">
        <v>51</v>
      </c>
    </row>
    <row r="4851" spans="1:9" ht="48" customHeight="1">
      <c r="A4851" s="5" t="s">
        <v>46</v>
      </c>
      <c r="B4851" s="5" t="s">
        <v>45</v>
      </c>
      <c r="C4851" s="4">
        <v>46266</v>
      </c>
      <c r="D4851" s="4">
        <v>46276</v>
      </c>
      <c r="E4851" s="5" t="s">
        <v>293</v>
      </c>
      <c r="F4851" s="5" t="s">
        <v>301</v>
      </c>
      <c r="G4851" s="7">
        <v>5.0000000000000001E-3</v>
      </c>
      <c r="H4851" s="21" t="s">
        <v>71</v>
      </c>
      <c r="I4851" s="5" t="s">
        <v>51</v>
      </c>
    </row>
    <row r="4852" spans="1:9" ht="48" customHeight="1">
      <c r="A4852" s="5" t="s">
        <v>46</v>
      </c>
      <c r="B4852" s="5" t="s">
        <v>45</v>
      </c>
      <c r="C4852" s="4">
        <v>46266</v>
      </c>
      <c r="D4852" s="4">
        <v>46276</v>
      </c>
      <c r="E4852" s="5" t="s">
        <v>293</v>
      </c>
      <c r="F4852" s="5" t="s">
        <v>302</v>
      </c>
      <c r="G4852" s="7">
        <v>5.0000000000000001E-3</v>
      </c>
      <c r="H4852" s="21" t="s">
        <v>71</v>
      </c>
      <c r="I4852" s="5" t="s">
        <v>51</v>
      </c>
    </row>
    <row r="4853" spans="1:9" ht="48" customHeight="1">
      <c r="A4853" s="5" t="s">
        <v>46</v>
      </c>
      <c r="B4853" s="5" t="s">
        <v>45</v>
      </c>
      <c r="C4853" s="4">
        <v>46266</v>
      </c>
      <c r="D4853" s="4">
        <v>46276</v>
      </c>
      <c r="E4853" s="5" t="s">
        <v>293</v>
      </c>
      <c r="F4853" s="5" t="s">
        <v>314</v>
      </c>
      <c r="G4853" s="7">
        <v>5.0000000000000001E-3</v>
      </c>
      <c r="H4853" s="21" t="s">
        <v>71</v>
      </c>
      <c r="I4853" s="5" t="s">
        <v>51</v>
      </c>
    </row>
    <row r="4854" spans="1:9" ht="48" customHeight="1">
      <c r="A4854" s="5" t="s">
        <v>46</v>
      </c>
      <c r="B4854" s="5" t="s">
        <v>45</v>
      </c>
      <c r="C4854" s="4">
        <v>46266</v>
      </c>
      <c r="D4854" s="4">
        <v>46276</v>
      </c>
      <c r="E4854" s="5" t="s">
        <v>293</v>
      </c>
      <c r="F4854" s="5" t="s">
        <v>315</v>
      </c>
      <c r="G4854" s="7">
        <v>5.0000000000000001E-3</v>
      </c>
      <c r="H4854" s="21" t="s">
        <v>71</v>
      </c>
      <c r="I4854" s="5" t="s">
        <v>51</v>
      </c>
    </row>
    <row r="4855" spans="1:9" ht="48" customHeight="1">
      <c r="A4855" s="5" t="s">
        <v>46</v>
      </c>
      <c r="B4855" s="5" t="s">
        <v>45</v>
      </c>
      <c r="C4855" s="4">
        <v>46266</v>
      </c>
      <c r="D4855" s="4">
        <v>46276</v>
      </c>
      <c r="E4855" s="5" t="s">
        <v>293</v>
      </c>
      <c r="F4855" s="5" t="s">
        <v>332</v>
      </c>
      <c r="G4855" s="7">
        <v>5.0000000000000001E-3</v>
      </c>
      <c r="H4855" s="21" t="s">
        <v>71</v>
      </c>
      <c r="I4855" s="5" t="s">
        <v>51</v>
      </c>
    </row>
    <row r="4856" spans="1:9" ht="48" customHeight="1">
      <c r="A4856" s="5" t="s">
        <v>46</v>
      </c>
      <c r="B4856" s="5" t="s">
        <v>45</v>
      </c>
      <c r="C4856" s="4">
        <v>46266</v>
      </c>
      <c r="D4856" s="4">
        <v>46276</v>
      </c>
      <c r="E4856" s="5" t="s">
        <v>293</v>
      </c>
      <c r="F4856" s="5" t="s">
        <v>307</v>
      </c>
      <c r="G4856" s="7">
        <v>4.0000000000000001E-3</v>
      </c>
      <c r="H4856" s="21" t="s">
        <v>71</v>
      </c>
      <c r="I4856" s="5" t="s">
        <v>51</v>
      </c>
    </row>
    <row r="4857" spans="1:9" ht="48" customHeight="1">
      <c r="A4857" s="5" t="s">
        <v>46</v>
      </c>
      <c r="B4857" s="5" t="s">
        <v>45</v>
      </c>
      <c r="C4857" s="4">
        <v>46266</v>
      </c>
      <c r="D4857" s="4">
        <v>46276</v>
      </c>
      <c r="E4857" s="5" t="s">
        <v>293</v>
      </c>
      <c r="F4857" s="5" t="s">
        <v>321</v>
      </c>
      <c r="G4857" s="7">
        <v>4.0000000000000001E-3</v>
      </c>
      <c r="H4857" s="21" t="s">
        <v>71</v>
      </c>
      <c r="I4857" s="5" t="s">
        <v>51</v>
      </c>
    </row>
    <row r="4858" spans="1:9" ht="48" customHeight="1">
      <c r="A4858" s="5" t="s">
        <v>46</v>
      </c>
      <c r="B4858" s="5" t="s">
        <v>45</v>
      </c>
      <c r="C4858" s="4">
        <v>46266</v>
      </c>
      <c r="D4858" s="4">
        <v>46276</v>
      </c>
      <c r="E4858" s="5" t="s">
        <v>293</v>
      </c>
      <c r="F4858" s="5" t="s">
        <v>318</v>
      </c>
      <c r="G4858" s="7">
        <v>4.0000000000000001E-3</v>
      </c>
      <c r="H4858" s="21" t="s">
        <v>71</v>
      </c>
      <c r="I4858" s="5" t="s">
        <v>51</v>
      </c>
    </row>
    <row r="4859" spans="1:9" ht="48" customHeight="1">
      <c r="A4859" s="5" t="s">
        <v>46</v>
      </c>
      <c r="B4859" s="5" t="s">
        <v>45</v>
      </c>
      <c r="C4859" s="4">
        <v>46266</v>
      </c>
      <c r="D4859" s="4">
        <v>46276</v>
      </c>
      <c r="E4859" s="5" t="s">
        <v>293</v>
      </c>
      <c r="F4859" s="5" t="s">
        <v>319</v>
      </c>
      <c r="G4859" s="7">
        <v>4.0000000000000001E-3</v>
      </c>
      <c r="H4859" s="21" t="s">
        <v>71</v>
      </c>
      <c r="I4859" s="5" t="s">
        <v>51</v>
      </c>
    </row>
    <row r="4860" spans="1:9" ht="48" customHeight="1">
      <c r="A4860" s="5" t="s">
        <v>46</v>
      </c>
      <c r="B4860" s="5" t="s">
        <v>45</v>
      </c>
      <c r="C4860" s="4">
        <v>46266</v>
      </c>
      <c r="D4860" s="4">
        <v>46276</v>
      </c>
      <c r="E4860" s="5" t="s">
        <v>293</v>
      </c>
      <c r="F4860" s="5" t="s">
        <v>324</v>
      </c>
      <c r="G4860" s="7">
        <v>4.0000000000000001E-3</v>
      </c>
      <c r="H4860" s="21" t="s">
        <v>71</v>
      </c>
      <c r="I4860" s="5" t="s">
        <v>51</v>
      </c>
    </row>
    <row r="4861" spans="1:9" ht="48" customHeight="1">
      <c r="A4861" s="5" t="s">
        <v>46</v>
      </c>
      <c r="B4861" s="5" t="s">
        <v>45</v>
      </c>
      <c r="C4861" s="4">
        <v>46266</v>
      </c>
      <c r="D4861" s="4">
        <v>46276</v>
      </c>
      <c r="E4861" s="5" t="s">
        <v>293</v>
      </c>
      <c r="F4861" s="5" t="s">
        <v>311</v>
      </c>
      <c r="G4861" s="7">
        <v>4.0000000000000001E-3</v>
      </c>
      <c r="H4861" s="21" t="s">
        <v>71</v>
      </c>
      <c r="I4861" s="5" t="s">
        <v>51</v>
      </c>
    </row>
    <row r="4862" spans="1:9" ht="48" customHeight="1">
      <c r="A4862" s="5" t="s">
        <v>46</v>
      </c>
      <c r="B4862" s="5" t="s">
        <v>45</v>
      </c>
      <c r="C4862" s="4">
        <v>46266</v>
      </c>
      <c r="D4862" s="4">
        <v>46276</v>
      </c>
      <c r="E4862" s="5" t="s">
        <v>293</v>
      </c>
      <c r="F4862" s="5" t="s">
        <v>510</v>
      </c>
      <c r="G4862" s="7">
        <v>4.0000000000000001E-3</v>
      </c>
      <c r="H4862" s="21" t="s">
        <v>71</v>
      </c>
      <c r="I4862" s="5" t="s">
        <v>51</v>
      </c>
    </row>
    <row r="4863" spans="1:9" ht="48" customHeight="1">
      <c r="A4863" s="5" t="s">
        <v>46</v>
      </c>
      <c r="B4863" s="5" t="s">
        <v>45</v>
      </c>
      <c r="C4863" s="4">
        <v>46266</v>
      </c>
      <c r="D4863" s="4">
        <v>46276</v>
      </c>
      <c r="E4863" s="5" t="s">
        <v>293</v>
      </c>
      <c r="F4863" s="5" t="s">
        <v>328</v>
      </c>
      <c r="G4863" s="7">
        <v>4.0000000000000001E-3</v>
      </c>
      <c r="H4863" s="21" t="s">
        <v>71</v>
      </c>
      <c r="I4863" s="5" t="s">
        <v>51</v>
      </c>
    </row>
    <row r="4864" spans="1:9" ht="48" customHeight="1">
      <c r="A4864" s="5" t="s">
        <v>46</v>
      </c>
      <c r="B4864" s="5" t="s">
        <v>45</v>
      </c>
      <c r="C4864" s="4">
        <v>46266</v>
      </c>
      <c r="D4864" s="4">
        <v>46276</v>
      </c>
      <c r="E4864" s="5" t="s">
        <v>293</v>
      </c>
      <c r="F4864" s="5" t="s">
        <v>333</v>
      </c>
      <c r="G4864" s="7">
        <v>4.0000000000000001E-3</v>
      </c>
      <c r="H4864" s="21" t="s">
        <v>71</v>
      </c>
      <c r="I4864" s="5" t="s">
        <v>51</v>
      </c>
    </row>
    <row r="4865" spans="1:9" ht="48" customHeight="1">
      <c r="A4865" s="5" t="s">
        <v>46</v>
      </c>
      <c r="B4865" s="5" t="s">
        <v>45</v>
      </c>
      <c r="C4865" s="4">
        <v>46266</v>
      </c>
      <c r="D4865" s="4">
        <v>46276</v>
      </c>
      <c r="E4865" s="5" t="s">
        <v>293</v>
      </c>
      <c r="F4865" s="5" t="s">
        <v>322</v>
      </c>
      <c r="G4865" s="7">
        <v>3.0000000000000001E-3</v>
      </c>
      <c r="H4865" s="21" t="s">
        <v>71</v>
      </c>
      <c r="I4865" s="5" t="s">
        <v>51</v>
      </c>
    </row>
    <row r="4866" spans="1:9" ht="48" customHeight="1">
      <c r="A4866" s="5" t="s">
        <v>46</v>
      </c>
      <c r="B4866" s="5" t="s">
        <v>45</v>
      </c>
      <c r="C4866" s="4">
        <v>46266</v>
      </c>
      <c r="D4866" s="4">
        <v>46276</v>
      </c>
      <c r="E4866" s="5" t="s">
        <v>293</v>
      </c>
      <c r="F4866" s="5" t="s">
        <v>308</v>
      </c>
      <c r="G4866" s="7">
        <v>3.0000000000000001E-3</v>
      </c>
      <c r="H4866" s="21" t="s">
        <v>71</v>
      </c>
      <c r="I4866" s="5" t="s">
        <v>51</v>
      </c>
    </row>
    <row r="4867" spans="1:9" ht="48" customHeight="1">
      <c r="A4867" s="5" t="s">
        <v>46</v>
      </c>
      <c r="B4867" s="5" t="s">
        <v>45</v>
      </c>
      <c r="C4867" s="4">
        <v>46266</v>
      </c>
      <c r="D4867" s="4">
        <v>46276</v>
      </c>
      <c r="E4867" s="5" t="s">
        <v>293</v>
      </c>
      <c r="F4867" s="5" t="s">
        <v>325</v>
      </c>
      <c r="G4867" s="7">
        <v>3.0000000000000001E-3</v>
      </c>
      <c r="H4867" s="21" t="s">
        <v>71</v>
      </c>
      <c r="I4867" s="5" t="s">
        <v>51</v>
      </c>
    </row>
    <row r="4868" spans="1:9" ht="48" customHeight="1">
      <c r="A4868" s="5" t="s">
        <v>46</v>
      </c>
      <c r="B4868" s="5" t="s">
        <v>45</v>
      </c>
      <c r="C4868" s="4">
        <v>46266</v>
      </c>
      <c r="D4868" s="4">
        <v>46276</v>
      </c>
      <c r="E4868" s="5" t="s">
        <v>293</v>
      </c>
      <c r="F4868" s="5" t="s">
        <v>326</v>
      </c>
      <c r="G4868" s="7">
        <v>3.0000000000000001E-3</v>
      </c>
      <c r="H4868" s="21" t="s">
        <v>71</v>
      </c>
      <c r="I4868" s="5" t="s">
        <v>51</v>
      </c>
    </row>
    <row r="4869" spans="1:9" ht="48" customHeight="1">
      <c r="A4869" s="5" t="s">
        <v>46</v>
      </c>
      <c r="B4869" s="5" t="s">
        <v>45</v>
      </c>
      <c r="C4869" s="4">
        <v>46266</v>
      </c>
      <c r="D4869" s="4">
        <v>46276</v>
      </c>
      <c r="E4869" s="5" t="s">
        <v>293</v>
      </c>
      <c r="F4869" s="5" t="s">
        <v>512</v>
      </c>
      <c r="G4869" s="7">
        <v>3.0000000000000001E-3</v>
      </c>
      <c r="H4869" s="21" t="s">
        <v>71</v>
      </c>
      <c r="I4869" s="5" t="s">
        <v>51</v>
      </c>
    </row>
    <row r="4870" spans="1:9" ht="48" customHeight="1">
      <c r="A4870" s="5" t="s">
        <v>46</v>
      </c>
      <c r="B4870" s="5" t="s">
        <v>45</v>
      </c>
      <c r="C4870" s="4">
        <v>46266</v>
      </c>
      <c r="D4870" s="4">
        <v>46276</v>
      </c>
      <c r="E4870" s="5" t="s">
        <v>293</v>
      </c>
      <c r="F4870" s="5" t="s">
        <v>513</v>
      </c>
      <c r="G4870" s="7">
        <v>3.0000000000000001E-3</v>
      </c>
      <c r="H4870" s="21" t="s">
        <v>71</v>
      </c>
      <c r="I4870" s="5" t="s">
        <v>51</v>
      </c>
    </row>
    <row r="4871" spans="1:9" ht="48" customHeight="1">
      <c r="A4871" s="5" t="s">
        <v>46</v>
      </c>
      <c r="B4871" s="5" t="s">
        <v>45</v>
      </c>
      <c r="C4871" s="4">
        <v>46266</v>
      </c>
      <c r="D4871" s="4">
        <v>46276</v>
      </c>
      <c r="E4871" s="5" t="s">
        <v>293</v>
      </c>
      <c r="F4871" s="5" t="s">
        <v>317</v>
      </c>
      <c r="G4871" s="7">
        <v>2E-3</v>
      </c>
      <c r="H4871" s="21" t="s">
        <v>71</v>
      </c>
      <c r="I4871" s="5" t="s">
        <v>51</v>
      </c>
    </row>
    <row r="4872" spans="1:9" ht="48" customHeight="1">
      <c r="A4872" s="5" t="s">
        <v>46</v>
      </c>
      <c r="B4872" s="5" t="s">
        <v>45</v>
      </c>
      <c r="C4872" s="4">
        <v>46266</v>
      </c>
      <c r="D4872" s="4">
        <v>46276</v>
      </c>
      <c r="E4872" s="5" t="s">
        <v>293</v>
      </c>
      <c r="F4872" s="5" t="s">
        <v>329</v>
      </c>
      <c r="G4872" s="7">
        <v>2E-3</v>
      </c>
      <c r="H4872" s="21" t="s">
        <v>71</v>
      </c>
      <c r="I4872" s="5" t="s">
        <v>51</v>
      </c>
    </row>
    <row r="4873" spans="1:9" ht="48" customHeight="1">
      <c r="A4873" s="5" t="s">
        <v>46</v>
      </c>
      <c r="B4873" s="5" t="s">
        <v>45</v>
      </c>
      <c r="C4873" s="4">
        <v>46266</v>
      </c>
      <c r="D4873" s="4">
        <v>46276</v>
      </c>
      <c r="E4873" s="5" t="s">
        <v>293</v>
      </c>
      <c r="F4873" s="5" t="s">
        <v>331</v>
      </c>
      <c r="G4873" s="7">
        <v>2E-3</v>
      </c>
      <c r="H4873" s="21" t="s">
        <v>71</v>
      </c>
      <c r="I4873" s="5" t="s">
        <v>51</v>
      </c>
    </row>
    <row r="4874" spans="1:9" ht="48" customHeight="1">
      <c r="A4874" s="5" t="s">
        <v>46</v>
      </c>
      <c r="B4874" s="5" t="s">
        <v>45</v>
      </c>
      <c r="C4874" s="4">
        <v>46266</v>
      </c>
      <c r="D4874" s="4">
        <v>46276</v>
      </c>
      <c r="E4874" s="5" t="s">
        <v>293</v>
      </c>
      <c r="F4874" s="5" t="s">
        <v>336</v>
      </c>
      <c r="G4874" s="7">
        <v>2E-3</v>
      </c>
      <c r="H4874" s="21" t="s">
        <v>71</v>
      </c>
      <c r="I4874" s="5" t="s">
        <v>51</v>
      </c>
    </row>
    <row r="4875" spans="1:9" ht="48" customHeight="1">
      <c r="A4875" s="5" t="s">
        <v>46</v>
      </c>
      <c r="B4875" s="5" t="s">
        <v>45</v>
      </c>
      <c r="C4875" s="4">
        <v>46266</v>
      </c>
      <c r="D4875" s="4">
        <v>46276</v>
      </c>
      <c r="E4875" s="5" t="s">
        <v>293</v>
      </c>
      <c r="F4875" s="5" t="s">
        <v>334</v>
      </c>
      <c r="G4875" s="7">
        <v>1E-3</v>
      </c>
      <c r="H4875" s="21" t="s">
        <v>71</v>
      </c>
      <c r="I4875" s="5" t="s">
        <v>51</v>
      </c>
    </row>
    <row r="4876" spans="1:9" ht="48" customHeight="1">
      <c r="A4876" s="5" t="s">
        <v>46</v>
      </c>
      <c r="B4876" s="5" t="s">
        <v>45</v>
      </c>
      <c r="C4876" s="4">
        <v>46266</v>
      </c>
      <c r="D4876" s="4">
        <v>46276</v>
      </c>
      <c r="E4876" s="5" t="s">
        <v>293</v>
      </c>
      <c r="F4876" s="5" t="s">
        <v>330</v>
      </c>
      <c r="G4876" s="7">
        <v>1E-3</v>
      </c>
      <c r="H4876" s="21" t="s">
        <v>71</v>
      </c>
      <c r="I4876" s="5" t="s">
        <v>51</v>
      </c>
    </row>
    <row r="4877" spans="1:9" ht="48" customHeight="1">
      <c r="A4877" s="5" t="s">
        <v>46</v>
      </c>
      <c r="B4877" s="5" t="s">
        <v>45</v>
      </c>
      <c r="C4877" s="4">
        <v>46266</v>
      </c>
      <c r="D4877" s="4">
        <v>46276</v>
      </c>
      <c r="E4877" s="5" t="s">
        <v>293</v>
      </c>
      <c r="F4877" s="5" t="s">
        <v>335</v>
      </c>
      <c r="G4877" s="7">
        <v>0</v>
      </c>
      <c r="H4877" s="21" t="s">
        <v>71</v>
      </c>
      <c r="I4877" s="5" t="s">
        <v>51</v>
      </c>
    </row>
    <row r="4878" spans="1:9" ht="48" customHeight="1">
      <c r="A4878" s="5" t="s">
        <v>46</v>
      </c>
      <c r="B4878" s="5" t="s">
        <v>45</v>
      </c>
      <c r="C4878" s="4">
        <v>46266</v>
      </c>
      <c r="D4878" s="4">
        <v>46276</v>
      </c>
      <c r="E4878" s="5" t="s">
        <v>414</v>
      </c>
      <c r="F4878" s="5" t="s">
        <v>421</v>
      </c>
      <c r="G4878" s="7">
        <v>0.10300000000000001</v>
      </c>
      <c r="H4878" s="21" t="s">
        <v>71</v>
      </c>
      <c r="I4878" s="5" t="s">
        <v>51</v>
      </c>
    </row>
    <row r="4879" spans="1:9" ht="48" customHeight="1">
      <c r="A4879" s="5" t="s">
        <v>46</v>
      </c>
      <c r="B4879" s="5" t="s">
        <v>45</v>
      </c>
      <c r="C4879" s="4">
        <v>46266</v>
      </c>
      <c r="D4879" s="4">
        <v>46276</v>
      </c>
      <c r="E4879" s="5" t="s">
        <v>414</v>
      </c>
      <c r="F4879" s="5" t="s">
        <v>428</v>
      </c>
      <c r="G4879" s="7">
        <v>2.3E-2</v>
      </c>
      <c r="H4879" s="21" t="s">
        <v>71</v>
      </c>
      <c r="I4879" s="5" t="s">
        <v>51</v>
      </c>
    </row>
    <row r="4880" spans="1:9" ht="48" customHeight="1">
      <c r="A4880" s="5" t="s">
        <v>46</v>
      </c>
      <c r="B4880" s="5" t="s">
        <v>45</v>
      </c>
      <c r="C4880" s="4">
        <v>46266</v>
      </c>
      <c r="D4880" s="4">
        <v>46276</v>
      </c>
      <c r="E4880" s="5" t="s">
        <v>414</v>
      </c>
      <c r="F4880" s="5" t="s">
        <v>419</v>
      </c>
      <c r="G4880" s="7">
        <v>1.6E-2</v>
      </c>
      <c r="H4880" s="21" t="s">
        <v>71</v>
      </c>
      <c r="I4880" s="5" t="s">
        <v>51</v>
      </c>
    </row>
    <row r="4881" spans="1:9" ht="48" customHeight="1">
      <c r="A4881" s="5" t="s">
        <v>46</v>
      </c>
      <c r="B4881" s="5" t="s">
        <v>45</v>
      </c>
      <c r="C4881" s="4">
        <v>46266</v>
      </c>
      <c r="D4881" s="4">
        <v>46276</v>
      </c>
      <c r="E4881" s="5" t="s">
        <v>414</v>
      </c>
      <c r="F4881" s="5" t="s">
        <v>415</v>
      </c>
      <c r="G4881" s="7">
        <v>6.0000000000000001E-3</v>
      </c>
      <c r="H4881" s="21" t="s">
        <v>71</v>
      </c>
      <c r="I4881" s="5" t="s">
        <v>51</v>
      </c>
    </row>
    <row r="4882" spans="1:9" ht="48" customHeight="1">
      <c r="A4882" s="5" t="s">
        <v>46</v>
      </c>
      <c r="B4882" s="5" t="s">
        <v>45</v>
      </c>
      <c r="C4882" s="4">
        <v>46266</v>
      </c>
      <c r="D4882" s="4">
        <v>46276</v>
      </c>
      <c r="E4882" s="5" t="s">
        <v>414</v>
      </c>
      <c r="F4882" s="5" t="s">
        <v>416</v>
      </c>
      <c r="G4882" s="7">
        <v>5.0000000000000001E-3</v>
      </c>
      <c r="H4882" s="21" t="s">
        <v>71</v>
      </c>
      <c r="I4882" s="5" t="s">
        <v>51</v>
      </c>
    </row>
    <row r="4883" spans="1:9" ht="48" customHeight="1">
      <c r="A4883" s="5" t="s">
        <v>46</v>
      </c>
      <c r="B4883" s="5" t="s">
        <v>45</v>
      </c>
      <c r="C4883" s="4">
        <v>46266</v>
      </c>
      <c r="D4883" s="4">
        <v>46276</v>
      </c>
      <c r="E4883" s="5" t="s">
        <v>414</v>
      </c>
      <c r="F4883" s="5" t="s">
        <v>417</v>
      </c>
      <c r="G4883" s="7">
        <v>4.0000000000000001E-3</v>
      </c>
      <c r="H4883" s="21" t="s">
        <v>71</v>
      </c>
      <c r="I4883" s="5" t="s">
        <v>51</v>
      </c>
    </row>
    <row r="4884" spans="1:9" ht="48" customHeight="1">
      <c r="A4884" s="5" t="s">
        <v>46</v>
      </c>
      <c r="B4884" s="5" t="s">
        <v>45</v>
      </c>
      <c r="C4884" s="4">
        <v>46266</v>
      </c>
      <c r="D4884" s="4">
        <v>46276</v>
      </c>
      <c r="E4884" s="5" t="s">
        <v>414</v>
      </c>
      <c r="F4884" s="5" t="s">
        <v>420</v>
      </c>
      <c r="G4884" s="7">
        <v>4.0000000000000001E-3</v>
      </c>
      <c r="H4884" s="21" t="s">
        <v>71</v>
      </c>
      <c r="I4884" s="5" t="s">
        <v>51</v>
      </c>
    </row>
    <row r="4885" spans="1:9" ht="48" customHeight="1">
      <c r="A4885" s="5" t="s">
        <v>46</v>
      </c>
      <c r="B4885" s="5" t="s">
        <v>45</v>
      </c>
      <c r="C4885" s="4">
        <v>46266</v>
      </c>
      <c r="D4885" s="4">
        <v>46276</v>
      </c>
      <c r="E4885" s="5" t="s">
        <v>414</v>
      </c>
      <c r="F4885" s="5" t="s">
        <v>418</v>
      </c>
      <c r="G4885" s="7">
        <v>3.0000000000000001E-3</v>
      </c>
      <c r="H4885" s="21" t="s">
        <v>71</v>
      </c>
      <c r="I4885" s="5" t="s">
        <v>51</v>
      </c>
    </row>
    <row r="4886" spans="1:9" ht="48" customHeight="1">
      <c r="A4886" s="5" t="s">
        <v>46</v>
      </c>
      <c r="B4886" s="5" t="s">
        <v>45</v>
      </c>
      <c r="C4886" s="4">
        <v>46266</v>
      </c>
      <c r="D4886" s="4">
        <v>46276</v>
      </c>
      <c r="E4886" s="5" t="s">
        <v>414</v>
      </c>
      <c r="F4886" s="5" t="s">
        <v>425</v>
      </c>
      <c r="G4886" s="7">
        <v>3.0000000000000001E-3</v>
      </c>
      <c r="H4886" s="21" t="s">
        <v>71</v>
      </c>
      <c r="I4886" s="5" t="s">
        <v>51</v>
      </c>
    </row>
    <row r="4887" spans="1:9" ht="48" customHeight="1">
      <c r="A4887" s="5" t="s">
        <v>46</v>
      </c>
      <c r="B4887" s="5" t="s">
        <v>45</v>
      </c>
      <c r="C4887" s="4">
        <v>46266</v>
      </c>
      <c r="D4887" s="4">
        <v>46276</v>
      </c>
      <c r="E4887" s="5" t="s">
        <v>414</v>
      </c>
      <c r="F4887" s="5" t="s">
        <v>423</v>
      </c>
      <c r="G4887" s="7">
        <v>1E-3</v>
      </c>
      <c r="H4887" s="21" t="s">
        <v>71</v>
      </c>
      <c r="I4887" s="5" t="s">
        <v>51</v>
      </c>
    </row>
    <row r="4888" spans="1:9" ht="48" customHeight="1">
      <c r="A4888" s="5" t="s">
        <v>46</v>
      </c>
      <c r="B4888" s="5" t="s">
        <v>45</v>
      </c>
      <c r="C4888" s="4">
        <v>46266</v>
      </c>
      <c r="D4888" s="4">
        <v>46276</v>
      </c>
      <c r="E4888" s="5" t="s">
        <v>414</v>
      </c>
      <c r="F4888" s="5" t="s">
        <v>426</v>
      </c>
      <c r="G4888" s="7">
        <v>1E-3</v>
      </c>
      <c r="H4888" s="21" t="s">
        <v>71</v>
      </c>
      <c r="I4888" s="5" t="s">
        <v>51</v>
      </c>
    </row>
    <row r="4889" spans="1:9" ht="48" customHeight="1">
      <c r="A4889" s="5" t="s">
        <v>46</v>
      </c>
      <c r="B4889" s="5" t="s">
        <v>45</v>
      </c>
      <c r="C4889" s="4">
        <v>46266</v>
      </c>
      <c r="D4889" s="4">
        <v>46276</v>
      </c>
      <c r="E4889" s="5" t="s">
        <v>414</v>
      </c>
      <c r="F4889" s="5" t="s">
        <v>427</v>
      </c>
      <c r="G4889" s="7">
        <v>1E-3</v>
      </c>
      <c r="H4889" s="21" t="s">
        <v>71</v>
      </c>
      <c r="I4889" s="5" t="s">
        <v>51</v>
      </c>
    </row>
    <row r="4890" spans="1:9" ht="48" customHeight="1">
      <c r="A4890" s="5" t="s">
        <v>46</v>
      </c>
      <c r="B4890" s="5" t="s">
        <v>45</v>
      </c>
      <c r="C4890" s="4">
        <v>46266</v>
      </c>
      <c r="D4890" s="4">
        <v>46276</v>
      </c>
      <c r="E4890" s="5" t="s">
        <v>414</v>
      </c>
      <c r="F4890" s="5" t="s">
        <v>422</v>
      </c>
      <c r="G4890" s="7">
        <v>0</v>
      </c>
      <c r="H4890" s="21" t="s">
        <v>71</v>
      </c>
      <c r="I4890" s="5" t="s">
        <v>51</v>
      </c>
    </row>
    <row r="4891" spans="1:9" ht="48" customHeight="1">
      <c r="A4891" s="5" t="s">
        <v>46</v>
      </c>
      <c r="B4891" s="5" t="s">
        <v>45</v>
      </c>
      <c r="C4891" s="4">
        <v>46266</v>
      </c>
      <c r="D4891" s="4">
        <v>46276</v>
      </c>
      <c r="E4891" s="5" t="s">
        <v>414</v>
      </c>
      <c r="F4891" s="5" t="s">
        <v>424</v>
      </c>
      <c r="G4891" s="7">
        <v>0</v>
      </c>
      <c r="H4891" s="21" t="s">
        <v>71</v>
      </c>
      <c r="I4891" s="5" t="s">
        <v>51</v>
      </c>
    </row>
    <row r="4892" spans="1:9" ht="48" customHeight="1">
      <c r="A4892" s="5" t="s">
        <v>46</v>
      </c>
      <c r="B4892" s="5" t="s">
        <v>45</v>
      </c>
      <c r="C4892" s="4">
        <v>46266</v>
      </c>
      <c r="D4892" s="4">
        <v>46276</v>
      </c>
      <c r="E4892" s="5" t="s">
        <v>337</v>
      </c>
      <c r="F4892" s="5" t="s">
        <v>342</v>
      </c>
      <c r="G4892" s="7">
        <v>9.0000000000000011E-3</v>
      </c>
      <c r="H4892" s="21" t="s">
        <v>71</v>
      </c>
      <c r="I4892" s="5" t="s">
        <v>51</v>
      </c>
    </row>
    <row r="4893" spans="1:9" ht="48" customHeight="1">
      <c r="A4893" s="5" t="s">
        <v>46</v>
      </c>
      <c r="B4893" s="5" t="s">
        <v>45</v>
      </c>
      <c r="C4893" s="4">
        <v>46266</v>
      </c>
      <c r="D4893" s="4">
        <v>46276</v>
      </c>
      <c r="E4893" s="5" t="s">
        <v>337</v>
      </c>
      <c r="F4893" s="5" t="s">
        <v>348</v>
      </c>
      <c r="G4893" s="7">
        <v>8.0000000000000002E-3</v>
      </c>
      <c r="H4893" s="21" t="s">
        <v>71</v>
      </c>
      <c r="I4893" s="5" t="s">
        <v>51</v>
      </c>
    </row>
    <row r="4894" spans="1:9" ht="48" customHeight="1">
      <c r="A4894" s="5" t="s">
        <v>46</v>
      </c>
      <c r="B4894" s="5" t="s">
        <v>45</v>
      </c>
      <c r="C4894" s="4">
        <v>46266</v>
      </c>
      <c r="D4894" s="4">
        <v>46276</v>
      </c>
      <c r="E4894" s="5" t="s">
        <v>337</v>
      </c>
      <c r="F4894" s="5" t="s">
        <v>341</v>
      </c>
      <c r="G4894" s="7">
        <v>6.9999999999999993E-3</v>
      </c>
      <c r="H4894" s="21" t="s">
        <v>71</v>
      </c>
      <c r="I4894" s="5" t="s">
        <v>51</v>
      </c>
    </row>
    <row r="4895" spans="1:9" ht="48" customHeight="1">
      <c r="A4895" s="5" t="s">
        <v>46</v>
      </c>
      <c r="B4895" s="5" t="s">
        <v>45</v>
      </c>
      <c r="C4895" s="4">
        <v>46266</v>
      </c>
      <c r="D4895" s="4">
        <v>46276</v>
      </c>
      <c r="E4895" s="5" t="s">
        <v>337</v>
      </c>
      <c r="F4895" s="5" t="s">
        <v>338</v>
      </c>
      <c r="G4895" s="7">
        <v>6.0000000000000001E-3</v>
      </c>
      <c r="H4895" s="21" t="s">
        <v>71</v>
      </c>
      <c r="I4895" s="5" t="s">
        <v>51</v>
      </c>
    </row>
    <row r="4896" spans="1:9" ht="48" customHeight="1">
      <c r="A4896" s="5" t="s">
        <v>46</v>
      </c>
      <c r="B4896" s="5" t="s">
        <v>45</v>
      </c>
      <c r="C4896" s="4">
        <v>46266</v>
      </c>
      <c r="D4896" s="4">
        <v>46276</v>
      </c>
      <c r="E4896" s="5" t="s">
        <v>337</v>
      </c>
      <c r="F4896" s="5" t="s">
        <v>357</v>
      </c>
      <c r="G4896" s="7">
        <v>5.0000000000000001E-3</v>
      </c>
      <c r="H4896" s="21" t="s">
        <v>71</v>
      </c>
      <c r="I4896" s="5" t="s">
        <v>51</v>
      </c>
    </row>
    <row r="4897" spans="1:9" ht="48" customHeight="1">
      <c r="A4897" s="5" t="s">
        <v>46</v>
      </c>
      <c r="B4897" s="5" t="s">
        <v>45</v>
      </c>
      <c r="C4897" s="4">
        <v>46266</v>
      </c>
      <c r="D4897" s="4">
        <v>46276</v>
      </c>
      <c r="E4897" s="5" t="s">
        <v>337</v>
      </c>
      <c r="F4897" s="5" t="s">
        <v>351</v>
      </c>
      <c r="G4897" s="7">
        <v>5.0000000000000001E-3</v>
      </c>
      <c r="H4897" s="21" t="s">
        <v>71</v>
      </c>
      <c r="I4897" s="5" t="s">
        <v>51</v>
      </c>
    </row>
    <row r="4898" spans="1:9" ht="48" customHeight="1">
      <c r="A4898" s="5" t="s">
        <v>46</v>
      </c>
      <c r="B4898" s="5" t="s">
        <v>45</v>
      </c>
      <c r="C4898" s="4">
        <v>46266</v>
      </c>
      <c r="D4898" s="4">
        <v>46276</v>
      </c>
      <c r="E4898" s="5" t="s">
        <v>337</v>
      </c>
      <c r="F4898" s="5" t="s">
        <v>352</v>
      </c>
      <c r="G4898" s="7">
        <v>5.0000000000000001E-3</v>
      </c>
      <c r="H4898" s="21" t="s">
        <v>71</v>
      </c>
      <c r="I4898" s="5" t="s">
        <v>51</v>
      </c>
    </row>
    <row r="4899" spans="1:9" ht="48" customHeight="1">
      <c r="A4899" s="5" t="s">
        <v>46</v>
      </c>
      <c r="B4899" s="5" t="s">
        <v>45</v>
      </c>
      <c r="C4899" s="4">
        <v>46266</v>
      </c>
      <c r="D4899" s="4">
        <v>46276</v>
      </c>
      <c r="E4899" s="5" t="s">
        <v>337</v>
      </c>
      <c r="F4899" s="5" t="s">
        <v>343</v>
      </c>
      <c r="G4899" s="7">
        <v>5.0000000000000001E-3</v>
      </c>
      <c r="H4899" s="21" t="s">
        <v>71</v>
      </c>
      <c r="I4899" s="5" t="s">
        <v>51</v>
      </c>
    </row>
    <row r="4900" spans="1:9" ht="48" customHeight="1">
      <c r="A4900" s="5" t="s">
        <v>46</v>
      </c>
      <c r="B4900" s="5" t="s">
        <v>45</v>
      </c>
      <c r="C4900" s="4">
        <v>46266</v>
      </c>
      <c r="D4900" s="4">
        <v>46276</v>
      </c>
      <c r="E4900" s="5" t="s">
        <v>337</v>
      </c>
      <c r="F4900" s="5" t="s">
        <v>339</v>
      </c>
      <c r="G4900" s="7">
        <v>5.0000000000000001E-3</v>
      </c>
      <c r="H4900" s="21" t="s">
        <v>71</v>
      </c>
      <c r="I4900" s="5" t="s">
        <v>51</v>
      </c>
    </row>
    <row r="4901" spans="1:9" ht="48" customHeight="1">
      <c r="A4901" s="5" t="s">
        <v>46</v>
      </c>
      <c r="B4901" s="5" t="s">
        <v>45</v>
      </c>
      <c r="C4901" s="4">
        <v>46266</v>
      </c>
      <c r="D4901" s="4">
        <v>46276</v>
      </c>
      <c r="E4901" s="5" t="s">
        <v>337</v>
      </c>
      <c r="F4901" s="5" t="s">
        <v>340</v>
      </c>
      <c r="G4901" s="7">
        <v>5.0000000000000001E-3</v>
      </c>
      <c r="H4901" s="21" t="s">
        <v>71</v>
      </c>
      <c r="I4901" s="5" t="s">
        <v>51</v>
      </c>
    </row>
    <row r="4902" spans="1:9" ht="48" customHeight="1">
      <c r="A4902" s="5" t="s">
        <v>46</v>
      </c>
      <c r="B4902" s="5" t="s">
        <v>45</v>
      </c>
      <c r="C4902" s="4">
        <v>46266</v>
      </c>
      <c r="D4902" s="4">
        <v>46276</v>
      </c>
      <c r="E4902" s="5" t="s">
        <v>337</v>
      </c>
      <c r="F4902" s="5" t="s">
        <v>356</v>
      </c>
      <c r="G4902" s="7">
        <v>4.0000000000000001E-3</v>
      </c>
      <c r="H4902" s="21" t="s">
        <v>71</v>
      </c>
      <c r="I4902" s="5" t="s">
        <v>51</v>
      </c>
    </row>
    <row r="4903" spans="1:9" ht="48" customHeight="1">
      <c r="A4903" s="5" t="s">
        <v>46</v>
      </c>
      <c r="B4903" s="5" t="s">
        <v>45</v>
      </c>
      <c r="C4903" s="4">
        <v>46266</v>
      </c>
      <c r="D4903" s="4">
        <v>46276</v>
      </c>
      <c r="E4903" s="5" t="s">
        <v>337</v>
      </c>
      <c r="F4903" s="5" t="s">
        <v>349</v>
      </c>
      <c r="G4903" s="7">
        <v>4.0000000000000001E-3</v>
      </c>
      <c r="H4903" s="21" t="s">
        <v>71</v>
      </c>
      <c r="I4903" s="5" t="s">
        <v>51</v>
      </c>
    </row>
    <row r="4904" spans="1:9" ht="48" customHeight="1">
      <c r="A4904" s="5" t="s">
        <v>46</v>
      </c>
      <c r="B4904" s="5" t="s">
        <v>45</v>
      </c>
      <c r="C4904" s="4">
        <v>46266</v>
      </c>
      <c r="D4904" s="4">
        <v>46276</v>
      </c>
      <c r="E4904" s="5" t="s">
        <v>337</v>
      </c>
      <c r="F4904" s="5" t="s">
        <v>350</v>
      </c>
      <c r="G4904" s="7">
        <v>4.0000000000000001E-3</v>
      </c>
      <c r="H4904" s="21" t="s">
        <v>71</v>
      </c>
      <c r="I4904" s="5" t="s">
        <v>51</v>
      </c>
    </row>
    <row r="4905" spans="1:9" ht="48" customHeight="1">
      <c r="A4905" s="5" t="s">
        <v>46</v>
      </c>
      <c r="B4905" s="5" t="s">
        <v>45</v>
      </c>
      <c r="C4905" s="4">
        <v>46266</v>
      </c>
      <c r="D4905" s="4">
        <v>46276</v>
      </c>
      <c r="E4905" s="5" t="s">
        <v>337</v>
      </c>
      <c r="F4905" s="5" t="s">
        <v>359</v>
      </c>
      <c r="G4905" s="7">
        <v>4.0000000000000001E-3</v>
      </c>
      <c r="H4905" s="21" t="s">
        <v>71</v>
      </c>
      <c r="I4905" s="5" t="s">
        <v>51</v>
      </c>
    </row>
    <row r="4906" spans="1:9" ht="48" customHeight="1">
      <c r="A4906" s="5" t="s">
        <v>46</v>
      </c>
      <c r="B4906" s="5" t="s">
        <v>45</v>
      </c>
      <c r="C4906" s="4">
        <v>46266</v>
      </c>
      <c r="D4906" s="4">
        <v>46276</v>
      </c>
      <c r="E4906" s="5" t="s">
        <v>337</v>
      </c>
      <c r="F4906" s="5" t="s">
        <v>345</v>
      </c>
      <c r="G4906" s="7">
        <v>4.0000000000000001E-3</v>
      </c>
      <c r="H4906" s="21" t="s">
        <v>71</v>
      </c>
      <c r="I4906" s="5" t="s">
        <v>51</v>
      </c>
    </row>
    <row r="4907" spans="1:9" ht="48" customHeight="1">
      <c r="A4907" s="5" t="s">
        <v>46</v>
      </c>
      <c r="B4907" s="5" t="s">
        <v>45</v>
      </c>
      <c r="C4907" s="4">
        <v>46266</v>
      </c>
      <c r="D4907" s="4">
        <v>46276</v>
      </c>
      <c r="E4907" s="5" t="s">
        <v>337</v>
      </c>
      <c r="F4907" s="5" t="s">
        <v>346</v>
      </c>
      <c r="G4907" s="7">
        <v>4.0000000000000001E-3</v>
      </c>
      <c r="H4907" s="21" t="s">
        <v>71</v>
      </c>
      <c r="I4907" s="5" t="s">
        <v>51</v>
      </c>
    </row>
    <row r="4908" spans="1:9" ht="48" customHeight="1">
      <c r="A4908" s="5" t="s">
        <v>46</v>
      </c>
      <c r="B4908" s="5" t="s">
        <v>45</v>
      </c>
      <c r="C4908" s="4">
        <v>46266</v>
      </c>
      <c r="D4908" s="4">
        <v>46276</v>
      </c>
      <c r="E4908" s="5" t="s">
        <v>337</v>
      </c>
      <c r="F4908" s="5" t="s">
        <v>347</v>
      </c>
      <c r="G4908" s="7">
        <v>4.0000000000000001E-3</v>
      </c>
      <c r="H4908" s="21" t="s">
        <v>71</v>
      </c>
      <c r="I4908" s="5" t="s">
        <v>51</v>
      </c>
    </row>
    <row r="4909" spans="1:9" ht="48" customHeight="1">
      <c r="A4909" s="5" t="s">
        <v>46</v>
      </c>
      <c r="B4909" s="5" t="s">
        <v>45</v>
      </c>
      <c r="C4909" s="4">
        <v>46266</v>
      </c>
      <c r="D4909" s="4">
        <v>46276</v>
      </c>
      <c r="E4909" s="5" t="s">
        <v>337</v>
      </c>
      <c r="F4909" s="5" t="s">
        <v>361</v>
      </c>
      <c r="G4909" s="7">
        <v>3.0000000000000001E-3</v>
      </c>
      <c r="H4909" s="21" t="s">
        <v>71</v>
      </c>
      <c r="I4909" s="5" t="s">
        <v>51</v>
      </c>
    </row>
    <row r="4910" spans="1:9" ht="48" customHeight="1">
      <c r="A4910" s="5" t="s">
        <v>46</v>
      </c>
      <c r="B4910" s="5" t="s">
        <v>45</v>
      </c>
      <c r="C4910" s="4">
        <v>46266</v>
      </c>
      <c r="D4910" s="4">
        <v>46276</v>
      </c>
      <c r="E4910" s="5" t="s">
        <v>337</v>
      </c>
      <c r="F4910" s="5" t="s">
        <v>355</v>
      </c>
      <c r="G4910" s="7">
        <v>3.0000000000000001E-3</v>
      </c>
      <c r="H4910" s="21" t="s">
        <v>71</v>
      </c>
      <c r="I4910" s="5" t="s">
        <v>51</v>
      </c>
    </row>
    <row r="4911" spans="1:9" ht="48" customHeight="1">
      <c r="A4911" s="5" t="s">
        <v>46</v>
      </c>
      <c r="B4911" s="5" t="s">
        <v>45</v>
      </c>
      <c r="C4911" s="4">
        <v>46266</v>
      </c>
      <c r="D4911" s="4">
        <v>46276</v>
      </c>
      <c r="E4911" s="5" t="s">
        <v>337</v>
      </c>
      <c r="F4911" s="5" t="s">
        <v>358</v>
      </c>
      <c r="G4911" s="7">
        <v>3.0000000000000001E-3</v>
      </c>
      <c r="H4911" s="21" t="s">
        <v>71</v>
      </c>
      <c r="I4911" s="5" t="s">
        <v>51</v>
      </c>
    </row>
    <row r="4912" spans="1:9" ht="48" customHeight="1">
      <c r="A4912" s="5" t="s">
        <v>46</v>
      </c>
      <c r="B4912" s="5" t="s">
        <v>45</v>
      </c>
      <c r="C4912" s="4">
        <v>46266</v>
      </c>
      <c r="D4912" s="4">
        <v>46276</v>
      </c>
      <c r="E4912" s="5" t="s">
        <v>337</v>
      </c>
      <c r="F4912" s="5" t="s">
        <v>353</v>
      </c>
      <c r="G4912" s="7">
        <v>3.0000000000000001E-3</v>
      </c>
      <c r="H4912" s="21" t="s">
        <v>71</v>
      </c>
      <c r="I4912" s="5" t="s">
        <v>51</v>
      </c>
    </row>
    <row r="4913" spans="1:9" ht="48" customHeight="1">
      <c r="A4913" s="5" t="s">
        <v>46</v>
      </c>
      <c r="B4913" s="5" t="s">
        <v>45</v>
      </c>
      <c r="C4913" s="4">
        <v>46266</v>
      </c>
      <c r="D4913" s="4">
        <v>46276</v>
      </c>
      <c r="E4913" s="5" t="s">
        <v>337</v>
      </c>
      <c r="F4913" s="5" t="s">
        <v>354</v>
      </c>
      <c r="G4913" s="7">
        <v>3.0000000000000001E-3</v>
      </c>
      <c r="H4913" s="21" t="s">
        <v>71</v>
      </c>
      <c r="I4913" s="5" t="s">
        <v>51</v>
      </c>
    </row>
    <row r="4914" spans="1:9" ht="48" customHeight="1">
      <c r="A4914" s="5" t="s">
        <v>46</v>
      </c>
      <c r="B4914" s="5" t="s">
        <v>45</v>
      </c>
      <c r="C4914" s="4">
        <v>46266</v>
      </c>
      <c r="D4914" s="4">
        <v>46276</v>
      </c>
      <c r="E4914" s="5" t="s">
        <v>337</v>
      </c>
      <c r="F4914" s="5" t="s">
        <v>344</v>
      </c>
      <c r="G4914" s="7">
        <v>3.0000000000000001E-3</v>
      </c>
      <c r="H4914" s="21" t="s">
        <v>71</v>
      </c>
      <c r="I4914" s="5" t="s">
        <v>51</v>
      </c>
    </row>
    <row r="4915" spans="1:9" ht="48" customHeight="1">
      <c r="A4915" s="5" t="s">
        <v>46</v>
      </c>
      <c r="B4915" s="5" t="s">
        <v>45</v>
      </c>
      <c r="C4915" s="4">
        <v>46266</v>
      </c>
      <c r="D4915" s="4">
        <v>46276</v>
      </c>
      <c r="E4915" s="5" t="s">
        <v>337</v>
      </c>
      <c r="F4915" s="5" t="s">
        <v>360</v>
      </c>
      <c r="G4915" s="7">
        <v>2E-3</v>
      </c>
      <c r="H4915" s="21" t="s">
        <v>71</v>
      </c>
      <c r="I4915" s="5" t="s">
        <v>51</v>
      </c>
    </row>
    <row r="4916" spans="1:9" ht="48" customHeight="1">
      <c r="A4916" s="5" t="s">
        <v>46</v>
      </c>
      <c r="B4916" s="5" t="s">
        <v>45</v>
      </c>
      <c r="C4916" s="4">
        <v>46266</v>
      </c>
      <c r="D4916" s="4">
        <v>46276</v>
      </c>
      <c r="E4916" s="5" t="s">
        <v>337</v>
      </c>
      <c r="F4916" s="5" t="s">
        <v>362</v>
      </c>
      <c r="G4916" s="7">
        <v>1E-3</v>
      </c>
      <c r="H4916" s="21" t="s">
        <v>71</v>
      </c>
      <c r="I4916" s="5" t="s">
        <v>51</v>
      </c>
    </row>
    <row r="4917" spans="1:9" ht="48" customHeight="1">
      <c r="A4917" s="5" t="s">
        <v>46</v>
      </c>
      <c r="B4917" s="5" t="s">
        <v>45</v>
      </c>
      <c r="C4917" s="4">
        <v>46266</v>
      </c>
      <c r="D4917" s="4">
        <v>46276</v>
      </c>
      <c r="E4917" s="5" t="s">
        <v>88</v>
      </c>
      <c r="F4917" s="5" t="s">
        <v>459</v>
      </c>
      <c r="G4917" s="7">
        <v>9.0000000000000011E-3</v>
      </c>
      <c r="H4917" s="21" t="s">
        <v>71</v>
      </c>
      <c r="I4917" s="5" t="s">
        <v>51</v>
      </c>
    </row>
    <row r="4918" spans="1:9" ht="48" customHeight="1">
      <c r="A4918" s="5" t="s">
        <v>46</v>
      </c>
      <c r="B4918" s="5" t="s">
        <v>45</v>
      </c>
      <c r="C4918" s="4">
        <v>46266</v>
      </c>
      <c r="D4918" s="4">
        <v>46276</v>
      </c>
      <c r="E4918" s="5" t="s">
        <v>88</v>
      </c>
      <c r="F4918" s="5" t="s">
        <v>456</v>
      </c>
      <c r="G4918" s="7">
        <v>5.0000000000000001E-3</v>
      </c>
      <c r="H4918" s="21" t="s">
        <v>71</v>
      </c>
      <c r="I4918" s="5" t="s">
        <v>51</v>
      </c>
    </row>
    <row r="4919" spans="1:9" ht="48" customHeight="1">
      <c r="A4919" s="5" t="s">
        <v>46</v>
      </c>
      <c r="B4919" s="5" t="s">
        <v>45</v>
      </c>
      <c r="C4919" s="4">
        <v>46266</v>
      </c>
      <c r="D4919" s="4">
        <v>46276</v>
      </c>
      <c r="E4919" s="5" t="s">
        <v>88</v>
      </c>
      <c r="F4919" s="5" t="s">
        <v>452</v>
      </c>
      <c r="G4919" s="7">
        <v>3.0000000000000001E-3</v>
      </c>
      <c r="H4919" s="21" t="s">
        <v>71</v>
      </c>
      <c r="I4919" s="5" t="s">
        <v>51</v>
      </c>
    </row>
    <row r="4920" spans="1:9" ht="48" customHeight="1">
      <c r="A4920" s="5" t="s">
        <v>46</v>
      </c>
      <c r="B4920" s="5" t="s">
        <v>45</v>
      </c>
      <c r="C4920" s="4">
        <v>46266</v>
      </c>
      <c r="D4920" s="4">
        <v>46276</v>
      </c>
      <c r="E4920" s="5" t="s">
        <v>88</v>
      </c>
      <c r="F4920" s="5" t="s">
        <v>453</v>
      </c>
      <c r="G4920" s="7">
        <v>3.0000000000000001E-3</v>
      </c>
      <c r="H4920" s="21" t="s">
        <v>71</v>
      </c>
      <c r="I4920" s="5" t="s">
        <v>51</v>
      </c>
    </row>
    <row r="4921" spans="1:9" ht="48" customHeight="1">
      <c r="A4921" s="5" t="s">
        <v>46</v>
      </c>
      <c r="B4921" s="5" t="s">
        <v>45</v>
      </c>
      <c r="C4921" s="4">
        <v>46266</v>
      </c>
      <c r="D4921" s="4">
        <v>46276</v>
      </c>
      <c r="E4921" s="5" t="s">
        <v>88</v>
      </c>
      <c r="F4921" s="5" t="s">
        <v>454</v>
      </c>
      <c r="G4921" s="7">
        <v>2E-3</v>
      </c>
      <c r="H4921" s="21" t="s">
        <v>71</v>
      </c>
      <c r="I4921" s="5" t="s">
        <v>51</v>
      </c>
    </row>
    <row r="4922" spans="1:9" ht="48" customHeight="1">
      <c r="A4922" s="5" t="s">
        <v>46</v>
      </c>
      <c r="B4922" s="5" t="s">
        <v>45</v>
      </c>
      <c r="C4922" s="4">
        <v>46266</v>
      </c>
      <c r="D4922" s="4">
        <v>46276</v>
      </c>
      <c r="E4922" s="5" t="s">
        <v>88</v>
      </c>
      <c r="F4922" s="5" t="s">
        <v>451</v>
      </c>
      <c r="G4922" s="7">
        <v>2E-3</v>
      </c>
      <c r="H4922" s="21" t="s">
        <v>71</v>
      </c>
      <c r="I4922" s="5" t="s">
        <v>51</v>
      </c>
    </row>
    <row r="4923" spans="1:9" ht="48" customHeight="1">
      <c r="A4923" s="5" t="s">
        <v>46</v>
      </c>
      <c r="B4923" s="5" t="s">
        <v>45</v>
      </c>
      <c r="C4923" s="4">
        <v>46266</v>
      </c>
      <c r="D4923" s="4">
        <v>46276</v>
      </c>
      <c r="E4923" s="5" t="s">
        <v>88</v>
      </c>
      <c r="F4923" s="5" t="s">
        <v>458</v>
      </c>
      <c r="G4923" s="7">
        <v>2E-3</v>
      </c>
      <c r="H4923" s="21" t="s">
        <v>71</v>
      </c>
      <c r="I4923" s="5" t="s">
        <v>51</v>
      </c>
    </row>
    <row r="4924" spans="1:9" ht="48" customHeight="1">
      <c r="A4924" s="5" t="s">
        <v>46</v>
      </c>
      <c r="B4924" s="5" t="s">
        <v>45</v>
      </c>
      <c r="C4924" s="4">
        <v>46266</v>
      </c>
      <c r="D4924" s="4">
        <v>46276</v>
      </c>
      <c r="E4924" s="5" t="s">
        <v>88</v>
      </c>
      <c r="F4924" s="5" t="s">
        <v>471</v>
      </c>
      <c r="G4924" s="7">
        <v>2E-3</v>
      </c>
      <c r="H4924" s="21" t="s">
        <v>71</v>
      </c>
      <c r="I4924" s="5" t="s">
        <v>51</v>
      </c>
    </row>
    <row r="4925" spans="1:9" ht="48" customHeight="1">
      <c r="A4925" s="5" t="s">
        <v>46</v>
      </c>
      <c r="B4925" s="5" t="s">
        <v>45</v>
      </c>
      <c r="C4925" s="4">
        <v>46266</v>
      </c>
      <c r="D4925" s="4">
        <v>46276</v>
      </c>
      <c r="E4925" s="5" t="s">
        <v>88</v>
      </c>
      <c r="F4925" s="5" t="s">
        <v>472</v>
      </c>
      <c r="G4925" s="7">
        <v>2E-3</v>
      </c>
      <c r="H4925" s="21" t="s">
        <v>71</v>
      </c>
      <c r="I4925" s="5" t="s">
        <v>51</v>
      </c>
    </row>
    <row r="4926" spans="1:9" ht="48" customHeight="1">
      <c r="A4926" s="5" t="s">
        <v>46</v>
      </c>
      <c r="B4926" s="5" t="s">
        <v>45</v>
      </c>
      <c r="C4926" s="4">
        <v>46266</v>
      </c>
      <c r="D4926" s="4">
        <v>46276</v>
      </c>
      <c r="E4926" s="5" t="s">
        <v>88</v>
      </c>
      <c r="F4926" s="5" t="s">
        <v>460</v>
      </c>
      <c r="G4926" s="7">
        <v>1E-3</v>
      </c>
      <c r="H4926" s="21" t="s">
        <v>71</v>
      </c>
      <c r="I4926" s="5" t="s">
        <v>51</v>
      </c>
    </row>
    <row r="4927" spans="1:9" ht="48" customHeight="1">
      <c r="A4927" s="5" t="s">
        <v>46</v>
      </c>
      <c r="B4927" s="5" t="s">
        <v>45</v>
      </c>
      <c r="C4927" s="4">
        <v>46266</v>
      </c>
      <c r="D4927" s="4">
        <v>46276</v>
      </c>
      <c r="E4927" s="5" t="s">
        <v>88</v>
      </c>
      <c r="F4927" s="5" t="s">
        <v>457</v>
      </c>
      <c r="G4927" s="7">
        <v>1E-3</v>
      </c>
      <c r="H4927" s="21" t="s">
        <v>71</v>
      </c>
      <c r="I4927" s="5" t="s">
        <v>51</v>
      </c>
    </row>
    <row r="4928" spans="1:9" ht="48" customHeight="1">
      <c r="A4928" s="5" t="s">
        <v>46</v>
      </c>
      <c r="B4928" s="5" t="s">
        <v>45</v>
      </c>
      <c r="C4928" s="4">
        <v>46266</v>
      </c>
      <c r="D4928" s="4">
        <v>46276</v>
      </c>
      <c r="E4928" s="5" t="s">
        <v>88</v>
      </c>
      <c r="F4928" s="5" t="s">
        <v>461</v>
      </c>
      <c r="G4928" s="7">
        <v>1E-3</v>
      </c>
      <c r="H4928" s="21" t="s">
        <v>71</v>
      </c>
      <c r="I4928" s="5" t="s">
        <v>51</v>
      </c>
    </row>
    <row r="4929" spans="1:9" ht="48" customHeight="1">
      <c r="A4929" s="5" t="s">
        <v>46</v>
      </c>
      <c r="B4929" s="5" t="s">
        <v>45</v>
      </c>
      <c r="C4929" s="4">
        <v>46266</v>
      </c>
      <c r="D4929" s="4">
        <v>46276</v>
      </c>
      <c r="E4929" s="5" t="s">
        <v>88</v>
      </c>
      <c r="F4929" s="5" t="s">
        <v>462</v>
      </c>
      <c r="G4929" s="7">
        <v>1E-3</v>
      </c>
      <c r="H4929" s="21" t="s">
        <v>71</v>
      </c>
      <c r="I4929" s="5" t="s">
        <v>51</v>
      </c>
    </row>
    <row r="4930" spans="1:9" ht="48" customHeight="1">
      <c r="A4930" s="5" t="s">
        <v>46</v>
      </c>
      <c r="B4930" s="5" t="s">
        <v>45</v>
      </c>
      <c r="C4930" s="4">
        <v>46266</v>
      </c>
      <c r="D4930" s="4">
        <v>46276</v>
      </c>
      <c r="E4930" s="5" t="s">
        <v>88</v>
      </c>
      <c r="F4930" s="5" t="s">
        <v>463</v>
      </c>
      <c r="G4930" s="7">
        <v>1E-3</v>
      </c>
      <c r="H4930" s="21" t="s">
        <v>71</v>
      </c>
      <c r="I4930" s="5" t="s">
        <v>51</v>
      </c>
    </row>
    <row r="4931" spans="1:9" ht="48" customHeight="1">
      <c r="A4931" s="5" t="s">
        <v>46</v>
      </c>
      <c r="B4931" s="5" t="s">
        <v>45</v>
      </c>
      <c r="C4931" s="4">
        <v>46266</v>
      </c>
      <c r="D4931" s="4">
        <v>46276</v>
      </c>
      <c r="E4931" s="5" t="s">
        <v>88</v>
      </c>
      <c r="F4931" s="5" t="s">
        <v>469</v>
      </c>
      <c r="G4931" s="7">
        <v>1E-3</v>
      </c>
      <c r="H4931" s="21" t="s">
        <v>71</v>
      </c>
      <c r="I4931" s="5" t="s">
        <v>51</v>
      </c>
    </row>
    <row r="4932" spans="1:9" ht="48" customHeight="1">
      <c r="A4932" s="5" t="s">
        <v>46</v>
      </c>
      <c r="B4932" s="5" t="s">
        <v>45</v>
      </c>
      <c r="C4932" s="4">
        <v>46266</v>
      </c>
      <c r="D4932" s="4">
        <v>46276</v>
      </c>
      <c r="E4932" s="5" t="s">
        <v>88</v>
      </c>
      <c r="F4932" s="5" t="s">
        <v>470</v>
      </c>
      <c r="G4932" s="7">
        <v>1E-3</v>
      </c>
      <c r="H4932" s="21" t="s">
        <v>71</v>
      </c>
      <c r="I4932" s="5" t="s">
        <v>51</v>
      </c>
    </row>
    <row r="4933" spans="1:9" ht="48" customHeight="1">
      <c r="A4933" s="5" t="s">
        <v>46</v>
      </c>
      <c r="B4933" s="5" t="s">
        <v>45</v>
      </c>
      <c r="C4933" s="4">
        <v>46266</v>
      </c>
      <c r="D4933" s="4">
        <v>46276</v>
      </c>
      <c r="E4933" s="5" t="s">
        <v>88</v>
      </c>
      <c r="F4933" s="5" t="s">
        <v>455</v>
      </c>
      <c r="G4933" s="7">
        <v>0</v>
      </c>
      <c r="H4933" s="21" t="s">
        <v>71</v>
      </c>
      <c r="I4933" s="5" t="s">
        <v>51</v>
      </c>
    </row>
    <row r="4934" spans="1:9" ht="48" customHeight="1">
      <c r="A4934" s="5" t="s">
        <v>46</v>
      </c>
      <c r="B4934" s="5" t="s">
        <v>45</v>
      </c>
      <c r="C4934" s="4">
        <v>46266</v>
      </c>
      <c r="D4934" s="4">
        <v>46276</v>
      </c>
      <c r="E4934" s="5" t="s">
        <v>88</v>
      </c>
      <c r="F4934" s="5" t="s">
        <v>464</v>
      </c>
      <c r="G4934" s="7">
        <v>0</v>
      </c>
      <c r="H4934" s="21" t="s">
        <v>71</v>
      </c>
      <c r="I4934" s="5" t="s">
        <v>51</v>
      </c>
    </row>
    <row r="4935" spans="1:9" ht="48" customHeight="1">
      <c r="A4935" s="5" t="s">
        <v>46</v>
      </c>
      <c r="B4935" s="5" t="s">
        <v>45</v>
      </c>
      <c r="C4935" s="4">
        <v>46266</v>
      </c>
      <c r="D4935" s="4">
        <v>46276</v>
      </c>
      <c r="E4935" s="5" t="s">
        <v>88</v>
      </c>
      <c r="F4935" s="5" t="s">
        <v>465</v>
      </c>
      <c r="G4935" s="7">
        <v>0</v>
      </c>
      <c r="H4935" s="21" t="s">
        <v>71</v>
      </c>
      <c r="I4935" s="5" t="s">
        <v>51</v>
      </c>
    </row>
    <row r="4936" spans="1:9" ht="48" customHeight="1">
      <c r="A4936" s="5" t="s">
        <v>46</v>
      </c>
      <c r="B4936" s="5" t="s">
        <v>45</v>
      </c>
      <c r="C4936" s="4">
        <v>46266</v>
      </c>
      <c r="D4936" s="4">
        <v>46276</v>
      </c>
      <c r="E4936" s="5" t="s">
        <v>88</v>
      </c>
      <c r="F4936" s="5" t="s">
        <v>466</v>
      </c>
      <c r="G4936" s="7">
        <v>0</v>
      </c>
      <c r="H4936" s="21" t="s">
        <v>71</v>
      </c>
      <c r="I4936" s="5" t="s">
        <v>51</v>
      </c>
    </row>
    <row r="4937" spans="1:9" ht="48" customHeight="1">
      <c r="A4937" s="5" t="s">
        <v>46</v>
      </c>
      <c r="B4937" s="5" t="s">
        <v>45</v>
      </c>
      <c r="C4937" s="4">
        <v>46266</v>
      </c>
      <c r="D4937" s="4">
        <v>46276</v>
      </c>
      <c r="E4937" s="5" t="s">
        <v>88</v>
      </c>
      <c r="F4937" s="5" t="s">
        <v>467</v>
      </c>
      <c r="G4937" s="7">
        <v>0</v>
      </c>
      <c r="H4937" s="21" t="s">
        <v>71</v>
      </c>
      <c r="I4937" s="5" t="s">
        <v>51</v>
      </c>
    </row>
    <row r="4938" spans="1:9" ht="48" customHeight="1">
      <c r="A4938" s="5" t="s">
        <v>46</v>
      </c>
      <c r="B4938" s="5" t="s">
        <v>45</v>
      </c>
      <c r="C4938" s="4">
        <v>46266</v>
      </c>
      <c r="D4938" s="4">
        <v>46276</v>
      </c>
      <c r="E4938" s="5" t="s">
        <v>88</v>
      </c>
      <c r="F4938" s="5" t="s">
        <v>468</v>
      </c>
      <c r="G4938" s="7">
        <v>0</v>
      </c>
      <c r="H4938" s="21" t="s">
        <v>71</v>
      </c>
      <c r="I4938" s="5" t="s">
        <v>51</v>
      </c>
    </row>
    <row r="4939" spans="1:9" ht="48" customHeight="1">
      <c r="A4939" s="5" t="s">
        <v>46</v>
      </c>
      <c r="B4939" s="5" t="s">
        <v>45</v>
      </c>
      <c r="C4939" s="4">
        <v>46266</v>
      </c>
      <c r="D4939" s="4">
        <v>46276</v>
      </c>
      <c r="E4939" s="5" t="s">
        <v>88</v>
      </c>
      <c r="F4939" s="5" t="s">
        <v>473</v>
      </c>
      <c r="G4939" s="7">
        <v>0</v>
      </c>
      <c r="H4939" s="21" t="s">
        <v>71</v>
      </c>
      <c r="I4939" s="5" t="s">
        <v>51</v>
      </c>
    </row>
    <row r="4940" spans="1:9" ht="48" customHeight="1">
      <c r="A4940" s="5" t="s">
        <v>46</v>
      </c>
      <c r="B4940" s="5" t="s">
        <v>45</v>
      </c>
      <c r="C4940" s="4">
        <v>46266</v>
      </c>
      <c r="D4940" s="4">
        <v>46276</v>
      </c>
      <c r="E4940" s="5" t="s">
        <v>368</v>
      </c>
      <c r="F4940" s="5" t="s">
        <v>369</v>
      </c>
      <c r="G4940" s="7">
        <v>6.0000000000000001E-3</v>
      </c>
      <c r="H4940" s="21" t="s">
        <v>71</v>
      </c>
      <c r="I4940" s="5" t="s">
        <v>51</v>
      </c>
    </row>
    <row r="4941" spans="1:9" ht="48" customHeight="1">
      <c r="A4941" s="5" t="s">
        <v>46</v>
      </c>
      <c r="B4941" s="5" t="s">
        <v>45</v>
      </c>
      <c r="C4941" s="4">
        <v>46266</v>
      </c>
      <c r="D4941" s="4">
        <v>46276</v>
      </c>
      <c r="E4941" s="5" t="s">
        <v>368</v>
      </c>
      <c r="F4941" s="5" t="s">
        <v>370</v>
      </c>
      <c r="G4941" s="7">
        <v>5.0000000000000001E-3</v>
      </c>
      <c r="H4941" s="21" t="s">
        <v>71</v>
      </c>
      <c r="I4941" s="5" t="s">
        <v>51</v>
      </c>
    </row>
    <row r="4942" spans="1:9" ht="48" customHeight="1">
      <c r="A4942" s="5" t="s">
        <v>46</v>
      </c>
      <c r="B4942" s="5" t="s">
        <v>45</v>
      </c>
      <c r="C4942" s="4">
        <v>46266</v>
      </c>
      <c r="D4942" s="4">
        <v>46276</v>
      </c>
      <c r="E4942" s="5" t="s">
        <v>368</v>
      </c>
      <c r="F4942" s="5" t="s">
        <v>371</v>
      </c>
      <c r="G4942" s="7">
        <v>5.0000000000000001E-3</v>
      </c>
      <c r="H4942" s="21" t="s">
        <v>71</v>
      </c>
      <c r="I4942" s="5" t="s">
        <v>51</v>
      </c>
    </row>
    <row r="4943" spans="1:9" ht="48" customHeight="1">
      <c r="A4943" s="5" t="s">
        <v>46</v>
      </c>
      <c r="B4943" s="5" t="s">
        <v>45</v>
      </c>
      <c r="C4943" s="4">
        <v>46266</v>
      </c>
      <c r="D4943" s="4">
        <v>46276</v>
      </c>
      <c r="E4943" s="5" t="s">
        <v>368</v>
      </c>
      <c r="F4943" s="5" t="s">
        <v>514</v>
      </c>
      <c r="G4943" s="7">
        <v>5.0000000000000001E-3</v>
      </c>
      <c r="H4943" s="21" t="s">
        <v>71</v>
      </c>
      <c r="I4943" s="5" t="s">
        <v>51</v>
      </c>
    </row>
    <row r="4944" spans="1:9" ht="48" customHeight="1">
      <c r="A4944" s="5" t="s">
        <v>46</v>
      </c>
      <c r="B4944" s="5" t="s">
        <v>45</v>
      </c>
      <c r="C4944" s="4">
        <v>46266</v>
      </c>
      <c r="D4944" s="4">
        <v>46276</v>
      </c>
      <c r="E4944" s="5" t="s">
        <v>368</v>
      </c>
      <c r="F4944" s="5" t="s">
        <v>372</v>
      </c>
      <c r="G4944" s="7">
        <v>4.0000000000000001E-3</v>
      </c>
      <c r="H4944" s="21" t="s">
        <v>71</v>
      </c>
      <c r="I4944" s="5" t="s">
        <v>51</v>
      </c>
    </row>
    <row r="4945" spans="1:9" ht="48" customHeight="1">
      <c r="A4945" s="5" t="s">
        <v>46</v>
      </c>
      <c r="B4945" s="5" t="s">
        <v>45</v>
      </c>
      <c r="C4945" s="4">
        <v>46266</v>
      </c>
      <c r="D4945" s="4">
        <v>46276</v>
      </c>
      <c r="E4945" s="5" t="s">
        <v>368</v>
      </c>
      <c r="F4945" s="5" t="s">
        <v>373</v>
      </c>
      <c r="G4945" s="7">
        <v>4.0000000000000001E-3</v>
      </c>
      <c r="H4945" s="21" t="s">
        <v>71</v>
      </c>
      <c r="I4945" s="5" t="s">
        <v>51</v>
      </c>
    </row>
    <row r="4946" spans="1:9" ht="48" customHeight="1">
      <c r="A4946" s="5" t="s">
        <v>46</v>
      </c>
      <c r="B4946" s="5" t="s">
        <v>45</v>
      </c>
      <c r="C4946" s="4">
        <v>46266</v>
      </c>
      <c r="D4946" s="4">
        <v>46276</v>
      </c>
      <c r="E4946" s="5" t="s">
        <v>368</v>
      </c>
      <c r="F4946" s="5" t="s">
        <v>515</v>
      </c>
      <c r="G4946" s="7">
        <v>4.0000000000000001E-3</v>
      </c>
      <c r="H4946" s="21" t="s">
        <v>71</v>
      </c>
      <c r="I4946" s="5" t="s">
        <v>51</v>
      </c>
    </row>
    <row r="4947" spans="1:9" ht="48" customHeight="1">
      <c r="A4947" s="5" t="s">
        <v>46</v>
      </c>
      <c r="B4947" s="5" t="s">
        <v>45</v>
      </c>
      <c r="C4947" s="4">
        <v>46266</v>
      </c>
      <c r="D4947" s="4">
        <v>46276</v>
      </c>
      <c r="E4947" s="5" t="s">
        <v>368</v>
      </c>
      <c r="F4947" s="5" t="s">
        <v>516</v>
      </c>
      <c r="G4947" s="7">
        <v>2E-3</v>
      </c>
      <c r="H4947" s="21" t="s">
        <v>71</v>
      </c>
      <c r="I4947" s="5" t="s">
        <v>51</v>
      </c>
    </row>
    <row r="4948" spans="1:9" ht="48" customHeight="1">
      <c r="A4948" s="5" t="s">
        <v>46</v>
      </c>
      <c r="B4948" s="5" t="s">
        <v>45</v>
      </c>
      <c r="C4948" s="4">
        <v>46266</v>
      </c>
      <c r="D4948" s="4">
        <v>46276</v>
      </c>
      <c r="E4948" s="5" t="s">
        <v>368</v>
      </c>
      <c r="F4948" s="5" t="s">
        <v>517</v>
      </c>
      <c r="G4948" s="7">
        <v>1E-3</v>
      </c>
      <c r="H4948" s="21" t="s">
        <v>71</v>
      </c>
      <c r="I4948" s="5" t="s">
        <v>51</v>
      </c>
    </row>
    <row r="4949" spans="1:9" ht="48" customHeight="1">
      <c r="A4949" s="5" t="s">
        <v>46</v>
      </c>
      <c r="B4949" s="5" t="s">
        <v>45</v>
      </c>
      <c r="C4949" s="4">
        <v>46266</v>
      </c>
      <c r="D4949" s="4">
        <v>46276</v>
      </c>
      <c r="E4949" s="5" t="s">
        <v>368</v>
      </c>
      <c r="F4949" s="5" t="s">
        <v>374</v>
      </c>
      <c r="G4949" s="7">
        <v>1E-3</v>
      </c>
      <c r="H4949" s="21" t="s">
        <v>71</v>
      </c>
      <c r="I4949" s="5" t="s">
        <v>51</v>
      </c>
    </row>
    <row r="4950" spans="1:9" ht="48" customHeight="1">
      <c r="A4950" s="5" t="s">
        <v>46</v>
      </c>
      <c r="B4950" s="5" t="s">
        <v>45</v>
      </c>
      <c r="C4950" s="4">
        <v>46266</v>
      </c>
      <c r="D4950" s="4">
        <v>46276</v>
      </c>
      <c r="E4950" s="5" t="s">
        <v>368</v>
      </c>
      <c r="F4950" s="5" t="s">
        <v>375</v>
      </c>
      <c r="G4950" s="7">
        <v>0</v>
      </c>
      <c r="H4950" s="21" t="s">
        <v>71</v>
      </c>
      <c r="I4950" s="5" t="s">
        <v>51</v>
      </c>
    </row>
    <row r="4951" spans="1:9" ht="48" customHeight="1">
      <c r="A4951" s="5" t="s">
        <v>46</v>
      </c>
      <c r="B4951" s="5" t="s">
        <v>45</v>
      </c>
      <c r="C4951" s="4">
        <v>46266</v>
      </c>
      <c r="D4951" s="4">
        <v>46276</v>
      </c>
      <c r="E4951" s="5" t="s">
        <v>75</v>
      </c>
      <c r="F4951" s="5" t="s">
        <v>283</v>
      </c>
      <c r="G4951" s="7">
        <v>5.0000000000000001E-3</v>
      </c>
      <c r="H4951" s="21" t="s">
        <v>71</v>
      </c>
      <c r="I4951" s="5" t="s">
        <v>51</v>
      </c>
    </row>
    <row r="4952" spans="1:9" ht="48" customHeight="1">
      <c r="A4952" s="5" t="s">
        <v>46</v>
      </c>
      <c r="B4952" s="5" t="s">
        <v>45</v>
      </c>
      <c r="C4952" s="4">
        <v>46266</v>
      </c>
      <c r="D4952" s="4">
        <v>46276</v>
      </c>
      <c r="E4952" s="5" t="s">
        <v>75</v>
      </c>
      <c r="F4952" s="5" t="s">
        <v>282</v>
      </c>
      <c r="G4952" s="7">
        <v>4.0000000000000001E-3</v>
      </c>
      <c r="H4952" s="21" t="s">
        <v>71</v>
      </c>
      <c r="I4952" s="5" t="s">
        <v>51</v>
      </c>
    </row>
    <row r="4953" spans="1:9" ht="48" customHeight="1">
      <c r="A4953" s="5" t="s">
        <v>46</v>
      </c>
      <c r="B4953" s="5" t="s">
        <v>45</v>
      </c>
      <c r="C4953" s="4">
        <v>46266</v>
      </c>
      <c r="D4953" s="4">
        <v>46276</v>
      </c>
      <c r="E4953" s="5" t="s">
        <v>75</v>
      </c>
      <c r="F4953" s="5" t="s">
        <v>279</v>
      </c>
      <c r="G4953" s="7">
        <v>4.0000000000000001E-3</v>
      </c>
      <c r="H4953" s="21" t="s">
        <v>71</v>
      </c>
      <c r="I4953" s="5" t="s">
        <v>51</v>
      </c>
    </row>
    <row r="4954" spans="1:9" ht="48" customHeight="1">
      <c r="A4954" s="5" t="s">
        <v>46</v>
      </c>
      <c r="B4954" s="5" t="s">
        <v>45</v>
      </c>
      <c r="C4954" s="4">
        <v>46266</v>
      </c>
      <c r="D4954" s="4">
        <v>46276</v>
      </c>
      <c r="E4954" s="5" t="s">
        <v>75</v>
      </c>
      <c r="F4954" s="5" t="s">
        <v>281</v>
      </c>
      <c r="G4954" s="7">
        <v>2E-3</v>
      </c>
      <c r="H4954" s="21" t="s">
        <v>71</v>
      </c>
      <c r="I4954" s="5" t="s">
        <v>51</v>
      </c>
    </row>
    <row r="4955" spans="1:9" ht="48" customHeight="1">
      <c r="A4955" s="5" t="s">
        <v>46</v>
      </c>
      <c r="B4955" s="5" t="s">
        <v>45</v>
      </c>
      <c r="C4955" s="4">
        <v>46266</v>
      </c>
      <c r="D4955" s="4">
        <v>46276</v>
      </c>
      <c r="E4955" s="5" t="s">
        <v>75</v>
      </c>
      <c r="F4955" s="5" t="s">
        <v>280</v>
      </c>
      <c r="G4955" s="7">
        <v>2E-3</v>
      </c>
      <c r="H4955" s="21" t="s">
        <v>71</v>
      </c>
      <c r="I4955" s="5" t="s">
        <v>51</v>
      </c>
    </row>
    <row r="4956" spans="1:9" ht="48" customHeight="1">
      <c r="A4956" s="5" t="s">
        <v>46</v>
      </c>
      <c r="B4956" s="5" t="s">
        <v>45</v>
      </c>
      <c r="C4956" s="4">
        <v>46266</v>
      </c>
      <c r="D4956" s="4">
        <v>46276</v>
      </c>
      <c r="E4956" s="5" t="s">
        <v>75</v>
      </c>
      <c r="F4956" s="5" t="s">
        <v>287</v>
      </c>
      <c r="G4956" s="7">
        <v>1E-3</v>
      </c>
      <c r="H4956" s="21" t="s">
        <v>71</v>
      </c>
      <c r="I4956" s="5" t="s">
        <v>51</v>
      </c>
    </row>
    <row r="4957" spans="1:9" ht="48" customHeight="1">
      <c r="A4957" s="5" t="s">
        <v>46</v>
      </c>
      <c r="B4957" s="5" t="s">
        <v>45</v>
      </c>
      <c r="C4957" s="4">
        <v>46266</v>
      </c>
      <c r="D4957" s="4">
        <v>46276</v>
      </c>
      <c r="E4957" s="5" t="s">
        <v>75</v>
      </c>
      <c r="F4957" s="5" t="s">
        <v>284</v>
      </c>
      <c r="G4957" s="7">
        <v>1E-3</v>
      </c>
      <c r="H4957" s="21" t="s">
        <v>71</v>
      </c>
      <c r="I4957" s="5" t="s">
        <v>51</v>
      </c>
    </row>
    <row r="4958" spans="1:9" ht="48" customHeight="1">
      <c r="A4958" s="5" t="s">
        <v>46</v>
      </c>
      <c r="B4958" s="5" t="s">
        <v>45</v>
      </c>
      <c r="C4958" s="4">
        <v>46266</v>
      </c>
      <c r="D4958" s="4">
        <v>46276</v>
      </c>
      <c r="E4958" s="5" t="s">
        <v>75</v>
      </c>
      <c r="F4958" s="5" t="s">
        <v>289</v>
      </c>
      <c r="G4958" s="7">
        <v>1E-3</v>
      </c>
      <c r="H4958" s="21" t="s">
        <v>71</v>
      </c>
      <c r="I4958" s="5" t="s">
        <v>51</v>
      </c>
    </row>
    <row r="4959" spans="1:9" ht="48" customHeight="1">
      <c r="A4959" s="5" t="s">
        <v>46</v>
      </c>
      <c r="B4959" s="5" t="s">
        <v>45</v>
      </c>
      <c r="C4959" s="4">
        <v>46266</v>
      </c>
      <c r="D4959" s="4">
        <v>46276</v>
      </c>
      <c r="E4959" s="5" t="s">
        <v>75</v>
      </c>
      <c r="F4959" s="5" t="s">
        <v>291</v>
      </c>
      <c r="G4959" s="7">
        <v>1E-3</v>
      </c>
      <c r="H4959" s="21" t="s">
        <v>71</v>
      </c>
      <c r="I4959" s="5" t="s">
        <v>51</v>
      </c>
    </row>
    <row r="4960" spans="1:9" ht="48" customHeight="1">
      <c r="A4960" s="5" t="s">
        <v>46</v>
      </c>
      <c r="B4960" s="5" t="s">
        <v>45</v>
      </c>
      <c r="C4960" s="4">
        <v>46266</v>
      </c>
      <c r="D4960" s="4">
        <v>46276</v>
      </c>
      <c r="E4960" s="5" t="s">
        <v>75</v>
      </c>
      <c r="F4960" s="5" t="s">
        <v>292</v>
      </c>
      <c r="G4960" s="7">
        <v>1E-3</v>
      </c>
      <c r="H4960" s="21" t="s">
        <v>71</v>
      </c>
      <c r="I4960" s="5" t="s">
        <v>51</v>
      </c>
    </row>
    <row r="4961" spans="1:9" ht="48" customHeight="1">
      <c r="A4961" s="5" t="s">
        <v>46</v>
      </c>
      <c r="B4961" s="5" t="s">
        <v>45</v>
      </c>
      <c r="C4961" s="4">
        <v>46266</v>
      </c>
      <c r="D4961" s="4">
        <v>46276</v>
      </c>
      <c r="E4961" s="5" t="s">
        <v>75</v>
      </c>
      <c r="F4961" s="5" t="s">
        <v>278</v>
      </c>
      <c r="G4961" s="7">
        <v>1E-3</v>
      </c>
      <c r="H4961" s="21" t="s">
        <v>71</v>
      </c>
      <c r="I4961" s="5" t="s">
        <v>51</v>
      </c>
    </row>
    <row r="4962" spans="1:9" ht="48" customHeight="1">
      <c r="A4962" s="5" t="s">
        <v>46</v>
      </c>
      <c r="B4962" s="5" t="s">
        <v>45</v>
      </c>
      <c r="C4962" s="4">
        <v>46266</v>
      </c>
      <c r="D4962" s="4">
        <v>46276</v>
      </c>
      <c r="E4962" s="5" t="s">
        <v>75</v>
      </c>
      <c r="F4962" s="5" t="s">
        <v>73</v>
      </c>
      <c r="G4962" s="7">
        <v>1E-3</v>
      </c>
      <c r="H4962" s="21" t="s">
        <v>71</v>
      </c>
      <c r="I4962" s="5" t="s">
        <v>51</v>
      </c>
    </row>
    <row r="4963" spans="1:9" ht="48" customHeight="1">
      <c r="A4963" s="5" t="s">
        <v>46</v>
      </c>
      <c r="B4963" s="5" t="s">
        <v>45</v>
      </c>
      <c r="C4963" s="4">
        <v>46266</v>
      </c>
      <c r="D4963" s="4">
        <v>46276</v>
      </c>
      <c r="E4963" s="5" t="s">
        <v>75</v>
      </c>
      <c r="F4963" s="5" t="s">
        <v>286</v>
      </c>
      <c r="G4963" s="7">
        <v>1E-3</v>
      </c>
      <c r="H4963" s="21" t="s">
        <v>71</v>
      </c>
      <c r="I4963" s="5" t="s">
        <v>51</v>
      </c>
    </row>
    <row r="4964" spans="1:9" ht="48" customHeight="1">
      <c r="A4964" s="5" t="s">
        <v>46</v>
      </c>
      <c r="B4964" s="5" t="s">
        <v>45</v>
      </c>
      <c r="C4964" s="4">
        <v>46266</v>
      </c>
      <c r="D4964" s="4">
        <v>46276</v>
      </c>
      <c r="E4964" s="5" t="s">
        <v>75</v>
      </c>
      <c r="F4964" s="5" t="s">
        <v>288</v>
      </c>
      <c r="G4964" s="7">
        <v>0</v>
      </c>
      <c r="H4964" s="21" t="s">
        <v>71</v>
      </c>
      <c r="I4964" s="5" t="s">
        <v>51</v>
      </c>
    </row>
    <row r="4965" spans="1:9" ht="48" customHeight="1">
      <c r="A4965" s="5" t="s">
        <v>46</v>
      </c>
      <c r="B4965" s="5" t="s">
        <v>45</v>
      </c>
      <c r="C4965" s="4">
        <v>46266</v>
      </c>
      <c r="D4965" s="4">
        <v>46276</v>
      </c>
      <c r="E4965" s="5" t="s">
        <v>75</v>
      </c>
      <c r="F4965" s="5" t="s">
        <v>290</v>
      </c>
      <c r="G4965" s="7">
        <v>0</v>
      </c>
      <c r="H4965" s="21" t="s">
        <v>71</v>
      </c>
      <c r="I4965" s="5" t="s">
        <v>51</v>
      </c>
    </row>
    <row r="4966" spans="1:9" ht="48" customHeight="1">
      <c r="A4966" s="5" t="s">
        <v>46</v>
      </c>
      <c r="B4966" s="5" t="s">
        <v>45</v>
      </c>
      <c r="C4966" s="4">
        <v>46266</v>
      </c>
      <c r="D4966" s="4">
        <v>46276</v>
      </c>
      <c r="E4966" s="5" t="s">
        <v>75</v>
      </c>
      <c r="F4966" s="5" t="s">
        <v>285</v>
      </c>
      <c r="G4966" s="7">
        <v>0</v>
      </c>
      <c r="H4966" s="21" t="s">
        <v>71</v>
      </c>
      <c r="I4966" s="5" t="s">
        <v>51</v>
      </c>
    </row>
    <row r="4967" spans="1:9" ht="48" customHeight="1">
      <c r="A4967" s="5" t="s">
        <v>46</v>
      </c>
      <c r="B4967" s="5" t="s">
        <v>45</v>
      </c>
      <c r="C4967" s="4">
        <v>46266</v>
      </c>
      <c r="D4967" s="4">
        <v>46276</v>
      </c>
      <c r="E4967" s="5" t="s">
        <v>490</v>
      </c>
      <c r="F4967" s="5" t="s">
        <v>492</v>
      </c>
      <c r="G4967" s="7">
        <v>4.0000000000000001E-3</v>
      </c>
      <c r="H4967" s="21" t="s">
        <v>71</v>
      </c>
      <c r="I4967" s="5" t="s">
        <v>51</v>
      </c>
    </row>
    <row r="4968" spans="1:9" ht="48" customHeight="1">
      <c r="A4968" s="5" t="s">
        <v>46</v>
      </c>
      <c r="B4968" s="5" t="s">
        <v>45</v>
      </c>
      <c r="C4968" s="4">
        <v>46266</v>
      </c>
      <c r="D4968" s="4">
        <v>46276</v>
      </c>
      <c r="E4968" s="5" t="s">
        <v>490</v>
      </c>
      <c r="F4968" s="5" t="s">
        <v>366</v>
      </c>
      <c r="G4968" s="7">
        <v>3.0000000000000001E-3</v>
      </c>
      <c r="H4968" s="21" t="s">
        <v>71</v>
      </c>
      <c r="I4968" s="5" t="s">
        <v>51</v>
      </c>
    </row>
    <row r="4969" spans="1:9" ht="48" customHeight="1">
      <c r="A4969" s="5" t="s">
        <v>46</v>
      </c>
      <c r="B4969" s="5" t="s">
        <v>45</v>
      </c>
      <c r="C4969" s="4">
        <v>46266</v>
      </c>
      <c r="D4969" s="4">
        <v>46276</v>
      </c>
      <c r="E4969" s="5" t="s">
        <v>490</v>
      </c>
      <c r="F4969" s="5" t="s">
        <v>392</v>
      </c>
      <c r="G4969" s="7">
        <v>3.0000000000000001E-3</v>
      </c>
      <c r="H4969" s="21" t="s">
        <v>71</v>
      </c>
      <c r="I4969" s="5" t="s">
        <v>51</v>
      </c>
    </row>
    <row r="4970" spans="1:9" ht="48" customHeight="1">
      <c r="A4970" s="5" t="s">
        <v>46</v>
      </c>
      <c r="B4970" s="5" t="s">
        <v>45</v>
      </c>
      <c r="C4970" s="4">
        <v>46266</v>
      </c>
      <c r="D4970" s="4">
        <v>46276</v>
      </c>
      <c r="E4970" s="5" t="s">
        <v>490</v>
      </c>
      <c r="F4970" s="5" t="s">
        <v>491</v>
      </c>
      <c r="G4970" s="7">
        <v>3.0000000000000001E-3</v>
      </c>
      <c r="H4970" s="21" t="s">
        <v>71</v>
      </c>
      <c r="I4970" s="5" t="s">
        <v>51</v>
      </c>
    </row>
    <row r="4971" spans="1:9" ht="48" customHeight="1">
      <c r="A4971" s="5" t="s">
        <v>46</v>
      </c>
      <c r="B4971" s="5" t="s">
        <v>45</v>
      </c>
      <c r="C4971" s="4">
        <v>46266</v>
      </c>
      <c r="D4971" s="4">
        <v>46276</v>
      </c>
      <c r="E4971" s="5" t="s">
        <v>490</v>
      </c>
      <c r="F4971" s="5" t="s">
        <v>493</v>
      </c>
      <c r="G4971" s="7">
        <v>2E-3</v>
      </c>
      <c r="H4971" s="21" t="s">
        <v>71</v>
      </c>
      <c r="I4971" s="5" t="s">
        <v>51</v>
      </c>
    </row>
    <row r="4972" spans="1:9" ht="48" customHeight="1">
      <c r="A4972" s="5" t="s">
        <v>46</v>
      </c>
      <c r="B4972" s="5" t="s">
        <v>45</v>
      </c>
      <c r="C4972" s="4">
        <v>46266</v>
      </c>
      <c r="D4972" s="4">
        <v>46276</v>
      </c>
      <c r="E4972" s="5" t="s">
        <v>490</v>
      </c>
      <c r="F4972" s="5" t="s">
        <v>362</v>
      </c>
      <c r="G4972" s="7">
        <v>1E-3</v>
      </c>
      <c r="H4972" s="21" t="s">
        <v>71</v>
      </c>
      <c r="I4972" s="5" t="s">
        <v>51</v>
      </c>
    </row>
    <row r="4973" spans="1:9" ht="48" customHeight="1">
      <c r="A4973" s="5" t="s">
        <v>46</v>
      </c>
      <c r="B4973" s="5" t="s">
        <v>45</v>
      </c>
      <c r="C4973" s="4">
        <v>46266</v>
      </c>
      <c r="D4973" s="4">
        <v>46276</v>
      </c>
      <c r="E4973" s="5" t="s">
        <v>490</v>
      </c>
      <c r="F4973" s="5" t="s">
        <v>364</v>
      </c>
      <c r="G4973" s="7">
        <v>1E-3</v>
      </c>
      <c r="H4973" s="21" t="s">
        <v>71</v>
      </c>
      <c r="I4973" s="5" t="s">
        <v>51</v>
      </c>
    </row>
    <row r="4974" spans="1:9" ht="48" customHeight="1">
      <c r="A4974" s="5" t="s">
        <v>46</v>
      </c>
      <c r="B4974" s="5" t="s">
        <v>45</v>
      </c>
      <c r="C4974" s="4">
        <v>46266</v>
      </c>
      <c r="D4974" s="4">
        <v>46276</v>
      </c>
      <c r="E4974" s="5" t="s">
        <v>490</v>
      </c>
      <c r="F4974" s="5" t="s">
        <v>395</v>
      </c>
      <c r="G4974" s="7">
        <v>1E-3</v>
      </c>
      <c r="H4974" s="21" t="s">
        <v>71</v>
      </c>
      <c r="I4974" s="5" t="s">
        <v>51</v>
      </c>
    </row>
    <row r="4975" spans="1:9" ht="48" customHeight="1">
      <c r="A4975" s="5" t="s">
        <v>46</v>
      </c>
      <c r="B4975" s="5" t="s">
        <v>45</v>
      </c>
      <c r="C4975" s="4">
        <v>46266</v>
      </c>
      <c r="D4975" s="4">
        <v>46276</v>
      </c>
      <c r="E4975" s="5" t="s">
        <v>490</v>
      </c>
      <c r="F4975" s="5" t="s">
        <v>86</v>
      </c>
      <c r="G4975" s="7">
        <v>1E-3</v>
      </c>
      <c r="H4975" s="21" t="s">
        <v>71</v>
      </c>
      <c r="I4975" s="5" t="s">
        <v>51</v>
      </c>
    </row>
    <row r="4976" spans="1:9" ht="48" customHeight="1">
      <c r="A4976" s="5" t="s">
        <v>46</v>
      </c>
      <c r="B4976" s="5" t="s">
        <v>45</v>
      </c>
      <c r="C4976" s="4">
        <v>46266</v>
      </c>
      <c r="D4976" s="4">
        <v>46276</v>
      </c>
      <c r="E4976" s="5" t="s">
        <v>363</v>
      </c>
      <c r="F4976" s="5" t="s">
        <v>364</v>
      </c>
      <c r="G4976" s="7">
        <v>5.0000000000000001E-3</v>
      </c>
      <c r="H4976" s="21" t="s">
        <v>71</v>
      </c>
      <c r="I4976" s="5" t="s">
        <v>51</v>
      </c>
    </row>
    <row r="4977" spans="1:9" ht="48" customHeight="1">
      <c r="A4977" s="5" t="s">
        <v>46</v>
      </c>
      <c r="B4977" s="5" t="s">
        <v>45</v>
      </c>
      <c r="C4977" s="4">
        <v>46266</v>
      </c>
      <c r="D4977" s="4">
        <v>46276</v>
      </c>
      <c r="E4977" s="5" t="s">
        <v>363</v>
      </c>
      <c r="F4977" s="5" t="s">
        <v>365</v>
      </c>
      <c r="G4977" s="7">
        <v>4.0000000000000001E-3</v>
      </c>
      <c r="H4977" s="21" t="s">
        <v>71</v>
      </c>
      <c r="I4977" s="5" t="s">
        <v>51</v>
      </c>
    </row>
    <row r="4978" spans="1:9" ht="48" customHeight="1">
      <c r="A4978" s="5" t="s">
        <v>46</v>
      </c>
      <c r="B4978" s="5" t="s">
        <v>45</v>
      </c>
      <c r="C4978" s="4">
        <v>46266</v>
      </c>
      <c r="D4978" s="4">
        <v>46276</v>
      </c>
      <c r="E4978" s="5" t="s">
        <v>363</v>
      </c>
      <c r="F4978" s="5" t="s">
        <v>362</v>
      </c>
      <c r="G4978" s="7">
        <v>3.0000000000000001E-3</v>
      </c>
      <c r="H4978" s="21" t="s">
        <v>71</v>
      </c>
      <c r="I4978" s="5" t="s">
        <v>51</v>
      </c>
    </row>
    <row r="4979" spans="1:9" ht="48" customHeight="1">
      <c r="A4979" s="5" t="s">
        <v>46</v>
      </c>
      <c r="B4979" s="5" t="s">
        <v>45</v>
      </c>
      <c r="C4979" s="4">
        <v>46266</v>
      </c>
      <c r="D4979" s="4">
        <v>46276</v>
      </c>
      <c r="E4979" s="5" t="s">
        <v>363</v>
      </c>
      <c r="F4979" s="5" t="s">
        <v>366</v>
      </c>
      <c r="G4979" s="7">
        <v>2E-3</v>
      </c>
      <c r="H4979" s="21" t="s">
        <v>71</v>
      </c>
      <c r="I4979" s="5" t="s">
        <v>51</v>
      </c>
    </row>
    <row r="4980" spans="1:9" ht="48" customHeight="1">
      <c r="A4980" s="5" t="s">
        <v>46</v>
      </c>
      <c r="B4980" s="5" t="s">
        <v>45</v>
      </c>
      <c r="C4980" s="4">
        <v>46266</v>
      </c>
      <c r="D4980" s="4">
        <v>46276</v>
      </c>
      <c r="E4980" s="5" t="s">
        <v>363</v>
      </c>
      <c r="F4980" s="5" t="s">
        <v>367</v>
      </c>
      <c r="G4980" s="7">
        <v>2E-3</v>
      </c>
      <c r="H4980" s="21" t="s">
        <v>71</v>
      </c>
      <c r="I4980" s="5" t="s">
        <v>51</v>
      </c>
    </row>
    <row r="4981" spans="1:9" ht="48" customHeight="1">
      <c r="A4981" s="5" t="s">
        <v>46</v>
      </c>
      <c r="B4981" s="5" t="s">
        <v>45</v>
      </c>
      <c r="C4981" s="4">
        <v>46266</v>
      </c>
      <c r="D4981" s="4">
        <v>46276</v>
      </c>
      <c r="E4981" s="5" t="s">
        <v>494</v>
      </c>
      <c r="F4981" s="5" t="s">
        <v>495</v>
      </c>
      <c r="G4981" s="7">
        <v>2E-3</v>
      </c>
      <c r="H4981" s="21" t="s">
        <v>71</v>
      </c>
      <c r="I4981" s="5" t="s">
        <v>51</v>
      </c>
    </row>
    <row r="4982" spans="1:9" ht="48" customHeight="1">
      <c r="A4982" s="5" t="s">
        <v>46</v>
      </c>
      <c r="B4982" s="5" t="s">
        <v>45</v>
      </c>
      <c r="C4982" s="4">
        <v>46266</v>
      </c>
      <c r="D4982" s="4">
        <v>46276</v>
      </c>
      <c r="E4982" s="5" t="s">
        <v>494</v>
      </c>
      <c r="F4982" s="5" t="s">
        <v>496</v>
      </c>
      <c r="G4982" s="7">
        <v>2E-3</v>
      </c>
      <c r="H4982" s="21" t="s">
        <v>71</v>
      </c>
      <c r="I4982" s="5" t="s">
        <v>51</v>
      </c>
    </row>
    <row r="4983" spans="1:9" ht="48" customHeight="1">
      <c r="A4983" s="5" t="s">
        <v>46</v>
      </c>
      <c r="B4983" s="5" t="s">
        <v>45</v>
      </c>
      <c r="C4983" s="4">
        <v>46266</v>
      </c>
      <c r="D4983" s="4">
        <v>46276</v>
      </c>
      <c r="E4983" s="5" t="s">
        <v>494</v>
      </c>
      <c r="F4983" s="5" t="s">
        <v>498</v>
      </c>
      <c r="G4983" s="7">
        <v>1E-3</v>
      </c>
      <c r="H4983" s="21" t="s">
        <v>71</v>
      </c>
      <c r="I4983" s="5" t="s">
        <v>51</v>
      </c>
    </row>
    <row r="4984" spans="1:9" ht="48" customHeight="1">
      <c r="A4984" s="5" t="s">
        <v>46</v>
      </c>
      <c r="B4984" s="5" t="s">
        <v>45</v>
      </c>
      <c r="C4984" s="4">
        <v>46266</v>
      </c>
      <c r="D4984" s="4">
        <v>46276</v>
      </c>
      <c r="E4984" s="5" t="s">
        <v>494</v>
      </c>
      <c r="F4984" s="5" t="s">
        <v>499</v>
      </c>
      <c r="G4984" s="7">
        <v>1E-3</v>
      </c>
      <c r="H4984" s="21" t="s">
        <v>71</v>
      </c>
      <c r="I4984" s="5" t="s">
        <v>51</v>
      </c>
    </row>
    <row r="4985" spans="1:9" ht="48" customHeight="1">
      <c r="A4985" s="5" t="s">
        <v>46</v>
      </c>
      <c r="B4985" s="5" t="s">
        <v>45</v>
      </c>
      <c r="C4985" s="4">
        <v>46266</v>
      </c>
      <c r="D4985" s="4">
        <v>46276</v>
      </c>
      <c r="E4985" s="5" t="s">
        <v>494</v>
      </c>
      <c r="F4985" s="5" t="s">
        <v>395</v>
      </c>
      <c r="G4985" s="7">
        <v>1E-3</v>
      </c>
      <c r="H4985" s="21" t="s">
        <v>71</v>
      </c>
      <c r="I4985" s="5" t="s">
        <v>51</v>
      </c>
    </row>
    <row r="4986" spans="1:9" ht="48" customHeight="1">
      <c r="A4986" s="5" t="s">
        <v>46</v>
      </c>
      <c r="B4986" s="5" t="s">
        <v>45</v>
      </c>
      <c r="C4986" s="4">
        <v>46266</v>
      </c>
      <c r="D4986" s="4">
        <v>46276</v>
      </c>
      <c r="E4986" s="5" t="s">
        <v>494</v>
      </c>
      <c r="F4986" s="5" t="s">
        <v>392</v>
      </c>
      <c r="G4986" s="7">
        <v>1E-3</v>
      </c>
      <c r="H4986" s="21" t="s">
        <v>71</v>
      </c>
      <c r="I4986" s="5" t="s">
        <v>51</v>
      </c>
    </row>
    <row r="4987" spans="1:9" ht="48" customHeight="1">
      <c r="A4987" s="5" t="s">
        <v>46</v>
      </c>
      <c r="B4987" s="5" t="s">
        <v>45</v>
      </c>
      <c r="C4987" s="4">
        <v>46266</v>
      </c>
      <c r="D4987" s="4">
        <v>46276</v>
      </c>
      <c r="E4987" s="5" t="s">
        <v>494</v>
      </c>
      <c r="F4987" s="5" t="s">
        <v>497</v>
      </c>
      <c r="G4987" s="7">
        <v>1E-3</v>
      </c>
      <c r="H4987" s="21" t="s">
        <v>71</v>
      </c>
      <c r="I4987" s="5" t="s">
        <v>51</v>
      </c>
    </row>
    <row r="4988" spans="1:9" ht="48" customHeight="1">
      <c r="A4988" s="5" t="s">
        <v>46</v>
      </c>
      <c r="B4988" s="5" t="s">
        <v>45</v>
      </c>
      <c r="C4988" s="4">
        <v>46266</v>
      </c>
      <c r="D4988" s="4">
        <v>46276</v>
      </c>
      <c r="E4988" s="5" t="s">
        <v>494</v>
      </c>
      <c r="F4988" s="5" t="s">
        <v>500</v>
      </c>
      <c r="G4988" s="7">
        <v>1E-3</v>
      </c>
      <c r="H4988" s="21" t="s">
        <v>71</v>
      </c>
      <c r="I4988" s="5" t="s">
        <v>51</v>
      </c>
    </row>
    <row r="4989" spans="1:9" ht="48" customHeight="1">
      <c r="A4989" s="5" t="s">
        <v>46</v>
      </c>
      <c r="B4989" s="5" t="s">
        <v>45</v>
      </c>
      <c r="C4989" s="4">
        <v>46266</v>
      </c>
      <c r="D4989" s="4">
        <v>46276</v>
      </c>
      <c r="E4989" s="5" t="s">
        <v>494</v>
      </c>
      <c r="F4989" s="5" t="s">
        <v>501</v>
      </c>
      <c r="G4989" s="7">
        <v>1E-3</v>
      </c>
      <c r="H4989" s="21" t="s">
        <v>71</v>
      </c>
      <c r="I4989" s="5" t="s">
        <v>51</v>
      </c>
    </row>
    <row r="4990" spans="1:9" ht="48" customHeight="1">
      <c r="A4990" s="5" t="s">
        <v>46</v>
      </c>
      <c r="B4990" s="5" t="s">
        <v>45</v>
      </c>
      <c r="C4990" s="4">
        <v>46266</v>
      </c>
      <c r="D4990" s="4">
        <v>46276</v>
      </c>
      <c r="E4990" s="5" t="s">
        <v>494</v>
      </c>
      <c r="F4990" s="5" t="s">
        <v>502</v>
      </c>
      <c r="G4990" s="7">
        <v>1E-3</v>
      </c>
      <c r="H4990" s="21" t="s">
        <v>71</v>
      </c>
      <c r="I4990" s="5" t="s">
        <v>51</v>
      </c>
    </row>
    <row r="4991" spans="1:9" ht="48" customHeight="1">
      <c r="A4991" s="5" t="s">
        <v>46</v>
      </c>
      <c r="B4991" s="5" t="s">
        <v>45</v>
      </c>
      <c r="C4991" s="4">
        <v>46266</v>
      </c>
      <c r="D4991" s="4">
        <v>46276</v>
      </c>
      <c r="E4991" s="5" t="s">
        <v>494</v>
      </c>
      <c r="F4991" s="5" t="s">
        <v>503</v>
      </c>
      <c r="G4991" s="7">
        <v>1E-3</v>
      </c>
      <c r="H4991" s="21" t="s">
        <v>71</v>
      </c>
      <c r="I4991" s="5" t="s">
        <v>51</v>
      </c>
    </row>
    <row r="4992" spans="1:9" ht="48" customHeight="1">
      <c r="A4992" s="5" t="s">
        <v>46</v>
      </c>
      <c r="B4992" s="5" t="s">
        <v>45</v>
      </c>
      <c r="C4992" s="4">
        <v>46266</v>
      </c>
      <c r="D4992" s="4">
        <v>46276</v>
      </c>
      <c r="E4992" s="5" t="s">
        <v>494</v>
      </c>
      <c r="F4992" s="5" t="s">
        <v>504</v>
      </c>
      <c r="G4992" s="7">
        <v>1E-3</v>
      </c>
      <c r="H4992" s="21" t="s">
        <v>71</v>
      </c>
      <c r="I4992" s="5" t="s">
        <v>51</v>
      </c>
    </row>
    <row r="4993" spans="1:9" ht="48" customHeight="1">
      <c r="A4993" s="5" t="s">
        <v>46</v>
      </c>
      <c r="B4993" s="5" t="s">
        <v>45</v>
      </c>
      <c r="C4993" s="4">
        <v>46266</v>
      </c>
      <c r="D4993" s="4">
        <v>46276</v>
      </c>
      <c r="E4993" s="5" t="s">
        <v>494</v>
      </c>
      <c r="F4993" s="5" t="s">
        <v>362</v>
      </c>
      <c r="G4993" s="7">
        <v>0</v>
      </c>
      <c r="H4993" s="21" t="s">
        <v>71</v>
      </c>
      <c r="I4993" s="5" t="s">
        <v>51</v>
      </c>
    </row>
    <row r="4994" spans="1:9" ht="48" customHeight="1">
      <c r="A4994" s="5" t="s">
        <v>46</v>
      </c>
      <c r="B4994" s="5" t="s">
        <v>45</v>
      </c>
      <c r="C4994" s="4">
        <v>46266</v>
      </c>
      <c r="D4994" s="4">
        <v>46276</v>
      </c>
      <c r="E4994" s="5" t="s">
        <v>494</v>
      </c>
      <c r="F4994" s="5" t="s">
        <v>364</v>
      </c>
      <c r="G4994" s="7">
        <v>0</v>
      </c>
      <c r="H4994" s="21" t="s">
        <v>71</v>
      </c>
      <c r="I4994" s="5" t="s">
        <v>51</v>
      </c>
    </row>
    <row r="4995" spans="1:9" ht="48" customHeight="1">
      <c r="A4995" s="5" t="s">
        <v>46</v>
      </c>
      <c r="B4995" s="5" t="s">
        <v>45</v>
      </c>
      <c r="C4995" s="4">
        <v>46266</v>
      </c>
      <c r="D4995" s="4">
        <v>46276</v>
      </c>
      <c r="E4995" s="5" t="s">
        <v>494</v>
      </c>
      <c r="F4995" s="5" t="s">
        <v>366</v>
      </c>
      <c r="G4995" s="7">
        <v>0</v>
      </c>
      <c r="H4995" s="21" t="s">
        <v>71</v>
      </c>
      <c r="I4995" s="5" t="s">
        <v>51</v>
      </c>
    </row>
    <row r="4996" spans="1:9" ht="48" customHeight="1">
      <c r="A4996" s="5" t="s">
        <v>46</v>
      </c>
      <c r="B4996" s="5" t="s">
        <v>45</v>
      </c>
      <c r="C4996" s="4">
        <v>46266</v>
      </c>
      <c r="D4996" s="4">
        <v>46276</v>
      </c>
      <c r="E4996" s="5" t="s">
        <v>494</v>
      </c>
      <c r="F4996" s="5" t="s">
        <v>339</v>
      </c>
      <c r="G4996" s="7">
        <v>0</v>
      </c>
      <c r="H4996" s="21" t="s">
        <v>71</v>
      </c>
      <c r="I4996" s="5" t="s">
        <v>51</v>
      </c>
    </row>
    <row r="4997" spans="1:9" ht="48" customHeight="1">
      <c r="A4997" s="5" t="s">
        <v>46</v>
      </c>
      <c r="B4997" s="5" t="s">
        <v>45</v>
      </c>
      <c r="C4997" s="4">
        <v>46266</v>
      </c>
      <c r="D4997" s="4">
        <v>46276</v>
      </c>
      <c r="E4997" s="5" t="s">
        <v>115</v>
      </c>
      <c r="F4997" s="5" t="s">
        <v>434</v>
      </c>
      <c r="G4997" s="7">
        <v>2E-3</v>
      </c>
      <c r="H4997" s="21" t="s">
        <v>71</v>
      </c>
      <c r="I4997" s="5" t="s">
        <v>51</v>
      </c>
    </row>
    <row r="4998" spans="1:9" ht="48" customHeight="1">
      <c r="A4998" s="5" t="s">
        <v>46</v>
      </c>
      <c r="B4998" s="5" t="s">
        <v>45</v>
      </c>
      <c r="C4998" s="4">
        <v>46266</v>
      </c>
      <c r="D4998" s="4">
        <v>46276</v>
      </c>
      <c r="E4998" s="5" t="s">
        <v>115</v>
      </c>
      <c r="F4998" s="5" t="s">
        <v>430</v>
      </c>
      <c r="G4998" s="7">
        <v>1E-3</v>
      </c>
      <c r="H4998" s="21" t="s">
        <v>71</v>
      </c>
      <c r="I4998" s="5" t="s">
        <v>51</v>
      </c>
    </row>
    <row r="4999" spans="1:9" ht="48" customHeight="1">
      <c r="A4999" s="5" t="s">
        <v>46</v>
      </c>
      <c r="B4999" s="5" t="s">
        <v>45</v>
      </c>
      <c r="C4999" s="4">
        <v>46266</v>
      </c>
      <c r="D4999" s="4">
        <v>46276</v>
      </c>
      <c r="E4999" s="5" t="s">
        <v>115</v>
      </c>
      <c r="F4999" s="5" t="s">
        <v>431</v>
      </c>
      <c r="G4999" s="7">
        <v>1E-3</v>
      </c>
      <c r="H4999" s="21" t="s">
        <v>71</v>
      </c>
      <c r="I4999" s="5" t="s">
        <v>51</v>
      </c>
    </row>
    <row r="5000" spans="1:9" ht="48" customHeight="1">
      <c r="A5000" s="5" t="s">
        <v>46</v>
      </c>
      <c r="B5000" s="5" t="s">
        <v>45</v>
      </c>
      <c r="C5000" s="4">
        <v>46266</v>
      </c>
      <c r="D5000" s="4">
        <v>46276</v>
      </c>
      <c r="E5000" s="5" t="s">
        <v>115</v>
      </c>
      <c r="F5000" s="5" t="s">
        <v>438</v>
      </c>
      <c r="G5000" s="7">
        <v>1E-3</v>
      </c>
      <c r="H5000" s="21" t="s">
        <v>71</v>
      </c>
      <c r="I5000" s="5" t="s">
        <v>51</v>
      </c>
    </row>
    <row r="5001" spans="1:9" ht="48" customHeight="1">
      <c r="A5001" s="5" t="s">
        <v>46</v>
      </c>
      <c r="B5001" s="5" t="s">
        <v>45</v>
      </c>
      <c r="C5001" s="4">
        <v>46266</v>
      </c>
      <c r="D5001" s="4">
        <v>46276</v>
      </c>
      <c r="E5001" s="5" t="s">
        <v>115</v>
      </c>
      <c r="F5001" s="5" t="s">
        <v>432</v>
      </c>
      <c r="G5001" s="7">
        <v>1E-3</v>
      </c>
      <c r="H5001" s="21" t="s">
        <v>71</v>
      </c>
      <c r="I5001" s="5" t="s">
        <v>51</v>
      </c>
    </row>
    <row r="5002" spans="1:9" ht="48" customHeight="1">
      <c r="A5002" s="5" t="s">
        <v>46</v>
      </c>
      <c r="B5002" s="5" t="s">
        <v>45</v>
      </c>
      <c r="C5002" s="4">
        <v>46266</v>
      </c>
      <c r="D5002" s="4">
        <v>46276</v>
      </c>
      <c r="E5002" s="5" t="s">
        <v>115</v>
      </c>
      <c r="F5002" s="5" t="s">
        <v>433</v>
      </c>
      <c r="G5002" s="7">
        <v>1E-3</v>
      </c>
      <c r="H5002" s="21" t="s">
        <v>71</v>
      </c>
      <c r="I5002" s="5" t="s">
        <v>51</v>
      </c>
    </row>
    <row r="5003" spans="1:9" ht="48" customHeight="1">
      <c r="A5003" s="5" t="s">
        <v>46</v>
      </c>
      <c r="B5003" s="5" t="s">
        <v>45</v>
      </c>
      <c r="C5003" s="4">
        <v>46266</v>
      </c>
      <c r="D5003" s="4">
        <v>46276</v>
      </c>
      <c r="E5003" s="5" t="s">
        <v>115</v>
      </c>
      <c r="F5003" s="5" t="s">
        <v>435</v>
      </c>
      <c r="G5003" s="7">
        <v>1E-3</v>
      </c>
      <c r="H5003" s="21" t="s">
        <v>71</v>
      </c>
      <c r="I5003" s="5" t="s">
        <v>51</v>
      </c>
    </row>
    <row r="5004" spans="1:9" ht="48" customHeight="1">
      <c r="A5004" s="5" t="s">
        <v>46</v>
      </c>
      <c r="B5004" s="5" t="s">
        <v>45</v>
      </c>
      <c r="C5004" s="4">
        <v>46266</v>
      </c>
      <c r="D5004" s="4">
        <v>46276</v>
      </c>
      <c r="E5004" s="5" t="s">
        <v>115</v>
      </c>
      <c r="F5004" s="5" t="s">
        <v>436</v>
      </c>
      <c r="G5004" s="7">
        <v>1E-3</v>
      </c>
      <c r="H5004" s="21" t="s">
        <v>71</v>
      </c>
      <c r="I5004" s="5" t="s">
        <v>51</v>
      </c>
    </row>
    <row r="5005" spans="1:9" ht="48" customHeight="1">
      <c r="A5005" s="5" t="s">
        <v>46</v>
      </c>
      <c r="B5005" s="5" t="s">
        <v>45</v>
      </c>
      <c r="C5005" s="4">
        <v>46266</v>
      </c>
      <c r="D5005" s="4">
        <v>46276</v>
      </c>
      <c r="E5005" s="5" t="s">
        <v>115</v>
      </c>
      <c r="F5005" s="5" t="s">
        <v>444</v>
      </c>
      <c r="G5005" s="7">
        <v>1E-3</v>
      </c>
      <c r="H5005" s="21" t="s">
        <v>71</v>
      </c>
      <c r="I5005" s="5" t="s">
        <v>51</v>
      </c>
    </row>
    <row r="5006" spans="1:9" ht="48" customHeight="1">
      <c r="A5006" s="5" t="s">
        <v>46</v>
      </c>
      <c r="B5006" s="5" t="s">
        <v>45</v>
      </c>
      <c r="C5006" s="4">
        <v>46266</v>
      </c>
      <c r="D5006" s="4">
        <v>46276</v>
      </c>
      <c r="E5006" s="5" t="s">
        <v>115</v>
      </c>
      <c r="F5006" s="5" t="s">
        <v>437</v>
      </c>
      <c r="G5006" s="7">
        <v>0</v>
      </c>
      <c r="H5006" s="21" t="s">
        <v>71</v>
      </c>
      <c r="I5006" s="5" t="s">
        <v>51</v>
      </c>
    </row>
    <row r="5007" spans="1:9" ht="48" customHeight="1">
      <c r="A5007" s="5" t="s">
        <v>46</v>
      </c>
      <c r="B5007" s="5" t="s">
        <v>45</v>
      </c>
      <c r="C5007" s="4">
        <v>46266</v>
      </c>
      <c r="D5007" s="4">
        <v>46276</v>
      </c>
      <c r="E5007" s="5" t="s">
        <v>115</v>
      </c>
      <c r="F5007" s="5" t="s">
        <v>439</v>
      </c>
      <c r="G5007" s="7">
        <v>0</v>
      </c>
      <c r="H5007" s="21" t="s">
        <v>71</v>
      </c>
      <c r="I5007" s="5" t="s">
        <v>51</v>
      </c>
    </row>
    <row r="5008" spans="1:9" ht="48" customHeight="1">
      <c r="A5008" s="5" t="s">
        <v>46</v>
      </c>
      <c r="B5008" s="5" t="s">
        <v>45</v>
      </c>
      <c r="C5008" s="4">
        <v>46266</v>
      </c>
      <c r="D5008" s="4">
        <v>46276</v>
      </c>
      <c r="E5008" s="5" t="s">
        <v>115</v>
      </c>
      <c r="F5008" s="5" t="s">
        <v>440</v>
      </c>
      <c r="G5008" s="7">
        <v>0</v>
      </c>
      <c r="H5008" s="21" t="s">
        <v>71</v>
      </c>
      <c r="I5008" s="5" t="s">
        <v>51</v>
      </c>
    </row>
    <row r="5009" spans="1:9" ht="48" customHeight="1">
      <c r="A5009" s="5" t="s">
        <v>46</v>
      </c>
      <c r="B5009" s="5" t="s">
        <v>45</v>
      </c>
      <c r="C5009" s="4">
        <v>46266</v>
      </c>
      <c r="D5009" s="4">
        <v>46276</v>
      </c>
      <c r="E5009" s="5" t="s">
        <v>115</v>
      </c>
      <c r="F5009" s="5" t="s">
        <v>441</v>
      </c>
      <c r="G5009" s="7">
        <v>0</v>
      </c>
      <c r="H5009" s="21" t="s">
        <v>71</v>
      </c>
      <c r="I5009" s="5" t="s">
        <v>51</v>
      </c>
    </row>
    <row r="5010" spans="1:9" ht="48" customHeight="1">
      <c r="A5010" s="5" t="s">
        <v>46</v>
      </c>
      <c r="B5010" s="5" t="s">
        <v>45</v>
      </c>
      <c r="C5010" s="4">
        <v>46266</v>
      </c>
      <c r="D5010" s="4">
        <v>46276</v>
      </c>
      <c r="E5010" s="5" t="s">
        <v>115</v>
      </c>
      <c r="F5010" s="5" t="s">
        <v>442</v>
      </c>
      <c r="G5010" s="7">
        <v>0</v>
      </c>
      <c r="H5010" s="21" t="s">
        <v>71</v>
      </c>
      <c r="I5010" s="5" t="s">
        <v>51</v>
      </c>
    </row>
    <row r="5011" spans="1:9" ht="48" customHeight="1">
      <c r="A5011" s="5" t="s">
        <v>46</v>
      </c>
      <c r="B5011" s="5" t="s">
        <v>45</v>
      </c>
      <c r="C5011" s="4">
        <v>46266</v>
      </c>
      <c r="D5011" s="4">
        <v>46276</v>
      </c>
      <c r="E5011" s="5" t="s">
        <v>115</v>
      </c>
      <c r="F5011" s="5" t="s">
        <v>443</v>
      </c>
      <c r="G5011" s="7">
        <v>0</v>
      </c>
      <c r="H5011" s="21" t="s">
        <v>71</v>
      </c>
      <c r="I5011" s="5" t="s">
        <v>51</v>
      </c>
    </row>
    <row r="5012" spans="1:9" ht="48" customHeight="1">
      <c r="A5012" s="5" t="s">
        <v>46</v>
      </c>
      <c r="B5012" s="5" t="s">
        <v>45</v>
      </c>
      <c r="C5012" s="4">
        <v>46266</v>
      </c>
      <c r="D5012" s="4">
        <v>46276</v>
      </c>
      <c r="E5012" s="5" t="s">
        <v>115</v>
      </c>
      <c r="F5012" s="5" t="s">
        <v>445</v>
      </c>
      <c r="G5012" s="7">
        <v>0</v>
      </c>
      <c r="H5012" s="21" t="s">
        <v>71</v>
      </c>
      <c r="I5012" s="5" t="s">
        <v>51</v>
      </c>
    </row>
    <row r="5013" spans="1:9" ht="48" customHeight="1">
      <c r="A5013" s="5" t="s">
        <v>46</v>
      </c>
      <c r="B5013" s="5" t="s">
        <v>45</v>
      </c>
      <c r="C5013" s="4">
        <v>46266</v>
      </c>
      <c r="D5013" s="4">
        <v>46276</v>
      </c>
      <c r="E5013" s="5" t="s">
        <v>115</v>
      </c>
      <c r="F5013" s="5" t="s">
        <v>113</v>
      </c>
      <c r="G5013" s="7">
        <v>0</v>
      </c>
      <c r="H5013" s="21" t="s">
        <v>71</v>
      </c>
      <c r="I5013" s="5" t="s">
        <v>51</v>
      </c>
    </row>
    <row r="5014" spans="1:9" ht="48" customHeight="1">
      <c r="A5014" s="5" t="s">
        <v>46</v>
      </c>
      <c r="B5014" s="5" t="s">
        <v>45</v>
      </c>
      <c r="C5014" s="4">
        <v>46266</v>
      </c>
      <c r="D5014" s="4">
        <v>46276</v>
      </c>
      <c r="E5014" s="5" t="s">
        <v>115</v>
      </c>
      <c r="F5014" s="5" t="s">
        <v>446</v>
      </c>
      <c r="G5014" s="7">
        <v>0</v>
      </c>
      <c r="H5014" s="21" t="s">
        <v>71</v>
      </c>
      <c r="I5014" s="5" t="s">
        <v>51</v>
      </c>
    </row>
    <row r="5015" spans="1:9" ht="48" customHeight="1">
      <c r="A5015" s="5" t="s">
        <v>46</v>
      </c>
      <c r="B5015" s="5" t="s">
        <v>45</v>
      </c>
      <c r="C5015" s="4">
        <v>46266</v>
      </c>
      <c r="D5015" s="4">
        <v>46276</v>
      </c>
      <c r="E5015" s="5" t="s">
        <v>115</v>
      </c>
      <c r="F5015" s="5" t="s">
        <v>447</v>
      </c>
      <c r="G5015" s="7">
        <v>0</v>
      </c>
      <c r="H5015" s="21" t="s">
        <v>71</v>
      </c>
      <c r="I5015" s="5" t="s">
        <v>51</v>
      </c>
    </row>
    <row r="5016" spans="1:9" ht="48" customHeight="1">
      <c r="A5016" s="5" t="s">
        <v>46</v>
      </c>
      <c r="B5016" s="5" t="s">
        <v>45</v>
      </c>
      <c r="C5016" s="4">
        <v>46266</v>
      </c>
      <c r="D5016" s="4">
        <v>46276</v>
      </c>
      <c r="E5016" s="5" t="s">
        <v>115</v>
      </c>
      <c r="F5016" s="5" t="s">
        <v>448</v>
      </c>
      <c r="G5016" s="7">
        <v>0</v>
      </c>
      <c r="H5016" s="21" t="s">
        <v>71</v>
      </c>
      <c r="I5016" s="5" t="s">
        <v>51</v>
      </c>
    </row>
    <row r="5017" spans="1:9" ht="48" customHeight="1">
      <c r="A5017" s="5" t="s">
        <v>46</v>
      </c>
      <c r="B5017" s="5" t="s">
        <v>45</v>
      </c>
      <c r="C5017" s="4">
        <v>46266</v>
      </c>
      <c r="D5017" s="4">
        <v>46276</v>
      </c>
      <c r="E5017" s="5" t="s">
        <v>115</v>
      </c>
      <c r="F5017" s="5" t="s">
        <v>449</v>
      </c>
      <c r="G5017" s="7">
        <v>0</v>
      </c>
      <c r="H5017" s="21" t="s">
        <v>71</v>
      </c>
      <c r="I5017" s="5" t="s">
        <v>51</v>
      </c>
    </row>
    <row r="5018" spans="1:9" ht="48" customHeight="1">
      <c r="A5018" s="5" t="s">
        <v>46</v>
      </c>
      <c r="B5018" s="5" t="s">
        <v>45</v>
      </c>
      <c r="C5018" s="4">
        <v>46266</v>
      </c>
      <c r="D5018" s="4">
        <v>46276</v>
      </c>
      <c r="E5018" s="5" t="s">
        <v>115</v>
      </c>
      <c r="F5018" s="5" t="s">
        <v>450</v>
      </c>
      <c r="G5018" s="7">
        <v>0</v>
      </c>
      <c r="H5018" s="21" t="s">
        <v>71</v>
      </c>
      <c r="I5018" s="5" t="s">
        <v>51</v>
      </c>
    </row>
    <row r="5019" spans="1:9" ht="48" customHeight="1">
      <c r="A5019" s="5" t="s">
        <v>46</v>
      </c>
      <c r="B5019" s="5" t="s">
        <v>45</v>
      </c>
      <c r="C5019" s="4">
        <v>46266</v>
      </c>
      <c r="D5019" s="4">
        <v>46276</v>
      </c>
      <c r="E5019" s="5" t="s">
        <v>390</v>
      </c>
      <c r="F5019" s="5" t="s">
        <v>393</v>
      </c>
      <c r="G5019" s="7">
        <v>1E-3</v>
      </c>
      <c r="H5019" s="21" t="s">
        <v>71</v>
      </c>
      <c r="I5019" s="5" t="s">
        <v>51</v>
      </c>
    </row>
    <row r="5020" spans="1:9" ht="48" customHeight="1">
      <c r="A5020" s="5" t="s">
        <v>46</v>
      </c>
      <c r="B5020" s="5" t="s">
        <v>45</v>
      </c>
      <c r="C5020" s="4">
        <v>46266</v>
      </c>
      <c r="D5020" s="4">
        <v>46276</v>
      </c>
      <c r="E5020" s="5" t="s">
        <v>390</v>
      </c>
      <c r="F5020" s="5" t="s">
        <v>396</v>
      </c>
      <c r="G5020" s="7">
        <v>1E-3</v>
      </c>
      <c r="H5020" s="21" t="s">
        <v>71</v>
      </c>
      <c r="I5020" s="5" t="s">
        <v>51</v>
      </c>
    </row>
    <row r="5021" spans="1:9" ht="48" customHeight="1">
      <c r="A5021" s="5" t="s">
        <v>46</v>
      </c>
      <c r="B5021" s="5" t="s">
        <v>45</v>
      </c>
      <c r="C5021" s="4">
        <v>46266</v>
      </c>
      <c r="D5021" s="4">
        <v>46276</v>
      </c>
      <c r="E5021" s="5" t="s">
        <v>390</v>
      </c>
      <c r="F5021" s="5" t="s">
        <v>394</v>
      </c>
      <c r="G5021" s="7">
        <v>1E-3</v>
      </c>
      <c r="H5021" s="21" t="s">
        <v>71</v>
      </c>
      <c r="I5021" s="5" t="s">
        <v>51</v>
      </c>
    </row>
    <row r="5022" spans="1:9" ht="48" customHeight="1">
      <c r="A5022" s="5" t="s">
        <v>46</v>
      </c>
      <c r="B5022" s="5" t="s">
        <v>45</v>
      </c>
      <c r="C5022" s="4">
        <v>46266</v>
      </c>
      <c r="D5022" s="4">
        <v>46276</v>
      </c>
      <c r="E5022" s="5" t="s">
        <v>390</v>
      </c>
      <c r="F5022" s="5" t="s">
        <v>397</v>
      </c>
      <c r="G5022" s="7">
        <v>1E-3</v>
      </c>
      <c r="H5022" s="21" t="s">
        <v>71</v>
      </c>
      <c r="I5022" s="5" t="s">
        <v>51</v>
      </c>
    </row>
    <row r="5023" spans="1:9" ht="48" customHeight="1">
      <c r="A5023" s="5" t="s">
        <v>46</v>
      </c>
      <c r="B5023" s="5" t="s">
        <v>45</v>
      </c>
      <c r="C5023" s="4">
        <v>46266</v>
      </c>
      <c r="D5023" s="4">
        <v>46276</v>
      </c>
      <c r="E5023" s="5" t="s">
        <v>390</v>
      </c>
      <c r="F5023" s="5" t="s">
        <v>398</v>
      </c>
      <c r="G5023" s="7">
        <v>1E-3</v>
      </c>
      <c r="H5023" s="21" t="s">
        <v>71</v>
      </c>
      <c r="I5023" s="5" t="s">
        <v>51</v>
      </c>
    </row>
    <row r="5024" spans="1:9" ht="48" customHeight="1">
      <c r="A5024" s="5" t="s">
        <v>46</v>
      </c>
      <c r="B5024" s="5" t="s">
        <v>45</v>
      </c>
      <c r="C5024" s="4">
        <v>46266</v>
      </c>
      <c r="D5024" s="4">
        <v>46276</v>
      </c>
      <c r="E5024" s="5" t="s">
        <v>390</v>
      </c>
      <c r="F5024" s="5" t="s">
        <v>364</v>
      </c>
      <c r="G5024" s="7">
        <v>1E-3</v>
      </c>
      <c r="H5024" s="21" t="s">
        <v>71</v>
      </c>
      <c r="I5024" s="5" t="s">
        <v>51</v>
      </c>
    </row>
    <row r="5025" spans="1:9" ht="48" customHeight="1">
      <c r="A5025" s="5" t="s">
        <v>46</v>
      </c>
      <c r="B5025" s="5" t="s">
        <v>45</v>
      </c>
      <c r="C5025" s="4">
        <v>46266</v>
      </c>
      <c r="D5025" s="4">
        <v>46276</v>
      </c>
      <c r="E5025" s="5" t="s">
        <v>390</v>
      </c>
      <c r="F5025" s="5" t="s">
        <v>392</v>
      </c>
      <c r="G5025" s="7">
        <v>1E-3</v>
      </c>
      <c r="H5025" s="21" t="s">
        <v>71</v>
      </c>
      <c r="I5025" s="5" t="s">
        <v>51</v>
      </c>
    </row>
    <row r="5026" spans="1:9" ht="48" customHeight="1">
      <c r="A5026" s="5" t="s">
        <v>46</v>
      </c>
      <c r="B5026" s="5" t="s">
        <v>45</v>
      </c>
      <c r="C5026" s="4">
        <v>46266</v>
      </c>
      <c r="D5026" s="4">
        <v>46276</v>
      </c>
      <c r="E5026" s="5" t="s">
        <v>390</v>
      </c>
      <c r="F5026" s="5" t="s">
        <v>391</v>
      </c>
      <c r="G5026" s="7">
        <v>1E-3</v>
      </c>
      <c r="H5026" s="21" t="s">
        <v>71</v>
      </c>
      <c r="I5026" s="5" t="s">
        <v>51</v>
      </c>
    </row>
    <row r="5027" spans="1:9" ht="48" customHeight="1">
      <c r="A5027" s="5" t="s">
        <v>46</v>
      </c>
      <c r="B5027" s="5" t="s">
        <v>45</v>
      </c>
      <c r="C5027" s="4">
        <v>46266</v>
      </c>
      <c r="D5027" s="4">
        <v>46276</v>
      </c>
      <c r="E5027" s="5" t="s">
        <v>390</v>
      </c>
      <c r="F5027" s="5" t="s">
        <v>366</v>
      </c>
      <c r="G5027" s="7">
        <v>0</v>
      </c>
      <c r="H5027" s="21" t="s">
        <v>71</v>
      </c>
      <c r="I5027" s="5" t="s">
        <v>51</v>
      </c>
    </row>
    <row r="5028" spans="1:9" ht="48" customHeight="1">
      <c r="A5028" s="5" t="s">
        <v>46</v>
      </c>
      <c r="B5028" s="5" t="s">
        <v>45</v>
      </c>
      <c r="C5028" s="4">
        <v>46266</v>
      </c>
      <c r="D5028" s="4">
        <v>46276</v>
      </c>
      <c r="E5028" s="5" t="s">
        <v>390</v>
      </c>
      <c r="F5028" s="5" t="s">
        <v>395</v>
      </c>
      <c r="G5028" s="7">
        <v>0</v>
      </c>
      <c r="H5028" s="21" t="s">
        <v>71</v>
      </c>
      <c r="I5028" s="5" t="s">
        <v>51</v>
      </c>
    </row>
    <row r="5029" spans="1:9" ht="48" customHeight="1">
      <c r="A5029" s="5" t="s">
        <v>46</v>
      </c>
      <c r="B5029" s="5" t="s">
        <v>45</v>
      </c>
      <c r="C5029" s="4">
        <v>46266</v>
      </c>
      <c r="D5029" s="4">
        <v>46276</v>
      </c>
      <c r="E5029" s="5" t="s">
        <v>390</v>
      </c>
      <c r="F5029" s="5" t="s">
        <v>402</v>
      </c>
      <c r="G5029" s="7">
        <v>0</v>
      </c>
      <c r="H5029" s="21" t="s">
        <v>71</v>
      </c>
      <c r="I5029" s="5" t="s">
        <v>51</v>
      </c>
    </row>
    <row r="5030" spans="1:9" ht="48" customHeight="1">
      <c r="A5030" s="5" t="s">
        <v>46</v>
      </c>
      <c r="B5030" s="5" t="s">
        <v>45</v>
      </c>
      <c r="C5030" s="4">
        <v>46266</v>
      </c>
      <c r="D5030" s="4">
        <v>46276</v>
      </c>
      <c r="E5030" s="5" t="s">
        <v>390</v>
      </c>
      <c r="F5030" s="5" t="s">
        <v>403</v>
      </c>
      <c r="G5030" s="7">
        <v>0</v>
      </c>
      <c r="H5030" s="21" t="s">
        <v>71</v>
      </c>
      <c r="I5030" s="5" t="s">
        <v>51</v>
      </c>
    </row>
    <row r="5031" spans="1:9" ht="48" customHeight="1">
      <c r="A5031" s="5" t="s">
        <v>46</v>
      </c>
      <c r="B5031" s="5" t="s">
        <v>45</v>
      </c>
      <c r="C5031" s="4">
        <v>46266</v>
      </c>
      <c r="D5031" s="4">
        <v>46276</v>
      </c>
      <c r="E5031" s="5" t="s">
        <v>390</v>
      </c>
      <c r="F5031" s="5" t="s">
        <v>404</v>
      </c>
      <c r="G5031" s="7">
        <v>0</v>
      </c>
      <c r="H5031" s="21" t="s">
        <v>71</v>
      </c>
      <c r="I5031" s="5" t="s">
        <v>51</v>
      </c>
    </row>
    <row r="5032" spans="1:9" ht="48" customHeight="1">
      <c r="A5032" s="5" t="s">
        <v>46</v>
      </c>
      <c r="B5032" s="5" t="s">
        <v>45</v>
      </c>
      <c r="C5032" s="4">
        <v>46266</v>
      </c>
      <c r="D5032" s="4">
        <v>46276</v>
      </c>
      <c r="E5032" s="5" t="s">
        <v>390</v>
      </c>
      <c r="F5032" s="5" t="s">
        <v>405</v>
      </c>
      <c r="G5032" s="7">
        <v>0</v>
      </c>
      <c r="H5032" s="21" t="s">
        <v>71</v>
      </c>
      <c r="I5032" s="5" t="s">
        <v>51</v>
      </c>
    </row>
    <row r="5033" spans="1:9" ht="48" customHeight="1">
      <c r="A5033" s="5" t="s">
        <v>46</v>
      </c>
      <c r="B5033" s="5" t="s">
        <v>45</v>
      </c>
      <c r="C5033" s="4">
        <v>46266</v>
      </c>
      <c r="D5033" s="4">
        <v>46276</v>
      </c>
      <c r="E5033" s="5" t="s">
        <v>390</v>
      </c>
      <c r="F5033" s="5" t="s">
        <v>406</v>
      </c>
      <c r="G5033" s="7">
        <v>0</v>
      </c>
      <c r="H5033" s="21" t="s">
        <v>71</v>
      </c>
      <c r="I5033" s="5" t="s">
        <v>51</v>
      </c>
    </row>
    <row r="5034" spans="1:9" ht="48" customHeight="1">
      <c r="A5034" s="5" t="s">
        <v>46</v>
      </c>
      <c r="B5034" s="5" t="s">
        <v>45</v>
      </c>
      <c r="C5034" s="4">
        <v>46266</v>
      </c>
      <c r="D5034" s="4">
        <v>46276</v>
      </c>
      <c r="E5034" s="5" t="s">
        <v>390</v>
      </c>
      <c r="F5034" s="5" t="s">
        <v>407</v>
      </c>
      <c r="G5034" s="7">
        <v>0</v>
      </c>
      <c r="H5034" s="21" t="s">
        <v>71</v>
      </c>
      <c r="I5034" s="5" t="s">
        <v>51</v>
      </c>
    </row>
    <row r="5035" spans="1:9" ht="48" customHeight="1">
      <c r="A5035" s="5" t="s">
        <v>46</v>
      </c>
      <c r="B5035" s="5" t="s">
        <v>45</v>
      </c>
      <c r="C5035" s="4">
        <v>46266</v>
      </c>
      <c r="D5035" s="4">
        <v>46276</v>
      </c>
      <c r="E5035" s="5" t="s">
        <v>390</v>
      </c>
      <c r="F5035" s="5" t="s">
        <v>399</v>
      </c>
      <c r="G5035" s="7">
        <v>0</v>
      </c>
      <c r="H5035" s="21" t="s">
        <v>71</v>
      </c>
      <c r="I5035" s="5" t="s">
        <v>51</v>
      </c>
    </row>
    <row r="5036" spans="1:9" ht="48" customHeight="1">
      <c r="A5036" s="5" t="s">
        <v>46</v>
      </c>
      <c r="B5036" s="5" t="s">
        <v>45</v>
      </c>
      <c r="C5036" s="4">
        <v>46266</v>
      </c>
      <c r="D5036" s="4">
        <v>46276</v>
      </c>
      <c r="E5036" s="5" t="s">
        <v>390</v>
      </c>
      <c r="F5036" s="5" t="s">
        <v>408</v>
      </c>
      <c r="G5036" s="7">
        <v>0</v>
      </c>
      <c r="H5036" s="21" t="s">
        <v>71</v>
      </c>
      <c r="I5036" s="5" t="s">
        <v>51</v>
      </c>
    </row>
    <row r="5037" spans="1:9" ht="48" customHeight="1">
      <c r="A5037" s="5" t="s">
        <v>46</v>
      </c>
      <c r="B5037" s="5" t="s">
        <v>45</v>
      </c>
      <c r="C5037" s="4">
        <v>46266</v>
      </c>
      <c r="D5037" s="4">
        <v>46276</v>
      </c>
      <c r="E5037" s="5" t="s">
        <v>390</v>
      </c>
      <c r="F5037" s="5" t="s">
        <v>100</v>
      </c>
      <c r="G5037" s="7">
        <v>0</v>
      </c>
      <c r="H5037" s="21" t="s">
        <v>71</v>
      </c>
      <c r="I5037" s="5" t="s">
        <v>51</v>
      </c>
    </row>
    <row r="5038" spans="1:9" ht="48" customHeight="1">
      <c r="A5038" s="5" t="s">
        <v>46</v>
      </c>
      <c r="B5038" s="5" t="s">
        <v>45</v>
      </c>
      <c r="C5038" s="4">
        <v>46266</v>
      </c>
      <c r="D5038" s="4">
        <v>46276</v>
      </c>
      <c r="E5038" s="5" t="s">
        <v>390</v>
      </c>
      <c r="F5038" s="5" t="s">
        <v>409</v>
      </c>
      <c r="G5038" s="7">
        <v>0</v>
      </c>
      <c r="H5038" s="21" t="s">
        <v>71</v>
      </c>
      <c r="I5038" s="5" t="s">
        <v>51</v>
      </c>
    </row>
    <row r="5039" spans="1:9" ht="48" customHeight="1">
      <c r="A5039" s="5" t="s">
        <v>46</v>
      </c>
      <c r="B5039" s="5" t="s">
        <v>45</v>
      </c>
      <c r="C5039" s="4">
        <v>46266</v>
      </c>
      <c r="D5039" s="4">
        <v>46276</v>
      </c>
      <c r="E5039" s="5" t="s">
        <v>390</v>
      </c>
      <c r="F5039" s="5" t="s">
        <v>400</v>
      </c>
      <c r="G5039" s="7">
        <v>0</v>
      </c>
      <c r="H5039" s="21" t="s">
        <v>71</v>
      </c>
      <c r="I5039" s="5" t="s">
        <v>51</v>
      </c>
    </row>
    <row r="5040" spans="1:9" ht="48" customHeight="1">
      <c r="A5040" s="5" t="s">
        <v>46</v>
      </c>
      <c r="B5040" s="5" t="s">
        <v>45</v>
      </c>
      <c r="C5040" s="4">
        <v>46266</v>
      </c>
      <c r="D5040" s="4">
        <v>46276</v>
      </c>
      <c r="E5040" s="5" t="s">
        <v>390</v>
      </c>
      <c r="F5040" s="5" t="s">
        <v>410</v>
      </c>
      <c r="G5040" s="7">
        <v>0</v>
      </c>
      <c r="H5040" s="21" t="s">
        <v>71</v>
      </c>
      <c r="I5040" s="5" t="s">
        <v>51</v>
      </c>
    </row>
    <row r="5041" spans="1:9" ht="48" customHeight="1">
      <c r="A5041" s="5" t="s">
        <v>46</v>
      </c>
      <c r="B5041" s="5" t="s">
        <v>45</v>
      </c>
      <c r="C5041" s="4">
        <v>46266</v>
      </c>
      <c r="D5041" s="4">
        <v>46276</v>
      </c>
      <c r="E5041" s="5" t="s">
        <v>390</v>
      </c>
      <c r="F5041" s="5" t="s">
        <v>401</v>
      </c>
      <c r="G5041" s="7">
        <v>0</v>
      </c>
      <c r="H5041" s="21" t="s">
        <v>71</v>
      </c>
      <c r="I5041" s="5" t="s">
        <v>51</v>
      </c>
    </row>
    <row r="5042" spans="1:9" ht="48" customHeight="1">
      <c r="A5042" s="5" t="s">
        <v>46</v>
      </c>
      <c r="B5042" s="5" t="s">
        <v>45</v>
      </c>
      <c r="C5042" s="4">
        <v>46266</v>
      </c>
      <c r="D5042" s="4">
        <v>46276</v>
      </c>
      <c r="E5042" s="5" t="s">
        <v>390</v>
      </c>
      <c r="F5042" s="5" t="s">
        <v>411</v>
      </c>
      <c r="G5042" s="7">
        <v>0</v>
      </c>
      <c r="H5042" s="21" t="s">
        <v>71</v>
      </c>
      <c r="I5042" s="5" t="s">
        <v>51</v>
      </c>
    </row>
    <row r="5043" spans="1:9" ht="48" customHeight="1">
      <c r="A5043" s="5" t="s">
        <v>46</v>
      </c>
      <c r="B5043" s="5" t="s">
        <v>45</v>
      </c>
      <c r="C5043" s="4">
        <v>46266</v>
      </c>
      <c r="D5043" s="4">
        <v>46276</v>
      </c>
      <c r="E5043" s="5" t="s">
        <v>390</v>
      </c>
      <c r="F5043" s="5" t="s">
        <v>412</v>
      </c>
      <c r="G5043" s="7">
        <v>0</v>
      </c>
      <c r="H5043" s="21" t="s">
        <v>71</v>
      </c>
      <c r="I5043" s="5" t="s">
        <v>51</v>
      </c>
    </row>
    <row r="5044" spans="1:9" ht="48" customHeight="1">
      <c r="A5044" s="5" t="s">
        <v>46</v>
      </c>
      <c r="B5044" s="5" t="s">
        <v>45</v>
      </c>
      <c r="C5044" s="4">
        <v>46266</v>
      </c>
      <c r="D5044" s="4">
        <v>46276</v>
      </c>
      <c r="E5044" s="5" t="s">
        <v>390</v>
      </c>
      <c r="F5044" s="5" t="s">
        <v>413</v>
      </c>
      <c r="G5044" s="7">
        <v>0</v>
      </c>
      <c r="H5044" s="21" t="s">
        <v>71</v>
      </c>
      <c r="I5044" s="5" t="s">
        <v>51</v>
      </c>
    </row>
    <row r="5045" spans="1:9" ht="48" customHeight="1">
      <c r="A5045" s="5" t="s">
        <v>46</v>
      </c>
      <c r="B5045" s="5" t="s">
        <v>45</v>
      </c>
      <c r="C5045" s="4">
        <v>46266</v>
      </c>
      <c r="D5045" s="4">
        <v>46276</v>
      </c>
      <c r="E5045" s="5" t="s">
        <v>390</v>
      </c>
      <c r="F5045" s="5" t="s">
        <v>153</v>
      </c>
      <c r="G5045" s="7">
        <v>0</v>
      </c>
      <c r="H5045" s="21" t="s">
        <v>71</v>
      </c>
      <c r="I5045" s="5" t="s">
        <v>51</v>
      </c>
    </row>
    <row r="5046" spans="1:9" ht="48" customHeight="1">
      <c r="A5046" s="5" t="s">
        <v>46</v>
      </c>
      <c r="B5046" s="5" t="s">
        <v>45</v>
      </c>
      <c r="C5046" s="4">
        <v>46266</v>
      </c>
      <c r="D5046" s="4">
        <v>46276</v>
      </c>
      <c r="E5046" s="5" t="s">
        <v>143</v>
      </c>
      <c r="F5046" s="5" t="s">
        <v>376</v>
      </c>
      <c r="G5046" s="7">
        <v>2E-3</v>
      </c>
      <c r="H5046" s="21" t="s">
        <v>71</v>
      </c>
      <c r="I5046" s="5" t="s">
        <v>51</v>
      </c>
    </row>
    <row r="5047" spans="1:9" ht="48" customHeight="1">
      <c r="A5047" s="5" t="s">
        <v>46</v>
      </c>
      <c r="B5047" s="5" t="s">
        <v>45</v>
      </c>
      <c r="C5047" s="4">
        <v>46266</v>
      </c>
      <c r="D5047" s="4">
        <v>46276</v>
      </c>
      <c r="E5047" s="5" t="s">
        <v>143</v>
      </c>
      <c r="F5047" s="5" t="s">
        <v>377</v>
      </c>
      <c r="G5047" s="7">
        <v>2E-3</v>
      </c>
      <c r="H5047" s="21" t="s">
        <v>71</v>
      </c>
      <c r="I5047" s="5" t="s">
        <v>51</v>
      </c>
    </row>
    <row r="5048" spans="1:9" ht="48" customHeight="1">
      <c r="A5048" s="5" t="s">
        <v>46</v>
      </c>
      <c r="B5048" s="5" t="s">
        <v>45</v>
      </c>
      <c r="C5048" s="4">
        <v>46266</v>
      </c>
      <c r="D5048" s="4">
        <v>46276</v>
      </c>
      <c r="E5048" s="5" t="s">
        <v>143</v>
      </c>
      <c r="F5048" s="5" t="s">
        <v>379</v>
      </c>
      <c r="G5048" s="7">
        <v>1E-3</v>
      </c>
      <c r="H5048" s="21" t="s">
        <v>71</v>
      </c>
      <c r="I5048" s="5" t="s">
        <v>51</v>
      </c>
    </row>
    <row r="5049" spans="1:9" ht="48" customHeight="1">
      <c r="A5049" s="5" t="s">
        <v>46</v>
      </c>
      <c r="B5049" s="5" t="s">
        <v>45</v>
      </c>
      <c r="C5049" s="4">
        <v>46266</v>
      </c>
      <c r="D5049" s="4">
        <v>46276</v>
      </c>
      <c r="E5049" s="5" t="s">
        <v>143</v>
      </c>
      <c r="F5049" s="5" t="s">
        <v>378</v>
      </c>
      <c r="G5049" s="7">
        <v>1E-3</v>
      </c>
      <c r="H5049" s="21" t="s">
        <v>71</v>
      </c>
      <c r="I5049" s="5" t="s">
        <v>51</v>
      </c>
    </row>
    <row r="5050" spans="1:9" ht="48" customHeight="1">
      <c r="A5050" s="5" t="s">
        <v>46</v>
      </c>
      <c r="B5050" s="5" t="s">
        <v>45</v>
      </c>
      <c r="C5050" s="4">
        <v>46266</v>
      </c>
      <c r="D5050" s="4">
        <v>46276</v>
      </c>
      <c r="E5050" s="5" t="s">
        <v>143</v>
      </c>
      <c r="F5050" s="5" t="s">
        <v>381</v>
      </c>
      <c r="G5050" s="7">
        <v>0</v>
      </c>
      <c r="H5050" s="21" t="s">
        <v>71</v>
      </c>
      <c r="I5050" s="5" t="s">
        <v>51</v>
      </c>
    </row>
    <row r="5051" spans="1:9" ht="48" customHeight="1">
      <c r="A5051" s="5" t="s">
        <v>46</v>
      </c>
      <c r="B5051" s="5" t="s">
        <v>45</v>
      </c>
      <c r="C5051" s="4">
        <v>46266</v>
      </c>
      <c r="D5051" s="4">
        <v>46276</v>
      </c>
      <c r="E5051" s="5" t="s">
        <v>143</v>
      </c>
      <c r="F5051" s="5" t="s">
        <v>382</v>
      </c>
      <c r="G5051" s="7">
        <v>0</v>
      </c>
      <c r="H5051" s="21" t="s">
        <v>71</v>
      </c>
      <c r="I5051" s="5" t="s">
        <v>51</v>
      </c>
    </row>
    <row r="5052" spans="1:9" ht="48" customHeight="1">
      <c r="A5052" s="5" t="s">
        <v>46</v>
      </c>
      <c r="B5052" s="5" t="s">
        <v>45</v>
      </c>
      <c r="C5052" s="4">
        <v>46266</v>
      </c>
      <c r="D5052" s="4">
        <v>46276</v>
      </c>
      <c r="E5052" s="5" t="s">
        <v>143</v>
      </c>
      <c r="F5052" s="5" t="s">
        <v>383</v>
      </c>
      <c r="G5052" s="7">
        <v>0</v>
      </c>
      <c r="H5052" s="21" t="s">
        <v>71</v>
      </c>
      <c r="I5052" s="5" t="s">
        <v>51</v>
      </c>
    </row>
    <row r="5053" spans="1:9" ht="48" customHeight="1">
      <c r="A5053" s="5" t="s">
        <v>46</v>
      </c>
      <c r="B5053" s="5" t="s">
        <v>45</v>
      </c>
      <c r="C5053" s="4">
        <v>46266</v>
      </c>
      <c r="D5053" s="4">
        <v>46276</v>
      </c>
      <c r="E5053" s="5" t="s">
        <v>143</v>
      </c>
      <c r="F5053" s="5" t="s">
        <v>380</v>
      </c>
      <c r="G5053" s="7">
        <v>0</v>
      </c>
      <c r="H5053" s="21" t="s">
        <v>71</v>
      </c>
      <c r="I5053" s="5" t="s">
        <v>51</v>
      </c>
    </row>
    <row r="5054" spans="1:9" ht="48" customHeight="1">
      <c r="A5054" s="5" t="s">
        <v>46</v>
      </c>
      <c r="B5054" s="5" t="s">
        <v>45</v>
      </c>
      <c r="C5054" s="4">
        <v>46266</v>
      </c>
      <c r="D5054" s="4">
        <v>46276</v>
      </c>
      <c r="E5054" s="5" t="s">
        <v>143</v>
      </c>
      <c r="F5054" s="5" t="s">
        <v>386</v>
      </c>
      <c r="G5054" s="7">
        <v>0</v>
      </c>
      <c r="H5054" s="21" t="s">
        <v>71</v>
      </c>
      <c r="I5054" s="5" t="s">
        <v>51</v>
      </c>
    </row>
    <row r="5055" spans="1:9" ht="48" customHeight="1">
      <c r="A5055" s="5" t="s">
        <v>46</v>
      </c>
      <c r="B5055" s="5" t="s">
        <v>45</v>
      </c>
      <c r="C5055" s="4">
        <v>46266</v>
      </c>
      <c r="D5055" s="4">
        <v>46276</v>
      </c>
      <c r="E5055" s="5" t="s">
        <v>143</v>
      </c>
      <c r="F5055" s="5" t="s">
        <v>132</v>
      </c>
      <c r="G5055" s="7">
        <v>0</v>
      </c>
      <c r="H5055" s="21" t="s">
        <v>71</v>
      </c>
      <c r="I5055" s="5" t="s">
        <v>51</v>
      </c>
    </row>
    <row r="5056" spans="1:9" ht="48" customHeight="1">
      <c r="A5056" s="5" t="s">
        <v>46</v>
      </c>
      <c r="B5056" s="5" t="s">
        <v>45</v>
      </c>
      <c r="C5056" s="4">
        <v>46266</v>
      </c>
      <c r="D5056" s="4">
        <v>46276</v>
      </c>
      <c r="E5056" s="5" t="s">
        <v>143</v>
      </c>
      <c r="F5056" s="5" t="s">
        <v>387</v>
      </c>
      <c r="G5056" s="7">
        <v>0</v>
      </c>
      <c r="H5056" s="21" t="s">
        <v>71</v>
      </c>
      <c r="I5056" s="5" t="s">
        <v>51</v>
      </c>
    </row>
    <row r="5057" spans="1:9" ht="48" customHeight="1">
      <c r="A5057" s="5" t="s">
        <v>46</v>
      </c>
      <c r="B5057" s="5" t="s">
        <v>45</v>
      </c>
      <c r="C5057" s="4">
        <v>46266</v>
      </c>
      <c r="D5057" s="4">
        <v>46276</v>
      </c>
      <c r="E5057" s="5" t="s">
        <v>143</v>
      </c>
      <c r="F5057" s="5" t="s">
        <v>388</v>
      </c>
      <c r="G5057" s="7">
        <v>0</v>
      </c>
      <c r="H5057" s="21" t="s">
        <v>71</v>
      </c>
      <c r="I5057" s="5" t="s">
        <v>51</v>
      </c>
    </row>
    <row r="5058" spans="1:9" ht="48" customHeight="1">
      <c r="A5058" s="5" t="s">
        <v>46</v>
      </c>
      <c r="B5058" s="5" t="s">
        <v>45</v>
      </c>
      <c r="C5058" s="4">
        <v>46266</v>
      </c>
      <c r="D5058" s="4">
        <v>46276</v>
      </c>
      <c r="E5058" s="5" t="s">
        <v>143</v>
      </c>
      <c r="F5058" s="5" t="s">
        <v>389</v>
      </c>
      <c r="G5058" s="7">
        <v>0</v>
      </c>
      <c r="H5058" s="21" t="s">
        <v>71</v>
      </c>
      <c r="I5058" s="5" t="s">
        <v>51</v>
      </c>
    </row>
    <row r="5059" spans="1:9" ht="48" customHeight="1">
      <c r="A5059" s="5" t="s">
        <v>46</v>
      </c>
      <c r="B5059" s="5" t="s">
        <v>45</v>
      </c>
      <c r="C5059" s="4">
        <v>46266</v>
      </c>
      <c r="D5059" s="4">
        <v>46276</v>
      </c>
      <c r="E5059" s="5" t="s">
        <v>143</v>
      </c>
      <c r="F5059" s="5" t="s">
        <v>384</v>
      </c>
      <c r="G5059" s="7">
        <v>0</v>
      </c>
      <c r="H5059" s="21" t="s">
        <v>71</v>
      </c>
      <c r="I5059" s="5" t="s">
        <v>51</v>
      </c>
    </row>
    <row r="5060" spans="1:9" ht="48" customHeight="1">
      <c r="A5060" s="5" t="s">
        <v>46</v>
      </c>
      <c r="B5060" s="5" t="s">
        <v>45</v>
      </c>
      <c r="C5060" s="4">
        <v>46266</v>
      </c>
      <c r="D5060" s="4">
        <v>46276</v>
      </c>
      <c r="E5060" s="5" t="s">
        <v>143</v>
      </c>
      <c r="F5060" s="5" t="s">
        <v>385</v>
      </c>
      <c r="G5060" s="7">
        <v>0</v>
      </c>
      <c r="H5060" s="21" t="s">
        <v>71</v>
      </c>
      <c r="I5060" s="5" t="s">
        <v>51</v>
      </c>
    </row>
    <row r="5061" spans="1:9" ht="48" customHeight="1">
      <c r="A5061" s="5" t="s">
        <v>46</v>
      </c>
      <c r="B5061" s="5" t="s">
        <v>45</v>
      </c>
      <c r="C5061" s="4">
        <v>46266</v>
      </c>
      <c r="D5061" s="4">
        <v>46276</v>
      </c>
      <c r="E5061" s="5" t="s">
        <v>505</v>
      </c>
      <c r="F5061" s="5" t="s">
        <v>395</v>
      </c>
      <c r="G5061" s="7">
        <v>2E-3</v>
      </c>
      <c r="H5061" s="21" t="s">
        <v>71</v>
      </c>
      <c r="I5061" s="5" t="s">
        <v>51</v>
      </c>
    </row>
    <row r="5062" spans="1:9" ht="48" customHeight="1">
      <c r="A5062" s="5" t="s">
        <v>46</v>
      </c>
      <c r="B5062" s="5" t="s">
        <v>45</v>
      </c>
      <c r="C5062" s="4">
        <v>46266</v>
      </c>
      <c r="D5062" s="4">
        <v>46276</v>
      </c>
      <c r="E5062" s="5" t="s">
        <v>505</v>
      </c>
      <c r="F5062" s="5" t="s">
        <v>366</v>
      </c>
      <c r="G5062" s="7">
        <v>2E-3</v>
      </c>
      <c r="H5062" s="21" t="s">
        <v>71</v>
      </c>
      <c r="I5062" s="5" t="s">
        <v>51</v>
      </c>
    </row>
    <row r="5063" spans="1:9" ht="48" customHeight="1">
      <c r="A5063" s="5" t="s">
        <v>46</v>
      </c>
      <c r="B5063" s="5" t="s">
        <v>45</v>
      </c>
      <c r="C5063" s="4">
        <v>46266</v>
      </c>
      <c r="D5063" s="4">
        <v>46276</v>
      </c>
      <c r="E5063" s="5" t="s">
        <v>505</v>
      </c>
      <c r="F5063" s="5" t="s">
        <v>506</v>
      </c>
      <c r="G5063" s="7">
        <v>2E-3</v>
      </c>
      <c r="H5063" s="21" t="s">
        <v>71</v>
      </c>
      <c r="I5063" s="5" t="s">
        <v>51</v>
      </c>
    </row>
    <row r="5064" spans="1:9" ht="48" customHeight="1">
      <c r="A5064" s="5" t="s">
        <v>46</v>
      </c>
      <c r="B5064" s="5" t="s">
        <v>45</v>
      </c>
      <c r="C5064" s="4">
        <v>46266</v>
      </c>
      <c r="D5064" s="4">
        <v>46276</v>
      </c>
      <c r="E5064" s="5" t="s">
        <v>505</v>
      </c>
      <c r="F5064" s="5" t="s">
        <v>362</v>
      </c>
      <c r="G5064" s="7">
        <v>1E-3</v>
      </c>
      <c r="H5064" s="21" t="s">
        <v>71</v>
      </c>
      <c r="I5064" s="5" t="s">
        <v>51</v>
      </c>
    </row>
    <row r="5065" spans="1:9" ht="48" customHeight="1">
      <c r="A5065" s="5" t="s">
        <v>46</v>
      </c>
      <c r="B5065" s="5" t="s">
        <v>45</v>
      </c>
      <c r="C5065" s="4">
        <v>46266</v>
      </c>
      <c r="D5065" s="4">
        <v>46276</v>
      </c>
      <c r="E5065" s="5" t="s">
        <v>505</v>
      </c>
      <c r="F5065" s="5" t="s">
        <v>392</v>
      </c>
      <c r="G5065" s="7">
        <v>1E-3</v>
      </c>
      <c r="H5065" s="21" t="s">
        <v>71</v>
      </c>
      <c r="I5065" s="5" t="s">
        <v>51</v>
      </c>
    </row>
    <row r="5066" spans="1:9" ht="48" customHeight="1">
      <c r="A5066" s="5" t="s">
        <v>46</v>
      </c>
      <c r="B5066" s="5" t="s">
        <v>45</v>
      </c>
      <c r="C5066" s="4">
        <v>46266</v>
      </c>
      <c r="D5066" s="4">
        <v>46276</v>
      </c>
      <c r="E5066" s="5" t="s">
        <v>429</v>
      </c>
      <c r="F5066" s="5" t="s">
        <v>429</v>
      </c>
      <c r="G5066" s="7">
        <v>5.0000000000000001E-3</v>
      </c>
      <c r="H5066" s="21" t="s">
        <v>71</v>
      </c>
      <c r="I5066" s="5" t="s">
        <v>51</v>
      </c>
    </row>
    <row r="5067" spans="1:9" ht="48" customHeight="1">
      <c r="A5067" s="5" t="s">
        <v>46</v>
      </c>
      <c r="B5067" s="5" t="s">
        <v>45</v>
      </c>
      <c r="C5067" s="4">
        <v>46266</v>
      </c>
      <c r="D5067" s="4">
        <v>46276</v>
      </c>
      <c r="E5067" s="5" t="s">
        <v>507</v>
      </c>
      <c r="F5067" s="5" t="s">
        <v>508</v>
      </c>
      <c r="G5067" s="7">
        <v>2E-3</v>
      </c>
      <c r="H5067" s="21" t="s">
        <v>71</v>
      </c>
      <c r="I5067" s="5" t="s">
        <v>51</v>
      </c>
    </row>
    <row r="5068" spans="1:9" ht="48" customHeight="1">
      <c r="A5068" s="5" t="s">
        <v>46</v>
      </c>
      <c r="B5068" s="5" t="s">
        <v>45</v>
      </c>
      <c r="C5068" s="4">
        <v>46266</v>
      </c>
      <c r="D5068" s="4">
        <v>46276</v>
      </c>
      <c r="E5068" s="5" t="s">
        <v>507</v>
      </c>
      <c r="F5068" s="5" t="s">
        <v>509</v>
      </c>
      <c r="G5068" s="7">
        <v>1E-3</v>
      </c>
      <c r="H5068" s="21" t="s">
        <v>71</v>
      </c>
      <c r="I5068" s="5" t="s">
        <v>51</v>
      </c>
    </row>
    <row r="5069" spans="1:9" ht="48" customHeight="1">
      <c r="A5069" s="5" t="s">
        <v>86</v>
      </c>
      <c r="B5069" s="5" t="s">
        <v>85</v>
      </c>
      <c r="C5069" s="4">
        <v>43313</v>
      </c>
      <c r="D5069" s="4">
        <v>43343</v>
      </c>
      <c r="E5069" s="5" t="s">
        <v>490</v>
      </c>
      <c r="F5069" s="5" t="s">
        <v>392</v>
      </c>
      <c r="G5069" s="7">
        <v>0.129</v>
      </c>
      <c r="H5069" s="21" t="s">
        <v>92</v>
      </c>
      <c r="I5069" s="5" t="s">
        <v>51</v>
      </c>
    </row>
    <row r="5070" spans="1:9" ht="48" customHeight="1">
      <c r="A5070" s="5" t="s">
        <v>86</v>
      </c>
      <c r="B5070" s="5" t="s">
        <v>85</v>
      </c>
      <c r="C5070" s="4">
        <v>43313</v>
      </c>
      <c r="D5070" s="4">
        <v>43343</v>
      </c>
      <c r="E5070" s="5" t="s">
        <v>490</v>
      </c>
      <c r="F5070" s="5" t="s">
        <v>492</v>
      </c>
      <c r="G5070" s="7">
        <v>8.5999999999999993E-2</v>
      </c>
      <c r="H5070" s="21" t="s">
        <v>92</v>
      </c>
      <c r="I5070" s="5" t="s">
        <v>51</v>
      </c>
    </row>
    <row r="5071" spans="1:9" ht="48" customHeight="1">
      <c r="A5071" s="5" t="s">
        <v>86</v>
      </c>
      <c r="B5071" s="5" t="s">
        <v>85</v>
      </c>
      <c r="C5071" s="4">
        <v>43313</v>
      </c>
      <c r="D5071" s="4">
        <v>43343</v>
      </c>
      <c r="E5071" s="5" t="s">
        <v>490</v>
      </c>
      <c r="F5071" s="5" t="s">
        <v>366</v>
      </c>
      <c r="G5071" s="7">
        <v>5.7999999999999996E-2</v>
      </c>
      <c r="H5071" s="21" t="s">
        <v>92</v>
      </c>
      <c r="I5071" s="5" t="s">
        <v>51</v>
      </c>
    </row>
    <row r="5072" spans="1:9" ht="48" customHeight="1">
      <c r="A5072" s="5" t="s">
        <v>86</v>
      </c>
      <c r="B5072" s="5" t="s">
        <v>85</v>
      </c>
      <c r="C5072" s="4">
        <v>43313</v>
      </c>
      <c r="D5072" s="4">
        <v>43343</v>
      </c>
      <c r="E5072" s="5" t="s">
        <v>490</v>
      </c>
      <c r="F5072" s="5" t="s">
        <v>491</v>
      </c>
      <c r="G5072" s="7">
        <v>5.5999999999999994E-2</v>
      </c>
      <c r="H5072" s="21" t="s">
        <v>92</v>
      </c>
      <c r="I5072" s="5" t="s">
        <v>51</v>
      </c>
    </row>
    <row r="5073" spans="1:9" ht="48" customHeight="1">
      <c r="A5073" s="5" t="s">
        <v>86</v>
      </c>
      <c r="B5073" s="5" t="s">
        <v>85</v>
      </c>
      <c r="C5073" s="4">
        <v>43313</v>
      </c>
      <c r="D5073" s="4">
        <v>43343</v>
      </c>
      <c r="E5073" s="5" t="s">
        <v>490</v>
      </c>
      <c r="F5073" s="5" t="s">
        <v>364</v>
      </c>
      <c r="G5073" s="7">
        <v>3.2000000000000001E-2</v>
      </c>
      <c r="H5073" s="21" t="s">
        <v>92</v>
      </c>
      <c r="I5073" s="5" t="s">
        <v>51</v>
      </c>
    </row>
    <row r="5074" spans="1:9" ht="48" customHeight="1">
      <c r="A5074" s="5" t="s">
        <v>86</v>
      </c>
      <c r="B5074" s="5" t="s">
        <v>85</v>
      </c>
      <c r="C5074" s="4">
        <v>43313</v>
      </c>
      <c r="D5074" s="4">
        <v>43343</v>
      </c>
      <c r="E5074" s="5" t="s">
        <v>490</v>
      </c>
      <c r="F5074" s="5" t="s">
        <v>493</v>
      </c>
      <c r="G5074" s="7">
        <v>3.1E-2</v>
      </c>
      <c r="H5074" s="21" t="s">
        <v>92</v>
      </c>
      <c r="I5074" s="5" t="s">
        <v>51</v>
      </c>
    </row>
    <row r="5075" spans="1:9" ht="48" customHeight="1">
      <c r="A5075" s="5" t="s">
        <v>86</v>
      </c>
      <c r="B5075" s="5" t="s">
        <v>85</v>
      </c>
      <c r="C5075" s="4">
        <v>43313</v>
      </c>
      <c r="D5075" s="4">
        <v>43343</v>
      </c>
      <c r="E5075" s="5" t="s">
        <v>490</v>
      </c>
      <c r="F5075" s="5" t="s">
        <v>395</v>
      </c>
      <c r="G5075" s="7">
        <v>1.9E-2</v>
      </c>
      <c r="H5075" s="21" t="s">
        <v>92</v>
      </c>
      <c r="I5075" s="5" t="s">
        <v>51</v>
      </c>
    </row>
    <row r="5076" spans="1:9" ht="48" customHeight="1">
      <c r="A5076" s="5" t="s">
        <v>86</v>
      </c>
      <c r="B5076" s="5" t="s">
        <v>85</v>
      </c>
      <c r="C5076" s="4">
        <v>43313</v>
      </c>
      <c r="D5076" s="4">
        <v>43343</v>
      </c>
      <c r="E5076" s="5" t="s">
        <v>490</v>
      </c>
      <c r="F5076" s="5" t="s">
        <v>362</v>
      </c>
      <c r="G5076" s="7">
        <v>1.1000000000000001E-2</v>
      </c>
      <c r="H5076" s="21" t="s">
        <v>92</v>
      </c>
      <c r="I5076" s="5" t="s">
        <v>51</v>
      </c>
    </row>
    <row r="5077" spans="1:9" ht="48" customHeight="1">
      <c r="A5077" s="5" t="s">
        <v>86</v>
      </c>
      <c r="B5077" s="5" t="s">
        <v>85</v>
      </c>
      <c r="C5077" s="4">
        <v>43313</v>
      </c>
      <c r="D5077" s="4">
        <v>43343</v>
      </c>
      <c r="E5077" s="5" t="s">
        <v>88</v>
      </c>
      <c r="F5077" s="5" t="s">
        <v>451</v>
      </c>
      <c r="G5077" s="7">
        <v>5.7999999999999996E-2</v>
      </c>
      <c r="H5077" s="21" t="s">
        <v>92</v>
      </c>
      <c r="I5077" s="5" t="s">
        <v>51</v>
      </c>
    </row>
    <row r="5078" spans="1:9" ht="48" customHeight="1">
      <c r="A5078" s="5" t="s">
        <v>86</v>
      </c>
      <c r="B5078" s="5" t="s">
        <v>85</v>
      </c>
      <c r="C5078" s="4">
        <v>43313</v>
      </c>
      <c r="D5078" s="4">
        <v>43343</v>
      </c>
      <c r="E5078" s="5" t="s">
        <v>88</v>
      </c>
      <c r="F5078" s="5" t="s">
        <v>462</v>
      </c>
      <c r="G5078" s="7">
        <v>3.7999999999999999E-2</v>
      </c>
      <c r="H5078" s="21" t="s">
        <v>92</v>
      </c>
      <c r="I5078" s="5" t="s">
        <v>51</v>
      </c>
    </row>
    <row r="5079" spans="1:9" ht="48" customHeight="1">
      <c r="A5079" s="5" t="s">
        <v>86</v>
      </c>
      <c r="B5079" s="5" t="s">
        <v>85</v>
      </c>
      <c r="C5079" s="4">
        <v>43313</v>
      </c>
      <c r="D5079" s="4">
        <v>43343</v>
      </c>
      <c r="E5079" s="5" t="s">
        <v>88</v>
      </c>
      <c r="F5079" s="5" t="s">
        <v>456</v>
      </c>
      <c r="G5079" s="7">
        <v>2.8999999999999998E-2</v>
      </c>
      <c r="H5079" s="21" t="s">
        <v>92</v>
      </c>
      <c r="I5079" s="5" t="s">
        <v>51</v>
      </c>
    </row>
    <row r="5080" spans="1:9" ht="48" customHeight="1">
      <c r="A5080" s="5" t="s">
        <v>86</v>
      </c>
      <c r="B5080" s="5" t="s">
        <v>85</v>
      </c>
      <c r="C5080" s="4">
        <v>43313</v>
      </c>
      <c r="D5080" s="4">
        <v>43343</v>
      </c>
      <c r="E5080" s="5" t="s">
        <v>88</v>
      </c>
      <c r="F5080" s="5" t="s">
        <v>458</v>
      </c>
      <c r="G5080" s="7">
        <v>2.8999999999999998E-2</v>
      </c>
      <c r="H5080" s="21" t="s">
        <v>92</v>
      </c>
      <c r="I5080" s="5" t="s">
        <v>51</v>
      </c>
    </row>
    <row r="5081" spans="1:9" ht="48" customHeight="1">
      <c r="A5081" s="5" t="s">
        <v>86</v>
      </c>
      <c r="B5081" s="5" t="s">
        <v>85</v>
      </c>
      <c r="C5081" s="4">
        <v>43313</v>
      </c>
      <c r="D5081" s="4">
        <v>43343</v>
      </c>
      <c r="E5081" s="5" t="s">
        <v>88</v>
      </c>
      <c r="F5081" s="5" t="s">
        <v>460</v>
      </c>
      <c r="G5081" s="7">
        <v>0.02</v>
      </c>
      <c r="H5081" s="21" t="s">
        <v>92</v>
      </c>
      <c r="I5081" s="5" t="s">
        <v>51</v>
      </c>
    </row>
    <row r="5082" spans="1:9" ht="48" customHeight="1">
      <c r="A5082" s="5" t="s">
        <v>86</v>
      </c>
      <c r="B5082" s="5" t="s">
        <v>85</v>
      </c>
      <c r="C5082" s="4">
        <v>43313</v>
      </c>
      <c r="D5082" s="4">
        <v>43343</v>
      </c>
      <c r="E5082" s="5" t="s">
        <v>88</v>
      </c>
      <c r="F5082" s="5" t="s">
        <v>469</v>
      </c>
      <c r="G5082" s="7">
        <v>0.02</v>
      </c>
      <c r="H5082" s="21" t="s">
        <v>92</v>
      </c>
      <c r="I5082" s="5" t="s">
        <v>51</v>
      </c>
    </row>
    <row r="5083" spans="1:9" ht="48" customHeight="1">
      <c r="A5083" s="5" t="s">
        <v>86</v>
      </c>
      <c r="B5083" s="5" t="s">
        <v>85</v>
      </c>
      <c r="C5083" s="4">
        <v>43313</v>
      </c>
      <c r="D5083" s="4">
        <v>43343</v>
      </c>
      <c r="E5083" s="5" t="s">
        <v>88</v>
      </c>
      <c r="F5083" s="5" t="s">
        <v>454</v>
      </c>
      <c r="G5083" s="7">
        <v>1.6E-2</v>
      </c>
      <c r="H5083" s="21" t="s">
        <v>92</v>
      </c>
      <c r="I5083" s="5" t="s">
        <v>51</v>
      </c>
    </row>
    <row r="5084" spans="1:9" ht="48" customHeight="1">
      <c r="A5084" s="5" t="s">
        <v>86</v>
      </c>
      <c r="B5084" s="5" t="s">
        <v>85</v>
      </c>
      <c r="C5084" s="4">
        <v>43313</v>
      </c>
      <c r="D5084" s="4">
        <v>43343</v>
      </c>
      <c r="E5084" s="5" t="s">
        <v>88</v>
      </c>
      <c r="F5084" s="5" t="s">
        <v>453</v>
      </c>
      <c r="G5084" s="7">
        <v>1.3999999999999999E-2</v>
      </c>
      <c r="H5084" s="21" t="s">
        <v>92</v>
      </c>
      <c r="I5084" s="5" t="s">
        <v>51</v>
      </c>
    </row>
    <row r="5085" spans="1:9" ht="48" customHeight="1">
      <c r="A5085" s="5" t="s">
        <v>86</v>
      </c>
      <c r="B5085" s="5" t="s">
        <v>85</v>
      </c>
      <c r="C5085" s="4">
        <v>43313</v>
      </c>
      <c r="D5085" s="4">
        <v>43343</v>
      </c>
      <c r="E5085" s="5" t="s">
        <v>88</v>
      </c>
      <c r="F5085" s="5" t="s">
        <v>452</v>
      </c>
      <c r="G5085" s="7">
        <v>1.2E-2</v>
      </c>
      <c r="H5085" s="21" t="s">
        <v>92</v>
      </c>
      <c r="I5085" s="5" t="s">
        <v>51</v>
      </c>
    </row>
    <row r="5086" spans="1:9" ht="48" customHeight="1">
      <c r="A5086" s="5" t="s">
        <v>86</v>
      </c>
      <c r="B5086" s="5" t="s">
        <v>85</v>
      </c>
      <c r="C5086" s="4">
        <v>43313</v>
      </c>
      <c r="D5086" s="4">
        <v>43343</v>
      </c>
      <c r="E5086" s="5" t="s">
        <v>88</v>
      </c>
      <c r="F5086" s="5" t="s">
        <v>459</v>
      </c>
      <c r="G5086" s="7">
        <v>0.01</v>
      </c>
      <c r="H5086" s="21" t="s">
        <v>92</v>
      </c>
      <c r="I5086" s="5" t="s">
        <v>51</v>
      </c>
    </row>
    <row r="5087" spans="1:9" ht="48" customHeight="1">
      <c r="A5087" s="5" t="s">
        <v>86</v>
      </c>
      <c r="B5087" s="5" t="s">
        <v>85</v>
      </c>
      <c r="C5087" s="4">
        <v>43313</v>
      </c>
      <c r="D5087" s="4">
        <v>43343</v>
      </c>
      <c r="E5087" s="5" t="s">
        <v>88</v>
      </c>
      <c r="F5087" s="5" t="s">
        <v>470</v>
      </c>
      <c r="G5087" s="7">
        <v>6.9999999999999993E-3</v>
      </c>
      <c r="H5087" s="21" t="s">
        <v>92</v>
      </c>
      <c r="I5087" s="5" t="s">
        <v>51</v>
      </c>
    </row>
    <row r="5088" spans="1:9" ht="48" customHeight="1">
      <c r="A5088" s="5" t="s">
        <v>86</v>
      </c>
      <c r="B5088" s="5" t="s">
        <v>85</v>
      </c>
      <c r="C5088" s="4">
        <v>43313</v>
      </c>
      <c r="D5088" s="4">
        <v>43343</v>
      </c>
      <c r="E5088" s="5" t="s">
        <v>88</v>
      </c>
      <c r="F5088" s="5" t="s">
        <v>457</v>
      </c>
      <c r="G5088" s="7">
        <v>5.0000000000000001E-3</v>
      </c>
      <c r="H5088" s="21" t="s">
        <v>92</v>
      </c>
      <c r="I5088" s="5" t="s">
        <v>51</v>
      </c>
    </row>
    <row r="5089" spans="1:9" ht="48" customHeight="1">
      <c r="A5089" s="5" t="s">
        <v>86</v>
      </c>
      <c r="B5089" s="5" t="s">
        <v>85</v>
      </c>
      <c r="C5089" s="4">
        <v>43313</v>
      </c>
      <c r="D5089" s="4">
        <v>43343</v>
      </c>
      <c r="E5089" s="5" t="s">
        <v>88</v>
      </c>
      <c r="F5089" s="5" t="s">
        <v>455</v>
      </c>
      <c r="G5089" s="7">
        <v>4.0000000000000001E-3</v>
      </c>
      <c r="H5089" s="21" t="s">
        <v>92</v>
      </c>
      <c r="I5089" s="5" t="s">
        <v>51</v>
      </c>
    </row>
    <row r="5090" spans="1:9" ht="48" customHeight="1">
      <c r="A5090" s="5" t="s">
        <v>86</v>
      </c>
      <c r="B5090" s="5" t="s">
        <v>85</v>
      </c>
      <c r="C5090" s="4">
        <v>43313</v>
      </c>
      <c r="D5090" s="4">
        <v>43343</v>
      </c>
      <c r="E5090" s="5" t="s">
        <v>88</v>
      </c>
      <c r="F5090" s="5" t="s">
        <v>468</v>
      </c>
      <c r="G5090" s="7">
        <v>4.0000000000000001E-3</v>
      </c>
      <c r="H5090" s="21" t="s">
        <v>92</v>
      </c>
      <c r="I5090" s="5" t="s">
        <v>51</v>
      </c>
    </row>
    <row r="5091" spans="1:9" ht="48" customHeight="1">
      <c r="A5091" s="5" t="s">
        <v>86</v>
      </c>
      <c r="B5091" s="5" t="s">
        <v>85</v>
      </c>
      <c r="C5091" s="4">
        <v>43313</v>
      </c>
      <c r="D5091" s="4">
        <v>43343</v>
      </c>
      <c r="E5091" s="5" t="s">
        <v>88</v>
      </c>
      <c r="F5091" s="5" t="s">
        <v>461</v>
      </c>
      <c r="G5091" s="7">
        <v>3.0000000000000001E-3</v>
      </c>
      <c r="H5091" s="21" t="s">
        <v>92</v>
      </c>
      <c r="I5091" s="5" t="s">
        <v>51</v>
      </c>
    </row>
    <row r="5092" spans="1:9" ht="48" customHeight="1">
      <c r="A5092" s="5" t="s">
        <v>86</v>
      </c>
      <c r="B5092" s="5" t="s">
        <v>85</v>
      </c>
      <c r="C5092" s="4">
        <v>43313</v>
      </c>
      <c r="D5092" s="4">
        <v>43343</v>
      </c>
      <c r="E5092" s="5" t="s">
        <v>88</v>
      </c>
      <c r="F5092" s="5" t="s">
        <v>463</v>
      </c>
      <c r="G5092" s="7">
        <v>3.0000000000000001E-3</v>
      </c>
      <c r="H5092" s="21" t="s">
        <v>92</v>
      </c>
      <c r="I5092" s="5" t="s">
        <v>51</v>
      </c>
    </row>
    <row r="5093" spans="1:9" ht="48" customHeight="1">
      <c r="A5093" s="5" t="s">
        <v>86</v>
      </c>
      <c r="B5093" s="5" t="s">
        <v>85</v>
      </c>
      <c r="C5093" s="4">
        <v>43313</v>
      </c>
      <c r="D5093" s="4">
        <v>43343</v>
      </c>
      <c r="E5093" s="5" t="s">
        <v>88</v>
      </c>
      <c r="F5093" s="5" t="s">
        <v>464</v>
      </c>
      <c r="G5093" s="7">
        <v>2E-3</v>
      </c>
      <c r="H5093" s="21" t="s">
        <v>92</v>
      </c>
      <c r="I5093" s="5" t="s">
        <v>51</v>
      </c>
    </row>
    <row r="5094" spans="1:9" ht="48" customHeight="1">
      <c r="A5094" s="5" t="s">
        <v>86</v>
      </c>
      <c r="B5094" s="5" t="s">
        <v>85</v>
      </c>
      <c r="C5094" s="4">
        <v>43313</v>
      </c>
      <c r="D5094" s="4">
        <v>43343</v>
      </c>
      <c r="E5094" s="5" t="s">
        <v>88</v>
      </c>
      <c r="F5094" s="5" t="s">
        <v>465</v>
      </c>
      <c r="G5094" s="7">
        <v>2E-3</v>
      </c>
      <c r="H5094" s="21" t="s">
        <v>92</v>
      </c>
      <c r="I5094" s="5" t="s">
        <v>51</v>
      </c>
    </row>
    <row r="5095" spans="1:9" ht="48" customHeight="1">
      <c r="A5095" s="5" t="s">
        <v>86</v>
      </c>
      <c r="B5095" s="5" t="s">
        <v>85</v>
      </c>
      <c r="C5095" s="4">
        <v>43313</v>
      </c>
      <c r="D5095" s="4">
        <v>43343</v>
      </c>
      <c r="E5095" s="5" t="s">
        <v>88</v>
      </c>
      <c r="F5095" s="5" t="s">
        <v>467</v>
      </c>
      <c r="G5095" s="7">
        <v>2E-3</v>
      </c>
      <c r="H5095" s="21" t="s">
        <v>92</v>
      </c>
      <c r="I5095" s="5" t="s">
        <v>51</v>
      </c>
    </row>
    <row r="5096" spans="1:9" ht="48" customHeight="1">
      <c r="A5096" s="5" t="s">
        <v>86</v>
      </c>
      <c r="B5096" s="5" t="s">
        <v>85</v>
      </c>
      <c r="C5096" s="4">
        <v>43313</v>
      </c>
      <c r="D5096" s="4">
        <v>43343</v>
      </c>
      <c r="E5096" s="5" t="s">
        <v>88</v>
      </c>
      <c r="F5096" s="5" t="s">
        <v>471</v>
      </c>
      <c r="G5096" s="7">
        <v>2E-3</v>
      </c>
      <c r="H5096" s="21" t="s">
        <v>92</v>
      </c>
      <c r="I5096" s="5" t="s">
        <v>51</v>
      </c>
    </row>
    <row r="5097" spans="1:9" ht="48" customHeight="1">
      <c r="A5097" s="5" t="s">
        <v>86</v>
      </c>
      <c r="B5097" s="5" t="s">
        <v>85</v>
      </c>
      <c r="C5097" s="4">
        <v>43313</v>
      </c>
      <c r="D5097" s="4">
        <v>43343</v>
      </c>
      <c r="E5097" s="5" t="s">
        <v>88</v>
      </c>
      <c r="F5097" s="5" t="s">
        <v>472</v>
      </c>
      <c r="G5097" s="7">
        <v>2E-3</v>
      </c>
      <c r="H5097" s="21" t="s">
        <v>92</v>
      </c>
      <c r="I5097" s="5" t="s">
        <v>51</v>
      </c>
    </row>
    <row r="5098" spans="1:9" ht="48" customHeight="1">
      <c r="A5098" s="5" t="s">
        <v>86</v>
      </c>
      <c r="B5098" s="5" t="s">
        <v>85</v>
      </c>
      <c r="C5098" s="4">
        <v>43313</v>
      </c>
      <c r="D5098" s="4">
        <v>43343</v>
      </c>
      <c r="E5098" s="5" t="s">
        <v>88</v>
      </c>
      <c r="F5098" s="5" t="s">
        <v>466</v>
      </c>
      <c r="G5098" s="7">
        <v>1E-3</v>
      </c>
      <c r="H5098" s="21" t="s">
        <v>92</v>
      </c>
      <c r="I5098" s="5" t="s">
        <v>51</v>
      </c>
    </row>
    <row r="5099" spans="1:9" ht="48" customHeight="1">
      <c r="A5099" s="5" t="s">
        <v>86</v>
      </c>
      <c r="B5099" s="5" t="s">
        <v>85</v>
      </c>
      <c r="C5099" s="4">
        <v>43313</v>
      </c>
      <c r="D5099" s="4">
        <v>43343</v>
      </c>
      <c r="E5099" s="5" t="s">
        <v>88</v>
      </c>
      <c r="F5099" s="5" t="s">
        <v>473</v>
      </c>
      <c r="G5099" s="7">
        <v>0</v>
      </c>
      <c r="H5099" s="21" t="s">
        <v>92</v>
      </c>
      <c r="I5099" s="5" t="s">
        <v>51</v>
      </c>
    </row>
    <row r="5100" spans="1:9" ht="48" customHeight="1">
      <c r="A5100" s="5" t="s">
        <v>86</v>
      </c>
      <c r="B5100" s="5" t="s">
        <v>85</v>
      </c>
      <c r="C5100" s="4">
        <v>43313</v>
      </c>
      <c r="D5100" s="4">
        <v>43343</v>
      </c>
      <c r="E5100" s="5" t="s">
        <v>293</v>
      </c>
      <c r="F5100" s="5" t="s">
        <v>304</v>
      </c>
      <c r="G5100" s="7">
        <v>4.0000000000000001E-3</v>
      </c>
      <c r="H5100" s="21" t="s">
        <v>92</v>
      </c>
      <c r="I5100" s="5" t="s">
        <v>51</v>
      </c>
    </row>
    <row r="5101" spans="1:9" ht="48" customHeight="1">
      <c r="A5101" s="5" t="s">
        <v>86</v>
      </c>
      <c r="B5101" s="5" t="s">
        <v>85</v>
      </c>
      <c r="C5101" s="4">
        <v>43313</v>
      </c>
      <c r="D5101" s="4">
        <v>43343</v>
      </c>
      <c r="E5101" s="5" t="s">
        <v>293</v>
      </c>
      <c r="F5101" s="5" t="s">
        <v>300</v>
      </c>
      <c r="G5101" s="7">
        <v>3.0000000000000001E-3</v>
      </c>
      <c r="H5101" s="21" t="s">
        <v>92</v>
      </c>
      <c r="I5101" s="5" t="s">
        <v>51</v>
      </c>
    </row>
    <row r="5102" spans="1:9" ht="48" customHeight="1">
      <c r="A5102" s="5" t="s">
        <v>86</v>
      </c>
      <c r="B5102" s="5" t="s">
        <v>85</v>
      </c>
      <c r="C5102" s="4">
        <v>43313</v>
      </c>
      <c r="D5102" s="4">
        <v>43343</v>
      </c>
      <c r="E5102" s="5" t="s">
        <v>293</v>
      </c>
      <c r="F5102" s="5" t="s">
        <v>294</v>
      </c>
      <c r="G5102" s="7">
        <v>3.0000000000000001E-3</v>
      </c>
      <c r="H5102" s="21" t="s">
        <v>92</v>
      </c>
      <c r="I5102" s="5" t="s">
        <v>51</v>
      </c>
    </row>
    <row r="5103" spans="1:9" ht="48" customHeight="1">
      <c r="A5103" s="5" t="s">
        <v>86</v>
      </c>
      <c r="B5103" s="5" t="s">
        <v>85</v>
      </c>
      <c r="C5103" s="4">
        <v>43313</v>
      </c>
      <c r="D5103" s="4">
        <v>43343</v>
      </c>
      <c r="E5103" s="5" t="s">
        <v>293</v>
      </c>
      <c r="F5103" s="5" t="s">
        <v>298</v>
      </c>
      <c r="G5103" s="7">
        <v>3.0000000000000001E-3</v>
      </c>
      <c r="H5103" s="21" t="s">
        <v>92</v>
      </c>
      <c r="I5103" s="5" t="s">
        <v>51</v>
      </c>
    </row>
    <row r="5104" spans="1:9" ht="48" customHeight="1">
      <c r="A5104" s="5" t="s">
        <v>86</v>
      </c>
      <c r="B5104" s="5" t="s">
        <v>85</v>
      </c>
      <c r="C5104" s="4">
        <v>43313</v>
      </c>
      <c r="D5104" s="4">
        <v>43343</v>
      </c>
      <c r="E5104" s="5" t="s">
        <v>293</v>
      </c>
      <c r="F5104" s="5" t="s">
        <v>316</v>
      </c>
      <c r="G5104" s="7">
        <v>3.0000000000000001E-3</v>
      </c>
      <c r="H5104" s="21" t="s">
        <v>92</v>
      </c>
      <c r="I5104" s="5" t="s">
        <v>51</v>
      </c>
    </row>
    <row r="5105" spans="1:9" ht="48" customHeight="1">
      <c r="A5105" s="5" t="s">
        <v>86</v>
      </c>
      <c r="B5105" s="5" t="s">
        <v>85</v>
      </c>
      <c r="C5105" s="4">
        <v>43313</v>
      </c>
      <c r="D5105" s="4">
        <v>43343</v>
      </c>
      <c r="E5105" s="5" t="s">
        <v>293</v>
      </c>
      <c r="F5105" s="5" t="s">
        <v>306</v>
      </c>
      <c r="G5105" s="7">
        <v>2E-3</v>
      </c>
      <c r="H5105" s="21" t="s">
        <v>92</v>
      </c>
      <c r="I5105" s="5" t="s">
        <v>51</v>
      </c>
    </row>
    <row r="5106" spans="1:9" ht="48" customHeight="1">
      <c r="A5106" s="5" t="s">
        <v>86</v>
      </c>
      <c r="B5106" s="5" t="s">
        <v>85</v>
      </c>
      <c r="C5106" s="4">
        <v>43313</v>
      </c>
      <c r="D5106" s="4">
        <v>43343</v>
      </c>
      <c r="E5106" s="5" t="s">
        <v>293</v>
      </c>
      <c r="F5106" s="5" t="s">
        <v>296</v>
      </c>
      <c r="G5106" s="7">
        <v>2E-3</v>
      </c>
      <c r="H5106" s="21" t="s">
        <v>92</v>
      </c>
      <c r="I5106" s="5" t="s">
        <v>51</v>
      </c>
    </row>
    <row r="5107" spans="1:9" ht="48" customHeight="1">
      <c r="A5107" s="5" t="s">
        <v>86</v>
      </c>
      <c r="B5107" s="5" t="s">
        <v>85</v>
      </c>
      <c r="C5107" s="4">
        <v>43313</v>
      </c>
      <c r="D5107" s="4">
        <v>43343</v>
      </c>
      <c r="E5107" s="5" t="s">
        <v>293</v>
      </c>
      <c r="F5107" s="5" t="s">
        <v>299</v>
      </c>
      <c r="G5107" s="7">
        <v>2E-3</v>
      </c>
      <c r="H5107" s="21" t="s">
        <v>92</v>
      </c>
      <c r="I5107" s="5" t="s">
        <v>51</v>
      </c>
    </row>
    <row r="5108" spans="1:9" ht="48" customHeight="1">
      <c r="A5108" s="5" t="s">
        <v>86</v>
      </c>
      <c r="B5108" s="5" t="s">
        <v>85</v>
      </c>
      <c r="C5108" s="4">
        <v>43313</v>
      </c>
      <c r="D5108" s="4">
        <v>43343</v>
      </c>
      <c r="E5108" s="5" t="s">
        <v>293</v>
      </c>
      <c r="F5108" s="5" t="s">
        <v>323</v>
      </c>
      <c r="G5108" s="7">
        <v>2E-3</v>
      </c>
      <c r="H5108" s="21" t="s">
        <v>92</v>
      </c>
      <c r="I5108" s="5" t="s">
        <v>51</v>
      </c>
    </row>
    <row r="5109" spans="1:9" ht="48" customHeight="1">
      <c r="A5109" s="5" t="s">
        <v>86</v>
      </c>
      <c r="B5109" s="5" t="s">
        <v>85</v>
      </c>
      <c r="C5109" s="4">
        <v>43313</v>
      </c>
      <c r="D5109" s="4">
        <v>43343</v>
      </c>
      <c r="E5109" s="5" t="s">
        <v>293</v>
      </c>
      <c r="F5109" s="5" t="s">
        <v>301</v>
      </c>
      <c r="G5109" s="7">
        <v>2E-3</v>
      </c>
      <c r="H5109" s="21" t="s">
        <v>92</v>
      </c>
      <c r="I5109" s="5" t="s">
        <v>51</v>
      </c>
    </row>
    <row r="5110" spans="1:9" ht="48" customHeight="1">
      <c r="A5110" s="5" t="s">
        <v>86</v>
      </c>
      <c r="B5110" s="5" t="s">
        <v>85</v>
      </c>
      <c r="C5110" s="4">
        <v>43313</v>
      </c>
      <c r="D5110" s="4">
        <v>43343</v>
      </c>
      <c r="E5110" s="5" t="s">
        <v>293</v>
      </c>
      <c r="F5110" s="5" t="s">
        <v>302</v>
      </c>
      <c r="G5110" s="7">
        <v>2E-3</v>
      </c>
      <c r="H5110" s="21" t="s">
        <v>92</v>
      </c>
      <c r="I5110" s="5" t="s">
        <v>51</v>
      </c>
    </row>
    <row r="5111" spans="1:9" ht="48" customHeight="1">
      <c r="A5111" s="5" t="s">
        <v>86</v>
      </c>
      <c r="B5111" s="5" t="s">
        <v>85</v>
      </c>
      <c r="C5111" s="4">
        <v>43313</v>
      </c>
      <c r="D5111" s="4">
        <v>43343</v>
      </c>
      <c r="E5111" s="5" t="s">
        <v>293</v>
      </c>
      <c r="F5111" s="5" t="s">
        <v>309</v>
      </c>
      <c r="G5111" s="7">
        <v>2E-3</v>
      </c>
      <c r="H5111" s="21" t="s">
        <v>92</v>
      </c>
      <c r="I5111" s="5" t="s">
        <v>51</v>
      </c>
    </row>
    <row r="5112" spans="1:9" ht="48" customHeight="1">
      <c r="A5112" s="5" t="s">
        <v>86</v>
      </c>
      <c r="B5112" s="5" t="s">
        <v>85</v>
      </c>
      <c r="C5112" s="4">
        <v>43313</v>
      </c>
      <c r="D5112" s="4">
        <v>43343</v>
      </c>
      <c r="E5112" s="5" t="s">
        <v>293</v>
      </c>
      <c r="F5112" s="5" t="s">
        <v>295</v>
      </c>
      <c r="G5112" s="7">
        <v>2E-3</v>
      </c>
      <c r="H5112" s="21" t="s">
        <v>92</v>
      </c>
      <c r="I5112" s="5" t="s">
        <v>51</v>
      </c>
    </row>
    <row r="5113" spans="1:9" ht="48" customHeight="1">
      <c r="A5113" s="5" t="s">
        <v>86</v>
      </c>
      <c r="B5113" s="5" t="s">
        <v>85</v>
      </c>
      <c r="C5113" s="4">
        <v>43313</v>
      </c>
      <c r="D5113" s="4">
        <v>43343</v>
      </c>
      <c r="E5113" s="5" t="s">
        <v>293</v>
      </c>
      <c r="F5113" s="5" t="s">
        <v>312</v>
      </c>
      <c r="G5113" s="7">
        <v>2E-3</v>
      </c>
      <c r="H5113" s="21" t="s">
        <v>92</v>
      </c>
      <c r="I5113" s="5" t="s">
        <v>51</v>
      </c>
    </row>
    <row r="5114" spans="1:9" ht="48" customHeight="1">
      <c r="A5114" s="5" t="s">
        <v>86</v>
      </c>
      <c r="B5114" s="5" t="s">
        <v>85</v>
      </c>
      <c r="C5114" s="4">
        <v>43313</v>
      </c>
      <c r="D5114" s="4">
        <v>43343</v>
      </c>
      <c r="E5114" s="5" t="s">
        <v>293</v>
      </c>
      <c r="F5114" s="5" t="s">
        <v>313</v>
      </c>
      <c r="G5114" s="7">
        <v>2E-3</v>
      </c>
      <c r="H5114" s="21" t="s">
        <v>92</v>
      </c>
      <c r="I5114" s="5" t="s">
        <v>51</v>
      </c>
    </row>
    <row r="5115" spans="1:9" ht="48" customHeight="1">
      <c r="A5115" s="5" t="s">
        <v>86</v>
      </c>
      <c r="B5115" s="5" t="s">
        <v>85</v>
      </c>
      <c r="C5115" s="4">
        <v>43313</v>
      </c>
      <c r="D5115" s="4">
        <v>43343</v>
      </c>
      <c r="E5115" s="5" t="s">
        <v>293</v>
      </c>
      <c r="F5115" s="5" t="s">
        <v>327</v>
      </c>
      <c r="G5115" s="7">
        <v>2E-3</v>
      </c>
      <c r="H5115" s="21" t="s">
        <v>92</v>
      </c>
      <c r="I5115" s="5" t="s">
        <v>51</v>
      </c>
    </row>
    <row r="5116" spans="1:9" ht="48" customHeight="1">
      <c r="A5116" s="5" t="s">
        <v>86</v>
      </c>
      <c r="B5116" s="5" t="s">
        <v>85</v>
      </c>
      <c r="C5116" s="4">
        <v>43313</v>
      </c>
      <c r="D5116" s="4">
        <v>43343</v>
      </c>
      <c r="E5116" s="5" t="s">
        <v>293</v>
      </c>
      <c r="F5116" s="5" t="s">
        <v>305</v>
      </c>
      <c r="G5116" s="7">
        <v>2E-3</v>
      </c>
      <c r="H5116" s="21" t="s">
        <v>92</v>
      </c>
      <c r="I5116" s="5" t="s">
        <v>51</v>
      </c>
    </row>
    <row r="5117" spans="1:9" ht="48" customHeight="1">
      <c r="A5117" s="5" t="s">
        <v>86</v>
      </c>
      <c r="B5117" s="5" t="s">
        <v>85</v>
      </c>
      <c r="C5117" s="4">
        <v>43313</v>
      </c>
      <c r="D5117" s="4">
        <v>43343</v>
      </c>
      <c r="E5117" s="5" t="s">
        <v>293</v>
      </c>
      <c r="F5117" s="5" t="s">
        <v>307</v>
      </c>
      <c r="G5117" s="7">
        <v>1E-3</v>
      </c>
      <c r="H5117" s="21" t="s">
        <v>92</v>
      </c>
      <c r="I5117" s="5" t="s">
        <v>51</v>
      </c>
    </row>
    <row r="5118" spans="1:9" ht="48" customHeight="1">
      <c r="A5118" s="5" t="s">
        <v>86</v>
      </c>
      <c r="B5118" s="5" t="s">
        <v>85</v>
      </c>
      <c r="C5118" s="4">
        <v>43313</v>
      </c>
      <c r="D5118" s="4">
        <v>43343</v>
      </c>
      <c r="E5118" s="5" t="s">
        <v>293</v>
      </c>
      <c r="F5118" s="5" t="s">
        <v>321</v>
      </c>
      <c r="G5118" s="7">
        <v>1E-3</v>
      </c>
      <c r="H5118" s="21" t="s">
        <v>92</v>
      </c>
      <c r="I5118" s="5" t="s">
        <v>51</v>
      </c>
    </row>
    <row r="5119" spans="1:9" ht="48" customHeight="1">
      <c r="A5119" s="5" t="s">
        <v>86</v>
      </c>
      <c r="B5119" s="5" t="s">
        <v>85</v>
      </c>
      <c r="C5119" s="4">
        <v>43313</v>
      </c>
      <c r="D5119" s="4">
        <v>43343</v>
      </c>
      <c r="E5119" s="5" t="s">
        <v>293</v>
      </c>
      <c r="F5119" s="5" t="s">
        <v>322</v>
      </c>
      <c r="G5119" s="7">
        <v>1E-3</v>
      </c>
      <c r="H5119" s="21" t="s">
        <v>92</v>
      </c>
      <c r="I5119" s="5" t="s">
        <v>51</v>
      </c>
    </row>
    <row r="5120" spans="1:9" ht="48" customHeight="1">
      <c r="A5120" s="5" t="s">
        <v>86</v>
      </c>
      <c r="B5120" s="5" t="s">
        <v>85</v>
      </c>
      <c r="C5120" s="4">
        <v>43313</v>
      </c>
      <c r="D5120" s="4">
        <v>43343</v>
      </c>
      <c r="E5120" s="5" t="s">
        <v>293</v>
      </c>
      <c r="F5120" s="5" t="s">
        <v>308</v>
      </c>
      <c r="G5120" s="7">
        <v>1E-3</v>
      </c>
      <c r="H5120" s="21" t="s">
        <v>92</v>
      </c>
      <c r="I5120" s="5" t="s">
        <v>51</v>
      </c>
    </row>
    <row r="5121" spans="1:9" ht="48" customHeight="1">
      <c r="A5121" s="5" t="s">
        <v>86</v>
      </c>
      <c r="B5121" s="5" t="s">
        <v>85</v>
      </c>
      <c r="C5121" s="4">
        <v>43313</v>
      </c>
      <c r="D5121" s="4">
        <v>43343</v>
      </c>
      <c r="E5121" s="5" t="s">
        <v>293</v>
      </c>
      <c r="F5121" s="5" t="s">
        <v>318</v>
      </c>
      <c r="G5121" s="7">
        <v>1E-3</v>
      </c>
      <c r="H5121" s="21" t="s">
        <v>92</v>
      </c>
      <c r="I5121" s="5" t="s">
        <v>51</v>
      </c>
    </row>
    <row r="5122" spans="1:9" ht="48" customHeight="1">
      <c r="A5122" s="5" t="s">
        <v>86</v>
      </c>
      <c r="B5122" s="5" t="s">
        <v>85</v>
      </c>
      <c r="C5122" s="4">
        <v>43313</v>
      </c>
      <c r="D5122" s="4">
        <v>43343</v>
      </c>
      <c r="E5122" s="5" t="s">
        <v>293</v>
      </c>
      <c r="F5122" s="5" t="s">
        <v>303</v>
      </c>
      <c r="G5122" s="7">
        <v>1E-3</v>
      </c>
      <c r="H5122" s="21" t="s">
        <v>92</v>
      </c>
      <c r="I5122" s="5" t="s">
        <v>51</v>
      </c>
    </row>
    <row r="5123" spans="1:9" ht="48" customHeight="1">
      <c r="A5123" s="5" t="s">
        <v>86</v>
      </c>
      <c r="B5123" s="5" t="s">
        <v>85</v>
      </c>
      <c r="C5123" s="4">
        <v>43313</v>
      </c>
      <c r="D5123" s="4">
        <v>43343</v>
      </c>
      <c r="E5123" s="5" t="s">
        <v>293</v>
      </c>
      <c r="F5123" s="5" t="s">
        <v>319</v>
      </c>
      <c r="G5123" s="7">
        <v>1E-3</v>
      </c>
      <c r="H5123" s="21" t="s">
        <v>92</v>
      </c>
      <c r="I5123" s="5" t="s">
        <v>51</v>
      </c>
    </row>
    <row r="5124" spans="1:9" ht="48" customHeight="1">
      <c r="A5124" s="5" t="s">
        <v>86</v>
      </c>
      <c r="B5124" s="5" t="s">
        <v>85</v>
      </c>
      <c r="C5124" s="4">
        <v>43313</v>
      </c>
      <c r="D5124" s="4">
        <v>43343</v>
      </c>
      <c r="E5124" s="5" t="s">
        <v>293</v>
      </c>
      <c r="F5124" s="5" t="s">
        <v>324</v>
      </c>
      <c r="G5124" s="7">
        <v>1E-3</v>
      </c>
      <c r="H5124" s="21" t="s">
        <v>92</v>
      </c>
      <c r="I5124" s="5" t="s">
        <v>51</v>
      </c>
    </row>
    <row r="5125" spans="1:9" ht="48" customHeight="1">
      <c r="A5125" s="5" t="s">
        <v>86</v>
      </c>
      <c r="B5125" s="5" t="s">
        <v>85</v>
      </c>
      <c r="C5125" s="4">
        <v>43313</v>
      </c>
      <c r="D5125" s="4">
        <v>43343</v>
      </c>
      <c r="E5125" s="5" t="s">
        <v>293</v>
      </c>
      <c r="F5125" s="5" t="s">
        <v>325</v>
      </c>
      <c r="G5125" s="7">
        <v>1E-3</v>
      </c>
      <c r="H5125" s="21" t="s">
        <v>92</v>
      </c>
      <c r="I5125" s="5" t="s">
        <v>51</v>
      </c>
    </row>
    <row r="5126" spans="1:9" ht="48" customHeight="1">
      <c r="A5126" s="5" t="s">
        <v>86</v>
      </c>
      <c r="B5126" s="5" t="s">
        <v>85</v>
      </c>
      <c r="C5126" s="4">
        <v>43313</v>
      </c>
      <c r="D5126" s="4">
        <v>43343</v>
      </c>
      <c r="E5126" s="5" t="s">
        <v>293</v>
      </c>
      <c r="F5126" s="5" t="s">
        <v>310</v>
      </c>
      <c r="G5126" s="7">
        <v>1E-3</v>
      </c>
      <c r="H5126" s="21" t="s">
        <v>92</v>
      </c>
      <c r="I5126" s="5" t="s">
        <v>51</v>
      </c>
    </row>
    <row r="5127" spans="1:9" ht="48" customHeight="1">
      <c r="A5127" s="5" t="s">
        <v>86</v>
      </c>
      <c r="B5127" s="5" t="s">
        <v>85</v>
      </c>
      <c r="C5127" s="4">
        <v>43313</v>
      </c>
      <c r="D5127" s="4">
        <v>43343</v>
      </c>
      <c r="E5127" s="5" t="s">
        <v>293</v>
      </c>
      <c r="F5127" s="5" t="s">
        <v>311</v>
      </c>
      <c r="G5127" s="7">
        <v>1E-3</v>
      </c>
      <c r="H5127" s="21" t="s">
        <v>92</v>
      </c>
      <c r="I5127" s="5" t="s">
        <v>51</v>
      </c>
    </row>
    <row r="5128" spans="1:9" ht="48" customHeight="1">
      <c r="A5128" s="5" t="s">
        <v>86</v>
      </c>
      <c r="B5128" s="5" t="s">
        <v>85</v>
      </c>
      <c r="C5128" s="4">
        <v>43313</v>
      </c>
      <c r="D5128" s="4">
        <v>43343</v>
      </c>
      <c r="E5128" s="5" t="s">
        <v>293</v>
      </c>
      <c r="F5128" s="5" t="s">
        <v>320</v>
      </c>
      <c r="G5128" s="7">
        <v>1E-3</v>
      </c>
      <c r="H5128" s="21" t="s">
        <v>92</v>
      </c>
      <c r="I5128" s="5" t="s">
        <v>51</v>
      </c>
    </row>
    <row r="5129" spans="1:9" ht="48" customHeight="1">
      <c r="A5129" s="5" t="s">
        <v>86</v>
      </c>
      <c r="B5129" s="5" t="s">
        <v>85</v>
      </c>
      <c r="C5129" s="4">
        <v>43313</v>
      </c>
      <c r="D5129" s="4">
        <v>43343</v>
      </c>
      <c r="E5129" s="5" t="s">
        <v>293</v>
      </c>
      <c r="F5129" s="5" t="s">
        <v>314</v>
      </c>
      <c r="G5129" s="7">
        <v>1E-3</v>
      </c>
      <c r="H5129" s="21" t="s">
        <v>92</v>
      </c>
      <c r="I5129" s="5" t="s">
        <v>51</v>
      </c>
    </row>
    <row r="5130" spans="1:9" ht="48" customHeight="1">
      <c r="A5130" s="5" t="s">
        <v>86</v>
      </c>
      <c r="B5130" s="5" t="s">
        <v>85</v>
      </c>
      <c r="C5130" s="4">
        <v>43313</v>
      </c>
      <c r="D5130" s="4">
        <v>43343</v>
      </c>
      <c r="E5130" s="5" t="s">
        <v>293</v>
      </c>
      <c r="F5130" s="5" t="s">
        <v>315</v>
      </c>
      <c r="G5130" s="7">
        <v>1E-3</v>
      </c>
      <c r="H5130" s="21" t="s">
        <v>92</v>
      </c>
      <c r="I5130" s="5" t="s">
        <v>51</v>
      </c>
    </row>
    <row r="5131" spans="1:9" ht="48" customHeight="1">
      <c r="A5131" s="5" t="s">
        <v>86</v>
      </c>
      <c r="B5131" s="5" t="s">
        <v>85</v>
      </c>
      <c r="C5131" s="4">
        <v>43313</v>
      </c>
      <c r="D5131" s="4">
        <v>43343</v>
      </c>
      <c r="E5131" s="5" t="s">
        <v>293</v>
      </c>
      <c r="F5131" s="5" t="s">
        <v>328</v>
      </c>
      <c r="G5131" s="7">
        <v>1E-3</v>
      </c>
      <c r="H5131" s="21" t="s">
        <v>92</v>
      </c>
      <c r="I5131" s="5" t="s">
        <v>51</v>
      </c>
    </row>
    <row r="5132" spans="1:9" ht="48" customHeight="1">
      <c r="A5132" s="5" t="s">
        <v>86</v>
      </c>
      <c r="B5132" s="5" t="s">
        <v>85</v>
      </c>
      <c r="C5132" s="4">
        <v>43313</v>
      </c>
      <c r="D5132" s="4">
        <v>43343</v>
      </c>
      <c r="E5132" s="5" t="s">
        <v>293</v>
      </c>
      <c r="F5132" s="5" t="s">
        <v>331</v>
      </c>
      <c r="G5132" s="7">
        <v>1E-3</v>
      </c>
      <c r="H5132" s="21" t="s">
        <v>92</v>
      </c>
      <c r="I5132" s="5" t="s">
        <v>51</v>
      </c>
    </row>
    <row r="5133" spans="1:9" ht="48" customHeight="1">
      <c r="A5133" s="5" t="s">
        <v>86</v>
      </c>
      <c r="B5133" s="5" t="s">
        <v>85</v>
      </c>
      <c r="C5133" s="4">
        <v>43313</v>
      </c>
      <c r="D5133" s="4">
        <v>43343</v>
      </c>
      <c r="E5133" s="5" t="s">
        <v>293</v>
      </c>
      <c r="F5133" s="5" t="s">
        <v>332</v>
      </c>
      <c r="G5133" s="7">
        <v>1E-3</v>
      </c>
      <c r="H5133" s="21" t="s">
        <v>92</v>
      </c>
      <c r="I5133" s="5" t="s">
        <v>51</v>
      </c>
    </row>
    <row r="5134" spans="1:9" ht="48" customHeight="1">
      <c r="A5134" s="5" t="s">
        <v>86</v>
      </c>
      <c r="B5134" s="5" t="s">
        <v>85</v>
      </c>
      <c r="C5134" s="4">
        <v>43313</v>
      </c>
      <c r="D5134" s="4">
        <v>43343</v>
      </c>
      <c r="E5134" s="5" t="s">
        <v>293</v>
      </c>
      <c r="F5134" s="5" t="s">
        <v>333</v>
      </c>
      <c r="G5134" s="7">
        <v>1E-3</v>
      </c>
      <c r="H5134" s="21" t="s">
        <v>92</v>
      </c>
      <c r="I5134" s="5" t="s">
        <v>51</v>
      </c>
    </row>
    <row r="5135" spans="1:9" ht="48" customHeight="1">
      <c r="A5135" s="5" t="s">
        <v>86</v>
      </c>
      <c r="B5135" s="5" t="s">
        <v>85</v>
      </c>
      <c r="C5135" s="4">
        <v>43313</v>
      </c>
      <c r="D5135" s="4">
        <v>43343</v>
      </c>
      <c r="E5135" s="5" t="s">
        <v>293</v>
      </c>
      <c r="F5135" s="5" t="s">
        <v>334</v>
      </c>
      <c r="G5135" s="7">
        <v>0</v>
      </c>
      <c r="H5135" s="21" t="s">
        <v>92</v>
      </c>
      <c r="I5135" s="5" t="s">
        <v>51</v>
      </c>
    </row>
    <row r="5136" spans="1:9" ht="48" customHeight="1">
      <c r="A5136" s="5" t="s">
        <v>86</v>
      </c>
      <c r="B5136" s="5" t="s">
        <v>85</v>
      </c>
      <c r="C5136" s="4">
        <v>43313</v>
      </c>
      <c r="D5136" s="4">
        <v>43343</v>
      </c>
      <c r="E5136" s="5" t="s">
        <v>293</v>
      </c>
      <c r="F5136" s="5" t="s">
        <v>330</v>
      </c>
      <c r="G5136" s="7">
        <v>0</v>
      </c>
      <c r="H5136" s="21" t="s">
        <v>92</v>
      </c>
      <c r="I5136" s="5" t="s">
        <v>51</v>
      </c>
    </row>
    <row r="5137" spans="1:9" ht="48" customHeight="1">
      <c r="A5137" s="5" t="s">
        <v>86</v>
      </c>
      <c r="B5137" s="5" t="s">
        <v>85</v>
      </c>
      <c r="C5137" s="4">
        <v>43313</v>
      </c>
      <c r="D5137" s="4">
        <v>43343</v>
      </c>
      <c r="E5137" s="5" t="s">
        <v>293</v>
      </c>
      <c r="F5137" s="5" t="s">
        <v>326</v>
      </c>
      <c r="G5137" s="7">
        <v>0</v>
      </c>
      <c r="H5137" s="21" t="s">
        <v>92</v>
      </c>
      <c r="I5137" s="5" t="s">
        <v>51</v>
      </c>
    </row>
    <row r="5138" spans="1:9" ht="48" customHeight="1">
      <c r="A5138" s="5" t="s">
        <v>86</v>
      </c>
      <c r="B5138" s="5" t="s">
        <v>85</v>
      </c>
      <c r="C5138" s="4">
        <v>43313</v>
      </c>
      <c r="D5138" s="4">
        <v>43343</v>
      </c>
      <c r="E5138" s="5" t="s">
        <v>293</v>
      </c>
      <c r="F5138" s="5" t="s">
        <v>335</v>
      </c>
      <c r="G5138" s="7">
        <v>0</v>
      </c>
      <c r="H5138" s="21" t="s">
        <v>92</v>
      </c>
      <c r="I5138" s="5" t="s">
        <v>51</v>
      </c>
    </row>
    <row r="5139" spans="1:9" ht="48" customHeight="1">
      <c r="A5139" s="5" t="s">
        <v>86</v>
      </c>
      <c r="B5139" s="5" t="s">
        <v>85</v>
      </c>
      <c r="C5139" s="4">
        <v>43313</v>
      </c>
      <c r="D5139" s="4">
        <v>43343</v>
      </c>
      <c r="E5139" s="5" t="s">
        <v>293</v>
      </c>
      <c r="F5139" s="5" t="s">
        <v>336</v>
      </c>
      <c r="G5139" s="7">
        <v>0</v>
      </c>
      <c r="H5139" s="21" t="s">
        <v>92</v>
      </c>
      <c r="I5139" s="5" t="s">
        <v>51</v>
      </c>
    </row>
    <row r="5140" spans="1:9" ht="48" customHeight="1">
      <c r="A5140" s="5" t="s">
        <v>86</v>
      </c>
      <c r="B5140" s="5" t="s">
        <v>85</v>
      </c>
      <c r="C5140" s="4">
        <v>43313</v>
      </c>
      <c r="D5140" s="4">
        <v>43343</v>
      </c>
      <c r="E5140" s="5" t="s">
        <v>505</v>
      </c>
      <c r="F5140" s="5" t="s">
        <v>395</v>
      </c>
      <c r="G5140" s="7">
        <v>1.3000000000000001E-2</v>
      </c>
      <c r="H5140" s="21" t="s">
        <v>92</v>
      </c>
      <c r="I5140" s="5" t="s">
        <v>51</v>
      </c>
    </row>
    <row r="5141" spans="1:9" ht="48" customHeight="1">
      <c r="A5141" s="5" t="s">
        <v>86</v>
      </c>
      <c r="B5141" s="5" t="s">
        <v>85</v>
      </c>
      <c r="C5141" s="4">
        <v>43313</v>
      </c>
      <c r="D5141" s="4">
        <v>43343</v>
      </c>
      <c r="E5141" s="5" t="s">
        <v>505</v>
      </c>
      <c r="F5141" s="5" t="s">
        <v>392</v>
      </c>
      <c r="G5141" s="7">
        <v>0.01</v>
      </c>
      <c r="H5141" s="21" t="s">
        <v>92</v>
      </c>
      <c r="I5141" s="5" t="s">
        <v>51</v>
      </c>
    </row>
    <row r="5142" spans="1:9" ht="48" customHeight="1">
      <c r="A5142" s="5" t="s">
        <v>86</v>
      </c>
      <c r="B5142" s="5" t="s">
        <v>85</v>
      </c>
      <c r="C5142" s="4">
        <v>43313</v>
      </c>
      <c r="D5142" s="4">
        <v>43343</v>
      </c>
      <c r="E5142" s="5" t="s">
        <v>505</v>
      </c>
      <c r="F5142" s="5" t="s">
        <v>506</v>
      </c>
      <c r="G5142" s="7">
        <v>9.0000000000000011E-3</v>
      </c>
      <c r="H5142" s="21" t="s">
        <v>92</v>
      </c>
      <c r="I5142" s="5" t="s">
        <v>51</v>
      </c>
    </row>
    <row r="5143" spans="1:9" ht="48" customHeight="1">
      <c r="A5143" s="5" t="s">
        <v>86</v>
      </c>
      <c r="B5143" s="5" t="s">
        <v>85</v>
      </c>
      <c r="C5143" s="4">
        <v>43313</v>
      </c>
      <c r="D5143" s="4">
        <v>43343</v>
      </c>
      <c r="E5143" s="5" t="s">
        <v>505</v>
      </c>
      <c r="F5143" s="5" t="s">
        <v>362</v>
      </c>
      <c r="G5143" s="7">
        <v>8.0000000000000002E-3</v>
      </c>
      <c r="H5143" s="21" t="s">
        <v>92</v>
      </c>
      <c r="I5143" s="5" t="s">
        <v>51</v>
      </c>
    </row>
    <row r="5144" spans="1:9" ht="48" customHeight="1">
      <c r="A5144" s="5" t="s">
        <v>86</v>
      </c>
      <c r="B5144" s="5" t="s">
        <v>85</v>
      </c>
      <c r="C5144" s="4">
        <v>43313</v>
      </c>
      <c r="D5144" s="4">
        <v>43343</v>
      </c>
      <c r="E5144" s="5" t="s">
        <v>505</v>
      </c>
      <c r="F5144" s="5" t="s">
        <v>366</v>
      </c>
      <c r="G5144" s="7">
        <v>6.9999999999999993E-3</v>
      </c>
      <c r="H5144" s="21" t="s">
        <v>92</v>
      </c>
      <c r="I5144" s="5" t="s">
        <v>51</v>
      </c>
    </row>
    <row r="5145" spans="1:9" ht="48" customHeight="1">
      <c r="A5145" s="5" t="s">
        <v>86</v>
      </c>
      <c r="B5145" s="5" t="s">
        <v>85</v>
      </c>
      <c r="C5145" s="4">
        <v>43313</v>
      </c>
      <c r="D5145" s="4">
        <v>43343</v>
      </c>
      <c r="E5145" s="5" t="s">
        <v>494</v>
      </c>
      <c r="F5145" s="5" t="s">
        <v>496</v>
      </c>
      <c r="G5145" s="7">
        <v>8.0000000000000002E-3</v>
      </c>
      <c r="H5145" s="21" t="s">
        <v>92</v>
      </c>
      <c r="I5145" s="5" t="s">
        <v>51</v>
      </c>
    </row>
    <row r="5146" spans="1:9" ht="48" customHeight="1">
      <c r="A5146" s="5" t="s">
        <v>86</v>
      </c>
      <c r="B5146" s="5" t="s">
        <v>85</v>
      </c>
      <c r="C5146" s="4">
        <v>43313</v>
      </c>
      <c r="D5146" s="4">
        <v>43343</v>
      </c>
      <c r="E5146" s="5" t="s">
        <v>494</v>
      </c>
      <c r="F5146" s="5" t="s">
        <v>500</v>
      </c>
      <c r="G5146" s="7">
        <v>5.0000000000000001E-3</v>
      </c>
      <c r="H5146" s="21" t="s">
        <v>92</v>
      </c>
      <c r="I5146" s="5" t="s">
        <v>51</v>
      </c>
    </row>
    <row r="5147" spans="1:9" ht="48" customHeight="1">
      <c r="A5147" s="5" t="s">
        <v>86</v>
      </c>
      <c r="B5147" s="5" t="s">
        <v>85</v>
      </c>
      <c r="C5147" s="4">
        <v>43313</v>
      </c>
      <c r="D5147" s="4">
        <v>43343</v>
      </c>
      <c r="E5147" s="5" t="s">
        <v>494</v>
      </c>
      <c r="F5147" s="5" t="s">
        <v>499</v>
      </c>
      <c r="G5147" s="7">
        <v>4.0000000000000001E-3</v>
      </c>
      <c r="H5147" s="21" t="s">
        <v>92</v>
      </c>
      <c r="I5147" s="5" t="s">
        <v>51</v>
      </c>
    </row>
    <row r="5148" spans="1:9" ht="48" customHeight="1">
      <c r="A5148" s="5" t="s">
        <v>86</v>
      </c>
      <c r="B5148" s="5" t="s">
        <v>85</v>
      </c>
      <c r="C5148" s="4">
        <v>43313</v>
      </c>
      <c r="D5148" s="4">
        <v>43343</v>
      </c>
      <c r="E5148" s="5" t="s">
        <v>494</v>
      </c>
      <c r="F5148" s="5" t="s">
        <v>395</v>
      </c>
      <c r="G5148" s="7">
        <v>4.0000000000000001E-3</v>
      </c>
      <c r="H5148" s="21" t="s">
        <v>92</v>
      </c>
      <c r="I5148" s="5" t="s">
        <v>51</v>
      </c>
    </row>
    <row r="5149" spans="1:9" ht="48" customHeight="1">
      <c r="A5149" s="5" t="s">
        <v>86</v>
      </c>
      <c r="B5149" s="5" t="s">
        <v>85</v>
      </c>
      <c r="C5149" s="4">
        <v>43313</v>
      </c>
      <c r="D5149" s="4">
        <v>43343</v>
      </c>
      <c r="E5149" s="5" t="s">
        <v>494</v>
      </c>
      <c r="F5149" s="5" t="s">
        <v>504</v>
      </c>
      <c r="G5149" s="7">
        <v>4.0000000000000001E-3</v>
      </c>
      <c r="H5149" s="21" t="s">
        <v>92</v>
      </c>
      <c r="I5149" s="5" t="s">
        <v>51</v>
      </c>
    </row>
    <row r="5150" spans="1:9" ht="48" customHeight="1">
      <c r="A5150" s="5" t="s">
        <v>86</v>
      </c>
      <c r="B5150" s="5" t="s">
        <v>85</v>
      </c>
      <c r="C5150" s="4">
        <v>43313</v>
      </c>
      <c r="D5150" s="4">
        <v>43343</v>
      </c>
      <c r="E5150" s="5" t="s">
        <v>494</v>
      </c>
      <c r="F5150" s="5" t="s">
        <v>495</v>
      </c>
      <c r="G5150" s="7">
        <v>3.0000000000000001E-3</v>
      </c>
      <c r="H5150" s="21" t="s">
        <v>92</v>
      </c>
      <c r="I5150" s="5" t="s">
        <v>51</v>
      </c>
    </row>
    <row r="5151" spans="1:9" ht="48" customHeight="1">
      <c r="A5151" s="5" t="s">
        <v>86</v>
      </c>
      <c r="B5151" s="5" t="s">
        <v>85</v>
      </c>
      <c r="C5151" s="4">
        <v>43313</v>
      </c>
      <c r="D5151" s="4">
        <v>43343</v>
      </c>
      <c r="E5151" s="5" t="s">
        <v>494</v>
      </c>
      <c r="F5151" s="5" t="s">
        <v>392</v>
      </c>
      <c r="G5151" s="7">
        <v>3.0000000000000001E-3</v>
      </c>
      <c r="H5151" s="21" t="s">
        <v>92</v>
      </c>
      <c r="I5151" s="5" t="s">
        <v>51</v>
      </c>
    </row>
    <row r="5152" spans="1:9" ht="48" customHeight="1">
      <c r="A5152" s="5" t="s">
        <v>86</v>
      </c>
      <c r="B5152" s="5" t="s">
        <v>85</v>
      </c>
      <c r="C5152" s="4">
        <v>43313</v>
      </c>
      <c r="D5152" s="4">
        <v>43343</v>
      </c>
      <c r="E5152" s="5" t="s">
        <v>494</v>
      </c>
      <c r="F5152" s="5" t="s">
        <v>497</v>
      </c>
      <c r="G5152" s="7">
        <v>3.0000000000000001E-3</v>
      </c>
      <c r="H5152" s="21" t="s">
        <v>92</v>
      </c>
      <c r="I5152" s="5" t="s">
        <v>51</v>
      </c>
    </row>
    <row r="5153" spans="1:9" ht="48" customHeight="1">
      <c r="A5153" s="5" t="s">
        <v>86</v>
      </c>
      <c r="B5153" s="5" t="s">
        <v>85</v>
      </c>
      <c r="C5153" s="4">
        <v>43313</v>
      </c>
      <c r="D5153" s="4">
        <v>43343</v>
      </c>
      <c r="E5153" s="5" t="s">
        <v>494</v>
      </c>
      <c r="F5153" s="5" t="s">
        <v>501</v>
      </c>
      <c r="G5153" s="7">
        <v>3.0000000000000001E-3</v>
      </c>
      <c r="H5153" s="21" t="s">
        <v>92</v>
      </c>
      <c r="I5153" s="5" t="s">
        <v>51</v>
      </c>
    </row>
    <row r="5154" spans="1:9" ht="48" customHeight="1">
      <c r="A5154" s="5" t="s">
        <v>86</v>
      </c>
      <c r="B5154" s="5" t="s">
        <v>85</v>
      </c>
      <c r="C5154" s="4">
        <v>43313</v>
      </c>
      <c r="D5154" s="4">
        <v>43343</v>
      </c>
      <c r="E5154" s="5" t="s">
        <v>494</v>
      </c>
      <c r="F5154" s="5" t="s">
        <v>502</v>
      </c>
      <c r="G5154" s="7">
        <v>3.0000000000000001E-3</v>
      </c>
      <c r="H5154" s="21" t="s">
        <v>92</v>
      </c>
      <c r="I5154" s="5" t="s">
        <v>51</v>
      </c>
    </row>
    <row r="5155" spans="1:9" ht="48" customHeight="1">
      <c r="A5155" s="5" t="s">
        <v>86</v>
      </c>
      <c r="B5155" s="5" t="s">
        <v>85</v>
      </c>
      <c r="C5155" s="4">
        <v>43313</v>
      </c>
      <c r="D5155" s="4">
        <v>43343</v>
      </c>
      <c r="E5155" s="5" t="s">
        <v>494</v>
      </c>
      <c r="F5155" s="5" t="s">
        <v>503</v>
      </c>
      <c r="G5155" s="7">
        <v>2E-3</v>
      </c>
      <c r="H5155" s="21" t="s">
        <v>92</v>
      </c>
      <c r="I5155" s="5" t="s">
        <v>51</v>
      </c>
    </row>
    <row r="5156" spans="1:9" ht="48" customHeight="1">
      <c r="A5156" s="5" t="s">
        <v>86</v>
      </c>
      <c r="B5156" s="5" t="s">
        <v>85</v>
      </c>
      <c r="C5156" s="4">
        <v>43313</v>
      </c>
      <c r="D5156" s="4">
        <v>43343</v>
      </c>
      <c r="E5156" s="5" t="s">
        <v>494</v>
      </c>
      <c r="F5156" s="5" t="s">
        <v>364</v>
      </c>
      <c r="G5156" s="7">
        <v>1E-3</v>
      </c>
      <c r="H5156" s="21" t="s">
        <v>92</v>
      </c>
      <c r="I5156" s="5" t="s">
        <v>51</v>
      </c>
    </row>
    <row r="5157" spans="1:9" ht="48" customHeight="1">
      <c r="A5157" s="5" t="s">
        <v>86</v>
      </c>
      <c r="B5157" s="5" t="s">
        <v>85</v>
      </c>
      <c r="C5157" s="4">
        <v>43313</v>
      </c>
      <c r="D5157" s="4">
        <v>43343</v>
      </c>
      <c r="E5157" s="5" t="s">
        <v>494</v>
      </c>
      <c r="F5157" s="5" t="s">
        <v>366</v>
      </c>
      <c r="G5157" s="7">
        <v>1E-3</v>
      </c>
      <c r="H5157" s="21" t="s">
        <v>92</v>
      </c>
      <c r="I5157" s="5" t="s">
        <v>51</v>
      </c>
    </row>
    <row r="5158" spans="1:9" ht="48" customHeight="1">
      <c r="A5158" s="5" t="s">
        <v>86</v>
      </c>
      <c r="B5158" s="5" t="s">
        <v>85</v>
      </c>
      <c r="C5158" s="4">
        <v>43313</v>
      </c>
      <c r="D5158" s="4">
        <v>43343</v>
      </c>
      <c r="E5158" s="5" t="s">
        <v>494</v>
      </c>
      <c r="F5158" s="5" t="s">
        <v>498</v>
      </c>
      <c r="G5158" s="7">
        <v>1E-3</v>
      </c>
      <c r="H5158" s="21" t="s">
        <v>92</v>
      </c>
      <c r="I5158" s="5" t="s">
        <v>51</v>
      </c>
    </row>
    <row r="5159" spans="1:9" ht="48" customHeight="1">
      <c r="A5159" s="5" t="s">
        <v>86</v>
      </c>
      <c r="B5159" s="5" t="s">
        <v>85</v>
      </c>
      <c r="C5159" s="4">
        <v>43313</v>
      </c>
      <c r="D5159" s="4">
        <v>43343</v>
      </c>
      <c r="E5159" s="5" t="s">
        <v>494</v>
      </c>
      <c r="F5159" s="5" t="s">
        <v>339</v>
      </c>
      <c r="G5159" s="7">
        <v>1E-3</v>
      </c>
      <c r="H5159" s="21" t="s">
        <v>92</v>
      </c>
      <c r="I5159" s="5" t="s">
        <v>51</v>
      </c>
    </row>
    <row r="5160" spans="1:9" ht="48" customHeight="1">
      <c r="A5160" s="5" t="s">
        <v>86</v>
      </c>
      <c r="B5160" s="5" t="s">
        <v>85</v>
      </c>
      <c r="C5160" s="4">
        <v>43313</v>
      </c>
      <c r="D5160" s="4">
        <v>43343</v>
      </c>
      <c r="E5160" s="5" t="s">
        <v>494</v>
      </c>
      <c r="F5160" s="5" t="s">
        <v>362</v>
      </c>
      <c r="G5160" s="7">
        <v>0</v>
      </c>
      <c r="H5160" s="21" t="s">
        <v>92</v>
      </c>
      <c r="I5160" s="5" t="s">
        <v>51</v>
      </c>
    </row>
    <row r="5161" spans="1:9" ht="48" customHeight="1">
      <c r="A5161" s="5" t="s">
        <v>86</v>
      </c>
      <c r="B5161" s="5" t="s">
        <v>85</v>
      </c>
      <c r="C5161" s="4">
        <v>43313</v>
      </c>
      <c r="D5161" s="4">
        <v>43343</v>
      </c>
      <c r="E5161" s="5" t="s">
        <v>337</v>
      </c>
      <c r="F5161" s="5" t="s">
        <v>338</v>
      </c>
      <c r="G5161" s="7">
        <v>3.0000000000000001E-3</v>
      </c>
      <c r="H5161" s="21" t="s">
        <v>92</v>
      </c>
      <c r="I5161" s="5" t="s">
        <v>51</v>
      </c>
    </row>
    <row r="5162" spans="1:9" ht="48" customHeight="1">
      <c r="A5162" s="5" t="s">
        <v>86</v>
      </c>
      <c r="B5162" s="5" t="s">
        <v>85</v>
      </c>
      <c r="C5162" s="4">
        <v>43313</v>
      </c>
      <c r="D5162" s="4">
        <v>43343</v>
      </c>
      <c r="E5162" s="5" t="s">
        <v>337</v>
      </c>
      <c r="F5162" s="5" t="s">
        <v>342</v>
      </c>
      <c r="G5162" s="7">
        <v>3.0000000000000001E-3</v>
      </c>
      <c r="H5162" s="21" t="s">
        <v>92</v>
      </c>
      <c r="I5162" s="5" t="s">
        <v>51</v>
      </c>
    </row>
    <row r="5163" spans="1:9" ht="48" customHeight="1">
      <c r="A5163" s="5" t="s">
        <v>86</v>
      </c>
      <c r="B5163" s="5" t="s">
        <v>85</v>
      </c>
      <c r="C5163" s="4">
        <v>43313</v>
      </c>
      <c r="D5163" s="4">
        <v>43343</v>
      </c>
      <c r="E5163" s="5" t="s">
        <v>337</v>
      </c>
      <c r="F5163" s="5" t="s">
        <v>349</v>
      </c>
      <c r="G5163" s="7">
        <v>2E-3</v>
      </c>
      <c r="H5163" s="21" t="s">
        <v>92</v>
      </c>
      <c r="I5163" s="5" t="s">
        <v>51</v>
      </c>
    </row>
    <row r="5164" spans="1:9" ht="48" customHeight="1">
      <c r="A5164" s="5" t="s">
        <v>86</v>
      </c>
      <c r="B5164" s="5" t="s">
        <v>85</v>
      </c>
      <c r="C5164" s="4">
        <v>43313</v>
      </c>
      <c r="D5164" s="4">
        <v>43343</v>
      </c>
      <c r="E5164" s="5" t="s">
        <v>337</v>
      </c>
      <c r="F5164" s="5" t="s">
        <v>351</v>
      </c>
      <c r="G5164" s="7">
        <v>2E-3</v>
      </c>
      <c r="H5164" s="21" t="s">
        <v>92</v>
      </c>
      <c r="I5164" s="5" t="s">
        <v>51</v>
      </c>
    </row>
    <row r="5165" spans="1:9" ht="48" customHeight="1">
      <c r="A5165" s="5" t="s">
        <v>86</v>
      </c>
      <c r="B5165" s="5" t="s">
        <v>85</v>
      </c>
      <c r="C5165" s="4">
        <v>43313</v>
      </c>
      <c r="D5165" s="4">
        <v>43343</v>
      </c>
      <c r="E5165" s="5" t="s">
        <v>337</v>
      </c>
      <c r="F5165" s="5" t="s">
        <v>352</v>
      </c>
      <c r="G5165" s="7">
        <v>2E-3</v>
      </c>
      <c r="H5165" s="21" t="s">
        <v>92</v>
      </c>
      <c r="I5165" s="5" t="s">
        <v>51</v>
      </c>
    </row>
    <row r="5166" spans="1:9" ht="48" customHeight="1">
      <c r="A5166" s="5" t="s">
        <v>86</v>
      </c>
      <c r="B5166" s="5" t="s">
        <v>85</v>
      </c>
      <c r="C5166" s="4">
        <v>43313</v>
      </c>
      <c r="D5166" s="4">
        <v>43343</v>
      </c>
      <c r="E5166" s="5" t="s">
        <v>337</v>
      </c>
      <c r="F5166" s="5" t="s">
        <v>343</v>
      </c>
      <c r="G5166" s="7">
        <v>2E-3</v>
      </c>
      <c r="H5166" s="21" t="s">
        <v>92</v>
      </c>
      <c r="I5166" s="5" t="s">
        <v>51</v>
      </c>
    </row>
    <row r="5167" spans="1:9" ht="48" customHeight="1">
      <c r="A5167" s="5" t="s">
        <v>86</v>
      </c>
      <c r="B5167" s="5" t="s">
        <v>85</v>
      </c>
      <c r="C5167" s="4">
        <v>43313</v>
      </c>
      <c r="D5167" s="4">
        <v>43343</v>
      </c>
      <c r="E5167" s="5" t="s">
        <v>337</v>
      </c>
      <c r="F5167" s="5" t="s">
        <v>354</v>
      </c>
      <c r="G5167" s="7">
        <v>2E-3</v>
      </c>
      <c r="H5167" s="21" t="s">
        <v>92</v>
      </c>
      <c r="I5167" s="5" t="s">
        <v>51</v>
      </c>
    </row>
    <row r="5168" spans="1:9" ht="48" customHeight="1">
      <c r="A5168" s="5" t="s">
        <v>86</v>
      </c>
      <c r="B5168" s="5" t="s">
        <v>85</v>
      </c>
      <c r="C5168" s="4">
        <v>43313</v>
      </c>
      <c r="D5168" s="4">
        <v>43343</v>
      </c>
      <c r="E5168" s="5" t="s">
        <v>337</v>
      </c>
      <c r="F5168" s="5" t="s">
        <v>339</v>
      </c>
      <c r="G5168" s="7">
        <v>2E-3</v>
      </c>
      <c r="H5168" s="21" t="s">
        <v>92</v>
      </c>
      <c r="I5168" s="5" t="s">
        <v>51</v>
      </c>
    </row>
    <row r="5169" spans="1:9" ht="48" customHeight="1">
      <c r="A5169" s="5" t="s">
        <v>86</v>
      </c>
      <c r="B5169" s="5" t="s">
        <v>85</v>
      </c>
      <c r="C5169" s="4">
        <v>43313</v>
      </c>
      <c r="D5169" s="4">
        <v>43343</v>
      </c>
      <c r="E5169" s="5" t="s">
        <v>337</v>
      </c>
      <c r="F5169" s="5" t="s">
        <v>347</v>
      </c>
      <c r="G5169" s="7">
        <v>2E-3</v>
      </c>
      <c r="H5169" s="21" t="s">
        <v>92</v>
      </c>
      <c r="I5169" s="5" t="s">
        <v>51</v>
      </c>
    </row>
    <row r="5170" spans="1:9" ht="48" customHeight="1">
      <c r="A5170" s="5" t="s">
        <v>86</v>
      </c>
      <c r="B5170" s="5" t="s">
        <v>85</v>
      </c>
      <c r="C5170" s="4">
        <v>43313</v>
      </c>
      <c r="D5170" s="4">
        <v>43343</v>
      </c>
      <c r="E5170" s="5" t="s">
        <v>337</v>
      </c>
      <c r="F5170" s="5" t="s">
        <v>341</v>
      </c>
      <c r="G5170" s="7">
        <v>2E-3</v>
      </c>
      <c r="H5170" s="21" t="s">
        <v>92</v>
      </c>
      <c r="I5170" s="5" t="s">
        <v>51</v>
      </c>
    </row>
    <row r="5171" spans="1:9" ht="48" customHeight="1">
      <c r="A5171" s="5" t="s">
        <v>86</v>
      </c>
      <c r="B5171" s="5" t="s">
        <v>85</v>
      </c>
      <c r="C5171" s="4">
        <v>43313</v>
      </c>
      <c r="D5171" s="4">
        <v>43343</v>
      </c>
      <c r="E5171" s="5" t="s">
        <v>337</v>
      </c>
      <c r="F5171" s="5" t="s">
        <v>348</v>
      </c>
      <c r="G5171" s="7">
        <v>2E-3</v>
      </c>
      <c r="H5171" s="21" t="s">
        <v>92</v>
      </c>
      <c r="I5171" s="5" t="s">
        <v>51</v>
      </c>
    </row>
    <row r="5172" spans="1:9" ht="48" customHeight="1">
      <c r="A5172" s="5" t="s">
        <v>86</v>
      </c>
      <c r="B5172" s="5" t="s">
        <v>85</v>
      </c>
      <c r="C5172" s="4">
        <v>43313</v>
      </c>
      <c r="D5172" s="4">
        <v>43343</v>
      </c>
      <c r="E5172" s="5" t="s">
        <v>337</v>
      </c>
      <c r="F5172" s="5" t="s">
        <v>361</v>
      </c>
      <c r="G5172" s="7">
        <v>1E-3</v>
      </c>
      <c r="H5172" s="21" t="s">
        <v>92</v>
      </c>
      <c r="I5172" s="5" t="s">
        <v>51</v>
      </c>
    </row>
    <row r="5173" spans="1:9" ht="48" customHeight="1">
      <c r="A5173" s="5" t="s">
        <v>86</v>
      </c>
      <c r="B5173" s="5" t="s">
        <v>85</v>
      </c>
      <c r="C5173" s="4">
        <v>43313</v>
      </c>
      <c r="D5173" s="4">
        <v>43343</v>
      </c>
      <c r="E5173" s="5" t="s">
        <v>337</v>
      </c>
      <c r="F5173" s="5" t="s">
        <v>362</v>
      </c>
      <c r="G5173" s="7">
        <v>1E-3</v>
      </c>
      <c r="H5173" s="21" t="s">
        <v>92</v>
      </c>
      <c r="I5173" s="5" t="s">
        <v>51</v>
      </c>
    </row>
    <row r="5174" spans="1:9" ht="48" customHeight="1">
      <c r="A5174" s="5" t="s">
        <v>86</v>
      </c>
      <c r="B5174" s="5" t="s">
        <v>85</v>
      </c>
      <c r="C5174" s="4">
        <v>43313</v>
      </c>
      <c r="D5174" s="4">
        <v>43343</v>
      </c>
      <c r="E5174" s="5" t="s">
        <v>337</v>
      </c>
      <c r="F5174" s="5" t="s">
        <v>355</v>
      </c>
      <c r="G5174" s="7">
        <v>1E-3</v>
      </c>
      <c r="H5174" s="21" t="s">
        <v>92</v>
      </c>
      <c r="I5174" s="5" t="s">
        <v>51</v>
      </c>
    </row>
    <row r="5175" spans="1:9" ht="48" customHeight="1">
      <c r="A5175" s="5" t="s">
        <v>86</v>
      </c>
      <c r="B5175" s="5" t="s">
        <v>85</v>
      </c>
      <c r="C5175" s="4">
        <v>43313</v>
      </c>
      <c r="D5175" s="4">
        <v>43343</v>
      </c>
      <c r="E5175" s="5" t="s">
        <v>337</v>
      </c>
      <c r="F5175" s="5" t="s">
        <v>356</v>
      </c>
      <c r="G5175" s="7">
        <v>1E-3</v>
      </c>
      <c r="H5175" s="21" t="s">
        <v>92</v>
      </c>
      <c r="I5175" s="5" t="s">
        <v>51</v>
      </c>
    </row>
    <row r="5176" spans="1:9" ht="48" customHeight="1">
      <c r="A5176" s="5" t="s">
        <v>86</v>
      </c>
      <c r="B5176" s="5" t="s">
        <v>85</v>
      </c>
      <c r="C5176" s="4">
        <v>43313</v>
      </c>
      <c r="D5176" s="4">
        <v>43343</v>
      </c>
      <c r="E5176" s="5" t="s">
        <v>337</v>
      </c>
      <c r="F5176" s="5" t="s">
        <v>350</v>
      </c>
      <c r="G5176" s="7">
        <v>1E-3</v>
      </c>
      <c r="H5176" s="21" t="s">
        <v>92</v>
      </c>
      <c r="I5176" s="5" t="s">
        <v>51</v>
      </c>
    </row>
    <row r="5177" spans="1:9" ht="48" customHeight="1">
      <c r="A5177" s="5" t="s">
        <v>86</v>
      </c>
      <c r="B5177" s="5" t="s">
        <v>85</v>
      </c>
      <c r="C5177" s="4">
        <v>43313</v>
      </c>
      <c r="D5177" s="4">
        <v>43343</v>
      </c>
      <c r="E5177" s="5" t="s">
        <v>337</v>
      </c>
      <c r="F5177" s="5" t="s">
        <v>357</v>
      </c>
      <c r="G5177" s="7">
        <v>1E-3</v>
      </c>
      <c r="H5177" s="21" t="s">
        <v>92</v>
      </c>
      <c r="I5177" s="5" t="s">
        <v>51</v>
      </c>
    </row>
    <row r="5178" spans="1:9" ht="48" customHeight="1">
      <c r="A5178" s="5" t="s">
        <v>86</v>
      </c>
      <c r="B5178" s="5" t="s">
        <v>85</v>
      </c>
      <c r="C5178" s="4">
        <v>43313</v>
      </c>
      <c r="D5178" s="4">
        <v>43343</v>
      </c>
      <c r="E5178" s="5" t="s">
        <v>337</v>
      </c>
      <c r="F5178" s="5" t="s">
        <v>358</v>
      </c>
      <c r="G5178" s="7">
        <v>1E-3</v>
      </c>
      <c r="H5178" s="21" t="s">
        <v>92</v>
      </c>
      <c r="I5178" s="5" t="s">
        <v>51</v>
      </c>
    </row>
    <row r="5179" spans="1:9" ht="48" customHeight="1">
      <c r="A5179" s="5" t="s">
        <v>86</v>
      </c>
      <c r="B5179" s="5" t="s">
        <v>85</v>
      </c>
      <c r="C5179" s="4">
        <v>43313</v>
      </c>
      <c r="D5179" s="4">
        <v>43343</v>
      </c>
      <c r="E5179" s="5" t="s">
        <v>337</v>
      </c>
      <c r="F5179" s="5" t="s">
        <v>359</v>
      </c>
      <c r="G5179" s="7">
        <v>1E-3</v>
      </c>
      <c r="H5179" s="21" t="s">
        <v>92</v>
      </c>
      <c r="I5179" s="5" t="s">
        <v>51</v>
      </c>
    </row>
    <row r="5180" spans="1:9" ht="48" customHeight="1">
      <c r="A5180" s="5" t="s">
        <v>86</v>
      </c>
      <c r="B5180" s="5" t="s">
        <v>85</v>
      </c>
      <c r="C5180" s="4">
        <v>43313</v>
      </c>
      <c r="D5180" s="4">
        <v>43343</v>
      </c>
      <c r="E5180" s="5" t="s">
        <v>337</v>
      </c>
      <c r="F5180" s="5" t="s">
        <v>353</v>
      </c>
      <c r="G5180" s="7">
        <v>1E-3</v>
      </c>
      <c r="H5180" s="21" t="s">
        <v>92</v>
      </c>
      <c r="I5180" s="5" t="s">
        <v>51</v>
      </c>
    </row>
    <row r="5181" spans="1:9" ht="48" customHeight="1">
      <c r="A5181" s="5" t="s">
        <v>86</v>
      </c>
      <c r="B5181" s="5" t="s">
        <v>85</v>
      </c>
      <c r="C5181" s="4">
        <v>43313</v>
      </c>
      <c r="D5181" s="4">
        <v>43343</v>
      </c>
      <c r="E5181" s="5" t="s">
        <v>337</v>
      </c>
      <c r="F5181" s="5" t="s">
        <v>344</v>
      </c>
      <c r="G5181" s="7">
        <v>1E-3</v>
      </c>
      <c r="H5181" s="21" t="s">
        <v>92</v>
      </c>
      <c r="I5181" s="5" t="s">
        <v>51</v>
      </c>
    </row>
    <row r="5182" spans="1:9" ht="48" customHeight="1">
      <c r="A5182" s="5" t="s">
        <v>86</v>
      </c>
      <c r="B5182" s="5" t="s">
        <v>85</v>
      </c>
      <c r="C5182" s="4">
        <v>43313</v>
      </c>
      <c r="D5182" s="4">
        <v>43343</v>
      </c>
      <c r="E5182" s="5" t="s">
        <v>337</v>
      </c>
      <c r="F5182" s="5" t="s">
        <v>340</v>
      </c>
      <c r="G5182" s="7">
        <v>1E-3</v>
      </c>
      <c r="H5182" s="21" t="s">
        <v>92</v>
      </c>
      <c r="I5182" s="5" t="s">
        <v>51</v>
      </c>
    </row>
    <row r="5183" spans="1:9" ht="48" customHeight="1">
      <c r="A5183" s="5" t="s">
        <v>86</v>
      </c>
      <c r="B5183" s="5" t="s">
        <v>85</v>
      </c>
      <c r="C5183" s="4">
        <v>43313</v>
      </c>
      <c r="D5183" s="4">
        <v>43343</v>
      </c>
      <c r="E5183" s="5" t="s">
        <v>337</v>
      </c>
      <c r="F5183" s="5" t="s">
        <v>360</v>
      </c>
      <c r="G5183" s="7">
        <v>1E-3</v>
      </c>
      <c r="H5183" s="21" t="s">
        <v>92</v>
      </c>
      <c r="I5183" s="5" t="s">
        <v>51</v>
      </c>
    </row>
    <row r="5184" spans="1:9" ht="48" customHeight="1">
      <c r="A5184" s="5" t="s">
        <v>86</v>
      </c>
      <c r="B5184" s="5" t="s">
        <v>85</v>
      </c>
      <c r="C5184" s="4">
        <v>43313</v>
      </c>
      <c r="D5184" s="4">
        <v>43343</v>
      </c>
      <c r="E5184" s="5" t="s">
        <v>337</v>
      </c>
      <c r="F5184" s="5" t="s">
        <v>345</v>
      </c>
      <c r="G5184" s="7">
        <v>1E-3</v>
      </c>
      <c r="H5184" s="21" t="s">
        <v>92</v>
      </c>
      <c r="I5184" s="5" t="s">
        <v>51</v>
      </c>
    </row>
    <row r="5185" spans="1:9" ht="48" customHeight="1">
      <c r="A5185" s="5" t="s">
        <v>86</v>
      </c>
      <c r="B5185" s="5" t="s">
        <v>85</v>
      </c>
      <c r="C5185" s="4">
        <v>43313</v>
      </c>
      <c r="D5185" s="4">
        <v>43343</v>
      </c>
      <c r="E5185" s="5" t="s">
        <v>337</v>
      </c>
      <c r="F5185" s="5" t="s">
        <v>346</v>
      </c>
      <c r="G5185" s="7">
        <v>1E-3</v>
      </c>
      <c r="H5185" s="21" t="s">
        <v>92</v>
      </c>
      <c r="I5185" s="5" t="s">
        <v>51</v>
      </c>
    </row>
    <row r="5186" spans="1:9" ht="48" customHeight="1">
      <c r="A5186" s="5" t="s">
        <v>86</v>
      </c>
      <c r="B5186" s="5" t="s">
        <v>85</v>
      </c>
      <c r="C5186" s="4">
        <v>43313</v>
      </c>
      <c r="D5186" s="4">
        <v>43343</v>
      </c>
      <c r="E5186" s="5" t="s">
        <v>115</v>
      </c>
      <c r="F5186" s="5" t="s">
        <v>436</v>
      </c>
      <c r="G5186" s="7">
        <v>6.9999999999999993E-3</v>
      </c>
      <c r="H5186" s="21" t="s">
        <v>92</v>
      </c>
      <c r="I5186" s="5" t="s">
        <v>51</v>
      </c>
    </row>
    <row r="5187" spans="1:9" ht="48" customHeight="1">
      <c r="A5187" s="5" t="s">
        <v>86</v>
      </c>
      <c r="B5187" s="5" t="s">
        <v>85</v>
      </c>
      <c r="C5187" s="4">
        <v>43313</v>
      </c>
      <c r="D5187" s="4">
        <v>43343</v>
      </c>
      <c r="E5187" s="5" t="s">
        <v>115</v>
      </c>
      <c r="F5187" s="5" t="s">
        <v>434</v>
      </c>
      <c r="G5187" s="7">
        <v>5.0000000000000001E-3</v>
      </c>
      <c r="H5187" s="21" t="s">
        <v>92</v>
      </c>
      <c r="I5187" s="5" t="s">
        <v>51</v>
      </c>
    </row>
    <row r="5188" spans="1:9" ht="48" customHeight="1">
      <c r="A5188" s="5" t="s">
        <v>86</v>
      </c>
      <c r="B5188" s="5" t="s">
        <v>85</v>
      </c>
      <c r="C5188" s="4">
        <v>43313</v>
      </c>
      <c r="D5188" s="4">
        <v>43343</v>
      </c>
      <c r="E5188" s="5" t="s">
        <v>115</v>
      </c>
      <c r="F5188" s="5" t="s">
        <v>435</v>
      </c>
      <c r="G5188" s="7">
        <v>4.0000000000000001E-3</v>
      </c>
      <c r="H5188" s="21" t="s">
        <v>92</v>
      </c>
      <c r="I5188" s="5" t="s">
        <v>51</v>
      </c>
    </row>
    <row r="5189" spans="1:9" ht="48" customHeight="1">
      <c r="A5189" s="5" t="s">
        <v>86</v>
      </c>
      <c r="B5189" s="5" t="s">
        <v>85</v>
      </c>
      <c r="C5189" s="4">
        <v>43313</v>
      </c>
      <c r="D5189" s="4">
        <v>43343</v>
      </c>
      <c r="E5189" s="5" t="s">
        <v>115</v>
      </c>
      <c r="F5189" s="5" t="s">
        <v>430</v>
      </c>
      <c r="G5189" s="7">
        <v>3.0000000000000001E-3</v>
      </c>
      <c r="H5189" s="21" t="s">
        <v>92</v>
      </c>
      <c r="I5189" s="5" t="s">
        <v>51</v>
      </c>
    </row>
    <row r="5190" spans="1:9" ht="48" customHeight="1">
      <c r="A5190" s="5" t="s">
        <v>86</v>
      </c>
      <c r="B5190" s="5" t="s">
        <v>85</v>
      </c>
      <c r="C5190" s="4">
        <v>43313</v>
      </c>
      <c r="D5190" s="4">
        <v>43343</v>
      </c>
      <c r="E5190" s="5" t="s">
        <v>115</v>
      </c>
      <c r="F5190" s="5" t="s">
        <v>431</v>
      </c>
      <c r="G5190" s="7">
        <v>2E-3</v>
      </c>
      <c r="H5190" s="21" t="s">
        <v>92</v>
      </c>
      <c r="I5190" s="5" t="s">
        <v>51</v>
      </c>
    </row>
    <row r="5191" spans="1:9" ht="48" customHeight="1">
      <c r="A5191" s="5" t="s">
        <v>86</v>
      </c>
      <c r="B5191" s="5" t="s">
        <v>85</v>
      </c>
      <c r="C5191" s="4">
        <v>43313</v>
      </c>
      <c r="D5191" s="4">
        <v>43343</v>
      </c>
      <c r="E5191" s="5" t="s">
        <v>115</v>
      </c>
      <c r="F5191" s="5" t="s">
        <v>438</v>
      </c>
      <c r="G5191" s="7">
        <v>2E-3</v>
      </c>
      <c r="H5191" s="21" t="s">
        <v>92</v>
      </c>
      <c r="I5191" s="5" t="s">
        <v>51</v>
      </c>
    </row>
    <row r="5192" spans="1:9" ht="48" customHeight="1">
      <c r="A5192" s="5" t="s">
        <v>86</v>
      </c>
      <c r="B5192" s="5" t="s">
        <v>85</v>
      </c>
      <c r="C5192" s="4">
        <v>43313</v>
      </c>
      <c r="D5192" s="4">
        <v>43343</v>
      </c>
      <c r="E5192" s="5" t="s">
        <v>115</v>
      </c>
      <c r="F5192" s="5" t="s">
        <v>432</v>
      </c>
      <c r="G5192" s="7">
        <v>2E-3</v>
      </c>
      <c r="H5192" s="21" t="s">
        <v>92</v>
      </c>
      <c r="I5192" s="5" t="s">
        <v>51</v>
      </c>
    </row>
    <row r="5193" spans="1:9" ht="48" customHeight="1">
      <c r="A5193" s="5" t="s">
        <v>86</v>
      </c>
      <c r="B5193" s="5" t="s">
        <v>85</v>
      </c>
      <c r="C5193" s="4">
        <v>43313</v>
      </c>
      <c r="D5193" s="4">
        <v>43343</v>
      </c>
      <c r="E5193" s="5" t="s">
        <v>115</v>
      </c>
      <c r="F5193" s="5" t="s">
        <v>433</v>
      </c>
      <c r="G5193" s="7">
        <v>2E-3</v>
      </c>
      <c r="H5193" s="21" t="s">
        <v>92</v>
      </c>
      <c r="I5193" s="5" t="s">
        <v>51</v>
      </c>
    </row>
    <row r="5194" spans="1:9" ht="48" customHeight="1">
      <c r="A5194" s="5" t="s">
        <v>86</v>
      </c>
      <c r="B5194" s="5" t="s">
        <v>85</v>
      </c>
      <c r="C5194" s="4">
        <v>43313</v>
      </c>
      <c r="D5194" s="4">
        <v>43343</v>
      </c>
      <c r="E5194" s="5" t="s">
        <v>115</v>
      </c>
      <c r="F5194" s="5" t="s">
        <v>437</v>
      </c>
      <c r="G5194" s="7">
        <v>1E-3</v>
      </c>
      <c r="H5194" s="21" t="s">
        <v>92</v>
      </c>
      <c r="I5194" s="5" t="s">
        <v>51</v>
      </c>
    </row>
    <row r="5195" spans="1:9" ht="48" customHeight="1">
      <c r="A5195" s="5" t="s">
        <v>86</v>
      </c>
      <c r="B5195" s="5" t="s">
        <v>85</v>
      </c>
      <c r="C5195" s="4">
        <v>43313</v>
      </c>
      <c r="D5195" s="4">
        <v>43343</v>
      </c>
      <c r="E5195" s="5" t="s">
        <v>115</v>
      </c>
      <c r="F5195" s="5" t="s">
        <v>439</v>
      </c>
      <c r="G5195" s="7">
        <v>1E-3</v>
      </c>
      <c r="H5195" s="21" t="s">
        <v>92</v>
      </c>
      <c r="I5195" s="5" t="s">
        <v>51</v>
      </c>
    </row>
    <row r="5196" spans="1:9" ht="48" customHeight="1">
      <c r="A5196" s="5" t="s">
        <v>86</v>
      </c>
      <c r="B5196" s="5" t="s">
        <v>85</v>
      </c>
      <c r="C5196" s="4">
        <v>43313</v>
      </c>
      <c r="D5196" s="4">
        <v>43343</v>
      </c>
      <c r="E5196" s="5" t="s">
        <v>115</v>
      </c>
      <c r="F5196" s="5" t="s">
        <v>440</v>
      </c>
      <c r="G5196" s="7">
        <v>1E-3</v>
      </c>
      <c r="H5196" s="21" t="s">
        <v>92</v>
      </c>
      <c r="I5196" s="5" t="s">
        <v>51</v>
      </c>
    </row>
    <row r="5197" spans="1:9" ht="48" customHeight="1">
      <c r="A5197" s="5" t="s">
        <v>86</v>
      </c>
      <c r="B5197" s="5" t="s">
        <v>85</v>
      </c>
      <c r="C5197" s="4">
        <v>43313</v>
      </c>
      <c r="D5197" s="4">
        <v>43343</v>
      </c>
      <c r="E5197" s="5" t="s">
        <v>115</v>
      </c>
      <c r="F5197" s="5" t="s">
        <v>441</v>
      </c>
      <c r="G5197" s="7">
        <v>1E-3</v>
      </c>
      <c r="H5197" s="21" t="s">
        <v>92</v>
      </c>
      <c r="I5197" s="5" t="s">
        <v>51</v>
      </c>
    </row>
    <row r="5198" spans="1:9" ht="48" customHeight="1">
      <c r="A5198" s="5" t="s">
        <v>86</v>
      </c>
      <c r="B5198" s="5" t="s">
        <v>85</v>
      </c>
      <c r="C5198" s="4">
        <v>43313</v>
      </c>
      <c r="D5198" s="4">
        <v>43343</v>
      </c>
      <c r="E5198" s="5" t="s">
        <v>115</v>
      </c>
      <c r="F5198" s="5" t="s">
        <v>443</v>
      </c>
      <c r="G5198" s="7">
        <v>1E-3</v>
      </c>
      <c r="H5198" s="21" t="s">
        <v>92</v>
      </c>
      <c r="I5198" s="5" t="s">
        <v>51</v>
      </c>
    </row>
    <row r="5199" spans="1:9" ht="48" customHeight="1">
      <c r="A5199" s="5" t="s">
        <v>86</v>
      </c>
      <c r="B5199" s="5" t="s">
        <v>85</v>
      </c>
      <c r="C5199" s="4">
        <v>43313</v>
      </c>
      <c r="D5199" s="4">
        <v>43343</v>
      </c>
      <c r="E5199" s="5" t="s">
        <v>115</v>
      </c>
      <c r="F5199" s="5" t="s">
        <v>444</v>
      </c>
      <c r="G5199" s="7">
        <v>1E-3</v>
      </c>
      <c r="H5199" s="21" t="s">
        <v>92</v>
      </c>
      <c r="I5199" s="5" t="s">
        <v>51</v>
      </c>
    </row>
    <row r="5200" spans="1:9" ht="48" customHeight="1">
      <c r="A5200" s="5" t="s">
        <v>86</v>
      </c>
      <c r="B5200" s="5" t="s">
        <v>85</v>
      </c>
      <c r="C5200" s="4">
        <v>43313</v>
      </c>
      <c r="D5200" s="4">
        <v>43343</v>
      </c>
      <c r="E5200" s="5" t="s">
        <v>115</v>
      </c>
      <c r="F5200" s="5" t="s">
        <v>449</v>
      </c>
      <c r="G5200" s="7">
        <v>1E-3</v>
      </c>
      <c r="H5200" s="21" t="s">
        <v>92</v>
      </c>
      <c r="I5200" s="5" t="s">
        <v>51</v>
      </c>
    </row>
    <row r="5201" spans="1:9" ht="48" customHeight="1">
      <c r="A5201" s="5" t="s">
        <v>86</v>
      </c>
      <c r="B5201" s="5" t="s">
        <v>85</v>
      </c>
      <c r="C5201" s="4">
        <v>43313</v>
      </c>
      <c r="D5201" s="4">
        <v>43343</v>
      </c>
      <c r="E5201" s="5" t="s">
        <v>115</v>
      </c>
      <c r="F5201" s="5" t="s">
        <v>450</v>
      </c>
      <c r="G5201" s="7">
        <v>1E-3</v>
      </c>
      <c r="H5201" s="21" t="s">
        <v>92</v>
      </c>
      <c r="I5201" s="5" t="s">
        <v>51</v>
      </c>
    </row>
    <row r="5202" spans="1:9" ht="48" customHeight="1">
      <c r="A5202" s="5" t="s">
        <v>86</v>
      </c>
      <c r="B5202" s="5" t="s">
        <v>85</v>
      </c>
      <c r="C5202" s="4">
        <v>43313</v>
      </c>
      <c r="D5202" s="4">
        <v>43343</v>
      </c>
      <c r="E5202" s="5" t="s">
        <v>115</v>
      </c>
      <c r="F5202" s="5" t="s">
        <v>442</v>
      </c>
      <c r="G5202" s="7">
        <v>0</v>
      </c>
      <c r="H5202" s="21" t="s">
        <v>92</v>
      </c>
      <c r="I5202" s="5" t="s">
        <v>51</v>
      </c>
    </row>
    <row r="5203" spans="1:9" ht="48" customHeight="1">
      <c r="A5203" s="5" t="s">
        <v>86</v>
      </c>
      <c r="B5203" s="5" t="s">
        <v>85</v>
      </c>
      <c r="C5203" s="4">
        <v>43313</v>
      </c>
      <c r="D5203" s="4">
        <v>43343</v>
      </c>
      <c r="E5203" s="5" t="s">
        <v>115</v>
      </c>
      <c r="F5203" s="5" t="s">
        <v>445</v>
      </c>
      <c r="G5203" s="7">
        <v>0</v>
      </c>
      <c r="H5203" s="21" t="s">
        <v>92</v>
      </c>
      <c r="I5203" s="5" t="s">
        <v>51</v>
      </c>
    </row>
    <row r="5204" spans="1:9" ht="48" customHeight="1">
      <c r="A5204" s="5" t="s">
        <v>86</v>
      </c>
      <c r="B5204" s="5" t="s">
        <v>85</v>
      </c>
      <c r="C5204" s="4">
        <v>43313</v>
      </c>
      <c r="D5204" s="4">
        <v>43343</v>
      </c>
      <c r="E5204" s="5" t="s">
        <v>115</v>
      </c>
      <c r="F5204" s="5" t="s">
        <v>113</v>
      </c>
      <c r="G5204" s="7">
        <v>0</v>
      </c>
      <c r="H5204" s="21" t="s">
        <v>92</v>
      </c>
      <c r="I5204" s="5" t="s">
        <v>51</v>
      </c>
    </row>
    <row r="5205" spans="1:9" ht="48" customHeight="1">
      <c r="A5205" s="5" t="s">
        <v>86</v>
      </c>
      <c r="B5205" s="5" t="s">
        <v>85</v>
      </c>
      <c r="C5205" s="4">
        <v>43313</v>
      </c>
      <c r="D5205" s="4">
        <v>43343</v>
      </c>
      <c r="E5205" s="5" t="s">
        <v>115</v>
      </c>
      <c r="F5205" s="5" t="s">
        <v>446</v>
      </c>
      <c r="G5205" s="7">
        <v>0</v>
      </c>
      <c r="H5205" s="21" t="s">
        <v>92</v>
      </c>
      <c r="I5205" s="5" t="s">
        <v>51</v>
      </c>
    </row>
    <row r="5206" spans="1:9" ht="48" customHeight="1">
      <c r="A5206" s="5" t="s">
        <v>86</v>
      </c>
      <c r="B5206" s="5" t="s">
        <v>85</v>
      </c>
      <c r="C5206" s="4">
        <v>43313</v>
      </c>
      <c r="D5206" s="4">
        <v>43343</v>
      </c>
      <c r="E5206" s="5" t="s">
        <v>115</v>
      </c>
      <c r="F5206" s="5" t="s">
        <v>447</v>
      </c>
      <c r="G5206" s="7">
        <v>0</v>
      </c>
      <c r="H5206" s="21" t="s">
        <v>92</v>
      </c>
      <c r="I5206" s="5" t="s">
        <v>51</v>
      </c>
    </row>
    <row r="5207" spans="1:9" ht="48" customHeight="1">
      <c r="A5207" s="5" t="s">
        <v>86</v>
      </c>
      <c r="B5207" s="5" t="s">
        <v>85</v>
      </c>
      <c r="C5207" s="4">
        <v>43313</v>
      </c>
      <c r="D5207" s="4">
        <v>43343</v>
      </c>
      <c r="E5207" s="5" t="s">
        <v>115</v>
      </c>
      <c r="F5207" s="5" t="s">
        <v>448</v>
      </c>
      <c r="G5207" s="7">
        <v>0</v>
      </c>
      <c r="H5207" s="21" t="s">
        <v>92</v>
      </c>
      <c r="I5207" s="5" t="s">
        <v>51</v>
      </c>
    </row>
    <row r="5208" spans="1:9" ht="48" customHeight="1">
      <c r="A5208" s="5" t="s">
        <v>86</v>
      </c>
      <c r="B5208" s="5" t="s">
        <v>85</v>
      </c>
      <c r="C5208" s="4">
        <v>43313</v>
      </c>
      <c r="D5208" s="4">
        <v>43343</v>
      </c>
      <c r="E5208" s="5" t="s">
        <v>414</v>
      </c>
      <c r="F5208" s="5" t="s">
        <v>415</v>
      </c>
      <c r="G5208" s="7">
        <v>3.0000000000000001E-3</v>
      </c>
      <c r="H5208" s="21" t="s">
        <v>92</v>
      </c>
      <c r="I5208" s="5" t="s">
        <v>51</v>
      </c>
    </row>
    <row r="5209" spans="1:9" ht="48" customHeight="1">
      <c r="A5209" s="5" t="s">
        <v>86</v>
      </c>
      <c r="B5209" s="5" t="s">
        <v>85</v>
      </c>
      <c r="C5209" s="4">
        <v>43313</v>
      </c>
      <c r="D5209" s="4">
        <v>43343</v>
      </c>
      <c r="E5209" s="5" t="s">
        <v>414</v>
      </c>
      <c r="F5209" s="5" t="s">
        <v>418</v>
      </c>
      <c r="G5209" s="7">
        <v>2E-3</v>
      </c>
      <c r="H5209" s="21" t="s">
        <v>92</v>
      </c>
      <c r="I5209" s="5" t="s">
        <v>51</v>
      </c>
    </row>
    <row r="5210" spans="1:9" ht="48" customHeight="1">
      <c r="A5210" s="5" t="s">
        <v>86</v>
      </c>
      <c r="B5210" s="5" t="s">
        <v>85</v>
      </c>
      <c r="C5210" s="4">
        <v>43313</v>
      </c>
      <c r="D5210" s="4">
        <v>43343</v>
      </c>
      <c r="E5210" s="5" t="s">
        <v>414</v>
      </c>
      <c r="F5210" s="5" t="s">
        <v>416</v>
      </c>
      <c r="G5210" s="7">
        <v>2E-3</v>
      </c>
      <c r="H5210" s="21" t="s">
        <v>92</v>
      </c>
      <c r="I5210" s="5" t="s">
        <v>51</v>
      </c>
    </row>
    <row r="5211" spans="1:9" ht="48" customHeight="1">
      <c r="A5211" s="5" t="s">
        <v>86</v>
      </c>
      <c r="B5211" s="5" t="s">
        <v>85</v>
      </c>
      <c r="C5211" s="4">
        <v>43313</v>
      </c>
      <c r="D5211" s="4">
        <v>43343</v>
      </c>
      <c r="E5211" s="5" t="s">
        <v>414</v>
      </c>
      <c r="F5211" s="5" t="s">
        <v>417</v>
      </c>
      <c r="G5211" s="7">
        <v>2E-3</v>
      </c>
      <c r="H5211" s="21" t="s">
        <v>92</v>
      </c>
      <c r="I5211" s="5" t="s">
        <v>51</v>
      </c>
    </row>
    <row r="5212" spans="1:9" ht="48" customHeight="1">
      <c r="A5212" s="5" t="s">
        <v>86</v>
      </c>
      <c r="B5212" s="5" t="s">
        <v>85</v>
      </c>
      <c r="C5212" s="4">
        <v>43313</v>
      </c>
      <c r="D5212" s="4">
        <v>43343</v>
      </c>
      <c r="E5212" s="5" t="s">
        <v>414</v>
      </c>
      <c r="F5212" s="5" t="s">
        <v>419</v>
      </c>
      <c r="G5212" s="7">
        <v>2E-3</v>
      </c>
      <c r="H5212" s="21" t="s">
        <v>92</v>
      </c>
      <c r="I5212" s="5" t="s">
        <v>51</v>
      </c>
    </row>
    <row r="5213" spans="1:9" ht="48" customHeight="1">
      <c r="A5213" s="5" t="s">
        <v>86</v>
      </c>
      <c r="B5213" s="5" t="s">
        <v>85</v>
      </c>
      <c r="C5213" s="4">
        <v>43313</v>
      </c>
      <c r="D5213" s="4">
        <v>43343</v>
      </c>
      <c r="E5213" s="5" t="s">
        <v>414</v>
      </c>
      <c r="F5213" s="5" t="s">
        <v>421</v>
      </c>
      <c r="G5213" s="7">
        <v>2E-3</v>
      </c>
      <c r="H5213" s="21" t="s">
        <v>92</v>
      </c>
      <c r="I5213" s="5" t="s">
        <v>51</v>
      </c>
    </row>
    <row r="5214" spans="1:9" ht="48" customHeight="1">
      <c r="A5214" s="5" t="s">
        <v>86</v>
      </c>
      <c r="B5214" s="5" t="s">
        <v>85</v>
      </c>
      <c r="C5214" s="4">
        <v>43313</v>
      </c>
      <c r="D5214" s="4">
        <v>43343</v>
      </c>
      <c r="E5214" s="5" t="s">
        <v>414</v>
      </c>
      <c r="F5214" s="5" t="s">
        <v>425</v>
      </c>
      <c r="G5214" s="7">
        <v>1E-3</v>
      </c>
      <c r="H5214" s="21" t="s">
        <v>92</v>
      </c>
      <c r="I5214" s="5" t="s">
        <v>51</v>
      </c>
    </row>
    <row r="5215" spans="1:9" ht="48" customHeight="1">
      <c r="A5215" s="5" t="s">
        <v>86</v>
      </c>
      <c r="B5215" s="5" t="s">
        <v>85</v>
      </c>
      <c r="C5215" s="4">
        <v>43313</v>
      </c>
      <c r="D5215" s="4">
        <v>43343</v>
      </c>
      <c r="E5215" s="5" t="s">
        <v>414</v>
      </c>
      <c r="F5215" s="5" t="s">
        <v>420</v>
      </c>
      <c r="G5215" s="7">
        <v>1E-3</v>
      </c>
      <c r="H5215" s="21" t="s">
        <v>92</v>
      </c>
      <c r="I5215" s="5" t="s">
        <v>51</v>
      </c>
    </row>
    <row r="5216" spans="1:9" ht="48" customHeight="1">
      <c r="A5216" s="5" t="s">
        <v>86</v>
      </c>
      <c r="B5216" s="5" t="s">
        <v>85</v>
      </c>
      <c r="C5216" s="4">
        <v>43313</v>
      </c>
      <c r="D5216" s="4">
        <v>43343</v>
      </c>
      <c r="E5216" s="5" t="s">
        <v>414</v>
      </c>
      <c r="F5216" s="5" t="s">
        <v>428</v>
      </c>
      <c r="G5216" s="7">
        <v>1E-3</v>
      </c>
      <c r="H5216" s="21" t="s">
        <v>92</v>
      </c>
      <c r="I5216" s="5" t="s">
        <v>51</v>
      </c>
    </row>
    <row r="5217" spans="1:9" ht="48" customHeight="1">
      <c r="A5217" s="5" t="s">
        <v>86</v>
      </c>
      <c r="B5217" s="5" t="s">
        <v>85</v>
      </c>
      <c r="C5217" s="4">
        <v>43313</v>
      </c>
      <c r="D5217" s="4">
        <v>43343</v>
      </c>
      <c r="E5217" s="5" t="s">
        <v>414</v>
      </c>
      <c r="F5217" s="5" t="s">
        <v>422</v>
      </c>
      <c r="G5217" s="7">
        <v>0</v>
      </c>
      <c r="H5217" s="21" t="s">
        <v>92</v>
      </c>
      <c r="I5217" s="5" t="s">
        <v>51</v>
      </c>
    </row>
    <row r="5218" spans="1:9" ht="48" customHeight="1">
      <c r="A5218" s="5" t="s">
        <v>86</v>
      </c>
      <c r="B5218" s="5" t="s">
        <v>85</v>
      </c>
      <c r="C5218" s="4">
        <v>43313</v>
      </c>
      <c r="D5218" s="4">
        <v>43343</v>
      </c>
      <c r="E5218" s="5" t="s">
        <v>414</v>
      </c>
      <c r="F5218" s="5" t="s">
        <v>423</v>
      </c>
      <c r="G5218" s="7">
        <v>0</v>
      </c>
      <c r="H5218" s="21" t="s">
        <v>92</v>
      </c>
      <c r="I5218" s="5" t="s">
        <v>51</v>
      </c>
    </row>
    <row r="5219" spans="1:9" ht="48" customHeight="1">
      <c r="A5219" s="5" t="s">
        <v>86</v>
      </c>
      <c r="B5219" s="5" t="s">
        <v>85</v>
      </c>
      <c r="C5219" s="4">
        <v>43313</v>
      </c>
      <c r="D5219" s="4">
        <v>43343</v>
      </c>
      <c r="E5219" s="5" t="s">
        <v>414</v>
      </c>
      <c r="F5219" s="5" t="s">
        <v>424</v>
      </c>
      <c r="G5219" s="7">
        <v>0</v>
      </c>
      <c r="H5219" s="21" t="s">
        <v>92</v>
      </c>
      <c r="I5219" s="5" t="s">
        <v>51</v>
      </c>
    </row>
    <row r="5220" spans="1:9" ht="48" customHeight="1">
      <c r="A5220" s="5" t="s">
        <v>86</v>
      </c>
      <c r="B5220" s="5" t="s">
        <v>85</v>
      </c>
      <c r="C5220" s="4">
        <v>43313</v>
      </c>
      <c r="D5220" s="4">
        <v>43343</v>
      </c>
      <c r="E5220" s="5" t="s">
        <v>414</v>
      </c>
      <c r="F5220" s="5" t="s">
        <v>426</v>
      </c>
      <c r="G5220" s="7">
        <v>0</v>
      </c>
      <c r="H5220" s="21" t="s">
        <v>92</v>
      </c>
      <c r="I5220" s="5" t="s">
        <v>51</v>
      </c>
    </row>
    <row r="5221" spans="1:9" ht="48" customHeight="1">
      <c r="A5221" s="5" t="s">
        <v>86</v>
      </c>
      <c r="B5221" s="5" t="s">
        <v>85</v>
      </c>
      <c r="C5221" s="4">
        <v>43313</v>
      </c>
      <c r="D5221" s="4">
        <v>43343</v>
      </c>
      <c r="E5221" s="5" t="s">
        <v>414</v>
      </c>
      <c r="F5221" s="5" t="s">
        <v>427</v>
      </c>
      <c r="G5221" s="7">
        <v>0</v>
      </c>
      <c r="H5221" s="21" t="s">
        <v>92</v>
      </c>
      <c r="I5221" s="5" t="s">
        <v>51</v>
      </c>
    </row>
    <row r="5222" spans="1:9" ht="48" customHeight="1">
      <c r="A5222" s="5" t="s">
        <v>86</v>
      </c>
      <c r="B5222" s="5" t="s">
        <v>85</v>
      </c>
      <c r="C5222" s="4">
        <v>43313</v>
      </c>
      <c r="D5222" s="4">
        <v>43343</v>
      </c>
      <c r="E5222" s="5" t="s">
        <v>53</v>
      </c>
      <c r="F5222" s="5" t="s">
        <v>474</v>
      </c>
      <c r="G5222" s="7">
        <v>4.0000000000000001E-3</v>
      </c>
      <c r="H5222" s="21" t="s">
        <v>92</v>
      </c>
      <c r="I5222" s="5" t="s">
        <v>51</v>
      </c>
    </row>
    <row r="5223" spans="1:9" ht="48" customHeight="1">
      <c r="A5223" s="5" t="s">
        <v>86</v>
      </c>
      <c r="B5223" s="5" t="s">
        <v>85</v>
      </c>
      <c r="C5223" s="4">
        <v>43313</v>
      </c>
      <c r="D5223" s="4">
        <v>43343</v>
      </c>
      <c r="E5223" s="5" t="s">
        <v>53</v>
      </c>
      <c r="F5223" s="5" t="s">
        <v>475</v>
      </c>
      <c r="G5223" s="7">
        <v>2E-3</v>
      </c>
      <c r="H5223" s="21" t="s">
        <v>92</v>
      </c>
      <c r="I5223" s="5" t="s">
        <v>51</v>
      </c>
    </row>
    <row r="5224" spans="1:9" ht="48" customHeight="1">
      <c r="A5224" s="5" t="s">
        <v>86</v>
      </c>
      <c r="B5224" s="5" t="s">
        <v>85</v>
      </c>
      <c r="C5224" s="4">
        <v>43313</v>
      </c>
      <c r="D5224" s="4">
        <v>43343</v>
      </c>
      <c r="E5224" s="5" t="s">
        <v>53</v>
      </c>
      <c r="F5224" s="5" t="s">
        <v>476</v>
      </c>
      <c r="G5224" s="7">
        <v>1E-3</v>
      </c>
      <c r="H5224" s="21" t="s">
        <v>92</v>
      </c>
      <c r="I5224" s="5" t="s">
        <v>51</v>
      </c>
    </row>
    <row r="5225" spans="1:9" ht="48" customHeight="1">
      <c r="A5225" s="5" t="s">
        <v>86</v>
      </c>
      <c r="B5225" s="5" t="s">
        <v>85</v>
      </c>
      <c r="C5225" s="4">
        <v>43313</v>
      </c>
      <c r="D5225" s="4">
        <v>43343</v>
      </c>
      <c r="E5225" s="5" t="s">
        <v>53</v>
      </c>
      <c r="F5225" s="5" t="s">
        <v>477</v>
      </c>
      <c r="G5225" s="7">
        <v>1E-3</v>
      </c>
      <c r="H5225" s="21" t="s">
        <v>92</v>
      </c>
      <c r="I5225" s="5" t="s">
        <v>51</v>
      </c>
    </row>
    <row r="5226" spans="1:9" ht="48" customHeight="1">
      <c r="A5226" s="5" t="s">
        <v>86</v>
      </c>
      <c r="B5226" s="5" t="s">
        <v>85</v>
      </c>
      <c r="C5226" s="4">
        <v>43313</v>
      </c>
      <c r="D5226" s="4">
        <v>43343</v>
      </c>
      <c r="E5226" s="5" t="s">
        <v>53</v>
      </c>
      <c r="F5226" s="5" t="s">
        <v>478</v>
      </c>
      <c r="G5226" s="7">
        <v>1E-3</v>
      </c>
      <c r="H5226" s="21" t="s">
        <v>92</v>
      </c>
      <c r="I5226" s="5" t="s">
        <v>51</v>
      </c>
    </row>
    <row r="5227" spans="1:9" ht="48" customHeight="1">
      <c r="A5227" s="5" t="s">
        <v>86</v>
      </c>
      <c r="B5227" s="5" t="s">
        <v>85</v>
      </c>
      <c r="C5227" s="4">
        <v>43313</v>
      </c>
      <c r="D5227" s="4">
        <v>43343</v>
      </c>
      <c r="E5227" s="5" t="s">
        <v>53</v>
      </c>
      <c r="F5227" s="5" t="s">
        <v>480</v>
      </c>
      <c r="G5227" s="7">
        <v>1E-3</v>
      </c>
      <c r="H5227" s="21" t="s">
        <v>92</v>
      </c>
      <c r="I5227" s="5" t="s">
        <v>51</v>
      </c>
    </row>
    <row r="5228" spans="1:9" ht="48" customHeight="1">
      <c r="A5228" s="5" t="s">
        <v>86</v>
      </c>
      <c r="B5228" s="5" t="s">
        <v>85</v>
      </c>
      <c r="C5228" s="4">
        <v>43313</v>
      </c>
      <c r="D5228" s="4">
        <v>43343</v>
      </c>
      <c r="E5228" s="5" t="s">
        <v>53</v>
      </c>
      <c r="F5228" s="5" t="s">
        <v>481</v>
      </c>
      <c r="G5228" s="7">
        <v>1E-3</v>
      </c>
      <c r="H5228" s="21" t="s">
        <v>92</v>
      </c>
      <c r="I5228" s="5" t="s">
        <v>51</v>
      </c>
    </row>
    <row r="5229" spans="1:9" ht="48" customHeight="1">
      <c r="A5229" s="5" t="s">
        <v>86</v>
      </c>
      <c r="B5229" s="5" t="s">
        <v>85</v>
      </c>
      <c r="C5229" s="4">
        <v>43313</v>
      </c>
      <c r="D5229" s="4">
        <v>43343</v>
      </c>
      <c r="E5229" s="5" t="s">
        <v>53</v>
      </c>
      <c r="F5229" s="5" t="s">
        <v>483</v>
      </c>
      <c r="G5229" s="7">
        <v>1E-3</v>
      </c>
      <c r="H5229" s="21" t="s">
        <v>92</v>
      </c>
      <c r="I5229" s="5" t="s">
        <v>51</v>
      </c>
    </row>
    <row r="5230" spans="1:9" ht="48" customHeight="1">
      <c r="A5230" s="5" t="s">
        <v>86</v>
      </c>
      <c r="B5230" s="5" t="s">
        <v>85</v>
      </c>
      <c r="C5230" s="4">
        <v>43313</v>
      </c>
      <c r="D5230" s="4">
        <v>43343</v>
      </c>
      <c r="E5230" s="5" t="s">
        <v>53</v>
      </c>
      <c r="F5230" s="5" t="s">
        <v>484</v>
      </c>
      <c r="G5230" s="7">
        <v>1E-3</v>
      </c>
      <c r="H5230" s="21" t="s">
        <v>92</v>
      </c>
      <c r="I5230" s="5" t="s">
        <v>51</v>
      </c>
    </row>
    <row r="5231" spans="1:9" ht="48" customHeight="1">
      <c r="A5231" s="5" t="s">
        <v>86</v>
      </c>
      <c r="B5231" s="5" t="s">
        <v>85</v>
      </c>
      <c r="C5231" s="4">
        <v>43313</v>
      </c>
      <c r="D5231" s="4">
        <v>43343</v>
      </c>
      <c r="E5231" s="5" t="s">
        <v>53</v>
      </c>
      <c r="F5231" s="5" t="s">
        <v>479</v>
      </c>
      <c r="G5231" s="7">
        <v>0</v>
      </c>
      <c r="H5231" s="21" t="s">
        <v>92</v>
      </c>
      <c r="I5231" s="5" t="s">
        <v>51</v>
      </c>
    </row>
    <row r="5232" spans="1:9" ht="48" customHeight="1">
      <c r="A5232" s="5" t="s">
        <v>86</v>
      </c>
      <c r="B5232" s="5" t="s">
        <v>85</v>
      </c>
      <c r="C5232" s="4">
        <v>43313</v>
      </c>
      <c r="D5232" s="4">
        <v>43343</v>
      </c>
      <c r="E5232" s="5" t="s">
        <v>53</v>
      </c>
      <c r="F5232" s="5" t="s">
        <v>482</v>
      </c>
      <c r="G5232" s="7">
        <v>0</v>
      </c>
      <c r="H5232" s="21" t="s">
        <v>92</v>
      </c>
      <c r="I5232" s="5" t="s">
        <v>51</v>
      </c>
    </row>
    <row r="5233" spans="1:9" ht="48" customHeight="1">
      <c r="A5233" s="5" t="s">
        <v>86</v>
      </c>
      <c r="B5233" s="5" t="s">
        <v>85</v>
      </c>
      <c r="C5233" s="4">
        <v>43313</v>
      </c>
      <c r="D5233" s="4">
        <v>43343</v>
      </c>
      <c r="E5233" s="5" t="s">
        <v>53</v>
      </c>
      <c r="F5233" s="5" t="s">
        <v>46</v>
      </c>
      <c r="G5233" s="7">
        <v>0</v>
      </c>
      <c r="H5233" s="21" t="s">
        <v>92</v>
      </c>
      <c r="I5233" s="5" t="s">
        <v>51</v>
      </c>
    </row>
    <row r="5234" spans="1:9" ht="48" customHeight="1">
      <c r="A5234" s="5" t="s">
        <v>86</v>
      </c>
      <c r="B5234" s="5" t="s">
        <v>85</v>
      </c>
      <c r="C5234" s="4">
        <v>43313</v>
      </c>
      <c r="D5234" s="4">
        <v>43343</v>
      </c>
      <c r="E5234" s="5" t="s">
        <v>53</v>
      </c>
      <c r="F5234" s="5" t="s">
        <v>485</v>
      </c>
      <c r="G5234" s="7">
        <v>0</v>
      </c>
      <c r="H5234" s="21" t="s">
        <v>92</v>
      </c>
      <c r="I5234" s="5" t="s">
        <v>51</v>
      </c>
    </row>
    <row r="5235" spans="1:9" ht="48" customHeight="1">
      <c r="A5235" s="5" t="s">
        <v>86</v>
      </c>
      <c r="B5235" s="5" t="s">
        <v>85</v>
      </c>
      <c r="C5235" s="4">
        <v>43313</v>
      </c>
      <c r="D5235" s="4">
        <v>43343</v>
      </c>
      <c r="E5235" s="5" t="s">
        <v>53</v>
      </c>
      <c r="F5235" s="5" t="s">
        <v>486</v>
      </c>
      <c r="G5235" s="7">
        <v>0</v>
      </c>
      <c r="H5235" s="21" t="s">
        <v>92</v>
      </c>
      <c r="I5235" s="5" t="s">
        <v>51</v>
      </c>
    </row>
    <row r="5236" spans="1:9" ht="48" customHeight="1">
      <c r="A5236" s="5" t="s">
        <v>86</v>
      </c>
      <c r="B5236" s="5" t="s">
        <v>85</v>
      </c>
      <c r="C5236" s="4">
        <v>43313</v>
      </c>
      <c r="D5236" s="4">
        <v>43343</v>
      </c>
      <c r="E5236" s="5" t="s">
        <v>53</v>
      </c>
      <c r="F5236" s="5" t="s">
        <v>487</v>
      </c>
      <c r="G5236" s="7">
        <v>0</v>
      </c>
      <c r="H5236" s="21" t="s">
        <v>92</v>
      </c>
      <c r="I5236" s="5" t="s">
        <v>51</v>
      </c>
    </row>
    <row r="5237" spans="1:9" ht="48" customHeight="1">
      <c r="A5237" s="5" t="s">
        <v>86</v>
      </c>
      <c r="B5237" s="5" t="s">
        <v>85</v>
      </c>
      <c r="C5237" s="4">
        <v>43313</v>
      </c>
      <c r="D5237" s="4">
        <v>43343</v>
      </c>
      <c r="E5237" s="5" t="s">
        <v>53</v>
      </c>
      <c r="F5237" s="5" t="s">
        <v>488</v>
      </c>
      <c r="G5237" s="7">
        <v>0</v>
      </c>
      <c r="H5237" s="21" t="s">
        <v>92</v>
      </c>
      <c r="I5237" s="5" t="s">
        <v>51</v>
      </c>
    </row>
    <row r="5238" spans="1:9" ht="48" customHeight="1">
      <c r="A5238" s="5" t="s">
        <v>86</v>
      </c>
      <c r="B5238" s="5" t="s">
        <v>85</v>
      </c>
      <c r="C5238" s="4">
        <v>43313</v>
      </c>
      <c r="D5238" s="4">
        <v>43343</v>
      </c>
      <c r="E5238" s="5" t="s">
        <v>53</v>
      </c>
      <c r="F5238" s="5" t="s">
        <v>445</v>
      </c>
      <c r="G5238" s="7">
        <v>0</v>
      </c>
      <c r="H5238" s="21" t="s">
        <v>92</v>
      </c>
      <c r="I5238" s="5" t="s">
        <v>51</v>
      </c>
    </row>
    <row r="5239" spans="1:9" ht="48" customHeight="1">
      <c r="A5239" s="5" t="s">
        <v>86</v>
      </c>
      <c r="B5239" s="5" t="s">
        <v>85</v>
      </c>
      <c r="C5239" s="4">
        <v>43313</v>
      </c>
      <c r="D5239" s="4">
        <v>43343</v>
      </c>
      <c r="E5239" s="5" t="s">
        <v>53</v>
      </c>
      <c r="F5239" s="5" t="s">
        <v>489</v>
      </c>
      <c r="G5239" s="7">
        <v>0</v>
      </c>
      <c r="H5239" s="21" t="s">
        <v>92</v>
      </c>
      <c r="I5239" s="5" t="s">
        <v>51</v>
      </c>
    </row>
    <row r="5240" spans="1:9" ht="48" customHeight="1">
      <c r="A5240" s="5" t="s">
        <v>86</v>
      </c>
      <c r="B5240" s="5" t="s">
        <v>85</v>
      </c>
      <c r="C5240" s="4">
        <v>43313</v>
      </c>
      <c r="D5240" s="4">
        <v>43343</v>
      </c>
      <c r="E5240" s="5" t="s">
        <v>368</v>
      </c>
      <c r="F5240" s="5" t="s">
        <v>370</v>
      </c>
      <c r="G5240" s="7">
        <v>2E-3</v>
      </c>
      <c r="H5240" s="21" t="s">
        <v>92</v>
      </c>
      <c r="I5240" s="5" t="s">
        <v>51</v>
      </c>
    </row>
    <row r="5241" spans="1:9" ht="48" customHeight="1">
      <c r="A5241" s="5" t="s">
        <v>86</v>
      </c>
      <c r="B5241" s="5" t="s">
        <v>85</v>
      </c>
      <c r="C5241" s="4">
        <v>43313</v>
      </c>
      <c r="D5241" s="4">
        <v>43343</v>
      </c>
      <c r="E5241" s="5" t="s">
        <v>368</v>
      </c>
      <c r="F5241" s="5" t="s">
        <v>371</v>
      </c>
      <c r="G5241" s="7">
        <v>2E-3</v>
      </c>
      <c r="H5241" s="21" t="s">
        <v>92</v>
      </c>
      <c r="I5241" s="5" t="s">
        <v>51</v>
      </c>
    </row>
    <row r="5242" spans="1:9" ht="48" customHeight="1">
      <c r="A5242" s="5" t="s">
        <v>86</v>
      </c>
      <c r="B5242" s="5" t="s">
        <v>85</v>
      </c>
      <c r="C5242" s="4">
        <v>43313</v>
      </c>
      <c r="D5242" s="4">
        <v>43343</v>
      </c>
      <c r="E5242" s="5" t="s">
        <v>368</v>
      </c>
      <c r="F5242" s="5" t="s">
        <v>364</v>
      </c>
      <c r="G5242" s="7">
        <v>2E-3</v>
      </c>
      <c r="H5242" s="21" t="s">
        <v>92</v>
      </c>
      <c r="I5242" s="5" t="s">
        <v>51</v>
      </c>
    </row>
    <row r="5243" spans="1:9" ht="48" customHeight="1">
      <c r="A5243" s="5" t="s">
        <v>86</v>
      </c>
      <c r="B5243" s="5" t="s">
        <v>85</v>
      </c>
      <c r="C5243" s="4">
        <v>43313</v>
      </c>
      <c r="D5243" s="4">
        <v>43343</v>
      </c>
      <c r="E5243" s="5" t="s">
        <v>368</v>
      </c>
      <c r="F5243" s="5" t="s">
        <v>362</v>
      </c>
      <c r="G5243" s="7">
        <v>1E-3</v>
      </c>
      <c r="H5243" s="21" t="s">
        <v>92</v>
      </c>
      <c r="I5243" s="5" t="s">
        <v>51</v>
      </c>
    </row>
    <row r="5244" spans="1:9" ht="48" customHeight="1">
      <c r="A5244" s="5" t="s">
        <v>86</v>
      </c>
      <c r="B5244" s="5" t="s">
        <v>85</v>
      </c>
      <c r="C5244" s="4">
        <v>43313</v>
      </c>
      <c r="D5244" s="4">
        <v>43343</v>
      </c>
      <c r="E5244" s="5" t="s">
        <v>368</v>
      </c>
      <c r="F5244" s="5" t="s">
        <v>372</v>
      </c>
      <c r="G5244" s="7">
        <v>1E-3</v>
      </c>
      <c r="H5244" s="21" t="s">
        <v>92</v>
      </c>
      <c r="I5244" s="5" t="s">
        <v>51</v>
      </c>
    </row>
    <row r="5245" spans="1:9" ht="48" customHeight="1">
      <c r="A5245" s="5" t="s">
        <v>86</v>
      </c>
      <c r="B5245" s="5" t="s">
        <v>85</v>
      </c>
      <c r="C5245" s="4">
        <v>43313</v>
      </c>
      <c r="D5245" s="4">
        <v>43343</v>
      </c>
      <c r="E5245" s="5" t="s">
        <v>368</v>
      </c>
      <c r="F5245" s="5" t="s">
        <v>369</v>
      </c>
      <c r="G5245" s="7">
        <v>1E-3</v>
      </c>
      <c r="H5245" s="21" t="s">
        <v>92</v>
      </c>
      <c r="I5245" s="5" t="s">
        <v>51</v>
      </c>
    </row>
    <row r="5246" spans="1:9" ht="48" customHeight="1">
      <c r="A5246" s="5" t="s">
        <v>86</v>
      </c>
      <c r="B5246" s="5" t="s">
        <v>85</v>
      </c>
      <c r="C5246" s="4">
        <v>43313</v>
      </c>
      <c r="D5246" s="4">
        <v>43343</v>
      </c>
      <c r="E5246" s="5" t="s">
        <v>368</v>
      </c>
      <c r="F5246" s="5" t="s">
        <v>373</v>
      </c>
      <c r="G5246" s="7">
        <v>1E-3</v>
      </c>
      <c r="H5246" s="21" t="s">
        <v>92</v>
      </c>
      <c r="I5246" s="5" t="s">
        <v>51</v>
      </c>
    </row>
    <row r="5247" spans="1:9" ht="48" customHeight="1">
      <c r="A5247" s="5" t="s">
        <v>86</v>
      </c>
      <c r="B5247" s="5" t="s">
        <v>85</v>
      </c>
      <c r="C5247" s="4">
        <v>43313</v>
      </c>
      <c r="D5247" s="4">
        <v>43343</v>
      </c>
      <c r="E5247" s="5" t="s">
        <v>368</v>
      </c>
      <c r="F5247" s="5" t="s">
        <v>366</v>
      </c>
      <c r="G5247" s="7">
        <v>0</v>
      </c>
      <c r="H5247" s="21" t="s">
        <v>92</v>
      </c>
      <c r="I5247" s="5" t="s">
        <v>51</v>
      </c>
    </row>
    <row r="5248" spans="1:9" ht="48" customHeight="1">
      <c r="A5248" s="5" t="s">
        <v>86</v>
      </c>
      <c r="B5248" s="5" t="s">
        <v>85</v>
      </c>
      <c r="C5248" s="4">
        <v>43313</v>
      </c>
      <c r="D5248" s="4">
        <v>43343</v>
      </c>
      <c r="E5248" s="5" t="s">
        <v>368</v>
      </c>
      <c r="F5248" s="5" t="s">
        <v>374</v>
      </c>
      <c r="G5248" s="7">
        <v>0</v>
      </c>
      <c r="H5248" s="21" t="s">
        <v>92</v>
      </c>
      <c r="I5248" s="5" t="s">
        <v>51</v>
      </c>
    </row>
    <row r="5249" spans="1:9" ht="48" customHeight="1">
      <c r="A5249" s="5" t="s">
        <v>86</v>
      </c>
      <c r="B5249" s="5" t="s">
        <v>85</v>
      </c>
      <c r="C5249" s="4">
        <v>43313</v>
      </c>
      <c r="D5249" s="4">
        <v>43343</v>
      </c>
      <c r="E5249" s="5" t="s">
        <v>368</v>
      </c>
      <c r="F5249" s="5" t="s">
        <v>375</v>
      </c>
      <c r="G5249" s="7">
        <v>0</v>
      </c>
      <c r="H5249" s="21" t="s">
        <v>92</v>
      </c>
      <c r="I5249" s="5" t="s">
        <v>51</v>
      </c>
    </row>
    <row r="5250" spans="1:9" ht="48" customHeight="1">
      <c r="A5250" s="5" t="s">
        <v>86</v>
      </c>
      <c r="B5250" s="5" t="s">
        <v>85</v>
      </c>
      <c r="C5250" s="4">
        <v>43313</v>
      </c>
      <c r="D5250" s="4">
        <v>43343</v>
      </c>
      <c r="E5250" s="5" t="s">
        <v>75</v>
      </c>
      <c r="F5250" s="5" t="s">
        <v>282</v>
      </c>
      <c r="G5250" s="7">
        <v>3.0000000000000001E-3</v>
      </c>
      <c r="H5250" s="21" t="s">
        <v>92</v>
      </c>
      <c r="I5250" s="5" t="s">
        <v>51</v>
      </c>
    </row>
    <row r="5251" spans="1:9" ht="48" customHeight="1">
      <c r="A5251" s="5" t="s">
        <v>86</v>
      </c>
      <c r="B5251" s="5" t="s">
        <v>85</v>
      </c>
      <c r="C5251" s="4">
        <v>43313</v>
      </c>
      <c r="D5251" s="4">
        <v>43343</v>
      </c>
      <c r="E5251" s="5" t="s">
        <v>75</v>
      </c>
      <c r="F5251" s="5" t="s">
        <v>283</v>
      </c>
      <c r="G5251" s="7">
        <v>2E-3</v>
      </c>
      <c r="H5251" s="21" t="s">
        <v>92</v>
      </c>
      <c r="I5251" s="5" t="s">
        <v>51</v>
      </c>
    </row>
    <row r="5252" spans="1:9" ht="48" customHeight="1">
      <c r="A5252" s="5" t="s">
        <v>86</v>
      </c>
      <c r="B5252" s="5" t="s">
        <v>85</v>
      </c>
      <c r="C5252" s="4">
        <v>43313</v>
      </c>
      <c r="D5252" s="4">
        <v>43343</v>
      </c>
      <c r="E5252" s="5" t="s">
        <v>75</v>
      </c>
      <c r="F5252" s="5" t="s">
        <v>279</v>
      </c>
      <c r="G5252" s="7">
        <v>2E-3</v>
      </c>
      <c r="H5252" s="21" t="s">
        <v>92</v>
      </c>
      <c r="I5252" s="5" t="s">
        <v>51</v>
      </c>
    </row>
    <row r="5253" spans="1:9" ht="48" customHeight="1">
      <c r="A5253" s="5" t="s">
        <v>86</v>
      </c>
      <c r="B5253" s="5" t="s">
        <v>85</v>
      </c>
      <c r="C5253" s="4">
        <v>43313</v>
      </c>
      <c r="D5253" s="4">
        <v>43343</v>
      </c>
      <c r="E5253" s="5" t="s">
        <v>75</v>
      </c>
      <c r="F5253" s="5" t="s">
        <v>281</v>
      </c>
      <c r="G5253" s="7">
        <v>1E-3</v>
      </c>
      <c r="H5253" s="21" t="s">
        <v>92</v>
      </c>
      <c r="I5253" s="5" t="s">
        <v>51</v>
      </c>
    </row>
    <row r="5254" spans="1:9" ht="48" customHeight="1">
      <c r="A5254" s="5" t="s">
        <v>86</v>
      </c>
      <c r="B5254" s="5" t="s">
        <v>85</v>
      </c>
      <c r="C5254" s="4">
        <v>43313</v>
      </c>
      <c r="D5254" s="4">
        <v>43343</v>
      </c>
      <c r="E5254" s="5" t="s">
        <v>75</v>
      </c>
      <c r="F5254" s="5" t="s">
        <v>280</v>
      </c>
      <c r="G5254" s="7">
        <v>1E-3</v>
      </c>
      <c r="H5254" s="21" t="s">
        <v>92</v>
      </c>
      <c r="I5254" s="5" t="s">
        <v>51</v>
      </c>
    </row>
    <row r="5255" spans="1:9" ht="48" customHeight="1">
      <c r="A5255" s="5" t="s">
        <v>86</v>
      </c>
      <c r="B5255" s="5" t="s">
        <v>85</v>
      </c>
      <c r="C5255" s="4">
        <v>43313</v>
      </c>
      <c r="D5255" s="4">
        <v>43343</v>
      </c>
      <c r="E5255" s="5" t="s">
        <v>75</v>
      </c>
      <c r="F5255" s="5" t="s">
        <v>73</v>
      </c>
      <c r="G5255" s="7">
        <v>1E-3</v>
      </c>
      <c r="H5255" s="21" t="s">
        <v>92</v>
      </c>
      <c r="I5255" s="5" t="s">
        <v>51</v>
      </c>
    </row>
    <row r="5256" spans="1:9" ht="48" customHeight="1">
      <c r="A5256" s="5" t="s">
        <v>86</v>
      </c>
      <c r="B5256" s="5" t="s">
        <v>85</v>
      </c>
      <c r="C5256" s="4">
        <v>43313</v>
      </c>
      <c r="D5256" s="4">
        <v>43343</v>
      </c>
      <c r="E5256" s="5" t="s">
        <v>75</v>
      </c>
      <c r="F5256" s="5" t="s">
        <v>287</v>
      </c>
      <c r="G5256" s="7">
        <v>0</v>
      </c>
      <c r="H5256" s="21" t="s">
        <v>92</v>
      </c>
      <c r="I5256" s="5" t="s">
        <v>51</v>
      </c>
    </row>
    <row r="5257" spans="1:9" ht="48" customHeight="1">
      <c r="A5257" s="5" t="s">
        <v>86</v>
      </c>
      <c r="B5257" s="5" t="s">
        <v>85</v>
      </c>
      <c r="C5257" s="4">
        <v>43313</v>
      </c>
      <c r="D5257" s="4">
        <v>43343</v>
      </c>
      <c r="E5257" s="5" t="s">
        <v>75</v>
      </c>
      <c r="F5257" s="5" t="s">
        <v>284</v>
      </c>
      <c r="G5257" s="7">
        <v>0</v>
      </c>
      <c r="H5257" s="21" t="s">
        <v>92</v>
      </c>
      <c r="I5257" s="5" t="s">
        <v>51</v>
      </c>
    </row>
    <row r="5258" spans="1:9" ht="48" customHeight="1">
      <c r="A5258" s="5" t="s">
        <v>86</v>
      </c>
      <c r="B5258" s="5" t="s">
        <v>85</v>
      </c>
      <c r="C5258" s="4">
        <v>43313</v>
      </c>
      <c r="D5258" s="4">
        <v>43343</v>
      </c>
      <c r="E5258" s="5" t="s">
        <v>75</v>
      </c>
      <c r="F5258" s="5" t="s">
        <v>289</v>
      </c>
      <c r="G5258" s="7">
        <v>0</v>
      </c>
      <c r="H5258" s="21" t="s">
        <v>92</v>
      </c>
      <c r="I5258" s="5" t="s">
        <v>51</v>
      </c>
    </row>
    <row r="5259" spans="1:9" ht="48" customHeight="1">
      <c r="A5259" s="5" t="s">
        <v>86</v>
      </c>
      <c r="B5259" s="5" t="s">
        <v>85</v>
      </c>
      <c r="C5259" s="4">
        <v>43313</v>
      </c>
      <c r="D5259" s="4">
        <v>43343</v>
      </c>
      <c r="E5259" s="5" t="s">
        <v>75</v>
      </c>
      <c r="F5259" s="5" t="s">
        <v>291</v>
      </c>
      <c r="G5259" s="7">
        <v>0</v>
      </c>
      <c r="H5259" s="21" t="s">
        <v>92</v>
      </c>
      <c r="I5259" s="5" t="s">
        <v>51</v>
      </c>
    </row>
    <row r="5260" spans="1:9" ht="48" customHeight="1">
      <c r="A5260" s="5" t="s">
        <v>86</v>
      </c>
      <c r="B5260" s="5" t="s">
        <v>85</v>
      </c>
      <c r="C5260" s="4">
        <v>43313</v>
      </c>
      <c r="D5260" s="4">
        <v>43343</v>
      </c>
      <c r="E5260" s="5" t="s">
        <v>75</v>
      </c>
      <c r="F5260" s="5" t="s">
        <v>292</v>
      </c>
      <c r="G5260" s="7">
        <v>0</v>
      </c>
      <c r="H5260" s="21" t="s">
        <v>92</v>
      </c>
      <c r="I5260" s="5" t="s">
        <v>51</v>
      </c>
    </row>
    <row r="5261" spans="1:9" ht="48" customHeight="1">
      <c r="A5261" s="5" t="s">
        <v>86</v>
      </c>
      <c r="B5261" s="5" t="s">
        <v>85</v>
      </c>
      <c r="C5261" s="4">
        <v>43313</v>
      </c>
      <c r="D5261" s="4">
        <v>43343</v>
      </c>
      <c r="E5261" s="5" t="s">
        <v>75</v>
      </c>
      <c r="F5261" s="5" t="s">
        <v>288</v>
      </c>
      <c r="G5261" s="7">
        <v>0</v>
      </c>
      <c r="H5261" s="21" t="s">
        <v>92</v>
      </c>
      <c r="I5261" s="5" t="s">
        <v>51</v>
      </c>
    </row>
    <row r="5262" spans="1:9" ht="48" customHeight="1">
      <c r="A5262" s="5" t="s">
        <v>86</v>
      </c>
      <c r="B5262" s="5" t="s">
        <v>85</v>
      </c>
      <c r="C5262" s="4">
        <v>43313</v>
      </c>
      <c r="D5262" s="4">
        <v>43343</v>
      </c>
      <c r="E5262" s="5" t="s">
        <v>75</v>
      </c>
      <c r="F5262" s="5" t="s">
        <v>290</v>
      </c>
      <c r="G5262" s="7">
        <v>0</v>
      </c>
      <c r="H5262" s="21" t="s">
        <v>92</v>
      </c>
      <c r="I5262" s="5" t="s">
        <v>51</v>
      </c>
    </row>
    <row r="5263" spans="1:9" ht="48" customHeight="1">
      <c r="A5263" s="5" t="s">
        <v>86</v>
      </c>
      <c r="B5263" s="5" t="s">
        <v>85</v>
      </c>
      <c r="C5263" s="4">
        <v>43313</v>
      </c>
      <c r="D5263" s="4">
        <v>43343</v>
      </c>
      <c r="E5263" s="5" t="s">
        <v>75</v>
      </c>
      <c r="F5263" s="5" t="s">
        <v>285</v>
      </c>
      <c r="G5263" s="7">
        <v>0</v>
      </c>
      <c r="H5263" s="21" t="s">
        <v>92</v>
      </c>
      <c r="I5263" s="5" t="s">
        <v>51</v>
      </c>
    </row>
    <row r="5264" spans="1:9" ht="48" customHeight="1">
      <c r="A5264" s="5" t="s">
        <v>86</v>
      </c>
      <c r="B5264" s="5" t="s">
        <v>85</v>
      </c>
      <c r="C5264" s="4">
        <v>43313</v>
      </c>
      <c r="D5264" s="4">
        <v>43343</v>
      </c>
      <c r="E5264" s="5" t="s">
        <v>75</v>
      </c>
      <c r="F5264" s="5" t="s">
        <v>278</v>
      </c>
      <c r="G5264" s="7">
        <v>0</v>
      </c>
      <c r="H5264" s="21" t="s">
        <v>92</v>
      </c>
      <c r="I5264" s="5" t="s">
        <v>51</v>
      </c>
    </row>
    <row r="5265" spans="1:9" ht="48" customHeight="1">
      <c r="A5265" s="5" t="s">
        <v>86</v>
      </c>
      <c r="B5265" s="5" t="s">
        <v>85</v>
      </c>
      <c r="C5265" s="4">
        <v>43313</v>
      </c>
      <c r="D5265" s="4">
        <v>43343</v>
      </c>
      <c r="E5265" s="5" t="s">
        <v>75</v>
      </c>
      <c r="F5265" s="5" t="s">
        <v>286</v>
      </c>
      <c r="G5265" s="7">
        <v>0</v>
      </c>
      <c r="H5265" s="21" t="s">
        <v>92</v>
      </c>
      <c r="I5265" s="5" t="s">
        <v>51</v>
      </c>
    </row>
    <row r="5266" spans="1:9" ht="48" customHeight="1">
      <c r="A5266" s="5" t="s">
        <v>86</v>
      </c>
      <c r="B5266" s="5" t="s">
        <v>85</v>
      </c>
      <c r="C5266" s="4">
        <v>43313</v>
      </c>
      <c r="D5266" s="4">
        <v>43343</v>
      </c>
      <c r="E5266" s="5" t="s">
        <v>390</v>
      </c>
      <c r="F5266" s="5" t="s">
        <v>364</v>
      </c>
      <c r="G5266" s="7">
        <v>1E-3</v>
      </c>
      <c r="H5266" s="21" t="s">
        <v>92</v>
      </c>
      <c r="I5266" s="5" t="s">
        <v>51</v>
      </c>
    </row>
    <row r="5267" spans="1:9" ht="48" customHeight="1">
      <c r="A5267" s="5" t="s">
        <v>86</v>
      </c>
      <c r="B5267" s="5" t="s">
        <v>85</v>
      </c>
      <c r="C5267" s="4">
        <v>43313</v>
      </c>
      <c r="D5267" s="4">
        <v>43343</v>
      </c>
      <c r="E5267" s="5" t="s">
        <v>390</v>
      </c>
      <c r="F5267" s="5" t="s">
        <v>392</v>
      </c>
      <c r="G5267" s="7">
        <v>1E-3</v>
      </c>
      <c r="H5267" s="21" t="s">
        <v>92</v>
      </c>
      <c r="I5267" s="5" t="s">
        <v>51</v>
      </c>
    </row>
    <row r="5268" spans="1:9" ht="48" customHeight="1">
      <c r="A5268" s="5" t="s">
        <v>86</v>
      </c>
      <c r="B5268" s="5" t="s">
        <v>85</v>
      </c>
      <c r="C5268" s="4">
        <v>43313</v>
      </c>
      <c r="D5268" s="4">
        <v>43343</v>
      </c>
      <c r="E5268" s="5" t="s">
        <v>390</v>
      </c>
      <c r="F5268" s="5" t="s">
        <v>391</v>
      </c>
      <c r="G5268" s="7">
        <v>1E-3</v>
      </c>
      <c r="H5268" s="21" t="s">
        <v>92</v>
      </c>
      <c r="I5268" s="5" t="s">
        <v>51</v>
      </c>
    </row>
    <row r="5269" spans="1:9" ht="48" customHeight="1">
      <c r="A5269" s="5" t="s">
        <v>86</v>
      </c>
      <c r="B5269" s="5" t="s">
        <v>85</v>
      </c>
      <c r="C5269" s="4">
        <v>43313</v>
      </c>
      <c r="D5269" s="4">
        <v>43343</v>
      </c>
      <c r="E5269" s="5" t="s">
        <v>390</v>
      </c>
      <c r="F5269" s="5" t="s">
        <v>394</v>
      </c>
      <c r="G5269" s="7">
        <v>1E-3</v>
      </c>
      <c r="H5269" s="21" t="s">
        <v>92</v>
      </c>
      <c r="I5269" s="5" t="s">
        <v>51</v>
      </c>
    </row>
    <row r="5270" spans="1:9" ht="48" customHeight="1">
      <c r="A5270" s="5" t="s">
        <v>86</v>
      </c>
      <c r="B5270" s="5" t="s">
        <v>85</v>
      </c>
      <c r="C5270" s="4">
        <v>43313</v>
      </c>
      <c r="D5270" s="4">
        <v>43343</v>
      </c>
      <c r="E5270" s="5" t="s">
        <v>390</v>
      </c>
      <c r="F5270" s="5" t="s">
        <v>398</v>
      </c>
      <c r="G5270" s="7">
        <v>1E-3</v>
      </c>
      <c r="H5270" s="21" t="s">
        <v>92</v>
      </c>
      <c r="I5270" s="5" t="s">
        <v>51</v>
      </c>
    </row>
    <row r="5271" spans="1:9" ht="48" customHeight="1">
      <c r="A5271" s="5" t="s">
        <v>86</v>
      </c>
      <c r="B5271" s="5" t="s">
        <v>85</v>
      </c>
      <c r="C5271" s="4">
        <v>43313</v>
      </c>
      <c r="D5271" s="4">
        <v>43343</v>
      </c>
      <c r="E5271" s="5" t="s">
        <v>390</v>
      </c>
      <c r="F5271" s="5" t="s">
        <v>366</v>
      </c>
      <c r="G5271" s="7">
        <v>0</v>
      </c>
      <c r="H5271" s="21" t="s">
        <v>92</v>
      </c>
      <c r="I5271" s="5" t="s">
        <v>51</v>
      </c>
    </row>
    <row r="5272" spans="1:9" ht="48" customHeight="1">
      <c r="A5272" s="5" t="s">
        <v>86</v>
      </c>
      <c r="B5272" s="5" t="s">
        <v>85</v>
      </c>
      <c r="C5272" s="4">
        <v>43313</v>
      </c>
      <c r="D5272" s="4">
        <v>43343</v>
      </c>
      <c r="E5272" s="5" t="s">
        <v>390</v>
      </c>
      <c r="F5272" s="5" t="s">
        <v>395</v>
      </c>
      <c r="G5272" s="7">
        <v>0</v>
      </c>
      <c r="H5272" s="21" t="s">
        <v>92</v>
      </c>
      <c r="I5272" s="5" t="s">
        <v>51</v>
      </c>
    </row>
    <row r="5273" spans="1:9" ht="48" customHeight="1">
      <c r="A5273" s="5" t="s">
        <v>86</v>
      </c>
      <c r="B5273" s="5" t="s">
        <v>85</v>
      </c>
      <c r="C5273" s="4">
        <v>43313</v>
      </c>
      <c r="D5273" s="4">
        <v>43343</v>
      </c>
      <c r="E5273" s="5" t="s">
        <v>390</v>
      </c>
      <c r="F5273" s="5" t="s">
        <v>393</v>
      </c>
      <c r="G5273" s="7">
        <v>0</v>
      </c>
      <c r="H5273" s="21" t="s">
        <v>92</v>
      </c>
      <c r="I5273" s="5" t="s">
        <v>51</v>
      </c>
    </row>
    <row r="5274" spans="1:9" ht="48" customHeight="1">
      <c r="A5274" s="5" t="s">
        <v>86</v>
      </c>
      <c r="B5274" s="5" t="s">
        <v>85</v>
      </c>
      <c r="C5274" s="4">
        <v>43313</v>
      </c>
      <c r="D5274" s="4">
        <v>43343</v>
      </c>
      <c r="E5274" s="5" t="s">
        <v>390</v>
      </c>
      <c r="F5274" s="5" t="s">
        <v>396</v>
      </c>
      <c r="G5274" s="7">
        <v>0</v>
      </c>
      <c r="H5274" s="21" t="s">
        <v>92</v>
      </c>
      <c r="I5274" s="5" t="s">
        <v>51</v>
      </c>
    </row>
    <row r="5275" spans="1:9" ht="48" customHeight="1">
      <c r="A5275" s="5" t="s">
        <v>86</v>
      </c>
      <c r="B5275" s="5" t="s">
        <v>85</v>
      </c>
      <c r="C5275" s="4">
        <v>43313</v>
      </c>
      <c r="D5275" s="4">
        <v>43343</v>
      </c>
      <c r="E5275" s="5" t="s">
        <v>390</v>
      </c>
      <c r="F5275" s="5" t="s">
        <v>397</v>
      </c>
      <c r="G5275" s="7">
        <v>0</v>
      </c>
      <c r="H5275" s="21" t="s">
        <v>92</v>
      </c>
      <c r="I5275" s="5" t="s">
        <v>51</v>
      </c>
    </row>
    <row r="5276" spans="1:9" ht="48" customHeight="1">
      <c r="A5276" s="5" t="s">
        <v>86</v>
      </c>
      <c r="B5276" s="5" t="s">
        <v>85</v>
      </c>
      <c r="C5276" s="4">
        <v>43313</v>
      </c>
      <c r="D5276" s="4">
        <v>43343</v>
      </c>
      <c r="E5276" s="5" t="s">
        <v>390</v>
      </c>
      <c r="F5276" s="5" t="s">
        <v>402</v>
      </c>
      <c r="G5276" s="7">
        <v>0</v>
      </c>
      <c r="H5276" s="21" t="s">
        <v>92</v>
      </c>
      <c r="I5276" s="5" t="s">
        <v>51</v>
      </c>
    </row>
    <row r="5277" spans="1:9" ht="48" customHeight="1">
      <c r="A5277" s="5" t="s">
        <v>86</v>
      </c>
      <c r="B5277" s="5" t="s">
        <v>85</v>
      </c>
      <c r="C5277" s="4">
        <v>43313</v>
      </c>
      <c r="D5277" s="4">
        <v>43343</v>
      </c>
      <c r="E5277" s="5" t="s">
        <v>390</v>
      </c>
      <c r="F5277" s="5" t="s">
        <v>403</v>
      </c>
      <c r="G5277" s="7">
        <v>0</v>
      </c>
      <c r="H5277" s="21" t="s">
        <v>92</v>
      </c>
      <c r="I5277" s="5" t="s">
        <v>51</v>
      </c>
    </row>
    <row r="5278" spans="1:9" ht="48" customHeight="1">
      <c r="A5278" s="5" t="s">
        <v>86</v>
      </c>
      <c r="B5278" s="5" t="s">
        <v>85</v>
      </c>
      <c r="C5278" s="4">
        <v>43313</v>
      </c>
      <c r="D5278" s="4">
        <v>43343</v>
      </c>
      <c r="E5278" s="5" t="s">
        <v>390</v>
      </c>
      <c r="F5278" s="5" t="s">
        <v>404</v>
      </c>
      <c r="G5278" s="7">
        <v>0</v>
      </c>
      <c r="H5278" s="21" t="s">
        <v>92</v>
      </c>
      <c r="I5278" s="5" t="s">
        <v>51</v>
      </c>
    </row>
    <row r="5279" spans="1:9" ht="48" customHeight="1">
      <c r="A5279" s="5" t="s">
        <v>86</v>
      </c>
      <c r="B5279" s="5" t="s">
        <v>85</v>
      </c>
      <c r="C5279" s="4">
        <v>43313</v>
      </c>
      <c r="D5279" s="4">
        <v>43343</v>
      </c>
      <c r="E5279" s="5" t="s">
        <v>390</v>
      </c>
      <c r="F5279" s="5" t="s">
        <v>405</v>
      </c>
      <c r="G5279" s="7">
        <v>0</v>
      </c>
      <c r="H5279" s="21" t="s">
        <v>92</v>
      </c>
      <c r="I5279" s="5" t="s">
        <v>51</v>
      </c>
    </row>
    <row r="5280" spans="1:9" ht="48" customHeight="1">
      <c r="A5280" s="5" t="s">
        <v>86</v>
      </c>
      <c r="B5280" s="5" t="s">
        <v>85</v>
      </c>
      <c r="C5280" s="4">
        <v>43313</v>
      </c>
      <c r="D5280" s="4">
        <v>43343</v>
      </c>
      <c r="E5280" s="5" t="s">
        <v>390</v>
      </c>
      <c r="F5280" s="5" t="s">
        <v>406</v>
      </c>
      <c r="G5280" s="7">
        <v>0</v>
      </c>
      <c r="H5280" s="21" t="s">
        <v>92</v>
      </c>
      <c r="I5280" s="5" t="s">
        <v>51</v>
      </c>
    </row>
    <row r="5281" spans="1:9" ht="48" customHeight="1">
      <c r="A5281" s="5" t="s">
        <v>86</v>
      </c>
      <c r="B5281" s="5" t="s">
        <v>85</v>
      </c>
      <c r="C5281" s="4">
        <v>43313</v>
      </c>
      <c r="D5281" s="4">
        <v>43343</v>
      </c>
      <c r="E5281" s="5" t="s">
        <v>390</v>
      </c>
      <c r="F5281" s="5" t="s">
        <v>407</v>
      </c>
      <c r="G5281" s="7">
        <v>0</v>
      </c>
      <c r="H5281" s="21" t="s">
        <v>92</v>
      </c>
      <c r="I5281" s="5" t="s">
        <v>51</v>
      </c>
    </row>
    <row r="5282" spans="1:9" ht="48" customHeight="1">
      <c r="A5282" s="5" t="s">
        <v>86</v>
      </c>
      <c r="B5282" s="5" t="s">
        <v>85</v>
      </c>
      <c r="C5282" s="4">
        <v>43313</v>
      </c>
      <c r="D5282" s="4">
        <v>43343</v>
      </c>
      <c r="E5282" s="5" t="s">
        <v>390</v>
      </c>
      <c r="F5282" s="5" t="s">
        <v>399</v>
      </c>
      <c r="G5282" s="7">
        <v>0</v>
      </c>
      <c r="H5282" s="21" t="s">
        <v>92</v>
      </c>
      <c r="I5282" s="5" t="s">
        <v>51</v>
      </c>
    </row>
    <row r="5283" spans="1:9" ht="48" customHeight="1">
      <c r="A5283" s="5" t="s">
        <v>86</v>
      </c>
      <c r="B5283" s="5" t="s">
        <v>85</v>
      </c>
      <c r="C5283" s="4">
        <v>43313</v>
      </c>
      <c r="D5283" s="4">
        <v>43343</v>
      </c>
      <c r="E5283" s="5" t="s">
        <v>390</v>
      </c>
      <c r="F5283" s="5" t="s">
        <v>408</v>
      </c>
      <c r="G5283" s="7">
        <v>0</v>
      </c>
      <c r="H5283" s="21" t="s">
        <v>92</v>
      </c>
      <c r="I5283" s="5" t="s">
        <v>51</v>
      </c>
    </row>
    <row r="5284" spans="1:9" ht="48" customHeight="1">
      <c r="A5284" s="5" t="s">
        <v>86</v>
      </c>
      <c r="B5284" s="5" t="s">
        <v>85</v>
      </c>
      <c r="C5284" s="4">
        <v>43313</v>
      </c>
      <c r="D5284" s="4">
        <v>43343</v>
      </c>
      <c r="E5284" s="5" t="s">
        <v>390</v>
      </c>
      <c r="F5284" s="5" t="s">
        <v>100</v>
      </c>
      <c r="G5284" s="7">
        <v>0</v>
      </c>
      <c r="H5284" s="21" t="s">
        <v>92</v>
      </c>
      <c r="I5284" s="5" t="s">
        <v>51</v>
      </c>
    </row>
    <row r="5285" spans="1:9" ht="48" customHeight="1">
      <c r="A5285" s="5" t="s">
        <v>86</v>
      </c>
      <c r="B5285" s="5" t="s">
        <v>85</v>
      </c>
      <c r="C5285" s="4">
        <v>43313</v>
      </c>
      <c r="D5285" s="4">
        <v>43343</v>
      </c>
      <c r="E5285" s="5" t="s">
        <v>390</v>
      </c>
      <c r="F5285" s="5" t="s">
        <v>409</v>
      </c>
      <c r="G5285" s="7">
        <v>0</v>
      </c>
      <c r="H5285" s="21" t="s">
        <v>92</v>
      </c>
      <c r="I5285" s="5" t="s">
        <v>51</v>
      </c>
    </row>
    <row r="5286" spans="1:9" ht="48" customHeight="1">
      <c r="A5286" s="5" t="s">
        <v>86</v>
      </c>
      <c r="B5286" s="5" t="s">
        <v>85</v>
      </c>
      <c r="C5286" s="4">
        <v>43313</v>
      </c>
      <c r="D5286" s="4">
        <v>43343</v>
      </c>
      <c r="E5286" s="5" t="s">
        <v>390</v>
      </c>
      <c r="F5286" s="5" t="s">
        <v>400</v>
      </c>
      <c r="G5286" s="7">
        <v>0</v>
      </c>
      <c r="H5286" s="21" t="s">
        <v>92</v>
      </c>
      <c r="I5286" s="5" t="s">
        <v>51</v>
      </c>
    </row>
    <row r="5287" spans="1:9" ht="48" customHeight="1">
      <c r="A5287" s="5" t="s">
        <v>86</v>
      </c>
      <c r="B5287" s="5" t="s">
        <v>85</v>
      </c>
      <c r="C5287" s="4">
        <v>43313</v>
      </c>
      <c r="D5287" s="4">
        <v>43343</v>
      </c>
      <c r="E5287" s="5" t="s">
        <v>390</v>
      </c>
      <c r="F5287" s="5" t="s">
        <v>410</v>
      </c>
      <c r="G5287" s="7">
        <v>0</v>
      </c>
      <c r="H5287" s="21" t="s">
        <v>92</v>
      </c>
      <c r="I5287" s="5" t="s">
        <v>51</v>
      </c>
    </row>
    <row r="5288" spans="1:9" ht="48" customHeight="1">
      <c r="A5288" s="5" t="s">
        <v>86</v>
      </c>
      <c r="B5288" s="5" t="s">
        <v>85</v>
      </c>
      <c r="C5288" s="4">
        <v>43313</v>
      </c>
      <c r="D5288" s="4">
        <v>43343</v>
      </c>
      <c r="E5288" s="5" t="s">
        <v>390</v>
      </c>
      <c r="F5288" s="5" t="s">
        <v>401</v>
      </c>
      <c r="G5288" s="7">
        <v>0</v>
      </c>
      <c r="H5288" s="21" t="s">
        <v>92</v>
      </c>
      <c r="I5288" s="5" t="s">
        <v>51</v>
      </c>
    </row>
    <row r="5289" spans="1:9" ht="48" customHeight="1">
      <c r="A5289" s="5" t="s">
        <v>86</v>
      </c>
      <c r="B5289" s="5" t="s">
        <v>85</v>
      </c>
      <c r="C5289" s="4">
        <v>43313</v>
      </c>
      <c r="D5289" s="4">
        <v>43343</v>
      </c>
      <c r="E5289" s="5" t="s">
        <v>390</v>
      </c>
      <c r="F5289" s="5" t="s">
        <v>411</v>
      </c>
      <c r="G5289" s="7">
        <v>0</v>
      </c>
      <c r="H5289" s="21" t="s">
        <v>92</v>
      </c>
      <c r="I5289" s="5" t="s">
        <v>51</v>
      </c>
    </row>
    <row r="5290" spans="1:9" ht="48" customHeight="1">
      <c r="A5290" s="5" t="s">
        <v>86</v>
      </c>
      <c r="B5290" s="5" t="s">
        <v>85</v>
      </c>
      <c r="C5290" s="4">
        <v>43313</v>
      </c>
      <c r="D5290" s="4">
        <v>43343</v>
      </c>
      <c r="E5290" s="5" t="s">
        <v>390</v>
      </c>
      <c r="F5290" s="5" t="s">
        <v>412</v>
      </c>
      <c r="G5290" s="7">
        <v>0</v>
      </c>
      <c r="H5290" s="21" t="s">
        <v>92</v>
      </c>
      <c r="I5290" s="5" t="s">
        <v>51</v>
      </c>
    </row>
    <row r="5291" spans="1:9" ht="48" customHeight="1">
      <c r="A5291" s="5" t="s">
        <v>86</v>
      </c>
      <c r="B5291" s="5" t="s">
        <v>85</v>
      </c>
      <c r="C5291" s="4">
        <v>43313</v>
      </c>
      <c r="D5291" s="4">
        <v>43343</v>
      </c>
      <c r="E5291" s="5" t="s">
        <v>390</v>
      </c>
      <c r="F5291" s="5" t="s">
        <v>413</v>
      </c>
      <c r="G5291" s="7">
        <v>0</v>
      </c>
      <c r="H5291" s="21" t="s">
        <v>92</v>
      </c>
      <c r="I5291" s="5" t="s">
        <v>51</v>
      </c>
    </row>
    <row r="5292" spans="1:9" ht="48" customHeight="1">
      <c r="A5292" s="5" t="s">
        <v>86</v>
      </c>
      <c r="B5292" s="5" t="s">
        <v>85</v>
      </c>
      <c r="C5292" s="4">
        <v>43313</v>
      </c>
      <c r="D5292" s="4">
        <v>43343</v>
      </c>
      <c r="E5292" s="5" t="s">
        <v>390</v>
      </c>
      <c r="F5292" s="5" t="s">
        <v>153</v>
      </c>
      <c r="G5292" s="7">
        <v>0</v>
      </c>
      <c r="H5292" s="21" t="s">
        <v>92</v>
      </c>
      <c r="I5292" s="5" t="s">
        <v>51</v>
      </c>
    </row>
    <row r="5293" spans="1:9" ht="48" customHeight="1">
      <c r="A5293" s="5" t="s">
        <v>86</v>
      </c>
      <c r="B5293" s="5" t="s">
        <v>85</v>
      </c>
      <c r="C5293" s="4">
        <v>43313</v>
      </c>
      <c r="D5293" s="4">
        <v>43343</v>
      </c>
      <c r="E5293" s="5" t="s">
        <v>363</v>
      </c>
      <c r="F5293" s="5" t="s">
        <v>364</v>
      </c>
      <c r="G5293" s="7">
        <v>2E-3</v>
      </c>
      <c r="H5293" s="21" t="s">
        <v>92</v>
      </c>
      <c r="I5293" s="5" t="s">
        <v>51</v>
      </c>
    </row>
    <row r="5294" spans="1:9" ht="48" customHeight="1">
      <c r="A5294" s="5" t="s">
        <v>86</v>
      </c>
      <c r="B5294" s="5" t="s">
        <v>85</v>
      </c>
      <c r="C5294" s="4">
        <v>43313</v>
      </c>
      <c r="D5294" s="4">
        <v>43343</v>
      </c>
      <c r="E5294" s="5" t="s">
        <v>363</v>
      </c>
      <c r="F5294" s="5" t="s">
        <v>365</v>
      </c>
      <c r="G5294" s="7">
        <v>2E-3</v>
      </c>
      <c r="H5294" s="21" t="s">
        <v>92</v>
      </c>
      <c r="I5294" s="5" t="s">
        <v>51</v>
      </c>
    </row>
    <row r="5295" spans="1:9" ht="48" customHeight="1">
      <c r="A5295" s="5" t="s">
        <v>86</v>
      </c>
      <c r="B5295" s="5" t="s">
        <v>85</v>
      </c>
      <c r="C5295" s="4">
        <v>43313</v>
      </c>
      <c r="D5295" s="4">
        <v>43343</v>
      </c>
      <c r="E5295" s="5" t="s">
        <v>363</v>
      </c>
      <c r="F5295" s="5" t="s">
        <v>366</v>
      </c>
      <c r="G5295" s="7">
        <v>1E-3</v>
      </c>
      <c r="H5295" s="21" t="s">
        <v>92</v>
      </c>
      <c r="I5295" s="5" t="s">
        <v>51</v>
      </c>
    </row>
    <row r="5296" spans="1:9" ht="48" customHeight="1">
      <c r="A5296" s="5" t="s">
        <v>86</v>
      </c>
      <c r="B5296" s="5" t="s">
        <v>85</v>
      </c>
      <c r="C5296" s="4">
        <v>43313</v>
      </c>
      <c r="D5296" s="4">
        <v>43343</v>
      </c>
      <c r="E5296" s="5" t="s">
        <v>363</v>
      </c>
      <c r="F5296" s="5" t="s">
        <v>367</v>
      </c>
      <c r="G5296" s="7">
        <v>1E-3</v>
      </c>
      <c r="H5296" s="21" t="s">
        <v>92</v>
      </c>
      <c r="I5296" s="5" t="s">
        <v>51</v>
      </c>
    </row>
    <row r="5297" spans="1:9" ht="48" customHeight="1">
      <c r="A5297" s="5" t="s">
        <v>86</v>
      </c>
      <c r="B5297" s="5" t="s">
        <v>85</v>
      </c>
      <c r="C5297" s="4">
        <v>43313</v>
      </c>
      <c r="D5297" s="4">
        <v>43343</v>
      </c>
      <c r="E5297" s="5" t="s">
        <v>363</v>
      </c>
      <c r="F5297" s="5" t="s">
        <v>362</v>
      </c>
      <c r="G5297" s="7">
        <v>0</v>
      </c>
      <c r="H5297" s="21" t="s">
        <v>92</v>
      </c>
      <c r="I5297" s="5" t="s">
        <v>51</v>
      </c>
    </row>
    <row r="5298" spans="1:9" ht="48" customHeight="1">
      <c r="A5298" s="5" t="s">
        <v>86</v>
      </c>
      <c r="B5298" s="5" t="s">
        <v>85</v>
      </c>
      <c r="C5298" s="4">
        <v>43313</v>
      </c>
      <c r="D5298" s="4">
        <v>43343</v>
      </c>
      <c r="E5298" s="5" t="s">
        <v>143</v>
      </c>
      <c r="F5298" s="5" t="s">
        <v>377</v>
      </c>
      <c r="G5298" s="7">
        <v>1E-3</v>
      </c>
      <c r="H5298" s="21" t="s">
        <v>92</v>
      </c>
      <c r="I5298" s="5" t="s">
        <v>51</v>
      </c>
    </row>
    <row r="5299" spans="1:9" ht="48" customHeight="1">
      <c r="A5299" s="5" t="s">
        <v>86</v>
      </c>
      <c r="B5299" s="5" t="s">
        <v>85</v>
      </c>
      <c r="C5299" s="4">
        <v>43313</v>
      </c>
      <c r="D5299" s="4">
        <v>43343</v>
      </c>
      <c r="E5299" s="5" t="s">
        <v>143</v>
      </c>
      <c r="F5299" s="5" t="s">
        <v>379</v>
      </c>
      <c r="G5299" s="7">
        <v>0</v>
      </c>
      <c r="H5299" s="21" t="s">
        <v>92</v>
      </c>
      <c r="I5299" s="5" t="s">
        <v>51</v>
      </c>
    </row>
    <row r="5300" spans="1:9" ht="48" customHeight="1">
      <c r="A5300" s="5" t="s">
        <v>86</v>
      </c>
      <c r="B5300" s="5" t="s">
        <v>85</v>
      </c>
      <c r="C5300" s="4">
        <v>43313</v>
      </c>
      <c r="D5300" s="4">
        <v>43343</v>
      </c>
      <c r="E5300" s="5" t="s">
        <v>143</v>
      </c>
      <c r="F5300" s="5" t="s">
        <v>378</v>
      </c>
      <c r="G5300" s="7">
        <v>0</v>
      </c>
      <c r="H5300" s="21" t="s">
        <v>92</v>
      </c>
      <c r="I5300" s="5" t="s">
        <v>51</v>
      </c>
    </row>
    <row r="5301" spans="1:9" ht="48" customHeight="1">
      <c r="A5301" s="5" t="s">
        <v>86</v>
      </c>
      <c r="B5301" s="5" t="s">
        <v>85</v>
      </c>
      <c r="C5301" s="4">
        <v>43313</v>
      </c>
      <c r="D5301" s="4">
        <v>43343</v>
      </c>
      <c r="E5301" s="5" t="s">
        <v>143</v>
      </c>
      <c r="F5301" s="5" t="s">
        <v>376</v>
      </c>
      <c r="G5301" s="7">
        <v>0</v>
      </c>
      <c r="H5301" s="21" t="s">
        <v>92</v>
      </c>
      <c r="I5301" s="5" t="s">
        <v>51</v>
      </c>
    </row>
    <row r="5302" spans="1:9" ht="48" customHeight="1">
      <c r="A5302" s="5" t="s">
        <v>86</v>
      </c>
      <c r="B5302" s="5" t="s">
        <v>85</v>
      </c>
      <c r="C5302" s="4">
        <v>43313</v>
      </c>
      <c r="D5302" s="4">
        <v>43343</v>
      </c>
      <c r="E5302" s="5" t="s">
        <v>143</v>
      </c>
      <c r="F5302" s="5" t="s">
        <v>381</v>
      </c>
      <c r="G5302" s="7">
        <v>0</v>
      </c>
      <c r="H5302" s="21" t="s">
        <v>92</v>
      </c>
      <c r="I5302" s="5" t="s">
        <v>51</v>
      </c>
    </row>
    <row r="5303" spans="1:9" ht="48" customHeight="1">
      <c r="A5303" s="5" t="s">
        <v>86</v>
      </c>
      <c r="B5303" s="5" t="s">
        <v>85</v>
      </c>
      <c r="C5303" s="4">
        <v>43313</v>
      </c>
      <c r="D5303" s="4">
        <v>43343</v>
      </c>
      <c r="E5303" s="5" t="s">
        <v>143</v>
      </c>
      <c r="F5303" s="5" t="s">
        <v>382</v>
      </c>
      <c r="G5303" s="7">
        <v>0</v>
      </c>
      <c r="H5303" s="21" t="s">
        <v>92</v>
      </c>
      <c r="I5303" s="5" t="s">
        <v>51</v>
      </c>
    </row>
    <row r="5304" spans="1:9" ht="48" customHeight="1">
      <c r="A5304" s="5" t="s">
        <v>86</v>
      </c>
      <c r="B5304" s="5" t="s">
        <v>85</v>
      </c>
      <c r="C5304" s="4">
        <v>43313</v>
      </c>
      <c r="D5304" s="4">
        <v>43343</v>
      </c>
      <c r="E5304" s="5" t="s">
        <v>143</v>
      </c>
      <c r="F5304" s="5" t="s">
        <v>383</v>
      </c>
      <c r="G5304" s="7">
        <v>0</v>
      </c>
      <c r="H5304" s="21" t="s">
        <v>92</v>
      </c>
      <c r="I5304" s="5" t="s">
        <v>51</v>
      </c>
    </row>
    <row r="5305" spans="1:9" ht="48" customHeight="1">
      <c r="A5305" s="5" t="s">
        <v>86</v>
      </c>
      <c r="B5305" s="5" t="s">
        <v>85</v>
      </c>
      <c r="C5305" s="4">
        <v>43313</v>
      </c>
      <c r="D5305" s="4">
        <v>43343</v>
      </c>
      <c r="E5305" s="5" t="s">
        <v>143</v>
      </c>
      <c r="F5305" s="5" t="s">
        <v>380</v>
      </c>
      <c r="G5305" s="7">
        <v>0</v>
      </c>
      <c r="H5305" s="21" t="s">
        <v>92</v>
      </c>
      <c r="I5305" s="5" t="s">
        <v>51</v>
      </c>
    </row>
    <row r="5306" spans="1:9" ht="48" customHeight="1">
      <c r="A5306" s="5" t="s">
        <v>86</v>
      </c>
      <c r="B5306" s="5" t="s">
        <v>85</v>
      </c>
      <c r="C5306" s="4">
        <v>43313</v>
      </c>
      <c r="D5306" s="4">
        <v>43343</v>
      </c>
      <c r="E5306" s="5" t="s">
        <v>143</v>
      </c>
      <c r="F5306" s="5" t="s">
        <v>386</v>
      </c>
      <c r="G5306" s="7">
        <v>0</v>
      </c>
      <c r="H5306" s="21" t="s">
        <v>92</v>
      </c>
      <c r="I5306" s="5" t="s">
        <v>51</v>
      </c>
    </row>
    <row r="5307" spans="1:9" ht="48" customHeight="1">
      <c r="A5307" s="5" t="s">
        <v>86</v>
      </c>
      <c r="B5307" s="5" t="s">
        <v>85</v>
      </c>
      <c r="C5307" s="4">
        <v>43313</v>
      </c>
      <c r="D5307" s="4">
        <v>43343</v>
      </c>
      <c r="E5307" s="5" t="s">
        <v>143</v>
      </c>
      <c r="F5307" s="5" t="s">
        <v>132</v>
      </c>
      <c r="G5307" s="7">
        <v>0</v>
      </c>
      <c r="H5307" s="21" t="s">
        <v>92</v>
      </c>
      <c r="I5307" s="5" t="s">
        <v>51</v>
      </c>
    </row>
    <row r="5308" spans="1:9" ht="48" customHeight="1">
      <c r="A5308" s="5" t="s">
        <v>86</v>
      </c>
      <c r="B5308" s="5" t="s">
        <v>85</v>
      </c>
      <c r="C5308" s="4">
        <v>43313</v>
      </c>
      <c r="D5308" s="4">
        <v>43343</v>
      </c>
      <c r="E5308" s="5" t="s">
        <v>143</v>
      </c>
      <c r="F5308" s="5" t="s">
        <v>387</v>
      </c>
      <c r="G5308" s="7">
        <v>0</v>
      </c>
      <c r="H5308" s="21" t="s">
        <v>92</v>
      </c>
      <c r="I5308" s="5" t="s">
        <v>51</v>
      </c>
    </row>
    <row r="5309" spans="1:9" ht="48" customHeight="1">
      <c r="A5309" s="5" t="s">
        <v>86</v>
      </c>
      <c r="B5309" s="5" t="s">
        <v>85</v>
      </c>
      <c r="C5309" s="4">
        <v>43313</v>
      </c>
      <c r="D5309" s="4">
        <v>43343</v>
      </c>
      <c r="E5309" s="5" t="s">
        <v>143</v>
      </c>
      <c r="F5309" s="5" t="s">
        <v>388</v>
      </c>
      <c r="G5309" s="7">
        <v>0</v>
      </c>
      <c r="H5309" s="21" t="s">
        <v>92</v>
      </c>
      <c r="I5309" s="5" t="s">
        <v>51</v>
      </c>
    </row>
    <row r="5310" spans="1:9" ht="48" customHeight="1">
      <c r="A5310" s="5" t="s">
        <v>86</v>
      </c>
      <c r="B5310" s="5" t="s">
        <v>85</v>
      </c>
      <c r="C5310" s="4">
        <v>43313</v>
      </c>
      <c r="D5310" s="4">
        <v>43343</v>
      </c>
      <c r="E5310" s="5" t="s">
        <v>143</v>
      </c>
      <c r="F5310" s="5" t="s">
        <v>389</v>
      </c>
      <c r="G5310" s="7">
        <v>0</v>
      </c>
      <c r="H5310" s="21" t="s">
        <v>92</v>
      </c>
      <c r="I5310" s="5" t="s">
        <v>51</v>
      </c>
    </row>
    <row r="5311" spans="1:9" ht="48" customHeight="1">
      <c r="A5311" s="5" t="s">
        <v>86</v>
      </c>
      <c r="B5311" s="5" t="s">
        <v>85</v>
      </c>
      <c r="C5311" s="4">
        <v>43313</v>
      </c>
      <c r="D5311" s="4">
        <v>43343</v>
      </c>
      <c r="E5311" s="5" t="s">
        <v>143</v>
      </c>
      <c r="F5311" s="5" t="s">
        <v>384</v>
      </c>
      <c r="G5311" s="7">
        <v>0</v>
      </c>
      <c r="H5311" s="21" t="s">
        <v>92</v>
      </c>
      <c r="I5311" s="5" t="s">
        <v>51</v>
      </c>
    </row>
    <row r="5312" spans="1:9" ht="48" customHeight="1">
      <c r="A5312" s="5" t="s">
        <v>86</v>
      </c>
      <c r="B5312" s="5" t="s">
        <v>85</v>
      </c>
      <c r="C5312" s="4">
        <v>43313</v>
      </c>
      <c r="D5312" s="4">
        <v>43343</v>
      </c>
      <c r="E5312" s="5" t="s">
        <v>143</v>
      </c>
      <c r="F5312" s="5" t="s">
        <v>385</v>
      </c>
      <c r="G5312" s="7">
        <v>0</v>
      </c>
      <c r="H5312" s="21" t="s">
        <v>92</v>
      </c>
      <c r="I5312" s="5" t="s">
        <v>51</v>
      </c>
    </row>
    <row r="5313" spans="1:9" ht="48" customHeight="1">
      <c r="A5313" s="5" t="s">
        <v>86</v>
      </c>
      <c r="B5313" s="5" t="s">
        <v>85</v>
      </c>
      <c r="C5313" s="4">
        <v>43313</v>
      </c>
      <c r="D5313" s="4">
        <v>43343</v>
      </c>
      <c r="E5313" s="5" t="s">
        <v>429</v>
      </c>
      <c r="F5313" s="5" t="s">
        <v>429</v>
      </c>
      <c r="G5313" s="7">
        <v>2E-3</v>
      </c>
      <c r="H5313" s="21" t="s">
        <v>92</v>
      </c>
      <c r="I5313" s="5" t="s">
        <v>51</v>
      </c>
    </row>
    <row r="5314" spans="1:9" ht="48" customHeight="1">
      <c r="A5314" s="5" t="s">
        <v>86</v>
      </c>
      <c r="B5314" s="5" t="s">
        <v>85</v>
      </c>
      <c r="C5314" s="4">
        <v>43313</v>
      </c>
      <c r="D5314" s="4">
        <v>43343</v>
      </c>
      <c r="E5314" s="5" t="s">
        <v>507</v>
      </c>
      <c r="F5314" s="5" t="s">
        <v>508</v>
      </c>
      <c r="G5314" s="7">
        <v>1E-3</v>
      </c>
      <c r="H5314" s="21" t="s">
        <v>92</v>
      </c>
      <c r="I5314" s="5" t="s">
        <v>51</v>
      </c>
    </row>
    <row r="5315" spans="1:9" ht="48" customHeight="1">
      <c r="A5315" s="5" t="s">
        <v>86</v>
      </c>
      <c r="B5315" s="5" t="s">
        <v>85</v>
      </c>
      <c r="C5315" s="4">
        <v>43313</v>
      </c>
      <c r="D5315" s="4">
        <v>43343</v>
      </c>
      <c r="E5315" s="5" t="s">
        <v>507</v>
      </c>
      <c r="F5315" s="5" t="s">
        <v>509</v>
      </c>
      <c r="G5315" s="7">
        <v>0</v>
      </c>
      <c r="H5315" s="21" t="s">
        <v>92</v>
      </c>
      <c r="I5315" s="5" t="s">
        <v>51</v>
      </c>
    </row>
    <row r="5316" spans="1:9" ht="48" customHeight="1">
      <c r="A5316" s="5" t="s">
        <v>86</v>
      </c>
      <c r="B5316" s="5" t="s">
        <v>85</v>
      </c>
      <c r="C5316" s="4">
        <v>43344</v>
      </c>
      <c r="D5316" s="4">
        <v>43373</v>
      </c>
      <c r="E5316" s="5" t="s">
        <v>490</v>
      </c>
      <c r="F5316" s="5" t="s">
        <v>392</v>
      </c>
      <c r="G5316" s="7">
        <v>0.12</v>
      </c>
      <c r="H5316" s="21" t="s">
        <v>93</v>
      </c>
      <c r="I5316" s="5" t="s">
        <v>51</v>
      </c>
    </row>
    <row r="5317" spans="1:9" ht="48" customHeight="1">
      <c r="A5317" s="5" t="s">
        <v>86</v>
      </c>
      <c r="B5317" s="5" t="s">
        <v>85</v>
      </c>
      <c r="C5317" s="4">
        <v>43344</v>
      </c>
      <c r="D5317" s="4">
        <v>43373</v>
      </c>
      <c r="E5317" s="5" t="s">
        <v>490</v>
      </c>
      <c r="F5317" s="5" t="s">
        <v>492</v>
      </c>
      <c r="G5317" s="7">
        <v>8.3000000000000004E-2</v>
      </c>
      <c r="H5317" s="21" t="s">
        <v>93</v>
      </c>
      <c r="I5317" s="5" t="s">
        <v>51</v>
      </c>
    </row>
    <row r="5318" spans="1:9" ht="48" customHeight="1">
      <c r="A5318" s="5" t="s">
        <v>86</v>
      </c>
      <c r="B5318" s="5" t="s">
        <v>85</v>
      </c>
      <c r="C5318" s="4">
        <v>43344</v>
      </c>
      <c r="D5318" s="4">
        <v>43373</v>
      </c>
      <c r="E5318" s="5" t="s">
        <v>490</v>
      </c>
      <c r="F5318" s="5" t="s">
        <v>491</v>
      </c>
      <c r="G5318" s="7">
        <v>5.9000000000000004E-2</v>
      </c>
      <c r="H5318" s="21" t="s">
        <v>93</v>
      </c>
      <c r="I5318" s="5" t="s">
        <v>51</v>
      </c>
    </row>
    <row r="5319" spans="1:9" ht="48" customHeight="1">
      <c r="A5319" s="5" t="s">
        <v>86</v>
      </c>
      <c r="B5319" s="5" t="s">
        <v>85</v>
      </c>
      <c r="C5319" s="4">
        <v>43344</v>
      </c>
      <c r="D5319" s="4">
        <v>43373</v>
      </c>
      <c r="E5319" s="5" t="s">
        <v>490</v>
      </c>
      <c r="F5319" s="5" t="s">
        <v>366</v>
      </c>
      <c r="G5319" s="7">
        <v>5.2000000000000005E-2</v>
      </c>
      <c r="H5319" s="21" t="s">
        <v>93</v>
      </c>
      <c r="I5319" s="5" t="s">
        <v>51</v>
      </c>
    </row>
    <row r="5320" spans="1:9" ht="48" customHeight="1">
      <c r="A5320" s="5" t="s">
        <v>86</v>
      </c>
      <c r="B5320" s="5" t="s">
        <v>85</v>
      </c>
      <c r="C5320" s="4">
        <v>43344</v>
      </c>
      <c r="D5320" s="4">
        <v>43373</v>
      </c>
      <c r="E5320" s="5" t="s">
        <v>490</v>
      </c>
      <c r="F5320" s="5" t="s">
        <v>364</v>
      </c>
      <c r="G5320" s="7">
        <v>0.03</v>
      </c>
      <c r="H5320" s="21" t="s">
        <v>93</v>
      </c>
      <c r="I5320" s="5" t="s">
        <v>51</v>
      </c>
    </row>
    <row r="5321" spans="1:9" ht="48" customHeight="1">
      <c r="A5321" s="5" t="s">
        <v>86</v>
      </c>
      <c r="B5321" s="5" t="s">
        <v>85</v>
      </c>
      <c r="C5321" s="4">
        <v>43344</v>
      </c>
      <c r="D5321" s="4">
        <v>43373</v>
      </c>
      <c r="E5321" s="5" t="s">
        <v>490</v>
      </c>
      <c r="F5321" s="5" t="s">
        <v>493</v>
      </c>
      <c r="G5321" s="7">
        <v>0.03</v>
      </c>
      <c r="H5321" s="21" t="s">
        <v>93</v>
      </c>
      <c r="I5321" s="5" t="s">
        <v>51</v>
      </c>
    </row>
    <row r="5322" spans="1:9" ht="48" customHeight="1">
      <c r="A5322" s="5" t="s">
        <v>86</v>
      </c>
      <c r="B5322" s="5" t="s">
        <v>85</v>
      </c>
      <c r="C5322" s="4">
        <v>43344</v>
      </c>
      <c r="D5322" s="4">
        <v>43373</v>
      </c>
      <c r="E5322" s="5" t="s">
        <v>490</v>
      </c>
      <c r="F5322" s="5" t="s">
        <v>395</v>
      </c>
      <c r="G5322" s="7">
        <v>1.9E-2</v>
      </c>
      <c r="H5322" s="21" t="s">
        <v>93</v>
      </c>
      <c r="I5322" s="5" t="s">
        <v>51</v>
      </c>
    </row>
    <row r="5323" spans="1:9" ht="48" customHeight="1">
      <c r="A5323" s="5" t="s">
        <v>86</v>
      </c>
      <c r="B5323" s="5" t="s">
        <v>85</v>
      </c>
      <c r="C5323" s="4">
        <v>43344</v>
      </c>
      <c r="D5323" s="4">
        <v>43373</v>
      </c>
      <c r="E5323" s="5" t="s">
        <v>490</v>
      </c>
      <c r="F5323" s="5" t="s">
        <v>362</v>
      </c>
      <c r="G5323" s="7">
        <v>1.1000000000000001E-2</v>
      </c>
      <c r="H5323" s="21" t="s">
        <v>93</v>
      </c>
      <c r="I5323" s="5" t="s">
        <v>51</v>
      </c>
    </row>
    <row r="5324" spans="1:9" ht="48" customHeight="1">
      <c r="A5324" s="5" t="s">
        <v>86</v>
      </c>
      <c r="B5324" s="5" t="s">
        <v>85</v>
      </c>
      <c r="C5324" s="4">
        <v>43344</v>
      </c>
      <c r="D5324" s="4">
        <v>43373</v>
      </c>
      <c r="E5324" s="5" t="s">
        <v>88</v>
      </c>
      <c r="F5324" s="5" t="s">
        <v>451</v>
      </c>
      <c r="G5324" s="7">
        <v>5.4000000000000006E-2</v>
      </c>
      <c r="H5324" s="21" t="s">
        <v>93</v>
      </c>
      <c r="I5324" s="5" t="s">
        <v>51</v>
      </c>
    </row>
    <row r="5325" spans="1:9" ht="48" customHeight="1">
      <c r="A5325" s="5" t="s">
        <v>86</v>
      </c>
      <c r="B5325" s="5" t="s">
        <v>85</v>
      </c>
      <c r="C5325" s="4">
        <v>43344</v>
      </c>
      <c r="D5325" s="4">
        <v>43373</v>
      </c>
      <c r="E5325" s="5" t="s">
        <v>88</v>
      </c>
      <c r="F5325" s="5" t="s">
        <v>462</v>
      </c>
      <c r="G5325" s="7">
        <v>3.2000000000000001E-2</v>
      </c>
      <c r="H5325" s="21" t="s">
        <v>93</v>
      </c>
      <c r="I5325" s="5" t="s">
        <v>51</v>
      </c>
    </row>
    <row r="5326" spans="1:9" ht="48" customHeight="1">
      <c r="A5326" s="5" t="s">
        <v>86</v>
      </c>
      <c r="B5326" s="5" t="s">
        <v>85</v>
      </c>
      <c r="C5326" s="4">
        <v>43344</v>
      </c>
      <c r="D5326" s="4">
        <v>43373</v>
      </c>
      <c r="E5326" s="5" t="s">
        <v>88</v>
      </c>
      <c r="F5326" s="5" t="s">
        <v>458</v>
      </c>
      <c r="G5326" s="7">
        <v>3.1E-2</v>
      </c>
      <c r="H5326" s="21" t="s">
        <v>93</v>
      </c>
      <c r="I5326" s="5" t="s">
        <v>51</v>
      </c>
    </row>
    <row r="5327" spans="1:9" ht="48" customHeight="1">
      <c r="A5327" s="5" t="s">
        <v>86</v>
      </c>
      <c r="B5327" s="5" t="s">
        <v>85</v>
      </c>
      <c r="C5327" s="4">
        <v>43344</v>
      </c>
      <c r="D5327" s="4">
        <v>43373</v>
      </c>
      <c r="E5327" s="5" t="s">
        <v>88</v>
      </c>
      <c r="F5327" s="5" t="s">
        <v>456</v>
      </c>
      <c r="G5327" s="7">
        <v>2.6000000000000002E-2</v>
      </c>
      <c r="H5327" s="21" t="s">
        <v>93</v>
      </c>
      <c r="I5327" s="5" t="s">
        <v>51</v>
      </c>
    </row>
    <row r="5328" spans="1:9" ht="48" customHeight="1">
      <c r="A5328" s="5" t="s">
        <v>86</v>
      </c>
      <c r="B5328" s="5" t="s">
        <v>85</v>
      </c>
      <c r="C5328" s="4">
        <v>43344</v>
      </c>
      <c r="D5328" s="4">
        <v>43373</v>
      </c>
      <c r="E5328" s="5" t="s">
        <v>88</v>
      </c>
      <c r="F5328" s="5" t="s">
        <v>469</v>
      </c>
      <c r="G5328" s="7">
        <v>1.8000000000000002E-2</v>
      </c>
      <c r="H5328" s="21" t="s">
        <v>93</v>
      </c>
      <c r="I5328" s="5" t="s">
        <v>51</v>
      </c>
    </row>
    <row r="5329" spans="1:9" ht="48" customHeight="1">
      <c r="A5329" s="5" t="s">
        <v>86</v>
      </c>
      <c r="B5329" s="5" t="s">
        <v>85</v>
      </c>
      <c r="C5329" s="4">
        <v>43344</v>
      </c>
      <c r="D5329" s="4">
        <v>43373</v>
      </c>
      <c r="E5329" s="5" t="s">
        <v>88</v>
      </c>
      <c r="F5329" s="5" t="s">
        <v>460</v>
      </c>
      <c r="G5329" s="7">
        <v>1.7000000000000001E-2</v>
      </c>
      <c r="H5329" s="21" t="s">
        <v>93</v>
      </c>
      <c r="I5329" s="5" t="s">
        <v>51</v>
      </c>
    </row>
    <row r="5330" spans="1:9" ht="48" customHeight="1">
      <c r="A5330" s="5" t="s">
        <v>86</v>
      </c>
      <c r="B5330" s="5" t="s">
        <v>85</v>
      </c>
      <c r="C5330" s="4">
        <v>43344</v>
      </c>
      <c r="D5330" s="4">
        <v>43373</v>
      </c>
      <c r="E5330" s="5" t="s">
        <v>88</v>
      </c>
      <c r="F5330" s="5" t="s">
        <v>454</v>
      </c>
      <c r="G5330" s="7">
        <v>1.6E-2</v>
      </c>
      <c r="H5330" s="21" t="s">
        <v>93</v>
      </c>
      <c r="I5330" s="5" t="s">
        <v>51</v>
      </c>
    </row>
    <row r="5331" spans="1:9" ht="48" customHeight="1">
      <c r="A5331" s="5" t="s">
        <v>86</v>
      </c>
      <c r="B5331" s="5" t="s">
        <v>85</v>
      </c>
      <c r="C5331" s="4">
        <v>43344</v>
      </c>
      <c r="D5331" s="4">
        <v>43373</v>
      </c>
      <c r="E5331" s="5" t="s">
        <v>88</v>
      </c>
      <c r="F5331" s="5" t="s">
        <v>453</v>
      </c>
      <c r="G5331" s="7">
        <v>1.3999999999999999E-2</v>
      </c>
      <c r="H5331" s="21" t="s">
        <v>93</v>
      </c>
      <c r="I5331" s="5" t="s">
        <v>51</v>
      </c>
    </row>
    <row r="5332" spans="1:9" ht="48" customHeight="1">
      <c r="A5332" s="5" t="s">
        <v>86</v>
      </c>
      <c r="B5332" s="5" t="s">
        <v>85</v>
      </c>
      <c r="C5332" s="4">
        <v>43344</v>
      </c>
      <c r="D5332" s="4">
        <v>43373</v>
      </c>
      <c r="E5332" s="5" t="s">
        <v>88</v>
      </c>
      <c r="F5332" s="5" t="s">
        <v>452</v>
      </c>
      <c r="G5332" s="7">
        <v>1.3000000000000001E-2</v>
      </c>
      <c r="H5332" s="21" t="s">
        <v>93</v>
      </c>
      <c r="I5332" s="5" t="s">
        <v>51</v>
      </c>
    </row>
    <row r="5333" spans="1:9" ht="48" customHeight="1">
      <c r="A5333" s="5" t="s">
        <v>86</v>
      </c>
      <c r="B5333" s="5" t="s">
        <v>85</v>
      </c>
      <c r="C5333" s="4">
        <v>43344</v>
      </c>
      <c r="D5333" s="4">
        <v>43373</v>
      </c>
      <c r="E5333" s="5" t="s">
        <v>88</v>
      </c>
      <c r="F5333" s="5" t="s">
        <v>459</v>
      </c>
      <c r="G5333" s="7">
        <v>1.1000000000000001E-2</v>
      </c>
      <c r="H5333" s="21" t="s">
        <v>93</v>
      </c>
      <c r="I5333" s="5" t="s">
        <v>51</v>
      </c>
    </row>
    <row r="5334" spans="1:9" ht="48" customHeight="1">
      <c r="A5334" s="5" t="s">
        <v>86</v>
      </c>
      <c r="B5334" s="5" t="s">
        <v>85</v>
      </c>
      <c r="C5334" s="4">
        <v>43344</v>
      </c>
      <c r="D5334" s="4">
        <v>43373</v>
      </c>
      <c r="E5334" s="5" t="s">
        <v>88</v>
      </c>
      <c r="F5334" s="5" t="s">
        <v>470</v>
      </c>
      <c r="G5334" s="7">
        <v>6.9999999999999993E-3</v>
      </c>
      <c r="H5334" s="21" t="s">
        <v>93</v>
      </c>
      <c r="I5334" s="5" t="s">
        <v>51</v>
      </c>
    </row>
    <row r="5335" spans="1:9" ht="48" customHeight="1">
      <c r="A5335" s="5" t="s">
        <v>86</v>
      </c>
      <c r="B5335" s="5" t="s">
        <v>85</v>
      </c>
      <c r="C5335" s="4">
        <v>43344</v>
      </c>
      <c r="D5335" s="4">
        <v>43373</v>
      </c>
      <c r="E5335" s="5" t="s">
        <v>88</v>
      </c>
      <c r="F5335" s="5" t="s">
        <v>455</v>
      </c>
      <c r="G5335" s="7">
        <v>5.0000000000000001E-3</v>
      </c>
      <c r="H5335" s="21" t="s">
        <v>93</v>
      </c>
      <c r="I5335" s="5" t="s">
        <v>51</v>
      </c>
    </row>
    <row r="5336" spans="1:9" ht="48" customHeight="1">
      <c r="A5336" s="5" t="s">
        <v>86</v>
      </c>
      <c r="B5336" s="5" t="s">
        <v>85</v>
      </c>
      <c r="C5336" s="4">
        <v>43344</v>
      </c>
      <c r="D5336" s="4">
        <v>43373</v>
      </c>
      <c r="E5336" s="5" t="s">
        <v>88</v>
      </c>
      <c r="F5336" s="5" t="s">
        <v>457</v>
      </c>
      <c r="G5336" s="7">
        <v>5.0000000000000001E-3</v>
      </c>
      <c r="H5336" s="21" t="s">
        <v>93</v>
      </c>
      <c r="I5336" s="5" t="s">
        <v>51</v>
      </c>
    </row>
    <row r="5337" spans="1:9" ht="48" customHeight="1">
      <c r="A5337" s="5" t="s">
        <v>86</v>
      </c>
      <c r="B5337" s="5" t="s">
        <v>85</v>
      </c>
      <c r="C5337" s="4">
        <v>43344</v>
      </c>
      <c r="D5337" s="4">
        <v>43373</v>
      </c>
      <c r="E5337" s="5" t="s">
        <v>88</v>
      </c>
      <c r="F5337" s="5" t="s">
        <v>463</v>
      </c>
      <c r="G5337" s="7">
        <v>3.0000000000000001E-3</v>
      </c>
      <c r="H5337" s="21" t="s">
        <v>93</v>
      </c>
      <c r="I5337" s="5" t="s">
        <v>51</v>
      </c>
    </row>
    <row r="5338" spans="1:9" ht="48" customHeight="1">
      <c r="A5338" s="5" t="s">
        <v>86</v>
      </c>
      <c r="B5338" s="5" t="s">
        <v>85</v>
      </c>
      <c r="C5338" s="4">
        <v>43344</v>
      </c>
      <c r="D5338" s="4">
        <v>43373</v>
      </c>
      <c r="E5338" s="5" t="s">
        <v>88</v>
      </c>
      <c r="F5338" s="5" t="s">
        <v>468</v>
      </c>
      <c r="G5338" s="7">
        <v>3.0000000000000001E-3</v>
      </c>
      <c r="H5338" s="21" t="s">
        <v>93</v>
      </c>
      <c r="I5338" s="5" t="s">
        <v>51</v>
      </c>
    </row>
    <row r="5339" spans="1:9" ht="48" customHeight="1">
      <c r="A5339" s="5" t="s">
        <v>86</v>
      </c>
      <c r="B5339" s="5" t="s">
        <v>85</v>
      </c>
      <c r="C5339" s="4">
        <v>43344</v>
      </c>
      <c r="D5339" s="4">
        <v>43373</v>
      </c>
      <c r="E5339" s="5" t="s">
        <v>88</v>
      </c>
      <c r="F5339" s="5" t="s">
        <v>461</v>
      </c>
      <c r="G5339" s="7">
        <v>2E-3</v>
      </c>
      <c r="H5339" s="21" t="s">
        <v>93</v>
      </c>
      <c r="I5339" s="5" t="s">
        <v>51</v>
      </c>
    </row>
    <row r="5340" spans="1:9" ht="48" customHeight="1">
      <c r="A5340" s="5" t="s">
        <v>86</v>
      </c>
      <c r="B5340" s="5" t="s">
        <v>85</v>
      </c>
      <c r="C5340" s="4">
        <v>43344</v>
      </c>
      <c r="D5340" s="4">
        <v>43373</v>
      </c>
      <c r="E5340" s="5" t="s">
        <v>88</v>
      </c>
      <c r="F5340" s="5" t="s">
        <v>464</v>
      </c>
      <c r="G5340" s="7">
        <v>2E-3</v>
      </c>
      <c r="H5340" s="21" t="s">
        <v>93</v>
      </c>
      <c r="I5340" s="5" t="s">
        <v>51</v>
      </c>
    </row>
    <row r="5341" spans="1:9" ht="48" customHeight="1">
      <c r="A5341" s="5" t="s">
        <v>86</v>
      </c>
      <c r="B5341" s="5" t="s">
        <v>85</v>
      </c>
      <c r="C5341" s="4">
        <v>43344</v>
      </c>
      <c r="D5341" s="4">
        <v>43373</v>
      </c>
      <c r="E5341" s="5" t="s">
        <v>88</v>
      </c>
      <c r="F5341" s="5" t="s">
        <v>465</v>
      </c>
      <c r="G5341" s="7">
        <v>2E-3</v>
      </c>
      <c r="H5341" s="21" t="s">
        <v>93</v>
      </c>
      <c r="I5341" s="5" t="s">
        <v>51</v>
      </c>
    </row>
    <row r="5342" spans="1:9" ht="48" customHeight="1">
      <c r="A5342" s="5" t="s">
        <v>86</v>
      </c>
      <c r="B5342" s="5" t="s">
        <v>85</v>
      </c>
      <c r="C5342" s="4">
        <v>43344</v>
      </c>
      <c r="D5342" s="4">
        <v>43373</v>
      </c>
      <c r="E5342" s="5" t="s">
        <v>88</v>
      </c>
      <c r="F5342" s="5" t="s">
        <v>466</v>
      </c>
      <c r="G5342" s="7">
        <v>2E-3</v>
      </c>
      <c r="H5342" s="21" t="s">
        <v>93</v>
      </c>
      <c r="I5342" s="5" t="s">
        <v>51</v>
      </c>
    </row>
    <row r="5343" spans="1:9" ht="48" customHeight="1">
      <c r="A5343" s="5" t="s">
        <v>86</v>
      </c>
      <c r="B5343" s="5" t="s">
        <v>85</v>
      </c>
      <c r="C5343" s="4">
        <v>43344</v>
      </c>
      <c r="D5343" s="4">
        <v>43373</v>
      </c>
      <c r="E5343" s="5" t="s">
        <v>88</v>
      </c>
      <c r="F5343" s="5" t="s">
        <v>467</v>
      </c>
      <c r="G5343" s="7">
        <v>2E-3</v>
      </c>
      <c r="H5343" s="21" t="s">
        <v>93</v>
      </c>
      <c r="I5343" s="5" t="s">
        <v>51</v>
      </c>
    </row>
    <row r="5344" spans="1:9" ht="48" customHeight="1">
      <c r="A5344" s="5" t="s">
        <v>86</v>
      </c>
      <c r="B5344" s="5" t="s">
        <v>85</v>
      </c>
      <c r="C5344" s="4">
        <v>43344</v>
      </c>
      <c r="D5344" s="4">
        <v>43373</v>
      </c>
      <c r="E5344" s="5" t="s">
        <v>88</v>
      </c>
      <c r="F5344" s="5" t="s">
        <v>471</v>
      </c>
      <c r="G5344" s="7">
        <v>2E-3</v>
      </c>
      <c r="H5344" s="21" t="s">
        <v>93</v>
      </c>
      <c r="I5344" s="5" t="s">
        <v>51</v>
      </c>
    </row>
    <row r="5345" spans="1:9" ht="48" customHeight="1">
      <c r="A5345" s="5" t="s">
        <v>86</v>
      </c>
      <c r="B5345" s="5" t="s">
        <v>85</v>
      </c>
      <c r="C5345" s="4">
        <v>43344</v>
      </c>
      <c r="D5345" s="4">
        <v>43373</v>
      </c>
      <c r="E5345" s="5" t="s">
        <v>88</v>
      </c>
      <c r="F5345" s="5" t="s">
        <v>472</v>
      </c>
      <c r="G5345" s="7">
        <v>2E-3</v>
      </c>
      <c r="H5345" s="21" t="s">
        <v>93</v>
      </c>
      <c r="I5345" s="5" t="s">
        <v>51</v>
      </c>
    </row>
    <row r="5346" spans="1:9" ht="48" customHeight="1">
      <c r="A5346" s="5" t="s">
        <v>86</v>
      </c>
      <c r="B5346" s="5" t="s">
        <v>85</v>
      </c>
      <c r="C5346" s="4">
        <v>43344</v>
      </c>
      <c r="D5346" s="4">
        <v>43373</v>
      </c>
      <c r="E5346" s="5" t="s">
        <v>88</v>
      </c>
      <c r="F5346" s="5" t="s">
        <v>473</v>
      </c>
      <c r="G5346" s="7">
        <v>1E-3</v>
      </c>
      <c r="H5346" s="21" t="s">
        <v>93</v>
      </c>
      <c r="I5346" s="5" t="s">
        <v>51</v>
      </c>
    </row>
    <row r="5347" spans="1:9" ht="48" customHeight="1">
      <c r="A5347" s="5" t="s">
        <v>86</v>
      </c>
      <c r="B5347" s="5" t="s">
        <v>85</v>
      </c>
      <c r="C5347" s="4">
        <v>43344</v>
      </c>
      <c r="D5347" s="4">
        <v>43373</v>
      </c>
      <c r="E5347" s="5" t="s">
        <v>293</v>
      </c>
      <c r="F5347" s="5" t="s">
        <v>300</v>
      </c>
      <c r="G5347" s="7">
        <v>4.0000000000000001E-3</v>
      </c>
      <c r="H5347" s="21" t="s">
        <v>93</v>
      </c>
      <c r="I5347" s="5" t="s">
        <v>51</v>
      </c>
    </row>
    <row r="5348" spans="1:9" ht="48" customHeight="1">
      <c r="A5348" s="5" t="s">
        <v>86</v>
      </c>
      <c r="B5348" s="5" t="s">
        <v>85</v>
      </c>
      <c r="C5348" s="4">
        <v>43344</v>
      </c>
      <c r="D5348" s="4">
        <v>43373</v>
      </c>
      <c r="E5348" s="5" t="s">
        <v>293</v>
      </c>
      <c r="F5348" s="5" t="s">
        <v>304</v>
      </c>
      <c r="G5348" s="7">
        <v>4.0000000000000001E-3</v>
      </c>
      <c r="H5348" s="21" t="s">
        <v>93</v>
      </c>
      <c r="I5348" s="5" t="s">
        <v>51</v>
      </c>
    </row>
    <row r="5349" spans="1:9" ht="48" customHeight="1">
      <c r="A5349" s="5" t="s">
        <v>86</v>
      </c>
      <c r="B5349" s="5" t="s">
        <v>85</v>
      </c>
      <c r="C5349" s="4">
        <v>43344</v>
      </c>
      <c r="D5349" s="4">
        <v>43373</v>
      </c>
      <c r="E5349" s="5" t="s">
        <v>293</v>
      </c>
      <c r="F5349" s="5" t="s">
        <v>298</v>
      </c>
      <c r="G5349" s="7">
        <v>4.0000000000000001E-3</v>
      </c>
      <c r="H5349" s="21" t="s">
        <v>93</v>
      </c>
      <c r="I5349" s="5" t="s">
        <v>51</v>
      </c>
    </row>
    <row r="5350" spans="1:9" ht="48" customHeight="1">
      <c r="A5350" s="5" t="s">
        <v>86</v>
      </c>
      <c r="B5350" s="5" t="s">
        <v>85</v>
      </c>
      <c r="C5350" s="4">
        <v>43344</v>
      </c>
      <c r="D5350" s="4">
        <v>43373</v>
      </c>
      <c r="E5350" s="5" t="s">
        <v>293</v>
      </c>
      <c r="F5350" s="5" t="s">
        <v>299</v>
      </c>
      <c r="G5350" s="7">
        <v>3.0000000000000001E-3</v>
      </c>
      <c r="H5350" s="21" t="s">
        <v>93</v>
      </c>
      <c r="I5350" s="5" t="s">
        <v>51</v>
      </c>
    </row>
    <row r="5351" spans="1:9" ht="48" customHeight="1">
      <c r="A5351" s="5" t="s">
        <v>86</v>
      </c>
      <c r="B5351" s="5" t="s">
        <v>85</v>
      </c>
      <c r="C5351" s="4">
        <v>43344</v>
      </c>
      <c r="D5351" s="4">
        <v>43373</v>
      </c>
      <c r="E5351" s="5" t="s">
        <v>293</v>
      </c>
      <c r="F5351" s="5" t="s">
        <v>294</v>
      </c>
      <c r="G5351" s="7">
        <v>3.0000000000000001E-3</v>
      </c>
      <c r="H5351" s="21" t="s">
        <v>93</v>
      </c>
      <c r="I5351" s="5" t="s">
        <v>51</v>
      </c>
    </row>
    <row r="5352" spans="1:9" ht="48" customHeight="1">
      <c r="A5352" s="5" t="s">
        <v>86</v>
      </c>
      <c r="B5352" s="5" t="s">
        <v>85</v>
      </c>
      <c r="C5352" s="4">
        <v>43344</v>
      </c>
      <c r="D5352" s="4">
        <v>43373</v>
      </c>
      <c r="E5352" s="5" t="s">
        <v>293</v>
      </c>
      <c r="F5352" s="5" t="s">
        <v>313</v>
      </c>
      <c r="G5352" s="7">
        <v>3.0000000000000001E-3</v>
      </c>
      <c r="H5352" s="21" t="s">
        <v>93</v>
      </c>
      <c r="I5352" s="5" t="s">
        <v>51</v>
      </c>
    </row>
    <row r="5353" spans="1:9" ht="48" customHeight="1">
      <c r="A5353" s="5" t="s">
        <v>86</v>
      </c>
      <c r="B5353" s="5" t="s">
        <v>85</v>
      </c>
      <c r="C5353" s="4">
        <v>43344</v>
      </c>
      <c r="D5353" s="4">
        <v>43373</v>
      </c>
      <c r="E5353" s="5" t="s">
        <v>293</v>
      </c>
      <c r="F5353" s="5" t="s">
        <v>316</v>
      </c>
      <c r="G5353" s="7">
        <v>3.0000000000000001E-3</v>
      </c>
      <c r="H5353" s="21" t="s">
        <v>93</v>
      </c>
      <c r="I5353" s="5" t="s">
        <v>51</v>
      </c>
    </row>
    <row r="5354" spans="1:9" ht="48" customHeight="1">
      <c r="A5354" s="5" t="s">
        <v>86</v>
      </c>
      <c r="B5354" s="5" t="s">
        <v>85</v>
      </c>
      <c r="C5354" s="4">
        <v>43344</v>
      </c>
      <c r="D5354" s="4">
        <v>43373</v>
      </c>
      <c r="E5354" s="5" t="s">
        <v>293</v>
      </c>
      <c r="F5354" s="5" t="s">
        <v>296</v>
      </c>
      <c r="G5354" s="7">
        <v>2E-3</v>
      </c>
      <c r="H5354" s="21" t="s">
        <v>93</v>
      </c>
      <c r="I5354" s="5" t="s">
        <v>51</v>
      </c>
    </row>
    <row r="5355" spans="1:9" ht="48" customHeight="1">
      <c r="A5355" s="5" t="s">
        <v>86</v>
      </c>
      <c r="B5355" s="5" t="s">
        <v>85</v>
      </c>
      <c r="C5355" s="4">
        <v>43344</v>
      </c>
      <c r="D5355" s="4">
        <v>43373</v>
      </c>
      <c r="E5355" s="5" t="s">
        <v>293</v>
      </c>
      <c r="F5355" s="5" t="s">
        <v>323</v>
      </c>
      <c r="G5355" s="7">
        <v>2E-3</v>
      </c>
      <c r="H5355" s="21" t="s">
        <v>93</v>
      </c>
      <c r="I5355" s="5" t="s">
        <v>51</v>
      </c>
    </row>
    <row r="5356" spans="1:9" ht="48" customHeight="1">
      <c r="A5356" s="5" t="s">
        <v>86</v>
      </c>
      <c r="B5356" s="5" t="s">
        <v>85</v>
      </c>
      <c r="C5356" s="4">
        <v>43344</v>
      </c>
      <c r="D5356" s="4">
        <v>43373</v>
      </c>
      <c r="E5356" s="5" t="s">
        <v>293</v>
      </c>
      <c r="F5356" s="5" t="s">
        <v>301</v>
      </c>
      <c r="G5356" s="7">
        <v>2E-3</v>
      </c>
      <c r="H5356" s="21" t="s">
        <v>93</v>
      </c>
      <c r="I5356" s="5" t="s">
        <v>51</v>
      </c>
    </row>
    <row r="5357" spans="1:9" ht="48" customHeight="1">
      <c r="A5357" s="5" t="s">
        <v>86</v>
      </c>
      <c r="B5357" s="5" t="s">
        <v>85</v>
      </c>
      <c r="C5357" s="4">
        <v>43344</v>
      </c>
      <c r="D5357" s="4">
        <v>43373</v>
      </c>
      <c r="E5357" s="5" t="s">
        <v>293</v>
      </c>
      <c r="F5357" s="5" t="s">
        <v>302</v>
      </c>
      <c r="G5357" s="7">
        <v>2E-3</v>
      </c>
      <c r="H5357" s="21" t="s">
        <v>93</v>
      </c>
      <c r="I5357" s="5" t="s">
        <v>51</v>
      </c>
    </row>
    <row r="5358" spans="1:9" ht="48" customHeight="1">
      <c r="A5358" s="5" t="s">
        <v>86</v>
      </c>
      <c r="B5358" s="5" t="s">
        <v>85</v>
      </c>
      <c r="C5358" s="4">
        <v>43344</v>
      </c>
      <c r="D5358" s="4">
        <v>43373</v>
      </c>
      <c r="E5358" s="5" t="s">
        <v>293</v>
      </c>
      <c r="F5358" s="5" t="s">
        <v>309</v>
      </c>
      <c r="G5358" s="7">
        <v>2E-3</v>
      </c>
      <c r="H5358" s="21" t="s">
        <v>93</v>
      </c>
      <c r="I5358" s="5" t="s">
        <v>51</v>
      </c>
    </row>
    <row r="5359" spans="1:9" ht="48" customHeight="1">
      <c r="A5359" s="5" t="s">
        <v>86</v>
      </c>
      <c r="B5359" s="5" t="s">
        <v>85</v>
      </c>
      <c r="C5359" s="4">
        <v>43344</v>
      </c>
      <c r="D5359" s="4">
        <v>43373</v>
      </c>
      <c r="E5359" s="5" t="s">
        <v>293</v>
      </c>
      <c r="F5359" s="5" t="s">
        <v>319</v>
      </c>
      <c r="G5359" s="7">
        <v>2E-3</v>
      </c>
      <c r="H5359" s="21" t="s">
        <v>93</v>
      </c>
      <c r="I5359" s="5" t="s">
        <v>51</v>
      </c>
    </row>
    <row r="5360" spans="1:9" ht="48" customHeight="1">
      <c r="A5360" s="5" t="s">
        <v>86</v>
      </c>
      <c r="B5360" s="5" t="s">
        <v>85</v>
      </c>
      <c r="C5360" s="4">
        <v>43344</v>
      </c>
      <c r="D5360" s="4">
        <v>43373</v>
      </c>
      <c r="E5360" s="5" t="s">
        <v>293</v>
      </c>
      <c r="F5360" s="5" t="s">
        <v>295</v>
      </c>
      <c r="G5360" s="7">
        <v>2E-3</v>
      </c>
      <c r="H5360" s="21" t="s">
        <v>93</v>
      </c>
      <c r="I5360" s="5" t="s">
        <v>51</v>
      </c>
    </row>
    <row r="5361" spans="1:9" ht="48" customHeight="1">
      <c r="A5361" s="5" t="s">
        <v>86</v>
      </c>
      <c r="B5361" s="5" t="s">
        <v>85</v>
      </c>
      <c r="C5361" s="4">
        <v>43344</v>
      </c>
      <c r="D5361" s="4">
        <v>43373</v>
      </c>
      <c r="E5361" s="5" t="s">
        <v>293</v>
      </c>
      <c r="F5361" s="5" t="s">
        <v>311</v>
      </c>
      <c r="G5361" s="7">
        <v>2E-3</v>
      </c>
      <c r="H5361" s="21" t="s">
        <v>93</v>
      </c>
      <c r="I5361" s="5" t="s">
        <v>51</v>
      </c>
    </row>
    <row r="5362" spans="1:9" ht="48" customHeight="1">
      <c r="A5362" s="5" t="s">
        <v>86</v>
      </c>
      <c r="B5362" s="5" t="s">
        <v>85</v>
      </c>
      <c r="C5362" s="4">
        <v>43344</v>
      </c>
      <c r="D5362" s="4">
        <v>43373</v>
      </c>
      <c r="E5362" s="5" t="s">
        <v>293</v>
      </c>
      <c r="F5362" s="5" t="s">
        <v>312</v>
      </c>
      <c r="G5362" s="7">
        <v>2E-3</v>
      </c>
      <c r="H5362" s="21" t="s">
        <v>93</v>
      </c>
      <c r="I5362" s="5" t="s">
        <v>51</v>
      </c>
    </row>
    <row r="5363" spans="1:9" ht="48" customHeight="1">
      <c r="A5363" s="5" t="s">
        <v>86</v>
      </c>
      <c r="B5363" s="5" t="s">
        <v>85</v>
      </c>
      <c r="C5363" s="4">
        <v>43344</v>
      </c>
      <c r="D5363" s="4">
        <v>43373</v>
      </c>
      <c r="E5363" s="5" t="s">
        <v>293</v>
      </c>
      <c r="F5363" s="5" t="s">
        <v>314</v>
      </c>
      <c r="G5363" s="7">
        <v>2E-3</v>
      </c>
      <c r="H5363" s="21" t="s">
        <v>93</v>
      </c>
      <c r="I5363" s="5" t="s">
        <v>51</v>
      </c>
    </row>
    <row r="5364" spans="1:9" ht="48" customHeight="1">
      <c r="A5364" s="5" t="s">
        <v>86</v>
      </c>
      <c r="B5364" s="5" t="s">
        <v>85</v>
      </c>
      <c r="C5364" s="4">
        <v>43344</v>
      </c>
      <c r="D5364" s="4">
        <v>43373</v>
      </c>
      <c r="E5364" s="5" t="s">
        <v>293</v>
      </c>
      <c r="F5364" s="5" t="s">
        <v>305</v>
      </c>
      <c r="G5364" s="7">
        <v>2E-3</v>
      </c>
      <c r="H5364" s="21" t="s">
        <v>93</v>
      </c>
      <c r="I5364" s="5" t="s">
        <v>51</v>
      </c>
    </row>
    <row r="5365" spans="1:9" ht="48" customHeight="1">
      <c r="A5365" s="5" t="s">
        <v>86</v>
      </c>
      <c r="B5365" s="5" t="s">
        <v>85</v>
      </c>
      <c r="C5365" s="4">
        <v>43344</v>
      </c>
      <c r="D5365" s="4">
        <v>43373</v>
      </c>
      <c r="E5365" s="5" t="s">
        <v>293</v>
      </c>
      <c r="F5365" s="5" t="s">
        <v>306</v>
      </c>
      <c r="G5365" s="7">
        <v>1E-3</v>
      </c>
      <c r="H5365" s="21" t="s">
        <v>93</v>
      </c>
      <c r="I5365" s="5" t="s">
        <v>51</v>
      </c>
    </row>
    <row r="5366" spans="1:9" ht="48" customHeight="1">
      <c r="A5366" s="5" t="s">
        <v>86</v>
      </c>
      <c r="B5366" s="5" t="s">
        <v>85</v>
      </c>
      <c r="C5366" s="4">
        <v>43344</v>
      </c>
      <c r="D5366" s="4">
        <v>43373</v>
      </c>
      <c r="E5366" s="5" t="s">
        <v>293</v>
      </c>
      <c r="F5366" s="5" t="s">
        <v>307</v>
      </c>
      <c r="G5366" s="7">
        <v>1E-3</v>
      </c>
      <c r="H5366" s="21" t="s">
        <v>93</v>
      </c>
      <c r="I5366" s="5" t="s">
        <v>51</v>
      </c>
    </row>
    <row r="5367" spans="1:9" ht="48" customHeight="1">
      <c r="A5367" s="5" t="s">
        <v>86</v>
      </c>
      <c r="B5367" s="5" t="s">
        <v>85</v>
      </c>
      <c r="C5367" s="4">
        <v>43344</v>
      </c>
      <c r="D5367" s="4">
        <v>43373</v>
      </c>
      <c r="E5367" s="5" t="s">
        <v>293</v>
      </c>
      <c r="F5367" s="5" t="s">
        <v>321</v>
      </c>
      <c r="G5367" s="7">
        <v>1E-3</v>
      </c>
      <c r="H5367" s="21" t="s">
        <v>93</v>
      </c>
      <c r="I5367" s="5" t="s">
        <v>51</v>
      </c>
    </row>
    <row r="5368" spans="1:9" ht="48" customHeight="1">
      <c r="A5368" s="5" t="s">
        <v>86</v>
      </c>
      <c r="B5368" s="5" t="s">
        <v>85</v>
      </c>
      <c r="C5368" s="4">
        <v>43344</v>
      </c>
      <c r="D5368" s="4">
        <v>43373</v>
      </c>
      <c r="E5368" s="5" t="s">
        <v>293</v>
      </c>
      <c r="F5368" s="5" t="s">
        <v>322</v>
      </c>
      <c r="G5368" s="7">
        <v>1E-3</v>
      </c>
      <c r="H5368" s="21" t="s">
        <v>93</v>
      </c>
      <c r="I5368" s="5" t="s">
        <v>51</v>
      </c>
    </row>
    <row r="5369" spans="1:9" ht="48" customHeight="1">
      <c r="A5369" s="5" t="s">
        <v>86</v>
      </c>
      <c r="B5369" s="5" t="s">
        <v>85</v>
      </c>
      <c r="C5369" s="4">
        <v>43344</v>
      </c>
      <c r="D5369" s="4">
        <v>43373</v>
      </c>
      <c r="E5369" s="5" t="s">
        <v>293</v>
      </c>
      <c r="F5369" s="5" t="s">
        <v>308</v>
      </c>
      <c r="G5369" s="7">
        <v>1E-3</v>
      </c>
      <c r="H5369" s="21" t="s">
        <v>93</v>
      </c>
      <c r="I5369" s="5" t="s">
        <v>51</v>
      </c>
    </row>
    <row r="5370" spans="1:9" ht="48" customHeight="1">
      <c r="A5370" s="5" t="s">
        <v>86</v>
      </c>
      <c r="B5370" s="5" t="s">
        <v>85</v>
      </c>
      <c r="C5370" s="4">
        <v>43344</v>
      </c>
      <c r="D5370" s="4">
        <v>43373</v>
      </c>
      <c r="E5370" s="5" t="s">
        <v>293</v>
      </c>
      <c r="F5370" s="5" t="s">
        <v>318</v>
      </c>
      <c r="G5370" s="7">
        <v>1E-3</v>
      </c>
      <c r="H5370" s="21" t="s">
        <v>93</v>
      </c>
      <c r="I5370" s="5" t="s">
        <v>51</v>
      </c>
    </row>
    <row r="5371" spans="1:9" ht="48" customHeight="1">
      <c r="A5371" s="5" t="s">
        <v>86</v>
      </c>
      <c r="B5371" s="5" t="s">
        <v>85</v>
      </c>
      <c r="C5371" s="4">
        <v>43344</v>
      </c>
      <c r="D5371" s="4">
        <v>43373</v>
      </c>
      <c r="E5371" s="5" t="s">
        <v>293</v>
      </c>
      <c r="F5371" s="5" t="s">
        <v>303</v>
      </c>
      <c r="G5371" s="7">
        <v>1E-3</v>
      </c>
      <c r="H5371" s="21" t="s">
        <v>93</v>
      </c>
      <c r="I5371" s="5" t="s">
        <v>51</v>
      </c>
    </row>
    <row r="5372" spans="1:9" ht="48" customHeight="1">
      <c r="A5372" s="5" t="s">
        <v>86</v>
      </c>
      <c r="B5372" s="5" t="s">
        <v>85</v>
      </c>
      <c r="C5372" s="4">
        <v>43344</v>
      </c>
      <c r="D5372" s="4">
        <v>43373</v>
      </c>
      <c r="E5372" s="5" t="s">
        <v>293</v>
      </c>
      <c r="F5372" s="5" t="s">
        <v>324</v>
      </c>
      <c r="G5372" s="7">
        <v>1E-3</v>
      </c>
      <c r="H5372" s="21" t="s">
        <v>93</v>
      </c>
      <c r="I5372" s="5" t="s">
        <v>51</v>
      </c>
    </row>
    <row r="5373" spans="1:9" ht="48" customHeight="1">
      <c r="A5373" s="5" t="s">
        <v>86</v>
      </c>
      <c r="B5373" s="5" t="s">
        <v>85</v>
      </c>
      <c r="C5373" s="4">
        <v>43344</v>
      </c>
      <c r="D5373" s="4">
        <v>43373</v>
      </c>
      <c r="E5373" s="5" t="s">
        <v>293</v>
      </c>
      <c r="F5373" s="5" t="s">
        <v>325</v>
      </c>
      <c r="G5373" s="7">
        <v>1E-3</v>
      </c>
      <c r="H5373" s="21" t="s">
        <v>93</v>
      </c>
      <c r="I5373" s="5" t="s">
        <v>51</v>
      </c>
    </row>
    <row r="5374" spans="1:9" ht="48" customHeight="1">
      <c r="A5374" s="5" t="s">
        <v>86</v>
      </c>
      <c r="B5374" s="5" t="s">
        <v>85</v>
      </c>
      <c r="C5374" s="4">
        <v>43344</v>
      </c>
      <c r="D5374" s="4">
        <v>43373</v>
      </c>
      <c r="E5374" s="5" t="s">
        <v>293</v>
      </c>
      <c r="F5374" s="5" t="s">
        <v>310</v>
      </c>
      <c r="G5374" s="7">
        <v>1E-3</v>
      </c>
      <c r="H5374" s="21" t="s">
        <v>93</v>
      </c>
      <c r="I5374" s="5" t="s">
        <v>51</v>
      </c>
    </row>
    <row r="5375" spans="1:9" ht="48" customHeight="1">
      <c r="A5375" s="5" t="s">
        <v>86</v>
      </c>
      <c r="B5375" s="5" t="s">
        <v>85</v>
      </c>
      <c r="C5375" s="4">
        <v>43344</v>
      </c>
      <c r="D5375" s="4">
        <v>43373</v>
      </c>
      <c r="E5375" s="5" t="s">
        <v>293</v>
      </c>
      <c r="F5375" s="5" t="s">
        <v>326</v>
      </c>
      <c r="G5375" s="7">
        <v>1E-3</v>
      </c>
      <c r="H5375" s="21" t="s">
        <v>93</v>
      </c>
      <c r="I5375" s="5" t="s">
        <v>51</v>
      </c>
    </row>
    <row r="5376" spans="1:9" ht="48" customHeight="1">
      <c r="A5376" s="5" t="s">
        <v>86</v>
      </c>
      <c r="B5376" s="5" t="s">
        <v>85</v>
      </c>
      <c r="C5376" s="4">
        <v>43344</v>
      </c>
      <c r="D5376" s="4">
        <v>43373</v>
      </c>
      <c r="E5376" s="5" t="s">
        <v>293</v>
      </c>
      <c r="F5376" s="5" t="s">
        <v>320</v>
      </c>
      <c r="G5376" s="7">
        <v>1E-3</v>
      </c>
      <c r="H5376" s="21" t="s">
        <v>93</v>
      </c>
      <c r="I5376" s="5" t="s">
        <v>51</v>
      </c>
    </row>
    <row r="5377" spans="1:9" ht="48" customHeight="1">
      <c r="A5377" s="5" t="s">
        <v>86</v>
      </c>
      <c r="B5377" s="5" t="s">
        <v>85</v>
      </c>
      <c r="C5377" s="4">
        <v>43344</v>
      </c>
      <c r="D5377" s="4">
        <v>43373</v>
      </c>
      <c r="E5377" s="5" t="s">
        <v>293</v>
      </c>
      <c r="F5377" s="5" t="s">
        <v>327</v>
      </c>
      <c r="G5377" s="7">
        <v>1E-3</v>
      </c>
      <c r="H5377" s="21" t="s">
        <v>93</v>
      </c>
      <c r="I5377" s="5" t="s">
        <v>51</v>
      </c>
    </row>
    <row r="5378" spans="1:9" ht="48" customHeight="1">
      <c r="A5378" s="5" t="s">
        <v>86</v>
      </c>
      <c r="B5378" s="5" t="s">
        <v>85</v>
      </c>
      <c r="C5378" s="4">
        <v>43344</v>
      </c>
      <c r="D5378" s="4">
        <v>43373</v>
      </c>
      <c r="E5378" s="5" t="s">
        <v>293</v>
      </c>
      <c r="F5378" s="5" t="s">
        <v>315</v>
      </c>
      <c r="G5378" s="7">
        <v>1E-3</v>
      </c>
      <c r="H5378" s="21" t="s">
        <v>93</v>
      </c>
      <c r="I5378" s="5" t="s">
        <v>51</v>
      </c>
    </row>
    <row r="5379" spans="1:9" ht="48" customHeight="1">
      <c r="A5379" s="5" t="s">
        <v>86</v>
      </c>
      <c r="B5379" s="5" t="s">
        <v>85</v>
      </c>
      <c r="C5379" s="4">
        <v>43344</v>
      </c>
      <c r="D5379" s="4">
        <v>43373</v>
      </c>
      <c r="E5379" s="5" t="s">
        <v>293</v>
      </c>
      <c r="F5379" s="5" t="s">
        <v>328</v>
      </c>
      <c r="G5379" s="7">
        <v>1E-3</v>
      </c>
      <c r="H5379" s="21" t="s">
        <v>93</v>
      </c>
      <c r="I5379" s="5" t="s">
        <v>51</v>
      </c>
    </row>
    <row r="5380" spans="1:9" ht="48" customHeight="1">
      <c r="A5380" s="5" t="s">
        <v>86</v>
      </c>
      <c r="B5380" s="5" t="s">
        <v>85</v>
      </c>
      <c r="C5380" s="4">
        <v>43344</v>
      </c>
      <c r="D5380" s="4">
        <v>43373</v>
      </c>
      <c r="E5380" s="5" t="s">
        <v>293</v>
      </c>
      <c r="F5380" s="5" t="s">
        <v>331</v>
      </c>
      <c r="G5380" s="7">
        <v>1E-3</v>
      </c>
      <c r="H5380" s="21" t="s">
        <v>93</v>
      </c>
      <c r="I5380" s="5" t="s">
        <v>51</v>
      </c>
    </row>
    <row r="5381" spans="1:9" ht="48" customHeight="1">
      <c r="A5381" s="5" t="s">
        <v>86</v>
      </c>
      <c r="B5381" s="5" t="s">
        <v>85</v>
      </c>
      <c r="C5381" s="4">
        <v>43344</v>
      </c>
      <c r="D5381" s="4">
        <v>43373</v>
      </c>
      <c r="E5381" s="5" t="s">
        <v>293</v>
      </c>
      <c r="F5381" s="5" t="s">
        <v>332</v>
      </c>
      <c r="G5381" s="7">
        <v>1E-3</v>
      </c>
      <c r="H5381" s="21" t="s">
        <v>93</v>
      </c>
      <c r="I5381" s="5" t="s">
        <v>51</v>
      </c>
    </row>
    <row r="5382" spans="1:9" ht="48" customHeight="1">
      <c r="A5382" s="5" t="s">
        <v>86</v>
      </c>
      <c r="B5382" s="5" t="s">
        <v>85</v>
      </c>
      <c r="C5382" s="4">
        <v>43344</v>
      </c>
      <c r="D5382" s="4">
        <v>43373</v>
      </c>
      <c r="E5382" s="5" t="s">
        <v>293</v>
      </c>
      <c r="F5382" s="5" t="s">
        <v>336</v>
      </c>
      <c r="G5382" s="7">
        <v>1E-3</v>
      </c>
      <c r="H5382" s="21" t="s">
        <v>93</v>
      </c>
      <c r="I5382" s="5" t="s">
        <v>51</v>
      </c>
    </row>
    <row r="5383" spans="1:9" ht="48" customHeight="1">
      <c r="A5383" s="5" t="s">
        <v>86</v>
      </c>
      <c r="B5383" s="5" t="s">
        <v>85</v>
      </c>
      <c r="C5383" s="4">
        <v>43344</v>
      </c>
      <c r="D5383" s="4">
        <v>43373</v>
      </c>
      <c r="E5383" s="5" t="s">
        <v>293</v>
      </c>
      <c r="F5383" s="5" t="s">
        <v>333</v>
      </c>
      <c r="G5383" s="7">
        <v>1E-3</v>
      </c>
      <c r="H5383" s="21" t="s">
        <v>93</v>
      </c>
      <c r="I5383" s="5" t="s">
        <v>51</v>
      </c>
    </row>
    <row r="5384" spans="1:9" ht="48" customHeight="1">
      <c r="A5384" s="5" t="s">
        <v>86</v>
      </c>
      <c r="B5384" s="5" t="s">
        <v>85</v>
      </c>
      <c r="C5384" s="4">
        <v>43344</v>
      </c>
      <c r="D5384" s="4">
        <v>43373</v>
      </c>
      <c r="E5384" s="5" t="s">
        <v>293</v>
      </c>
      <c r="F5384" s="5" t="s">
        <v>334</v>
      </c>
      <c r="G5384" s="7">
        <v>0</v>
      </c>
      <c r="H5384" s="21" t="s">
        <v>93</v>
      </c>
      <c r="I5384" s="5" t="s">
        <v>51</v>
      </c>
    </row>
    <row r="5385" spans="1:9" ht="48" customHeight="1">
      <c r="A5385" s="5" t="s">
        <v>86</v>
      </c>
      <c r="B5385" s="5" t="s">
        <v>85</v>
      </c>
      <c r="C5385" s="4">
        <v>43344</v>
      </c>
      <c r="D5385" s="4">
        <v>43373</v>
      </c>
      <c r="E5385" s="5" t="s">
        <v>293</v>
      </c>
      <c r="F5385" s="5" t="s">
        <v>330</v>
      </c>
      <c r="G5385" s="7">
        <v>0</v>
      </c>
      <c r="H5385" s="21" t="s">
        <v>93</v>
      </c>
      <c r="I5385" s="5" t="s">
        <v>51</v>
      </c>
    </row>
    <row r="5386" spans="1:9" ht="48" customHeight="1">
      <c r="A5386" s="5" t="s">
        <v>86</v>
      </c>
      <c r="B5386" s="5" t="s">
        <v>85</v>
      </c>
      <c r="C5386" s="4">
        <v>43344</v>
      </c>
      <c r="D5386" s="4">
        <v>43373</v>
      </c>
      <c r="E5386" s="5" t="s">
        <v>293</v>
      </c>
      <c r="F5386" s="5" t="s">
        <v>335</v>
      </c>
      <c r="G5386" s="7">
        <v>0</v>
      </c>
      <c r="H5386" s="21" t="s">
        <v>93</v>
      </c>
      <c r="I5386" s="5" t="s">
        <v>51</v>
      </c>
    </row>
    <row r="5387" spans="1:9" ht="48" customHeight="1">
      <c r="A5387" s="5" t="s">
        <v>86</v>
      </c>
      <c r="B5387" s="5" t="s">
        <v>85</v>
      </c>
      <c r="C5387" s="4">
        <v>43344</v>
      </c>
      <c r="D5387" s="4">
        <v>43373</v>
      </c>
      <c r="E5387" s="5" t="s">
        <v>337</v>
      </c>
      <c r="F5387" s="5" t="s">
        <v>341</v>
      </c>
      <c r="G5387" s="7">
        <v>4.0000000000000001E-3</v>
      </c>
      <c r="H5387" s="21" t="s">
        <v>93</v>
      </c>
      <c r="I5387" s="5" t="s">
        <v>51</v>
      </c>
    </row>
    <row r="5388" spans="1:9" ht="48" customHeight="1">
      <c r="A5388" s="5" t="s">
        <v>86</v>
      </c>
      <c r="B5388" s="5" t="s">
        <v>85</v>
      </c>
      <c r="C5388" s="4">
        <v>43344</v>
      </c>
      <c r="D5388" s="4">
        <v>43373</v>
      </c>
      <c r="E5388" s="5" t="s">
        <v>337</v>
      </c>
      <c r="F5388" s="5" t="s">
        <v>342</v>
      </c>
      <c r="G5388" s="7">
        <v>4.0000000000000001E-3</v>
      </c>
      <c r="H5388" s="21" t="s">
        <v>93</v>
      </c>
      <c r="I5388" s="5" t="s">
        <v>51</v>
      </c>
    </row>
    <row r="5389" spans="1:9" ht="48" customHeight="1">
      <c r="A5389" s="5" t="s">
        <v>86</v>
      </c>
      <c r="B5389" s="5" t="s">
        <v>85</v>
      </c>
      <c r="C5389" s="4">
        <v>43344</v>
      </c>
      <c r="D5389" s="4">
        <v>43373</v>
      </c>
      <c r="E5389" s="5" t="s">
        <v>337</v>
      </c>
      <c r="F5389" s="5" t="s">
        <v>351</v>
      </c>
      <c r="G5389" s="7">
        <v>3.0000000000000001E-3</v>
      </c>
      <c r="H5389" s="21" t="s">
        <v>93</v>
      </c>
      <c r="I5389" s="5" t="s">
        <v>51</v>
      </c>
    </row>
    <row r="5390" spans="1:9" ht="48" customHeight="1">
      <c r="A5390" s="5" t="s">
        <v>86</v>
      </c>
      <c r="B5390" s="5" t="s">
        <v>85</v>
      </c>
      <c r="C5390" s="4">
        <v>43344</v>
      </c>
      <c r="D5390" s="4">
        <v>43373</v>
      </c>
      <c r="E5390" s="5" t="s">
        <v>337</v>
      </c>
      <c r="F5390" s="5" t="s">
        <v>352</v>
      </c>
      <c r="G5390" s="7">
        <v>3.0000000000000001E-3</v>
      </c>
      <c r="H5390" s="21" t="s">
        <v>93</v>
      </c>
      <c r="I5390" s="5" t="s">
        <v>51</v>
      </c>
    </row>
    <row r="5391" spans="1:9" ht="48" customHeight="1">
      <c r="A5391" s="5" t="s">
        <v>86</v>
      </c>
      <c r="B5391" s="5" t="s">
        <v>85</v>
      </c>
      <c r="C5391" s="4">
        <v>43344</v>
      </c>
      <c r="D5391" s="4">
        <v>43373</v>
      </c>
      <c r="E5391" s="5" t="s">
        <v>337</v>
      </c>
      <c r="F5391" s="5" t="s">
        <v>339</v>
      </c>
      <c r="G5391" s="7">
        <v>3.0000000000000001E-3</v>
      </c>
      <c r="H5391" s="21" t="s">
        <v>93</v>
      </c>
      <c r="I5391" s="5" t="s">
        <v>51</v>
      </c>
    </row>
    <row r="5392" spans="1:9" ht="48" customHeight="1">
      <c r="A5392" s="5" t="s">
        <v>86</v>
      </c>
      <c r="B5392" s="5" t="s">
        <v>85</v>
      </c>
      <c r="C5392" s="4">
        <v>43344</v>
      </c>
      <c r="D5392" s="4">
        <v>43373</v>
      </c>
      <c r="E5392" s="5" t="s">
        <v>337</v>
      </c>
      <c r="F5392" s="5" t="s">
        <v>338</v>
      </c>
      <c r="G5392" s="7">
        <v>3.0000000000000001E-3</v>
      </c>
      <c r="H5392" s="21" t="s">
        <v>93</v>
      </c>
      <c r="I5392" s="5" t="s">
        <v>51</v>
      </c>
    </row>
    <row r="5393" spans="1:9" ht="48" customHeight="1">
      <c r="A5393" s="5" t="s">
        <v>86</v>
      </c>
      <c r="B5393" s="5" t="s">
        <v>85</v>
      </c>
      <c r="C5393" s="4">
        <v>43344</v>
      </c>
      <c r="D5393" s="4">
        <v>43373</v>
      </c>
      <c r="E5393" s="5" t="s">
        <v>337</v>
      </c>
      <c r="F5393" s="5" t="s">
        <v>348</v>
      </c>
      <c r="G5393" s="7">
        <v>3.0000000000000001E-3</v>
      </c>
      <c r="H5393" s="21" t="s">
        <v>93</v>
      </c>
      <c r="I5393" s="5" t="s">
        <v>51</v>
      </c>
    </row>
    <row r="5394" spans="1:9" ht="48" customHeight="1">
      <c r="A5394" s="5" t="s">
        <v>86</v>
      </c>
      <c r="B5394" s="5" t="s">
        <v>85</v>
      </c>
      <c r="C5394" s="4">
        <v>43344</v>
      </c>
      <c r="D5394" s="4">
        <v>43373</v>
      </c>
      <c r="E5394" s="5" t="s">
        <v>337</v>
      </c>
      <c r="F5394" s="5" t="s">
        <v>356</v>
      </c>
      <c r="G5394" s="7">
        <v>2E-3</v>
      </c>
      <c r="H5394" s="21" t="s">
        <v>93</v>
      </c>
      <c r="I5394" s="5" t="s">
        <v>51</v>
      </c>
    </row>
    <row r="5395" spans="1:9" ht="48" customHeight="1">
      <c r="A5395" s="5" t="s">
        <v>86</v>
      </c>
      <c r="B5395" s="5" t="s">
        <v>85</v>
      </c>
      <c r="C5395" s="4">
        <v>43344</v>
      </c>
      <c r="D5395" s="4">
        <v>43373</v>
      </c>
      <c r="E5395" s="5" t="s">
        <v>337</v>
      </c>
      <c r="F5395" s="5" t="s">
        <v>349</v>
      </c>
      <c r="G5395" s="7">
        <v>2E-3</v>
      </c>
      <c r="H5395" s="21" t="s">
        <v>93</v>
      </c>
      <c r="I5395" s="5" t="s">
        <v>51</v>
      </c>
    </row>
    <row r="5396" spans="1:9" ht="48" customHeight="1">
      <c r="A5396" s="5" t="s">
        <v>86</v>
      </c>
      <c r="B5396" s="5" t="s">
        <v>85</v>
      </c>
      <c r="C5396" s="4">
        <v>43344</v>
      </c>
      <c r="D5396" s="4">
        <v>43373</v>
      </c>
      <c r="E5396" s="5" t="s">
        <v>337</v>
      </c>
      <c r="F5396" s="5" t="s">
        <v>350</v>
      </c>
      <c r="G5396" s="7">
        <v>2E-3</v>
      </c>
      <c r="H5396" s="21" t="s">
        <v>93</v>
      </c>
      <c r="I5396" s="5" t="s">
        <v>51</v>
      </c>
    </row>
    <row r="5397" spans="1:9" ht="48" customHeight="1">
      <c r="A5397" s="5" t="s">
        <v>86</v>
      </c>
      <c r="B5397" s="5" t="s">
        <v>85</v>
      </c>
      <c r="C5397" s="4">
        <v>43344</v>
      </c>
      <c r="D5397" s="4">
        <v>43373</v>
      </c>
      <c r="E5397" s="5" t="s">
        <v>337</v>
      </c>
      <c r="F5397" s="5" t="s">
        <v>357</v>
      </c>
      <c r="G5397" s="7">
        <v>2E-3</v>
      </c>
      <c r="H5397" s="21" t="s">
        <v>93</v>
      </c>
      <c r="I5397" s="5" t="s">
        <v>51</v>
      </c>
    </row>
    <row r="5398" spans="1:9" ht="48" customHeight="1">
      <c r="A5398" s="5" t="s">
        <v>86</v>
      </c>
      <c r="B5398" s="5" t="s">
        <v>85</v>
      </c>
      <c r="C5398" s="4">
        <v>43344</v>
      </c>
      <c r="D5398" s="4">
        <v>43373</v>
      </c>
      <c r="E5398" s="5" t="s">
        <v>337</v>
      </c>
      <c r="F5398" s="5" t="s">
        <v>343</v>
      </c>
      <c r="G5398" s="7">
        <v>2E-3</v>
      </c>
      <c r="H5398" s="21" t="s">
        <v>93</v>
      </c>
      <c r="I5398" s="5" t="s">
        <v>51</v>
      </c>
    </row>
    <row r="5399" spans="1:9" ht="48" customHeight="1">
      <c r="A5399" s="5" t="s">
        <v>86</v>
      </c>
      <c r="B5399" s="5" t="s">
        <v>85</v>
      </c>
      <c r="C5399" s="4">
        <v>43344</v>
      </c>
      <c r="D5399" s="4">
        <v>43373</v>
      </c>
      <c r="E5399" s="5" t="s">
        <v>337</v>
      </c>
      <c r="F5399" s="5" t="s">
        <v>353</v>
      </c>
      <c r="G5399" s="7">
        <v>2E-3</v>
      </c>
      <c r="H5399" s="21" t="s">
        <v>93</v>
      </c>
      <c r="I5399" s="5" t="s">
        <v>51</v>
      </c>
    </row>
    <row r="5400" spans="1:9" ht="48" customHeight="1">
      <c r="A5400" s="5" t="s">
        <v>86</v>
      </c>
      <c r="B5400" s="5" t="s">
        <v>85</v>
      </c>
      <c r="C5400" s="4">
        <v>43344</v>
      </c>
      <c r="D5400" s="4">
        <v>43373</v>
      </c>
      <c r="E5400" s="5" t="s">
        <v>337</v>
      </c>
      <c r="F5400" s="5" t="s">
        <v>354</v>
      </c>
      <c r="G5400" s="7">
        <v>2E-3</v>
      </c>
      <c r="H5400" s="21" t="s">
        <v>93</v>
      </c>
      <c r="I5400" s="5" t="s">
        <v>51</v>
      </c>
    </row>
    <row r="5401" spans="1:9" ht="48" customHeight="1">
      <c r="A5401" s="5" t="s">
        <v>86</v>
      </c>
      <c r="B5401" s="5" t="s">
        <v>85</v>
      </c>
      <c r="C5401" s="4">
        <v>43344</v>
      </c>
      <c r="D5401" s="4">
        <v>43373</v>
      </c>
      <c r="E5401" s="5" t="s">
        <v>337</v>
      </c>
      <c r="F5401" s="5" t="s">
        <v>344</v>
      </c>
      <c r="G5401" s="7">
        <v>2E-3</v>
      </c>
      <c r="H5401" s="21" t="s">
        <v>93</v>
      </c>
      <c r="I5401" s="5" t="s">
        <v>51</v>
      </c>
    </row>
    <row r="5402" spans="1:9" ht="48" customHeight="1">
      <c r="A5402" s="5" t="s">
        <v>86</v>
      </c>
      <c r="B5402" s="5" t="s">
        <v>85</v>
      </c>
      <c r="C5402" s="4">
        <v>43344</v>
      </c>
      <c r="D5402" s="4">
        <v>43373</v>
      </c>
      <c r="E5402" s="5" t="s">
        <v>337</v>
      </c>
      <c r="F5402" s="5" t="s">
        <v>340</v>
      </c>
      <c r="G5402" s="7">
        <v>2E-3</v>
      </c>
      <c r="H5402" s="21" t="s">
        <v>93</v>
      </c>
      <c r="I5402" s="5" t="s">
        <v>51</v>
      </c>
    </row>
    <row r="5403" spans="1:9" ht="48" customHeight="1">
      <c r="A5403" s="5" t="s">
        <v>86</v>
      </c>
      <c r="B5403" s="5" t="s">
        <v>85</v>
      </c>
      <c r="C5403" s="4">
        <v>43344</v>
      </c>
      <c r="D5403" s="4">
        <v>43373</v>
      </c>
      <c r="E5403" s="5" t="s">
        <v>337</v>
      </c>
      <c r="F5403" s="5" t="s">
        <v>345</v>
      </c>
      <c r="G5403" s="7">
        <v>2E-3</v>
      </c>
      <c r="H5403" s="21" t="s">
        <v>93</v>
      </c>
      <c r="I5403" s="5" t="s">
        <v>51</v>
      </c>
    </row>
    <row r="5404" spans="1:9" ht="48" customHeight="1">
      <c r="A5404" s="5" t="s">
        <v>86</v>
      </c>
      <c r="B5404" s="5" t="s">
        <v>85</v>
      </c>
      <c r="C5404" s="4">
        <v>43344</v>
      </c>
      <c r="D5404" s="4">
        <v>43373</v>
      </c>
      <c r="E5404" s="5" t="s">
        <v>337</v>
      </c>
      <c r="F5404" s="5" t="s">
        <v>346</v>
      </c>
      <c r="G5404" s="7">
        <v>2E-3</v>
      </c>
      <c r="H5404" s="21" t="s">
        <v>93</v>
      </c>
      <c r="I5404" s="5" t="s">
        <v>51</v>
      </c>
    </row>
    <row r="5405" spans="1:9" ht="48" customHeight="1">
      <c r="A5405" s="5" t="s">
        <v>86</v>
      </c>
      <c r="B5405" s="5" t="s">
        <v>85</v>
      </c>
      <c r="C5405" s="4">
        <v>43344</v>
      </c>
      <c r="D5405" s="4">
        <v>43373</v>
      </c>
      <c r="E5405" s="5" t="s">
        <v>337</v>
      </c>
      <c r="F5405" s="5" t="s">
        <v>347</v>
      </c>
      <c r="G5405" s="7">
        <v>2E-3</v>
      </c>
      <c r="H5405" s="21" t="s">
        <v>93</v>
      </c>
      <c r="I5405" s="5" t="s">
        <v>51</v>
      </c>
    </row>
    <row r="5406" spans="1:9" ht="48" customHeight="1">
      <c r="A5406" s="5" t="s">
        <v>86</v>
      </c>
      <c r="B5406" s="5" t="s">
        <v>85</v>
      </c>
      <c r="C5406" s="4">
        <v>43344</v>
      </c>
      <c r="D5406" s="4">
        <v>43373</v>
      </c>
      <c r="E5406" s="5" t="s">
        <v>337</v>
      </c>
      <c r="F5406" s="5" t="s">
        <v>361</v>
      </c>
      <c r="G5406" s="7">
        <v>1E-3</v>
      </c>
      <c r="H5406" s="21" t="s">
        <v>93</v>
      </c>
      <c r="I5406" s="5" t="s">
        <v>51</v>
      </c>
    </row>
    <row r="5407" spans="1:9" ht="48" customHeight="1">
      <c r="A5407" s="5" t="s">
        <v>86</v>
      </c>
      <c r="B5407" s="5" t="s">
        <v>85</v>
      </c>
      <c r="C5407" s="4">
        <v>43344</v>
      </c>
      <c r="D5407" s="4">
        <v>43373</v>
      </c>
      <c r="E5407" s="5" t="s">
        <v>337</v>
      </c>
      <c r="F5407" s="5" t="s">
        <v>362</v>
      </c>
      <c r="G5407" s="7">
        <v>1E-3</v>
      </c>
      <c r="H5407" s="21" t="s">
        <v>93</v>
      </c>
      <c r="I5407" s="5" t="s">
        <v>51</v>
      </c>
    </row>
    <row r="5408" spans="1:9" ht="48" customHeight="1">
      <c r="A5408" s="5" t="s">
        <v>86</v>
      </c>
      <c r="B5408" s="5" t="s">
        <v>85</v>
      </c>
      <c r="C5408" s="4">
        <v>43344</v>
      </c>
      <c r="D5408" s="4">
        <v>43373</v>
      </c>
      <c r="E5408" s="5" t="s">
        <v>337</v>
      </c>
      <c r="F5408" s="5" t="s">
        <v>355</v>
      </c>
      <c r="G5408" s="7">
        <v>1E-3</v>
      </c>
      <c r="H5408" s="21" t="s">
        <v>93</v>
      </c>
      <c r="I5408" s="5" t="s">
        <v>51</v>
      </c>
    </row>
    <row r="5409" spans="1:9" ht="48" customHeight="1">
      <c r="A5409" s="5" t="s">
        <v>86</v>
      </c>
      <c r="B5409" s="5" t="s">
        <v>85</v>
      </c>
      <c r="C5409" s="4">
        <v>43344</v>
      </c>
      <c r="D5409" s="4">
        <v>43373</v>
      </c>
      <c r="E5409" s="5" t="s">
        <v>337</v>
      </c>
      <c r="F5409" s="5" t="s">
        <v>358</v>
      </c>
      <c r="G5409" s="7">
        <v>1E-3</v>
      </c>
      <c r="H5409" s="21" t="s">
        <v>93</v>
      </c>
      <c r="I5409" s="5" t="s">
        <v>51</v>
      </c>
    </row>
    <row r="5410" spans="1:9" ht="48" customHeight="1">
      <c r="A5410" s="5" t="s">
        <v>86</v>
      </c>
      <c r="B5410" s="5" t="s">
        <v>85</v>
      </c>
      <c r="C5410" s="4">
        <v>43344</v>
      </c>
      <c r="D5410" s="4">
        <v>43373</v>
      </c>
      <c r="E5410" s="5" t="s">
        <v>337</v>
      </c>
      <c r="F5410" s="5" t="s">
        <v>359</v>
      </c>
      <c r="G5410" s="7">
        <v>1E-3</v>
      </c>
      <c r="H5410" s="21" t="s">
        <v>93</v>
      </c>
      <c r="I5410" s="5" t="s">
        <v>51</v>
      </c>
    </row>
    <row r="5411" spans="1:9" ht="48" customHeight="1">
      <c r="A5411" s="5" t="s">
        <v>86</v>
      </c>
      <c r="B5411" s="5" t="s">
        <v>85</v>
      </c>
      <c r="C5411" s="4">
        <v>43344</v>
      </c>
      <c r="D5411" s="4">
        <v>43373</v>
      </c>
      <c r="E5411" s="5" t="s">
        <v>337</v>
      </c>
      <c r="F5411" s="5" t="s">
        <v>360</v>
      </c>
      <c r="G5411" s="7">
        <v>1E-3</v>
      </c>
      <c r="H5411" s="21" t="s">
        <v>93</v>
      </c>
      <c r="I5411" s="5" t="s">
        <v>51</v>
      </c>
    </row>
    <row r="5412" spans="1:9" ht="48" customHeight="1">
      <c r="A5412" s="5" t="s">
        <v>86</v>
      </c>
      <c r="B5412" s="5" t="s">
        <v>85</v>
      </c>
      <c r="C5412" s="4">
        <v>43344</v>
      </c>
      <c r="D5412" s="4">
        <v>43373</v>
      </c>
      <c r="E5412" s="5" t="s">
        <v>505</v>
      </c>
      <c r="F5412" s="5" t="s">
        <v>395</v>
      </c>
      <c r="G5412" s="7">
        <v>1.3000000000000001E-2</v>
      </c>
      <c r="H5412" s="21" t="s">
        <v>93</v>
      </c>
      <c r="I5412" s="5" t="s">
        <v>51</v>
      </c>
    </row>
    <row r="5413" spans="1:9" ht="48" customHeight="1">
      <c r="A5413" s="5" t="s">
        <v>86</v>
      </c>
      <c r="B5413" s="5" t="s">
        <v>85</v>
      </c>
      <c r="C5413" s="4">
        <v>43344</v>
      </c>
      <c r="D5413" s="4">
        <v>43373</v>
      </c>
      <c r="E5413" s="5" t="s">
        <v>505</v>
      </c>
      <c r="F5413" s="5" t="s">
        <v>392</v>
      </c>
      <c r="G5413" s="7">
        <v>1.1000000000000001E-2</v>
      </c>
      <c r="H5413" s="21" t="s">
        <v>93</v>
      </c>
      <c r="I5413" s="5" t="s">
        <v>51</v>
      </c>
    </row>
    <row r="5414" spans="1:9" ht="48" customHeight="1">
      <c r="A5414" s="5" t="s">
        <v>86</v>
      </c>
      <c r="B5414" s="5" t="s">
        <v>85</v>
      </c>
      <c r="C5414" s="4">
        <v>43344</v>
      </c>
      <c r="D5414" s="4">
        <v>43373</v>
      </c>
      <c r="E5414" s="5" t="s">
        <v>505</v>
      </c>
      <c r="F5414" s="5" t="s">
        <v>362</v>
      </c>
      <c r="G5414" s="7">
        <v>9.0000000000000011E-3</v>
      </c>
      <c r="H5414" s="21" t="s">
        <v>93</v>
      </c>
      <c r="I5414" s="5" t="s">
        <v>51</v>
      </c>
    </row>
    <row r="5415" spans="1:9" ht="48" customHeight="1">
      <c r="A5415" s="5" t="s">
        <v>86</v>
      </c>
      <c r="B5415" s="5" t="s">
        <v>85</v>
      </c>
      <c r="C5415" s="4">
        <v>43344</v>
      </c>
      <c r="D5415" s="4">
        <v>43373</v>
      </c>
      <c r="E5415" s="5" t="s">
        <v>505</v>
      </c>
      <c r="F5415" s="5" t="s">
        <v>366</v>
      </c>
      <c r="G5415" s="7">
        <v>9.0000000000000011E-3</v>
      </c>
      <c r="H5415" s="21" t="s">
        <v>93</v>
      </c>
      <c r="I5415" s="5" t="s">
        <v>51</v>
      </c>
    </row>
    <row r="5416" spans="1:9" ht="48" customHeight="1">
      <c r="A5416" s="5" t="s">
        <v>86</v>
      </c>
      <c r="B5416" s="5" t="s">
        <v>85</v>
      </c>
      <c r="C5416" s="4">
        <v>43344</v>
      </c>
      <c r="D5416" s="4">
        <v>43373</v>
      </c>
      <c r="E5416" s="5" t="s">
        <v>505</v>
      </c>
      <c r="F5416" s="5" t="s">
        <v>506</v>
      </c>
      <c r="G5416" s="7">
        <v>9.0000000000000011E-3</v>
      </c>
      <c r="H5416" s="21" t="s">
        <v>93</v>
      </c>
      <c r="I5416" s="5" t="s">
        <v>51</v>
      </c>
    </row>
    <row r="5417" spans="1:9" ht="48" customHeight="1">
      <c r="A5417" s="5" t="s">
        <v>86</v>
      </c>
      <c r="B5417" s="5" t="s">
        <v>85</v>
      </c>
      <c r="C5417" s="4">
        <v>43344</v>
      </c>
      <c r="D5417" s="4">
        <v>43373</v>
      </c>
      <c r="E5417" s="5" t="s">
        <v>494</v>
      </c>
      <c r="F5417" s="5" t="s">
        <v>496</v>
      </c>
      <c r="G5417" s="7">
        <v>9.0000000000000011E-3</v>
      </c>
      <c r="H5417" s="21" t="s">
        <v>93</v>
      </c>
      <c r="I5417" s="5" t="s">
        <v>51</v>
      </c>
    </row>
    <row r="5418" spans="1:9" ht="48" customHeight="1">
      <c r="A5418" s="5" t="s">
        <v>86</v>
      </c>
      <c r="B5418" s="5" t="s">
        <v>85</v>
      </c>
      <c r="C5418" s="4">
        <v>43344</v>
      </c>
      <c r="D5418" s="4">
        <v>43373</v>
      </c>
      <c r="E5418" s="5" t="s">
        <v>494</v>
      </c>
      <c r="F5418" s="5" t="s">
        <v>500</v>
      </c>
      <c r="G5418" s="7">
        <v>5.0000000000000001E-3</v>
      </c>
      <c r="H5418" s="21" t="s">
        <v>93</v>
      </c>
      <c r="I5418" s="5" t="s">
        <v>51</v>
      </c>
    </row>
    <row r="5419" spans="1:9" ht="48" customHeight="1">
      <c r="A5419" s="5" t="s">
        <v>86</v>
      </c>
      <c r="B5419" s="5" t="s">
        <v>85</v>
      </c>
      <c r="C5419" s="4">
        <v>43344</v>
      </c>
      <c r="D5419" s="4">
        <v>43373</v>
      </c>
      <c r="E5419" s="5" t="s">
        <v>494</v>
      </c>
      <c r="F5419" s="5" t="s">
        <v>495</v>
      </c>
      <c r="G5419" s="7">
        <v>4.0000000000000001E-3</v>
      </c>
      <c r="H5419" s="21" t="s">
        <v>93</v>
      </c>
      <c r="I5419" s="5" t="s">
        <v>51</v>
      </c>
    </row>
    <row r="5420" spans="1:9" ht="48" customHeight="1">
      <c r="A5420" s="5" t="s">
        <v>86</v>
      </c>
      <c r="B5420" s="5" t="s">
        <v>85</v>
      </c>
      <c r="C5420" s="4">
        <v>43344</v>
      </c>
      <c r="D5420" s="4">
        <v>43373</v>
      </c>
      <c r="E5420" s="5" t="s">
        <v>494</v>
      </c>
      <c r="F5420" s="5" t="s">
        <v>499</v>
      </c>
      <c r="G5420" s="7">
        <v>4.0000000000000001E-3</v>
      </c>
      <c r="H5420" s="21" t="s">
        <v>93</v>
      </c>
      <c r="I5420" s="5" t="s">
        <v>51</v>
      </c>
    </row>
    <row r="5421" spans="1:9" ht="48" customHeight="1">
      <c r="A5421" s="5" t="s">
        <v>86</v>
      </c>
      <c r="B5421" s="5" t="s">
        <v>85</v>
      </c>
      <c r="C5421" s="4">
        <v>43344</v>
      </c>
      <c r="D5421" s="4">
        <v>43373</v>
      </c>
      <c r="E5421" s="5" t="s">
        <v>494</v>
      </c>
      <c r="F5421" s="5" t="s">
        <v>395</v>
      </c>
      <c r="G5421" s="7">
        <v>4.0000000000000001E-3</v>
      </c>
      <c r="H5421" s="21" t="s">
        <v>93</v>
      </c>
      <c r="I5421" s="5" t="s">
        <v>51</v>
      </c>
    </row>
    <row r="5422" spans="1:9" ht="48" customHeight="1">
      <c r="A5422" s="5" t="s">
        <v>86</v>
      </c>
      <c r="B5422" s="5" t="s">
        <v>85</v>
      </c>
      <c r="C5422" s="4">
        <v>43344</v>
      </c>
      <c r="D5422" s="4">
        <v>43373</v>
      </c>
      <c r="E5422" s="5" t="s">
        <v>494</v>
      </c>
      <c r="F5422" s="5" t="s">
        <v>392</v>
      </c>
      <c r="G5422" s="7">
        <v>4.0000000000000001E-3</v>
      </c>
      <c r="H5422" s="21" t="s">
        <v>93</v>
      </c>
      <c r="I5422" s="5" t="s">
        <v>51</v>
      </c>
    </row>
    <row r="5423" spans="1:9" ht="48" customHeight="1">
      <c r="A5423" s="5" t="s">
        <v>86</v>
      </c>
      <c r="B5423" s="5" t="s">
        <v>85</v>
      </c>
      <c r="C5423" s="4">
        <v>43344</v>
      </c>
      <c r="D5423" s="4">
        <v>43373</v>
      </c>
      <c r="E5423" s="5" t="s">
        <v>494</v>
      </c>
      <c r="F5423" s="5" t="s">
        <v>504</v>
      </c>
      <c r="G5423" s="7">
        <v>4.0000000000000001E-3</v>
      </c>
      <c r="H5423" s="21" t="s">
        <v>93</v>
      </c>
      <c r="I5423" s="5" t="s">
        <v>51</v>
      </c>
    </row>
    <row r="5424" spans="1:9" ht="48" customHeight="1">
      <c r="A5424" s="5" t="s">
        <v>86</v>
      </c>
      <c r="B5424" s="5" t="s">
        <v>85</v>
      </c>
      <c r="C5424" s="4">
        <v>43344</v>
      </c>
      <c r="D5424" s="4">
        <v>43373</v>
      </c>
      <c r="E5424" s="5" t="s">
        <v>494</v>
      </c>
      <c r="F5424" s="5" t="s">
        <v>497</v>
      </c>
      <c r="G5424" s="7">
        <v>3.0000000000000001E-3</v>
      </c>
      <c r="H5424" s="21" t="s">
        <v>93</v>
      </c>
      <c r="I5424" s="5" t="s">
        <v>51</v>
      </c>
    </row>
    <row r="5425" spans="1:9" ht="48" customHeight="1">
      <c r="A5425" s="5" t="s">
        <v>86</v>
      </c>
      <c r="B5425" s="5" t="s">
        <v>85</v>
      </c>
      <c r="C5425" s="4">
        <v>43344</v>
      </c>
      <c r="D5425" s="4">
        <v>43373</v>
      </c>
      <c r="E5425" s="5" t="s">
        <v>494</v>
      </c>
      <c r="F5425" s="5" t="s">
        <v>501</v>
      </c>
      <c r="G5425" s="7">
        <v>3.0000000000000001E-3</v>
      </c>
      <c r="H5425" s="21" t="s">
        <v>93</v>
      </c>
      <c r="I5425" s="5" t="s">
        <v>51</v>
      </c>
    </row>
    <row r="5426" spans="1:9" ht="48" customHeight="1">
      <c r="A5426" s="5" t="s">
        <v>86</v>
      </c>
      <c r="B5426" s="5" t="s">
        <v>85</v>
      </c>
      <c r="C5426" s="4">
        <v>43344</v>
      </c>
      <c r="D5426" s="4">
        <v>43373</v>
      </c>
      <c r="E5426" s="5" t="s">
        <v>494</v>
      </c>
      <c r="F5426" s="5" t="s">
        <v>502</v>
      </c>
      <c r="G5426" s="7">
        <v>3.0000000000000001E-3</v>
      </c>
      <c r="H5426" s="21" t="s">
        <v>93</v>
      </c>
      <c r="I5426" s="5" t="s">
        <v>51</v>
      </c>
    </row>
    <row r="5427" spans="1:9" ht="48" customHeight="1">
      <c r="A5427" s="5" t="s">
        <v>86</v>
      </c>
      <c r="B5427" s="5" t="s">
        <v>85</v>
      </c>
      <c r="C5427" s="4">
        <v>43344</v>
      </c>
      <c r="D5427" s="4">
        <v>43373</v>
      </c>
      <c r="E5427" s="5" t="s">
        <v>494</v>
      </c>
      <c r="F5427" s="5" t="s">
        <v>503</v>
      </c>
      <c r="G5427" s="7">
        <v>2E-3</v>
      </c>
      <c r="H5427" s="21" t="s">
        <v>93</v>
      </c>
      <c r="I5427" s="5" t="s">
        <v>51</v>
      </c>
    </row>
    <row r="5428" spans="1:9" ht="48" customHeight="1">
      <c r="A5428" s="5" t="s">
        <v>86</v>
      </c>
      <c r="B5428" s="5" t="s">
        <v>85</v>
      </c>
      <c r="C5428" s="4">
        <v>43344</v>
      </c>
      <c r="D5428" s="4">
        <v>43373</v>
      </c>
      <c r="E5428" s="5" t="s">
        <v>494</v>
      </c>
      <c r="F5428" s="5" t="s">
        <v>364</v>
      </c>
      <c r="G5428" s="7">
        <v>1E-3</v>
      </c>
      <c r="H5428" s="21" t="s">
        <v>93</v>
      </c>
      <c r="I5428" s="5" t="s">
        <v>51</v>
      </c>
    </row>
    <row r="5429" spans="1:9" ht="48" customHeight="1">
      <c r="A5429" s="5" t="s">
        <v>86</v>
      </c>
      <c r="B5429" s="5" t="s">
        <v>85</v>
      </c>
      <c r="C5429" s="4">
        <v>43344</v>
      </c>
      <c r="D5429" s="4">
        <v>43373</v>
      </c>
      <c r="E5429" s="5" t="s">
        <v>494</v>
      </c>
      <c r="F5429" s="5" t="s">
        <v>366</v>
      </c>
      <c r="G5429" s="7">
        <v>1E-3</v>
      </c>
      <c r="H5429" s="21" t="s">
        <v>93</v>
      </c>
      <c r="I5429" s="5" t="s">
        <v>51</v>
      </c>
    </row>
    <row r="5430" spans="1:9" ht="48" customHeight="1">
      <c r="A5430" s="5" t="s">
        <v>86</v>
      </c>
      <c r="B5430" s="5" t="s">
        <v>85</v>
      </c>
      <c r="C5430" s="4">
        <v>43344</v>
      </c>
      <c r="D5430" s="4">
        <v>43373</v>
      </c>
      <c r="E5430" s="5" t="s">
        <v>494</v>
      </c>
      <c r="F5430" s="5" t="s">
        <v>498</v>
      </c>
      <c r="G5430" s="7">
        <v>1E-3</v>
      </c>
      <c r="H5430" s="21" t="s">
        <v>93</v>
      </c>
      <c r="I5430" s="5" t="s">
        <v>51</v>
      </c>
    </row>
    <row r="5431" spans="1:9" ht="48" customHeight="1">
      <c r="A5431" s="5" t="s">
        <v>86</v>
      </c>
      <c r="B5431" s="5" t="s">
        <v>85</v>
      </c>
      <c r="C5431" s="4">
        <v>43344</v>
      </c>
      <c r="D5431" s="4">
        <v>43373</v>
      </c>
      <c r="E5431" s="5" t="s">
        <v>494</v>
      </c>
      <c r="F5431" s="5" t="s">
        <v>339</v>
      </c>
      <c r="G5431" s="7">
        <v>1E-3</v>
      </c>
      <c r="H5431" s="21" t="s">
        <v>93</v>
      </c>
      <c r="I5431" s="5" t="s">
        <v>51</v>
      </c>
    </row>
    <row r="5432" spans="1:9" ht="48" customHeight="1">
      <c r="A5432" s="5" t="s">
        <v>86</v>
      </c>
      <c r="B5432" s="5" t="s">
        <v>85</v>
      </c>
      <c r="C5432" s="4">
        <v>43344</v>
      </c>
      <c r="D5432" s="4">
        <v>43373</v>
      </c>
      <c r="E5432" s="5" t="s">
        <v>494</v>
      </c>
      <c r="F5432" s="5" t="s">
        <v>362</v>
      </c>
      <c r="G5432" s="7">
        <v>0</v>
      </c>
      <c r="H5432" s="21" t="s">
        <v>93</v>
      </c>
      <c r="I5432" s="5" t="s">
        <v>51</v>
      </c>
    </row>
    <row r="5433" spans="1:9" ht="48" customHeight="1">
      <c r="A5433" s="5" t="s">
        <v>86</v>
      </c>
      <c r="B5433" s="5" t="s">
        <v>85</v>
      </c>
      <c r="C5433" s="4">
        <v>43344</v>
      </c>
      <c r="D5433" s="4">
        <v>43373</v>
      </c>
      <c r="E5433" s="5" t="s">
        <v>115</v>
      </c>
      <c r="F5433" s="5" t="s">
        <v>436</v>
      </c>
      <c r="G5433" s="7">
        <v>6.9999999999999993E-3</v>
      </c>
      <c r="H5433" s="21" t="s">
        <v>93</v>
      </c>
      <c r="I5433" s="5" t="s">
        <v>51</v>
      </c>
    </row>
    <row r="5434" spans="1:9" ht="48" customHeight="1">
      <c r="A5434" s="5" t="s">
        <v>86</v>
      </c>
      <c r="B5434" s="5" t="s">
        <v>85</v>
      </c>
      <c r="C5434" s="4">
        <v>43344</v>
      </c>
      <c r="D5434" s="4">
        <v>43373</v>
      </c>
      <c r="E5434" s="5" t="s">
        <v>115</v>
      </c>
      <c r="F5434" s="5" t="s">
        <v>434</v>
      </c>
      <c r="G5434" s="7">
        <v>5.0000000000000001E-3</v>
      </c>
      <c r="H5434" s="21" t="s">
        <v>93</v>
      </c>
      <c r="I5434" s="5" t="s">
        <v>51</v>
      </c>
    </row>
    <row r="5435" spans="1:9" ht="48" customHeight="1">
      <c r="A5435" s="5" t="s">
        <v>86</v>
      </c>
      <c r="B5435" s="5" t="s">
        <v>85</v>
      </c>
      <c r="C5435" s="4">
        <v>43344</v>
      </c>
      <c r="D5435" s="4">
        <v>43373</v>
      </c>
      <c r="E5435" s="5" t="s">
        <v>115</v>
      </c>
      <c r="F5435" s="5" t="s">
        <v>435</v>
      </c>
      <c r="G5435" s="7">
        <v>4.0000000000000001E-3</v>
      </c>
      <c r="H5435" s="21" t="s">
        <v>93</v>
      </c>
      <c r="I5435" s="5" t="s">
        <v>51</v>
      </c>
    </row>
    <row r="5436" spans="1:9" ht="48" customHeight="1">
      <c r="A5436" s="5" t="s">
        <v>86</v>
      </c>
      <c r="B5436" s="5" t="s">
        <v>85</v>
      </c>
      <c r="C5436" s="4">
        <v>43344</v>
      </c>
      <c r="D5436" s="4">
        <v>43373</v>
      </c>
      <c r="E5436" s="5" t="s">
        <v>115</v>
      </c>
      <c r="F5436" s="5" t="s">
        <v>430</v>
      </c>
      <c r="G5436" s="7">
        <v>3.0000000000000001E-3</v>
      </c>
      <c r="H5436" s="21" t="s">
        <v>93</v>
      </c>
      <c r="I5436" s="5" t="s">
        <v>51</v>
      </c>
    </row>
    <row r="5437" spans="1:9" ht="48" customHeight="1">
      <c r="A5437" s="5" t="s">
        <v>86</v>
      </c>
      <c r="B5437" s="5" t="s">
        <v>85</v>
      </c>
      <c r="C5437" s="4">
        <v>43344</v>
      </c>
      <c r="D5437" s="4">
        <v>43373</v>
      </c>
      <c r="E5437" s="5" t="s">
        <v>115</v>
      </c>
      <c r="F5437" s="5" t="s">
        <v>431</v>
      </c>
      <c r="G5437" s="7">
        <v>3.0000000000000001E-3</v>
      </c>
      <c r="H5437" s="21" t="s">
        <v>93</v>
      </c>
      <c r="I5437" s="5" t="s">
        <v>51</v>
      </c>
    </row>
    <row r="5438" spans="1:9" ht="48" customHeight="1">
      <c r="A5438" s="5" t="s">
        <v>86</v>
      </c>
      <c r="B5438" s="5" t="s">
        <v>85</v>
      </c>
      <c r="C5438" s="4">
        <v>43344</v>
      </c>
      <c r="D5438" s="4">
        <v>43373</v>
      </c>
      <c r="E5438" s="5" t="s">
        <v>115</v>
      </c>
      <c r="F5438" s="5" t="s">
        <v>438</v>
      </c>
      <c r="G5438" s="7">
        <v>2E-3</v>
      </c>
      <c r="H5438" s="21" t="s">
        <v>93</v>
      </c>
      <c r="I5438" s="5" t="s">
        <v>51</v>
      </c>
    </row>
    <row r="5439" spans="1:9" ht="48" customHeight="1">
      <c r="A5439" s="5" t="s">
        <v>86</v>
      </c>
      <c r="B5439" s="5" t="s">
        <v>85</v>
      </c>
      <c r="C5439" s="4">
        <v>43344</v>
      </c>
      <c r="D5439" s="4">
        <v>43373</v>
      </c>
      <c r="E5439" s="5" t="s">
        <v>115</v>
      </c>
      <c r="F5439" s="5" t="s">
        <v>432</v>
      </c>
      <c r="G5439" s="7">
        <v>2E-3</v>
      </c>
      <c r="H5439" s="21" t="s">
        <v>93</v>
      </c>
      <c r="I5439" s="5" t="s">
        <v>51</v>
      </c>
    </row>
    <row r="5440" spans="1:9" ht="48" customHeight="1">
      <c r="A5440" s="5" t="s">
        <v>86</v>
      </c>
      <c r="B5440" s="5" t="s">
        <v>85</v>
      </c>
      <c r="C5440" s="4">
        <v>43344</v>
      </c>
      <c r="D5440" s="4">
        <v>43373</v>
      </c>
      <c r="E5440" s="5" t="s">
        <v>115</v>
      </c>
      <c r="F5440" s="5" t="s">
        <v>433</v>
      </c>
      <c r="G5440" s="7">
        <v>2E-3</v>
      </c>
      <c r="H5440" s="21" t="s">
        <v>93</v>
      </c>
      <c r="I5440" s="5" t="s">
        <v>51</v>
      </c>
    </row>
    <row r="5441" spans="1:9" ht="48" customHeight="1">
      <c r="A5441" s="5" t="s">
        <v>86</v>
      </c>
      <c r="B5441" s="5" t="s">
        <v>85</v>
      </c>
      <c r="C5441" s="4">
        <v>43344</v>
      </c>
      <c r="D5441" s="4">
        <v>43373</v>
      </c>
      <c r="E5441" s="5" t="s">
        <v>115</v>
      </c>
      <c r="F5441" s="5" t="s">
        <v>437</v>
      </c>
      <c r="G5441" s="7">
        <v>1E-3</v>
      </c>
      <c r="H5441" s="21" t="s">
        <v>93</v>
      </c>
      <c r="I5441" s="5" t="s">
        <v>51</v>
      </c>
    </row>
    <row r="5442" spans="1:9" ht="48" customHeight="1">
      <c r="A5442" s="5" t="s">
        <v>86</v>
      </c>
      <c r="B5442" s="5" t="s">
        <v>85</v>
      </c>
      <c r="C5442" s="4">
        <v>43344</v>
      </c>
      <c r="D5442" s="4">
        <v>43373</v>
      </c>
      <c r="E5442" s="5" t="s">
        <v>115</v>
      </c>
      <c r="F5442" s="5" t="s">
        <v>439</v>
      </c>
      <c r="G5442" s="7">
        <v>1E-3</v>
      </c>
      <c r="H5442" s="21" t="s">
        <v>93</v>
      </c>
      <c r="I5442" s="5" t="s">
        <v>51</v>
      </c>
    </row>
    <row r="5443" spans="1:9" ht="48" customHeight="1">
      <c r="A5443" s="5" t="s">
        <v>86</v>
      </c>
      <c r="B5443" s="5" t="s">
        <v>85</v>
      </c>
      <c r="C5443" s="4">
        <v>43344</v>
      </c>
      <c r="D5443" s="4">
        <v>43373</v>
      </c>
      <c r="E5443" s="5" t="s">
        <v>115</v>
      </c>
      <c r="F5443" s="5" t="s">
        <v>440</v>
      </c>
      <c r="G5443" s="7">
        <v>1E-3</v>
      </c>
      <c r="H5443" s="21" t="s">
        <v>93</v>
      </c>
      <c r="I5443" s="5" t="s">
        <v>51</v>
      </c>
    </row>
    <row r="5444" spans="1:9" ht="48" customHeight="1">
      <c r="A5444" s="5" t="s">
        <v>86</v>
      </c>
      <c r="B5444" s="5" t="s">
        <v>85</v>
      </c>
      <c r="C5444" s="4">
        <v>43344</v>
      </c>
      <c r="D5444" s="4">
        <v>43373</v>
      </c>
      <c r="E5444" s="5" t="s">
        <v>115</v>
      </c>
      <c r="F5444" s="5" t="s">
        <v>441</v>
      </c>
      <c r="G5444" s="7">
        <v>1E-3</v>
      </c>
      <c r="H5444" s="21" t="s">
        <v>93</v>
      </c>
      <c r="I5444" s="5" t="s">
        <v>51</v>
      </c>
    </row>
    <row r="5445" spans="1:9" ht="48" customHeight="1">
      <c r="A5445" s="5" t="s">
        <v>86</v>
      </c>
      <c r="B5445" s="5" t="s">
        <v>85</v>
      </c>
      <c r="C5445" s="4">
        <v>43344</v>
      </c>
      <c r="D5445" s="4">
        <v>43373</v>
      </c>
      <c r="E5445" s="5" t="s">
        <v>115</v>
      </c>
      <c r="F5445" s="5" t="s">
        <v>443</v>
      </c>
      <c r="G5445" s="7">
        <v>1E-3</v>
      </c>
      <c r="H5445" s="21" t="s">
        <v>93</v>
      </c>
      <c r="I5445" s="5" t="s">
        <v>51</v>
      </c>
    </row>
    <row r="5446" spans="1:9" ht="48" customHeight="1">
      <c r="A5446" s="5" t="s">
        <v>86</v>
      </c>
      <c r="B5446" s="5" t="s">
        <v>85</v>
      </c>
      <c r="C5446" s="4">
        <v>43344</v>
      </c>
      <c r="D5446" s="4">
        <v>43373</v>
      </c>
      <c r="E5446" s="5" t="s">
        <v>115</v>
      </c>
      <c r="F5446" s="5" t="s">
        <v>444</v>
      </c>
      <c r="G5446" s="7">
        <v>1E-3</v>
      </c>
      <c r="H5446" s="21" t="s">
        <v>93</v>
      </c>
      <c r="I5446" s="5" t="s">
        <v>51</v>
      </c>
    </row>
    <row r="5447" spans="1:9" ht="48" customHeight="1">
      <c r="A5447" s="5" t="s">
        <v>86</v>
      </c>
      <c r="B5447" s="5" t="s">
        <v>85</v>
      </c>
      <c r="C5447" s="4">
        <v>43344</v>
      </c>
      <c r="D5447" s="4">
        <v>43373</v>
      </c>
      <c r="E5447" s="5" t="s">
        <v>115</v>
      </c>
      <c r="F5447" s="5" t="s">
        <v>449</v>
      </c>
      <c r="G5447" s="7">
        <v>1E-3</v>
      </c>
      <c r="H5447" s="21" t="s">
        <v>93</v>
      </c>
      <c r="I5447" s="5" t="s">
        <v>51</v>
      </c>
    </row>
    <row r="5448" spans="1:9" ht="48" customHeight="1">
      <c r="A5448" s="5" t="s">
        <v>86</v>
      </c>
      <c r="B5448" s="5" t="s">
        <v>85</v>
      </c>
      <c r="C5448" s="4">
        <v>43344</v>
      </c>
      <c r="D5448" s="4">
        <v>43373</v>
      </c>
      <c r="E5448" s="5" t="s">
        <v>115</v>
      </c>
      <c r="F5448" s="5" t="s">
        <v>450</v>
      </c>
      <c r="G5448" s="7">
        <v>1E-3</v>
      </c>
      <c r="H5448" s="21" t="s">
        <v>93</v>
      </c>
      <c r="I5448" s="5" t="s">
        <v>51</v>
      </c>
    </row>
    <row r="5449" spans="1:9" ht="48" customHeight="1">
      <c r="A5449" s="5" t="s">
        <v>86</v>
      </c>
      <c r="B5449" s="5" t="s">
        <v>85</v>
      </c>
      <c r="C5449" s="4">
        <v>43344</v>
      </c>
      <c r="D5449" s="4">
        <v>43373</v>
      </c>
      <c r="E5449" s="5" t="s">
        <v>115</v>
      </c>
      <c r="F5449" s="5" t="s">
        <v>442</v>
      </c>
      <c r="G5449" s="7">
        <v>0</v>
      </c>
      <c r="H5449" s="21" t="s">
        <v>93</v>
      </c>
      <c r="I5449" s="5" t="s">
        <v>51</v>
      </c>
    </row>
    <row r="5450" spans="1:9" ht="48" customHeight="1">
      <c r="A5450" s="5" t="s">
        <v>86</v>
      </c>
      <c r="B5450" s="5" t="s">
        <v>85</v>
      </c>
      <c r="C5450" s="4">
        <v>43344</v>
      </c>
      <c r="D5450" s="4">
        <v>43373</v>
      </c>
      <c r="E5450" s="5" t="s">
        <v>115</v>
      </c>
      <c r="F5450" s="5" t="s">
        <v>445</v>
      </c>
      <c r="G5450" s="7">
        <v>0</v>
      </c>
      <c r="H5450" s="21" t="s">
        <v>93</v>
      </c>
      <c r="I5450" s="5" t="s">
        <v>51</v>
      </c>
    </row>
    <row r="5451" spans="1:9" ht="48" customHeight="1">
      <c r="A5451" s="5" t="s">
        <v>86</v>
      </c>
      <c r="B5451" s="5" t="s">
        <v>85</v>
      </c>
      <c r="C5451" s="4">
        <v>43344</v>
      </c>
      <c r="D5451" s="4">
        <v>43373</v>
      </c>
      <c r="E5451" s="5" t="s">
        <v>115</v>
      </c>
      <c r="F5451" s="5" t="s">
        <v>113</v>
      </c>
      <c r="G5451" s="7">
        <v>0</v>
      </c>
      <c r="H5451" s="21" t="s">
        <v>93</v>
      </c>
      <c r="I5451" s="5" t="s">
        <v>51</v>
      </c>
    </row>
    <row r="5452" spans="1:9" ht="48" customHeight="1">
      <c r="A5452" s="5" t="s">
        <v>86</v>
      </c>
      <c r="B5452" s="5" t="s">
        <v>85</v>
      </c>
      <c r="C5452" s="4">
        <v>43344</v>
      </c>
      <c r="D5452" s="4">
        <v>43373</v>
      </c>
      <c r="E5452" s="5" t="s">
        <v>115</v>
      </c>
      <c r="F5452" s="5" t="s">
        <v>446</v>
      </c>
      <c r="G5452" s="7">
        <v>0</v>
      </c>
      <c r="H5452" s="21" t="s">
        <v>93</v>
      </c>
      <c r="I5452" s="5" t="s">
        <v>51</v>
      </c>
    </row>
    <row r="5453" spans="1:9" ht="48" customHeight="1">
      <c r="A5453" s="5" t="s">
        <v>86</v>
      </c>
      <c r="B5453" s="5" t="s">
        <v>85</v>
      </c>
      <c r="C5453" s="4">
        <v>43344</v>
      </c>
      <c r="D5453" s="4">
        <v>43373</v>
      </c>
      <c r="E5453" s="5" t="s">
        <v>115</v>
      </c>
      <c r="F5453" s="5" t="s">
        <v>447</v>
      </c>
      <c r="G5453" s="7">
        <v>0</v>
      </c>
      <c r="H5453" s="21" t="s">
        <v>93</v>
      </c>
      <c r="I5453" s="5" t="s">
        <v>51</v>
      </c>
    </row>
    <row r="5454" spans="1:9" ht="48" customHeight="1">
      <c r="A5454" s="5" t="s">
        <v>86</v>
      </c>
      <c r="B5454" s="5" t="s">
        <v>85</v>
      </c>
      <c r="C5454" s="4">
        <v>43344</v>
      </c>
      <c r="D5454" s="4">
        <v>43373</v>
      </c>
      <c r="E5454" s="5" t="s">
        <v>115</v>
      </c>
      <c r="F5454" s="5" t="s">
        <v>448</v>
      </c>
      <c r="G5454" s="7">
        <v>0</v>
      </c>
      <c r="H5454" s="21" t="s">
        <v>93</v>
      </c>
      <c r="I5454" s="5" t="s">
        <v>51</v>
      </c>
    </row>
    <row r="5455" spans="1:9" ht="48" customHeight="1">
      <c r="A5455" s="5" t="s">
        <v>86</v>
      </c>
      <c r="B5455" s="5" t="s">
        <v>85</v>
      </c>
      <c r="C5455" s="4">
        <v>43344</v>
      </c>
      <c r="D5455" s="4">
        <v>43373</v>
      </c>
      <c r="E5455" s="5" t="s">
        <v>414</v>
      </c>
      <c r="F5455" s="5" t="s">
        <v>415</v>
      </c>
      <c r="G5455" s="7">
        <v>3.0000000000000001E-3</v>
      </c>
      <c r="H5455" s="21" t="s">
        <v>93</v>
      </c>
      <c r="I5455" s="5" t="s">
        <v>51</v>
      </c>
    </row>
    <row r="5456" spans="1:9" ht="48" customHeight="1">
      <c r="A5456" s="5" t="s">
        <v>86</v>
      </c>
      <c r="B5456" s="5" t="s">
        <v>85</v>
      </c>
      <c r="C5456" s="4">
        <v>43344</v>
      </c>
      <c r="D5456" s="4">
        <v>43373</v>
      </c>
      <c r="E5456" s="5" t="s">
        <v>414</v>
      </c>
      <c r="F5456" s="5" t="s">
        <v>416</v>
      </c>
      <c r="G5456" s="7">
        <v>2E-3</v>
      </c>
      <c r="H5456" s="21" t="s">
        <v>93</v>
      </c>
      <c r="I5456" s="5" t="s">
        <v>51</v>
      </c>
    </row>
    <row r="5457" spans="1:9" ht="48" customHeight="1">
      <c r="A5457" s="5" t="s">
        <v>86</v>
      </c>
      <c r="B5457" s="5" t="s">
        <v>85</v>
      </c>
      <c r="C5457" s="4">
        <v>43344</v>
      </c>
      <c r="D5457" s="4">
        <v>43373</v>
      </c>
      <c r="E5457" s="5" t="s">
        <v>414</v>
      </c>
      <c r="F5457" s="5" t="s">
        <v>417</v>
      </c>
      <c r="G5457" s="7">
        <v>2E-3</v>
      </c>
      <c r="H5457" s="21" t="s">
        <v>93</v>
      </c>
      <c r="I5457" s="5" t="s">
        <v>51</v>
      </c>
    </row>
    <row r="5458" spans="1:9" ht="48" customHeight="1">
      <c r="A5458" s="5" t="s">
        <v>86</v>
      </c>
      <c r="B5458" s="5" t="s">
        <v>85</v>
      </c>
      <c r="C5458" s="4">
        <v>43344</v>
      </c>
      <c r="D5458" s="4">
        <v>43373</v>
      </c>
      <c r="E5458" s="5" t="s">
        <v>414</v>
      </c>
      <c r="F5458" s="5" t="s">
        <v>419</v>
      </c>
      <c r="G5458" s="7">
        <v>2E-3</v>
      </c>
      <c r="H5458" s="21" t="s">
        <v>93</v>
      </c>
      <c r="I5458" s="5" t="s">
        <v>51</v>
      </c>
    </row>
    <row r="5459" spans="1:9" ht="48" customHeight="1">
      <c r="A5459" s="5" t="s">
        <v>86</v>
      </c>
      <c r="B5459" s="5" t="s">
        <v>85</v>
      </c>
      <c r="C5459" s="4">
        <v>43344</v>
      </c>
      <c r="D5459" s="4">
        <v>43373</v>
      </c>
      <c r="E5459" s="5" t="s">
        <v>414</v>
      </c>
      <c r="F5459" s="5" t="s">
        <v>421</v>
      </c>
      <c r="G5459" s="7">
        <v>2E-3</v>
      </c>
      <c r="H5459" s="21" t="s">
        <v>93</v>
      </c>
      <c r="I5459" s="5" t="s">
        <v>51</v>
      </c>
    </row>
    <row r="5460" spans="1:9" ht="48" customHeight="1">
      <c r="A5460" s="5" t="s">
        <v>86</v>
      </c>
      <c r="B5460" s="5" t="s">
        <v>85</v>
      </c>
      <c r="C5460" s="4">
        <v>43344</v>
      </c>
      <c r="D5460" s="4">
        <v>43373</v>
      </c>
      <c r="E5460" s="5" t="s">
        <v>414</v>
      </c>
      <c r="F5460" s="5" t="s">
        <v>418</v>
      </c>
      <c r="G5460" s="7">
        <v>1E-3</v>
      </c>
      <c r="H5460" s="21" t="s">
        <v>93</v>
      </c>
      <c r="I5460" s="5" t="s">
        <v>51</v>
      </c>
    </row>
    <row r="5461" spans="1:9" ht="48" customHeight="1">
      <c r="A5461" s="5" t="s">
        <v>86</v>
      </c>
      <c r="B5461" s="5" t="s">
        <v>85</v>
      </c>
      <c r="C5461" s="4">
        <v>43344</v>
      </c>
      <c r="D5461" s="4">
        <v>43373</v>
      </c>
      <c r="E5461" s="5" t="s">
        <v>414</v>
      </c>
      <c r="F5461" s="5" t="s">
        <v>426</v>
      </c>
      <c r="G5461" s="7">
        <v>1E-3</v>
      </c>
      <c r="H5461" s="21" t="s">
        <v>93</v>
      </c>
      <c r="I5461" s="5" t="s">
        <v>51</v>
      </c>
    </row>
    <row r="5462" spans="1:9" ht="48" customHeight="1">
      <c r="A5462" s="5" t="s">
        <v>86</v>
      </c>
      <c r="B5462" s="5" t="s">
        <v>85</v>
      </c>
      <c r="C5462" s="4">
        <v>43344</v>
      </c>
      <c r="D5462" s="4">
        <v>43373</v>
      </c>
      <c r="E5462" s="5" t="s">
        <v>414</v>
      </c>
      <c r="F5462" s="5" t="s">
        <v>425</v>
      </c>
      <c r="G5462" s="7">
        <v>1E-3</v>
      </c>
      <c r="H5462" s="21" t="s">
        <v>93</v>
      </c>
      <c r="I5462" s="5" t="s">
        <v>51</v>
      </c>
    </row>
    <row r="5463" spans="1:9" ht="48" customHeight="1">
      <c r="A5463" s="5" t="s">
        <v>86</v>
      </c>
      <c r="B5463" s="5" t="s">
        <v>85</v>
      </c>
      <c r="C5463" s="4">
        <v>43344</v>
      </c>
      <c r="D5463" s="4">
        <v>43373</v>
      </c>
      <c r="E5463" s="5" t="s">
        <v>414</v>
      </c>
      <c r="F5463" s="5" t="s">
        <v>420</v>
      </c>
      <c r="G5463" s="7">
        <v>1E-3</v>
      </c>
      <c r="H5463" s="21" t="s">
        <v>93</v>
      </c>
      <c r="I5463" s="5" t="s">
        <v>51</v>
      </c>
    </row>
    <row r="5464" spans="1:9" ht="48" customHeight="1">
      <c r="A5464" s="5" t="s">
        <v>86</v>
      </c>
      <c r="B5464" s="5" t="s">
        <v>85</v>
      </c>
      <c r="C5464" s="4">
        <v>43344</v>
      </c>
      <c r="D5464" s="4">
        <v>43373</v>
      </c>
      <c r="E5464" s="5" t="s">
        <v>414</v>
      </c>
      <c r="F5464" s="5" t="s">
        <v>428</v>
      </c>
      <c r="G5464" s="7">
        <v>1E-3</v>
      </c>
      <c r="H5464" s="21" t="s">
        <v>93</v>
      </c>
      <c r="I5464" s="5" t="s">
        <v>51</v>
      </c>
    </row>
    <row r="5465" spans="1:9" ht="48" customHeight="1">
      <c r="A5465" s="5" t="s">
        <v>86</v>
      </c>
      <c r="B5465" s="5" t="s">
        <v>85</v>
      </c>
      <c r="C5465" s="4">
        <v>43344</v>
      </c>
      <c r="D5465" s="4">
        <v>43373</v>
      </c>
      <c r="E5465" s="5" t="s">
        <v>414</v>
      </c>
      <c r="F5465" s="5" t="s">
        <v>422</v>
      </c>
      <c r="G5465" s="7">
        <v>0</v>
      </c>
      <c r="H5465" s="21" t="s">
        <v>93</v>
      </c>
      <c r="I5465" s="5" t="s">
        <v>51</v>
      </c>
    </row>
    <row r="5466" spans="1:9" ht="48" customHeight="1">
      <c r="A5466" s="5" t="s">
        <v>86</v>
      </c>
      <c r="B5466" s="5" t="s">
        <v>85</v>
      </c>
      <c r="C5466" s="4">
        <v>43344</v>
      </c>
      <c r="D5466" s="4">
        <v>43373</v>
      </c>
      <c r="E5466" s="5" t="s">
        <v>414</v>
      </c>
      <c r="F5466" s="5" t="s">
        <v>423</v>
      </c>
      <c r="G5466" s="7">
        <v>0</v>
      </c>
      <c r="H5466" s="21" t="s">
        <v>93</v>
      </c>
      <c r="I5466" s="5" t="s">
        <v>51</v>
      </c>
    </row>
    <row r="5467" spans="1:9" ht="48" customHeight="1">
      <c r="A5467" s="5" t="s">
        <v>86</v>
      </c>
      <c r="B5467" s="5" t="s">
        <v>85</v>
      </c>
      <c r="C5467" s="4">
        <v>43344</v>
      </c>
      <c r="D5467" s="4">
        <v>43373</v>
      </c>
      <c r="E5467" s="5" t="s">
        <v>414</v>
      </c>
      <c r="F5467" s="5" t="s">
        <v>424</v>
      </c>
      <c r="G5467" s="7">
        <v>0</v>
      </c>
      <c r="H5467" s="21" t="s">
        <v>93</v>
      </c>
      <c r="I5467" s="5" t="s">
        <v>51</v>
      </c>
    </row>
    <row r="5468" spans="1:9" ht="48" customHeight="1">
      <c r="A5468" s="5" t="s">
        <v>86</v>
      </c>
      <c r="B5468" s="5" t="s">
        <v>85</v>
      </c>
      <c r="C5468" s="4">
        <v>43344</v>
      </c>
      <c r="D5468" s="4">
        <v>43373</v>
      </c>
      <c r="E5468" s="5" t="s">
        <v>414</v>
      </c>
      <c r="F5468" s="5" t="s">
        <v>427</v>
      </c>
      <c r="G5468" s="7">
        <v>0</v>
      </c>
      <c r="H5468" s="21" t="s">
        <v>93</v>
      </c>
      <c r="I5468" s="5" t="s">
        <v>51</v>
      </c>
    </row>
    <row r="5469" spans="1:9" ht="48" customHeight="1">
      <c r="A5469" s="5" t="s">
        <v>86</v>
      </c>
      <c r="B5469" s="5" t="s">
        <v>85</v>
      </c>
      <c r="C5469" s="4">
        <v>43344</v>
      </c>
      <c r="D5469" s="4">
        <v>43373</v>
      </c>
      <c r="E5469" s="5" t="s">
        <v>53</v>
      </c>
      <c r="F5469" s="5" t="s">
        <v>474</v>
      </c>
      <c r="G5469" s="7">
        <v>5.0000000000000001E-3</v>
      </c>
      <c r="H5469" s="21" t="s">
        <v>93</v>
      </c>
      <c r="I5469" s="5" t="s">
        <v>51</v>
      </c>
    </row>
    <row r="5470" spans="1:9" ht="48" customHeight="1">
      <c r="A5470" s="5" t="s">
        <v>86</v>
      </c>
      <c r="B5470" s="5" t="s">
        <v>85</v>
      </c>
      <c r="C5470" s="4">
        <v>43344</v>
      </c>
      <c r="D5470" s="4">
        <v>43373</v>
      </c>
      <c r="E5470" s="5" t="s">
        <v>53</v>
      </c>
      <c r="F5470" s="5" t="s">
        <v>475</v>
      </c>
      <c r="G5470" s="7">
        <v>2E-3</v>
      </c>
      <c r="H5470" s="21" t="s">
        <v>93</v>
      </c>
      <c r="I5470" s="5" t="s">
        <v>51</v>
      </c>
    </row>
    <row r="5471" spans="1:9" ht="48" customHeight="1">
      <c r="A5471" s="5" t="s">
        <v>86</v>
      </c>
      <c r="B5471" s="5" t="s">
        <v>85</v>
      </c>
      <c r="C5471" s="4">
        <v>43344</v>
      </c>
      <c r="D5471" s="4">
        <v>43373</v>
      </c>
      <c r="E5471" s="5" t="s">
        <v>53</v>
      </c>
      <c r="F5471" s="5" t="s">
        <v>476</v>
      </c>
      <c r="G5471" s="7">
        <v>1E-3</v>
      </c>
      <c r="H5471" s="21" t="s">
        <v>93</v>
      </c>
      <c r="I5471" s="5" t="s">
        <v>51</v>
      </c>
    </row>
    <row r="5472" spans="1:9" ht="48" customHeight="1">
      <c r="A5472" s="5" t="s">
        <v>86</v>
      </c>
      <c r="B5472" s="5" t="s">
        <v>85</v>
      </c>
      <c r="C5472" s="4">
        <v>43344</v>
      </c>
      <c r="D5472" s="4">
        <v>43373</v>
      </c>
      <c r="E5472" s="5" t="s">
        <v>53</v>
      </c>
      <c r="F5472" s="5" t="s">
        <v>477</v>
      </c>
      <c r="G5472" s="7">
        <v>1E-3</v>
      </c>
      <c r="H5472" s="21" t="s">
        <v>93</v>
      </c>
      <c r="I5472" s="5" t="s">
        <v>51</v>
      </c>
    </row>
    <row r="5473" spans="1:9" ht="48" customHeight="1">
      <c r="A5473" s="5" t="s">
        <v>86</v>
      </c>
      <c r="B5473" s="5" t="s">
        <v>85</v>
      </c>
      <c r="C5473" s="4">
        <v>43344</v>
      </c>
      <c r="D5473" s="4">
        <v>43373</v>
      </c>
      <c r="E5473" s="5" t="s">
        <v>53</v>
      </c>
      <c r="F5473" s="5" t="s">
        <v>478</v>
      </c>
      <c r="G5473" s="7">
        <v>1E-3</v>
      </c>
      <c r="H5473" s="21" t="s">
        <v>93</v>
      </c>
      <c r="I5473" s="5" t="s">
        <v>51</v>
      </c>
    </row>
    <row r="5474" spans="1:9" ht="48" customHeight="1">
      <c r="A5474" s="5" t="s">
        <v>86</v>
      </c>
      <c r="B5474" s="5" t="s">
        <v>85</v>
      </c>
      <c r="C5474" s="4">
        <v>43344</v>
      </c>
      <c r="D5474" s="4">
        <v>43373</v>
      </c>
      <c r="E5474" s="5" t="s">
        <v>53</v>
      </c>
      <c r="F5474" s="5" t="s">
        <v>480</v>
      </c>
      <c r="G5474" s="7">
        <v>1E-3</v>
      </c>
      <c r="H5474" s="21" t="s">
        <v>93</v>
      </c>
      <c r="I5474" s="5" t="s">
        <v>51</v>
      </c>
    </row>
    <row r="5475" spans="1:9" ht="48" customHeight="1">
      <c r="A5475" s="5" t="s">
        <v>86</v>
      </c>
      <c r="B5475" s="5" t="s">
        <v>85</v>
      </c>
      <c r="C5475" s="4">
        <v>43344</v>
      </c>
      <c r="D5475" s="4">
        <v>43373</v>
      </c>
      <c r="E5475" s="5" t="s">
        <v>53</v>
      </c>
      <c r="F5475" s="5" t="s">
        <v>481</v>
      </c>
      <c r="G5475" s="7">
        <v>1E-3</v>
      </c>
      <c r="H5475" s="21" t="s">
        <v>93</v>
      </c>
      <c r="I5475" s="5" t="s">
        <v>51</v>
      </c>
    </row>
    <row r="5476" spans="1:9" ht="48" customHeight="1">
      <c r="A5476" s="5" t="s">
        <v>86</v>
      </c>
      <c r="B5476" s="5" t="s">
        <v>85</v>
      </c>
      <c r="C5476" s="4">
        <v>43344</v>
      </c>
      <c r="D5476" s="4">
        <v>43373</v>
      </c>
      <c r="E5476" s="5" t="s">
        <v>53</v>
      </c>
      <c r="F5476" s="5" t="s">
        <v>482</v>
      </c>
      <c r="G5476" s="7">
        <v>1E-3</v>
      </c>
      <c r="H5476" s="21" t="s">
        <v>93</v>
      </c>
      <c r="I5476" s="5" t="s">
        <v>51</v>
      </c>
    </row>
    <row r="5477" spans="1:9" ht="48" customHeight="1">
      <c r="A5477" s="5" t="s">
        <v>86</v>
      </c>
      <c r="B5477" s="5" t="s">
        <v>85</v>
      </c>
      <c r="C5477" s="4">
        <v>43344</v>
      </c>
      <c r="D5477" s="4">
        <v>43373</v>
      </c>
      <c r="E5477" s="5" t="s">
        <v>53</v>
      </c>
      <c r="F5477" s="5" t="s">
        <v>46</v>
      </c>
      <c r="G5477" s="7">
        <v>1E-3</v>
      </c>
      <c r="H5477" s="21" t="s">
        <v>93</v>
      </c>
      <c r="I5477" s="5" t="s">
        <v>51</v>
      </c>
    </row>
    <row r="5478" spans="1:9" ht="48" customHeight="1">
      <c r="A5478" s="5" t="s">
        <v>86</v>
      </c>
      <c r="B5478" s="5" t="s">
        <v>85</v>
      </c>
      <c r="C5478" s="4">
        <v>43344</v>
      </c>
      <c r="D5478" s="4">
        <v>43373</v>
      </c>
      <c r="E5478" s="5" t="s">
        <v>53</v>
      </c>
      <c r="F5478" s="5" t="s">
        <v>483</v>
      </c>
      <c r="G5478" s="7">
        <v>1E-3</v>
      </c>
      <c r="H5478" s="21" t="s">
        <v>93</v>
      </c>
      <c r="I5478" s="5" t="s">
        <v>51</v>
      </c>
    </row>
    <row r="5479" spans="1:9" ht="48" customHeight="1">
      <c r="A5479" s="5" t="s">
        <v>86</v>
      </c>
      <c r="B5479" s="5" t="s">
        <v>85</v>
      </c>
      <c r="C5479" s="4">
        <v>43344</v>
      </c>
      <c r="D5479" s="4">
        <v>43373</v>
      </c>
      <c r="E5479" s="5" t="s">
        <v>53</v>
      </c>
      <c r="F5479" s="5" t="s">
        <v>484</v>
      </c>
      <c r="G5479" s="7">
        <v>1E-3</v>
      </c>
      <c r="H5479" s="21" t="s">
        <v>93</v>
      </c>
      <c r="I5479" s="5" t="s">
        <v>51</v>
      </c>
    </row>
    <row r="5480" spans="1:9" ht="48" customHeight="1">
      <c r="A5480" s="5" t="s">
        <v>86</v>
      </c>
      <c r="B5480" s="5" t="s">
        <v>85</v>
      </c>
      <c r="C5480" s="4">
        <v>43344</v>
      </c>
      <c r="D5480" s="4">
        <v>43373</v>
      </c>
      <c r="E5480" s="5" t="s">
        <v>53</v>
      </c>
      <c r="F5480" s="5" t="s">
        <v>479</v>
      </c>
      <c r="G5480" s="7">
        <v>0</v>
      </c>
      <c r="H5480" s="21" t="s">
        <v>93</v>
      </c>
      <c r="I5480" s="5" t="s">
        <v>51</v>
      </c>
    </row>
    <row r="5481" spans="1:9" ht="48" customHeight="1">
      <c r="A5481" s="5" t="s">
        <v>86</v>
      </c>
      <c r="B5481" s="5" t="s">
        <v>85</v>
      </c>
      <c r="C5481" s="4">
        <v>43344</v>
      </c>
      <c r="D5481" s="4">
        <v>43373</v>
      </c>
      <c r="E5481" s="5" t="s">
        <v>53</v>
      </c>
      <c r="F5481" s="5" t="s">
        <v>485</v>
      </c>
      <c r="G5481" s="7">
        <v>0</v>
      </c>
      <c r="H5481" s="21" t="s">
        <v>93</v>
      </c>
      <c r="I5481" s="5" t="s">
        <v>51</v>
      </c>
    </row>
    <row r="5482" spans="1:9" ht="48" customHeight="1">
      <c r="A5482" s="5" t="s">
        <v>86</v>
      </c>
      <c r="B5482" s="5" t="s">
        <v>85</v>
      </c>
      <c r="C5482" s="4">
        <v>43344</v>
      </c>
      <c r="D5482" s="4">
        <v>43373</v>
      </c>
      <c r="E5482" s="5" t="s">
        <v>53</v>
      </c>
      <c r="F5482" s="5" t="s">
        <v>486</v>
      </c>
      <c r="G5482" s="7">
        <v>0</v>
      </c>
      <c r="H5482" s="21" t="s">
        <v>93</v>
      </c>
      <c r="I5482" s="5" t="s">
        <v>51</v>
      </c>
    </row>
    <row r="5483" spans="1:9" ht="48" customHeight="1">
      <c r="A5483" s="5" t="s">
        <v>86</v>
      </c>
      <c r="B5483" s="5" t="s">
        <v>85</v>
      </c>
      <c r="C5483" s="4">
        <v>43344</v>
      </c>
      <c r="D5483" s="4">
        <v>43373</v>
      </c>
      <c r="E5483" s="5" t="s">
        <v>53</v>
      </c>
      <c r="F5483" s="5" t="s">
        <v>487</v>
      </c>
      <c r="G5483" s="7">
        <v>0</v>
      </c>
      <c r="H5483" s="21" t="s">
        <v>93</v>
      </c>
      <c r="I5483" s="5" t="s">
        <v>51</v>
      </c>
    </row>
    <row r="5484" spans="1:9" ht="48" customHeight="1">
      <c r="A5484" s="5" t="s">
        <v>86</v>
      </c>
      <c r="B5484" s="5" t="s">
        <v>85</v>
      </c>
      <c r="C5484" s="4">
        <v>43344</v>
      </c>
      <c r="D5484" s="4">
        <v>43373</v>
      </c>
      <c r="E5484" s="5" t="s">
        <v>53</v>
      </c>
      <c r="F5484" s="5" t="s">
        <v>488</v>
      </c>
      <c r="G5484" s="7">
        <v>0</v>
      </c>
      <c r="H5484" s="21" t="s">
        <v>93</v>
      </c>
      <c r="I5484" s="5" t="s">
        <v>51</v>
      </c>
    </row>
    <row r="5485" spans="1:9" ht="48" customHeight="1">
      <c r="A5485" s="5" t="s">
        <v>86</v>
      </c>
      <c r="B5485" s="5" t="s">
        <v>85</v>
      </c>
      <c r="C5485" s="4">
        <v>43344</v>
      </c>
      <c r="D5485" s="4">
        <v>43373</v>
      </c>
      <c r="E5485" s="5" t="s">
        <v>53</v>
      </c>
      <c r="F5485" s="5" t="s">
        <v>445</v>
      </c>
      <c r="G5485" s="7">
        <v>0</v>
      </c>
      <c r="H5485" s="21" t="s">
        <v>93</v>
      </c>
      <c r="I5485" s="5" t="s">
        <v>51</v>
      </c>
    </row>
    <row r="5486" spans="1:9" ht="48" customHeight="1">
      <c r="A5486" s="5" t="s">
        <v>86</v>
      </c>
      <c r="B5486" s="5" t="s">
        <v>85</v>
      </c>
      <c r="C5486" s="4">
        <v>43344</v>
      </c>
      <c r="D5486" s="4">
        <v>43373</v>
      </c>
      <c r="E5486" s="5" t="s">
        <v>53</v>
      </c>
      <c r="F5486" s="5" t="s">
        <v>489</v>
      </c>
      <c r="G5486" s="7">
        <v>0</v>
      </c>
      <c r="H5486" s="21" t="s">
        <v>93</v>
      </c>
      <c r="I5486" s="5" t="s">
        <v>51</v>
      </c>
    </row>
    <row r="5487" spans="1:9" ht="48" customHeight="1">
      <c r="A5487" s="5" t="s">
        <v>86</v>
      </c>
      <c r="B5487" s="5" t="s">
        <v>85</v>
      </c>
      <c r="C5487" s="4">
        <v>43344</v>
      </c>
      <c r="D5487" s="4">
        <v>43373</v>
      </c>
      <c r="E5487" s="5" t="s">
        <v>368</v>
      </c>
      <c r="F5487" s="5" t="s">
        <v>372</v>
      </c>
      <c r="G5487" s="7">
        <v>2E-3</v>
      </c>
      <c r="H5487" s="21" t="s">
        <v>93</v>
      </c>
      <c r="I5487" s="5" t="s">
        <v>51</v>
      </c>
    </row>
    <row r="5488" spans="1:9" ht="48" customHeight="1">
      <c r="A5488" s="5" t="s">
        <v>86</v>
      </c>
      <c r="B5488" s="5" t="s">
        <v>85</v>
      </c>
      <c r="C5488" s="4">
        <v>43344</v>
      </c>
      <c r="D5488" s="4">
        <v>43373</v>
      </c>
      <c r="E5488" s="5" t="s">
        <v>368</v>
      </c>
      <c r="F5488" s="5" t="s">
        <v>369</v>
      </c>
      <c r="G5488" s="7">
        <v>2E-3</v>
      </c>
      <c r="H5488" s="21" t="s">
        <v>93</v>
      </c>
      <c r="I5488" s="5" t="s">
        <v>51</v>
      </c>
    </row>
    <row r="5489" spans="1:9" ht="48" customHeight="1">
      <c r="A5489" s="5" t="s">
        <v>86</v>
      </c>
      <c r="B5489" s="5" t="s">
        <v>85</v>
      </c>
      <c r="C5489" s="4">
        <v>43344</v>
      </c>
      <c r="D5489" s="4">
        <v>43373</v>
      </c>
      <c r="E5489" s="5" t="s">
        <v>368</v>
      </c>
      <c r="F5489" s="5" t="s">
        <v>370</v>
      </c>
      <c r="G5489" s="7">
        <v>2E-3</v>
      </c>
      <c r="H5489" s="21" t="s">
        <v>93</v>
      </c>
      <c r="I5489" s="5" t="s">
        <v>51</v>
      </c>
    </row>
    <row r="5490" spans="1:9" ht="48" customHeight="1">
      <c r="A5490" s="5" t="s">
        <v>86</v>
      </c>
      <c r="B5490" s="5" t="s">
        <v>85</v>
      </c>
      <c r="C5490" s="4">
        <v>43344</v>
      </c>
      <c r="D5490" s="4">
        <v>43373</v>
      </c>
      <c r="E5490" s="5" t="s">
        <v>368</v>
      </c>
      <c r="F5490" s="5" t="s">
        <v>371</v>
      </c>
      <c r="G5490" s="7">
        <v>2E-3</v>
      </c>
      <c r="H5490" s="21" t="s">
        <v>93</v>
      </c>
      <c r="I5490" s="5" t="s">
        <v>51</v>
      </c>
    </row>
    <row r="5491" spans="1:9" ht="48" customHeight="1">
      <c r="A5491" s="5" t="s">
        <v>86</v>
      </c>
      <c r="B5491" s="5" t="s">
        <v>85</v>
      </c>
      <c r="C5491" s="4">
        <v>43344</v>
      </c>
      <c r="D5491" s="4">
        <v>43373</v>
      </c>
      <c r="E5491" s="5" t="s">
        <v>368</v>
      </c>
      <c r="F5491" s="5" t="s">
        <v>364</v>
      </c>
      <c r="G5491" s="7">
        <v>2E-3</v>
      </c>
      <c r="H5491" s="21" t="s">
        <v>93</v>
      </c>
      <c r="I5491" s="5" t="s">
        <v>51</v>
      </c>
    </row>
    <row r="5492" spans="1:9" ht="48" customHeight="1">
      <c r="A5492" s="5" t="s">
        <v>86</v>
      </c>
      <c r="B5492" s="5" t="s">
        <v>85</v>
      </c>
      <c r="C5492" s="4">
        <v>43344</v>
      </c>
      <c r="D5492" s="4">
        <v>43373</v>
      </c>
      <c r="E5492" s="5" t="s">
        <v>368</v>
      </c>
      <c r="F5492" s="5" t="s">
        <v>362</v>
      </c>
      <c r="G5492" s="7">
        <v>1E-3</v>
      </c>
      <c r="H5492" s="21" t="s">
        <v>93</v>
      </c>
      <c r="I5492" s="5" t="s">
        <v>51</v>
      </c>
    </row>
    <row r="5493" spans="1:9" ht="48" customHeight="1">
      <c r="A5493" s="5" t="s">
        <v>86</v>
      </c>
      <c r="B5493" s="5" t="s">
        <v>85</v>
      </c>
      <c r="C5493" s="4">
        <v>43344</v>
      </c>
      <c r="D5493" s="4">
        <v>43373</v>
      </c>
      <c r="E5493" s="5" t="s">
        <v>368</v>
      </c>
      <c r="F5493" s="5" t="s">
        <v>373</v>
      </c>
      <c r="G5493" s="7">
        <v>1E-3</v>
      </c>
      <c r="H5493" s="21" t="s">
        <v>93</v>
      </c>
      <c r="I5493" s="5" t="s">
        <v>51</v>
      </c>
    </row>
    <row r="5494" spans="1:9" ht="48" customHeight="1">
      <c r="A5494" s="5" t="s">
        <v>86</v>
      </c>
      <c r="B5494" s="5" t="s">
        <v>85</v>
      </c>
      <c r="C5494" s="4">
        <v>43344</v>
      </c>
      <c r="D5494" s="4">
        <v>43373</v>
      </c>
      <c r="E5494" s="5" t="s">
        <v>368</v>
      </c>
      <c r="F5494" s="5" t="s">
        <v>366</v>
      </c>
      <c r="G5494" s="7">
        <v>0</v>
      </c>
      <c r="H5494" s="21" t="s">
        <v>93</v>
      </c>
      <c r="I5494" s="5" t="s">
        <v>51</v>
      </c>
    </row>
    <row r="5495" spans="1:9" ht="48" customHeight="1">
      <c r="A5495" s="5" t="s">
        <v>86</v>
      </c>
      <c r="B5495" s="5" t="s">
        <v>85</v>
      </c>
      <c r="C5495" s="4">
        <v>43344</v>
      </c>
      <c r="D5495" s="4">
        <v>43373</v>
      </c>
      <c r="E5495" s="5" t="s">
        <v>368</v>
      </c>
      <c r="F5495" s="5" t="s">
        <v>374</v>
      </c>
      <c r="G5495" s="7">
        <v>0</v>
      </c>
      <c r="H5495" s="21" t="s">
        <v>93</v>
      </c>
      <c r="I5495" s="5" t="s">
        <v>51</v>
      </c>
    </row>
    <row r="5496" spans="1:9" ht="48" customHeight="1">
      <c r="A5496" s="5" t="s">
        <v>86</v>
      </c>
      <c r="B5496" s="5" t="s">
        <v>85</v>
      </c>
      <c r="C5496" s="4">
        <v>43344</v>
      </c>
      <c r="D5496" s="4">
        <v>43373</v>
      </c>
      <c r="E5496" s="5" t="s">
        <v>368</v>
      </c>
      <c r="F5496" s="5" t="s">
        <v>375</v>
      </c>
      <c r="G5496" s="7">
        <v>0</v>
      </c>
      <c r="H5496" s="21" t="s">
        <v>93</v>
      </c>
      <c r="I5496" s="5" t="s">
        <v>51</v>
      </c>
    </row>
    <row r="5497" spans="1:9" ht="48" customHeight="1">
      <c r="A5497" s="5" t="s">
        <v>86</v>
      </c>
      <c r="B5497" s="5" t="s">
        <v>85</v>
      </c>
      <c r="C5497" s="4">
        <v>43344</v>
      </c>
      <c r="D5497" s="4">
        <v>43373</v>
      </c>
      <c r="E5497" s="5" t="s">
        <v>75</v>
      </c>
      <c r="F5497" s="5" t="s">
        <v>282</v>
      </c>
      <c r="G5497" s="7">
        <v>3.0000000000000001E-3</v>
      </c>
      <c r="H5497" s="21" t="s">
        <v>93</v>
      </c>
      <c r="I5497" s="5" t="s">
        <v>51</v>
      </c>
    </row>
    <row r="5498" spans="1:9" ht="48" customHeight="1">
      <c r="A5498" s="5" t="s">
        <v>86</v>
      </c>
      <c r="B5498" s="5" t="s">
        <v>85</v>
      </c>
      <c r="C5498" s="4">
        <v>43344</v>
      </c>
      <c r="D5498" s="4">
        <v>43373</v>
      </c>
      <c r="E5498" s="5" t="s">
        <v>75</v>
      </c>
      <c r="F5498" s="5" t="s">
        <v>279</v>
      </c>
      <c r="G5498" s="7">
        <v>3.0000000000000001E-3</v>
      </c>
      <c r="H5498" s="21" t="s">
        <v>93</v>
      </c>
      <c r="I5498" s="5" t="s">
        <v>51</v>
      </c>
    </row>
    <row r="5499" spans="1:9" ht="48" customHeight="1">
      <c r="A5499" s="5" t="s">
        <v>86</v>
      </c>
      <c r="B5499" s="5" t="s">
        <v>85</v>
      </c>
      <c r="C5499" s="4">
        <v>43344</v>
      </c>
      <c r="D5499" s="4">
        <v>43373</v>
      </c>
      <c r="E5499" s="5" t="s">
        <v>75</v>
      </c>
      <c r="F5499" s="5" t="s">
        <v>283</v>
      </c>
      <c r="G5499" s="7">
        <v>2E-3</v>
      </c>
      <c r="H5499" s="21" t="s">
        <v>93</v>
      </c>
      <c r="I5499" s="5" t="s">
        <v>51</v>
      </c>
    </row>
    <row r="5500" spans="1:9" ht="48" customHeight="1">
      <c r="A5500" s="5" t="s">
        <v>86</v>
      </c>
      <c r="B5500" s="5" t="s">
        <v>85</v>
      </c>
      <c r="C5500" s="4">
        <v>43344</v>
      </c>
      <c r="D5500" s="4">
        <v>43373</v>
      </c>
      <c r="E5500" s="5" t="s">
        <v>75</v>
      </c>
      <c r="F5500" s="5" t="s">
        <v>281</v>
      </c>
      <c r="G5500" s="7">
        <v>1E-3</v>
      </c>
      <c r="H5500" s="21" t="s">
        <v>93</v>
      </c>
      <c r="I5500" s="5" t="s">
        <v>51</v>
      </c>
    </row>
    <row r="5501" spans="1:9" ht="48" customHeight="1">
      <c r="A5501" s="5" t="s">
        <v>86</v>
      </c>
      <c r="B5501" s="5" t="s">
        <v>85</v>
      </c>
      <c r="C5501" s="4">
        <v>43344</v>
      </c>
      <c r="D5501" s="4">
        <v>43373</v>
      </c>
      <c r="E5501" s="5" t="s">
        <v>75</v>
      </c>
      <c r="F5501" s="5" t="s">
        <v>280</v>
      </c>
      <c r="G5501" s="7">
        <v>1E-3</v>
      </c>
      <c r="H5501" s="21" t="s">
        <v>93</v>
      </c>
      <c r="I5501" s="5" t="s">
        <v>51</v>
      </c>
    </row>
    <row r="5502" spans="1:9" ht="48" customHeight="1">
      <c r="A5502" s="5" t="s">
        <v>86</v>
      </c>
      <c r="B5502" s="5" t="s">
        <v>85</v>
      </c>
      <c r="C5502" s="4">
        <v>43344</v>
      </c>
      <c r="D5502" s="4">
        <v>43373</v>
      </c>
      <c r="E5502" s="5" t="s">
        <v>75</v>
      </c>
      <c r="F5502" s="5" t="s">
        <v>287</v>
      </c>
      <c r="G5502" s="7">
        <v>0</v>
      </c>
      <c r="H5502" s="21" t="s">
        <v>93</v>
      </c>
      <c r="I5502" s="5" t="s">
        <v>51</v>
      </c>
    </row>
    <row r="5503" spans="1:9" ht="48" customHeight="1">
      <c r="A5503" s="5" t="s">
        <v>86</v>
      </c>
      <c r="B5503" s="5" t="s">
        <v>85</v>
      </c>
      <c r="C5503" s="4">
        <v>43344</v>
      </c>
      <c r="D5503" s="4">
        <v>43373</v>
      </c>
      <c r="E5503" s="5" t="s">
        <v>75</v>
      </c>
      <c r="F5503" s="5" t="s">
        <v>284</v>
      </c>
      <c r="G5503" s="7">
        <v>0</v>
      </c>
      <c r="H5503" s="21" t="s">
        <v>93</v>
      </c>
      <c r="I5503" s="5" t="s">
        <v>51</v>
      </c>
    </row>
    <row r="5504" spans="1:9" ht="48" customHeight="1">
      <c r="A5504" s="5" t="s">
        <v>86</v>
      </c>
      <c r="B5504" s="5" t="s">
        <v>85</v>
      </c>
      <c r="C5504" s="4">
        <v>43344</v>
      </c>
      <c r="D5504" s="4">
        <v>43373</v>
      </c>
      <c r="E5504" s="5" t="s">
        <v>75</v>
      </c>
      <c r="F5504" s="5" t="s">
        <v>289</v>
      </c>
      <c r="G5504" s="7">
        <v>0</v>
      </c>
      <c r="H5504" s="21" t="s">
        <v>93</v>
      </c>
      <c r="I5504" s="5" t="s">
        <v>51</v>
      </c>
    </row>
    <row r="5505" spans="1:9" ht="48" customHeight="1">
      <c r="A5505" s="5" t="s">
        <v>86</v>
      </c>
      <c r="B5505" s="5" t="s">
        <v>85</v>
      </c>
      <c r="C5505" s="4">
        <v>43344</v>
      </c>
      <c r="D5505" s="4">
        <v>43373</v>
      </c>
      <c r="E5505" s="5" t="s">
        <v>75</v>
      </c>
      <c r="F5505" s="5" t="s">
        <v>291</v>
      </c>
      <c r="G5505" s="7">
        <v>0</v>
      </c>
      <c r="H5505" s="21" t="s">
        <v>93</v>
      </c>
      <c r="I5505" s="5" t="s">
        <v>51</v>
      </c>
    </row>
    <row r="5506" spans="1:9" ht="48" customHeight="1">
      <c r="A5506" s="5" t="s">
        <v>86</v>
      </c>
      <c r="B5506" s="5" t="s">
        <v>85</v>
      </c>
      <c r="C5506" s="4">
        <v>43344</v>
      </c>
      <c r="D5506" s="4">
        <v>43373</v>
      </c>
      <c r="E5506" s="5" t="s">
        <v>75</v>
      </c>
      <c r="F5506" s="5" t="s">
        <v>292</v>
      </c>
      <c r="G5506" s="7">
        <v>0</v>
      </c>
      <c r="H5506" s="21" t="s">
        <v>93</v>
      </c>
      <c r="I5506" s="5" t="s">
        <v>51</v>
      </c>
    </row>
    <row r="5507" spans="1:9" ht="48" customHeight="1">
      <c r="A5507" s="5" t="s">
        <v>86</v>
      </c>
      <c r="B5507" s="5" t="s">
        <v>85</v>
      </c>
      <c r="C5507" s="4">
        <v>43344</v>
      </c>
      <c r="D5507" s="4">
        <v>43373</v>
      </c>
      <c r="E5507" s="5" t="s">
        <v>75</v>
      </c>
      <c r="F5507" s="5" t="s">
        <v>288</v>
      </c>
      <c r="G5507" s="7">
        <v>0</v>
      </c>
      <c r="H5507" s="21" t="s">
        <v>93</v>
      </c>
      <c r="I5507" s="5" t="s">
        <v>51</v>
      </c>
    </row>
    <row r="5508" spans="1:9" ht="48" customHeight="1">
      <c r="A5508" s="5" t="s">
        <v>86</v>
      </c>
      <c r="B5508" s="5" t="s">
        <v>85</v>
      </c>
      <c r="C5508" s="4">
        <v>43344</v>
      </c>
      <c r="D5508" s="4">
        <v>43373</v>
      </c>
      <c r="E5508" s="5" t="s">
        <v>75</v>
      </c>
      <c r="F5508" s="5" t="s">
        <v>290</v>
      </c>
      <c r="G5508" s="7">
        <v>0</v>
      </c>
      <c r="H5508" s="21" t="s">
        <v>93</v>
      </c>
      <c r="I5508" s="5" t="s">
        <v>51</v>
      </c>
    </row>
    <row r="5509" spans="1:9" ht="48" customHeight="1">
      <c r="A5509" s="5" t="s">
        <v>86</v>
      </c>
      <c r="B5509" s="5" t="s">
        <v>85</v>
      </c>
      <c r="C5509" s="4">
        <v>43344</v>
      </c>
      <c r="D5509" s="4">
        <v>43373</v>
      </c>
      <c r="E5509" s="5" t="s">
        <v>75</v>
      </c>
      <c r="F5509" s="5" t="s">
        <v>285</v>
      </c>
      <c r="G5509" s="7">
        <v>0</v>
      </c>
      <c r="H5509" s="21" t="s">
        <v>93</v>
      </c>
      <c r="I5509" s="5" t="s">
        <v>51</v>
      </c>
    </row>
    <row r="5510" spans="1:9" ht="48" customHeight="1">
      <c r="A5510" s="5" t="s">
        <v>86</v>
      </c>
      <c r="B5510" s="5" t="s">
        <v>85</v>
      </c>
      <c r="C5510" s="4">
        <v>43344</v>
      </c>
      <c r="D5510" s="4">
        <v>43373</v>
      </c>
      <c r="E5510" s="5" t="s">
        <v>75</v>
      </c>
      <c r="F5510" s="5" t="s">
        <v>278</v>
      </c>
      <c r="G5510" s="7">
        <v>0</v>
      </c>
      <c r="H5510" s="21" t="s">
        <v>93</v>
      </c>
      <c r="I5510" s="5" t="s">
        <v>51</v>
      </c>
    </row>
    <row r="5511" spans="1:9" ht="48" customHeight="1">
      <c r="A5511" s="5" t="s">
        <v>86</v>
      </c>
      <c r="B5511" s="5" t="s">
        <v>85</v>
      </c>
      <c r="C5511" s="4">
        <v>43344</v>
      </c>
      <c r="D5511" s="4">
        <v>43373</v>
      </c>
      <c r="E5511" s="5" t="s">
        <v>75</v>
      </c>
      <c r="F5511" s="5" t="s">
        <v>73</v>
      </c>
      <c r="G5511" s="7">
        <v>0</v>
      </c>
      <c r="H5511" s="21" t="s">
        <v>93</v>
      </c>
      <c r="I5511" s="5" t="s">
        <v>51</v>
      </c>
    </row>
    <row r="5512" spans="1:9" ht="48" customHeight="1">
      <c r="A5512" s="5" t="s">
        <v>86</v>
      </c>
      <c r="B5512" s="5" t="s">
        <v>85</v>
      </c>
      <c r="C5512" s="4">
        <v>43344</v>
      </c>
      <c r="D5512" s="4">
        <v>43373</v>
      </c>
      <c r="E5512" s="5" t="s">
        <v>75</v>
      </c>
      <c r="F5512" s="5" t="s">
        <v>286</v>
      </c>
      <c r="G5512" s="7">
        <v>0</v>
      </c>
      <c r="H5512" s="21" t="s">
        <v>93</v>
      </c>
      <c r="I5512" s="5" t="s">
        <v>51</v>
      </c>
    </row>
    <row r="5513" spans="1:9" ht="48" customHeight="1">
      <c r="A5513" s="5" t="s">
        <v>86</v>
      </c>
      <c r="B5513" s="5" t="s">
        <v>85</v>
      </c>
      <c r="C5513" s="4">
        <v>43344</v>
      </c>
      <c r="D5513" s="4">
        <v>43373</v>
      </c>
      <c r="E5513" s="5" t="s">
        <v>363</v>
      </c>
      <c r="F5513" s="5" t="s">
        <v>364</v>
      </c>
      <c r="G5513" s="7">
        <v>2E-3</v>
      </c>
      <c r="H5513" s="21" t="s">
        <v>93</v>
      </c>
      <c r="I5513" s="5" t="s">
        <v>51</v>
      </c>
    </row>
    <row r="5514" spans="1:9" ht="48" customHeight="1">
      <c r="A5514" s="5" t="s">
        <v>86</v>
      </c>
      <c r="B5514" s="5" t="s">
        <v>85</v>
      </c>
      <c r="C5514" s="4">
        <v>43344</v>
      </c>
      <c r="D5514" s="4">
        <v>43373</v>
      </c>
      <c r="E5514" s="5" t="s">
        <v>363</v>
      </c>
      <c r="F5514" s="5" t="s">
        <v>365</v>
      </c>
      <c r="G5514" s="7">
        <v>2E-3</v>
      </c>
      <c r="H5514" s="21" t="s">
        <v>93</v>
      </c>
      <c r="I5514" s="5" t="s">
        <v>51</v>
      </c>
    </row>
    <row r="5515" spans="1:9" ht="48" customHeight="1">
      <c r="A5515" s="5" t="s">
        <v>86</v>
      </c>
      <c r="B5515" s="5" t="s">
        <v>85</v>
      </c>
      <c r="C5515" s="4">
        <v>43344</v>
      </c>
      <c r="D5515" s="4">
        <v>43373</v>
      </c>
      <c r="E5515" s="5" t="s">
        <v>363</v>
      </c>
      <c r="F5515" s="5" t="s">
        <v>366</v>
      </c>
      <c r="G5515" s="7">
        <v>1E-3</v>
      </c>
      <c r="H5515" s="21" t="s">
        <v>93</v>
      </c>
      <c r="I5515" s="5" t="s">
        <v>51</v>
      </c>
    </row>
    <row r="5516" spans="1:9" ht="48" customHeight="1">
      <c r="A5516" s="5" t="s">
        <v>86</v>
      </c>
      <c r="B5516" s="5" t="s">
        <v>85</v>
      </c>
      <c r="C5516" s="4">
        <v>43344</v>
      </c>
      <c r="D5516" s="4">
        <v>43373</v>
      </c>
      <c r="E5516" s="5" t="s">
        <v>363</v>
      </c>
      <c r="F5516" s="5" t="s">
        <v>362</v>
      </c>
      <c r="G5516" s="7">
        <v>1E-3</v>
      </c>
      <c r="H5516" s="21" t="s">
        <v>93</v>
      </c>
      <c r="I5516" s="5" t="s">
        <v>51</v>
      </c>
    </row>
    <row r="5517" spans="1:9" ht="48" customHeight="1">
      <c r="A5517" s="5" t="s">
        <v>86</v>
      </c>
      <c r="B5517" s="5" t="s">
        <v>85</v>
      </c>
      <c r="C5517" s="4">
        <v>43344</v>
      </c>
      <c r="D5517" s="4">
        <v>43373</v>
      </c>
      <c r="E5517" s="5" t="s">
        <v>363</v>
      </c>
      <c r="F5517" s="5" t="s">
        <v>367</v>
      </c>
      <c r="G5517" s="7">
        <v>1E-3</v>
      </c>
      <c r="H5517" s="21" t="s">
        <v>93</v>
      </c>
      <c r="I5517" s="5" t="s">
        <v>51</v>
      </c>
    </row>
    <row r="5518" spans="1:9" ht="48" customHeight="1">
      <c r="A5518" s="5" t="s">
        <v>86</v>
      </c>
      <c r="B5518" s="5" t="s">
        <v>85</v>
      </c>
      <c r="C5518" s="4">
        <v>43344</v>
      </c>
      <c r="D5518" s="4">
        <v>43373</v>
      </c>
      <c r="E5518" s="5" t="s">
        <v>390</v>
      </c>
      <c r="F5518" s="5" t="s">
        <v>392</v>
      </c>
      <c r="G5518" s="7">
        <v>1E-3</v>
      </c>
      <c r="H5518" s="21" t="s">
        <v>93</v>
      </c>
      <c r="I5518" s="5" t="s">
        <v>51</v>
      </c>
    </row>
    <row r="5519" spans="1:9" ht="48" customHeight="1">
      <c r="A5519" s="5" t="s">
        <v>86</v>
      </c>
      <c r="B5519" s="5" t="s">
        <v>85</v>
      </c>
      <c r="C5519" s="4">
        <v>43344</v>
      </c>
      <c r="D5519" s="4">
        <v>43373</v>
      </c>
      <c r="E5519" s="5" t="s">
        <v>390</v>
      </c>
      <c r="F5519" s="5" t="s">
        <v>391</v>
      </c>
      <c r="G5519" s="7">
        <v>1E-3</v>
      </c>
      <c r="H5519" s="21" t="s">
        <v>93</v>
      </c>
      <c r="I5519" s="5" t="s">
        <v>51</v>
      </c>
    </row>
    <row r="5520" spans="1:9" ht="48" customHeight="1">
      <c r="A5520" s="5" t="s">
        <v>86</v>
      </c>
      <c r="B5520" s="5" t="s">
        <v>85</v>
      </c>
      <c r="C5520" s="4">
        <v>43344</v>
      </c>
      <c r="D5520" s="4">
        <v>43373</v>
      </c>
      <c r="E5520" s="5" t="s">
        <v>390</v>
      </c>
      <c r="F5520" s="5" t="s">
        <v>396</v>
      </c>
      <c r="G5520" s="7">
        <v>1E-3</v>
      </c>
      <c r="H5520" s="21" t="s">
        <v>93</v>
      </c>
      <c r="I5520" s="5" t="s">
        <v>51</v>
      </c>
    </row>
    <row r="5521" spans="1:9" ht="48" customHeight="1">
      <c r="A5521" s="5" t="s">
        <v>86</v>
      </c>
      <c r="B5521" s="5" t="s">
        <v>85</v>
      </c>
      <c r="C5521" s="4">
        <v>43344</v>
      </c>
      <c r="D5521" s="4">
        <v>43373</v>
      </c>
      <c r="E5521" s="5" t="s">
        <v>390</v>
      </c>
      <c r="F5521" s="5" t="s">
        <v>398</v>
      </c>
      <c r="G5521" s="7">
        <v>1E-3</v>
      </c>
      <c r="H5521" s="21" t="s">
        <v>93</v>
      </c>
      <c r="I5521" s="5" t="s">
        <v>51</v>
      </c>
    </row>
    <row r="5522" spans="1:9" ht="48" customHeight="1">
      <c r="A5522" s="5" t="s">
        <v>86</v>
      </c>
      <c r="B5522" s="5" t="s">
        <v>85</v>
      </c>
      <c r="C5522" s="4">
        <v>43344</v>
      </c>
      <c r="D5522" s="4">
        <v>43373</v>
      </c>
      <c r="E5522" s="5" t="s">
        <v>390</v>
      </c>
      <c r="F5522" s="5" t="s">
        <v>366</v>
      </c>
      <c r="G5522" s="7">
        <v>0</v>
      </c>
      <c r="H5522" s="21" t="s">
        <v>93</v>
      </c>
      <c r="I5522" s="5" t="s">
        <v>51</v>
      </c>
    </row>
    <row r="5523" spans="1:9" ht="48" customHeight="1">
      <c r="A5523" s="5" t="s">
        <v>86</v>
      </c>
      <c r="B5523" s="5" t="s">
        <v>85</v>
      </c>
      <c r="C5523" s="4">
        <v>43344</v>
      </c>
      <c r="D5523" s="4">
        <v>43373</v>
      </c>
      <c r="E5523" s="5" t="s">
        <v>390</v>
      </c>
      <c r="F5523" s="5" t="s">
        <v>364</v>
      </c>
      <c r="G5523" s="7">
        <v>0</v>
      </c>
      <c r="H5523" s="21" t="s">
        <v>93</v>
      </c>
      <c r="I5523" s="5" t="s">
        <v>51</v>
      </c>
    </row>
    <row r="5524" spans="1:9" ht="48" customHeight="1">
      <c r="A5524" s="5" t="s">
        <v>86</v>
      </c>
      <c r="B5524" s="5" t="s">
        <v>85</v>
      </c>
      <c r="C5524" s="4">
        <v>43344</v>
      </c>
      <c r="D5524" s="4">
        <v>43373</v>
      </c>
      <c r="E5524" s="5" t="s">
        <v>390</v>
      </c>
      <c r="F5524" s="5" t="s">
        <v>395</v>
      </c>
      <c r="G5524" s="7">
        <v>0</v>
      </c>
      <c r="H5524" s="21" t="s">
        <v>93</v>
      </c>
      <c r="I5524" s="5" t="s">
        <v>51</v>
      </c>
    </row>
    <row r="5525" spans="1:9" ht="48" customHeight="1">
      <c r="A5525" s="5" t="s">
        <v>86</v>
      </c>
      <c r="B5525" s="5" t="s">
        <v>85</v>
      </c>
      <c r="C5525" s="4">
        <v>43344</v>
      </c>
      <c r="D5525" s="4">
        <v>43373</v>
      </c>
      <c r="E5525" s="5" t="s">
        <v>390</v>
      </c>
      <c r="F5525" s="5" t="s">
        <v>393</v>
      </c>
      <c r="G5525" s="7">
        <v>0</v>
      </c>
      <c r="H5525" s="21" t="s">
        <v>93</v>
      </c>
      <c r="I5525" s="5" t="s">
        <v>51</v>
      </c>
    </row>
    <row r="5526" spans="1:9" ht="48" customHeight="1">
      <c r="A5526" s="5" t="s">
        <v>86</v>
      </c>
      <c r="B5526" s="5" t="s">
        <v>85</v>
      </c>
      <c r="C5526" s="4">
        <v>43344</v>
      </c>
      <c r="D5526" s="4">
        <v>43373</v>
      </c>
      <c r="E5526" s="5" t="s">
        <v>390</v>
      </c>
      <c r="F5526" s="5" t="s">
        <v>394</v>
      </c>
      <c r="G5526" s="7">
        <v>0</v>
      </c>
      <c r="H5526" s="21" t="s">
        <v>93</v>
      </c>
      <c r="I5526" s="5" t="s">
        <v>51</v>
      </c>
    </row>
    <row r="5527" spans="1:9" ht="48" customHeight="1">
      <c r="A5527" s="5" t="s">
        <v>86</v>
      </c>
      <c r="B5527" s="5" t="s">
        <v>85</v>
      </c>
      <c r="C5527" s="4">
        <v>43344</v>
      </c>
      <c r="D5527" s="4">
        <v>43373</v>
      </c>
      <c r="E5527" s="5" t="s">
        <v>390</v>
      </c>
      <c r="F5527" s="5" t="s">
        <v>397</v>
      </c>
      <c r="G5527" s="7">
        <v>0</v>
      </c>
      <c r="H5527" s="21" t="s">
        <v>93</v>
      </c>
      <c r="I5527" s="5" t="s">
        <v>51</v>
      </c>
    </row>
    <row r="5528" spans="1:9" ht="48" customHeight="1">
      <c r="A5528" s="5" t="s">
        <v>86</v>
      </c>
      <c r="B5528" s="5" t="s">
        <v>85</v>
      </c>
      <c r="C5528" s="4">
        <v>43344</v>
      </c>
      <c r="D5528" s="4">
        <v>43373</v>
      </c>
      <c r="E5528" s="5" t="s">
        <v>390</v>
      </c>
      <c r="F5528" s="5" t="s">
        <v>402</v>
      </c>
      <c r="G5528" s="7">
        <v>0</v>
      </c>
      <c r="H5528" s="21" t="s">
        <v>93</v>
      </c>
      <c r="I5528" s="5" t="s">
        <v>51</v>
      </c>
    </row>
    <row r="5529" spans="1:9" ht="48" customHeight="1">
      <c r="A5529" s="5" t="s">
        <v>86</v>
      </c>
      <c r="B5529" s="5" t="s">
        <v>85</v>
      </c>
      <c r="C5529" s="4">
        <v>43344</v>
      </c>
      <c r="D5529" s="4">
        <v>43373</v>
      </c>
      <c r="E5529" s="5" t="s">
        <v>390</v>
      </c>
      <c r="F5529" s="5" t="s">
        <v>403</v>
      </c>
      <c r="G5529" s="7">
        <v>0</v>
      </c>
      <c r="H5529" s="21" t="s">
        <v>93</v>
      </c>
      <c r="I5529" s="5" t="s">
        <v>51</v>
      </c>
    </row>
    <row r="5530" spans="1:9" ht="48" customHeight="1">
      <c r="A5530" s="5" t="s">
        <v>86</v>
      </c>
      <c r="B5530" s="5" t="s">
        <v>85</v>
      </c>
      <c r="C5530" s="4">
        <v>43344</v>
      </c>
      <c r="D5530" s="4">
        <v>43373</v>
      </c>
      <c r="E5530" s="5" t="s">
        <v>390</v>
      </c>
      <c r="F5530" s="5" t="s">
        <v>404</v>
      </c>
      <c r="G5530" s="7">
        <v>0</v>
      </c>
      <c r="H5530" s="21" t="s">
        <v>93</v>
      </c>
      <c r="I5530" s="5" t="s">
        <v>51</v>
      </c>
    </row>
    <row r="5531" spans="1:9" ht="48" customHeight="1">
      <c r="A5531" s="5" t="s">
        <v>86</v>
      </c>
      <c r="B5531" s="5" t="s">
        <v>85</v>
      </c>
      <c r="C5531" s="4">
        <v>43344</v>
      </c>
      <c r="D5531" s="4">
        <v>43373</v>
      </c>
      <c r="E5531" s="5" t="s">
        <v>390</v>
      </c>
      <c r="F5531" s="5" t="s">
        <v>405</v>
      </c>
      <c r="G5531" s="7">
        <v>0</v>
      </c>
      <c r="H5531" s="21" t="s">
        <v>93</v>
      </c>
      <c r="I5531" s="5" t="s">
        <v>51</v>
      </c>
    </row>
    <row r="5532" spans="1:9" ht="48" customHeight="1">
      <c r="A5532" s="5" t="s">
        <v>86</v>
      </c>
      <c r="B5532" s="5" t="s">
        <v>85</v>
      </c>
      <c r="C5532" s="4">
        <v>43344</v>
      </c>
      <c r="D5532" s="4">
        <v>43373</v>
      </c>
      <c r="E5532" s="5" t="s">
        <v>390</v>
      </c>
      <c r="F5532" s="5" t="s">
        <v>406</v>
      </c>
      <c r="G5532" s="7">
        <v>0</v>
      </c>
      <c r="H5532" s="21" t="s">
        <v>93</v>
      </c>
      <c r="I5532" s="5" t="s">
        <v>51</v>
      </c>
    </row>
    <row r="5533" spans="1:9" ht="48" customHeight="1">
      <c r="A5533" s="5" t="s">
        <v>86</v>
      </c>
      <c r="B5533" s="5" t="s">
        <v>85</v>
      </c>
      <c r="C5533" s="4">
        <v>43344</v>
      </c>
      <c r="D5533" s="4">
        <v>43373</v>
      </c>
      <c r="E5533" s="5" t="s">
        <v>390</v>
      </c>
      <c r="F5533" s="5" t="s">
        <v>407</v>
      </c>
      <c r="G5533" s="7">
        <v>0</v>
      </c>
      <c r="H5533" s="21" t="s">
        <v>93</v>
      </c>
      <c r="I5533" s="5" t="s">
        <v>51</v>
      </c>
    </row>
    <row r="5534" spans="1:9" ht="48" customHeight="1">
      <c r="A5534" s="5" t="s">
        <v>86</v>
      </c>
      <c r="B5534" s="5" t="s">
        <v>85</v>
      </c>
      <c r="C5534" s="4">
        <v>43344</v>
      </c>
      <c r="D5534" s="4">
        <v>43373</v>
      </c>
      <c r="E5534" s="5" t="s">
        <v>390</v>
      </c>
      <c r="F5534" s="5" t="s">
        <v>399</v>
      </c>
      <c r="G5534" s="7">
        <v>0</v>
      </c>
      <c r="H5534" s="21" t="s">
        <v>93</v>
      </c>
      <c r="I5534" s="5" t="s">
        <v>51</v>
      </c>
    </row>
    <row r="5535" spans="1:9" ht="48" customHeight="1">
      <c r="A5535" s="5" t="s">
        <v>86</v>
      </c>
      <c r="B5535" s="5" t="s">
        <v>85</v>
      </c>
      <c r="C5535" s="4">
        <v>43344</v>
      </c>
      <c r="D5535" s="4">
        <v>43373</v>
      </c>
      <c r="E5535" s="5" t="s">
        <v>390</v>
      </c>
      <c r="F5535" s="5" t="s">
        <v>408</v>
      </c>
      <c r="G5535" s="7">
        <v>0</v>
      </c>
      <c r="H5535" s="21" t="s">
        <v>93</v>
      </c>
      <c r="I5535" s="5" t="s">
        <v>51</v>
      </c>
    </row>
    <row r="5536" spans="1:9" ht="48" customHeight="1">
      <c r="A5536" s="5" t="s">
        <v>86</v>
      </c>
      <c r="B5536" s="5" t="s">
        <v>85</v>
      </c>
      <c r="C5536" s="4">
        <v>43344</v>
      </c>
      <c r="D5536" s="4">
        <v>43373</v>
      </c>
      <c r="E5536" s="5" t="s">
        <v>390</v>
      </c>
      <c r="F5536" s="5" t="s">
        <v>100</v>
      </c>
      <c r="G5536" s="7">
        <v>0</v>
      </c>
      <c r="H5536" s="21" t="s">
        <v>93</v>
      </c>
      <c r="I5536" s="5" t="s">
        <v>51</v>
      </c>
    </row>
    <row r="5537" spans="1:9" ht="48" customHeight="1">
      <c r="A5537" s="5" t="s">
        <v>86</v>
      </c>
      <c r="B5537" s="5" t="s">
        <v>85</v>
      </c>
      <c r="C5537" s="4">
        <v>43344</v>
      </c>
      <c r="D5537" s="4">
        <v>43373</v>
      </c>
      <c r="E5537" s="5" t="s">
        <v>390</v>
      </c>
      <c r="F5537" s="5" t="s">
        <v>409</v>
      </c>
      <c r="G5537" s="7">
        <v>0</v>
      </c>
      <c r="H5537" s="21" t="s">
        <v>93</v>
      </c>
      <c r="I5537" s="5" t="s">
        <v>51</v>
      </c>
    </row>
    <row r="5538" spans="1:9" ht="48" customHeight="1">
      <c r="A5538" s="5" t="s">
        <v>86</v>
      </c>
      <c r="B5538" s="5" t="s">
        <v>85</v>
      </c>
      <c r="C5538" s="4">
        <v>43344</v>
      </c>
      <c r="D5538" s="4">
        <v>43373</v>
      </c>
      <c r="E5538" s="5" t="s">
        <v>390</v>
      </c>
      <c r="F5538" s="5" t="s">
        <v>400</v>
      </c>
      <c r="G5538" s="7">
        <v>0</v>
      </c>
      <c r="H5538" s="21" t="s">
        <v>93</v>
      </c>
      <c r="I5538" s="5" t="s">
        <v>51</v>
      </c>
    </row>
    <row r="5539" spans="1:9" ht="48" customHeight="1">
      <c r="A5539" s="5" t="s">
        <v>86</v>
      </c>
      <c r="B5539" s="5" t="s">
        <v>85</v>
      </c>
      <c r="C5539" s="4">
        <v>43344</v>
      </c>
      <c r="D5539" s="4">
        <v>43373</v>
      </c>
      <c r="E5539" s="5" t="s">
        <v>390</v>
      </c>
      <c r="F5539" s="5" t="s">
        <v>410</v>
      </c>
      <c r="G5539" s="7">
        <v>0</v>
      </c>
      <c r="H5539" s="21" t="s">
        <v>93</v>
      </c>
      <c r="I5539" s="5" t="s">
        <v>51</v>
      </c>
    </row>
    <row r="5540" spans="1:9" ht="48" customHeight="1">
      <c r="A5540" s="5" t="s">
        <v>86</v>
      </c>
      <c r="B5540" s="5" t="s">
        <v>85</v>
      </c>
      <c r="C5540" s="4">
        <v>43344</v>
      </c>
      <c r="D5540" s="4">
        <v>43373</v>
      </c>
      <c r="E5540" s="5" t="s">
        <v>390</v>
      </c>
      <c r="F5540" s="5" t="s">
        <v>401</v>
      </c>
      <c r="G5540" s="7">
        <v>0</v>
      </c>
      <c r="H5540" s="21" t="s">
        <v>93</v>
      </c>
      <c r="I5540" s="5" t="s">
        <v>51</v>
      </c>
    </row>
    <row r="5541" spans="1:9" ht="48" customHeight="1">
      <c r="A5541" s="5" t="s">
        <v>86</v>
      </c>
      <c r="B5541" s="5" t="s">
        <v>85</v>
      </c>
      <c r="C5541" s="4">
        <v>43344</v>
      </c>
      <c r="D5541" s="4">
        <v>43373</v>
      </c>
      <c r="E5541" s="5" t="s">
        <v>390</v>
      </c>
      <c r="F5541" s="5" t="s">
        <v>411</v>
      </c>
      <c r="G5541" s="7">
        <v>0</v>
      </c>
      <c r="H5541" s="21" t="s">
        <v>93</v>
      </c>
      <c r="I5541" s="5" t="s">
        <v>51</v>
      </c>
    </row>
    <row r="5542" spans="1:9" ht="48" customHeight="1">
      <c r="A5542" s="5" t="s">
        <v>86</v>
      </c>
      <c r="B5542" s="5" t="s">
        <v>85</v>
      </c>
      <c r="C5542" s="4">
        <v>43344</v>
      </c>
      <c r="D5542" s="4">
        <v>43373</v>
      </c>
      <c r="E5542" s="5" t="s">
        <v>390</v>
      </c>
      <c r="F5542" s="5" t="s">
        <v>412</v>
      </c>
      <c r="G5542" s="7">
        <v>0</v>
      </c>
      <c r="H5542" s="21" t="s">
        <v>93</v>
      </c>
      <c r="I5542" s="5" t="s">
        <v>51</v>
      </c>
    </row>
    <row r="5543" spans="1:9" ht="48" customHeight="1">
      <c r="A5543" s="5" t="s">
        <v>86</v>
      </c>
      <c r="B5543" s="5" t="s">
        <v>85</v>
      </c>
      <c r="C5543" s="4">
        <v>43344</v>
      </c>
      <c r="D5543" s="4">
        <v>43373</v>
      </c>
      <c r="E5543" s="5" t="s">
        <v>390</v>
      </c>
      <c r="F5543" s="5" t="s">
        <v>413</v>
      </c>
      <c r="G5543" s="7">
        <v>0</v>
      </c>
      <c r="H5543" s="21" t="s">
        <v>93</v>
      </c>
      <c r="I5543" s="5" t="s">
        <v>51</v>
      </c>
    </row>
    <row r="5544" spans="1:9" ht="48" customHeight="1">
      <c r="A5544" s="5" t="s">
        <v>86</v>
      </c>
      <c r="B5544" s="5" t="s">
        <v>85</v>
      </c>
      <c r="C5544" s="4">
        <v>43344</v>
      </c>
      <c r="D5544" s="4">
        <v>43373</v>
      </c>
      <c r="E5544" s="5" t="s">
        <v>390</v>
      </c>
      <c r="F5544" s="5" t="s">
        <v>153</v>
      </c>
      <c r="G5544" s="7">
        <v>0</v>
      </c>
      <c r="H5544" s="21" t="s">
        <v>93</v>
      </c>
      <c r="I5544" s="5" t="s">
        <v>51</v>
      </c>
    </row>
    <row r="5545" spans="1:9" ht="48" customHeight="1">
      <c r="A5545" s="5" t="s">
        <v>86</v>
      </c>
      <c r="B5545" s="5" t="s">
        <v>85</v>
      </c>
      <c r="C5545" s="4">
        <v>43344</v>
      </c>
      <c r="D5545" s="4">
        <v>43373</v>
      </c>
      <c r="E5545" s="5" t="s">
        <v>429</v>
      </c>
      <c r="F5545" s="5" t="s">
        <v>429</v>
      </c>
      <c r="G5545" s="7">
        <v>3.0000000000000001E-3</v>
      </c>
      <c r="H5545" s="21" t="s">
        <v>93</v>
      </c>
      <c r="I5545" s="5" t="s">
        <v>51</v>
      </c>
    </row>
    <row r="5546" spans="1:9" ht="48" customHeight="1">
      <c r="A5546" s="5" t="s">
        <v>86</v>
      </c>
      <c r="B5546" s="5" t="s">
        <v>85</v>
      </c>
      <c r="C5546" s="4">
        <v>43344</v>
      </c>
      <c r="D5546" s="4">
        <v>43373</v>
      </c>
      <c r="E5546" s="5" t="s">
        <v>143</v>
      </c>
      <c r="F5546" s="5" t="s">
        <v>379</v>
      </c>
      <c r="G5546" s="7">
        <v>0</v>
      </c>
      <c r="H5546" s="21" t="s">
        <v>93</v>
      </c>
      <c r="I5546" s="5" t="s">
        <v>51</v>
      </c>
    </row>
    <row r="5547" spans="1:9" ht="48" customHeight="1">
      <c r="A5547" s="5" t="s">
        <v>86</v>
      </c>
      <c r="B5547" s="5" t="s">
        <v>85</v>
      </c>
      <c r="C5547" s="4">
        <v>43344</v>
      </c>
      <c r="D5547" s="4">
        <v>43373</v>
      </c>
      <c r="E5547" s="5" t="s">
        <v>143</v>
      </c>
      <c r="F5547" s="5" t="s">
        <v>378</v>
      </c>
      <c r="G5547" s="7">
        <v>0</v>
      </c>
      <c r="H5547" s="21" t="s">
        <v>93</v>
      </c>
      <c r="I5547" s="5" t="s">
        <v>51</v>
      </c>
    </row>
    <row r="5548" spans="1:9" ht="48" customHeight="1">
      <c r="A5548" s="5" t="s">
        <v>86</v>
      </c>
      <c r="B5548" s="5" t="s">
        <v>85</v>
      </c>
      <c r="C5548" s="4">
        <v>43344</v>
      </c>
      <c r="D5548" s="4">
        <v>43373</v>
      </c>
      <c r="E5548" s="5" t="s">
        <v>143</v>
      </c>
      <c r="F5548" s="5" t="s">
        <v>376</v>
      </c>
      <c r="G5548" s="7">
        <v>0</v>
      </c>
      <c r="H5548" s="21" t="s">
        <v>93</v>
      </c>
      <c r="I5548" s="5" t="s">
        <v>51</v>
      </c>
    </row>
    <row r="5549" spans="1:9" ht="48" customHeight="1">
      <c r="A5549" s="5" t="s">
        <v>86</v>
      </c>
      <c r="B5549" s="5" t="s">
        <v>85</v>
      </c>
      <c r="C5549" s="4">
        <v>43344</v>
      </c>
      <c r="D5549" s="4">
        <v>43373</v>
      </c>
      <c r="E5549" s="5" t="s">
        <v>143</v>
      </c>
      <c r="F5549" s="5" t="s">
        <v>377</v>
      </c>
      <c r="G5549" s="7">
        <v>0</v>
      </c>
      <c r="H5549" s="21" t="s">
        <v>93</v>
      </c>
      <c r="I5549" s="5" t="s">
        <v>51</v>
      </c>
    </row>
    <row r="5550" spans="1:9" ht="48" customHeight="1">
      <c r="A5550" s="5" t="s">
        <v>86</v>
      </c>
      <c r="B5550" s="5" t="s">
        <v>85</v>
      </c>
      <c r="C5550" s="4">
        <v>43344</v>
      </c>
      <c r="D5550" s="4">
        <v>43373</v>
      </c>
      <c r="E5550" s="5" t="s">
        <v>143</v>
      </c>
      <c r="F5550" s="5" t="s">
        <v>381</v>
      </c>
      <c r="G5550" s="7">
        <v>0</v>
      </c>
      <c r="H5550" s="21" t="s">
        <v>93</v>
      </c>
      <c r="I5550" s="5" t="s">
        <v>51</v>
      </c>
    </row>
    <row r="5551" spans="1:9" ht="48" customHeight="1">
      <c r="A5551" s="5" t="s">
        <v>86</v>
      </c>
      <c r="B5551" s="5" t="s">
        <v>85</v>
      </c>
      <c r="C5551" s="4">
        <v>43344</v>
      </c>
      <c r="D5551" s="4">
        <v>43373</v>
      </c>
      <c r="E5551" s="5" t="s">
        <v>143</v>
      </c>
      <c r="F5551" s="5" t="s">
        <v>382</v>
      </c>
      <c r="G5551" s="7">
        <v>0</v>
      </c>
      <c r="H5551" s="21" t="s">
        <v>93</v>
      </c>
      <c r="I5551" s="5" t="s">
        <v>51</v>
      </c>
    </row>
    <row r="5552" spans="1:9" ht="48" customHeight="1">
      <c r="A5552" s="5" t="s">
        <v>86</v>
      </c>
      <c r="B5552" s="5" t="s">
        <v>85</v>
      </c>
      <c r="C5552" s="4">
        <v>43344</v>
      </c>
      <c r="D5552" s="4">
        <v>43373</v>
      </c>
      <c r="E5552" s="5" t="s">
        <v>143</v>
      </c>
      <c r="F5552" s="5" t="s">
        <v>383</v>
      </c>
      <c r="G5552" s="7">
        <v>0</v>
      </c>
      <c r="H5552" s="21" t="s">
        <v>93</v>
      </c>
      <c r="I5552" s="5" t="s">
        <v>51</v>
      </c>
    </row>
    <row r="5553" spans="1:9" ht="48" customHeight="1">
      <c r="A5553" s="5" t="s">
        <v>86</v>
      </c>
      <c r="B5553" s="5" t="s">
        <v>85</v>
      </c>
      <c r="C5553" s="4">
        <v>43344</v>
      </c>
      <c r="D5553" s="4">
        <v>43373</v>
      </c>
      <c r="E5553" s="5" t="s">
        <v>143</v>
      </c>
      <c r="F5553" s="5" t="s">
        <v>380</v>
      </c>
      <c r="G5553" s="7">
        <v>0</v>
      </c>
      <c r="H5553" s="21" t="s">
        <v>93</v>
      </c>
      <c r="I5553" s="5" t="s">
        <v>51</v>
      </c>
    </row>
    <row r="5554" spans="1:9" ht="48" customHeight="1">
      <c r="A5554" s="5" t="s">
        <v>86</v>
      </c>
      <c r="B5554" s="5" t="s">
        <v>85</v>
      </c>
      <c r="C5554" s="4">
        <v>43344</v>
      </c>
      <c r="D5554" s="4">
        <v>43373</v>
      </c>
      <c r="E5554" s="5" t="s">
        <v>143</v>
      </c>
      <c r="F5554" s="5" t="s">
        <v>386</v>
      </c>
      <c r="G5554" s="7">
        <v>0</v>
      </c>
      <c r="H5554" s="21" t="s">
        <v>93</v>
      </c>
      <c r="I5554" s="5" t="s">
        <v>51</v>
      </c>
    </row>
    <row r="5555" spans="1:9" ht="48" customHeight="1">
      <c r="A5555" s="5" t="s">
        <v>86</v>
      </c>
      <c r="B5555" s="5" t="s">
        <v>85</v>
      </c>
      <c r="C5555" s="4">
        <v>43344</v>
      </c>
      <c r="D5555" s="4">
        <v>43373</v>
      </c>
      <c r="E5555" s="5" t="s">
        <v>143</v>
      </c>
      <c r="F5555" s="5" t="s">
        <v>132</v>
      </c>
      <c r="G5555" s="7">
        <v>0</v>
      </c>
      <c r="H5555" s="21" t="s">
        <v>93</v>
      </c>
      <c r="I5555" s="5" t="s">
        <v>51</v>
      </c>
    </row>
    <row r="5556" spans="1:9" ht="48" customHeight="1">
      <c r="A5556" s="5" t="s">
        <v>86</v>
      </c>
      <c r="B5556" s="5" t="s">
        <v>85</v>
      </c>
      <c r="C5556" s="4">
        <v>43344</v>
      </c>
      <c r="D5556" s="4">
        <v>43373</v>
      </c>
      <c r="E5556" s="5" t="s">
        <v>143</v>
      </c>
      <c r="F5556" s="5" t="s">
        <v>387</v>
      </c>
      <c r="G5556" s="7">
        <v>0</v>
      </c>
      <c r="H5556" s="21" t="s">
        <v>93</v>
      </c>
      <c r="I5556" s="5" t="s">
        <v>51</v>
      </c>
    </row>
    <row r="5557" spans="1:9" ht="48" customHeight="1">
      <c r="A5557" s="5" t="s">
        <v>86</v>
      </c>
      <c r="B5557" s="5" t="s">
        <v>85</v>
      </c>
      <c r="C5557" s="4">
        <v>43344</v>
      </c>
      <c r="D5557" s="4">
        <v>43373</v>
      </c>
      <c r="E5557" s="5" t="s">
        <v>143</v>
      </c>
      <c r="F5557" s="5" t="s">
        <v>388</v>
      </c>
      <c r="G5557" s="7">
        <v>0</v>
      </c>
      <c r="H5557" s="21" t="s">
        <v>93</v>
      </c>
      <c r="I5557" s="5" t="s">
        <v>51</v>
      </c>
    </row>
    <row r="5558" spans="1:9" ht="48" customHeight="1">
      <c r="A5558" s="5" t="s">
        <v>86</v>
      </c>
      <c r="B5558" s="5" t="s">
        <v>85</v>
      </c>
      <c r="C5558" s="4">
        <v>43344</v>
      </c>
      <c r="D5558" s="4">
        <v>43373</v>
      </c>
      <c r="E5558" s="5" t="s">
        <v>143</v>
      </c>
      <c r="F5558" s="5" t="s">
        <v>389</v>
      </c>
      <c r="G5558" s="7">
        <v>0</v>
      </c>
      <c r="H5558" s="21" t="s">
        <v>93</v>
      </c>
      <c r="I5558" s="5" t="s">
        <v>51</v>
      </c>
    </row>
    <row r="5559" spans="1:9" ht="48" customHeight="1">
      <c r="A5559" s="5" t="s">
        <v>86</v>
      </c>
      <c r="B5559" s="5" t="s">
        <v>85</v>
      </c>
      <c r="C5559" s="4">
        <v>43344</v>
      </c>
      <c r="D5559" s="4">
        <v>43373</v>
      </c>
      <c r="E5559" s="5" t="s">
        <v>143</v>
      </c>
      <c r="F5559" s="5" t="s">
        <v>384</v>
      </c>
      <c r="G5559" s="7">
        <v>0</v>
      </c>
      <c r="H5559" s="21" t="s">
        <v>93</v>
      </c>
      <c r="I5559" s="5" t="s">
        <v>51</v>
      </c>
    </row>
    <row r="5560" spans="1:9" ht="48" customHeight="1">
      <c r="A5560" s="5" t="s">
        <v>86</v>
      </c>
      <c r="B5560" s="5" t="s">
        <v>85</v>
      </c>
      <c r="C5560" s="4">
        <v>43344</v>
      </c>
      <c r="D5560" s="4">
        <v>43373</v>
      </c>
      <c r="E5560" s="5" t="s">
        <v>143</v>
      </c>
      <c r="F5560" s="5" t="s">
        <v>385</v>
      </c>
      <c r="G5560" s="7">
        <v>0</v>
      </c>
      <c r="H5560" s="21" t="s">
        <v>93</v>
      </c>
      <c r="I5560" s="5" t="s">
        <v>51</v>
      </c>
    </row>
    <row r="5561" spans="1:9" ht="48" customHeight="1">
      <c r="A5561" s="5" t="s">
        <v>86</v>
      </c>
      <c r="B5561" s="5" t="s">
        <v>85</v>
      </c>
      <c r="C5561" s="4">
        <v>43344</v>
      </c>
      <c r="D5561" s="4">
        <v>43373</v>
      </c>
      <c r="E5561" s="5" t="s">
        <v>507</v>
      </c>
      <c r="F5561" s="5" t="s">
        <v>508</v>
      </c>
      <c r="G5561" s="7">
        <v>1E-3</v>
      </c>
      <c r="H5561" s="21" t="s">
        <v>93</v>
      </c>
      <c r="I5561" s="5" t="s">
        <v>51</v>
      </c>
    </row>
    <row r="5562" spans="1:9" ht="48" customHeight="1">
      <c r="A5562" s="5" t="s">
        <v>86</v>
      </c>
      <c r="B5562" s="5" t="s">
        <v>85</v>
      </c>
      <c r="C5562" s="4">
        <v>43344</v>
      </c>
      <c r="D5562" s="4">
        <v>43373</v>
      </c>
      <c r="E5562" s="5" t="s">
        <v>507</v>
      </c>
      <c r="F5562" s="5" t="s">
        <v>509</v>
      </c>
      <c r="G5562" s="7">
        <v>1E-3</v>
      </c>
      <c r="H5562" s="21" t="s">
        <v>93</v>
      </c>
      <c r="I5562" s="5" t="s">
        <v>51</v>
      </c>
    </row>
    <row r="5563" spans="1:9" ht="48" customHeight="1">
      <c r="A5563" s="5" t="s">
        <v>86</v>
      </c>
      <c r="B5563" s="5" t="s">
        <v>85</v>
      </c>
      <c r="C5563" s="4">
        <v>43374</v>
      </c>
      <c r="D5563" s="4">
        <v>43404</v>
      </c>
      <c r="E5563" s="5" t="s">
        <v>490</v>
      </c>
      <c r="F5563" s="5" t="s">
        <v>392</v>
      </c>
      <c r="G5563" s="7">
        <v>0.121</v>
      </c>
      <c r="H5563" s="21" t="s">
        <v>94</v>
      </c>
      <c r="I5563" s="5" t="s">
        <v>51</v>
      </c>
    </row>
    <row r="5564" spans="1:9" ht="48" customHeight="1">
      <c r="A5564" s="5" t="s">
        <v>86</v>
      </c>
      <c r="B5564" s="5" t="s">
        <v>85</v>
      </c>
      <c r="C5564" s="4">
        <v>43374</v>
      </c>
      <c r="D5564" s="4">
        <v>43404</v>
      </c>
      <c r="E5564" s="5" t="s">
        <v>490</v>
      </c>
      <c r="F5564" s="5" t="s">
        <v>492</v>
      </c>
      <c r="G5564" s="7">
        <v>8.8000000000000009E-2</v>
      </c>
      <c r="H5564" s="21" t="s">
        <v>94</v>
      </c>
      <c r="I5564" s="5" t="s">
        <v>51</v>
      </c>
    </row>
    <row r="5565" spans="1:9" ht="48" customHeight="1">
      <c r="A5565" s="5" t="s">
        <v>86</v>
      </c>
      <c r="B5565" s="5" t="s">
        <v>85</v>
      </c>
      <c r="C5565" s="4">
        <v>43374</v>
      </c>
      <c r="D5565" s="4">
        <v>43404</v>
      </c>
      <c r="E5565" s="5" t="s">
        <v>490</v>
      </c>
      <c r="F5565" s="5" t="s">
        <v>491</v>
      </c>
      <c r="G5565" s="7">
        <v>6.2E-2</v>
      </c>
      <c r="H5565" s="21" t="s">
        <v>94</v>
      </c>
      <c r="I5565" s="5" t="s">
        <v>51</v>
      </c>
    </row>
    <row r="5566" spans="1:9" ht="48" customHeight="1">
      <c r="A5566" s="5" t="s">
        <v>86</v>
      </c>
      <c r="B5566" s="5" t="s">
        <v>85</v>
      </c>
      <c r="C5566" s="4">
        <v>43374</v>
      </c>
      <c r="D5566" s="4">
        <v>43404</v>
      </c>
      <c r="E5566" s="5" t="s">
        <v>490</v>
      </c>
      <c r="F5566" s="5" t="s">
        <v>366</v>
      </c>
      <c r="G5566" s="7">
        <v>5.9000000000000004E-2</v>
      </c>
      <c r="H5566" s="21" t="s">
        <v>94</v>
      </c>
      <c r="I5566" s="5" t="s">
        <v>51</v>
      </c>
    </row>
    <row r="5567" spans="1:9" ht="48" customHeight="1">
      <c r="A5567" s="5" t="s">
        <v>86</v>
      </c>
      <c r="B5567" s="5" t="s">
        <v>85</v>
      </c>
      <c r="C5567" s="4">
        <v>43374</v>
      </c>
      <c r="D5567" s="4">
        <v>43404</v>
      </c>
      <c r="E5567" s="5" t="s">
        <v>490</v>
      </c>
      <c r="F5567" s="5" t="s">
        <v>364</v>
      </c>
      <c r="G5567" s="7">
        <v>3.1E-2</v>
      </c>
      <c r="H5567" s="21" t="s">
        <v>94</v>
      </c>
      <c r="I5567" s="5" t="s">
        <v>51</v>
      </c>
    </row>
    <row r="5568" spans="1:9" ht="48" customHeight="1">
      <c r="A5568" s="5" t="s">
        <v>86</v>
      </c>
      <c r="B5568" s="5" t="s">
        <v>85</v>
      </c>
      <c r="C5568" s="4">
        <v>43374</v>
      </c>
      <c r="D5568" s="4">
        <v>43404</v>
      </c>
      <c r="E5568" s="5" t="s">
        <v>490</v>
      </c>
      <c r="F5568" s="5" t="s">
        <v>493</v>
      </c>
      <c r="G5568" s="7">
        <v>3.1E-2</v>
      </c>
      <c r="H5568" s="21" t="s">
        <v>94</v>
      </c>
      <c r="I5568" s="5" t="s">
        <v>51</v>
      </c>
    </row>
    <row r="5569" spans="1:9" ht="48" customHeight="1">
      <c r="A5569" s="5" t="s">
        <v>86</v>
      </c>
      <c r="B5569" s="5" t="s">
        <v>85</v>
      </c>
      <c r="C5569" s="4">
        <v>43374</v>
      </c>
      <c r="D5569" s="4">
        <v>43404</v>
      </c>
      <c r="E5569" s="5" t="s">
        <v>490</v>
      </c>
      <c r="F5569" s="5" t="s">
        <v>395</v>
      </c>
      <c r="G5569" s="7">
        <v>1.8000000000000002E-2</v>
      </c>
      <c r="H5569" s="21" t="s">
        <v>94</v>
      </c>
      <c r="I5569" s="5" t="s">
        <v>51</v>
      </c>
    </row>
    <row r="5570" spans="1:9" ht="48" customHeight="1">
      <c r="A5570" s="5" t="s">
        <v>86</v>
      </c>
      <c r="B5570" s="5" t="s">
        <v>85</v>
      </c>
      <c r="C5570" s="4">
        <v>43374</v>
      </c>
      <c r="D5570" s="4">
        <v>43404</v>
      </c>
      <c r="E5570" s="5" t="s">
        <v>490</v>
      </c>
      <c r="F5570" s="5" t="s">
        <v>362</v>
      </c>
      <c r="G5570" s="7">
        <v>1.1000000000000001E-2</v>
      </c>
      <c r="H5570" s="21" t="s">
        <v>94</v>
      </c>
      <c r="I5570" s="5" t="s">
        <v>51</v>
      </c>
    </row>
    <row r="5571" spans="1:9" ht="48" customHeight="1">
      <c r="A5571" s="5" t="s">
        <v>86</v>
      </c>
      <c r="B5571" s="5" t="s">
        <v>85</v>
      </c>
      <c r="C5571" s="4">
        <v>43374</v>
      </c>
      <c r="D5571" s="4">
        <v>43404</v>
      </c>
      <c r="E5571" s="5" t="s">
        <v>88</v>
      </c>
      <c r="F5571" s="5" t="s">
        <v>451</v>
      </c>
      <c r="G5571" s="7">
        <v>0.06</v>
      </c>
      <c r="H5571" s="21" t="s">
        <v>94</v>
      </c>
      <c r="I5571" s="5" t="s">
        <v>51</v>
      </c>
    </row>
    <row r="5572" spans="1:9" ht="48" customHeight="1">
      <c r="A5572" s="5" t="s">
        <v>86</v>
      </c>
      <c r="B5572" s="5" t="s">
        <v>85</v>
      </c>
      <c r="C5572" s="4">
        <v>43374</v>
      </c>
      <c r="D5572" s="4">
        <v>43404</v>
      </c>
      <c r="E5572" s="5" t="s">
        <v>88</v>
      </c>
      <c r="F5572" s="5" t="s">
        <v>462</v>
      </c>
      <c r="G5572" s="7">
        <v>3.7999999999999999E-2</v>
      </c>
      <c r="H5572" s="21" t="s">
        <v>94</v>
      </c>
      <c r="I5572" s="5" t="s">
        <v>51</v>
      </c>
    </row>
    <row r="5573" spans="1:9" ht="48" customHeight="1">
      <c r="A5573" s="5" t="s">
        <v>86</v>
      </c>
      <c r="B5573" s="5" t="s">
        <v>85</v>
      </c>
      <c r="C5573" s="4">
        <v>43374</v>
      </c>
      <c r="D5573" s="4">
        <v>43404</v>
      </c>
      <c r="E5573" s="5" t="s">
        <v>88</v>
      </c>
      <c r="F5573" s="5" t="s">
        <v>456</v>
      </c>
      <c r="G5573" s="7">
        <v>3.2000000000000001E-2</v>
      </c>
      <c r="H5573" s="21" t="s">
        <v>94</v>
      </c>
      <c r="I5573" s="5" t="s">
        <v>51</v>
      </c>
    </row>
    <row r="5574" spans="1:9" ht="48" customHeight="1">
      <c r="A5574" s="5" t="s">
        <v>86</v>
      </c>
      <c r="B5574" s="5" t="s">
        <v>85</v>
      </c>
      <c r="C5574" s="4">
        <v>43374</v>
      </c>
      <c r="D5574" s="4">
        <v>43404</v>
      </c>
      <c r="E5574" s="5" t="s">
        <v>88</v>
      </c>
      <c r="F5574" s="5" t="s">
        <v>458</v>
      </c>
      <c r="G5574" s="7">
        <v>3.1E-2</v>
      </c>
      <c r="H5574" s="21" t="s">
        <v>94</v>
      </c>
      <c r="I5574" s="5" t="s">
        <v>51</v>
      </c>
    </row>
    <row r="5575" spans="1:9" ht="48" customHeight="1">
      <c r="A5575" s="5" t="s">
        <v>86</v>
      </c>
      <c r="B5575" s="5" t="s">
        <v>85</v>
      </c>
      <c r="C5575" s="4">
        <v>43374</v>
      </c>
      <c r="D5575" s="4">
        <v>43404</v>
      </c>
      <c r="E5575" s="5" t="s">
        <v>88</v>
      </c>
      <c r="F5575" s="5" t="s">
        <v>460</v>
      </c>
      <c r="G5575" s="7">
        <v>0.02</v>
      </c>
      <c r="H5575" s="21" t="s">
        <v>94</v>
      </c>
      <c r="I5575" s="5" t="s">
        <v>51</v>
      </c>
    </row>
    <row r="5576" spans="1:9" ht="48" customHeight="1">
      <c r="A5576" s="5" t="s">
        <v>86</v>
      </c>
      <c r="B5576" s="5" t="s">
        <v>85</v>
      </c>
      <c r="C5576" s="4">
        <v>43374</v>
      </c>
      <c r="D5576" s="4">
        <v>43404</v>
      </c>
      <c r="E5576" s="5" t="s">
        <v>88</v>
      </c>
      <c r="F5576" s="5" t="s">
        <v>469</v>
      </c>
      <c r="G5576" s="7">
        <v>0.02</v>
      </c>
      <c r="H5576" s="21" t="s">
        <v>94</v>
      </c>
      <c r="I5576" s="5" t="s">
        <v>51</v>
      </c>
    </row>
    <row r="5577" spans="1:9" ht="48" customHeight="1">
      <c r="A5577" s="5" t="s">
        <v>86</v>
      </c>
      <c r="B5577" s="5" t="s">
        <v>85</v>
      </c>
      <c r="C5577" s="4">
        <v>43374</v>
      </c>
      <c r="D5577" s="4">
        <v>43404</v>
      </c>
      <c r="E5577" s="5" t="s">
        <v>88</v>
      </c>
      <c r="F5577" s="5" t="s">
        <v>454</v>
      </c>
      <c r="G5577" s="7">
        <v>1.9E-2</v>
      </c>
      <c r="H5577" s="21" t="s">
        <v>94</v>
      </c>
      <c r="I5577" s="5" t="s">
        <v>51</v>
      </c>
    </row>
    <row r="5578" spans="1:9" ht="48" customHeight="1">
      <c r="A5578" s="5" t="s">
        <v>86</v>
      </c>
      <c r="B5578" s="5" t="s">
        <v>85</v>
      </c>
      <c r="C5578" s="4">
        <v>43374</v>
      </c>
      <c r="D5578" s="4">
        <v>43404</v>
      </c>
      <c r="E5578" s="5" t="s">
        <v>88</v>
      </c>
      <c r="F5578" s="5" t="s">
        <v>453</v>
      </c>
      <c r="G5578" s="7">
        <v>1.6E-2</v>
      </c>
      <c r="H5578" s="21" t="s">
        <v>94</v>
      </c>
      <c r="I5578" s="5" t="s">
        <v>51</v>
      </c>
    </row>
    <row r="5579" spans="1:9" ht="48" customHeight="1">
      <c r="A5579" s="5" t="s">
        <v>86</v>
      </c>
      <c r="B5579" s="5" t="s">
        <v>85</v>
      </c>
      <c r="C5579" s="4">
        <v>43374</v>
      </c>
      <c r="D5579" s="4">
        <v>43404</v>
      </c>
      <c r="E5579" s="5" t="s">
        <v>88</v>
      </c>
      <c r="F5579" s="5" t="s">
        <v>452</v>
      </c>
      <c r="G5579" s="7">
        <v>1.3000000000000001E-2</v>
      </c>
      <c r="H5579" s="21" t="s">
        <v>94</v>
      </c>
      <c r="I5579" s="5" t="s">
        <v>51</v>
      </c>
    </row>
    <row r="5580" spans="1:9" ht="48" customHeight="1">
      <c r="A5580" s="5" t="s">
        <v>86</v>
      </c>
      <c r="B5580" s="5" t="s">
        <v>85</v>
      </c>
      <c r="C5580" s="4">
        <v>43374</v>
      </c>
      <c r="D5580" s="4">
        <v>43404</v>
      </c>
      <c r="E5580" s="5" t="s">
        <v>88</v>
      </c>
      <c r="F5580" s="5" t="s">
        <v>459</v>
      </c>
      <c r="G5580" s="7">
        <v>1.3000000000000001E-2</v>
      </c>
      <c r="H5580" s="21" t="s">
        <v>94</v>
      </c>
      <c r="I5580" s="5" t="s">
        <v>51</v>
      </c>
    </row>
    <row r="5581" spans="1:9" ht="48" customHeight="1">
      <c r="A5581" s="5" t="s">
        <v>86</v>
      </c>
      <c r="B5581" s="5" t="s">
        <v>85</v>
      </c>
      <c r="C5581" s="4">
        <v>43374</v>
      </c>
      <c r="D5581" s="4">
        <v>43404</v>
      </c>
      <c r="E5581" s="5" t="s">
        <v>88</v>
      </c>
      <c r="F5581" s="5" t="s">
        <v>470</v>
      </c>
      <c r="G5581" s="7">
        <v>8.0000000000000002E-3</v>
      </c>
      <c r="H5581" s="21" t="s">
        <v>94</v>
      </c>
      <c r="I5581" s="5" t="s">
        <v>51</v>
      </c>
    </row>
    <row r="5582" spans="1:9" ht="48" customHeight="1">
      <c r="A5582" s="5" t="s">
        <v>86</v>
      </c>
      <c r="B5582" s="5" t="s">
        <v>85</v>
      </c>
      <c r="C5582" s="4">
        <v>43374</v>
      </c>
      <c r="D5582" s="4">
        <v>43404</v>
      </c>
      <c r="E5582" s="5" t="s">
        <v>88</v>
      </c>
      <c r="F5582" s="5" t="s">
        <v>455</v>
      </c>
      <c r="G5582" s="7">
        <v>5.0000000000000001E-3</v>
      </c>
      <c r="H5582" s="21" t="s">
        <v>94</v>
      </c>
      <c r="I5582" s="5" t="s">
        <v>51</v>
      </c>
    </row>
    <row r="5583" spans="1:9" ht="48" customHeight="1">
      <c r="A5583" s="5" t="s">
        <v>86</v>
      </c>
      <c r="B5583" s="5" t="s">
        <v>85</v>
      </c>
      <c r="C5583" s="4">
        <v>43374</v>
      </c>
      <c r="D5583" s="4">
        <v>43404</v>
      </c>
      <c r="E5583" s="5" t="s">
        <v>88</v>
      </c>
      <c r="F5583" s="5" t="s">
        <v>457</v>
      </c>
      <c r="G5583" s="7">
        <v>5.0000000000000001E-3</v>
      </c>
      <c r="H5583" s="21" t="s">
        <v>94</v>
      </c>
      <c r="I5583" s="5" t="s">
        <v>51</v>
      </c>
    </row>
    <row r="5584" spans="1:9" ht="48" customHeight="1">
      <c r="A5584" s="5" t="s">
        <v>86</v>
      </c>
      <c r="B5584" s="5" t="s">
        <v>85</v>
      </c>
      <c r="C5584" s="4">
        <v>43374</v>
      </c>
      <c r="D5584" s="4">
        <v>43404</v>
      </c>
      <c r="E5584" s="5" t="s">
        <v>88</v>
      </c>
      <c r="F5584" s="5" t="s">
        <v>463</v>
      </c>
      <c r="G5584" s="7">
        <v>4.0000000000000001E-3</v>
      </c>
      <c r="H5584" s="21" t="s">
        <v>94</v>
      </c>
      <c r="I5584" s="5" t="s">
        <v>51</v>
      </c>
    </row>
    <row r="5585" spans="1:9" ht="48" customHeight="1">
      <c r="A5585" s="5" t="s">
        <v>86</v>
      </c>
      <c r="B5585" s="5" t="s">
        <v>85</v>
      </c>
      <c r="C5585" s="4">
        <v>43374</v>
      </c>
      <c r="D5585" s="4">
        <v>43404</v>
      </c>
      <c r="E5585" s="5" t="s">
        <v>88</v>
      </c>
      <c r="F5585" s="5" t="s">
        <v>468</v>
      </c>
      <c r="G5585" s="7">
        <v>4.0000000000000001E-3</v>
      </c>
      <c r="H5585" s="21" t="s">
        <v>94</v>
      </c>
      <c r="I5585" s="5" t="s">
        <v>51</v>
      </c>
    </row>
    <row r="5586" spans="1:9" ht="48" customHeight="1">
      <c r="A5586" s="5" t="s">
        <v>86</v>
      </c>
      <c r="B5586" s="5" t="s">
        <v>85</v>
      </c>
      <c r="C5586" s="4">
        <v>43374</v>
      </c>
      <c r="D5586" s="4">
        <v>43404</v>
      </c>
      <c r="E5586" s="5" t="s">
        <v>88</v>
      </c>
      <c r="F5586" s="5" t="s">
        <v>461</v>
      </c>
      <c r="G5586" s="7">
        <v>3.0000000000000001E-3</v>
      </c>
      <c r="H5586" s="21" t="s">
        <v>94</v>
      </c>
      <c r="I5586" s="5" t="s">
        <v>51</v>
      </c>
    </row>
    <row r="5587" spans="1:9" ht="48" customHeight="1">
      <c r="A5587" s="5" t="s">
        <v>86</v>
      </c>
      <c r="B5587" s="5" t="s">
        <v>85</v>
      </c>
      <c r="C5587" s="4">
        <v>43374</v>
      </c>
      <c r="D5587" s="4">
        <v>43404</v>
      </c>
      <c r="E5587" s="5" t="s">
        <v>88</v>
      </c>
      <c r="F5587" s="5" t="s">
        <v>464</v>
      </c>
      <c r="G5587" s="7">
        <v>2E-3</v>
      </c>
      <c r="H5587" s="21" t="s">
        <v>94</v>
      </c>
      <c r="I5587" s="5" t="s">
        <v>51</v>
      </c>
    </row>
    <row r="5588" spans="1:9" ht="48" customHeight="1">
      <c r="A5588" s="5" t="s">
        <v>86</v>
      </c>
      <c r="B5588" s="5" t="s">
        <v>85</v>
      </c>
      <c r="C5588" s="4">
        <v>43374</v>
      </c>
      <c r="D5588" s="4">
        <v>43404</v>
      </c>
      <c r="E5588" s="5" t="s">
        <v>88</v>
      </c>
      <c r="F5588" s="5" t="s">
        <v>465</v>
      </c>
      <c r="G5588" s="7">
        <v>2E-3</v>
      </c>
      <c r="H5588" s="21" t="s">
        <v>94</v>
      </c>
      <c r="I5588" s="5" t="s">
        <v>51</v>
      </c>
    </row>
    <row r="5589" spans="1:9" ht="48" customHeight="1">
      <c r="A5589" s="5" t="s">
        <v>86</v>
      </c>
      <c r="B5589" s="5" t="s">
        <v>85</v>
      </c>
      <c r="C5589" s="4">
        <v>43374</v>
      </c>
      <c r="D5589" s="4">
        <v>43404</v>
      </c>
      <c r="E5589" s="5" t="s">
        <v>88</v>
      </c>
      <c r="F5589" s="5" t="s">
        <v>466</v>
      </c>
      <c r="G5589" s="7">
        <v>2E-3</v>
      </c>
      <c r="H5589" s="21" t="s">
        <v>94</v>
      </c>
      <c r="I5589" s="5" t="s">
        <v>51</v>
      </c>
    </row>
    <row r="5590" spans="1:9" ht="48" customHeight="1">
      <c r="A5590" s="5" t="s">
        <v>86</v>
      </c>
      <c r="B5590" s="5" t="s">
        <v>85</v>
      </c>
      <c r="C5590" s="4">
        <v>43374</v>
      </c>
      <c r="D5590" s="4">
        <v>43404</v>
      </c>
      <c r="E5590" s="5" t="s">
        <v>88</v>
      </c>
      <c r="F5590" s="5" t="s">
        <v>467</v>
      </c>
      <c r="G5590" s="7">
        <v>2E-3</v>
      </c>
      <c r="H5590" s="21" t="s">
        <v>94</v>
      </c>
      <c r="I5590" s="5" t="s">
        <v>51</v>
      </c>
    </row>
    <row r="5591" spans="1:9" ht="48" customHeight="1">
      <c r="A5591" s="5" t="s">
        <v>86</v>
      </c>
      <c r="B5591" s="5" t="s">
        <v>85</v>
      </c>
      <c r="C5591" s="4">
        <v>43374</v>
      </c>
      <c r="D5591" s="4">
        <v>43404</v>
      </c>
      <c r="E5591" s="5" t="s">
        <v>88</v>
      </c>
      <c r="F5591" s="5" t="s">
        <v>471</v>
      </c>
      <c r="G5591" s="7">
        <v>2E-3</v>
      </c>
      <c r="H5591" s="21" t="s">
        <v>94</v>
      </c>
      <c r="I5591" s="5" t="s">
        <v>51</v>
      </c>
    </row>
    <row r="5592" spans="1:9" ht="48" customHeight="1">
      <c r="A5592" s="5" t="s">
        <v>86</v>
      </c>
      <c r="B5592" s="5" t="s">
        <v>85</v>
      </c>
      <c r="C5592" s="4">
        <v>43374</v>
      </c>
      <c r="D5592" s="4">
        <v>43404</v>
      </c>
      <c r="E5592" s="5" t="s">
        <v>88</v>
      </c>
      <c r="F5592" s="5" t="s">
        <v>472</v>
      </c>
      <c r="G5592" s="7">
        <v>2E-3</v>
      </c>
      <c r="H5592" s="21" t="s">
        <v>94</v>
      </c>
      <c r="I5592" s="5" t="s">
        <v>51</v>
      </c>
    </row>
    <row r="5593" spans="1:9" ht="48" customHeight="1">
      <c r="A5593" s="5" t="s">
        <v>86</v>
      </c>
      <c r="B5593" s="5" t="s">
        <v>85</v>
      </c>
      <c r="C5593" s="4">
        <v>43374</v>
      </c>
      <c r="D5593" s="4">
        <v>43404</v>
      </c>
      <c r="E5593" s="5" t="s">
        <v>88</v>
      </c>
      <c r="F5593" s="5" t="s">
        <v>473</v>
      </c>
      <c r="G5593" s="7">
        <v>0</v>
      </c>
      <c r="H5593" s="21" t="s">
        <v>94</v>
      </c>
      <c r="I5593" s="5" t="s">
        <v>51</v>
      </c>
    </row>
    <row r="5594" spans="1:9" ht="48" customHeight="1">
      <c r="A5594" s="5" t="s">
        <v>86</v>
      </c>
      <c r="B5594" s="5" t="s">
        <v>85</v>
      </c>
      <c r="C5594" s="4">
        <v>43374</v>
      </c>
      <c r="D5594" s="4">
        <v>43404</v>
      </c>
      <c r="E5594" s="5" t="s">
        <v>494</v>
      </c>
      <c r="F5594" s="5" t="s">
        <v>496</v>
      </c>
      <c r="G5594" s="7">
        <v>8.0000000000000002E-3</v>
      </c>
      <c r="H5594" s="21" t="s">
        <v>94</v>
      </c>
      <c r="I5594" s="5" t="s">
        <v>51</v>
      </c>
    </row>
    <row r="5595" spans="1:9" ht="48" customHeight="1">
      <c r="A5595" s="5" t="s">
        <v>86</v>
      </c>
      <c r="B5595" s="5" t="s">
        <v>85</v>
      </c>
      <c r="C5595" s="4">
        <v>43374</v>
      </c>
      <c r="D5595" s="4">
        <v>43404</v>
      </c>
      <c r="E5595" s="5" t="s">
        <v>494</v>
      </c>
      <c r="F5595" s="5" t="s">
        <v>495</v>
      </c>
      <c r="G5595" s="7">
        <v>4.0000000000000001E-3</v>
      </c>
      <c r="H5595" s="21" t="s">
        <v>94</v>
      </c>
      <c r="I5595" s="5" t="s">
        <v>51</v>
      </c>
    </row>
    <row r="5596" spans="1:9" ht="48" customHeight="1">
      <c r="A5596" s="5" t="s">
        <v>86</v>
      </c>
      <c r="B5596" s="5" t="s">
        <v>85</v>
      </c>
      <c r="C5596" s="4">
        <v>43374</v>
      </c>
      <c r="D5596" s="4">
        <v>43404</v>
      </c>
      <c r="E5596" s="5" t="s">
        <v>494</v>
      </c>
      <c r="F5596" s="5" t="s">
        <v>499</v>
      </c>
      <c r="G5596" s="7">
        <v>4.0000000000000001E-3</v>
      </c>
      <c r="H5596" s="21" t="s">
        <v>94</v>
      </c>
      <c r="I5596" s="5" t="s">
        <v>51</v>
      </c>
    </row>
    <row r="5597" spans="1:9" ht="48" customHeight="1">
      <c r="A5597" s="5" t="s">
        <v>86</v>
      </c>
      <c r="B5597" s="5" t="s">
        <v>85</v>
      </c>
      <c r="C5597" s="4">
        <v>43374</v>
      </c>
      <c r="D5597" s="4">
        <v>43404</v>
      </c>
      <c r="E5597" s="5" t="s">
        <v>494</v>
      </c>
      <c r="F5597" s="5" t="s">
        <v>395</v>
      </c>
      <c r="G5597" s="7">
        <v>4.0000000000000001E-3</v>
      </c>
      <c r="H5597" s="21" t="s">
        <v>94</v>
      </c>
      <c r="I5597" s="5" t="s">
        <v>51</v>
      </c>
    </row>
    <row r="5598" spans="1:9" ht="48" customHeight="1">
      <c r="A5598" s="5" t="s">
        <v>86</v>
      </c>
      <c r="B5598" s="5" t="s">
        <v>85</v>
      </c>
      <c r="C5598" s="4">
        <v>43374</v>
      </c>
      <c r="D5598" s="4">
        <v>43404</v>
      </c>
      <c r="E5598" s="5" t="s">
        <v>494</v>
      </c>
      <c r="F5598" s="5" t="s">
        <v>392</v>
      </c>
      <c r="G5598" s="7">
        <v>4.0000000000000001E-3</v>
      </c>
      <c r="H5598" s="21" t="s">
        <v>94</v>
      </c>
      <c r="I5598" s="5" t="s">
        <v>51</v>
      </c>
    </row>
    <row r="5599" spans="1:9" ht="48" customHeight="1">
      <c r="A5599" s="5" t="s">
        <v>86</v>
      </c>
      <c r="B5599" s="5" t="s">
        <v>85</v>
      </c>
      <c r="C5599" s="4">
        <v>43374</v>
      </c>
      <c r="D5599" s="4">
        <v>43404</v>
      </c>
      <c r="E5599" s="5" t="s">
        <v>494</v>
      </c>
      <c r="F5599" s="5" t="s">
        <v>500</v>
      </c>
      <c r="G5599" s="7">
        <v>4.0000000000000001E-3</v>
      </c>
      <c r="H5599" s="21" t="s">
        <v>94</v>
      </c>
      <c r="I5599" s="5" t="s">
        <v>51</v>
      </c>
    </row>
    <row r="5600" spans="1:9" ht="48" customHeight="1">
      <c r="A5600" s="5" t="s">
        <v>86</v>
      </c>
      <c r="B5600" s="5" t="s">
        <v>85</v>
      </c>
      <c r="C5600" s="4">
        <v>43374</v>
      </c>
      <c r="D5600" s="4">
        <v>43404</v>
      </c>
      <c r="E5600" s="5" t="s">
        <v>494</v>
      </c>
      <c r="F5600" s="5" t="s">
        <v>497</v>
      </c>
      <c r="G5600" s="7">
        <v>3.0000000000000001E-3</v>
      </c>
      <c r="H5600" s="21" t="s">
        <v>94</v>
      </c>
      <c r="I5600" s="5" t="s">
        <v>51</v>
      </c>
    </row>
    <row r="5601" spans="1:9" ht="48" customHeight="1">
      <c r="A5601" s="5" t="s">
        <v>86</v>
      </c>
      <c r="B5601" s="5" t="s">
        <v>85</v>
      </c>
      <c r="C5601" s="4">
        <v>43374</v>
      </c>
      <c r="D5601" s="4">
        <v>43404</v>
      </c>
      <c r="E5601" s="5" t="s">
        <v>494</v>
      </c>
      <c r="F5601" s="5" t="s">
        <v>501</v>
      </c>
      <c r="G5601" s="7">
        <v>3.0000000000000001E-3</v>
      </c>
      <c r="H5601" s="21" t="s">
        <v>94</v>
      </c>
      <c r="I5601" s="5" t="s">
        <v>51</v>
      </c>
    </row>
    <row r="5602" spans="1:9" ht="48" customHeight="1">
      <c r="A5602" s="5" t="s">
        <v>86</v>
      </c>
      <c r="B5602" s="5" t="s">
        <v>85</v>
      </c>
      <c r="C5602" s="4">
        <v>43374</v>
      </c>
      <c r="D5602" s="4">
        <v>43404</v>
      </c>
      <c r="E5602" s="5" t="s">
        <v>494</v>
      </c>
      <c r="F5602" s="5" t="s">
        <v>502</v>
      </c>
      <c r="G5602" s="7">
        <v>3.0000000000000001E-3</v>
      </c>
      <c r="H5602" s="21" t="s">
        <v>94</v>
      </c>
      <c r="I5602" s="5" t="s">
        <v>51</v>
      </c>
    </row>
    <row r="5603" spans="1:9" ht="48" customHeight="1">
      <c r="A5603" s="5" t="s">
        <v>86</v>
      </c>
      <c r="B5603" s="5" t="s">
        <v>85</v>
      </c>
      <c r="C5603" s="4">
        <v>43374</v>
      </c>
      <c r="D5603" s="4">
        <v>43404</v>
      </c>
      <c r="E5603" s="5" t="s">
        <v>494</v>
      </c>
      <c r="F5603" s="5" t="s">
        <v>504</v>
      </c>
      <c r="G5603" s="7">
        <v>3.0000000000000001E-3</v>
      </c>
      <c r="H5603" s="21" t="s">
        <v>94</v>
      </c>
      <c r="I5603" s="5" t="s">
        <v>51</v>
      </c>
    </row>
    <row r="5604" spans="1:9" ht="48" customHeight="1">
      <c r="A5604" s="5" t="s">
        <v>86</v>
      </c>
      <c r="B5604" s="5" t="s">
        <v>85</v>
      </c>
      <c r="C5604" s="4">
        <v>43374</v>
      </c>
      <c r="D5604" s="4">
        <v>43404</v>
      </c>
      <c r="E5604" s="5" t="s">
        <v>494</v>
      </c>
      <c r="F5604" s="5" t="s">
        <v>339</v>
      </c>
      <c r="G5604" s="7">
        <v>2E-3</v>
      </c>
      <c r="H5604" s="21" t="s">
        <v>94</v>
      </c>
      <c r="I5604" s="5" t="s">
        <v>51</v>
      </c>
    </row>
    <row r="5605" spans="1:9" ht="48" customHeight="1">
      <c r="A5605" s="5" t="s">
        <v>86</v>
      </c>
      <c r="B5605" s="5" t="s">
        <v>85</v>
      </c>
      <c r="C5605" s="4">
        <v>43374</v>
      </c>
      <c r="D5605" s="4">
        <v>43404</v>
      </c>
      <c r="E5605" s="5" t="s">
        <v>494</v>
      </c>
      <c r="F5605" s="5" t="s">
        <v>503</v>
      </c>
      <c r="G5605" s="7">
        <v>2E-3</v>
      </c>
      <c r="H5605" s="21" t="s">
        <v>94</v>
      </c>
      <c r="I5605" s="5" t="s">
        <v>51</v>
      </c>
    </row>
    <row r="5606" spans="1:9" ht="48" customHeight="1">
      <c r="A5606" s="5" t="s">
        <v>86</v>
      </c>
      <c r="B5606" s="5" t="s">
        <v>85</v>
      </c>
      <c r="C5606" s="4">
        <v>43374</v>
      </c>
      <c r="D5606" s="4">
        <v>43404</v>
      </c>
      <c r="E5606" s="5" t="s">
        <v>494</v>
      </c>
      <c r="F5606" s="5" t="s">
        <v>362</v>
      </c>
      <c r="G5606" s="7">
        <v>1E-3</v>
      </c>
      <c r="H5606" s="21" t="s">
        <v>94</v>
      </c>
      <c r="I5606" s="5" t="s">
        <v>51</v>
      </c>
    </row>
    <row r="5607" spans="1:9" ht="48" customHeight="1">
      <c r="A5607" s="5" t="s">
        <v>86</v>
      </c>
      <c r="B5607" s="5" t="s">
        <v>85</v>
      </c>
      <c r="C5607" s="4">
        <v>43374</v>
      </c>
      <c r="D5607" s="4">
        <v>43404</v>
      </c>
      <c r="E5607" s="5" t="s">
        <v>494</v>
      </c>
      <c r="F5607" s="5" t="s">
        <v>364</v>
      </c>
      <c r="G5607" s="7">
        <v>1E-3</v>
      </c>
      <c r="H5607" s="21" t="s">
        <v>94</v>
      </c>
      <c r="I5607" s="5" t="s">
        <v>51</v>
      </c>
    </row>
    <row r="5608" spans="1:9" ht="48" customHeight="1">
      <c r="A5608" s="5" t="s">
        <v>86</v>
      </c>
      <c r="B5608" s="5" t="s">
        <v>85</v>
      </c>
      <c r="C5608" s="4">
        <v>43374</v>
      </c>
      <c r="D5608" s="4">
        <v>43404</v>
      </c>
      <c r="E5608" s="5" t="s">
        <v>494</v>
      </c>
      <c r="F5608" s="5" t="s">
        <v>366</v>
      </c>
      <c r="G5608" s="7">
        <v>1E-3</v>
      </c>
      <c r="H5608" s="21" t="s">
        <v>94</v>
      </c>
      <c r="I5608" s="5" t="s">
        <v>51</v>
      </c>
    </row>
    <row r="5609" spans="1:9" ht="48" customHeight="1">
      <c r="A5609" s="5" t="s">
        <v>86</v>
      </c>
      <c r="B5609" s="5" t="s">
        <v>85</v>
      </c>
      <c r="C5609" s="4">
        <v>43374</v>
      </c>
      <c r="D5609" s="4">
        <v>43404</v>
      </c>
      <c r="E5609" s="5" t="s">
        <v>494</v>
      </c>
      <c r="F5609" s="5" t="s">
        <v>498</v>
      </c>
      <c r="G5609" s="7">
        <v>1E-3</v>
      </c>
      <c r="H5609" s="21" t="s">
        <v>94</v>
      </c>
      <c r="I5609" s="5" t="s">
        <v>51</v>
      </c>
    </row>
    <row r="5610" spans="1:9" ht="48" customHeight="1">
      <c r="A5610" s="5" t="s">
        <v>86</v>
      </c>
      <c r="B5610" s="5" t="s">
        <v>85</v>
      </c>
      <c r="C5610" s="4">
        <v>43374</v>
      </c>
      <c r="D5610" s="4">
        <v>43404</v>
      </c>
      <c r="E5610" s="5" t="s">
        <v>293</v>
      </c>
      <c r="F5610" s="5" t="s">
        <v>294</v>
      </c>
      <c r="G5610" s="7">
        <v>3.0000000000000001E-3</v>
      </c>
      <c r="H5610" s="21" t="s">
        <v>94</v>
      </c>
      <c r="I5610" s="5" t="s">
        <v>51</v>
      </c>
    </row>
    <row r="5611" spans="1:9" ht="48" customHeight="1">
      <c r="A5611" s="5" t="s">
        <v>86</v>
      </c>
      <c r="B5611" s="5" t="s">
        <v>85</v>
      </c>
      <c r="C5611" s="4">
        <v>43374</v>
      </c>
      <c r="D5611" s="4">
        <v>43404</v>
      </c>
      <c r="E5611" s="5" t="s">
        <v>293</v>
      </c>
      <c r="F5611" s="5" t="s">
        <v>304</v>
      </c>
      <c r="G5611" s="7">
        <v>3.0000000000000001E-3</v>
      </c>
      <c r="H5611" s="21" t="s">
        <v>94</v>
      </c>
      <c r="I5611" s="5" t="s">
        <v>51</v>
      </c>
    </row>
    <row r="5612" spans="1:9" ht="48" customHeight="1">
      <c r="A5612" s="5" t="s">
        <v>86</v>
      </c>
      <c r="B5612" s="5" t="s">
        <v>85</v>
      </c>
      <c r="C5612" s="4">
        <v>43374</v>
      </c>
      <c r="D5612" s="4">
        <v>43404</v>
      </c>
      <c r="E5612" s="5" t="s">
        <v>293</v>
      </c>
      <c r="F5612" s="5" t="s">
        <v>300</v>
      </c>
      <c r="G5612" s="7">
        <v>2E-3</v>
      </c>
      <c r="H5612" s="21" t="s">
        <v>94</v>
      </c>
      <c r="I5612" s="5" t="s">
        <v>51</v>
      </c>
    </row>
    <row r="5613" spans="1:9" ht="48" customHeight="1">
      <c r="A5613" s="5" t="s">
        <v>86</v>
      </c>
      <c r="B5613" s="5" t="s">
        <v>85</v>
      </c>
      <c r="C5613" s="4">
        <v>43374</v>
      </c>
      <c r="D5613" s="4">
        <v>43404</v>
      </c>
      <c r="E5613" s="5" t="s">
        <v>293</v>
      </c>
      <c r="F5613" s="5" t="s">
        <v>323</v>
      </c>
      <c r="G5613" s="7">
        <v>2E-3</v>
      </c>
      <c r="H5613" s="21" t="s">
        <v>94</v>
      </c>
      <c r="I5613" s="5" t="s">
        <v>51</v>
      </c>
    </row>
    <row r="5614" spans="1:9" ht="48" customHeight="1">
      <c r="A5614" s="5" t="s">
        <v>86</v>
      </c>
      <c r="B5614" s="5" t="s">
        <v>85</v>
      </c>
      <c r="C5614" s="4">
        <v>43374</v>
      </c>
      <c r="D5614" s="4">
        <v>43404</v>
      </c>
      <c r="E5614" s="5" t="s">
        <v>293</v>
      </c>
      <c r="F5614" s="5" t="s">
        <v>301</v>
      </c>
      <c r="G5614" s="7">
        <v>2E-3</v>
      </c>
      <c r="H5614" s="21" t="s">
        <v>94</v>
      </c>
      <c r="I5614" s="5" t="s">
        <v>51</v>
      </c>
    </row>
    <row r="5615" spans="1:9" ht="48" customHeight="1">
      <c r="A5615" s="5" t="s">
        <v>86</v>
      </c>
      <c r="B5615" s="5" t="s">
        <v>85</v>
      </c>
      <c r="C5615" s="4">
        <v>43374</v>
      </c>
      <c r="D5615" s="4">
        <v>43404</v>
      </c>
      <c r="E5615" s="5" t="s">
        <v>293</v>
      </c>
      <c r="F5615" s="5" t="s">
        <v>298</v>
      </c>
      <c r="G5615" s="7">
        <v>2E-3</v>
      </c>
      <c r="H5615" s="21" t="s">
        <v>94</v>
      </c>
      <c r="I5615" s="5" t="s">
        <v>51</v>
      </c>
    </row>
    <row r="5616" spans="1:9" ht="48" customHeight="1">
      <c r="A5616" s="5" t="s">
        <v>86</v>
      </c>
      <c r="B5616" s="5" t="s">
        <v>85</v>
      </c>
      <c r="C5616" s="4">
        <v>43374</v>
      </c>
      <c r="D5616" s="4">
        <v>43404</v>
      </c>
      <c r="E5616" s="5" t="s">
        <v>293</v>
      </c>
      <c r="F5616" s="5" t="s">
        <v>313</v>
      </c>
      <c r="G5616" s="7">
        <v>2E-3</v>
      </c>
      <c r="H5616" s="21" t="s">
        <v>94</v>
      </c>
      <c r="I5616" s="5" t="s">
        <v>51</v>
      </c>
    </row>
    <row r="5617" spans="1:9" ht="48" customHeight="1">
      <c r="A5617" s="5" t="s">
        <v>86</v>
      </c>
      <c r="B5617" s="5" t="s">
        <v>85</v>
      </c>
      <c r="C5617" s="4">
        <v>43374</v>
      </c>
      <c r="D5617" s="4">
        <v>43404</v>
      </c>
      <c r="E5617" s="5" t="s">
        <v>293</v>
      </c>
      <c r="F5617" s="5" t="s">
        <v>316</v>
      </c>
      <c r="G5617" s="7">
        <v>2E-3</v>
      </c>
      <c r="H5617" s="21" t="s">
        <v>94</v>
      </c>
      <c r="I5617" s="5" t="s">
        <v>51</v>
      </c>
    </row>
    <row r="5618" spans="1:9" ht="48" customHeight="1">
      <c r="A5618" s="5" t="s">
        <v>86</v>
      </c>
      <c r="B5618" s="5" t="s">
        <v>85</v>
      </c>
      <c r="C5618" s="4">
        <v>43374</v>
      </c>
      <c r="D5618" s="4">
        <v>43404</v>
      </c>
      <c r="E5618" s="5" t="s">
        <v>293</v>
      </c>
      <c r="F5618" s="5" t="s">
        <v>306</v>
      </c>
      <c r="G5618" s="7">
        <v>1E-3</v>
      </c>
      <c r="H5618" s="21" t="s">
        <v>94</v>
      </c>
      <c r="I5618" s="5" t="s">
        <v>51</v>
      </c>
    </row>
    <row r="5619" spans="1:9" ht="48" customHeight="1">
      <c r="A5619" s="5" t="s">
        <v>86</v>
      </c>
      <c r="B5619" s="5" t="s">
        <v>85</v>
      </c>
      <c r="C5619" s="4">
        <v>43374</v>
      </c>
      <c r="D5619" s="4">
        <v>43404</v>
      </c>
      <c r="E5619" s="5" t="s">
        <v>293</v>
      </c>
      <c r="F5619" s="5" t="s">
        <v>296</v>
      </c>
      <c r="G5619" s="7">
        <v>1E-3</v>
      </c>
      <c r="H5619" s="21" t="s">
        <v>94</v>
      </c>
      <c r="I5619" s="5" t="s">
        <v>51</v>
      </c>
    </row>
    <row r="5620" spans="1:9" ht="48" customHeight="1">
      <c r="A5620" s="5" t="s">
        <v>86</v>
      </c>
      <c r="B5620" s="5" t="s">
        <v>85</v>
      </c>
      <c r="C5620" s="4">
        <v>43374</v>
      </c>
      <c r="D5620" s="4">
        <v>43404</v>
      </c>
      <c r="E5620" s="5" t="s">
        <v>293</v>
      </c>
      <c r="F5620" s="5" t="s">
        <v>307</v>
      </c>
      <c r="G5620" s="7">
        <v>1E-3</v>
      </c>
      <c r="H5620" s="21" t="s">
        <v>94</v>
      </c>
      <c r="I5620" s="5" t="s">
        <v>51</v>
      </c>
    </row>
    <row r="5621" spans="1:9" ht="48" customHeight="1">
      <c r="A5621" s="5" t="s">
        <v>86</v>
      </c>
      <c r="B5621" s="5" t="s">
        <v>85</v>
      </c>
      <c r="C5621" s="4">
        <v>43374</v>
      </c>
      <c r="D5621" s="4">
        <v>43404</v>
      </c>
      <c r="E5621" s="5" t="s">
        <v>293</v>
      </c>
      <c r="F5621" s="5" t="s">
        <v>299</v>
      </c>
      <c r="G5621" s="7">
        <v>1E-3</v>
      </c>
      <c r="H5621" s="21" t="s">
        <v>94</v>
      </c>
      <c r="I5621" s="5" t="s">
        <v>51</v>
      </c>
    </row>
    <row r="5622" spans="1:9" ht="48" customHeight="1">
      <c r="A5622" s="5" t="s">
        <v>86</v>
      </c>
      <c r="B5622" s="5" t="s">
        <v>85</v>
      </c>
      <c r="C5622" s="4">
        <v>43374</v>
      </c>
      <c r="D5622" s="4">
        <v>43404</v>
      </c>
      <c r="E5622" s="5" t="s">
        <v>293</v>
      </c>
      <c r="F5622" s="5" t="s">
        <v>321</v>
      </c>
      <c r="G5622" s="7">
        <v>1E-3</v>
      </c>
      <c r="H5622" s="21" t="s">
        <v>94</v>
      </c>
      <c r="I5622" s="5" t="s">
        <v>51</v>
      </c>
    </row>
    <row r="5623" spans="1:9" ht="48" customHeight="1">
      <c r="A5623" s="5" t="s">
        <v>86</v>
      </c>
      <c r="B5623" s="5" t="s">
        <v>85</v>
      </c>
      <c r="C5623" s="4">
        <v>43374</v>
      </c>
      <c r="D5623" s="4">
        <v>43404</v>
      </c>
      <c r="E5623" s="5" t="s">
        <v>293</v>
      </c>
      <c r="F5623" s="5" t="s">
        <v>322</v>
      </c>
      <c r="G5623" s="7">
        <v>1E-3</v>
      </c>
      <c r="H5623" s="21" t="s">
        <v>94</v>
      </c>
      <c r="I5623" s="5" t="s">
        <v>51</v>
      </c>
    </row>
    <row r="5624" spans="1:9" ht="48" customHeight="1">
      <c r="A5624" s="5" t="s">
        <v>86</v>
      </c>
      <c r="B5624" s="5" t="s">
        <v>85</v>
      </c>
      <c r="C5624" s="4">
        <v>43374</v>
      </c>
      <c r="D5624" s="4">
        <v>43404</v>
      </c>
      <c r="E5624" s="5" t="s">
        <v>293</v>
      </c>
      <c r="F5624" s="5" t="s">
        <v>308</v>
      </c>
      <c r="G5624" s="7">
        <v>1E-3</v>
      </c>
      <c r="H5624" s="21" t="s">
        <v>94</v>
      </c>
      <c r="I5624" s="5" t="s">
        <v>51</v>
      </c>
    </row>
    <row r="5625" spans="1:9" ht="48" customHeight="1">
      <c r="A5625" s="5" t="s">
        <v>86</v>
      </c>
      <c r="B5625" s="5" t="s">
        <v>85</v>
      </c>
      <c r="C5625" s="4">
        <v>43374</v>
      </c>
      <c r="D5625" s="4">
        <v>43404</v>
      </c>
      <c r="E5625" s="5" t="s">
        <v>293</v>
      </c>
      <c r="F5625" s="5" t="s">
        <v>318</v>
      </c>
      <c r="G5625" s="7">
        <v>1E-3</v>
      </c>
      <c r="H5625" s="21" t="s">
        <v>94</v>
      </c>
      <c r="I5625" s="5" t="s">
        <v>51</v>
      </c>
    </row>
    <row r="5626" spans="1:9" ht="48" customHeight="1">
      <c r="A5626" s="5" t="s">
        <v>86</v>
      </c>
      <c r="B5626" s="5" t="s">
        <v>85</v>
      </c>
      <c r="C5626" s="4">
        <v>43374</v>
      </c>
      <c r="D5626" s="4">
        <v>43404</v>
      </c>
      <c r="E5626" s="5" t="s">
        <v>293</v>
      </c>
      <c r="F5626" s="5" t="s">
        <v>302</v>
      </c>
      <c r="G5626" s="7">
        <v>1E-3</v>
      </c>
      <c r="H5626" s="21" t="s">
        <v>94</v>
      </c>
      <c r="I5626" s="5" t="s">
        <v>51</v>
      </c>
    </row>
    <row r="5627" spans="1:9" ht="48" customHeight="1">
      <c r="A5627" s="5" t="s">
        <v>86</v>
      </c>
      <c r="B5627" s="5" t="s">
        <v>85</v>
      </c>
      <c r="C5627" s="4">
        <v>43374</v>
      </c>
      <c r="D5627" s="4">
        <v>43404</v>
      </c>
      <c r="E5627" s="5" t="s">
        <v>293</v>
      </c>
      <c r="F5627" s="5" t="s">
        <v>303</v>
      </c>
      <c r="G5627" s="7">
        <v>1E-3</v>
      </c>
      <c r="H5627" s="21" t="s">
        <v>94</v>
      </c>
      <c r="I5627" s="5" t="s">
        <v>51</v>
      </c>
    </row>
    <row r="5628" spans="1:9" ht="48" customHeight="1">
      <c r="A5628" s="5" t="s">
        <v>86</v>
      </c>
      <c r="B5628" s="5" t="s">
        <v>85</v>
      </c>
      <c r="C5628" s="4">
        <v>43374</v>
      </c>
      <c r="D5628" s="4">
        <v>43404</v>
      </c>
      <c r="E5628" s="5" t="s">
        <v>293</v>
      </c>
      <c r="F5628" s="5" t="s">
        <v>309</v>
      </c>
      <c r="G5628" s="7">
        <v>1E-3</v>
      </c>
      <c r="H5628" s="21" t="s">
        <v>94</v>
      </c>
      <c r="I5628" s="5" t="s">
        <v>51</v>
      </c>
    </row>
    <row r="5629" spans="1:9" ht="48" customHeight="1">
      <c r="A5629" s="5" t="s">
        <v>86</v>
      </c>
      <c r="B5629" s="5" t="s">
        <v>85</v>
      </c>
      <c r="C5629" s="4">
        <v>43374</v>
      </c>
      <c r="D5629" s="4">
        <v>43404</v>
      </c>
      <c r="E5629" s="5" t="s">
        <v>293</v>
      </c>
      <c r="F5629" s="5" t="s">
        <v>319</v>
      </c>
      <c r="G5629" s="7">
        <v>1E-3</v>
      </c>
      <c r="H5629" s="21" t="s">
        <v>94</v>
      </c>
      <c r="I5629" s="5" t="s">
        <v>51</v>
      </c>
    </row>
    <row r="5630" spans="1:9" ht="48" customHeight="1">
      <c r="A5630" s="5" t="s">
        <v>86</v>
      </c>
      <c r="B5630" s="5" t="s">
        <v>85</v>
      </c>
      <c r="C5630" s="4">
        <v>43374</v>
      </c>
      <c r="D5630" s="4">
        <v>43404</v>
      </c>
      <c r="E5630" s="5" t="s">
        <v>293</v>
      </c>
      <c r="F5630" s="5" t="s">
        <v>324</v>
      </c>
      <c r="G5630" s="7">
        <v>1E-3</v>
      </c>
      <c r="H5630" s="21" t="s">
        <v>94</v>
      </c>
      <c r="I5630" s="5" t="s">
        <v>51</v>
      </c>
    </row>
    <row r="5631" spans="1:9" ht="48" customHeight="1">
      <c r="A5631" s="5" t="s">
        <v>86</v>
      </c>
      <c r="B5631" s="5" t="s">
        <v>85</v>
      </c>
      <c r="C5631" s="4">
        <v>43374</v>
      </c>
      <c r="D5631" s="4">
        <v>43404</v>
      </c>
      <c r="E5631" s="5" t="s">
        <v>293</v>
      </c>
      <c r="F5631" s="5" t="s">
        <v>325</v>
      </c>
      <c r="G5631" s="7">
        <v>1E-3</v>
      </c>
      <c r="H5631" s="21" t="s">
        <v>94</v>
      </c>
      <c r="I5631" s="5" t="s">
        <v>51</v>
      </c>
    </row>
    <row r="5632" spans="1:9" ht="48" customHeight="1">
      <c r="A5632" s="5" t="s">
        <v>86</v>
      </c>
      <c r="B5632" s="5" t="s">
        <v>85</v>
      </c>
      <c r="C5632" s="4">
        <v>43374</v>
      </c>
      <c r="D5632" s="4">
        <v>43404</v>
      </c>
      <c r="E5632" s="5" t="s">
        <v>293</v>
      </c>
      <c r="F5632" s="5" t="s">
        <v>310</v>
      </c>
      <c r="G5632" s="7">
        <v>1E-3</v>
      </c>
      <c r="H5632" s="21" t="s">
        <v>94</v>
      </c>
      <c r="I5632" s="5" t="s">
        <v>51</v>
      </c>
    </row>
    <row r="5633" spans="1:9" ht="48" customHeight="1">
      <c r="A5633" s="5" t="s">
        <v>86</v>
      </c>
      <c r="B5633" s="5" t="s">
        <v>85</v>
      </c>
      <c r="C5633" s="4">
        <v>43374</v>
      </c>
      <c r="D5633" s="4">
        <v>43404</v>
      </c>
      <c r="E5633" s="5" t="s">
        <v>293</v>
      </c>
      <c r="F5633" s="5" t="s">
        <v>295</v>
      </c>
      <c r="G5633" s="7">
        <v>1E-3</v>
      </c>
      <c r="H5633" s="21" t="s">
        <v>94</v>
      </c>
      <c r="I5633" s="5" t="s">
        <v>51</v>
      </c>
    </row>
    <row r="5634" spans="1:9" ht="48" customHeight="1">
      <c r="A5634" s="5" t="s">
        <v>86</v>
      </c>
      <c r="B5634" s="5" t="s">
        <v>85</v>
      </c>
      <c r="C5634" s="4">
        <v>43374</v>
      </c>
      <c r="D5634" s="4">
        <v>43404</v>
      </c>
      <c r="E5634" s="5" t="s">
        <v>293</v>
      </c>
      <c r="F5634" s="5" t="s">
        <v>311</v>
      </c>
      <c r="G5634" s="7">
        <v>1E-3</v>
      </c>
      <c r="H5634" s="21" t="s">
        <v>94</v>
      </c>
      <c r="I5634" s="5" t="s">
        <v>51</v>
      </c>
    </row>
    <row r="5635" spans="1:9" ht="48" customHeight="1">
      <c r="A5635" s="5" t="s">
        <v>86</v>
      </c>
      <c r="B5635" s="5" t="s">
        <v>85</v>
      </c>
      <c r="C5635" s="4">
        <v>43374</v>
      </c>
      <c r="D5635" s="4">
        <v>43404</v>
      </c>
      <c r="E5635" s="5" t="s">
        <v>293</v>
      </c>
      <c r="F5635" s="5" t="s">
        <v>320</v>
      </c>
      <c r="G5635" s="7">
        <v>1E-3</v>
      </c>
      <c r="H5635" s="21" t="s">
        <v>94</v>
      </c>
      <c r="I5635" s="5" t="s">
        <v>51</v>
      </c>
    </row>
    <row r="5636" spans="1:9" ht="48" customHeight="1">
      <c r="A5636" s="5" t="s">
        <v>86</v>
      </c>
      <c r="B5636" s="5" t="s">
        <v>85</v>
      </c>
      <c r="C5636" s="4">
        <v>43374</v>
      </c>
      <c r="D5636" s="4">
        <v>43404</v>
      </c>
      <c r="E5636" s="5" t="s">
        <v>293</v>
      </c>
      <c r="F5636" s="5" t="s">
        <v>312</v>
      </c>
      <c r="G5636" s="7">
        <v>1E-3</v>
      </c>
      <c r="H5636" s="21" t="s">
        <v>94</v>
      </c>
      <c r="I5636" s="5" t="s">
        <v>51</v>
      </c>
    </row>
    <row r="5637" spans="1:9" ht="48" customHeight="1">
      <c r="A5637" s="5" t="s">
        <v>86</v>
      </c>
      <c r="B5637" s="5" t="s">
        <v>85</v>
      </c>
      <c r="C5637" s="4">
        <v>43374</v>
      </c>
      <c r="D5637" s="4">
        <v>43404</v>
      </c>
      <c r="E5637" s="5" t="s">
        <v>293</v>
      </c>
      <c r="F5637" s="5" t="s">
        <v>314</v>
      </c>
      <c r="G5637" s="7">
        <v>1E-3</v>
      </c>
      <c r="H5637" s="21" t="s">
        <v>94</v>
      </c>
      <c r="I5637" s="5" t="s">
        <v>51</v>
      </c>
    </row>
    <row r="5638" spans="1:9" ht="48" customHeight="1">
      <c r="A5638" s="5" t="s">
        <v>86</v>
      </c>
      <c r="B5638" s="5" t="s">
        <v>85</v>
      </c>
      <c r="C5638" s="4">
        <v>43374</v>
      </c>
      <c r="D5638" s="4">
        <v>43404</v>
      </c>
      <c r="E5638" s="5" t="s">
        <v>293</v>
      </c>
      <c r="F5638" s="5" t="s">
        <v>327</v>
      </c>
      <c r="G5638" s="7">
        <v>1E-3</v>
      </c>
      <c r="H5638" s="21" t="s">
        <v>94</v>
      </c>
      <c r="I5638" s="5" t="s">
        <v>51</v>
      </c>
    </row>
    <row r="5639" spans="1:9" ht="48" customHeight="1">
      <c r="A5639" s="5" t="s">
        <v>86</v>
      </c>
      <c r="B5639" s="5" t="s">
        <v>85</v>
      </c>
      <c r="C5639" s="4">
        <v>43374</v>
      </c>
      <c r="D5639" s="4">
        <v>43404</v>
      </c>
      <c r="E5639" s="5" t="s">
        <v>293</v>
      </c>
      <c r="F5639" s="5" t="s">
        <v>315</v>
      </c>
      <c r="G5639" s="7">
        <v>1E-3</v>
      </c>
      <c r="H5639" s="21" t="s">
        <v>94</v>
      </c>
      <c r="I5639" s="5" t="s">
        <v>51</v>
      </c>
    </row>
    <row r="5640" spans="1:9" ht="48" customHeight="1">
      <c r="A5640" s="5" t="s">
        <v>86</v>
      </c>
      <c r="B5640" s="5" t="s">
        <v>85</v>
      </c>
      <c r="C5640" s="4">
        <v>43374</v>
      </c>
      <c r="D5640" s="4">
        <v>43404</v>
      </c>
      <c r="E5640" s="5" t="s">
        <v>293</v>
      </c>
      <c r="F5640" s="5" t="s">
        <v>305</v>
      </c>
      <c r="G5640" s="7">
        <v>1E-3</v>
      </c>
      <c r="H5640" s="21" t="s">
        <v>94</v>
      </c>
      <c r="I5640" s="5" t="s">
        <v>51</v>
      </c>
    </row>
    <row r="5641" spans="1:9" ht="48" customHeight="1">
      <c r="A5641" s="5" t="s">
        <v>86</v>
      </c>
      <c r="B5641" s="5" t="s">
        <v>85</v>
      </c>
      <c r="C5641" s="4">
        <v>43374</v>
      </c>
      <c r="D5641" s="4">
        <v>43404</v>
      </c>
      <c r="E5641" s="5" t="s">
        <v>293</v>
      </c>
      <c r="F5641" s="5" t="s">
        <v>328</v>
      </c>
      <c r="G5641" s="7">
        <v>1E-3</v>
      </c>
      <c r="H5641" s="21" t="s">
        <v>94</v>
      </c>
      <c r="I5641" s="5" t="s">
        <v>51</v>
      </c>
    </row>
    <row r="5642" spans="1:9" ht="48" customHeight="1">
      <c r="A5642" s="5" t="s">
        <v>86</v>
      </c>
      <c r="B5642" s="5" t="s">
        <v>85</v>
      </c>
      <c r="C5642" s="4">
        <v>43374</v>
      </c>
      <c r="D5642" s="4">
        <v>43404</v>
      </c>
      <c r="E5642" s="5" t="s">
        <v>293</v>
      </c>
      <c r="F5642" s="5" t="s">
        <v>331</v>
      </c>
      <c r="G5642" s="7">
        <v>1E-3</v>
      </c>
      <c r="H5642" s="21" t="s">
        <v>94</v>
      </c>
      <c r="I5642" s="5" t="s">
        <v>51</v>
      </c>
    </row>
    <row r="5643" spans="1:9" ht="48" customHeight="1">
      <c r="A5643" s="5" t="s">
        <v>86</v>
      </c>
      <c r="B5643" s="5" t="s">
        <v>85</v>
      </c>
      <c r="C5643" s="4">
        <v>43374</v>
      </c>
      <c r="D5643" s="4">
        <v>43404</v>
      </c>
      <c r="E5643" s="5" t="s">
        <v>293</v>
      </c>
      <c r="F5643" s="5" t="s">
        <v>332</v>
      </c>
      <c r="G5643" s="7">
        <v>1E-3</v>
      </c>
      <c r="H5643" s="21" t="s">
        <v>94</v>
      </c>
      <c r="I5643" s="5" t="s">
        <v>51</v>
      </c>
    </row>
    <row r="5644" spans="1:9" ht="48" customHeight="1">
      <c r="A5644" s="5" t="s">
        <v>86</v>
      </c>
      <c r="B5644" s="5" t="s">
        <v>85</v>
      </c>
      <c r="C5644" s="4">
        <v>43374</v>
      </c>
      <c r="D5644" s="4">
        <v>43404</v>
      </c>
      <c r="E5644" s="5" t="s">
        <v>293</v>
      </c>
      <c r="F5644" s="5" t="s">
        <v>333</v>
      </c>
      <c r="G5644" s="7">
        <v>1E-3</v>
      </c>
      <c r="H5644" s="21" t="s">
        <v>94</v>
      </c>
      <c r="I5644" s="5" t="s">
        <v>51</v>
      </c>
    </row>
    <row r="5645" spans="1:9" ht="48" customHeight="1">
      <c r="A5645" s="5" t="s">
        <v>86</v>
      </c>
      <c r="B5645" s="5" t="s">
        <v>85</v>
      </c>
      <c r="C5645" s="4">
        <v>43374</v>
      </c>
      <c r="D5645" s="4">
        <v>43404</v>
      </c>
      <c r="E5645" s="5" t="s">
        <v>293</v>
      </c>
      <c r="F5645" s="5" t="s">
        <v>334</v>
      </c>
      <c r="G5645" s="7">
        <v>0</v>
      </c>
      <c r="H5645" s="21" t="s">
        <v>94</v>
      </c>
      <c r="I5645" s="5" t="s">
        <v>51</v>
      </c>
    </row>
    <row r="5646" spans="1:9" ht="48" customHeight="1">
      <c r="A5646" s="5" t="s">
        <v>86</v>
      </c>
      <c r="B5646" s="5" t="s">
        <v>85</v>
      </c>
      <c r="C5646" s="4">
        <v>43374</v>
      </c>
      <c r="D5646" s="4">
        <v>43404</v>
      </c>
      <c r="E5646" s="5" t="s">
        <v>293</v>
      </c>
      <c r="F5646" s="5" t="s">
        <v>330</v>
      </c>
      <c r="G5646" s="7">
        <v>0</v>
      </c>
      <c r="H5646" s="21" t="s">
        <v>94</v>
      </c>
      <c r="I5646" s="5" t="s">
        <v>51</v>
      </c>
    </row>
    <row r="5647" spans="1:9" ht="48" customHeight="1">
      <c r="A5647" s="5" t="s">
        <v>86</v>
      </c>
      <c r="B5647" s="5" t="s">
        <v>85</v>
      </c>
      <c r="C5647" s="4">
        <v>43374</v>
      </c>
      <c r="D5647" s="4">
        <v>43404</v>
      </c>
      <c r="E5647" s="5" t="s">
        <v>293</v>
      </c>
      <c r="F5647" s="5" t="s">
        <v>326</v>
      </c>
      <c r="G5647" s="7">
        <v>0</v>
      </c>
      <c r="H5647" s="21" t="s">
        <v>94</v>
      </c>
      <c r="I5647" s="5" t="s">
        <v>51</v>
      </c>
    </row>
    <row r="5648" spans="1:9" ht="48" customHeight="1">
      <c r="A5648" s="5" t="s">
        <v>86</v>
      </c>
      <c r="B5648" s="5" t="s">
        <v>85</v>
      </c>
      <c r="C5648" s="4">
        <v>43374</v>
      </c>
      <c r="D5648" s="4">
        <v>43404</v>
      </c>
      <c r="E5648" s="5" t="s">
        <v>293</v>
      </c>
      <c r="F5648" s="5" t="s">
        <v>335</v>
      </c>
      <c r="G5648" s="7">
        <v>0</v>
      </c>
      <c r="H5648" s="21" t="s">
        <v>94</v>
      </c>
      <c r="I5648" s="5" t="s">
        <v>51</v>
      </c>
    </row>
    <row r="5649" spans="1:9" ht="48" customHeight="1">
      <c r="A5649" s="5" t="s">
        <v>86</v>
      </c>
      <c r="B5649" s="5" t="s">
        <v>85</v>
      </c>
      <c r="C5649" s="4">
        <v>43374</v>
      </c>
      <c r="D5649" s="4">
        <v>43404</v>
      </c>
      <c r="E5649" s="5" t="s">
        <v>293</v>
      </c>
      <c r="F5649" s="5" t="s">
        <v>336</v>
      </c>
      <c r="G5649" s="7">
        <v>0</v>
      </c>
      <c r="H5649" s="21" t="s">
        <v>94</v>
      </c>
      <c r="I5649" s="5" t="s">
        <v>51</v>
      </c>
    </row>
    <row r="5650" spans="1:9" ht="48" customHeight="1">
      <c r="A5650" s="5" t="s">
        <v>86</v>
      </c>
      <c r="B5650" s="5" t="s">
        <v>85</v>
      </c>
      <c r="C5650" s="4">
        <v>43374</v>
      </c>
      <c r="D5650" s="4">
        <v>43404</v>
      </c>
      <c r="E5650" s="5" t="s">
        <v>505</v>
      </c>
      <c r="F5650" s="5" t="s">
        <v>395</v>
      </c>
      <c r="G5650" s="7">
        <v>1.2E-2</v>
      </c>
      <c r="H5650" s="21" t="s">
        <v>94</v>
      </c>
      <c r="I5650" s="5" t="s">
        <v>51</v>
      </c>
    </row>
    <row r="5651" spans="1:9" ht="48" customHeight="1">
      <c r="A5651" s="5" t="s">
        <v>86</v>
      </c>
      <c r="B5651" s="5" t="s">
        <v>85</v>
      </c>
      <c r="C5651" s="4">
        <v>43374</v>
      </c>
      <c r="D5651" s="4">
        <v>43404</v>
      </c>
      <c r="E5651" s="5" t="s">
        <v>505</v>
      </c>
      <c r="F5651" s="5" t="s">
        <v>392</v>
      </c>
      <c r="G5651" s="7">
        <v>9.0000000000000011E-3</v>
      </c>
      <c r="H5651" s="21" t="s">
        <v>94</v>
      </c>
      <c r="I5651" s="5" t="s">
        <v>51</v>
      </c>
    </row>
    <row r="5652" spans="1:9" ht="48" customHeight="1">
      <c r="A5652" s="5" t="s">
        <v>86</v>
      </c>
      <c r="B5652" s="5" t="s">
        <v>85</v>
      </c>
      <c r="C5652" s="4">
        <v>43374</v>
      </c>
      <c r="D5652" s="4">
        <v>43404</v>
      </c>
      <c r="E5652" s="5" t="s">
        <v>505</v>
      </c>
      <c r="F5652" s="5" t="s">
        <v>506</v>
      </c>
      <c r="G5652" s="7">
        <v>9.0000000000000011E-3</v>
      </c>
      <c r="H5652" s="21" t="s">
        <v>94</v>
      </c>
      <c r="I5652" s="5" t="s">
        <v>51</v>
      </c>
    </row>
    <row r="5653" spans="1:9" ht="48" customHeight="1">
      <c r="A5653" s="5" t="s">
        <v>86</v>
      </c>
      <c r="B5653" s="5" t="s">
        <v>85</v>
      </c>
      <c r="C5653" s="4">
        <v>43374</v>
      </c>
      <c r="D5653" s="4">
        <v>43404</v>
      </c>
      <c r="E5653" s="5" t="s">
        <v>505</v>
      </c>
      <c r="F5653" s="5" t="s">
        <v>362</v>
      </c>
      <c r="G5653" s="7">
        <v>8.0000000000000002E-3</v>
      </c>
      <c r="H5653" s="21" t="s">
        <v>94</v>
      </c>
      <c r="I5653" s="5" t="s">
        <v>51</v>
      </c>
    </row>
    <row r="5654" spans="1:9" ht="48" customHeight="1">
      <c r="A5654" s="5" t="s">
        <v>86</v>
      </c>
      <c r="B5654" s="5" t="s">
        <v>85</v>
      </c>
      <c r="C5654" s="4">
        <v>43374</v>
      </c>
      <c r="D5654" s="4">
        <v>43404</v>
      </c>
      <c r="E5654" s="5" t="s">
        <v>505</v>
      </c>
      <c r="F5654" s="5" t="s">
        <v>366</v>
      </c>
      <c r="G5654" s="7">
        <v>6.0000000000000001E-3</v>
      </c>
      <c r="H5654" s="21" t="s">
        <v>94</v>
      </c>
      <c r="I5654" s="5" t="s">
        <v>51</v>
      </c>
    </row>
    <row r="5655" spans="1:9" ht="48" customHeight="1">
      <c r="A5655" s="5" t="s">
        <v>86</v>
      </c>
      <c r="B5655" s="5" t="s">
        <v>85</v>
      </c>
      <c r="C5655" s="4">
        <v>43374</v>
      </c>
      <c r="D5655" s="4">
        <v>43404</v>
      </c>
      <c r="E5655" s="5" t="s">
        <v>115</v>
      </c>
      <c r="F5655" s="5" t="s">
        <v>436</v>
      </c>
      <c r="G5655" s="7">
        <v>8.0000000000000002E-3</v>
      </c>
      <c r="H5655" s="21" t="s">
        <v>94</v>
      </c>
      <c r="I5655" s="5" t="s">
        <v>51</v>
      </c>
    </row>
    <row r="5656" spans="1:9" ht="48" customHeight="1">
      <c r="A5656" s="5" t="s">
        <v>86</v>
      </c>
      <c r="B5656" s="5" t="s">
        <v>85</v>
      </c>
      <c r="C5656" s="4">
        <v>43374</v>
      </c>
      <c r="D5656" s="4">
        <v>43404</v>
      </c>
      <c r="E5656" s="5" t="s">
        <v>115</v>
      </c>
      <c r="F5656" s="5" t="s">
        <v>434</v>
      </c>
      <c r="G5656" s="7">
        <v>6.0000000000000001E-3</v>
      </c>
      <c r="H5656" s="21" t="s">
        <v>94</v>
      </c>
      <c r="I5656" s="5" t="s">
        <v>51</v>
      </c>
    </row>
    <row r="5657" spans="1:9" ht="48" customHeight="1">
      <c r="A5657" s="5" t="s">
        <v>86</v>
      </c>
      <c r="B5657" s="5" t="s">
        <v>85</v>
      </c>
      <c r="C5657" s="4">
        <v>43374</v>
      </c>
      <c r="D5657" s="4">
        <v>43404</v>
      </c>
      <c r="E5657" s="5" t="s">
        <v>115</v>
      </c>
      <c r="F5657" s="5" t="s">
        <v>430</v>
      </c>
      <c r="G5657" s="7">
        <v>3.0000000000000001E-3</v>
      </c>
      <c r="H5657" s="21" t="s">
        <v>94</v>
      </c>
      <c r="I5657" s="5" t="s">
        <v>51</v>
      </c>
    </row>
    <row r="5658" spans="1:9" ht="48" customHeight="1">
      <c r="A5658" s="5" t="s">
        <v>86</v>
      </c>
      <c r="B5658" s="5" t="s">
        <v>85</v>
      </c>
      <c r="C5658" s="4">
        <v>43374</v>
      </c>
      <c r="D5658" s="4">
        <v>43404</v>
      </c>
      <c r="E5658" s="5" t="s">
        <v>115</v>
      </c>
      <c r="F5658" s="5" t="s">
        <v>433</v>
      </c>
      <c r="G5658" s="7">
        <v>3.0000000000000001E-3</v>
      </c>
      <c r="H5658" s="21" t="s">
        <v>94</v>
      </c>
      <c r="I5658" s="5" t="s">
        <v>51</v>
      </c>
    </row>
    <row r="5659" spans="1:9" ht="48" customHeight="1">
      <c r="A5659" s="5" t="s">
        <v>86</v>
      </c>
      <c r="B5659" s="5" t="s">
        <v>85</v>
      </c>
      <c r="C5659" s="4">
        <v>43374</v>
      </c>
      <c r="D5659" s="4">
        <v>43404</v>
      </c>
      <c r="E5659" s="5" t="s">
        <v>115</v>
      </c>
      <c r="F5659" s="5" t="s">
        <v>431</v>
      </c>
      <c r="G5659" s="7">
        <v>2E-3</v>
      </c>
      <c r="H5659" s="21" t="s">
        <v>94</v>
      </c>
      <c r="I5659" s="5" t="s">
        <v>51</v>
      </c>
    </row>
    <row r="5660" spans="1:9" ht="48" customHeight="1">
      <c r="A5660" s="5" t="s">
        <v>86</v>
      </c>
      <c r="B5660" s="5" t="s">
        <v>85</v>
      </c>
      <c r="C5660" s="4">
        <v>43374</v>
      </c>
      <c r="D5660" s="4">
        <v>43404</v>
      </c>
      <c r="E5660" s="5" t="s">
        <v>115</v>
      </c>
      <c r="F5660" s="5" t="s">
        <v>437</v>
      </c>
      <c r="G5660" s="7">
        <v>2E-3</v>
      </c>
      <c r="H5660" s="21" t="s">
        <v>94</v>
      </c>
      <c r="I5660" s="5" t="s">
        <v>51</v>
      </c>
    </row>
    <row r="5661" spans="1:9" ht="48" customHeight="1">
      <c r="A5661" s="5" t="s">
        <v>86</v>
      </c>
      <c r="B5661" s="5" t="s">
        <v>85</v>
      </c>
      <c r="C5661" s="4">
        <v>43374</v>
      </c>
      <c r="D5661" s="4">
        <v>43404</v>
      </c>
      <c r="E5661" s="5" t="s">
        <v>115</v>
      </c>
      <c r="F5661" s="5" t="s">
        <v>438</v>
      </c>
      <c r="G5661" s="7">
        <v>2E-3</v>
      </c>
      <c r="H5661" s="21" t="s">
        <v>94</v>
      </c>
      <c r="I5661" s="5" t="s">
        <v>51</v>
      </c>
    </row>
    <row r="5662" spans="1:9" ht="48" customHeight="1">
      <c r="A5662" s="5" t="s">
        <v>86</v>
      </c>
      <c r="B5662" s="5" t="s">
        <v>85</v>
      </c>
      <c r="C5662" s="4">
        <v>43374</v>
      </c>
      <c r="D5662" s="4">
        <v>43404</v>
      </c>
      <c r="E5662" s="5" t="s">
        <v>115</v>
      </c>
      <c r="F5662" s="5" t="s">
        <v>432</v>
      </c>
      <c r="G5662" s="7">
        <v>2E-3</v>
      </c>
      <c r="H5662" s="21" t="s">
        <v>94</v>
      </c>
      <c r="I5662" s="5" t="s">
        <v>51</v>
      </c>
    </row>
    <row r="5663" spans="1:9" ht="48" customHeight="1">
      <c r="A5663" s="5" t="s">
        <v>86</v>
      </c>
      <c r="B5663" s="5" t="s">
        <v>85</v>
      </c>
      <c r="C5663" s="4">
        <v>43374</v>
      </c>
      <c r="D5663" s="4">
        <v>43404</v>
      </c>
      <c r="E5663" s="5" t="s">
        <v>115</v>
      </c>
      <c r="F5663" s="5" t="s">
        <v>435</v>
      </c>
      <c r="G5663" s="7">
        <v>2E-3</v>
      </c>
      <c r="H5663" s="21" t="s">
        <v>94</v>
      </c>
      <c r="I5663" s="5" t="s">
        <v>51</v>
      </c>
    </row>
    <row r="5664" spans="1:9" ht="48" customHeight="1">
      <c r="A5664" s="5" t="s">
        <v>86</v>
      </c>
      <c r="B5664" s="5" t="s">
        <v>85</v>
      </c>
      <c r="C5664" s="4">
        <v>43374</v>
      </c>
      <c r="D5664" s="4">
        <v>43404</v>
      </c>
      <c r="E5664" s="5" t="s">
        <v>115</v>
      </c>
      <c r="F5664" s="5" t="s">
        <v>444</v>
      </c>
      <c r="G5664" s="7">
        <v>2E-3</v>
      </c>
      <c r="H5664" s="21" t="s">
        <v>94</v>
      </c>
      <c r="I5664" s="5" t="s">
        <v>51</v>
      </c>
    </row>
    <row r="5665" spans="1:9" ht="48" customHeight="1">
      <c r="A5665" s="5" t="s">
        <v>86</v>
      </c>
      <c r="B5665" s="5" t="s">
        <v>85</v>
      </c>
      <c r="C5665" s="4">
        <v>43374</v>
      </c>
      <c r="D5665" s="4">
        <v>43404</v>
      </c>
      <c r="E5665" s="5" t="s">
        <v>115</v>
      </c>
      <c r="F5665" s="5" t="s">
        <v>439</v>
      </c>
      <c r="G5665" s="7">
        <v>1E-3</v>
      </c>
      <c r="H5665" s="21" t="s">
        <v>94</v>
      </c>
      <c r="I5665" s="5" t="s">
        <v>51</v>
      </c>
    </row>
    <row r="5666" spans="1:9" ht="48" customHeight="1">
      <c r="A5666" s="5" t="s">
        <v>86</v>
      </c>
      <c r="B5666" s="5" t="s">
        <v>85</v>
      </c>
      <c r="C5666" s="4">
        <v>43374</v>
      </c>
      <c r="D5666" s="4">
        <v>43404</v>
      </c>
      <c r="E5666" s="5" t="s">
        <v>115</v>
      </c>
      <c r="F5666" s="5" t="s">
        <v>440</v>
      </c>
      <c r="G5666" s="7">
        <v>1E-3</v>
      </c>
      <c r="H5666" s="21" t="s">
        <v>94</v>
      </c>
      <c r="I5666" s="5" t="s">
        <v>51</v>
      </c>
    </row>
    <row r="5667" spans="1:9" ht="48" customHeight="1">
      <c r="A5667" s="5" t="s">
        <v>86</v>
      </c>
      <c r="B5667" s="5" t="s">
        <v>85</v>
      </c>
      <c r="C5667" s="4">
        <v>43374</v>
      </c>
      <c r="D5667" s="4">
        <v>43404</v>
      </c>
      <c r="E5667" s="5" t="s">
        <v>115</v>
      </c>
      <c r="F5667" s="5" t="s">
        <v>441</v>
      </c>
      <c r="G5667" s="7">
        <v>1E-3</v>
      </c>
      <c r="H5667" s="21" t="s">
        <v>94</v>
      </c>
      <c r="I5667" s="5" t="s">
        <v>51</v>
      </c>
    </row>
    <row r="5668" spans="1:9" ht="48" customHeight="1">
      <c r="A5668" s="5" t="s">
        <v>86</v>
      </c>
      <c r="B5668" s="5" t="s">
        <v>85</v>
      </c>
      <c r="C5668" s="4">
        <v>43374</v>
      </c>
      <c r="D5668" s="4">
        <v>43404</v>
      </c>
      <c r="E5668" s="5" t="s">
        <v>115</v>
      </c>
      <c r="F5668" s="5" t="s">
        <v>443</v>
      </c>
      <c r="G5668" s="7">
        <v>1E-3</v>
      </c>
      <c r="H5668" s="21" t="s">
        <v>94</v>
      </c>
      <c r="I5668" s="5" t="s">
        <v>51</v>
      </c>
    </row>
    <row r="5669" spans="1:9" ht="48" customHeight="1">
      <c r="A5669" s="5" t="s">
        <v>86</v>
      </c>
      <c r="B5669" s="5" t="s">
        <v>85</v>
      </c>
      <c r="C5669" s="4">
        <v>43374</v>
      </c>
      <c r="D5669" s="4">
        <v>43404</v>
      </c>
      <c r="E5669" s="5" t="s">
        <v>115</v>
      </c>
      <c r="F5669" s="5" t="s">
        <v>449</v>
      </c>
      <c r="G5669" s="7">
        <v>1E-3</v>
      </c>
      <c r="H5669" s="21" t="s">
        <v>94</v>
      </c>
      <c r="I5669" s="5" t="s">
        <v>51</v>
      </c>
    </row>
    <row r="5670" spans="1:9" ht="48" customHeight="1">
      <c r="A5670" s="5" t="s">
        <v>86</v>
      </c>
      <c r="B5670" s="5" t="s">
        <v>85</v>
      </c>
      <c r="C5670" s="4">
        <v>43374</v>
      </c>
      <c r="D5670" s="4">
        <v>43404</v>
      </c>
      <c r="E5670" s="5" t="s">
        <v>115</v>
      </c>
      <c r="F5670" s="5" t="s">
        <v>450</v>
      </c>
      <c r="G5670" s="7">
        <v>1E-3</v>
      </c>
      <c r="H5670" s="21" t="s">
        <v>94</v>
      </c>
      <c r="I5670" s="5" t="s">
        <v>51</v>
      </c>
    </row>
    <row r="5671" spans="1:9" ht="48" customHeight="1">
      <c r="A5671" s="5" t="s">
        <v>86</v>
      </c>
      <c r="B5671" s="5" t="s">
        <v>85</v>
      </c>
      <c r="C5671" s="4">
        <v>43374</v>
      </c>
      <c r="D5671" s="4">
        <v>43404</v>
      </c>
      <c r="E5671" s="5" t="s">
        <v>115</v>
      </c>
      <c r="F5671" s="5" t="s">
        <v>442</v>
      </c>
      <c r="G5671" s="7">
        <v>0</v>
      </c>
      <c r="H5671" s="21" t="s">
        <v>94</v>
      </c>
      <c r="I5671" s="5" t="s">
        <v>51</v>
      </c>
    </row>
    <row r="5672" spans="1:9" ht="48" customHeight="1">
      <c r="A5672" s="5" t="s">
        <v>86</v>
      </c>
      <c r="B5672" s="5" t="s">
        <v>85</v>
      </c>
      <c r="C5672" s="4">
        <v>43374</v>
      </c>
      <c r="D5672" s="4">
        <v>43404</v>
      </c>
      <c r="E5672" s="5" t="s">
        <v>115</v>
      </c>
      <c r="F5672" s="5" t="s">
        <v>445</v>
      </c>
      <c r="G5672" s="7">
        <v>0</v>
      </c>
      <c r="H5672" s="21" t="s">
        <v>94</v>
      </c>
      <c r="I5672" s="5" t="s">
        <v>51</v>
      </c>
    </row>
    <row r="5673" spans="1:9" ht="48" customHeight="1">
      <c r="A5673" s="5" t="s">
        <v>86</v>
      </c>
      <c r="B5673" s="5" t="s">
        <v>85</v>
      </c>
      <c r="C5673" s="4">
        <v>43374</v>
      </c>
      <c r="D5673" s="4">
        <v>43404</v>
      </c>
      <c r="E5673" s="5" t="s">
        <v>115</v>
      </c>
      <c r="F5673" s="5" t="s">
        <v>113</v>
      </c>
      <c r="G5673" s="7">
        <v>0</v>
      </c>
      <c r="H5673" s="21" t="s">
        <v>94</v>
      </c>
      <c r="I5673" s="5" t="s">
        <v>51</v>
      </c>
    </row>
    <row r="5674" spans="1:9" ht="48" customHeight="1">
      <c r="A5674" s="5" t="s">
        <v>86</v>
      </c>
      <c r="B5674" s="5" t="s">
        <v>85</v>
      </c>
      <c r="C5674" s="4">
        <v>43374</v>
      </c>
      <c r="D5674" s="4">
        <v>43404</v>
      </c>
      <c r="E5674" s="5" t="s">
        <v>115</v>
      </c>
      <c r="F5674" s="5" t="s">
        <v>446</v>
      </c>
      <c r="G5674" s="7">
        <v>0</v>
      </c>
      <c r="H5674" s="21" t="s">
        <v>94</v>
      </c>
      <c r="I5674" s="5" t="s">
        <v>51</v>
      </c>
    </row>
    <row r="5675" spans="1:9" ht="48" customHeight="1">
      <c r="A5675" s="5" t="s">
        <v>86</v>
      </c>
      <c r="B5675" s="5" t="s">
        <v>85</v>
      </c>
      <c r="C5675" s="4">
        <v>43374</v>
      </c>
      <c r="D5675" s="4">
        <v>43404</v>
      </c>
      <c r="E5675" s="5" t="s">
        <v>115</v>
      </c>
      <c r="F5675" s="5" t="s">
        <v>447</v>
      </c>
      <c r="G5675" s="7">
        <v>0</v>
      </c>
      <c r="H5675" s="21" t="s">
        <v>94</v>
      </c>
      <c r="I5675" s="5" t="s">
        <v>51</v>
      </c>
    </row>
    <row r="5676" spans="1:9" ht="48" customHeight="1">
      <c r="A5676" s="5" t="s">
        <v>86</v>
      </c>
      <c r="B5676" s="5" t="s">
        <v>85</v>
      </c>
      <c r="C5676" s="4">
        <v>43374</v>
      </c>
      <c r="D5676" s="4">
        <v>43404</v>
      </c>
      <c r="E5676" s="5" t="s">
        <v>115</v>
      </c>
      <c r="F5676" s="5" t="s">
        <v>448</v>
      </c>
      <c r="G5676" s="7">
        <v>0</v>
      </c>
      <c r="H5676" s="21" t="s">
        <v>94</v>
      </c>
      <c r="I5676" s="5" t="s">
        <v>51</v>
      </c>
    </row>
    <row r="5677" spans="1:9" ht="48" customHeight="1">
      <c r="A5677" s="5" t="s">
        <v>86</v>
      </c>
      <c r="B5677" s="5" t="s">
        <v>85</v>
      </c>
      <c r="C5677" s="4">
        <v>43374</v>
      </c>
      <c r="D5677" s="4">
        <v>43404</v>
      </c>
      <c r="E5677" s="5" t="s">
        <v>337</v>
      </c>
      <c r="F5677" s="5" t="s">
        <v>342</v>
      </c>
      <c r="G5677" s="7">
        <v>3.0000000000000001E-3</v>
      </c>
      <c r="H5677" s="21" t="s">
        <v>94</v>
      </c>
      <c r="I5677" s="5" t="s">
        <v>51</v>
      </c>
    </row>
    <row r="5678" spans="1:9" ht="48" customHeight="1">
      <c r="A5678" s="5" t="s">
        <v>86</v>
      </c>
      <c r="B5678" s="5" t="s">
        <v>85</v>
      </c>
      <c r="C5678" s="4">
        <v>43374</v>
      </c>
      <c r="D5678" s="4">
        <v>43404</v>
      </c>
      <c r="E5678" s="5" t="s">
        <v>337</v>
      </c>
      <c r="F5678" s="5" t="s">
        <v>352</v>
      </c>
      <c r="G5678" s="7">
        <v>2E-3</v>
      </c>
      <c r="H5678" s="21" t="s">
        <v>94</v>
      </c>
      <c r="I5678" s="5" t="s">
        <v>51</v>
      </c>
    </row>
    <row r="5679" spans="1:9" ht="48" customHeight="1">
      <c r="A5679" s="5" t="s">
        <v>86</v>
      </c>
      <c r="B5679" s="5" t="s">
        <v>85</v>
      </c>
      <c r="C5679" s="4">
        <v>43374</v>
      </c>
      <c r="D5679" s="4">
        <v>43404</v>
      </c>
      <c r="E5679" s="5" t="s">
        <v>337</v>
      </c>
      <c r="F5679" s="5" t="s">
        <v>339</v>
      </c>
      <c r="G5679" s="7">
        <v>2E-3</v>
      </c>
      <c r="H5679" s="21" t="s">
        <v>94</v>
      </c>
      <c r="I5679" s="5" t="s">
        <v>51</v>
      </c>
    </row>
    <row r="5680" spans="1:9" ht="48" customHeight="1">
      <c r="A5680" s="5" t="s">
        <v>86</v>
      </c>
      <c r="B5680" s="5" t="s">
        <v>85</v>
      </c>
      <c r="C5680" s="4">
        <v>43374</v>
      </c>
      <c r="D5680" s="4">
        <v>43404</v>
      </c>
      <c r="E5680" s="5" t="s">
        <v>337</v>
      </c>
      <c r="F5680" s="5" t="s">
        <v>338</v>
      </c>
      <c r="G5680" s="7">
        <v>2E-3</v>
      </c>
      <c r="H5680" s="21" t="s">
        <v>94</v>
      </c>
      <c r="I5680" s="5" t="s">
        <v>51</v>
      </c>
    </row>
    <row r="5681" spans="1:9" ht="48" customHeight="1">
      <c r="A5681" s="5" t="s">
        <v>86</v>
      </c>
      <c r="B5681" s="5" t="s">
        <v>85</v>
      </c>
      <c r="C5681" s="4">
        <v>43374</v>
      </c>
      <c r="D5681" s="4">
        <v>43404</v>
      </c>
      <c r="E5681" s="5" t="s">
        <v>337</v>
      </c>
      <c r="F5681" s="5" t="s">
        <v>341</v>
      </c>
      <c r="G5681" s="7">
        <v>2E-3</v>
      </c>
      <c r="H5681" s="21" t="s">
        <v>94</v>
      </c>
      <c r="I5681" s="5" t="s">
        <v>51</v>
      </c>
    </row>
    <row r="5682" spans="1:9" ht="48" customHeight="1">
      <c r="A5682" s="5" t="s">
        <v>86</v>
      </c>
      <c r="B5682" s="5" t="s">
        <v>85</v>
      </c>
      <c r="C5682" s="4">
        <v>43374</v>
      </c>
      <c r="D5682" s="4">
        <v>43404</v>
      </c>
      <c r="E5682" s="5" t="s">
        <v>337</v>
      </c>
      <c r="F5682" s="5" t="s">
        <v>348</v>
      </c>
      <c r="G5682" s="7">
        <v>2E-3</v>
      </c>
      <c r="H5682" s="21" t="s">
        <v>94</v>
      </c>
      <c r="I5682" s="5" t="s">
        <v>51</v>
      </c>
    </row>
    <row r="5683" spans="1:9" ht="48" customHeight="1">
      <c r="A5683" s="5" t="s">
        <v>86</v>
      </c>
      <c r="B5683" s="5" t="s">
        <v>85</v>
      </c>
      <c r="C5683" s="4">
        <v>43374</v>
      </c>
      <c r="D5683" s="4">
        <v>43404</v>
      </c>
      <c r="E5683" s="5" t="s">
        <v>337</v>
      </c>
      <c r="F5683" s="5" t="s">
        <v>355</v>
      </c>
      <c r="G5683" s="7">
        <v>1E-3</v>
      </c>
      <c r="H5683" s="21" t="s">
        <v>94</v>
      </c>
      <c r="I5683" s="5" t="s">
        <v>51</v>
      </c>
    </row>
    <row r="5684" spans="1:9" ht="48" customHeight="1">
      <c r="A5684" s="5" t="s">
        <v>86</v>
      </c>
      <c r="B5684" s="5" t="s">
        <v>85</v>
      </c>
      <c r="C5684" s="4">
        <v>43374</v>
      </c>
      <c r="D5684" s="4">
        <v>43404</v>
      </c>
      <c r="E5684" s="5" t="s">
        <v>337</v>
      </c>
      <c r="F5684" s="5" t="s">
        <v>356</v>
      </c>
      <c r="G5684" s="7">
        <v>1E-3</v>
      </c>
      <c r="H5684" s="21" t="s">
        <v>94</v>
      </c>
      <c r="I5684" s="5" t="s">
        <v>51</v>
      </c>
    </row>
    <row r="5685" spans="1:9" ht="48" customHeight="1">
      <c r="A5685" s="5" t="s">
        <v>86</v>
      </c>
      <c r="B5685" s="5" t="s">
        <v>85</v>
      </c>
      <c r="C5685" s="4">
        <v>43374</v>
      </c>
      <c r="D5685" s="4">
        <v>43404</v>
      </c>
      <c r="E5685" s="5" t="s">
        <v>337</v>
      </c>
      <c r="F5685" s="5" t="s">
        <v>349</v>
      </c>
      <c r="G5685" s="7">
        <v>1E-3</v>
      </c>
      <c r="H5685" s="21" t="s">
        <v>94</v>
      </c>
      <c r="I5685" s="5" t="s">
        <v>51</v>
      </c>
    </row>
    <row r="5686" spans="1:9" ht="48" customHeight="1">
      <c r="A5686" s="5" t="s">
        <v>86</v>
      </c>
      <c r="B5686" s="5" t="s">
        <v>85</v>
      </c>
      <c r="C5686" s="4">
        <v>43374</v>
      </c>
      <c r="D5686" s="4">
        <v>43404</v>
      </c>
      <c r="E5686" s="5" t="s">
        <v>337</v>
      </c>
      <c r="F5686" s="5" t="s">
        <v>350</v>
      </c>
      <c r="G5686" s="7">
        <v>1E-3</v>
      </c>
      <c r="H5686" s="21" t="s">
        <v>94</v>
      </c>
      <c r="I5686" s="5" t="s">
        <v>51</v>
      </c>
    </row>
    <row r="5687" spans="1:9" ht="48" customHeight="1">
      <c r="A5687" s="5" t="s">
        <v>86</v>
      </c>
      <c r="B5687" s="5" t="s">
        <v>85</v>
      </c>
      <c r="C5687" s="4">
        <v>43374</v>
      </c>
      <c r="D5687" s="4">
        <v>43404</v>
      </c>
      <c r="E5687" s="5" t="s">
        <v>337</v>
      </c>
      <c r="F5687" s="5" t="s">
        <v>357</v>
      </c>
      <c r="G5687" s="7">
        <v>1E-3</v>
      </c>
      <c r="H5687" s="21" t="s">
        <v>94</v>
      </c>
      <c r="I5687" s="5" t="s">
        <v>51</v>
      </c>
    </row>
    <row r="5688" spans="1:9" ht="48" customHeight="1">
      <c r="A5688" s="5" t="s">
        <v>86</v>
      </c>
      <c r="B5688" s="5" t="s">
        <v>85</v>
      </c>
      <c r="C5688" s="4">
        <v>43374</v>
      </c>
      <c r="D5688" s="4">
        <v>43404</v>
      </c>
      <c r="E5688" s="5" t="s">
        <v>337</v>
      </c>
      <c r="F5688" s="5" t="s">
        <v>351</v>
      </c>
      <c r="G5688" s="7">
        <v>1E-3</v>
      </c>
      <c r="H5688" s="21" t="s">
        <v>94</v>
      </c>
      <c r="I5688" s="5" t="s">
        <v>51</v>
      </c>
    </row>
    <row r="5689" spans="1:9" ht="48" customHeight="1">
      <c r="A5689" s="5" t="s">
        <v>86</v>
      </c>
      <c r="B5689" s="5" t="s">
        <v>85</v>
      </c>
      <c r="C5689" s="4">
        <v>43374</v>
      </c>
      <c r="D5689" s="4">
        <v>43404</v>
      </c>
      <c r="E5689" s="5" t="s">
        <v>337</v>
      </c>
      <c r="F5689" s="5" t="s">
        <v>358</v>
      </c>
      <c r="G5689" s="7">
        <v>1E-3</v>
      </c>
      <c r="H5689" s="21" t="s">
        <v>94</v>
      </c>
      <c r="I5689" s="5" t="s">
        <v>51</v>
      </c>
    </row>
    <row r="5690" spans="1:9" ht="48" customHeight="1">
      <c r="A5690" s="5" t="s">
        <v>86</v>
      </c>
      <c r="B5690" s="5" t="s">
        <v>85</v>
      </c>
      <c r="C5690" s="4">
        <v>43374</v>
      </c>
      <c r="D5690" s="4">
        <v>43404</v>
      </c>
      <c r="E5690" s="5" t="s">
        <v>337</v>
      </c>
      <c r="F5690" s="5" t="s">
        <v>359</v>
      </c>
      <c r="G5690" s="7">
        <v>1E-3</v>
      </c>
      <c r="H5690" s="21" t="s">
        <v>94</v>
      </c>
      <c r="I5690" s="5" t="s">
        <v>51</v>
      </c>
    </row>
    <row r="5691" spans="1:9" ht="48" customHeight="1">
      <c r="A5691" s="5" t="s">
        <v>86</v>
      </c>
      <c r="B5691" s="5" t="s">
        <v>85</v>
      </c>
      <c r="C5691" s="4">
        <v>43374</v>
      </c>
      <c r="D5691" s="4">
        <v>43404</v>
      </c>
      <c r="E5691" s="5" t="s">
        <v>337</v>
      </c>
      <c r="F5691" s="5" t="s">
        <v>343</v>
      </c>
      <c r="G5691" s="7">
        <v>1E-3</v>
      </c>
      <c r="H5691" s="21" t="s">
        <v>94</v>
      </c>
      <c r="I5691" s="5" t="s">
        <v>51</v>
      </c>
    </row>
    <row r="5692" spans="1:9" ht="48" customHeight="1">
      <c r="A5692" s="5" t="s">
        <v>86</v>
      </c>
      <c r="B5692" s="5" t="s">
        <v>85</v>
      </c>
      <c r="C5692" s="4">
        <v>43374</v>
      </c>
      <c r="D5692" s="4">
        <v>43404</v>
      </c>
      <c r="E5692" s="5" t="s">
        <v>337</v>
      </c>
      <c r="F5692" s="5" t="s">
        <v>353</v>
      </c>
      <c r="G5692" s="7">
        <v>1E-3</v>
      </c>
      <c r="H5692" s="21" t="s">
        <v>94</v>
      </c>
      <c r="I5692" s="5" t="s">
        <v>51</v>
      </c>
    </row>
    <row r="5693" spans="1:9" ht="48" customHeight="1">
      <c r="A5693" s="5" t="s">
        <v>86</v>
      </c>
      <c r="B5693" s="5" t="s">
        <v>85</v>
      </c>
      <c r="C5693" s="4">
        <v>43374</v>
      </c>
      <c r="D5693" s="4">
        <v>43404</v>
      </c>
      <c r="E5693" s="5" t="s">
        <v>337</v>
      </c>
      <c r="F5693" s="5" t="s">
        <v>354</v>
      </c>
      <c r="G5693" s="7">
        <v>1E-3</v>
      </c>
      <c r="H5693" s="21" t="s">
        <v>94</v>
      </c>
      <c r="I5693" s="5" t="s">
        <v>51</v>
      </c>
    </row>
    <row r="5694" spans="1:9" ht="48" customHeight="1">
      <c r="A5694" s="5" t="s">
        <v>86</v>
      </c>
      <c r="B5694" s="5" t="s">
        <v>85</v>
      </c>
      <c r="C5694" s="4">
        <v>43374</v>
      </c>
      <c r="D5694" s="4">
        <v>43404</v>
      </c>
      <c r="E5694" s="5" t="s">
        <v>337</v>
      </c>
      <c r="F5694" s="5" t="s">
        <v>344</v>
      </c>
      <c r="G5694" s="7">
        <v>1E-3</v>
      </c>
      <c r="H5694" s="21" t="s">
        <v>94</v>
      </c>
      <c r="I5694" s="5" t="s">
        <v>51</v>
      </c>
    </row>
    <row r="5695" spans="1:9" ht="48" customHeight="1">
      <c r="A5695" s="5" t="s">
        <v>86</v>
      </c>
      <c r="B5695" s="5" t="s">
        <v>85</v>
      </c>
      <c r="C5695" s="4">
        <v>43374</v>
      </c>
      <c r="D5695" s="4">
        <v>43404</v>
      </c>
      <c r="E5695" s="5" t="s">
        <v>337</v>
      </c>
      <c r="F5695" s="5" t="s">
        <v>340</v>
      </c>
      <c r="G5695" s="7">
        <v>1E-3</v>
      </c>
      <c r="H5695" s="21" t="s">
        <v>94</v>
      </c>
      <c r="I5695" s="5" t="s">
        <v>51</v>
      </c>
    </row>
    <row r="5696" spans="1:9" ht="48" customHeight="1">
      <c r="A5696" s="5" t="s">
        <v>86</v>
      </c>
      <c r="B5696" s="5" t="s">
        <v>85</v>
      </c>
      <c r="C5696" s="4">
        <v>43374</v>
      </c>
      <c r="D5696" s="4">
        <v>43404</v>
      </c>
      <c r="E5696" s="5" t="s">
        <v>337</v>
      </c>
      <c r="F5696" s="5" t="s">
        <v>360</v>
      </c>
      <c r="G5696" s="7">
        <v>1E-3</v>
      </c>
      <c r="H5696" s="21" t="s">
        <v>94</v>
      </c>
      <c r="I5696" s="5" t="s">
        <v>51</v>
      </c>
    </row>
    <row r="5697" spans="1:9" ht="48" customHeight="1">
      <c r="A5697" s="5" t="s">
        <v>86</v>
      </c>
      <c r="B5697" s="5" t="s">
        <v>85</v>
      </c>
      <c r="C5697" s="4">
        <v>43374</v>
      </c>
      <c r="D5697" s="4">
        <v>43404</v>
      </c>
      <c r="E5697" s="5" t="s">
        <v>337</v>
      </c>
      <c r="F5697" s="5" t="s">
        <v>345</v>
      </c>
      <c r="G5697" s="7">
        <v>1E-3</v>
      </c>
      <c r="H5697" s="21" t="s">
        <v>94</v>
      </c>
      <c r="I5697" s="5" t="s">
        <v>51</v>
      </c>
    </row>
    <row r="5698" spans="1:9" ht="48" customHeight="1">
      <c r="A5698" s="5" t="s">
        <v>86</v>
      </c>
      <c r="B5698" s="5" t="s">
        <v>85</v>
      </c>
      <c r="C5698" s="4">
        <v>43374</v>
      </c>
      <c r="D5698" s="4">
        <v>43404</v>
      </c>
      <c r="E5698" s="5" t="s">
        <v>337</v>
      </c>
      <c r="F5698" s="5" t="s">
        <v>346</v>
      </c>
      <c r="G5698" s="7">
        <v>1E-3</v>
      </c>
      <c r="H5698" s="21" t="s">
        <v>94</v>
      </c>
      <c r="I5698" s="5" t="s">
        <v>51</v>
      </c>
    </row>
    <row r="5699" spans="1:9" ht="48" customHeight="1">
      <c r="A5699" s="5" t="s">
        <v>86</v>
      </c>
      <c r="B5699" s="5" t="s">
        <v>85</v>
      </c>
      <c r="C5699" s="4">
        <v>43374</v>
      </c>
      <c r="D5699" s="4">
        <v>43404</v>
      </c>
      <c r="E5699" s="5" t="s">
        <v>337</v>
      </c>
      <c r="F5699" s="5" t="s">
        <v>347</v>
      </c>
      <c r="G5699" s="7">
        <v>1E-3</v>
      </c>
      <c r="H5699" s="21" t="s">
        <v>94</v>
      </c>
      <c r="I5699" s="5" t="s">
        <v>51</v>
      </c>
    </row>
    <row r="5700" spans="1:9" ht="48" customHeight="1">
      <c r="A5700" s="5" t="s">
        <v>86</v>
      </c>
      <c r="B5700" s="5" t="s">
        <v>85</v>
      </c>
      <c r="C5700" s="4">
        <v>43374</v>
      </c>
      <c r="D5700" s="4">
        <v>43404</v>
      </c>
      <c r="E5700" s="5" t="s">
        <v>337</v>
      </c>
      <c r="F5700" s="5" t="s">
        <v>361</v>
      </c>
      <c r="G5700" s="7">
        <v>0</v>
      </c>
      <c r="H5700" s="21" t="s">
        <v>94</v>
      </c>
      <c r="I5700" s="5" t="s">
        <v>51</v>
      </c>
    </row>
    <row r="5701" spans="1:9" ht="48" customHeight="1">
      <c r="A5701" s="5" t="s">
        <v>86</v>
      </c>
      <c r="B5701" s="5" t="s">
        <v>85</v>
      </c>
      <c r="C5701" s="4">
        <v>43374</v>
      </c>
      <c r="D5701" s="4">
        <v>43404</v>
      </c>
      <c r="E5701" s="5" t="s">
        <v>337</v>
      </c>
      <c r="F5701" s="5" t="s">
        <v>362</v>
      </c>
      <c r="G5701" s="7">
        <v>0</v>
      </c>
      <c r="H5701" s="21" t="s">
        <v>94</v>
      </c>
      <c r="I5701" s="5" t="s">
        <v>51</v>
      </c>
    </row>
    <row r="5702" spans="1:9" ht="48" customHeight="1">
      <c r="A5702" s="5" t="s">
        <v>86</v>
      </c>
      <c r="B5702" s="5" t="s">
        <v>85</v>
      </c>
      <c r="C5702" s="4">
        <v>43374</v>
      </c>
      <c r="D5702" s="4">
        <v>43404</v>
      </c>
      <c r="E5702" s="5" t="s">
        <v>414</v>
      </c>
      <c r="F5702" s="5" t="s">
        <v>416</v>
      </c>
      <c r="G5702" s="7">
        <v>2E-3</v>
      </c>
      <c r="H5702" s="21" t="s">
        <v>94</v>
      </c>
      <c r="I5702" s="5" t="s">
        <v>51</v>
      </c>
    </row>
    <row r="5703" spans="1:9" ht="48" customHeight="1">
      <c r="A5703" s="5" t="s">
        <v>86</v>
      </c>
      <c r="B5703" s="5" t="s">
        <v>85</v>
      </c>
      <c r="C5703" s="4">
        <v>43374</v>
      </c>
      <c r="D5703" s="4">
        <v>43404</v>
      </c>
      <c r="E5703" s="5" t="s">
        <v>414</v>
      </c>
      <c r="F5703" s="5" t="s">
        <v>415</v>
      </c>
      <c r="G5703" s="7">
        <v>2E-3</v>
      </c>
      <c r="H5703" s="21" t="s">
        <v>94</v>
      </c>
      <c r="I5703" s="5" t="s">
        <v>51</v>
      </c>
    </row>
    <row r="5704" spans="1:9" ht="48" customHeight="1">
      <c r="A5704" s="5" t="s">
        <v>86</v>
      </c>
      <c r="B5704" s="5" t="s">
        <v>85</v>
      </c>
      <c r="C5704" s="4">
        <v>43374</v>
      </c>
      <c r="D5704" s="4">
        <v>43404</v>
      </c>
      <c r="E5704" s="5" t="s">
        <v>414</v>
      </c>
      <c r="F5704" s="5" t="s">
        <v>417</v>
      </c>
      <c r="G5704" s="7">
        <v>2E-3</v>
      </c>
      <c r="H5704" s="21" t="s">
        <v>94</v>
      </c>
      <c r="I5704" s="5" t="s">
        <v>51</v>
      </c>
    </row>
    <row r="5705" spans="1:9" ht="48" customHeight="1">
      <c r="A5705" s="5" t="s">
        <v>86</v>
      </c>
      <c r="B5705" s="5" t="s">
        <v>85</v>
      </c>
      <c r="C5705" s="4">
        <v>43374</v>
      </c>
      <c r="D5705" s="4">
        <v>43404</v>
      </c>
      <c r="E5705" s="5" t="s">
        <v>414</v>
      </c>
      <c r="F5705" s="5" t="s">
        <v>419</v>
      </c>
      <c r="G5705" s="7">
        <v>2E-3</v>
      </c>
      <c r="H5705" s="21" t="s">
        <v>94</v>
      </c>
      <c r="I5705" s="5" t="s">
        <v>51</v>
      </c>
    </row>
    <row r="5706" spans="1:9" ht="48" customHeight="1">
      <c r="A5706" s="5" t="s">
        <v>86</v>
      </c>
      <c r="B5706" s="5" t="s">
        <v>85</v>
      </c>
      <c r="C5706" s="4">
        <v>43374</v>
      </c>
      <c r="D5706" s="4">
        <v>43404</v>
      </c>
      <c r="E5706" s="5" t="s">
        <v>414</v>
      </c>
      <c r="F5706" s="5" t="s">
        <v>421</v>
      </c>
      <c r="G5706" s="7">
        <v>2E-3</v>
      </c>
      <c r="H5706" s="21" t="s">
        <v>94</v>
      </c>
      <c r="I5706" s="5" t="s">
        <v>51</v>
      </c>
    </row>
    <row r="5707" spans="1:9" ht="48" customHeight="1">
      <c r="A5707" s="5" t="s">
        <v>86</v>
      </c>
      <c r="B5707" s="5" t="s">
        <v>85</v>
      </c>
      <c r="C5707" s="4">
        <v>43374</v>
      </c>
      <c r="D5707" s="4">
        <v>43404</v>
      </c>
      <c r="E5707" s="5" t="s">
        <v>414</v>
      </c>
      <c r="F5707" s="5" t="s">
        <v>418</v>
      </c>
      <c r="G5707" s="7">
        <v>1E-3</v>
      </c>
      <c r="H5707" s="21" t="s">
        <v>94</v>
      </c>
      <c r="I5707" s="5" t="s">
        <v>51</v>
      </c>
    </row>
    <row r="5708" spans="1:9" ht="48" customHeight="1">
      <c r="A5708" s="5" t="s">
        <v>86</v>
      </c>
      <c r="B5708" s="5" t="s">
        <v>85</v>
      </c>
      <c r="C5708" s="4">
        <v>43374</v>
      </c>
      <c r="D5708" s="4">
        <v>43404</v>
      </c>
      <c r="E5708" s="5" t="s">
        <v>414</v>
      </c>
      <c r="F5708" s="5" t="s">
        <v>426</v>
      </c>
      <c r="G5708" s="7">
        <v>1E-3</v>
      </c>
      <c r="H5708" s="21" t="s">
        <v>94</v>
      </c>
      <c r="I5708" s="5" t="s">
        <v>51</v>
      </c>
    </row>
    <row r="5709" spans="1:9" ht="48" customHeight="1">
      <c r="A5709" s="5" t="s">
        <v>86</v>
      </c>
      <c r="B5709" s="5" t="s">
        <v>85</v>
      </c>
      <c r="C5709" s="4">
        <v>43374</v>
      </c>
      <c r="D5709" s="4">
        <v>43404</v>
      </c>
      <c r="E5709" s="5" t="s">
        <v>414</v>
      </c>
      <c r="F5709" s="5" t="s">
        <v>425</v>
      </c>
      <c r="G5709" s="7">
        <v>1E-3</v>
      </c>
      <c r="H5709" s="21" t="s">
        <v>94</v>
      </c>
      <c r="I5709" s="5" t="s">
        <v>51</v>
      </c>
    </row>
    <row r="5710" spans="1:9" ht="48" customHeight="1">
      <c r="A5710" s="5" t="s">
        <v>86</v>
      </c>
      <c r="B5710" s="5" t="s">
        <v>85</v>
      </c>
      <c r="C5710" s="4">
        <v>43374</v>
      </c>
      <c r="D5710" s="4">
        <v>43404</v>
      </c>
      <c r="E5710" s="5" t="s">
        <v>414</v>
      </c>
      <c r="F5710" s="5" t="s">
        <v>420</v>
      </c>
      <c r="G5710" s="7">
        <v>1E-3</v>
      </c>
      <c r="H5710" s="21" t="s">
        <v>94</v>
      </c>
      <c r="I5710" s="5" t="s">
        <v>51</v>
      </c>
    </row>
    <row r="5711" spans="1:9" ht="48" customHeight="1">
      <c r="A5711" s="5" t="s">
        <v>86</v>
      </c>
      <c r="B5711" s="5" t="s">
        <v>85</v>
      </c>
      <c r="C5711" s="4">
        <v>43374</v>
      </c>
      <c r="D5711" s="4">
        <v>43404</v>
      </c>
      <c r="E5711" s="5" t="s">
        <v>414</v>
      </c>
      <c r="F5711" s="5" t="s">
        <v>428</v>
      </c>
      <c r="G5711" s="7">
        <v>1E-3</v>
      </c>
      <c r="H5711" s="21" t="s">
        <v>94</v>
      </c>
      <c r="I5711" s="5" t="s">
        <v>51</v>
      </c>
    </row>
    <row r="5712" spans="1:9" ht="48" customHeight="1">
      <c r="A5712" s="5" t="s">
        <v>86</v>
      </c>
      <c r="B5712" s="5" t="s">
        <v>85</v>
      </c>
      <c r="C5712" s="4">
        <v>43374</v>
      </c>
      <c r="D5712" s="4">
        <v>43404</v>
      </c>
      <c r="E5712" s="5" t="s">
        <v>414</v>
      </c>
      <c r="F5712" s="5" t="s">
        <v>422</v>
      </c>
      <c r="G5712" s="7">
        <v>0</v>
      </c>
      <c r="H5712" s="21" t="s">
        <v>94</v>
      </c>
      <c r="I5712" s="5" t="s">
        <v>51</v>
      </c>
    </row>
    <row r="5713" spans="1:9" ht="48" customHeight="1">
      <c r="A5713" s="5" t="s">
        <v>86</v>
      </c>
      <c r="B5713" s="5" t="s">
        <v>85</v>
      </c>
      <c r="C5713" s="4">
        <v>43374</v>
      </c>
      <c r="D5713" s="4">
        <v>43404</v>
      </c>
      <c r="E5713" s="5" t="s">
        <v>414</v>
      </c>
      <c r="F5713" s="5" t="s">
        <v>423</v>
      </c>
      <c r="G5713" s="7">
        <v>0</v>
      </c>
      <c r="H5713" s="21" t="s">
        <v>94</v>
      </c>
      <c r="I5713" s="5" t="s">
        <v>51</v>
      </c>
    </row>
    <row r="5714" spans="1:9" ht="48" customHeight="1">
      <c r="A5714" s="5" t="s">
        <v>86</v>
      </c>
      <c r="B5714" s="5" t="s">
        <v>85</v>
      </c>
      <c r="C5714" s="4">
        <v>43374</v>
      </c>
      <c r="D5714" s="4">
        <v>43404</v>
      </c>
      <c r="E5714" s="5" t="s">
        <v>414</v>
      </c>
      <c r="F5714" s="5" t="s">
        <v>424</v>
      </c>
      <c r="G5714" s="7">
        <v>0</v>
      </c>
      <c r="H5714" s="21" t="s">
        <v>94</v>
      </c>
      <c r="I5714" s="5" t="s">
        <v>51</v>
      </c>
    </row>
    <row r="5715" spans="1:9" ht="48" customHeight="1">
      <c r="A5715" s="5" t="s">
        <v>86</v>
      </c>
      <c r="B5715" s="5" t="s">
        <v>85</v>
      </c>
      <c r="C5715" s="4">
        <v>43374</v>
      </c>
      <c r="D5715" s="4">
        <v>43404</v>
      </c>
      <c r="E5715" s="5" t="s">
        <v>414</v>
      </c>
      <c r="F5715" s="5" t="s">
        <v>427</v>
      </c>
      <c r="G5715" s="7">
        <v>0</v>
      </c>
      <c r="H5715" s="21" t="s">
        <v>94</v>
      </c>
      <c r="I5715" s="5" t="s">
        <v>51</v>
      </c>
    </row>
    <row r="5716" spans="1:9" ht="48" customHeight="1">
      <c r="A5716" s="5" t="s">
        <v>86</v>
      </c>
      <c r="B5716" s="5" t="s">
        <v>85</v>
      </c>
      <c r="C5716" s="4">
        <v>43374</v>
      </c>
      <c r="D5716" s="4">
        <v>43404</v>
      </c>
      <c r="E5716" s="5" t="s">
        <v>53</v>
      </c>
      <c r="F5716" s="5" t="s">
        <v>474</v>
      </c>
      <c r="G5716" s="7">
        <v>4.0000000000000001E-3</v>
      </c>
      <c r="H5716" s="21" t="s">
        <v>94</v>
      </c>
      <c r="I5716" s="5" t="s">
        <v>51</v>
      </c>
    </row>
    <row r="5717" spans="1:9" ht="48" customHeight="1">
      <c r="A5717" s="5" t="s">
        <v>86</v>
      </c>
      <c r="B5717" s="5" t="s">
        <v>85</v>
      </c>
      <c r="C5717" s="4">
        <v>43374</v>
      </c>
      <c r="D5717" s="4">
        <v>43404</v>
      </c>
      <c r="E5717" s="5" t="s">
        <v>53</v>
      </c>
      <c r="F5717" s="5" t="s">
        <v>475</v>
      </c>
      <c r="G5717" s="7">
        <v>2E-3</v>
      </c>
      <c r="H5717" s="21" t="s">
        <v>94</v>
      </c>
      <c r="I5717" s="5" t="s">
        <v>51</v>
      </c>
    </row>
    <row r="5718" spans="1:9" ht="48" customHeight="1">
      <c r="A5718" s="5" t="s">
        <v>86</v>
      </c>
      <c r="B5718" s="5" t="s">
        <v>85</v>
      </c>
      <c r="C5718" s="4">
        <v>43374</v>
      </c>
      <c r="D5718" s="4">
        <v>43404</v>
      </c>
      <c r="E5718" s="5" t="s">
        <v>53</v>
      </c>
      <c r="F5718" s="5" t="s">
        <v>478</v>
      </c>
      <c r="G5718" s="7">
        <v>2E-3</v>
      </c>
      <c r="H5718" s="21" t="s">
        <v>94</v>
      </c>
      <c r="I5718" s="5" t="s">
        <v>51</v>
      </c>
    </row>
    <row r="5719" spans="1:9" ht="48" customHeight="1">
      <c r="A5719" s="5" t="s">
        <v>86</v>
      </c>
      <c r="B5719" s="5" t="s">
        <v>85</v>
      </c>
      <c r="C5719" s="4">
        <v>43374</v>
      </c>
      <c r="D5719" s="4">
        <v>43404</v>
      </c>
      <c r="E5719" s="5" t="s">
        <v>53</v>
      </c>
      <c r="F5719" s="5" t="s">
        <v>476</v>
      </c>
      <c r="G5719" s="7">
        <v>1E-3</v>
      </c>
      <c r="H5719" s="21" t="s">
        <v>94</v>
      </c>
      <c r="I5719" s="5" t="s">
        <v>51</v>
      </c>
    </row>
    <row r="5720" spans="1:9" ht="48" customHeight="1">
      <c r="A5720" s="5" t="s">
        <v>86</v>
      </c>
      <c r="B5720" s="5" t="s">
        <v>85</v>
      </c>
      <c r="C5720" s="4">
        <v>43374</v>
      </c>
      <c r="D5720" s="4">
        <v>43404</v>
      </c>
      <c r="E5720" s="5" t="s">
        <v>53</v>
      </c>
      <c r="F5720" s="5" t="s">
        <v>480</v>
      </c>
      <c r="G5720" s="7">
        <v>1E-3</v>
      </c>
      <c r="H5720" s="21" t="s">
        <v>94</v>
      </c>
      <c r="I5720" s="5" t="s">
        <v>51</v>
      </c>
    </row>
    <row r="5721" spans="1:9" ht="48" customHeight="1">
      <c r="A5721" s="5" t="s">
        <v>86</v>
      </c>
      <c r="B5721" s="5" t="s">
        <v>85</v>
      </c>
      <c r="C5721" s="4">
        <v>43374</v>
      </c>
      <c r="D5721" s="4">
        <v>43404</v>
      </c>
      <c r="E5721" s="5" t="s">
        <v>53</v>
      </c>
      <c r="F5721" s="5" t="s">
        <v>481</v>
      </c>
      <c r="G5721" s="7">
        <v>1E-3</v>
      </c>
      <c r="H5721" s="21" t="s">
        <v>94</v>
      </c>
      <c r="I5721" s="5" t="s">
        <v>51</v>
      </c>
    </row>
    <row r="5722" spans="1:9" ht="48" customHeight="1">
      <c r="A5722" s="5" t="s">
        <v>86</v>
      </c>
      <c r="B5722" s="5" t="s">
        <v>85</v>
      </c>
      <c r="C5722" s="4">
        <v>43374</v>
      </c>
      <c r="D5722" s="4">
        <v>43404</v>
      </c>
      <c r="E5722" s="5" t="s">
        <v>53</v>
      </c>
      <c r="F5722" s="5" t="s">
        <v>482</v>
      </c>
      <c r="G5722" s="7">
        <v>1E-3</v>
      </c>
      <c r="H5722" s="21" t="s">
        <v>94</v>
      </c>
      <c r="I5722" s="5" t="s">
        <v>51</v>
      </c>
    </row>
    <row r="5723" spans="1:9" ht="48" customHeight="1">
      <c r="A5723" s="5" t="s">
        <v>86</v>
      </c>
      <c r="B5723" s="5" t="s">
        <v>85</v>
      </c>
      <c r="C5723" s="4">
        <v>43374</v>
      </c>
      <c r="D5723" s="4">
        <v>43404</v>
      </c>
      <c r="E5723" s="5" t="s">
        <v>53</v>
      </c>
      <c r="F5723" s="5" t="s">
        <v>46</v>
      </c>
      <c r="G5723" s="7">
        <v>1E-3</v>
      </c>
      <c r="H5723" s="21" t="s">
        <v>94</v>
      </c>
      <c r="I5723" s="5" t="s">
        <v>51</v>
      </c>
    </row>
    <row r="5724" spans="1:9" ht="48" customHeight="1">
      <c r="A5724" s="5" t="s">
        <v>86</v>
      </c>
      <c r="B5724" s="5" t="s">
        <v>85</v>
      </c>
      <c r="C5724" s="4">
        <v>43374</v>
      </c>
      <c r="D5724" s="4">
        <v>43404</v>
      </c>
      <c r="E5724" s="5" t="s">
        <v>53</v>
      </c>
      <c r="F5724" s="5" t="s">
        <v>483</v>
      </c>
      <c r="G5724" s="7">
        <v>1E-3</v>
      </c>
      <c r="H5724" s="21" t="s">
        <v>94</v>
      </c>
      <c r="I5724" s="5" t="s">
        <v>51</v>
      </c>
    </row>
    <row r="5725" spans="1:9" ht="48" customHeight="1">
      <c r="A5725" s="5" t="s">
        <v>86</v>
      </c>
      <c r="B5725" s="5" t="s">
        <v>85</v>
      </c>
      <c r="C5725" s="4">
        <v>43374</v>
      </c>
      <c r="D5725" s="4">
        <v>43404</v>
      </c>
      <c r="E5725" s="5" t="s">
        <v>53</v>
      </c>
      <c r="F5725" s="5" t="s">
        <v>484</v>
      </c>
      <c r="G5725" s="7">
        <v>1E-3</v>
      </c>
      <c r="H5725" s="21" t="s">
        <v>94</v>
      </c>
      <c r="I5725" s="5" t="s">
        <v>51</v>
      </c>
    </row>
    <row r="5726" spans="1:9" ht="48" customHeight="1">
      <c r="A5726" s="5" t="s">
        <v>86</v>
      </c>
      <c r="B5726" s="5" t="s">
        <v>85</v>
      </c>
      <c r="C5726" s="4">
        <v>43374</v>
      </c>
      <c r="D5726" s="4">
        <v>43404</v>
      </c>
      <c r="E5726" s="5" t="s">
        <v>53</v>
      </c>
      <c r="F5726" s="5" t="s">
        <v>477</v>
      </c>
      <c r="G5726" s="7">
        <v>0</v>
      </c>
      <c r="H5726" s="21" t="s">
        <v>94</v>
      </c>
      <c r="I5726" s="5" t="s">
        <v>51</v>
      </c>
    </row>
    <row r="5727" spans="1:9" ht="48" customHeight="1">
      <c r="A5727" s="5" t="s">
        <v>86</v>
      </c>
      <c r="B5727" s="5" t="s">
        <v>85</v>
      </c>
      <c r="C5727" s="4">
        <v>43374</v>
      </c>
      <c r="D5727" s="4">
        <v>43404</v>
      </c>
      <c r="E5727" s="5" t="s">
        <v>53</v>
      </c>
      <c r="F5727" s="5" t="s">
        <v>479</v>
      </c>
      <c r="G5727" s="7">
        <v>0</v>
      </c>
      <c r="H5727" s="21" t="s">
        <v>94</v>
      </c>
      <c r="I5727" s="5" t="s">
        <v>51</v>
      </c>
    </row>
    <row r="5728" spans="1:9" ht="48" customHeight="1">
      <c r="A5728" s="5" t="s">
        <v>86</v>
      </c>
      <c r="B5728" s="5" t="s">
        <v>85</v>
      </c>
      <c r="C5728" s="4">
        <v>43374</v>
      </c>
      <c r="D5728" s="4">
        <v>43404</v>
      </c>
      <c r="E5728" s="5" t="s">
        <v>53</v>
      </c>
      <c r="F5728" s="5" t="s">
        <v>485</v>
      </c>
      <c r="G5728" s="7">
        <v>0</v>
      </c>
      <c r="H5728" s="21" t="s">
        <v>94</v>
      </c>
      <c r="I5728" s="5" t="s">
        <v>51</v>
      </c>
    </row>
    <row r="5729" spans="1:9" ht="48" customHeight="1">
      <c r="A5729" s="5" t="s">
        <v>86</v>
      </c>
      <c r="B5729" s="5" t="s">
        <v>85</v>
      </c>
      <c r="C5729" s="4">
        <v>43374</v>
      </c>
      <c r="D5729" s="4">
        <v>43404</v>
      </c>
      <c r="E5729" s="5" t="s">
        <v>53</v>
      </c>
      <c r="F5729" s="5" t="s">
        <v>486</v>
      </c>
      <c r="G5729" s="7">
        <v>0</v>
      </c>
      <c r="H5729" s="21" t="s">
        <v>94</v>
      </c>
      <c r="I5729" s="5" t="s">
        <v>51</v>
      </c>
    </row>
    <row r="5730" spans="1:9" ht="48" customHeight="1">
      <c r="A5730" s="5" t="s">
        <v>86</v>
      </c>
      <c r="B5730" s="5" t="s">
        <v>85</v>
      </c>
      <c r="C5730" s="4">
        <v>43374</v>
      </c>
      <c r="D5730" s="4">
        <v>43404</v>
      </c>
      <c r="E5730" s="5" t="s">
        <v>53</v>
      </c>
      <c r="F5730" s="5" t="s">
        <v>487</v>
      </c>
      <c r="G5730" s="7">
        <v>0</v>
      </c>
      <c r="H5730" s="21" t="s">
        <v>94</v>
      </c>
      <c r="I5730" s="5" t="s">
        <v>51</v>
      </c>
    </row>
    <row r="5731" spans="1:9" ht="48" customHeight="1">
      <c r="A5731" s="5" t="s">
        <v>86</v>
      </c>
      <c r="B5731" s="5" t="s">
        <v>85</v>
      </c>
      <c r="C5731" s="4">
        <v>43374</v>
      </c>
      <c r="D5731" s="4">
        <v>43404</v>
      </c>
      <c r="E5731" s="5" t="s">
        <v>53</v>
      </c>
      <c r="F5731" s="5" t="s">
        <v>488</v>
      </c>
      <c r="G5731" s="7">
        <v>0</v>
      </c>
      <c r="H5731" s="21" t="s">
        <v>94</v>
      </c>
      <c r="I5731" s="5" t="s">
        <v>51</v>
      </c>
    </row>
    <row r="5732" spans="1:9" ht="48" customHeight="1">
      <c r="A5732" s="5" t="s">
        <v>86</v>
      </c>
      <c r="B5732" s="5" t="s">
        <v>85</v>
      </c>
      <c r="C5732" s="4">
        <v>43374</v>
      </c>
      <c r="D5732" s="4">
        <v>43404</v>
      </c>
      <c r="E5732" s="5" t="s">
        <v>53</v>
      </c>
      <c r="F5732" s="5" t="s">
        <v>445</v>
      </c>
      <c r="G5732" s="7">
        <v>0</v>
      </c>
      <c r="H5732" s="21" t="s">
        <v>94</v>
      </c>
      <c r="I5732" s="5" t="s">
        <v>51</v>
      </c>
    </row>
    <row r="5733" spans="1:9" ht="48" customHeight="1">
      <c r="A5733" s="5" t="s">
        <v>86</v>
      </c>
      <c r="B5733" s="5" t="s">
        <v>85</v>
      </c>
      <c r="C5733" s="4">
        <v>43374</v>
      </c>
      <c r="D5733" s="4">
        <v>43404</v>
      </c>
      <c r="E5733" s="5" t="s">
        <v>53</v>
      </c>
      <c r="F5733" s="5" t="s">
        <v>489</v>
      </c>
      <c r="G5733" s="7">
        <v>0</v>
      </c>
      <c r="H5733" s="21" t="s">
        <v>94</v>
      </c>
      <c r="I5733" s="5" t="s">
        <v>51</v>
      </c>
    </row>
    <row r="5734" spans="1:9" ht="48" customHeight="1">
      <c r="A5734" s="5" t="s">
        <v>86</v>
      </c>
      <c r="B5734" s="5" t="s">
        <v>85</v>
      </c>
      <c r="C5734" s="4">
        <v>43374</v>
      </c>
      <c r="D5734" s="4">
        <v>43404</v>
      </c>
      <c r="E5734" s="5" t="s">
        <v>75</v>
      </c>
      <c r="F5734" s="5" t="s">
        <v>283</v>
      </c>
      <c r="G5734" s="7">
        <v>2E-3</v>
      </c>
      <c r="H5734" s="21" t="s">
        <v>94</v>
      </c>
      <c r="I5734" s="5" t="s">
        <v>51</v>
      </c>
    </row>
    <row r="5735" spans="1:9" ht="48" customHeight="1">
      <c r="A5735" s="5" t="s">
        <v>86</v>
      </c>
      <c r="B5735" s="5" t="s">
        <v>85</v>
      </c>
      <c r="C5735" s="4">
        <v>43374</v>
      </c>
      <c r="D5735" s="4">
        <v>43404</v>
      </c>
      <c r="E5735" s="5" t="s">
        <v>75</v>
      </c>
      <c r="F5735" s="5" t="s">
        <v>282</v>
      </c>
      <c r="G5735" s="7">
        <v>2E-3</v>
      </c>
      <c r="H5735" s="21" t="s">
        <v>94</v>
      </c>
      <c r="I5735" s="5" t="s">
        <v>51</v>
      </c>
    </row>
    <row r="5736" spans="1:9" ht="48" customHeight="1">
      <c r="A5736" s="5" t="s">
        <v>86</v>
      </c>
      <c r="B5736" s="5" t="s">
        <v>85</v>
      </c>
      <c r="C5736" s="4">
        <v>43374</v>
      </c>
      <c r="D5736" s="4">
        <v>43404</v>
      </c>
      <c r="E5736" s="5" t="s">
        <v>75</v>
      </c>
      <c r="F5736" s="5" t="s">
        <v>279</v>
      </c>
      <c r="G5736" s="7">
        <v>2E-3</v>
      </c>
      <c r="H5736" s="21" t="s">
        <v>94</v>
      </c>
      <c r="I5736" s="5" t="s">
        <v>51</v>
      </c>
    </row>
    <row r="5737" spans="1:9" ht="48" customHeight="1">
      <c r="A5737" s="5" t="s">
        <v>86</v>
      </c>
      <c r="B5737" s="5" t="s">
        <v>85</v>
      </c>
      <c r="C5737" s="4">
        <v>43374</v>
      </c>
      <c r="D5737" s="4">
        <v>43404</v>
      </c>
      <c r="E5737" s="5" t="s">
        <v>75</v>
      </c>
      <c r="F5737" s="5" t="s">
        <v>281</v>
      </c>
      <c r="G5737" s="7">
        <v>1E-3</v>
      </c>
      <c r="H5737" s="21" t="s">
        <v>94</v>
      </c>
      <c r="I5737" s="5" t="s">
        <v>51</v>
      </c>
    </row>
    <row r="5738" spans="1:9" ht="48" customHeight="1">
      <c r="A5738" s="5" t="s">
        <v>86</v>
      </c>
      <c r="B5738" s="5" t="s">
        <v>85</v>
      </c>
      <c r="C5738" s="4">
        <v>43374</v>
      </c>
      <c r="D5738" s="4">
        <v>43404</v>
      </c>
      <c r="E5738" s="5" t="s">
        <v>75</v>
      </c>
      <c r="F5738" s="5" t="s">
        <v>280</v>
      </c>
      <c r="G5738" s="7">
        <v>1E-3</v>
      </c>
      <c r="H5738" s="21" t="s">
        <v>94</v>
      </c>
      <c r="I5738" s="5" t="s">
        <v>51</v>
      </c>
    </row>
    <row r="5739" spans="1:9" ht="48" customHeight="1">
      <c r="A5739" s="5" t="s">
        <v>86</v>
      </c>
      <c r="B5739" s="5" t="s">
        <v>85</v>
      </c>
      <c r="C5739" s="4">
        <v>43374</v>
      </c>
      <c r="D5739" s="4">
        <v>43404</v>
      </c>
      <c r="E5739" s="5" t="s">
        <v>75</v>
      </c>
      <c r="F5739" s="5" t="s">
        <v>287</v>
      </c>
      <c r="G5739" s="7">
        <v>0</v>
      </c>
      <c r="H5739" s="21" t="s">
        <v>94</v>
      </c>
      <c r="I5739" s="5" t="s">
        <v>51</v>
      </c>
    </row>
    <row r="5740" spans="1:9" ht="48" customHeight="1">
      <c r="A5740" s="5" t="s">
        <v>86</v>
      </c>
      <c r="B5740" s="5" t="s">
        <v>85</v>
      </c>
      <c r="C5740" s="4">
        <v>43374</v>
      </c>
      <c r="D5740" s="4">
        <v>43404</v>
      </c>
      <c r="E5740" s="5" t="s">
        <v>75</v>
      </c>
      <c r="F5740" s="5" t="s">
        <v>284</v>
      </c>
      <c r="G5740" s="7">
        <v>0</v>
      </c>
      <c r="H5740" s="21" t="s">
        <v>94</v>
      </c>
      <c r="I5740" s="5" t="s">
        <v>51</v>
      </c>
    </row>
    <row r="5741" spans="1:9" ht="48" customHeight="1">
      <c r="A5741" s="5" t="s">
        <v>86</v>
      </c>
      <c r="B5741" s="5" t="s">
        <v>85</v>
      </c>
      <c r="C5741" s="4">
        <v>43374</v>
      </c>
      <c r="D5741" s="4">
        <v>43404</v>
      </c>
      <c r="E5741" s="5" t="s">
        <v>75</v>
      </c>
      <c r="F5741" s="5" t="s">
        <v>289</v>
      </c>
      <c r="G5741" s="7">
        <v>0</v>
      </c>
      <c r="H5741" s="21" t="s">
        <v>94</v>
      </c>
      <c r="I5741" s="5" t="s">
        <v>51</v>
      </c>
    </row>
    <row r="5742" spans="1:9" ht="48" customHeight="1">
      <c r="A5742" s="5" t="s">
        <v>86</v>
      </c>
      <c r="B5742" s="5" t="s">
        <v>85</v>
      </c>
      <c r="C5742" s="4">
        <v>43374</v>
      </c>
      <c r="D5742" s="4">
        <v>43404</v>
      </c>
      <c r="E5742" s="5" t="s">
        <v>75</v>
      </c>
      <c r="F5742" s="5" t="s">
        <v>291</v>
      </c>
      <c r="G5742" s="7">
        <v>0</v>
      </c>
      <c r="H5742" s="21" t="s">
        <v>94</v>
      </c>
      <c r="I5742" s="5" t="s">
        <v>51</v>
      </c>
    </row>
    <row r="5743" spans="1:9" ht="48" customHeight="1">
      <c r="A5743" s="5" t="s">
        <v>86</v>
      </c>
      <c r="B5743" s="5" t="s">
        <v>85</v>
      </c>
      <c r="C5743" s="4">
        <v>43374</v>
      </c>
      <c r="D5743" s="4">
        <v>43404</v>
      </c>
      <c r="E5743" s="5" t="s">
        <v>75</v>
      </c>
      <c r="F5743" s="5" t="s">
        <v>292</v>
      </c>
      <c r="G5743" s="7">
        <v>0</v>
      </c>
      <c r="H5743" s="21" t="s">
        <v>94</v>
      </c>
      <c r="I5743" s="5" t="s">
        <v>51</v>
      </c>
    </row>
    <row r="5744" spans="1:9" ht="48" customHeight="1">
      <c r="A5744" s="5" t="s">
        <v>86</v>
      </c>
      <c r="B5744" s="5" t="s">
        <v>85</v>
      </c>
      <c r="C5744" s="4">
        <v>43374</v>
      </c>
      <c r="D5744" s="4">
        <v>43404</v>
      </c>
      <c r="E5744" s="5" t="s">
        <v>75</v>
      </c>
      <c r="F5744" s="5" t="s">
        <v>288</v>
      </c>
      <c r="G5744" s="7">
        <v>0</v>
      </c>
      <c r="H5744" s="21" t="s">
        <v>94</v>
      </c>
      <c r="I5744" s="5" t="s">
        <v>51</v>
      </c>
    </row>
    <row r="5745" spans="1:9" ht="48" customHeight="1">
      <c r="A5745" s="5" t="s">
        <v>86</v>
      </c>
      <c r="B5745" s="5" t="s">
        <v>85</v>
      </c>
      <c r="C5745" s="4">
        <v>43374</v>
      </c>
      <c r="D5745" s="4">
        <v>43404</v>
      </c>
      <c r="E5745" s="5" t="s">
        <v>75</v>
      </c>
      <c r="F5745" s="5" t="s">
        <v>290</v>
      </c>
      <c r="G5745" s="7">
        <v>0</v>
      </c>
      <c r="H5745" s="21" t="s">
        <v>94</v>
      </c>
      <c r="I5745" s="5" t="s">
        <v>51</v>
      </c>
    </row>
    <row r="5746" spans="1:9" ht="48" customHeight="1">
      <c r="A5746" s="5" t="s">
        <v>86</v>
      </c>
      <c r="B5746" s="5" t="s">
        <v>85</v>
      </c>
      <c r="C5746" s="4">
        <v>43374</v>
      </c>
      <c r="D5746" s="4">
        <v>43404</v>
      </c>
      <c r="E5746" s="5" t="s">
        <v>75</v>
      </c>
      <c r="F5746" s="5" t="s">
        <v>285</v>
      </c>
      <c r="G5746" s="7">
        <v>0</v>
      </c>
      <c r="H5746" s="21" t="s">
        <v>94</v>
      </c>
      <c r="I5746" s="5" t="s">
        <v>51</v>
      </c>
    </row>
    <row r="5747" spans="1:9" ht="48" customHeight="1">
      <c r="A5747" s="5" t="s">
        <v>86</v>
      </c>
      <c r="B5747" s="5" t="s">
        <v>85</v>
      </c>
      <c r="C5747" s="4">
        <v>43374</v>
      </c>
      <c r="D5747" s="4">
        <v>43404</v>
      </c>
      <c r="E5747" s="5" t="s">
        <v>75</v>
      </c>
      <c r="F5747" s="5" t="s">
        <v>278</v>
      </c>
      <c r="G5747" s="7">
        <v>0</v>
      </c>
      <c r="H5747" s="21" t="s">
        <v>94</v>
      </c>
      <c r="I5747" s="5" t="s">
        <v>51</v>
      </c>
    </row>
    <row r="5748" spans="1:9" ht="48" customHeight="1">
      <c r="A5748" s="5" t="s">
        <v>86</v>
      </c>
      <c r="B5748" s="5" t="s">
        <v>85</v>
      </c>
      <c r="C5748" s="4">
        <v>43374</v>
      </c>
      <c r="D5748" s="4">
        <v>43404</v>
      </c>
      <c r="E5748" s="5" t="s">
        <v>75</v>
      </c>
      <c r="F5748" s="5" t="s">
        <v>73</v>
      </c>
      <c r="G5748" s="7">
        <v>0</v>
      </c>
      <c r="H5748" s="21" t="s">
        <v>94</v>
      </c>
      <c r="I5748" s="5" t="s">
        <v>51</v>
      </c>
    </row>
    <row r="5749" spans="1:9" ht="48" customHeight="1">
      <c r="A5749" s="5" t="s">
        <v>86</v>
      </c>
      <c r="B5749" s="5" t="s">
        <v>85</v>
      </c>
      <c r="C5749" s="4">
        <v>43374</v>
      </c>
      <c r="D5749" s="4">
        <v>43404</v>
      </c>
      <c r="E5749" s="5" t="s">
        <v>75</v>
      </c>
      <c r="F5749" s="5" t="s">
        <v>286</v>
      </c>
      <c r="G5749" s="7">
        <v>0</v>
      </c>
      <c r="H5749" s="21" t="s">
        <v>94</v>
      </c>
      <c r="I5749" s="5" t="s">
        <v>51</v>
      </c>
    </row>
    <row r="5750" spans="1:9" ht="48" customHeight="1">
      <c r="A5750" s="5" t="s">
        <v>86</v>
      </c>
      <c r="B5750" s="5" t="s">
        <v>85</v>
      </c>
      <c r="C5750" s="4">
        <v>43374</v>
      </c>
      <c r="D5750" s="4">
        <v>43404</v>
      </c>
      <c r="E5750" s="5" t="s">
        <v>368</v>
      </c>
      <c r="F5750" s="5" t="s">
        <v>364</v>
      </c>
      <c r="G5750" s="7">
        <v>2E-3</v>
      </c>
      <c r="H5750" s="21" t="s">
        <v>94</v>
      </c>
      <c r="I5750" s="5" t="s">
        <v>51</v>
      </c>
    </row>
    <row r="5751" spans="1:9" ht="48" customHeight="1">
      <c r="A5751" s="5" t="s">
        <v>86</v>
      </c>
      <c r="B5751" s="5" t="s">
        <v>85</v>
      </c>
      <c r="C5751" s="4">
        <v>43374</v>
      </c>
      <c r="D5751" s="4">
        <v>43404</v>
      </c>
      <c r="E5751" s="5" t="s">
        <v>368</v>
      </c>
      <c r="F5751" s="5" t="s">
        <v>372</v>
      </c>
      <c r="G5751" s="7">
        <v>1E-3</v>
      </c>
      <c r="H5751" s="21" t="s">
        <v>94</v>
      </c>
      <c r="I5751" s="5" t="s">
        <v>51</v>
      </c>
    </row>
    <row r="5752" spans="1:9" ht="48" customHeight="1">
      <c r="A5752" s="5" t="s">
        <v>86</v>
      </c>
      <c r="B5752" s="5" t="s">
        <v>85</v>
      </c>
      <c r="C5752" s="4">
        <v>43374</v>
      </c>
      <c r="D5752" s="4">
        <v>43404</v>
      </c>
      <c r="E5752" s="5" t="s">
        <v>368</v>
      </c>
      <c r="F5752" s="5" t="s">
        <v>369</v>
      </c>
      <c r="G5752" s="7">
        <v>1E-3</v>
      </c>
      <c r="H5752" s="21" t="s">
        <v>94</v>
      </c>
      <c r="I5752" s="5" t="s">
        <v>51</v>
      </c>
    </row>
    <row r="5753" spans="1:9" ht="48" customHeight="1">
      <c r="A5753" s="5" t="s">
        <v>86</v>
      </c>
      <c r="B5753" s="5" t="s">
        <v>85</v>
      </c>
      <c r="C5753" s="4">
        <v>43374</v>
      </c>
      <c r="D5753" s="4">
        <v>43404</v>
      </c>
      <c r="E5753" s="5" t="s">
        <v>368</v>
      </c>
      <c r="F5753" s="5" t="s">
        <v>370</v>
      </c>
      <c r="G5753" s="7">
        <v>1E-3</v>
      </c>
      <c r="H5753" s="21" t="s">
        <v>94</v>
      </c>
      <c r="I5753" s="5" t="s">
        <v>51</v>
      </c>
    </row>
    <row r="5754" spans="1:9" ht="48" customHeight="1">
      <c r="A5754" s="5" t="s">
        <v>86</v>
      </c>
      <c r="B5754" s="5" t="s">
        <v>85</v>
      </c>
      <c r="C5754" s="4">
        <v>43374</v>
      </c>
      <c r="D5754" s="4">
        <v>43404</v>
      </c>
      <c r="E5754" s="5" t="s">
        <v>368</v>
      </c>
      <c r="F5754" s="5" t="s">
        <v>371</v>
      </c>
      <c r="G5754" s="7">
        <v>1E-3</v>
      </c>
      <c r="H5754" s="21" t="s">
        <v>94</v>
      </c>
      <c r="I5754" s="5" t="s">
        <v>51</v>
      </c>
    </row>
    <row r="5755" spans="1:9" ht="48" customHeight="1">
      <c r="A5755" s="5" t="s">
        <v>86</v>
      </c>
      <c r="B5755" s="5" t="s">
        <v>85</v>
      </c>
      <c r="C5755" s="4">
        <v>43374</v>
      </c>
      <c r="D5755" s="4">
        <v>43404</v>
      </c>
      <c r="E5755" s="5" t="s">
        <v>368</v>
      </c>
      <c r="F5755" s="5" t="s">
        <v>373</v>
      </c>
      <c r="G5755" s="7">
        <v>1E-3</v>
      </c>
      <c r="H5755" s="21" t="s">
        <v>94</v>
      </c>
      <c r="I5755" s="5" t="s">
        <v>51</v>
      </c>
    </row>
    <row r="5756" spans="1:9" ht="48" customHeight="1">
      <c r="A5756" s="5" t="s">
        <v>86</v>
      </c>
      <c r="B5756" s="5" t="s">
        <v>85</v>
      </c>
      <c r="C5756" s="4">
        <v>43374</v>
      </c>
      <c r="D5756" s="4">
        <v>43404</v>
      </c>
      <c r="E5756" s="5" t="s">
        <v>368</v>
      </c>
      <c r="F5756" s="5" t="s">
        <v>362</v>
      </c>
      <c r="G5756" s="7">
        <v>0</v>
      </c>
      <c r="H5756" s="21" t="s">
        <v>94</v>
      </c>
      <c r="I5756" s="5" t="s">
        <v>51</v>
      </c>
    </row>
    <row r="5757" spans="1:9" ht="48" customHeight="1">
      <c r="A5757" s="5" t="s">
        <v>86</v>
      </c>
      <c r="B5757" s="5" t="s">
        <v>85</v>
      </c>
      <c r="C5757" s="4">
        <v>43374</v>
      </c>
      <c r="D5757" s="4">
        <v>43404</v>
      </c>
      <c r="E5757" s="5" t="s">
        <v>368</v>
      </c>
      <c r="F5757" s="5" t="s">
        <v>366</v>
      </c>
      <c r="G5757" s="7">
        <v>0</v>
      </c>
      <c r="H5757" s="21" t="s">
        <v>94</v>
      </c>
      <c r="I5757" s="5" t="s">
        <v>51</v>
      </c>
    </row>
    <row r="5758" spans="1:9" ht="48" customHeight="1">
      <c r="A5758" s="5" t="s">
        <v>86</v>
      </c>
      <c r="B5758" s="5" t="s">
        <v>85</v>
      </c>
      <c r="C5758" s="4">
        <v>43374</v>
      </c>
      <c r="D5758" s="4">
        <v>43404</v>
      </c>
      <c r="E5758" s="5" t="s">
        <v>368</v>
      </c>
      <c r="F5758" s="5" t="s">
        <v>374</v>
      </c>
      <c r="G5758" s="7">
        <v>0</v>
      </c>
      <c r="H5758" s="21" t="s">
        <v>94</v>
      </c>
      <c r="I5758" s="5" t="s">
        <v>51</v>
      </c>
    </row>
    <row r="5759" spans="1:9" ht="48" customHeight="1">
      <c r="A5759" s="5" t="s">
        <v>86</v>
      </c>
      <c r="B5759" s="5" t="s">
        <v>85</v>
      </c>
      <c r="C5759" s="4">
        <v>43374</v>
      </c>
      <c r="D5759" s="4">
        <v>43404</v>
      </c>
      <c r="E5759" s="5" t="s">
        <v>368</v>
      </c>
      <c r="F5759" s="5" t="s">
        <v>375</v>
      </c>
      <c r="G5759" s="7">
        <v>0</v>
      </c>
      <c r="H5759" s="21" t="s">
        <v>94</v>
      </c>
      <c r="I5759" s="5" t="s">
        <v>51</v>
      </c>
    </row>
    <row r="5760" spans="1:9" ht="48" customHeight="1">
      <c r="A5760" s="5" t="s">
        <v>86</v>
      </c>
      <c r="B5760" s="5" t="s">
        <v>85</v>
      </c>
      <c r="C5760" s="4">
        <v>43374</v>
      </c>
      <c r="D5760" s="4">
        <v>43404</v>
      </c>
      <c r="E5760" s="5" t="s">
        <v>390</v>
      </c>
      <c r="F5760" s="5" t="s">
        <v>392</v>
      </c>
      <c r="G5760" s="7">
        <v>1E-3</v>
      </c>
      <c r="H5760" s="21" t="s">
        <v>94</v>
      </c>
      <c r="I5760" s="5" t="s">
        <v>51</v>
      </c>
    </row>
    <row r="5761" spans="1:9" ht="48" customHeight="1">
      <c r="A5761" s="5" t="s">
        <v>86</v>
      </c>
      <c r="B5761" s="5" t="s">
        <v>85</v>
      </c>
      <c r="C5761" s="4">
        <v>43374</v>
      </c>
      <c r="D5761" s="4">
        <v>43404</v>
      </c>
      <c r="E5761" s="5" t="s">
        <v>390</v>
      </c>
      <c r="F5761" s="5" t="s">
        <v>391</v>
      </c>
      <c r="G5761" s="7">
        <v>1E-3</v>
      </c>
      <c r="H5761" s="21" t="s">
        <v>94</v>
      </c>
      <c r="I5761" s="5" t="s">
        <v>51</v>
      </c>
    </row>
    <row r="5762" spans="1:9" ht="48" customHeight="1">
      <c r="A5762" s="5" t="s">
        <v>86</v>
      </c>
      <c r="B5762" s="5" t="s">
        <v>85</v>
      </c>
      <c r="C5762" s="4">
        <v>43374</v>
      </c>
      <c r="D5762" s="4">
        <v>43404</v>
      </c>
      <c r="E5762" s="5" t="s">
        <v>390</v>
      </c>
      <c r="F5762" s="5" t="s">
        <v>394</v>
      </c>
      <c r="G5762" s="7">
        <v>1E-3</v>
      </c>
      <c r="H5762" s="21" t="s">
        <v>94</v>
      </c>
      <c r="I5762" s="5" t="s">
        <v>51</v>
      </c>
    </row>
    <row r="5763" spans="1:9" ht="48" customHeight="1">
      <c r="A5763" s="5" t="s">
        <v>86</v>
      </c>
      <c r="B5763" s="5" t="s">
        <v>85</v>
      </c>
      <c r="C5763" s="4">
        <v>43374</v>
      </c>
      <c r="D5763" s="4">
        <v>43404</v>
      </c>
      <c r="E5763" s="5" t="s">
        <v>390</v>
      </c>
      <c r="F5763" s="5" t="s">
        <v>398</v>
      </c>
      <c r="G5763" s="7">
        <v>1E-3</v>
      </c>
      <c r="H5763" s="21" t="s">
        <v>94</v>
      </c>
      <c r="I5763" s="5" t="s">
        <v>51</v>
      </c>
    </row>
    <row r="5764" spans="1:9" ht="48" customHeight="1">
      <c r="A5764" s="5" t="s">
        <v>86</v>
      </c>
      <c r="B5764" s="5" t="s">
        <v>85</v>
      </c>
      <c r="C5764" s="4">
        <v>43374</v>
      </c>
      <c r="D5764" s="4">
        <v>43404</v>
      </c>
      <c r="E5764" s="5" t="s">
        <v>390</v>
      </c>
      <c r="F5764" s="5" t="s">
        <v>366</v>
      </c>
      <c r="G5764" s="7">
        <v>0</v>
      </c>
      <c r="H5764" s="21" t="s">
        <v>94</v>
      </c>
      <c r="I5764" s="5" t="s">
        <v>51</v>
      </c>
    </row>
    <row r="5765" spans="1:9" ht="48" customHeight="1">
      <c r="A5765" s="5" t="s">
        <v>86</v>
      </c>
      <c r="B5765" s="5" t="s">
        <v>85</v>
      </c>
      <c r="C5765" s="4">
        <v>43374</v>
      </c>
      <c r="D5765" s="4">
        <v>43404</v>
      </c>
      <c r="E5765" s="5" t="s">
        <v>390</v>
      </c>
      <c r="F5765" s="5" t="s">
        <v>364</v>
      </c>
      <c r="G5765" s="7">
        <v>0</v>
      </c>
      <c r="H5765" s="21" t="s">
        <v>94</v>
      </c>
      <c r="I5765" s="5" t="s">
        <v>51</v>
      </c>
    </row>
    <row r="5766" spans="1:9" ht="48" customHeight="1">
      <c r="A5766" s="5" t="s">
        <v>86</v>
      </c>
      <c r="B5766" s="5" t="s">
        <v>85</v>
      </c>
      <c r="C5766" s="4">
        <v>43374</v>
      </c>
      <c r="D5766" s="4">
        <v>43404</v>
      </c>
      <c r="E5766" s="5" t="s">
        <v>390</v>
      </c>
      <c r="F5766" s="5" t="s">
        <v>395</v>
      </c>
      <c r="G5766" s="7">
        <v>0</v>
      </c>
      <c r="H5766" s="21" t="s">
        <v>94</v>
      </c>
      <c r="I5766" s="5" t="s">
        <v>51</v>
      </c>
    </row>
    <row r="5767" spans="1:9" ht="48" customHeight="1">
      <c r="A5767" s="5" t="s">
        <v>86</v>
      </c>
      <c r="B5767" s="5" t="s">
        <v>85</v>
      </c>
      <c r="C5767" s="4">
        <v>43374</v>
      </c>
      <c r="D5767" s="4">
        <v>43404</v>
      </c>
      <c r="E5767" s="5" t="s">
        <v>390</v>
      </c>
      <c r="F5767" s="5" t="s">
        <v>393</v>
      </c>
      <c r="G5767" s="7">
        <v>0</v>
      </c>
      <c r="H5767" s="21" t="s">
        <v>94</v>
      </c>
      <c r="I5767" s="5" t="s">
        <v>51</v>
      </c>
    </row>
    <row r="5768" spans="1:9" ht="48" customHeight="1">
      <c r="A5768" s="5" t="s">
        <v>86</v>
      </c>
      <c r="B5768" s="5" t="s">
        <v>85</v>
      </c>
      <c r="C5768" s="4">
        <v>43374</v>
      </c>
      <c r="D5768" s="4">
        <v>43404</v>
      </c>
      <c r="E5768" s="5" t="s">
        <v>390</v>
      </c>
      <c r="F5768" s="5" t="s">
        <v>396</v>
      </c>
      <c r="G5768" s="7">
        <v>0</v>
      </c>
      <c r="H5768" s="21" t="s">
        <v>94</v>
      </c>
      <c r="I5768" s="5" t="s">
        <v>51</v>
      </c>
    </row>
    <row r="5769" spans="1:9" ht="48" customHeight="1">
      <c r="A5769" s="5" t="s">
        <v>86</v>
      </c>
      <c r="B5769" s="5" t="s">
        <v>85</v>
      </c>
      <c r="C5769" s="4">
        <v>43374</v>
      </c>
      <c r="D5769" s="4">
        <v>43404</v>
      </c>
      <c r="E5769" s="5" t="s">
        <v>390</v>
      </c>
      <c r="F5769" s="5" t="s">
        <v>397</v>
      </c>
      <c r="G5769" s="7">
        <v>0</v>
      </c>
      <c r="H5769" s="21" t="s">
        <v>94</v>
      </c>
      <c r="I5769" s="5" t="s">
        <v>51</v>
      </c>
    </row>
    <row r="5770" spans="1:9" ht="48" customHeight="1">
      <c r="A5770" s="5" t="s">
        <v>86</v>
      </c>
      <c r="B5770" s="5" t="s">
        <v>85</v>
      </c>
      <c r="C5770" s="4">
        <v>43374</v>
      </c>
      <c r="D5770" s="4">
        <v>43404</v>
      </c>
      <c r="E5770" s="5" t="s">
        <v>390</v>
      </c>
      <c r="F5770" s="5" t="s">
        <v>402</v>
      </c>
      <c r="G5770" s="7">
        <v>0</v>
      </c>
      <c r="H5770" s="21" t="s">
        <v>94</v>
      </c>
      <c r="I5770" s="5" t="s">
        <v>51</v>
      </c>
    </row>
    <row r="5771" spans="1:9" ht="48" customHeight="1">
      <c r="A5771" s="5" t="s">
        <v>86</v>
      </c>
      <c r="B5771" s="5" t="s">
        <v>85</v>
      </c>
      <c r="C5771" s="4">
        <v>43374</v>
      </c>
      <c r="D5771" s="4">
        <v>43404</v>
      </c>
      <c r="E5771" s="5" t="s">
        <v>390</v>
      </c>
      <c r="F5771" s="5" t="s">
        <v>403</v>
      </c>
      <c r="G5771" s="7">
        <v>0</v>
      </c>
      <c r="H5771" s="21" t="s">
        <v>94</v>
      </c>
      <c r="I5771" s="5" t="s">
        <v>51</v>
      </c>
    </row>
    <row r="5772" spans="1:9" ht="48" customHeight="1">
      <c r="A5772" s="5" t="s">
        <v>86</v>
      </c>
      <c r="B5772" s="5" t="s">
        <v>85</v>
      </c>
      <c r="C5772" s="4">
        <v>43374</v>
      </c>
      <c r="D5772" s="4">
        <v>43404</v>
      </c>
      <c r="E5772" s="5" t="s">
        <v>390</v>
      </c>
      <c r="F5772" s="5" t="s">
        <v>404</v>
      </c>
      <c r="G5772" s="7">
        <v>0</v>
      </c>
      <c r="H5772" s="21" t="s">
        <v>94</v>
      </c>
      <c r="I5772" s="5" t="s">
        <v>51</v>
      </c>
    </row>
    <row r="5773" spans="1:9" ht="48" customHeight="1">
      <c r="A5773" s="5" t="s">
        <v>86</v>
      </c>
      <c r="B5773" s="5" t="s">
        <v>85</v>
      </c>
      <c r="C5773" s="4">
        <v>43374</v>
      </c>
      <c r="D5773" s="4">
        <v>43404</v>
      </c>
      <c r="E5773" s="5" t="s">
        <v>390</v>
      </c>
      <c r="F5773" s="5" t="s">
        <v>405</v>
      </c>
      <c r="G5773" s="7">
        <v>0</v>
      </c>
      <c r="H5773" s="21" t="s">
        <v>94</v>
      </c>
      <c r="I5773" s="5" t="s">
        <v>51</v>
      </c>
    </row>
    <row r="5774" spans="1:9" ht="48" customHeight="1">
      <c r="A5774" s="5" t="s">
        <v>86</v>
      </c>
      <c r="B5774" s="5" t="s">
        <v>85</v>
      </c>
      <c r="C5774" s="4">
        <v>43374</v>
      </c>
      <c r="D5774" s="4">
        <v>43404</v>
      </c>
      <c r="E5774" s="5" t="s">
        <v>390</v>
      </c>
      <c r="F5774" s="5" t="s">
        <v>406</v>
      </c>
      <c r="G5774" s="7">
        <v>0</v>
      </c>
      <c r="H5774" s="21" t="s">
        <v>94</v>
      </c>
      <c r="I5774" s="5" t="s">
        <v>51</v>
      </c>
    </row>
    <row r="5775" spans="1:9" ht="48" customHeight="1">
      <c r="A5775" s="5" t="s">
        <v>86</v>
      </c>
      <c r="B5775" s="5" t="s">
        <v>85</v>
      </c>
      <c r="C5775" s="4">
        <v>43374</v>
      </c>
      <c r="D5775" s="4">
        <v>43404</v>
      </c>
      <c r="E5775" s="5" t="s">
        <v>390</v>
      </c>
      <c r="F5775" s="5" t="s">
        <v>407</v>
      </c>
      <c r="G5775" s="7">
        <v>0</v>
      </c>
      <c r="H5775" s="21" t="s">
        <v>94</v>
      </c>
      <c r="I5775" s="5" t="s">
        <v>51</v>
      </c>
    </row>
    <row r="5776" spans="1:9" ht="48" customHeight="1">
      <c r="A5776" s="5" t="s">
        <v>86</v>
      </c>
      <c r="B5776" s="5" t="s">
        <v>85</v>
      </c>
      <c r="C5776" s="4">
        <v>43374</v>
      </c>
      <c r="D5776" s="4">
        <v>43404</v>
      </c>
      <c r="E5776" s="5" t="s">
        <v>390</v>
      </c>
      <c r="F5776" s="5" t="s">
        <v>399</v>
      </c>
      <c r="G5776" s="7">
        <v>0</v>
      </c>
      <c r="H5776" s="21" t="s">
        <v>94</v>
      </c>
      <c r="I5776" s="5" t="s">
        <v>51</v>
      </c>
    </row>
    <row r="5777" spans="1:9" ht="48" customHeight="1">
      <c r="A5777" s="5" t="s">
        <v>86</v>
      </c>
      <c r="B5777" s="5" t="s">
        <v>85</v>
      </c>
      <c r="C5777" s="4">
        <v>43374</v>
      </c>
      <c r="D5777" s="4">
        <v>43404</v>
      </c>
      <c r="E5777" s="5" t="s">
        <v>390</v>
      </c>
      <c r="F5777" s="5" t="s">
        <v>408</v>
      </c>
      <c r="G5777" s="7">
        <v>0</v>
      </c>
      <c r="H5777" s="21" t="s">
        <v>94</v>
      </c>
      <c r="I5777" s="5" t="s">
        <v>51</v>
      </c>
    </row>
    <row r="5778" spans="1:9" ht="48" customHeight="1">
      <c r="A5778" s="5" t="s">
        <v>86</v>
      </c>
      <c r="B5778" s="5" t="s">
        <v>85</v>
      </c>
      <c r="C5778" s="4">
        <v>43374</v>
      </c>
      <c r="D5778" s="4">
        <v>43404</v>
      </c>
      <c r="E5778" s="5" t="s">
        <v>390</v>
      </c>
      <c r="F5778" s="5" t="s">
        <v>100</v>
      </c>
      <c r="G5778" s="7">
        <v>0</v>
      </c>
      <c r="H5778" s="21" t="s">
        <v>94</v>
      </c>
      <c r="I5778" s="5" t="s">
        <v>51</v>
      </c>
    </row>
    <row r="5779" spans="1:9" ht="48" customHeight="1">
      <c r="A5779" s="5" t="s">
        <v>86</v>
      </c>
      <c r="B5779" s="5" t="s">
        <v>85</v>
      </c>
      <c r="C5779" s="4">
        <v>43374</v>
      </c>
      <c r="D5779" s="4">
        <v>43404</v>
      </c>
      <c r="E5779" s="5" t="s">
        <v>390</v>
      </c>
      <c r="F5779" s="5" t="s">
        <v>409</v>
      </c>
      <c r="G5779" s="7">
        <v>0</v>
      </c>
      <c r="H5779" s="21" t="s">
        <v>94</v>
      </c>
      <c r="I5779" s="5" t="s">
        <v>51</v>
      </c>
    </row>
    <row r="5780" spans="1:9" ht="48" customHeight="1">
      <c r="A5780" s="5" t="s">
        <v>86</v>
      </c>
      <c r="B5780" s="5" t="s">
        <v>85</v>
      </c>
      <c r="C5780" s="4">
        <v>43374</v>
      </c>
      <c r="D5780" s="4">
        <v>43404</v>
      </c>
      <c r="E5780" s="5" t="s">
        <v>390</v>
      </c>
      <c r="F5780" s="5" t="s">
        <v>400</v>
      </c>
      <c r="G5780" s="7">
        <v>0</v>
      </c>
      <c r="H5780" s="21" t="s">
        <v>94</v>
      </c>
      <c r="I5780" s="5" t="s">
        <v>51</v>
      </c>
    </row>
    <row r="5781" spans="1:9" ht="48" customHeight="1">
      <c r="A5781" s="5" t="s">
        <v>86</v>
      </c>
      <c r="B5781" s="5" t="s">
        <v>85</v>
      </c>
      <c r="C5781" s="4">
        <v>43374</v>
      </c>
      <c r="D5781" s="4">
        <v>43404</v>
      </c>
      <c r="E5781" s="5" t="s">
        <v>390</v>
      </c>
      <c r="F5781" s="5" t="s">
        <v>410</v>
      </c>
      <c r="G5781" s="7">
        <v>0</v>
      </c>
      <c r="H5781" s="21" t="s">
        <v>94</v>
      </c>
      <c r="I5781" s="5" t="s">
        <v>51</v>
      </c>
    </row>
    <row r="5782" spans="1:9" ht="48" customHeight="1">
      <c r="A5782" s="5" t="s">
        <v>86</v>
      </c>
      <c r="B5782" s="5" t="s">
        <v>85</v>
      </c>
      <c r="C5782" s="4">
        <v>43374</v>
      </c>
      <c r="D5782" s="4">
        <v>43404</v>
      </c>
      <c r="E5782" s="5" t="s">
        <v>390</v>
      </c>
      <c r="F5782" s="5" t="s">
        <v>401</v>
      </c>
      <c r="G5782" s="7">
        <v>0</v>
      </c>
      <c r="H5782" s="21" t="s">
        <v>94</v>
      </c>
      <c r="I5782" s="5" t="s">
        <v>51</v>
      </c>
    </row>
    <row r="5783" spans="1:9" ht="48" customHeight="1">
      <c r="A5783" s="5" t="s">
        <v>86</v>
      </c>
      <c r="B5783" s="5" t="s">
        <v>85</v>
      </c>
      <c r="C5783" s="4">
        <v>43374</v>
      </c>
      <c r="D5783" s="4">
        <v>43404</v>
      </c>
      <c r="E5783" s="5" t="s">
        <v>390</v>
      </c>
      <c r="F5783" s="5" t="s">
        <v>411</v>
      </c>
      <c r="G5783" s="7">
        <v>0</v>
      </c>
      <c r="H5783" s="21" t="s">
        <v>94</v>
      </c>
      <c r="I5783" s="5" t="s">
        <v>51</v>
      </c>
    </row>
    <row r="5784" spans="1:9" ht="48" customHeight="1">
      <c r="A5784" s="5" t="s">
        <v>86</v>
      </c>
      <c r="B5784" s="5" t="s">
        <v>85</v>
      </c>
      <c r="C5784" s="4">
        <v>43374</v>
      </c>
      <c r="D5784" s="4">
        <v>43404</v>
      </c>
      <c r="E5784" s="5" t="s">
        <v>390</v>
      </c>
      <c r="F5784" s="5" t="s">
        <v>412</v>
      </c>
      <c r="G5784" s="7">
        <v>0</v>
      </c>
      <c r="H5784" s="21" t="s">
        <v>94</v>
      </c>
      <c r="I5784" s="5" t="s">
        <v>51</v>
      </c>
    </row>
    <row r="5785" spans="1:9" ht="48" customHeight="1">
      <c r="A5785" s="5" t="s">
        <v>86</v>
      </c>
      <c r="B5785" s="5" t="s">
        <v>85</v>
      </c>
      <c r="C5785" s="4">
        <v>43374</v>
      </c>
      <c r="D5785" s="4">
        <v>43404</v>
      </c>
      <c r="E5785" s="5" t="s">
        <v>390</v>
      </c>
      <c r="F5785" s="5" t="s">
        <v>413</v>
      </c>
      <c r="G5785" s="7">
        <v>0</v>
      </c>
      <c r="H5785" s="21" t="s">
        <v>94</v>
      </c>
      <c r="I5785" s="5" t="s">
        <v>51</v>
      </c>
    </row>
    <row r="5786" spans="1:9" ht="48" customHeight="1">
      <c r="A5786" s="5" t="s">
        <v>86</v>
      </c>
      <c r="B5786" s="5" t="s">
        <v>85</v>
      </c>
      <c r="C5786" s="4">
        <v>43374</v>
      </c>
      <c r="D5786" s="4">
        <v>43404</v>
      </c>
      <c r="E5786" s="5" t="s">
        <v>390</v>
      </c>
      <c r="F5786" s="5" t="s">
        <v>153</v>
      </c>
      <c r="G5786" s="7">
        <v>0</v>
      </c>
      <c r="H5786" s="21" t="s">
        <v>94</v>
      </c>
      <c r="I5786" s="5" t="s">
        <v>51</v>
      </c>
    </row>
    <row r="5787" spans="1:9" ht="48" customHeight="1">
      <c r="A5787" s="5" t="s">
        <v>86</v>
      </c>
      <c r="B5787" s="5" t="s">
        <v>85</v>
      </c>
      <c r="C5787" s="4">
        <v>43374</v>
      </c>
      <c r="D5787" s="4">
        <v>43404</v>
      </c>
      <c r="E5787" s="5" t="s">
        <v>363</v>
      </c>
      <c r="F5787" s="5" t="s">
        <v>364</v>
      </c>
      <c r="G5787" s="7">
        <v>2E-3</v>
      </c>
      <c r="H5787" s="21" t="s">
        <v>94</v>
      </c>
      <c r="I5787" s="5" t="s">
        <v>51</v>
      </c>
    </row>
    <row r="5788" spans="1:9" ht="48" customHeight="1">
      <c r="A5788" s="5" t="s">
        <v>86</v>
      </c>
      <c r="B5788" s="5" t="s">
        <v>85</v>
      </c>
      <c r="C5788" s="4">
        <v>43374</v>
      </c>
      <c r="D5788" s="4">
        <v>43404</v>
      </c>
      <c r="E5788" s="5" t="s">
        <v>363</v>
      </c>
      <c r="F5788" s="5" t="s">
        <v>365</v>
      </c>
      <c r="G5788" s="7">
        <v>2E-3</v>
      </c>
      <c r="H5788" s="21" t="s">
        <v>94</v>
      </c>
      <c r="I5788" s="5" t="s">
        <v>51</v>
      </c>
    </row>
    <row r="5789" spans="1:9" ht="48" customHeight="1">
      <c r="A5789" s="5" t="s">
        <v>86</v>
      </c>
      <c r="B5789" s="5" t="s">
        <v>85</v>
      </c>
      <c r="C5789" s="4">
        <v>43374</v>
      </c>
      <c r="D5789" s="4">
        <v>43404</v>
      </c>
      <c r="E5789" s="5" t="s">
        <v>363</v>
      </c>
      <c r="F5789" s="5" t="s">
        <v>366</v>
      </c>
      <c r="G5789" s="7">
        <v>1E-3</v>
      </c>
      <c r="H5789" s="21" t="s">
        <v>94</v>
      </c>
      <c r="I5789" s="5" t="s">
        <v>51</v>
      </c>
    </row>
    <row r="5790" spans="1:9" ht="48" customHeight="1">
      <c r="A5790" s="5" t="s">
        <v>86</v>
      </c>
      <c r="B5790" s="5" t="s">
        <v>85</v>
      </c>
      <c r="C5790" s="4">
        <v>43374</v>
      </c>
      <c r="D5790" s="4">
        <v>43404</v>
      </c>
      <c r="E5790" s="5" t="s">
        <v>363</v>
      </c>
      <c r="F5790" s="5" t="s">
        <v>362</v>
      </c>
      <c r="G5790" s="7">
        <v>1E-3</v>
      </c>
      <c r="H5790" s="21" t="s">
        <v>94</v>
      </c>
      <c r="I5790" s="5" t="s">
        <v>51</v>
      </c>
    </row>
    <row r="5791" spans="1:9" ht="48" customHeight="1">
      <c r="A5791" s="5" t="s">
        <v>86</v>
      </c>
      <c r="B5791" s="5" t="s">
        <v>85</v>
      </c>
      <c r="C5791" s="4">
        <v>43374</v>
      </c>
      <c r="D5791" s="4">
        <v>43404</v>
      </c>
      <c r="E5791" s="5" t="s">
        <v>363</v>
      </c>
      <c r="F5791" s="5" t="s">
        <v>367</v>
      </c>
      <c r="G5791" s="7">
        <v>1E-3</v>
      </c>
      <c r="H5791" s="21" t="s">
        <v>94</v>
      </c>
      <c r="I5791" s="5" t="s">
        <v>51</v>
      </c>
    </row>
    <row r="5792" spans="1:9" ht="48" customHeight="1">
      <c r="A5792" s="5" t="s">
        <v>86</v>
      </c>
      <c r="B5792" s="5" t="s">
        <v>85</v>
      </c>
      <c r="C5792" s="4">
        <v>43374</v>
      </c>
      <c r="D5792" s="4">
        <v>43404</v>
      </c>
      <c r="E5792" s="5" t="s">
        <v>143</v>
      </c>
      <c r="F5792" s="5" t="s">
        <v>377</v>
      </c>
      <c r="G5792" s="7">
        <v>1E-3</v>
      </c>
      <c r="H5792" s="21" t="s">
        <v>94</v>
      </c>
      <c r="I5792" s="5" t="s">
        <v>51</v>
      </c>
    </row>
    <row r="5793" spans="1:9" ht="48" customHeight="1">
      <c r="A5793" s="5" t="s">
        <v>86</v>
      </c>
      <c r="B5793" s="5" t="s">
        <v>85</v>
      </c>
      <c r="C5793" s="4">
        <v>43374</v>
      </c>
      <c r="D5793" s="4">
        <v>43404</v>
      </c>
      <c r="E5793" s="5" t="s">
        <v>143</v>
      </c>
      <c r="F5793" s="5" t="s">
        <v>379</v>
      </c>
      <c r="G5793" s="7">
        <v>0</v>
      </c>
      <c r="H5793" s="21" t="s">
        <v>94</v>
      </c>
      <c r="I5793" s="5" t="s">
        <v>51</v>
      </c>
    </row>
    <row r="5794" spans="1:9" ht="48" customHeight="1">
      <c r="A5794" s="5" t="s">
        <v>86</v>
      </c>
      <c r="B5794" s="5" t="s">
        <v>85</v>
      </c>
      <c r="C5794" s="4">
        <v>43374</v>
      </c>
      <c r="D5794" s="4">
        <v>43404</v>
      </c>
      <c r="E5794" s="5" t="s">
        <v>143</v>
      </c>
      <c r="F5794" s="5" t="s">
        <v>378</v>
      </c>
      <c r="G5794" s="7">
        <v>0</v>
      </c>
      <c r="H5794" s="21" t="s">
        <v>94</v>
      </c>
      <c r="I5794" s="5" t="s">
        <v>51</v>
      </c>
    </row>
    <row r="5795" spans="1:9" ht="48" customHeight="1">
      <c r="A5795" s="5" t="s">
        <v>86</v>
      </c>
      <c r="B5795" s="5" t="s">
        <v>85</v>
      </c>
      <c r="C5795" s="4">
        <v>43374</v>
      </c>
      <c r="D5795" s="4">
        <v>43404</v>
      </c>
      <c r="E5795" s="5" t="s">
        <v>143</v>
      </c>
      <c r="F5795" s="5" t="s">
        <v>376</v>
      </c>
      <c r="G5795" s="7">
        <v>0</v>
      </c>
      <c r="H5795" s="21" t="s">
        <v>94</v>
      </c>
      <c r="I5795" s="5" t="s">
        <v>51</v>
      </c>
    </row>
    <row r="5796" spans="1:9" ht="48" customHeight="1">
      <c r="A5796" s="5" t="s">
        <v>86</v>
      </c>
      <c r="B5796" s="5" t="s">
        <v>85</v>
      </c>
      <c r="C5796" s="4">
        <v>43374</v>
      </c>
      <c r="D5796" s="4">
        <v>43404</v>
      </c>
      <c r="E5796" s="5" t="s">
        <v>143</v>
      </c>
      <c r="F5796" s="5" t="s">
        <v>381</v>
      </c>
      <c r="G5796" s="7">
        <v>0</v>
      </c>
      <c r="H5796" s="21" t="s">
        <v>94</v>
      </c>
      <c r="I5796" s="5" t="s">
        <v>51</v>
      </c>
    </row>
    <row r="5797" spans="1:9" ht="48" customHeight="1">
      <c r="A5797" s="5" t="s">
        <v>86</v>
      </c>
      <c r="B5797" s="5" t="s">
        <v>85</v>
      </c>
      <c r="C5797" s="4">
        <v>43374</v>
      </c>
      <c r="D5797" s="4">
        <v>43404</v>
      </c>
      <c r="E5797" s="5" t="s">
        <v>143</v>
      </c>
      <c r="F5797" s="5" t="s">
        <v>382</v>
      </c>
      <c r="G5797" s="7">
        <v>0</v>
      </c>
      <c r="H5797" s="21" t="s">
        <v>94</v>
      </c>
      <c r="I5797" s="5" t="s">
        <v>51</v>
      </c>
    </row>
    <row r="5798" spans="1:9" ht="48" customHeight="1">
      <c r="A5798" s="5" t="s">
        <v>86</v>
      </c>
      <c r="B5798" s="5" t="s">
        <v>85</v>
      </c>
      <c r="C5798" s="4">
        <v>43374</v>
      </c>
      <c r="D5798" s="4">
        <v>43404</v>
      </c>
      <c r="E5798" s="5" t="s">
        <v>143</v>
      </c>
      <c r="F5798" s="5" t="s">
        <v>383</v>
      </c>
      <c r="G5798" s="7">
        <v>0</v>
      </c>
      <c r="H5798" s="21" t="s">
        <v>94</v>
      </c>
      <c r="I5798" s="5" t="s">
        <v>51</v>
      </c>
    </row>
    <row r="5799" spans="1:9" ht="48" customHeight="1">
      <c r="A5799" s="5" t="s">
        <v>86</v>
      </c>
      <c r="B5799" s="5" t="s">
        <v>85</v>
      </c>
      <c r="C5799" s="4">
        <v>43374</v>
      </c>
      <c r="D5799" s="4">
        <v>43404</v>
      </c>
      <c r="E5799" s="5" t="s">
        <v>143</v>
      </c>
      <c r="F5799" s="5" t="s">
        <v>380</v>
      </c>
      <c r="G5799" s="7">
        <v>0</v>
      </c>
      <c r="H5799" s="21" t="s">
        <v>94</v>
      </c>
      <c r="I5799" s="5" t="s">
        <v>51</v>
      </c>
    </row>
    <row r="5800" spans="1:9" ht="48" customHeight="1">
      <c r="A5800" s="5" t="s">
        <v>86</v>
      </c>
      <c r="B5800" s="5" t="s">
        <v>85</v>
      </c>
      <c r="C5800" s="4">
        <v>43374</v>
      </c>
      <c r="D5800" s="4">
        <v>43404</v>
      </c>
      <c r="E5800" s="5" t="s">
        <v>143</v>
      </c>
      <c r="F5800" s="5" t="s">
        <v>386</v>
      </c>
      <c r="G5800" s="7">
        <v>0</v>
      </c>
      <c r="H5800" s="21" t="s">
        <v>94</v>
      </c>
      <c r="I5800" s="5" t="s">
        <v>51</v>
      </c>
    </row>
    <row r="5801" spans="1:9" ht="48" customHeight="1">
      <c r="A5801" s="5" t="s">
        <v>86</v>
      </c>
      <c r="B5801" s="5" t="s">
        <v>85</v>
      </c>
      <c r="C5801" s="4">
        <v>43374</v>
      </c>
      <c r="D5801" s="4">
        <v>43404</v>
      </c>
      <c r="E5801" s="5" t="s">
        <v>143</v>
      </c>
      <c r="F5801" s="5" t="s">
        <v>132</v>
      </c>
      <c r="G5801" s="7">
        <v>0</v>
      </c>
      <c r="H5801" s="21" t="s">
        <v>94</v>
      </c>
      <c r="I5801" s="5" t="s">
        <v>51</v>
      </c>
    </row>
    <row r="5802" spans="1:9" ht="48" customHeight="1">
      <c r="A5802" s="5" t="s">
        <v>86</v>
      </c>
      <c r="B5802" s="5" t="s">
        <v>85</v>
      </c>
      <c r="C5802" s="4">
        <v>43374</v>
      </c>
      <c r="D5802" s="4">
        <v>43404</v>
      </c>
      <c r="E5802" s="5" t="s">
        <v>143</v>
      </c>
      <c r="F5802" s="5" t="s">
        <v>387</v>
      </c>
      <c r="G5802" s="7">
        <v>0</v>
      </c>
      <c r="H5802" s="21" t="s">
        <v>94</v>
      </c>
      <c r="I5802" s="5" t="s">
        <v>51</v>
      </c>
    </row>
    <row r="5803" spans="1:9" ht="48" customHeight="1">
      <c r="A5803" s="5" t="s">
        <v>86</v>
      </c>
      <c r="B5803" s="5" t="s">
        <v>85</v>
      </c>
      <c r="C5803" s="4">
        <v>43374</v>
      </c>
      <c r="D5803" s="4">
        <v>43404</v>
      </c>
      <c r="E5803" s="5" t="s">
        <v>143</v>
      </c>
      <c r="F5803" s="5" t="s">
        <v>388</v>
      </c>
      <c r="G5803" s="7">
        <v>0</v>
      </c>
      <c r="H5803" s="21" t="s">
        <v>94</v>
      </c>
      <c r="I5803" s="5" t="s">
        <v>51</v>
      </c>
    </row>
    <row r="5804" spans="1:9" ht="48" customHeight="1">
      <c r="A5804" s="5" t="s">
        <v>86</v>
      </c>
      <c r="B5804" s="5" t="s">
        <v>85</v>
      </c>
      <c r="C5804" s="4">
        <v>43374</v>
      </c>
      <c r="D5804" s="4">
        <v>43404</v>
      </c>
      <c r="E5804" s="5" t="s">
        <v>143</v>
      </c>
      <c r="F5804" s="5" t="s">
        <v>389</v>
      </c>
      <c r="G5804" s="7">
        <v>0</v>
      </c>
      <c r="H5804" s="21" t="s">
        <v>94</v>
      </c>
      <c r="I5804" s="5" t="s">
        <v>51</v>
      </c>
    </row>
    <row r="5805" spans="1:9" ht="48" customHeight="1">
      <c r="A5805" s="5" t="s">
        <v>86</v>
      </c>
      <c r="B5805" s="5" t="s">
        <v>85</v>
      </c>
      <c r="C5805" s="4">
        <v>43374</v>
      </c>
      <c r="D5805" s="4">
        <v>43404</v>
      </c>
      <c r="E5805" s="5" t="s">
        <v>143</v>
      </c>
      <c r="F5805" s="5" t="s">
        <v>384</v>
      </c>
      <c r="G5805" s="7">
        <v>0</v>
      </c>
      <c r="H5805" s="21" t="s">
        <v>94</v>
      </c>
      <c r="I5805" s="5" t="s">
        <v>51</v>
      </c>
    </row>
    <row r="5806" spans="1:9" ht="48" customHeight="1">
      <c r="A5806" s="5" t="s">
        <v>86</v>
      </c>
      <c r="B5806" s="5" t="s">
        <v>85</v>
      </c>
      <c r="C5806" s="4">
        <v>43374</v>
      </c>
      <c r="D5806" s="4">
        <v>43404</v>
      </c>
      <c r="E5806" s="5" t="s">
        <v>143</v>
      </c>
      <c r="F5806" s="5" t="s">
        <v>385</v>
      </c>
      <c r="G5806" s="7">
        <v>0</v>
      </c>
      <c r="H5806" s="21" t="s">
        <v>94</v>
      </c>
      <c r="I5806" s="5" t="s">
        <v>51</v>
      </c>
    </row>
    <row r="5807" spans="1:9" ht="48" customHeight="1">
      <c r="A5807" s="5" t="s">
        <v>86</v>
      </c>
      <c r="B5807" s="5" t="s">
        <v>85</v>
      </c>
      <c r="C5807" s="4">
        <v>43374</v>
      </c>
      <c r="D5807" s="4">
        <v>43404</v>
      </c>
      <c r="E5807" s="5" t="s">
        <v>429</v>
      </c>
      <c r="F5807" s="5" t="s">
        <v>429</v>
      </c>
      <c r="G5807" s="7">
        <v>2E-3</v>
      </c>
      <c r="H5807" s="21" t="s">
        <v>94</v>
      </c>
      <c r="I5807" s="5" t="s">
        <v>51</v>
      </c>
    </row>
    <row r="5808" spans="1:9" ht="48" customHeight="1">
      <c r="A5808" s="5" t="s">
        <v>86</v>
      </c>
      <c r="B5808" s="5" t="s">
        <v>85</v>
      </c>
      <c r="C5808" s="4">
        <v>43374</v>
      </c>
      <c r="D5808" s="4">
        <v>43404</v>
      </c>
      <c r="E5808" s="5" t="s">
        <v>507</v>
      </c>
      <c r="F5808" s="5" t="s">
        <v>508</v>
      </c>
      <c r="G5808" s="7">
        <v>1E-3</v>
      </c>
      <c r="H5808" s="21" t="s">
        <v>94</v>
      </c>
      <c r="I5808" s="5" t="s">
        <v>51</v>
      </c>
    </row>
    <row r="5809" spans="1:9" ht="48" customHeight="1">
      <c r="A5809" s="5" t="s">
        <v>86</v>
      </c>
      <c r="B5809" s="5" t="s">
        <v>85</v>
      </c>
      <c r="C5809" s="4">
        <v>43374</v>
      </c>
      <c r="D5809" s="4">
        <v>43404</v>
      </c>
      <c r="E5809" s="5" t="s">
        <v>507</v>
      </c>
      <c r="F5809" s="5" t="s">
        <v>509</v>
      </c>
      <c r="G5809" s="7">
        <v>0</v>
      </c>
      <c r="H5809" s="21" t="s">
        <v>94</v>
      </c>
      <c r="I5809" s="5" t="s">
        <v>51</v>
      </c>
    </row>
    <row r="5810" spans="1:9" ht="48" customHeight="1">
      <c r="A5810" s="5" t="s">
        <v>86</v>
      </c>
      <c r="B5810" s="5" t="s">
        <v>85</v>
      </c>
      <c r="C5810" s="4">
        <v>43405</v>
      </c>
      <c r="D5810" s="4">
        <v>43434</v>
      </c>
      <c r="E5810" s="5" t="s">
        <v>490</v>
      </c>
      <c r="F5810" s="5" t="s">
        <v>392</v>
      </c>
      <c r="G5810" s="7">
        <v>0.11599999999999999</v>
      </c>
      <c r="H5810" s="21" t="s">
        <v>95</v>
      </c>
      <c r="I5810" s="5" t="s">
        <v>51</v>
      </c>
    </row>
    <row r="5811" spans="1:9" ht="48" customHeight="1">
      <c r="A5811" s="5" t="s">
        <v>86</v>
      </c>
      <c r="B5811" s="5" t="s">
        <v>85</v>
      </c>
      <c r="C5811" s="4">
        <v>43405</v>
      </c>
      <c r="D5811" s="4">
        <v>43434</v>
      </c>
      <c r="E5811" s="5" t="s">
        <v>490</v>
      </c>
      <c r="F5811" s="5" t="s">
        <v>492</v>
      </c>
      <c r="G5811" s="7">
        <v>8.3000000000000004E-2</v>
      </c>
      <c r="H5811" s="21" t="s">
        <v>95</v>
      </c>
      <c r="I5811" s="5" t="s">
        <v>51</v>
      </c>
    </row>
    <row r="5812" spans="1:9" ht="48" customHeight="1">
      <c r="A5812" s="5" t="s">
        <v>86</v>
      </c>
      <c r="B5812" s="5" t="s">
        <v>85</v>
      </c>
      <c r="C5812" s="4">
        <v>43405</v>
      </c>
      <c r="D5812" s="4">
        <v>43434</v>
      </c>
      <c r="E5812" s="5" t="s">
        <v>490</v>
      </c>
      <c r="F5812" s="5" t="s">
        <v>491</v>
      </c>
      <c r="G5812" s="7">
        <v>5.7999999999999996E-2</v>
      </c>
      <c r="H5812" s="21" t="s">
        <v>95</v>
      </c>
      <c r="I5812" s="5" t="s">
        <v>51</v>
      </c>
    </row>
    <row r="5813" spans="1:9" ht="48" customHeight="1">
      <c r="A5813" s="5" t="s">
        <v>86</v>
      </c>
      <c r="B5813" s="5" t="s">
        <v>85</v>
      </c>
      <c r="C5813" s="4">
        <v>43405</v>
      </c>
      <c r="D5813" s="4">
        <v>43434</v>
      </c>
      <c r="E5813" s="5" t="s">
        <v>490</v>
      </c>
      <c r="F5813" s="5" t="s">
        <v>366</v>
      </c>
      <c r="G5813" s="7">
        <v>5.4000000000000006E-2</v>
      </c>
      <c r="H5813" s="21" t="s">
        <v>95</v>
      </c>
      <c r="I5813" s="5" t="s">
        <v>51</v>
      </c>
    </row>
    <row r="5814" spans="1:9" ht="48" customHeight="1">
      <c r="A5814" s="5" t="s">
        <v>86</v>
      </c>
      <c r="B5814" s="5" t="s">
        <v>85</v>
      </c>
      <c r="C5814" s="4">
        <v>43405</v>
      </c>
      <c r="D5814" s="4">
        <v>43434</v>
      </c>
      <c r="E5814" s="5" t="s">
        <v>490</v>
      </c>
      <c r="F5814" s="5" t="s">
        <v>493</v>
      </c>
      <c r="G5814" s="7">
        <v>3.1E-2</v>
      </c>
      <c r="H5814" s="21" t="s">
        <v>95</v>
      </c>
      <c r="I5814" s="5" t="s">
        <v>51</v>
      </c>
    </row>
    <row r="5815" spans="1:9" ht="48" customHeight="1">
      <c r="A5815" s="5" t="s">
        <v>86</v>
      </c>
      <c r="B5815" s="5" t="s">
        <v>85</v>
      </c>
      <c r="C5815" s="4">
        <v>43405</v>
      </c>
      <c r="D5815" s="4">
        <v>43434</v>
      </c>
      <c r="E5815" s="5" t="s">
        <v>490</v>
      </c>
      <c r="F5815" s="5" t="s">
        <v>364</v>
      </c>
      <c r="G5815" s="7">
        <v>2.7999999999999997E-2</v>
      </c>
      <c r="H5815" s="21" t="s">
        <v>95</v>
      </c>
      <c r="I5815" s="5" t="s">
        <v>51</v>
      </c>
    </row>
    <row r="5816" spans="1:9" ht="48" customHeight="1">
      <c r="A5816" s="5" t="s">
        <v>86</v>
      </c>
      <c r="B5816" s="5" t="s">
        <v>85</v>
      </c>
      <c r="C5816" s="4">
        <v>43405</v>
      </c>
      <c r="D5816" s="4">
        <v>43434</v>
      </c>
      <c r="E5816" s="5" t="s">
        <v>490</v>
      </c>
      <c r="F5816" s="5" t="s">
        <v>395</v>
      </c>
      <c r="G5816" s="7">
        <v>1.8000000000000002E-2</v>
      </c>
      <c r="H5816" s="21" t="s">
        <v>95</v>
      </c>
      <c r="I5816" s="5" t="s">
        <v>51</v>
      </c>
    </row>
    <row r="5817" spans="1:9" ht="48" customHeight="1">
      <c r="A5817" s="5" t="s">
        <v>86</v>
      </c>
      <c r="B5817" s="5" t="s">
        <v>85</v>
      </c>
      <c r="C5817" s="4">
        <v>43405</v>
      </c>
      <c r="D5817" s="4">
        <v>43434</v>
      </c>
      <c r="E5817" s="5" t="s">
        <v>490</v>
      </c>
      <c r="F5817" s="5" t="s">
        <v>362</v>
      </c>
      <c r="G5817" s="7">
        <v>1.1000000000000001E-2</v>
      </c>
      <c r="H5817" s="21" t="s">
        <v>95</v>
      </c>
      <c r="I5817" s="5" t="s">
        <v>51</v>
      </c>
    </row>
    <row r="5818" spans="1:9" ht="48" customHeight="1">
      <c r="A5818" s="5" t="s">
        <v>86</v>
      </c>
      <c r="B5818" s="5" t="s">
        <v>85</v>
      </c>
      <c r="C5818" s="4">
        <v>43405</v>
      </c>
      <c r="D5818" s="4">
        <v>43434</v>
      </c>
      <c r="E5818" s="5" t="s">
        <v>88</v>
      </c>
      <c r="F5818" s="5" t="s">
        <v>451</v>
      </c>
      <c r="G5818" s="7">
        <v>6.0999999999999999E-2</v>
      </c>
      <c r="H5818" s="21" t="s">
        <v>95</v>
      </c>
      <c r="I5818" s="5" t="s">
        <v>51</v>
      </c>
    </row>
    <row r="5819" spans="1:9" ht="48" customHeight="1">
      <c r="A5819" s="5" t="s">
        <v>86</v>
      </c>
      <c r="B5819" s="5" t="s">
        <v>85</v>
      </c>
      <c r="C5819" s="4">
        <v>43405</v>
      </c>
      <c r="D5819" s="4">
        <v>43434</v>
      </c>
      <c r="E5819" s="5" t="s">
        <v>88</v>
      </c>
      <c r="F5819" s="5" t="s">
        <v>462</v>
      </c>
      <c r="G5819" s="7">
        <v>0.04</v>
      </c>
      <c r="H5819" s="21" t="s">
        <v>95</v>
      </c>
      <c r="I5819" s="5" t="s">
        <v>51</v>
      </c>
    </row>
    <row r="5820" spans="1:9" ht="48" customHeight="1">
      <c r="A5820" s="5" t="s">
        <v>86</v>
      </c>
      <c r="B5820" s="5" t="s">
        <v>85</v>
      </c>
      <c r="C5820" s="4">
        <v>43405</v>
      </c>
      <c r="D5820" s="4">
        <v>43434</v>
      </c>
      <c r="E5820" s="5" t="s">
        <v>88</v>
      </c>
      <c r="F5820" s="5" t="s">
        <v>458</v>
      </c>
      <c r="G5820" s="7">
        <v>3.5000000000000003E-2</v>
      </c>
      <c r="H5820" s="21" t="s">
        <v>95</v>
      </c>
      <c r="I5820" s="5" t="s">
        <v>51</v>
      </c>
    </row>
    <row r="5821" spans="1:9" ht="48" customHeight="1">
      <c r="A5821" s="5" t="s">
        <v>86</v>
      </c>
      <c r="B5821" s="5" t="s">
        <v>85</v>
      </c>
      <c r="C5821" s="4">
        <v>43405</v>
      </c>
      <c r="D5821" s="4">
        <v>43434</v>
      </c>
      <c r="E5821" s="5" t="s">
        <v>88</v>
      </c>
      <c r="F5821" s="5" t="s">
        <v>456</v>
      </c>
      <c r="G5821" s="7">
        <v>3.3000000000000002E-2</v>
      </c>
      <c r="H5821" s="21" t="s">
        <v>95</v>
      </c>
      <c r="I5821" s="5" t="s">
        <v>51</v>
      </c>
    </row>
    <row r="5822" spans="1:9" ht="48" customHeight="1">
      <c r="A5822" s="5" t="s">
        <v>86</v>
      </c>
      <c r="B5822" s="5" t="s">
        <v>85</v>
      </c>
      <c r="C5822" s="4">
        <v>43405</v>
      </c>
      <c r="D5822" s="4">
        <v>43434</v>
      </c>
      <c r="E5822" s="5" t="s">
        <v>88</v>
      </c>
      <c r="F5822" s="5" t="s">
        <v>469</v>
      </c>
      <c r="G5822" s="7">
        <v>2.1000000000000001E-2</v>
      </c>
      <c r="H5822" s="21" t="s">
        <v>95</v>
      </c>
      <c r="I5822" s="5" t="s">
        <v>51</v>
      </c>
    </row>
    <row r="5823" spans="1:9" ht="48" customHeight="1">
      <c r="A5823" s="5" t="s">
        <v>86</v>
      </c>
      <c r="B5823" s="5" t="s">
        <v>85</v>
      </c>
      <c r="C5823" s="4">
        <v>43405</v>
      </c>
      <c r="D5823" s="4">
        <v>43434</v>
      </c>
      <c r="E5823" s="5" t="s">
        <v>88</v>
      </c>
      <c r="F5823" s="5" t="s">
        <v>460</v>
      </c>
      <c r="G5823" s="7">
        <v>0.02</v>
      </c>
      <c r="H5823" s="21" t="s">
        <v>95</v>
      </c>
      <c r="I5823" s="5" t="s">
        <v>51</v>
      </c>
    </row>
    <row r="5824" spans="1:9" ht="48" customHeight="1">
      <c r="A5824" s="5" t="s">
        <v>86</v>
      </c>
      <c r="B5824" s="5" t="s">
        <v>85</v>
      </c>
      <c r="C5824" s="4">
        <v>43405</v>
      </c>
      <c r="D5824" s="4">
        <v>43434</v>
      </c>
      <c r="E5824" s="5" t="s">
        <v>88</v>
      </c>
      <c r="F5824" s="5" t="s">
        <v>454</v>
      </c>
      <c r="G5824" s="7">
        <v>1.8000000000000002E-2</v>
      </c>
      <c r="H5824" s="21" t="s">
        <v>95</v>
      </c>
      <c r="I5824" s="5" t="s">
        <v>51</v>
      </c>
    </row>
    <row r="5825" spans="1:9" ht="48" customHeight="1">
      <c r="A5825" s="5" t="s">
        <v>86</v>
      </c>
      <c r="B5825" s="5" t="s">
        <v>85</v>
      </c>
      <c r="C5825" s="4">
        <v>43405</v>
      </c>
      <c r="D5825" s="4">
        <v>43434</v>
      </c>
      <c r="E5825" s="5" t="s">
        <v>88</v>
      </c>
      <c r="F5825" s="5" t="s">
        <v>452</v>
      </c>
      <c r="G5825" s="7">
        <v>1.3999999999999999E-2</v>
      </c>
      <c r="H5825" s="21" t="s">
        <v>95</v>
      </c>
      <c r="I5825" s="5" t="s">
        <v>51</v>
      </c>
    </row>
    <row r="5826" spans="1:9" ht="48" customHeight="1">
      <c r="A5826" s="5" t="s">
        <v>86</v>
      </c>
      <c r="B5826" s="5" t="s">
        <v>85</v>
      </c>
      <c r="C5826" s="4">
        <v>43405</v>
      </c>
      <c r="D5826" s="4">
        <v>43434</v>
      </c>
      <c r="E5826" s="5" t="s">
        <v>88</v>
      </c>
      <c r="F5826" s="5" t="s">
        <v>453</v>
      </c>
      <c r="G5826" s="7">
        <v>1.3999999999999999E-2</v>
      </c>
      <c r="H5826" s="21" t="s">
        <v>95</v>
      </c>
      <c r="I5826" s="5" t="s">
        <v>51</v>
      </c>
    </row>
    <row r="5827" spans="1:9" ht="48" customHeight="1">
      <c r="A5827" s="5" t="s">
        <v>86</v>
      </c>
      <c r="B5827" s="5" t="s">
        <v>85</v>
      </c>
      <c r="C5827" s="4">
        <v>43405</v>
      </c>
      <c r="D5827" s="4">
        <v>43434</v>
      </c>
      <c r="E5827" s="5" t="s">
        <v>88</v>
      </c>
      <c r="F5827" s="5" t="s">
        <v>459</v>
      </c>
      <c r="G5827" s="7">
        <v>1.3000000000000001E-2</v>
      </c>
      <c r="H5827" s="21" t="s">
        <v>95</v>
      </c>
      <c r="I5827" s="5" t="s">
        <v>51</v>
      </c>
    </row>
    <row r="5828" spans="1:9" ht="48" customHeight="1">
      <c r="A5828" s="5" t="s">
        <v>86</v>
      </c>
      <c r="B5828" s="5" t="s">
        <v>85</v>
      </c>
      <c r="C5828" s="4">
        <v>43405</v>
      </c>
      <c r="D5828" s="4">
        <v>43434</v>
      </c>
      <c r="E5828" s="5" t="s">
        <v>88</v>
      </c>
      <c r="F5828" s="5" t="s">
        <v>470</v>
      </c>
      <c r="G5828" s="7">
        <v>9.0000000000000011E-3</v>
      </c>
      <c r="H5828" s="21" t="s">
        <v>95</v>
      </c>
      <c r="I5828" s="5" t="s">
        <v>51</v>
      </c>
    </row>
    <row r="5829" spans="1:9" ht="48" customHeight="1">
      <c r="A5829" s="5" t="s">
        <v>86</v>
      </c>
      <c r="B5829" s="5" t="s">
        <v>85</v>
      </c>
      <c r="C5829" s="4">
        <v>43405</v>
      </c>
      <c r="D5829" s="4">
        <v>43434</v>
      </c>
      <c r="E5829" s="5" t="s">
        <v>88</v>
      </c>
      <c r="F5829" s="5" t="s">
        <v>455</v>
      </c>
      <c r="G5829" s="7">
        <v>5.0000000000000001E-3</v>
      </c>
      <c r="H5829" s="21" t="s">
        <v>95</v>
      </c>
      <c r="I5829" s="5" t="s">
        <v>51</v>
      </c>
    </row>
    <row r="5830" spans="1:9" ht="48" customHeight="1">
      <c r="A5830" s="5" t="s">
        <v>86</v>
      </c>
      <c r="B5830" s="5" t="s">
        <v>85</v>
      </c>
      <c r="C5830" s="4">
        <v>43405</v>
      </c>
      <c r="D5830" s="4">
        <v>43434</v>
      </c>
      <c r="E5830" s="5" t="s">
        <v>88</v>
      </c>
      <c r="F5830" s="5" t="s">
        <v>457</v>
      </c>
      <c r="G5830" s="7">
        <v>5.0000000000000001E-3</v>
      </c>
      <c r="H5830" s="21" t="s">
        <v>95</v>
      </c>
      <c r="I5830" s="5" t="s">
        <v>51</v>
      </c>
    </row>
    <row r="5831" spans="1:9" ht="48" customHeight="1">
      <c r="A5831" s="5" t="s">
        <v>86</v>
      </c>
      <c r="B5831" s="5" t="s">
        <v>85</v>
      </c>
      <c r="C5831" s="4">
        <v>43405</v>
      </c>
      <c r="D5831" s="4">
        <v>43434</v>
      </c>
      <c r="E5831" s="5" t="s">
        <v>88</v>
      </c>
      <c r="F5831" s="5" t="s">
        <v>461</v>
      </c>
      <c r="G5831" s="7">
        <v>3.0000000000000001E-3</v>
      </c>
      <c r="H5831" s="21" t="s">
        <v>95</v>
      </c>
      <c r="I5831" s="5" t="s">
        <v>51</v>
      </c>
    </row>
    <row r="5832" spans="1:9" ht="48" customHeight="1">
      <c r="A5832" s="5" t="s">
        <v>86</v>
      </c>
      <c r="B5832" s="5" t="s">
        <v>85</v>
      </c>
      <c r="C5832" s="4">
        <v>43405</v>
      </c>
      <c r="D5832" s="4">
        <v>43434</v>
      </c>
      <c r="E5832" s="5" t="s">
        <v>88</v>
      </c>
      <c r="F5832" s="5" t="s">
        <v>463</v>
      </c>
      <c r="G5832" s="7">
        <v>3.0000000000000001E-3</v>
      </c>
      <c r="H5832" s="21" t="s">
        <v>95</v>
      </c>
      <c r="I5832" s="5" t="s">
        <v>51</v>
      </c>
    </row>
    <row r="5833" spans="1:9" ht="48" customHeight="1">
      <c r="A5833" s="5" t="s">
        <v>86</v>
      </c>
      <c r="B5833" s="5" t="s">
        <v>85</v>
      </c>
      <c r="C5833" s="4">
        <v>43405</v>
      </c>
      <c r="D5833" s="4">
        <v>43434</v>
      </c>
      <c r="E5833" s="5" t="s">
        <v>88</v>
      </c>
      <c r="F5833" s="5" t="s">
        <v>464</v>
      </c>
      <c r="G5833" s="7">
        <v>3.0000000000000001E-3</v>
      </c>
      <c r="H5833" s="21" t="s">
        <v>95</v>
      </c>
      <c r="I5833" s="5" t="s">
        <v>51</v>
      </c>
    </row>
    <row r="5834" spans="1:9" ht="48" customHeight="1">
      <c r="A5834" s="5" t="s">
        <v>86</v>
      </c>
      <c r="B5834" s="5" t="s">
        <v>85</v>
      </c>
      <c r="C5834" s="4">
        <v>43405</v>
      </c>
      <c r="D5834" s="4">
        <v>43434</v>
      </c>
      <c r="E5834" s="5" t="s">
        <v>88</v>
      </c>
      <c r="F5834" s="5" t="s">
        <v>467</v>
      </c>
      <c r="G5834" s="7">
        <v>3.0000000000000001E-3</v>
      </c>
      <c r="H5834" s="21" t="s">
        <v>95</v>
      </c>
      <c r="I5834" s="5" t="s">
        <v>51</v>
      </c>
    </row>
    <row r="5835" spans="1:9" ht="48" customHeight="1">
      <c r="A5835" s="5" t="s">
        <v>86</v>
      </c>
      <c r="B5835" s="5" t="s">
        <v>85</v>
      </c>
      <c r="C5835" s="4">
        <v>43405</v>
      </c>
      <c r="D5835" s="4">
        <v>43434</v>
      </c>
      <c r="E5835" s="5" t="s">
        <v>88</v>
      </c>
      <c r="F5835" s="5" t="s">
        <v>468</v>
      </c>
      <c r="G5835" s="7">
        <v>3.0000000000000001E-3</v>
      </c>
      <c r="H5835" s="21" t="s">
        <v>95</v>
      </c>
      <c r="I5835" s="5" t="s">
        <v>51</v>
      </c>
    </row>
    <row r="5836" spans="1:9" ht="48" customHeight="1">
      <c r="A5836" s="5" t="s">
        <v>86</v>
      </c>
      <c r="B5836" s="5" t="s">
        <v>85</v>
      </c>
      <c r="C5836" s="4">
        <v>43405</v>
      </c>
      <c r="D5836" s="4">
        <v>43434</v>
      </c>
      <c r="E5836" s="5" t="s">
        <v>88</v>
      </c>
      <c r="F5836" s="5" t="s">
        <v>471</v>
      </c>
      <c r="G5836" s="7">
        <v>3.0000000000000001E-3</v>
      </c>
      <c r="H5836" s="21" t="s">
        <v>95</v>
      </c>
      <c r="I5836" s="5" t="s">
        <v>51</v>
      </c>
    </row>
    <row r="5837" spans="1:9" ht="48" customHeight="1">
      <c r="A5837" s="5" t="s">
        <v>86</v>
      </c>
      <c r="B5837" s="5" t="s">
        <v>85</v>
      </c>
      <c r="C5837" s="4">
        <v>43405</v>
      </c>
      <c r="D5837" s="4">
        <v>43434</v>
      </c>
      <c r="E5837" s="5" t="s">
        <v>88</v>
      </c>
      <c r="F5837" s="5" t="s">
        <v>465</v>
      </c>
      <c r="G5837" s="7">
        <v>2E-3</v>
      </c>
      <c r="H5837" s="21" t="s">
        <v>95</v>
      </c>
      <c r="I5837" s="5" t="s">
        <v>51</v>
      </c>
    </row>
    <row r="5838" spans="1:9" ht="48" customHeight="1">
      <c r="A5838" s="5" t="s">
        <v>86</v>
      </c>
      <c r="B5838" s="5" t="s">
        <v>85</v>
      </c>
      <c r="C5838" s="4">
        <v>43405</v>
      </c>
      <c r="D5838" s="4">
        <v>43434</v>
      </c>
      <c r="E5838" s="5" t="s">
        <v>88</v>
      </c>
      <c r="F5838" s="5" t="s">
        <v>466</v>
      </c>
      <c r="G5838" s="7">
        <v>2E-3</v>
      </c>
      <c r="H5838" s="21" t="s">
        <v>95</v>
      </c>
      <c r="I5838" s="5" t="s">
        <v>51</v>
      </c>
    </row>
    <row r="5839" spans="1:9" ht="48" customHeight="1">
      <c r="A5839" s="5" t="s">
        <v>86</v>
      </c>
      <c r="B5839" s="5" t="s">
        <v>85</v>
      </c>
      <c r="C5839" s="4">
        <v>43405</v>
      </c>
      <c r="D5839" s="4">
        <v>43434</v>
      </c>
      <c r="E5839" s="5" t="s">
        <v>88</v>
      </c>
      <c r="F5839" s="5" t="s">
        <v>472</v>
      </c>
      <c r="G5839" s="7">
        <v>2E-3</v>
      </c>
      <c r="H5839" s="21" t="s">
        <v>95</v>
      </c>
      <c r="I5839" s="5" t="s">
        <v>51</v>
      </c>
    </row>
    <row r="5840" spans="1:9" ht="48" customHeight="1">
      <c r="A5840" s="5" t="s">
        <v>86</v>
      </c>
      <c r="B5840" s="5" t="s">
        <v>85</v>
      </c>
      <c r="C5840" s="4">
        <v>43405</v>
      </c>
      <c r="D5840" s="4">
        <v>43434</v>
      </c>
      <c r="E5840" s="5" t="s">
        <v>88</v>
      </c>
      <c r="F5840" s="5" t="s">
        <v>473</v>
      </c>
      <c r="G5840" s="7">
        <v>0</v>
      </c>
      <c r="H5840" s="21" t="s">
        <v>95</v>
      </c>
      <c r="I5840" s="5" t="s">
        <v>51</v>
      </c>
    </row>
    <row r="5841" spans="1:9" ht="48" customHeight="1">
      <c r="A5841" s="5" t="s">
        <v>86</v>
      </c>
      <c r="B5841" s="5" t="s">
        <v>85</v>
      </c>
      <c r="C5841" s="4">
        <v>43405</v>
      </c>
      <c r="D5841" s="4">
        <v>43434</v>
      </c>
      <c r="E5841" s="5" t="s">
        <v>293</v>
      </c>
      <c r="F5841" s="5" t="s">
        <v>304</v>
      </c>
      <c r="G5841" s="7">
        <v>4.0000000000000001E-3</v>
      </c>
      <c r="H5841" s="21" t="s">
        <v>95</v>
      </c>
      <c r="I5841" s="5" t="s">
        <v>51</v>
      </c>
    </row>
    <row r="5842" spans="1:9" ht="48" customHeight="1">
      <c r="A5842" s="5" t="s">
        <v>86</v>
      </c>
      <c r="B5842" s="5" t="s">
        <v>85</v>
      </c>
      <c r="C5842" s="4">
        <v>43405</v>
      </c>
      <c r="D5842" s="4">
        <v>43434</v>
      </c>
      <c r="E5842" s="5" t="s">
        <v>293</v>
      </c>
      <c r="F5842" s="5" t="s">
        <v>294</v>
      </c>
      <c r="G5842" s="7">
        <v>3.0000000000000001E-3</v>
      </c>
      <c r="H5842" s="21" t="s">
        <v>95</v>
      </c>
      <c r="I5842" s="5" t="s">
        <v>51</v>
      </c>
    </row>
    <row r="5843" spans="1:9" ht="48" customHeight="1">
      <c r="A5843" s="5" t="s">
        <v>86</v>
      </c>
      <c r="B5843" s="5" t="s">
        <v>85</v>
      </c>
      <c r="C5843" s="4">
        <v>43405</v>
      </c>
      <c r="D5843" s="4">
        <v>43434</v>
      </c>
      <c r="E5843" s="5" t="s">
        <v>293</v>
      </c>
      <c r="F5843" s="5" t="s">
        <v>316</v>
      </c>
      <c r="G5843" s="7">
        <v>3.0000000000000001E-3</v>
      </c>
      <c r="H5843" s="21" t="s">
        <v>95</v>
      </c>
      <c r="I5843" s="5" t="s">
        <v>51</v>
      </c>
    </row>
    <row r="5844" spans="1:9" ht="48" customHeight="1">
      <c r="A5844" s="5" t="s">
        <v>86</v>
      </c>
      <c r="B5844" s="5" t="s">
        <v>85</v>
      </c>
      <c r="C5844" s="4">
        <v>43405</v>
      </c>
      <c r="D5844" s="4">
        <v>43434</v>
      </c>
      <c r="E5844" s="5" t="s">
        <v>293</v>
      </c>
      <c r="F5844" s="5" t="s">
        <v>296</v>
      </c>
      <c r="G5844" s="7">
        <v>2E-3</v>
      </c>
      <c r="H5844" s="21" t="s">
        <v>95</v>
      </c>
      <c r="I5844" s="5" t="s">
        <v>51</v>
      </c>
    </row>
    <row r="5845" spans="1:9" ht="48" customHeight="1">
      <c r="A5845" s="5" t="s">
        <v>86</v>
      </c>
      <c r="B5845" s="5" t="s">
        <v>85</v>
      </c>
      <c r="C5845" s="4">
        <v>43405</v>
      </c>
      <c r="D5845" s="4">
        <v>43434</v>
      </c>
      <c r="E5845" s="5" t="s">
        <v>293</v>
      </c>
      <c r="F5845" s="5" t="s">
        <v>299</v>
      </c>
      <c r="G5845" s="7">
        <v>2E-3</v>
      </c>
      <c r="H5845" s="21" t="s">
        <v>95</v>
      </c>
      <c r="I5845" s="5" t="s">
        <v>51</v>
      </c>
    </row>
    <row r="5846" spans="1:9" ht="48" customHeight="1">
      <c r="A5846" s="5" t="s">
        <v>86</v>
      </c>
      <c r="B5846" s="5" t="s">
        <v>85</v>
      </c>
      <c r="C5846" s="4">
        <v>43405</v>
      </c>
      <c r="D5846" s="4">
        <v>43434</v>
      </c>
      <c r="E5846" s="5" t="s">
        <v>293</v>
      </c>
      <c r="F5846" s="5" t="s">
        <v>300</v>
      </c>
      <c r="G5846" s="7">
        <v>2E-3</v>
      </c>
      <c r="H5846" s="21" t="s">
        <v>95</v>
      </c>
      <c r="I5846" s="5" t="s">
        <v>51</v>
      </c>
    </row>
    <row r="5847" spans="1:9" ht="48" customHeight="1">
      <c r="A5847" s="5" t="s">
        <v>86</v>
      </c>
      <c r="B5847" s="5" t="s">
        <v>85</v>
      </c>
      <c r="C5847" s="4">
        <v>43405</v>
      </c>
      <c r="D5847" s="4">
        <v>43434</v>
      </c>
      <c r="E5847" s="5" t="s">
        <v>293</v>
      </c>
      <c r="F5847" s="5" t="s">
        <v>323</v>
      </c>
      <c r="G5847" s="7">
        <v>2E-3</v>
      </c>
      <c r="H5847" s="21" t="s">
        <v>95</v>
      </c>
      <c r="I5847" s="5" t="s">
        <v>51</v>
      </c>
    </row>
    <row r="5848" spans="1:9" ht="48" customHeight="1">
      <c r="A5848" s="5" t="s">
        <v>86</v>
      </c>
      <c r="B5848" s="5" t="s">
        <v>85</v>
      </c>
      <c r="C5848" s="4">
        <v>43405</v>
      </c>
      <c r="D5848" s="4">
        <v>43434</v>
      </c>
      <c r="E5848" s="5" t="s">
        <v>293</v>
      </c>
      <c r="F5848" s="5" t="s">
        <v>309</v>
      </c>
      <c r="G5848" s="7">
        <v>2E-3</v>
      </c>
      <c r="H5848" s="21" t="s">
        <v>95</v>
      </c>
      <c r="I5848" s="5" t="s">
        <v>51</v>
      </c>
    </row>
    <row r="5849" spans="1:9" ht="48" customHeight="1">
      <c r="A5849" s="5" t="s">
        <v>86</v>
      </c>
      <c r="B5849" s="5" t="s">
        <v>85</v>
      </c>
      <c r="C5849" s="4">
        <v>43405</v>
      </c>
      <c r="D5849" s="4">
        <v>43434</v>
      </c>
      <c r="E5849" s="5" t="s">
        <v>293</v>
      </c>
      <c r="F5849" s="5" t="s">
        <v>295</v>
      </c>
      <c r="G5849" s="7">
        <v>2E-3</v>
      </c>
      <c r="H5849" s="21" t="s">
        <v>95</v>
      </c>
      <c r="I5849" s="5" t="s">
        <v>51</v>
      </c>
    </row>
    <row r="5850" spans="1:9" ht="48" customHeight="1">
      <c r="A5850" s="5" t="s">
        <v>86</v>
      </c>
      <c r="B5850" s="5" t="s">
        <v>85</v>
      </c>
      <c r="C5850" s="4">
        <v>43405</v>
      </c>
      <c r="D5850" s="4">
        <v>43434</v>
      </c>
      <c r="E5850" s="5" t="s">
        <v>293</v>
      </c>
      <c r="F5850" s="5" t="s">
        <v>312</v>
      </c>
      <c r="G5850" s="7">
        <v>2E-3</v>
      </c>
      <c r="H5850" s="21" t="s">
        <v>95</v>
      </c>
      <c r="I5850" s="5" t="s">
        <v>51</v>
      </c>
    </row>
    <row r="5851" spans="1:9" ht="48" customHeight="1">
      <c r="A5851" s="5" t="s">
        <v>86</v>
      </c>
      <c r="B5851" s="5" t="s">
        <v>85</v>
      </c>
      <c r="C5851" s="4">
        <v>43405</v>
      </c>
      <c r="D5851" s="4">
        <v>43434</v>
      </c>
      <c r="E5851" s="5" t="s">
        <v>293</v>
      </c>
      <c r="F5851" s="5" t="s">
        <v>298</v>
      </c>
      <c r="G5851" s="7">
        <v>2E-3</v>
      </c>
      <c r="H5851" s="21" t="s">
        <v>95</v>
      </c>
      <c r="I5851" s="5" t="s">
        <v>51</v>
      </c>
    </row>
    <row r="5852" spans="1:9" ht="48" customHeight="1">
      <c r="A5852" s="5" t="s">
        <v>86</v>
      </c>
      <c r="B5852" s="5" t="s">
        <v>85</v>
      </c>
      <c r="C5852" s="4">
        <v>43405</v>
      </c>
      <c r="D5852" s="4">
        <v>43434</v>
      </c>
      <c r="E5852" s="5" t="s">
        <v>293</v>
      </c>
      <c r="F5852" s="5" t="s">
        <v>313</v>
      </c>
      <c r="G5852" s="7">
        <v>2E-3</v>
      </c>
      <c r="H5852" s="21" t="s">
        <v>95</v>
      </c>
      <c r="I5852" s="5" t="s">
        <v>51</v>
      </c>
    </row>
    <row r="5853" spans="1:9" ht="48" customHeight="1">
      <c r="A5853" s="5" t="s">
        <v>86</v>
      </c>
      <c r="B5853" s="5" t="s">
        <v>85</v>
      </c>
      <c r="C5853" s="4">
        <v>43405</v>
      </c>
      <c r="D5853" s="4">
        <v>43434</v>
      </c>
      <c r="E5853" s="5" t="s">
        <v>293</v>
      </c>
      <c r="F5853" s="5" t="s">
        <v>306</v>
      </c>
      <c r="G5853" s="7">
        <v>1E-3</v>
      </c>
      <c r="H5853" s="21" t="s">
        <v>95</v>
      </c>
      <c r="I5853" s="5" t="s">
        <v>51</v>
      </c>
    </row>
    <row r="5854" spans="1:9" ht="48" customHeight="1">
      <c r="A5854" s="5" t="s">
        <v>86</v>
      </c>
      <c r="B5854" s="5" t="s">
        <v>85</v>
      </c>
      <c r="C5854" s="4">
        <v>43405</v>
      </c>
      <c r="D5854" s="4">
        <v>43434</v>
      </c>
      <c r="E5854" s="5" t="s">
        <v>293</v>
      </c>
      <c r="F5854" s="5" t="s">
        <v>307</v>
      </c>
      <c r="G5854" s="7">
        <v>1E-3</v>
      </c>
      <c r="H5854" s="21" t="s">
        <v>95</v>
      </c>
      <c r="I5854" s="5" t="s">
        <v>51</v>
      </c>
    </row>
    <row r="5855" spans="1:9" ht="48" customHeight="1">
      <c r="A5855" s="5" t="s">
        <v>86</v>
      </c>
      <c r="B5855" s="5" t="s">
        <v>85</v>
      </c>
      <c r="C5855" s="4">
        <v>43405</v>
      </c>
      <c r="D5855" s="4">
        <v>43434</v>
      </c>
      <c r="E5855" s="5" t="s">
        <v>293</v>
      </c>
      <c r="F5855" s="5" t="s">
        <v>321</v>
      </c>
      <c r="G5855" s="7">
        <v>1E-3</v>
      </c>
      <c r="H5855" s="21" t="s">
        <v>95</v>
      </c>
      <c r="I5855" s="5" t="s">
        <v>51</v>
      </c>
    </row>
    <row r="5856" spans="1:9" ht="48" customHeight="1">
      <c r="A5856" s="5" t="s">
        <v>86</v>
      </c>
      <c r="B5856" s="5" t="s">
        <v>85</v>
      </c>
      <c r="C5856" s="4">
        <v>43405</v>
      </c>
      <c r="D5856" s="4">
        <v>43434</v>
      </c>
      <c r="E5856" s="5" t="s">
        <v>293</v>
      </c>
      <c r="F5856" s="5" t="s">
        <v>322</v>
      </c>
      <c r="G5856" s="7">
        <v>1E-3</v>
      </c>
      <c r="H5856" s="21" t="s">
        <v>95</v>
      </c>
      <c r="I5856" s="5" t="s">
        <v>51</v>
      </c>
    </row>
    <row r="5857" spans="1:9" ht="48" customHeight="1">
      <c r="A5857" s="5" t="s">
        <v>86</v>
      </c>
      <c r="B5857" s="5" t="s">
        <v>85</v>
      </c>
      <c r="C5857" s="4">
        <v>43405</v>
      </c>
      <c r="D5857" s="4">
        <v>43434</v>
      </c>
      <c r="E5857" s="5" t="s">
        <v>293</v>
      </c>
      <c r="F5857" s="5" t="s">
        <v>308</v>
      </c>
      <c r="G5857" s="7">
        <v>1E-3</v>
      </c>
      <c r="H5857" s="21" t="s">
        <v>95</v>
      </c>
      <c r="I5857" s="5" t="s">
        <v>51</v>
      </c>
    </row>
    <row r="5858" spans="1:9" ht="48" customHeight="1">
      <c r="A5858" s="5" t="s">
        <v>86</v>
      </c>
      <c r="B5858" s="5" t="s">
        <v>85</v>
      </c>
      <c r="C5858" s="4">
        <v>43405</v>
      </c>
      <c r="D5858" s="4">
        <v>43434</v>
      </c>
      <c r="E5858" s="5" t="s">
        <v>293</v>
      </c>
      <c r="F5858" s="5" t="s">
        <v>301</v>
      </c>
      <c r="G5858" s="7">
        <v>1E-3</v>
      </c>
      <c r="H5858" s="21" t="s">
        <v>95</v>
      </c>
      <c r="I5858" s="5" t="s">
        <v>51</v>
      </c>
    </row>
    <row r="5859" spans="1:9" ht="48" customHeight="1">
      <c r="A5859" s="5" t="s">
        <v>86</v>
      </c>
      <c r="B5859" s="5" t="s">
        <v>85</v>
      </c>
      <c r="C5859" s="4">
        <v>43405</v>
      </c>
      <c r="D5859" s="4">
        <v>43434</v>
      </c>
      <c r="E5859" s="5" t="s">
        <v>293</v>
      </c>
      <c r="F5859" s="5" t="s">
        <v>318</v>
      </c>
      <c r="G5859" s="7">
        <v>1E-3</v>
      </c>
      <c r="H5859" s="21" t="s">
        <v>95</v>
      </c>
      <c r="I5859" s="5" t="s">
        <v>51</v>
      </c>
    </row>
    <row r="5860" spans="1:9" ht="48" customHeight="1">
      <c r="A5860" s="5" t="s">
        <v>86</v>
      </c>
      <c r="B5860" s="5" t="s">
        <v>85</v>
      </c>
      <c r="C5860" s="4">
        <v>43405</v>
      </c>
      <c r="D5860" s="4">
        <v>43434</v>
      </c>
      <c r="E5860" s="5" t="s">
        <v>293</v>
      </c>
      <c r="F5860" s="5" t="s">
        <v>302</v>
      </c>
      <c r="G5860" s="7">
        <v>1E-3</v>
      </c>
      <c r="H5860" s="21" t="s">
        <v>95</v>
      </c>
      <c r="I5860" s="5" t="s">
        <v>51</v>
      </c>
    </row>
    <row r="5861" spans="1:9" ht="48" customHeight="1">
      <c r="A5861" s="5" t="s">
        <v>86</v>
      </c>
      <c r="B5861" s="5" t="s">
        <v>85</v>
      </c>
      <c r="C5861" s="4">
        <v>43405</v>
      </c>
      <c r="D5861" s="4">
        <v>43434</v>
      </c>
      <c r="E5861" s="5" t="s">
        <v>293</v>
      </c>
      <c r="F5861" s="5" t="s">
        <v>303</v>
      </c>
      <c r="G5861" s="7">
        <v>1E-3</v>
      </c>
      <c r="H5861" s="21" t="s">
        <v>95</v>
      </c>
      <c r="I5861" s="5" t="s">
        <v>51</v>
      </c>
    </row>
    <row r="5862" spans="1:9" ht="48" customHeight="1">
      <c r="A5862" s="5" t="s">
        <v>86</v>
      </c>
      <c r="B5862" s="5" t="s">
        <v>85</v>
      </c>
      <c r="C5862" s="4">
        <v>43405</v>
      </c>
      <c r="D5862" s="4">
        <v>43434</v>
      </c>
      <c r="E5862" s="5" t="s">
        <v>293</v>
      </c>
      <c r="F5862" s="5" t="s">
        <v>319</v>
      </c>
      <c r="G5862" s="7">
        <v>1E-3</v>
      </c>
      <c r="H5862" s="21" t="s">
        <v>95</v>
      </c>
      <c r="I5862" s="5" t="s">
        <v>51</v>
      </c>
    </row>
    <row r="5863" spans="1:9" ht="48" customHeight="1">
      <c r="A5863" s="5" t="s">
        <v>86</v>
      </c>
      <c r="B5863" s="5" t="s">
        <v>85</v>
      </c>
      <c r="C5863" s="4">
        <v>43405</v>
      </c>
      <c r="D5863" s="4">
        <v>43434</v>
      </c>
      <c r="E5863" s="5" t="s">
        <v>293</v>
      </c>
      <c r="F5863" s="5" t="s">
        <v>324</v>
      </c>
      <c r="G5863" s="7">
        <v>1E-3</v>
      </c>
      <c r="H5863" s="21" t="s">
        <v>95</v>
      </c>
      <c r="I5863" s="5" t="s">
        <v>51</v>
      </c>
    </row>
    <row r="5864" spans="1:9" ht="48" customHeight="1">
      <c r="A5864" s="5" t="s">
        <v>86</v>
      </c>
      <c r="B5864" s="5" t="s">
        <v>85</v>
      </c>
      <c r="C5864" s="4">
        <v>43405</v>
      </c>
      <c r="D5864" s="4">
        <v>43434</v>
      </c>
      <c r="E5864" s="5" t="s">
        <v>293</v>
      </c>
      <c r="F5864" s="5" t="s">
        <v>325</v>
      </c>
      <c r="G5864" s="7">
        <v>1E-3</v>
      </c>
      <c r="H5864" s="21" t="s">
        <v>95</v>
      </c>
      <c r="I5864" s="5" t="s">
        <v>51</v>
      </c>
    </row>
    <row r="5865" spans="1:9" ht="48" customHeight="1">
      <c r="A5865" s="5" t="s">
        <v>86</v>
      </c>
      <c r="B5865" s="5" t="s">
        <v>85</v>
      </c>
      <c r="C5865" s="4">
        <v>43405</v>
      </c>
      <c r="D5865" s="4">
        <v>43434</v>
      </c>
      <c r="E5865" s="5" t="s">
        <v>293</v>
      </c>
      <c r="F5865" s="5" t="s">
        <v>310</v>
      </c>
      <c r="G5865" s="7">
        <v>1E-3</v>
      </c>
      <c r="H5865" s="21" t="s">
        <v>95</v>
      </c>
      <c r="I5865" s="5" t="s">
        <v>51</v>
      </c>
    </row>
    <row r="5866" spans="1:9" ht="48" customHeight="1">
      <c r="A5866" s="5" t="s">
        <v>86</v>
      </c>
      <c r="B5866" s="5" t="s">
        <v>85</v>
      </c>
      <c r="C5866" s="4">
        <v>43405</v>
      </c>
      <c r="D5866" s="4">
        <v>43434</v>
      </c>
      <c r="E5866" s="5" t="s">
        <v>293</v>
      </c>
      <c r="F5866" s="5" t="s">
        <v>311</v>
      </c>
      <c r="G5866" s="7">
        <v>1E-3</v>
      </c>
      <c r="H5866" s="21" t="s">
        <v>95</v>
      </c>
      <c r="I5866" s="5" t="s">
        <v>51</v>
      </c>
    </row>
    <row r="5867" spans="1:9" ht="48" customHeight="1">
      <c r="A5867" s="5" t="s">
        <v>86</v>
      </c>
      <c r="B5867" s="5" t="s">
        <v>85</v>
      </c>
      <c r="C5867" s="4">
        <v>43405</v>
      </c>
      <c r="D5867" s="4">
        <v>43434</v>
      </c>
      <c r="E5867" s="5" t="s">
        <v>293</v>
      </c>
      <c r="F5867" s="5" t="s">
        <v>326</v>
      </c>
      <c r="G5867" s="7">
        <v>1E-3</v>
      </c>
      <c r="H5867" s="21" t="s">
        <v>95</v>
      </c>
      <c r="I5867" s="5" t="s">
        <v>51</v>
      </c>
    </row>
    <row r="5868" spans="1:9" ht="48" customHeight="1">
      <c r="A5868" s="5" t="s">
        <v>86</v>
      </c>
      <c r="B5868" s="5" t="s">
        <v>85</v>
      </c>
      <c r="C5868" s="4">
        <v>43405</v>
      </c>
      <c r="D5868" s="4">
        <v>43434</v>
      </c>
      <c r="E5868" s="5" t="s">
        <v>293</v>
      </c>
      <c r="F5868" s="5" t="s">
        <v>320</v>
      </c>
      <c r="G5868" s="7">
        <v>1E-3</v>
      </c>
      <c r="H5868" s="21" t="s">
        <v>95</v>
      </c>
      <c r="I5868" s="5" t="s">
        <v>51</v>
      </c>
    </row>
    <row r="5869" spans="1:9" ht="48" customHeight="1">
      <c r="A5869" s="5" t="s">
        <v>86</v>
      </c>
      <c r="B5869" s="5" t="s">
        <v>85</v>
      </c>
      <c r="C5869" s="4">
        <v>43405</v>
      </c>
      <c r="D5869" s="4">
        <v>43434</v>
      </c>
      <c r="E5869" s="5" t="s">
        <v>293</v>
      </c>
      <c r="F5869" s="5" t="s">
        <v>314</v>
      </c>
      <c r="G5869" s="7">
        <v>1E-3</v>
      </c>
      <c r="H5869" s="21" t="s">
        <v>95</v>
      </c>
      <c r="I5869" s="5" t="s">
        <v>51</v>
      </c>
    </row>
    <row r="5870" spans="1:9" ht="48" customHeight="1">
      <c r="A5870" s="5" t="s">
        <v>86</v>
      </c>
      <c r="B5870" s="5" t="s">
        <v>85</v>
      </c>
      <c r="C5870" s="4">
        <v>43405</v>
      </c>
      <c r="D5870" s="4">
        <v>43434</v>
      </c>
      <c r="E5870" s="5" t="s">
        <v>293</v>
      </c>
      <c r="F5870" s="5" t="s">
        <v>327</v>
      </c>
      <c r="G5870" s="7">
        <v>1E-3</v>
      </c>
      <c r="H5870" s="21" t="s">
        <v>95</v>
      </c>
      <c r="I5870" s="5" t="s">
        <v>51</v>
      </c>
    </row>
    <row r="5871" spans="1:9" ht="48" customHeight="1">
      <c r="A5871" s="5" t="s">
        <v>86</v>
      </c>
      <c r="B5871" s="5" t="s">
        <v>85</v>
      </c>
      <c r="C5871" s="4">
        <v>43405</v>
      </c>
      <c r="D5871" s="4">
        <v>43434</v>
      </c>
      <c r="E5871" s="5" t="s">
        <v>293</v>
      </c>
      <c r="F5871" s="5" t="s">
        <v>315</v>
      </c>
      <c r="G5871" s="7">
        <v>1E-3</v>
      </c>
      <c r="H5871" s="21" t="s">
        <v>95</v>
      </c>
      <c r="I5871" s="5" t="s">
        <v>51</v>
      </c>
    </row>
    <row r="5872" spans="1:9" ht="48" customHeight="1">
      <c r="A5872" s="5" t="s">
        <v>86</v>
      </c>
      <c r="B5872" s="5" t="s">
        <v>85</v>
      </c>
      <c r="C5872" s="4">
        <v>43405</v>
      </c>
      <c r="D5872" s="4">
        <v>43434</v>
      </c>
      <c r="E5872" s="5" t="s">
        <v>293</v>
      </c>
      <c r="F5872" s="5" t="s">
        <v>305</v>
      </c>
      <c r="G5872" s="7">
        <v>1E-3</v>
      </c>
      <c r="H5872" s="21" t="s">
        <v>95</v>
      </c>
      <c r="I5872" s="5" t="s">
        <v>51</v>
      </c>
    </row>
    <row r="5873" spans="1:9" ht="48" customHeight="1">
      <c r="A5873" s="5" t="s">
        <v>86</v>
      </c>
      <c r="B5873" s="5" t="s">
        <v>85</v>
      </c>
      <c r="C5873" s="4">
        <v>43405</v>
      </c>
      <c r="D5873" s="4">
        <v>43434</v>
      </c>
      <c r="E5873" s="5" t="s">
        <v>293</v>
      </c>
      <c r="F5873" s="5" t="s">
        <v>328</v>
      </c>
      <c r="G5873" s="7">
        <v>1E-3</v>
      </c>
      <c r="H5873" s="21" t="s">
        <v>95</v>
      </c>
      <c r="I5873" s="5" t="s">
        <v>51</v>
      </c>
    </row>
    <row r="5874" spans="1:9" ht="48" customHeight="1">
      <c r="A5874" s="5" t="s">
        <v>86</v>
      </c>
      <c r="B5874" s="5" t="s">
        <v>85</v>
      </c>
      <c r="C5874" s="4">
        <v>43405</v>
      </c>
      <c r="D5874" s="4">
        <v>43434</v>
      </c>
      <c r="E5874" s="5" t="s">
        <v>293</v>
      </c>
      <c r="F5874" s="5" t="s">
        <v>331</v>
      </c>
      <c r="G5874" s="7">
        <v>1E-3</v>
      </c>
      <c r="H5874" s="21" t="s">
        <v>95</v>
      </c>
      <c r="I5874" s="5" t="s">
        <v>51</v>
      </c>
    </row>
    <row r="5875" spans="1:9" ht="48" customHeight="1">
      <c r="A5875" s="5" t="s">
        <v>86</v>
      </c>
      <c r="B5875" s="5" t="s">
        <v>85</v>
      </c>
      <c r="C5875" s="4">
        <v>43405</v>
      </c>
      <c r="D5875" s="4">
        <v>43434</v>
      </c>
      <c r="E5875" s="5" t="s">
        <v>293</v>
      </c>
      <c r="F5875" s="5" t="s">
        <v>332</v>
      </c>
      <c r="G5875" s="7">
        <v>1E-3</v>
      </c>
      <c r="H5875" s="21" t="s">
        <v>95</v>
      </c>
      <c r="I5875" s="5" t="s">
        <v>51</v>
      </c>
    </row>
    <row r="5876" spans="1:9" ht="48" customHeight="1">
      <c r="A5876" s="5" t="s">
        <v>86</v>
      </c>
      <c r="B5876" s="5" t="s">
        <v>85</v>
      </c>
      <c r="C5876" s="4">
        <v>43405</v>
      </c>
      <c r="D5876" s="4">
        <v>43434</v>
      </c>
      <c r="E5876" s="5" t="s">
        <v>293</v>
      </c>
      <c r="F5876" s="5" t="s">
        <v>333</v>
      </c>
      <c r="G5876" s="7">
        <v>1E-3</v>
      </c>
      <c r="H5876" s="21" t="s">
        <v>95</v>
      </c>
      <c r="I5876" s="5" t="s">
        <v>51</v>
      </c>
    </row>
    <row r="5877" spans="1:9" ht="48" customHeight="1">
      <c r="A5877" s="5" t="s">
        <v>86</v>
      </c>
      <c r="B5877" s="5" t="s">
        <v>85</v>
      </c>
      <c r="C5877" s="4">
        <v>43405</v>
      </c>
      <c r="D5877" s="4">
        <v>43434</v>
      </c>
      <c r="E5877" s="5" t="s">
        <v>293</v>
      </c>
      <c r="F5877" s="5" t="s">
        <v>334</v>
      </c>
      <c r="G5877" s="7">
        <v>0</v>
      </c>
      <c r="H5877" s="21" t="s">
        <v>95</v>
      </c>
      <c r="I5877" s="5" t="s">
        <v>51</v>
      </c>
    </row>
    <row r="5878" spans="1:9" ht="48" customHeight="1">
      <c r="A5878" s="5" t="s">
        <v>86</v>
      </c>
      <c r="B5878" s="5" t="s">
        <v>85</v>
      </c>
      <c r="C5878" s="4">
        <v>43405</v>
      </c>
      <c r="D5878" s="4">
        <v>43434</v>
      </c>
      <c r="E5878" s="5" t="s">
        <v>293</v>
      </c>
      <c r="F5878" s="5" t="s">
        <v>330</v>
      </c>
      <c r="G5878" s="7">
        <v>0</v>
      </c>
      <c r="H5878" s="21" t="s">
        <v>95</v>
      </c>
      <c r="I5878" s="5" t="s">
        <v>51</v>
      </c>
    </row>
    <row r="5879" spans="1:9" ht="48" customHeight="1">
      <c r="A5879" s="5" t="s">
        <v>86</v>
      </c>
      <c r="B5879" s="5" t="s">
        <v>85</v>
      </c>
      <c r="C5879" s="4">
        <v>43405</v>
      </c>
      <c r="D5879" s="4">
        <v>43434</v>
      </c>
      <c r="E5879" s="5" t="s">
        <v>293</v>
      </c>
      <c r="F5879" s="5" t="s">
        <v>335</v>
      </c>
      <c r="G5879" s="7">
        <v>0</v>
      </c>
      <c r="H5879" s="21" t="s">
        <v>95</v>
      </c>
      <c r="I5879" s="5" t="s">
        <v>51</v>
      </c>
    </row>
    <row r="5880" spans="1:9" ht="48" customHeight="1">
      <c r="A5880" s="5" t="s">
        <v>86</v>
      </c>
      <c r="B5880" s="5" t="s">
        <v>85</v>
      </c>
      <c r="C5880" s="4">
        <v>43405</v>
      </c>
      <c r="D5880" s="4">
        <v>43434</v>
      </c>
      <c r="E5880" s="5" t="s">
        <v>293</v>
      </c>
      <c r="F5880" s="5" t="s">
        <v>336</v>
      </c>
      <c r="G5880" s="7">
        <v>0</v>
      </c>
      <c r="H5880" s="21" t="s">
        <v>95</v>
      </c>
      <c r="I5880" s="5" t="s">
        <v>51</v>
      </c>
    </row>
    <row r="5881" spans="1:9" ht="48" customHeight="1">
      <c r="A5881" s="5" t="s">
        <v>86</v>
      </c>
      <c r="B5881" s="5" t="s">
        <v>85</v>
      </c>
      <c r="C5881" s="4">
        <v>43405</v>
      </c>
      <c r="D5881" s="4">
        <v>43434</v>
      </c>
      <c r="E5881" s="5" t="s">
        <v>494</v>
      </c>
      <c r="F5881" s="5" t="s">
        <v>496</v>
      </c>
      <c r="G5881" s="7">
        <v>8.0000000000000002E-3</v>
      </c>
      <c r="H5881" s="21" t="s">
        <v>95</v>
      </c>
      <c r="I5881" s="5" t="s">
        <v>51</v>
      </c>
    </row>
    <row r="5882" spans="1:9" ht="48" customHeight="1">
      <c r="A5882" s="5" t="s">
        <v>86</v>
      </c>
      <c r="B5882" s="5" t="s">
        <v>85</v>
      </c>
      <c r="C5882" s="4">
        <v>43405</v>
      </c>
      <c r="D5882" s="4">
        <v>43434</v>
      </c>
      <c r="E5882" s="5" t="s">
        <v>494</v>
      </c>
      <c r="F5882" s="5" t="s">
        <v>500</v>
      </c>
      <c r="G5882" s="7">
        <v>5.0000000000000001E-3</v>
      </c>
      <c r="H5882" s="21" t="s">
        <v>95</v>
      </c>
      <c r="I5882" s="5" t="s">
        <v>51</v>
      </c>
    </row>
    <row r="5883" spans="1:9" ht="48" customHeight="1">
      <c r="A5883" s="5" t="s">
        <v>86</v>
      </c>
      <c r="B5883" s="5" t="s">
        <v>85</v>
      </c>
      <c r="C5883" s="4">
        <v>43405</v>
      </c>
      <c r="D5883" s="4">
        <v>43434</v>
      </c>
      <c r="E5883" s="5" t="s">
        <v>494</v>
      </c>
      <c r="F5883" s="5" t="s">
        <v>495</v>
      </c>
      <c r="G5883" s="7">
        <v>4.0000000000000001E-3</v>
      </c>
      <c r="H5883" s="21" t="s">
        <v>95</v>
      </c>
      <c r="I5883" s="5" t="s">
        <v>51</v>
      </c>
    </row>
    <row r="5884" spans="1:9" ht="48" customHeight="1">
      <c r="A5884" s="5" t="s">
        <v>86</v>
      </c>
      <c r="B5884" s="5" t="s">
        <v>85</v>
      </c>
      <c r="C5884" s="4">
        <v>43405</v>
      </c>
      <c r="D5884" s="4">
        <v>43434</v>
      </c>
      <c r="E5884" s="5" t="s">
        <v>494</v>
      </c>
      <c r="F5884" s="5" t="s">
        <v>499</v>
      </c>
      <c r="G5884" s="7">
        <v>4.0000000000000001E-3</v>
      </c>
      <c r="H5884" s="21" t="s">
        <v>95</v>
      </c>
      <c r="I5884" s="5" t="s">
        <v>51</v>
      </c>
    </row>
    <row r="5885" spans="1:9" ht="48" customHeight="1">
      <c r="A5885" s="5" t="s">
        <v>86</v>
      </c>
      <c r="B5885" s="5" t="s">
        <v>85</v>
      </c>
      <c r="C5885" s="4">
        <v>43405</v>
      </c>
      <c r="D5885" s="4">
        <v>43434</v>
      </c>
      <c r="E5885" s="5" t="s">
        <v>494</v>
      </c>
      <c r="F5885" s="5" t="s">
        <v>395</v>
      </c>
      <c r="G5885" s="7">
        <v>4.0000000000000001E-3</v>
      </c>
      <c r="H5885" s="21" t="s">
        <v>95</v>
      </c>
      <c r="I5885" s="5" t="s">
        <v>51</v>
      </c>
    </row>
    <row r="5886" spans="1:9" ht="48" customHeight="1">
      <c r="A5886" s="5" t="s">
        <v>86</v>
      </c>
      <c r="B5886" s="5" t="s">
        <v>85</v>
      </c>
      <c r="C5886" s="4">
        <v>43405</v>
      </c>
      <c r="D5886" s="4">
        <v>43434</v>
      </c>
      <c r="E5886" s="5" t="s">
        <v>494</v>
      </c>
      <c r="F5886" s="5" t="s">
        <v>504</v>
      </c>
      <c r="G5886" s="7">
        <v>4.0000000000000001E-3</v>
      </c>
      <c r="H5886" s="21" t="s">
        <v>95</v>
      </c>
      <c r="I5886" s="5" t="s">
        <v>51</v>
      </c>
    </row>
    <row r="5887" spans="1:9" ht="48" customHeight="1">
      <c r="A5887" s="5" t="s">
        <v>86</v>
      </c>
      <c r="B5887" s="5" t="s">
        <v>85</v>
      </c>
      <c r="C5887" s="4">
        <v>43405</v>
      </c>
      <c r="D5887" s="4">
        <v>43434</v>
      </c>
      <c r="E5887" s="5" t="s">
        <v>494</v>
      </c>
      <c r="F5887" s="5" t="s">
        <v>392</v>
      </c>
      <c r="G5887" s="7">
        <v>3.0000000000000001E-3</v>
      </c>
      <c r="H5887" s="21" t="s">
        <v>95</v>
      </c>
      <c r="I5887" s="5" t="s">
        <v>51</v>
      </c>
    </row>
    <row r="5888" spans="1:9" ht="48" customHeight="1">
      <c r="A5888" s="5" t="s">
        <v>86</v>
      </c>
      <c r="B5888" s="5" t="s">
        <v>85</v>
      </c>
      <c r="C5888" s="4">
        <v>43405</v>
      </c>
      <c r="D5888" s="4">
        <v>43434</v>
      </c>
      <c r="E5888" s="5" t="s">
        <v>494</v>
      </c>
      <c r="F5888" s="5" t="s">
        <v>497</v>
      </c>
      <c r="G5888" s="7">
        <v>3.0000000000000001E-3</v>
      </c>
      <c r="H5888" s="21" t="s">
        <v>95</v>
      </c>
      <c r="I5888" s="5" t="s">
        <v>51</v>
      </c>
    </row>
    <row r="5889" spans="1:9" ht="48" customHeight="1">
      <c r="A5889" s="5" t="s">
        <v>86</v>
      </c>
      <c r="B5889" s="5" t="s">
        <v>85</v>
      </c>
      <c r="C5889" s="4">
        <v>43405</v>
      </c>
      <c r="D5889" s="4">
        <v>43434</v>
      </c>
      <c r="E5889" s="5" t="s">
        <v>494</v>
      </c>
      <c r="F5889" s="5" t="s">
        <v>501</v>
      </c>
      <c r="G5889" s="7">
        <v>3.0000000000000001E-3</v>
      </c>
      <c r="H5889" s="21" t="s">
        <v>95</v>
      </c>
      <c r="I5889" s="5" t="s">
        <v>51</v>
      </c>
    </row>
    <row r="5890" spans="1:9" ht="48" customHeight="1">
      <c r="A5890" s="5" t="s">
        <v>86</v>
      </c>
      <c r="B5890" s="5" t="s">
        <v>85</v>
      </c>
      <c r="C5890" s="4">
        <v>43405</v>
      </c>
      <c r="D5890" s="4">
        <v>43434</v>
      </c>
      <c r="E5890" s="5" t="s">
        <v>494</v>
      </c>
      <c r="F5890" s="5" t="s">
        <v>502</v>
      </c>
      <c r="G5890" s="7">
        <v>3.0000000000000001E-3</v>
      </c>
      <c r="H5890" s="21" t="s">
        <v>95</v>
      </c>
      <c r="I5890" s="5" t="s">
        <v>51</v>
      </c>
    </row>
    <row r="5891" spans="1:9" ht="48" customHeight="1">
      <c r="A5891" s="5" t="s">
        <v>86</v>
      </c>
      <c r="B5891" s="5" t="s">
        <v>85</v>
      </c>
      <c r="C5891" s="4">
        <v>43405</v>
      </c>
      <c r="D5891" s="4">
        <v>43434</v>
      </c>
      <c r="E5891" s="5" t="s">
        <v>494</v>
      </c>
      <c r="F5891" s="5" t="s">
        <v>339</v>
      </c>
      <c r="G5891" s="7">
        <v>2E-3</v>
      </c>
      <c r="H5891" s="21" t="s">
        <v>95</v>
      </c>
      <c r="I5891" s="5" t="s">
        <v>51</v>
      </c>
    </row>
    <row r="5892" spans="1:9" ht="48" customHeight="1">
      <c r="A5892" s="5" t="s">
        <v>86</v>
      </c>
      <c r="B5892" s="5" t="s">
        <v>85</v>
      </c>
      <c r="C5892" s="4">
        <v>43405</v>
      </c>
      <c r="D5892" s="4">
        <v>43434</v>
      </c>
      <c r="E5892" s="5" t="s">
        <v>494</v>
      </c>
      <c r="F5892" s="5" t="s">
        <v>503</v>
      </c>
      <c r="G5892" s="7">
        <v>2E-3</v>
      </c>
      <c r="H5892" s="21" t="s">
        <v>95</v>
      </c>
      <c r="I5892" s="5" t="s">
        <v>51</v>
      </c>
    </row>
    <row r="5893" spans="1:9" ht="48" customHeight="1">
      <c r="A5893" s="5" t="s">
        <v>86</v>
      </c>
      <c r="B5893" s="5" t="s">
        <v>85</v>
      </c>
      <c r="C5893" s="4">
        <v>43405</v>
      </c>
      <c r="D5893" s="4">
        <v>43434</v>
      </c>
      <c r="E5893" s="5" t="s">
        <v>494</v>
      </c>
      <c r="F5893" s="5" t="s">
        <v>364</v>
      </c>
      <c r="G5893" s="7">
        <v>1E-3</v>
      </c>
      <c r="H5893" s="21" t="s">
        <v>95</v>
      </c>
      <c r="I5893" s="5" t="s">
        <v>51</v>
      </c>
    </row>
    <row r="5894" spans="1:9" ht="48" customHeight="1">
      <c r="A5894" s="5" t="s">
        <v>86</v>
      </c>
      <c r="B5894" s="5" t="s">
        <v>85</v>
      </c>
      <c r="C5894" s="4">
        <v>43405</v>
      </c>
      <c r="D5894" s="4">
        <v>43434</v>
      </c>
      <c r="E5894" s="5" t="s">
        <v>494</v>
      </c>
      <c r="F5894" s="5" t="s">
        <v>366</v>
      </c>
      <c r="G5894" s="7">
        <v>1E-3</v>
      </c>
      <c r="H5894" s="21" t="s">
        <v>95</v>
      </c>
      <c r="I5894" s="5" t="s">
        <v>51</v>
      </c>
    </row>
    <row r="5895" spans="1:9" ht="48" customHeight="1">
      <c r="A5895" s="5" t="s">
        <v>86</v>
      </c>
      <c r="B5895" s="5" t="s">
        <v>85</v>
      </c>
      <c r="C5895" s="4">
        <v>43405</v>
      </c>
      <c r="D5895" s="4">
        <v>43434</v>
      </c>
      <c r="E5895" s="5" t="s">
        <v>494</v>
      </c>
      <c r="F5895" s="5" t="s">
        <v>498</v>
      </c>
      <c r="G5895" s="7">
        <v>1E-3</v>
      </c>
      <c r="H5895" s="21" t="s">
        <v>95</v>
      </c>
      <c r="I5895" s="5" t="s">
        <v>51</v>
      </c>
    </row>
    <row r="5896" spans="1:9" ht="48" customHeight="1">
      <c r="A5896" s="5" t="s">
        <v>86</v>
      </c>
      <c r="B5896" s="5" t="s">
        <v>85</v>
      </c>
      <c r="C5896" s="4">
        <v>43405</v>
      </c>
      <c r="D5896" s="4">
        <v>43434</v>
      </c>
      <c r="E5896" s="5" t="s">
        <v>494</v>
      </c>
      <c r="F5896" s="5" t="s">
        <v>362</v>
      </c>
      <c r="G5896" s="7">
        <v>0</v>
      </c>
      <c r="H5896" s="21" t="s">
        <v>95</v>
      </c>
      <c r="I5896" s="5" t="s">
        <v>51</v>
      </c>
    </row>
    <row r="5897" spans="1:9" ht="48" customHeight="1">
      <c r="A5897" s="5" t="s">
        <v>86</v>
      </c>
      <c r="B5897" s="5" t="s">
        <v>85</v>
      </c>
      <c r="C5897" s="4">
        <v>43405</v>
      </c>
      <c r="D5897" s="4">
        <v>43434</v>
      </c>
      <c r="E5897" s="5" t="s">
        <v>505</v>
      </c>
      <c r="F5897" s="5" t="s">
        <v>395</v>
      </c>
      <c r="G5897" s="7">
        <v>1.1000000000000001E-2</v>
      </c>
      <c r="H5897" s="21" t="s">
        <v>95</v>
      </c>
      <c r="I5897" s="5" t="s">
        <v>51</v>
      </c>
    </row>
    <row r="5898" spans="1:9" ht="48" customHeight="1">
      <c r="A5898" s="5" t="s">
        <v>86</v>
      </c>
      <c r="B5898" s="5" t="s">
        <v>85</v>
      </c>
      <c r="C5898" s="4">
        <v>43405</v>
      </c>
      <c r="D5898" s="4">
        <v>43434</v>
      </c>
      <c r="E5898" s="5" t="s">
        <v>505</v>
      </c>
      <c r="F5898" s="5" t="s">
        <v>362</v>
      </c>
      <c r="G5898" s="7">
        <v>9.0000000000000011E-3</v>
      </c>
      <c r="H5898" s="21" t="s">
        <v>95</v>
      </c>
      <c r="I5898" s="5" t="s">
        <v>51</v>
      </c>
    </row>
    <row r="5899" spans="1:9" ht="48" customHeight="1">
      <c r="A5899" s="5" t="s">
        <v>86</v>
      </c>
      <c r="B5899" s="5" t="s">
        <v>85</v>
      </c>
      <c r="C5899" s="4">
        <v>43405</v>
      </c>
      <c r="D5899" s="4">
        <v>43434</v>
      </c>
      <c r="E5899" s="5" t="s">
        <v>505</v>
      </c>
      <c r="F5899" s="5" t="s">
        <v>392</v>
      </c>
      <c r="G5899" s="7">
        <v>9.0000000000000011E-3</v>
      </c>
      <c r="H5899" s="21" t="s">
        <v>95</v>
      </c>
      <c r="I5899" s="5" t="s">
        <v>51</v>
      </c>
    </row>
    <row r="5900" spans="1:9" ht="48" customHeight="1">
      <c r="A5900" s="5" t="s">
        <v>86</v>
      </c>
      <c r="B5900" s="5" t="s">
        <v>85</v>
      </c>
      <c r="C5900" s="4">
        <v>43405</v>
      </c>
      <c r="D5900" s="4">
        <v>43434</v>
      </c>
      <c r="E5900" s="5" t="s">
        <v>505</v>
      </c>
      <c r="F5900" s="5" t="s">
        <v>506</v>
      </c>
      <c r="G5900" s="7">
        <v>9.0000000000000011E-3</v>
      </c>
      <c r="H5900" s="21" t="s">
        <v>95</v>
      </c>
      <c r="I5900" s="5" t="s">
        <v>51</v>
      </c>
    </row>
    <row r="5901" spans="1:9" ht="48" customHeight="1">
      <c r="A5901" s="5" t="s">
        <v>86</v>
      </c>
      <c r="B5901" s="5" t="s">
        <v>85</v>
      </c>
      <c r="C5901" s="4">
        <v>43405</v>
      </c>
      <c r="D5901" s="4">
        <v>43434</v>
      </c>
      <c r="E5901" s="5" t="s">
        <v>505</v>
      </c>
      <c r="F5901" s="5" t="s">
        <v>366</v>
      </c>
      <c r="G5901" s="7">
        <v>6.9999999999999993E-3</v>
      </c>
      <c r="H5901" s="21" t="s">
        <v>95</v>
      </c>
      <c r="I5901" s="5" t="s">
        <v>51</v>
      </c>
    </row>
    <row r="5902" spans="1:9" ht="48" customHeight="1">
      <c r="A5902" s="5" t="s">
        <v>86</v>
      </c>
      <c r="B5902" s="5" t="s">
        <v>85</v>
      </c>
      <c r="C5902" s="4">
        <v>43405</v>
      </c>
      <c r="D5902" s="4">
        <v>43434</v>
      </c>
      <c r="E5902" s="5" t="s">
        <v>115</v>
      </c>
      <c r="F5902" s="5" t="s">
        <v>436</v>
      </c>
      <c r="G5902" s="7">
        <v>8.0000000000000002E-3</v>
      </c>
      <c r="H5902" s="21" t="s">
        <v>95</v>
      </c>
      <c r="I5902" s="5" t="s">
        <v>51</v>
      </c>
    </row>
    <row r="5903" spans="1:9" ht="48" customHeight="1">
      <c r="A5903" s="5" t="s">
        <v>86</v>
      </c>
      <c r="B5903" s="5" t="s">
        <v>85</v>
      </c>
      <c r="C5903" s="4">
        <v>43405</v>
      </c>
      <c r="D5903" s="4">
        <v>43434</v>
      </c>
      <c r="E5903" s="5" t="s">
        <v>115</v>
      </c>
      <c r="F5903" s="5" t="s">
        <v>434</v>
      </c>
      <c r="G5903" s="7">
        <v>5.0000000000000001E-3</v>
      </c>
      <c r="H5903" s="21" t="s">
        <v>95</v>
      </c>
      <c r="I5903" s="5" t="s">
        <v>51</v>
      </c>
    </row>
    <row r="5904" spans="1:9" ht="48" customHeight="1">
      <c r="A5904" s="5" t="s">
        <v>86</v>
      </c>
      <c r="B5904" s="5" t="s">
        <v>85</v>
      </c>
      <c r="C5904" s="4">
        <v>43405</v>
      </c>
      <c r="D5904" s="4">
        <v>43434</v>
      </c>
      <c r="E5904" s="5" t="s">
        <v>115</v>
      </c>
      <c r="F5904" s="5" t="s">
        <v>430</v>
      </c>
      <c r="G5904" s="7">
        <v>3.0000000000000001E-3</v>
      </c>
      <c r="H5904" s="21" t="s">
        <v>95</v>
      </c>
      <c r="I5904" s="5" t="s">
        <v>51</v>
      </c>
    </row>
    <row r="5905" spans="1:9" ht="48" customHeight="1">
      <c r="A5905" s="5" t="s">
        <v>86</v>
      </c>
      <c r="B5905" s="5" t="s">
        <v>85</v>
      </c>
      <c r="C5905" s="4">
        <v>43405</v>
      </c>
      <c r="D5905" s="4">
        <v>43434</v>
      </c>
      <c r="E5905" s="5" t="s">
        <v>115</v>
      </c>
      <c r="F5905" s="5" t="s">
        <v>435</v>
      </c>
      <c r="G5905" s="7">
        <v>3.0000000000000001E-3</v>
      </c>
      <c r="H5905" s="21" t="s">
        <v>95</v>
      </c>
      <c r="I5905" s="5" t="s">
        <v>51</v>
      </c>
    </row>
    <row r="5906" spans="1:9" ht="48" customHeight="1">
      <c r="A5906" s="5" t="s">
        <v>86</v>
      </c>
      <c r="B5906" s="5" t="s">
        <v>85</v>
      </c>
      <c r="C5906" s="4">
        <v>43405</v>
      </c>
      <c r="D5906" s="4">
        <v>43434</v>
      </c>
      <c r="E5906" s="5" t="s">
        <v>115</v>
      </c>
      <c r="F5906" s="5" t="s">
        <v>431</v>
      </c>
      <c r="G5906" s="7">
        <v>2E-3</v>
      </c>
      <c r="H5906" s="21" t="s">
        <v>95</v>
      </c>
      <c r="I5906" s="5" t="s">
        <v>51</v>
      </c>
    </row>
    <row r="5907" spans="1:9" ht="48" customHeight="1">
      <c r="A5907" s="5" t="s">
        <v>86</v>
      </c>
      <c r="B5907" s="5" t="s">
        <v>85</v>
      </c>
      <c r="C5907" s="4">
        <v>43405</v>
      </c>
      <c r="D5907" s="4">
        <v>43434</v>
      </c>
      <c r="E5907" s="5" t="s">
        <v>115</v>
      </c>
      <c r="F5907" s="5" t="s">
        <v>438</v>
      </c>
      <c r="G5907" s="7">
        <v>2E-3</v>
      </c>
      <c r="H5907" s="21" t="s">
        <v>95</v>
      </c>
      <c r="I5907" s="5" t="s">
        <v>51</v>
      </c>
    </row>
    <row r="5908" spans="1:9" ht="48" customHeight="1">
      <c r="A5908" s="5" t="s">
        <v>86</v>
      </c>
      <c r="B5908" s="5" t="s">
        <v>85</v>
      </c>
      <c r="C5908" s="4">
        <v>43405</v>
      </c>
      <c r="D5908" s="4">
        <v>43434</v>
      </c>
      <c r="E5908" s="5" t="s">
        <v>115</v>
      </c>
      <c r="F5908" s="5" t="s">
        <v>432</v>
      </c>
      <c r="G5908" s="7">
        <v>2E-3</v>
      </c>
      <c r="H5908" s="21" t="s">
        <v>95</v>
      </c>
      <c r="I5908" s="5" t="s">
        <v>51</v>
      </c>
    </row>
    <row r="5909" spans="1:9" ht="48" customHeight="1">
      <c r="A5909" s="5" t="s">
        <v>86</v>
      </c>
      <c r="B5909" s="5" t="s">
        <v>85</v>
      </c>
      <c r="C5909" s="4">
        <v>43405</v>
      </c>
      <c r="D5909" s="4">
        <v>43434</v>
      </c>
      <c r="E5909" s="5" t="s">
        <v>115</v>
      </c>
      <c r="F5909" s="5" t="s">
        <v>433</v>
      </c>
      <c r="G5909" s="7">
        <v>2E-3</v>
      </c>
      <c r="H5909" s="21" t="s">
        <v>95</v>
      </c>
      <c r="I5909" s="5" t="s">
        <v>51</v>
      </c>
    </row>
    <row r="5910" spans="1:9" ht="48" customHeight="1">
      <c r="A5910" s="5" t="s">
        <v>86</v>
      </c>
      <c r="B5910" s="5" t="s">
        <v>85</v>
      </c>
      <c r="C5910" s="4">
        <v>43405</v>
      </c>
      <c r="D5910" s="4">
        <v>43434</v>
      </c>
      <c r="E5910" s="5" t="s">
        <v>115</v>
      </c>
      <c r="F5910" s="5" t="s">
        <v>437</v>
      </c>
      <c r="G5910" s="7">
        <v>1E-3</v>
      </c>
      <c r="H5910" s="21" t="s">
        <v>95</v>
      </c>
      <c r="I5910" s="5" t="s">
        <v>51</v>
      </c>
    </row>
    <row r="5911" spans="1:9" ht="48" customHeight="1">
      <c r="A5911" s="5" t="s">
        <v>86</v>
      </c>
      <c r="B5911" s="5" t="s">
        <v>85</v>
      </c>
      <c r="C5911" s="4">
        <v>43405</v>
      </c>
      <c r="D5911" s="4">
        <v>43434</v>
      </c>
      <c r="E5911" s="5" t="s">
        <v>115</v>
      </c>
      <c r="F5911" s="5" t="s">
        <v>440</v>
      </c>
      <c r="G5911" s="7">
        <v>1E-3</v>
      </c>
      <c r="H5911" s="21" t="s">
        <v>95</v>
      </c>
      <c r="I5911" s="5" t="s">
        <v>51</v>
      </c>
    </row>
    <row r="5912" spans="1:9" ht="48" customHeight="1">
      <c r="A5912" s="5" t="s">
        <v>86</v>
      </c>
      <c r="B5912" s="5" t="s">
        <v>85</v>
      </c>
      <c r="C5912" s="4">
        <v>43405</v>
      </c>
      <c r="D5912" s="4">
        <v>43434</v>
      </c>
      <c r="E5912" s="5" t="s">
        <v>115</v>
      </c>
      <c r="F5912" s="5" t="s">
        <v>441</v>
      </c>
      <c r="G5912" s="7">
        <v>1E-3</v>
      </c>
      <c r="H5912" s="21" t="s">
        <v>95</v>
      </c>
      <c r="I5912" s="5" t="s">
        <v>51</v>
      </c>
    </row>
    <row r="5913" spans="1:9" ht="48" customHeight="1">
      <c r="A5913" s="5" t="s">
        <v>86</v>
      </c>
      <c r="B5913" s="5" t="s">
        <v>85</v>
      </c>
      <c r="C5913" s="4">
        <v>43405</v>
      </c>
      <c r="D5913" s="4">
        <v>43434</v>
      </c>
      <c r="E5913" s="5" t="s">
        <v>115</v>
      </c>
      <c r="F5913" s="5" t="s">
        <v>443</v>
      </c>
      <c r="G5913" s="7">
        <v>1E-3</v>
      </c>
      <c r="H5913" s="21" t="s">
        <v>95</v>
      </c>
      <c r="I5913" s="5" t="s">
        <v>51</v>
      </c>
    </row>
    <row r="5914" spans="1:9" ht="48" customHeight="1">
      <c r="A5914" s="5" t="s">
        <v>86</v>
      </c>
      <c r="B5914" s="5" t="s">
        <v>85</v>
      </c>
      <c r="C5914" s="4">
        <v>43405</v>
      </c>
      <c r="D5914" s="4">
        <v>43434</v>
      </c>
      <c r="E5914" s="5" t="s">
        <v>115</v>
      </c>
      <c r="F5914" s="5" t="s">
        <v>444</v>
      </c>
      <c r="G5914" s="7">
        <v>1E-3</v>
      </c>
      <c r="H5914" s="21" t="s">
        <v>95</v>
      </c>
      <c r="I5914" s="5" t="s">
        <v>51</v>
      </c>
    </row>
    <row r="5915" spans="1:9" ht="48" customHeight="1">
      <c r="A5915" s="5" t="s">
        <v>86</v>
      </c>
      <c r="B5915" s="5" t="s">
        <v>85</v>
      </c>
      <c r="C5915" s="4">
        <v>43405</v>
      </c>
      <c r="D5915" s="4">
        <v>43434</v>
      </c>
      <c r="E5915" s="5" t="s">
        <v>115</v>
      </c>
      <c r="F5915" s="5" t="s">
        <v>448</v>
      </c>
      <c r="G5915" s="7">
        <v>1E-3</v>
      </c>
      <c r="H5915" s="21" t="s">
        <v>95</v>
      </c>
      <c r="I5915" s="5" t="s">
        <v>51</v>
      </c>
    </row>
    <row r="5916" spans="1:9" ht="48" customHeight="1">
      <c r="A5916" s="5" t="s">
        <v>86</v>
      </c>
      <c r="B5916" s="5" t="s">
        <v>85</v>
      </c>
      <c r="C5916" s="4">
        <v>43405</v>
      </c>
      <c r="D5916" s="4">
        <v>43434</v>
      </c>
      <c r="E5916" s="5" t="s">
        <v>115</v>
      </c>
      <c r="F5916" s="5" t="s">
        <v>449</v>
      </c>
      <c r="G5916" s="7">
        <v>1E-3</v>
      </c>
      <c r="H5916" s="21" t="s">
        <v>95</v>
      </c>
      <c r="I5916" s="5" t="s">
        <v>51</v>
      </c>
    </row>
    <row r="5917" spans="1:9" ht="48" customHeight="1">
      <c r="A5917" s="5" t="s">
        <v>86</v>
      </c>
      <c r="B5917" s="5" t="s">
        <v>85</v>
      </c>
      <c r="C5917" s="4">
        <v>43405</v>
      </c>
      <c r="D5917" s="4">
        <v>43434</v>
      </c>
      <c r="E5917" s="5" t="s">
        <v>115</v>
      </c>
      <c r="F5917" s="5" t="s">
        <v>450</v>
      </c>
      <c r="G5917" s="7">
        <v>1E-3</v>
      </c>
      <c r="H5917" s="21" t="s">
        <v>95</v>
      </c>
      <c r="I5917" s="5" t="s">
        <v>51</v>
      </c>
    </row>
    <row r="5918" spans="1:9" ht="48" customHeight="1">
      <c r="A5918" s="5" t="s">
        <v>86</v>
      </c>
      <c r="B5918" s="5" t="s">
        <v>85</v>
      </c>
      <c r="C5918" s="4">
        <v>43405</v>
      </c>
      <c r="D5918" s="4">
        <v>43434</v>
      </c>
      <c r="E5918" s="5" t="s">
        <v>115</v>
      </c>
      <c r="F5918" s="5" t="s">
        <v>439</v>
      </c>
      <c r="G5918" s="7">
        <v>0</v>
      </c>
      <c r="H5918" s="21" t="s">
        <v>95</v>
      </c>
      <c r="I5918" s="5" t="s">
        <v>51</v>
      </c>
    </row>
    <row r="5919" spans="1:9" ht="48" customHeight="1">
      <c r="A5919" s="5" t="s">
        <v>86</v>
      </c>
      <c r="B5919" s="5" t="s">
        <v>85</v>
      </c>
      <c r="C5919" s="4">
        <v>43405</v>
      </c>
      <c r="D5919" s="4">
        <v>43434</v>
      </c>
      <c r="E5919" s="5" t="s">
        <v>115</v>
      </c>
      <c r="F5919" s="5" t="s">
        <v>442</v>
      </c>
      <c r="G5919" s="7">
        <v>0</v>
      </c>
      <c r="H5919" s="21" t="s">
        <v>95</v>
      </c>
      <c r="I5919" s="5" t="s">
        <v>51</v>
      </c>
    </row>
    <row r="5920" spans="1:9" ht="48" customHeight="1">
      <c r="A5920" s="5" t="s">
        <v>86</v>
      </c>
      <c r="B5920" s="5" t="s">
        <v>85</v>
      </c>
      <c r="C5920" s="4">
        <v>43405</v>
      </c>
      <c r="D5920" s="4">
        <v>43434</v>
      </c>
      <c r="E5920" s="5" t="s">
        <v>115</v>
      </c>
      <c r="F5920" s="5" t="s">
        <v>445</v>
      </c>
      <c r="G5920" s="7">
        <v>0</v>
      </c>
      <c r="H5920" s="21" t="s">
        <v>95</v>
      </c>
      <c r="I5920" s="5" t="s">
        <v>51</v>
      </c>
    </row>
    <row r="5921" spans="1:9" ht="48" customHeight="1">
      <c r="A5921" s="5" t="s">
        <v>86</v>
      </c>
      <c r="B5921" s="5" t="s">
        <v>85</v>
      </c>
      <c r="C5921" s="4">
        <v>43405</v>
      </c>
      <c r="D5921" s="4">
        <v>43434</v>
      </c>
      <c r="E5921" s="5" t="s">
        <v>115</v>
      </c>
      <c r="F5921" s="5" t="s">
        <v>113</v>
      </c>
      <c r="G5921" s="7">
        <v>0</v>
      </c>
      <c r="H5921" s="21" t="s">
        <v>95</v>
      </c>
      <c r="I5921" s="5" t="s">
        <v>51</v>
      </c>
    </row>
    <row r="5922" spans="1:9" ht="48" customHeight="1">
      <c r="A5922" s="5" t="s">
        <v>86</v>
      </c>
      <c r="B5922" s="5" t="s">
        <v>85</v>
      </c>
      <c r="C5922" s="4">
        <v>43405</v>
      </c>
      <c r="D5922" s="4">
        <v>43434</v>
      </c>
      <c r="E5922" s="5" t="s">
        <v>115</v>
      </c>
      <c r="F5922" s="5" t="s">
        <v>446</v>
      </c>
      <c r="G5922" s="7">
        <v>0</v>
      </c>
      <c r="H5922" s="21" t="s">
        <v>95</v>
      </c>
      <c r="I5922" s="5" t="s">
        <v>51</v>
      </c>
    </row>
    <row r="5923" spans="1:9" ht="48" customHeight="1">
      <c r="A5923" s="5" t="s">
        <v>86</v>
      </c>
      <c r="B5923" s="5" t="s">
        <v>85</v>
      </c>
      <c r="C5923" s="4">
        <v>43405</v>
      </c>
      <c r="D5923" s="4">
        <v>43434</v>
      </c>
      <c r="E5923" s="5" t="s">
        <v>115</v>
      </c>
      <c r="F5923" s="5" t="s">
        <v>447</v>
      </c>
      <c r="G5923" s="7">
        <v>0</v>
      </c>
      <c r="H5923" s="21" t="s">
        <v>95</v>
      </c>
      <c r="I5923" s="5" t="s">
        <v>51</v>
      </c>
    </row>
    <row r="5924" spans="1:9" ht="48" customHeight="1">
      <c r="A5924" s="5" t="s">
        <v>86</v>
      </c>
      <c r="B5924" s="5" t="s">
        <v>85</v>
      </c>
      <c r="C5924" s="4">
        <v>43405</v>
      </c>
      <c r="D5924" s="4">
        <v>43434</v>
      </c>
      <c r="E5924" s="5" t="s">
        <v>337</v>
      </c>
      <c r="F5924" s="5" t="s">
        <v>352</v>
      </c>
      <c r="G5924" s="7">
        <v>2E-3</v>
      </c>
      <c r="H5924" s="21" t="s">
        <v>95</v>
      </c>
      <c r="I5924" s="5" t="s">
        <v>51</v>
      </c>
    </row>
    <row r="5925" spans="1:9" ht="48" customHeight="1">
      <c r="A5925" s="5" t="s">
        <v>86</v>
      </c>
      <c r="B5925" s="5" t="s">
        <v>85</v>
      </c>
      <c r="C5925" s="4">
        <v>43405</v>
      </c>
      <c r="D5925" s="4">
        <v>43434</v>
      </c>
      <c r="E5925" s="5" t="s">
        <v>337</v>
      </c>
      <c r="F5925" s="5" t="s">
        <v>339</v>
      </c>
      <c r="G5925" s="7">
        <v>2E-3</v>
      </c>
      <c r="H5925" s="21" t="s">
        <v>95</v>
      </c>
      <c r="I5925" s="5" t="s">
        <v>51</v>
      </c>
    </row>
    <row r="5926" spans="1:9" ht="48" customHeight="1">
      <c r="A5926" s="5" t="s">
        <v>86</v>
      </c>
      <c r="B5926" s="5" t="s">
        <v>85</v>
      </c>
      <c r="C5926" s="4">
        <v>43405</v>
      </c>
      <c r="D5926" s="4">
        <v>43434</v>
      </c>
      <c r="E5926" s="5" t="s">
        <v>337</v>
      </c>
      <c r="F5926" s="5" t="s">
        <v>338</v>
      </c>
      <c r="G5926" s="7">
        <v>2E-3</v>
      </c>
      <c r="H5926" s="21" t="s">
        <v>95</v>
      </c>
      <c r="I5926" s="5" t="s">
        <v>51</v>
      </c>
    </row>
    <row r="5927" spans="1:9" ht="48" customHeight="1">
      <c r="A5927" s="5" t="s">
        <v>86</v>
      </c>
      <c r="B5927" s="5" t="s">
        <v>85</v>
      </c>
      <c r="C5927" s="4">
        <v>43405</v>
      </c>
      <c r="D5927" s="4">
        <v>43434</v>
      </c>
      <c r="E5927" s="5" t="s">
        <v>337</v>
      </c>
      <c r="F5927" s="5" t="s">
        <v>347</v>
      </c>
      <c r="G5927" s="7">
        <v>2E-3</v>
      </c>
      <c r="H5927" s="21" t="s">
        <v>95</v>
      </c>
      <c r="I5927" s="5" t="s">
        <v>51</v>
      </c>
    </row>
    <row r="5928" spans="1:9" ht="48" customHeight="1">
      <c r="A5928" s="5" t="s">
        <v>86</v>
      </c>
      <c r="B5928" s="5" t="s">
        <v>85</v>
      </c>
      <c r="C5928" s="4">
        <v>43405</v>
      </c>
      <c r="D5928" s="4">
        <v>43434</v>
      </c>
      <c r="E5928" s="5" t="s">
        <v>337</v>
      </c>
      <c r="F5928" s="5" t="s">
        <v>341</v>
      </c>
      <c r="G5928" s="7">
        <v>2E-3</v>
      </c>
      <c r="H5928" s="21" t="s">
        <v>95</v>
      </c>
      <c r="I5928" s="5" t="s">
        <v>51</v>
      </c>
    </row>
    <row r="5929" spans="1:9" ht="48" customHeight="1">
      <c r="A5929" s="5" t="s">
        <v>86</v>
      </c>
      <c r="B5929" s="5" t="s">
        <v>85</v>
      </c>
      <c r="C5929" s="4">
        <v>43405</v>
      </c>
      <c r="D5929" s="4">
        <v>43434</v>
      </c>
      <c r="E5929" s="5" t="s">
        <v>337</v>
      </c>
      <c r="F5929" s="5" t="s">
        <v>342</v>
      </c>
      <c r="G5929" s="7">
        <v>2E-3</v>
      </c>
      <c r="H5929" s="21" t="s">
        <v>95</v>
      </c>
      <c r="I5929" s="5" t="s">
        <v>51</v>
      </c>
    </row>
    <row r="5930" spans="1:9" ht="48" customHeight="1">
      <c r="A5930" s="5" t="s">
        <v>86</v>
      </c>
      <c r="B5930" s="5" t="s">
        <v>85</v>
      </c>
      <c r="C5930" s="4">
        <v>43405</v>
      </c>
      <c r="D5930" s="4">
        <v>43434</v>
      </c>
      <c r="E5930" s="5" t="s">
        <v>337</v>
      </c>
      <c r="F5930" s="5" t="s">
        <v>348</v>
      </c>
      <c r="G5930" s="7">
        <v>2E-3</v>
      </c>
      <c r="H5930" s="21" t="s">
        <v>95</v>
      </c>
      <c r="I5930" s="5" t="s">
        <v>51</v>
      </c>
    </row>
    <row r="5931" spans="1:9" ht="48" customHeight="1">
      <c r="A5931" s="5" t="s">
        <v>86</v>
      </c>
      <c r="B5931" s="5" t="s">
        <v>85</v>
      </c>
      <c r="C5931" s="4">
        <v>43405</v>
      </c>
      <c r="D5931" s="4">
        <v>43434</v>
      </c>
      <c r="E5931" s="5" t="s">
        <v>337</v>
      </c>
      <c r="F5931" s="5" t="s">
        <v>361</v>
      </c>
      <c r="G5931" s="7">
        <v>1E-3</v>
      </c>
      <c r="H5931" s="21" t="s">
        <v>95</v>
      </c>
      <c r="I5931" s="5" t="s">
        <v>51</v>
      </c>
    </row>
    <row r="5932" spans="1:9" ht="48" customHeight="1">
      <c r="A5932" s="5" t="s">
        <v>86</v>
      </c>
      <c r="B5932" s="5" t="s">
        <v>85</v>
      </c>
      <c r="C5932" s="4">
        <v>43405</v>
      </c>
      <c r="D5932" s="4">
        <v>43434</v>
      </c>
      <c r="E5932" s="5" t="s">
        <v>337</v>
      </c>
      <c r="F5932" s="5" t="s">
        <v>355</v>
      </c>
      <c r="G5932" s="7">
        <v>1E-3</v>
      </c>
      <c r="H5932" s="21" t="s">
        <v>95</v>
      </c>
      <c r="I5932" s="5" t="s">
        <v>51</v>
      </c>
    </row>
    <row r="5933" spans="1:9" ht="48" customHeight="1">
      <c r="A5933" s="5" t="s">
        <v>86</v>
      </c>
      <c r="B5933" s="5" t="s">
        <v>85</v>
      </c>
      <c r="C5933" s="4">
        <v>43405</v>
      </c>
      <c r="D5933" s="4">
        <v>43434</v>
      </c>
      <c r="E5933" s="5" t="s">
        <v>337</v>
      </c>
      <c r="F5933" s="5" t="s">
        <v>356</v>
      </c>
      <c r="G5933" s="7">
        <v>1E-3</v>
      </c>
      <c r="H5933" s="21" t="s">
        <v>95</v>
      </c>
      <c r="I5933" s="5" t="s">
        <v>51</v>
      </c>
    </row>
    <row r="5934" spans="1:9" ht="48" customHeight="1">
      <c r="A5934" s="5" t="s">
        <v>86</v>
      </c>
      <c r="B5934" s="5" t="s">
        <v>85</v>
      </c>
      <c r="C5934" s="4">
        <v>43405</v>
      </c>
      <c r="D5934" s="4">
        <v>43434</v>
      </c>
      <c r="E5934" s="5" t="s">
        <v>337</v>
      </c>
      <c r="F5934" s="5" t="s">
        <v>349</v>
      </c>
      <c r="G5934" s="7">
        <v>1E-3</v>
      </c>
      <c r="H5934" s="21" t="s">
        <v>95</v>
      </c>
      <c r="I5934" s="5" t="s">
        <v>51</v>
      </c>
    </row>
    <row r="5935" spans="1:9" ht="48" customHeight="1">
      <c r="A5935" s="5" t="s">
        <v>86</v>
      </c>
      <c r="B5935" s="5" t="s">
        <v>85</v>
      </c>
      <c r="C5935" s="4">
        <v>43405</v>
      </c>
      <c r="D5935" s="4">
        <v>43434</v>
      </c>
      <c r="E5935" s="5" t="s">
        <v>337</v>
      </c>
      <c r="F5935" s="5" t="s">
        <v>350</v>
      </c>
      <c r="G5935" s="7">
        <v>1E-3</v>
      </c>
      <c r="H5935" s="21" t="s">
        <v>95</v>
      </c>
      <c r="I5935" s="5" t="s">
        <v>51</v>
      </c>
    </row>
    <row r="5936" spans="1:9" ht="48" customHeight="1">
      <c r="A5936" s="5" t="s">
        <v>86</v>
      </c>
      <c r="B5936" s="5" t="s">
        <v>85</v>
      </c>
      <c r="C5936" s="4">
        <v>43405</v>
      </c>
      <c r="D5936" s="4">
        <v>43434</v>
      </c>
      <c r="E5936" s="5" t="s">
        <v>337</v>
      </c>
      <c r="F5936" s="5" t="s">
        <v>357</v>
      </c>
      <c r="G5936" s="7">
        <v>1E-3</v>
      </c>
      <c r="H5936" s="21" t="s">
        <v>95</v>
      </c>
      <c r="I5936" s="5" t="s">
        <v>51</v>
      </c>
    </row>
    <row r="5937" spans="1:9" ht="48" customHeight="1">
      <c r="A5937" s="5" t="s">
        <v>86</v>
      </c>
      <c r="B5937" s="5" t="s">
        <v>85</v>
      </c>
      <c r="C5937" s="4">
        <v>43405</v>
      </c>
      <c r="D5937" s="4">
        <v>43434</v>
      </c>
      <c r="E5937" s="5" t="s">
        <v>337</v>
      </c>
      <c r="F5937" s="5" t="s">
        <v>351</v>
      </c>
      <c r="G5937" s="7">
        <v>1E-3</v>
      </c>
      <c r="H5937" s="21" t="s">
        <v>95</v>
      </c>
      <c r="I5937" s="5" t="s">
        <v>51</v>
      </c>
    </row>
    <row r="5938" spans="1:9" ht="48" customHeight="1">
      <c r="A5938" s="5" t="s">
        <v>86</v>
      </c>
      <c r="B5938" s="5" t="s">
        <v>85</v>
      </c>
      <c r="C5938" s="4">
        <v>43405</v>
      </c>
      <c r="D5938" s="4">
        <v>43434</v>
      </c>
      <c r="E5938" s="5" t="s">
        <v>337</v>
      </c>
      <c r="F5938" s="5" t="s">
        <v>358</v>
      </c>
      <c r="G5938" s="7">
        <v>1E-3</v>
      </c>
      <c r="H5938" s="21" t="s">
        <v>95</v>
      </c>
      <c r="I5938" s="5" t="s">
        <v>51</v>
      </c>
    </row>
    <row r="5939" spans="1:9" ht="48" customHeight="1">
      <c r="A5939" s="5" t="s">
        <v>86</v>
      </c>
      <c r="B5939" s="5" t="s">
        <v>85</v>
      </c>
      <c r="C5939" s="4">
        <v>43405</v>
      </c>
      <c r="D5939" s="4">
        <v>43434</v>
      </c>
      <c r="E5939" s="5" t="s">
        <v>337</v>
      </c>
      <c r="F5939" s="5" t="s">
        <v>359</v>
      </c>
      <c r="G5939" s="7">
        <v>1E-3</v>
      </c>
      <c r="H5939" s="21" t="s">
        <v>95</v>
      </c>
      <c r="I5939" s="5" t="s">
        <v>51</v>
      </c>
    </row>
    <row r="5940" spans="1:9" ht="48" customHeight="1">
      <c r="A5940" s="5" t="s">
        <v>86</v>
      </c>
      <c r="B5940" s="5" t="s">
        <v>85</v>
      </c>
      <c r="C5940" s="4">
        <v>43405</v>
      </c>
      <c r="D5940" s="4">
        <v>43434</v>
      </c>
      <c r="E5940" s="5" t="s">
        <v>337</v>
      </c>
      <c r="F5940" s="5" t="s">
        <v>343</v>
      </c>
      <c r="G5940" s="7">
        <v>1E-3</v>
      </c>
      <c r="H5940" s="21" t="s">
        <v>95</v>
      </c>
      <c r="I5940" s="5" t="s">
        <v>51</v>
      </c>
    </row>
    <row r="5941" spans="1:9" ht="48" customHeight="1">
      <c r="A5941" s="5" t="s">
        <v>86</v>
      </c>
      <c r="B5941" s="5" t="s">
        <v>85</v>
      </c>
      <c r="C5941" s="4">
        <v>43405</v>
      </c>
      <c r="D5941" s="4">
        <v>43434</v>
      </c>
      <c r="E5941" s="5" t="s">
        <v>337</v>
      </c>
      <c r="F5941" s="5" t="s">
        <v>353</v>
      </c>
      <c r="G5941" s="7">
        <v>1E-3</v>
      </c>
      <c r="H5941" s="21" t="s">
        <v>95</v>
      </c>
      <c r="I5941" s="5" t="s">
        <v>51</v>
      </c>
    </row>
    <row r="5942" spans="1:9" ht="48" customHeight="1">
      <c r="A5942" s="5" t="s">
        <v>86</v>
      </c>
      <c r="B5942" s="5" t="s">
        <v>85</v>
      </c>
      <c r="C5942" s="4">
        <v>43405</v>
      </c>
      <c r="D5942" s="4">
        <v>43434</v>
      </c>
      <c r="E5942" s="5" t="s">
        <v>337</v>
      </c>
      <c r="F5942" s="5" t="s">
        <v>354</v>
      </c>
      <c r="G5942" s="7">
        <v>1E-3</v>
      </c>
      <c r="H5942" s="21" t="s">
        <v>95</v>
      </c>
      <c r="I5942" s="5" t="s">
        <v>51</v>
      </c>
    </row>
    <row r="5943" spans="1:9" ht="48" customHeight="1">
      <c r="A5943" s="5" t="s">
        <v>86</v>
      </c>
      <c r="B5943" s="5" t="s">
        <v>85</v>
      </c>
      <c r="C5943" s="4">
        <v>43405</v>
      </c>
      <c r="D5943" s="4">
        <v>43434</v>
      </c>
      <c r="E5943" s="5" t="s">
        <v>337</v>
      </c>
      <c r="F5943" s="5" t="s">
        <v>344</v>
      </c>
      <c r="G5943" s="7">
        <v>1E-3</v>
      </c>
      <c r="H5943" s="21" t="s">
        <v>95</v>
      </c>
      <c r="I5943" s="5" t="s">
        <v>51</v>
      </c>
    </row>
    <row r="5944" spans="1:9" ht="48" customHeight="1">
      <c r="A5944" s="5" t="s">
        <v>86</v>
      </c>
      <c r="B5944" s="5" t="s">
        <v>85</v>
      </c>
      <c r="C5944" s="4">
        <v>43405</v>
      </c>
      <c r="D5944" s="4">
        <v>43434</v>
      </c>
      <c r="E5944" s="5" t="s">
        <v>337</v>
      </c>
      <c r="F5944" s="5" t="s">
        <v>340</v>
      </c>
      <c r="G5944" s="7">
        <v>1E-3</v>
      </c>
      <c r="H5944" s="21" t="s">
        <v>95</v>
      </c>
      <c r="I5944" s="5" t="s">
        <v>51</v>
      </c>
    </row>
    <row r="5945" spans="1:9" ht="48" customHeight="1">
      <c r="A5945" s="5" t="s">
        <v>86</v>
      </c>
      <c r="B5945" s="5" t="s">
        <v>85</v>
      </c>
      <c r="C5945" s="4">
        <v>43405</v>
      </c>
      <c r="D5945" s="4">
        <v>43434</v>
      </c>
      <c r="E5945" s="5" t="s">
        <v>337</v>
      </c>
      <c r="F5945" s="5" t="s">
        <v>360</v>
      </c>
      <c r="G5945" s="7">
        <v>1E-3</v>
      </c>
      <c r="H5945" s="21" t="s">
        <v>95</v>
      </c>
      <c r="I5945" s="5" t="s">
        <v>51</v>
      </c>
    </row>
    <row r="5946" spans="1:9" ht="48" customHeight="1">
      <c r="A5946" s="5" t="s">
        <v>86</v>
      </c>
      <c r="B5946" s="5" t="s">
        <v>85</v>
      </c>
      <c r="C5946" s="4">
        <v>43405</v>
      </c>
      <c r="D5946" s="4">
        <v>43434</v>
      </c>
      <c r="E5946" s="5" t="s">
        <v>337</v>
      </c>
      <c r="F5946" s="5" t="s">
        <v>345</v>
      </c>
      <c r="G5946" s="7">
        <v>1E-3</v>
      </c>
      <c r="H5946" s="21" t="s">
        <v>95</v>
      </c>
      <c r="I5946" s="5" t="s">
        <v>51</v>
      </c>
    </row>
    <row r="5947" spans="1:9" ht="48" customHeight="1">
      <c r="A5947" s="5" t="s">
        <v>86</v>
      </c>
      <c r="B5947" s="5" t="s">
        <v>85</v>
      </c>
      <c r="C5947" s="4">
        <v>43405</v>
      </c>
      <c r="D5947" s="4">
        <v>43434</v>
      </c>
      <c r="E5947" s="5" t="s">
        <v>337</v>
      </c>
      <c r="F5947" s="5" t="s">
        <v>346</v>
      </c>
      <c r="G5947" s="7">
        <v>1E-3</v>
      </c>
      <c r="H5947" s="21" t="s">
        <v>95</v>
      </c>
      <c r="I5947" s="5" t="s">
        <v>51</v>
      </c>
    </row>
    <row r="5948" spans="1:9" ht="48" customHeight="1">
      <c r="A5948" s="5" t="s">
        <v>86</v>
      </c>
      <c r="B5948" s="5" t="s">
        <v>85</v>
      </c>
      <c r="C5948" s="4">
        <v>43405</v>
      </c>
      <c r="D5948" s="4">
        <v>43434</v>
      </c>
      <c r="E5948" s="5" t="s">
        <v>337</v>
      </c>
      <c r="F5948" s="5" t="s">
        <v>362</v>
      </c>
      <c r="G5948" s="7">
        <v>0</v>
      </c>
      <c r="H5948" s="21" t="s">
        <v>95</v>
      </c>
      <c r="I5948" s="5" t="s">
        <v>51</v>
      </c>
    </row>
    <row r="5949" spans="1:9" ht="48" customHeight="1">
      <c r="A5949" s="5" t="s">
        <v>86</v>
      </c>
      <c r="B5949" s="5" t="s">
        <v>85</v>
      </c>
      <c r="C5949" s="4">
        <v>43405</v>
      </c>
      <c r="D5949" s="4">
        <v>43434</v>
      </c>
      <c r="E5949" s="5" t="s">
        <v>414</v>
      </c>
      <c r="F5949" s="5" t="s">
        <v>419</v>
      </c>
      <c r="G5949" s="7">
        <v>3.0000000000000001E-3</v>
      </c>
      <c r="H5949" s="21" t="s">
        <v>95</v>
      </c>
      <c r="I5949" s="5" t="s">
        <v>51</v>
      </c>
    </row>
    <row r="5950" spans="1:9" ht="48" customHeight="1">
      <c r="A5950" s="5" t="s">
        <v>86</v>
      </c>
      <c r="B5950" s="5" t="s">
        <v>85</v>
      </c>
      <c r="C5950" s="4">
        <v>43405</v>
      </c>
      <c r="D5950" s="4">
        <v>43434</v>
      </c>
      <c r="E5950" s="5" t="s">
        <v>414</v>
      </c>
      <c r="F5950" s="5" t="s">
        <v>421</v>
      </c>
      <c r="G5950" s="7">
        <v>3.0000000000000001E-3</v>
      </c>
      <c r="H5950" s="21" t="s">
        <v>95</v>
      </c>
      <c r="I5950" s="5" t="s">
        <v>51</v>
      </c>
    </row>
    <row r="5951" spans="1:9" ht="48" customHeight="1">
      <c r="A5951" s="5" t="s">
        <v>86</v>
      </c>
      <c r="B5951" s="5" t="s">
        <v>85</v>
      </c>
      <c r="C5951" s="4">
        <v>43405</v>
      </c>
      <c r="D5951" s="4">
        <v>43434</v>
      </c>
      <c r="E5951" s="5" t="s">
        <v>414</v>
      </c>
      <c r="F5951" s="5" t="s">
        <v>418</v>
      </c>
      <c r="G5951" s="7">
        <v>2E-3</v>
      </c>
      <c r="H5951" s="21" t="s">
        <v>95</v>
      </c>
      <c r="I5951" s="5" t="s">
        <v>51</v>
      </c>
    </row>
    <row r="5952" spans="1:9" ht="48" customHeight="1">
      <c r="A5952" s="5" t="s">
        <v>86</v>
      </c>
      <c r="B5952" s="5" t="s">
        <v>85</v>
      </c>
      <c r="C5952" s="4">
        <v>43405</v>
      </c>
      <c r="D5952" s="4">
        <v>43434</v>
      </c>
      <c r="E5952" s="5" t="s">
        <v>414</v>
      </c>
      <c r="F5952" s="5" t="s">
        <v>416</v>
      </c>
      <c r="G5952" s="7">
        <v>2E-3</v>
      </c>
      <c r="H5952" s="21" t="s">
        <v>95</v>
      </c>
      <c r="I5952" s="5" t="s">
        <v>51</v>
      </c>
    </row>
    <row r="5953" spans="1:9" ht="48" customHeight="1">
      <c r="A5953" s="5" t="s">
        <v>86</v>
      </c>
      <c r="B5953" s="5" t="s">
        <v>85</v>
      </c>
      <c r="C5953" s="4">
        <v>43405</v>
      </c>
      <c r="D5953" s="4">
        <v>43434</v>
      </c>
      <c r="E5953" s="5" t="s">
        <v>414</v>
      </c>
      <c r="F5953" s="5" t="s">
        <v>415</v>
      </c>
      <c r="G5953" s="7">
        <v>2E-3</v>
      </c>
      <c r="H5953" s="21" t="s">
        <v>95</v>
      </c>
      <c r="I5953" s="5" t="s">
        <v>51</v>
      </c>
    </row>
    <row r="5954" spans="1:9" ht="48" customHeight="1">
      <c r="A5954" s="5" t="s">
        <v>86</v>
      </c>
      <c r="B5954" s="5" t="s">
        <v>85</v>
      </c>
      <c r="C5954" s="4">
        <v>43405</v>
      </c>
      <c r="D5954" s="4">
        <v>43434</v>
      </c>
      <c r="E5954" s="5" t="s">
        <v>414</v>
      </c>
      <c r="F5954" s="5" t="s">
        <v>417</v>
      </c>
      <c r="G5954" s="7">
        <v>2E-3</v>
      </c>
      <c r="H5954" s="21" t="s">
        <v>95</v>
      </c>
      <c r="I5954" s="5" t="s">
        <v>51</v>
      </c>
    </row>
    <row r="5955" spans="1:9" ht="48" customHeight="1">
      <c r="A5955" s="5" t="s">
        <v>86</v>
      </c>
      <c r="B5955" s="5" t="s">
        <v>85</v>
      </c>
      <c r="C5955" s="4">
        <v>43405</v>
      </c>
      <c r="D5955" s="4">
        <v>43434</v>
      </c>
      <c r="E5955" s="5" t="s">
        <v>414</v>
      </c>
      <c r="F5955" s="5" t="s">
        <v>425</v>
      </c>
      <c r="G5955" s="7">
        <v>1E-3</v>
      </c>
      <c r="H5955" s="21" t="s">
        <v>95</v>
      </c>
      <c r="I5955" s="5" t="s">
        <v>51</v>
      </c>
    </row>
    <row r="5956" spans="1:9" ht="48" customHeight="1">
      <c r="A5956" s="5" t="s">
        <v>86</v>
      </c>
      <c r="B5956" s="5" t="s">
        <v>85</v>
      </c>
      <c r="C5956" s="4">
        <v>43405</v>
      </c>
      <c r="D5956" s="4">
        <v>43434</v>
      </c>
      <c r="E5956" s="5" t="s">
        <v>414</v>
      </c>
      <c r="F5956" s="5" t="s">
        <v>420</v>
      </c>
      <c r="G5956" s="7">
        <v>1E-3</v>
      </c>
      <c r="H5956" s="21" t="s">
        <v>95</v>
      </c>
      <c r="I5956" s="5" t="s">
        <v>51</v>
      </c>
    </row>
    <row r="5957" spans="1:9" ht="48" customHeight="1">
      <c r="A5957" s="5" t="s">
        <v>86</v>
      </c>
      <c r="B5957" s="5" t="s">
        <v>85</v>
      </c>
      <c r="C5957" s="4">
        <v>43405</v>
      </c>
      <c r="D5957" s="4">
        <v>43434</v>
      </c>
      <c r="E5957" s="5" t="s">
        <v>414</v>
      </c>
      <c r="F5957" s="5" t="s">
        <v>428</v>
      </c>
      <c r="G5957" s="7">
        <v>1E-3</v>
      </c>
      <c r="H5957" s="21" t="s">
        <v>95</v>
      </c>
      <c r="I5957" s="5" t="s">
        <v>51</v>
      </c>
    </row>
    <row r="5958" spans="1:9" ht="48" customHeight="1">
      <c r="A5958" s="5" t="s">
        <v>86</v>
      </c>
      <c r="B5958" s="5" t="s">
        <v>85</v>
      </c>
      <c r="C5958" s="4">
        <v>43405</v>
      </c>
      <c r="D5958" s="4">
        <v>43434</v>
      </c>
      <c r="E5958" s="5" t="s">
        <v>414</v>
      </c>
      <c r="F5958" s="5" t="s">
        <v>422</v>
      </c>
      <c r="G5958" s="7">
        <v>0</v>
      </c>
      <c r="H5958" s="21" t="s">
        <v>95</v>
      </c>
      <c r="I5958" s="5" t="s">
        <v>51</v>
      </c>
    </row>
    <row r="5959" spans="1:9" ht="48" customHeight="1">
      <c r="A5959" s="5" t="s">
        <v>86</v>
      </c>
      <c r="B5959" s="5" t="s">
        <v>85</v>
      </c>
      <c r="C5959" s="4">
        <v>43405</v>
      </c>
      <c r="D5959" s="4">
        <v>43434</v>
      </c>
      <c r="E5959" s="5" t="s">
        <v>414</v>
      </c>
      <c r="F5959" s="5" t="s">
        <v>423</v>
      </c>
      <c r="G5959" s="7">
        <v>0</v>
      </c>
      <c r="H5959" s="21" t="s">
        <v>95</v>
      </c>
      <c r="I5959" s="5" t="s">
        <v>51</v>
      </c>
    </row>
    <row r="5960" spans="1:9" ht="48" customHeight="1">
      <c r="A5960" s="5" t="s">
        <v>86</v>
      </c>
      <c r="B5960" s="5" t="s">
        <v>85</v>
      </c>
      <c r="C5960" s="4">
        <v>43405</v>
      </c>
      <c r="D5960" s="4">
        <v>43434</v>
      </c>
      <c r="E5960" s="5" t="s">
        <v>414</v>
      </c>
      <c r="F5960" s="5" t="s">
        <v>424</v>
      </c>
      <c r="G5960" s="7">
        <v>0</v>
      </c>
      <c r="H5960" s="21" t="s">
        <v>95</v>
      </c>
      <c r="I5960" s="5" t="s">
        <v>51</v>
      </c>
    </row>
    <row r="5961" spans="1:9" ht="48" customHeight="1">
      <c r="A5961" s="5" t="s">
        <v>86</v>
      </c>
      <c r="B5961" s="5" t="s">
        <v>85</v>
      </c>
      <c r="C5961" s="4">
        <v>43405</v>
      </c>
      <c r="D5961" s="4">
        <v>43434</v>
      </c>
      <c r="E5961" s="5" t="s">
        <v>414</v>
      </c>
      <c r="F5961" s="5" t="s">
        <v>426</v>
      </c>
      <c r="G5961" s="7">
        <v>0</v>
      </c>
      <c r="H5961" s="21" t="s">
        <v>95</v>
      </c>
      <c r="I5961" s="5" t="s">
        <v>51</v>
      </c>
    </row>
    <row r="5962" spans="1:9" ht="48" customHeight="1">
      <c r="A5962" s="5" t="s">
        <v>86</v>
      </c>
      <c r="B5962" s="5" t="s">
        <v>85</v>
      </c>
      <c r="C5962" s="4">
        <v>43405</v>
      </c>
      <c r="D5962" s="4">
        <v>43434</v>
      </c>
      <c r="E5962" s="5" t="s">
        <v>414</v>
      </c>
      <c r="F5962" s="5" t="s">
        <v>427</v>
      </c>
      <c r="G5962" s="7">
        <v>0</v>
      </c>
      <c r="H5962" s="21" t="s">
        <v>95</v>
      </c>
      <c r="I5962" s="5" t="s">
        <v>51</v>
      </c>
    </row>
    <row r="5963" spans="1:9" ht="48" customHeight="1">
      <c r="A5963" s="5" t="s">
        <v>86</v>
      </c>
      <c r="B5963" s="5" t="s">
        <v>85</v>
      </c>
      <c r="C5963" s="4">
        <v>43405</v>
      </c>
      <c r="D5963" s="4">
        <v>43434</v>
      </c>
      <c r="E5963" s="5" t="s">
        <v>53</v>
      </c>
      <c r="F5963" s="5" t="s">
        <v>474</v>
      </c>
      <c r="G5963" s="7">
        <v>5.0000000000000001E-3</v>
      </c>
      <c r="H5963" s="21" t="s">
        <v>95</v>
      </c>
      <c r="I5963" s="5" t="s">
        <v>51</v>
      </c>
    </row>
    <row r="5964" spans="1:9" ht="48" customHeight="1">
      <c r="A5964" s="5" t="s">
        <v>86</v>
      </c>
      <c r="B5964" s="5" t="s">
        <v>85</v>
      </c>
      <c r="C5964" s="4">
        <v>43405</v>
      </c>
      <c r="D5964" s="4">
        <v>43434</v>
      </c>
      <c r="E5964" s="5" t="s">
        <v>53</v>
      </c>
      <c r="F5964" s="5" t="s">
        <v>475</v>
      </c>
      <c r="G5964" s="7">
        <v>2E-3</v>
      </c>
      <c r="H5964" s="21" t="s">
        <v>95</v>
      </c>
      <c r="I5964" s="5" t="s">
        <v>51</v>
      </c>
    </row>
    <row r="5965" spans="1:9" ht="48" customHeight="1">
      <c r="A5965" s="5" t="s">
        <v>86</v>
      </c>
      <c r="B5965" s="5" t="s">
        <v>85</v>
      </c>
      <c r="C5965" s="4">
        <v>43405</v>
      </c>
      <c r="D5965" s="4">
        <v>43434</v>
      </c>
      <c r="E5965" s="5" t="s">
        <v>53</v>
      </c>
      <c r="F5965" s="5" t="s">
        <v>478</v>
      </c>
      <c r="G5965" s="7">
        <v>2E-3</v>
      </c>
      <c r="H5965" s="21" t="s">
        <v>95</v>
      </c>
      <c r="I5965" s="5" t="s">
        <v>51</v>
      </c>
    </row>
    <row r="5966" spans="1:9" ht="48" customHeight="1">
      <c r="A5966" s="5" t="s">
        <v>86</v>
      </c>
      <c r="B5966" s="5" t="s">
        <v>85</v>
      </c>
      <c r="C5966" s="4">
        <v>43405</v>
      </c>
      <c r="D5966" s="4">
        <v>43434</v>
      </c>
      <c r="E5966" s="5" t="s">
        <v>53</v>
      </c>
      <c r="F5966" s="5" t="s">
        <v>476</v>
      </c>
      <c r="G5966" s="7">
        <v>1E-3</v>
      </c>
      <c r="H5966" s="21" t="s">
        <v>95</v>
      </c>
      <c r="I5966" s="5" t="s">
        <v>51</v>
      </c>
    </row>
    <row r="5967" spans="1:9" ht="48" customHeight="1">
      <c r="A5967" s="5" t="s">
        <v>86</v>
      </c>
      <c r="B5967" s="5" t="s">
        <v>85</v>
      </c>
      <c r="C5967" s="4">
        <v>43405</v>
      </c>
      <c r="D5967" s="4">
        <v>43434</v>
      </c>
      <c r="E5967" s="5" t="s">
        <v>53</v>
      </c>
      <c r="F5967" s="5" t="s">
        <v>477</v>
      </c>
      <c r="G5967" s="7">
        <v>1E-3</v>
      </c>
      <c r="H5967" s="21" t="s">
        <v>95</v>
      </c>
      <c r="I5967" s="5" t="s">
        <v>51</v>
      </c>
    </row>
    <row r="5968" spans="1:9" ht="48" customHeight="1">
      <c r="A5968" s="5" t="s">
        <v>86</v>
      </c>
      <c r="B5968" s="5" t="s">
        <v>85</v>
      </c>
      <c r="C5968" s="4">
        <v>43405</v>
      </c>
      <c r="D5968" s="4">
        <v>43434</v>
      </c>
      <c r="E5968" s="5" t="s">
        <v>53</v>
      </c>
      <c r="F5968" s="5" t="s">
        <v>479</v>
      </c>
      <c r="G5968" s="7">
        <v>1E-3</v>
      </c>
      <c r="H5968" s="21" t="s">
        <v>95</v>
      </c>
      <c r="I5968" s="5" t="s">
        <v>51</v>
      </c>
    </row>
    <row r="5969" spans="1:9" ht="48" customHeight="1">
      <c r="A5969" s="5" t="s">
        <v>86</v>
      </c>
      <c r="B5969" s="5" t="s">
        <v>85</v>
      </c>
      <c r="C5969" s="4">
        <v>43405</v>
      </c>
      <c r="D5969" s="4">
        <v>43434</v>
      </c>
      <c r="E5969" s="5" t="s">
        <v>53</v>
      </c>
      <c r="F5969" s="5" t="s">
        <v>480</v>
      </c>
      <c r="G5969" s="7">
        <v>1E-3</v>
      </c>
      <c r="H5969" s="21" t="s">
        <v>95</v>
      </c>
      <c r="I5969" s="5" t="s">
        <v>51</v>
      </c>
    </row>
    <row r="5970" spans="1:9" ht="48" customHeight="1">
      <c r="A5970" s="5" t="s">
        <v>86</v>
      </c>
      <c r="B5970" s="5" t="s">
        <v>85</v>
      </c>
      <c r="C5970" s="4">
        <v>43405</v>
      </c>
      <c r="D5970" s="4">
        <v>43434</v>
      </c>
      <c r="E5970" s="5" t="s">
        <v>53</v>
      </c>
      <c r="F5970" s="5" t="s">
        <v>481</v>
      </c>
      <c r="G5970" s="7">
        <v>1E-3</v>
      </c>
      <c r="H5970" s="21" t="s">
        <v>95</v>
      </c>
      <c r="I5970" s="5" t="s">
        <v>51</v>
      </c>
    </row>
    <row r="5971" spans="1:9" ht="48" customHeight="1">
      <c r="A5971" s="5" t="s">
        <v>86</v>
      </c>
      <c r="B5971" s="5" t="s">
        <v>85</v>
      </c>
      <c r="C5971" s="4">
        <v>43405</v>
      </c>
      <c r="D5971" s="4">
        <v>43434</v>
      </c>
      <c r="E5971" s="5" t="s">
        <v>53</v>
      </c>
      <c r="F5971" s="5" t="s">
        <v>482</v>
      </c>
      <c r="G5971" s="7">
        <v>1E-3</v>
      </c>
      <c r="H5971" s="21" t="s">
        <v>95</v>
      </c>
      <c r="I5971" s="5" t="s">
        <v>51</v>
      </c>
    </row>
    <row r="5972" spans="1:9" ht="48" customHeight="1">
      <c r="A5972" s="5" t="s">
        <v>86</v>
      </c>
      <c r="B5972" s="5" t="s">
        <v>85</v>
      </c>
      <c r="C5972" s="4">
        <v>43405</v>
      </c>
      <c r="D5972" s="4">
        <v>43434</v>
      </c>
      <c r="E5972" s="5" t="s">
        <v>53</v>
      </c>
      <c r="F5972" s="5" t="s">
        <v>484</v>
      </c>
      <c r="G5972" s="7">
        <v>1E-3</v>
      </c>
      <c r="H5972" s="21" t="s">
        <v>95</v>
      </c>
      <c r="I5972" s="5" t="s">
        <v>51</v>
      </c>
    </row>
    <row r="5973" spans="1:9" ht="48" customHeight="1">
      <c r="A5973" s="5" t="s">
        <v>86</v>
      </c>
      <c r="B5973" s="5" t="s">
        <v>85</v>
      </c>
      <c r="C5973" s="4">
        <v>43405</v>
      </c>
      <c r="D5973" s="4">
        <v>43434</v>
      </c>
      <c r="E5973" s="5" t="s">
        <v>53</v>
      </c>
      <c r="F5973" s="5" t="s">
        <v>46</v>
      </c>
      <c r="G5973" s="7">
        <v>0</v>
      </c>
      <c r="H5973" s="21" t="s">
        <v>95</v>
      </c>
      <c r="I5973" s="5" t="s">
        <v>51</v>
      </c>
    </row>
    <row r="5974" spans="1:9" ht="48" customHeight="1">
      <c r="A5974" s="5" t="s">
        <v>86</v>
      </c>
      <c r="B5974" s="5" t="s">
        <v>85</v>
      </c>
      <c r="C5974" s="4">
        <v>43405</v>
      </c>
      <c r="D5974" s="4">
        <v>43434</v>
      </c>
      <c r="E5974" s="5" t="s">
        <v>53</v>
      </c>
      <c r="F5974" s="5" t="s">
        <v>483</v>
      </c>
      <c r="G5974" s="7">
        <v>0</v>
      </c>
      <c r="H5974" s="21" t="s">
        <v>95</v>
      </c>
      <c r="I5974" s="5" t="s">
        <v>51</v>
      </c>
    </row>
    <row r="5975" spans="1:9" ht="48" customHeight="1">
      <c r="A5975" s="5" t="s">
        <v>86</v>
      </c>
      <c r="B5975" s="5" t="s">
        <v>85</v>
      </c>
      <c r="C5975" s="4">
        <v>43405</v>
      </c>
      <c r="D5975" s="4">
        <v>43434</v>
      </c>
      <c r="E5975" s="5" t="s">
        <v>53</v>
      </c>
      <c r="F5975" s="5" t="s">
        <v>485</v>
      </c>
      <c r="G5975" s="7">
        <v>0</v>
      </c>
      <c r="H5975" s="21" t="s">
        <v>95</v>
      </c>
      <c r="I5975" s="5" t="s">
        <v>51</v>
      </c>
    </row>
    <row r="5976" spans="1:9" ht="48" customHeight="1">
      <c r="A5976" s="5" t="s">
        <v>86</v>
      </c>
      <c r="B5976" s="5" t="s">
        <v>85</v>
      </c>
      <c r="C5976" s="4">
        <v>43405</v>
      </c>
      <c r="D5976" s="4">
        <v>43434</v>
      </c>
      <c r="E5976" s="5" t="s">
        <v>53</v>
      </c>
      <c r="F5976" s="5" t="s">
        <v>486</v>
      </c>
      <c r="G5976" s="7">
        <v>0</v>
      </c>
      <c r="H5976" s="21" t="s">
        <v>95</v>
      </c>
      <c r="I5976" s="5" t="s">
        <v>51</v>
      </c>
    </row>
    <row r="5977" spans="1:9" ht="48" customHeight="1">
      <c r="A5977" s="5" t="s">
        <v>86</v>
      </c>
      <c r="B5977" s="5" t="s">
        <v>85</v>
      </c>
      <c r="C5977" s="4">
        <v>43405</v>
      </c>
      <c r="D5977" s="4">
        <v>43434</v>
      </c>
      <c r="E5977" s="5" t="s">
        <v>53</v>
      </c>
      <c r="F5977" s="5" t="s">
        <v>487</v>
      </c>
      <c r="G5977" s="7">
        <v>0</v>
      </c>
      <c r="H5977" s="21" t="s">
        <v>95</v>
      </c>
      <c r="I5977" s="5" t="s">
        <v>51</v>
      </c>
    </row>
    <row r="5978" spans="1:9" ht="48" customHeight="1">
      <c r="A5978" s="5" t="s">
        <v>86</v>
      </c>
      <c r="B5978" s="5" t="s">
        <v>85</v>
      </c>
      <c r="C5978" s="4">
        <v>43405</v>
      </c>
      <c r="D5978" s="4">
        <v>43434</v>
      </c>
      <c r="E5978" s="5" t="s">
        <v>53</v>
      </c>
      <c r="F5978" s="5" t="s">
        <v>488</v>
      </c>
      <c r="G5978" s="7">
        <v>0</v>
      </c>
      <c r="H5978" s="21" t="s">
        <v>95</v>
      </c>
      <c r="I5978" s="5" t="s">
        <v>51</v>
      </c>
    </row>
    <row r="5979" spans="1:9" ht="48" customHeight="1">
      <c r="A5979" s="5" t="s">
        <v>86</v>
      </c>
      <c r="B5979" s="5" t="s">
        <v>85</v>
      </c>
      <c r="C5979" s="4">
        <v>43405</v>
      </c>
      <c r="D5979" s="4">
        <v>43434</v>
      </c>
      <c r="E5979" s="5" t="s">
        <v>53</v>
      </c>
      <c r="F5979" s="5" t="s">
        <v>445</v>
      </c>
      <c r="G5979" s="7">
        <v>0</v>
      </c>
      <c r="H5979" s="21" t="s">
        <v>95</v>
      </c>
      <c r="I5979" s="5" t="s">
        <v>51</v>
      </c>
    </row>
    <row r="5980" spans="1:9" ht="48" customHeight="1">
      <c r="A5980" s="5" t="s">
        <v>86</v>
      </c>
      <c r="B5980" s="5" t="s">
        <v>85</v>
      </c>
      <c r="C5980" s="4">
        <v>43405</v>
      </c>
      <c r="D5980" s="4">
        <v>43434</v>
      </c>
      <c r="E5980" s="5" t="s">
        <v>53</v>
      </c>
      <c r="F5980" s="5" t="s">
        <v>489</v>
      </c>
      <c r="G5980" s="7">
        <v>0</v>
      </c>
      <c r="H5980" s="21" t="s">
        <v>95</v>
      </c>
      <c r="I5980" s="5" t="s">
        <v>51</v>
      </c>
    </row>
    <row r="5981" spans="1:9" ht="48" customHeight="1">
      <c r="A5981" s="5" t="s">
        <v>86</v>
      </c>
      <c r="B5981" s="5" t="s">
        <v>85</v>
      </c>
      <c r="C5981" s="4">
        <v>43405</v>
      </c>
      <c r="D5981" s="4">
        <v>43434</v>
      </c>
      <c r="E5981" s="5" t="s">
        <v>75</v>
      </c>
      <c r="F5981" s="5" t="s">
        <v>282</v>
      </c>
      <c r="G5981" s="7">
        <v>3.0000000000000001E-3</v>
      </c>
      <c r="H5981" s="21" t="s">
        <v>95</v>
      </c>
      <c r="I5981" s="5" t="s">
        <v>51</v>
      </c>
    </row>
    <row r="5982" spans="1:9" ht="48" customHeight="1">
      <c r="A5982" s="5" t="s">
        <v>86</v>
      </c>
      <c r="B5982" s="5" t="s">
        <v>85</v>
      </c>
      <c r="C5982" s="4">
        <v>43405</v>
      </c>
      <c r="D5982" s="4">
        <v>43434</v>
      </c>
      <c r="E5982" s="5" t="s">
        <v>75</v>
      </c>
      <c r="F5982" s="5" t="s">
        <v>283</v>
      </c>
      <c r="G5982" s="7">
        <v>2E-3</v>
      </c>
      <c r="H5982" s="21" t="s">
        <v>95</v>
      </c>
      <c r="I5982" s="5" t="s">
        <v>51</v>
      </c>
    </row>
    <row r="5983" spans="1:9" ht="48" customHeight="1">
      <c r="A5983" s="5" t="s">
        <v>86</v>
      </c>
      <c r="B5983" s="5" t="s">
        <v>85</v>
      </c>
      <c r="C5983" s="4">
        <v>43405</v>
      </c>
      <c r="D5983" s="4">
        <v>43434</v>
      </c>
      <c r="E5983" s="5" t="s">
        <v>75</v>
      </c>
      <c r="F5983" s="5" t="s">
        <v>279</v>
      </c>
      <c r="G5983" s="7">
        <v>2E-3</v>
      </c>
      <c r="H5983" s="21" t="s">
        <v>95</v>
      </c>
      <c r="I5983" s="5" t="s">
        <v>51</v>
      </c>
    </row>
    <row r="5984" spans="1:9" ht="48" customHeight="1">
      <c r="A5984" s="5" t="s">
        <v>86</v>
      </c>
      <c r="B5984" s="5" t="s">
        <v>85</v>
      </c>
      <c r="C5984" s="4">
        <v>43405</v>
      </c>
      <c r="D5984" s="4">
        <v>43434</v>
      </c>
      <c r="E5984" s="5" t="s">
        <v>75</v>
      </c>
      <c r="F5984" s="5" t="s">
        <v>281</v>
      </c>
      <c r="G5984" s="7">
        <v>1E-3</v>
      </c>
      <c r="H5984" s="21" t="s">
        <v>95</v>
      </c>
      <c r="I5984" s="5" t="s">
        <v>51</v>
      </c>
    </row>
    <row r="5985" spans="1:9" ht="48" customHeight="1">
      <c r="A5985" s="5" t="s">
        <v>86</v>
      </c>
      <c r="B5985" s="5" t="s">
        <v>85</v>
      </c>
      <c r="C5985" s="4">
        <v>43405</v>
      </c>
      <c r="D5985" s="4">
        <v>43434</v>
      </c>
      <c r="E5985" s="5" t="s">
        <v>75</v>
      </c>
      <c r="F5985" s="5" t="s">
        <v>280</v>
      </c>
      <c r="G5985" s="7">
        <v>1E-3</v>
      </c>
      <c r="H5985" s="21" t="s">
        <v>95</v>
      </c>
      <c r="I5985" s="5" t="s">
        <v>51</v>
      </c>
    </row>
    <row r="5986" spans="1:9" ht="48" customHeight="1">
      <c r="A5986" s="5" t="s">
        <v>86</v>
      </c>
      <c r="B5986" s="5" t="s">
        <v>85</v>
      </c>
      <c r="C5986" s="4">
        <v>43405</v>
      </c>
      <c r="D5986" s="4">
        <v>43434</v>
      </c>
      <c r="E5986" s="5" t="s">
        <v>75</v>
      </c>
      <c r="F5986" s="5" t="s">
        <v>287</v>
      </c>
      <c r="G5986" s="7">
        <v>0</v>
      </c>
      <c r="H5986" s="21" t="s">
        <v>95</v>
      </c>
      <c r="I5986" s="5" t="s">
        <v>51</v>
      </c>
    </row>
    <row r="5987" spans="1:9" ht="48" customHeight="1">
      <c r="A5987" s="5" t="s">
        <v>86</v>
      </c>
      <c r="B5987" s="5" t="s">
        <v>85</v>
      </c>
      <c r="C5987" s="4">
        <v>43405</v>
      </c>
      <c r="D5987" s="4">
        <v>43434</v>
      </c>
      <c r="E5987" s="5" t="s">
        <v>75</v>
      </c>
      <c r="F5987" s="5" t="s">
        <v>284</v>
      </c>
      <c r="G5987" s="7">
        <v>0</v>
      </c>
      <c r="H5987" s="21" t="s">
        <v>95</v>
      </c>
      <c r="I5987" s="5" t="s">
        <v>51</v>
      </c>
    </row>
    <row r="5988" spans="1:9" ht="48" customHeight="1">
      <c r="A5988" s="5" t="s">
        <v>86</v>
      </c>
      <c r="B5988" s="5" t="s">
        <v>85</v>
      </c>
      <c r="C5988" s="4">
        <v>43405</v>
      </c>
      <c r="D5988" s="4">
        <v>43434</v>
      </c>
      <c r="E5988" s="5" t="s">
        <v>75</v>
      </c>
      <c r="F5988" s="5" t="s">
        <v>289</v>
      </c>
      <c r="G5988" s="7">
        <v>0</v>
      </c>
      <c r="H5988" s="21" t="s">
        <v>95</v>
      </c>
      <c r="I5988" s="5" t="s">
        <v>51</v>
      </c>
    </row>
    <row r="5989" spans="1:9" ht="48" customHeight="1">
      <c r="A5989" s="5" t="s">
        <v>86</v>
      </c>
      <c r="B5989" s="5" t="s">
        <v>85</v>
      </c>
      <c r="C5989" s="4">
        <v>43405</v>
      </c>
      <c r="D5989" s="4">
        <v>43434</v>
      </c>
      <c r="E5989" s="5" t="s">
        <v>75</v>
      </c>
      <c r="F5989" s="5" t="s">
        <v>291</v>
      </c>
      <c r="G5989" s="7">
        <v>0</v>
      </c>
      <c r="H5989" s="21" t="s">
        <v>95</v>
      </c>
      <c r="I5989" s="5" t="s">
        <v>51</v>
      </c>
    </row>
    <row r="5990" spans="1:9" ht="48" customHeight="1">
      <c r="A5990" s="5" t="s">
        <v>86</v>
      </c>
      <c r="B5990" s="5" t="s">
        <v>85</v>
      </c>
      <c r="C5990" s="4">
        <v>43405</v>
      </c>
      <c r="D5990" s="4">
        <v>43434</v>
      </c>
      <c r="E5990" s="5" t="s">
        <v>75</v>
      </c>
      <c r="F5990" s="5" t="s">
        <v>292</v>
      </c>
      <c r="G5990" s="7">
        <v>0</v>
      </c>
      <c r="H5990" s="21" t="s">
        <v>95</v>
      </c>
      <c r="I5990" s="5" t="s">
        <v>51</v>
      </c>
    </row>
    <row r="5991" spans="1:9" ht="48" customHeight="1">
      <c r="A5991" s="5" t="s">
        <v>86</v>
      </c>
      <c r="B5991" s="5" t="s">
        <v>85</v>
      </c>
      <c r="C5991" s="4">
        <v>43405</v>
      </c>
      <c r="D5991" s="4">
        <v>43434</v>
      </c>
      <c r="E5991" s="5" t="s">
        <v>75</v>
      </c>
      <c r="F5991" s="5" t="s">
        <v>288</v>
      </c>
      <c r="G5991" s="7">
        <v>0</v>
      </c>
      <c r="H5991" s="21" t="s">
        <v>95</v>
      </c>
      <c r="I5991" s="5" t="s">
        <v>51</v>
      </c>
    </row>
    <row r="5992" spans="1:9" ht="48" customHeight="1">
      <c r="A5992" s="5" t="s">
        <v>86</v>
      </c>
      <c r="B5992" s="5" t="s">
        <v>85</v>
      </c>
      <c r="C5992" s="4">
        <v>43405</v>
      </c>
      <c r="D5992" s="4">
        <v>43434</v>
      </c>
      <c r="E5992" s="5" t="s">
        <v>75</v>
      </c>
      <c r="F5992" s="5" t="s">
        <v>290</v>
      </c>
      <c r="G5992" s="7">
        <v>0</v>
      </c>
      <c r="H5992" s="21" t="s">
        <v>95</v>
      </c>
      <c r="I5992" s="5" t="s">
        <v>51</v>
      </c>
    </row>
    <row r="5993" spans="1:9" ht="48" customHeight="1">
      <c r="A5993" s="5" t="s">
        <v>86</v>
      </c>
      <c r="B5993" s="5" t="s">
        <v>85</v>
      </c>
      <c r="C5993" s="4">
        <v>43405</v>
      </c>
      <c r="D5993" s="4">
        <v>43434</v>
      </c>
      <c r="E5993" s="5" t="s">
        <v>75</v>
      </c>
      <c r="F5993" s="5" t="s">
        <v>285</v>
      </c>
      <c r="G5993" s="7">
        <v>0</v>
      </c>
      <c r="H5993" s="21" t="s">
        <v>95</v>
      </c>
      <c r="I5993" s="5" t="s">
        <v>51</v>
      </c>
    </row>
    <row r="5994" spans="1:9" ht="48" customHeight="1">
      <c r="A5994" s="5" t="s">
        <v>86</v>
      </c>
      <c r="B5994" s="5" t="s">
        <v>85</v>
      </c>
      <c r="C5994" s="4">
        <v>43405</v>
      </c>
      <c r="D5994" s="4">
        <v>43434</v>
      </c>
      <c r="E5994" s="5" t="s">
        <v>75</v>
      </c>
      <c r="F5994" s="5" t="s">
        <v>278</v>
      </c>
      <c r="G5994" s="7">
        <v>0</v>
      </c>
      <c r="H5994" s="21" t="s">
        <v>95</v>
      </c>
      <c r="I5994" s="5" t="s">
        <v>51</v>
      </c>
    </row>
    <row r="5995" spans="1:9" ht="48" customHeight="1">
      <c r="A5995" s="5" t="s">
        <v>86</v>
      </c>
      <c r="B5995" s="5" t="s">
        <v>85</v>
      </c>
      <c r="C5995" s="4">
        <v>43405</v>
      </c>
      <c r="D5995" s="4">
        <v>43434</v>
      </c>
      <c r="E5995" s="5" t="s">
        <v>75</v>
      </c>
      <c r="F5995" s="5" t="s">
        <v>73</v>
      </c>
      <c r="G5995" s="7">
        <v>0</v>
      </c>
      <c r="H5995" s="21" t="s">
        <v>95</v>
      </c>
      <c r="I5995" s="5" t="s">
        <v>51</v>
      </c>
    </row>
    <row r="5996" spans="1:9" ht="48" customHeight="1">
      <c r="A5996" s="5" t="s">
        <v>86</v>
      </c>
      <c r="B5996" s="5" t="s">
        <v>85</v>
      </c>
      <c r="C5996" s="4">
        <v>43405</v>
      </c>
      <c r="D5996" s="4">
        <v>43434</v>
      </c>
      <c r="E5996" s="5" t="s">
        <v>75</v>
      </c>
      <c r="F5996" s="5" t="s">
        <v>286</v>
      </c>
      <c r="G5996" s="7">
        <v>0</v>
      </c>
      <c r="H5996" s="21" t="s">
        <v>95</v>
      </c>
      <c r="I5996" s="5" t="s">
        <v>51</v>
      </c>
    </row>
    <row r="5997" spans="1:9" ht="48" customHeight="1">
      <c r="A5997" s="5" t="s">
        <v>86</v>
      </c>
      <c r="B5997" s="5" t="s">
        <v>85</v>
      </c>
      <c r="C5997" s="4">
        <v>43405</v>
      </c>
      <c r="D5997" s="4">
        <v>43434</v>
      </c>
      <c r="E5997" s="5" t="s">
        <v>368</v>
      </c>
      <c r="F5997" s="5" t="s">
        <v>370</v>
      </c>
      <c r="G5997" s="7">
        <v>2E-3</v>
      </c>
      <c r="H5997" s="21" t="s">
        <v>95</v>
      </c>
      <c r="I5997" s="5" t="s">
        <v>51</v>
      </c>
    </row>
    <row r="5998" spans="1:9" ht="48" customHeight="1">
      <c r="A5998" s="5" t="s">
        <v>86</v>
      </c>
      <c r="B5998" s="5" t="s">
        <v>85</v>
      </c>
      <c r="C5998" s="4">
        <v>43405</v>
      </c>
      <c r="D5998" s="4">
        <v>43434</v>
      </c>
      <c r="E5998" s="5" t="s">
        <v>368</v>
      </c>
      <c r="F5998" s="5" t="s">
        <v>371</v>
      </c>
      <c r="G5998" s="7">
        <v>2E-3</v>
      </c>
      <c r="H5998" s="21" t="s">
        <v>95</v>
      </c>
      <c r="I5998" s="5" t="s">
        <v>51</v>
      </c>
    </row>
    <row r="5999" spans="1:9" ht="48" customHeight="1">
      <c r="A5999" s="5" t="s">
        <v>86</v>
      </c>
      <c r="B5999" s="5" t="s">
        <v>85</v>
      </c>
      <c r="C5999" s="4">
        <v>43405</v>
      </c>
      <c r="D5999" s="4">
        <v>43434</v>
      </c>
      <c r="E5999" s="5" t="s">
        <v>368</v>
      </c>
      <c r="F5999" s="5" t="s">
        <v>364</v>
      </c>
      <c r="G5999" s="7">
        <v>2E-3</v>
      </c>
      <c r="H5999" s="21" t="s">
        <v>95</v>
      </c>
      <c r="I5999" s="5" t="s">
        <v>51</v>
      </c>
    </row>
    <row r="6000" spans="1:9" ht="48" customHeight="1">
      <c r="A6000" s="5" t="s">
        <v>86</v>
      </c>
      <c r="B6000" s="5" t="s">
        <v>85</v>
      </c>
      <c r="C6000" s="4">
        <v>43405</v>
      </c>
      <c r="D6000" s="4">
        <v>43434</v>
      </c>
      <c r="E6000" s="5" t="s">
        <v>368</v>
      </c>
      <c r="F6000" s="5" t="s">
        <v>362</v>
      </c>
      <c r="G6000" s="7">
        <v>1E-3</v>
      </c>
      <c r="H6000" s="21" t="s">
        <v>95</v>
      </c>
      <c r="I6000" s="5" t="s">
        <v>51</v>
      </c>
    </row>
    <row r="6001" spans="1:9" ht="48" customHeight="1">
      <c r="A6001" s="5" t="s">
        <v>86</v>
      </c>
      <c r="B6001" s="5" t="s">
        <v>85</v>
      </c>
      <c r="C6001" s="4">
        <v>43405</v>
      </c>
      <c r="D6001" s="4">
        <v>43434</v>
      </c>
      <c r="E6001" s="5" t="s">
        <v>368</v>
      </c>
      <c r="F6001" s="5" t="s">
        <v>372</v>
      </c>
      <c r="G6001" s="7">
        <v>1E-3</v>
      </c>
      <c r="H6001" s="21" t="s">
        <v>95</v>
      </c>
      <c r="I6001" s="5" t="s">
        <v>51</v>
      </c>
    </row>
    <row r="6002" spans="1:9" ht="48" customHeight="1">
      <c r="A6002" s="5" t="s">
        <v>86</v>
      </c>
      <c r="B6002" s="5" t="s">
        <v>85</v>
      </c>
      <c r="C6002" s="4">
        <v>43405</v>
      </c>
      <c r="D6002" s="4">
        <v>43434</v>
      </c>
      <c r="E6002" s="5" t="s">
        <v>368</v>
      </c>
      <c r="F6002" s="5" t="s">
        <v>369</v>
      </c>
      <c r="G6002" s="7">
        <v>1E-3</v>
      </c>
      <c r="H6002" s="21" t="s">
        <v>95</v>
      </c>
      <c r="I6002" s="5" t="s">
        <v>51</v>
      </c>
    </row>
    <row r="6003" spans="1:9" ht="48" customHeight="1">
      <c r="A6003" s="5" t="s">
        <v>86</v>
      </c>
      <c r="B6003" s="5" t="s">
        <v>85</v>
      </c>
      <c r="C6003" s="4">
        <v>43405</v>
      </c>
      <c r="D6003" s="4">
        <v>43434</v>
      </c>
      <c r="E6003" s="5" t="s">
        <v>368</v>
      </c>
      <c r="F6003" s="5" t="s">
        <v>373</v>
      </c>
      <c r="G6003" s="7">
        <v>1E-3</v>
      </c>
      <c r="H6003" s="21" t="s">
        <v>95</v>
      </c>
      <c r="I6003" s="5" t="s">
        <v>51</v>
      </c>
    </row>
    <row r="6004" spans="1:9" ht="48" customHeight="1">
      <c r="A6004" s="5" t="s">
        <v>86</v>
      </c>
      <c r="B6004" s="5" t="s">
        <v>85</v>
      </c>
      <c r="C6004" s="4">
        <v>43405</v>
      </c>
      <c r="D6004" s="4">
        <v>43434</v>
      </c>
      <c r="E6004" s="5" t="s">
        <v>368</v>
      </c>
      <c r="F6004" s="5" t="s">
        <v>366</v>
      </c>
      <c r="G6004" s="7">
        <v>0</v>
      </c>
      <c r="H6004" s="21" t="s">
        <v>95</v>
      </c>
      <c r="I6004" s="5" t="s">
        <v>51</v>
      </c>
    </row>
    <row r="6005" spans="1:9" ht="48" customHeight="1">
      <c r="A6005" s="5" t="s">
        <v>86</v>
      </c>
      <c r="B6005" s="5" t="s">
        <v>85</v>
      </c>
      <c r="C6005" s="4">
        <v>43405</v>
      </c>
      <c r="D6005" s="4">
        <v>43434</v>
      </c>
      <c r="E6005" s="5" t="s">
        <v>368</v>
      </c>
      <c r="F6005" s="5" t="s">
        <v>374</v>
      </c>
      <c r="G6005" s="7">
        <v>0</v>
      </c>
      <c r="H6005" s="21" t="s">
        <v>95</v>
      </c>
      <c r="I6005" s="5" t="s">
        <v>51</v>
      </c>
    </row>
    <row r="6006" spans="1:9" ht="48" customHeight="1">
      <c r="A6006" s="5" t="s">
        <v>86</v>
      </c>
      <c r="B6006" s="5" t="s">
        <v>85</v>
      </c>
      <c r="C6006" s="4">
        <v>43405</v>
      </c>
      <c r="D6006" s="4">
        <v>43434</v>
      </c>
      <c r="E6006" s="5" t="s">
        <v>368</v>
      </c>
      <c r="F6006" s="5" t="s">
        <v>375</v>
      </c>
      <c r="G6006" s="7">
        <v>0</v>
      </c>
      <c r="H6006" s="21" t="s">
        <v>95</v>
      </c>
      <c r="I6006" s="5" t="s">
        <v>51</v>
      </c>
    </row>
    <row r="6007" spans="1:9" ht="48" customHeight="1">
      <c r="A6007" s="5" t="s">
        <v>86</v>
      </c>
      <c r="B6007" s="5" t="s">
        <v>85</v>
      </c>
      <c r="C6007" s="4">
        <v>43405</v>
      </c>
      <c r="D6007" s="4">
        <v>43434</v>
      </c>
      <c r="E6007" s="5" t="s">
        <v>390</v>
      </c>
      <c r="F6007" s="5" t="s">
        <v>364</v>
      </c>
      <c r="G6007" s="7">
        <v>1E-3</v>
      </c>
      <c r="H6007" s="21" t="s">
        <v>95</v>
      </c>
      <c r="I6007" s="5" t="s">
        <v>51</v>
      </c>
    </row>
    <row r="6008" spans="1:9" ht="48" customHeight="1">
      <c r="A6008" s="5" t="s">
        <v>86</v>
      </c>
      <c r="B6008" s="5" t="s">
        <v>85</v>
      </c>
      <c r="C6008" s="4">
        <v>43405</v>
      </c>
      <c r="D6008" s="4">
        <v>43434</v>
      </c>
      <c r="E6008" s="5" t="s">
        <v>390</v>
      </c>
      <c r="F6008" s="5" t="s">
        <v>392</v>
      </c>
      <c r="G6008" s="7">
        <v>1E-3</v>
      </c>
      <c r="H6008" s="21" t="s">
        <v>95</v>
      </c>
      <c r="I6008" s="5" t="s">
        <v>51</v>
      </c>
    </row>
    <row r="6009" spans="1:9" ht="48" customHeight="1">
      <c r="A6009" s="5" t="s">
        <v>86</v>
      </c>
      <c r="B6009" s="5" t="s">
        <v>85</v>
      </c>
      <c r="C6009" s="4">
        <v>43405</v>
      </c>
      <c r="D6009" s="4">
        <v>43434</v>
      </c>
      <c r="E6009" s="5" t="s">
        <v>390</v>
      </c>
      <c r="F6009" s="5" t="s">
        <v>391</v>
      </c>
      <c r="G6009" s="7">
        <v>1E-3</v>
      </c>
      <c r="H6009" s="21" t="s">
        <v>95</v>
      </c>
      <c r="I6009" s="5" t="s">
        <v>51</v>
      </c>
    </row>
    <row r="6010" spans="1:9" ht="48" customHeight="1">
      <c r="A6010" s="5" t="s">
        <v>86</v>
      </c>
      <c r="B6010" s="5" t="s">
        <v>85</v>
      </c>
      <c r="C6010" s="4">
        <v>43405</v>
      </c>
      <c r="D6010" s="4">
        <v>43434</v>
      </c>
      <c r="E6010" s="5" t="s">
        <v>390</v>
      </c>
      <c r="F6010" s="5" t="s">
        <v>396</v>
      </c>
      <c r="G6010" s="7">
        <v>1E-3</v>
      </c>
      <c r="H6010" s="21" t="s">
        <v>95</v>
      </c>
      <c r="I6010" s="5" t="s">
        <v>51</v>
      </c>
    </row>
    <row r="6011" spans="1:9" ht="48" customHeight="1">
      <c r="A6011" s="5" t="s">
        <v>86</v>
      </c>
      <c r="B6011" s="5" t="s">
        <v>85</v>
      </c>
      <c r="C6011" s="4">
        <v>43405</v>
      </c>
      <c r="D6011" s="4">
        <v>43434</v>
      </c>
      <c r="E6011" s="5" t="s">
        <v>390</v>
      </c>
      <c r="F6011" s="5" t="s">
        <v>394</v>
      </c>
      <c r="G6011" s="7">
        <v>1E-3</v>
      </c>
      <c r="H6011" s="21" t="s">
        <v>95</v>
      </c>
      <c r="I6011" s="5" t="s">
        <v>51</v>
      </c>
    </row>
    <row r="6012" spans="1:9" ht="48" customHeight="1">
      <c r="A6012" s="5" t="s">
        <v>86</v>
      </c>
      <c r="B6012" s="5" t="s">
        <v>85</v>
      </c>
      <c r="C6012" s="4">
        <v>43405</v>
      </c>
      <c r="D6012" s="4">
        <v>43434</v>
      </c>
      <c r="E6012" s="5" t="s">
        <v>390</v>
      </c>
      <c r="F6012" s="5" t="s">
        <v>398</v>
      </c>
      <c r="G6012" s="7">
        <v>1E-3</v>
      </c>
      <c r="H6012" s="21" t="s">
        <v>95</v>
      </c>
      <c r="I6012" s="5" t="s">
        <v>51</v>
      </c>
    </row>
    <row r="6013" spans="1:9" ht="48" customHeight="1">
      <c r="A6013" s="5" t="s">
        <v>86</v>
      </c>
      <c r="B6013" s="5" t="s">
        <v>85</v>
      </c>
      <c r="C6013" s="4">
        <v>43405</v>
      </c>
      <c r="D6013" s="4">
        <v>43434</v>
      </c>
      <c r="E6013" s="5" t="s">
        <v>390</v>
      </c>
      <c r="F6013" s="5" t="s">
        <v>366</v>
      </c>
      <c r="G6013" s="7">
        <v>0</v>
      </c>
      <c r="H6013" s="21" t="s">
        <v>95</v>
      </c>
      <c r="I6013" s="5" t="s">
        <v>51</v>
      </c>
    </row>
    <row r="6014" spans="1:9" ht="48" customHeight="1">
      <c r="A6014" s="5" t="s">
        <v>86</v>
      </c>
      <c r="B6014" s="5" t="s">
        <v>85</v>
      </c>
      <c r="C6014" s="4">
        <v>43405</v>
      </c>
      <c r="D6014" s="4">
        <v>43434</v>
      </c>
      <c r="E6014" s="5" t="s">
        <v>390</v>
      </c>
      <c r="F6014" s="5" t="s">
        <v>395</v>
      </c>
      <c r="G6014" s="7">
        <v>0</v>
      </c>
      <c r="H6014" s="21" t="s">
        <v>95</v>
      </c>
      <c r="I6014" s="5" t="s">
        <v>51</v>
      </c>
    </row>
    <row r="6015" spans="1:9" ht="48" customHeight="1">
      <c r="A6015" s="5" t="s">
        <v>86</v>
      </c>
      <c r="B6015" s="5" t="s">
        <v>85</v>
      </c>
      <c r="C6015" s="4">
        <v>43405</v>
      </c>
      <c r="D6015" s="4">
        <v>43434</v>
      </c>
      <c r="E6015" s="5" t="s">
        <v>390</v>
      </c>
      <c r="F6015" s="5" t="s">
        <v>393</v>
      </c>
      <c r="G6015" s="7">
        <v>0</v>
      </c>
      <c r="H6015" s="21" t="s">
        <v>95</v>
      </c>
      <c r="I6015" s="5" t="s">
        <v>51</v>
      </c>
    </row>
    <row r="6016" spans="1:9" ht="48" customHeight="1">
      <c r="A6016" s="5" t="s">
        <v>86</v>
      </c>
      <c r="B6016" s="5" t="s">
        <v>85</v>
      </c>
      <c r="C6016" s="4">
        <v>43405</v>
      </c>
      <c r="D6016" s="4">
        <v>43434</v>
      </c>
      <c r="E6016" s="5" t="s">
        <v>390</v>
      </c>
      <c r="F6016" s="5" t="s">
        <v>397</v>
      </c>
      <c r="G6016" s="7">
        <v>0</v>
      </c>
      <c r="H6016" s="21" t="s">
        <v>95</v>
      </c>
      <c r="I6016" s="5" t="s">
        <v>51</v>
      </c>
    </row>
    <row r="6017" spans="1:9" ht="48" customHeight="1">
      <c r="A6017" s="5" t="s">
        <v>86</v>
      </c>
      <c r="B6017" s="5" t="s">
        <v>85</v>
      </c>
      <c r="C6017" s="4">
        <v>43405</v>
      </c>
      <c r="D6017" s="4">
        <v>43434</v>
      </c>
      <c r="E6017" s="5" t="s">
        <v>390</v>
      </c>
      <c r="F6017" s="5" t="s">
        <v>402</v>
      </c>
      <c r="G6017" s="7">
        <v>0</v>
      </c>
      <c r="H6017" s="21" t="s">
        <v>95</v>
      </c>
      <c r="I6017" s="5" t="s">
        <v>51</v>
      </c>
    </row>
    <row r="6018" spans="1:9" ht="48" customHeight="1">
      <c r="A6018" s="5" t="s">
        <v>86</v>
      </c>
      <c r="B6018" s="5" t="s">
        <v>85</v>
      </c>
      <c r="C6018" s="4">
        <v>43405</v>
      </c>
      <c r="D6018" s="4">
        <v>43434</v>
      </c>
      <c r="E6018" s="5" t="s">
        <v>390</v>
      </c>
      <c r="F6018" s="5" t="s">
        <v>403</v>
      </c>
      <c r="G6018" s="7">
        <v>0</v>
      </c>
      <c r="H6018" s="21" t="s">
        <v>95</v>
      </c>
      <c r="I6018" s="5" t="s">
        <v>51</v>
      </c>
    </row>
    <row r="6019" spans="1:9" ht="48" customHeight="1">
      <c r="A6019" s="5" t="s">
        <v>86</v>
      </c>
      <c r="B6019" s="5" t="s">
        <v>85</v>
      </c>
      <c r="C6019" s="4">
        <v>43405</v>
      </c>
      <c r="D6019" s="4">
        <v>43434</v>
      </c>
      <c r="E6019" s="5" t="s">
        <v>390</v>
      </c>
      <c r="F6019" s="5" t="s">
        <v>404</v>
      </c>
      <c r="G6019" s="7">
        <v>0</v>
      </c>
      <c r="H6019" s="21" t="s">
        <v>95</v>
      </c>
      <c r="I6019" s="5" t="s">
        <v>51</v>
      </c>
    </row>
    <row r="6020" spans="1:9" ht="48" customHeight="1">
      <c r="A6020" s="5" t="s">
        <v>86</v>
      </c>
      <c r="B6020" s="5" t="s">
        <v>85</v>
      </c>
      <c r="C6020" s="4">
        <v>43405</v>
      </c>
      <c r="D6020" s="4">
        <v>43434</v>
      </c>
      <c r="E6020" s="5" t="s">
        <v>390</v>
      </c>
      <c r="F6020" s="5" t="s">
        <v>405</v>
      </c>
      <c r="G6020" s="7">
        <v>0</v>
      </c>
      <c r="H6020" s="21" t="s">
        <v>95</v>
      </c>
      <c r="I6020" s="5" t="s">
        <v>51</v>
      </c>
    </row>
    <row r="6021" spans="1:9" ht="48" customHeight="1">
      <c r="A6021" s="5" t="s">
        <v>86</v>
      </c>
      <c r="B6021" s="5" t="s">
        <v>85</v>
      </c>
      <c r="C6021" s="4">
        <v>43405</v>
      </c>
      <c r="D6021" s="4">
        <v>43434</v>
      </c>
      <c r="E6021" s="5" t="s">
        <v>390</v>
      </c>
      <c r="F6021" s="5" t="s">
        <v>406</v>
      </c>
      <c r="G6021" s="7">
        <v>0</v>
      </c>
      <c r="H6021" s="21" t="s">
        <v>95</v>
      </c>
      <c r="I6021" s="5" t="s">
        <v>51</v>
      </c>
    </row>
    <row r="6022" spans="1:9" ht="48" customHeight="1">
      <c r="A6022" s="5" t="s">
        <v>86</v>
      </c>
      <c r="B6022" s="5" t="s">
        <v>85</v>
      </c>
      <c r="C6022" s="4">
        <v>43405</v>
      </c>
      <c r="D6022" s="4">
        <v>43434</v>
      </c>
      <c r="E6022" s="5" t="s">
        <v>390</v>
      </c>
      <c r="F6022" s="5" t="s">
        <v>407</v>
      </c>
      <c r="G6022" s="7">
        <v>0</v>
      </c>
      <c r="H6022" s="21" t="s">
        <v>95</v>
      </c>
      <c r="I6022" s="5" t="s">
        <v>51</v>
      </c>
    </row>
    <row r="6023" spans="1:9" ht="48" customHeight="1">
      <c r="A6023" s="5" t="s">
        <v>86</v>
      </c>
      <c r="B6023" s="5" t="s">
        <v>85</v>
      </c>
      <c r="C6023" s="4">
        <v>43405</v>
      </c>
      <c r="D6023" s="4">
        <v>43434</v>
      </c>
      <c r="E6023" s="5" t="s">
        <v>390</v>
      </c>
      <c r="F6023" s="5" t="s">
        <v>399</v>
      </c>
      <c r="G6023" s="7">
        <v>0</v>
      </c>
      <c r="H6023" s="21" t="s">
        <v>95</v>
      </c>
      <c r="I6023" s="5" t="s">
        <v>51</v>
      </c>
    </row>
    <row r="6024" spans="1:9" ht="48" customHeight="1">
      <c r="A6024" s="5" t="s">
        <v>86</v>
      </c>
      <c r="B6024" s="5" t="s">
        <v>85</v>
      </c>
      <c r="C6024" s="4">
        <v>43405</v>
      </c>
      <c r="D6024" s="4">
        <v>43434</v>
      </c>
      <c r="E6024" s="5" t="s">
        <v>390</v>
      </c>
      <c r="F6024" s="5" t="s">
        <v>408</v>
      </c>
      <c r="G6024" s="7">
        <v>0</v>
      </c>
      <c r="H6024" s="21" t="s">
        <v>95</v>
      </c>
      <c r="I6024" s="5" t="s">
        <v>51</v>
      </c>
    </row>
    <row r="6025" spans="1:9" ht="48" customHeight="1">
      <c r="A6025" s="5" t="s">
        <v>86</v>
      </c>
      <c r="B6025" s="5" t="s">
        <v>85</v>
      </c>
      <c r="C6025" s="4">
        <v>43405</v>
      </c>
      <c r="D6025" s="4">
        <v>43434</v>
      </c>
      <c r="E6025" s="5" t="s">
        <v>390</v>
      </c>
      <c r="F6025" s="5" t="s">
        <v>100</v>
      </c>
      <c r="G6025" s="7">
        <v>0</v>
      </c>
      <c r="H6025" s="21" t="s">
        <v>95</v>
      </c>
      <c r="I6025" s="5" t="s">
        <v>51</v>
      </c>
    </row>
    <row r="6026" spans="1:9" ht="48" customHeight="1">
      <c r="A6026" s="5" t="s">
        <v>86</v>
      </c>
      <c r="B6026" s="5" t="s">
        <v>85</v>
      </c>
      <c r="C6026" s="4">
        <v>43405</v>
      </c>
      <c r="D6026" s="4">
        <v>43434</v>
      </c>
      <c r="E6026" s="5" t="s">
        <v>390</v>
      </c>
      <c r="F6026" s="5" t="s">
        <v>409</v>
      </c>
      <c r="G6026" s="7">
        <v>0</v>
      </c>
      <c r="H6026" s="21" t="s">
        <v>95</v>
      </c>
      <c r="I6026" s="5" t="s">
        <v>51</v>
      </c>
    </row>
    <row r="6027" spans="1:9" ht="48" customHeight="1">
      <c r="A6027" s="5" t="s">
        <v>86</v>
      </c>
      <c r="B6027" s="5" t="s">
        <v>85</v>
      </c>
      <c r="C6027" s="4">
        <v>43405</v>
      </c>
      <c r="D6027" s="4">
        <v>43434</v>
      </c>
      <c r="E6027" s="5" t="s">
        <v>390</v>
      </c>
      <c r="F6027" s="5" t="s">
        <v>400</v>
      </c>
      <c r="G6027" s="7">
        <v>0</v>
      </c>
      <c r="H6027" s="21" t="s">
        <v>95</v>
      </c>
      <c r="I6027" s="5" t="s">
        <v>51</v>
      </c>
    </row>
    <row r="6028" spans="1:9" ht="48" customHeight="1">
      <c r="A6028" s="5" t="s">
        <v>86</v>
      </c>
      <c r="B6028" s="5" t="s">
        <v>85</v>
      </c>
      <c r="C6028" s="4">
        <v>43405</v>
      </c>
      <c r="D6028" s="4">
        <v>43434</v>
      </c>
      <c r="E6028" s="5" t="s">
        <v>390</v>
      </c>
      <c r="F6028" s="5" t="s">
        <v>410</v>
      </c>
      <c r="G6028" s="7">
        <v>0</v>
      </c>
      <c r="H6028" s="21" t="s">
        <v>95</v>
      </c>
      <c r="I6028" s="5" t="s">
        <v>51</v>
      </c>
    </row>
    <row r="6029" spans="1:9" ht="48" customHeight="1">
      <c r="A6029" s="5" t="s">
        <v>86</v>
      </c>
      <c r="B6029" s="5" t="s">
        <v>85</v>
      </c>
      <c r="C6029" s="4">
        <v>43405</v>
      </c>
      <c r="D6029" s="4">
        <v>43434</v>
      </c>
      <c r="E6029" s="5" t="s">
        <v>390</v>
      </c>
      <c r="F6029" s="5" t="s">
        <v>401</v>
      </c>
      <c r="G6029" s="7">
        <v>0</v>
      </c>
      <c r="H6029" s="21" t="s">
        <v>95</v>
      </c>
      <c r="I6029" s="5" t="s">
        <v>51</v>
      </c>
    </row>
    <row r="6030" spans="1:9" ht="48" customHeight="1">
      <c r="A6030" s="5" t="s">
        <v>86</v>
      </c>
      <c r="B6030" s="5" t="s">
        <v>85</v>
      </c>
      <c r="C6030" s="4">
        <v>43405</v>
      </c>
      <c r="D6030" s="4">
        <v>43434</v>
      </c>
      <c r="E6030" s="5" t="s">
        <v>390</v>
      </c>
      <c r="F6030" s="5" t="s">
        <v>411</v>
      </c>
      <c r="G6030" s="7">
        <v>0</v>
      </c>
      <c r="H6030" s="21" t="s">
        <v>95</v>
      </c>
      <c r="I6030" s="5" t="s">
        <v>51</v>
      </c>
    </row>
    <row r="6031" spans="1:9" ht="48" customHeight="1">
      <c r="A6031" s="5" t="s">
        <v>86</v>
      </c>
      <c r="B6031" s="5" t="s">
        <v>85</v>
      </c>
      <c r="C6031" s="4">
        <v>43405</v>
      </c>
      <c r="D6031" s="4">
        <v>43434</v>
      </c>
      <c r="E6031" s="5" t="s">
        <v>390</v>
      </c>
      <c r="F6031" s="5" t="s">
        <v>412</v>
      </c>
      <c r="G6031" s="7">
        <v>0</v>
      </c>
      <c r="H6031" s="21" t="s">
        <v>95</v>
      </c>
      <c r="I6031" s="5" t="s">
        <v>51</v>
      </c>
    </row>
    <row r="6032" spans="1:9" ht="48" customHeight="1">
      <c r="A6032" s="5" t="s">
        <v>86</v>
      </c>
      <c r="B6032" s="5" t="s">
        <v>85</v>
      </c>
      <c r="C6032" s="4">
        <v>43405</v>
      </c>
      <c r="D6032" s="4">
        <v>43434</v>
      </c>
      <c r="E6032" s="5" t="s">
        <v>390</v>
      </c>
      <c r="F6032" s="5" t="s">
        <v>413</v>
      </c>
      <c r="G6032" s="7">
        <v>0</v>
      </c>
      <c r="H6032" s="21" t="s">
        <v>95</v>
      </c>
      <c r="I6032" s="5" t="s">
        <v>51</v>
      </c>
    </row>
    <row r="6033" spans="1:9" ht="48" customHeight="1">
      <c r="A6033" s="5" t="s">
        <v>86</v>
      </c>
      <c r="B6033" s="5" t="s">
        <v>85</v>
      </c>
      <c r="C6033" s="4">
        <v>43405</v>
      </c>
      <c r="D6033" s="4">
        <v>43434</v>
      </c>
      <c r="E6033" s="5" t="s">
        <v>390</v>
      </c>
      <c r="F6033" s="5" t="s">
        <v>153</v>
      </c>
      <c r="G6033" s="7">
        <v>0</v>
      </c>
      <c r="H6033" s="21" t="s">
        <v>95</v>
      </c>
      <c r="I6033" s="5" t="s">
        <v>51</v>
      </c>
    </row>
    <row r="6034" spans="1:9" ht="48" customHeight="1">
      <c r="A6034" s="5" t="s">
        <v>86</v>
      </c>
      <c r="B6034" s="5" t="s">
        <v>85</v>
      </c>
      <c r="C6034" s="4">
        <v>43405</v>
      </c>
      <c r="D6034" s="4">
        <v>43434</v>
      </c>
      <c r="E6034" s="5" t="s">
        <v>363</v>
      </c>
      <c r="F6034" s="5" t="s">
        <v>364</v>
      </c>
      <c r="G6034" s="7">
        <v>2E-3</v>
      </c>
      <c r="H6034" s="21" t="s">
        <v>95</v>
      </c>
      <c r="I6034" s="5" t="s">
        <v>51</v>
      </c>
    </row>
    <row r="6035" spans="1:9" ht="48" customHeight="1">
      <c r="A6035" s="5" t="s">
        <v>86</v>
      </c>
      <c r="B6035" s="5" t="s">
        <v>85</v>
      </c>
      <c r="C6035" s="4">
        <v>43405</v>
      </c>
      <c r="D6035" s="4">
        <v>43434</v>
      </c>
      <c r="E6035" s="5" t="s">
        <v>363</v>
      </c>
      <c r="F6035" s="5" t="s">
        <v>365</v>
      </c>
      <c r="G6035" s="7">
        <v>2E-3</v>
      </c>
      <c r="H6035" s="21" t="s">
        <v>95</v>
      </c>
      <c r="I6035" s="5" t="s">
        <v>51</v>
      </c>
    </row>
    <row r="6036" spans="1:9" ht="48" customHeight="1">
      <c r="A6036" s="5" t="s">
        <v>86</v>
      </c>
      <c r="B6036" s="5" t="s">
        <v>85</v>
      </c>
      <c r="C6036" s="4">
        <v>43405</v>
      </c>
      <c r="D6036" s="4">
        <v>43434</v>
      </c>
      <c r="E6036" s="5" t="s">
        <v>363</v>
      </c>
      <c r="F6036" s="5" t="s">
        <v>366</v>
      </c>
      <c r="G6036" s="7">
        <v>1E-3</v>
      </c>
      <c r="H6036" s="21" t="s">
        <v>95</v>
      </c>
      <c r="I6036" s="5" t="s">
        <v>51</v>
      </c>
    </row>
    <row r="6037" spans="1:9" ht="48" customHeight="1">
      <c r="A6037" s="5" t="s">
        <v>86</v>
      </c>
      <c r="B6037" s="5" t="s">
        <v>85</v>
      </c>
      <c r="C6037" s="4">
        <v>43405</v>
      </c>
      <c r="D6037" s="4">
        <v>43434</v>
      </c>
      <c r="E6037" s="5" t="s">
        <v>363</v>
      </c>
      <c r="F6037" s="5" t="s">
        <v>362</v>
      </c>
      <c r="G6037" s="7">
        <v>1E-3</v>
      </c>
      <c r="H6037" s="21" t="s">
        <v>95</v>
      </c>
      <c r="I6037" s="5" t="s">
        <v>51</v>
      </c>
    </row>
    <row r="6038" spans="1:9" ht="48" customHeight="1">
      <c r="A6038" s="5" t="s">
        <v>86</v>
      </c>
      <c r="B6038" s="5" t="s">
        <v>85</v>
      </c>
      <c r="C6038" s="4">
        <v>43405</v>
      </c>
      <c r="D6038" s="4">
        <v>43434</v>
      </c>
      <c r="E6038" s="5" t="s">
        <v>363</v>
      </c>
      <c r="F6038" s="5" t="s">
        <v>367</v>
      </c>
      <c r="G6038" s="7">
        <v>1E-3</v>
      </c>
      <c r="H6038" s="21" t="s">
        <v>95</v>
      </c>
      <c r="I6038" s="5" t="s">
        <v>51</v>
      </c>
    </row>
    <row r="6039" spans="1:9" ht="48" customHeight="1">
      <c r="A6039" s="5" t="s">
        <v>86</v>
      </c>
      <c r="B6039" s="5" t="s">
        <v>85</v>
      </c>
      <c r="C6039" s="4">
        <v>43405</v>
      </c>
      <c r="D6039" s="4">
        <v>43434</v>
      </c>
      <c r="E6039" s="5" t="s">
        <v>429</v>
      </c>
      <c r="F6039" s="5" t="s">
        <v>429</v>
      </c>
      <c r="G6039" s="7">
        <v>3.0000000000000001E-3</v>
      </c>
      <c r="H6039" s="21" t="s">
        <v>95</v>
      </c>
      <c r="I6039" s="5" t="s">
        <v>51</v>
      </c>
    </row>
    <row r="6040" spans="1:9" ht="48" customHeight="1">
      <c r="A6040" s="5" t="s">
        <v>86</v>
      </c>
      <c r="B6040" s="5" t="s">
        <v>85</v>
      </c>
      <c r="C6040" s="4">
        <v>43405</v>
      </c>
      <c r="D6040" s="4">
        <v>43434</v>
      </c>
      <c r="E6040" s="5" t="s">
        <v>143</v>
      </c>
      <c r="F6040" s="5" t="s">
        <v>376</v>
      </c>
      <c r="G6040" s="7">
        <v>1E-3</v>
      </c>
      <c r="H6040" s="21" t="s">
        <v>95</v>
      </c>
      <c r="I6040" s="5" t="s">
        <v>51</v>
      </c>
    </row>
    <row r="6041" spans="1:9" ht="48" customHeight="1">
      <c r="A6041" s="5" t="s">
        <v>86</v>
      </c>
      <c r="B6041" s="5" t="s">
        <v>85</v>
      </c>
      <c r="C6041" s="4">
        <v>43405</v>
      </c>
      <c r="D6041" s="4">
        <v>43434</v>
      </c>
      <c r="E6041" s="5" t="s">
        <v>143</v>
      </c>
      <c r="F6041" s="5" t="s">
        <v>377</v>
      </c>
      <c r="G6041" s="7">
        <v>1E-3</v>
      </c>
      <c r="H6041" s="21" t="s">
        <v>95</v>
      </c>
      <c r="I6041" s="5" t="s">
        <v>51</v>
      </c>
    </row>
    <row r="6042" spans="1:9" ht="48" customHeight="1">
      <c r="A6042" s="5" t="s">
        <v>86</v>
      </c>
      <c r="B6042" s="5" t="s">
        <v>85</v>
      </c>
      <c r="C6042" s="4">
        <v>43405</v>
      </c>
      <c r="D6042" s="4">
        <v>43434</v>
      </c>
      <c r="E6042" s="5" t="s">
        <v>143</v>
      </c>
      <c r="F6042" s="5" t="s">
        <v>379</v>
      </c>
      <c r="G6042" s="7">
        <v>0</v>
      </c>
      <c r="H6042" s="21" t="s">
        <v>95</v>
      </c>
      <c r="I6042" s="5" t="s">
        <v>51</v>
      </c>
    </row>
    <row r="6043" spans="1:9" ht="48" customHeight="1">
      <c r="A6043" s="5" t="s">
        <v>86</v>
      </c>
      <c r="B6043" s="5" t="s">
        <v>85</v>
      </c>
      <c r="C6043" s="4">
        <v>43405</v>
      </c>
      <c r="D6043" s="4">
        <v>43434</v>
      </c>
      <c r="E6043" s="5" t="s">
        <v>143</v>
      </c>
      <c r="F6043" s="5" t="s">
        <v>378</v>
      </c>
      <c r="G6043" s="7">
        <v>0</v>
      </c>
      <c r="H6043" s="21" t="s">
        <v>95</v>
      </c>
      <c r="I6043" s="5" t="s">
        <v>51</v>
      </c>
    </row>
    <row r="6044" spans="1:9" ht="48" customHeight="1">
      <c r="A6044" s="5" t="s">
        <v>86</v>
      </c>
      <c r="B6044" s="5" t="s">
        <v>85</v>
      </c>
      <c r="C6044" s="4">
        <v>43405</v>
      </c>
      <c r="D6044" s="4">
        <v>43434</v>
      </c>
      <c r="E6044" s="5" t="s">
        <v>143</v>
      </c>
      <c r="F6044" s="5" t="s">
        <v>381</v>
      </c>
      <c r="G6044" s="7">
        <v>0</v>
      </c>
      <c r="H6044" s="21" t="s">
        <v>95</v>
      </c>
      <c r="I6044" s="5" t="s">
        <v>51</v>
      </c>
    </row>
    <row r="6045" spans="1:9" ht="48" customHeight="1">
      <c r="A6045" s="5" t="s">
        <v>86</v>
      </c>
      <c r="B6045" s="5" t="s">
        <v>85</v>
      </c>
      <c r="C6045" s="4">
        <v>43405</v>
      </c>
      <c r="D6045" s="4">
        <v>43434</v>
      </c>
      <c r="E6045" s="5" t="s">
        <v>143</v>
      </c>
      <c r="F6045" s="5" t="s">
        <v>382</v>
      </c>
      <c r="G6045" s="7">
        <v>0</v>
      </c>
      <c r="H6045" s="21" t="s">
        <v>95</v>
      </c>
      <c r="I6045" s="5" t="s">
        <v>51</v>
      </c>
    </row>
    <row r="6046" spans="1:9" ht="48" customHeight="1">
      <c r="A6046" s="5" t="s">
        <v>86</v>
      </c>
      <c r="B6046" s="5" t="s">
        <v>85</v>
      </c>
      <c r="C6046" s="4">
        <v>43405</v>
      </c>
      <c r="D6046" s="4">
        <v>43434</v>
      </c>
      <c r="E6046" s="5" t="s">
        <v>143</v>
      </c>
      <c r="F6046" s="5" t="s">
        <v>383</v>
      </c>
      <c r="G6046" s="7">
        <v>0</v>
      </c>
      <c r="H6046" s="21" t="s">
        <v>95</v>
      </c>
      <c r="I6046" s="5" t="s">
        <v>51</v>
      </c>
    </row>
    <row r="6047" spans="1:9" ht="48" customHeight="1">
      <c r="A6047" s="5" t="s">
        <v>86</v>
      </c>
      <c r="B6047" s="5" t="s">
        <v>85</v>
      </c>
      <c r="C6047" s="4">
        <v>43405</v>
      </c>
      <c r="D6047" s="4">
        <v>43434</v>
      </c>
      <c r="E6047" s="5" t="s">
        <v>143</v>
      </c>
      <c r="F6047" s="5" t="s">
        <v>380</v>
      </c>
      <c r="G6047" s="7">
        <v>0</v>
      </c>
      <c r="H6047" s="21" t="s">
        <v>95</v>
      </c>
      <c r="I6047" s="5" t="s">
        <v>51</v>
      </c>
    </row>
    <row r="6048" spans="1:9" ht="48" customHeight="1">
      <c r="A6048" s="5" t="s">
        <v>86</v>
      </c>
      <c r="B6048" s="5" t="s">
        <v>85</v>
      </c>
      <c r="C6048" s="4">
        <v>43405</v>
      </c>
      <c r="D6048" s="4">
        <v>43434</v>
      </c>
      <c r="E6048" s="5" t="s">
        <v>143</v>
      </c>
      <c r="F6048" s="5" t="s">
        <v>386</v>
      </c>
      <c r="G6048" s="7">
        <v>0</v>
      </c>
      <c r="H6048" s="21" t="s">
        <v>95</v>
      </c>
      <c r="I6048" s="5" t="s">
        <v>51</v>
      </c>
    </row>
    <row r="6049" spans="1:9" ht="48" customHeight="1">
      <c r="A6049" s="5" t="s">
        <v>86</v>
      </c>
      <c r="B6049" s="5" t="s">
        <v>85</v>
      </c>
      <c r="C6049" s="4">
        <v>43405</v>
      </c>
      <c r="D6049" s="4">
        <v>43434</v>
      </c>
      <c r="E6049" s="5" t="s">
        <v>143</v>
      </c>
      <c r="F6049" s="5" t="s">
        <v>132</v>
      </c>
      <c r="G6049" s="7">
        <v>0</v>
      </c>
      <c r="H6049" s="21" t="s">
        <v>95</v>
      </c>
      <c r="I6049" s="5" t="s">
        <v>51</v>
      </c>
    </row>
    <row r="6050" spans="1:9" ht="48" customHeight="1">
      <c r="A6050" s="5" t="s">
        <v>86</v>
      </c>
      <c r="B6050" s="5" t="s">
        <v>85</v>
      </c>
      <c r="C6050" s="4">
        <v>43405</v>
      </c>
      <c r="D6050" s="4">
        <v>43434</v>
      </c>
      <c r="E6050" s="5" t="s">
        <v>143</v>
      </c>
      <c r="F6050" s="5" t="s">
        <v>387</v>
      </c>
      <c r="G6050" s="7">
        <v>0</v>
      </c>
      <c r="H6050" s="21" t="s">
        <v>95</v>
      </c>
      <c r="I6050" s="5" t="s">
        <v>51</v>
      </c>
    </row>
    <row r="6051" spans="1:9" ht="48" customHeight="1">
      <c r="A6051" s="5" t="s">
        <v>86</v>
      </c>
      <c r="B6051" s="5" t="s">
        <v>85</v>
      </c>
      <c r="C6051" s="4">
        <v>43405</v>
      </c>
      <c r="D6051" s="4">
        <v>43434</v>
      </c>
      <c r="E6051" s="5" t="s">
        <v>143</v>
      </c>
      <c r="F6051" s="5" t="s">
        <v>388</v>
      </c>
      <c r="G6051" s="7">
        <v>0</v>
      </c>
      <c r="H6051" s="21" t="s">
        <v>95</v>
      </c>
      <c r="I6051" s="5" t="s">
        <v>51</v>
      </c>
    </row>
    <row r="6052" spans="1:9" ht="48" customHeight="1">
      <c r="A6052" s="5" t="s">
        <v>86</v>
      </c>
      <c r="B6052" s="5" t="s">
        <v>85</v>
      </c>
      <c r="C6052" s="4">
        <v>43405</v>
      </c>
      <c r="D6052" s="4">
        <v>43434</v>
      </c>
      <c r="E6052" s="5" t="s">
        <v>143</v>
      </c>
      <c r="F6052" s="5" t="s">
        <v>389</v>
      </c>
      <c r="G6052" s="7">
        <v>0</v>
      </c>
      <c r="H6052" s="21" t="s">
        <v>95</v>
      </c>
      <c r="I6052" s="5" t="s">
        <v>51</v>
      </c>
    </row>
    <row r="6053" spans="1:9" ht="48" customHeight="1">
      <c r="A6053" s="5" t="s">
        <v>86</v>
      </c>
      <c r="B6053" s="5" t="s">
        <v>85</v>
      </c>
      <c r="C6053" s="4">
        <v>43405</v>
      </c>
      <c r="D6053" s="4">
        <v>43434</v>
      </c>
      <c r="E6053" s="5" t="s">
        <v>143</v>
      </c>
      <c r="F6053" s="5" t="s">
        <v>384</v>
      </c>
      <c r="G6053" s="7">
        <v>0</v>
      </c>
      <c r="H6053" s="21" t="s">
        <v>95</v>
      </c>
      <c r="I6053" s="5" t="s">
        <v>51</v>
      </c>
    </row>
    <row r="6054" spans="1:9" ht="48" customHeight="1">
      <c r="A6054" s="5" t="s">
        <v>86</v>
      </c>
      <c r="B6054" s="5" t="s">
        <v>85</v>
      </c>
      <c r="C6054" s="4">
        <v>43405</v>
      </c>
      <c r="D6054" s="4">
        <v>43434</v>
      </c>
      <c r="E6054" s="5" t="s">
        <v>143</v>
      </c>
      <c r="F6054" s="5" t="s">
        <v>385</v>
      </c>
      <c r="G6054" s="7">
        <v>0</v>
      </c>
      <c r="H6054" s="21" t="s">
        <v>95</v>
      </c>
      <c r="I6054" s="5" t="s">
        <v>51</v>
      </c>
    </row>
    <row r="6055" spans="1:9" ht="48" customHeight="1">
      <c r="A6055" s="5" t="s">
        <v>86</v>
      </c>
      <c r="B6055" s="5" t="s">
        <v>85</v>
      </c>
      <c r="C6055" s="4">
        <v>43405</v>
      </c>
      <c r="D6055" s="4">
        <v>43434</v>
      </c>
      <c r="E6055" s="5" t="s">
        <v>507</v>
      </c>
      <c r="F6055" s="5" t="s">
        <v>508</v>
      </c>
      <c r="G6055" s="7">
        <v>1E-3</v>
      </c>
      <c r="H6055" s="21" t="s">
        <v>95</v>
      </c>
      <c r="I6055" s="5" t="s">
        <v>51</v>
      </c>
    </row>
    <row r="6056" spans="1:9" ht="48" customHeight="1">
      <c r="A6056" s="5" t="s">
        <v>86</v>
      </c>
      <c r="B6056" s="5" t="s">
        <v>85</v>
      </c>
      <c r="C6056" s="4">
        <v>43405</v>
      </c>
      <c r="D6056" s="4">
        <v>43434</v>
      </c>
      <c r="E6056" s="5" t="s">
        <v>507</v>
      </c>
      <c r="F6056" s="5" t="s">
        <v>509</v>
      </c>
      <c r="G6056" s="7">
        <v>0</v>
      </c>
      <c r="H6056" s="21" t="s">
        <v>95</v>
      </c>
      <c r="I6056" s="5" t="s">
        <v>51</v>
      </c>
    </row>
    <row r="6057" spans="1:9" ht="48" customHeight="1">
      <c r="A6057" s="5" t="s">
        <v>86</v>
      </c>
      <c r="B6057" s="5" t="s">
        <v>85</v>
      </c>
      <c r="C6057" s="4">
        <v>43435</v>
      </c>
      <c r="D6057" s="4">
        <v>43465</v>
      </c>
      <c r="E6057" s="5" t="s">
        <v>490</v>
      </c>
      <c r="F6057" s="5" t="s">
        <v>392</v>
      </c>
      <c r="G6057" s="7">
        <v>0.113</v>
      </c>
      <c r="H6057" s="21" t="s">
        <v>96</v>
      </c>
      <c r="I6057" s="5" t="s">
        <v>51</v>
      </c>
    </row>
    <row r="6058" spans="1:9" ht="48" customHeight="1">
      <c r="A6058" s="5" t="s">
        <v>86</v>
      </c>
      <c r="B6058" s="5" t="s">
        <v>85</v>
      </c>
      <c r="C6058" s="4">
        <v>43435</v>
      </c>
      <c r="D6058" s="4">
        <v>43465</v>
      </c>
      <c r="E6058" s="5" t="s">
        <v>490</v>
      </c>
      <c r="F6058" s="5" t="s">
        <v>492</v>
      </c>
      <c r="G6058" s="7">
        <v>7.5999999999999998E-2</v>
      </c>
      <c r="H6058" s="21" t="s">
        <v>96</v>
      </c>
      <c r="I6058" s="5" t="s">
        <v>51</v>
      </c>
    </row>
    <row r="6059" spans="1:9" ht="48" customHeight="1">
      <c r="A6059" s="5" t="s">
        <v>86</v>
      </c>
      <c r="B6059" s="5" t="s">
        <v>85</v>
      </c>
      <c r="C6059" s="4">
        <v>43435</v>
      </c>
      <c r="D6059" s="4">
        <v>43465</v>
      </c>
      <c r="E6059" s="5" t="s">
        <v>490</v>
      </c>
      <c r="F6059" s="5" t="s">
        <v>491</v>
      </c>
      <c r="G6059" s="7">
        <v>5.2999999999999999E-2</v>
      </c>
      <c r="H6059" s="21" t="s">
        <v>96</v>
      </c>
      <c r="I6059" s="5" t="s">
        <v>51</v>
      </c>
    </row>
    <row r="6060" spans="1:9" ht="48" customHeight="1">
      <c r="A6060" s="5" t="s">
        <v>86</v>
      </c>
      <c r="B6060" s="5" t="s">
        <v>85</v>
      </c>
      <c r="C6060" s="4">
        <v>43435</v>
      </c>
      <c r="D6060" s="4">
        <v>43465</v>
      </c>
      <c r="E6060" s="5" t="s">
        <v>490</v>
      </c>
      <c r="F6060" s="5" t="s">
        <v>366</v>
      </c>
      <c r="G6060" s="7">
        <v>4.9000000000000002E-2</v>
      </c>
      <c r="H6060" s="21" t="s">
        <v>96</v>
      </c>
      <c r="I6060" s="5" t="s">
        <v>51</v>
      </c>
    </row>
    <row r="6061" spans="1:9" ht="48" customHeight="1">
      <c r="A6061" s="5" t="s">
        <v>86</v>
      </c>
      <c r="B6061" s="5" t="s">
        <v>85</v>
      </c>
      <c r="C6061" s="4">
        <v>43435</v>
      </c>
      <c r="D6061" s="4">
        <v>43465</v>
      </c>
      <c r="E6061" s="5" t="s">
        <v>490</v>
      </c>
      <c r="F6061" s="5" t="s">
        <v>493</v>
      </c>
      <c r="G6061" s="7">
        <v>2.8999999999999998E-2</v>
      </c>
      <c r="H6061" s="21" t="s">
        <v>96</v>
      </c>
      <c r="I6061" s="5" t="s">
        <v>51</v>
      </c>
    </row>
    <row r="6062" spans="1:9" ht="48" customHeight="1">
      <c r="A6062" s="5" t="s">
        <v>86</v>
      </c>
      <c r="B6062" s="5" t="s">
        <v>85</v>
      </c>
      <c r="C6062" s="4">
        <v>43435</v>
      </c>
      <c r="D6062" s="4">
        <v>43465</v>
      </c>
      <c r="E6062" s="5" t="s">
        <v>490</v>
      </c>
      <c r="F6062" s="5" t="s">
        <v>364</v>
      </c>
      <c r="G6062" s="7">
        <v>2.6000000000000002E-2</v>
      </c>
      <c r="H6062" s="21" t="s">
        <v>96</v>
      </c>
      <c r="I6062" s="5" t="s">
        <v>51</v>
      </c>
    </row>
    <row r="6063" spans="1:9" ht="48" customHeight="1">
      <c r="A6063" s="5" t="s">
        <v>86</v>
      </c>
      <c r="B6063" s="5" t="s">
        <v>85</v>
      </c>
      <c r="C6063" s="4">
        <v>43435</v>
      </c>
      <c r="D6063" s="4">
        <v>43465</v>
      </c>
      <c r="E6063" s="5" t="s">
        <v>490</v>
      </c>
      <c r="F6063" s="5" t="s">
        <v>395</v>
      </c>
      <c r="G6063" s="7">
        <v>1.6E-2</v>
      </c>
      <c r="H6063" s="21" t="s">
        <v>96</v>
      </c>
      <c r="I6063" s="5" t="s">
        <v>51</v>
      </c>
    </row>
    <row r="6064" spans="1:9" ht="48" customHeight="1">
      <c r="A6064" s="5" t="s">
        <v>86</v>
      </c>
      <c r="B6064" s="5" t="s">
        <v>85</v>
      </c>
      <c r="C6064" s="4">
        <v>43435</v>
      </c>
      <c r="D6064" s="4">
        <v>43465</v>
      </c>
      <c r="E6064" s="5" t="s">
        <v>490</v>
      </c>
      <c r="F6064" s="5" t="s">
        <v>362</v>
      </c>
      <c r="G6064" s="7">
        <v>1.1000000000000001E-2</v>
      </c>
      <c r="H6064" s="21" t="s">
        <v>96</v>
      </c>
      <c r="I6064" s="5" t="s">
        <v>51</v>
      </c>
    </row>
    <row r="6065" spans="1:9" ht="48" customHeight="1">
      <c r="A6065" s="5" t="s">
        <v>86</v>
      </c>
      <c r="B6065" s="5" t="s">
        <v>85</v>
      </c>
      <c r="C6065" s="4">
        <v>43435</v>
      </c>
      <c r="D6065" s="4">
        <v>43465</v>
      </c>
      <c r="E6065" s="5" t="s">
        <v>88</v>
      </c>
      <c r="F6065" s="5" t="s">
        <v>451</v>
      </c>
      <c r="G6065" s="7">
        <v>5.4000000000000006E-2</v>
      </c>
      <c r="H6065" s="21" t="s">
        <v>96</v>
      </c>
      <c r="I6065" s="5" t="s">
        <v>51</v>
      </c>
    </row>
    <row r="6066" spans="1:9" ht="48" customHeight="1">
      <c r="A6066" s="5" t="s">
        <v>86</v>
      </c>
      <c r="B6066" s="5" t="s">
        <v>85</v>
      </c>
      <c r="C6066" s="4">
        <v>43435</v>
      </c>
      <c r="D6066" s="4">
        <v>43465</v>
      </c>
      <c r="E6066" s="5" t="s">
        <v>88</v>
      </c>
      <c r="F6066" s="5" t="s">
        <v>462</v>
      </c>
      <c r="G6066" s="7">
        <v>4.4999999999999998E-2</v>
      </c>
      <c r="H6066" s="21" t="s">
        <v>96</v>
      </c>
      <c r="I6066" s="5" t="s">
        <v>51</v>
      </c>
    </row>
    <row r="6067" spans="1:9" ht="48" customHeight="1">
      <c r="A6067" s="5" t="s">
        <v>86</v>
      </c>
      <c r="B6067" s="5" t="s">
        <v>85</v>
      </c>
      <c r="C6067" s="4">
        <v>43435</v>
      </c>
      <c r="D6067" s="4">
        <v>43465</v>
      </c>
      <c r="E6067" s="5" t="s">
        <v>88</v>
      </c>
      <c r="F6067" s="5" t="s">
        <v>456</v>
      </c>
      <c r="G6067" s="7">
        <v>4.2000000000000003E-2</v>
      </c>
      <c r="H6067" s="21" t="s">
        <v>96</v>
      </c>
      <c r="I6067" s="5" t="s">
        <v>51</v>
      </c>
    </row>
    <row r="6068" spans="1:9" ht="48" customHeight="1">
      <c r="A6068" s="5" t="s">
        <v>86</v>
      </c>
      <c r="B6068" s="5" t="s">
        <v>85</v>
      </c>
      <c r="C6068" s="4">
        <v>43435</v>
      </c>
      <c r="D6068" s="4">
        <v>43465</v>
      </c>
      <c r="E6068" s="5" t="s">
        <v>88</v>
      </c>
      <c r="F6068" s="5" t="s">
        <v>458</v>
      </c>
      <c r="G6068" s="7">
        <v>3.1E-2</v>
      </c>
      <c r="H6068" s="21" t="s">
        <v>96</v>
      </c>
      <c r="I6068" s="5" t="s">
        <v>51</v>
      </c>
    </row>
    <row r="6069" spans="1:9" ht="48" customHeight="1">
      <c r="A6069" s="5" t="s">
        <v>86</v>
      </c>
      <c r="B6069" s="5" t="s">
        <v>85</v>
      </c>
      <c r="C6069" s="4">
        <v>43435</v>
      </c>
      <c r="D6069" s="4">
        <v>43465</v>
      </c>
      <c r="E6069" s="5" t="s">
        <v>88</v>
      </c>
      <c r="F6069" s="5" t="s">
        <v>469</v>
      </c>
      <c r="G6069" s="7">
        <v>1.9E-2</v>
      </c>
      <c r="H6069" s="21" t="s">
        <v>96</v>
      </c>
      <c r="I6069" s="5" t="s">
        <v>51</v>
      </c>
    </row>
    <row r="6070" spans="1:9" ht="48" customHeight="1">
      <c r="A6070" s="5" t="s">
        <v>86</v>
      </c>
      <c r="B6070" s="5" t="s">
        <v>85</v>
      </c>
      <c r="C6070" s="4">
        <v>43435</v>
      </c>
      <c r="D6070" s="4">
        <v>43465</v>
      </c>
      <c r="E6070" s="5" t="s">
        <v>88</v>
      </c>
      <c r="F6070" s="5" t="s">
        <v>459</v>
      </c>
      <c r="G6070" s="7">
        <v>1.8000000000000002E-2</v>
      </c>
      <c r="H6070" s="21" t="s">
        <v>96</v>
      </c>
      <c r="I6070" s="5" t="s">
        <v>51</v>
      </c>
    </row>
    <row r="6071" spans="1:9" ht="48" customHeight="1">
      <c r="A6071" s="5" t="s">
        <v>86</v>
      </c>
      <c r="B6071" s="5" t="s">
        <v>85</v>
      </c>
      <c r="C6071" s="4">
        <v>43435</v>
      </c>
      <c r="D6071" s="4">
        <v>43465</v>
      </c>
      <c r="E6071" s="5" t="s">
        <v>88</v>
      </c>
      <c r="F6071" s="5" t="s">
        <v>454</v>
      </c>
      <c r="G6071" s="7">
        <v>1.7000000000000001E-2</v>
      </c>
      <c r="H6071" s="21" t="s">
        <v>96</v>
      </c>
      <c r="I6071" s="5" t="s">
        <v>51</v>
      </c>
    </row>
    <row r="6072" spans="1:9" ht="48" customHeight="1">
      <c r="A6072" s="5" t="s">
        <v>86</v>
      </c>
      <c r="B6072" s="5" t="s">
        <v>85</v>
      </c>
      <c r="C6072" s="4">
        <v>43435</v>
      </c>
      <c r="D6072" s="4">
        <v>43465</v>
      </c>
      <c r="E6072" s="5" t="s">
        <v>88</v>
      </c>
      <c r="F6072" s="5" t="s">
        <v>460</v>
      </c>
      <c r="G6072" s="7">
        <v>1.6E-2</v>
      </c>
      <c r="H6072" s="21" t="s">
        <v>96</v>
      </c>
      <c r="I6072" s="5" t="s">
        <v>51</v>
      </c>
    </row>
    <row r="6073" spans="1:9" ht="48" customHeight="1">
      <c r="A6073" s="5" t="s">
        <v>86</v>
      </c>
      <c r="B6073" s="5" t="s">
        <v>85</v>
      </c>
      <c r="C6073" s="4">
        <v>43435</v>
      </c>
      <c r="D6073" s="4">
        <v>43465</v>
      </c>
      <c r="E6073" s="5" t="s">
        <v>88</v>
      </c>
      <c r="F6073" s="5" t="s">
        <v>453</v>
      </c>
      <c r="G6073" s="7">
        <v>1.3999999999999999E-2</v>
      </c>
      <c r="H6073" s="21" t="s">
        <v>96</v>
      </c>
      <c r="I6073" s="5" t="s">
        <v>51</v>
      </c>
    </row>
    <row r="6074" spans="1:9" ht="48" customHeight="1">
      <c r="A6074" s="5" t="s">
        <v>86</v>
      </c>
      <c r="B6074" s="5" t="s">
        <v>85</v>
      </c>
      <c r="C6074" s="4">
        <v>43435</v>
      </c>
      <c r="D6074" s="4">
        <v>43465</v>
      </c>
      <c r="E6074" s="5" t="s">
        <v>88</v>
      </c>
      <c r="F6074" s="5" t="s">
        <v>452</v>
      </c>
      <c r="G6074" s="7">
        <v>1.2E-2</v>
      </c>
      <c r="H6074" s="21" t="s">
        <v>96</v>
      </c>
      <c r="I6074" s="5" t="s">
        <v>51</v>
      </c>
    </row>
    <row r="6075" spans="1:9" ht="48" customHeight="1">
      <c r="A6075" s="5" t="s">
        <v>86</v>
      </c>
      <c r="B6075" s="5" t="s">
        <v>85</v>
      </c>
      <c r="C6075" s="4">
        <v>43435</v>
      </c>
      <c r="D6075" s="4">
        <v>43465</v>
      </c>
      <c r="E6075" s="5" t="s">
        <v>88</v>
      </c>
      <c r="F6075" s="5" t="s">
        <v>470</v>
      </c>
      <c r="G6075" s="7">
        <v>1.1000000000000001E-2</v>
      </c>
      <c r="H6075" s="21" t="s">
        <v>96</v>
      </c>
      <c r="I6075" s="5" t="s">
        <v>51</v>
      </c>
    </row>
    <row r="6076" spans="1:9" ht="48" customHeight="1">
      <c r="A6076" s="5" t="s">
        <v>86</v>
      </c>
      <c r="B6076" s="5" t="s">
        <v>85</v>
      </c>
      <c r="C6076" s="4">
        <v>43435</v>
      </c>
      <c r="D6076" s="4">
        <v>43465</v>
      </c>
      <c r="E6076" s="5" t="s">
        <v>88</v>
      </c>
      <c r="F6076" s="5" t="s">
        <v>457</v>
      </c>
      <c r="G6076" s="7">
        <v>6.0000000000000001E-3</v>
      </c>
      <c r="H6076" s="21" t="s">
        <v>96</v>
      </c>
      <c r="I6076" s="5" t="s">
        <v>51</v>
      </c>
    </row>
    <row r="6077" spans="1:9" ht="48" customHeight="1">
      <c r="A6077" s="5" t="s">
        <v>86</v>
      </c>
      <c r="B6077" s="5" t="s">
        <v>85</v>
      </c>
      <c r="C6077" s="4">
        <v>43435</v>
      </c>
      <c r="D6077" s="4">
        <v>43465</v>
      </c>
      <c r="E6077" s="5" t="s">
        <v>88</v>
      </c>
      <c r="F6077" s="5" t="s">
        <v>455</v>
      </c>
      <c r="G6077" s="7">
        <v>5.0000000000000001E-3</v>
      </c>
      <c r="H6077" s="21" t="s">
        <v>96</v>
      </c>
      <c r="I6077" s="5" t="s">
        <v>51</v>
      </c>
    </row>
    <row r="6078" spans="1:9" ht="48" customHeight="1">
      <c r="A6078" s="5" t="s">
        <v>86</v>
      </c>
      <c r="B6078" s="5" t="s">
        <v>85</v>
      </c>
      <c r="C6078" s="4">
        <v>43435</v>
      </c>
      <c r="D6078" s="4">
        <v>43465</v>
      </c>
      <c r="E6078" s="5" t="s">
        <v>88</v>
      </c>
      <c r="F6078" s="5" t="s">
        <v>463</v>
      </c>
      <c r="G6078" s="7">
        <v>5.0000000000000001E-3</v>
      </c>
      <c r="H6078" s="21" t="s">
        <v>96</v>
      </c>
      <c r="I6078" s="5" t="s">
        <v>51</v>
      </c>
    </row>
    <row r="6079" spans="1:9" ht="48" customHeight="1">
      <c r="A6079" s="5" t="s">
        <v>86</v>
      </c>
      <c r="B6079" s="5" t="s">
        <v>85</v>
      </c>
      <c r="C6079" s="4">
        <v>43435</v>
      </c>
      <c r="D6079" s="4">
        <v>43465</v>
      </c>
      <c r="E6079" s="5" t="s">
        <v>88</v>
      </c>
      <c r="F6079" s="5" t="s">
        <v>464</v>
      </c>
      <c r="G6079" s="7">
        <v>4.0000000000000001E-3</v>
      </c>
      <c r="H6079" s="21" t="s">
        <v>96</v>
      </c>
      <c r="I6079" s="5" t="s">
        <v>51</v>
      </c>
    </row>
    <row r="6080" spans="1:9" ht="48" customHeight="1">
      <c r="A6080" s="5" t="s">
        <v>86</v>
      </c>
      <c r="B6080" s="5" t="s">
        <v>85</v>
      </c>
      <c r="C6080" s="4">
        <v>43435</v>
      </c>
      <c r="D6080" s="4">
        <v>43465</v>
      </c>
      <c r="E6080" s="5" t="s">
        <v>88</v>
      </c>
      <c r="F6080" s="5" t="s">
        <v>471</v>
      </c>
      <c r="G6080" s="7">
        <v>4.0000000000000001E-3</v>
      </c>
      <c r="H6080" s="21" t="s">
        <v>96</v>
      </c>
      <c r="I6080" s="5" t="s">
        <v>51</v>
      </c>
    </row>
    <row r="6081" spans="1:9" ht="48" customHeight="1">
      <c r="A6081" s="5" t="s">
        <v>86</v>
      </c>
      <c r="B6081" s="5" t="s">
        <v>85</v>
      </c>
      <c r="C6081" s="4">
        <v>43435</v>
      </c>
      <c r="D6081" s="4">
        <v>43465</v>
      </c>
      <c r="E6081" s="5" t="s">
        <v>88</v>
      </c>
      <c r="F6081" s="5" t="s">
        <v>461</v>
      </c>
      <c r="G6081" s="7">
        <v>3.0000000000000001E-3</v>
      </c>
      <c r="H6081" s="21" t="s">
        <v>96</v>
      </c>
      <c r="I6081" s="5" t="s">
        <v>51</v>
      </c>
    </row>
    <row r="6082" spans="1:9" ht="48" customHeight="1">
      <c r="A6082" s="5" t="s">
        <v>86</v>
      </c>
      <c r="B6082" s="5" t="s">
        <v>85</v>
      </c>
      <c r="C6082" s="4">
        <v>43435</v>
      </c>
      <c r="D6082" s="4">
        <v>43465</v>
      </c>
      <c r="E6082" s="5" t="s">
        <v>88</v>
      </c>
      <c r="F6082" s="5" t="s">
        <v>465</v>
      </c>
      <c r="G6082" s="7">
        <v>3.0000000000000001E-3</v>
      </c>
      <c r="H6082" s="21" t="s">
        <v>96</v>
      </c>
      <c r="I6082" s="5" t="s">
        <v>51</v>
      </c>
    </row>
    <row r="6083" spans="1:9" ht="48" customHeight="1">
      <c r="A6083" s="5" t="s">
        <v>86</v>
      </c>
      <c r="B6083" s="5" t="s">
        <v>85</v>
      </c>
      <c r="C6083" s="4">
        <v>43435</v>
      </c>
      <c r="D6083" s="4">
        <v>43465</v>
      </c>
      <c r="E6083" s="5" t="s">
        <v>88</v>
      </c>
      <c r="F6083" s="5" t="s">
        <v>468</v>
      </c>
      <c r="G6083" s="7">
        <v>3.0000000000000001E-3</v>
      </c>
      <c r="H6083" s="21" t="s">
        <v>96</v>
      </c>
      <c r="I6083" s="5" t="s">
        <v>51</v>
      </c>
    </row>
    <row r="6084" spans="1:9" ht="48" customHeight="1">
      <c r="A6084" s="5" t="s">
        <v>86</v>
      </c>
      <c r="B6084" s="5" t="s">
        <v>85</v>
      </c>
      <c r="C6084" s="4">
        <v>43435</v>
      </c>
      <c r="D6084" s="4">
        <v>43465</v>
      </c>
      <c r="E6084" s="5" t="s">
        <v>88</v>
      </c>
      <c r="F6084" s="5" t="s">
        <v>466</v>
      </c>
      <c r="G6084" s="7">
        <v>2E-3</v>
      </c>
      <c r="H6084" s="21" t="s">
        <v>96</v>
      </c>
      <c r="I6084" s="5" t="s">
        <v>51</v>
      </c>
    </row>
    <row r="6085" spans="1:9" ht="48" customHeight="1">
      <c r="A6085" s="5" t="s">
        <v>86</v>
      </c>
      <c r="B6085" s="5" t="s">
        <v>85</v>
      </c>
      <c r="C6085" s="4">
        <v>43435</v>
      </c>
      <c r="D6085" s="4">
        <v>43465</v>
      </c>
      <c r="E6085" s="5" t="s">
        <v>88</v>
      </c>
      <c r="F6085" s="5" t="s">
        <v>467</v>
      </c>
      <c r="G6085" s="7">
        <v>2E-3</v>
      </c>
      <c r="H6085" s="21" t="s">
        <v>96</v>
      </c>
      <c r="I6085" s="5" t="s">
        <v>51</v>
      </c>
    </row>
    <row r="6086" spans="1:9" ht="48" customHeight="1">
      <c r="A6086" s="5" t="s">
        <v>86</v>
      </c>
      <c r="B6086" s="5" t="s">
        <v>85</v>
      </c>
      <c r="C6086" s="4">
        <v>43435</v>
      </c>
      <c r="D6086" s="4">
        <v>43465</v>
      </c>
      <c r="E6086" s="5" t="s">
        <v>88</v>
      </c>
      <c r="F6086" s="5" t="s">
        <v>472</v>
      </c>
      <c r="G6086" s="7">
        <v>2E-3</v>
      </c>
      <c r="H6086" s="21" t="s">
        <v>96</v>
      </c>
      <c r="I6086" s="5" t="s">
        <v>51</v>
      </c>
    </row>
    <row r="6087" spans="1:9" ht="48" customHeight="1">
      <c r="A6087" s="5" t="s">
        <v>86</v>
      </c>
      <c r="B6087" s="5" t="s">
        <v>85</v>
      </c>
      <c r="C6087" s="4">
        <v>43435</v>
      </c>
      <c r="D6087" s="4">
        <v>43465</v>
      </c>
      <c r="E6087" s="5" t="s">
        <v>88</v>
      </c>
      <c r="F6087" s="5" t="s">
        <v>473</v>
      </c>
      <c r="G6087" s="7">
        <v>0</v>
      </c>
      <c r="H6087" s="21" t="s">
        <v>96</v>
      </c>
      <c r="I6087" s="5" t="s">
        <v>51</v>
      </c>
    </row>
    <row r="6088" spans="1:9" ht="48" customHeight="1">
      <c r="A6088" s="5" t="s">
        <v>86</v>
      </c>
      <c r="B6088" s="5" t="s">
        <v>85</v>
      </c>
      <c r="C6088" s="4">
        <v>43435</v>
      </c>
      <c r="D6088" s="4">
        <v>43465</v>
      </c>
      <c r="E6088" s="5" t="s">
        <v>293</v>
      </c>
      <c r="F6088" s="5" t="s">
        <v>294</v>
      </c>
      <c r="G6088" s="7">
        <v>4.0000000000000001E-3</v>
      </c>
      <c r="H6088" s="21" t="s">
        <v>96</v>
      </c>
      <c r="I6088" s="5" t="s">
        <v>51</v>
      </c>
    </row>
    <row r="6089" spans="1:9" ht="48" customHeight="1">
      <c r="A6089" s="5" t="s">
        <v>86</v>
      </c>
      <c r="B6089" s="5" t="s">
        <v>85</v>
      </c>
      <c r="C6089" s="4">
        <v>43435</v>
      </c>
      <c r="D6089" s="4">
        <v>43465</v>
      </c>
      <c r="E6089" s="5" t="s">
        <v>293</v>
      </c>
      <c r="F6089" s="5" t="s">
        <v>304</v>
      </c>
      <c r="G6089" s="7">
        <v>4.0000000000000001E-3</v>
      </c>
      <c r="H6089" s="21" t="s">
        <v>96</v>
      </c>
      <c r="I6089" s="5" t="s">
        <v>51</v>
      </c>
    </row>
    <row r="6090" spans="1:9" ht="48" customHeight="1">
      <c r="A6090" s="5" t="s">
        <v>86</v>
      </c>
      <c r="B6090" s="5" t="s">
        <v>85</v>
      </c>
      <c r="C6090" s="4">
        <v>43435</v>
      </c>
      <c r="D6090" s="4">
        <v>43465</v>
      </c>
      <c r="E6090" s="5" t="s">
        <v>293</v>
      </c>
      <c r="F6090" s="5" t="s">
        <v>298</v>
      </c>
      <c r="G6090" s="7">
        <v>3.0000000000000001E-3</v>
      </c>
      <c r="H6090" s="21" t="s">
        <v>96</v>
      </c>
      <c r="I6090" s="5" t="s">
        <v>51</v>
      </c>
    </row>
    <row r="6091" spans="1:9" ht="48" customHeight="1">
      <c r="A6091" s="5" t="s">
        <v>86</v>
      </c>
      <c r="B6091" s="5" t="s">
        <v>85</v>
      </c>
      <c r="C6091" s="4">
        <v>43435</v>
      </c>
      <c r="D6091" s="4">
        <v>43465</v>
      </c>
      <c r="E6091" s="5" t="s">
        <v>293</v>
      </c>
      <c r="F6091" s="5" t="s">
        <v>316</v>
      </c>
      <c r="G6091" s="7">
        <v>3.0000000000000001E-3</v>
      </c>
      <c r="H6091" s="21" t="s">
        <v>96</v>
      </c>
      <c r="I6091" s="5" t="s">
        <v>51</v>
      </c>
    </row>
    <row r="6092" spans="1:9" ht="48" customHeight="1">
      <c r="A6092" s="5" t="s">
        <v>86</v>
      </c>
      <c r="B6092" s="5" t="s">
        <v>85</v>
      </c>
      <c r="C6092" s="4">
        <v>43435</v>
      </c>
      <c r="D6092" s="4">
        <v>43465</v>
      </c>
      <c r="E6092" s="5" t="s">
        <v>293</v>
      </c>
      <c r="F6092" s="5" t="s">
        <v>296</v>
      </c>
      <c r="G6092" s="7">
        <v>2E-3</v>
      </c>
      <c r="H6092" s="21" t="s">
        <v>96</v>
      </c>
      <c r="I6092" s="5" t="s">
        <v>51</v>
      </c>
    </row>
    <row r="6093" spans="1:9" ht="48" customHeight="1">
      <c r="A6093" s="5" t="s">
        <v>86</v>
      </c>
      <c r="B6093" s="5" t="s">
        <v>85</v>
      </c>
      <c r="C6093" s="4">
        <v>43435</v>
      </c>
      <c r="D6093" s="4">
        <v>43465</v>
      </c>
      <c r="E6093" s="5" t="s">
        <v>293</v>
      </c>
      <c r="F6093" s="5" t="s">
        <v>299</v>
      </c>
      <c r="G6093" s="7">
        <v>2E-3</v>
      </c>
      <c r="H6093" s="21" t="s">
        <v>96</v>
      </c>
      <c r="I6093" s="5" t="s">
        <v>51</v>
      </c>
    </row>
    <row r="6094" spans="1:9" ht="48" customHeight="1">
      <c r="A6094" s="5" t="s">
        <v>86</v>
      </c>
      <c r="B6094" s="5" t="s">
        <v>85</v>
      </c>
      <c r="C6094" s="4">
        <v>43435</v>
      </c>
      <c r="D6094" s="4">
        <v>43465</v>
      </c>
      <c r="E6094" s="5" t="s">
        <v>293</v>
      </c>
      <c r="F6094" s="5" t="s">
        <v>300</v>
      </c>
      <c r="G6094" s="7">
        <v>2E-3</v>
      </c>
      <c r="H6094" s="21" t="s">
        <v>96</v>
      </c>
      <c r="I6094" s="5" t="s">
        <v>51</v>
      </c>
    </row>
    <row r="6095" spans="1:9" ht="48" customHeight="1">
      <c r="A6095" s="5" t="s">
        <v>86</v>
      </c>
      <c r="B6095" s="5" t="s">
        <v>85</v>
      </c>
      <c r="C6095" s="4">
        <v>43435</v>
      </c>
      <c r="D6095" s="4">
        <v>43465</v>
      </c>
      <c r="E6095" s="5" t="s">
        <v>293</v>
      </c>
      <c r="F6095" s="5" t="s">
        <v>323</v>
      </c>
      <c r="G6095" s="7">
        <v>2E-3</v>
      </c>
      <c r="H6095" s="21" t="s">
        <v>96</v>
      </c>
      <c r="I6095" s="5" t="s">
        <v>51</v>
      </c>
    </row>
    <row r="6096" spans="1:9" ht="48" customHeight="1">
      <c r="A6096" s="5" t="s">
        <v>86</v>
      </c>
      <c r="B6096" s="5" t="s">
        <v>85</v>
      </c>
      <c r="C6096" s="4">
        <v>43435</v>
      </c>
      <c r="D6096" s="4">
        <v>43465</v>
      </c>
      <c r="E6096" s="5" t="s">
        <v>293</v>
      </c>
      <c r="F6096" s="5" t="s">
        <v>295</v>
      </c>
      <c r="G6096" s="7">
        <v>2E-3</v>
      </c>
      <c r="H6096" s="21" t="s">
        <v>96</v>
      </c>
      <c r="I6096" s="5" t="s">
        <v>51</v>
      </c>
    </row>
    <row r="6097" spans="1:9" ht="48" customHeight="1">
      <c r="A6097" s="5" t="s">
        <v>86</v>
      </c>
      <c r="B6097" s="5" t="s">
        <v>85</v>
      </c>
      <c r="C6097" s="4">
        <v>43435</v>
      </c>
      <c r="D6097" s="4">
        <v>43465</v>
      </c>
      <c r="E6097" s="5" t="s">
        <v>293</v>
      </c>
      <c r="F6097" s="5" t="s">
        <v>312</v>
      </c>
      <c r="G6097" s="7">
        <v>2E-3</v>
      </c>
      <c r="H6097" s="21" t="s">
        <v>96</v>
      </c>
      <c r="I6097" s="5" t="s">
        <v>51</v>
      </c>
    </row>
    <row r="6098" spans="1:9" ht="48" customHeight="1">
      <c r="A6098" s="5" t="s">
        <v>86</v>
      </c>
      <c r="B6098" s="5" t="s">
        <v>85</v>
      </c>
      <c r="C6098" s="4">
        <v>43435</v>
      </c>
      <c r="D6098" s="4">
        <v>43465</v>
      </c>
      <c r="E6098" s="5" t="s">
        <v>293</v>
      </c>
      <c r="F6098" s="5" t="s">
        <v>313</v>
      </c>
      <c r="G6098" s="7">
        <v>2E-3</v>
      </c>
      <c r="H6098" s="21" t="s">
        <v>96</v>
      </c>
      <c r="I6098" s="5" t="s">
        <v>51</v>
      </c>
    </row>
    <row r="6099" spans="1:9" ht="48" customHeight="1">
      <c r="A6099" s="5" t="s">
        <v>86</v>
      </c>
      <c r="B6099" s="5" t="s">
        <v>85</v>
      </c>
      <c r="C6099" s="4">
        <v>43435</v>
      </c>
      <c r="D6099" s="4">
        <v>43465</v>
      </c>
      <c r="E6099" s="5" t="s">
        <v>293</v>
      </c>
      <c r="F6099" s="5" t="s">
        <v>314</v>
      </c>
      <c r="G6099" s="7">
        <v>2E-3</v>
      </c>
      <c r="H6099" s="21" t="s">
        <v>96</v>
      </c>
      <c r="I6099" s="5" t="s">
        <v>51</v>
      </c>
    </row>
    <row r="6100" spans="1:9" ht="48" customHeight="1">
      <c r="A6100" s="5" t="s">
        <v>86</v>
      </c>
      <c r="B6100" s="5" t="s">
        <v>85</v>
      </c>
      <c r="C6100" s="4">
        <v>43435</v>
      </c>
      <c r="D6100" s="4">
        <v>43465</v>
      </c>
      <c r="E6100" s="5" t="s">
        <v>293</v>
      </c>
      <c r="F6100" s="5" t="s">
        <v>327</v>
      </c>
      <c r="G6100" s="7">
        <v>2E-3</v>
      </c>
      <c r="H6100" s="21" t="s">
        <v>96</v>
      </c>
      <c r="I6100" s="5" t="s">
        <v>51</v>
      </c>
    </row>
    <row r="6101" spans="1:9" ht="48" customHeight="1">
      <c r="A6101" s="5" t="s">
        <v>86</v>
      </c>
      <c r="B6101" s="5" t="s">
        <v>85</v>
      </c>
      <c r="C6101" s="4">
        <v>43435</v>
      </c>
      <c r="D6101" s="4">
        <v>43465</v>
      </c>
      <c r="E6101" s="5" t="s">
        <v>293</v>
      </c>
      <c r="F6101" s="5" t="s">
        <v>305</v>
      </c>
      <c r="G6101" s="7">
        <v>2E-3</v>
      </c>
      <c r="H6101" s="21" t="s">
        <v>96</v>
      </c>
      <c r="I6101" s="5" t="s">
        <v>51</v>
      </c>
    </row>
    <row r="6102" spans="1:9" ht="48" customHeight="1">
      <c r="A6102" s="5" t="s">
        <v>86</v>
      </c>
      <c r="B6102" s="5" t="s">
        <v>85</v>
      </c>
      <c r="C6102" s="4">
        <v>43435</v>
      </c>
      <c r="D6102" s="4">
        <v>43465</v>
      </c>
      <c r="E6102" s="5" t="s">
        <v>293</v>
      </c>
      <c r="F6102" s="5" t="s">
        <v>306</v>
      </c>
      <c r="G6102" s="7">
        <v>1E-3</v>
      </c>
      <c r="H6102" s="21" t="s">
        <v>96</v>
      </c>
      <c r="I6102" s="5" t="s">
        <v>51</v>
      </c>
    </row>
    <row r="6103" spans="1:9" ht="48" customHeight="1">
      <c r="A6103" s="5" t="s">
        <v>86</v>
      </c>
      <c r="B6103" s="5" t="s">
        <v>85</v>
      </c>
      <c r="C6103" s="4">
        <v>43435</v>
      </c>
      <c r="D6103" s="4">
        <v>43465</v>
      </c>
      <c r="E6103" s="5" t="s">
        <v>293</v>
      </c>
      <c r="F6103" s="5" t="s">
        <v>307</v>
      </c>
      <c r="G6103" s="7">
        <v>1E-3</v>
      </c>
      <c r="H6103" s="21" t="s">
        <v>96</v>
      </c>
      <c r="I6103" s="5" t="s">
        <v>51</v>
      </c>
    </row>
    <row r="6104" spans="1:9" ht="48" customHeight="1">
      <c r="A6104" s="5" t="s">
        <v>86</v>
      </c>
      <c r="B6104" s="5" t="s">
        <v>85</v>
      </c>
      <c r="C6104" s="4">
        <v>43435</v>
      </c>
      <c r="D6104" s="4">
        <v>43465</v>
      </c>
      <c r="E6104" s="5" t="s">
        <v>293</v>
      </c>
      <c r="F6104" s="5" t="s">
        <v>321</v>
      </c>
      <c r="G6104" s="7">
        <v>1E-3</v>
      </c>
      <c r="H6104" s="21" t="s">
        <v>96</v>
      </c>
      <c r="I6104" s="5" t="s">
        <v>51</v>
      </c>
    </row>
    <row r="6105" spans="1:9" ht="48" customHeight="1">
      <c r="A6105" s="5" t="s">
        <v>86</v>
      </c>
      <c r="B6105" s="5" t="s">
        <v>85</v>
      </c>
      <c r="C6105" s="4">
        <v>43435</v>
      </c>
      <c r="D6105" s="4">
        <v>43465</v>
      </c>
      <c r="E6105" s="5" t="s">
        <v>293</v>
      </c>
      <c r="F6105" s="5" t="s">
        <v>322</v>
      </c>
      <c r="G6105" s="7">
        <v>1E-3</v>
      </c>
      <c r="H6105" s="21" t="s">
        <v>96</v>
      </c>
      <c r="I6105" s="5" t="s">
        <v>51</v>
      </c>
    </row>
    <row r="6106" spans="1:9" ht="48" customHeight="1">
      <c r="A6106" s="5" t="s">
        <v>86</v>
      </c>
      <c r="B6106" s="5" t="s">
        <v>85</v>
      </c>
      <c r="C6106" s="4">
        <v>43435</v>
      </c>
      <c r="D6106" s="4">
        <v>43465</v>
      </c>
      <c r="E6106" s="5" t="s">
        <v>293</v>
      </c>
      <c r="F6106" s="5" t="s">
        <v>308</v>
      </c>
      <c r="G6106" s="7">
        <v>1E-3</v>
      </c>
      <c r="H6106" s="21" t="s">
        <v>96</v>
      </c>
      <c r="I6106" s="5" t="s">
        <v>51</v>
      </c>
    </row>
    <row r="6107" spans="1:9" ht="48" customHeight="1">
      <c r="A6107" s="5" t="s">
        <v>86</v>
      </c>
      <c r="B6107" s="5" t="s">
        <v>85</v>
      </c>
      <c r="C6107" s="4">
        <v>43435</v>
      </c>
      <c r="D6107" s="4">
        <v>43465</v>
      </c>
      <c r="E6107" s="5" t="s">
        <v>293</v>
      </c>
      <c r="F6107" s="5" t="s">
        <v>301</v>
      </c>
      <c r="G6107" s="7">
        <v>1E-3</v>
      </c>
      <c r="H6107" s="21" t="s">
        <v>96</v>
      </c>
      <c r="I6107" s="5" t="s">
        <v>51</v>
      </c>
    </row>
    <row r="6108" spans="1:9" ht="48" customHeight="1">
      <c r="A6108" s="5" t="s">
        <v>86</v>
      </c>
      <c r="B6108" s="5" t="s">
        <v>85</v>
      </c>
      <c r="C6108" s="4">
        <v>43435</v>
      </c>
      <c r="D6108" s="4">
        <v>43465</v>
      </c>
      <c r="E6108" s="5" t="s">
        <v>293</v>
      </c>
      <c r="F6108" s="5" t="s">
        <v>318</v>
      </c>
      <c r="G6108" s="7">
        <v>1E-3</v>
      </c>
      <c r="H6108" s="21" t="s">
        <v>96</v>
      </c>
      <c r="I6108" s="5" t="s">
        <v>51</v>
      </c>
    </row>
    <row r="6109" spans="1:9" ht="48" customHeight="1">
      <c r="A6109" s="5" t="s">
        <v>86</v>
      </c>
      <c r="B6109" s="5" t="s">
        <v>85</v>
      </c>
      <c r="C6109" s="4">
        <v>43435</v>
      </c>
      <c r="D6109" s="4">
        <v>43465</v>
      </c>
      <c r="E6109" s="5" t="s">
        <v>293</v>
      </c>
      <c r="F6109" s="5" t="s">
        <v>302</v>
      </c>
      <c r="G6109" s="7">
        <v>1E-3</v>
      </c>
      <c r="H6109" s="21" t="s">
        <v>96</v>
      </c>
      <c r="I6109" s="5" t="s">
        <v>51</v>
      </c>
    </row>
    <row r="6110" spans="1:9" ht="48" customHeight="1">
      <c r="A6110" s="5" t="s">
        <v>86</v>
      </c>
      <c r="B6110" s="5" t="s">
        <v>85</v>
      </c>
      <c r="C6110" s="4">
        <v>43435</v>
      </c>
      <c r="D6110" s="4">
        <v>43465</v>
      </c>
      <c r="E6110" s="5" t="s">
        <v>293</v>
      </c>
      <c r="F6110" s="5" t="s">
        <v>303</v>
      </c>
      <c r="G6110" s="7">
        <v>1E-3</v>
      </c>
      <c r="H6110" s="21" t="s">
        <v>96</v>
      </c>
      <c r="I6110" s="5" t="s">
        <v>51</v>
      </c>
    </row>
    <row r="6111" spans="1:9" ht="48" customHeight="1">
      <c r="A6111" s="5" t="s">
        <v>86</v>
      </c>
      <c r="B6111" s="5" t="s">
        <v>85</v>
      </c>
      <c r="C6111" s="4">
        <v>43435</v>
      </c>
      <c r="D6111" s="4">
        <v>43465</v>
      </c>
      <c r="E6111" s="5" t="s">
        <v>293</v>
      </c>
      <c r="F6111" s="5" t="s">
        <v>309</v>
      </c>
      <c r="G6111" s="7">
        <v>1E-3</v>
      </c>
      <c r="H6111" s="21" t="s">
        <v>96</v>
      </c>
      <c r="I6111" s="5" t="s">
        <v>51</v>
      </c>
    </row>
    <row r="6112" spans="1:9" ht="48" customHeight="1">
      <c r="A6112" s="5" t="s">
        <v>86</v>
      </c>
      <c r="B6112" s="5" t="s">
        <v>85</v>
      </c>
      <c r="C6112" s="4">
        <v>43435</v>
      </c>
      <c r="D6112" s="4">
        <v>43465</v>
      </c>
      <c r="E6112" s="5" t="s">
        <v>293</v>
      </c>
      <c r="F6112" s="5" t="s">
        <v>319</v>
      </c>
      <c r="G6112" s="7">
        <v>1E-3</v>
      </c>
      <c r="H6112" s="21" t="s">
        <v>96</v>
      </c>
      <c r="I6112" s="5" t="s">
        <v>51</v>
      </c>
    </row>
    <row r="6113" spans="1:9" ht="48" customHeight="1">
      <c r="A6113" s="5" t="s">
        <v>86</v>
      </c>
      <c r="B6113" s="5" t="s">
        <v>85</v>
      </c>
      <c r="C6113" s="4">
        <v>43435</v>
      </c>
      <c r="D6113" s="4">
        <v>43465</v>
      </c>
      <c r="E6113" s="5" t="s">
        <v>293</v>
      </c>
      <c r="F6113" s="5" t="s">
        <v>324</v>
      </c>
      <c r="G6113" s="7">
        <v>1E-3</v>
      </c>
      <c r="H6113" s="21" t="s">
        <v>96</v>
      </c>
      <c r="I6113" s="5" t="s">
        <v>51</v>
      </c>
    </row>
    <row r="6114" spans="1:9" ht="48" customHeight="1">
      <c r="A6114" s="5" t="s">
        <v>86</v>
      </c>
      <c r="B6114" s="5" t="s">
        <v>85</v>
      </c>
      <c r="C6114" s="4">
        <v>43435</v>
      </c>
      <c r="D6114" s="4">
        <v>43465</v>
      </c>
      <c r="E6114" s="5" t="s">
        <v>293</v>
      </c>
      <c r="F6114" s="5" t="s">
        <v>325</v>
      </c>
      <c r="G6114" s="7">
        <v>1E-3</v>
      </c>
      <c r="H6114" s="21" t="s">
        <v>96</v>
      </c>
      <c r="I6114" s="5" t="s">
        <v>51</v>
      </c>
    </row>
    <row r="6115" spans="1:9" ht="48" customHeight="1">
      <c r="A6115" s="5" t="s">
        <v>86</v>
      </c>
      <c r="B6115" s="5" t="s">
        <v>85</v>
      </c>
      <c r="C6115" s="4">
        <v>43435</v>
      </c>
      <c r="D6115" s="4">
        <v>43465</v>
      </c>
      <c r="E6115" s="5" t="s">
        <v>293</v>
      </c>
      <c r="F6115" s="5" t="s">
        <v>310</v>
      </c>
      <c r="G6115" s="7">
        <v>1E-3</v>
      </c>
      <c r="H6115" s="21" t="s">
        <v>96</v>
      </c>
      <c r="I6115" s="5" t="s">
        <v>51</v>
      </c>
    </row>
    <row r="6116" spans="1:9" ht="48" customHeight="1">
      <c r="A6116" s="5" t="s">
        <v>86</v>
      </c>
      <c r="B6116" s="5" t="s">
        <v>85</v>
      </c>
      <c r="C6116" s="4">
        <v>43435</v>
      </c>
      <c r="D6116" s="4">
        <v>43465</v>
      </c>
      <c r="E6116" s="5" t="s">
        <v>293</v>
      </c>
      <c r="F6116" s="5" t="s">
        <v>311</v>
      </c>
      <c r="G6116" s="7">
        <v>1E-3</v>
      </c>
      <c r="H6116" s="21" t="s">
        <v>96</v>
      </c>
      <c r="I6116" s="5" t="s">
        <v>51</v>
      </c>
    </row>
    <row r="6117" spans="1:9" ht="48" customHeight="1">
      <c r="A6117" s="5" t="s">
        <v>86</v>
      </c>
      <c r="B6117" s="5" t="s">
        <v>85</v>
      </c>
      <c r="C6117" s="4">
        <v>43435</v>
      </c>
      <c r="D6117" s="4">
        <v>43465</v>
      </c>
      <c r="E6117" s="5" t="s">
        <v>293</v>
      </c>
      <c r="F6117" s="5" t="s">
        <v>326</v>
      </c>
      <c r="G6117" s="7">
        <v>1E-3</v>
      </c>
      <c r="H6117" s="21" t="s">
        <v>96</v>
      </c>
      <c r="I6117" s="5" t="s">
        <v>51</v>
      </c>
    </row>
    <row r="6118" spans="1:9" ht="48" customHeight="1">
      <c r="A6118" s="5" t="s">
        <v>86</v>
      </c>
      <c r="B6118" s="5" t="s">
        <v>85</v>
      </c>
      <c r="C6118" s="4">
        <v>43435</v>
      </c>
      <c r="D6118" s="4">
        <v>43465</v>
      </c>
      <c r="E6118" s="5" t="s">
        <v>293</v>
      </c>
      <c r="F6118" s="5" t="s">
        <v>320</v>
      </c>
      <c r="G6118" s="7">
        <v>1E-3</v>
      </c>
      <c r="H6118" s="21" t="s">
        <v>96</v>
      </c>
      <c r="I6118" s="5" t="s">
        <v>51</v>
      </c>
    </row>
    <row r="6119" spans="1:9" ht="48" customHeight="1">
      <c r="A6119" s="5" t="s">
        <v>86</v>
      </c>
      <c r="B6119" s="5" t="s">
        <v>85</v>
      </c>
      <c r="C6119" s="4">
        <v>43435</v>
      </c>
      <c r="D6119" s="4">
        <v>43465</v>
      </c>
      <c r="E6119" s="5" t="s">
        <v>293</v>
      </c>
      <c r="F6119" s="5" t="s">
        <v>315</v>
      </c>
      <c r="G6119" s="7">
        <v>1E-3</v>
      </c>
      <c r="H6119" s="21" t="s">
        <v>96</v>
      </c>
      <c r="I6119" s="5" t="s">
        <v>51</v>
      </c>
    </row>
    <row r="6120" spans="1:9" ht="48" customHeight="1">
      <c r="A6120" s="5" t="s">
        <v>86</v>
      </c>
      <c r="B6120" s="5" t="s">
        <v>85</v>
      </c>
      <c r="C6120" s="4">
        <v>43435</v>
      </c>
      <c r="D6120" s="4">
        <v>43465</v>
      </c>
      <c r="E6120" s="5" t="s">
        <v>293</v>
      </c>
      <c r="F6120" s="5" t="s">
        <v>328</v>
      </c>
      <c r="G6120" s="7">
        <v>1E-3</v>
      </c>
      <c r="H6120" s="21" t="s">
        <v>96</v>
      </c>
      <c r="I6120" s="5" t="s">
        <v>51</v>
      </c>
    </row>
    <row r="6121" spans="1:9" ht="48" customHeight="1">
      <c r="A6121" s="5" t="s">
        <v>86</v>
      </c>
      <c r="B6121" s="5" t="s">
        <v>85</v>
      </c>
      <c r="C6121" s="4">
        <v>43435</v>
      </c>
      <c r="D6121" s="4">
        <v>43465</v>
      </c>
      <c r="E6121" s="5" t="s">
        <v>293</v>
      </c>
      <c r="F6121" s="5" t="s">
        <v>331</v>
      </c>
      <c r="G6121" s="7">
        <v>1E-3</v>
      </c>
      <c r="H6121" s="21" t="s">
        <v>96</v>
      </c>
      <c r="I6121" s="5" t="s">
        <v>51</v>
      </c>
    </row>
    <row r="6122" spans="1:9" ht="48" customHeight="1">
      <c r="A6122" s="5" t="s">
        <v>86</v>
      </c>
      <c r="B6122" s="5" t="s">
        <v>85</v>
      </c>
      <c r="C6122" s="4">
        <v>43435</v>
      </c>
      <c r="D6122" s="4">
        <v>43465</v>
      </c>
      <c r="E6122" s="5" t="s">
        <v>293</v>
      </c>
      <c r="F6122" s="5" t="s">
        <v>332</v>
      </c>
      <c r="G6122" s="7">
        <v>1E-3</v>
      </c>
      <c r="H6122" s="21" t="s">
        <v>96</v>
      </c>
      <c r="I6122" s="5" t="s">
        <v>51</v>
      </c>
    </row>
    <row r="6123" spans="1:9" ht="48" customHeight="1">
      <c r="A6123" s="5" t="s">
        <v>86</v>
      </c>
      <c r="B6123" s="5" t="s">
        <v>85</v>
      </c>
      <c r="C6123" s="4">
        <v>43435</v>
      </c>
      <c r="D6123" s="4">
        <v>43465</v>
      </c>
      <c r="E6123" s="5" t="s">
        <v>293</v>
      </c>
      <c r="F6123" s="5" t="s">
        <v>333</v>
      </c>
      <c r="G6123" s="7">
        <v>1E-3</v>
      </c>
      <c r="H6123" s="21" t="s">
        <v>96</v>
      </c>
      <c r="I6123" s="5" t="s">
        <v>51</v>
      </c>
    </row>
    <row r="6124" spans="1:9" ht="48" customHeight="1">
      <c r="A6124" s="5" t="s">
        <v>86</v>
      </c>
      <c r="B6124" s="5" t="s">
        <v>85</v>
      </c>
      <c r="C6124" s="4">
        <v>43435</v>
      </c>
      <c r="D6124" s="4">
        <v>43465</v>
      </c>
      <c r="E6124" s="5" t="s">
        <v>293</v>
      </c>
      <c r="F6124" s="5" t="s">
        <v>334</v>
      </c>
      <c r="G6124" s="7">
        <v>0</v>
      </c>
      <c r="H6124" s="21" t="s">
        <v>96</v>
      </c>
      <c r="I6124" s="5" t="s">
        <v>51</v>
      </c>
    </row>
    <row r="6125" spans="1:9" ht="48" customHeight="1">
      <c r="A6125" s="5" t="s">
        <v>86</v>
      </c>
      <c r="B6125" s="5" t="s">
        <v>85</v>
      </c>
      <c r="C6125" s="4">
        <v>43435</v>
      </c>
      <c r="D6125" s="4">
        <v>43465</v>
      </c>
      <c r="E6125" s="5" t="s">
        <v>293</v>
      </c>
      <c r="F6125" s="5" t="s">
        <v>330</v>
      </c>
      <c r="G6125" s="7">
        <v>0</v>
      </c>
      <c r="H6125" s="21" t="s">
        <v>96</v>
      </c>
      <c r="I6125" s="5" t="s">
        <v>51</v>
      </c>
    </row>
    <row r="6126" spans="1:9" ht="48" customHeight="1">
      <c r="A6126" s="5" t="s">
        <v>86</v>
      </c>
      <c r="B6126" s="5" t="s">
        <v>85</v>
      </c>
      <c r="C6126" s="4">
        <v>43435</v>
      </c>
      <c r="D6126" s="4">
        <v>43465</v>
      </c>
      <c r="E6126" s="5" t="s">
        <v>293</v>
      </c>
      <c r="F6126" s="5" t="s">
        <v>335</v>
      </c>
      <c r="G6126" s="7">
        <v>0</v>
      </c>
      <c r="H6126" s="21" t="s">
        <v>96</v>
      </c>
      <c r="I6126" s="5" t="s">
        <v>51</v>
      </c>
    </row>
    <row r="6127" spans="1:9" ht="48" customHeight="1">
      <c r="A6127" s="5" t="s">
        <v>86</v>
      </c>
      <c r="B6127" s="5" t="s">
        <v>85</v>
      </c>
      <c r="C6127" s="4">
        <v>43435</v>
      </c>
      <c r="D6127" s="4">
        <v>43465</v>
      </c>
      <c r="E6127" s="5" t="s">
        <v>293</v>
      </c>
      <c r="F6127" s="5" t="s">
        <v>336</v>
      </c>
      <c r="G6127" s="7">
        <v>0</v>
      </c>
      <c r="H6127" s="21" t="s">
        <v>96</v>
      </c>
      <c r="I6127" s="5" t="s">
        <v>51</v>
      </c>
    </row>
    <row r="6128" spans="1:9" ht="48" customHeight="1">
      <c r="A6128" s="5" t="s">
        <v>86</v>
      </c>
      <c r="B6128" s="5" t="s">
        <v>85</v>
      </c>
      <c r="C6128" s="4">
        <v>43435</v>
      </c>
      <c r="D6128" s="4">
        <v>43465</v>
      </c>
      <c r="E6128" s="5" t="s">
        <v>494</v>
      </c>
      <c r="F6128" s="5" t="s">
        <v>496</v>
      </c>
      <c r="G6128" s="7">
        <v>8.0000000000000002E-3</v>
      </c>
      <c r="H6128" s="21" t="s">
        <v>96</v>
      </c>
      <c r="I6128" s="5" t="s">
        <v>51</v>
      </c>
    </row>
    <row r="6129" spans="1:9" ht="48" customHeight="1">
      <c r="A6129" s="5" t="s">
        <v>86</v>
      </c>
      <c r="B6129" s="5" t="s">
        <v>85</v>
      </c>
      <c r="C6129" s="4">
        <v>43435</v>
      </c>
      <c r="D6129" s="4">
        <v>43465</v>
      </c>
      <c r="E6129" s="5" t="s">
        <v>494</v>
      </c>
      <c r="F6129" s="5" t="s">
        <v>500</v>
      </c>
      <c r="G6129" s="7">
        <v>5.0000000000000001E-3</v>
      </c>
      <c r="H6129" s="21" t="s">
        <v>96</v>
      </c>
      <c r="I6129" s="5" t="s">
        <v>51</v>
      </c>
    </row>
    <row r="6130" spans="1:9" ht="48" customHeight="1">
      <c r="A6130" s="5" t="s">
        <v>86</v>
      </c>
      <c r="B6130" s="5" t="s">
        <v>85</v>
      </c>
      <c r="C6130" s="4">
        <v>43435</v>
      </c>
      <c r="D6130" s="4">
        <v>43465</v>
      </c>
      <c r="E6130" s="5" t="s">
        <v>494</v>
      </c>
      <c r="F6130" s="5" t="s">
        <v>499</v>
      </c>
      <c r="G6130" s="7">
        <v>4.0000000000000001E-3</v>
      </c>
      <c r="H6130" s="21" t="s">
        <v>96</v>
      </c>
      <c r="I6130" s="5" t="s">
        <v>51</v>
      </c>
    </row>
    <row r="6131" spans="1:9" ht="48" customHeight="1">
      <c r="A6131" s="5" t="s">
        <v>86</v>
      </c>
      <c r="B6131" s="5" t="s">
        <v>85</v>
      </c>
      <c r="C6131" s="4">
        <v>43435</v>
      </c>
      <c r="D6131" s="4">
        <v>43465</v>
      </c>
      <c r="E6131" s="5" t="s">
        <v>494</v>
      </c>
      <c r="F6131" s="5" t="s">
        <v>395</v>
      </c>
      <c r="G6131" s="7">
        <v>4.0000000000000001E-3</v>
      </c>
      <c r="H6131" s="21" t="s">
        <v>96</v>
      </c>
      <c r="I6131" s="5" t="s">
        <v>51</v>
      </c>
    </row>
    <row r="6132" spans="1:9" ht="48" customHeight="1">
      <c r="A6132" s="5" t="s">
        <v>86</v>
      </c>
      <c r="B6132" s="5" t="s">
        <v>85</v>
      </c>
      <c r="C6132" s="4">
        <v>43435</v>
      </c>
      <c r="D6132" s="4">
        <v>43465</v>
      </c>
      <c r="E6132" s="5" t="s">
        <v>494</v>
      </c>
      <c r="F6132" s="5" t="s">
        <v>504</v>
      </c>
      <c r="G6132" s="7">
        <v>4.0000000000000001E-3</v>
      </c>
      <c r="H6132" s="21" t="s">
        <v>96</v>
      </c>
      <c r="I6132" s="5" t="s">
        <v>51</v>
      </c>
    </row>
    <row r="6133" spans="1:9" ht="48" customHeight="1">
      <c r="A6133" s="5" t="s">
        <v>86</v>
      </c>
      <c r="B6133" s="5" t="s">
        <v>85</v>
      </c>
      <c r="C6133" s="4">
        <v>43435</v>
      </c>
      <c r="D6133" s="4">
        <v>43465</v>
      </c>
      <c r="E6133" s="5" t="s">
        <v>494</v>
      </c>
      <c r="F6133" s="5" t="s">
        <v>495</v>
      </c>
      <c r="G6133" s="7">
        <v>3.0000000000000001E-3</v>
      </c>
      <c r="H6133" s="21" t="s">
        <v>96</v>
      </c>
      <c r="I6133" s="5" t="s">
        <v>51</v>
      </c>
    </row>
    <row r="6134" spans="1:9" ht="48" customHeight="1">
      <c r="A6134" s="5" t="s">
        <v>86</v>
      </c>
      <c r="B6134" s="5" t="s">
        <v>85</v>
      </c>
      <c r="C6134" s="4">
        <v>43435</v>
      </c>
      <c r="D6134" s="4">
        <v>43465</v>
      </c>
      <c r="E6134" s="5" t="s">
        <v>494</v>
      </c>
      <c r="F6134" s="5" t="s">
        <v>392</v>
      </c>
      <c r="G6134" s="7">
        <v>3.0000000000000001E-3</v>
      </c>
      <c r="H6134" s="21" t="s">
        <v>96</v>
      </c>
      <c r="I6134" s="5" t="s">
        <v>51</v>
      </c>
    </row>
    <row r="6135" spans="1:9" ht="48" customHeight="1">
      <c r="A6135" s="5" t="s">
        <v>86</v>
      </c>
      <c r="B6135" s="5" t="s">
        <v>85</v>
      </c>
      <c r="C6135" s="4">
        <v>43435</v>
      </c>
      <c r="D6135" s="4">
        <v>43465</v>
      </c>
      <c r="E6135" s="5" t="s">
        <v>494</v>
      </c>
      <c r="F6135" s="5" t="s">
        <v>497</v>
      </c>
      <c r="G6135" s="7">
        <v>3.0000000000000001E-3</v>
      </c>
      <c r="H6135" s="21" t="s">
        <v>96</v>
      </c>
      <c r="I6135" s="5" t="s">
        <v>51</v>
      </c>
    </row>
    <row r="6136" spans="1:9" ht="48" customHeight="1">
      <c r="A6136" s="5" t="s">
        <v>86</v>
      </c>
      <c r="B6136" s="5" t="s">
        <v>85</v>
      </c>
      <c r="C6136" s="4">
        <v>43435</v>
      </c>
      <c r="D6136" s="4">
        <v>43465</v>
      </c>
      <c r="E6136" s="5" t="s">
        <v>494</v>
      </c>
      <c r="F6136" s="5" t="s">
        <v>501</v>
      </c>
      <c r="G6136" s="7">
        <v>3.0000000000000001E-3</v>
      </c>
      <c r="H6136" s="21" t="s">
        <v>96</v>
      </c>
      <c r="I6136" s="5" t="s">
        <v>51</v>
      </c>
    </row>
    <row r="6137" spans="1:9" ht="48" customHeight="1">
      <c r="A6137" s="5" t="s">
        <v>86</v>
      </c>
      <c r="B6137" s="5" t="s">
        <v>85</v>
      </c>
      <c r="C6137" s="4">
        <v>43435</v>
      </c>
      <c r="D6137" s="4">
        <v>43465</v>
      </c>
      <c r="E6137" s="5" t="s">
        <v>494</v>
      </c>
      <c r="F6137" s="5" t="s">
        <v>502</v>
      </c>
      <c r="G6137" s="7">
        <v>3.0000000000000001E-3</v>
      </c>
      <c r="H6137" s="21" t="s">
        <v>96</v>
      </c>
      <c r="I6137" s="5" t="s">
        <v>51</v>
      </c>
    </row>
    <row r="6138" spans="1:9" ht="48" customHeight="1">
      <c r="A6138" s="5" t="s">
        <v>86</v>
      </c>
      <c r="B6138" s="5" t="s">
        <v>85</v>
      </c>
      <c r="C6138" s="4">
        <v>43435</v>
      </c>
      <c r="D6138" s="4">
        <v>43465</v>
      </c>
      <c r="E6138" s="5" t="s">
        <v>494</v>
      </c>
      <c r="F6138" s="5" t="s">
        <v>503</v>
      </c>
      <c r="G6138" s="7">
        <v>2E-3</v>
      </c>
      <c r="H6138" s="21" t="s">
        <v>96</v>
      </c>
      <c r="I6138" s="5" t="s">
        <v>51</v>
      </c>
    </row>
    <row r="6139" spans="1:9" ht="48" customHeight="1">
      <c r="A6139" s="5" t="s">
        <v>86</v>
      </c>
      <c r="B6139" s="5" t="s">
        <v>85</v>
      </c>
      <c r="C6139" s="4">
        <v>43435</v>
      </c>
      <c r="D6139" s="4">
        <v>43465</v>
      </c>
      <c r="E6139" s="5" t="s">
        <v>494</v>
      </c>
      <c r="F6139" s="5" t="s">
        <v>364</v>
      </c>
      <c r="G6139" s="7">
        <v>1E-3</v>
      </c>
      <c r="H6139" s="21" t="s">
        <v>96</v>
      </c>
      <c r="I6139" s="5" t="s">
        <v>51</v>
      </c>
    </row>
    <row r="6140" spans="1:9" ht="48" customHeight="1">
      <c r="A6140" s="5" t="s">
        <v>86</v>
      </c>
      <c r="B6140" s="5" t="s">
        <v>85</v>
      </c>
      <c r="C6140" s="4">
        <v>43435</v>
      </c>
      <c r="D6140" s="4">
        <v>43465</v>
      </c>
      <c r="E6140" s="5" t="s">
        <v>494</v>
      </c>
      <c r="F6140" s="5" t="s">
        <v>498</v>
      </c>
      <c r="G6140" s="7">
        <v>1E-3</v>
      </c>
      <c r="H6140" s="21" t="s">
        <v>96</v>
      </c>
      <c r="I6140" s="5" t="s">
        <v>51</v>
      </c>
    </row>
    <row r="6141" spans="1:9" ht="48" customHeight="1">
      <c r="A6141" s="5" t="s">
        <v>86</v>
      </c>
      <c r="B6141" s="5" t="s">
        <v>85</v>
      </c>
      <c r="C6141" s="4">
        <v>43435</v>
      </c>
      <c r="D6141" s="4">
        <v>43465</v>
      </c>
      <c r="E6141" s="5" t="s">
        <v>494</v>
      </c>
      <c r="F6141" s="5" t="s">
        <v>339</v>
      </c>
      <c r="G6141" s="7">
        <v>1E-3</v>
      </c>
      <c r="H6141" s="21" t="s">
        <v>96</v>
      </c>
      <c r="I6141" s="5" t="s">
        <v>51</v>
      </c>
    </row>
    <row r="6142" spans="1:9" ht="48" customHeight="1">
      <c r="A6142" s="5" t="s">
        <v>86</v>
      </c>
      <c r="B6142" s="5" t="s">
        <v>85</v>
      </c>
      <c r="C6142" s="4">
        <v>43435</v>
      </c>
      <c r="D6142" s="4">
        <v>43465</v>
      </c>
      <c r="E6142" s="5" t="s">
        <v>494</v>
      </c>
      <c r="F6142" s="5" t="s">
        <v>362</v>
      </c>
      <c r="G6142" s="7">
        <v>0</v>
      </c>
      <c r="H6142" s="21" t="s">
        <v>96</v>
      </c>
      <c r="I6142" s="5" t="s">
        <v>51</v>
      </c>
    </row>
    <row r="6143" spans="1:9" ht="48" customHeight="1">
      <c r="A6143" s="5" t="s">
        <v>86</v>
      </c>
      <c r="B6143" s="5" t="s">
        <v>85</v>
      </c>
      <c r="C6143" s="4">
        <v>43435</v>
      </c>
      <c r="D6143" s="4">
        <v>43465</v>
      </c>
      <c r="E6143" s="5" t="s">
        <v>494</v>
      </c>
      <c r="F6143" s="5" t="s">
        <v>366</v>
      </c>
      <c r="G6143" s="7">
        <v>0</v>
      </c>
      <c r="H6143" s="21" t="s">
        <v>96</v>
      </c>
      <c r="I6143" s="5" t="s">
        <v>51</v>
      </c>
    </row>
    <row r="6144" spans="1:9" ht="48" customHeight="1">
      <c r="A6144" s="5" t="s">
        <v>86</v>
      </c>
      <c r="B6144" s="5" t="s">
        <v>85</v>
      </c>
      <c r="C6144" s="4">
        <v>43435</v>
      </c>
      <c r="D6144" s="4">
        <v>43465</v>
      </c>
      <c r="E6144" s="5" t="s">
        <v>505</v>
      </c>
      <c r="F6144" s="5" t="s">
        <v>395</v>
      </c>
      <c r="G6144" s="7">
        <v>1.2E-2</v>
      </c>
      <c r="H6144" s="21" t="s">
        <v>96</v>
      </c>
      <c r="I6144" s="5" t="s">
        <v>51</v>
      </c>
    </row>
    <row r="6145" spans="1:9" ht="48" customHeight="1">
      <c r="A6145" s="5" t="s">
        <v>86</v>
      </c>
      <c r="B6145" s="5" t="s">
        <v>85</v>
      </c>
      <c r="C6145" s="4">
        <v>43435</v>
      </c>
      <c r="D6145" s="4">
        <v>43465</v>
      </c>
      <c r="E6145" s="5" t="s">
        <v>505</v>
      </c>
      <c r="F6145" s="5" t="s">
        <v>392</v>
      </c>
      <c r="G6145" s="7">
        <v>9.0000000000000011E-3</v>
      </c>
      <c r="H6145" s="21" t="s">
        <v>96</v>
      </c>
      <c r="I6145" s="5" t="s">
        <v>51</v>
      </c>
    </row>
    <row r="6146" spans="1:9" ht="48" customHeight="1">
      <c r="A6146" s="5" t="s">
        <v>86</v>
      </c>
      <c r="B6146" s="5" t="s">
        <v>85</v>
      </c>
      <c r="C6146" s="4">
        <v>43435</v>
      </c>
      <c r="D6146" s="4">
        <v>43465</v>
      </c>
      <c r="E6146" s="5" t="s">
        <v>505</v>
      </c>
      <c r="F6146" s="5" t="s">
        <v>506</v>
      </c>
      <c r="G6146" s="7">
        <v>9.0000000000000011E-3</v>
      </c>
      <c r="H6146" s="21" t="s">
        <v>96</v>
      </c>
      <c r="I6146" s="5" t="s">
        <v>51</v>
      </c>
    </row>
    <row r="6147" spans="1:9" ht="48" customHeight="1">
      <c r="A6147" s="5" t="s">
        <v>86</v>
      </c>
      <c r="B6147" s="5" t="s">
        <v>85</v>
      </c>
      <c r="C6147" s="4">
        <v>43435</v>
      </c>
      <c r="D6147" s="4">
        <v>43465</v>
      </c>
      <c r="E6147" s="5" t="s">
        <v>505</v>
      </c>
      <c r="F6147" s="5" t="s">
        <v>362</v>
      </c>
      <c r="G6147" s="7">
        <v>8.0000000000000002E-3</v>
      </c>
      <c r="H6147" s="21" t="s">
        <v>96</v>
      </c>
      <c r="I6147" s="5" t="s">
        <v>51</v>
      </c>
    </row>
    <row r="6148" spans="1:9" ht="48" customHeight="1">
      <c r="A6148" s="5" t="s">
        <v>86</v>
      </c>
      <c r="B6148" s="5" t="s">
        <v>85</v>
      </c>
      <c r="C6148" s="4">
        <v>43435</v>
      </c>
      <c r="D6148" s="4">
        <v>43465</v>
      </c>
      <c r="E6148" s="5" t="s">
        <v>505</v>
      </c>
      <c r="F6148" s="5" t="s">
        <v>366</v>
      </c>
      <c r="G6148" s="7">
        <v>6.9999999999999993E-3</v>
      </c>
      <c r="H6148" s="21" t="s">
        <v>96</v>
      </c>
      <c r="I6148" s="5" t="s">
        <v>51</v>
      </c>
    </row>
    <row r="6149" spans="1:9" ht="48" customHeight="1">
      <c r="A6149" s="5" t="s">
        <v>86</v>
      </c>
      <c r="B6149" s="5" t="s">
        <v>85</v>
      </c>
      <c r="C6149" s="4">
        <v>43435</v>
      </c>
      <c r="D6149" s="4">
        <v>43465</v>
      </c>
      <c r="E6149" s="5" t="s">
        <v>337</v>
      </c>
      <c r="F6149" s="5" t="s">
        <v>338</v>
      </c>
      <c r="G6149" s="7">
        <v>3.0000000000000001E-3</v>
      </c>
      <c r="H6149" s="21" t="s">
        <v>96</v>
      </c>
      <c r="I6149" s="5" t="s">
        <v>51</v>
      </c>
    </row>
    <row r="6150" spans="1:9" ht="48" customHeight="1">
      <c r="A6150" s="5" t="s">
        <v>86</v>
      </c>
      <c r="B6150" s="5" t="s">
        <v>85</v>
      </c>
      <c r="C6150" s="4">
        <v>43435</v>
      </c>
      <c r="D6150" s="4">
        <v>43465</v>
      </c>
      <c r="E6150" s="5" t="s">
        <v>337</v>
      </c>
      <c r="F6150" s="5" t="s">
        <v>341</v>
      </c>
      <c r="G6150" s="7">
        <v>3.0000000000000001E-3</v>
      </c>
      <c r="H6150" s="21" t="s">
        <v>96</v>
      </c>
      <c r="I6150" s="5" t="s">
        <v>51</v>
      </c>
    </row>
    <row r="6151" spans="1:9" ht="48" customHeight="1">
      <c r="A6151" s="5" t="s">
        <v>86</v>
      </c>
      <c r="B6151" s="5" t="s">
        <v>85</v>
      </c>
      <c r="C6151" s="4">
        <v>43435</v>
      </c>
      <c r="D6151" s="4">
        <v>43465</v>
      </c>
      <c r="E6151" s="5" t="s">
        <v>337</v>
      </c>
      <c r="F6151" s="5" t="s">
        <v>342</v>
      </c>
      <c r="G6151" s="7">
        <v>3.0000000000000001E-3</v>
      </c>
      <c r="H6151" s="21" t="s">
        <v>96</v>
      </c>
      <c r="I6151" s="5" t="s">
        <v>51</v>
      </c>
    </row>
    <row r="6152" spans="1:9" ht="48" customHeight="1">
      <c r="A6152" s="5" t="s">
        <v>86</v>
      </c>
      <c r="B6152" s="5" t="s">
        <v>85</v>
      </c>
      <c r="C6152" s="4">
        <v>43435</v>
      </c>
      <c r="D6152" s="4">
        <v>43465</v>
      </c>
      <c r="E6152" s="5" t="s">
        <v>337</v>
      </c>
      <c r="F6152" s="5" t="s">
        <v>351</v>
      </c>
      <c r="G6152" s="7">
        <v>2E-3</v>
      </c>
      <c r="H6152" s="21" t="s">
        <v>96</v>
      </c>
      <c r="I6152" s="5" t="s">
        <v>51</v>
      </c>
    </row>
    <row r="6153" spans="1:9" ht="48" customHeight="1">
      <c r="A6153" s="5" t="s">
        <v>86</v>
      </c>
      <c r="B6153" s="5" t="s">
        <v>85</v>
      </c>
      <c r="C6153" s="4">
        <v>43435</v>
      </c>
      <c r="D6153" s="4">
        <v>43465</v>
      </c>
      <c r="E6153" s="5" t="s">
        <v>337</v>
      </c>
      <c r="F6153" s="5" t="s">
        <v>352</v>
      </c>
      <c r="G6153" s="7">
        <v>2E-3</v>
      </c>
      <c r="H6153" s="21" t="s">
        <v>96</v>
      </c>
      <c r="I6153" s="5" t="s">
        <v>51</v>
      </c>
    </row>
    <row r="6154" spans="1:9" ht="48" customHeight="1">
      <c r="A6154" s="5" t="s">
        <v>86</v>
      </c>
      <c r="B6154" s="5" t="s">
        <v>85</v>
      </c>
      <c r="C6154" s="4">
        <v>43435</v>
      </c>
      <c r="D6154" s="4">
        <v>43465</v>
      </c>
      <c r="E6154" s="5" t="s">
        <v>337</v>
      </c>
      <c r="F6154" s="5" t="s">
        <v>339</v>
      </c>
      <c r="G6154" s="7">
        <v>2E-3</v>
      </c>
      <c r="H6154" s="21" t="s">
        <v>96</v>
      </c>
      <c r="I6154" s="5" t="s">
        <v>51</v>
      </c>
    </row>
    <row r="6155" spans="1:9" ht="48" customHeight="1">
      <c r="A6155" s="5" t="s">
        <v>86</v>
      </c>
      <c r="B6155" s="5" t="s">
        <v>85</v>
      </c>
      <c r="C6155" s="4">
        <v>43435</v>
      </c>
      <c r="D6155" s="4">
        <v>43465</v>
      </c>
      <c r="E6155" s="5" t="s">
        <v>337</v>
      </c>
      <c r="F6155" s="5" t="s">
        <v>340</v>
      </c>
      <c r="G6155" s="7">
        <v>2E-3</v>
      </c>
      <c r="H6155" s="21" t="s">
        <v>96</v>
      </c>
      <c r="I6155" s="5" t="s">
        <v>51</v>
      </c>
    </row>
    <row r="6156" spans="1:9" ht="48" customHeight="1">
      <c r="A6156" s="5" t="s">
        <v>86</v>
      </c>
      <c r="B6156" s="5" t="s">
        <v>85</v>
      </c>
      <c r="C6156" s="4">
        <v>43435</v>
      </c>
      <c r="D6156" s="4">
        <v>43465</v>
      </c>
      <c r="E6156" s="5" t="s">
        <v>337</v>
      </c>
      <c r="F6156" s="5" t="s">
        <v>345</v>
      </c>
      <c r="G6156" s="7">
        <v>2E-3</v>
      </c>
      <c r="H6156" s="21" t="s">
        <v>96</v>
      </c>
      <c r="I6156" s="5" t="s">
        <v>51</v>
      </c>
    </row>
    <row r="6157" spans="1:9" ht="48" customHeight="1">
      <c r="A6157" s="5" t="s">
        <v>86</v>
      </c>
      <c r="B6157" s="5" t="s">
        <v>85</v>
      </c>
      <c r="C6157" s="4">
        <v>43435</v>
      </c>
      <c r="D6157" s="4">
        <v>43465</v>
      </c>
      <c r="E6157" s="5" t="s">
        <v>337</v>
      </c>
      <c r="F6157" s="5" t="s">
        <v>346</v>
      </c>
      <c r="G6157" s="7">
        <v>2E-3</v>
      </c>
      <c r="H6157" s="21" t="s">
        <v>96</v>
      </c>
      <c r="I6157" s="5" t="s">
        <v>51</v>
      </c>
    </row>
    <row r="6158" spans="1:9" ht="48" customHeight="1">
      <c r="A6158" s="5" t="s">
        <v>86</v>
      </c>
      <c r="B6158" s="5" t="s">
        <v>85</v>
      </c>
      <c r="C6158" s="4">
        <v>43435</v>
      </c>
      <c r="D6158" s="4">
        <v>43465</v>
      </c>
      <c r="E6158" s="5" t="s">
        <v>337</v>
      </c>
      <c r="F6158" s="5" t="s">
        <v>347</v>
      </c>
      <c r="G6158" s="7">
        <v>2E-3</v>
      </c>
      <c r="H6158" s="21" t="s">
        <v>96</v>
      </c>
      <c r="I6158" s="5" t="s">
        <v>51</v>
      </c>
    </row>
    <row r="6159" spans="1:9" ht="48" customHeight="1">
      <c r="A6159" s="5" t="s">
        <v>86</v>
      </c>
      <c r="B6159" s="5" t="s">
        <v>85</v>
      </c>
      <c r="C6159" s="4">
        <v>43435</v>
      </c>
      <c r="D6159" s="4">
        <v>43465</v>
      </c>
      <c r="E6159" s="5" t="s">
        <v>337</v>
      </c>
      <c r="F6159" s="5" t="s">
        <v>348</v>
      </c>
      <c r="G6159" s="7">
        <v>2E-3</v>
      </c>
      <c r="H6159" s="21" t="s">
        <v>96</v>
      </c>
      <c r="I6159" s="5" t="s">
        <v>51</v>
      </c>
    </row>
    <row r="6160" spans="1:9" ht="48" customHeight="1">
      <c r="A6160" s="5" t="s">
        <v>86</v>
      </c>
      <c r="B6160" s="5" t="s">
        <v>85</v>
      </c>
      <c r="C6160" s="4">
        <v>43435</v>
      </c>
      <c r="D6160" s="4">
        <v>43465</v>
      </c>
      <c r="E6160" s="5" t="s">
        <v>337</v>
      </c>
      <c r="F6160" s="5" t="s">
        <v>361</v>
      </c>
      <c r="G6160" s="7">
        <v>1E-3</v>
      </c>
      <c r="H6160" s="21" t="s">
        <v>96</v>
      </c>
      <c r="I6160" s="5" t="s">
        <v>51</v>
      </c>
    </row>
    <row r="6161" spans="1:9" ht="48" customHeight="1">
      <c r="A6161" s="5" t="s">
        <v>86</v>
      </c>
      <c r="B6161" s="5" t="s">
        <v>85</v>
      </c>
      <c r="C6161" s="4">
        <v>43435</v>
      </c>
      <c r="D6161" s="4">
        <v>43465</v>
      </c>
      <c r="E6161" s="5" t="s">
        <v>337</v>
      </c>
      <c r="F6161" s="5" t="s">
        <v>362</v>
      </c>
      <c r="G6161" s="7">
        <v>1E-3</v>
      </c>
      <c r="H6161" s="21" t="s">
        <v>96</v>
      </c>
      <c r="I6161" s="5" t="s">
        <v>51</v>
      </c>
    </row>
    <row r="6162" spans="1:9" ht="48" customHeight="1">
      <c r="A6162" s="5" t="s">
        <v>86</v>
      </c>
      <c r="B6162" s="5" t="s">
        <v>85</v>
      </c>
      <c r="C6162" s="4">
        <v>43435</v>
      </c>
      <c r="D6162" s="4">
        <v>43465</v>
      </c>
      <c r="E6162" s="5" t="s">
        <v>337</v>
      </c>
      <c r="F6162" s="5" t="s">
        <v>355</v>
      </c>
      <c r="G6162" s="7">
        <v>1E-3</v>
      </c>
      <c r="H6162" s="21" t="s">
        <v>96</v>
      </c>
      <c r="I6162" s="5" t="s">
        <v>51</v>
      </c>
    </row>
    <row r="6163" spans="1:9" ht="48" customHeight="1">
      <c r="A6163" s="5" t="s">
        <v>86</v>
      </c>
      <c r="B6163" s="5" t="s">
        <v>85</v>
      </c>
      <c r="C6163" s="4">
        <v>43435</v>
      </c>
      <c r="D6163" s="4">
        <v>43465</v>
      </c>
      <c r="E6163" s="5" t="s">
        <v>337</v>
      </c>
      <c r="F6163" s="5" t="s">
        <v>356</v>
      </c>
      <c r="G6163" s="7">
        <v>1E-3</v>
      </c>
      <c r="H6163" s="21" t="s">
        <v>96</v>
      </c>
      <c r="I6163" s="5" t="s">
        <v>51</v>
      </c>
    </row>
    <row r="6164" spans="1:9" ht="48" customHeight="1">
      <c r="A6164" s="5" t="s">
        <v>86</v>
      </c>
      <c r="B6164" s="5" t="s">
        <v>85</v>
      </c>
      <c r="C6164" s="4">
        <v>43435</v>
      </c>
      <c r="D6164" s="4">
        <v>43465</v>
      </c>
      <c r="E6164" s="5" t="s">
        <v>337</v>
      </c>
      <c r="F6164" s="5" t="s">
        <v>349</v>
      </c>
      <c r="G6164" s="7">
        <v>1E-3</v>
      </c>
      <c r="H6164" s="21" t="s">
        <v>96</v>
      </c>
      <c r="I6164" s="5" t="s">
        <v>51</v>
      </c>
    </row>
    <row r="6165" spans="1:9" ht="48" customHeight="1">
      <c r="A6165" s="5" t="s">
        <v>86</v>
      </c>
      <c r="B6165" s="5" t="s">
        <v>85</v>
      </c>
      <c r="C6165" s="4">
        <v>43435</v>
      </c>
      <c r="D6165" s="4">
        <v>43465</v>
      </c>
      <c r="E6165" s="5" t="s">
        <v>337</v>
      </c>
      <c r="F6165" s="5" t="s">
        <v>350</v>
      </c>
      <c r="G6165" s="7">
        <v>1E-3</v>
      </c>
      <c r="H6165" s="21" t="s">
        <v>96</v>
      </c>
      <c r="I6165" s="5" t="s">
        <v>51</v>
      </c>
    </row>
    <row r="6166" spans="1:9" ht="48" customHeight="1">
      <c r="A6166" s="5" t="s">
        <v>86</v>
      </c>
      <c r="B6166" s="5" t="s">
        <v>85</v>
      </c>
      <c r="C6166" s="4">
        <v>43435</v>
      </c>
      <c r="D6166" s="4">
        <v>43465</v>
      </c>
      <c r="E6166" s="5" t="s">
        <v>337</v>
      </c>
      <c r="F6166" s="5" t="s">
        <v>357</v>
      </c>
      <c r="G6166" s="7">
        <v>1E-3</v>
      </c>
      <c r="H6166" s="21" t="s">
        <v>96</v>
      </c>
      <c r="I6166" s="5" t="s">
        <v>51</v>
      </c>
    </row>
    <row r="6167" spans="1:9" ht="48" customHeight="1">
      <c r="A6167" s="5" t="s">
        <v>86</v>
      </c>
      <c r="B6167" s="5" t="s">
        <v>85</v>
      </c>
      <c r="C6167" s="4">
        <v>43435</v>
      </c>
      <c r="D6167" s="4">
        <v>43465</v>
      </c>
      <c r="E6167" s="5" t="s">
        <v>337</v>
      </c>
      <c r="F6167" s="5" t="s">
        <v>358</v>
      </c>
      <c r="G6167" s="7">
        <v>1E-3</v>
      </c>
      <c r="H6167" s="21" t="s">
        <v>96</v>
      </c>
      <c r="I6167" s="5" t="s">
        <v>51</v>
      </c>
    </row>
    <row r="6168" spans="1:9" ht="48" customHeight="1">
      <c r="A6168" s="5" t="s">
        <v>86</v>
      </c>
      <c r="B6168" s="5" t="s">
        <v>85</v>
      </c>
      <c r="C6168" s="4">
        <v>43435</v>
      </c>
      <c r="D6168" s="4">
        <v>43465</v>
      </c>
      <c r="E6168" s="5" t="s">
        <v>337</v>
      </c>
      <c r="F6168" s="5" t="s">
        <v>359</v>
      </c>
      <c r="G6168" s="7">
        <v>1E-3</v>
      </c>
      <c r="H6168" s="21" t="s">
        <v>96</v>
      </c>
      <c r="I6168" s="5" t="s">
        <v>51</v>
      </c>
    </row>
    <row r="6169" spans="1:9" ht="48" customHeight="1">
      <c r="A6169" s="5" t="s">
        <v>86</v>
      </c>
      <c r="B6169" s="5" t="s">
        <v>85</v>
      </c>
      <c r="C6169" s="4">
        <v>43435</v>
      </c>
      <c r="D6169" s="4">
        <v>43465</v>
      </c>
      <c r="E6169" s="5" t="s">
        <v>337</v>
      </c>
      <c r="F6169" s="5" t="s">
        <v>343</v>
      </c>
      <c r="G6169" s="7">
        <v>1E-3</v>
      </c>
      <c r="H6169" s="21" t="s">
        <v>96</v>
      </c>
      <c r="I6169" s="5" t="s">
        <v>51</v>
      </c>
    </row>
    <row r="6170" spans="1:9" ht="48" customHeight="1">
      <c r="A6170" s="5" t="s">
        <v>86</v>
      </c>
      <c r="B6170" s="5" t="s">
        <v>85</v>
      </c>
      <c r="C6170" s="4">
        <v>43435</v>
      </c>
      <c r="D6170" s="4">
        <v>43465</v>
      </c>
      <c r="E6170" s="5" t="s">
        <v>337</v>
      </c>
      <c r="F6170" s="5" t="s">
        <v>353</v>
      </c>
      <c r="G6170" s="7">
        <v>1E-3</v>
      </c>
      <c r="H6170" s="21" t="s">
        <v>96</v>
      </c>
      <c r="I6170" s="5" t="s">
        <v>51</v>
      </c>
    </row>
    <row r="6171" spans="1:9" ht="48" customHeight="1">
      <c r="A6171" s="5" t="s">
        <v>86</v>
      </c>
      <c r="B6171" s="5" t="s">
        <v>85</v>
      </c>
      <c r="C6171" s="4">
        <v>43435</v>
      </c>
      <c r="D6171" s="4">
        <v>43465</v>
      </c>
      <c r="E6171" s="5" t="s">
        <v>337</v>
      </c>
      <c r="F6171" s="5" t="s">
        <v>354</v>
      </c>
      <c r="G6171" s="7">
        <v>1E-3</v>
      </c>
      <c r="H6171" s="21" t="s">
        <v>96</v>
      </c>
      <c r="I6171" s="5" t="s">
        <v>51</v>
      </c>
    </row>
    <row r="6172" spans="1:9" ht="48" customHeight="1">
      <c r="A6172" s="5" t="s">
        <v>86</v>
      </c>
      <c r="B6172" s="5" t="s">
        <v>85</v>
      </c>
      <c r="C6172" s="4">
        <v>43435</v>
      </c>
      <c r="D6172" s="4">
        <v>43465</v>
      </c>
      <c r="E6172" s="5" t="s">
        <v>337</v>
      </c>
      <c r="F6172" s="5" t="s">
        <v>344</v>
      </c>
      <c r="G6172" s="7">
        <v>1E-3</v>
      </c>
      <c r="H6172" s="21" t="s">
        <v>96</v>
      </c>
      <c r="I6172" s="5" t="s">
        <v>51</v>
      </c>
    </row>
    <row r="6173" spans="1:9" ht="48" customHeight="1">
      <c r="A6173" s="5" t="s">
        <v>86</v>
      </c>
      <c r="B6173" s="5" t="s">
        <v>85</v>
      </c>
      <c r="C6173" s="4">
        <v>43435</v>
      </c>
      <c r="D6173" s="4">
        <v>43465</v>
      </c>
      <c r="E6173" s="5" t="s">
        <v>337</v>
      </c>
      <c r="F6173" s="5" t="s">
        <v>360</v>
      </c>
      <c r="G6173" s="7">
        <v>1E-3</v>
      </c>
      <c r="H6173" s="21" t="s">
        <v>96</v>
      </c>
      <c r="I6173" s="5" t="s">
        <v>51</v>
      </c>
    </row>
    <row r="6174" spans="1:9" ht="48" customHeight="1">
      <c r="A6174" s="5" t="s">
        <v>86</v>
      </c>
      <c r="B6174" s="5" t="s">
        <v>85</v>
      </c>
      <c r="C6174" s="4">
        <v>43435</v>
      </c>
      <c r="D6174" s="4">
        <v>43465</v>
      </c>
      <c r="E6174" s="5" t="s">
        <v>115</v>
      </c>
      <c r="F6174" s="5" t="s">
        <v>436</v>
      </c>
      <c r="G6174" s="7">
        <v>8.0000000000000002E-3</v>
      </c>
      <c r="H6174" s="21" t="s">
        <v>96</v>
      </c>
      <c r="I6174" s="5" t="s">
        <v>51</v>
      </c>
    </row>
    <row r="6175" spans="1:9" ht="48" customHeight="1">
      <c r="A6175" s="5" t="s">
        <v>86</v>
      </c>
      <c r="B6175" s="5" t="s">
        <v>85</v>
      </c>
      <c r="C6175" s="4">
        <v>43435</v>
      </c>
      <c r="D6175" s="4">
        <v>43465</v>
      </c>
      <c r="E6175" s="5" t="s">
        <v>115</v>
      </c>
      <c r="F6175" s="5" t="s">
        <v>434</v>
      </c>
      <c r="G6175" s="7">
        <v>5.0000000000000001E-3</v>
      </c>
      <c r="H6175" s="21" t="s">
        <v>96</v>
      </c>
      <c r="I6175" s="5" t="s">
        <v>51</v>
      </c>
    </row>
    <row r="6176" spans="1:9" ht="48" customHeight="1">
      <c r="A6176" s="5" t="s">
        <v>86</v>
      </c>
      <c r="B6176" s="5" t="s">
        <v>85</v>
      </c>
      <c r="C6176" s="4">
        <v>43435</v>
      </c>
      <c r="D6176" s="4">
        <v>43465</v>
      </c>
      <c r="E6176" s="5" t="s">
        <v>115</v>
      </c>
      <c r="F6176" s="5" t="s">
        <v>430</v>
      </c>
      <c r="G6176" s="7">
        <v>3.0000000000000001E-3</v>
      </c>
      <c r="H6176" s="21" t="s">
        <v>96</v>
      </c>
      <c r="I6176" s="5" t="s">
        <v>51</v>
      </c>
    </row>
    <row r="6177" spans="1:9" ht="48" customHeight="1">
      <c r="A6177" s="5" t="s">
        <v>86</v>
      </c>
      <c r="B6177" s="5" t="s">
        <v>85</v>
      </c>
      <c r="C6177" s="4">
        <v>43435</v>
      </c>
      <c r="D6177" s="4">
        <v>43465</v>
      </c>
      <c r="E6177" s="5" t="s">
        <v>115</v>
      </c>
      <c r="F6177" s="5" t="s">
        <v>433</v>
      </c>
      <c r="G6177" s="7">
        <v>3.0000000000000001E-3</v>
      </c>
      <c r="H6177" s="21" t="s">
        <v>96</v>
      </c>
      <c r="I6177" s="5" t="s">
        <v>51</v>
      </c>
    </row>
    <row r="6178" spans="1:9" ht="48" customHeight="1">
      <c r="A6178" s="5" t="s">
        <v>86</v>
      </c>
      <c r="B6178" s="5" t="s">
        <v>85</v>
      </c>
      <c r="C6178" s="4">
        <v>43435</v>
      </c>
      <c r="D6178" s="4">
        <v>43465</v>
      </c>
      <c r="E6178" s="5" t="s">
        <v>115</v>
      </c>
      <c r="F6178" s="5" t="s">
        <v>435</v>
      </c>
      <c r="G6178" s="7">
        <v>3.0000000000000001E-3</v>
      </c>
      <c r="H6178" s="21" t="s">
        <v>96</v>
      </c>
      <c r="I6178" s="5" t="s">
        <v>51</v>
      </c>
    </row>
    <row r="6179" spans="1:9" ht="48" customHeight="1">
      <c r="A6179" s="5" t="s">
        <v>86</v>
      </c>
      <c r="B6179" s="5" t="s">
        <v>85</v>
      </c>
      <c r="C6179" s="4">
        <v>43435</v>
      </c>
      <c r="D6179" s="4">
        <v>43465</v>
      </c>
      <c r="E6179" s="5" t="s">
        <v>115</v>
      </c>
      <c r="F6179" s="5" t="s">
        <v>431</v>
      </c>
      <c r="G6179" s="7">
        <v>2E-3</v>
      </c>
      <c r="H6179" s="21" t="s">
        <v>96</v>
      </c>
      <c r="I6179" s="5" t="s">
        <v>51</v>
      </c>
    </row>
    <row r="6180" spans="1:9" ht="48" customHeight="1">
      <c r="A6180" s="5" t="s">
        <v>86</v>
      </c>
      <c r="B6180" s="5" t="s">
        <v>85</v>
      </c>
      <c r="C6180" s="4">
        <v>43435</v>
      </c>
      <c r="D6180" s="4">
        <v>43465</v>
      </c>
      <c r="E6180" s="5" t="s">
        <v>115</v>
      </c>
      <c r="F6180" s="5" t="s">
        <v>438</v>
      </c>
      <c r="G6180" s="7">
        <v>2E-3</v>
      </c>
      <c r="H6180" s="21" t="s">
        <v>96</v>
      </c>
      <c r="I6180" s="5" t="s">
        <v>51</v>
      </c>
    </row>
    <row r="6181" spans="1:9" ht="48" customHeight="1">
      <c r="A6181" s="5" t="s">
        <v>86</v>
      </c>
      <c r="B6181" s="5" t="s">
        <v>85</v>
      </c>
      <c r="C6181" s="4">
        <v>43435</v>
      </c>
      <c r="D6181" s="4">
        <v>43465</v>
      </c>
      <c r="E6181" s="5" t="s">
        <v>115</v>
      </c>
      <c r="F6181" s="5" t="s">
        <v>432</v>
      </c>
      <c r="G6181" s="7">
        <v>2E-3</v>
      </c>
      <c r="H6181" s="21" t="s">
        <v>96</v>
      </c>
      <c r="I6181" s="5" t="s">
        <v>51</v>
      </c>
    </row>
    <row r="6182" spans="1:9" ht="48" customHeight="1">
      <c r="A6182" s="5" t="s">
        <v>86</v>
      </c>
      <c r="B6182" s="5" t="s">
        <v>85</v>
      </c>
      <c r="C6182" s="4">
        <v>43435</v>
      </c>
      <c r="D6182" s="4">
        <v>43465</v>
      </c>
      <c r="E6182" s="5" t="s">
        <v>115</v>
      </c>
      <c r="F6182" s="5" t="s">
        <v>437</v>
      </c>
      <c r="G6182" s="7">
        <v>1E-3</v>
      </c>
      <c r="H6182" s="21" t="s">
        <v>96</v>
      </c>
      <c r="I6182" s="5" t="s">
        <v>51</v>
      </c>
    </row>
    <row r="6183" spans="1:9" ht="48" customHeight="1">
      <c r="A6183" s="5" t="s">
        <v>86</v>
      </c>
      <c r="B6183" s="5" t="s">
        <v>85</v>
      </c>
      <c r="C6183" s="4">
        <v>43435</v>
      </c>
      <c r="D6183" s="4">
        <v>43465</v>
      </c>
      <c r="E6183" s="5" t="s">
        <v>115</v>
      </c>
      <c r="F6183" s="5" t="s">
        <v>440</v>
      </c>
      <c r="G6183" s="7">
        <v>1E-3</v>
      </c>
      <c r="H6183" s="21" t="s">
        <v>96</v>
      </c>
      <c r="I6183" s="5" t="s">
        <v>51</v>
      </c>
    </row>
    <row r="6184" spans="1:9" ht="48" customHeight="1">
      <c r="A6184" s="5" t="s">
        <v>86</v>
      </c>
      <c r="B6184" s="5" t="s">
        <v>85</v>
      </c>
      <c r="C6184" s="4">
        <v>43435</v>
      </c>
      <c r="D6184" s="4">
        <v>43465</v>
      </c>
      <c r="E6184" s="5" t="s">
        <v>115</v>
      </c>
      <c r="F6184" s="5" t="s">
        <v>441</v>
      </c>
      <c r="G6184" s="7">
        <v>1E-3</v>
      </c>
      <c r="H6184" s="21" t="s">
        <v>96</v>
      </c>
      <c r="I6184" s="5" t="s">
        <v>51</v>
      </c>
    </row>
    <row r="6185" spans="1:9" ht="48" customHeight="1">
      <c r="A6185" s="5" t="s">
        <v>86</v>
      </c>
      <c r="B6185" s="5" t="s">
        <v>85</v>
      </c>
      <c r="C6185" s="4">
        <v>43435</v>
      </c>
      <c r="D6185" s="4">
        <v>43465</v>
      </c>
      <c r="E6185" s="5" t="s">
        <v>115</v>
      </c>
      <c r="F6185" s="5" t="s">
        <v>443</v>
      </c>
      <c r="G6185" s="7">
        <v>1E-3</v>
      </c>
      <c r="H6185" s="21" t="s">
        <v>96</v>
      </c>
      <c r="I6185" s="5" t="s">
        <v>51</v>
      </c>
    </row>
    <row r="6186" spans="1:9" ht="48" customHeight="1">
      <c r="A6186" s="5" t="s">
        <v>86</v>
      </c>
      <c r="B6186" s="5" t="s">
        <v>85</v>
      </c>
      <c r="C6186" s="4">
        <v>43435</v>
      </c>
      <c r="D6186" s="4">
        <v>43465</v>
      </c>
      <c r="E6186" s="5" t="s">
        <v>115</v>
      </c>
      <c r="F6186" s="5" t="s">
        <v>444</v>
      </c>
      <c r="G6186" s="7">
        <v>1E-3</v>
      </c>
      <c r="H6186" s="21" t="s">
        <v>96</v>
      </c>
      <c r="I6186" s="5" t="s">
        <v>51</v>
      </c>
    </row>
    <row r="6187" spans="1:9" ht="48" customHeight="1">
      <c r="A6187" s="5" t="s">
        <v>86</v>
      </c>
      <c r="B6187" s="5" t="s">
        <v>85</v>
      </c>
      <c r="C6187" s="4">
        <v>43435</v>
      </c>
      <c r="D6187" s="4">
        <v>43465</v>
      </c>
      <c r="E6187" s="5" t="s">
        <v>115</v>
      </c>
      <c r="F6187" s="5" t="s">
        <v>449</v>
      </c>
      <c r="G6187" s="7">
        <v>1E-3</v>
      </c>
      <c r="H6187" s="21" t="s">
        <v>96</v>
      </c>
      <c r="I6187" s="5" t="s">
        <v>51</v>
      </c>
    </row>
    <row r="6188" spans="1:9" ht="48" customHeight="1">
      <c r="A6188" s="5" t="s">
        <v>86</v>
      </c>
      <c r="B6188" s="5" t="s">
        <v>85</v>
      </c>
      <c r="C6188" s="4">
        <v>43435</v>
      </c>
      <c r="D6188" s="4">
        <v>43465</v>
      </c>
      <c r="E6188" s="5" t="s">
        <v>115</v>
      </c>
      <c r="F6188" s="5" t="s">
        <v>450</v>
      </c>
      <c r="G6188" s="7">
        <v>1E-3</v>
      </c>
      <c r="H6188" s="21" t="s">
        <v>96</v>
      </c>
      <c r="I6188" s="5" t="s">
        <v>51</v>
      </c>
    </row>
    <row r="6189" spans="1:9" ht="48" customHeight="1">
      <c r="A6189" s="5" t="s">
        <v>86</v>
      </c>
      <c r="B6189" s="5" t="s">
        <v>85</v>
      </c>
      <c r="C6189" s="4">
        <v>43435</v>
      </c>
      <c r="D6189" s="4">
        <v>43465</v>
      </c>
      <c r="E6189" s="5" t="s">
        <v>115</v>
      </c>
      <c r="F6189" s="5" t="s">
        <v>439</v>
      </c>
      <c r="G6189" s="7">
        <v>0</v>
      </c>
      <c r="H6189" s="21" t="s">
        <v>96</v>
      </c>
      <c r="I6189" s="5" t="s">
        <v>51</v>
      </c>
    </row>
    <row r="6190" spans="1:9" ht="48" customHeight="1">
      <c r="A6190" s="5" t="s">
        <v>86</v>
      </c>
      <c r="B6190" s="5" t="s">
        <v>85</v>
      </c>
      <c r="C6190" s="4">
        <v>43435</v>
      </c>
      <c r="D6190" s="4">
        <v>43465</v>
      </c>
      <c r="E6190" s="5" t="s">
        <v>115</v>
      </c>
      <c r="F6190" s="5" t="s">
        <v>442</v>
      </c>
      <c r="G6190" s="7">
        <v>0</v>
      </c>
      <c r="H6190" s="21" t="s">
        <v>96</v>
      </c>
      <c r="I6190" s="5" t="s">
        <v>51</v>
      </c>
    </row>
    <row r="6191" spans="1:9" ht="48" customHeight="1">
      <c r="A6191" s="5" t="s">
        <v>86</v>
      </c>
      <c r="B6191" s="5" t="s">
        <v>85</v>
      </c>
      <c r="C6191" s="4">
        <v>43435</v>
      </c>
      <c r="D6191" s="4">
        <v>43465</v>
      </c>
      <c r="E6191" s="5" t="s">
        <v>115</v>
      </c>
      <c r="F6191" s="5" t="s">
        <v>445</v>
      </c>
      <c r="G6191" s="7">
        <v>0</v>
      </c>
      <c r="H6191" s="21" t="s">
        <v>96</v>
      </c>
      <c r="I6191" s="5" t="s">
        <v>51</v>
      </c>
    </row>
    <row r="6192" spans="1:9" ht="48" customHeight="1">
      <c r="A6192" s="5" t="s">
        <v>86</v>
      </c>
      <c r="B6192" s="5" t="s">
        <v>85</v>
      </c>
      <c r="C6192" s="4">
        <v>43435</v>
      </c>
      <c r="D6192" s="4">
        <v>43465</v>
      </c>
      <c r="E6192" s="5" t="s">
        <v>115</v>
      </c>
      <c r="F6192" s="5" t="s">
        <v>113</v>
      </c>
      <c r="G6192" s="7">
        <v>0</v>
      </c>
      <c r="H6192" s="21" t="s">
        <v>96</v>
      </c>
      <c r="I6192" s="5" t="s">
        <v>51</v>
      </c>
    </row>
    <row r="6193" spans="1:9" ht="48" customHeight="1">
      <c r="A6193" s="5" t="s">
        <v>86</v>
      </c>
      <c r="B6193" s="5" t="s">
        <v>85</v>
      </c>
      <c r="C6193" s="4">
        <v>43435</v>
      </c>
      <c r="D6193" s="4">
        <v>43465</v>
      </c>
      <c r="E6193" s="5" t="s">
        <v>115</v>
      </c>
      <c r="F6193" s="5" t="s">
        <v>446</v>
      </c>
      <c r="G6193" s="7">
        <v>0</v>
      </c>
      <c r="H6193" s="21" t="s">
        <v>96</v>
      </c>
      <c r="I6193" s="5" t="s">
        <v>51</v>
      </c>
    </row>
    <row r="6194" spans="1:9" ht="48" customHeight="1">
      <c r="A6194" s="5" t="s">
        <v>86</v>
      </c>
      <c r="B6194" s="5" t="s">
        <v>85</v>
      </c>
      <c r="C6194" s="4">
        <v>43435</v>
      </c>
      <c r="D6194" s="4">
        <v>43465</v>
      </c>
      <c r="E6194" s="5" t="s">
        <v>115</v>
      </c>
      <c r="F6194" s="5" t="s">
        <v>447</v>
      </c>
      <c r="G6194" s="7">
        <v>0</v>
      </c>
      <c r="H6194" s="21" t="s">
        <v>96</v>
      </c>
      <c r="I6194" s="5" t="s">
        <v>51</v>
      </c>
    </row>
    <row r="6195" spans="1:9" ht="48" customHeight="1">
      <c r="A6195" s="5" t="s">
        <v>86</v>
      </c>
      <c r="B6195" s="5" t="s">
        <v>85</v>
      </c>
      <c r="C6195" s="4">
        <v>43435</v>
      </c>
      <c r="D6195" s="4">
        <v>43465</v>
      </c>
      <c r="E6195" s="5" t="s">
        <v>115</v>
      </c>
      <c r="F6195" s="5" t="s">
        <v>448</v>
      </c>
      <c r="G6195" s="7">
        <v>0</v>
      </c>
      <c r="H6195" s="21" t="s">
        <v>96</v>
      </c>
      <c r="I6195" s="5" t="s">
        <v>51</v>
      </c>
    </row>
    <row r="6196" spans="1:9" ht="48" customHeight="1">
      <c r="A6196" s="5" t="s">
        <v>86</v>
      </c>
      <c r="B6196" s="5" t="s">
        <v>85</v>
      </c>
      <c r="C6196" s="4">
        <v>43435</v>
      </c>
      <c r="D6196" s="4">
        <v>43465</v>
      </c>
      <c r="E6196" s="5" t="s">
        <v>53</v>
      </c>
      <c r="F6196" s="5" t="s">
        <v>474</v>
      </c>
      <c r="G6196" s="7">
        <v>8.0000000000000002E-3</v>
      </c>
      <c r="H6196" s="21" t="s">
        <v>96</v>
      </c>
      <c r="I6196" s="5" t="s">
        <v>51</v>
      </c>
    </row>
    <row r="6197" spans="1:9" ht="48" customHeight="1">
      <c r="A6197" s="5" t="s">
        <v>86</v>
      </c>
      <c r="B6197" s="5" t="s">
        <v>85</v>
      </c>
      <c r="C6197" s="4">
        <v>43435</v>
      </c>
      <c r="D6197" s="4">
        <v>43465</v>
      </c>
      <c r="E6197" s="5" t="s">
        <v>53</v>
      </c>
      <c r="F6197" s="5" t="s">
        <v>475</v>
      </c>
      <c r="G6197" s="7">
        <v>3.0000000000000001E-3</v>
      </c>
      <c r="H6197" s="21" t="s">
        <v>96</v>
      </c>
      <c r="I6197" s="5" t="s">
        <v>51</v>
      </c>
    </row>
    <row r="6198" spans="1:9" ht="48" customHeight="1">
      <c r="A6198" s="5" t="s">
        <v>86</v>
      </c>
      <c r="B6198" s="5" t="s">
        <v>85</v>
      </c>
      <c r="C6198" s="4">
        <v>43435</v>
      </c>
      <c r="D6198" s="4">
        <v>43465</v>
      </c>
      <c r="E6198" s="5" t="s">
        <v>53</v>
      </c>
      <c r="F6198" s="5" t="s">
        <v>476</v>
      </c>
      <c r="G6198" s="7">
        <v>2E-3</v>
      </c>
      <c r="H6198" s="21" t="s">
        <v>96</v>
      </c>
      <c r="I6198" s="5" t="s">
        <v>51</v>
      </c>
    </row>
    <row r="6199" spans="1:9" ht="48" customHeight="1">
      <c r="A6199" s="5" t="s">
        <v>86</v>
      </c>
      <c r="B6199" s="5" t="s">
        <v>85</v>
      </c>
      <c r="C6199" s="4">
        <v>43435</v>
      </c>
      <c r="D6199" s="4">
        <v>43465</v>
      </c>
      <c r="E6199" s="5" t="s">
        <v>53</v>
      </c>
      <c r="F6199" s="5" t="s">
        <v>478</v>
      </c>
      <c r="G6199" s="7">
        <v>2E-3</v>
      </c>
      <c r="H6199" s="21" t="s">
        <v>96</v>
      </c>
      <c r="I6199" s="5" t="s">
        <v>51</v>
      </c>
    </row>
    <row r="6200" spans="1:9" ht="48" customHeight="1">
      <c r="A6200" s="5" t="s">
        <v>86</v>
      </c>
      <c r="B6200" s="5" t="s">
        <v>85</v>
      </c>
      <c r="C6200" s="4">
        <v>43435</v>
      </c>
      <c r="D6200" s="4">
        <v>43465</v>
      </c>
      <c r="E6200" s="5" t="s">
        <v>53</v>
      </c>
      <c r="F6200" s="5" t="s">
        <v>477</v>
      </c>
      <c r="G6200" s="7">
        <v>1E-3</v>
      </c>
      <c r="H6200" s="21" t="s">
        <v>96</v>
      </c>
      <c r="I6200" s="5" t="s">
        <v>51</v>
      </c>
    </row>
    <row r="6201" spans="1:9" ht="48" customHeight="1">
      <c r="A6201" s="5" t="s">
        <v>86</v>
      </c>
      <c r="B6201" s="5" t="s">
        <v>85</v>
      </c>
      <c r="C6201" s="4">
        <v>43435</v>
      </c>
      <c r="D6201" s="4">
        <v>43465</v>
      </c>
      <c r="E6201" s="5" t="s">
        <v>53</v>
      </c>
      <c r="F6201" s="5" t="s">
        <v>480</v>
      </c>
      <c r="G6201" s="7">
        <v>1E-3</v>
      </c>
      <c r="H6201" s="21" t="s">
        <v>96</v>
      </c>
      <c r="I6201" s="5" t="s">
        <v>51</v>
      </c>
    </row>
    <row r="6202" spans="1:9" ht="48" customHeight="1">
      <c r="A6202" s="5" t="s">
        <v>86</v>
      </c>
      <c r="B6202" s="5" t="s">
        <v>85</v>
      </c>
      <c r="C6202" s="4">
        <v>43435</v>
      </c>
      <c r="D6202" s="4">
        <v>43465</v>
      </c>
      <c r="E6202" s="5" t="s">
        <v>53</v>
      </c>
      <c r="F6202" s="5" t="s">
        <v>481</v>
      </c>
      <c r="G6202" s="7">
        <v>1E-3</v>
      </c>
      <c r="H6202" s="21" t="s">
        <v>96</v>
      </c>
      <c r="I6202" s="5" t="s">
        <v>51</v>
      </c>
    </row>
    <row r="6203" spans="1:9" ht="48" customHeight="1">
      <c r="A6203" s="5" t="s">
        <v>86</v>
      </c>
      <c r="B6203" s="5" t="s">
        <v>85</v>
      </c>
      <c r="C6203" s="4">
        <v>43435</v>
      </c>
      <c r="D6203" s="4">
        <v>43465</v>
      </c>
      <c r="E6203" s="5" t="s">
        <v>53</v>
      </c>
      <c r="F6203" s="5" t="s">
        <v>482</v>
      </c>
      <c r="G6203" s="7">
        <v>1E-3</v>
      </c>
      <c r="H6203" s="21" t="s">
        <v>96</v>
      </c>
      <c r="I6203" s="5" t="s">
        <v>51</v>
      </c>
    </row>
    <row r="6204" spans="1:9" ht="48" customHeight="1">
      <c r="A6204" s="5" t="s">
        <v>86</v>
      </c>
      <c r="B6204" s="5" t="s">
        <v>85</v>
      </c>
      <c r="C6204" s="4">
        <v>43435</v>
      </c>
      <c r="D6204" s="4">
        <v>43465</v>
      </c>
      <c r="E6204" s="5" t="s">
        <v>53</v>
      </c>
      <c r="F6204" s="5" t="s">
        <v>46</v>
      </c>
      <c r="G6204" s="7">
        <v>1E-3</v>
      </c>
      <c r="H6204" s="21" t="s">
        <v>96</v>
      </c>
      <c r="I6204" s="5" t="s">
        <v>51</v>
      </c>
    </row>
    <row r="6205" spans="1:9" ht="48" customHeight="1">
      <c r="A6205" s="5" t="s">
        <v>86</v>
      </c>
      <c r="B6205" s="5" t="s">
        <v>85</v>
      </c>
      <c r="C6205" s="4">
        <v>43435</v>
      </c>
      <c r="D6205" s="4">
        <v>43465</v>
      </c>
      <c r="E6205" s="5" t="s">
        <v>53</v>
      </c>
      <c r="F6205" s="5" t="s">
        <v>483</v>
      </c>
      <c r="G6205" s="7">
        <v>1E-3</v>
      </c>
      <c r="H6205" s="21" t="s">
        <v>96</v>
      </c>
      <c r="I6205" s="5" t="s">
        <v>51</v>
      </c>
    </row>
    <row r="6206" spans="1:9" ht="48" customHeight="1">
      <c r="A6206" s="5" t="s">
        <v>86</v>
      </c>
      <c r="B6206" s="5" t="s">
        <v>85</v>
      </c>
      <c r="C6206" s="4">
        <v>43435</v>
      </c>
      <c r="D6206" s="4">
        <v>43465</v>
      </c>
      <c r="E6206" s="5" t="s">
        <v>53</v>
      </c>
      <c r="F6206" s="5" t="s">
        <v>484</v>
      </c>
      <c r="G6206" s="7">
        <v>1E-3</v>
      </c>
      <c r="H6206" s="21" t="s">
        <v>96</v>
      </c>
      <c r="I6206" s="5" t="s">
        <v>51</v>
      </c>
    </row>
    <row r="6207" spans="1:9" ht="48" customHeight="1">
      <c r="A6207" s="5" t="s">
        <v>86</v>
      </c>
      <c r="B6207" s="5" t="s">
        <v>85</v>
      </c>
      <c r="C6207" s="4">
        <v>43435</v>
      </c>
      <c r="D6207" s="4">
        <v>43465</v>
      </c>
      <c r="E6207" s="5" t="s">
        <v>53</v>
      </c>
      <c r="F6207" s="5" t="s">
        <v>488</v>
      </c>
      <c r="G6207" s="7">
        <v>1E-3</v>
      </c>
      <c r="H6207" s="21" t="s">
        <v>96</v>
      </c>
      <c r="I6207" s="5" t="s">
        <v>51</v>
      </c>
    </row>
    <row r="6208" spans="1:9" ht="48" customHeight="1">
      <c r="A6208" s="5" t="s">
        <v>86</v>
      </c>
      <c r="B6208" s="5" t="s">
        <v>85</v>
      </c>
      <c r="C6208" s="4">
        <v>43435</v>
      </c>
      <c r="D6208" s="4">
        <v>43465</v>
      </c>
      <c r="E6208" s="5" t="s">
        <v>53</v>
      </c>
      <c r="F6208" s="5" t="s">
        <v>479</v>
      </c>
      <c r="G6208" s="7">
        <v>0</v>
      </c>
      <c r="H6208" s="21" t="s">
        <v>96</v>
      </c>
      <c r="I6208" s="5" t="s">
        <v>51</v>
      </c>
    </row>
    <row r="6209" spans="1:9" ht="48" customHeight="1">
      <c r="A6209" s="5" t="s">
        <v>86</v>
      </c>
      <c r="B6209" s="5" t="s">
        <v>85</v>
      </c>
      <c r="C6209" s="4">
        <v>43435</v>
      </c>
      <c r="D6209" s="4">
        <v>43465</v>
      </c>
      <c r="E6209" s="5" t="s">
        <v>53</v>
      </c>
      <c r="F6209" s="5" t="s">
        <v>485</v>
      </c>
      <c r="G6209" s="7">
        <v>0</v>
      </c>
      <c r="H6209" s="21" t="s">
        <v>96</v>
      </c>
      <c r="I6209" s="5" t="s">
        <v>51</v>
      </c>
    </row>
    <row r="6210" spans="1:9" ht="48" customHeight="1">
      <c r="A6210" s="5" t="s">
        <v>86</v>
      </c>
      <c r="B6210" s="5" t="s">
        <v>85</v>
      </c>
      <c r="C6210" s="4">
        <v>43435</v>
      </c>
      <c r="D6210" s="4">
        <v>43465</v>
      </c>
      <c r="E6210" s="5" t="s">
        <v>53</v>
      </c>
      <c r="F6210" s="5" t="s">
        <v>486</v>
      </c>
      <c r="G6210" s="7">
        <v>0</v>
      </c>
      <c r="H6210" s="21" t="s">
        <v>96</v>
      </c>
      <c r="I6210" s="5" t="s">
        <v>51</v>
      </c>
    </row>
    <row r="6211" spans="1:9" ht="48" customHeight="1">
      <c r="A6211" s="5" t="s">
        <v>86</v>
      </c>
      <c r="B6211" s="5" t="s">
        <v>85</v>
      </c>
      <c r="C6211" s="4">
        <v>43435</v>
      </c>
      <c r="D6211" s="4">
        <v>43465</v>
      </c>
      <c r="E6211" s="5" t="s">
        <v>53</v>
      </c>
      <c r="F6211" s="5" t="s">
        <v>487</v>
      </c>
      <c r="G6211" s="7">
        <v>0</v>
      </c>
      <c r="H6211" s="21" t="s">
        <v>96</v>
      </c>
      <c r="I6211" s="5" t="s">
        <v>51</v>
      </c>
    </row>
    <row r="6212" spans="1:9" ht="48" customHeight="1">
      <c r="A6212" s="5" t="s">
        <v>86</v>
      </c>
      <c r="B6212" s="5" t="s">
        <v>85</v>
      </c>
      <c r="C6212" s="4">
        <v>43435</v>
      </c>
      <c r="D6212" s="4">
        <v>43465</v>
      </c>
      <c r="E6212" s="5" t="s">
        <v>53</v>
      </c>
      <c r="F6212" s="5" t="s">
        <v>445</v>
      </c>
      <c r="G6212" s="7">
        <v>0</v>
      </c>
      <c r="H6212" s="21" t="s">
        <v>96</v>
      </c>
      <c r="I6212" s="5" t="s">
        <v>51</v>
      </c>
    </row>
    <row r="6213" spans="1:9" ht="48" customHeight="1">
      <c r="A6213" s="5" t="s">
        <v>86</v>
      </c>
      <c r="B6213" s="5" t="s">
        <v>85</v>
      </c>
      <c r="C6213" s="4">
        <v>43435</v>
      </c>
      <c r="D6213" s="4">
        <v>43465</v>
      </c>
      <c r="E6213" s="5" t="s">
        <v>53</v>
      </c>
      <c r="F6213" s="5" t="s">
        <v>489</v>
      </c>
      <c r="G6213" s="7">
        <v>0</v>
      </c>
      <c r="H6213" s="21" t="s">
        <v>96</v>
      </c>
      <c r="I6213" s="5" t="s">
        <v>51</v>
      </c>
    </row>
    <row r="6214" spans="1:9" ht="48" customHeight="1">
      <c r="A6214" s="5" t="s">
        <v>86</v>
      </c>
      <c r="B6214" s="5" t="s">
        <v>85</v>
      </c>
      <c r="C6214" s="4">
        <v>43435</v>
      </c>
      <c r="D6214" s="4">
        <v>43465</v>
      </c>
      <c r="E6214" s="5" t="s">
        <v>414</v>
      </c>
      <c r="F6214" s="5" t="s">
        <v>421</v>
      </c>
      <c r="G6214" s="7">
        <v>4.0000000000000001E-3</v>
      </c>
      <c r="H6214" s="21" t="s">
        <v>96</v>
      </c>
      <c r="I6214" s="5" t="s">
        <v>51</v>
      </c>
    </row>
    <row r="6215" spans="1:9" ht="48" customHeight="1">
      <c r="A6215" s="5" t="s">
        <v>86</v>
      </c>
      <c r="B6215" s="5" t="s">
        <v>85</v>
      </c>
      <c r="C6215" s="4">
        <v>43435</v>
      </c>
      <c r="D6215" s="4">
        <v>43465</v>
      </c>
      <c r="E6215" s="5" t="s">
        <v>414</v>
      </c>
      <c r="F6215" s="5" t="s">
        <v>419</v>
      </c>
      <c r="G6215" s="7">
        <v>3.0000000000000001E-3</v>
      </c>
      <c r="H6215" s="21" t="s">
        <v>96</v>
      </c>
      <c r="I6215" s="5" t="s">
        <v>51</v>
      </c>
    </row>
    <row r="6216" spans="1:9" ht="48" customHeight="1">
      <c r="A6216" s="5" t="s">
        <v>86</v>
      </c>
      <c r="B6216" s="5" t="s">
        <v>85</v>
      </c>
      <c r="C6216" s="4">
        <v>43435</v>
      </c>
      <c r="D6216" s="4">
        <v>43465</v>
      </c>
      <c r="E6216" s="5" t="s">
        <v>414</v>
      </c>
      <c r="F6216" s="5" t="s">
        <v>418</v>
      </c>
      <c r="G6216" s="7">
        <v>2E-3</v>
      </c>
      <c r="H6216" s="21" t="s">
        <v>96</v>
      </c>
      <c r="I6216" s="5" t="s">
        <v>51</v>
      </c>
    </row>
    <row r="6217" spans="1:9" ht="48" customHeight="1">
      <c r="A6217" s="5" t="s">
        <v>86</v>
      </c>
      <c r="B6217" s="5" t="s">
        <v>85</v>
      </c>
      <c r="C6217" s="4">
        <v>43435</v>
      </c>
      <c r="D6217" s="4">
        <v>43465</v>
      </c>
      <c r="E6217" s="5" t="s">
        <v>414</v>
      </c>
      <c r="F6217" s="5" t="s">
        <v>416</v>
      </c>
      <c r="G6217" s="7">
        <v>2E-3</v>
      </c>
      <c r="H6217" s="21" t="s">
        <v>96</v>
      </c>
      <c r="I6217" s="5" t="s">
        <v>51</v>
      </c>
    </row>
    <row r="6218" spans="1:9" ht="48" customHeight="1">
      <c r="A6218" s="5" t="s">
        <v>86</v>
      </c>
      <c r="B6218" s="5" t="s">
        <v>85</v>
      </c>
      <c r="C6218" s="4">
        <v>43435</v>
      </c>
      <c r="D6218" s="4">
        <v>43465</v>
      </c>
      <c r="E6218" s="5" t="s">
        <v>414</v>
      </c>
      <c r="F6218" s="5" t="s">
        <v>415</v>
      </c>
      <c r="G6218" s="7">
        <v>2E-3</v>
      </c>
      <c r="H6218" s="21" t="s">
        <v>96</v>
      </c>
      <c r="I6218" s="5" t="s">
        <v>51</v>
      </c>
    </row>
    <row r="6219" spans="1:9" ht="48" customHeight="1">
      <c r="A6219" s="5" t="s">
        <v>86</v>
      </c>
      <c r="B6219" s="5" t="s">
        <v>85</v>
      </c>
      <c r="C6219" s="4">
        <v>43435</v>
      </c>
      <c r="D6219" s="4">
        <v>43465</v>
      </c>
      <c r="E6219" s="5" t="s">
        <v>414</v>
      </c>
      <c r="F6219" s="5" t="s">
        <v>417</v>
      </c>
      <c r="G6219" s="7">
        <v>2E-3</v>
      </c>
      <c r="H6219" s="21" t="s">
        <v>96</v>
      </c>
      <c r="I6219" s="5" t="s">
        <v>51</v>
      </c>
    </row>
    <row r="6220" spans="1:9" ht="48" customHeight="1">
      <c r="A6220" s="5" t="s">
        <v>86</v>
      </c>
      <c r="B6220" s="5" t="s">
        <v>85</v>
      </c>
      <c r="C6220" s="4">
        <v>43435</v>
      </c>
      <c r="D6220" s="4">
        <v>43465</v>
      </c>
      <c r="E6220" s="5" t="s">
        <v>414</v>
      </c>
      <c r="F6220" s="5" t="s">
        <v>426</v>
      </c>
      <c r="G6220" s="7">
        <v>1E-3</v>
      </c>
      <c r="H6220" s="21" t="s">
        <v>96</v>
      </c>
      <c r="I6220" s="5" t="s">
        <v>51</v>
      </c>
    </row>
    <row r="6221" spans="1:9" ht="48" customHeight="1">
      <c r="A6221" s="5" t="s">
        <v>86</v>
      </c>
      <c r="B6221" s="5" t="s">
        <v>85</v>
      </c>
      <c r="C6221" s="4">
        <v>43435</v>
      </c>
      <c r="D6221" s="4">
        <v>43465</v>
      </c>
      <c r="E6221" s="5" t="s">
        <v>414</v>
      </c>
      <c r="F6221" s="5" t="s">
        <v>425</v>
      </c>
      <c r="G6221" s="7">
        <v>1E-3</v>
      </c>
      <c r="H6221" s="21" t="s">
        <v>96</v>
      </c>
      <c r="I6221" s="5" t="s">
        <v>51</v>
      </c>
    </row>
    <row r="6222" spans="1:9" ht="48" customHeight="1">
      <c r="A6222" s="5" t="s">
        <v>86</v>
      </c>
      <c r="B6222" s="5" t="s">
        <v>85</v>
      </c>
      <c r="C6222" s="4">
        <v>43435</v>
      </c>
      <c r="D6222" s="4">
        <v>43465</v>
      </c>
      <c r="E6222" s="5" t="s">
        <v>414</v>
      </c>
      <c r="F6222" s="5" t="s">
        <v>420</v>
      </c>
      <c r="G6222" s="7">
        <v>1E-3</v>
      </c>
      <c r="H6222" s="21" t="s">
        <v>96</v>
      </c>
      <c r="I6222" s="5" t="s">
        <v>51</v>
      </c>
    </row>
    <row r="6223" spans="1:9" ht="48" customHeight="1">
      <c r="A6223" s="5" t="s">
        <v>86</v>
      </c>
      <c r="B6223" s="5" t="s">
        <v>85</v>
      </c>
      <c r="C6223" s="4">
        <v>43435</v>
      </c>
      <c r="D6223" s="4">
        <v>43465</v>
      </c>
      <c r="E6223" s="5" t="s">
        <v>414</v>
      </c>
      <c r="F6223" s="5" t="s">
        <v>428</v>
      </c>
      <c r="G6223" s="7">
        <v>1E-3</v>
      </c>
      <c r="H6223" s="21" t="s">
        <v>96</v>
      </c>
      <c r="I6223" s="5" t="s">
        <v>51</v>
      </c>
    </row>
    <row r="6224" spans="1:9" ht="48" customHeight="1">
      <c r="A6224" s="5" t="s">
        <v>86</v>
      </c>
      <c r="B6224" s="5" t="s">
        <v>85</v>
      </c>
      <c r="C6224" s="4">
        <v>43435</v>
      </c>
      <c r="D6224" s="4">
        <v>43465</v>
      </c>
      <c r="E6224" s="5" t="s">
        <v>414</v>
      </c>
      <c r="F6224" s="5" t="s">
        <v>422</v>
      </c>
      <c r="G6224" s="7">
        <v>0</v>
      </c>
      <c r="H6224" s="21" t="s">
        <v>96</v>
      </c>
      <c r="I6224" s="5" t="s">
        <v>51</v>
      </c>
    </row>
    <row r="6225" spans="1:9" ht="48" customHeight="1">
      <c r="A6225" s="5" t="s">
        <v>86</v>
      </c>
      <c r="B6225" s="5" t="s">
        <v>85</v>
      </c>
      <c r="C6225" s="4">
        <v>43435</v>
      </c>
      <c r="D6225" s="4">
        <v>43465</v>
      </c>
      <c r="E6225" s="5" t="s">
        <v>414</v>
      </c>
      <c r="F6225" s="5" t="s">
        <v>423</v>
      </c>
      <c r="G6225" s="7">
        <v>0</v>
      </c>
      <c r="H6225" s="21" t="s">
        <v>96</v>
      </c>
      <c r="I6225" s="5" t="s">
        <v>51</v>
      </c>
    </row>
    <row r="6226" spans="1:9" ht="48" customHeight="1">
      <c r="A6226" s="5" t="s">
        <v>86</v>
      </c>
      <c r="B6226" s="5" t="s">
        <v>85</v>
      </c>
      <c r="C6226" s="4">
        <v>43435</v>
      </c>
      <c r="D6226" s="4">
        <v>43465</v>
      </c>
      <c r="E6226" s="5" t="s">
        <v>414</v>
      </c>
      <c r="F6226" s="5" t="s">
        <v>424</v>
      </c>
      <c r="G6226" s="7">
        <v>0</v>
      </c>
      <c r="H6226" s="21" t="s">
        <v>96</v>
      </c>
      <c r="I6226" s="5" t="s">
        <v>51</v>
      </c>
    </row>
    <row r="6227" spans="1:9" ht="48" customHeight="1">
      <c r="A6227" s="5" t="s">
        <v>86</v>
      </c>
      <c r="B6227" s="5" t="s">
        <v>85</v>
      </c>
      <c r="C6227" s="4">
        <v>43435</v>
      </c>
      <c r="D6227" s="4">
        <v>43465</v>
      </c>
      <c r="E6227" s="5" t="s">
        <v>414</v>
      </c>
      <c r="F6227" s="5" t="s">
        <v>427</v>
      </c>
      <c r="G6227" s="7">
        <v>0</v>
      </c>
      <c r="H6227" s="21" t="s">
        <v>96</v>
      </c>
      <c r="I6227" s="5" t="s">
        <v>51</v>
      </c>
    </row>
    <row r="6228" spans="1:9" ht="48" customHeight="1">
      <c r="A6228" s="5" t="s">
        <v>86</v>
      </c>
      <c r="B6228" s="5" t="s">
        <v>85</v>
      </c>
      <c r="C6228" s="4">
        <v>43435</v>
      </c>
      <c r="D6228" s="4">
        <v>43465</v>
      </c>
      <c r="E6228" s="5" t="s">
        <v>75</v>
      </c>
      <c r="F6228" s="5" t="s">
        <v>282</v>
      </c>
      <c r="G6228" s="7">
        <v>3.0000000000000001E-3</v>
      </c>
      <c r="H6228" s="21" t="s">
        <v>96</v>
      </c>
      <c r="I6228" s="5" t="s">
        <v>51</v>
      </c>
    </row>
    <row r="6229" spans="1:9" ht="48" customHeight="1">
      <c r="A6229" s="5" t="s">
        <v>86</v>
      </c>
      <c r="B6229" s="5" t="s">
        <v>85</v>
      </c>
      <c r="C6229" s="4">
        <v>43435</v>
      </c>
      <c r="D6229" s="4">
        <v>43465</v>
      </c>
      <c r="E6229" s="5" t="s">
        <v>75</v>
      </c>
      <c r="F6229" s="5" t="s">
        <v>279</v>
      </c>
      <c r="G6229" s="7">
        <v>3.0000000000000001E-3</v>
      </c>
      <c r="H6229" s="21" t="s">
        <v>96</v>
      </c>
      <c r="I6229" s="5" t="s">
        <v>51</v>
      </c>
    </row>
    <row r="6230" spans="1:9" ht="48" customHeight="1">
      <c r="A6230" s="5" t="s">
        <v>86</v>
      </c>
      <c r="B6230" s="5" t="s">
        <v>85</v>
      </c>
      <c r="C6230" s="4">
        <v>43435</v>
      </c>
      <c r="D6230" s="4">
        <v>43465</v>
      </c>
      <c r="E6230" s="5" t="s">
        <v>75</v>
      </c>
      <c r="F6230" s="5" t="s">
        <v>283</v>
      </c>
      <c r="G6230" s="7">
        <v>2E-3</v>
      </c>
      <c r="H6230" s="21" t="s">
        <v>96</v>
      </c>
      <c r="I6230" s="5" t="s">
        <v>51</v>
      </c>
    </row>
    <row r="6231" spans="1:9" ht="48" customHeight="1">
      <c r="A6231" s="5" t="s">
        <v>86</v>
      </c>
      <c r="B6231" s="5" t="s">
        <v>85</v>
      </c>
      <c r="C6231" s="4">
        <v>43435</v>
      </c>
      <c r="D6231" s="4">
        <v>43465</v>
      </c>
      <c r="E6231" s="5" t="s">
        <v>75</v>
      </c>
      <c r="F6231" s="5" t="s">
        <v>281</v>
      </c>
      <c r="G6231" s="7">
        <v>1E-3</v>
      </c>
      <c r="H6231" s="21" t="s">
        <v>96</v>
      </c>
      <c r="I6231" s="5" t="s">
        <v>51</v>
      </c>
    </row>
    <row r="6232" spans="1:9" ht="48" customHeight="1">
      <c r="A6232" s="5" t="s">
        <v>86</v>
      </c>
      <c r="B6232" s="5" t="s">
        <v>85</v>
      </c>
      <c r="C6232" s="4">
        <v>43435</v>
      </c>
      <c r="D6232" s="4">
        <v>43465</v>
      </c>
      <c r="E6232" s="5" t="s">
        <v>75</v>
      </c>
      <c r="F6232" s="5" t="s">
        <v>280</v>
      </c>
      <c r="G6232" s="7">
        <v>1E-3</v>
      </c>
      <c r="H6232" s="21" t="s">
        <v>96</v>
      </c>
      <c r="I6232" s="5" t="s">
        <v>51</v>
      </c>
    </row>
    <row r="6233" spans="1:9" ht="48" customHeight="1">
      <c r="A6233" s="5" t="s">
        <v>86</v>
      </c>
      <c r="B6233" s="5" t="s">
        <v>85</v>
      </c>
      <c r="C6233" s="4">
        <v>43435</v>
      </c>
      <c r="D6233" s="4">
        <v>43465</v>
      </c>
      <c r="E6233" s="5" t="s">
        <v>75</v>
      </c>
      <c r="F6233" s="5" t="s">
        <v>73</v>
      </c>
      <c r="G6233" s="7">
        <v>1E-3</v>
      </c>
      <c r="H6233" s="21" t="s">
        <v>96</v>
      </c>
      <c r="I6233" s="5" t="s">
        <v>51</v>
      </c>
    </row>
    <row r="6234" spans="1:9" ht="48" customHeight="1">
      <c r="A6234" s="5" t="s">
        <v>86</v>
      </c>
      <c r="B6234" s="5" t="s">
        <v>85</v>
      </c>
      <c r="C6234" s="4">
        <v>43435</v>
      </c>
      <c r="D6234" s="4">
        <v>43465</v>
      </c>
      <c r="E6234" s="5" t="s">
        <v>75</v>
      </c>
      <c r="F6234" s="5" t="s">
        <v>287</v>
      </c>
      <c r="G6234" s="7">
        <v>0</v>
      </c>
      <c r="H6234" s="21" t="s">
        <v>96</v>
      </c>
      <c r="I6234" s="5" t="s">
        <v>51</v>
      </c>
    </row>
    <row r="6235" spans="1:9" ht="48" customHeight="1">
      <c r="A6235" s="5" t="s">
        <v>86</v>
      </c>
      <c r="B6235" s="5" t="s">
        <v>85</v>
      </c>
      <c r="C6235" s="4">
        <v>43435</v>
      </c>
      <c r="D6235" s="4">
        <v>43465</v>
      </c>
      <c r="E6235" s="5" t="s">
        <v>75</v>
      </c>
      <c r="F6235" s="5" t="s">
        <v>284</v>
      </c>
      <c r="G6235" s="7">
        <v>0</v>
      </c>
      <c r="H6235" s="21" t="s">
        <v>96</v>
      </c>
      <c r="I6235" s="5" t="s">
        <v>51</v>
      </c>
    </row>
    <row r="6236" spans="1:9" ht="48" customHeight="1">
      <c r="A6236" s="5" t="s">
        <v>86</v>
      </c>
      <c r="B6236" s="5" t="s">
        <v>85</v>
      </c>
      <c r="C6236" s="4">
        <v>43435</v>
      </c>
      <c r="D6236" s="4">
        <v>43465</v>
      </c>
      <c r="E6236" s="5" t="s">
        <v>75</v>
      </c>
      <c r="F6236" s="5" t="s">
        <v>289</v>
      </c>
      <c r="G6236" s="7">
        <v>0</v>
      </c>
      <c r="H6236" s="21" t="s">
        <v>96</v>
      </c>
      <c r="I6236" s="5" t="s">
        <v>51</v>
      </c>
    </row>
    <row r="6237" spans="1:9" ht="48" customHeight="1">
      <c r="A6237" s="5" t="s">
        <v>86</v>
      </c>
      <c r="B6237" s="5" t="s">
        <v>85</v>
      </c>
      <c r="C6237" s="4">
        <v>43435</v>
      </c>
      <c r="D6237" s="4">
        <v>43465</v>
      </c>
      <c r="E6237" s="5" t="s">
        <v>75</v>
      </c>
      <c r="F6237" s="5" t="s">
        <v>291</v>
      </c>
      <c r="G6237" s="7">
        <v>0</v>
      </c>
      <c r="H6237" s="21" t="s">
        <v>96</v>
      </c>
      <c r="I6237" s="5" t="s">
        <v>51</v>
      </c>
    </row>
    <row r="6238" spans="1:9" ht="48" customHeight="1">
      <c r="A6238" s="5" t="s">
        <v>86</v>
      </c>
      <c r="B6238" s="5" t="s">
        <v>85</v>
      </c>
      <c r="C6238" s="4">
        <v>43435</v>
      </c>
      <c r="D6238" s="4">
        <v>43465</v>
      </c>
      <c r="E6238" s="5" t="s">
        <v>75</v>
      </c>
      <c r="F6238" s="5" t="s">
        <v>292</v>
      </c>
      <c r="G6238" s="7">
        <v>0</v>
      </c>
      <c r="H6238" s="21" t="s">
        <v>96</v>
      </c>
      <c r="I6238" s="5" t="s">
        <v>51</v>
      </c>
    </row>
    <row r="6239" spans="1:9" ht="48" customHeight="1">
      <c r="A6239" s="5" t="s">
        <v>86</v>
      </c>
      <c r="B6239" s="5" t="s">
        <v>85</v>
      </c>
      <c r="C6239" s="4">
        <v>43435</v>
      </c>
      <c r="D6239" s="4">
        <v>43465</v>
      </c>
      <c r="E6239" s="5" t="s">
        <v>75</v>
      </c>
      <c r="F6239" s="5" t="s">
        <v>288</v>
      </c>
      <c r="G6239" s="7">
        <v>0</v>
      </c>
      <c r="H6239" s="21" t="s">
        <v>96</v>
      </c>
      <c r="I6239" s="5" t="s">
        <v>51</v>
      </c>
    </row>
    <row r="6240" spans="1:9" ht="48" customHeight="1">
      <c r="A6240" s="5" t="s">
        <v>86</v>
      </c>
      <c r="B6240" s="5" t="s">
        <v>85</v>
      </c>
      <c r="C6240" s="4">
        <v>43435</v>
      </c>
      <c r="D6240" s="4">
        <v>43465</v>
      </c>
      <c r="E6240" s="5" t="s">
        <v>75</v>
      </c>
      <c r="F6240" s="5" t="s">
        <v>290</v>
      </c>
      <c r="G6240" s="7">
        <v>0</v>
      </c>
      <c r="H6240" s="21" t="s">
        <v>96</v>
      </c>
      <c r="I6240" s="5" t="s">
        <v>51</v>
      </c>
    </row>
    <row r="6241" spans="1:9" ht="48" customHeight="1">
      <c r="A6241" s="5" t="s">
        <v>86</v>
      </c>
      <c r="B6241" s="5" t="s">
        <v>85</v>
      </c>
      <c r="C6241" s="4">
        <v>43435</v>
      </c>
      <c r="D6241" s="4">
        <v>43465</v>
      </c>
      <c r="E6241" s="5" t="s">
        <v>75</v>
      </c>
      <c r="F6241" s="5" t="s">
        <v>285</v>
      </c>
      <c r="G6241" s="7">
        <v>0</v>
      </c>
      <c r="H6241" s="21" t="s">
        <v>96</v>
      </c>
      <c r="I6241" s="5" t="s">
        <v>51</v>
      </c>
    </row>
    <row r="6242" spans="1:9" ht="48" customHeight="1">
      <c r="A6242" s="5" t="s">
        <v>86</v>
      </c>
      <c r="B6242" s="5" t="s">
        <v>85</v>
      </c>
      <c r="C6242" s="4">
        <v>43435</v>
      </c>
      <c r="D6242" s="4">
        <v>43465</v>
      </c>
      <c r="E6242" s="5" t="s">
        <v>75</v>
      </c>
      <c r="F6242" s="5" t="s">
        <v>278</v>
      </c>
      <c r="G6242" s="7">
        <v>0</v>
      </c>
      <c r="H6242" s="21" t="s">
        <v>96</v>
      </c>
      <c r="I6242" s="5" t="s">
        <v>51</v>
      </c>
    </row>
    <row r="6243" spans="1:9" ht="48" customHeight="1">
      <c r="A6243" s="5" t="s">
        <v>86</v>
      </c>
      <c r="B6243" s="5" t="s">
        <v>85</v>
      </c>
      <c r="C6243" s="4">
        <v>43435</v>
      </c>
      <c r="D6243" s="4">
        <v>43465</v>
      </c>
      <c r="E6243" s="5" t="s">
        <v>75</v>
      </c>
      <c r="F6243" s="5" t="s">
        <v>286</v>
      </c>
      <c r="G6243" s="7">
        <v>0</v>
      </c>
      <c r="H6243" s="21" t="s">
        <v>96</v>
      </c>
      <c r="I6243" s="5" t="s">
        <v>51</v>
      </c>
    </row>
    <row r="6244" spans="1:9" ht="48" customHeight="1">
      <c r="A6244" s="5" t="s">
        <v>86</v>
      </c>
      <c r="B6244" s="5" t="s">
        <v>85</v>
      </c>
      <c r="C6244" s="4">
        <v>43435</v>
      </c>
      <c r="D6244" s="4">
        <v>43465</v>
      </c>
      <c r="E6244" s="5" t="s">
        <v>368</v>
      </c>
      <c r="F6244" s="5" t="s">
        <v>371</v>
      </c>
      <c r="G6244" s="7">
        <v>2E-3</v>
      </c>
      <c r="H6244" s="21" t="s">
        <v>96</v>
      </c>
      <c r="I6244" s="5" t="s">
        <v>51</v>
      </c>
    </row>
    <row r="6245" spans="1:9" ht="48" customHeight="1">
      <c r="A6245" s="5" t="s">
        <v>86</v>
      </c>
      <c r="B6245" s="5" t="s">
        <v>85</v>
      </c>
      <c r="C6245" s="4">
        <v>43435</v>
      </c>
      <c r="D6245" s="4">
        <v>43465</v>
      </c>
      <c r="E6245" s="5" t="s">
        <v>368</v>
      </c>
      <c r="F6245" s="5" t="s">
        <v>364</v>
      </c>
      <c r="G6245" s="7">
        <v>2E-3</v>
      </c>
      <c r="H6245" s="21" t="s">
        <v>96</v>
      </c>
      <c r="I6245" s="5" t="s">
        <v>51</v>
      </c>
    </row>
    <row r="6246" spans="1:9" ht="48" customHeight="1">
      <c r="A6246" s="5" t="s">
        <v>86</v>
      </c>
      <c r="B6246" s="5" t="s">
        <v>85</v>
      </c>
      <c r="C6246" s="4">
        <v>43435</v>
      </c>
      <c r="D6246" s="4">
        <v>43465</v>
      </c>
      <c r="E6246" s="5" t="s">
        <v>368</v>
      </c>
      <c r="F6246" s="5" t="s">
        <v>362</v>
      </c>
      <c r="G6246" s="7">
        <v>1E-3</v>
      </c>
      <c r="H6246" s="21" t="s">
        <v>96</v>
      </c>
      <c r="I6246" s="5" t="s">
        <v>51</v>
      </c>
    </row>
    <row r="6247" spans="1:9" ht="48" customHeight="1">
      <c r="A6247" s="5" t="s">
        <v>86</v>
      </c>
      <c r="B6247" s="5" t="s">
        <v>85</v>
      </c>
      <c r="C6247" s="4">
        <v>43435</v>
      </c>
      <c r="D6247" s="4">
        <v>43465</v>
      </c>
      <c r="E6247" s="5" t="s">
        <v>368</v>
      </c>
      <c r="F6247" s="5" t="s">
        <v>372</v>
      </c>
      <c r="G6247" s="7">
        <v>1E-3</v>
      </c>
      <c r="H6247" s="21" t="s">
        <v>96</v>
      </c>
      <c r="I6247" s="5" t="s">
        <v>51</v>
      </c>
    </row>
    <row r="6248" spans="1:9" ht="48" customHeight="1">
      <c r="A6248" s="5" t="s">
        <v>86</v>
      </c>
      <c r="B6248" s="5" t="s">
        <v>85</v>
      </c>
      <c r="C6248" s="4">
        <v>43435</v>
      </c>
      <c r="D6248" s="4">
        <v>43465</v>
      </c>
      <c r="E6248" s="5" t="s">
        <v>368</v>
      </c>
      <c r="F6248" s="5" t="s">
        <v>369</v>
      </c>
      <c r="G6248" s="7">
        <v>1E-3</v>
      </c>
      <c r="H6248" s="21" t="s">
        <v>96</v>
      </c>
      <c r="I6248" s="5" t="s">
        <v>51</v>
      </c>
    </row>
    <row r="6249" spans="1:9" ht="48" customHeight="1">
      <c r="A6249" s="5" t="s">
        <v>86</v>
      </c>
      <c r="B6249" s="5" t="s">
        <v>85</v>
      </c>
      <c r="C6249" s="4">
        <v>43435</v>
      </c>
      <c r="D6249" s="4">
        <v>43465</v>
      </c>
      <c r="E6249" s="5" t="s">
        <v>368</v>
      </c>
      <c r="F6249" s="5" t="s">
        <v>370</v>
      </c>
      <c r="G6249" s="7">
        <v>1E-3</v>
      </c>
      <c r="H6249" s="21" t="s">
        <v>96</v>
      </c>
      <c r="I6249" s="5" t="s">
        <v>51</v>
      </c>
    </row>
    <row r="6250" spans="1:9" ht="48" customHeight="1">
      <c r="A6250" s="5" t="s">
        <v>86</v>
      </c>
      <c r="B6250" s="5" t="s">
        <v>85</v>
      </c>
      <c r="C6250" s="4">
        <v>43435</v>
      </c>
      <c r="D6250" s="4">
        <v>43465</v>
      </c>
      <c r="E6250" s="5" t="s">
        <v>368</v>
      </c>
      <c r="F6250" s="5" t="s">
        <v>373</v>
      </c>
      <c r="G6250" s="7">
        <v>1E-3</v>
      </c>
      <c r="H6250" s="21" t="s">
        <v>96</v>
      </c>
      <c r="I6250" s="5" t="s">
        <v>51</v>
      </c>
    </row>
    <row r="6251" spans="1:9" ht="48" customHeight="1">
      <c r="A6251" s="5" t="s">
        <v>86</v>
      </c>
      <c r="B6251" s="5" t="s">
        <v>85</v>
      </c>
      <c r="C6251" s="4">
        <v>43435</v>
      </c>
      <c r="D6251" s="4">
        <v>43465</v>
      </c>
      <c r="E6251" s="5" t="s">
        <v>368</v>
      </c>
      <c r="F6251" s="5" t="s">
        <v>366</v>
      </c>
      <c r="G6251" s="7">
        <v>0</v>
      </c>
      <c r="H6251" s="21" t="s">
        <v>96</v>
      </c>
      <c r="I6251" s="5" t="s">
        <v>51</v>
      </c>
    </row>
    <row r="6252" spans="1:9" ht="48" customHeight="1">
      <c r="A6252" s="5" t="s">
        <v>86</v>
      </c>
      <c r="B6252" s="5" t="s">
        <v>85</v>
      </c>
      <c r="C6252" s="4">
        <v>43435</v>
      </c>
      <c r="D6252" s="4">
        <v>43465</v>
      </c>
      <c r="E6252" s="5" t="s">
        <v>368</v>
      </c>
      <c r="F6252" s="5" t="s">
        <v>374</v>
      </c>
      <c r="G6252" s="7">
        <v>0</v>
      </c>
      <c r="H6252" s="21" t="s">
        <v>96</v>
      </c>
      <c r="I6252" s="5" t="s">
        <v>51</v>
      </c>
    </row>
    <row r="6253" spans="1:9" ht="48" customHeight="1">
      <c r="A6253" s="5" t="s">
        <v>86</v>
      </c>
      <c r="B6253" s="5" t="s">
        <v>85</v>
      </c>
      <c r="C6253" s="4">
        <v>43435</v>
      </c>
      <c r="D6253" s="4">
        <v>43465</v>
      </c>
      <c r="E6253" s="5" t="s">
        <v>368</v>
      </c>
      <c r="F6253" s="5" t="s">
        <v>375</v>
      </c>
      <c r="G6253" s="7">
        <v>0</v>
      </c>
      <c r="H6253" s="21" t="s">
        <v>96</v>
      </c>
      <c r="I6253" s="5" t="s">
        <v>51</v>
      </c>
    </row>
    <row r="6254" spans="1:9" ht="48" customHeight="1">
      <c r="A6254" s="5" t="s">
        <v>86</v>
      </c>
      <c r="B6254" s="5" t="s">
        <v>85</v>
      </c>
      <c r="C6254" s="4">
        <v>43435</v>
      </c>
      <c r="D6254" s="4">
        <v>43465</v>
      </c>
      <c r="E6254" s="5" t="s">
        <v>390</v>
      </c>
      <c r="F6254" s="5" t="s">
        <v>392</v>
      </c>
      <c r="G6254" s="7">
        <v>1E-3</v>
      </c>
      <c r="H6254" s="21" t="s">
        <v>96</v>
      </c>
      <c r="I6254" s="5" t="s">
        <v>51</v>
      </c>
    </row>
    <row r="6255" spans="1:9" ht="48" customHeight="1">
      <c r="A6255" s="5" t="s">
        <v>86</v>
      </c>
      <c r="B6255" s="5" t="s">
        <v>85</v>
      </c>
      <c r="C6255" s="4">
        <v>43435</v>
      </c>
      <c r="D6255" s="4">
        <v>43465</v>
      </c>
      <c r="E6255" s="5" t="s">
        <v>390</v>
      </c>
      <c r="F6255" s="5" t="s">
        <v>391</v>
      </c>
      <c r="G6255" s="7">
        <v>1E-3</v>
      </c>
      <c r="H6255" s="21" t="s">
        <v>96</v>
      </c>
      <c r="I6255" s="5" t="s">
        <v>51</v>
      </c>
    </row>
    <row r="6256" spans="1:9" ht="48" customHeight="1">
      <c r="A6256" s="5" t="s">
        <v>86</v>
      </c>
      <c r="B6256" s="5" t="s">
        <v>85</v>
      </c>
      <c r="C6256" s="4">
        <v>43435</v>
      </c>
      <c r="D6256" s="4">
        <v>43465</v>
      </c>
      <c r="E6256" s="5" t="s">
        <v>390</v>
      </c>
      <c r="F6256" s="5" t="s">
        <v>396</v>
      </c>
      <c r="G6256" s="7">
        <v>1E-3</v>
      </c>
      <c r="H6256" s="21" t="s">
        <v>96</v>
      </c>
      <c r="I6256" s="5" t="s">
        <v>51</v>
      </c>
    </row>
    <row r="6257" spans="1:9" ht="48" customHeight="1">
      <c r="A6257" s="5" t="s">
        <v>86</v>
      </c>
      <c r="B6257" s="5" t="s">
        <v>85</v>
      </c>
      <c r="C6257" s="4">
        <v>43435</v>
      </c>
      <c r="D6257" s="4">
        <v>43465</v>
      </c>
      <c r="E6257" s="5" t="s">
        <v>390</v>
      </c>
      <c r="F6257" s="5" t="s">
        <v>394</v>
      </c>
      <c r="G6257" s="7">
        <v>1E-3</v>
      </c>
      <c r="H6257" s="21" t="s">
        <v>96</v>
      </c>
      <c r="I6257" s="5" t="s">
        <v>51</v>
      </c>
    </row>
    <row r="6258" spans="1:9" ht="48" customHeight="1">
      <c r="A6258" s="5" t="s">
        <v>86</v>
      </c>
      <c r="B6258" s="5" t="s">
        <v>85</v>
      </c>
      <c r="C6258" s="4">
        <v>43435</v>
      </c>
      <c r="D6258" s="4">
        <v>43465</v>
      </c>
      <c r="E6258" s="5" t="s">
        <v>390</v>
      </c>
      <c r="F6258" s="5" t="s">
        <v>398</v>
      </c>
      <c r="G6258" s="7">
        <v>1E-3</v>
      </c>
      <c r="H6258" s="21" t="s">
        <v>96</v>
      </c>
      <c r="I6258" s="5" t="s">
        <v>51</v>
      </c>
    </row>
    <row r="6259" spans="1:9" ht="48" customHeight="1">
      <c r="A6259" s="5" t="s">
        <v>86</v>
      </c>
      <c r="B6259" s="5" t="s">
        <v>85</v>
      </c>
      <c r="C6259" s="4">
        <v>43435</v>
      </c>
      <c r="D6259" s="4">
        <v>43465</v>
      </c>
      <c r="E6259" s="5" t="s">
        <v>390</v>
      </c>
      <c r="F6259" s="5" t="s">
        <v>366</v>
      </c>
      <c r="G6259" s="7">
        <v>0</v>
      </c>
      <c r="H6259" s="21" t="s">
        <v>96</v>
      </c>
      <c r="I6259" s="5" t="s">
        <v>51</v>
      </c>
    </row>
    <row r="6260" spans="1:9" ht="48" customHeight="1">
      <c r="A6260" s="5" t="s">
        <v>86</v>
      </c>
      <c r="B6260" s="5" t="s">
        <v>85</v>
      </c>
      <c r="C6260" s="4">
        <v>43435</v>
      </c>
      <c r="D6260" s="4">
        <v>43465</v>
      </c>
      <c r="E6260" s="5" t="s">
        <v>390</v>
      </c>
      <c r="F6260" s="5" t="s">
        <v>364</v>
      </c>
      <c r="G6260" s="7">
        <v>0</v>
      </c>
      <c r="H6260" s="21" t="s">
        <v>96</v>
      </c>
      <c r="I6260" s="5" t="s">
        <v>51</v>
      </c>
    </row>
    <row r="6261" spans="1:9" ht="48" customHeight="1">
      <c r="A6261" s="5" t="s">
        <v>86</v>
      </c>
      <c r="B6261" s="5" t="s">
        <v>85</v>
      </c>
      <c r="C6261" s="4">
        <v>43435</v>
      </c>
      <c r="D6261" s="4">
        <v>43465</v>
      </c>
      <c r="E6261" s="5" t="s">
        <v>390</v>
      </c>
      <c r="F6261" s="5" t="s">
        <v>395</v>
      </c>
      <c r="G6261" s="7">
        <v>0</v>
      </c>
      <c r="H6261" s="21" t="s">
        <v>96</v>
      </c>
      <c r="I6261" s="5" t="s">
        <v>51</v>
      </c>
    </row>
    <row r="6262" spans="1:9" ht="48" customHeight="1">
      <c r="A6262" s="5" t="s">
        <v>86</v>
      </c>
      <c r="B6262" s="5" t="s">
        <v>85</v>
      </c>
      <c r="C6262" s="4">
        <v>43435</v>
      </c>
      <c r="D6262" s="4">
        <v>43465</v>
      </c>
      <c r="E6262" s="5" t="s">
        <v>390</v>
      </c>
      <c r="F6262" s="5" t="s">
        <v>393</v>
      </c>
      <c r="G6262" s="7">
        <v>0</v>
      </c>
      <c r="H6262" s="21" t="s">
        <v>96</v>
      </c>
      <c r="I6262" s="5" t="s">
        <v>51</v>
      </c>
    </row>
    <row r="6263" spans="1:9" ht="48" customHeight="1">
      <c r="A6263" s="5" t="s">
        <v>86</v>
      </c>
      <c r="B6263" s="5" t="s">
        <v>85</v>
      </c>
      <c r="C6263" s="4">
        <v>43435</v>
      </c>
      <c r="D6263" s="4">
        <v>43465</v>
      </c>
      <c r="E6263" s="5" t="s">
        <v>390</v>
      </c>
      <c r="F6263" s="5" t="s">
        <v>397</v>
      </c>
      <c r="G6263" s="7">
        <v>0</v>
      </c>
      <c r="H6263" s="21" t="s">
        <v>96</v>
      </c>
      <c r="I6263" s="5" t="s">
        <v>51</v>
      </c>
    </row>
    <row r="6264" spans="1:9" ht="48" customHeight="1">
      <c r="A6264" s="5" t="s">
        <v>86</v>
      </c>
      <c r="B6264" s="5" t="s">
        <v>85</v>
      </c>
      <c r="C6264" s="4">
        <v>43435</v>
      </c>
      <c r="D6264" s="4">
        <v>43465</v>
      </c>
      <c r="E6264" s="5" t="s">
        <v>390</v>
      </c>
      <c r="F6264" s="5" t="s">
        <v>402</v>
      </c>
      <c r="G6264" s="7">
        <v>0</v>
      </c>
      <c r="H6264" s="21" t="s">
        <v>96</v>
      </c>
      <c r="I6264" s="5" t="s">
        <v>51</v>
      </c>
    </row>
    <row r="6265" spans="1:9" ht="48" customHeight="1">
      <c r="A6265" s="5" t="s">
        <v>86</v>
      </c>
      <c r="B6265" s="5" t="s">
        <v>85</v>
      </c>
      <c r="C6265" s="4">
        <v>43435</v>
      </c>
      <c r="D6265" s="4">
        <v>43465</v>
      </c>
      <c r="E6265" s="5" t="s">
        <v>390</v>
      </c>
      <c r="F6265" s="5" t="s">
        <v>403</v>
      </c>
      <c r="G6265" s="7">
        <v>0</v>
      </c>
      <c r="H6265" s="21" t="s">
        <v>96</v>
      </c>
      <c r="I6265" s="5" t="s">
        <v>51</v>
      </c>
    </row>
    <row r="6266" spans="1:9" ht="48" customHeight="1">
      <c r="A6266" s="5" t="s">
        <v>86</v>
      </c>
      <c r="B6266" s="5" t="s">
        <v>85</v>
      </c>
      <c r="C6266" s="4">
        <v>43435</v>
      </c>
      <c r="D6266" s="4">
        <v>43465</v>
      </c>
      <c r="E6266" s="5" t="s">
        <v>390</v>
      </c>
      <c r="F6266" s="5" t="s">
        <v>404</v>
      </c>
      <c r="G6266" s="7">
        <v>0</v>
      </c>
      <c r="H6266" s="21" t="s">
        <v>96</v>
      </c>
      <c r="I6266" s="5" t="s">
        <v>51</v>
      </c>
    </row>
    <row r="6267" spans="1:9" ht="48" customHeight="1">
      <c r="A6267" s="5" t="s">
        <v>86</v>
      </c>
      <c r="B6267" s="5" t="s">
        <v>85</v>
      </c>
      <c r="C6267" s="4">
        <v>43435</v>
      </c>
      <c r="D6267" s="4">
        <v>43465</v>
      </c>
      <c r="E6267" s="5" t="s">
        <v>390</v>
      </c>
      <c r="F6267" s="5" t="s">
        <v>405</v>
      </c>
      <c r="G6267" s="7">
        <v>0</v>
      </c>
      <c r="H6267" s="21" t="s">
        <v>96</v>
      </c>
      <c r="I6267" s="5" t="s">
        <v>51</v>
      </c>
    </row>
    <row r="6268" spans="1:9" ht="48" customHeight="1">
      <c r="A6268" s="5" t="s">
        <v>86</v>
      </c>
      <c r="B6268" s="5" t="s">
        <v>85</v>
      </c>
      <c r="C6268" s="4">
        <v>43435</v>
      </c>
      <c r="D6268" s="4">
        <v>43465</v>
      </c>
      <c r="E6268" s="5" t="s">
        <v>390</v>
      </c>
      <c r="F6268" s="5" t="s">
        <v>406</v>
      </c>
      <c r="G6268" s="7">
        <v>0</v>
      </c>
      <c r="H6268" s="21" t="s">
        <v>96</v>
      </c>
      <c r="I6268" s="5" t="s">
        <v>51</v>
      </c>
    </row>
    <row r="6269" spans="1:9" ht="48" customHeight="1">
      <c r="A6269" s="5" t="s">
        <v>86</v>
      </c>
      <c r="B6269" s="5" t="s">
        <v>85</v>
      </c>
      <c r="C6269" s="4">
        <v>43435</v>
      </c>
      <c r="D6269" s="4">
        <v>43465</v>
      </c>
      <c r="E6269" s="5" t="s">
        <v>390</v>
      </c>
      <c r="F6269" s="5" t="s">
        <v>407</v>
      </c>
      <c r="G6269" s="7">
        <v>0</v>
      </c>
      <c r="H6269" s="21" t="s">
        <v>96</v>
      </c>
      <c r="I6269" s="5" t="s">
        <v>51</v>
      </c>
    </row>
    <row r="6270" spans="1:9" ht="48" customHeight="1">
      <c r="A6270" s="5" t="s">
        <v>86</v>
      </c>
      <c r="B6270" s="5" t="s">
        <v>85</v>
      </c>
      <c r="C6270" s="4">
        <v>43435</v>
      </c>
      <c r="D6270" s="4">
        <v>43465</v>
      </c>
      <c r="E6270" s="5" t="s">
        <v>390</v>
      </c>
      <c r="F6270" s="5" t="s">
        <v>399</v>
      </c>
      <c r="G6270" s="7">
        <v>0</v>
      </c>
      <c r="H6270" s="21" t="s">
        <v>96</v>
      </c>
      <c r="I6270" s="5" t="s">
        <v>51</v>
      </c>
    </row>
    <row r="6271" spans="1:9" ht="48" customHeight="1">
      <c r="A6271" s="5" t="s">
        <v>86</v>
      </c>
      <c r="B6271" s="5" t="s">
        <v>85</v>
      </c>
      <c r="C6271" s="4">
        <v>43435</v>
      </c>
      <c r="D6271" s="4">
        <v>43465</v>
      </c>
      <c r="E6271" s="5" t="s">
        <v>390</v>
      </c>
      <c r="F6271" s="5" t="s">
        <v>408</v>
      </c>
      <c r="G6271" s="7">
        <v>0</v>
      </c>
      <c r="H6271" s="21" t="s">
        <v>96</v>
      </c>
      <c r="I6271" s="5" t="s">
        <v>51</v>
      </c>
    </row>
    <row r="6272" spans="1:9" ht="48" customHeight="1">
      <c r="A6272" s="5" t="s">
        <v>86</v>
      </c>
      <c r="B6272" s="5" t="s">
        <v>85</v>
      </c>
      <c r="C6272" s="4">
        <v>43435</v>
      </c>
      <c r="D6272" s="4">
        <v>43465</v>
      </c>
      <c r="E6272" s="5" t="s">
        <v>390</v>
      </c>
      <c r="F6272" s="5" t="s">
        <v>100</v>
      </c>
      <c r="G6272" s="7">
        <v>0</v>
      </c>
      <c r="H6272" s="21" t="s">
        <v>96</v>
      </c>
      <c r="I6272" s="5" t="s">
        <v>51</v>
      </c>
    </row>
    <row r="6273" spans="1:9" ht="48" customHeight="1">
      <c r="A6273" s="5" t="s">
        <v>86</v>
      </c>
      <c r="B6273" s="5" t="s">
        <v>85</v>
      </c>
      <c r="C6273" s="4">
        <v>43435</v>
      </c>
      <c r="D6273" s="4">
        <v>43465</v>
      </c>
      <c r="E6273" s="5" t="s">
        <v>390</v>
      </c>
      <c r="F6273" s="5" t="s">
        <v>409</v>
      </c>
      <c r="G6273" s="7">
        <v>0</v>
      </c>
      <c r="H6273" s="21" t="s">
        <v>96</v>
      </c>
      <c r="I6273" s="5" t="s">
        <v>51</v>
      </c>
    </row>
    <row r="6274" spans="1:9" ht="48" customHeight="1">
      <c r="A6274" s="5" t="s">
        <v>86</v>
      </c>
      <c r="B6274" s="5" t="s">
        <v>85</v>
      </c>
      <c r="C6274" s="4">
        <v>43435</v>
      </c>
      <c r="D6274" s="4">
        <v>43465</v>
      </c>
      <c r="E6274" s="5" t="s">
        <v>390</v>
      </c>
      <c r="F6274" s="5" t="s">
        <v>400</v>
      </c>
      <c r="G6274" s="7">
        <v>0</v>
      </c>
      <c r="H6274" s="21" t="s">
        <v>96</v>
      </c>
      <c r="I6274" s="5" t="s">
        <v>51</v>
      </c>
    </row>
    <row r="6275" spans="1:9" ht="48" customHeight="1">
      <c r="A6275" s="5" t="s">
        <v>86</v>
      </c>
      <c r="B6275" s="5" t="s">
        <v>85</v>
      </c>
      <c r="C6275" s="4">
        <v>43435</v>
      </c>
      <c r="D6275" s="4">
        <v>43465</v>
      </c>
      <c r="E6275" s="5" t="s">
        <v>390</v>
      </c>
      <c r="F6275" s="5" t="s">
        <v>410</v>
      </c>
      <c r="G6275" s="7">
        <v>0</v>
      </c>
      <c r="H6275" s="21" t="s">
        <v>96</v>
      </c>
      <c r="I6275" s="5" t="s">
        <v>51</v>
      </c>
    </row>
    <row r="6276" spans="1:9" ht="48" customHeight="1">
      <c r="A6276" s="5" t="s">
        <v>86</v>
      </c>
      <c r="B6276" s="5" t="s">
        <v>85</v>
      </c>
      <c r="C6276" s="4">
        <v>43435</v>
      </c>
      <c r="D6276" s="4">
        <v>43465</v>
      </c>
      <c r="E6276" s="5" t="s">
        <v>390</v>
      </c>
      <c r="F6276" s="5" t="s">
        <v>401</v>
      </c>
      <c r="G6276" s="7">
        <v>0</v>
      </c>
      <c r="H6276" s="21" t="s">
        <v>96</v>
      </c>
      <c r="I6276" s="5" t="s">
        <v>51</v>
      </c>
    </row>
    <row r="6277" spans="1:9" ht="48" customHeight="1">
      <c r="A6277" s="5" t="s">
        <v>86</v>
      </c>
      <c r="B6277" s="5" t="s">
        <v>85</v>
      </c>
      <c r="C6277" s="4">
        <v>43435</v>
      </c>
      <c r="D6277" s="4">
        <v>43465</v>
      </c>
      <c r="E6277" s="5" t="s">
        <v>390</v>
      </c>
      <c r="F6277" s="5" t="s">
        <v>411</v>
      </c>
      <c r="G6277" s="7">
        <v>0</v>
      </c>
      <c r="H6277" s="21" t="s">
        <v>96</v>
      </c>
      <c r="I6277" s="5" t="s">
        <v>51</v>
      </c>
    </row>
    <row r="6278" spans="1:9" ht="48" customHeight="1">
      <c r="A6278" s="5" t="s">
        <v>86</v>
      </c>
      <c r="B6278" s="5" t="s">
        <v>85</v>
      </c>
      <c r="C6278" s="4">
        <v>43435</v>
      </c>
      <c r="D6278" s="4">
        <v>43465</v>
      </c>
      <c r="E6278" s="5" t="s">
        <v>390</v>
      </c>
      <c r="F6278" s="5" t="s">
        <v>412</v>
      </c>
      <c r="G6278" s="7">
        <v>0</v>
      </c>
      <c r="H6278" s="21" t="s">
        <v>96</v>
      </c>
      <c r="I6278" s="5" t="s">
        <v>51</v>
      </c>
    </row>
    <row r="6279" spans="1:9" ht="48" customHeight="1">
      <c r="A6279" s="5" t="s">
        <v>86</v>
      </c>
      <c r="B6279" s="5" t="s">
        <v>85</v>
      </c>
      <c r="C6279" s="4">
        <v>43435</v>
      </c>
      <c r="D6279" s="4">
        <v>43465</v>
      </c>
      <c r="E6279" s="5" t="s">
        <v>390</v>
      </c>
      <c r="F6279" s="5" t="s">
        <v>413</v>
      </c>
      <c r="G6279" s="7">
        <v>0</v>
      </c>
      <c r="H6279" s="21" t="s">
        <v>96</v>
      </c>
      <c r="I6279" s="5" t="s">
        <v>51</v>
      </c>
    </row>
    <row r="6280" spans="1:9" ht="48" customHeight="1">
      <c r="A6280" s="5" t="s">
        <v>86</v>
      </c>
      <c r="B6280" s="5" t="s">
        <v>85</v>
      </c>
      <c r="C6280" s="4">
        <v>43435</v>
      </c>
      <c r="D6280" s="4">
        <v>43465</v>
      </c>
      <c r="E6280" s="5" t="s">
        <v>390</v>
      </c>
      <c r="F6280" s="5" t="s">
        <v>153</v>
      </c>
      <c r="G6280" s="7">
        <v>0</v>
      </c>
      <c r="H6280" s="21" t="s">
        <v>96</v>
      </c>
      <c r="I6280" s="5" t="s">
        <v>51</v>
      </c>
    </row>
    <row r="6281" spans="1:9" ht="48" customHeight="1">
      <c r="A6281" s="5" t="s">
        <v>86</v>
      </c>
      <c r="B6281" s="5" t="s">
        <v>85</v>
      </c>
      <c r="C6281" s="4">
        <v>43435</v>
      </c>
      <c r="D6281" s="4">
        <v>43465</v>
      </c>
      <c r="E6281" s="5" t="s">
        <v>363</v>
      </c>
      <c r="F6281" s="5" t="s">
        <v>364</v>
      </c>
      <c r="G6281" s="7">
        <v>2E-3</v>
      </c>
      <c r="H6281" s="21" t="s">
        <v>96</v>
      </c>
      <c r="I6281" s="5" t="s">
        <v>51</v>
      </c>
    </row>
    <row r="6282" spans="1:9" ht="48" customHeight="1">
      <c r="A6282" s="5" t="s">
        <v>86</v>
      </c>
      <c r="B6282" s="5" t="s">
        <v>85</v>
      </c>
      <c r="C6282" s="4">
        <v>43435</v>
      </c>
      <c r="D6282" s="4">
        <v>43465</v>
      </c>
      <c r="E6282" s="5" t="s">
        <v>363</v>
      </c>
      <c r="F6282" s="5" t="s">
        <v>365</v>
      </c>
      <c r="G6282" s="7">
        <v>2E-3</v>
      </c>
      <c r="H6282" s="21" t="s">
        <v>96</v>
      </c>
      <c r="I6282" s="5" t="s">
        <v>51</v>
      </c>
    </row>
    <row r="6283" spans="1:9" ht="48" customHeight="1">
      <c r="A6283" s="5" t="s">
        <v>86</v>
      </c>
      <c r="B6283" s="5" t="s">
        <v>85</v>
      </c>
      <c r="C6283" s="4">
        <v>43435</v>
      </c>
      <c r="D6283" s="4">
        <v>43465</v>
      </c>
      <c r="E6283" s="5" t="s">
        <v>363</v>
      </c>
      <c r="F6283" s="5" t="s">
        <v>366</v>
      </c>
      <c r="G6283" s="7">
        <v>1E-3</v>
      </c>
      <c r="H6283" s="21" t="s">
        <v>96</v>
      </c>
      <c r="I6283" s="5" t="s">
        <v>51</v>
      </c>
    </row>
    <row r="6284" spans="1:9" ht="48" customHeight="1">
      <c r="A6284" s="5" t="s">
        <v>86</v>
      </c>
      <c r="B6284" s="5" t="s">
        <v>85</v>
      </c>
      <c r="C6284" s="4">
        <v>43435</v>
      </c>
      <c r="D6284" s="4">
        <v>43465</v>
      </c>
      <c r="E6284" s="5" t="s">
        <v>363</v>
      </c>
      <c r="F6284" s="5" t="s">
        <v>362</v>
      </c>
      <c r="G6284" s="7">
        <v>1E-3</v>
      </c>
      <c r="H6284" s="21" t="s">
        <v>96</v>
      </c>
      <c r="I6284" s="5" t="s">
        <v>51</v>
      </c>
    </row>
    <row r="6285" spans="1:9" ht="48" customHeight="1">
      <c r="A6285" s="5" t="s">
        <v>86</v>
      </c>
      <c r="B6285" s="5" t="s">
        <v>85</v>
      </c>
      <c r="C6285" s="4">
        <v>43435</v>
      </c>
      <c r="D6285" s="4">
        <v>43465</v>
      </c>
      <c r="E6285" s="5" t="s">
        <v>363</v>
      </c>
      <c r="F6285" s="5" t="s">
        <v>367</v>
      </c>
      <c r="G6285" s="7">
        <v>1E-3</v>
      </c>
      <c r="H6285" s="21" t="s">
        <v>96</v>
      </c>
      <c r="I6285" s="5" t="s">
        <v>51</v>
      </c>
    </row>
    <row r="6286" spans="1:9" ht="48" customHeight="1">
      <c r="A6286" s="5" t="s">
        <v>86</v>
      </c>
      <c r="B6286" s="5" t="s">
        <v>85</v>
      </c>
      <c r="C6286" s="4">
        <v>43435</v>
      </c>
      <c r="D6286" s="4">
        <v>43465</v>
      </c>
      <c r="E6286" s="5" t="s">
        <v>429</v>
      </c>
      <c r="F6286" s="5" t="s">
        <v>429</v>
      </c>
      <c r="G6286" s="7">
        <v>3.0000000000000001E-3</v>
      </c>
      <c r="H6286" s="21" t="s">
        <v>96</v>
      </c>
      <c r="I6286" s="5" t="s">
        <v>51</v>
      </c>
    </row>
    <row r="6287" spans="1:9" ht="48" customHeight="1">
      <c r="A6287" s="5" t="s">
        <v>86</v>
      </c>
      <c r="B6287" s="5" t="s">
        <v>85</v>
      </c>
      <c r="C6287" s="4">
        <v>43435</v>
      </c>
      <c r="D6287" s="4">
        <v>43465</v>
      </c>
      <c r="E6287" s="5" t="s">
        <v>143</v>
      </c>
      <c r="F6287" s="5" t="s">
        <v>378</v>
      </c>
      <c r="G6287" s="7">
        <v>1E-3</v>
      </c>
      <c r="H6287" s="21" t="s">
        <v>96</v>
      </c>
      <c r="I6287" s="5" t="s">
        <v>51</v>
      </c>
    </row>
    <row r="6288" spans="1:9" ht="48" customHeight="1">
      <c r="A6288" s="5" t="s">
        <v>86</v>
      </c>
      <c r="B6288" s="5" t="s">
        <v>85</v>
      </c>
      <c r="C6288" s="4">
        <v>43435</v>
      </c>
      <c r="D6288" s="4">
        <v>43465</v>
      </c>
      <c r="E6288" s="5" t="s">
        <v>143</v>
      </c>
      <c r="F6288" s="5" t="s">
        <v>377</v>
      </c>
      <c r="G6288" s="7">
        <v>1E-3</v>
      </c>
      <c r="H6288" s="21" t="s">
        <v>96</v>
      </c>
      <c r="I6288" s="5" t="s">
        <v>51</v>
      </c>
    </row>
    <row r="6289" spans="1:9" ht="48" customHeight="1">
      <c r="A6289" s="5" t="s">
        <v>86</v>
      </c>
      <c r="B6289" s="5" t="s">
        <v>85</v>
      </c>
      <c r="C6289" s="4">
        <v>43435</v>
      </c>
      <c r="D6289" s="4">
        <v>43465</v>
      </c>
      <c r="E6289" s="5" t="s">
        <v>143</v>
      </c>
      <c r="F6289" s="5" t="s">
        <v>379</v>
      </c>
      <c r="G6289" s="7">
        <v>0</v>
      </c>
      <c r="H6289" s="21" t="s">
        <v>96</v>
      </c>
      <c r="I6289" s="5" t="s">
        <v>51</v>
      </c>
    </row>
    <row r="6290" spans="1:9" ht="48" customHeight="1">
      <c r="A6290" s="5" t="s">
        <v>86</v>
      </c>
      <c r="B6290" s="5" t="s">
        <v>85</v>
      </c>
      <c r="C6290" s="4">
        <v>43435</v>
      </c>
      <c r="D6290" s="4">
        <v>43465</v>
      </c>
      <c r="E6290" s="5" t="s">
        <v>143</v>
      </c>
      <c r="F6290" s="5" t="s">
        <v>376</v>
      </c>
      <c r="G6290" s="7">
        <v>0</v>
      </c>
      <c r="H6290" s="21" t="s">
        <v>96</v>
      </c>
      <c r="I6290" s="5" t="s">
        <v>51</v>
      </c>
    </row>
    <row r="6291" spans="1:9" ht="48" customHeight="1">
      <c r="A6291" s="5" t="s">
        <v>86</v>
      </c>
      <c r="B6291" s="5" t="s">
        <v>85</v>
      </c>
      <c r="C6291" s="4">
        <v>43435</v>
      </c>
      <c r="D6291" s="4">
        <v>43465</v>
      </c>
      <c r="E6291" s="5" t="s">
        <v>143</v>
      </c>
      <c r="F6291" s="5" t="s">
        <v>381</v>
      </c>
      <c r="G6291" s="7">
        <v>0</v>
      </c>
      <c r="H6291" s="21" t="s">
        <v>96</v>
      </c>
      <c r="I6291" s="5" t="s">
        <v>51</v>
      </c>
    </row>
    <row r="6292" spans="1:9" ht="48" customHeight="1">
      <c r="A6292" s="5" t="s">
        <v>86</v>
      </c>
      <c r="B6292" s="5" t="s">
        <v>85</v>
      </c>
      <c r="C6292" s="4">
        <v>43435</v>
      </c>
      <c r="D6292" s="4">
        <v>43465</v>
      </c>
      <c r="E6292" s="5" t="s">
        <v>143</v>
      </c>
      <c r="F6292" s="5" t="s">
        <v>382</v>
      </c>
      <c r="G6292" s="7">
        <v>0</v>
      </c>
      <c r="H6292" s="21" t="s">
        <v>96</v>
      </c>
      <c r="I6292" s="5" t="s">
        <v>51</v>
      </c>
    </row>
    <row r="6293" spans="1:9" ht="48" customHeight="1">
      <c r="A6293" s="5" t="s">
        <v>86</v>
      </c>
      <c r="B6293" s="5" t="s">
        <v>85</v>
      </c>
      <c r="C6293" s="4">
        <v>43435</v>
      </c>
      <c r="D6293" s="4">
        <v>43465</v>
      </c>
      <c r="E6293" s="5" t="s">
        <v>143</v>
      </c>
      <c r="F6293" s="5" t="s">
        <v>383</v>
      </c>
      <c r="G6293" s="7">
        <v>0</v>
      </c>
      <c r="H6293" s="21" t="s">
        <v>96</v>
      </c>
      <c r="I6293" s="5" t="s">
        <v>51</v>
      </c>
    </row>
    <row r="6294" spans="1:9" ht="48" customHeight="1">
      <c r="A6294" s="5" t="s">
        <v>86</v>
      </c>
      <c r="B6294" s="5" t="s">
        <v>85</v>
      </c>
      <c r="C6294" s="4">
        <v>43435</v>
      </c>
      <c r="D6294" s="4">
        <v>43465</v>
      </c>
      <c r="E6294" s="5" t="s">
        <v>143</v>
      </c>
      <c r="F6294" s="5" t="s">
        <v>380</v>
      </c>
      <c r="G6294" s="7">
        <v>0</v>
      </c>
      <c r="H6294" s="21" t="s">
        <v>96</v>
      </c>
      <c r="I6294" s="5" t="s">
        <v>51</v>
      </c>
    </row>
    <row r="6295" spans="1:9" ht="48" customHeight="1">
      <c r="A6295" s="5" t="s">
        <v>86</v>
      </c>
      <c r="B6295" s="5" t="s">
        <v>85</v>
      </c>
      <c r="C6295" s="4">
        <v>43435</v>
      </c>
      <c r="D6295" s="4">
        <v>43465</v>
      </c>
      <c r="E6295" s="5" t="s">
        <v>143</v>
      </c>
      <c r="F6295" s="5" t="s">
        <v>386</v>
      </c>
      <c r="G6295" s="7">
        <v>0</v>
      </c>
      <c r="H6295" s="21" t="s">
        <v>96</v>
      </c>
      <c r="I6295" s="5" t="s">
        <v>51</v>
      </c>
    </row>
    <row r="6296" spans="1:9" ht="48" customHeight="1">
      <c r="A6296" s="5" t="s">
        <v>86</v>
      </c>
      <c r="B6296" s="5" t="s">
        <v>85</v>
      </c>
      <c r="C6296" s="4">
        <v>43435</v>
      </c>
      <c r="D6296" s="4">
        <v>43465</v>
      </c>
      <c r="E6296" s="5" t="s">
        <v>143</v>
      </c>
      <c r="F6296" s="5" t="s">
        <v>132</v>
      </c>
      <c r="G6296" s="7">
        <v>0</v>
      </c>
      <c r="H6296" s="21" t="s">
        <v>96</v>
      </c>
      <c r="I6296" s="5" t="s">
        <v>51</v>
      </c>
    </row>
    <row r="6297" spans="1:9" ht="48" customHeight="1">
      <c r="A6297" s="5" t="s">
        <v>86</v>
      </c>
      <c r="B6297" s="5" t="s">
        <v>85</v>
      </c>
      <c r="C6297" s="4">
        <v>43435</v>
      </c>
      <c r="D6297" s="4">
        <v>43465</v>
      </c>
      <c r="E6297" s="5" t="s">
        <v>143</v>
      </c>
      <c r="F6297" s="5" t="s">
        <v>387</v>
      </c>
      <c r="G6297" s="7">
        <v>0</v>
      </c>
      <c r="H6297" s="21" t="s">
        <v>96</v>
      </c>
      <c r="I6297" s="5" t="s">
        <v>51</v>
      </c>
    </row>
    <row r="6298" spans="1:9" ht="48" customHeight="1">
      <c r="A6298" s="5" t="s">
        <v>86</v>
      </c>
      <c r="B6298" s="5" t="s">
        <v>85</v>
      </c>
      <c r="C6298" s="4">
        <v>43435</v>
      </c>
      <c r="D6298" s="4">
        <v>43465</v>
      </c>
      <c r="E6298" s="5" t="s">
        <v>143</v>
      </c>
      <c r="F6298" s="5" t="s">
        <v>388</v>
      </c>
      <c r="G6298" s="7">
        <v>0</v>
      </c>
      <c r="H6298" s="21" t="s">
        <v>96</v>
      </c>
      <c r="I6298" s="5" t="s">
        <v>51</v>
      </c>
    </row>
    <row r="6299" spans="1:9" ht="48" customHeight="1">
      <c r="A6299" s="5" t="s">
        <v>86</v>
      </c>
      <c r="B6299" s="5" t="s">
        <v>85</v>
      </c>
      <c r="C6299" s="4">
        <v>43435</v>
      </c>
      <c r="D6299" s="4">
        <v>43465</v>
      </c>
      <c r="E6299" s="5" t="s">
        <v>143</v>
      </c>
      <c r="F6299" s="5" t="s">
        <v>389</v>
      </c>
      <c r="G6299" s="7">
        <v>0</v>
      </c>
      <c r="H6299" s="21" t="s">
        <v>96</v>
      </c>
      <c r="I6299" s="5" t="s">
        <v>51</v>
      </c>
    </row>
    <row r="6300" spans="1:9" ht="48" customHeight="1">
      <c r="A6300" s="5" t="s">
        <v>86</v>
      </c>
      <c r="B6300" s="5" t="s">
        <v>85</v>
      </c>
      <c r="C6300" s="4">
        <v>43435</v>
      </c>
      <c r="D6300" s="4">
        <v>43465</v>
      </c>
      <c r="E6300" s="5" t="s">
        <v>143</v>
      </c>
      <c r="F6300" s="5" t="s">
        <v>384</v>
      </c>
      <c r="G6300" s="7">
        <v>0</v>
      </c>
      <c r="H6300" s="21" t="s">
        <v>96</v>
      </c>
      <c r="I6300" s="5" t="s">
        <v>51</v>
      </c>
    </row>
    <row r="6301" spans="1:9" ht="48" customHeight="1">
      <c r="A6301" s="5" t="s">
        <v>86</v>
      </c>
      <c r="B6301" s="5" t="s">
        <v>85</v>
      </c>
      <c r="C6301" s="4">
        <v>43435</v>
      </c>
      <c r="D6301" s="4">
        <v>43465</v>
      </c>
      <c r="E6301" s="5" t="s">
        <v>143</v>
      </c>
      <c r="F6301" s="5" t="s">
        <v>385</v>
      </c>
      <c r="G6301" s="7">
        <v>0</v>
      </c>
      <c r="H6301" s="21" t="s">
        <v>96</v>
      </c>
      <c r="I6301" s="5" t="s">
        <v>51</v>
      </c>
    </row>
    <row r="6302" spans="1:9" ht="48" customHeight="1">
      <c r="A6302" s="5" t="s">
        <v>86</v>
      </c>
      <c r="B6302" s="5" t="s">
        <v>85</v>
      </c>
      <c r="C6302" s="4">
        <v>43435</v>
      </c>
      <c r="D6302" s="4">
        <v>43465</v>
      </c>
      <c r="E6302" s="5" t="s">
        <v>507</v>
      </c>
      <c r="F6302" s="5" t="s">
        <v>508</v>
      </c>
      <c r="G6302" s="7">
        <v>1E-3</v>
      </c>
      <c r="H6302" s="21" t="s">
        <v>96</v>
      </c>
      <c r="I6302" s="5" t="s">
        <v>51</v>
      </c>
    </row>
    <row r="6303" spans="1:9" ht="48" customHeight="1">
      <c r="A6303" s="5" t="s">
        <v>86</v>
      </c>
      <c r="B6303" s="5" t="s">
        <v>85</v>
      </c>
      <c r="C6303" s="4">
        <v>43435</v>
      </c>
      <c r="D6303" s="4">
        <v>43465</v>
      </c>
      <c r="E6303" s="5" t="s">
        <v>507</v>
      </c>
      <c r="F6303" s="5" t="s">
        <v>509</v>
      </c>
      <c r="G6303" s="7">
        <v>1E-3</v>
      </c>
      <c r="H6303" s="21" t="s">
        <v>96</v>
      </c>
      <c r="I6303" s="5" t="s">
        <v>51</v>
      </c>
    </row>
    <row r="6304" spans="1:9" ht="48" customHeight="1">
      <c r="A6304" s="5" t="s">
        <v>86</v>
      </c>
      <c r="B6304" s="5" t="s">
        <v>85</v>
      </c>
      <c r="C6304" s="4">
        <v>43466</v>
      </c>
      <c r="D6304" s="4">
        <v>43496</v>
      </c>
      <c r="E6304" s="5" t="s">
        <v>490</v>
      </c>
      <c r="F6304" s="5" t="s">
        <v>392</v>
      </c>
      <c r="G6304" s="7">
        <v>0.12</v>
      </c>
      <c r="H6304" s="21" t="s">
        <v>97</v>
      </c>
      <c r="I6304" s="5" t="s">
        <v>51</v>
      </c>
    </row>
    <row r="6305" spans="1:9" ht="48" customHeight="1">
      <c r="A6305" s="5" t="s">
        <v>86</v>
      </c>
      <c r="B6305" s="5" t="s">
        <v>85</v>
      </c>
      <c r="C6305" s="4">
        <v>43466</v>
      </c>
      <c r="D6305" s="4">
        <v>43496</v>
      </c>
      <c r="E6305" s="5" t="s">
        <v>490</v>
      </c>
      <c r="F6305" s="5" t="s">
        <v>492</v>
      </c>
      <c r="G6305" s="7">
        <v>7.6999999999999999E-2</v>
      </c>
      <c r="H6305" s="21" t="s">
        <v>97</v>
      </c>
      <c r="I6305" s="5" t="s">
        <v>51</v>
      </c>
    </row>
    <row r="6306" spans="1:9" ht="48" customHeight="1">
      <c r="A6306" s="5" t="s">
        <v>86</v>
      </c>
      <c r="B6306" s="5" t="s">
        <v>85</v>
      </c>
      <c r="C6306" s="4">
        <v>43466</v>
      </c>
      <c r="D6306" s="4">
        <v>43496</v>
      </c>
      <c r="E6306" s="5" t="s">
        <v>490</v>
      </c>
      <c r="F6306" s="5" t="s">
        <v>491</v>
      </c>
      <c r="G6306" s="7">
        <v>5.2999999999999999E-2</v>
      </c>
      <c r="H6306" s="21" t="s">
        <v>97</v>
      </c>
      <c r="I6306" s="5" t="s">
        <v>51</v>
      </c>
    </row>
    <row r="6307" spans="1:9" ht="48" customHeight="1">
      <c r="A6307" s="5" t="s">
        <v>86</v>
      </c>
      <c r="B6307" s="5" t="s">
        <v>85</v>
      </c>
      <c r="C6307" s="4">
        <v>43466</v>
      </c>
      <c r="D6307" s="4">
        <v>43496</v>
      </c>
      <c r="E6307" s="5" t="s">
        <v>490</v>
      </c>
      <c r="F6307" s="5" t="s">
        <v>366</v>
      </c>
      <c r="G6307" s="7">
        <v>0.05</v>
      </c>
      <c r="H6307" s="21" t="s">
        <v>97</v>
      </c>
      <c r="I6307" s="5" t="s">
        <v>51</v>
      </c>
    </row>
    <row r="6308" spans="1:9" ht="48" customHeight="1">
      <c r="A6308" s="5" t="s">
        <v>86</v>
      </c>
      <c r="B6308" s="5" t="s">
        <v>85</v>
      </c>
      <c r="C6308" s="4">
        <v>43466</v>
      </c>
      <c r="D6308" s="4">
        <v>43496</v>
      </c>
      <c r="E6308" s="5" t="s">
        <v>490</v>
      </c>
      <c r="F6308" s="5" t="s">
        <v>493</v>
      </c>
      <c r="G6308" s="7">
        <v>2.7999999999999997E-2</v>
      </c>
      <c r="H6308" s="21" t="s">
        <v>97</v>
      </c>
      <c r="I6308" s="5" t="s">
        <v>51</v>
      </c>
    </row>
    <row r="6309" spans="1:9" ht="48" customHeight="1">
      <c r="A6309" s="5" t="s">
        <v>86</v>
      </c>
      <c r="B6309" s="5" t="s">
        <v>85</v>
      </c>
      <c r="C6309" s="4">
        <v>43466</v>
      </c>
      <c r="D6309" s="4">
        <v>43496</v>
      </c>
      <c r="E6309" s="5" t="s">
        <v>490</v>
      </c>
      <c r="F6309" s="5" t="s">
        <v>364</v>
      </c>
      <c r="G6309" s="7">
        <v>2.6000000000000002E-2</v>
      </c>
      <c r="H6309" s="21" t="s">
        <v>97</v>
      </c>
      <c r="I6309" s="5" t="s">
        <v>51</v>
      </c>
    </row>
    <row r="6310" spans="1:9" ht="48" customHeight="1">
      <c r="A6310" s="5" t="s">
        <v>86</v>
      </c>
      <c r="B6310" s="5" t="s">
        <v>85</v>
      </c>
      <c r="C6310" s="4">
        <v>43466</v>
      </c>
      <c r="D6310" s="4">
        <v>43496</v>
      </c>
      <c r="E6310" s="5" t="s">
        <v>490</v>
      </c>
      <c r="F6310" s="5" t="s">
        <v>395</v>
      </c>
      <c r="G6310" s="7">
        <v>1.4999999999999999E-2</v>
      </c>
      <c r="H6310" s="21" t="s">
        <v>97</v>
      </c>
      <c r="I6310" s="5" t="s">
        <v>51</v>
      </c>
    </row>
    <row r="6311" spans="1:9" ht="48" customHeight="1">
      <c r="A6311" s="5" t="s">
        <v>86</v>
      </c>
      <c r="B6311" s="5" t="s">
        <v>85</v>
      </c>
      <c r="C6311" s="4">
        <v>43466</v>
      </c>
      <c r="D6311" s="4">
        <v>43496</v>
      </c>
      <c r="E6311" s="5" t="s">
        <v>490</v>
      </c>
      <c r="F6311" s="5" t="s">
        <v>362</v>
      </c>
      <c r="G6311" s="7">
        <v>1.1000000000000001E-2</v>
      </c>
      <c r="H6311" s="21" t="s">
        <v>97</v>
      </c>
      <c r="I6311" s="5" t="s">
        <v>51</v>
      </c>
    </row>
    <row r="6312" spans="1:9" ht="48" customHeight="1">
      <c r="A6312" s="5" t="s">
        <v>86</v>
      </c>
      <c r="B6312" s="5" t="s">
        <v>85</v>
      </c>
      <c r="C6312" s="4">
        <v>43466</v>
      </c>
      <c r="D6312" s="4">
        <v>43496</v>
      </c>
      <c r="E6312" s="5" t="s">
        <v>88</v>
      </c>
      <c r="F6312" s="5" t="s">
        <v>451</v>
      </c>
      <c r="G6312" s="7">
        <v>0.06</v>
      </c>
      <c r="H6312" s="21" t="s">
        <v>97</v>
      </c>
      <c r="I6312" s="5" t="s">
        <v>51</v>
      </c>
    </row>
    <row r="6313" spans="1:9" ht="48" customHeight="1">
      <c r="A6313" s="5" t="s">
        <v>86</v>
      </c>
      <c r="B6313" s="5" t="s">
        <v>85</v>
      </c>
      <c r="C6313" s="4">
        <v>43466</v>
      </c>
      <c r="D6313" s="4">
        <v>43496</v>
      </c>
      <c r="E6313" s="5" t="s">
        <v>88</v>
      </c>
      <c r="F6313" s="5" t="s">
        <v>462</v>
      </c>
      <c r="G6313" s="7">
        <v>5.2999999999999999E-2</v>
      </c>
      <c r="H6313" s="21" t="s">
        <v>97</v>
      </c>
      <c r="I6313" s="5" t="s">
        <v>51</v>
      </c>
    </row>
    <row r="6314" spans="1:9" ht="48" customHeight="1">
      <c r="A6314" s="5" t="s">
        <v>86</v>
      </c>
      <c r="B6314" s="5" t="s">
        <v>85</v>
      </c>
      <c r="C6314" s="4">
        <v>43466</v>
      </c>
      <c r="D6314" s="4">
        <v>43496</v>
      </c>
      <c r="E6314" s="5" t="s">
        <v>88</v>
      </c>
      <c r="F6314" s="5" t="s">
        <v>456</v>
      </c>
      <c r="G6314" s="7">
        <v>3.5000000000000003E-2</v>
      </c>
      <c r="H6314" s="21" t="s">
        <v>97</v>
      </c>
      <c r="I6314" s="5" t="s">
        <v>51</v>
      </c>
    </row>
    <row r="6315" spans="1:9" ht="48" customHeight="1">
      <c r="A6315" s="5" t="s">
        <v>86</v>
      </c>
      <c r="B6315" s="5" t="s">
        <v>85</v>
      </c>
      <c r="C6315" s="4">
        <v>43466</v>
      </c>
      <c r="D6315" s="4">
        <v>43496</v>
      </c>
      <c r="E6315" s="5" t="s">
        <v>88</v>
      </c>
      <c r="F6315" s="5" t="s">
        <v>458</v>
      </c>
      <c r="G6315" s="7">
        <v>0.03</v>
      </c>
      <c r="H6315" s="21" t="s">
        <v>97</v>
      </c>
      <c r="I6315" s="5" t="s">
        <v>51</v>
      </c>
    </row>
    <row r="6316" spans="1:9" ht="48" customHeight="1">
      <c r="A6316" s="5" t="s">
        <v>86</v>
      </c>
      <c r="B6316" s="5" t="s">
        <v>85</v>
      </c>
      <c r="C6316" s="4">
        <v>43466</v>
      </c>
      <c r="D6316" s="4">
        <v>43496</v>
      </c>
      <c r="E6316" s="5" t="s">
        <v>88</v>
      </c>
      <c r="F6316" s="5" t="s">
        <v>469</v>
      </c>
      <c r="G6316" s="7">
        <v>2.2000000000000002E-2</v>
      </c>
      <c r="H6316" s="21" t="s">
        <v>97</v>
      </c>
      <c r="I6316" s="5" t="s">
        <v>51</v>
      </c>
    </row>
    <row r="6317" spans="1:9" ht="48" customHeight="1">
      <c r="A6317" s="5" t="s">
        <v>86</v>
      </c>
      <c r="B6317" s="5" t="s">
        <v>85</v>
      </c>
      <c r="C6317" s="4">
        <v>43466</v>
      </c>
      <c r="D6317" s="4">
        <v>43496</v>
      </c>
      <c r="E6317" s="5" t="s">
        <v>88</v>
      </c>
      <c r="F6317" s="5" t="s">
        <v>460</v>
      </c>
      <c r="G6317" s="7">
        <v>1.9E-2</v>
      </c>
      <c r="H6317" s="21" t="s">
        <v>97</v>
      </c>
      <c r="I6317" s="5" t="s">
        <v>51</v>
      </c>
    </row>
    <row r="6318" spans="1:9" ht="48" customHeight="1">
      <c r="A6318" s="5" t="s">
        <v>86</v>
      </c>
      <c r="B6318" s="5" t="s">
        <v>85</v>
      </c>
      <c r="C6318" s="4">
        <v>43466</v>
      </c>
      <c r="D6318" s="4">
        <v>43496</v>
      </c>
      <c r="E6318" s="5" t="s">
        <v>88</v>
      </c>
      <c r="F6318" s="5" t="s">
        <v>454</v>
      </c>
      <c r="G6318" s="7">
        <v>1.8000000000000002E-2</v>
      </c>
      <c r="H6318" s="21" t="s">
        <v>97</v>
      </c>
      <c r="I6318" s="5" t="s">
        <v>51</v>
      </c>
    </row>
    <row r="6319" spans="1:9" ht="48" customHeight="1">
      <c r="A6319" s="5" t="s">
        <v>86</v>
      </c>
      <c r="B6319" s="5" t="s">
        <v>85</v>
      </c>
      <c r="C6319" s="4">
        <v>43466</v>
      </c>
      <c r="D6319" s="4">
        <v>43496</v>
      </c>
      <c r="E6319" s="5" t="s">
        <v>88</v>
      </c>
      <c r="F6319" s="5" t="s">
        <v>453</v>
      </c>
      <c r="G6319" s="7">
        <v>1.3999999999999999E-2</v>
      </c>
      <c r="H6319" s="21" t="s">
        <v>97</v>
      </c>
      <c r="I6319" s="5" t="s">
        <v>51</v>
      </c>
    </row>
    <row r="6320" spans="1:9" ht="48" customHeight="1">
      <c r="A6320" s="5" t="s">
        <v>86</v>
      </c>
      <c r="B6320" s="5" t="s">
        <v>85</v>
      </c>
      <c r="C6320" s="4">
        <v>43466</v>
      </c>
      <c r="D6320" s="4">
        <v>43496</v>
      </c>
      <c r="E6320" s="5" t="s">
        <v>88</v>
      </c>
      <c r="F6320" s="5" t="s">
        <v>459</v>
      </c>
      <c r="G6320" s="7">
        <v>1.3999999999999999E-2</v>
      </c>
      <c r="H6320" s="21" t="s">
        <v>97</v>
      </c>
      <c r="I6320" s="5" t="s">
        <v>51</v>
      </c>
    </row>
    <row r="6321" spans="1:9" ht="48" customHeight="1">
      <c r="A6321" s="5" t="s">
        <v>86</v>
      </c>
      <c r="B6321" s="5" t="s">
        <v>85</v>
      </c>
      <c r="C6321" s="4">
        <v>43466</v>
      </c>
      <c r="D6321" s="4">
        <v>43496</v>
      </c>
      <c r="E6321" s="5" t="s">
        <v>88</v>
      </c>
      <c r="F6321" s="5" t="s">
        <v>452</v>
      </c>
      <c r="G6321" s="7">
        <v>1.2E-2</v>
      </c>
      <c r="H6321" s="21" t="s">
        <v>97</v>
      </c>
      <c r="I6321" s="5" t="s">
        <v>51</v>
      </c>
    </row>
    <row r="6322" spans="1:9" ht="48" customHeight="1">
      <c r="A6322" s="5" t="s">
        <v>86</v>
      </c>
      <c r="B6322" s="5" t="s">
        <v>85</v>
      </c>
      <c r="C6322" s="4">
        <v>43466</v>
      </c>
      <c r="D6322" s="4">
        <v>43496</v>
      </c>
      <c r="E6322" s="5" t="s">
        <v>88</v>
      </c>
      <c r="F6322" s="5" t="s">
        <v>470</v>
      </c>
      <c r="G6322" s="7">
        <v>9.0000000000000011E-3</v>
      </c>
      <c r="H6322" s="21" t="s">
        <v>97</v>
      </c>
      <c r="I6322" s="5" t="s">
        <v>51</v>
      </c>
    </row>
    <row r="6323" spans="1:9" ht="48" customHeight="1">
      <c r="A6323" s="5" t="s">
        <v>86</v>
      </c>
      <c r="B6323" s="5" t="s">
        <v>85</v>
      </c>
      <c r="C6323" s="4">
        <v>43466</v>
      </c>
      <c r="D6323" s="4">
        <v>43496</v>
      </c>
      <c r="E6323" s="5" t="s">
        <v>88</v>
      </c>
      <c r="F6323" s="5" t="s">
        <v>457</v>
      </c>
      <c r="G6323" s="7">
        <v>6.0000000000000001E-3</v>
      </c>
      <c r="H6323" s="21" t="s">
        <v>97</v>
      </c>
      <c r="I6323" s="5" t="s">
        <v>51</v>
      </c>
    </row>
    <row r="6324" spans="1:9" ht="48" customHeight="1">
      <c r="A6324" s="5" t="s">
        <v>86</v>
      </c>
      <c r="B6324" s="5" t="s">
        <v>85</v>
      </c>
      <c r="C6324" s="4">
        <v>43466</v>
      </c>
      <c r="D6324" s="4">
        <v>43496</v>
      </c>
      <c r="E6324" s="5" t="s">
        <v>88</v>
      </c>
      <c r="F6324" s="5" t="s">
        <v>455</v>
      </c>
      <c r="G6324" s="7">
        <v>5.0000000000000001E-3</v>
      </c>
      <c r="H6324" s="21" t="s">
        <v>97</v>
      </c>
      <c r="I6324" s="5" t="s">
        <v>51</v>
      </c>
    </row>
    <row r="6325" spans="1:9" ht="48" customHeight="1">
      <c r="A6325" s="5" t="s">
        <v>86</v>
      </c>
      <c r="B6325" s="5" t="s">
        <v>85</v>
      </c>
      <c r="C6325" s="4">
        <v>43466</v>
      </c>
      <c r="D6325" s="4">
        <v>43496</v>
      </c>
      <c r="E6325" s="5" t="s">
        <v>88</v>
      </c>
      <c r="F6325" s="5" t="s">
        <v>463</v>
      </c>
      <c r="G6325" s="7">
        <v>4.0000000000000001E-3</v>
      </c>
      <c r="H6325" s="21" t="s">
        <v>97</v>
      </c>
      <c r="I6325" s="5" t="s">
        <v>51</v>
      </c>
    </row>
    <row r="6326" spans="1:9" ht="48" customHeight="1">
      <c r="A6326" s="5" t="s">
        <v>86</v>
      </c>
      <c r="B6326" s="5" t="s">
        <v>85</v>
      </c>
      <c r="C6326" s="4">
        <v>43466</v>
      </c>
      <c r="D6326" s="4">
        <v>43496</v>
      </c>
      <c r="E6326" s="5" t="s">
        <v>88</v>
      </c>
      <c r="F6326" s="5" t="s">
        <v>461</v>
      </c>
      <c r="G6326" s="7">
        <v>3.0000000000000001E-3</v>
      </c>
      <c r="H6326" s="21" t="s">
        <v>97</v>
      </c>
      <c r="I6326" s="5" t="s">
        <v>51</v>
      </c>
    </row>
    <row r="6327" spans="1:9" ht="48" customHeight="1">
      <c r="A6327" s="5" t="s">
        <v>86</v>
      </c>
      <c r="B6327" s="5" t="s">
        <v>85</v>
      </c>
      <c r="C6327" s="4">
        <v>43466</v>
      </c>
      <c r="D6327" s="4">
        <v>43496</v>
      </c>
      <c r="E6327" s="5" t="s">
        <v>88</v>
      </c>
      <c r="F6327" s="5" t="s">
        <v>464</v>
      </c>
      <c r="G6327" s="7">
        <v>3.0000000000000001E-3</v>
      </c>
      <c r="H6327" s="21" t="s">
        <v>97</v>
      </c>
      <c r="I6327" s="5" t="s">
        <v>51</v>
      </c>
    </row>
    <row r="6328" spans="1:9" ht="48" customHeight="1">
      <c r="A6328" s="5" t="s">
        <v>86</v>
      </c>
      <c r="B6328" s="5" t="s">
        <v>85</v>
      </c>
      <c r="C6328" s="4">
        <v>43466</v>
      </c>
      <c r="D6328" s="4">
        <v>43496</v>
      </c>
      <c r="E6328" s="5" t="s">
        <v>88</v>
      </c>
      <c r="F6328" s="5" t="s">
        <v>468</v>
      </c>
      <c r="G6328" s="7">
        <v>3.0000000000000001E-3</v>
      </c>
      <c r="H6328" s="21" t="s">
        <v>97</v>
      </c>
      <c r="I6328" s="5" t="s">
        <v>51</v>
      </c>
    </row>
    <row r="6329" spans="1:9" ht="48" customHeight="1">
      <c r="A6329" s="5" t="s">
        <v>86</v>
      </c>
      <c r="B6329" s="5" t="s">
        <v>85</v>
      </c>
      <c r="C6329" s="4">
        <v>43466</v>
      </c>
      <c r="D6329" s="4">
        <v>43496</v>
      </c>
      <c r="E6329" s="5" t="s">
        <v>88</v>
      </c>
      <c r="F6329" s="5" t="s">
        <v>471</v>
      </c>
      <c r="G6329" s="7">
        <v>3.0000000000000001E-3</v>
      </c>
      <c r="H6329" s="21" t="s">
        <v>97</v>
      </c>
      <c r="I6329" s="5" t="s">
        <v>51</v>
      </c>
    </row>
    <row r="6330" spans="1:9" ht="48" customHeight="1">
      <c r="A6330" s="5" t="s">
        <v>86</v>
      </c>
      <c r="B6330" s="5" t="s">
        <v>85</v>
      </c>
      <c r="C6330" s="4">
        <v>43466</v>
      </c>
      <c r="D6330" s="4">
        <v>43496</v>
      </c>
      <c r="E6330" s="5" t="s">
        <v>88</v>
      </c>
      <c r="F6330" s="5" t="s">
        <v>465</v>
      </c>
      <c r="G6330" s="7">
        <v>2E-3</v>
      </c>
      <c r="H6330" s="21" t="s">
        <v>97</v>
      </c>
      <c r="I6330" s="5" t="s">
        <v>51</v>
      </c>
    </row>
    <row r="6331" spans="1:9" ht="48" customHeight="1">
      <c r="A6331" s="5" t="s">
        <v>86</v>
      </c>
      <c r="B6331" s="5" t="s">
        <v>85</v>
      </c>
      <c r="C6331" s="4">
        <v>43466</v>
      </c>
      <c r="D6331" s="4">
        <v>43496</v>
      </c>
      <c r="E6331" s="5" t="s">
        <v>88</v>
      </c>
      <c r="F6331" s="5" t="s">
        <v>466</v>
      </c>
      <c r="G6331" s="7">
        <v>2E-3</v>
      </c>
      <c r="H6331" s="21" t="s">
        <v>97</v>
      </c>
      <c r="I6331" s="5" t="s">
        <v>51</v>
      </c>
    </row>
    <row r="6332" spans="1:9" ht="48" customHeight="1">
      <c r="A6332" s="5" t="s">
        <v>86</v>
      </c>
      <c r="B6332" s="5" t="s">
        <v>85</v>
      </c>
      <c r="C6332" s="4">
        <v>43466</v>
      </c>
      <c r="D6332" s="4">
        <v>43496</v>
      </c>
      <c r="E6332" s="5" t="s">
        <v>88</v>
      </c>
      <c r="F6332" s="5" t="s">
        <v>467</v>
      </c>
      <c r="G6332" s="7">
        <v>2E-3</v>
      </c>
      <c r="H6332" s="21" t="s">
        <v>97</v>
      </c>
      <c r="I6332" s="5" t="s">
        <v>51</v>
      </c>
    </row>
    <row r="6333" spans="1:9" ht="48" customHeight="1">
      <c r="A6333" s="5" t="s">
        <v>86</v>
      </c>
      <c r="B6333" s="5" t="s">
        <v>85</v>
      </c>
      <c r="C6333" s="4">
        <v>43466</v>
      </c>
      <c r="D6333" s="4">
        <v>43496</v>
      </c>
      <c r="E6333" s="5" t="s">
        <v>88</v>
      </c>
      <c r="F6333" s="5" t="s">
        <v>472</v>
      </c>
      <c r="G6333" s="7">
        <v>2E-3</v>
      </c>
      <c r="H6333" s="21" t="s">
        <v>97</v>
      </c>
      <c r="I6333" s="5" t="s">
        <v>51</v>
      </c>
    </row>
    <row r="6334" spans="1:9" ht="48" customHeight="1">
      <c r="A6334" s="5" t="s">
        <v>86</v>
      </c>
      <c r="B6334" s="5" t="s">
        <v>85</v>
      </c>
      <c r="C6334" s="4">
        <v>43466</v>
      </c>
      <c r="D6334" s="4">
        <v>43496</v>
      </c>
      <c r="E6334" s="5" t="s">
        <v>88</v>
      </c>
      <c r="F6334" s="5" t="s">
        <v>473</v>
      </c>
      <c r="G6334" s="7">
        <v>0</v>
      </c>
      <c r="H6334" s="21" t="s">
        <v>97</v>
      </c>
      <c r="I6334" s="5" t="s">
        <v>51</v>
      </c>
    </row>
    <row r="6335" spans="1:9" ht="48" customHeight="1">
      <c r="A6335" s="5" t="s">
        <v>86</v>
      </c>
      <c r="B6335" s="5" t="s">
        <v>85</v>
      </c>
      <c r="C6335" s="4">
        <v>43466</v>
      </c>
      <c r="D6335" s="4">
        <v>43496</v>
      </c>
      <c r="E6335" s="5" t="s">
        <v>293</v>
      </c>
      <c r="F6335" s="5" t="s">
        <v>294</v>
      </c>
      <c r="G6335" s="7">
        <v>4.0000000000000001E-3</v>
      </c>
      <c r="H6335" s="21" t="s">
        <v>97</v>
      </c>
      <c r="I6335" s="5" t="s">
        <v>51</v>
      </c>
    </row>
    <row r="6336" spans="1:9" ht="48" customHeight="1">
      <c r="A6336" s="5" t="s">
        <v>86</v>
      </c>
      <c r="B6336" s="5" t="s">
        <v>85</v>
      </c>
      <c r="C6336" s="4">
        <v>43466</v>
      </c>
      <c r="D6336" s="4">
        <v>43496</v>
      </c>
      <c r="E6336" s="5" t="s">
        <v>293</v>
      </c>
      <c r="F6336" s="5" t="s">
        <v>304</v>
      </c>
      <c r="G6336" s="7">
        <v>3.0000000000000001E-3</v>
      </c>
      <c r="H6336" s="21" t="s">
        <v>97</v>
      </c>
      <c r="I6336" s="5" t="s">
        <v>51</v>
      </c>
    </row>
    <row r="6337" spans="1:9" ht="48" customHeight="1">
      <c r="A6337" s="5" t="s">
        <v>86</v>
      </c>
      <c r="B6337" s="5" t="s">
        <v>85</v>
      </c>
      <c r="C6337" s="4">
        <v>43466</v>
      </c>
      <c r="D6337" s="4">
        <v>43496</v>
      </c>
      <c r="E6337" s="5" t="s">
        <v>293</v>
      </c>
      <c r="F6337" s="5" t="s">
        <v>298</v>
      </c>
      <c r="G6337" s="7">
        <v>3.0000000000000001E-3</v>
      </c>
      <c r="H6337" s="21" t="s">
        <v>97</v>
      </c>
      <c r="I6337" s="5" t="s">
        <v>51</v>
      </c>
    </row>
    <row r="6338" spans="1:9" ht="48" customHeight="1">
      <c r="A6338" s="5" t="s">
        <v>86</v>
      </c>
      <c r="B6338" s="5" t="s">
        <v>85</v>
      </c>
      <c r="C6338" s="4">
        <v>43466</v>
      </c>
      <c r="D6338" s="4">
        <v>43496</v>
      </c>
      <c r="E6338" s="5" t="s">
        <v>293</v>
      </c>
      <c r="F6338" s="5" t="s">
        <v>299</v>
      </c>
      <c r="G6338" s="7">
        <v>2E-3</v>
      </c>
      <c r="H6338" s="21" t="s">
        <v>97</v>
      </c>
      <c r="I6338" s="5" t="s">
        <v>51</v>
      </c>
    </row>
    <row r="6339" spans="1:9" ht="48" customHeight="1">
      <c r="A6339" s="5" t="s">
        <v>86</v>
      </c>
      <c r="B6339" s="5" t="s">
        <v>85</v>
      </c>
      <c r="C6339" s="4">
        <v>43466</v>
      </c>
      <c r="D6339" s="4">
        <v>43496</v>
      </c>
      <c r="E6339" s="5" t="s">
        <v>293</v>
      </c>
      <c r="F6339" s="5" t="s">
        <v>300</v>
      </c>
      <c r="G6339" s="7">
        <v>2E-3</v>
      </c>
      <c r="H6339" s="21" t="s">
        <v>97</v>
      </c>
      <c r="I6339" s="5" t="s">
        <v>51</v>
      </c>
    </row>
    <row r="6340" spans="1:9" ht="48" customHeight="1">
      <c r="A6340" s="5" t="s">
        <v>86</v>
      </c>
      <c r="B6340" s="5" t="s">
        <v>85</v>
      </c>
      <c r="C6340" s="4">
        <v>43466</v>
      </c>
      <c r="D6340" s="4">
        <v>43496</v>
      </c>
      <c r="E6340" s="5" t="s">
        <v>293</v>
      </c>
      <c r="F6340" s="5" t="s">
        <v>323</v>
      </c>
      <c r="G6340" s="7">
        <v>2E-3</v>
      </c>
      <c r="H6340" s="21" t="s">
        <v>97</v>
      </c>
      <c r="I6340" s="5" t="s">
        <v>51</v>
      </c>
    </row>
    <row r="6341" spans="1:9" ht="48" customHeight="1">
      <c r="A6341" s="5" t="s">
        <v>86</v>
      </c>
      <c r="B6341" s="5" t="s">
        <v>85</v>
      </c>
      <c r="C6341" s="4">
        <v>43466</v>
      </c>
      <c r="D6341" s="4">
        <v>43496</v>
      </c>
      <c r="E6341" s="5" t="s">
        <v>293</v>
      </c>
      <c r="F6341" s="5" t="s">
        <v>301</v>
      </c>
      <c r="G6341" s="7">
        <v>2E-3</v>
      </c>
      <c r="H6341" s="21" t="s">
        <v>97</v>
      </c>
      <c r="I6341" s="5" t="s">
        <v>51</v>
      </c>
    </row>
    <row r="6342" spans="1:9" ht="48" customHeight="1">
      <c r="A6342" s="5" t="s">
        <v>86</v>
      </c>
      <c r="B6342" s="5" t="s">
        <v>85</v>
      </c>
      <c r="C6342" s="4">
        <v>43466</v>
      </c>
      <c r="D6342" s="4">
        <v>43496</v>
      </c>
      <c r="E6342" s="5" t="s">
        <v>293</v>
      </c>
      <c r="F6342" s="5" t="s">
        <v>302</v>
      </c>
      <c r="G6342" s="7">
        <v>2E-3</v>
      </c>
      <c r="H6342" s="21" t="s">
        <v>97</v>
      </c>
      <c r="I6342" s="5" t="s">
        <v>51</v>
      </c>
    </row>
    <row r="6343" spans="1:9" ht="48" customHeight="1">
      <c r="A6343" s="5" t="s">
        <v>86</v>
      </c>
      <c r="B6343" s="5" t="s">
        <v>85</v>
      </c>
      <c r="C6343" s="4">
        <v>43466</v>
      </c>
      <c r="D6343" s="4">
        <v>43496</v>
      </c>
      <c r="E6343" s="5" t="s">
        <v>293</v>
      </c>
      <c r="F6343" s="5" t="s">
        <v>295</v>
      </c>
      <c r="G6343" s="7">
        <v>2E-3</v>
      </c>
      <c r="H6343" s="21" t="s">
        <v>97</v>
      </c>
      <c r="I6343" s="5" t="s">
        <v>51</v>
      </c>
    </row>
    <row r="6344" spans="1:9" ht="48" customHeight="1">
      <c r="A6344" s="5" t="s">
        <v>86</v>
      </c>
      <c r="B6344" s="5" t="s">
        <v>85</v>
      </c>
      <c r="C6344" s="4">
        <v>43466</v>
      </c>
      <c r="D6344" s="4">
        <v>43496</v>
      </c>
      <c r="E6344" s="5" t="s">
        <v>293</v>
      </c>
      <c r="F6344" s="5" t="s">
        <v>312</v>
      </c>
      <c r="G6344" s="7">
        <v>2E-3</v>
      </c>
      <c r="H6344" s="21" t="s">
        <v>97</v>
      </c>
      <c r="I6344" s="5" t="s">
        <v>51</v>
      </c>
    </row>
    <row r="6345" spans="1:9" ht="48" customHeight="1">
      <c r="A6345" s="5" t="s">
        <v>86</v>
      </c>
      <c r="B6345" s="5" t="s">
        <v>85</v>
      </c>
      <c r="C6345" s="4">
        <v>43466</v>
      </c>
      <c r="D6345" s="4">
        <v>43496</v>
      </c>
      <c r="E6345" s="5" t="s">
        <v>293</v>
      </c>
      <c r="F6345" s="5" t="s">
        <v>313</v>
      </c>
      <c r="G6345" s="7">
        <v>2E-3</v>
      </c>
      <c r="H6345" s="21" t="s">
        <v>97</v>
      </c>
      <c r="I6345" s="5" t="s">
        <v>51</v>
      </c>
    </row>
    <row r="6346" spans="1:9" ht="48" customHeight="1">
      <c r="A6346" s="5" t="s">
        <v>86</v>
      </c>
      <c r="B6346" s="5" t="s">
        <v>85</v>
      </c>
      <c r="C6346" s="4">
        <v>43466</v>
      </c>
      <c r="D6346" s="4">
        <v>43496</v>
      </c>
      <c r="E6346" s="5" t="s">
        <v>293</v>
      </c>
      <c r="F6346" s="5" t="s">
        <v>314</v>
      </c>
      <c r="G6346" s="7">
        <v>2E-3</v>
      </c>
      <c r="H6346" s="21" t="s">
        <v>97</v>
      </c>
      <c r="I6346" s="5" t="s">
        <v>51</v>
      </c>
    </row>
    <row r="6347" spans="1:9" ht="48" customHeight="1">
      <c r="A6347" s="5" t="s">
        <v>86</v>
      </c>
      <c r="B6347" s="5" t="s">
        <v>85</v>
      </c>
      <c r="C6347" s="4">
        <v>43466</v>
      </c>
      <c r="D6347" s="4">
        <v>43496</v>
      </c>
      <c r="E6347" s="5" t="s">
        <v>293</v>
      </c>
      <c r="F6347" s="5" t="s">
        <v>327</v>
      </c>
      <c r="G6347" s="7">
        <v>2E-3</v>
      </c>
      <c r="H6347" s="21" t="s">
        <v>97</v>
      </c>
      <c r="I6347" s="5" t="s">
        <v>51</v>
      </c>
    </row>
    <row r="6348" spans="1:9" ht="48" customHeight="1">
      <c r="A6348" s="5" t="s">
        <v>86</v>
      </c>
      <c r="B6348" s="5" t="s">
        <v>85</v>
      </c>
      <c r="C6348" s="4">
        <v>43466</v>
      </c>
      <c r="D6348" s="4">
        <v>43496</v>
      </c>
      <c r="E6348" s="5" t="s">
        <v>293</v>
      </c>
      <c r="F6348" s="5" t="s">
        <v>316</v>
      </c>
      <c r="G6348" s="7">
        <v>2E-3</v>
      </c>
      <c r="H6348" s="21" t="s">
        <v>97</v>
      </c>
      <c r="I6348" s="5" t="s">
        <v>51</v>
      </c>
    </row>
    <row r="6349" spans="1:9" ht="48" customHeight="1">
      <c r="A6349" s="5" t="s">
        <v>86</v>
      </c>
      <c r="B6349" s="5" t="s">
        <v>85</v>
      </c>
      <c r="C6349" s="4">
        <v>43466</v>
      </c>
      <c r="D6349" s="4">
        <v>43496</v>
      </c>
      <c r="E6349" s="5" t="s">
        <v>293</v>
      </c>
      <c r="F6349" s="5" t="s">
        <v>306</v>
      </c>
      <c r="G6349" s="7">
        <v>1E-3</v>
      </c>
      <c r="H6349" s="21" t="s">
        <v>97</v>
      </c>
      <c r="I6349" s="5" t="s">
        <v>51</v>
      </c>
    </row>
    <row r="6350" spans="1:9" ht="48" customHeight="1">
      <c r="A6350" s="5" t="s">
        <v>86</v>
      </c>
      <c r="B6350" s="5" t="s">
        <v>85</v>
      </c>
      <c r="C6350" s="4">
        <v>43466</v>
      </c>
      <c r="D6350" s="4">
        <v>43496</v>
      </c>
      <c r="E6350" s="5" t="s">
        <v>293</v>
      </c>
      <c r="F6350" s="5" t="s">
        <v>296</v>
      </c>
      <c r="G6350" s="7">
        <v>1E-3</v>
      </c>
      <c r="H6350" s="21" t="s">
        <v>97</v>
      </c>
      <c r="I6350" s="5" t="s">
        <v>51</v>
      </c>
    </row>
    <row r="6351" spans="1:9" ht="48" customHeight="1">
      <c r="A6351" s="5" t="s">
        <v>86</v>
      </c>
      <c r="B6351" s="5" t="s">
        <v>85</v>
      </c>
      <c r="C6351" s="4">
        <v>43466</v>
      </c>
      <c r="D6351" s="4">
        <v>43496</v>
      </c>
      <c r="E6351" s="5" t="s">
        <v>293</v>
      </c>
      <c r="F6351" s="5" t="s">
        <v>307</v>
      </c>
      <c r="G6351" s="7">
        <v>1E-3</v>
      </c>
      <c r="H6351" s="21" t="s">
        <v>97</v>
      </c>
      <c r="I6351" s="5" t="s">
        <v>51</v>
      </c>
    </row>
    <row r="6352" spans="1:9" ht="48" customHeight="1">
      <c r="A6352" s="5" t="s">
        <v>86</v>
      </c>
      <c r="B6352" s="5" t="s">
        <v>85</v>
      </c>
      <c r="C6352" s="4">
        <v>43466</v>
      </c>
      <c r="D6352" s="4">
        <v>43496</v>
      </c>
      <c r="E6352" s="5" t="s">
        <v>293</v>
      </c>
      <c r="F6352" s="5" t="s">
        <v>321</v>
      </c>
      <c r="G6352" s="7">
        <v>1E-3</v>
      </c>
      <c r="H6352" s="21" t="s">
        <v>97</v>
      </c>
      <c r="I6352" s="5" t="s">
        <v>51</v>
      </c>
    </row>
    <row r="6353" spans="1:9" ht="48" customHeight="1">
      <c r="A6353" s="5" t="s">
        <v>86</v>
      </c>
      <c r="B6353" s="5" t="s">
        <v>85</v>
      </c>
      <c r="C6353" s="4">
        <v>43466</v>
      </c>
      <c r="D6353" s="4">
        <v>43496</v>
      </c>
      <c r="E6353" s="5" t="s">
        <v>293</v>
      </c>
      <c r="F6353" s="5" t="s">
        <v>322</v>
      </c>
      <c r="G6353" s="7">
        <v>1E-3</v>
      </c>
      <c r="H6353" s="21" t="s">
        <v>97</v>
      </c>
      <c r="I6353" s="5" t="s">
        <v>51</v>
      </c>
    </row>
    <row r="6354" spans="1:9" ht="48" customHeight="1">
      <c r="A6354" s="5" t="s">
        <v>86</v>
      </c>
      <c r="B6354" s="5" t="s">
        <v>85</v>
      </c>
      <c r="C6354" s="4">
        <v>43466</v>
      </c>
      <c r="D6354" s="4">
        <v>43496</v>
      </c>
      <c r="E6354" s="5" t="s">
        <v>293</v>
      </c>
      <c r="F6354" s="5" t="s">
        <v>308</v>
      </c>
      <c r="G6354" s="7">
        <v>1E-3</v>
      </c>
      <c r="H6354" s="21" t="s">
        <v>97</v>
      </c>
      <c r="I6354" s="5" t="s">
        <v>51</v>
      </c>
    </row>
    <row r="6355" spans="1:9" ht="48" customHeight="1">
      <c r="A6355" s="5" t="s">
        <v>86</v>
      </c>
      <c r="B6355" s="5" t="s">
        <v>85</v>
      </c>
      <c r="C6355" s="4">
        <v>43466</v>
      </c>
      <c r="D6355" s="4">
        <v>43496</v>
      </c>
      <c r="E6355" s="5" t="s">
        <v>293</v>
      </c>
      <c r="F6355" s="5" t="s">
        <v>318</v>
      </c>
      <c r="G6355" s="7">
        <v>1E-3</v>
      </c>
      <c r="H6355" s="21" t="s">
        <v>97</v>
      </c>
      <c r="I6355" s="5" t="s">
        <v>51</v>
      </c>
    </row>
    <row r="6356" spans="1:9" ht="48" customHeight="1">
      <c r="A6356" s="5" t="s">
        <v>86</v>
      </c>
      <c r="B6356" s="5" t="s">
        <v>85</v>
      </c>
      <c r="C6356" s="4">
        <v>43466</v>
      </c>
      <c r="D6356" s="4">
        <v>43496</v>
      </c>
      <c r="E6356" s="5" t="s">
        <v>293</v>
      </c>
      <c r="F6356" s="5" t="s">
        <v>303</v>
      </c>
      <c r="G6356" s="7">
        <v>1E-3</v>
      </c>
      <c r="H6356" s="21" t="s">
        <v>97</v>
      </c>
      <c r="I6356" s="5" t="s">
        <v>51</v>
      </c>
    </row>
    <row r="6357" spans="1:9" ht="48" customHeight="1">
      <c r="A6357" s="5" t="s">
        <v>86</v>
      </c>
      <c r="B6357" s="5" t="s">
        <v>85</v>
      </c>
      <c r="C6357" s="4">
        <v>43466</v>
      </c>
      <c r="D6357" s="4">
        <v>43496</v>
      </c>
      <c r="E6357" s="5" t="s">
        <v>293</v>
      </c>
      <c r="F6357" s="5" t="s">
        <v>309</v>
      </c>
      <c r="G6357" s="7">
        <v>1E-3</v>
      </c>
      <c r="H6357" s="21" t="s">
        <v>97</v>
      </c>
      <c r="I6357" s="5" t="s">
        <v>51</v>
      </c>
    </row>
    <row r="6358" spans="1:9" ht="48" customHeight="1">
      <c r="A6358" s="5" t="s">
        <v>86</v>
      </c>
      <c r="B6358" s="5" t="s">
        <v>85</v>
      </c>
      <c r="C6358" s="4">
        <v>43466</v>
      </c>
      <c r="D6358" s="4">
        <v>43496</v>
      </c>
      <c r="E6358" s="5" t="s">
        <v>293</v>
      </c>
      <c r="F6358" s="5" t="s">
        <v>319</v>
      </c>
      <c r="G6358" s="7">
        <v>1E-3</v>
      </c>
      <c r="H6358" s="21" t="s">
        <v>97</v>
      </c>
      <c r="I6358" s="5" t="s">
        <v>51</v>
      </c>
    </row>
    <row r="6359" spans="1:9" ht="48" customHeight="1">
      <c r="A6359" s="5" t="s">
        <v>86</v>
      </c>
      <c r="B6359" s="5" t="s">
        <v>85</v>
      </c>
      <c r="C6359" s="4">
        <v>43466</v>
      </c>
      <c r="D6359" s="4">
        <v>43496</v>
      </c>
      <c r="E6359" s="5" t="s">
        <v>293</v>
      </c>
      <c r="F6359" s="5" t="s">
        <v>324</v>
      </c>
      <c r="G6359" s="7">
        <v>1E-3</v>
      </c>
      <c r="H6359" s="21" t="s">
        <v>97</v>
      </c>
      <c r="I6359" s="5" t="s">
        <v>51</v>
      </c>
    </row>
    <row r="6360" spans="1:9" ht="48" customHeight="1">
      <c r="A6360" s="5" t="s">
        <v>86</v>
      </c>
      <c r="B6360" s="5" t="s">
        <v>85</v>
      </c>
      <c r="C6360" s="4">
        <v>43466</v>
      </c>
      <c r="D6360" s="4">
        <v>43496</v>
      </c>
      <c r="E6360" s="5" t="s">
        <v>293</v>
      </c>
      <c r="F6360" s="5" t="s">
        <v>325</v>
      </c>
      <c r="G6360" s="7">
        <v>1E-3</v>
      </c>
      <c r="H6360" s="21" t="s">
        <v>97</v>
      </c>
      <c r="I6360" s="5" t="s">
        <v>51</v>
      </c>
    </row>
    <row r="6361" spans="1:9" ht="48" customHeight="1">
      <c r="A6361" s="5" t="s">
        <v>86</v>
      </c>
      <c r="B6361" s="5" t="s">
        <v>85</v>
      </c>
      <c r="C6361" s="4">
        <v>43466</v>
      </c>
      <c r="D6361" s="4">
        <v>43496</v>
      </c>
      <c r="E6361" s="5" t="s">
        <v>293</v>
      </c>
      <c r="F6361" s="5" t="s">
        <v>310</v>
      </c>
      <c r="G6361" s="7">
        <v>1E-3</v>
      </c>
      <c r="H6361" s="21" t="s">
        <v>97</v>
      </c>
      <c r="I6361" s="5" t="s">
        <v>51</v>
      </c>
    </row>
    <row r="6362" spans="1:9" ht="48" customHeight="1">
      <c r="A6362" s="5" t="s">
        <v>86</v>
      </c>
      <c r="B6362" s="5" t="s">
        <v>85</v>
      </c>
      <c r="C6362" s="4">
        <v>43466</v>
      </c>
      <c r="D6362" s="4">
        <v>43496</v>
      </c>
      <c r="E6362" s="5" t="s">
        <v>293</v>
      </c>
      <c r="F6362" s="5" t="s">
        <v>311</v>
      </c>
      <c r="G6362" s="7">
        <v>1E-3</v>
      </c>
      <c r="H6362" s="21" t="s">
        <v>97</v>
      </c>
      <c r="I6362" s="5" t="s">
        <v>51</v>
      </c>
    </row>
    <row r="6363" spans="1:9" ht="48" customHeight="1">
      <c r="A6363" s="5" t="s">
        <v>86</v>
      </c>
      <c r="B6363" s="5" t="s">
        <v>85</v>
      </c>
      <c r="C6363" s="4">
        <v>43466</v>
      </c>
      <c r="D6363" s="4">
        <v>43496</v>
      </c>
      <c r="E6363" s="5" t="s">
        <v>293</v>
      </c>
      <c r="F6363" s="5" t="s">
        <v>320</v>
      </c>
      <c r="G6363" s="7">
        <v>1E-3</v>
      </c>
      <c r="H6363" s="21" t="s">
        <v>97</v>
      </c>
      <c r="I6363" s="5" t="s">
        <v>51</v>
      </c>
    </row>
    <row r="6364" spans="1:9" ht="48" customHeight="1">
      <c r="A6364" s="5" t="s">
        <v>86</v>
      </c>
      <c r="B6364" s="5" t="s">
        <v>85</v>
      </c>
      <c r="C6364" s="4">
        <v>43466</v>
      </c>
      <c r="D6364" s="4">
        <v>43496</v>
      </c>
      <c r="E6364" s="5" t="s">
        <v>293</v>
      </c>
      <c r="F6364" s="5" t="s">
        <v>315</v>
      </c>
      <c r="G6364" s="7">
        <v>1E-3</v>
      </c>
      <c r="H6364" s="21" t="s">
        <v>97</v>
      </c>
      <c r="I6364" s="5" t="s">
        <v>51</v>
      </c>
    </row>
    <row r="6365" spans="1:9" ht="48" customHeight="1">
      <c r="A6365" s="5" t="s">
        <v>86</v>
      </c>
      <c r="B6365" s="5" t="s">
        <v>85</v>
      </c>
      <c r="C6365" s="4">
        <v>43466</v>
      </c>
      <c r="D6365" s="4">
        <v>43496</v>
      </c>
      <c r="E6365" s="5" t="s">
        <v>293</v>
      </c>
      <c r="F6365" s="5" t="s">
        <v>305</v>
      </c>
      <c r="G6365" s="7">
        <v>1E-3</v>
      </c>
      <c r="H6365" s="21" t="s">
        <v>97</v>
      </c>
      <c r="I6365" s="5" t="s">
        <v>51</v>
      </c>
    </row>
    <row r="6366" spans="1:9" ht="48" customHeight="1">
      <c r="A6366" s="5" t="s">
        <v>86</v>
      </c>
      <c r="B6366" s="5" t="s">
        <v>85</v>
      </c>
      <c r="C6366" s="4">
        <v>43466</v>
      </c>
      <c r="D6366" s="4">
        <v>43496</v>
      </c>
      <c r="E6366" s="5" t="s">
        <v>293</v>
      </c>
      <c r="F6366" s="5" t="s">
        <v>328</v>
      </c>
      <c r="G6366" s="7">
        <v>1E-3</v>
      </c>
      <c r="H6366" s="21" t="s">
        <v>97</v>
      </c>
      <c r="I6366" s="5" t="s">
        <v>51</v>
      </c>
    </row>
    <row r="6367" spans="1:9" ht="48" customHeight="1">
      <c r="A6367" s="5" t="s">
        <v>86</v>
      </c>
      <c r="B6367" s="5" t="s">
        <v>85</v>
      </c>
      <c r="C6367" s="4">
        <v>43466</v>
      </c>
      <c r="D6367" s="4">
        <v>43496</v>
      </c>
      <c r="E6367" s="5" t="s">
        <v>293</v>
      </c>
      <c r="F6367" s="5" t="s">
        <v>331</v>
      </c>
      <c r="G6367" s="7">
        <v>1E-3</v>
      </c>
      <c r="H6367" s="21" t="s">
        <v>97</v>
      </c>
      <c r="I6367" s="5" t="s">
        <v>51</v>
      </c>
    </row>
    <row r="6368" spans="1:9" ht="48" customHeight="1">
      <c r="A6368" s="5" t="s">
        <v>86</v>
      </c>
      <c r="B6368" s="5" t="s">
        <v>85</v>
      </c>
      <c r="C6368" s="4">
        <v>43466</v>
      </c>
      <c r="D6368" s="4">
        <v>43496</v>
      </c>
      <c r="E6368" s="5" t="s">
        <v>293</v>
      </c>
      <c r="F6368" s="5" t="s">
        <v>332</v>
      </c>
      <c r="G6368" s="7">
        <v>1E-3</v>
      </c>
      <c r="H6368" s="21" t="s">
        <v>97</v>
      </c>
      <c r="I6368" s="5" t="s">
        <v>51</v>
      </c>
    </row>
    <row r="6369" spans="1:9" ht="48" customHeight="1">
      <c r="A6369" s="5" t="s">
        <v>86</v>
      </c>
      <c r="B6369" s="5" t="s">
        <v>85</v>
      </c>
      <c r="C6369" s="4">
        <v>43466</v>
      </c>
      <c r="D6369" s="4">
        <v>43496</v>
      </c>
      <c r="E6369" s="5" t="s">
        <v>293</v>
      </c>
      <c r="F6369" s="5" t="s">
        <v>333</v>
      </c>
      <c r="G6369" s="7">
        <v>1E-3</v>
      </c>
      <c r="H6369" s="21" t="s">
        <v>97</v>
      </c>
      <c r="I6369" s="5" t="s">
        <v>51</v>
      </c>
    </row>
    <row r="6370" spans="1:9" ht="48" customHeight="1">
      <c r="A6370" s="5" t="s">
        <v>86</v>
      </c>
      <c r="B6370" s="5" t="s">
        <v>85</v>
      </c>
      <c r="C6370" s="4">
        <v>43466</v>
      </c>
      <c r="D6370" s="4">
        <v>43496</v>
      </c>
      <c r="E6370" s="5" t="s">
        <v>293</v>
      </c>
      <c r="F6370" s="5" t="s">
        <v>334</v>
      </c>
      <c r="G6370" s="7">
        <v>0</v>
      </c>
      <c r="H6370" s="21" t="s">
        <v>97</v>
      </c>
      <c r="I6370" s="5" t="s">
        <v>51</v>
      </c>
    </row>
    <row r="6371" spans="1:9" ht="48" customHeight="1">
      <c r="A6371" s="5" t="s">
        <v>86</v>
      </c>
      <c r="B6371" s="5" t="s">
        <v>85</v>
      </c>
      <c r="C6371" s="4">
        <v>43466</v>
      </c>
      <c r="D6371" s="4">
        <v>43496</v>
      </c>
      <c r="E6371" s="5" t="s">
        <v>293</v>
      </c>
      <c r="F6371" s="5" t="s">
        <v>330</v>
      </c>
      <c r="G6371" s="7">
        <v>0</v>
      </c>
      <c r="H6371" s="21" t="s">
        <v>97</v>
      </c>
      <c r="I6371" s="5" t="s">
        <v>51</v>
      </c>
    </row>
    <row r="6372" spans="1:9" ht="48" customHeight="1">
      <c r="A6372" s="5" t="s">
        <v>86</v>
      </c>
      <c r="B6372" s="5" t="s">
        <v>85</v>
      </c>
      <c r="C6372" s="4">
        <v>43466</v>
      </c>
      <c r="D6372" s="4">
        <v>43496</v>
      </c>
      <c r="E6372" s="5" t="s">
        <v>293</v>
      </c>
      <c r="F6372" s="5" t="s">
        <v>326</v>
      </c>
      <c r="G6372" s="7">
        <v>0</v>
      </c>
      <c r="H6372" s="21" t="s">
        <v>97</v>
      </c>
      <c r="I6372" s="5" t="s">
        <v>51</v>
      </c>
    </row>
    <row r="6373" spans="1:9" ht="48" customHeight="1">
      <c r="A6373" s="5" t="s">
        <v>86</v>
      </c>
      <c r="B6373" s="5" t="s">
        <v>85</v>
      </c>
      <c r="C6373" s="4">
        <v>43466</v>
      </c>
      <c r="D6373" s="4">
        <v>43496</v>
      </c>
      <c r="E6373" s="5" t="s">
        <v>293</v>
      </c>
      <c r="F6373" s="5" t="s">
        <v>335</v>
      </c>
      <c r="G6373" s="7">
        <v>0</v>
      </c>
      <c r="H6373" s="21" t="s">
        <v>97</v>
      </c>
      <c r="I6373" s="5" t="s">
        <v>51</v>
      </c>
    </row>
    <row r="6374" spans="1:9" ht="48" customHeight="1">
      <c r="A6374" s="5" t="s">
        <v>86</v>
      </c>
      <c r="B6374" s="5" t="s">
        <v>85</v>
      </c>
      <c r="C6374" s="4">
        <v>43466</v>
      </c>
      <c r="D6374" s="4">
        <v>43496</v>
      </c>
      <c r="E6374" s="5" t="s">
        <v>293</v>
      </c>
      <c r="F6374" s="5" t="s">
        <v>336</v>
      </c>
      <c r="G6374" s="7">
        <v>0</v>
      </c>
      <c r="H6374" s="21" t="s">
        <v>97</v>
      </c>
      <c r="I6374" s="5" t="s">
        <v>51</v>
      </c>
    </row>
    <row r="6375" spans="1:9" ht="48" customHeight="1">
      <c r="A6375" s="5" t="s">
        <v>86</v>
      </c>
      <c r="B6375" s="5" t="s">
        <v>85</v>
      </c>
      <c r="C6375" s="4">
        <v>43466</v>
      </c>
      <c r="D6375" s="4">
        <v>43496</v>
      </c>
      <c r="E6375" s="5" t="s">
        <v>494</v>
      </c>
      <c r="F6375" s="5" t="s">
        <v>496</v>
      </c>
      <c r="G6375" s="7">
        <v>0.01</v>
      </c>
      <c r="H6375" s="21" t="s">
        <v>97</v>
      </c>
      <c r="I6375" s="5" t="s">
        <v>51</v>
      </c>
    </row>
    <row r="6376" spans="1:9" ht="48" customHeight="1">
      <c r="A6376" s="5" t="s">
        <v>86</v>
      </c>
      <c r="B6376" s="5" t="s">
        <v>85</v>
      </c>
      <c r="C6376" s="4">
        <v>43466</v>
      </c>
      <c r="D6376" s="4">
        <v>43496</v>
      </c>
      <c r="E6376" s="5" t="s">
        <v>494</v>
      </c>
      <c r="F6376" s="5" t="s">
        <v>395</v>
      </c>
      <c r="G6376" s="7">
        <v>5.0000000000000001E-3</v>
      </c>
      <c r="H6376" s="21" t="s">
        <v>97</v>
      </c>
      <c r="I6376" s="5" t="s">
        <v>51</v>
      </c>
    </row>
    <row r="6377" spans="1:9" ht="48" customHeight="1">
      <c r="A6377" s="5" t="s">
        <v>86</v>
      </c>
      <c r="B6377" s="5" t="s">
        <v>85</v>
      </c>
      <c r="C6377" s="4">
        <v>43466</v>
      </c>
      <c r="D6377" s="4">
        <v>43496</v>
      </c>
      <c r="E6377" s="5" t="s">
        <v>494</v>
      </c>
      <c r="F6377" s="5" t="s">
        <v>500</v>
      </c>
      <c r="G6377" s="7">
        <v>5.0000000000000001E-3</v>
      </c>
      <c r="H6377" s="21" t="s">
        <v>97</v>
      </c>
      <c r="I6377" s="5" t="s">
        <v>51</v>
      </c>
    </row>
    <row r="6378" spans="1:9" ht="48" customHeight="1">
      <c r="A6378" s="5" t="s">
        <v>86</v>
      </c>
      <c r="B6378" s="5" t="s">
        <v>85</v>
      </c>
      <c r="C6378" s="4">
        <v>43466</v>
      </c>
      <c r="D6378" s="4">
        <v>43496</v>
      </c>
      <c r="E6378" s="5" t="s">
        <v>494</v>
      </c>
      <c r="F6378" s="5" t="s">
        <v>495</v>
      </c>
      <c r="G6378" s="7">
        <v>4.0000000000000001E-3</v>
      </c>
      <c r="H6378" s="21" t="s">
        <v>97</v>
      </c>
      <c r="I6378" s="5" t="s">
        <v>51</v>
      </c>
    </row>
    <row r="6379" spans="1:9" ht="48" customHeight="1">
      <c r="A6379" s="5" t="s">
        <v>86</v>
      </c>
      <c r="B6379" s="5" t="s">
        <v>85</v>
      </c>
      <c r="C6379" s="4">
        <v>43466</v>
      </c>
      <c r="D6379" s="4">
        <v>43496</v>
      </c>
      <c r="E6379" s="5" t="s">
        <v>494</v>
      </c>
      <c r="F6379" s="5" t="s">
        <v>499</v>
      </c>
      <c r="G6379" s="7">
        <v>4.0000000000000001E-3</v>
      </c>
      <c r="H6379" s="21" t="s">
        <v>97</v>
      </c>
      <c r="I6379" s="5" t="s">
        <v>51</v>
      </c>
    </row>
    <row r="6380" spans="1:9" ht="48" customHeight="1">
      <c r="A6380" s="5" t="s">
        <v>86</v>
      </c>
      <c r="B6380" s="5" t="s">
        <v>85</v>
      </c>
      <c r="C6380" s="4">
        <v>43466</v>
      </c>
      <c r="D6380" s="4">
        <v>43496</v>
      </c>
      <c r="E6380" s="5" t="s">
        <v>494</v>
      </c>
      <c r="F6380" s="5" t="s">
        <v>504</v>
      </c>
      <c r="G6380" s="7">
        <v>4.0000000000000001E-3</v>
      </c>
      <c r="H6380" s="21" t="s">
        <v>97</v>
      </c>
      <c r="I6380" s="5" t="s">
        <v>51</v>
      </c>
    </row>
    <row r="6381" spans="1:9" ht="48" customHeight="1">
      <c r="A6381" s="5" t="s">
        <v>86</v>
      </c>
      <c r="B6381" s="5" t="s">
        <v>85</v>
      </c>
      <c r="C6381" s="4">
        <v>43466</v>
      </c>
      <c r="D6381" s="4">
        <v>43496</v>
      </c>
      <c r="E6381" s="5" t="s">
        <v>494</v>
      </c>
      <c r="F6381" s="5" t="s">
        <v>392</v>
      </c>
      <c r="G6381" s="7">
        <v>3.0000000000000001E-3</v>
      </c>
      <c r="H6381" s="21" t="s">
        <v>97</v>
      </c>
      <c r="I6381" s="5" t="s">
        <v>51</v>
      </c>
    </row>
    <row r="6382" spans="1:9" ht="48" customHeight="1">
      <c r="A6382" s="5" t="s">
        <v>86</v>
      </c>
      <c r="B6382" s="5" t="s">
        <v>85</v>
      </c>
      <c r="C6382" s="4">
        <v>43466</v>
      </c>
      <c r="D6382" s="4">
        <v>43496</v>
      </c>
      <c r="E6382" s="5" t="s">
        <v>494</v>
      </c>
      <c r="F6382" s="5" t="s">
        <v>497</v>
      </c>
      <c r="G6382" s="7">
        <v>3.0000000000000001E-3</v>
      </c>
      <c r="H6382" s="21" t="s">
        <v>97</v>
      </c>
      <c r="I6382" s="5" t="s">
        <v>51</v>
      </c>
    </row>
    <row r="6383" spans="1:9" ht="48" customHeight="1">
      <c r="A6383" s="5" t="s">
        <v>86</v>
      </c>
      <c r="B6383" s="5" t="s">
        <v>85</v>
      </c>
      <c r="C6383" s="4">
        <v>43466</v>
      </c>
      <c r="D6383" s="4">
        <v>43496</v>
      </c>
      <c r="E6383" s="5" t="s">
        <v>494</v>
      </c>
      <c r="F6383" s="5" t="s">
        <v>501</v>
      </c>
      <c r="G6383" s="7">
        <v>3.0000000000000001E-3</v>
      </c>
      <c r="H6383" s="21" t="s">
        <v>97</v>
      </c>
      <c r="I6383" s="5" t="s">
        <v>51</v>
      </c>
    </row>
    <row r="6384" spans="1:9" ht="48" customHeight="1">
      <c r="A6384" s="5" t="s">
        <v>86</v>
      </c>
      <c r="B6384" s="5" t="s">
        <v>85</v>
      </c>
      <c r="C6384" s="4">
        <v>43466</v>
      </c>
      <c r="D6384" s="4">
        <v>43496</v>
      </c>
      <c r="E6384" s="5" t="s">
        <v>494</v>
      </c>
      <c r="F6384" s="5" t="s">
        <v>502</v>
      </c>
      <c r="G6384" s="7">
        <v>3.0000000000000001E-3</v>
      </c>
      <c r="H6384" s="21" t="s">
        <v>97</v>
      </c>
      <c r="I6384" s="5" t="s">
        <v>51</v>
      </c>
    </row>
    <row r="6385" spans="1:9" ht="48" customHeight="1">
      <c r="A6385" s="5" t="s">
        <v>86</v>
      </c>
      <c r="B6385" s="5" t="s">
        <v>85</v>
      </c>
      <c r="C6385" s="4">
        <v>43466</v>
      </c>
      <c r="D6385" s="4">
        <v>43496</v>
      </c>
      <c r="E6385" s="5" t="s">
        <v>494</v>
      </c>
      <c r="F6385" s="5" t="s">
        <v>503</v>
      </c>
      <c r="G6385" s="7">
        <v>2E-3</v>
      </c>
      <c r="H6385" s="21" t="s">
        <v>97</v>
      </c>
      <c r="I6385" s="5" t="s">
        <v>51</v>
      </c>
    </row>
    <row r="6386" spans="1:9" ht="48" customHeight="1">
      <c r="A6386" s="5" t="s">
        <v>86</v>
      </c>
      <c r="B6386" s="5" t="s">
        <v>85</v>
      </c>
      <c r="C6386" s="4">
        <v>43466</v>
      </c>
      <c r="D6386" s="4">
        <v>43496</v>
      </c>
      <c r="E6386" s="5" t="s">
        <v>494</v>
      </c>
      <c r="F6386" s="5" t="s">
        <v>364</v>
      </c>
      <c r="G6386" s="7">
        <v>1E-3</v>
      </c>
      <c r="H6386" s="21" t="s">
        <v>97</v>
      </c>
      <c r="I6386" s="5" t="s">
        <v>51</v>
      </c>
    </row>
    <row r="6387" spans="1:9" ht="48" customHeight="1">
      <c r="A6387" s="5" t="s">
        <v>86</v>
      </c>
      <c r="B6387" s="5" t="s">
        <v>85</v>
      </c>
      <c r="C6387" s="4">
        <v>43466</v>
      </c>
      <c r="D6387" s="4">
        <v>43496</v>
      </c>
      <c r="E6387" s="5" t="s">
        <v>494</v>
      </c>
      <c r="F6387" s="5" t="s">
        <v>366</v>
      </c>
      <c r="G6387" s="7">
        <v>1E-3</v>
      </c>
      <c r="H6387" s="21" t="s">
        <v>97</v>
      </c>
      <c r="I6387" s="5" t="s">
        <v>51</v>
      </c>
    </row>
    <row r="6388" spans="1:9" ht="48" customHeight="1">
      <c r="A6388" s="5" t="s">
        <v>86</v>
      </c>
      <c r="B6388" s="5" t="s">
        <v>85</v>
      </c>
      <c r="C6388" s="4">
        <v>43466</v>
      </c>
      <c r="D6388" s="4">
        <v>43496</v>
      </c>
      <c r="E6388" s="5" t="s">
        <v>494</v>
      </c>
      <c r="F6388" s="5" t="s">
        <v>498</v>
      </c>
      <c r="G6388" s="7">
        <v>1E-3</v>
      </c>
      <c r="H6388" s="21" t="s">
        <v>97</v>
      </c>
      <c r="I6388" s="5" t="s">
        <v>51</v>
      </c>
    </row>
    <row r="6389" spans="1:9" ht="48" customHeight="1">
      <c r="A6389" s="5" t="s">
        <v>86</v>
      </c>
      <c r="B6389" s="5" t="s">
        <v>85</v>
      </c>
      <c r="C6389" s="4">
        <v>43466</v>
      </c>
      <c r="D6389" s="4">
        <v>43496</v>
      </c>
      <c r="E6389" s="5" t="s">
        <v>494</v>
      </c>
      <c r="F6389" s="5" t="s">
        <v>339</v>
      </c>
      <c r="G6389" s="7">
        <v>1E-3</v>
      </c>
      <c r="H6389" s="21" t="s">
        <v>97</v>
      </c>
      <c r="I6389" s="5" t="s">
        <v>51</v>
      </c>
    </row>
    <row r="6390" spans="1:9" ht="48" customHeight="1">
      <c r="A6390" s="5" t="s">
        <v>86</v>
      </c>
      <c r="B6390" s="5" t="s">
        <v>85</v>
      </c>
      <c r="C6390" s="4">
        <v>43466</v>
      </c>
      <c r="D6390" s="4">
        <v>43496</v>
      </c>
      <c r="E6390" s="5" t="s">
        <v>494</v>
      </c>
      <c r="F6390" s="5" t="s">
        <v>362</v>
      </c>
      <c r="G6390" s="7">
        <v>0</v>
      </c>
      <c r="H6390" s="21" t="s">
        <v>97</v>
      </c>
      <c r="I6390" s="5" t="s">
        <v>51</v>
      </c>
    </row>
    <row r="6391" spans="1:9" ht="48" customHeight="1">
      <c r="A6391" s="5" t="s">
        <v>86</v>
      </c>
      <c r="B6391" s="5" t="s">
        <v>85</v>
      </c>
      <c r="C6391" s="4">
        <v>43466</v>
      </c>
      <c r="D6391" s="4">
        <v>43496</v>
      </c>
      <c r="E6391" s="5" t="s">
        <v>505</v>
      </c>
      <c r="F6391" s="5" t="s">
        <v>395</v>
      </c>
      <c r="G6391" s="7">
        <v>1.2E-2</v>
      </c>
      <c r="H6391" s="21" t="s">
        <v>97</v>
      </c>
      <c r="I6391" s="5" t="s">
        <v>51</v>
      </c>
    </row>
    <row r="6392" spans="1:9" ht="48" customHeight="1">
      <c r="A6392" s="5" t="s">
        <v>86</v>
      </c>
      <c r="B6392" s="5" t="s">
        <v>85</v>
      </c>
      <c r="C6392" s="4">
        <v>43466</v>
      </c>
      <c r="D6392" s="4">
        <v>43496</v>
      </c>
      <c r="E6392" s="5" t="s">
        <v>505</v>
      </c>
      <c r="F6392" s="5" t="s">
        <v>392</v>
      </c>
      <c r="G6392" s="7">
        <v>0.01</v>
      </c>
      <c r="H6392" s="21" t="s">
        <v>97</v>
      </c>
      <c r="I6392" s="5" t="s">
        <v>51</v>
      </c>
    </row>
    <row r="6393" spans="1:9" ht="48" customHeight="1">
      <c r="A6393" s="5" t="s">
        <v>86</v>
      </c>
      <c r="B6393" s="5" t="s">
        <v>85</v>
      </c>
      <c r="C6393" s="4">
        <v>43466</v>
      </c>
      <c r="D6393" s="4">
        <v>43496</v>
      </c>
      <c r="E6393" s="5" t="s">
        <v>505</v>
      </c>
      <c r="F6393" s="5" t="s">
        <v>506</v>
      </c>
      <c r="G6393" s="7">
        <v>9.0000000000000011E-3</v>
      </c>
      <c r="H6393" s="21" t="s">
        <v>97</v>
      </c>
      <c r="I6393" s="5" t="s">
        <v>51</v>
      </c>
    </row>
    <row r="6394" spans="1:9" ht="48" customHeight="1">
      <c r="A6394" s="5" t="s">
        <v>86</v>
      </c>
      <c r="B6394" s="5" t="s">
        <v>85</v>
      </c>
      <c r="C6394" s="4">
        <v>43466</v>
      </c>
      <c r="D6394" s="4">
        <v>43496</v>
      </c>
      <c r="E6394" s="5" t="s">
        <v>505</v>
      </c>
      <c r="F6394" s="5" t="s">
        <v>362</v>
      </c>
      <c r="G6394" s="7">
        <v>8.0000000000000002E-3</v>
      </c>
      <c r="H6394" s="21" t="s">
        <v>97</v>
      </c>
      <c r="I6394" s="5" t="s">
        <v>51</v>
      </c>
    </row>
    <row r="6395" spans="1:9" ht="48" customHeight="1">
      <c r="A6395" s="5" t="s">
        <v>86</v>
      </c>
      <c r="B6395" s="5" t="s">
        <v>85</v>
      </c>
      <c r="C6395" s="4">
        <v>43466</v>
      </c>
      <c r="D6395" s="4">
        <v>43496</v>
      </c>
      <c r="E6395" s="5" t="s">
        <v>505</v>
      </c>
      <c r="F6395" s="5" t="s">
        <v>366</v>
      </c>
      <c r="G6395" s="7">
        <v>6.9999999999999993E-3</v>
      </c>
      <c r="H6395" s="21" t="s">
        <v>97</v>
      </c>
      <c r="I6395" s="5" t="s">
        <v>51</v>
      </c>
    </row>
    <row r="6396" spans="1:9" ht="48" customHeight="1">
      <c r="A6396" s="5" t="s">
        <v>86</v>
      </c>
      <c r="B6396" s="5" t="s">
        <v>85</v>
      </c>
      <c r="C6396" s="4">
        <v>43466</v>
      </c>
      <c r="D6396" s="4">
        <v>43496</v>
      </c>
      <c r="E6396" s="5" t="s">
        <v>337</v>
      </c>
      <c r="F6396" s="5" t="s">
        <v>342</v>
      </c>
      <c r="G6396" s="7">
        <v>3.0000000000000001E-3</v>
      </c>
      <c r="H6396" s="21" t="s">
        <v>97</v>
      </c>
      <c r="I6396" s="5" t="s">
        <v>51</v>
      </c>
    </row>
    <row r="6397" spans="1:9" ht="48" customHeight="1">
      <c r="A6397" s="5" t="s">
        <v>86</v>
      </c>
      <c r="B6397" s="5" t="s">
        <v>85</v>
      </c>
      <c r="C6397" s="4">
        <v>43466</v>
      </c>
      <c r="D6397" s="4">
        <v>43496</v>
      </c>
      <c r="E6397" s="5" t="s">
        <v>337</v>
      </c>
      <c r="F6397" s="5" t="s">
        <v>352</v>
      </c>
      <c r="G6397" s="7">
        <v>2E-3</v>
      </c>
      <c r="H6397" s="21" t="s">
        <v>97</v>
      </c>
      <c r="I6397" s="5" t="s">
        <v>51</v>
      </c>
    </row>
    <row r="6398" spans="1:9" ht="48" customHeight="1">
      <c r="A6398" s="5" t="s">
        <v>86</v>
      </c>
      <c r="B6398" s="5" t="s">
        <v>85</v>
      </c>
      <c r="C6398" s="4">
        <v>43466</v>
      </c>
      <c r="D6398" s="4">
        <v>43496</v>
      </c>
      <c r="E6398" s="5" t="s">
        <v>337</v>
      </c>
      <c r="F6398" s="5" t="s">
        <v>344</v>
      </c>
      <c r="G6398" s="7">
        <v>2E-3</v>
      </c>
      <c r="H6398" s="21" t="s">
        <v>97</v>
      </c>
      <c r="I6398" s="5" t="s">
        <v>51</v>
      </c>
    </row>
    <row r="6399" spans="1:9" ht="48" customHeight="1">
      <c r="A6399" s="5" t="s">
        <v>86</v>
      </c>
      <c r="B6399" s="5" t="s">
        <v>85</v>
      </c>
      <c r="C6399" s="4">
        <v>43466</v>
      </c>
      <c r="D6399" s="4">
        <v>43496</v>
      </c>
      <c r="E6399" s="5" t="s">
        <v>337</v>
      </c>
      <c r="F6399" s="5" t="s">
        <v>339</v>
      </c>
      <c r="G6399" s="7">
        <v>2E-3</v>
      </c>
      <c r="H6399" s="21" t="s">
        <v>97</v>
      </c>
      <c r="I6399" s="5" t="s">
        <v>51</v>
      </c>
    </row>
    <row r="6400" spans="1:9" ht="48" customHeight="1">
      <c r="A6400" s="5" t="s">
        <v>86</v>
      </c>
      <c r="B6400" s="5" t="s">
        <v>85</v>
      </c>
      <c r="C6400" s="4">
        <v>43466</v>
      </c>
      <c r="D6400" s="4">
        <v>43496</v>
      </c>
      <c r="E6400" s="5" t="s">
        <v>337</v>
      </c>
      <c r="F6400" s="5" t="s">
        <v>340</v>
      </c>
      <c r="G6400" s="7">
        <v>2E-3</v>
      </c>
      <c r="H6400" s="21" t="s">
        <v>97</v>
      </c>
      <c r="I6400" s="5" t="s">
        <v>51</v>
      </c>
    </row>
    <row r="6401" spans="1:9" ht="48" customHeight="1">
      <c r="A6401" s="5" t="s">
        <v>86</v>
      </c>
      <c r="B6401" s="5" t="s">
        <v>85</v>
      </c>
      <c r="C6401" s="4">
        <v>43466</v>
      </c>
      <c r="D6401" s="4">
        <v>43496</v>
      </c>
      <c r="E6401" s="5" t="s">
        <v>337</v>
      </c>
      <c r="F6401" s="5" t="s">
        <v>345</v>
      </c>
      <c r="G6401" s="7">
        <v>2E-3</v>
      </c>
      <c r="H6401" s="21" t="s">
        <v>97</v>
      </c>
      <c r="I6401" s="5" t="s">
        <v>51</v>
      </c>
    </row>
    <row r="6402" spans="1:9" ht="48" customHeight="1">
      <c r="A6402" s="5" t="s">
        <v>86</v>
      </c>
      <c r="B6402" s="5" t="s">
        <v>85</v>
      </c>
      <c r="C6402" s="4">
        <v>43466</v>
      </c>
      <c r="D6402" s="4">
        <v>43496</v>
      </c>
      <c r="E6402" s="5" t="s">
        <v>337</v>
      </c>
      <c r="F6402" s="5" t="s">
        <v>338</v>
      </c>
      <c r="G6402" s="7">
        <v>2E-3</v>
      </c>
      <c r="H6402" s="21" t="s">
        <v>97</v>
      </c>
      <c r="I6402" s="5" t="s">
        <v>51</v>
      </c>
    </row>
    <row r="6403" spans="1:9" ht="48" customHeight="1">
      <c r="A6403" s="5" t="s">
        <v>86</v>
      </c>
      <c r="B6403" s="5" t="s">
        <v>85</v>
      </c>
      <c r="C6403" s="4">
        <v>43466</v>
      </c>
      <c r="D6403" s="4">
        <v>43496</v>
      </c>
      <c r="E6403" s="5" t="s">
        <v>337</v>
      </c>
      <c r="F6403" s="5" t="s">
        <v>347</v>
      </c>
      <c r="G6403" s="7">
        <v>2E-3</v>
      </c>
      <c r="H6403" s="21" t="s">
        <v>97</v>
      </c>
      <c r="I6403" s="5" t="s">
        <v>51</v>
      </c>
    </row>
    <row r="6404" spans="1:9" ht="48" customHeight="1">
      <c r="A6404" s="5" t="s">
        <v>86</v>
      </c>
      <c r="B6404" s="5" t="s">
        <v>85</v>
      </c>
      <c r="C6404" s="4">
        <v>43466</v>
      </c>
      <c r="D6404" s="4">
        <v>43496</v>
      </c>
      <c r="E6404" s="5" t="s">
        <v>337</v>
      </c>
      <c r="F6404" s="5" t="s">
        <v>341</v>
      </c>
      <c r="G6404" s="7">
        <v>2E-3</v>
      </c>
      <c r="H6404" s="21" t="s">
        <v>97</v>
      </c>
      <c r="I6404" s="5" t="s">
        <v>51</v>
      </c>
    </row>
    <row r="6405" spans="1:9" ht="48" customHeight="1">
      <c r="A6405" s="5" t="s">
        <v>86</v>
      </c>
      <c r="B6405" s="5" t="s">
        <v>85</v>
      </c>
      <c r="C6405" s="4">
        <v>43466</v>
      </c>
      <c r="D6405" s="4">
        <v>43496</v>
      </c>
      <c r="E6405" s="5" t="s">
        <v>337</v>
      </c>
      <c r="F6405" s="5" t="s">
        <v>348</v>
      </c>
      <c r="G6405" s="7">
        <v>2E-3</v>
      </c>
      <c r="H6405" s="21" t="s">
        <v>97</v>
      </c>
      <c r="I6405" s="5" t="s">
        <v>51</v>
      </c>
    </row>
    <row r="6406" spans="1:9" ht="48" customHeight="1">
      <c r="A6406" s="5" t="s">
        <v>86</v>
      </c>
      <c r="B6406" s="5" t="s">
        <v>85</v>
      </c>
      <c r="C6406" s="4">
        <v>43466</v>
      </c>
      <c r="D6406" s="4">
        <v>43496</v>
      </c>
      <c r="E6406" s="5" t="s">
        <v>337</v>
      </c>
      <c r="F6406" s="5" t="s">
        <v>361</v>
      </c>
      <c r="G6406" s="7">
        <v>1E-3</v>
      </c>
      <c r="H6406" s="21" t="s">
        <v>97</v>
      </c>
      <c r="I6406" s="5" t="s">
        <v>51</v>
      </c>
    </row>
    <row r="6407" spans="1:9" ht="48" customHeight="1">
      <c r="A6407" s="5" t="s">
        <v>86</v>
      </c>
      <c r="B6407" s="5" t="s">
        <v>85</v>
      </c>
      <c r="C6407" s="4">
        <v>43466</v>
      </c>
      <c r="D6407" s="4">
        <v>43496</v>
      </c>
      <c r="E6407" s="5" t="s">
        <v>337</v>
      </c>
      <c r="F6407" s="5" t="s">
        <v>355</v>
      </c>
      <c r="G6407" s="7">
        <v>1E-3</v>
      </c>
      <c r="H6407" s="21" t="s">
        <v>97</v>
      </c>
      <c r="I6407" s="5" t="s">
        <v>51</v>
      </c>
    </row>
    <row r="6408" spans="1:9" ht="48" customHeight="1">
      <c r="A6408" s="5" t="s">
        <v>86</v>
      </c>
      <c r="B6408" s="5" t="s">
        <v>85</v>
      </c>
      <c r="C6408" s="4">
        <v>43466</v>
      </c>
      <c r="D6408" s="4">
        <v>43496</v>
      </c>
      <c r="E6408" s="5" t="s">
        <v>337</v>
      </c>
      <c r="F6408" s="5" t="s">
        <v>356</v>
      </c>
      <c r="G6408" s="7">
        <v>1E-3</v>
      </c>
      <c r="H6408" s="21" t="s">
        <v>97</v>
      </c>
      <c r="I6408" s="5" t="s">
        <v>51</v>
      </c>
    </row>
    <row r="6409" spans="1:9" ht="48" customHeight="1">
      <c r="A6409" s="5" t="s">
        <v>86</v>
      </c>
      <c r="B6409" s="5" t="s">
        <v>85</v>
      </c>
      <c r="C6409" s="4">
        <v>43466</v>
      </c>
      <c r="D6409" s="4">
        <v>43496</v>
      </c>
      <c r="E6409" s="5" t="s">
        <v>337</v>
      </c>
      <c r="F6409" s="5" t="s">
        <v>349</v>
      </c>
      <c r="G6409" s="7">
        <v>1E-3</v>
      </c>
      <c r="H6409" s="21" t="s">
        <v>97</v>
      </c>
      <c r="I6409" s="5" t="s">
        <v>51</v>
      </c>
    </row>
    <row r="6410" spans="1:9" ht="48" customHeight="1">
      <c r="A6410" s="5" t="s">
        <v>86</v>
      </c>
      <c r="B6410" s="5" t="s">
        <v>85</v>
      </c>
      <c r="C6410" s="4">
        <v>43466</v>
      </c>
      <c r="D6410" s="4">
        <v>43496</v>
      </c>
      <c r="E6410" s="5" t="s">
        <v>337</v>
      </c>
      <c r="F6410" s="5" t="s">
        <v>350</v>
      </c>
      <c r="G6410" s="7">
        <v>1E-3</v>
      </c>
      <c r="H6410" s="21" t="s">
        <v>97</v>
      </c>
      <c r="I6410" s="5" t="s">
        <v>51</v>
      </c>
    </row>
    <row r="6411" spans="1:9" ht="48" customHeight="1">
      <c r="A6411" s="5" t="s">
        <v>86</v>
      </c>
      <c r="B6411" s="5" t="s">
        <v>85</v>
      </c>
      <c r="C6411" s="4">
        <v>43466</v>
      </c>
      <c r="D6411" s="4">
        <v>43496</v>
      </c>
      <c r="E6411" s="5" t="s">
        <v>337</v>
      </c>
      <c r="F6411" s="5" t="s">
        <v>357</v>
      </c>
      <c r="G6411" s="7">
        <v>1E-3</v>
      </c>
      <c r="H6411" s="21" t="s">
        <v>97</v>
      </c>
      <c r="I6411" s="5" t="s">
        <v>51</v>
      </c>
    </row>
    <row r="6412" spans="1:9" ht="48" customHeight="1">
      <c r="A6412" s="5" t="s">
        <v>86</v>
      </c>
      <c r="B6412" s="5" t="s">
        <v>85</v>
      </c>
      <c r="C6412" s="4">
        <v>43466</v>
      </c>
      <c r="D6412" s="4">
        <v>43496</v>
      </c>
      <c r="E6412" s="5" t="s">
        <v>337</v>
      </c>
      <c r="F6412" s="5" t="s">
        <v>351</v>
      </c>
      <c r="G6412" s="7">
        <v>1E-3</v>
      </c>
      <c r="H6412" s="21" t="s">
        <v>97</v>
      </c>
      <c r="I6412" s="5" t="s">
        <v>51</v>
      </c>
    </row>
    <row r="6413" spans="1:9" ht="48" customHeight="1">
      <c r="A6413" s="5" t="s">
        <v>86</v>
      </c>
      <c r="B6413" s="5" t="s">
        <v>85</v>
      </c>
      <c r="C6413" s="4">
        <v>43466</v>
      </c>
      <c r="D6413" s="4">
        <v>43496</v>
      </c>
      <c r="E6413" s="5" t="s">
        <v>337</v>
      </c>
      <c r="F6413" s="5" t="s">
        <v>358</v>
      </c>
      <c r="G6413" s="7">
        <v>1E-3</v>
      </c>
      <c r="H6413" s="21" t="s">
        <v>97</v>
      </c>
      <c r="I6413" s="5" t="s">
        <v>51</v>
      </c>
    </row>
    <row r="6414" spans="1:9" ht="48" customHeight="1">
      <c r="A6414" s="5" t="s">
        <v>86</v>
      </c>
      <c r="B6414" s="5" t="s">
        <v>85</v>
      </c>
      <c r="C6414" s="4">
        <v>43466</v>
      </c>
      <c r="D6414" s="4">
        <v>43496</v>
      </c>
      <c r="E6414" s="5" t="s">
        <v>337</v>
      </c>
      <c r="F6414" s="5" t="s">
        <v>359</v>
      </c>
      <c r="G6414" s="7">
        <v>1E-3</v>
      </c>
      <c r="H6414" s="21" t="s">
        <v>97</v>
      </c>
      <c r="I6414" s="5" t="s">
        <v>51</v>
      </c>
    </row>
    <row r="6415" spans="1:9" ht="48" customHeight="1">
      <c r="A6415" s="5" t="s">
        <v>86</v>
      </c>
      <c r="B6415" s="5" t="s">
        <v>85</v>
      </c>
      <c r="C6415" s="4">
        <v>43466</v>
      </c>
      <c r="D6415" s="4">
        <v>43496</v>
      </c>
      <c r="E6415" s="5" t="s">
        <v>337</v>
      </c>
      <c r="F6415" s="5" t="s">
        <v>343</v>
      </c>
      <c r="G6415" s="7">
        <v>1E-3</v>
      </c>
      <c r="H6415" s="21" t="s">
        <v>97</v>
      </c>
      <c r="I6415" s="5" t="s">
        <v>51</v>
      </c>
    </row>
    <row r="6416" spans="1:9" ht="48" customHeight="1">
      <c r="A6416" s="5" t="s">
        <v>86</v>
      </c>
      <c r="B6416" s="5" t="s">
        <v>85</v>
      </c>
      <c r="C6416" s="4">
        <v>43466</v>
      </c>
      <c r="D6416" s="4">
        <v>43496</v>
      </c>
      <c r="E6416" s="5" t="s">
        <v>337</v>
      </c>
      <c r="F6416" s="5" t="s">
        <v>353</v>
      </c>
      <c r="G6416" s="7">
        <v>1E-3</v>
      </c>
      <c r="H6416" s="21" t="s">
        <v>97</v>
      </c>
      <c r="I6416" s="5" t="s">
        <v>51</v>
      </c>
    </row>
    <row r="6417" spans="1:9" ht="48" customHeight="1">
      <c r="A6417" s="5" t="s">
        <v>86</v>
      </c>
      <c r="B6417" s="5" t="s">
        <v>85</v>
      </c>
      <c r="C6417" s="4">
        <v>43466</v>
      </c>
      <c r="D6417" s="4">
        <v>43496</v>
      </c>
      <c r="E6417" s="5" t="s">
        <v>337</v>
      </c>
      <c r="F6417" s="5" t="s">
        <v>354</v>
      </c>
      <c r="G6417" s="7">
        <v>1E-3</v>
      </c>
      <c r="H6417" s="21" t="s">
        <v>97</v>
      </c>
      <c r="I6417" s="5" t="s">
        <v>51</v>
      </c>
    </row>
    <row r="6418" spans="1:9" ht="48" customHeight="1">
      <c r="A6418" s="5" t="s">
        <v>86</v>
      </c>
      <c r="B6418" s="5" t="s">
        <v>85</v>
      </c>
      <c r="C6418" s="4">
        <v>43466</v>
      </c>
      <c r="D6418" s="4">
        <v>43496</v>
      </c>
      <c r="E6418" s="5" t="s">
        <v>337</v>
      </c>
      <c r="F6418" s="5" t="s">
        <v>360</v>
      </c>
      <c r="G6418" s="7">
        <v>1E-3</v>
      </c>
      <c r="H6418" s="21" t="s">
        <v>97</v>
      </c>
      <c r="I6418" s="5" t="s">
        <v>51</v>
      </c>
    </row>
    <row r="6419" spans="1:9" ht="48" customHeight="1">
      <c r="A6419" s="5" t="s">
        <v>86</v>
      </c>
      <c r="B6419" s="5" t="s">
        <v>85</v>
      </c>
      <c r="C6419" s="4">
        <v>43466</v>
      </c>
      <c r="D6419" s="4">
        <v>43496</v>
      </c>
      <c r="E6419" s="5" t="s">
        <v>337</v>
      </c>
      <c r="F6419" s="5" t="s">
        <v>346</v>
      </c>
      <c r="G6419" s="7">
        <v>1E-3</v>
      </c>
      <c r="H6419" s="21" t="s">
        <v>97</v>
      </c>
      <c r="I6419" s="5" t="s">
        <v>51</v>
      </c>
    </row>
    <row r="6420" spans="1:9" ht="48" customHeight="1">
      <c r="A6420" s="5" t="s">
        <v>86</v>
      </c>
      <c r="B6420" s="5" t="s">
        <v>85</v>
      </c>
      <c r="C6420" s="4">
        <v>43466</v>
      </c>
      <c r="D6420" s="4">
        <v>43496</v>
      </c>
      <c r="E6420" s="5" t="s">
        <v>337</v>
      </c>
      <c r="F6420" s="5" t="s">
        <v>362</v>
      </c>
      <c r="G6420" s="7">
        <v>0</v>
      </c>
      <c r="H6420" s="21" t="s">
        <v>97</v>
      </c>
      <c r="I6420" s="5" t="s">
        <v>51</v>
      </c>
    </row>
    <row r="6421" spans="1:9" ht="48" customHeight="1">
      <c r="A6421" s="5" t="s">
        <v>86</v>
      </c>
      <c r="B6421" s="5" t="s">
        <v>85</v>
      </c>
      <c r="C6421" s="4">
        <v>43466</v>
      </c>
      <c r="D6421" s="4">
        <v>43496</v>
      </c>
      <c r="E6421" s="5" t="s">
        <v>115</v>
      </c>
      <c r="F6421" s="5" t="s">
        <v>436</v>
      </c>
      <c r="G6421" s="7">
        <v>9.0000000000000011E-3</v>
      </c>
      <c r="H6421" s="21" t="s">
        <v>97</v>
      </c>
      <c r="I6421" s="5" t="s">
        <v>51</v>
      </c>
    </row>
    <row r="6422" spans="1:9" ht="48" customHeight="1">
      <c r="A6422" s="5" t="s">
        <v>86</v>
      </c>
      <c r="B6422" s="5" t="s">
        <v>85</v>
      </c>
      <c r="C6422" s="4">
        <v>43466</v>
      </c>
      <c r="D6422" s="4">
        <v>43496</v>
      </c>
      <c r="E6422" s="5" t="s">
        <v>115</v>
      </c>
      <c r="F6422" s="5" t="s">
        <v>434</v>
      </c>
      <c r="G6422" s="7">
        <v>5.0000000000000001E-3</v>
      </c>
      <c r="H6422" s="21" t="s">
        <v>97</v>
      </c>
      <c r="I6422" s="5" t="s">
        <v>51</v>
      </c>
    </row>
    <row r="6423" spans="1:9" ht="48" customHeight="1">
      <c r="A6423" s="5" t="s">
        <v>86</v>
      </c>
      <c r="B6423" s="5" t="s">
        <v>85</v>
      </c>
      <c r="C6423" s="4">
        <v>43466</v>
      </c>
      <c r="D6423" s="4">
        <v>43496</v>
      </c>
      <c r="E6423" s="5" t="s">
        <v>115</v>
      </c>
      <c r="F6423" s="5" t="s">
        <v>430</v>
      </c>
      <c r="G6423" s="7">
        <v>2E-3</v>
      </c>
      <c r="H6423" s="21" t="s">
        <v>97</v>
      </c>
      <c r="I6423" s="5" t="s">
        <v>51</v>
      </c>
    </row>
    <row r="6424" spans="1:9" ht="48" customHeight="1">
      <c r="A6424" s="5" t="s">
        <v>86</v>
      </c>
      <c r="B6424" s="5" t="s">
        <v>85</v>
      </c>
      <c r="C6424" s="4">
        <v>43466</v>
      </c>
      <c r="D6424" s="4">
        <v>43496</v>
      </c>
      <c r="E6424" s="5" t="s">
        <v>115</v>
      </c>
      <c r="F6424" s="5" t="s">
        <v>431</v>
      </c>
      <c r="G6424" s="7">
        <v>2E-3</v>
      </c>
      <c r="H6424" s="21" t="s">
        <v>97</v>
      </c>
      <c r="I6424" s="5" t="s">
        <v>51</v>
      </c>
    </row>
    <row r="6425" spans="1:9" ht="48" customHeight="1">
      <c r="A6425" s="5" t="s">
        <v>86</v>
      </c>
      <c r="B6425" s="5" t="s">
        <v>85</v>
      </c>
      <c r="C6425" s="4">
        <v>43466</v>
      </c>
      <c r="D6425" s="4">
        <v>43496</v>
      </c>
      <c r="E6425" s="5" t="s">
        <v>115</v>
      </c>
      <c r="F6425" s="5" t="s">
        <v>438</v>
      </c>
      <c r="G6425" s="7">
        <v>2E-3</v>
      </c>
      <c r="H6425" s="21" t="s">
        <v>97</v>
      </c>
      <c r="I6425" s="5" t="s">
        <v>51</v>
      </c>
    </row>
    <row r="6426" spans="1:9" ht="48" customHeight="1">
      <c r="A6426" s="5" t="s">
        <v>86</v>
      </c>
      <c r="B6426" s="5" t="s">
        <v>85</v>
      </c>
      <c r="C6426" s="4">
        <v>43466</v>
      </c>
      <c r="D6426" s="4">
        <v>43496</v>
      </c>
      <c r="E6426" s="5" t="s">
        <v>115</v>
      </c>
      <c r="F6426" s="5" t="s">
        <v>432</v>
      </c>
      <c r="G6426" s="7">
        <v>2E-3</v>
      </c>
      <c r="H6426" s="21" t="s">
        <v>97</v>
      </c>
      <c r="I6426" s="5" t="s">
        <v>51</v>
      </c>
    </row>
    <row r="6427" spans="1:9" ht="48" customHeight="1">
      <c r="A6427" s="5" t="s">
        <v>86</v>
      </c>
      <c r="B6427" s="5" t="s">
        <v>85</v>
      </c>
      <c r="C6427" s="4">
        <v>43466</v>
      </c>
      <c r="D6427" s="4">
        <v>43496</v>
      </c>
      <c r="E6427" s="5" t="s">
        <v>115</v>
      </c>
      <c r="F6427" s="5" t="s">
        <v>433</v>
      </c>
      <c r="G6427" s="7">
        <v>2E-3</v>
      </c>
      <c r="H6427" s="21" t="s">
        <v>97</v>
      </c>
      <c r="I6427" s="5" t="s">
        <v>51</v>
      </c>
    </row>
    <row r="6428" spans="1:9" ht="48" customHeight="1">
      <c r="A6428" s="5" t="s">
        <v>86</v>
      </c>
      <c r="B6428" s="5" t="s">
        <v>85</v>
      </c>
      <c r="C6428" s="4">
        <v>43466</v>
      </c>
      <c r="D6428" s="4">
        <v>43496</v>
      </c>
      <c r="E6428" s="5" t="s">
        <v>115</v>
      </c>
      <c r="F6428" s="5" t="s">
        <v>435</v>
      </c>
      <c r="G6428" s="7">
        <v>2E-3</v>
      </c>
      <c r="H6428" s="21" t="s">
        <v>97</v>
      </c>
      <c r="I6428" s="5" t="s">
        <v>51</v>
      </c>
    </row>
    <row r="6429" spans="1:9" ht="48" customHeight="1">
      <c r="A6429" s="5" t="s">
        <v>86</v>
      </c>
      <c r="B6429" s="5" t="s">
        <v>85</v>
      </c>
      <c r="C6429" s="4">
        <v>43466</v>
      </c>
      <c r="D6429" s="4">
        <v>43496</v>
      </c>
      <c r="E6429" s="5" t="s">
        <v>115</v>
      </c>
      <c r="F6429" s="5" t="s">
        <v>437</v>
      </c>
      <c r="G6429" s="7">
        <v>1E-3</v>
      </c>
      <c r="H6429" s="21" t="s">
        <v>97</v>
      </c>
      <c r="I6429" s="5" t="s">
        <v>51</v>
      </c>
    </row>
    <row r="6430" spans="1:9" ht="48" customHeight="1">
      <c r="A6430" s="5" t="s">
        <v>86</v>
      </c>
      <c r="B6430" s="5" t="s">
        <v>85</v>
      </c>
      <c r="C6430" s="4">
        <v>43466</v>
      </c>
      <c r="D6430" s="4">
        <v>43496</v>
      </c>
      <c r="E6430" s="5" t="s">
        <v>115</v>
      </c>
      <c r="F6430" s="5" t="s">
        <v>440</v>
      </c>
      <c r="G6430" s="7">
        <v>1E-3</v>
      </c>
      <c r="H6430" s="21" t="s">
        <v>97</v>
      </c>
      <c r="I6430" s="5" t="s">
        <v>51</v>
      </c>
    </row>
    <row r="6431" spans="1:9" ht="48" customHeight="1">
      <c r="A6431" s="5" t="s">
        <v>86</v>
      </c>
      <c r="B6431" s="5" t="s">
        <v>85</v>
      </c>
      <c r="C6431" s="4">
        <v>43466</v>
      </c>
      <c r="D6431" s="4">
        <v>43496</v>
      </c>
      <c r="E6431" s="5" t="s">
        <v>115</v>
      </c>
      <c r="F6431" s="5" t="s">
        <v>441</v>
      </c>
      <c r="G6431" s="7">
        <v>1E-3</v>
      </c>
      <c r="H6431" s="21" t="s">
        <v>97</v>
      </c>
      <c r="I6431" s="5" t="s">
        <v>51</v>
      </c>
    </row>
    <row r="6432" spans="1:9" ht="48" customHeight="1">
      <c r="A6432" s="5" t="s">
        <v>86</v>
      </c>
      <c r="B6432" s="5" t="s">
        <v>85</v>
      </c>
      <c r="C6432" s="4">
        <v>43466</v>
      </c>
      <c r="D6432" s="4">
        <v>43496</v>
      </c>
      <c r="E6432" s="5" t="s">
        <v>115</v>
      </c>
      <c r="F6432" s="5" t="s">
        <v>443</v>
      </c>
      <c r="G6432" s="7">
        <v>1E-3</v>
      </c>
      <c r="H6432" s="21" t="s">
        <v>97</v>
      </c>
      <c r="I6432" s="5" t="s">
        <v>51</v>
      </c>
    </row>
    <row r="6433" spans="1:9" ht="48" customHeight="1">
      <c r="A6433" s="5" t="s">
        <v>86</v>
      </c>
      <c r="B6433" s="5" t="s">
        <v>85</v>
      </c>
      <c r="C6433" s="4">
        <v>43466</v>
      </c>
      <c r="D6433" s="4">
        <v>43496</v>
      </c>
      <c r="E6433" s="5" t="s">
        <v>115</v>
      </c>
      <c r="F6433" s="5" t="s">
        <v>444</v>
      </c>
      <c r="G6433" s="7">
        <v>1E-3</v>
      </c>
      <c r="H6433" s="21" t="s">
        <v>97</v>
      </c>
      <c r="I6433" s="5" t="s">
        <v>51</v>
      </c>
    </row>
    <row r="6434" spans="1:9" ht="48" customHeight="1">
      <c r="A6434" s="5" t="s">
        <v>86</v>
      </c>
      <c r="B6434" s="5" t="s">
        <v>85</v>
      </c>
      <c r="C6434" s="4">
        <v>43466</v>
      </c>
      <c r="D6434" s="4">
        <v>43496</v>
      </c>
      <c r="E6434" s="5" t="s">
        <v>115</v>
      </c>
      <c r="F6434" s="5" t="s">
        <v>449</v>
      </c>
      <c r="G6434" s="7">
        <v>1E-3</v>
      </c>
      <c r="H6434" s="21" t="s">
        <v>97</v>
      </c>
      <c r="I6434" s="5" t="s">
        <v>51</v>
      </c>
    </row>
    <row r="6435" spans="1:9" ht="48" customHeight="1">
      <c r="A6435" s="5" t="s">
        <v>86</v>
      </c>
      <c r="B6435" s="5" t="s">
        <v>85</v>
      </c>
      <c r="C6435" s="4">
        <v>43466</v>
      </c>
      <c r="D6435" s="4">
        <v>43496</v>
      </c>
      <c r="E6435" s="5" t="s">
        <v>115</v>
      </c>
      <c r="F6435" s="5" t="s">
        <v>450</v>
      </c>
      <c r="G6435" s="7">
        <v>1E-3</v>
      </c>
      <c r="H6435" s="21" t="s">
        <v>97</v>
      </c>
      <c r="I6435" s="5" t="s">
        <v>51</v>
      </c>
    </row>
    <row r="6436" spans="1:9" ht="48" customHeight="1">
      <c r="A6436" s="5" t="s">
        <v>86</v>
      </c>
      <c r="B6436" s="5" t="s">
        <v>85</v>
      </c>
      <c r="C6436" s="4">
        <v>43466</v>
      </c>
      <c r="D6436" s="4">
        <v>43496</v>
      </c>
      <c r="E6436" s="5" t="s">
        <v>115</v>
      </c>
      <c r="F6436" s="5" t="s">
        <v>439</v>
      </c>
      <c r="G6436" s="7">
        <v>0</v>
      </c>
      <c r="H6436" s="21" t="s">
        <v>97</v>
      </c>
      <c r="I6436" s="5" t="s">
        <v>51</v>
      </c>
    </row>
    <row r="6437" spans="1:9" ht="48" customHeight="1">
      <c r="A6437" s="5" t="s">
        <v>86</v>
      </c>
      <c r="B6437" s="5" t="s">
        <v>85</v>
      </c>
      <c r="C6437" s="4">
        <v>43466</v>
      </c>
      <c r="D6437" s="4">
        <v>43496</v>
      </c>
      <c r="E6437" s="5" t="s">
        <v>115</v>
      </c>
      <c r="F6437" s="5" t="s">
        <v>442</v>
      </c>
      <c r="G6437" s="7">
        <v>0</v>
      </c>
      <c r="H6437" s="21" t="s">
        <v>97</v>
      </c>
      <c r="I6437" s="5" t="s">
        <v>51</v>
      </c>
    </row>
    <row r="6438" spans="1:9" ht="48" customHeight="1">
      <c r="A6438" s="5" t="s">
        <v>86</v>
      </c>
      <c r="B6438" s="5" t="s">
        <v>85</v>
      </c>
      <c r="C6438" s="4">
        <v>43466</v>
      </c>
      <c r="D6438" s="4">
        <v>43496</v>
      </c>
      <c r="E6438" s="5" t="s">
        <v>115</v>
      </c>
      <c r="F6438" s="5" t="s">
        <v>445</v>
      </c>
      <c r="G6438" s="7">
        <v>0</v>
      </c>
      <c r="H6438" s="21" t="s">
        <v>97</v>
      </c>
      <c r="I6438" s="5" t="s">
        <v>51</v>
      </c>
    </row>
    <row r="6439" spans="1:9" ht="48" customHeight="1">
      <c r="A6439" s="5" t="s">
        <v>86</v>
      </c>
      <c r="B6439" s="5" t="s">
        <v>85</v>
      </c>
      <c r="C6439" s="4">
        <v>43466</v>
      </c>
      <c r="D6439" s="4">
        <v>43496</v>
      </c>
      <c r="E6439" s="5" t="s">
        <v>115</v>
      </c>
      <c r="F6439" s="5" t="s">
        <v>113</v>
      </c>
      <c r="G6439" s="7">
        <v>0</v>
      </c>
      <c r="H6439" s="21" t="s">
        <v>97</v>
      </c>
      <c r="I6439" s="5" t="s">
        <v>51</v>
      </c>
    </row>
    <row r="6440" spans="1:9" ht="48" customHeight="1">
      <c r="A6440" s="5" t="s">
        <v>86</v>
      </c>
      <c r="B6440" s="5" t="s">
        <v>85</v>
      </c>
      <c r="C6440" s="4">
        <v>43466</v>
      </c>
      <c r="D6440" s="4">
        <v>43496</v>
      </c>
      <c r="E6440" s="5" t="s">
        <v>115</v>
      </c>
      <c r="F6440" s="5" t="s">
        <v>446</v>
      </c>
      <c r="G6440" s="7">
        <v>0</v>
      </c>
      <c r="H6440" s="21" t="s">
        <v>97</v>
      </c>
      <c r="I6440" s="5" t="s">
        <v>51</v>
      </c>
    </row>
    <row r="6441" spans="1:9" ht="48" customHeight="1">
      <c r="A6441" s="5" t="s">
        <v>86</v>
      </c>
      <c r="B6441" s="5" t="s">
        <v>85</v>
      </c>
      <c r="C6441" s="4">
        <v>43466</v>
      </c>
      <c r="D6441" s="4">
        <v>43496</v>
      </c>
      <c r="E6441" s="5" t="s">
        <v>115</v>
      </c>
      <c r="F6441" s="5" t="s">
        <v>447</v>
      </c>
      <c r="G6441" s="7">
        <v>0</v>
      </c>
      <c r="H6441" s="21" t="s">
        <v>97</v>
      </c>
      <c r="I6441" s="5" t="s">
        <v>51</v>
      </c>
    </row>
    <row r="6442" spans="1:9" ht="48" customHeight="1">
      <c r="A6442" s="5" t="s">
        <v>86</v>
      </c>
      <c r="B6442" s="5" t="s">
        <v>85</v>
      </c>
      <c r="C6442" s="4">
        <v>43466</v>
      </c>
      <c r="D6442" s="4">
        <v>43496</v>
      </c>
      <c r="E6442" s="5" t="s">
        <v>115</v>
      </c>
      <c r="F6442" s="5" t="s">
        <v>448</v>
      </c>
      <c r="G6442" s="7">
        <v>0</v>
      </c>
      <c r="H6442" s="21" t="s">
        <v>97</v>
      </c>
      <c r="I6442" s="5" t="s">
        <v>51</v>
      </c>
    </row>
    <row r="6443" spans="1:9" ht="48" customHeight="1">
      <c r="A6443" s="5" t="s">
        <v>86</v>
      </c>
      <c r="B6443" s="5" t="s">
        <v>85</v>
      </c>
      <c r="C6443" s="4">
        <v>43466</v>
      </c>
      <c r="D6443" s="4">
        <v>43496</v>
      </c>
      <c r="E6443" s="5" t="s">
        <v>414</v>
      </c>
      <c r="F6443" s="5" t="s">
        <v>415</v>
      </c>
      <c r="G6443" s="7">
        <v>3.0000000000000001E-3</v>
      </c>
      <c r="H6443" s="21" t="s">
        <v>97</v>
      </c>
      <c r="I6443" s="5" t="s">
        <v>51</v>
      </c>
    </row>
    <row r="6444" spans="1:9" ht="48" customHeight="1">
      <c r="A6444" s="5" t="s">
        <v>86</v>
      </c>
      <c r="B6444" s="5" t="s">
        <v>85</v>
      </c>
      <c r="C6444" s="4">
        <v>43466</v>
      </c>
      <c r="D6444" s="4">
        <v>43496</v>
      </c>
      <c r="E6444" s="5" t="s">
        <v>414</v>
      </c>
      <c r="F6444" s="5" t="s">
        <v>419</v>
      </c>
      <c r="G6444" s="7">
        <v>3.0000000000000001E-3</v>
      </c>
      <c r="H6444" s="21" t="s">
        <v>97</v>
      </c>
      <c r="I6444" s="5" t="s">
        <v>51</v>
      </c>
    </row>
    <row r="6445" spans="1:9" ht="48" customHeight="1">
      <c r="A6445" s="5" t="s">
        <v>86</v>
      </c>
      <c r="B6445" s="5" t="s">
        <v>85</v>
      </c>
      <c r="C6445" s="4">
        <v>43466</v>
      </c>
      <c r="D6445" s="4">
        <v>43496</v>
      </c>
      <c r="E6445" s="5" t="s">
        <v>414</v>
      </c>
      <c r="F6445" s="5" t="s">
        <v>418</v>
      </c>
      <c r="G6445" s="7">
        <v>2E-3</v>
      </c>
      <c r="H6445" s="21" t="s">
        <v>97</v>
      </c>
      <c r="I6445" s="5" t="s">
        <v>51</v>
      </c>
    </row>
    <row r="6446" spans="1:9" ht="48" customHeight="1">
      <c r="A6446" s="5" t="s">
        <v>86</v>
      </c>
      <c r="B6446" s="5" t="s">
        <v>85</v>
      </c>
      <c r="C6446" s="4">
        <v>43466</v>
      </c>
      <c r="D6446" s="4">
        <v>43496</v>
      </c>
      <c r="E6446" s="5" t="s">
        <v>414</v>
      </c>
      <c r="F6446" s="5" t="s">
        <v>416</v>
      </c>
      <c r="G6446" s="7">
        <v>2E-3</v>
      </c>
      <c r="H6446" s="21" t="s">
        <v>97</v>
      </c>
      <c r="I6446" s="5" t="s">
        <v>51</v>
      </c>
    </row>
    <row r="6447" spans="1:9" ht="48" customHeight="1">
      <c r="A6447" s="5" t="s">
        <v>86</v>
      </c>
      <c r="B6447" s="5" t="s">
        <v>85</v>
      </c>
      <c r="C6447" s="4">
        <v>43466</v>
      </c>
      <c r="D6447" s="4">
        <v>43496</v>
      </c>
      <c r="E6447" s="5" t="s">
        <v>414</v>
      </c>
      <c r="F6447" s="5" t="s">
        <v>417</v>
      </c>
      <c r="G6447" s="7">
        <v>2E-3</v>
      </c>
      <c r="H6447" s="21" t="s">
        <v>97</v>
      </c>
      <c r="I6447" s="5" t="s">
        <v>51</v>
      </c>
    </row>
    <row r="6448" spans="1:9" ht="48" customHeight="1">
      <c r="A6448" s="5" t="s">
        <v>86</v>
      </c>
      <c r="B6448" s="5" t="s">
        <v>85</v>
      </c>
      <c r="C6448" s="4">
        <v>43466</v>
      </c>
      <c r="D6448" s="4">
        <v>43496</v>
      </c>
      <c r="E6448" s="5" t="s">
        <v>414</v>
      </c>
      <c r="F6448" s="5" t="s">
        <v>421</v>
      </c>
      <c r="G6448" s="7">
        <v>2E-3</v>
      </c>
      <c r="H6448" s="21" t="s">
        <v>97</v>
      </c>
      <c r="I6448" s="5" t="s">
        <v>51</v>
      </c>
    </row>
    <row r="6449" spans="1:9" ht="48" customHeight="1">
      <c r="A6449" s="5" t="s">
        <v>86</v>
      </c>
      <c r="B6449" s="5" t="s">
        <v>85</v>
      </c>
      <c r="C6449" s="4">
        <v>43466</v>
      </c>
      <c r="D6449" s="4">
        <v>43496</v>
      </c>
      <c r="E6449" s="5" t="s">
        <v>414</v>
      </c>
      <c r="F6449" s="5" t="s">
        <v>426</v>
      </c>
      <c r="G6449" s="7">
        <v>1E-3</v>
      </c>
      <c r="H6449" s="21" t="s">
        <v>97</v>
      </c>
      <c r="I6449" s="5" t="s">
        <v>51</v>
      </c>
    </row>
    <row r="6450" spans="1:9" ht="48" customHeight="1">
      <c r="A6450" s="5" t="s">
        <v>86</v>
      </c>
      <c r="B6450" s="5" t="s">
        <v>85</v>
      </c>
      <c r="C6450" s="4">
        <v>43466</v>
      </c>
      <c r="D6450" s="4">
        <v>43496</v>
      </c>
      <c r="E6450" s="5" t="s">
        <v>414</v>
      </c>
      <c r="F6450" s="5" t="s">
        <v>425</v>
      </c>
      <c r="G6450" s="7">
        <v>1E-3</v>
      </c>
      <c r="H6450" s="21" t="s">
        <v>97</v>
      </c>
      <c r="I6450" s="5" t="s">
        <v>51</v>
      </c>
    </row>
    <row r="6451" spans="1:9" ht="48" customHeight="1">
      <c r="A6451" s="5" t="s">
        <v>86</v>
      </c>
      <c r="B6451" s="5" t="s">
        <v>85</v>
      </c>
      <c r="C6451" s="4">
        <v>43466</v>
      </c>
      <c r="D6451" s="4">
        <v>43496</v>
      </c>
      <c r="E6451" s="5" t="s">
        <v>414</v>
      </c>
      <c r="F6451" s="5" t="s">
        <v>420</v>
      </c>
      <c r="G6451" s="7">
        <v>1E-3</v>
      </c>
      <c r="H6451" s="21" t="s">
        <v>97</v>
      </c>
      <c r="I6451" s="5" t="s">
        <v>51</v>
      </c>
    </row>
    <row r="6452" spans="1:9" ht="48" customHeight="1">
      <c r="A6452" s="5" t="s">
        <v>86</v>
      </c>
      <c r="B6452" s="5" t="s">
        <v>85</v>
      </c>
      <c r="C6452" s="4">
        <v>43466</v>
      </c>
      <c r="D6452" s="4">
        <v>43496</v>
      </c>
      <c r="E6452" s="5" t="s">
        <v>414</v>
      </c>
      <c r="F6452" s="5" t="s">
        <v>428</v>
      </c>
      <c r="G6452" s="7">
        <v>1E-3</v>
      </c>
      <c r="H6452" s="21" t="s">
        <v>97</v>
      </c>
      <c r="I6452" s="5" t="s">
        <v>51</v>
      </c>
    </row>
    <row r="6453" spans="1:9" ht="48" customHeight="1">
      <c r="A6453" s="5" t="s">
        <v>86</v>
      </c>
      <c r="B6453" s="5" t="s">
        <v>85</v>
      </c>
      <c r="C6453" s="4">
        <v>43466</v>
      </c>
      <c r="D6453" s="4">
        <v>43496</v>
      </c>
      <c r="E6453" s="5" t="s">
        <v>414</v>
      </c>
      <c r="F6453" s="5" t="s">
        <v>422</v>
      </c>
      <c r="G6453" s="7">
        <v>0</v>
      </c>
      <c r="H6453" s="21" t="s">
        <v>97</v>
      </c>
      <c r="I6453" s="5" t="s">
        <v>51</v>
      </c>
    </row>
    <row r="6454" spans="1:9" ht="48" customHeight="1">
      <c r="A6454" s="5" t="s">
        <v>86</v>
      </c>
      <c r="B6454" s="5" t="s">
        <v>85</v>
      </c>
      <c r="C6454" s="4">
        <v>43466</v>
      </c>
      <c r="D6454" s="4">
        <v>43496</v>
      </c>
      <c r="E6454" s="5" t="s">
        <v>414</v>
      </c>
      <c r="F6454" s="5" t="s">
        <v>423</v>
      </c>
      <c r="G6454" s="7">
        <v>0</v>
      </c>
      <c r="H6454" s="21" t="s">
        <v>97</v>
      </c>
      <c r="I6454" s="5" t="s">
        <v>51</v>
      </c>
    </row>
    <row r="6455" spans="1:9" ht="48" customHeight="1">
      <c r="A6455" s="5" t="s">
        <v>86</v>
      </c>
      <c r="B6455" s="5" t="s">
        <v>85</v>
      </c>
      <c r="C6455" s="4">
        <v>43466</v>
      </c>
      <c r="D6455" s="4">
        <v>43496</v>
      </c>
      <c r="E6455" s="5" t="s">
        <v>414</v>
      </c>
      <c r="F6455" s="5" t="s">
        <v>424</v>
      </c>
      <c r="G6455" s="7">
        <v>0</v>
      </c>
      <c r="H6455" s="21" t="s">
        <v>97</v>
      </c>
      <c r="I6455" s="5" t="s">
        <v>51</v>
      </c>
    </row>
    <row r="6456" spans="1:9" ht="48" customHeight="1">
      <c r="A6456" s="5" t="s">
        <v>86</v>
      </c>
      <c r="B6456" s="5" t="s">
        <v>85</v>
      </c>
      <c r="C6456" s="4">
        <v>43466</v>
      </c>
      <c r="D6456" s="4">
        <v>43496</v>
      </c>
      <c r="E6456" s="5" t="s">
        <v>414</v>
      </c>
      <c r="F6456" s="5" t="s">
        <v>427</v>
      </c>
      <c r="G6456" s="7">
        <v>0</v>
      </c>
      <c r="H6456" s="21" t="s">
        <v>97</v>
      </c>
      <c r="I6456" s="5" t="s">
        <v>51</v>
      </c>
    </row>
    <row r="6457" spans="1:9" ht="48" customHeight="1">
      <c r="A6457" s="5" t="s">
        <v>86</v>
      </c>
      <c r="B6457" s="5" t="s">
        <v>85</v>
      </c>
      <c r="C6457" s="4">
        <v>43466</v>
      </c>
      <c r="D6457" s="4">
        <v>43496</v>
      </c>
      <c r="E6457" s="5" t="s">
        <v>53</v>
      </c>
      <c r="F6457" s="5" t="s">
        <v>474</v>
      </c>
      <c r="G6457" s="7">
        <v>6.0000000000000001E-3</v>
      </c>
      <c r="H6457" s="21" t="s">
        <v>97</v>
      </c>
      <c r="I6457" s="5" t="s">
        <v>51</v>
      </c>
    </row>
    <row r="6458" spans="1:9" ht="48" customHeight="1">
      <c r="A6458" s="5" t="s">
        <v>86</v>
      </c>
      <c r="B6458" s="5" t="s">
        <v>85</v>
      </c>
      <c r="C6458" s="4">
        <v>43466</v>
      </c>
      <c r="D6458" s="4">
        <v>43496</v>
      </c>
      <c r="E6458" s="5" t="s">
        <v>53</v>
      </c>
      <c r="F6458" s="5" t="s">
        <v>475</v>
      </c>
      <c r="G6458" s="7">
        <v>3.0000000000000001E-3</v>
      </c>
      <c r="H6458" s="21" t="s">
        <v>97</v>
      </c>
      <c r="I6458" s="5" t="s">
        <v>51</v>
      </c>
    </row>
    <row r="6459" spans="1:9" ht="48" customHeight="1">
      <c r="A6459" s="5" t="s">
        <v>86</v>
      </c>
      <c r="B6459" s="5" t="s">
        <v>85</v>
      </c>
      <c r="C6459" s="4">
        <v>43466</v>
      </c>
      <c r="D6459" s="4">
        <v>43496</v>
      </c>
      <c r="E6459" s="5" t="s">
        <v>53</v>
      </c>
      <c r="F6459" s="5" t="s">
        <v>476</v>
      </c>
      <c r="G6459" s="7">
        <v>1E-3</v>
      </c>
      <c r="H6459" s="21" t="s">
        <v>97</v>
      </c>
      <c r="I6459" s="5" t="s">
        <v>51</v>
      </c>
    </row>
    <row r="6460" spans="1:9" ht="48" customHeight="1">
      <c r="A6460" s="5" t="s">
        <v>86</v>
      </c>
      <c r="B6460" s="5" t="s">
        <v>85</v>
      </c>
      <c r="C6460" s="4">
        <v>43466</v>
      </c>
      <c r="D6460" s="4">
        <v>43496</v>
      </c>
      <c r="E6460" s="5" t="s">
        <v>53</v>
      </c>
      <c r="F6460" s="5" t="s">
        <v>477</v>
      </c>
      <c r="G6460" s="7">
        <v>1E-3</v>
      </c>
      <c r="H6460" s="21" t="s">
        <v>97</v>
      </c>
      <c r="I6460" s="5" t="s">
        <v>51</v>
      </c>
    </row>
    <row r="6461" spans="1:9" ht="48" customHeight="1">
      <c r="A6461" s="5" t="s">
        <v>86</v>
      </c>
      <c r="B6461" s="5" t="s">
        <v>85</v>
      </c>
      <c r="C6461" s="4">
        <v>43466</v>
      </c>
      <c r="D6461" s="4">
        <v>43496</v>
      </c>
      <c r="E6461" s="5" t="s">
        <v>53</v>
      </c>
      <c r="F6461" s="5" t="s">
        <v>478</v>
      </c>
      <c r="G6461" s="7">
        <v>1E-3</v>
      </c>
      <c r="H6461" s="21" t="s">
        <v>97</v>
      </c>
      <c r="I6461" s="5" t="s">
        <v>51</v>
      </c>
    </row>
    <row r="6462" spans="1:9" ht="48" customHeight="1">
      <c r="A6462" s="5" t="s">
        <v>86</v>
      </c>
      <c r="B6462" s="5" t="s">
        <v>85</v>
      </c>
      <c r="C6462" s="4">
        <v>43466</v>
      </c>
      <c r="D6462" s="4">
        <v>43496</v>
      </c>
      <c r="E6462" s="5" t="s">
        <v>53</v>
      </c>
      <c r="F6462" s="5" t="s">
        <v>481</v>
      </c>
      <c r="G6462" s="7">
        <v>1E-3</v>
      </c>
      <c r="H6462" s="21" t="s">
        <v>97</v>
      </c>
      <c r="I6462" s="5" t="s">
        <v>51</v>
      </c>
    </row>
    <row r="6463" spans="1:9" ht="48" customHeight="1">
      <c r="A6463" s="5" t="s">
        <v>86</v>
      </c>
      <c r="B6463" s="5" t="s">
        <v>85</v>
      </c>
      <c r="C6463" s="4">
        <v>43466</v>
      </c>
      <c r="D6463" s="4">
        <v>43496</v>
      </c>
      <c r="E6463" s="5" t="s">
        <v>53</v>
      </c>
      <c r="F6463" s="5" t="s">
        <v>46</v>
      </c>
      <c r="G6463" s="7">
        <v>1E-3</v>
      </c>
      <c r="H6463" s="21" t="s">
        <v>97</v>
      </c>
      <c r="I6463" s="5" t="s">
        <v>51</v>
      </c>
    </row>
    <row r="6464" spans="1:9" ht="48" customHeight="1">
      <c r="A6464" s="5" t="s">
        <v>86</v>
      </c>
      <c r="B6464" s="5" t="s">
        <v>85</v>
      </c>
      <c r="C6464" s="4">
        <v>43466</v>
      </c>
      <c r="D6464" s="4">
        <v>43496</v>
      </c>
      <c r="E6464" s="5" t="s">
        <v>53</v>
      </c>
      <c r="F6464" s="5" t="s">
        <v>483</v>
      </c>
      <c r="G6464" s="7">
        <v>1E-3</v>
      </c>
      <c r="H6464" s="21" t="s">
        <v>97</v>
      </c>
      <c r="I6464" s="5" t="s">
        <v>51</v>
      </c>
    </row>
    <row r="6465" spans="1:9" ht="48" customHeight="1">
      <c r="A6465" s="5" t="s">
        <v>86</v>
      </c>
      <c r="B6465" s="5" t="s">
        <v>85</v>
      </c>
      <c r="C6465" s="4">
        <v>43466</v>
      </c>
      <c r="D6465" s="4">
        <v>43496</v>
      </c>
      <c r="E6465" s="5" t="s">
        <v>53</v>
      </c>
      <c r="F6465" s="5" t="s">
        <v>484</v>
      </c>
      <c r="G6465" s="7">
        <v>1E-3</v>
      </c>
      <c r="H6465" s="21" t="s">
        <v>97</v>
      </c>
      <c r="I6465" s="5" t="s">
        <v>51</v>
      </c>
    </row>
    <row r="6466" spans="1:9" ht="48" customHeight="1">
      <c r="A6466" s="5" t="s">
        <v>86</v>
      </c>
      <c r="B6466" s="5" t="s">
        <v>85</v>
      </c>
      <c r="C6466" s="4">
        <v>43466</v>
      </c>
      <c r="D6466" s="4">
        <v>43496</v>
      </c>
      <c r="E6466" s="5" t="s">
        <v>53</v>
      </c>
      <c r="F6466" s="5" t="s">
        <v>488</v>
      </c>
      <c r="G6466" s="7">
        <v>1E-3</v>
      </c>
      <c r="H6466" s="21" t="s">
        <v>97</v>
      </c>
      <c r="I6466" s="5" t="s">
        <v>51</v>
      </c>
    </row>
    <row r="6467" spans="1:9" ht="48" customHeight="1">
      <c r="A6467" s="5" t="s">
        <v>86</v>
      </c>
      <c r="B6467" s="5" t="s">
        <v>85</v>
      </c>
      <c r="C6467" s="4">
        <v>43466</v>
      </c>
      <c r="D6467" s="4">
        <v>43496</v>
      </c>
      <c r="E6467" s="5" t="s">
        <v>53</v>
      </c>
      <c r="F6467" s="5" t="s">
        <v>479</v>
      </c>
      <c r="G6467" s="7">
        <v>0</v>
      </c>
      <c r="H6467" s="21" t="s">
        <v>97</v>
      </c>
      <c r="I6467" s="5" t="s">
        <v>51</v>
      </c>
    </row>
    <row r="6468" spans="1:9" ht="48" customHeight="1">
      <c r="A6468" s="5" t="s">
        <v>86</v>
      </c>
      <c r="B6468" s="5" t="s">
        <v>85</v>
      </c>
      <c r="C6468" s="4">
        <v>43466</v>
      </c>
      <c r="D6468" s="4">
        <v>43496</v>
      </c>
      <c r="E6468" s="5" t="s">
        <v>53</v>
      </c>
      <c r="F6468" s="5" t="s">
        <v>480</v>
      </c>
      <c r="G6468" s="7">
        <v>0</v>
      </c>
      <c r="H6468" s="21" t="s">
        <v>97</v>
      </c>
      <c r="I6468" s="5" t="s">
        <v>51</v>
      </c>
    </row>
    <row r="6469" spans="1:9" ht="48" customHeight="1">
      <c r="A6469" s="5" t="s">
        <v>86</v>
      </c>
      <c r="B6469" s="5" t="s">
        <v>85</v>
      </c>
      <c r="C6469" s="4">
        <v>43466</v>
      </c>
      <c r="D6469" s="4">
        <v>43496</v>
      </c>
      <c r="E6469" s="5" t="s">
        <v>53</v>
      </c>
      <c r="F6469" s="5" t="s">
        <v>482</v>
      </c>
      <c r="G6469" s="7">
        <v>0</v>
      </c>
      <c r="H6469" s="21" t="s">
        <v>97</v>
      </c>
      <c r="I6469" s="5" t="s">
        <v>51</v>
      </c>
    </row>
    <row r="6470" spans="1:9" ht="48" customHeight="1">
      <c r="A6470" s="5" t="s">
        <v>86</v>
      </c>
      <c r="B6470" s="5" t="s">
        <v>85</v>
      </c>
      <c r="C6470" s="4">
        <v>43466</v>
      </c>
      <c r="D6470" s="4">
        <v>43496</v>
      </c>
      <c r="E6470" s="5" t="s">
        <v>53</v>
      </c>
      <c r="F6470" s="5" t="s">
        <v>485</v>
      </c>
      <c r="G6470" s="7">
        <v>0</v>
      </c>
      <c r="H6470" s="21" t="s">
        <v>97</v>
      </c>
      <c r="I6470" s="5" t="s">
        <v>51</v>
      </c>
    </row>
    <row r="6471" spans="1:9" ht="48" customHeight="1">
      <c r="A6471" s="5" t="s">
        <v>86</v>
      </c>
      <c r="B6471" s="5" t="s">
        <v>85</v>
      </c>
      <c r="C6471" s="4">
        <v>43466</v>
      </c>
      <c r="D6471" s="4">
        <v>43496</v>
      </c>
      <c r="E6471" s="5" t="s">
        <v>53</v>
      </c>
      <c r="F6471" s="5" t="s">
        <v>486</v>
      </c>
      <c r="G6471" s="7">
        <v>0</v>
      </c>
      <c r="H6471" s="21" t="s">
        <v>97</v>
      </c>
      <c r="I6471" s="5" t="s">
        <v>51</v>
      </c>
    </row>
    <row r="6472" spans="1:9" ht="48" customHeight="1">
      <c r="A6472" s="5" t="s">
        <v>86</v>
      </c>
      <c r="B6472" s="5" t="s">
        <v>85</v>
      </c>
      <c r="C6472" s="4">
        <v>43466</v>
      </c>
      <c r="D6472" s="4">
        <v>43496</v>
      </c>
      <c r="E6472" s="5" t="s">
        <v>53</v>
      </c>
      <c r="F6472" s="5" t="s">
        <v>487</v>
      </c>
      <c r="G6472" s="7">
        <v>0</v>
      </c>
      <c r="H6472" s="21" t="s">
        <v>97</v>
      </c>
      <c r="I6472" s="5" t="s">
        <v>51</v>
      </c>
    </row>
    <row r="6473" spans="1:9" ht="48" customHeight="1">
      <c r="A6473" s="5" t="s">
        <v>86</v>
      </c>
      <c r="B6473" s="5" t="s">
        <v>85</v>
      </c>
      <c r="C6473" s="4">
        <v>43466</v>
      </c>
      <c r="D6473" s="4">
        <v>43496</v>
      </c>
      <c r="E6473" s="5" t="s">
        <v>53</v>
      </c>
      <c r="F6473" s="5" t="s">
        <v>445</v>
      </c>
      <c r="G6473" s="7">
        <v>0</v>
      </c>
      <c r="H6473" s="21" t="s">
        <v>97</v>
      </c>
      <c r="I6473" s="5" t="s">
        <v>51</v>
      </c>
    </row>
    <row r="6474" spans="1:9" ht="48" customHeight="1">
      <c r="A6474" s="5" t="s">
        <v>86</v>
      </c>
      <c r="B6474" s="5" t="s">
        <v>85</v>
      </c>
      <c r="C6474" s="4">
        <v>43466</v>
      </c>
      <c r="D6474" s="4">
        <v>43496</v>
      </c>
      <c r="E6474" s="5" t="s">
        <v>53</v>
      </c>
      <c r="F6474" s="5" t="s">
        <v>489</v>
      </c>
      <c r="G6474" s="7">
        <v>0</v>
      </c>
      <c r="H6474" s="21" t="s">
        <v>97</v>
      </c>
      <c r="I6474" s="5" t="s">
        <v>51</v>
      </c>
    </row>
    <row r="6475" spans="1:9" ht="48" customHeight="1">
      <c r="A6475" s="5" t="s">
        <v>86</v>
      </c>
      <c r="B6475" s="5" t="s">
        <v>85</v>
      </c>
      <c r="C6475" s="4">
        <v>43466</v>
      </c>
      <c r="D6475" s="4">
        <v>43496</v>
      </c>
      <c r="E6475" s="5" t="s">
        <v>75</v>
      </c>
      <c r="F6475" s="5" t="s">
        <v>282</v>
      </c>
      <c r="G6475" s="7">
        <v>3.0000000000000001E-3</v>
      </c>
      <c r="H6475" s="21" t="s">
        <v>97</v>
      </c>
      <c r="I6475" s="5" t="s">
        <v>51</v>
      </c>
    </row>
    <row r="6476" spans="1:9" ht="48" customHeight="1">
      <c r="A6476" s="5" t="s">
        <v>86</v>
      </c>
      <c r="B6476" s="5" t="s">
        <v>85</v>
      </c>
      <c r="C6476" s="4">
        <v>43466</v>
      </c>
      <c r="D6476" s="4">
        <v>43496</v>
      </c>
      <c r="E6476" s="5" t="s">
        <v>75</v>
      </c>
      <c r="F6476" s="5" t="s">
        <v>279</v>
      </c>
      <c r="G6476" s="7">
        <v>3.0000000000000001E-3</v>
      </c>
      <c r="H6476" s="21" t="s">
        <v>97</v>
      </c>
      <c r="I6476" s="5" t="s">
        <v>51</v>
      </c>
    </row>
    <row r="6477" spans="1:9" ht="48" customHeight="1">
      <c r="A6477" s="5" t="s">
        <v>86</v>
      </c>
      <c r="B6477" s="5" t="s">
        <v>85</v>
      </c>
      <c r="C6477" s="4">
        <v>43466</v>
      </c>
      <c r="D6477" s="4">
        <v>43496</v>
      </c>
      <c r="E6477" s="5" t="s">
        <v>75</v>
      </c>
      <c r="F6477" s="5" t="s">
        <v>283</v>
      </c>
      <c r="G6477" s="7">
        <v>2E-3</v>
      </c>
      <c r="H6477" s="21" t="s">
        <v>97</v>
      </c>
      <c r="I6477" s="5" t="s">
        <v>51</v>
      </c>
    </row>
    <row r="6478" spans="1:9" ht="48" customHeight="1">
      <c r="A6478" s="5" t="s">
        <v>86</v>
      </c>
      <c r="B6478" s="5" t="s">
        <v>85</v>
      </c>
      <c r="C6478" s="4">
        <v>43466</v>
      </c>
      <c r="D6478" s="4">
        <v>43496</v>
      </c>
      <c r="E6478" s="5" t="s">
        <v>75</v>
      </c>
      <c r="F6478" s="5" t="s">
        <v>281</v>
      </c>
      <c r="G6478" s="7">
        <v>1E-3</v>
      </c>
      <c r="H6478" s="21" t="s">
        <v>97</v>
      </c>
      <c r="I6478" s="5" t="s">
        <v>51</v>
      </c>
    </row>
    <row r="6479" spans="1:9" ht="48" customHeight="1">
      <c r="A6479" s="5" t="s">
        <v>86</v>
      </c>
      <c r="B6479" s="5" t="s">
        <v>85</v>
      </c>
      <c r="C6479" s="4">
        <v>43466</v>
      </c>
      <c r="D6479" s="4">
        <v>43496</v>
      </c>
      <c r="E6479" s="5" t="s">
        <v>75</v>
      </c>
      <c r="F6479" s="5" t="s">
        <v>289</v>
      </c>
      <c r="G6479" s="7">
        <v>1E-3</v>
      </c>
      <c r="H6479" s="21" t="s">
        <v>97</v>
      </c>
      <c r="I6479" s="5" t="s">
        <v>51</v>
      </c>
    </row>
    <row r="6480" spans="1:9" ht="48" customHeight="1">
      <c r="A6480" s="5" t="s">
        <v>86</v>
      </c>
      <c r="B6480" s="5" t="s">
        <v>85</v>
      </c>
      <c r="C6480" s="4">
        <v>43466</v>
      </c>
      <c r="D6480" s="4">
        <v>43496</v>
      </c>
      <c r="E6480" s="5" t="s">
        <v>75</v>
      </c>
      <c r="F6480" s="5" t="s">
        <v>280</v>
      </c>
      <c r="G6480" s="7">
        <v>1E-3</v>
      </c>
      <c r="H6480" s="21" t="s">
        <v>97</v>
      </c>
      <c r="I6480" s="5" t="s">
        <v>51</v>
      </c>
    </row>
    <row r="6481" spans="1:9" ht="48" customHeight="1">
      <c r="A6481" s="5" t="s">
        <v>86</v>
      </c>
      <c r="B6481" s="5" t="s">
        <v>85</v>
      </c>
      <c r="C6481" s="4">
        <v>43466</v>
      </c>
      <c r="D6481" s="4">
        <v>43496</v>
      </c>
      <c r="E6481" s="5" t="s">
        <v>75</v>
      </c>
      <c r="F6481" s="5" t="s">
        <v>278</v>
      </c>
      <c r="G6481" s="7">
        <v>1E-3</v>
      </c>
      <c r="H6481" s="21" t="s">
        <v>97</v>
      </c>
      <c r="I6481" s="5" t="s">
        <v>51</v>
      </c>
    </row>
    <row r="6482" spans="1:9" ht="48" customHeight="1">
      <c r="A6482" s="5" t="s">
        <v>86</v>
      </c>
      <c r="B6482" s="5" t="s">
        <v>85</v>
      </c>
      <c r="C6482" s="4">
        <v>43466</v>
      </c>
      <c r="D6482" s="4">
        <v>43496</v>
      </c>
      <c r="E6482" s="5" t="s">
        <v>75</v>
      </c>
      <c r="F6482" s="5" t="s">
        <v>287</v>
      </c>
      <c r="G6482" s="7">
        <v>0</v>
      </c>
      <c r="H6482" s="21" t="s">
        <v>97</v>
      </c>
      <c r="I6482" s="5" t="s">
        <v>51</v>
      </c>
    </row>
    <row r="6483" spans="1:9" ht="48" customHeight="1">
      <c r="A6483" s="5" t="s">
        <v>86</v>
      </c>
      <c r="B6483" s="5" t="s">
        <v>85</v>
      </c>
      <c r="C6483" s="4">
        <v>43466</v>
      </c>
      <c r="D6483" s="4">
        <v>43496</v>
      </c>
      <c r="E6483" s="5" t="s">
        <v>75</v>
      </c>
      <c r="F6483" s="5" t="s">
        <v>284</v>
      </c>
      <c r="G6483" s="7">
        <v>0</v>
      </c>
      <c r="H6483" s="21" t="s">
        <v>97</v>
      </c>
      <c r="I6483" s="5" t="s">
        <v>51</v>
      </c>
    </row>
    <row r="6484" spans="1:9" ht="48" customHeight="1">
      <c r="A6484" s="5" t="s">
        <v>86</v>
      </c>
      <c r="B6484" s="5" t="s">
        <v>85</v>
      </c>
      <c r="C6484" s="4">
        <v>43466</v>
      </c>
      <c r="D6484" s="4">
        <v>43496</v>
      </c>
      <c r="E6484" s="5" t="s">
        <v>75</v>
      </c>
      <c r="F6484" s="5" t="s">
        <v>291</v>
      </c>
      <c r="G6484" s="7">
        <v>0</v>
      </c>
      <c r="H6484" s="21" t="s">
        <v>97</v>
      </c>
      <c r="I6484" s="5" t="s">
        <v>51</v>
      </c>
    </row>
    <row r="6485" spans="1:9" ht="48" customHeight="1">
      <c r="A6485" s="5" t="s">
        <v>86</v>
      </c>
      <c r="B6485" s="5" t="s">
        <v>85</v>
      </c>
      <c r="C6485" s="4">
        <v>43466</v>
      </c>
      <c r="D6485" s="4">
        <v>43496</v>
      </c>
      <c r="E6485" s="5" t="s">
        <v>75</v>
      </c>
      <c r="F6485" s="5" t="s">
        <v>292</v>
      </c>
      <c r="G6485" s="7">
        <v>0</v>
      </c>
      <c r="H6485" s="21" t="s">
        <v>97</v>
      </c>
      <c r="I6485" s="5" t="s">
        <v>51</v>
      </c>
    </row>
    <row r="6486" spans="1:9" ht="48" customHeight="1">
      <c r="A6486" s="5" t="s">
        <v>86</v>
      </c>
      <c r="B6486" s="5" t="s">
        <v>85</v>
      </c>
      <c r="C6486" s="4">
        <v>43466</v>
      </c>
      <c r="D6486" s="4">
        <v>43496</v>
      </c>
      <c r="E6486" s="5" t="s">
        <v>75</v>
      </c>
      <c r="F6486" s="5" t="s">
        <v>288</v>
      </c>
      <c r="G6486" s="7">
        <v>0</v>
      </c>
      <c r="H6486" s="21" t="s">
        <v>97</v>
      </c>
      <c r="I6486" s="5" t="s">
        <v>51</v>
      </c>
    </row>
    <row r="6487" spans="1:9" ht="48" customHeight="1">
      <c r="A6487" s="5" t="s">
        <v>86</v>
      </c>
      <c r="B6487" s="5" t="s">
        <v>85</v>
      </c>
      <c r="C6487" s="4">
        <v>43466</v>
      </c>
      <c r="D6487" s="4">
        <v>43496</v>
      </c>
      <c r="E6487" s="5" t="s">
        <v>75</v>
      </c>
      <c r="F6487" s="5" t="s">
        <v>290</v>
      </c>
      <c r="G6487" s="7">
        <v>0</v>
      </c>
      <c r="H6487" s="21" t="s">
        <v>97</v>
      </c>
      <c r="I6487" s="5" t="s">
        <v>51</v>
      </c>
    </row>
    <row r="6488" spans="1:9" ht="48" customHeight="1">
      <c r="A6488" s="5" t="s">
        <v>86</v>
      </c>
      <c r="B6488" s="5" t="s">
        <v>85</v>
      </c>
      <c r="C6488" s="4">
        <v>43466</v>
      </c>
      <c r="D6488" s="4">
        <v>43496</v>
      </c>
      <c r="E6488" s="5" t="s">
        <v>75</v>
      </c>
      <c r="F6488" s="5" t="s">
        <v>285</v>
      </c>
      <c r="G6488" s="7">
        <v>0</v>
      </c>
      <c r="H6488" s="21" t="s">
        <v>97</v>
      </c>
      <c r="I6488" s="5" t="s">
        <v>51</v>
      </c>
    </row>
    <row r="6489" spans="1:9" ht="48" customHeight="1">
      <c r="A6489" s="5" t="s">
        <v>86</v>
      </c>
      <c r="B6489" s="5" t="s">
        <v>85</v>
      </c>
      <c r="C6489" s="4">
        <v>43466</v>
      </c>
      <c r="D6489" s="4">
        <v>43496</v>
      </c>
      <c r="E6489" s="5" t="s">
        <v>75</v>
      </c>
      <c r="F6489" s="5" t="s">
        <v>73</v>
      </c>
      <c r="G6489" s="7">
        <v>0</v>
      </c>
      <c r="H6489" s="21" t="s">
        <v>97</v>
      </c>
      <c r="I6489" s="5" t="s">
        <v>51</v>
      </c>
    </row>
    <row r="6490" spans="1:9" ht="48" customHeight="1">
      <c r="A6490" s="5" t="s">
        <v>86</v>
      </c>
      <c r="B6490" s="5" t="s">
        <v>85</v>
      </c>
      <c r="C6490" s="4">
        <v>43466</v>
      </c>
      <c r="D6490" s="4">
        <v>43496</v>
      </c>
      <c r="E6490" s="5" t="s">
        <v>75</v>
      </c>
      <c r="F6490" s="5" t="s">
        <v>286</v>
      </c>
      <c r="G6490" s="7">
        <v>0</v>
      </c>
      <c r="H6490" s="21" t="s">
        <v>97</v>
      </c>
      <c r="I6490" s="5" t="s">
        <v>51</v>
      </c>
    </row>
    <row r="6491" spans="1:9" ht="48" customHeight="1">
      <c r="A6491" s="5" t="s">
        <v>86</v>
      </c>
      <c r="B6491" s="5" t="s">
        <v>85</v>
      </c>
      <c r="C6491" s="4">
        <v>43466</v>
      </c>
      <c r="D6491" s="4">
        <v>43496</v>
      </c>
      <c r="E6491" s="5" t="s">
        <v>368</v>
      </c>
      <c r="F6491" s="5" t="s">
        <v>371</v>
      </c>
      <c r="G6491" s="7">
        <v>2E-3</v>
      </c>
      <c r="H6491" s="21" t="s">
        <v>97</v>
      </c>
      <c r="I6491" s="5" t="s">
        <v>51</v>
      </c>
    </row>
    <row r="6492" spans="1:9" ht="48" customHeight="1">
      <c r="A6492" s="5" t="s">
        <v>86</v>
      </c>
      <c r="B6492" s="5" t="s">
        <v>85</v>
      </c>
      <c r="C6492" s="4">
        <v>43466</v>
      </c>
      <c r="D6492" s="4">
        <v>43496</v>
      </c>
      <c r="E6492" s="5" t="s">
        <v>368</v>
      </c>
      <c r="F6492" s="5" t="s">
        <v>364</v>
      </c>
      <c r="G6492" s="7">
        <v>2E-3</v>
      </c>
      <c r="H6492" s="21" t="s">
        <v>97</v>
      </c>
      <c r="I6492" s="5" t="s">
        <v>51</v>
      </c>
    </row>
    <row r="6493" spans="1:9" ht="48" customHeight="1">
      <c r="A6493" s="5" t="s">
        <v>86</v>
      </c>
      <c r="B6493" s="5" t="s">
        <v>85</v>
      </c>
      <c r="C6493" s="4">
        <v>43466</v>
      </c>
      <c r="D6493" s="4">
        <v>43496</v>
      </c>
      <c r="E6493" s="5" t="s">
        <v>368</v>
      </c>
      <c r="F6493" s="5" t="s">
        <v>372</v>
      </c>
      <c r="G6493" s="7">
        <v>1E-3</v>
      </c>
      <c r="H6493" s="21" t="s">
        <v>97</v>
      </c>
      <c r="I6493" s="5" t="s">
        <v>51</v>
      </c>
    </row>
    <row r="6494" spans="1:9" ht="48" customHeight="1">
      <c r="A6494" s="5" t="s">
        <v>86</v>
      </c>
      <c r="B6494" s="5" t="s">
        <v>85</v>
      </c>
      <c r="C6494" s="4">
        <v>43466</v>
      </c>
      <c r="D6494" s="4">
        <v>43496</v>
      </c>
      <c r="E6494" s="5" t="s">
        <v>368</v>
      </c>
      <c r="F6494" s="5" t="s">
        <v>369</v>
      </c>
      <c r="G6494" s="7">
        <v>1E-3</v>
      </c>
      <c r="H6494" s="21" t="s">
        <v>97</v>
      </c>
      <c r="I6494" s="5" t="s">
        <v>51</v>
      </c>
    </row>
    <row r="6495" spans="1:9" ht="48" customHeight="1">
      <c r="A6495" s="5" t="s">
        <v>86</v>
      </c>
      <c r="B6495" s="5" t="s">
        <v>85</v>
      </c>
      <c r="C6495" s="4">
        <v>43466</v>
      </c>
      <c r="D6495" s="4">
        <v>43496</v>
      </c>
      <c r="E6495" s="5" t="s">
        <v>368</v>
      </c>
      <c r="F6495" s="5" t="s">
        <v>370</v>
      </c>
      <c r="G6495" s="7">
        <v>1E-3</v>
      </c>
      <c r="H6495" s="21" t="s">
        <v>97</v>
      </c>
      <c r="I6495" s="5" t="s">
        <v>51</v>
      </c>
    </row>
    <row r="6496" spans="1:9" ht="48" customHeight="1">
      <c r="A6496" s="5" t="s">
        <v>86</v>
      </c>
      <c r="B6496" s="5" t="s">
        <v>85</v>
      </c>
      <c r="C6496" s="4">
        <v>43466</v>
      </c>
      <c r="D6496" s="4">
        <v>43496</v>
      </c>
      <c r="E6496" s="5" t="s">
        <v>368</v>
      </c>
      <c r="F6496" s="5" t="s">
        <v>373</v>
      </c>
      <c r="G6496" s="7">
        <v>1E-3</v>
      </c>
      <c r="H6496" s="21" t="s">
        <v>97</v>
      </c>
      <c r="I6496" s="5" t="s">
        <v>51</v>
      </c>
    </row>
    <row r="6497" spans="1:9" ht="48" customHeight="1">
      <c r="A6497" s="5" t="s">
        <v>86</v>
      </c>
      <c r="B6497" s="5" t="s">
        <v>85</v>
      </c>
      <c r="C6497" s="4">
        <v>43466</v>
      </c>
      <c r="D6497" s="4">
        <v>43496</v>
      </c>
      <c r="E6497" s="5" t="s">
        <v>368</v>
      </c>
      <c r="F6497" s="5" t="s">
        <v>362</v>
      </c>
      <c r="G6497" s="7">
        <v>0</v>
      </c>
      <c r="H6497" s="21" t="s">
        <v>97</v>
      </c>
      <c r="I6497" s="5" t="s">
        <v>51</v>
      </c>
    </row>
    <row r="6498" spans="1:9" ht="48" customHeight="1">
      <c r="A6498" s="5" t="s">
        <v>86</v>
      </c>
      <c r="B6498" s="5" t="s">
        <v>85</v>
      </c>
      <c r="C6498" s="4">
        <v>43466</v>
      </c>
      <c r="D6498" s="4">
        <v>43496</v>
      </c>
      <c r="E6498" s="5" t="s">
        <v>368</v>
      </c>
      <c r="F6498" s="5" t="s">
        <v>366</v>
      </c>
      <c r="G6498" s="7">
        <v>0</v>
      </c>
      <c r="H6498" s="21" t="s">
        <v>97</v>
      </c>
      <c r="I6498" s="5" t="s">
        <v>51</v>
      </c>
    </row>
    <row r="6499" spans="1:9" ht="48" customHeight="1">
      <c r="A6499" s="5" t="s">
        <v>86</v>
      </c>
      <c r="B6499" s="5" t="s">
        <v>85</v>
      </c>
      <c r="C6499" s="4">
        <v>43466</v>
      </c>
      <c r="D6499" s="4">
        <v>43496</v>
      </c>
      <c r="E6499" s="5" t="s">
        <v>368</v>
      </c>
      <c r="F6499" s="5" t="s">
        <v>374</v>
      </c>
      <c r="G6499" s="7">
        <v>0</v>
      </c>
      <c r="H6499" s="21" t="s">
        <v>97</v>
      </c>
      <c r="I6499" s="5" t="s">
        <v>51</v>
      </c>
    </row>
    <row r="6500" spans="1:9" ht="48" customHeight="1">
      <c r="A6500" s="5" t="s">
        <v>86</v>
      </c>
      <c r="B6500" s="5" t="s">
        <v>85</v>
      </c>
      <c r="C6500" s="4">
        <v>43466</v>
      </c>
      <c r="D6500" s="4">
        <v>43496</v>
      </c>
      <c r="E6500" s="5" t="s">
        <v>368</v>
      </c>
      <c r="F6500" s="5" t="s">
        <v>375</v>
      </c>
      <c r="G6500" s="7">
        <v>0</v>
      </c>
      <c r="H6500" s="21" t="s">
        <v>97</v>
      </c>
      <c r="I6500" s="5" t="s">
        <v>51</v>
      </c>
    </row>
    <row r="6501" spans="1:9" ht="48" customHeight="1">
      <c r="A6501" s="5" t="s">
        <v>86</v>
      </c>
      <c r="B6501" s="5" t="s">
        <v>85</v>
      </c>
      <c r="C6501" s="4">
        <v>43466</v>
      </c>
      <c r="D6501" s="4">
        <v>43496</v>
      </c>
      <c r="E6501" s="5" t="s">
        <v>363</v>
      </c>
      <c r="F6501" s="5" t="s">
        <v>364</v>
      </c>
      <c r="G6501" s="7">
        <v>2E-3</v>
      </c>
      <c r="H6501" s="21" t="s">
        <v>97</v>
      </c>
      <c r="I6501" s="5" t="s">
        <v>51</v>
      </c>
    </row>
    <row r="6502" spans="1:9" ht="48" customHeight="1">
      <c r="A6502" s="5" t="s">
        <v>86</v>
      </c>
      <c r="B6502" s="5" t="s">
        <v>85</v>
      </c>
      <c r="C6502" s="4">
        <v>43466</v>
      </c>
      <c r="D6502" s="4">
        <v>43496</v>
      </c>
      <c r="E6502" s="5" t="s">
        <v>363</v>
      </c>
      <c r="F6502" s="5" t="s">
        <v>365</v>
      </c>
      <c r="G6502" s="7">
        <v>2E-3</v>
      </c>
      <c r="H6502" s="21" t="s">
        <v>97</v>
      </c>
      <c r="I6502" s="5" t="s">
        <v>51</v>
      </c>
    </row>
    <row r="6503" spans="1:9" ht="48" customHeight="1">
      <c r="A6503" s="5" t="s">
        <v>86</v>
      </c>
      <c r="B6503" s="5" t="s">
        <v>85</v>
      </c>
      <c r="C6503" s="4">
        <v>43466</v>
      </c>
      <c r="D6503" s="4">
        <v>43496</v>
      </c>
      <c r="E6503" s="5" t="s">
        <v>363</v>
      </c>
      <c r="F6503" s="5" t="s">
        <v>366</v>
      </c>
      <c r="G6503" s="7">
        <v>1E-3</v>
      </c>
      <c r="H6503" s="21" t="s">
        <v>97</v>
      </c>
      <c r="I6503" s="5" t="s">
        <v>51</v>
      </c>
    </row>
    <row r="6504" spans="1:9" ht="48" customHeight="1">
      <c r="A6504" s="5" t="s">
        <v>86</v>
      </c>
      <c r="B6504" s="5" t="s">
        <v>85</v>
      </c>
      <c r="C6504" s="4">
        <v>43466</v>
      </c>
      <c r="D6504" s="4">
        <v>43496</v>
      </c>
      <c r="E6504" s="5" t="s">
        <v>363</v>
      </c>
      <c r="F6504" s="5" t="s">
        <v>362</v>
      </c>
      <c r="G6504" s="7">
        <v>1E-3</v>
      </c>
      <c r="H6504" s="21" t="s">
        <v>97</v>
      </c>
      <c r="I6504" s="5" t="s">
        <v>51</v>
      </c>
    </row>
    <row r="6505" spans="1:9" ht="48" customHeight="1">
      <c r="A6505" s="5" t="s">
        <v>86</v>
      </c>
      <c r="B6505" s="5" t="s">
        <v>85</v>
      </c>
      <c r="C6505" s="4">
        <v>43466</v>
      </c>
      <c r="D6505" s="4">
        <v>43496</v>
      </c>
      <c r="E6505" s="5" t="s">
        <v>363</v>
      </c>
      <c r="F6505" s="5" t="s">
        <v>367</v>
      </c>
      <c r="G6505" s="7">
        <v>1E-3</v>
      </c>
      <c r="H6505" s="21" t="s">
        <v>97</v>
      </c>
      <c r="I6505" s="5" t="s">
        <v>51</v>
      </c>
    </row>
    <row r="6506" spans="1:9" ht="48" customHeight="1">
      <c r="A6506" s="5" t="s">
        <v>86</v>
      </c>
      <c r="B6506" s="5" t="s">
        <v>85</v>
      </c>
      <c r="C6506" s="4">
        <v>43466</v>
      </c>
      <c r="D6506" s="4">
        <v>43496</v>
      </c>
      <c r="E6506" s="5" t="s">
        <v>390</v>
      </c>
      <c r="F6506" s="5" t="s">
        <v>364</v>
      </c>
      <c r="G6506" s="7">
        <v>1E-3</v>
      </c>
      <c r="H6506" s="21" t="s">
        <v>97</v>
      </c>
      <c r="I6506" s="5" t="s">
        <v>51</v>
      </c>
    </row>
    <row r="6507" spans="1:9" ht="48" customHeight="1">
      <c r="A6507" s="5" t="s">
        <v>86</v>
      </c>
      <c r="B6507" s="5" t="s">
        <v>85</v>
      </c>
      <c r="C6507" s="4">
        <v>43466</v>
      </c>
      <c r="D6507" s="4">
        <v>43496</v>
      </c>
      <c r="E6507" s="5" t="s">
        <v>390</v>
      </c>
      <c r="F6507" s="5" t="s">
        <v>392</v>
      </c>
      <c r="G6507" s="7">
        <v>1E-3</v>
      </c>
      <c r="H6507" s="21" t="s">
        <v>97</v>
      </c>
      <c r="I6507" s="5" t="s">
        <v>51</v>
      </c>
    </row>
    <row r="6508" spans="1:9" ht="48" customHeight="1">
      <c r="A6508" s="5" t="s">
        <v>86</v>
      </c>
      <c r="B6508" s="5" t="s">
        <v>85</v>
      </c>
      <c r="C6508" s="4">
        <v>43466</v>
      </c>
      <c r="D6508" s="4">
        <v>43496</v>
      </c>
      <c r="E6508" s="5" t="s">
        <v>390</v>
      </c>
      <c r="F6508" s="5" t="s">
        <v>391</v>
      </c>
      <c r="G6508" s="7">
        <v>1E-3</v>
      </c>
      <c r="H6508" s="21" t="s">
        <v>97</v>
      </c>
      <c r="I6508" s="5" t="s">
        <v>51</v>
      </c>
    </row>
    <row r="6509" spans="1:9" ht="48" customHeight="1">
      <c r="A6509" s="5" t="s">
        <v>86</v>
      </c>
      <c r="B6509" s="5" t="s">
        <v>85</v>
      </c>
      <c r="C6509" s="4">
        <v>43466</v>
      </c>
      <c r="D6509" s="4">
        <v>43496</v>
      </c>
      <c r="E6509" s="5" t="s">
        <v>390</v>
      </c>
      <c r="F6509" s="5" t="s">
        <v>393</v>
      </c>
      <c r="G6509" s="7">
        <v>1E-3</v>
      </c>
      <c r="H6509" s="21" t="s">
        <v>97</v>
      </c>
      <c r="I6509" s="5" t="s">
        <v>51</v>
      </c>
    </row>
    <row r="6510" spans="1:9" ht="48" customHeight="1">
      <c r="A6510" s="5" t="s">
        <v>86</v>
      </c>
      <c r="B6510" s="5" t="s">
        <v>85</v>
      </c>
      <c r="C6510" s="4">
        <v>43466</v>
      </c>
      <c r="D6510" s="4">
        <v>43496</v>
      </c>
      <c r="E6510" s="5" t="s">
        <v>390</v>
      </c>
      <c r="F6510" s="5" t="s">
        <v>396</v>
      </c>
      <c r="G6510" s="7">
        <v>1E-3</v>
      </c>
      <c r="H6510" s="21" t="s">
        <v>97</v>
      </c>
      <c r="I6510" s="5" t="s">
        <v>51</v>
      </c>
    </row>
    <row r="6511" spans="1:9" ht="48" customHeight="1">
      <c r="A6511" s="5" t="s">
        <v>86</v>
      </c>
      <c r="B6511" s="5" t="s">
        <v>85</v>
      </c>
      <c r="C6511" s="4">
        <v>43466</v>
      </c>
      <c r="D6511" s="4">
        <v>43496</v>
      </c>
      <c r="E6511" s="5" t="s">
        <v>390</v>
      </c>
      <c r="F6511" s="5" t="s">
        <v>394</v>
      </c>
      <c r="G6511" s="7">
        <v>1E-3</v>
      </c>
      <c r="H6511" s="21" t="s">
        <v>97</v>
      </c>
      <c r="I6511" s="5" t="s">
        <v>51</v>
      </c>
    </row>
    <row r="6512" spans="1:9" ht="48" customHeight="1">
      <c r="A6512" s="5" t="s">
        <v>86</v>
      </c>
      <c r="B6512" s="5" t="s">
        <v>85</v>
      </c>
      <c r="C6512" s="4">
        <v>43466</v>
      </c>
      <c r="D6512" s="4">
        <v>43496</v>
      </c>
      <c r="E6512" s="5" t="s">
        <v>390</v>
      </c>
      <c r="F6512" s="5" t="s">
        <v>398</v>
      </c>
      <c r="G6512" s="7">
        <v>1E-3</v>
      </c>
      <c r="H6512" s="21" t="s">
        <v>97</v>
      </c>
      <c r="I6512" s="5" t="s">
        <v>51</v>
      </c>
    </row>
    <row r="6513" spans="1:9" ht="48" customHeight="1">
      <c r="A6513" s="5" t="s">
        <v>86</v>
      </c>
      <c r="B6513" s="5" t="s">
        <v>85</v>
      </c>
      <c r="C6513" s="4">
        <v>43466</v>
      </c>
      <c r="D6513" s="4">
        <v>43496</v>
      </c>
      <c r="E6513" s="5" t="s">
        <v>390</v>
      </c>
      <c r="F6513" s="5" t="s">
        <v>366</v>
      </c>
      <c r="G6513" s="7">
        <v>0</v>
      </c>
      <c r="H6513" s="21" t="s">
        <v>97</v>
      </c>
      <c r="I6513" s="5" t="s">
        <v>51</v>
      </c>
    </row>
    <row r="6514" spans="1:9" ht="48" customHeight="1">
      <c r="A6514" s="5" t="s">
        <v>86</v>
      </c>
      <c r="B6514" s="5" t="s">
        <v>85</v>
      </c>
      <c r="C6514" s="4">
        <v>43466</v>
      </c>
      <c r="D6514" s="4">
        <v>43496</v>
      </c>
      <c r="E6514" s="5" t="s">
        <v>390</v>
      </c>
      <c r="F6514" s="5" t="s">
        <v>395</v>
      </c>
      <c r="G6514" s="7">
        <v>0</v>
      </c>
      <c r="H6514" s="21" t="s">
        <v>97</v>
      </c>
      <c r="I6514" s="5" t="s">
        <v>51</v>
      </c>
    </row>
    <row r="6515" spans="1:9" ht="48" customHeight="1">
      <c r="A6515" s="5" t="s">
        <v>86</v>
      </c>
      <c r="B6515" s="5" t="s">
        <v>85</v>
      </c>
      <c r="C6515" s="4">
        <v>43466</v>
      </c>
      <c r="D6515" s="4">
        <v>43496</v>
      </c>
      <c r="E6515" s="5" t="s">
        <v>390</v>
      </c>
      <c r="F6515" s="5" t="s">
        <v>397</v>
      </c>
      <c r="G6515" s="7">
        <v>0</v>
      </c>
      <c r="H6515" s="21" t="s">
        <v>97</v>
      </c>
      <c r="I6515" s="5" t="s">
        <v>51</v>
      </c>
    </row>
    <row r="6516" spans="1:9" ht="48" customHeight="1">
      <c r="A6516" s="5" t="s">
        <v>86</v>
      </c>
      <c r="B6516" s="5" t="s">
        <v>85</v>
      </c>
      <c r="C6516" s="4">
        <v>43466</v>
      </c>
      <c r="D6516" s="4">
        <v>43496</v>
      </c>
      <c r="E6516" s="5" t="s">
        <v>390</v>
      </c>
      <c r="F6516" s="5" t="s">
        <v>402</v>
      </c>
      <c r="G6516" s="7">
        <v>0</v>
      </c>
      <c r="H6516" s="21" t="s">
        <v>97</v>
      </c>
      <c r="I6516" s="5" t="s">
        <v>51</v>
      </c>
    </row>
    <row r="6517" spans="1:9" ht="48" customHeight="1">
      <c r="A6517" s="5" t="s">
        <v>86</v>
      </c>
      <c r="B6517" s="5" t="s">
        <v>85</v>
      </c>
      <c r="C6517" s="4">
        <v>43466</v>
      </c>
      <c r="D6517" s="4">
        <v>43496</v>
      </c>
      <c r="E6517" s="5" t="s">
        <v>390</v>
      </c>
      <c r="F6517" s="5" t="s">
        <v>403</v>
      </c>
      <c r="G6517" s="7">
        <v>0</v>
      </c>
      <c r="H6517" s="21" t="s">
        <v>97</v>
      </c>
      <c r="I6517" s="5" t="s">
        <v>51</v>
      </c>
    </row>
    <row r="6518" spans="1:9" ht="48" customHeight="1">
      <c r="A6518" s="5" t="s">
        <v>86</v>
      </c>
      <c r="B6518" s="5" t="s">
        <v>85</v>
      </c>
      <c r="C6518" s="4">
        <v>43466</v>
      </c>
      <c r="D6518" s="4">
        <v>43496</v>
      </c>
      <c r="E6518" s="5" t="s">
        <v>390</v>
      </c>
      <c r="F6518" s="5" t="s">
        <v>404</v>
      </c>
      <c r="G6518" s="7">
        <v>0</v>
      </c>
      <c r="H6518" s="21" t="s">
        <v>97</v>
      </c>
      <c r="I6518" s="5" t="s">
        <v>51</v>
      </c>
    </row>
    <row r="6519" spans="1:9" ht="48" customHeight="1">
      <c r="A6519" s="5" t="s">
        <v>86</v>
      </c>
      <c r="B6519" s="5" t="s">
        <v>85</v>
      </c>
      <c r="C6519" s="4">
        <v>43466</v>
      </c>
      <c r="D6519" s="4">
        <v>43496</v>
      </c>
      <c r="E6519" s="5" t="s">
        <v>390</v>
      </c>
      <c r="F6519" s="5" t="s">
        <v>405</v>
      </c>
      <c r="G6519" s="7">
        <v>0</v>
      </c>
      <c r="H6519" s="21" t="s">
        <v>97</v>
      </c>
      <c r="I6519" s="5" t="s">
        <v>51</v>
      </c>
    </row>
    <row r="6520" spans="1:9" ht="48" customHeight="1">
      <c r="A6520" s="5" t="s">
        <v>86</v>
      </c>
      <c r="B6520" s="5" t="s">
        <v>85</v>
      </c>
      <c r="C6520" s="4">
        <v>43466</v>
      </c>
      <c r="D6520" s="4">
        <v>43496</v>
      </c>
      <c r="E6520" s="5" t="s">
        <v>390</v>
      </c>
      <c r="F6520" s="5" t="s">
        <v>406</v>
      </c>
      <c r="G6520" s="7">
        <v>0</v>
      </c>
      <c r="H6520" s="21" t="s">
        <v>97</v>
      </c>
      <c r="I6520" s="5" t="s">
        <v>51</v>
      </c>
    </row>
    <row r="6521" spans="1:9" ht="48" customHeight="1">
      <c r="A6521" s="5" t="s">
        <v>86</v>
      </c>
      <c r="B6521" s="5" t="s">
        <v>85</v>
      </c>
      <c r="C6521" s="4">
        <v>43466</v>
      </c>
      <c r="D6521" s="4">
        <v>43496</v>
      </c>
      <c r="E6521" s="5" t="s">
        <v>390</v>
      </c>
      <c r="F6521" s="5" t="s">
        <v>407</v>
      </c>
      <c r="G6521" s="7">
        <v>0</v>
      </c>
      <c r="H6521" s="21" t="s">
        <v>97</v>
      </c>
      <c r="I6521" s="5" t="s">
        <v>51</v>
      </c>
    </row>
    <row r="6522" spans="1:9" ht="48" customHeight="1">
      <c r="A6522" s="5" t="s">
        <v>86</v>
      </c>
      <c r="B6522" s="5" t="s">
        <v>85</v>
      </c>
      <c r="C6522" s="4">
        <v>43466</v>
      </c>
      <c r="D6522" s="4">
        <v>43496</v>
      </c>
      <c r="E6522" s="5" t="s">
        <v>390</v>
      </c>
      <c r="F6522" s="5" t="s">
        <v>399</v>
      </c>
      <c r="G6522" s="7">
        <v>0</v>
      </c>
      <c r="H6522" s="21" t="s">
        <v>97</v>
      </c>
      <c r="I6522" s="5" t="s">
        <v>51</v>
      </c>
    </row>
    <row r="6523" spans="1:9" ht="48" customHeight="1">
      <c r="A6523" s="5" t="s">
        <v>86</v>
      </c>
      <c r="B6523" s="5" t="s">
        <v>85</v>
      </c>
      <c r="C6523" s="4">
        <v>43466</v>
      </c>
      <c r="D6523" s="4">
        <v>43496</v>
      </c>
      <c r="E6523" s="5" t="s">
        <v>390</v>
      </c>
      <c r="F6523" s="5" t="s">
        <v>408</v>
      </c>
      <c r="G6523" s="7">
        <v>0</v>
      </c>
      <c r="H6523" s="21" t="s">
        <v>97</v>
      </c>
      <c r="I6523" s="5" t="s">
        <v>51</v>
      </c>
    </row>
    <row r="6524" spans="1:9" ht="48" customHeight="1">
      <c r="A6524" s="5" t="s">
        <v>86</v>
      </c>
      <c r="B6524" s="5" t="s">
        <v>85</v>
      </c>
      <c r="C6524" s="4">
        <v>43466</v>
      </c>
      <c r="D6524" s="4">
        <v>43496</v>
      </c>
      <c r="E6524" s="5" t="s">
        <v>390</v>
      </c>
      <c r="F6524" s="5" t="s">
        <v>100</v>
      </c>
      <c r="G6524" s="7">
        <v>0</v>
      </c>
      <c r="H6524" s="21" t="s">
        <v>97</v>
      </c>
      <c r="I6524" s="5" t="s">
        <v>51</v>
      </c>
    </row>
    <row r="6525" spans="1:9" ht="48" customHeight="1">
      <c r="A6525" s="5" t="s">
        <v>86</v>
      </c>
      <c r="B6525" s="5" t="s">
        <v>85</v>
      </c>
      <c r="C6525" s="4">
        <v>43466</v>
      </c>
      <c r="D6525" s="4">
        <v>43496</v>
      </c>
      <c r="E6525" s="5" t="s">
        <v>390</v>
      </c>
      <c r="F6525" s="5" t="s">
        <v>409</v>
      </c>
      <c r="G6525" s="7">
        <v>0</v>
      </c>
      <c r="H6525" s="21" t="s">
        <v>97</v>
      </c>
      <c r="I6525" s="5" t="s">
        <v>51</v>
      </c>
    </row>
    <row r="6526" spans="1:9" ht="48" customHeight="1">
      <c r="A6526" s="5" t="s">
        <v>86</v>
      </c>
      <c r="B6526" s="5" t="s">
        <v>85</v>
      </c>
      <c r="C6526" s="4">
        <v>43466</v>
      </c>
      <c r="D6526" s="4">
        <v>43496</v>
      </c>
      <c r="E6526" s="5" t="s">
        <v>390</v>
      </c>
      <c r="F6526" s="5" t="s">
        <v>400</v>
      </c>
      <c r="G6526" s="7">
        <v>0</v>
      </c>
      <c r="H6526" s="21" t="s">
        <v>97</v>
      </c>
      <c r="I6526" s="5" t="s">
        <v>51</v>
      </c>
    </row>
    <row r="6527" spans="1:9" ht="48" customHeight="1">
      <c r="A6527" s="5" t="s">
        <v>86</v>
      </c>
      <c r="B6527" s="5" t="s">
        <v>85</v>
      </c>
      <c r="C6527" s="4">
        <v>43466</v>
      </c>
      <c r="D6527" s="4">
        <v>43496</v>
      </c>
      <c r="E6527" s="5" t="s">
        <v>390</v>
      </c>
      <c r="F6527" s="5" t="s">
        <v>410</v>
      </c>
      <c r="G6527" s="7">
        <v>0</v>
      </c>
      <c r="H6527" s="21" t="s">
        <v>97</v>
      </c>
      <c r="I6527" s="5" t="s">
        <v>51</v>
      </c>
    </row>
    <row r="6528" spans="1:9" ht="48" customHeight="1">
      <c r="A6528" s="5" t="s">
        <v>86</v>
      </c>
      <c r="B6528" s="5" t="s">
        <v>85</v>
      </c>
      <c r="C6528" s="4">
        <v>43466</v>
      </c>
      <c r="D6528" s="4">
        <v>43496</v>
      </c>
      <c r="E6528" s="5" t="s">
        <v>390</v>
      </c>
      <c r="F6528" s="5" t="s">
        <v>401</v>
      </c>
      <c r="G6528" s="7">
        <v>0</v>
      </c>
      <c r="H6528" s="21" t="s">
        <v>97</v>
      </c>
      <c r="I6528" s="5" t="s">
        <v>51</v>
      </c>
    </row>
    <row r="6529" spans="1:9" ht="48" customHeight="1">
      <c r="A6529" s="5" t="s">
        <v>86</v>
      </c>
      <c r="B6529" s="5" t="s">
        <v>85</v>
      </c>
      <c r="C6529" s="4">
        <v>43466</v>
      </c>
      <c r="D6529" s="4">
        <v>43496</v>
      </c>
      <c r="E6529" s="5" t="s">
        <v>390</v>
      </c>
      <c r="F6529" s="5" t="s">
        <v>411</v>
      </c>
      <c r="G6529" s="7">
        <v>0</v>
      </c>
      <c r="H6529" s="21" t="s">
        <v>97</v>
      </c>
      <c r="I6529" s="5" t="s">
        <v>51</v>
      </c>
    </row>
    <row r="6530" spans="1:9" ht="48" customHeight="1">
      <c r="A6530" s="5" t="s">
        <v>86</v>
      </c>
      <c r="B6530" s="5" t="s">
        <v>85</v>
      </c>
      <c r="C6530" s="4">
        <v>43466</v>
      </c>
      <c r="D6530" s="4">
        <v>43496</v>
      </c>
      <c r="E6530" s="5" t="s">
        <v>390</v>
      </c>
      <c r="F6530" s="5" t="s">
        <v>412</v>
      </c>
      <c r="G6530" s="7">
        <v>0</v>
      </c>
      <c r="H6530" s="21" t="s">
        <v>97</v>
      </c>
      <c r="I6530" s="5" t="s">
        <v>51</v>
      </c>
    </row>
    <row r="6531" spans="1:9" ht="48" customHeight="1">
      <c r="A6531" s="5" t="s">
        <v>86</v>
      </c>
      <c r="B6531" s="5" t="s">
        <v>85</v>
      </c>
      <c r="C6531" s="4">
        <v>43466</v>
      </c>
      <c r="D6531" s="4">
        <v>43496</v>
      </c>
      <c r="E6531" s="5" t="s">
        <v>390</v>
      </c>
      <c r="F6531" s="5" t="s">
        <v>413</v>
      </c>
      <c r="G6531" s="7">
        <v>0</v>
      </c>
      <c r="H6531" s="21" t="s">
        <v>97</v>
      </c>
      <c r="I6531" s="5" t="s">
        <v>51</v>
      </c>
    </row>
    <row r="6532" spans="1:9" ht="48" customHeight="1">
      <c r="A6532" s="5" t="s">
        <v>86</v>
      </c>
      <c r="B6532" s="5" t="s">
        <v>85</v>
      </c>
      <c r="C6532" s="4">
        <v>43466</v>
      </c>
      <c r="D6532" s="4">
        <v>43496</v>
      </c>
      <c r="E6532" s="5" t="s">
        <v>390</v>
      </c>
      <c r="F6532" s="5" t="s">
        <v>153</v>
      </c>
      <c r="G6532" s="7">
        <v>0</v>
      </c>
      <c r="H6532" s="21" t="s">
        <v>97</v>
      </c>
      <c r="I6532" s="5" t="s">
        <v>51</v>
      </c>
    </row>
    <row r="6533" spans="1:9" ht="48" customHeight="1">
      <c r="A6533" s="5" t="s">
        <v>86</v>
      </c>
      <c r="B6533" s="5" t="s">
        <v>85</v>
      </c>
      <c r="C6533" s="4">
        <v>43466</v>
      </c>
      <c r="D6533" s="4">
        <v>43496</v>
      </c>
      <c r="E6533" s="5" t="s">
        <v>429</v>
      </c>
      <c r="F6533" s="5" t="s">
        <v>429</v>
      </c>
      <c r="G6533" s="7">
        <v>3.0000000000000001E-3</v>
      </c>
      <c r="H6533" s="21" t="s">
        <v>97</v>
      </c>
      <c r="I6533" s="5" t="s">
        <v>51</v>
      </c>
    </row>
    <row r="6534" spans="1:9" ht="48" customHeight="1">
      <c r="A6534" s="5" t="s">
        <v>86</v>
      </c>
      <c r="B6534" s="5" t="s">
        <v>85</v>
      </c>
      <c r="C6534" s="4">
        <v>43466</v>
      </c>
      <c r="D6534" s="4">
        <v>43496</v>
      </c>
      <c r="E6534" s="5" t="s">
        <v>143</v>
      </c>
      <c r="F6534" s="5" t="s">
        <v>377</v>
      </c>
      <c r="G6534" s="7">
        <v>1E-3</v>
      </c>
      <c r="H6534" s="21" t="s">
        <v>97</v>
      </c>
      <c r="I6534" s="5" t="s">
        <v>51</v>
      </c>
    </row>
    <row r="6535" spans="1:9" ht="48" customHeight="1">
      <c r="A6535" s="5" t="s">
        <v>86</v>
      </c>
      <c r="B6535" s="5" t="s">
        <v>85</v>
      </c>
      <c r="C6535" s="4">
        <v>43466</v>
      </c>
      <c r="D6535" s="4">
        <v>43496</v>
      </c>
      <c r="E6535" s="5" t="s">
        <v>143</v>
      </c>
      <c r="F6535" s="5" t="s">
        <v>379</v>
      </c>
      <c r="G6535" s="7">
        <v>0</v>
      </c>
      <c r="H6535" s="21" t="s">
        <v>97</v>
      </c>
      <c r="I6535" s="5" t="s">
        <v>51</v>
      </c>
    </row>
    <row r="6536" spans="1:9" ht="48" customHeight="1">
      <c r="A6536" s="5" t="s">
        <v>86</v>
      </c>
      <c r="B6536" s="5" t="s">
        <v>85</v>
      </c>
      <c r="C6536" s="4">
        <v>43466</v>
      </c>
      <c r="D6536" s="4">
        <v>43496</v>
      </c>
      <c r="E6536" s="5" t="s">
        <v>143</v>
      </c>
      <c r="F6536" s="5" t="s">
        <v>378</v>
      </c>
      <c r="G6536" s="7">
        <v>0</v>
      </c>
      <c r="H6536" s="21" t="s">
        <v>97</v>
      </c>
      <c r="I6536" s="5" t="s">
        <v>51</v>
      </c>
    </row>
    <row r="6537" spans="1:9" ht="48" customHeight="1">
      <c r="A6537" s="5" t="s">
        <v>86</v>
      </c>
      <c r="B6537" s="5" t="s">
        <v>85</v>
      </c>
      <c r="C6537" s="4">
        <v>43466</v>
      </c>
      <c r="D6537" s="4">
        <v>43496</v>
      </c>
      <c r="E6537" s="5" t="s">
        <v>143</v>
      </c>
      <c r="F6537" s="5" t="s">
        <v>376</v>
      </c>
      <c r="G6537" s="7">
        <v>0</v>
      </c>
      <c r="H6537" s="21" t="s">
        <v>97</v>
      </c>
      <c r="I6537" s="5" t="s">
        <v>51</v>
      </c>
    </row>
    <row r="6538" spans="1:9" ht="48" customHeight="1">
      <c r="A6538" s="5" t="s">
        <v>86</v>
      </c>
      <c r="B6538" s="5" t="s">
        <v>85</v>
      </c>
      <c r="C6538" s="4">
        <v>43466</v>
      </c>
      <c r="D6538" s="4">
        <v>43496</v>
      </c>
      <c r="E6538" s="5" t="s">
        <v>143</v>
      </c>
      <c r="F6538" s="5" t="s">
        <v>381</v>
      </c>
      <c r="G6538" s="7">
        <v>0</v>
      </c>
      <c r="H6538" s="21" t="s">
        <v>97</v>
      </c>
      <c r="I6538" s="5" t="s">
        <v>51</v>
      </c>
    </row>
    <row r="6539" spans="1:9" ht="48" customHeight="1">
      <c r="A6539" s="5" t="s">
        <v>86</v>
      </c>
      <c r="B6539" s="5" t="s">
        <v>85</v>
      </c>
      <c r="C6539" s="4">
        <v>43466</v>
      </c>
      <c r="D6539" s="4">
        <v>43496</v>
      </c>
      <c r="E6539" s="5" t="s">
        <v>143</v>
      </c>
      <c r="F6539" s="5" t="s">
        <v>382</v>
      </c>
      <c r="G6539" s="7">
        <v>0</v>
      </c>
      <c r="H6539" s="21" t="s">
        <v>97</v>
      </c>
      <c r="I6539" s="5" t="s">
        <v>51</v>
      </c>
    </row>
    <row r="6540" spans="1:9" ht="48" customHeight="1">
      <c r="A6540" s="5" t="s">
        <v>86</v>
      </c>
      <c r="B6540" s="5" t="s">
        <v>85</v>
      </c>
      <c r="C6540" s="4">
        <v>43466</v>
      </c>
      <c r="D6540" s="4">
        <v>43496</v>
      </c>
      <c r="E6540" s="5" t="s">
        <v>143</v>
      </c>
      <c r="F6540" s="5" t="s">
        <v>383</v>
      </c>
      <c r="G6540" s="7">
        <v>0</v>
      </c>
      <c r="H6540" s="21" t="s">
        <v>97</v>
      </c>
      <c r="I6540" s="5" t="s">
        <v>51</v>
      </c>
    </row>
    <row r="6541" spans="1:9" ht="48" customHeight="1">
      <c r="A6541" s="5" t="s">
        <v>86</v>
      </c>
      <c r="B6541" s="5" t="s">
        <v>85</v>
      </c>
      <c r="C6541" s="4">
        <v>43466</v>
      </c>
      <c r="D6541" s="4">
        <v>43496</v>
      </c>
      <c r="E6541" s="5" t="s">
        <v>143</v>
      </c>
      <c r="F6541" s="5" t="s">
        <v>380</v>
      </c>
      <c r="G6541" s="7">
        <v>0</v>
      </c>
      <c r="H6541" s="21" t="s">
        <v>97</v>
      </c>
      <c r="I6541" s="5" t="s">
        <v>51</v>
      </c>
    </row>
    <row r="6542" spans="1:9" ht="48" customHeight="1">
      <c r="A6542" s="5" t="s">
        <v>86</v>
      </c>
      <c r="B6542" s="5" t="s">
        <v>85</v>
      </c>
      <c r="C6542" s="4">
        <v>43466</v>
      </c>
      <c r="D6542" s="4">
        <v>43496</v>
      </c>
      <c r="E6542" s="5" t="s">
        <v>143</v>
      </c>
      <c r="F6542" s="5" t="s">
        <v>386</v>
      </c>
      <c r="G6542" s="7">
        <v>0</v>
      </c>
      <c r="H6542" s="21" t="s">
        <v>97</v>
      </c>
      <c r="I6542" s="5" t="s">
        <v>51</v>
      </c>
    </row>
    <row r="6543" spans="1:9" ht="48" customHeight="1">
      <c r="A6543" s="5" t="s">
        <v>86</v>
      </c>
      <c r="B6543" s="5" t="s">
        <v>85</v>
      </c>
      <c r="C6543" s="4">
        <v>43466</v>
      </c>
      <c r="D6543" s="4">
        <v>43496</v>
      </c>
      <c r="E6543" s="5" t="s">
        <v>143</v>
      </c>
      <c r="F6543" s="5" t="s">
        <v>132</v>
      </c>
      <c r="G6543" s="7">
        <v>0</v>
      </c>
      <c r="H6543" s="21" t="s">
        <v>97</v>
      </c>
      <c r="I6543" s="5" t="s">
        <v>51</v>
      </c>
    </row>
    <row r="6544" spans="1:9" ht="48" customHeight="1">
      <c r="A6544" s="5" t="s">
        <v>86</v>
      </c>
      <c r="B6544" s="5" t="s">
        <v>85</v>
      </c>
      <c r="C6544" s="4">
        <v>43466</v>
      </c>
      <c r="D6544" s="4">
        <v>43496</v>
      </c>
      <c r="E6544" s="5" t="s">
        <v>143</v>
      </c>
      <c r="F6544" s="5" t="s">
        <v>387</v>
      </c>
      <c r="G6544" s="7">
        <v>0</v>
      </c>
      <c r="H6544" s="21" t="s">
        <v>97</v>
      </c>
      <c r="I6544" s="5" t="s">
        <v>51</v>
      </c>
    </row>
    <row r="6545" spans="1:9" ht="48" customHeight="1">
      <c r="A6545" s="5" t="s">
        <v>86</v>
      </c>
      <c r="B6545" s="5" t="s">
        <v>85</v>
      </c>
      <c r="C6545" s="4">
        <v>43466</v>
      </c>
      <c r="D6545" s="4">
        <v>43496</v>
      </c>
      <c r="E6545" s="5" t="s">
        <v>143</v>
      </c>
      <c r="F6545" s="5" t="s">
        <v>388</v>
      </c>
      <c r="G6545" s="7">
        <v>0</v>
      </c>
      <c r="H6545" s="21" t="s">
        <v>97</v>
      </c>
      <c r="I6545" s="5" t="s">
        <v>51</v>
      </c>
    </row>
    <row r="6546" spans="1:9" ht="48" customHeight="1">
      <c r="A6546" s="5" t="s">
        <v>86</v>
      </c>
      <c r="B6546" s="5" t="s">
        <v>85</v>
      </c>
      <c r="C6546" s="4">
        <v>43466</v>
      </c>
      <c r="D6546" s="4">
        <v>43496</v>
      </c>
      <c r="E6546" s="5" t="s">
        <v>143</v>
      </c>
      <c r="F6546" s="5" t="s">
        <v>389</v>
      </c>
      <c r="G6546" s="7">
        <v>0</v>
      </c>
      <c r="H6546" s="21" t="s">
        <v>97</v>
      </c>
      <c r="I6546" s="5" t="s">
        <v>51</v>
      </c>
    </row>
    <row r="6547" spans="1:9" ht="48" customHeight="1">
      <c r="A6547" s="5" t="s">
        <v>86</v>
      </c>
      <c r="B6547" s="5" t="s">
        <v>85</v>
      </c>
      <c r="C6547" s="4">
        <v>43466</v>
      </c>
      <c r="D6547" s="4">
        <v>43496</v>
      </c>
      <c r="E6547" s="5" t="s">
        <v>143</v>
      </c>
      <c r="F6547" s="5" t="s">
        <v>384</v>
      </c>
      <c r="G6547" s="7">
        <v>0</v>
      </c>
      <c r="H6547" s="21" t="s">
        <v>97</v>
      </c>
      <c r="I6547" s="5" t="s">
        <v>51</v>
      </c>
    </row>
    <row r="6548" spans="1:9" ht="48" customHeight="1">
      <c r="A6548" s="5" t="s">
        <v>86</v>
      </c>
      <c r="B6548" s="5" t="s">
        <v>85</v>
      </c>
      <c r="C6548" s="4">
        <v>43466</v>
      </c>
      <c r="D6548" s="4">
        <v>43496</v>
      </c>
      <c r="E6548" s="5" t="s">
        <v>143</v>
      </c>
      <c r="F6548" s="5" t="s">
        <v>385</v>
      </c>
      <c r="G6548" s="7">
        <v>0</v>
      </c>
      <c r="H6548" s="21" t="s">
        <v>97</v>
      </c>
      <c r="I6548" s="5" t="s">
        <v>51</v>
      </c>
    </row>
    <row r="6549" spans="1:9" ht="48" customHeight="1">
      <c r="A6549" s="5" t="s">
        <v>86</v>
      </c>
      <c r="B6549" s="5" t="s">
        <v>85</v>
      </c>
      <c r="C6549" s="4">
        <v>43466</v>
      </c>
      <c r="D6549" s="4">
        <v>43496</v>
      </c>
      <c r="E6549" s="5" t="s">
        <v>507</v>
      </c>
      <c r="F6549" s="5" t="s">
        <v>508</v>
      </c>
      <c r="G6549" s="7">
        <v>1E-3</v>
      </c>
      <c r="H6549" s="21" t="s">
        <v>97</v>
      </c>
      <c r="I6549" s="5" t="s">
        <v>51</v>
      </c>
    </row>
    <row r="6550" spans="1:9" ht="48" customHeight="1">
      <c r="A6550" s="5" t="s">
        <v>86</v>
      </c>
      <c r="B6550" s="5" t="s">
        <v>85</v>
      </c>
      <c r="C6550" s="4">
        <v>43466</v>
      </c>
      <c r="D6550" s="4">
        <v>43496</v>
      </c>
      <c r="E6550" s="5" t="s">
        <v>507</v>
      </c>
      <c r="F6550" s="5" t="s">
        <v>509</v>
      </c>
      <c r="G6550" s="7">
        <v>0</v>
      </c>
      <c r="H6550" s="21" t="s">
        <v>97</v>
      </c>
      <c r="I6550" s="5" t="s">
        <v>51</v>
      </c>
    </row>
    <row r="6551" spans="1:9" ht="48" customHeight="1">
      <c r="A6551" s="5" t="s">
        <v>86</v>
      </c>
      <c r="B6551" s="5" t="s">
        <v>85</v>
      </c>
      <c r="C6551" s="4">
        <v>43497</v>
      </c>
      <c r="D6551" s="4">
        <v>43524</v>
      </c>
      <c r="E6551" s="5" t="s">
        <v>490</v>
      </c>
      <c r="F6551" s="5" t="s">
        <v>392</v>
      </c>
      <c r="G6551" s="7">
        <v>0.11699999999999999</v>
      </c>
      <c r="H6551" s="21" t="s">
        <v>98</v>
      </c>
      <c r="I6551" s="5" t="s">
        <v>51</v>
      </c>
    </row>
    <row r="6552" spans="1:9" ht="48" customHeight="1">
      <c r="A6552" s="5" t="s">
        <v>86</v>
      </c>
      <c r="B6552" s="5" t="s">
        <v>85</v>
      </c>
      <c r="C6552" s="4">
        <v>43497</v>
      </c>
      <c r="D6552" s="4">
        <v>43524</v>
      </c>
      <c r="E6552" s="5" t="s">
        <v>490</v>
      </c>
      <c r="F6552" s="5" t="s">
        <v>492</v>
      </c>
      <c r="G6552" s="7">
        <v>7.400000000000001E-2</v>
      </c>
      <c r="H6552" s="21" t="s">
        <v>98</v>
      </c>
      <c r="I6552" s="5" t="s">
        <v>51</v>
      </c>
    </row>
    <row r="6553" spans="1:9" ht="48" customHeight="1">
      <c r="A6553" s="5" t="s">
        <v>86</v>
      </c>
      <c r="B6553" s="5" t="s">
        <v>85</v>
      </c>
      <c r="C6553" s="4">
        <v>43497</v>
      </c>
      <c r="D6553" s="4">
        <v>43524</v>
      </c>
      <c r="E6553" s="5" t="s">
        <v>490</v>
      </c>
      <c r="F6553" s="5" t="s">
        <v>491</v>
      </c>
      <c r="G6553" s="7">
        <v>5.2999999999999999E-2</v>
      </c>
      <c r="H6553" s="21" t="s">
        <v>98</v>
      </c>
      <c r="I6553" s="5" t="s">
        <v>51</v>
      </c>
    </row>
    <row r="6554" spans="1:9" ht="48" customHeight="1">
      <c r="A6554" s="5" t="s">
        <v>86</v>
      </c>
      <c r="B6554" s="5" t="s">
        <v>85</v>
      </c>
      <c r="C6554" s="4">
        <v>43497</v>
      </c>
      <c r="D6554" s="4">
        <v>43524</v>
      </c>
      <c r="E6554" s="5" t="s">
        <v>490</v>
      </c>
      <c r="F6554" s="5" t="s">
        <v>366</v>
      </c>
      <c r="G6554" s="7">
        <v>4.7E-2</v>
      </c>
      <c r="H6554" s="21" t="s">
        <v>98</v>
      </c>
      <c r="I6554" s="5" t="s">
        <v>51</v>
      </c>
    </row>
    <row r="6555" spans="1:9" ht="48" customHeight="1">
      <c r="A6555" s="5" t="s">
        <v>86</v>
      </c>
      <c r="B6555" s="5" t="s">
        <v>85</v>
      </c>
      <c r="C6555" s="4">
        <v>43497</v>
      </c>
      <c r="D6555" s="4">
        <v>43524</v>
      </c>
      <c r="E6555" s="5" t="s">
        <v>490</v>
      </c>
      <c r="F6555" s="5" t="s">
        <v>493</v>
      </c>
      <c r="G6555" s="7">
        <v>2.7000000000000003E-2</v>
      </c>
      <c r="H6555" s="21" t="s">
        <v>98</v>
      </c>
      <c r="I6555" s="5" t="s">
        <v>51</v>
      </c>
    </row>
    <row r="6556" spans="1:9" ht="48" customHeight="1">
      <c r="A6556" s="5" t="s">
        <v>86</v>
      </c>
      <c r="B6556" s="5" t="s">
        <v>85</v>
      </c>
      <c r="C6556" s="4">
        <v>43497</v>
      </c>
      <c r="D6556" s="4">
        <v>43524</v>
      </c>
      <c r="E6556" s="5" t="s">
        <v>490</v>
      </c>
      <c r="F6556" s="5" t="s">
        <v>364</v>
      </c>
      <c r="G6556" s="7">
        <v>2.6000000000000002E-2</v>
      </c>
      <c r="H6556" s="21" t="s">
        <v>98</v>
      </c>
      <c r="I6556" s="5" t="s">
        <v>51</v>
      </c>
    </row>
    <row r="6557" spans="1:9" ht="48" customHeight="1">
      <c r="A6557" s="5" t="s">
        <v>86</v>
      </c>
      <c r="B6557" s="5" t="s">
        <v>85</v>
      </c>
      <c r="C6557" s="4">
        <v>43497</v>
      </c>
      <c r="D6557" s="4">
        <v>43524</v>
      </c>
      <c r="E6557" s="5" t="s">
        <v>490</v>
      </c>
      <c r="F6557" s="5" t="s">
        <v>395</v>
      </c>
      <c r="G6557" s="7">
        <v>1.4999999999999999E-2</v>
      </c>
      <c r="H6557" s="21" t="s">
        <v>98</v>
      </c>
      <c r="I6557" s="5" t="s">
        <v>51</v>
      </c>
    </row>
    <row r="6558" spans="1:9" ht="48" customHeight="1">
      <c r="A6558" s="5" t="s">
        <v>86</v>
      </c>
      <c r="B6558" s="5" t="s">
        <v>85</v>
      </c>
      <c r="C6558" s="4">
        <v>43497</v>
      </c>
      <c r="D6558" s="4">
        <v>43524</v>
      </c>
      <c r="E6558" s="5" t="s">
        <v>490</v>
      </c>
      <c r="F6558" s="5" t="s">
        <v>362</v>
      </c>
      <c r="G6558" s="7">
        <v>1.1000000000000001E-2</v>
      </c>
      <c r="H6558" s="21" t="s">
        <v>98</v>
      </c>
      <c r="I6558" s="5" t="s">
        <v>51</v>
      </c>
    </row>
    <row r="6559" spans="1:9" ht="48" customHeight="1">
      <c r="A6559" s="5" t="s">
        <v>86</v>
      </c>
      <c r="B6559" s="5" t="s">
        <v>85</v>
      </c>
      <c r="C6559" s="4">
        <v>43497</v>
      </c>
      <c r="D6559" s="4">
        <v>43524</v>
      </c>
      <c r="E6559" s="5" t="s">
        <v>88</v>
      </c>
      <c r="F6559" s="5" t="s">
        <v>451</v>
      </c>
      <c r="G6559" s="7">
        <v>5.5E-2</v>
      </c>
      <c r="H6559" s="21" t="s">
        <v>98</v>
      </c>
      <c r="I6559" s="5" t="s">
        <v>51</v>
      </c>
    </row>
    <row r="6560" spans="1:9" ht="48" customHeight="1">
      <c r="A6560" s="5" t="s">
        <v>86</v>
      </c>
      <c r="B6560" s="5" t="s">
        <v>85</v>
      </c>
      <c r="C6560" s="4">
        <v>43497</v>
      </c>
      <c r="D6560" s="4">
        <v>43524</v>
      </c>
      <c r="E6560" s="5" t="s">
        <v>88</v>
      </c>
      <c r="F6560" s="5" t="s">
        <v>462</v>
      </c>
      <c r="G6560" s="7">
        <v>3.6000000000000004E-2</v>
      </c>
      <c r="H6560" s="21" t="s">
        <v>98</v>
      </c>
      <c r="I6560" s="5" t="s">
        <v>51</v>
      </c>
    </row>
    <row r="6561" spans="1:9" ht="48" customHeight="1">
      <c r="A6561" s="5" t="s">
        <v>86</v>
      </c>
      <c r="B6561" s="5" t="s">
        <v>85</v>
      </c>
      <c r="C6561" s="4">
        <v>43497</v>
      </c>
      <c r="D6561" s="4">
        <v>43524</v>
      </c>
      <c r="E6561" s="5" t="s">
        <v>88</v>
      </c>
      <c r="F6561" s="5" t="s">
        <v>458</v>
      </c>
      <c r="G6561" s="7">
        <v>0.03</v>
      </c>
      <c r="H6561" s="21" t="s">
        <v>98</v>
      </c>
      <c r="I6561" s="5" t="s">
        <v>51</v>
      </c>
    </row>
    <row r="6562" spans="1:9" ht="48" customHeight="1">
      <c r="A6562" s="5" t="s">
        <v>86</v>
      </c>
      <c r="B6562" s="5" t="s">
        <v>85</v>
      </c>
      <c r="C6562" s="4">
        <v>43497</v>
      </c>
      <c r="D6562" s="4">
        <v>43524</v>
      </c>
      <c r="E6562" s="5" t="s">
        <v>88</v>
      </c>
      <c r="F6562" s="5" t="s">
        <v>456</v>
      </c>
      <c r="G6562" s="7">
        <v>2.7000000000000003E-2</v>
      </c>
      <c r="H6562" s="21" t="s">
        <v>98</v>
      </c>
      <c r="I6562" s="5" t="s">
        <v>51</v>
      </c>
    </row>
    <row r="6563" spans="1:9" ht="48" customHeight="1">
      <c r="A6563" s="5" t="s">
        <v>86</v>
      </c>
      <c r="B6563" s="5" t="s">
        <v>85</v>
      </c>
      <c r="C6563" s="4">
        <v>43497</v>
      </c>
      <c r="D6563" s="4">
        <v>43524</v>
      </c>
      <c r="E6563" s="5" t="s">
        <v>88</v>
      </c>
      <c r="F6563" s="5" t="s">
        <v>469</v>
      </c>
      <c r="G6563" s="7">
        <v>1.9E-2</v>
      </c>
      <c r="H6563" s="21" t="s">
        <v>98</v>
      </c>
      <c r="I6563" s="5" t="s">
        <v>51</v>
      </c>
    </row>
    <row r="6564" spans="1:9" ht="48" customHeight="1">
      <c r="A6564" s="5" t="s">
        <v>86</v>
      </c>
      <c r="B6564" s="5" t="s">
        <v>85</v>
      </c>
      <c r="C6564" s="4">
        <v>43497</v>
      </c>
      <c r="D6564" s="4">
        <v>43524</v>
      </c>
      <c r="E6564" s="5" t="s">
        <v>88</v>
      </c>
      <c r="F6564" s="5" t="s">
        <v>454</v>
      </c>
      <c r="G6564" s="7">
        <v>1.7000000000000001E-2</v>
      </c>
      <c r="H6564" s="21" t="s">
        <v>98</v>
      </c>
      <c r="I6564" s="5" t="s">
        <v>51</v>
      </c>
    </row>
    <row r="6565" spans="1:9" ht="48" customHeight="1">
      <c r="A6565" s="5" t="s">
        <v>86</v>
      </c>
      <c r="B6565" s="5" t="s">
        <v>85</v>
      </c>
      <c r="C6565" s="4">
        <v>43497</v>
      </c>
      <c r="D6565" s="4">
        <v>43524</v>
      </c>
      <c r="E6565" s="5" t="s">
        <v>88</v>
      </c>
      <c r="F6565" s="5" t="s">
        <v>453</v>
      </c>
      <c r="G6565" s="7">
        <v>1.4999999999999999E-2</v>
      </c>
      <c r="H6565" s="21" t="s">
        <v>98</v>
      </c>
      <c r="I6565" s="5" t="s">
        <v>51</v>
      </c>
    </row>
    <row r="6566" spans="1:9" ht="48" customHeight="1">
      <c r="A6566" s="5" t="s">
        <v>86</v>
      </c>
      <c r="B6566" s="5" t="s">
        <v>85</v>
      </c>
      <c r="C6566" s="4">
        <v>43497</v>
      </c>
      <c r="D6566" s="4">
        <v>43524</v>
      </c>
      <c r="E6566" s="5" t="s">
        <v>88</v>
      </c>
      <c r="F6566" s="5" t="s">
        <v>460</v>
      </c>
      <c r="G6566" s="7">
        <v>1.4999999999999999E-2</v>
      </c>
      <c r="H6566" s="21" t="s">
        <v>98</v>
      </c>
      <c r="I6566" s="5" t="s">
        <v>51</v>
      </c>
    </row>
    <row r="6567" spans="1:9" ht="48" customHeight="1">
      <c r="A6567" s="5" t="s">
        <v>86</v>
      </c>
      <c r="B6567" s="5" t="s">
        <v>85</v>
      </c>
      <c r="C6567" s="4">
        <v>43497</v>
      </c>
      <c r="D6567" s="4">
        <v>43524</v>
      </c>
      <c r="E6567" s="5" t="s">
        <v>88</v>
      </c>
      <c r="F6567" s="5" t="s">
        <v>452</v>
      </c>
      <c r="G6567" s="7">
        <v>1.3999999999999999E-2</v>
      </c>
      <c r="H6567" s="21" t="s">
        <v>98</v>
      </c>
      <c r="I6567" s="5" t="s">
        <v>51</v>
      </c>
    </row>
    <row r="6568" spans="1:9" ht="48" customHeight="1">
      <c r="A6568" s="5" t="s">
        <v>86</v>
      </c>
      <c r="B6568" s="5" t="s">
        <v>85</v>
      </c>
      <c r="C6568" s="4">
        <v>43497</v>
      </c>
      <c r="D6568" s="4">
        <v>43524</v>
      </c>
      <c r="E6568" s="5" t="s">
        <v>88</v>
      </c>
      <c r="F6568" s="5" t="s">
        <v>459</v>
      </c>
      <c r="G6568" s="7">
        <v>1.1000000000000001E-2</v>
      </c>
      <c r="H6568" s="21" t="s">
        <v>98</v>
      </c>
      <c r="I6568" s="5" t="s">
        <v>51</v>
      </c>
    </row>
    <row r="6569" spans="1:9" ht="48" customHeight="1">
      <c r="A6569" s="5" t="s">
        <v>86</v>
      </c>
      <c r="B6569" s="5" t="s">
        <v>85</v>
      </c>
      <c r="C6569" s="4">
        <v>43497</v>
      </c>
      <c r="D6569" s="4">
        <v>43524</v>
      </c>
      <c r="E6569" s="5" t="s">
        <v>88</v>
      </c>
      <c r="F6569" s="5" t="s">
        <v>470</v>
      </c>
      <c r="G6569" s="7">
        <v>8.0000000000000002E-3</v>
      </c>
      <c r="H6569" s="21" t="s">
        <v>98</v>
      </c>
      <c r="I6569" s="5" t="s">
        <v>51</v>
      </c>
    </row>
    <row r="6570" spans="1:9" ht="48" customHeight="1">
      <c r="A6570" s="5" t="s">
        <v>86</v>
      </c>
      <c r="B6570" s="5" t="s">
        <v>85</v>
      </c>
      <c r="C6570" s="4">
        <v>43497</v>
      </c>
      <c r="D6570" s="4">
        <v>43524</v>
      </c>
      <c r="E6570" s="5" t="s">
        <v>88</v>
      </c>
      <c r="F6570" s="5" t="s">
        <v>457</v>
      </c>
      <c r="G6570" s="7">
        <v>6.0000000000000001E-3</v>
      </c>
      <c r="H6570" s="21" t="s">
        <v>98</v>
      </c>
      <c r="I6570" s="5" t="s">
        <v>51</v>
      </c>
    </row>
    <row r="6571" spans="1:9" ht="48" customHeight="1">
      <c r="A6571" s="5" t="s">
        <v>86</v>
      </c>
      <c r="B6571" s="5" t="s">
        <v>85</v>
      </c>
      <c r="C6571" s="4">
        <v>43497</v>
      </c>
      <c r="D6571" s="4">
        <v>43524</v>
      </c>
      <c r="E6571" s="5" t="s">
        <v>88</v>
      </c>
      <c r="F6571" s="5" t="s">
        <v>455</v>
      </c>
      <c r="G6571" s="7">
        <v>4.0000000000000001E-3</v>
      </c>
      <c r="H6571" s="21" t="s">
        <v>98</v>
      </c>
      <c r="I6571" s="5" t="s">
        <v>51</v>
      </c>
    </row>
    <row r="6572" spans="1:9" ht="48" customHeight="1">
      <c r="A6572" s="5" t="s">
        <v>86</v>
      </c>
      <c r="B6572" s="5" t="s">
        <v>85</v>
      </c>
      <c r="C6572" s="4">
        <v>43497</v>
      </c>
      <c r="D6572" s="4">
        <v>43524</v>
      </c>
      <c r="E6572" s="5" t="s">
        <v>88</v>
      </c>
      <c r="F6572" s="5" t="s">
        <v>461</v>
      </c>
      <c r="G6572" s="7">
        <v>3.0000000000000001E-3</v>
      </c>
      <c r="H6572" s="21" t="s">
        <v>98</v>
      </c>
      <c r="I6572" s="5" t="s">
        <v>51</v>
      </c>
    </row>
    <row r="6573" spans="1:9" ht="48" customHeight="1">
      <c r="A6573" s="5" t="s">
        <v>86</v>
      </c>
      <c r="B6573" s="5" t="s">
        <v>85</v>
      </c>
      <c r="C6573" s="4">
        <v>43497</v>
      </c>
      <c r="D6573" s="4">
        <v>43524</v>
      </c>
      <c r="E6573" s="5" t="s">
        <v>88</v>
      </c>
      <c r="F6573" s="5" t="s">
        <v>463</v>
      </c>
      <c r="G6573" s="7">
        <v>3.0000000000000001E-3</v>
      </c>
      <c r="H6573" s="21" t="s">
        <v>98</v>
      </c>
      <c r="I6573" s="5" t="s">
        <v>51</v>
      </c>
    </row>
    <row r="6574" spans="1:9" ht="48" customHeight="1">
      <c r="A6574" s="5" t="s">
        <v>86</v>
      </c>
      <c r="B6574" s="5" t="s">
        <v>85</v>
      </c>
      <c r="C6574" s="4">
        <v>43497</v>
      </c>
      <c r="D6574" s="4">
        <v>43524</v>
      </c>
      <c r="E6574" s="5" t="s">
        <v>88</v>
      </c>
      <c r="F6574" s="5" t="s">
        <v>471</v>
      </c>
      <c r="G6574" s="7">
        <v>3.0000000000000001E-3</v>
      </c>
      <c r="H6574" s="21" t="s">
        <v>98</v>
      </c>
      <c r="I6574" s="5" t="s">
        <v>51</v>
      </c>
    </row>
    <row r="6575" spans="1:9" ht="48" customHeight="1">
      <c r="A6575" s="5" t="s">
        <v>86</v>
      </c>
      <c r="B6575" s="5" t="s">
        <v>85</v>
      </c>
      <c r="C6575" s="4">
        <v>43497</v>
      </c>
      <c r="D6575" s="4">
        <v>43524</v>
      </c>
      <c r="E6575" s="5" t="s">
        <v>88</v>
      </c>
      <c r="F6575" s="5" t="s">
        <v>464</v>
      </c>
      <c r="G6575" s="7">
        <v>2E-3</v>
      </c>
      <c r="H6575" s="21" t="s">
        <v>98</v>
      </c>
      <c r="I6575" s="5" t="s">
        <v>51</v>
      </c>
    </row>
    <row r="6576" spans="1:9" ht="48" customHeight="1">
      <c r="A6576" s="5" t="s">
        <v>86</v>
      </c>
      <c r="B6576" s="5" t="s">
        <v>85</v>
      </c>
      <c r="C6576" s="4">
        <v>43497</v>
      </c>
      <c r="D6576" s="4">
        <v>43524</v>
      </c>
      <c r="E6576" s="5" t="s">
        <v>88</v>
      </c>
      <c r="F6576" s="5" t="s">
        <v>465</v>
      </c>
      <c r="G6576" s="7">
        <v>2E-3</v>
      </c>
      <c r="H6576" s="21" t="s">
        <v>98</v>
      </c>
      <c r="I6576" s="5" t="s">
        <v>51</v>
      </c>
    </row>
    <row r="6577" spans="1:9" ht="48" customHeight="1">
      <c r="A6577" s="5" t="s">
        <v>86</v>
      </c>
      <c r="B6577" s="5" t="s">
        <v>85</v>
      </c>
      <c r="C6577" s="4">
        <v>43497</v>
      </c>
      <c r="D6577" s="4">
        <v>43524</v>
      </c>
      <c r="E6577" s="5" t="s">
        <v>88</v>
      </c>
      <c r="F6577" s="5" t="s">
        <v>466</v>
      </c>
      <c r="G6577" s="7">
        <v>2E-3</v>
      </c>
      <c r="H6577" s="21" t="s">
        <v>98</v>
      </c>
      <c r="I6577" s="5" t="s">
        <v>51</v>
      </c>
    </row>
    <row r="6578" spans="1:9" ht="48" customHeight="1">
      <c r="A6578" s="5" t="s">
        <v>86</v>
      </c>
      <c r="B6578" s="5" t="s">
        <v>85</v>
      </c>
      <c r="C6578" s="4">
        <v>43497</v>
      </c>
      <c r="D6578" s="4">
        <v>43524</v>
      </c>
      <c r="E6578" s="5" t="s">
        <v>88</v>
      </c>
      <c r="F6578" s="5" t="s">
        <v>467</v>
      </c>
      <c r="G6578" s="7">
        <v>2E-3</v>
      </c>
      <c r="H6578" s="21" t="s">
        <v>98</v>
      </c>
      <c r="I6578" s="5" t="s">
        <v>51</v>
      </c>
    </row>
    <row r="6579" spans="1:9" ht="48" customHeight="1">
      <c r="A6579" s="5" t="s">
        <v>86</v>
      </c>
      <c r="B6579" s="5" t="s">
        <v>85</v>
      </c>
      <c r="C6579" s="4">
        <v>43497</v>
      </c>
      <c r="D6579" s="4">
        <v>43524</v>
      </c>
      <c r="E6579" s="5" t="s">
        <v>88</v>
      </c>
      <c r="F6579" s="5" t="s">
        <v>468</v>
      </c>
      <c r="G6579" s="7">
        <v>2E-3</v>
      </c>
      <c r="H6579" s="21" t="s">
        <v>98</v>
      </c>
      <c r="I6579" s="5" t="s">
        <v>51</v>
      </c>
    </row>
    <row r="6580" spans="1:9" ht="48" customHeight="1">
      <c r="A6580" s="5" t="s">
        <v>86</v>
      </c>
      <c r="B6580" s="5" t="s">
        <v>85</v>
      </c>
      <c r="C6580" s="4">
        <v>43497</v>
      </c>
      <c r="D6580" s="4">
        <v>43524</v>
      </c>
      <c r="E6580" s="5" t="s">
        <v>88</v>
      </c>
      <c r="F6580" s="5" t="s">
        <v>472</v>
      </c>
      <c r="G6580" s="7">
        <v>2E-3</v>
      </c>
      <c r="H6580" s="21" t="s">
        <v>98</v>
      </c>
      <c r="I6580" s="5" t="s">
        <v>51</v>
      </c>
    </row>
    <row r="6581" spans="1:9" ht="48" customHeight="1">
      <c r="A6581" s="5" t="s">
        <v>86</v>
      </c>
      <c r="B6581" s="5" t="s">
        <v>85</v>
      </c>
      <c r="C6581" s="4">
        <v>43497</v>
      </c>
      <c r="D6581" s="4">
        <v>43524</v>
      </c>
      <c r="E6581" s="5" t="s">
        <v>88</v>
      </c>
      <c r="F6581" s="5" t="s">
        <v>473</v>
      </c>
      <c r="G6581" s="7">
        <v>1E-3</v>
      </c>
      <c r="H6581" s="21" t="s">
        <v>98</v>
      </c>
      <c r="I6581" s="5" t="s">
        <v>51</v>
      </c>
    </row>
    <row r="6582" spans="1:9" ht="48" customHeight="1">
      <c r="A6582" s="5" t="s">
        <v>86</v>
      </c>
      <c r="B6582" s="5" t="s">
        <v>85</v>
      </c>
      <c r="C6582" s="4">
        <v>43497</v>
      </c>
      <c r="D6582" s="4">
        <v>43524</v>
      </c>
      <c r="E6582" s="5" t="s">
        <v>293</v>
      </c>
      <c r="F6582" s="5" t="s">
        <v>299</v>
      </c>
      <c r="G6582" s="7">
        <v>4.0000000000000001E-3</v>
      </c>
      <c r="H6582" s="21" t="s">
        <v>98</v>
      </c>
      <c r="I6582" s="5" t="s">
        <v>51</v>
      </c>
    </row>
    <row r="6583" spans="1:9" ht="48" customHeight="1">
      <c r="A6583" s="5" t="s">
        <v>86</v>
      </c>
      <c r="B6583" s="5" t="s">
        <v>85</v>
      </c>
      <c r="C6583" s="4">
        <v>43497</v>
      </c>
      <c r="D6583" s="4">
        <v>43524</v>
      </c>
      <c r="E6583" s="5" t="s">
        <v>293</v>
      </c>
      <c r="F6583" s="5" t="s">
        <v>300</v>
      </c>
      <c r="G6583" s="7">
        <v>4.0000000000000001E-3</v>
      </c>
      <c r="H6583" s="21" t="s">
        <v>98</v>
      </c>
      <c r="I6583" s="5" t="s">
        <v>51</v>
      </c>
    </row>
    <row r="6584" spans="1:9" ht="48" customHeight="1">
      <c r="A6584" s="5" t="s">
        <v>86</v>
      </c>
      <c r="B6584" s="5" t="s">
        <v>85</v>
      </c>
      <c r="C6584" s="4">
        <v>43497</v>
      </c>
      <c r="D6584" s="4">
        <v>43524</v>
      </c>
      <c r="E6584" s="5" t="s">
        <v>293</v>
      </c>
      <c r="F6584" s="5" t="s">
        <v>294</v>
      </c>
      <c r="G6584" s="7">
        <v>4.0000000000000001E-3</v>
      </c>
      <c r="H6584" s="21" t="s">
        <v>98</v>
      </c>
      <c r="I6584" s="5" t="s">
        <v>51</v>
      </c>
    </row>
    <row r="6585" spans="1:9" ht="48" customHeight="1">
      <c r="A6585" s="5" t="s">
        <v>86</v>
      </c>
      <c r="B6585" s="5" t="s">
        <v>85</v>
      </c>
      <c r="C6585" s="4">
        <v>43497</v>
      </c>
      <c r="D6585" s="4">
        <v>43524</v>
      </c>
      <c r="E6585" s="5" t="s">
        <v>293</v>
      </c>
      <c r="F6585" s="5" t="s">
        <v>304</v>
      </c>
      <c r="G6585" s="7">
        <v>4.0000000000000001E-3</v>
      </c>
      <c r="H6585" s="21" t="s">
        <v>98</v>
      </c>
      <c r="I6585" s="5" t="s">
        <v>51</v>
      </c>
    </row>
    <row r="6586" spans="1:9" ht="48" customHeight="1">
      <c r="A6586" s="5" t="s">
        <v>86</v>
      </c>
      <c r="B6586" s="5" t="s">
        <v>85</v>
      </c>
      <c r="C6586" s="4">
        <v>43497</v>
      </c>
      <c r="D6586" s="4">
        <v>43524</v>
      </c>
      <c r="E6586" s="5" t="s">
        <v>293</v>
      </c>
      <c r="F6586" s="5" t="s">
        <v>298</v>
      </c>
      <c r="G6586" s="7">
        <v>4.0000000000000001E-3</v>
      </c>
      <c r="H6586" s="21" t="s">
        <v>98</v>
      </c>
      <c r="I6586" s="5" t="s">
        <v>51</v>
      </c>
    </row>
    <row r="6587" spans="1:9" ht="48" customHeight="1">
      <c r="A6587" s="5" t="s">
        <v>86</v>
      </c>
      <c r="B6587" s="5" t="s">
        <v>85</v>
      </c>
      <c r="C6587" s="4">
        <v>43497</v>
      </c>
      <c r="D6587" s="4">
        <v>43524</v>
      </c>
      <c r="E6587" s="5" t="s">
        <v>293</v>
      </c>
      <c r="F6587" s="5" t="s">
        <v>312</v>
      </c>
      <c r="G6587" s="7">
        <v>3.0000000000000001E-3</v>
      </c>
      <c r="H6587" s="21" t="s">
        <v>98</v>
      </c>
      <c r="I6587" s="5" t="s">
        <v>51</v>
      </c>
    </row>
    <row r="6588" spans="1:9" ht="48" customHeight="1">
      <c r="A6588" s="5" t="s">
        <v>86</v>
      </c>
      <c r="B6588" s="5" t="s">
        <v>85</v>
      </c>
      <c r="C6588" s="4">
        <v>43497</v>
      </c>
      <c r="D6588" s="4">
        <v>43524</v>
      </c>
      <c r="E6588" s="5" t="s">
        <v>293</v>
      </c>
      <c r="F6588" s="5" t="s">
        <v>313</v>
      </c>
      <c r="G6588" s="7">
        <v>3.0000000000000001E-3</v>
      </c>
      <c r="H6588" s="21" t="s">
        <v>98</v>
      </c>
      <c r="I6588" s="5" t="s">
        <v>51</v>
      </c>
    </row>
    <row r="6589" spans="1:9" ht="48" customHeight="1">
      <c r="A6589" s="5" t="s">
        <v>86</v>
      </c>
      <c r="B6589" s="5" t="s">
        <v>85</v>
      </c>
      <c r="C6589" s="4">
        <v>43497</v>
      </c>
      <c r="D6589" s="4">
        <v>43524</v>
      </c>
      <c r="E6589" s="5" t="s">
        <v>293</v>
      </c>
      <c r="F6589" s="5" t="s">
        <v>305</v>
      </c>
      <c r="G6589" s="7">
        <v>3.0000000000000001E-3</v>
      </c>
      <c r="H6589" s="21" t="s">
        <v>98</v>
      </c>
      <c r="I6589" s="5" t="s">
        <v>51</v>
      </c>
    </row>
    <row r="6590" spans="1:9" ht="48" customHeight="1">
      <c r="A6590" s="5" t="s">
        <v>86</v>
      </c>
      <c r="B6590" s="5" t="s">
        <v>85</v>
      </c>
      <c r="C6590" s="4">
        <v>43497</v>
      </c>
      <c r="D6590" s="4">
        <v>43524</v>
      </c>
      <c r="E6590" s="5" t="s">
        <v>293</v>
      </c>
      <c r="F6590" s="5" t="s">
        <v>316</v>
      </c>
      <c r="G6590" s="7">
        <v>3.0000000000000001E-3</v>
      </c>
      <c r="H6590" s="21" t="s">
        <v>98</v>
      </c>
      <c r="I6590" s="5" t="s">
        <v>51</v>
      </c>
    </row>
    <row r="6591" spans="1:9" ht="48" customHeight="1">
      <c r="A6591" s="5" t="s">
        <v>86</v>
      </c>
      <c r="B6591" s="5" t="s">
        <v>85</v>
      </c>
      <c r="C6591" s="4">
        <v>43497</v>
      </c>
      <c r="D6591" s="4">
        <v>43524</v>
      </c>
      <c r="E6591" s="5" t="s">
        <v>293</v>
      </c>
      <c r="F6591" s="5" t="s">
        <v>306</v>
      </c>
      <c r="G6591" s="7">
        <v>2E-3</v>
      </c>
      <c r="H6591" s="21" t="s">
        <v>98</v>
      </c>
      <c r="I6591" s="5" t="s">
        <v>51</v>
      </c>
    </row>
    <row r="6592" spans="1:9" ht="48" customHeight="1">
      <c r="A6592" s="5" t="s">
        <v>86</v>
      </c>
      <c r="B6592" s="5" t="s">
        <v>85</v>
      </c>
      <c r="C6592" s="4">
        <v>43497</v>
      </c>
      <c r="D6592" s="4">
        <v>43524</v>
      </c>
      <c r="E6592" s="5" t="s">
        <v>293</v>
      </c>
      <c r="F6592" s="5" t="s">
        <v>296</v>
      </c>
      <c r="G6592" s="7">
        <v>2E-3</v>
      </c>
      <c r="H6592" s="21" t="s">
        <v>98</v>
      </c>
      <c r="I6592" s="5" t="s">
        <v>51</v>
      </c>
    </row>
    <row r="6593" spans="1:9" ht="48" customHeight="1">
      <c r="A6593" s="5" t="s">
        <v>86</v>
      </c>
      <c r="B6593" s="5" t="s">
        <v>85</v>
      </c>
      <c r="C6593" s="4">
        <v>43497</v>
      </c>
      <c r="D6593" s="4">
        <v>43524</v>
      </c>
      <c r="E6593" s="5" t="s">
        <v>293</v>
      </c>
      <c r="F6593" s="5" t="s">
        <v>321</v>
      </c>
      <c r="G6593" s="7">
        <v>2E-3</v>
      </c>
      <c r="H6593" s="21" t="s">
        <v>98</v>
      </c>
      <c r="I6593" s="5" t="s">
        <v>51</v>
      </c>
    </row>
    <row r="6594" spans="1:9" ht="48" customHeight="1">
      <c r="A6594" s="5" t="s">
        <v>86</v>
      </c>
      <c r="B6594" s="5" t="s">
        <v>85</v>
      </c>
      <c r="C6594" s="4">
        <v>43497</v>
      </c>
      <c r="D6594" s="4">
        <v>43524</v>
      </c>
      <c r="E6594" s="5" t="s">
        <v>293</v>
      </c>
      <c r="F6594" s="5" t="s">
        <v>323</v>
      </c>
      <c r="G6594" s="7">
        <v>2E-3</v>
      </c>
      <c r="H6594" s="21" t="s">
        <v>98</v>
      </c>
      <c r="I6594" s="5" t="s">
        <v>51</v>
      </c>
    </row>
    <row r="6595" spans="1:9" ht="48" customHeight="1">
      <c r="A6595" s="5" t="s">
        <v>86</v>
      </c>
      <c r="B6595" s="5" t="s">
        <v>85</v>
      </c>
      <c r="C6595" s="4">
        <v>43497</v>
      </c>
      <c r="D6595" s="4">
        <v>43524</v>
      </c>
      <c r="E6595" s="5" t="s">
        <v>293</v>
      </c>
      <c r="F6595" s="5" t="s">
        <v>301</v>
      </c>
      <c r="G6595" s="7">
        <v>2E-3</v>
      </c>
      <c r="H6595" s="21" t="s">
        <v>98</v>
      </c>
      <c r="I6595" s="5" t="s">
        <v>51</v>
      </c>
    </row>
    <row r="6596" spans="1:9" ht="48" customHeight="1">
      <c r="A6596" s="5" t="s">
        <v>86</v>
      </c>
      <c r="B6596" s="5" t="s">
        <v>85</v>
      </c>
      <c r="C6596" s="4">
        <v>43497</v>
      </c>
      <c r="D6596" s="4">
        <v>43524</v>
      </c>
      <c r="E6596" s="5" t="s">
        <v>293</v>
      </c>
      <c r="F6596" s="5" t="s">
        <v>318</v>
      </c>
      <c r="G6596" s="7">
        <v>2E-3</v>
      </c>
      <c r="H6596" s="21" t="s">
        <v>98</v>
      </c>
      <c r="I6596" s="5" t="s">
        <v>51</v>
      </c>
    </row>
    <row r="6597" spans="1:9" ht="48" customHeight="1">
      <c r="A6597" s="5" t="s">
        <v>86</v>
      </c>
      <c r="B6597" s="5" t="s">
        <v>85</v>
      </c>
      <c r="C6597" s="4">
        <v>43497</v>
      </c>
      <c r="D6597" s="4">
        <v>43524</v>
      </c>
      <c r="E6597" s="5" t="s">
        <v>293</v>
      </c>
      <c r="F6597" s="5" t="s">
        <v>302</v>
      </c>
      <c r="G6597" s="7">
        <v>2E-3</v>
      </c>
      <c r="H6597" s="21" t="s">
        <v>98</v>
      </c>
      <c r="I6597" s="5" t="s">
        <v>51</v>
      </c>
    </row>
    <row r="6598" spans="1:9" ht="48" customHeight="1">
      <c r="A6598" s="5" t="s">
        <v>86</v>
      </c>
      <c r="B6598" s="5" t="s">
        <v>85</v>
      </c>
      <c r="C6598" s="4">
        <v>43497</v>
      </c>
      <c r="D6598" s="4">
        <v>43524</v>
      </c>
      <c r="E6598" s="5" t="s">
        <v>293</v>
      </c>
      <c r="F6598" s="5" t="s">
        <v>303</v>
      </c>
      <c r="G6598" s="7">
        <v>2E-3</v>
      </c>
      <c r="H6598" s="21" t="s">
        <v>98</v>
      </c>
      <c r="I6598" s="5" t="s">
        <v>51</v>
      </c>
    </row>
    <row r="6599" spans="1:9" ht="48" customHeight="1">
      <c r="A6599" s="5" t="s">
        <v>86</v>
      </c>
      <c r="B6599" s="5" t="s">
        <v>85</v>
      </c>
      <c r="C6599" s="4">
        <v>43497</v>
      </c>
      <c r="D6599" s="4">
        <v>43524</v>
      </c>
      <c r="E6599" s="5" t="s">
        <v>293</v>
      </c>
      <c r="F6599" s="5" t="s">
        <v>309</v>
      </c>
      <c r="G6599" s="7">
        <v>2E-3</v>
      </c>
      <c r="H6599" s="21" t="s">
        <v>98</v>
      </c>
      <c r="I6599" s="5" t="s">
        <v>51</v>
      </c>
    </row>
    <row r="6600" spans="1:9" ht="48" customHeight="1">
      <c r="A6600" s="5" t="s">
        <v>86</v>
      </c>
      <c r="B6600" s="5" t="s">
        <v>85</v>
      </c>
      <c r="C6600" s="4">
        <v>43497</v>
      </c>
      <c r="D6600" s="4">
        <v>43524</v>
      </c>
      <c r="E6600" s="5" t="s">
        <v>293</v>
      </c>
      <c r="F6600" s="5" t="s">
        <v>319</v>
      </c>
      <c r="G6600" s="7">
        <v>2E-3</v>
      </c>
      <c r="H6600" s="21" t="s">
        <v>98</v>
      </c>
      <c r="I6600" s="5" t="s">
        <v>51</v>
      </c>
    </row>
    <row r="6601" spans="1:9" ht="48" customHeight="1">
      <c r="A6601" s="5" t="s">
        <v>86</v>
      </c>
      <c r="B6601" s="5" t="s">
        <v>85</v>
      </c>
      <c r="C6601" s="4">
        <v>43497</v>
      </c>
      <c r="D6601" s="4">
        <v>43524</v>
      </c>
      <c r="E6601" s="5" t="s">
        <v>293</v>
      </c>
      <c r="F6601" s="5" t="s">
        <v>325</v>
      </c>
      <c r="G6601" s="7">
        <v>2E-3</v>
      </c>
      <c r="H6601" s="21" t="s">
        <v>98</v>
      </c>
      <c r="I6601" s="5" t="s">
        <v>51</v>
      </c>
    </row>
    <row r="6602" spans="1:9" ht="48" customHeight="1">
      <c r="A6602" s="5" t="s">
        <v>86</v>
      </c>
      <c r="B6602" s="5" t="s">
        <v>85</v>
      </c>
      <c r="C6602" s="4">
        <v>43497</v>
      </c>
      <c r="D6602" s="4">
        <v>43524</v>
      </c>
      <c r="E6602" s="5" t="s">
        <v>293</v>
      </c>
      <c r="F6602" s="5" t="s">
        <v>310</v>
      </c>
      <c r="G6602" s="7">
        <v>2E-3</v>
      </c>
      <c r="H6602" s="21" t="s">
        <v>98</v>
      </c>
      <c r="I6602" s="5" t="s">
        <v>51</v>
      </c>
    </row>
    <row r="6603" spans="1:9" ht="48" customHeight="1">
      <c r="A6603" s="5" t="s">
        <v>86</v>
      </c>
      <c r="B6603" s="5" t="s">
        <v>85</v>
      </c>
      <c r="C6603" s="4">
        <v>43497</v>
      </c>
      <c r="D6603" s="4">
        <v>43524</v>
      </c>
      <c r="E6603" s="5" t="s">
        <v>293</v>
      </c>
      <c r="F6603" s="5" t="s">
        <v>295</v>
      </c>
      <c r="G6603" s="7">
        <v>2E-3</v>
      </c>
      <c r="H6603" s="21" t="s">
        <v>98</v>
      </c>
      <c r="I6603" s="5" t="s">
        <v>51</v>
      </c>
    </row>
    <row r="6604" spans="1:9" ht="48" customHeight="1">
      <c r="A6604" s="5" t="s">
        <v>86</v>
      </c>
      <c r="B6604" s="5" t="s">
        <v>85</v>
      </c>
      <c r="C6604" s="4">
        <v>43497</v>
      </c>
      <c r="D6604" s="4">
        <v>43524</v>
      </c>
      <c r="E6604" s="5" t="s">
        <v>293</v>
      </c>
      <c r="F6604" s="5" t="s">
        <v>311</v>
      </c>
      <c r="G6604" s="7">
        <v>2E-3</v>
      </c>
      <c r="H6604" s="21" t="s">
        <v>98</v>
      </c>
      <c r="I6604" s="5" t="s">
        <v>51</v>
      </c>
    </row>
    <row r="6605" spans="1:9" ht="48" customHeight="1">
      <c r="A6605" s="5" t="s">
        <v>86</v>
      </c>
      <c r="B6605" s="5" t="s">
        <v>85</v>
      </c>
      <c r="C6605" s="4">
        <v>43497</v>
      </c>
      <c r="D6605" s="4">
        <v>43524</v>
      </c>
      <c r="E6605" s="5" t="s">
        <v>293</v>
      </c>
      <c r="F6605" s="5" t="s">
        <v>320</v>
      </c>
      <c r="G6605" s="7">
        <v>2E-3</v>
      </c>
      <c r="H6605" s="21" t="s">
        <v>98</v>
      </c>
      <c r="I6605" s="5" t="s">
        <v>51</v>
      </c>
    </row>
    <row r="6606" spans="1:9" ht="48" customHeight="1">
      <c r="A6606" s="5" t="s">
        <v>86</v>
      </c>
      <c r="B6606" s="5" t="s">
        <v>85</v>
      </c>
      <c r="C6606" s="4">
        <v>43497</v>
      </c>
      <c r="D6606" s="4">
        <v>43524</v>
      </c>
      <c r="E6606" s="5" t="s">
        <v>293</v>
      </c>
      <c r="F6606" s="5" t="s">
        <v>314</v>
      </c>
      <c r="G6606" s="7">
        <v>2E-3</v>
      </c>
      <c r="H6606" s="21" t="s">
        <v>98</v>
      </c>
      <c r="I6606" s="5" t="s">
        <v>51</v>
      </c>
    </row>
    <row r="6607" spans="1:9" ht="48" customHeight="1">
      <c r="A6607" s="5" t="s">
        <v>86</v>
      </c>
      <c r="B6607" s="5" t="s">
        <v>85</v>
      </c>
      <c r="C6607" s="4">
        <v>43497</v>
      </c>
      <c r="D6607" s="4">
        <v>43524</v>
      </c>
      <c r="E6607" s="5" t="s">
        <v>293</v>
      </c>
      <c r="F6607" s="5" t="s">
        <v>307</v>
      </c>
      <c r="G6607" s="7">
        <v>1E-3</v>
      </c>
      <c r="H6607" s="21" t="s">
        <v>98</v>
      </c>
      <c r="I6607" s="5" t="s">
        <v>51</v>
      </c>
    </row>
    <row r="6608" spans="1:9" ht="48" customHeight="1">
      <c r="A6608" s="5" t="s">
        <v>86</v>
      </c>
      <c r="B6608" s="5" t="s">
        <v>85</v>
      </c>
      <c r="C6608" s="4">
        <v>43497</v>
      </c>
      <c r="D6608" s="4">
        <v>43524</v>
      </c>
      <c r="E6608" s="5" t="s">
        <v>293</v>
      </c>
      <c r="F6608" s="5" t="s">
        <v>322</v>
      </c>
      <c r="G6608" s="7">
        <v>1E-3</v>
      </c>
      <c r="H6608" s="21" t="s">
        <v>98</v>
      </c>
      <c r="I6608" s="5" t="s">
        <v>51</v>
      </c>
    </row>
    <row r="6609" spans="1:9" ht="48" customHeight="1">
      <c r="A6609" s="5" t="s">
        <v>86</v>
      </c>
      <c r="B6609" s="5" t="s">
        <v>85</v>
      </c>
      <c r="C6609" s="4">
        <v>43497</v>
      </c>
      <c r="D6609" s="4">
        <v>43524</v>
      </c>
      <c r="E6609" s="5" t="s">
        <v>293</v>
      </c>
      <c r="F6609" s="5" t="s">
        <v>308</v>
      </c>
      <c r="G6609" s="7">
        <v>1E-3</v>
      </c>
      <c r="H6609" s="21" t="s">
        <v>98</v>
      </c>
      <c r="I6609" s="5" t="s">
        <v>51</v>
      </c>
    </row>
    <row r="6610" spans="1:9" ht="48" customHeight="1">
      <c r="A6610" s="5" t="s">
        <v>86</v>
      </c>
      <c r="B6610" s="5" t="s">
        <v>85</v>
      </c>
      <c r="C6610" s="4">
        <v>43497</v>
      </c>
      <c r="D6610" s="4">
        <v>43524</v>
      </c>
      <c r="E6610" s="5" t="s">
        <v>293</v>
      </c>
      <c r="F6610" s="5" t="s">
        <v>324</v>
      </c>
      <c r="G6610" s="7">
        <v>1E-3</v>
      </c>
      <c r="H6610" s="21" t="s">
        <v>98</v>
      </c>
      <c r="I6610" s="5" t="s">
        <v>51</v>
      </c>
    </row>
    <row r="6611" spans="1:9" ht="48" customHeight="1">
      <c r="A6611" s="5" t="s">
        <v>86</v>
      </c>
      <c r="B6611" s="5" t="s">
        <v>85</v>
      </c>
      <c r="C6611" s="4">
        <v>43497</v>
      </c>
      <c r="D6611" s="4">
        <v>43524</v>
      </c>
      <c r="E6611" s="5" t="s">
        <v>293</v>
      </c>
      <c r="F6611" s="5" t="s">
        <v>326</v>
      </c>
      <c r="G6611" s="7">
        <v>1E-3</v>
      </c>
      <c r="H6611" s="21" t="s">
        <v>98</v>
      </c>
      <c r="I6611" s="5" t="s">
        <v>51</v>
      </c>
    </row>
    <row r="6612" spans="1:9" ht="48" customHeight="1">
      <c r="A6612" s="5" t="s">
        <v>86</v>
      </c>
      <c r="B6612" s="5" t="s">
        <v>85</v>
      </c>
      <c r="C6612" s="4">
        <v>43497</v>
      </c>
      <c r="D6612" s="4">
        <v>43524</v>
      </c>
      <c r="E6612" s="5" t="s">
        <v>293</v>
      </c>
      <c r="F6612" s="5" t="s">
        <v>327</v>
      </c>
      <c r="G6612" s="7">
        <v>1E-3</v>
      </c>
      <c r="H6612" s="21" t="s">
        <v>98</v>
      </c>
      <c r="I6612" s="5" t="s">
        <v>51</v>
      </c>
    </row>
    <row r="6613" spans="1:9" ht="48" customHeight="1">
      <c r="A6613" s="5" t="s">
        <v>86</v>
      </c>
      <c r="B6613" s="5" t="s">
        <v>85</v>
      </c>
      <c r="C6613" s="4">
        <v>43497</v>
      </c>
      <c r="D6613" s="4">
        <v>43524</v>
      </c>
      <c r="E6613" s="5" t="s">
        <v>293</v>
      </c>
      <c r="F6613" s="5" t="s">
        <v>315</v>
      </c>
      <c r="G6613" s="7">
        <v>1E-3</v>
      </c>
      <c r="H6613" s="21" t="s">
        <v>98</v>
      </c>
      <c r="I6613" s="5" t="s">
        <v>51</v>
      </c>
    </row>
    <row r="6614" spans="1:9" ht="48" customHeight="1">
      <c r="A6614" s="5" t="s">
        <v>86</v>
      </c>
      <c r="B6614" s="5" t="s">
        <v>85</v>
      </c>
      <c r="C6614" s="4">
        <v>43497</v>
      </c>
      <c r="D6614" s="4">
        <v>43524</v>
      </c>
      <c r="E6614" s="5" t="s">
        <v>293</v>
      </c>
      <c r="F6614" s="5" t="s">
        <v>328</v>
      </c>
      <c r="G6614" s="7">
        <v>1E-3</v>
      </c>
      <c r="H6614" s="21" t="s">
        <v>98</v>
      </c>
      <c r="I6614" s="5" t="s">
        <v>51</v>
      </c>
    </row>
    <row r="6615" spans="1:9" ht="48" customHeight="1">
      <c r="A6615" s="5" t="s">
        <v>86</v>
      </c>
      <c r="B6615" s="5" t="s">
        <v>85</v>
      </c>
      <c r="C6615" s="4">
        <v>43497</v>
      </c>
      <c r="D6615" s="4">
        <v>43524</v>
      </c>
      <c r="E6615" s="5" t="s">
        <v>293</v>
      </c>
      <c r="F6615" s="5" t="s">
        <v>331</v>
      </c>
      <c r="G6615" s="7">
        <v>1E-3</v>
      </c>
      <c r="H6615" s="21" t="s">
        <v>98</v>
      </c>
      <c r="I6615" s="5" t="s">
        <v>51</v>
      </c>
    </row>
    <row r="6616" spans="1:9" ht="48" customHeight="1">
      <c r="A6616" s="5" t="s">
        <v>86</v>
      </c>
      <c r="B6616" s="5" t="s">
        <v>85</v>
      </c>
      <c r="C6616" s="4">
        <v>43497</v>
      </c>
      <c r="D6616" s="4">
        <v>43524</v>
      </c>
      <c r="E6616" s="5" t="s">
        <v>293</v>
      </c>
      <c r="F6616" s="5" t="s">
        <v>332</v>
      </c>
      <c r="G6616" s="7">
        <v>1E-3</v>
      </c>
      <c r="H6616" s="21" t="s">
        <v>98</v>
      </c>
      <c r="I6616" s="5" t="s">
        <v>51</v>
      </c>
    </row>
    <row r="6617" spans="1:9" ht="48" customHeight="1">
      <c r="A6617" s="5" t="s">
        <v>86</v>
      </c>
      <c r="B6617" s="5" t="s">
        <v>85</v>
      </c>
      <c r="C6617" s="4">
        <v>43497</v>
      </c>
      <c r="D6617" s="4">
        <v>43524</v>
      </c>
      <c r="E6617" s="5" t="s">
        <v>293</v>
      </c>
      <c r="F6617" s="5" t="s">
        <v>333</v>
      </c>
      <c r="G6617" s="7">
        <v>1E-3</v>
      </c>
      <c r="H6617" s="21" t="s">
        <v>98</v>
      </c>
      <c r="I6617" s="5" t="s">
        <v>51</v>
      </c>
    </row>
    <row r="6618" spans="1:9" ht="48" customHeight="1">
      <c r="A6618" s="5" t="s">
        <v>86</v>
      </c>
      <c r="B6618" s="5" t="s">
        <v>85</v>
      </c>
      <c r="C6618" s="4">
        <v>43497</v>
      </c>
      <c r="D6618" s="4">
        <v>43524</v>
      </c>
      <c r="E6618" s="5" t="s">
        <v>293</v>
      </c>
      <c r="F6618" s="5" t="s">
        <v>334</v>
      </c>
      <c r="G6618" s="7">
        <v>0</v>
      </c>
      <c r="H6618" s="21" t="s">
        <v>98</v>
      </c>
      <c r="I6618" s="5" t="s">
        <v>51</v>
      </c>
    </row>
    <row r="6619" spans="1:9" ht="48" customHeight="1">
      <c r="A6619" s="5" t="s">
        <v>86</v>
      </c>
      <c r="B6619" s="5" t="s">
        <v>85</v>
      </c>
      <c r="C6619" s="4">
        <v>43497</v>
      </c>
      <c r="D6619" s="4">
        <v>43524</v>
      </c>
      <c r="E6619" s="5" t="s">
        <v>293</v>
      </c>
      <c r="F6619" s="5" t="s">
        <v>330</v>
      </c>
      <c r="G6619" s="7">
        <v>0</v>
      </c>
      <c r="H6619" s="21" t="s">
        <v>98</v>
      </c>
      <c r="I6619" s="5" t="s">
        <v>51</v>
      </c>
    </row>
    <row r="6620" spans="1:9" ht="48" customHeight="1">
      <c r="A6620" s="5" t="s">
        <v>86</v>
      </c>
      <c r="B6620" s="5" t="s">
        <v>85</v>
      </c>
      <c r="C6620" s="4">
        <v>43497</v>
      </c>
      <c r="D6620" s="4">
        <v>43524</v>
      </c>
      <c r="E6620" s="5" t="s">
        <v>293</v>
      </c>
      <c r="F6620" s="5" t="s">
        <v>335</v>
      </c>
      <c r="G6620" s="7">
        <v>0</v>
      </c>
      <c r="H6620" s="21" t="s">
        <v>98</v>
      </c>
      <c r="I6620" s="5" t="s">
        <v>51</v>
      </c>
    </row>
    <row r="6621" spans="1:9" ht="48" customHeight="1">
      <c r="A6621" s="5" t="s">
        <v>86</v>
      </c>
      <c r="B6621" s="5" t="s">
        <v>85</v>
      </c>
      <c r="C6621" s="4">
        <v>43497</v>
      </c>
      <c r="D6621" s="4">
        <v>43524</v>
      </c>
      <c r="E6621" s="5" t="s">
        <v>293</v>
      </c>
      <c r="F6621" s="5" t="s">
        <v>336</v>
      </c>
      <c r="G6621" s="7">
        <v>0</v>
      </c>
      <c r="H6621" s="21" t="s">
        <v>98</v>
      </c>
      <c r="I6621" s="5" t="s">
        <v>51</v>
      </c>
    </row>
    <row r="6622" spans="1:9" ht="48" customHeight="1">
      <c r="A6622" s="5" t="s">
        <v>86</v>
      </c>
      <c r="B6622" s="5" t="s">
        <v>85</v>
      </c>
      <c r="C6622" s="4">
        <v>43497</v>
      </c>
      <c r="D6622" s="4">
        <v>43524</v>
      </c>
      <c r="E6622" s="5" t="s">
        <v>337</v>
      </c>
      <c r="F6622" s="5" t="s">
        <v>338</v>
      </c>
      <c r="G6622" s="7">
        <v>4.0000000000000001E-3</v>
      </c>
      <c r="H6622" s="21" t="s">
        <v>98</v>
      </c>
      <c r="I6622" s="5" t="s">
        <v>51</v>
      </c>
    </row>
    <row r="6623" spans="1:9" ht="48" customHeight="1">
      <c r="A6623" s="5" t="s">
        <v>86</v>
      </c>
      <c r="B6623" s="5" t="s">
        <v>85</v>
      </c>
      <c r="C6623" s="4">
        <v>43497</v>
      </c>
      <c r="D6623" s="4">
        <v>43524</v>
      </c>
      <c r="E6623" s="5" t="s">
        <v>337</v>
      </c>
      <c r="F6623" s="5" t="s">
        <v>341</v>
      </c>
      <c r="G6623" s="7">
        <v>4.0000000000000001E-3</v>
      </c>
      <c r="H6623" s="21" t="s">
        <v>98</v>
      </c>
      <c r="I6623" s="5" t="s">
        <v>51</v>
      </c>
    </row>
    <row r="6624" spans="1:9" ht="48" customHeight="1">
      <c r="A6624" s="5" t="s">
        <v>86</v>
      </c>
      <c r="B6624" s="5" t="s">
        <v>85</v>
      </c>
      <c r="C6624" s="4">
        <v>43497</v>
      </c>
      <c r="D6624" s="4">
        <v>43524</v>
      </c>
      <c r="E6624" s="5" t="s">
        <v>337</v>
      </c>
      <c r="F6624" s="5" t="s">
        <v>342</v>
      </c>
      <c r="G6624" s="7">
        <v>4.0000000000000001E-3</v>
      </c>
      <c r="H6624" s="21" t="s">
        <v>98</v>
      </c>
      <c r="I6624" s="5" t="s">
        <v>51</v>
      </c>
    </row>
    <row r="6625" spans="1:9" ht="48" customHeight="1">
      <c r="A6625" s="5" t="s">
        <v>86</v>
      </c>
      <c r="B6625" s="5" t="s">
        <v>85</v>
      </c>
      <c r="C6625" s="4">
        <v>43497</v>
      </c>
      <c r="D6625" s="4">
        <v>43524</v>
      </c>
      <c r="E6625" s="5" t="s">
        <v>337</v>
      </c>
      <c r="F6625" s="5" t="s">
        <v>351</v>
      </c>
      <c r="G6625" s="7">
        <v>3.0000000000000001E-3</v>
      </c>
      <c r="H6625" s="21" t="s">
        <v>98</v>
      </c>
      <c r="I6625" s="5" t="s">
        <v>51</v>
      </c>
    </row>
    <row r="6626" spans="1:9" ht="48" customHeight="1">
      <c r="A6626" s="5" t="s">
        <v>86</v>
      </c>
      <c r="B6626" s="5" t="s">
        <v>85</v>
      </c>
      <c r="C6626" s="4">
        <v>43497</v>
      </c>
      <c r="D6626" s="4">
        <v>43524</v>
      </c>
      <c r="E6626" s="5" t="s">
        <v>337</v>
      </c>
      <c r="F6626" s="5" t="s">
        <v>352</v>
      </c>
      <c r="G6626" s="7">
        <v>3.0000000000000001E-3</v>
      </c>
      <c r="H6626" s="21" t="s">
        <v>98</v>
      </c>
      <c r="I6626" s="5" t="s">
        <v>51</v>
      </c>
    </row>
    <row r="6627" spans="1:9" ht="48" customHeight="1">
      <c r="A6627" s="5" t="s">
        <v>86</v>
      </c>
      <c r="B6627" s="5" t="s">
        <v>85</v>
      </c>
      <c r="C6627" s="4">
        <v>43497</v>
      </c>
      <c r="D6627" s="4">
        <v>43524</v>
      </c>
      <c r="E6627" s="5" t="s">
        <v>337</v>
      </c>
      <c r="F6627" s="5" t="s">
        <v>343</v>
      </c>
      <c r="G6627" s="7">
        <v>3.0000000000000001E-3</v>
      </c>
      <c r="H6627" s="21" t="s">
        <v>98</v>
      </c>
      <c r="I6627" s="5" t="s">
        <v>51</v>
      </c>
    </row>
    <row r="6628" spans="1:9" ht="48" customHeight="1">
      <c r="A6628" s="5" t="s">
        <v>86</v>
      </c>
      <c r="B6628" s="5" t="s">
        <v>85</v>
      </c>
      <c r="C6628" s="4">
        <v>43497</v>
      </c>
      <c r="D6628" s="4">
        <v>43524</v>
      </c>
      <c r="E6628" s="5" t="s">
        <v>337</v>
      </c>
      <c r="F6628" s="5" t="s">
        <v>354</v>
      </c>
      <c r="G6628" s="7">
        <v>3.0000000000000001E-3</v>
      </c>
      <c r="H6628" s="21" t="s">
        <v>98</v>
      </c>
      <c r="I6628" s="5" t="s">
        <v>51</v>
      </c>
    </row>
    <row r="6629" spans="1:9" ht="48" customHeight="1">
      <c r="A6629" s="5" t="s">
        <v>86</v>
      </c>
      <c r="B6629" s="5" t="s">
        <v>85</v>
      </c>
      <c r="C6629" s="4">
        <v>43497</v>
      </c>
      <c r="D6629" s="4">
        <v>43524</v>
      </c>
      <c r="E6629" s="5" t="s">
        <v>337</v>
      </c>
      <c r="F6629" s="5" t="s">
        <v>339</v>
      </c>
      <c r="G6629" s="7">
        <v>3.0000000000000001E-3</v>
      </c>
      <c r="H6629" s="21" t="s">
        <v>98</v>
      </c>
      <c r="I6629" s="5" t="s">
        <v>51</v>
      </c>
    </row>
    <row r="6630" spans="1:9" ht="48" customHeight="1">
      <c r="A6630" s="5" t="s">
        <v>86</v>
      </c>
      <c r="B6630" s="5" t="s">
        <v>85</v>
      </c>
      <c r="C6630" s="4">
        <v>43497</v>
      </c>
      <c r="D6630" s="4">
        <v>43524</v>
      </c>
      <c r="E6630" s="5" t="s">
        <v>337</v>
      </c>
      <c r="F6630" s="5" t="s">
        <v>346</v>
      </c>
      <c r="G6630" s="7">
        <v>3.0000000000000001E-3</v>
      </c>
      <c r="H6630" s="21" t="s">
        <v>98</v>
      </c>
      <c r="I6630" s="5" t="s">
        <v>51</v>
      </c>
    </row>
    <row r="6631" spans="1:9" ht="48" customHeight="1">
      <c r="A6631" s="5" t="s">
        <v>86</v>
      </c>
      <c r="B6631" s="5" t="s">
        <v>85</v>
      </c>
      <c r="C6631" s="4">
        <v>43497</v>
      </c>
      <c r="D6631" s="4">
        <v>43524</v>
      </c>
      <c r="E6631" s="5" t="s">
        <v>337</v>
      </c>
      <c r="F6631" s="5" t="s">
        <v>347</v>
      </c>
      <c r="G6631" s="7">
        <v>3.0000000000000001E-3</v>
      </c>
      <c r="H6631" s="21" t="s">
        <v>98</v>
      </c>
      <c r="I6631" s="5" t="s">
        <v>51</v>
      </c>
    </row>
    <row r="6632" spans="1:9" ht="48" customHeight="1">
      <c r="A6632" s="5" t="s">
        <v>86</v>
      </c>
      <c r="B6632" s="5" t="s">
        <v>85</v>
      </c>
      <c r="C6632" s="4">
        <v>43497</v>
      </c>
      <c r="D6632" s="4">
        <v>43524</v>
      </c>
      <c r="E6632" s="5" t="s">
        <v>337</v>
      </c>
      <c r="F6632" s="5" t="s">
        <v>348</v>
      </c>
      <c r="G6632" s="7">
        <v>3.0000000000000001E-3</v>
      </c>
      <c r="H6632" s="21" t="s">
        <v>98</v>
      </c>
      <c r="I6632" s="5" t="s">
        <v>51</v>
      </c>
    </row>
    <row r="6633" spans="1:9" ht="48" customHeight="1">
      <c r="A6633" s="5" t="s">
        <v>86</v>
      </c>
      <c r="B6633" s="5" t="s">
        <v>85</v>
      </c>
      <c r="C6633" s="4">
        <v>43497</v>
      </c>
      <c r="D6633" s="4">
        <v>43524</v>
      </c>
      <c r="E6633" s="5" t="s">
        <v>337</v>
      </c>
      <c r="F6633" s="5" t="s">
        <v>356</v>
      </c>
      <c r="G6633" s="7">
        <v>2E-3</v>
      </c>
      <c r="H6633" s="21" t="s">
        <v>98</v>
      </c>
      <c r="I6633" s="5" t="s">
        <v>51</v>
      </c>
    </row>
    <row r="6634" spans="1:9" ht="48" customHeight="1">
      <c r="A6634" s="5" t="s">
        <v>86</v>
      </c>
      <c r="B6634" s="5" t="s">
        <v>85</v>
      </c>
      <c r="C6634" s="4">
        <v>43497</v>
      </c>
      <c r="D6634" s="4">
        <v>43524</v>
      </c>
      <c r="E6634" s="5" t="s">
        <v>337</v>
      </c>
      <c r="F6634" s="5" t="s">
        <v>349</v>
      </c>
      <c r="G6634" s="7">
        <v>2E-3</v>
      </c>
      <c r="H6634" s="21" t="s">
        <v>98</v>
      </c>
      <c r="I6634" s="5" t="s">
        <v>51</v>
      </c>
    </row>
    <row r="6635" spans="1:9" ht="48" customHeight="1">
      <c r="A6635" s="5" t="s">
        <v>86</v>
      </c>
      <c r="B6635" s="5" t="s">
        <v>85</v>
      </c>
      <c r="C6635" s="4">
        <v>43497</v>
      </c>
      <c r="D6635" s="4">
        <v>43524</v>
      </c>
      <c r="E6635" s="5" t="s">
        <v>337</v>
      </c>
      <c r="F6635" s="5" t="s">
        <v>350</v>
      </c>
      <c r="G6635" s="7">
        <v>2E-3</v>
      </c>
      <c r="H6635" s="21" t="s">
        <v>98</v>
      </c>
      <c r="I6635" s="5" t="s">
        <v>51</v>
      </c>
    </row>
    <row r="6636" spans="1:9" ht="48" customHeight="1">
      <c r="A6636" s="5" t="s">
        <v>86</v>
      </c>
      <c r="B6636" s="5" t="s">
        <v>85</v>
      </c>
      <c r="C6636" s="4">
        <v>43497</v>
      </c>
      <c r="D6636" s="4">
        <v>43524</v>
      </c>
      <c r="E6636" s="5" t="s">
        <v>337</v>
      </c>
      <c r="F6636" s="5" t="s">
        <v>357</v>
      </c>
      <c r="G6636" s="7">
        <v>2E-3</v>
      </c>
      <c r="H6636" s="21" t="s">
        <v>98</v>
      </c>
      <c r="I6636" s="5" t="s">
        <v>51</v>
      </c>
    </row>
    <row r="6637" spans="1:9" ht="48" customHeight="1">
      <c r="A6637" s="5" t="s">
        <v>86</v>
      </c>
      <c r="B6637" s="5" t="s">
        <v>85</v>
      </c>
      <c r="C6637" s="4">
        <v>43497</v>
      </c>
      <c r="D6637" s="4">
        <v>43524</v>
      </c>
      <c r="E6637" s="5" t="s">
        <v>337</v>
      </c>
      <c r="F6637" s="5" t="s">
        <v>353</v>
      </c>
      <c r="G6637" s="7">
        <v>2E-3</v>
      </c>
      <c r="H6637" s="21" t="s">
        <v>98</v>
      </c>
      <c r="I6637" s="5" t="s">
        <v>51</v>
      </c>
    </row>
    <row r="6638" spans="1:9" ht="48" customHeight="1">
      <c r="A6638" s="5" t="s">
        <v>86</v>
      </c>
      <c r="B6638" s="5" t="s">
        <v>85</v>
      </c>
      <c r="C6638" s="4">
        <v>43497</v>
      </c>
      <c r="D6638" s="4">
        <v>43524</v>
      </c>
      <c r="E6638" s="5" t="s">
        <v>337</v>
      </c>
      <c r="F6638" s="5" t="s">
        <v>344</v>
      </c>
      <c r="G6638" s="7">
        <v>2E-3</v>
      </c>
      <c r="H6638" s="21" t="s">
        <v>98</v>
      </c>
      <c r="I6638" s="5" t="s">
        <v>51</v>
      </c>
    </row>
    <row r="6639" spans="1:9" ht="48" customHeight="1">
      <c r="A6639" s="5" t="s">
        <v>86</v>
      </c>
      <c r="B6639" s="5" t="s">
        <v>85</v>
      </c>
      <c r="C6639" s="4">
        <v>43497</v>
      </c>
      <c r="D6639" s="4">
        <v>43524</v>
      </c>
      <c r="E6639" s="5" t="s">
        <v>337</v>
      </c>
      <c r="F6639" s="5" t="s">
        <v>340</v>
      </c>
      <c r="G6639" s="7">
        <v>2E-3</v>
      </c>
      <c r="H6639" s="21" t="s">
        <v>98</v>
      </c>
      <c r="I6639" s="5" t="s">
        <v>51</v>
      </c>
    </row>
    <row r="6640" spans="1:9" ht="48" customHeight="1">
      <c r="A6640" s="5" t="s">
        <v>86</v>
      </c>
      <c r="B6640" s="5" t="s">
        <v>85</v>
      </c>
      <c r="C6640" s="4">
        <v>43497</v>
      </c>
      <c r="D6640" s="4">
        <v>43524</v>
      </c>
      <c r="E6640" s="5" t="s">
        <v>337</v>
      </c>
      <c r="F6640" s="5" t="s">
        <v>345</v>
      </c>
      <c r="G6640" s="7">
        <v>2E-3</v>
      </c>
      <c r="H6640" s="21" t="s">
        <v>98</v>
      </c>
      <c r="I6640" s="5" t="s">
        <v>51</v>
      </c>
    </row>
    <row r="6641" spans="1:9" ht="48" customHeight="1">
      <c r="A6641" s="5" t="s">
        <v>86</v>
      </c>
      <c r="B6641" s="5" t="s">
        <v>85</v>
      </c>
      <c r="C6641" s="4">
        <v>43497</v>
      </c>
      <c r="D6641" s="4">
        <v>43524</v>
      </c>
      <c r="E6641" s="5" t="s">
        <v>337</v>
      </c>
      <c r="F6641" s="5" t="s">
        <v>361</v>
      </c>
      <c r="G6641" s="7">
        <v>1E-3</v>
      </c>
      <c r="H6641" s="21" t="s">
        <v>98</v>
      </c>
      <c r="I6641" s="5" t="s">
        <v>51</v>
      </c>
    </row>
    <row r="6642" spans="1:9" ht="48" customHeight="1">
      <c r="A6642" s="5" t="s">
        <v>86</v>
      </c>
      <c r="B6642" s="5" t="s">
        <v>85</v>
      </c>
      <c r="C6642" s="4">
        <v>43497</v>
      </c>
      <c r="D6642" s="4">
        <v>43524</v>
      </c>
      <c r="E6642" s="5" t="s">
        <v>337</v>
      </c>
      <c r="F6642" s="5" t="s">
        <v>362</v>
      </c>
      <c r="G6642" s="7">
        <v>1E-3</v>
      </c>
      <c r="H6642" s="21" t="s">
        <v>98</v>
      </c>
      <c r="I6642" s="5" t="s">
        <v>51</v>
      </c>
    </row>
    <row r="6643" spans="1:9" ht="48" customHeight="1">
      <c r="A6643" s="5" t="s">
        <v>86</v>
      </c>
      <c r="B6643" s="5" t="s">
        <v>85</v>
      </c>
      <c r="C6643" s="4">
        <v>43497</v>
      </c>
      <c r="D6643" s="4">
        <v>43524</v>
      </c>
      <c r="E6643" s="5" t="s">
        <v>337</v>
      </c>
      <c r="F6643" s="5" t="s">
        <v>355</v>
      </c>
      <c r="G6643" s="7">
        <v>1E-3</v>
      </c>
      <c r="H6643" s="21" t="s">
        <v>98</v>
      </c>
      <c r="I6643" s="5" t="s">
        <v>51</v>
      </c>
    </row>
    <row r="6644" spans="1:9" ht="48" customHeight="1">
      <c r="A6644" s="5" t="s">
        <v>86</v>
      </c>
      <c r="B6644" s="5" t="s">
        <v>85</v>
      </c>
      <c r="C6644" s="4">
        <v>43497</v>
      </c>
      <c r="D6644" s="4">
        <v>43524</v>
      </c>
      <c r="E6644" s="5" t="s">
        <v>337</v>
      </c>
      <c r="F6644" s="5" t="s">
        <v>358</v>
      </c>
      <c r="G6644" s="7">
        <v>1E-3</v>
      </c>
      <c r="H6644" s="21" t="s">
        <v>98</v>
      </c>
      <c r="I6644" s="5" t="s">
        <v>51</v>
      </c>
    </row>
    <row r="6645" spans="1:9" ht="48" customHeight="1">
      <c r="A6645" s="5" t="s">
        <v>86</v>
      </c>
      <c r="B6645" s="5" t="s">
        <v>85</v>
      </c>
      <c r="C6645" s="4">
        <v>43497</v>
      </c>
      <c r="D6645" s="4">
        <v>43524</v>
      </c>
      <c r="E6645" s="5" t="s">
        <v>337</v>
      </c>
      <c r="F6645" s="5" t="s">
        <v>359</v>
      </c>
      <c r="G6645" s="7">
        <v>1E-3</v>
      </c>
      <c r="H6645" s="21" t="s">
        <v>98</v>
      </c>
      <c r="I6645" s="5" t="s">
        <v>51</v>
      </c>
    </row>
    <row r="6646" spans="1:9" ht="48" customHeight="1">
      <c r="A6646" s="5" t="s">
        <v>86</v>
      </c>
      <c r="B6646" s="5" t="s">
        <v>85</v>
      </c>
      <c r="C6646" s="4">
        <v>43497</v>
      </c>
      <c r="D6646" s="4">
        <v>43524</v>
      </c>
      <c r="E6646" s="5" t="s">
        <v>337</v>
      </c>
      <c r="F6646" s="5" t="s">
        <v>360</v>
      </c>
      <c r="G6646" s="7">
        <v>1E-3</v>
      </c>
      <c r="H6646" s="21" t="s">
        <v>98</v>
      </c>
      <c r="I6646" s="5" t="s">
        <v>51</v>
      </c>
    </row>
    <row r="6647" spans="1:9" ht="48" customHeight="1">
      <c r="A6647" s="5" t="s">
        <v>86</v>
      </c>
      <c r="B6647" s="5" t="s">
        <v>85</v>
      </c>
      <c r="C6647" s="4">
        <v>43497</v>
      </c>
      <c r="D6647" s="4">
        <v>43524</v>
      </c>
      <c r="E6647" s="5" t="s">
        <v>505</v>
      </c>
      <c r="F6647" s="5" t="s">
        <v>395</v>
      </c>
      <c r="G6647" s="7">
        <v>1.2E-2</v>
      </c>
      <c r="H6647" s="21" t="s">
        <v>98</v>
      </c>
      <c r="I6647" s="5" t="s">
        <v>51</v>
      </c>
    </row>
    <row r="6648" spans="1:9" ht="48" customHeight="1">
      <c r="A6648" s="5" t="s">
        <v>86</v>
      </c>
      <c r="B6648" s="5" t="s">
        <v>85</v>
      </c>
      <c r="C6648" s="4">
        <v>43497</v>
      </c>
      <c r="D6648" s="4">
        <v>43524</v>
      </c>
      <c r="E6648" s="5" t="s">
        <v>505</v>
      </c>
      <c r="F6648" s="5" t="s">
        <v>392</v>
      </c>
      <c r="G6648" s="7">
        <v>1.2E-2</v>
      </c>
      <c r="H6648" s="21" t="s">
        <v>98</v>
      </c>
      <c r="I6648" s="5" t="s">
        <v>51</v>
      </c>
    </row>
    <row r="6649" spans="1:9" ht="48" customHeight="1">
      <c r="A6649" s="5" t="s">
        <v>86</v>
      </c>
      <c r="B6649" s="5" t="s">
        <v>85</v>
      </c>
      <c r="C6649" s="4">
        <v>43497</v>
      </c>
      <c r="D6649" s="4">
        <v>43524</v>
      </c>
      <c r="E6649" s="5" t="s">
        <v>505</v>
      </c>
      <c r="F6649" s="5" t="s">
        <v>362</v>
      </c>
      <c r="G6649" s="7">
        <v>0.01</v>
      </c>
      <c r="H6649" s="21" t="s">
        <v>98</v>
      </c>
      <c r="I6649" s="5" t="s">
        <v>51</v>
      </c>
    </row>
    <row r="6650" spans="1:9" ht="48" customHeight="1">
      <c r="A6650" s="5" t="s">
        <v>86</v>
      </c>
      <c r="B6650" s="5" t="s">
        <v>85</v>
      </c>
      <c r="C6650" s="4">
        <v>43497</v>
      </c>
      <c r="D6650" s="4">
        <v>43524</v>
      </c>
      <c r="E6650" s="5" t="s">
        <v>505</v>
      </c>
      <c r="F6650" s="5" t="s">
        <v>506</v>
      </c>
      <c r="G6650" s="7">
        <v>9.0000000000000011E-3</v>
      </c>
      <c r="H6650" s="21" t="s">
        <v>98</v>
      </c>
      <c r="I6650" s="5" t="s">
        <v>51</v>
      </c>
    </row>
    <row r="6651" spans="1:9" ht="48" customHeight="1">
      <c r="A6651" s="5" t="s">
        <v>86</v>
      </c>
      <c r="B6651" s="5" t="s">
        <v>85</v>
      </c>
      <c r="C6651" s="4">
        <v>43497</v>
      </c>
      <c r="D6651" s="4">
        <v>43524</v>
      </c>
      <c r="E6651" s="5" t="s">
        <v>505</v>
      </c>
      <c r="F6651" s="5" t="s">
        <v>366</v>
      </c>
      <c r="G6651" s="7">
        <v>8.0000000000000002E-3</v>
      </c>
      <c r="H6651" s="21" t="s">
        <v>98</v>
      </c>
      <c r="I6651" s="5" t="s">
        <v>51</v>
      </c>
    </row>
    <row r="6652" spans="1:9" ht="48" customHeight="1">
      <c r="A6652" s="5" t="s">
        <v>86</v>
      </c>
      <c r="B6652" s="5" t="s">
        <v>85</v>
      </c>
      <c r="C6652" s="4">
        <v>43497</v>
      </c>
      <c r="D6652" s="4">
        <v>43524</v>
      </c>
      <c r="E6652" s="5" t="s">
        <v>494</v>
      </c>
      <c r="F6652" s="5" t="s">
        <v>496</v>
      </c>
      <c r="G6652" s="7">
        <v>9.0000000000000011E-3</v>
      </c>
      <c r="H6652" s="21" t="s">
        <v>98</v>
      </c>
      <c r="I6652" s="5" t="s">
        <v>51</v>
      </c>
    </row>
    <row r="6653" spans="1:9" ht="48" customHeight="1">
      <c r="A6653" s="5" t="s">
        <v>86</v>
      </c>
      <c r="B6653" s="5" t="s">
        <v>85</v>
      </c>
      <c r="C6653" s="4">
        <v>43497</v>
      </c>
      <c r="D6653" s="4">
        <v>43524</v>
      </c>
      <c r="E6653" s="5" t="s">
        <v>494</v>
      </c>
      <c r="F6653" s="5" t="s">
        <v>395</v>
      </c>
      <c r="G6653" s="7">
        <v>5.0000000000000001E-3</v>
      </c>
      <c r="H6653" s="21" t="s">
        <v>98</v>
      </c>
      <c r="I6653" s="5" t="s">
        <v>51</v>
      </c>
    </row>
    <row r="6654" spans="1:9" ht="48" customHeight="1">
      <c r="A6654" s="5" t="s">
        <v>86</v>
      </c>
      <c r="B6654" s="5" t="s">
        <v>85</v>
      </c>
      <c r="C6654" s="4">
        <v>43497</v>
      </c>
      <c r="D6654" s="4">
        <v>43524</v>
      </c>
      <c r="E6654" s="5" t="s">
        <v>494</v>
      </c>
      <c r="F6654" s="5" t="s">
        <v>500</v>
      </c>
      <c r="G6654" s="7">
        <v>5.0000000000000001E-3</v>
      </c>
      <c r="H6654" s="21" t="s">
        <v>98</v>
      </c>
      <c r="I6654" s="5" t="s">
        <v>51</v>
      </c>
    </row>
    <row r="6655" spans="1:9" ht="48" customHeight="1">
      <c r="A6655" s="5" t="s">
        <v>86</v>
      </c>
      <c r="B6655" s="5" t="s">
        <v>85</v>
      </c>
      <c r="C6655" s="4">
        <v>43497</v>
      </c>
      <c r="D6655" s="4">
        <v>43524</v>
      </c>
      <c r="E6655" s="5" t="s">
        <v>494</v>
      </c>
      <c r="F6655" s="5" t="s">
        <v>495</v>
      </c>
      <c r="G6655" s="7">
        <v>4.0000000000000001E-3</v>
      </c>
      <c r="H6655" s="21" t="s">
        <v>98</v>
      </c>
      <c r="I6655" s="5" t="s">
        <v>51</v>
      </c>
    </row>
    <row r="6656" spans="1:9" ht="48" customHeight="1">
      <c r="A6656" s="5" t="s">
        <v>86</v>
      </c>
      <c r="B6656" s="5" t="s">
        <v>85</v>
      </c>
      <c r="C6656" s="4">
        <v>43497</v>
      </c>
      <c r="D6656" s="4">
        <v>43524</v>
      </c>
      <c r="E6656" s="5" t="s">
        <v>494</v>
      </c>
      <c r="F6656" s="5" t="s">
        <v>499</v>
      </c>
      <c r="G6656" s="7">
        <v>4.0000000000000001E-3</v>
      </c>
      <c r="H6656" s="21" t="s">
        <v>98</v>
      </c>
      <c r="I6656" s="5" t="s">
        <v>51</v>
      </c>
    </row>
    <row r="6657" spans="1:9" ht="48" customHeight="1">
      <c r="A6657" s="5" t="s">
        <v>86</v>
      </c>
      <c r="B6657" s="5" t="s">
        <v>85</v>
      </c>
      <c r="C6657" s="4">
        <v>43497</v>
      </c>
      <c r="D6657" s="4">
        <v>43524</v>
      </c>
      <c r="E6657" s="5" t="s">
        <v>494</v>
      </c>
      <c r="F6657" s="5" t="s">
        <v>504</v>
      </c>
      <c r="G6657" s="7">
        <v>4.0000000000000001E-3</v>
      </c>
      <c r="H6657" s="21" t="s">
        <v>98</v>
      </c>
      <c r="I6657" s="5" t="s">
        <v>51</v>
      </c>
    </row>
    <row r="6658" spans="1:9" ht="48" customHeight="1">
      <c r="A6658" s="5" t="s">
        <v>86</v>
      </c>
      <c r="B6658" s="5" t="s">
        <v>85</v>
      </c>
      <c r="C6658" s="4">
        <v>43497</v>
      </c>
      <c r="D6658" s="4">
        <v>43524</v>
      </c>
      <c r="E6658" s="5" t="s">
        <v>494</v>
      </c>
      <c r="F6658" s="5" t="s">
        <v>392</v>
      </c>
      <c r="G6658" s="7">
        <v>3.0000000000000001E-3</v>
      </c>
      <c r="H6658" s="21" t="s">
        <v>98</v>
      </c>
      <c r="I6658" s="5" t="s">
        <v>51</v>
      </c>
    </row>
    <row r="6659" spans="1:9" ht="48" customHeight="1">
      <c r="A6659" s="5" t="s">
        <v>86</v>
      </c>
      <c r="B6659" s="5" t="s">
        <v>85</v>
      </c>
      <c r="C6659" s="4">
        <v>43497</v>
      </c>
      <c r="D6659" s="4">
        <v>43524</v>
      </c>
      <c r="E6659" s="5" t="s">
        <v>494</v>
      </c>
      <c r="F6659" s="5" t="s">
        <v>497</v>
      </c>
      <c r="G6659" s="7">
        <v>3.0000000000000001E-3</v>
      </c>
      <c r="H6659" s="21" t="s">
        <v>98</v>
      </c>
      <c r="I6659" s="5" t="s">
        <v>51</v>
      </c>
    </row>
    <row r="6660" spans="1:9" ht="48" customHeight="1">
      <c r="A6660" s="5" t="s">
        <v>86</v>
      </c>
      <c r="B6660" s="5" t="s">
        <v>85</v>
      </c>
      <c r="C6660" s="4">
        <v>43497</v>
      </c>
      <c r="D6660" s="4">
        <v>43524</v>
      </c>
      <c r="E6660" s="5" t="s">
        <v>494</v>
      </c>
      <c r="F6660" s="5" t="s">
        <v>501</v>
      </c>
      <c r="G6660" s="7">
        <v>3.0000000000000001E-3</v>
      </c>
      <c r="H6660" s="21" t="s">
        <v>98</v>
      </c>
      <c r="I6660" s="5" t="s">
        <v>51</v>
      </c>
    </row>
    <row r="6661" spans="1:9" ht="48" customHeight="1">
      <c r="A6661" s="5" t="s">
        <v>86</v>
      </c>
      <c r="B6661" s="5" t="s">
        <v>85</v>
      </c>
      <c r="C6661" s="4">
        <v>43497</v>
      </c>
      <c r="D6661" s="4">
        <v>43524</v>
      </c>
      <c r="E6661" s="5" t="s">
        <v>494</v>
      </c>
      <c r="F6661" s="5" t="s">
        <v>502</v>
      </c>
      <c r="G6661" s="7">
        <v>3.0000000000000001E-3</v>
      </c>
      <c r="H6661" s="21" t="s">
        <v>98</v>
      </c>
      <c r="I6661" s="5" t="s">
        <v>51</v>
      </c>
    </row>
    <row r="6662" spans="1:9" ht="48" customHeight="1">
      <c r="A6662" s="5" t="s">
        <v>86</v>
      </c>
      <c r="B6662" s="5" t="s">
        <v>85</v>
      </c>
      <c r="C6662" s="4">
        <v>43497</v>
      </c>
      <c r="D6662" s="4">
        <v>43524</v>
      </c>
      <c r="E6662" s="5" t="s">
        <v>494</v>
      </c>
      <c r="F6662" s="5" t="s">
        <v>503</v>
      </c>
      <c r="G6662" s="7">
        <v>2E-3</v>
      </c>
      <c r="H6662" s="21" t="s">
        <v>98</v>
      </c>
      <c r="I6662" s="5" t="s">
        <v>51</v>
      </c>
    </row>
    <row r="6663" spans="1:9" ht="48" customHeight="1">
      <c r="A6663" s="5" t="s">
        <v>86</v>
      </c>
      <c r="B6663" s="5" t="s">
        <v>85</v>
      </c>
      <c r="C6663" s="4">
        <v>43497</v>
      </c>
      <c r="D6663" s="4">
        <v>43524</v>
      </c>
      <c r="E6663" s="5" t="s">
        <v>494</v>
      </c>
      <c r="F6663" s="5" t="s">
        <v>364</v>
      </c>
      <c r="G6663" s="7">
        <v>1E-3</v>
      </c>
      <c r="H6663" s="21" t="s">
        <v>98</v>
      </c>
      <c r="I6663" s="5" t="s">
        <v>51</v>
      </c>
    </row>
    <row r="6664" spans="1:9" ht="48" customHeight="1">
      <c r="A6664" s="5" t="s">
        <v>86</v>
      </c>
      <c r="B6664" s="5" t="s">
        <v>85</v>
      </c>
      <c r="C6664" s="4">
        <v>43497</v>
      </c>
      <c r="D6664" s="4">
        <v>43524</v>
      </c>
      <c r="E6664" s="5" t="s">
        <v>494</v>
      </c>
      <c r="F6664" s="5" t="s">
        <v>366</v>
      </c>
      <c r="G6664" s="7">
        <v>1E-3</v>
      </c>
      <c r="H6664" s="21" t="s">
        <v>98</v>
      </c>
      <c r="I6664" s="5" t="s">
        <v>51</v>
      </c>
    </row>
    <row r="6665" spans="1:9" ht="48" customHeight="1">
      <c r="A6665" s="5" t="s">
        <v>86</v>
      </c>
      <c r="B6665" s="5" t="s">
        <v>85</v>
      </c>
      <c r="C6665" s="4">
        <v>43497</v>
      </c>
      <c r="D6665" s="4">
        <v>43524</v>
      </c>
      <c r="E6665" s="5" t="s">
        <v>494</v>
      </c>
      <c r="F6665" s="5" t="s">
        <v>498</v>
      </c>
      <c r="G6665" s="7">
        <v>1E-3</v>
      </c>
      <c r="H6665" s="21" t="s">
        <v>98</v>
      </c>
      <c r="I6665" s="5" t="s">
        <v>51</v>
      </c>
    </row>
    <row r="6666" spans="1:9" ht="48" customHeight="1">
      <c r="A6666" s="5" t="s">
        <v>86</v>
      </c>
      <c r="B6666" s="5" t="s">
        <v>85</v>
      </c>
      <c r="C6666" s="4">
        <v>43497</v>
      </c>
      <c r="D6666" s="4">
        <v>43524</v>
      </c>
      <c r="E6666" s="5" t="s">
        <v>494</v>
      </c>
      <c r="F6666" s="5" t="s">
        <v>339</v>
      </c>
      <c r="G6666" s="7">
        <v>1E-3</v>
      </c>
      <c r="H6666" s="21" t="s">
        <v>98</v>
      </c>
      <c r="I6666" s="5" t="s">
        <v>51</v>
      </c>
    </row>
    <row r="6667" spans="1:9" ht="48" customHeight="1">
      <c r="A6667" s="5" t="s">
        <v>86</v>
      </c>
      <c r="B6667" s="5" t="s">
        <v>85</v>
      </c>
      <c r="C6667" s="4">
        <v>43497</v>
      </c>
      <c r="D6667" s="4">
        <v>43524</v>
      </c>
      <c r="E6667" s="5" t="s">
        <v>494</v>
      </c>
      <c r="F6667" s="5" t="s">
        <v>362</v>
      </c>
      <c r="G6667" s="7">
        <v>0</v>
      </c>
      <c r="H6667" s="21" t="s">
        <v>98</v>
      </c>
      <c r="I6667" s="5" t="s">
        <v>51</v>
      </c>
    </row>
    <row r="6668" spans="1:9" ht="48" customHeight="1">
      <c r="A6668" s="5" t="s">
        <v>86</v>
      </c>
      <c r="B6668" s="5" t="s">
        <v>85</v>
      </c>
      <c r="C6668" s="4">
        <v>43497</v>
      </c>
      <c r="D6668" s="4">
        <v>43524</v>
      </c>
      <c r="E6668" s="5" t="s">
        <v>115</v>
      </c>
      <c r="F6668" s="5" t="s">
        <v>436</v>
      </c>
      <c r="G6668" s="7">
        <v>8.0000000000000002E-3</v>
      </c>
      <c r="H6668" s="21" t="s">
        <v>98</v>
      </c>
      <c r="I6668" s="5" t="s">
        <v>51</v>
      </c>
    </row>
    <row r="6669" spans="1:9" ht="48" customHeight="1">
      <c r="A6669" s="5" t="s">
        <v>86</v>
      </c>
      <c r="B6669" s="5" t="s">
        <v>85</v>
      </c>
      <c r="C6669" s="4">
        <v>43497</v>
      </c>
      <c r="D6669" s="4">
        <v>43524</v>
      </c>
      <c r="E6669" s="5" t="s">
        <v>115</v>
      </c>
      <c r="F6669" s="5" t="s">
        <v>434</v>
      </c>
      <c r="G6669" s="7">
        <v>4.0000000000000001E-3</v>
      </c>
      <c r="H6669" s="21" t="s">
        <v>98</v>
      </c>
      <c r="I6669" s="5" t="s">
        <v>51</v>
      </c>
    </row>
    <row r="6670" spans="1:9" ht="48" customHeight="1">
      <c r="A6670" s="5" t="s">
        <v>86</v>
      </c>
      <c r="B6670" s="5" t="s">
        <v>85</v>
      </c>
      <c r="C6670" s="4">
        <v>43497</v>
      </c>
      <c r="D6670" s="4">
        <v>43524</v>
      </c>
      <c r="E6670" s="5" t="s">
        <v>115</v>
      </c>
      <c r="F6670" s="5" t="s">
        <v>430</v>
      </c>
      <c r="G6670" s="7">
        <v>3.0000000000000001E-3</v>
      </c>
      <c r="H6670" s="21" t="s">
        <v>98</v>
      </c>
      <c r="I6670" s="5" t="s">
        <v>51</v>
      </c>
    </row>
    <row r="6671" spans="1:9" ht="48" customHeight="1">
      <c r="A6671" s="5" t="s">
        <v>86</v>
      </c>
      <c r="B6671" s="5" t="s">
        <v>85</v>
      </c>
      <c r="C6671" s="4">
        <v>43497</v>
      </c>
      <c r="D6671" s="4">
        <v>43524</v>
      </c>
      <c r="E6671" s="5" t="s">
        <v>115</v>
      </c>
      <c r="F6671" s="5" t="s">
        <v>435</v>
      </c>
      <c r="G6671" s="7">
        <v>3.0000000000000001E-3</v>
      </c>
      <c r="H6671" s="21" t="s">
        <v>98</v>
      </c>
      <c r="I6671" s="5" t="s">
        <v>51</v>
      </c>
    </row>
    <row r="6672" spans="1:9" ht="48" customHeight="1">
      <c r="A6672" s="5" t="s">
        <v>86</v>
      </c>
      <c r="B6672" s="5" t="s">
        <v>85</v>
      </c>
      <c r="C6672" s="4">
        <v>43497</v>
      </c>
      <c r="D6672" s="4">
        <v>43524</v>
      </c>
      <c r="E6672" s="5" t="s">
        <v>115</v>
      </c>
      <c r="F6672" s="5" t="s">
        <v>431</v>
      </c>
      <c r="G6672" s="7">
        <v>2E-3</v>
      </c>
      <c r="H6672" s="21" t="s">
        <v>98</v>
      </c>
      <c r="I6672" s="5" t="s">
        <v>51</v>
      </c>
    </row>
    <row r="6673" spans="1:9" ht="48" customHeight="1">
      <c r="A6673" s="5" t="s">
        <v>86</v>
      </c>
      <c r="B6673" s="5" t="s">
        <v>85</v>
      </c>
      <c r="C6673" s="4">
        <v>43497</v>
      </c>
      <c r="D6673" s="4">
        <v>43524</v>
      </c>
      <c r="E6673" s="5" t="s">
        <v>115</v>
      </c>
      <c r="F6673" s="5" t="s">
        <v>433</v>
      </c>
      <c r="G6673" s="7">
        <v>2E-3</v>
      </c>
      <c r="H6673" s="21" t="s">
        <v>98</v>
      </c>
      <c r="I6673" s="5" t="s">
        <v>51</v>
      </c>
    </row>
    <row r="6674" spans="1:9" ht="48" customHeight="1">
      <c r="A6674" s="5" t="s">
        <v>86</v>
      </c>
      <c r="B6674" s="5" t="s">
        <v>85</v>
      </c>
      <c r="C6674" s="4">
        <v>43497</v>
      </c>
      <c r="D6674" s="4">
        <v>43524</v>
      </c>
      <c r="E6674" s="5" t="s">
        <v>115</v>
      </c>
      <c r="F6674" s="5" t="s">
        <v>437</v>
      </c>
      <c r="G6674" s="7">
        <v>1E-3</v>
      </c>
      <c r="H6674" s="21" t="s">
        <v>98</v>
      </c>
      <c r="I6674" s="5" t="s">
        <v>51</v>
      </c>
    </row>
    <row r="6675" spans="1:9" ht="48" customHeight="1">
      <c r="A6675" s="5" t="s">
        <v>86</v>
      </c>
      <c r="B6675" s="5" t="s">
        <v>85</v>
      </c>
      <c r="C6675" s="4">
        <v>43497</v>
      </c>
      <c r="D6675" s="4">
        <v>43524</v>
      </c>
      <c r="E6675" s="5" t="s">
        <v>115</v>
      </c>
      <c r="F6675" s="5" t="s">
        <v>438</v>
      </c>
      <c r="G6675" s="7">
        <v>1E-3</v>
      </c>
      <c r="H6675" s="21" t="s">
        <v>98</v>
      </c>
      <c r="I6675" s="5" t="s">
        <v>51</v>
      </c>
    </row>
    <row r="6676" spans="1:9" ht="48" customHeight="1">
      <c r="A6676" s="5" t="s">
        <v>86</v>
      </c>
      <c r="B6676" s="5" t="s">
        <v>85</v>
      </c>
      <c r="C6676" s="4">
        <v>43497</v>
      </c>
      <c r="D6676" s="4">
        <v>43524</v>
      </c>
      <c r="E6676" s="5" t="s">
        <v>115</v>
      </c>
      <c r="F6676" s="5" t="s">
        <v>432</v>
      </c>
      <c r="G6676" s="7">
        <v>1E-3</v>
      </c>
      <c r="H6676" s="21" t="s">
        <v>98</v>
      </c>
      <c r="I6676" s="5" t="s">
        <v>51</v>
      </c>
    </row>
    <row r="6677" spans="1:9" ht="48" customHeight="1">
      <c r="A6677" s="5" t="s">
        <v>86</v>
      </c>
      <c r="B6677" s="5" t="s">
        <v>85</v>
      </c>
      <c r="C6677" s="4">
        <v>43497</v>
      </c>
      <c r="D6677" s="4">
        <v>43524</v>
      </c>
      <c r="E6677" s="5" t="s">
        <v>115</v>
      </c>
      <c r="F6677" s="5" t="s">
        <v>439</v>
      </c>
      <c r="G6677" s="7">
        <v>1E-3</v>
      </c>
      <c r="H6677" s="21" t="s">
        <v>98</v>
      </c>
      <c r="I6677" s="5" t="s">
        <v>51</v>
      </c>
    </row>
    <row r="6678" spans="1:9" ht="48" customHeight="1">
      <c r="A6678" s="5" t="s">
        <v>86</v>
      </c>
      <c r="B6678" s="5" t="s">
        <v>85</v>
      </c>
      <c r="C6678" s="4">
        <v>43497</v>
      </c>
      <c r="D6678" s="4">
        <v>43524</v>
      </c>
      <c r="E6678" s="5" t="s">
        <v>115</v>
      </c>
      <c r="F6678" s="5" t="s">
        <v>440</v>
      </c>
      <c r="G6678" s="7">
        <v>1E-3</v>
      </c>
      <c r="H6678" s="21" t="s">
        <v>98</v>
      </c>
      <c r="I6678" s="5" t="s">
        <v>51</v>
      </c>
    </row>
    <row r="6679" spans="1:9" ht="48" customHeight="1">
      <c r="A6679" s="5" t="s">
        <v>86</v>
      </c>
      <c r="B6679" s="5" t="s">
        <v>85</v>
      </c>
      <c r="C6679" s="4">
        <v>43497</v>
      </c>
      <c r="D6679" s="4">
        <v>43524</v>
      </c>
      <c r="E6679" s="5" t="s">
        <v>115</v>
      </c>
      <c r="F6679" s="5" t="s">
        <v>441</v>
      </c>
      <c r="G6679" s="7">
        <v>1E-3</v>
      </c>
      <c r="H6679" s="21" t="s">
        <v>98</v>
      </c>
      <c r="I6679" s="5" t="s">
        <v>51</v>
      </c>
    </row>
    <row r="6680" spans="1:9" ht="48" customHeight="1">
      <c r="A6680" s="5" t="s">
        <v>86</v>
      </c>
      <c r="B6680" s="5" t="s">
        <v>85</v>
      </c>
      <c r="C6680" s="4">
        <v>43497</v>
      </c>
      <c r="D6680" s="4">
        <v>43524</v>
      </c>
      <c r="E6680" s="5" t="s">
        <v>115</v>
      </c>
      <c r="F6680" s="5" t="s">
        <v>443</v>
      </c>
      <c r="G6680" s="7">
        <v>1E-3</v>
      </c>
      <c r="H6680" s="21" t="s">
        <v>98</v>
      </c>
      <c r="I6680" s="5" t="s">
        <v>51</v>
      </c>
    </row>
    <row r="6681" spans="1:9" ht="48" customHeight="1">
      <c r="A6681" s="5" t="s">
        <v>86</v>
      </c>
      <c r="B6681" s="5" t="s">
        <v>85</v>
      </c>
      <c r="C6681" s="4">
        <v>43497</v>
      </c>
      <c r="D6681" s="4">
        <v>43524</v>
      </c>
      <c r="E6681" s="5" t="s">
        <v>115</v>
      </c>
      <c r="F6681" s="5" t="s">
        <v>444</v>
      </c>
      <c r="G6681" s="7">
        <v>1E-3</v>
      </c>
      <c r="H6681" s="21" t="s">
        <v>98</v>
      </c>
      <c r="I6681" s="5" t="s">
        <v>51</v>
      </c>
    </row>
    <row r="6682" spans="1:9" ht="48" customHeight="1">
      <c r="A6682" s="5" t="s">
        <v>86</v>
      </c>
      <c r="B6682" s="5" t="s">
        <v>85</v>
      </c>
      <c r="C6682" s="4">
        <v>43497</v>
      </c>
      <c r="D6682" s="4">
        <v>43524</v>
      </c>
      <c r="E6682" s="5" t="s">
        <v>115</v>
      </c>
      <c r="F6682" s="5" t="s">
        <v>449</v>
      </c>
      <c r="G6682" s="7">
        <v>1E-3</v>
      </c>
      <c r="H6682" s="21" t="s">
        <v>98</v>
      </c>
      <c r="I6682" s="5" t="s">
        <v>51</v>
      </c>
    </row>
    <row r="6683" spans="1:9" ht="48" customHeight="1">
      <c r="A6683" s="5" t="s">
        <v>86</v>
      </c>
      <c r="B6683" s="5" t="s">
        <v>85</v>
      </c>
      <c r="C6683" s="4">
        <v>43497</v>
      </c>
      <c r="D6683" s="4">
        <v>43524</v>
      </c>
      <c r="E6683" s="5" t="s">
        <v>115</v>
      </c>
      <c r="F6683" s="5" t="s">
        <v>442</v>
      </c>
      <c r="G6683" s="7">
        <v>0</v>
      </c>
      <c r="H6683" s="21" t="s">
        <v>98</v>
      </c>
      <c r="I6683" s="5" t="s">
        <v>51</v>
      </c>
    </row>
    <row r="6684" spans="1:9" ht="48" customHeight="1">
      <c r="A6684" s="5" t="s">
        <v>86</v>
      </c>
      <c r="B6684" s="5" t="s">
        <v>85</v>
      </c>
      <c r="C6684" s="4">
        <v>43497</v>
      </c>
      <c r="D6684" s="4">
        <v>43524</v>
      </c>
      <c r="E6684" s="5" t="s">
        <v>115</v>
      </c>
      <c r="F6684" s="5" t="s">
        <v>445</v>
      </c>
      <c r="G6684" s="7">
        <v>0</v>
      </c>
      <c r="H6684" s="21" t="s">
        <v>98</v>
      </c>
      <c r="I6684" s="5" t="s">
        <v>51</v>
      </c>
    </row>
    <row r="6685" spans="1:9" ht="48" customHeight="1">
      <c r="A6685" s="5" t="s">
        <v>86</v>
      </c>
      <c r="B6685" s="5" t="s">
        <v>85</v>
      </c>
      <c r="C6685" s="4">
        <v>43497</v>
      </c>
      <c r="D6685" s="4">
        <v>43524</v>
      </c>
      <c r="E6685" s="5" t="s">
        <v>115</v>
      </c>
      <c r="F6685" s="5" t="s">
        <v>113</v>
      </c>
      <c r="G6685" s="7">
        <v>0</v>
      </c>
      <c r="H6685" s="21" t="s">
        <v>98</v>
      </c>
      <c r="I6685" s="5" t="s">
        <v>51</v>
      </c>
    </row>
    <row r="6686" spans="1:9" ht="48" customHeight="1">
      <c r="A6686" s="5" t="s">
        <v>86</v>
      </c>
      <c r="B6686" s="5" t="s">
        <v>85</v>
      </c>
      <c r="C6686" s="4">
        <v>43497</v>
      </c>
      <c r="D6686" s="4">
        <v>43524</v>
      </c>
      <c r="E6686" s="5" t="s">
        <v>115</v>
      </c>
      <c r="F6686" s="5" t="s">
        <v>446</v>
      </c>
      <c r="G6686" s="7">
        <v>0</v>
      </c>
      <c r="H6686" s="21" t="s">
        <v>98</v>
      </c>
      <c r="I6686" s="5" t="s">
        <v>51</v>
      </c>
    </row>
    <row r="6687" spans="1:9" ht="48" customHeight="1">
      <c r="A6687" s="5" t="s">
        <v>86</v>
      </c>
      <c r="B6687" s="5" t="s">
        <v>85</v>
      </c>
      <c r="C6687" s="4">
        <v>43497</v>
      </c>
      <c r="D6687" s="4">
        <v>43524</v>
      </c>
      <c r="E6687" s="5" t="s">
        <v>115</v>
      </c>
      <c r="F6687" s="5" t="s">
        <v>447</v>
      </c>
      <c r="G6687" s="7">
        <v>0</v>
      </c>
      <c r="H6687" s="21" t="s">
        <v>98</v>
      </c>
      <c r="I6687" s="5" t="s">
        <v>51</v>
      </c>
    </row>
    <row r="6688" spans="1:9" ht="48" customHeight="1">
      <c r="A6688" s="5" t="s">
        <v>86</v>
      </c>
      <c r="B6688" s="5" t="s">
        <v>85</v>
      </c>
      <c r="C6688" s="4">
        <v>43497</v>
      </c>
      <c r="D6688" s="4">
        <v>43524</v>
      </c>
      <c r="E6688" s="5" t="s">
        <v>115</v>
      </c>
      <c r="F6688" s="5" t="s">
        <v>448</v>
      </c>
      <c r="G6688" s="7">
        <v>0</v>
      </c>
      <c r="H6688" s="21" t="s">
        <v>98</v>
      </c>
      <c r="I6688" s="5" t="s">
        <v>51</v>
      </c>
    </row>
    <row r="6689" spans="1:9" ht="48" customHeight="1">
      <c r="A6689" s="5" t="s">
        <v>86</v>
      </c>
      <c r="B6689" s="5" t="s">
        <v>85</v>
      </c>
      <c r="C6689" s="4">
        <v>43497</v>
      </c>
      <c r="D6689" s="4">
        <v>43524</v>
      </c>
      <c r="E6689" s="5" t="s">
        <v>115</v>
      </c>
      <c r="F6689" s="5" t="s">
        <v>450</v>
      </c>
      <c r="G6689" s="7">
        <v>0</v>
      </c>
      <c r="H6689" s="21" t="s">
        <v>98</v>
      </c>
      <c r="I6689" s="5" t="s">
        <v>51</v>
      </c>
    </row>
    <row r="6690" spans="1:9" ht="48" customHeight="1">
      <c r="A6690" s="5" t="s">
        <v>86</v>
      </c>
      <c r="B6690" s="5" t="s">
        <v>85</v>
      </c>
      <c r="C6690" s="4">
        <v>43497</v>
      </c>
      <c r="D6690" s="4">
        <v>43524</v>
      </c>
      <c r="E6690" s="5" t="s">
        <v>414</v>
      </c>
      <c r="F6690" s="5" t="s">
        <v>415</v>
      </c>
      <c r="G6690" s="7">
        <v>3.0000000000000001E-3</v>
      </c>
      <c r="H6690" s="21" t="s">
        <v>98</v>
      </c>
      <c r="I6690" s="5" t="s">
        <v>51</v>
      </c>
    </row>
    <row r="6691" spans="1:9" ht="48" customHeight="1">
      <c r="A6691" s="5" t="s">
        <v>86</v>
      </c>
      <c r="B6691" s="5" t="s">
        <v>85</v>
      </c>
      <c r="C6691" s="4">
        <v>43497</v>
      </c>
      <c r="D6691" s="4">
        <v>43524</v>
      </c>
      <c r="E6691" s="5" t="s">
        <v>414</v>
      </c>
      <c r="F6691" s="5" t="s">
        <v>419</v>
      </c>
      <c r="G6691" s="7">
        <v>3.0000000000000001E-3</v>
      </c>
      <c r="H6691" s="21" t="s">
        <v>98</v>
      </c>
      <c r="I6691" s="5" t="s">
        <v>51</v>
      </c>
    </row>
    <row r="6692" spans="1:9" ht="48" customHeight="1">
      <c r="A6692" s="5" t="s">
        <v>86</v>
      </c>
      <c r="B6692" s="5" t="s">
        <v>85</v>
      </c>
      <c r="C6692" s="4">
        <v>43497</v>
      </c>
      <c r="D6692" s="4">
        <v>43524</v>
      </c>
      <c r="E6692" s="5" t="s">
        <v>414</v>
      </c>
      <c r="F6692" s="5" t="s">
        <v>418</v>
      </c>
      <c r="G6692" s="7">
        <v>2E-3</v>
      </c>
      <c r="H6692" s="21" t="s">
        <v>98</v>
      </c>
      <c r="I6692" s="5" t="s">
        <v>51</v>
      </c>
    </row>
    <row r="6693" spans="1:9" ht="48" customHeight="1">
      <c r="A6693" s="5" t="s">
        <v>86</v>
      </c>
      <c r="B6693" s="5" t="s">
        <v>85</v>
      </c>
      <c r="C6693" s="4">
        <v>43497</v>
      </c>
      <c r="D6693" s="4">
        <v>43524</v>
      </c>
      <c r="E6693" s="5" t="s">
        <v>414</v>
      </c>
      <c r="F6693" s="5" t="s">
        <v>416</v>
      </c>
      <c r="G6693" s="7">
        <v>2E-3</v>
      </c>
      <c r="H6693" s="21" t="s">
        <v>98</v>
      </c>
      <c r="I6693" s="5" t="s">
        <v>51</v>
      </c>
    </row>
    <row r="6694" spans="1:9" ht="48" customHeight="1">
      <c r="A6694" s="5" t="s">
        <v>86</v>
      </c>
      <c r="B6694" s="5" t="s">
        <v>85</v>
      </c>
      <c r="C6694" s="4">
        <v>43497</v>
      </c>
      <c r="D6694" s="4">
        <v>43524</v>
      </c>
      <c r="E6694" s="5" t="s">
        <v>414</v>
      </c>
      <c r="F6694" s="5" t="s">
        <v>417</v>
      </c>
      <c r="G6694" s="7">
        <v>2E-3</v>
      </c>
      <c r="H6694" s="21" t="s">
        <v>98</v>
      </c>
      <c r="I6694" s="5" t="s">
        <v>51</v>
      </c>
    </row>
    <row r="6695" spans="1:9" ht="48" customHeight="1">
      <c r="A6695" s="5" t="s">
        <v>86</v>
      </c>
      <c r="B6695" s="5" t="s">
        <v>85</v>
      </c>
      <c r="C6695" s="4">
        <v>43497</v>
      </c>
      <c r="D6695" s="4">
        <v>43524</v>
      </c>
      <c r="E6695" s="5" t="s">
        <v>414</v>
      </c>
      <c r="F6695" s="5" t="s">
        <v>421</v>
      </c>
      <c r="G6695" s="7">
        <v>2E-3</v>
      </c>
      <c r="H6695" s="21" t="s">
        <v>98</v>
      </c>
      <c r="I6695" s="5" t="s">
        <v>51</v>
      </c>
    </row>
    <row r="6696" spans="1:9" ht="48" customHeight="1">
      <c r="A6696" s="5" t="s">
        <v>86</v>
      </c>
      <c r="B6696" s="5" t="s">
        <v>85</v>
      </c>
      <c r="C6696" s="4">
        <v>43497</v>
      </c>
      <c r="D6696" s="4">
        <v>43524</v>
      </c>
      <c r="E6696" s="5" t="s">
        <v>414</v>
      </c>
      <c r="F6696" s="5" t="s">
        <v>420</v>
      </c>
      <c r="G6696" s="7">
        <v>2E-3</v>
      </c>
      <c r="H6696" s="21" t="s">
        <v>98</v>
      </c>
      <c r="I6696" s="5" t="s">
        <v>51</v>
      </c>
    </row>
    <row r="6697" spans="1:9" ht="48" customHeight="1">
      <c r="A6697" s="5" t="s">
        <v>86</v>
      </c>
      <c r="B6697" s="5" t="s">
        <v>85</v>
      </c>
      <c r="C6697" s="4">
        <v>43497</v>
      </c>
      <c r="D6697" s="4">
        <v>43524</v>
      </c>
      <c r="E6697" s="5" t="s">
        <v>414</v>
      </c>
      <c r="F6697" s="5" t="s">
        <v>426</v>
      </c>
      <c r="G6697" s="7">
        <v>1E-3</v>
      </c>
      <c r="H6697" s="21" t="s">
        <v>98</v>
      </c>
      <c r="I6697" s="5" t="s">
        <v>51</v>
      </c>
    </row>
    <row r="6698" spans="1:9" ht="48" customHeight="1">
      <c r="A6698" s="5" t="s">
        <v>86</v>
      </c>
      <c r="B6698" s="5" t="s">
        <v>85</v>
      </c>
      <c r="C6698" s="4">
        <v>43497</v>
      </c>
      <c r="D6698" s="4">
        <v>43524</v>
      </c>
      <c r="E6698" s="5" t="s">
        <v>414</v>
      </c>
      <c r="F6698" s="5" t="s">
        <v>425</v>
      </c>
      <c r="G6698" s="7">
        <v>1E-3</v>
      </c>
      <c r="H6698" s="21" t="s">
        <v>98</v>
      </c>
      <c r="I6698" s="5" t="s">
        <v>51</v>
      </c>
    </row>
    <row r="6699" spans="1:9" ht="48" customHeight="1">
      <c r="A6699" s="5" t="s">
        <v>86</v>
      </c>
      <c r="B6699" s="5" t="s">
        <v>85</v>
      </c>
      <c r="C6699" s="4">
        <v>43497</v>
      </c>
      <c r="D6699" s="4">
        <v>43524</v>
      </c>
      <c r="E6699" s="5" t="s">
        <v>414</v>
      </c>
      <c r="F6699" s="5" t="s">
        <v>428</v>
      </c>
      <c r="G6699" s="7">
        <v>1E-3</v>
      </c>
      <c r="H6699" s="21" t="s">
        <v>98</v>
      </c>
      <c r="I6699" s="5" t="s">
        <v>51</v>
      </c>
    </row>
    <row r="6700" spans="1:9" ht="48" customHeight="1">
      <c r="A6700" s="5" t="s">
        <v>86</v>
      </c>
      <c r="B6700" s="5" t="s">
        <v>85</v>
      </c>
      <c r="C6700" s="4">
        <v>43497</v>
      </c>
      <c r="D6700" s="4">
        <v>43524</v>
      </c>
      <c r="E6700" s="5" t="s">
        <v>414</v>
      </c>
      <c r="F6700" s="5" t="s">
        <v>422</v>
      </c>
      <c r="G6700" s="7">
        <v>0</v>
      </c>
      <c r="H6700" s="21" t="s">
        <v>98</v>
      </c>
      <c r="I6700" s="5" t="s">
        <v>51</v>
      </c>
    </row>
    <row r="6701" spans="1:9" ht="48" customHeight="1">
      <c r="A6701" s="5" t="s">
        <v>86</v>
      </c>
      <c r="B6701" s="5" t="s">
        <v>85</v>
      </c>
      <c r="C6701" s="4">
        <v>43497</v>
      </c>
      <c r="D6701" s="4">
        <v>43524</v>
      </c>
      <c r="E6701" s="5" t="s">
        <v>414</v>
      </c>
      <c r="F6701" s="5" t="s">
        <v>423</v>
      </c>
      <c r="G6701" s="7">
        <v>0</v>
      </c>
      <c r="H6701" s="21" t="s">
        <v>98</v>
      </c>
      <c r="I6701" s="5" t="s">
        <v>51</v>
      </c>
    </row>
    <row r="6702" spans="1:9" ht="48" customHeight="1">
      <c r="A6702" s="5" t="s">
        <v>86</v>
      </c>
      <c r="B6702" s="5" t="s">
        <v>85</v>
      </c>
      <c r="C6702" s="4">
        <v>43497</v>
      </c>
      <c r="D6702" s="4">
        <v>43524</v>
      </c>
      <c r="E6702" s="5" t="s">
        <v>414</v>
      </c>
      <c r="F6702" s="5" t="s">
        <v>424</v>
      </c>
      <c r="G6702" s="7">
        <v>0</v>
      </c>
      <c r="H6702" s="21" t="s">
        <v>98</v>
      </c>
      <c r="I6702" s="5" t="s">
        <v>51</v>
      </c>
    </row>
    <row r="6703" spans="1:9" ht="48" customHeight="1">
      <c r="A6703" s="5" t="s">
        <v>86</v>
      </c>
      <c r="B6703" s="5" t="s">
        <v>85</v>
      </c>
      <c r="C6703" s="4">
        <v>43497</v>
      </c>
      <c r="D6703" s="4">
        <v>43524</v>
      </c>
      <c r="E6703" s="5" t="s">
        <v>414</v>
      </c>
      <c r="F6703" s="5" t="s">
        <v>427</v>
      </c>
      <c r="G6703" s="7">
        <v>0</v>
      </c>
      <c r="H6703" s="21" t="s">
        <v>98</v>
      </c>
      <c r="I6703" s="5" t="s">
        <v>51</v>
      </c>
    </row>
    <row r="6704" spans="1:9" ht="48" customHeight="1">
      <c r="A6704" s="5" t="s">
        <v>86</v>
      </c>
      <c r="B6704" s="5" t="s">
        <v>85</v>
      </c>
      <c r="C6704" s="4">
        <v>43497</v>
      </c>
      <c r="D6704" s="4">
        <v>43524</v>
      </c>
      <c r="E6704" s="5" t="s">
        <v>53</v>
      </c>
      <c r="F6704" s="5" t="s">
        <v>474</v>
      </c>
      <c r="G6704" s="7">
        <v>5.0000000000000001E-3</v>
      </c>
      <c r="H6704" s="21" t="s">
        <v>98</v>
      </c>
      <c r="I6704" s="5" t="s">
        <v>51</v>
      </c>
    </row>
    <row r="6705" spans="1:9" ht="48" customHeight="1">
      <c r="A6705" s="5" t="s">
        <v>86</v>
      </c>
      <c r="B6705" s="5" t="s">
        <v>85</v>
      </c>
      <c r="C6705" s="4">
        <v>43497</v>
      </c>
      <c r="D6705" s="4">
        <v>43524</v>
      </c>
      <c r="E6705" s="5" t="s">
        <v>53</v>
      </c>
      <c r="F6705" s="5" t="s">
        <v>475</v>
      </c>
      <c r="G6705" s="7">
        <v>3.0000000000000001E-3</v>
      </c>
      <c r="H6705" s="21" t="s">
        <v>98</v>
      </c>
      <c r="I6705" s="5" t="s">
        <v>51</v>
      </c>
    </row>
    <row r="6706" spans="1:9" ht="48" customHeight="1">
      <c r="A6706" s="5" t="s">
        <v>86</v>
      </c>
      <c r="B6706" s="5" t="s">
        <v>85</v>
      </c>
      <c r="C6706" s="4">
        <v>43497</v>
      </c>
      <c r="D6706" s="4">
        <v>43524</v>
      </c>
      <c r="E6706" s="5" t="s">
        <v>53</v>
      </c>
      <c r="F6706" s="5" t="s">
        <v>478</v>
      </c>
      <c r="G6706" s="7">
        <v>2E-3</v>
      </c>
      <c r="H6706" s="21" t="s">
        <v>98</v>
      </c>
      <c r="I6706" s="5" t="s">
        <v>51</v>
      </c>
    </row>
    <row r="6707" spans="1:9" ht="48" customHeight="1">
      <c r="A6707" s="5" t="s">
        <v>86</v>
      </c>
      <c r="B6707" s="5" t="s">
        <v>85</v>
      </c>
      <c r="C6707" s="4">
        <v>43497</v>
      </c>
      <c r="D6707" s="4">
        <v>43524</v>
      </c>
      <c r="E6707" s="5" t="s">
        <v>53</v>
      </c>
      <c r="F6707" s="5" t="s">
        <v>476</v>
      </c>
      <c r="G6707" s="7">
        <v>1E-3</v>
      </c>
      <c r="H6707" s="21" t="s">
        <v>98</v>
      </c>
      <c r="I6707" s="5" t="s">
        <v>51</v>
      </c>
    </row>
    <row r="6708" spans="1:9" ht="48" customHeight="1">
      <c r="A6708" s="5" t="s">
        <v>86</v>
      </c>
      <c r="B6708" s="5" t="s">
        <v>85</v>
      </c>
      <c r="C6708" s="4">
        <v>43497</v>
      </c>
      <c r="D6708" s="4">
        <v>43524</v>
      </c>
      <c r="E6708" s="5" t="s">
        <v>53</v>
      </c>
      <c r="F6708" s="5" t="s">
        <v>477</v>
      </c>
      <c r="G6708" s="7">
        <v>1E-3</v>
      </c>
      <c r="H6708" s="21" t="s">
        <v>98</v>
      </c>
      <c r="I6708" s="5" t="s">
        <v>51</v>
      </c>
    </row>
    <row r="6709" spans="1:9" ht="48" customHeight="1">
      <c r="A6709" s="5" t="s">
        <v>86</v>
      </c>
      <c r="B6709" s="5" t="s">
        <v>85</v>
      </c>
      <c r="C6709" s="4">
        <v>43497</v>
      </c>
      <c r="D6709" s="4">
        <v>43524</v>
      </c>
      <c r="E6709" s="5" t="s">
        <v>53</v>
      </c>
      <c r="F6709" s="5" t="s">
        <v>481</v>
      </c>
      <c r="G6709" s="7">
        <v>1E-3</v>
      </c>
      <c r="H6709" s="21" t="s">
        <v>98</v>
      </c>
      <c r="I6709" s="5" t="s">
        <v>51</v>
      </c>
    </row>
    <row r="6710" spans="1:9" ht="48" customHeight="1">
      <c r="A6710" s="5" t="s">
        <v>86</v>
      </c>
      <c r="B6710" s="5" t="s">
        <v>85</v>
      </c>
      <c r="C6710" s="4">
        <v>43497</v>
      </c>
      <c r="D6710" s="4">
        <v>43524</v>
      </c>
      <c r="E6710" s="5" t="s">
        <v>53</v>
      </c>
      <c r="F6710" s="5" t="s">
        <v>46</v>
      </c>
      <c r="G6710" s="7">
        <v>1E-3</v>
      </c>
      <c r="H6710" s="21" t="s">
        <v>98</v>
      </c>
      <c r="I6710" s="5" t="s">
        <v>51</v>
      </c>
    </row>
    <row r="6711" spans="1:9" ht="48" customHeight="1">
      <c r="A6711" s="5" t="s">
        <v>86</v>
      </c>
      <c r="B6711" s="5" t="s">
        <v>85</v>
      </c>
      <c r="C6711" s="4">
        <v>43497</v>
      </c>
      <c r="D6711" s="4">
        <v>43524</v>
      </c>
      <c r="E6711" s="5" t="s">
        <v>53</v>
      </c>
      <c r="F6711" s="5" t="s">
        <v>483</v>
      </c>
      <c r="G6711" s="7">
        <v>1E-3</v>
      </c>
      <c r="H6711" s="21" t="s">
        <v>98</v>
      </c>
      <c r="I6711" s="5" t="s">
        <v>51</v>
      </c>
    </row>
    <row r="6712" spans="1:9" ht="48" customHeight="1">
      <c r="A6712" s="5" t="s">
        <v>86</v>
      </c>
      <c r="B6712" s="5" t="s">
        <v>85</v>
      </c>
      <c r="C6712" s="4">
        <v>43497</v>
      </c>
      <c r="D6712" s="4">
        <v>43524</v>
      </c>
      <c r="E6712" s="5" t="s">
        <v>53</v>
      </c>
      <c r="F6712" s="5" t="s">
        <v>484</v>
      </c>
      <c r="G6712" s="7">
        <v>1E-3</v>
      </c>
      <c r="H6712" s="21" t="s">
        <v>98</v>
      </c>
      <c r="I6712" s="5" t="s">
        <v>51</v>
      </c>
    </row>
    <row r="6713" spans="1:9" ht="48" customHeight="1">
      <c r="A6713" s="5" t="s">
        <v>86</v>
      </c>
      <c r="B6713" s="5" t="s">
        <v>85</v>
      </c>
      <c r="C6713" s="4">
        <v>43497</v>
      </c>
      <c r="D6713" s="4">
        <v>43524</v>
      </c>
      <c r="E6713" s="5" t="s">
        <v>53</v>
      </c>
      <c r="F6713" s="5" t="s">
        <v>488</v>
      </c>
      <c r="G6713" s="7">
        <v>1E-3</v>
      </c>
      <c r="H6713" s="21" t="s">
        <v>98</v>
      </c>
      <c r="I6713" s="5" t="s">
        <v>51</v>
      </c>
    </row>
    <row r="6714" spans="1:9" ht="48" customHeight="1">
      <c r="A6714" s="5" t="s">
        <v>86</v>
      </c>
      <c r="B6714" s="5" t="s">
        <v>85</v>
      </c>
      <c r="C6714" s="4">
        <v>43497</v>
      </c>
      <c r="D6714" s="4">
        <v>43524</v>
      </c>
      <c r="E6714" s="5" t="s">
        <v>53</v>
      </c>
      <c r="F6714" s="5" t="s">
        <v>479</v>
      </c>
      <c r="G6714" s="7">
        <v>0</v>
      </c>
      <c r="H6714" s="21" t="s">
        <v>98</v>
      </c>
      <c r="I6714" s="5" t="s">
        <v>51</v>
      </c>
    </row>
    <row r="6715" spans="1:9" ht="48" customHeight="1">
      <c r="A6715" s="5" t="s">
        <v>86</v>
      </c>
      <c r="B6715" s="5" t="s">
        <v>85</v>
      </c>
      <c r="C6715" s="4">
        <v>43497</v>
      </c>
      <c r="D6715" s="4">
        <v>43524</v>
      </c>
      <c r="E6715" s="5" t="s">
        <v>53</v>
      </c>
      <c r="F6715" s="5" t="s">
        <v>480</v>
      </c>
      <c r="G6715" s="7">
        <v>0</v>
      </c>
      <c r="H6715" s="21" t="s">
        <v>98</v>
      </c>
      <c r="I6715" s="5" t="s">
        <v>51</v>
      </c>
    </row>
    <row r="6716" spans="1:9" ht="48" customHeight="1">
      <c r="A6716" s="5" t="s">
        <v>86</v>
      </c>
      <c r="B6716" s="5" t="s">
        <v>85</v>
      </c>
      <c r="C6716" s="4">
        <v>43497</v>
      </c>
      <c r="D6716" s="4">
        <v>43524</v>
      </c>
      <c r="E6716" s="5" t="s">
        <v>53</v>
      </c>
      <c r="F6716" s="5" t="s">
        <v>482</v>
      </c>
      <c r="G6716" s="7">
        <v>0</v>
      </c>
      <c r="H6716" s="21" t="s">
        <v>98</v>
      </c>
      <c r="I6716" s="5" t="s">
        <v>51</v>
      </c>
    </row>
    <row r="6717" spans="1:9" ht="48" customHeight="1">
      <c r="A6717" s="5" t="s">
        <v>86</v>
      </c>
      <c r="B6717" s="5" t="s">
        <v>85</v>
      </c>
      <c r="C6717" s="4">
        <v>43497</v>
      </c>
      <c r="D6717" s="4">
        <v>43524</v>
      </c>
      <c r="E6717" s="5" t="s">
        <v>53</v>
      </c>
      <c r="F6717" s="5" t="s">
        <v>485</v>
      </c>
      <c r="G6717" s="7">
        <v>0</v>
      </c>
      <c r="H6717" s="21" t="s">
        <v>98</v>
      </c>
      <c r="I6717" s="5" t="s">
        <v>51</v>
      </c>
    </row>
    <row r="6718" spans="1:9" ht="48" customHeight="1">
      <c r="A6718" s="5" t="s">
        <v>86</v>
      </c>
      <c r="B6718" s="5" t="s">
        <v>85</v>
      </c>
      <c r="C6718" s="4">
        <v>43497</v>
      </c>
      <c r="D6718" s="4">
        <v>43524</v>
      </c>
      <c r="E6718" s="5" t="s">
        <v>53</v>
      </c>
      <c r="F6718" s="5" t="s">
        <v>486</v>
      </c>
      <c r="G6718" s="7">
        <v>0</v>
      </c>
      <c r="H6718" s="21" t="s">
        <v>98</v>
      </c>
      <c r="I6718" s="5" t="s">
        <v>51</v>
      </c>
    </row>
    <row r="6719" spans="1:9" ht="48" customHeight="1">
      <c r="A6719" s="5" t="s">
        <v>86</v>
      </c>
      <c r="B6719" s="5" t="s">
        <v>85</v>
      </c>
      <c r="C6719" s="4">
        <v>43497</v>
      </c>
      <c r="D6719" s="4">
        <v>43524</v>
      </c>
      <c r="E6719" s="5" t="s">
        <v>53</v>
      </c>
      <c r="F6719" s="5" t="s">
        <v>487</v>
      </c>
      <c r="G6719" s="7">
        <v>0</v>
      </c>
      <c r="H6719" s="21" t="s">
        <v>98</v>
      </c>
      <c r="I6719" s="5" t="s">
        <v>51</v>
      </c>
    </row>
    <row r="6720" spans="1:9" ht="48" customHeight="1">
      <c r="A6720" s="5" t="s">
        <v>86</v>
      </c>
      <c r="B6720" s="5" t="s">
        <v>85</v>
      </c>
      <c r="C6720" s="4">
        <v>43497</v>
      </c>
      <c r="D6720" s="4">
        <v>43524</v>
      </c>
      <c r="E6720" s="5" t="s">
        <v>53</v>
      </c>
      <c r="F6720" s="5" t="s">
        <v>445</v>
      </c>
      <c r="G6720" s="7">
        <v>0</v>
      </c>
      <c r="H6720" s="21" t="s">
        <v>98</v>
      </c>
      <c r="I6720" s="5" t="s">
        <v>51</v>
      </c>
    </row>
    <row r="6721" spans="1:9" ht="48" customHeight="1">
      <c r="A6721" s="5" t="s">
        <v>86</v>
      </c>
      <c r="B6721" s="5" t="s">
        <v>85</v>
      </c>
      <c r="C6721" s="4">
        <v>43497</v>
      </c>
      <c r="D6721" s="4">
        <v>43524</v>
      </c>
      <c r="E6721" s="5" t="s">
        <v>53</v>
      </c>
      <c r="F6721" s="5" t="s">
        <v>489</v>
      </c>
      <c r="G6721" s="7">
        <v>0</v>
      </c>
      <c r="H6721" s="21" t="s">
        <v>98</v>
      </c>
      <c r="I6721" s="5" t="s">
        <v>51</v>
      </c>
    </row>
    <row r="6722" spans="1:9" ht="48" customHeight="1">
      <c r="A6722" s="5" t="s">
        <v>86</v>
      </c>
      <c r="B6722" s="5" t="s">
        <v>85</v>
      </c>
      <c r="C6722" s="4">
        <v>43497</v>
      </c>
      <c r="D6722" s="4">
        <v>43524</v>
      </c>
      <c r="E6722" s="5" t="s">
        <v>75</v>
      </c>
      <c r="F6722" s="5" t="s">
        <v>282</v>
      </c>
      <c r="G6722" s="7">
        <v>3.0000000000000001E-3</v>
      </c>
      <c r="H6722" s="21" t="s">
        <v>98</v>
      </c>
      <c r="I6722" s="5" t="s">
        <v>51</v>
      </c>
    </row>
    <row r="6723" spans="1:9" ht="48" customHeight="1">
      <c r="A6723" s="5" t="s">
        <v>86</v>
      </c>
      <c r="B6723" s="5" t="s">
        <v>85</v>
      </c>
      <c r="C6723" s="4">
        <v>43497</v>
      </c>
      <c r="D6723" s="4">
        <v>43524</v>
      </c>
      <c r="E6723" s="5" t="s">
        <v>75</v>
      </c>
      <c r="F6723" s="5" t="s">
        <v>279</v>
      </c>
      <c r="G6723" s="7">
        <v>3.0000000000000001E-3</v>
      </c>
      <c r="H6723" s="21" t="s">
        <v>98</v>
      </c>
      <c r="I6723" s="5" t="s">
        <v>51</v>
      </c>
    </row>
    <row r="6724" spans="1:9" ht="48" customHeight="1">
      <c r="A6724" s="5" t="s">
        <v>86</v>
      </c>
      <c r="B6724" s="5" t="s">
        <v>85</v>
      </c>
      <c r="C6724" s="4">
        <v>43497</v>
      </c>
      <c r="D6724" s="4">
        <v>43524</v>
      </c>
      <c r="E6724" s="5" t="s">
        <v>75</v>
      </c>
      <c r="F6724" s="5" t="s">
        <v>283</v>
      </c>
      <c r="G6724" s="7">
        <v>2E-3</v>
      </c>
      <c r="H6724" s="21" t="s">
        <v>98</v>
      </c>
      <c r="I6724" s="5" t="s">
        <v>51</v>
      </c>
    </row>
    <row r="6725" spans="1:9" ht="48" customHeight="1">
      <c r="A6725" s="5" t="s">
        <v>86</v>
      </c>
      <c r="B6725" s="5" t="s">
        <v>85</v>
      </c>
      <c r="C6725" s="4">
        <v>43497</v>
      </c>
      <c r="D6725" s="4">
        <v>43524</v>
      </c>
      <c r="E6725" s="5" t="s">
        <v>75</v>
      </c>
      <c r="F6725" s="5" t="s">
        <v>281</v>
      </c>
      <c r="G6725" s="7">
        <v>1E-3</v>
      </c>
      <c r="H6725" s="21" t="s">
        <v>98</v>
      </c>
      <c r="I6725" s="5" t="s">
        <v>51</v>
      </c>
    </row>
    <row r="6726" spans="1:9" ht="48" customHeight="1">
      <c r="A6726" s="5" t="s">
        <v>86</v>
      </c>
      <c r="B6726" s="5" t="s">
        <v>85</v>
      </c>
      <c r="C6726" s="4">
        <v>43497</v>
      </c>
      <c r="D6726" s="4">
        <v>43524</v>
      </c>
      <c r="E6726" s="5" t="s">
        <v>75</v>
      </c>
      <c r="F6726" s="5" t="s">
        <v>280</v>
      </c>
      <c r="G6726" s="7">
        <v>1E-3</v>
      </c>
      <c r="H6726" s="21" t="s">
        <v>98</v>
      </c>
      <c r="I6726" s="5" t="s">
        <v>51</v>
      </c>
    </row>
    <row r="6727" spans="1:9" ht="48" customHeight="1">
      <c r="A6727" s="5" t="s">
        <v>86</v>
      </c>
      <c r="B6727" s="5" t="s">
        <v>85</v>
      </c>
      <c r="C6727" s="4">
        <v>43497</v>
      </c>
      <c r="D6727" s="4">
        <v>43524</v>
      </c>
      <c r="E6727" s="5" t="s">
        <v>75</v>
      </c>
      <c r="F6727" s="5" t="s">
        <v>287</v>
      </c>
      <c r="G6727" s="7">
        <v>0</v>
      </c>
      <c r="H6727" s="21" t="s">
        <v>98</v>
      </c>
      <c r="I6727" s="5" t="s">
        <v>51</v>
      </c>
    </row>
    <row r="6728" spans="1:9" ht="48" customHeight="1">
      <c r="A6728" s="5" t="s">
        <v>86</v>
      </c>
      <c r="B6728" s="5" t="s">
        <v>85</v>
      </c>
      <c r="C6728" s="4">
        <v>43497</v>
      </c>
      <c r="D6728" s="4">
        <v>43524</v>
      </c>
      <c r="E6728" s="5" t="s">
        <v>75</v>
      </c>
      <c r="F6728" s="5" t="s">
        <v>284</v>
      </c>
      <c r="G6728" s="7">
        <v>0</v>
      </c>
      <c r="H6728" s="21" t="s">
        <v>98</v>
      </c>
      <c r="I6728" s="5" t="s">
        <v>51</v>
      </c>
    </row>
    <row r="6729" spans="1:9" ht="48" customHeight="1">
      <c r="A6729" s="5" t="s">
        <v>86</v>
      </c>
      <c r="B6729" s="5" t="s">
        <v>85</v>
      </c>
      <c r="C6729" s="4">
        <v>43497</v>
      </c>
      <c r="D6729" s="4">
        <v>43524</v>
      </c>
      <c r="E6729" s="5" t="s">
        <v>75</v>
      </c>
      <c r="F6729" s="5" t="s">
        <v>289</v>
      </c>
      <c r="G6729" s="7">
        <v>0</v>
      </c>
      <c r="H6729" s="21" t="s">
        <v>98</v>
      </c>
      <c r="I6729" s="5" t="s">
        <v>51</v>
      </c>
    </row>
    <row r="6730" spans="1:9" ht="48" customHeight="1">
      <c r="A6730" s="5" t="s">
        <v>86</v>
      </c>
      <c r="B6730" s="5" t="s">
        <v>85</v>
      </c>
      <c r="C6730" s="4">
        <v>43497</v>
      </c>
      <c r="D6730" s="4">
        <v>43524</v>
      </c>
      <c r="E6730" s="5" t="s">
        <v>75</v>
      </c>
      <c r="F6730" s="5" t="s">
        <v>291</v>
      </c>
      <c r="G6730" s="7">
        <v>0</v>
      </c>
      <c r="H6730" s="21" t="s">
        <v>98</v>
      </c>
      <c r="I6730" s="5" t="s">
        <v>51</v>
      </c>
    </row>
    <row r="6731" spans="1:9" ht="48" customHeight="1">
      <c r="A6731" s="5" t="s">
        <v>86</v>
      </c>
      <c r="B6731" s="5" t="s">
        <v>85</v>
      </c>
      <c r="C6731" s="4">
        <v>43497</v>
      </c>
      <c r="D6731" s="4">
        <v>43524</v>
      </c>
      <c r="E6731" s="5" t="s">
        <v>75</v>
      </c>
      <c r="F6731" s="5" t="s">
        <v>292</v>
      </c>
      <c r="G6731" s="7">
        <v>0</v>
      </c>
      <c r="H6731" s="21" t="s">
        <v>98</v>
      </c>
      <c r="I6731" s="5" t="s">
        <v>51</v>
      </c>
    </row>
    <row r="6732" spans="1:9" ht="48" customHeight="1">
      <c r="A6732" s="5" t="s">
        <v>86</v>
      </c>
      <c r="B6732" s="5" t="s">
        <v>85</v>
      </c>
      <c r="C6732" s="4">
        <v>43497</v>
      </c>
      <c r="D6732" s="4">
        <v>43524</v>
      </c>
      <c r="E6732" s="5" t="s">
        <v>75</v>
      </c>
      <c r="F6732" s="5" t="s">
        <v>288</v>
      </c>
      <c r="G6732" s="7">
        <v>0</v>
      </c>
      <c r="H6732" s="21" t="s">
        <v>98</v>
      </c>
      <c r="I6732" s="5" t="s">
        <v>51</v>
      </c>
    </row>
    <row r="6733" spans="1:9" ht="48" customHeight="1">
      <c r="A6733" s="5" t="s">
        <v>86</v>
      </c>
      <c r="B6733" s="5" t="s">
        <v>85</v>
      </c>
      <c r="C6733" s="4">
        <v>43497</v>
      </c>
      <c r="D6733" s="4">
        <v>43524</v>
      </c>
      <c r="E6733" s="5" t="s">
        <v>75</v>
      </c>
      <c r="F6733" s="5" t="s">
        <v>290</v>
      </c>
      <c r="G6733" s="7">
        <v>0</v>
      </c>
      <c r="H6733" s="21" t="s">
        <v>98</v>
      </c>
      <c r="I6733" s="5" t="s">
        <v>51</v>
      </c>
    </row>
    <row r="6734" spans="1:9" ht="48" customHeight="1">
      <c r="A6734" s="5" t="s">
        <v>86</v>
      </c>
      <c r="B6734" s="5" t="s">
        <v>85</v>
      </c>
      <c r="C6734" s="4">
        <v>43497</v>
      </c>
      <c r="D6734" s="4">
        <v>43524</v>
      </c>
      <c r="E6734" s="5" t="s">
        <v>75</v>
      </c>
      <c r="F6734" s="5" t="s">
        <v>285</v>
      </c>
      <c r="G6734" s="7">
        <v>0</v>
      </c>
      <c r="H6734" s="21" t="s">
        <v>98</v>
      </c>
      <c r="I6734" s="5" t="s">
        <v>51</v>
      </c>
    </row>
    <row r="6735" spans="1:9" ht="48" customHeight="1">
      <c r="A6735" s="5" t="s">
        <v>86</v>
      </c>
      <c r="B6735" s="5" t="s">
        <v>85</v>
      </c>
      <c r="C6735" s="4">
        <v>43497</v>
      </c>
      <c r="D6735" s="4">
        <v>43524</v>
      </c>
      <c r="E6735" s="5" t="s">
        <v>75</v>
      </c>
      <c r="F6735" s="5" t="s">
        <v>278</v>
      </c>
      <c r="G6735" s="7">
        <v>0</v>
      </c>
      <c r="H6735" s="21" t="s">
        <v>98</v>
      </c>
      <c r="I6735" s="5" t="s">
        <v>51</v>
      </c>
    </row>
    <row r="6736" spans="1:9" ht="48" customHeight="1">
      <c r="A6736" s="5" t="s">
        <v>86</v>
      </c>
      <c r="B6736" s="5" t="s">
        <v>85</v>
      </c>
      <c r="C6736" s="4">
        <v>43497</v>
      </c>
      <c r="D6736" s="4">
        <v>43524</v>
      </c>
      <c r="E6736" s="5" t="s">
        <v>75</v>
      </c>
      <c r="F6736" s="5" t="s">
        <v>73</v>
      </c>
      <c r="G6736" s="7">
        <v>0</v>
      </c>
      <c r="H6736" s="21" t="s">
        <v>98</v>
      </c>
      <c r="I6736" s="5" t="s">
        <v>51</v>
      </c>
    </row>
    <row r="6737" spans="1:9" ht="48" customHeight="1">
      <c r="A6737" s="5" t="s">
        <v>86</v>
      </c>
      <c r="B6737" s="5" t="s">
        <v>85</v>
      </c>
      <c r="C6737" s="4">
        <v>43497</v>
      </c>
      <c r="D6737" s="4">
        <v>43524</v>
      </c>
      <c r="E6737" s="5" t="s">
        <v>75</v>
      </c>
      <c r="F6737" s="5" t="s">
        <v>286</v>
      </c>
      <c r="G6737" s="7">
        <v>0</v>
      </c>
      <c r="H6737" s="21" t="s">
        <v>98</v>
      </c>
      <c r="I6737" s="5" t="s">
        <v>51</v>
      </c>
    </row>
    <row r="6738" spans="1:9" ht="48" customHeight="1">
      <c r="A6738" s="5" t="s">
        <v>86</v>
      </c>
      <c r="B6738" s="5" t="s">
        <v>85</v>
      </c>
      <c r="C6738" s="4">
        <v>43497</v>
      </c>
      <c r="D6738" s="4">
        <v>43524</v>
      </c>
      <c r="E6738" s="5" t="s">
        <v>368</v>
      </c>
      <c r="F6738" s="5" t="s">
        <v>364</v>
      </c>
      <c r="G6738" s="7">
        <v>3.0000000000000001E-3</v>
      </c>
      <c r="H6738" s="21" t="s">
        <v>98</v>
      </c>
      <c r="I6738" s="5" t="s">
        <v>51</v>
      </c>
    </row>
    <row r="6739" spans="1:9" ht="48" customHeight="1">
      <c r="A6739" s="5" t="s">
        <v>86</v>
      </c>
      <c r="B6739" s="5" t="s">
        <v>85</v>
      </c>
      <c r="C6739" s="4">
        <v>43497</v>
      </c>
      <c r="D6739" s="4">
        <v>43524</v>
      </c>
      <c r="E6739" s="5" t="s">
        <v>368</v>
      </c>
      <c r="F6739" s="5" t="s">
        <v>369</v>
      </c>
      <c r="G6739" s="7">
        <v>2E-3</v>
      </c>
      <c r="H6739" s="21" t="s">
        <v>98</v>
      </c>
      <c r="I6739" s="5" t="s">
        <v>51</v>
      </c>
    </row>
    <row r="6740" spans="1:9" ht="48" customHeight="1">
      <c r="A6740" s="5" t="s">
        <v>86</v>
      </c>
      <c r="B6740" s="5" t="s">
        <v>85</v>
      </c>
      <c r="C6740" s="4">
        <v>43497</v>
      </c>
      <c r="D6740" s="4">
        <v>43524</v>
      </c>
      <c r="E6740" s="5" t="s">
        <v>368</v>
      </c>
      <c r="F6740" s="5" t="s">
        <v>370</v>
      </c>
      <c r="G6740" s="7">
        <v>2E-3</v>
      </c>
      <c r="H6740" s="21" t="s">
        <v>98</v>
      </c>
      <c r="I6740" s="5" t="s">
        <v>51</v>
      </c>
    </row>
    <row r="6741" spans="1:9" ht="48" customHeight="1">
      <c r="A6741" s="5" t="s">
        <v>86</v>
      </c>
      <c r="B6741" s="5" t="s">
        <v>85</v>
      </c>
      <c r="C6741" s="4">
        <v>43497</v>
      </c>
      <c r="D6741" s="4">
        <v>43524</v>
      </c>
      <c r="E6741" s="5" t="s">
        <v>368</v>
      </c>
      <c r="F6741" s="5" t="s">
        <v>371</v>
      </c>
      <c r="G6741" s="7">
        <v>2E-3</v>
      </c>
      <c r="H6741" s="21" t="s">
        <v>98</v>
      </c>
      <c r="I6741" s="5" t="s">
        <v>51</v>
      </c>
    </row>
    <row r="6742" spans="1:9" ht="48" customHeight="1">
      <c r="A6742" s="5" t="s">
        <v>86</v>
      </c>
      <c r="B6742" s="5" t="s">
        <v>85</v>
      </c>
      <c r="C6742" s="4">
        <v>43497</v>
      </c>
      <c r="D6742" s="4">
        <v>43524</v>
      </c>
      <c r="E6742" s="5" t="s">
        <v>368</v>
      </c>
      <c r="F6742" s="5" t="s">
        <v>362</v>
      </c>
      <c r="G6742" s="7">
        <v>1E-3</v>
      </c>
      <c r="H6742" s="21" t="s">
        <v>98</v>
      </c>
      <c r="I6742" s="5" t="s">
        <v>51</v>
      </c>
    </row>
    <row r="6743" spans="1:9" ht="48" customHeight="1">
      <c r="A6743" s="5" t="s">
        <v>86</v>
      </c>
      <c r="B6743" s="5" t="s">
        <v>85</v>
      </c>
      <c r="C6743" s="4">
        <v>43497</v>
      </c>
      <c r="D6743" s="4">
        <v>43524</v>
      </c>
      <c r="E6743" s="5" t="s">
        <v>368</v>
      </c>
      <c r="F6743" s="5" t="s">
        <v>372</v>
      </c>
      <c r="G6743" s="7">
        <v>1E-3</v>
      </c>
      <c r="H6743" s="21" t="s">
        <v>98</v>
      </c>
      <c r="I6743" s="5" t="s">
        <v>51</v>
      </c>
    </row>
    <row r="6744" spans="1:9" ht="48" customHeight="1">
      <c r="A6744" s="5" t="s">
        <v>86</v>
      </c>
      <c r="B6744" s="5" t="s">
        <v>85</v>
      </c>
      <c r="C6744" s="4">
        <v>43497</v>
      </c>
      <c r="D6744" s="4">
        <v>43524</v>
      </c>
      <c r="E6744" s="5" t="s">
        <v>368</v>
      </c>
      <c r="F6744" s="5" t="s">
        <v>373</v>
      </c>
      <c r="G6744" s="7">
        <v>1E-3</v>
      </c>
      <c r="H6744" s="21" t="s">
        <v>98</v>
      </c>
      <c r="I6744" s="5" t="s">
        <v>51</v>
      </c>
    </row>
    <row r="6745" spans="1:9" ht="48" customHeight="1">
      <c r="A6745" s="5" t="s">
        <v>86</v>
      </c>
      <c r="B6745" s="5" t="s">
        <v>85</v>
      </c>
      <c r="C6745" s="4">
        <v>43497</v>
      </c>
      <c r="D6745" s="4">
        <v>43524</v>
      </c>
      <c r="E6745" s="5" t="s">
        <v>368</v>
      </c>
      <c r="F6745" s="5" t="s">
        <v>366</v>
      </c>
      <c r="G6745" s="7">
        <v>0</v>
      </c>
      <c r="H6745" s="21" t="s">
        <v>98</v>
      </c>
      <c r="I6745" s="5" t="s">
        <v>51</v>
      </c>
    </row>
    <row r="6746" spans="1:9" ht="48" customHeight="1">
      <c r="A6746" s="5" t="s">
        <v>86</v>
      </c>
      <c r="B6746" s="5" t="s">
        <v>85</v>
      </c>
      <c r="C6746" s="4">
        <v>43497</v>
      </c>
      <c r="D6746" s="4">
        <v>43524</v>
      </c>
      <c r="E6746" s="5" t="s">
        <v>368</v>
      </c>
      <c r="F6746" s="5" t="s">
        <v>374</v>
      </c>
      <c r="G6746" s="7">
        <v>0</v>
      </c>
      <c r="H6746" s="21" t="s">
        <v>98</v>
      </c>
      <c r="I6746" s="5" t="s">
        <v>51</v>
      </c>
    </row>
    <row r="6747" spans="1:9" ht="48" customHeight="1">
      <c r="A6747" s="5" t="s">
        <v>86</v>
      </c>
      <c r="B6747" s="5" t="s">
        <v>85</v>
      </c>
      <c r="C6747" s="4">
        <v>43497</v>
      </c>
      <c r="D6747" s="4">
        <v>43524</v>
      </c>
      <c r="E6747" s="5" t="s">
        <v>368</v>
      </c>
      <c r="F6747" s="5" t="s">
        <v>375</v>
      </c>
      <c r="G6747" s="7">
        <v>0</v>
      </c>
      <c r="H6747" s="21" t="s">
        <v>98</v>
      </c>
      <c r="I6747" s="5" t="s">
        <v>51</v>
      </c>
    </row>
    <row r="6748" spans="1:9" ht="48" customHeight="1">
      <c r="A6748" s="5" t="s">
        <v>86</v>
      </c>
      <c r="B6748" s="5" t="s">
        <v>85</v>
      </c>
      <c r="C6748" s="4">
        <v>43497</v>
      </c>
      <c r="D6748" s="4">
        <v>43524</v>
      </c>
      <c r="E6748" s="5" t="s">
        <v>363</v>
      </c>
      <c r="F6748" s="5" t="s">
        <v>364</v>
      </c>
      <c r="G6748" s="7">
        <v>2E-3</v>
      </c>
      <c r="H6748" s="21" t="s">
        <v>98</v>
      </c>
      <c r="I6748" s="5" t="s">
        <v>51</v>
      </c>
    </row>
    <row r="6749" spans="1:9" ht="48" customHeight="1">
      <c r="A6749" s="5" t="s">
        <v>86</v>
      </c>
      <c r="B6749" s="5" t="s">
        <v>85</v>
      </c>
      <c r="C6749" s="4">
        <v>43497</v>
      </c>
      <c r="D6749" s="4">
        <v>43524</v>
      </c>
      <c r="E6749" s="5" t="s">
        <v>363</v>
      </c>
      <c r="F6749" s="5" t="s">
        <v>365</v>
      </c>
      <c r="G6749" s="7">
        <v>2E-3</v>
      </c>
      <c r="H6749" s="21" t="s">
        <v>98</v>
      </c>
      <c r="I6749" s="5" t="s">
        <v>51</v>
      </c>
    </row>
    <row r="6750" spans="1:9" ht="48" customHeight="1">
      <c r="A6750" s="5" t="s">
        <v>86</v>
      </c>
      <c r="B6750" s="5" t="s">
        <v>85</v>
      </c>
      <c r="C6750" s="4">
        <v>43497</v>
      </c>
      <c r="D6750" s="4">
        <v>43524</v>
      </c>
      <c r="E6750" s="5" t="s">
        <v>363</v>
      </c>
      <c r="F6750" s="5" t="s">
        <v>366</v>
      </c>
      <c r="G6750" s="7">
        <v>1E-3</v>
      </c>
      <c r="H6750" s="21" t="s">
        <v>98</v>
      </c>
      <c r="I6750" s="5" t="s">
        <v>51</v>
      </c>
    </row>
    <row r="6751" spans="1:9" ht="48" customHeight="1">
      <c r="A6751" s="5" t="s">
        <v>86</v>
      </c>
      <c r="B6751" s="5" t="s">
        <v>85</v>
      </c>
      <c r="C6751" s="4">
        <v>43497</v>
      </c>
      <c r="D6751" s="4">
        <v>43524</v>
      </c>
      <c r="E6751" s="5" t="s">
        <v>363</v>
      </c>
      <c r="F6751" s="5" t="s">
        <v>362</v>
      </c>
      <c r="G6751" s="7">
        <v>1E-3</v>
      </c>
      <c r="H6751" s="21" t="s">
        <v>98</v>
      </c>
      <c r="I6751" s="5" t="s">
        <v>51</v>
      </c>
    </row>
    <row r="6752" spans="1:9" ht="48" customHeight="1">
      <c r="A6752" s="5" t="s">
        <v>86</v>
      </c>
      <c r="B6752" s="5" t="s">
        <v>85</v>
      </c>
      <c r="C6752" s="4">
        <v>43497</v>
      </c>
      <c r="D6752" s="4">
        <v>43524</v>
      </c>
      <c r="E6752" s="5" t="s">
        <v>363</v>
      </c>
      <c r="F6752" s="5" t="s">
        <v>367</v>
      </c>
      <c r="G6752" s="7">
        <v>1E-3</v>
      </c>
      <c r="H6752" s="21" t="s">
        <v>98</v>
      </c>
      <c r="I6752" s="5" t="s">
        <v>51</v>
      </c>
    </row>
    <row r="6753" spans="1:9" ht="48" customHeight="1">
      <c r="A6753" s="5" t="s">
        <v>86</v>
      </c>
      <c r="B6753" s="5" t="s">
        <v>85</v>
      </c>
      <c r="C6753" s="4">
        <v>43497</v>
      </c>
      <c r="D6753" s="4">
        <v>43524</v>
      </c>
      <c r="E6753" s="5" t="s">
        <v>390</v>
      </c>
      <c r="F6753" s="5" t="s">
        <v>392</v>
      </c>
      <c r="G6753" s="7">
        <v>1E-3</v>
      </c>
      <c r="H6753" s="21" t="s">
        <v>98</v>
      </c>
      <c r="I6753" s="5" t="s">
        <v>51</v>
      </c>
    </row>
    <row r="6754" spans="1:9" ht="48" customHeight="1">
      <c r="A6754" s="5" t="s">
        <v>86</v>
      </c>
      <c r="B6754" s="5" t="s">
        <v>85</v>
      </c>
      <c r="C6754" s="4">
        <v>43497</v>
      </c>
      <c r="D6754" s="4">
        <v>43524</v>
      </c>
      <c r="E6754" s="5" t="s">
        <v>390</v>
      </c>
      <c r="F6754" s="5" t="s">
        <v>391</v>
      </c>
      <c r="G6754" s="7">
        <v>1E-3</v>
      </c>
      <c r="H6754" s="21" t="s">
        <v>98</v>
      </c>
      <c r="I6754" s="5" t="s">
        <v>51</v>
      </c>
    </row>
    <row r="6755" spans="1:9" ht="48" customHeight="1">
      <c r="A6755" s="5" t="s">
        <v>86</v>
      </c>
      <c r="B6755" s="5" t="s">
        <v>85</v>
      </c>
      <c r="C6755" s="4">
        <v>43497</v>
      </c>
      <c r="D6755" s="4">
        <v>43524</v>
      </c>
      <c r="E6755" s="5" t="s">
        <v>390</v>
      </c>
      <c r="F6755" s="5" t="s">
        <v>394</v>
      </c>
      <c r="G6755" s="7">
        <v>1E-3</v>
      </c>
      <c r="H6755" s="21" t="s">
        <v>98</v>
      </c>
      <c r="I6755" s="5" t="s">
        <v>51</v>
      </c>
    </row>
    <row r="6756" spans="1:9" ht="48" customHeight="1">
      <c r="A6756" s="5" t="s">
        <v>86</v>
      </c>
      <c r="B6756" s="5" t="s">
        <v>85</v>
      </c>
      <c r="C6756" s="4">
        <v>43497</v>
      </c>
      <c r="D6756" s="4">
        <v>43524</v>
      </c>
      <c r="E6756" s="5" t="s">
        <v>390</v>
      </c>
      <c r="F6756" s="5" t="s">
        <v>366</v>
      </c>
      <c r="G6756" s="7">
        <v>0</v>
      </c>
      <c r="H6756" s="21" t="s">
        <v>98</v>
      </c>
      <c r="I6756" s="5" t="s">
        <v>51</v>
      </c>
    </row>
    <row r="6757" spans="1:9" ht="48" customHeight="1">
      <c r="A6757" s="5" t="s">
        <v>86</v>
      </c>
      <c r="B6757" s="5" t="s">
        <v>85</v>
      </c>
      <c r="C6757" s="4">
        <v>43497</v>
      </c>
      <c r="D6757" s="4">
        <v>43524</v>
      </c>
      <c r="E6757" s="5" t="s">
        <v>390</v>
      </c>
      <c r="F6757" s="5" t="s">
        <v>364</v>
      </c>
      <c r="G6757" s="7">
        <v>0</v>
      </c>
      <c r="H6757" s="21" t="s">
        <v>98</v>
      </c>
      <c r="I6757" s="5" t="s">
        <v>51</v>
      </c>
    </row>
    <row r="6758" spans="1:9" ht="48" customHeight="1">
      <c r="A6758" s="5" t="s">
        <v>86</v>
      </c>
      <c r="B6758" s="5" t="s">
        <v>85</v>
      </c>
      <c r="C6758" s="4">
        <v>43497</v>
      </c>
      <c r="D6758" s="4">
        <v>43524</v>
      </c>
      <c r="E6758" s="5" t="s">
        <v>390</v>
      </c>
      <c r="F6758" s="5" t="s">
        <v>395</v>
      </c>
      <c r="G6758" s="7">
        <v>0</v>
      </c>
      <c r="H6758" s="21" t="s">
        <v>98</v>
      </c>
      <c r="I6758" s="5" t="s">
        <v>51</v>
      </c>
    </row>
    <row r="6759" spans="1:9" ht="48" customHeight="1">
      <c r="A6759" s="5" t="s">
        <v>86</v>
      </c>
      <c r="B6759" s="5" t="s">
        <v>85</v>
      </c>
      <c r="C6759" s="4">
        <v>43497</v>
      </c>
      <c r="D6759" s="4">
        <v>43524</v>
      </c>
      <c r="E6759" s="5" t="s">
        <v>390</v>
      </c>
      <c r="F6759" s="5" t="s">
        <v>393</v>
      </c>
      <c r="G6759" s="7">
        <v>0</v>
      </c>
      <c r="H6759" s="21" t="s">
        <v>98</v>
      </c>
      <c r="I6759" s="5" t="s">
        <v>51</v>
      </c>
    </row>
    <row r="6760" spans="1:9" ht="48" customHeight="1">
      <c r="A6760" s="5" t="s">
        <v>86</v>
      </c>
      <c r="B6760" s="5" t="s">
        <v>85</v>
      </c>
      <c r="C6760" s="4">
        <v>43497</v>
      </c>
      <c r="D6760" s="4">
        <v>43524</v>
      </c>
      <c r="E6760" s="5" t="s">
        <v>390</v>
      </c>
      <c r="F6760" s="5" t="s">
        <v>396</v>
      </c>
      <c r="G6760" s="7">
        <v>0</v>
      </c>
      <c r="H6760" s="21" t="s">
        <v>98</v>
      </c>
      <c r="I6760" s="5" t="s">
        <v>51</v>
      </c>
    </row>
    <row r="6761" spans="1:9" ht="48" customHeight="1">
      <c r="A6761" s="5" t="s">
        <v>86</v>
      </c>
      <c r="B6761" s="5" t="s">
        <v>85</v>
      </c>
      <c r="C6761" s="4">
        <v>43497</v>
      </c>
      <c r="D6761" s="4">
        <v>43524</v>
      </c>
      <c r="E6761" s="5" t="s">
        <v>390</v>
      </c>
      <c r="F6761" s="5" t="s">
        <v>397</v>
      </c>
      <c r="G6761" s="7">
        <v>0</v>
      </c>
      <c r="H6761" s="21" t="s">
        <v>98</v>
      </c>
      <c r="I6761" s="5" t="s">
        <v>51</v>
      </c>
    </row>
    <row r="6762" spans="1:9" ht="48" customHeight="1">
      <c r="A6762" s="5" t="s">
        <v>86</v>
      </c>
      <c r="B6762" s="5" t="s">
        <v>85</v>
      </c>
      <c r="C6762" s="4">
        <v>43497</v>
      </c>
      <c r="D6762" s="4">
        <v>43524</v>
      </c>
      <c r="E6762" s="5" t="s">
        <v>390</v>
      </c>
      <c r="F6762" s="5" t="s">
        <v>398</v>
      </c>
      <c r="G6762" s="7">
        <v>0</v>
      </c>
      <c r="H6762" s="21" t="s">
        <v>98</v>
      </c>
      <c r="I6762" s="5" t="s">
        <v>51</v>
      </c>
    </row>
    <row r="6763" spans="1:9" ht="48" customHeight="1">
      <c r="A6763" s="5" t="s">
        <v>86</v>
      </c>
      <c r="B6763" s="5" t="s">
        <v>85</v>
      </c>
      <c r="C6763" s="4">
        <v>43497</v>
      </c>
      <c r="D6763" s="4">
        <v>43524</v>
      </c>
      <c r="E6763" s="5" t="s">
        <v>390</v>
      </c>
      <c r="F6763" s="5" t="s">
        <v>402</v>
      </c>
      <c r="G6763" s="7">
        <v>0</v>
      </c>
      <c r="H6763" s="21" t="s">
        <v>98</v>
      </c>
      <c r="I6763" s="5" t="s">
        <v>51</v>
      </c>
    </row>
    <row r="6764" spans="1:9" ht="48" customHeight="1">
      <c r="A6764" s="5" t="s">
        <v>86</v>
      </c>
      <c r="B6764" s="5" t="s">
        <v>85</v>
      </c>
      <c r="C6764" s="4">
        <v>43497</v>
      </c>
      <c r="D6764" s="4">
        <v>43524</v>
      </c>
      <c r="E6764" s="5" t="s">
        <v>390</v>
      </c>
      <c r="F6764" s="5" t="s">
        <v>403</v>
      </c>
      <c r="G6764" s="7">
        <v>0</v>
      </c>
      <c r="H6764" s="21" t="s">
        <v>98</v>
      </c>
      <c r="I6764" s="5" t="s">
        <v>51</v>
      </c>
    </row>
    <row r="6765" spans="1:9" ht="48" customHeight="1">
      <c r="A6765" s="5" t="s">
        <v>86</v>
      </c>
      <c r="B6765" s="5" t="s">
        <v>85</v>
      </c>
      <c r="C6765" s="4">
        <v>43497</v>
      </c>
      <c r="D6765" s="4">
        <v>43524</v>
      </c>
      <c r="E6765" s="5" t="s">
        <v>390</v>
      </c>
      <c r="F6765" s="5" t="s">
        <v>404</v>
      </c>
      <c r="G6765" s="7">
        <v>0</v>
      </c>
      <c r="H6765" s="21" t="s">
        <v>98</v>
      </c>
      <c r="I6765" s="5" t="s">
        <v>51</v>
      </c>
    </row>
    <row r="6766" spans="1:9" ht="48" customHeight="1">
      <c r="A6766" s="5" t="s">
        <v>86</v>
      </c>
      <c r="B6766" s="5" t="s">
        <v>85</v>
      </c>
      <c r="C6766" s="4">
        <v>43497</v>
      </c>
      <c r="D6766" s="4">
        <v>43524</v>
      </c>
      <c r="E6766" s="5" t="s">
        <v>390</v>
      </c>
      <c r="F6766" s="5" t="s">
        <v>405</v>
      </c>
      <c r="G6766" s="7">
        <v>0</v>
      </c>
      <c r="H6766" s="21" t="s">
        <v>98</v>
      </c>
      <c r="I6766" s="5" t="s">
        <v>51</v>
      </c>
    </row>
    <row r="6767" spans="1:9" ht="48" customHeight="1">
      <c r="A6767" s="5" t="s">
        <v>86</v>
      </c>
      <c r="B6767" s="5" t="s">
        <v>85</v>
      </c>
      <c r="C6767" s="4">
        <v>43497</v>
      </c>
      <c r="D6767" s="4">
        <v>43524</v>
      </c>
      <c r="E6767" s="5" t="s">
        <v>390</v>
      </c>
      <c r="F6767" s="5" t="s">
        <v>406</v>
      </c>
      <c r="G6767" s="7">
        <v>0</v>
      </c>
      <c r="H6767" s="21" t="s">
        <v>98</v>
      </c>
      <c r="I6767" s="5" t="s">
        <v>51</v>
      </c>
    </row>
    <row r="6768" spans="1:9" ht="48" customHeight="1">
      <c r="A6768" s="5" t="s">
        <v>86</v>
      </c>
      <c r="B6768" s="5" t="s">
        <v>85</v>
      </c>
      <c r="C6768" s="4">
        <v>43497</v>
      </c>
      <c r="D6768" s="4">
        <v>43524</v>
      </c>
      <c r="E6768" s="5" t="s">
        <v>390</v>
      </c>
      <c r="F6768" s="5" t="s">
        <v>407</v>
      </c>
      <c r="G6768" s="7">
        <v>0</v>
      </c>
      <c r="H6768" s="21" t="s">
        <v>98</v>
      </c>
      <c r="I6768" s="5" t="s">
        <v>51</v>
      </c>
    </row>
    <row r="6769" spans="1:9" ht="48" customHeight="1">
      <c r="A6769" s="5" t="s">
        <v>86</v>
      </c>
      <c r="B6769" s="5" t="s">
        <v>85</v>
      </c>
      <c r="C6769" s="4">
        <v>43497</v>
      </c>
      <c r="D6769" s="4">
        <v>43524</v>
      </c>
      <c r="E6769" s="5" t="s">
        <v>390</v>
      </c>
      <c r="F6769" s="5" t="s">
        <v>399</v>
      </c>
      <c r="G6769" s="7">
        <v>0</v>
      </c>
      <c r="H6769" s="21" t="s">
        <v>98</v>
      </c>
      <c r="I6769" s="5" t="s">
        <v>51</v>
      </c>
    </row>
    <row r="6770" spans="1:9" ht="48" customHeight="1">
      <c r="A6770" s="5" t="s">
        <v>86</v>
      </c>
      <c r="B6770" s="5" t="s">
        <v>85</v>
      </c>
      <c r="C6770" s="4">
        <v>43497</v>
      </c>
      <c r="D6770" s="4">
        <v>43524</v>
      </c>
      <c r="E6770" s="5" t="s">
        <v>390</v>
      </c>
      <c r="F6770" s="5" t="s">
        <v>408</v>
      </c>
      <c r="G6770" s="7">
        <v>0</v>
      </c>
      <c r="H6770" s="21" t="s">
        <v>98</v>
      </c>
      <c r="I6770" s="5" t="s">
        <v>51</v>
      </c>
    </row>
    <row r="6771" spans="1:9" ht="48" customHeight="1">
      <c r="A6771" s="5" t="s">
        <v>86</v>
      </c>
      <c r="B6771" s="5" t="s">
        <v>85</v>
      </c>
      <c r="C6771" s="4">
        <v>43497</v>
      </c>
      <c r="D6771" s="4">
        <v>43524</v>
      </c>
      <c r="E6771" s="5" t="s">
        <v>390</v>
      </c>
      <c r="F6771" s="5" t="s">
        <v>100</v>
      </c>
      <c r="G6771" s="7">
        <v>0</v>
      </c>
      <c r="H6771" s="21" t="s">
        <v>98</v>
      </c>
      <c r="I6771" s="5" t="s">
        <v>51</v>
      </c>
    </row>
    <row r="6772" spans="1:9" ht="48" customHeight="1">
      <c r="A6772" s="5" t="s">
        <v>86</v>
      </c>
      <c r="B6772" s="5" t="s">
        <v>85</v>
      </c>
      <c r="C6772" s="4">
        <v>43497</v>
      </c>
      <c r="D6772" s="4">
        <v>43524</v>
      </c>
      <c r="E6772" s="5" t="s">
        <v>390</v>
      </c>
      <c r="F6772" s="5" t="s">
        <v>409</v>
      </c>
      <c r="G6772" s="7">
        <v>0</v>
      </c>
      <c r="H6772" s="21" t="s">
        <v>98</v>
      </c>
      <c r="I6772" s="5" t="s">
        <v>51</v>
      </c>
    </row>
    <row r="6773" spans="1:9" ht="48" customHeight="1">
      <c r="A6773" s="5" t="s">
        <v>86</v>
      </c>
      <c r="B6773" s="5" t="s">
        <v>85</v>
      </c>
      <c r="C6773" s="4">
        <v>43497</v>
      </c>
      <c r="D6773" s="4">
        <v>43524</v>
      </c>
      <c r="E6773" s="5" t="s">
        <v>390</v>
      </c>
      <c r="F6773" s="5" t="s">
        <v>400</v>
      </c>
      <c r="G6773" s="7">
        <v>0</v>
      </c>
      <c r="H6773" s="21" t="s">
        <v>98</v>
      </c>
      <c r="I6773" s="5" t="s">
        <v>51</v>
      </c>
    </row>
    <row r="6774" spans="1:9" ht="48" customHeight="1">
      <c r="A6774" s="5" t="s">
        <v>86</v>
      </c>
      <c r="B6774" s="5" t="s">
        <v>85</v>
      </c>
      <c r="C6774" s="4">
        <v>43497</v>
      </c>
      <c r="D6774" s="4">
        <v>43524</v>
      </c>
      <c r="E6774" s="5" t="s">
        <v>390</v>
      </c>
      <c r="F6774" s="5" t="s">
        <v>410</v>
      </c>
      <c r="G6774" s="7">
        <v>0</v>
      </c>
      <c r="H6774" s="21" t="s">
        <v>98</v>
      </c>
      <c r="I6774" s="5" t="s">
        <v>51</v>
      </c>
    </row>
    <row r="6775" spans="1:9" ht="48" customHeight="1">
      <c r="A6775" s="5" t="s">
        <v>86</v>
      </c>
      <c r="B6775" s="5" t="s">
        <v>85</v>
      </c>
      <c r="C6775" s="4">
        <v>43497</v>
      </c>
      <c r="D6775" s="4">
        <v>43524</v>
      </c>
      <c r="E6775" s="5" t="s">
        <v>390</v>
      </c>
      <c r="F6775" s="5" t="s">
        <v>401</v>
      </c>
      <c r="G6775" s="7">
        <v>0</v>
      </c>
      <c r="H6775" s="21" t="s">
        <v>98</v>
      </c>
      <c r="I6775" s="5" t="s">
        <v>51</v>
      </c>
    </row>
    <row r="6776" spans="1:9" ht="48" customHeight="1">
      <c r="A6776" s="5" t="s">
        <v>86</v>
      </c>
      <c r="B6776" s="5" t="s">
        <v>85</v>
      </c>
      <c r="C6776" s="4">
        <v>43497</v>
      </c>
      <c r="D6776" s="4">
        <v>43524</v>
      </c>
      <c r="E6776" s="5" t="s">
        <v>390</v>
      </c>
      <c r="F6776" s="5" t="s">
        <v>411</v>
      </c>
      <c r="G6776" s="7">
        <v>0</v>
      </c>
      <c r="H6776" s="21" t="s">
        <v>98</v>
      </c>
      <c r="I6776" s="5" t="s">
        <v>51</v>
      </c>
    </row>
    <row r="6777" spans="1:9" ht="48" customHeight="1">
      <c r="A6777" s="5" t="s">
        <v>86</v>
      </c>
      <c r="B6777" s="5" t="s">
        <v>85</v>
      </c>
      <c r="C6777" s="4">
        <v>43497</v>
      </c>
      <c r="D6777" s="4">
        <v>43524</v>
      </c>
      <c r="E6777" s="5" t="s">
        <v>390</v>
      </c>
      <c r="F6777" s="5" t="s">
        <v>412</v>
      </c>
      <c r="G6777" s="7">
        <v>0</v>
      </c>
      <c r="H6777" s="21" t="s">
        <v>98</v>
      </c>
      <c r="I6777" s="5" t="s">
        <v>51</v>
      </c>
    </row>
    <row r="6778" spans="1:9" ht="48" customHeight="1">
      <c r="A6778" s="5" t="s">
        <v>86</v>
      </c>
      <c r="B6778" s="5" t="s">
        <v>85</v>
      </c>
      <c r="C6778" s="4">
        <v>43497</v>
      </c>
      <c r="D6778" s="4">
        <v>43524</v>
      </c>
      <c r="E6778" s="5" t="s">
        <v>390</v>
      </c>
      <c r="F6778" s="5" t="s">
        <v>413</v>
      </c>
      <c r="G6778" s="7">
        <v>0</v>
      </c>
      <c r="H6778" s="21" t="s">
        <v>98</v>
      </c>
      <c r="I6778" s="5" t="s">
        <v>51</v>
      </c>
    </row>
    <row r="6779" spans="1:9" ht="48" customHeight="1">
      <c r="A6779" s="5" t="s">
        <v>86</v>
      </c>
      <c r="B6779" s="5" t="s">
        <v>85</v>
      </c>
      <c r="C6779" s="4">
        <v>43497</v>
      </c>
      <c r="D6779" s="4">
        <v>43524</v>
      </c>
      <c r="E6779" s="5" t="s">
        <v>429</v>
      </c>
      <c r="F6779" s="5" t="s">
        <v>429</v>
      </c>
      <c r="G6779" s="7">
        <v>4.0000000000000001E-3</v>
      </c>
      <c r="H6779" s="21" t="s">
        <v>98</v>
      </c>
      <c r="I6779" s="5" t="s">
        <v>51</v>
      </c>
    </row>
    <row r="6780" spans="1:9" ht="48" customHeight="1">
      <c r="A6780" s="5" t="s">
        <v>86</v>
      </c>
      <c r="B6780" s="5" t="s">
        <v>85</v>
      </c>
      <c r="C6780" s="4">
        <v>43497</v>
      </c>
      <c r="D6780" s="4">
        <v>43524</v>
      </c>
      <c r="E6780" s="5" t="s">
        <v>143</v>
      </c>
      <c r="F6780" s="5" t="s">
        <v>379</v>
      </c>
      <c r="G6780" s="7">
        <v>0</v>
      </c>
      <c r="H6780" s="21" t="s">
        <v>98</v>
      </c>
      <c r="I6780" s="5" t="s">
        <v>51</v>
      </c>
    </row>
    <row r="6781" spans="1:9" ht="48" customHeight="1">
      <c r="A6781" s="5" t="s">
        <v>86</v>
      </c>
      <c r="B6781" s="5" t="s">
        <v>85</v>
      </c>
      <c r="C6781" s="4">
        <v>43497</v>
      </c>
      <c r="D6781" s="4">
        <v>43524</v>
      </c>
      <c r="E6781" s="5" t="s">
        <v>143</v>
      </c>
      <c r="F6781" s="5" t="s">
        <v>378</v>
      </c>
      <c r="G6781" s="7">
        <v>0</v>
      </c>
      <c r="H6781" s="21" t="s">
        <v>98</v>
      </c>
      <c r="I6781" s="5" t="s">
        <v>51</v>
      </c>
    </row>
    <row r="6782" spans="1:9" ht="48" customHeight="1">
      <c r="A6782" s="5" t="s">
        <v>86</v>
      </c>
      <c r="B6782" s="5" t="s">
        <v>85</v>
      </c>
      <c r="C6782" s="4">
        <v>43497</v>
      </c>
      <c r="D6782" s="4">
        <v>43524</v>
      </c>
      <c r="E6782" s="5" t="s">
        <v>143</v>
      </c>
      <c r="F6782" s="5" t="s">
        <v>376</v>
      </c>
      <c r="G6782" s="7">
        <v>0</v>
      </c>
      <c r="H6782" s="21" t="s">
        <v>98</v>
      </c>
      <c r="I6782" s="5" t="s">
        <v>51</v>
      </c>
    </row>
    <row r="6783" spans="1:9" ht="48" customHeight="1">
      <c r="A6783" s="5" t="s">
        <v>86</v>
      </c>
      <c r="B6783" s="5" t="s">
        <v>85</v>
      </c>
      <c r="C6783" s="4">
        <v>43497</v>
      </c>
      <c r="D6783" s="4">
        <v>43524</v>
      </c>
      <c r="E6783" s="5" t="s">
        <v>143</v>
      </c>
      <c r="F6783" s="5" t="s">
        <v>377</v>
      </c>
      <c r="G6783" s="7">
        <v>0</v>
      </c>
      <c r="H6783" s="21" t="s">
        <v>98</v>
      </c>
      <c r="I6783" s="5" t="s">
        <v>51</v>
      </c>
    </row>
    <row r="6784" spans="1:9" ht="48" customHeight="1">
      <c r="A6784" s="5" t="s">
        <v>86</v>
      </c>
      <c r="B6784" s="5" t="s">
        <v>85</v>
      </c>
      <c r="C6784" s="4">
        <v>43497</v>
      </c>
      <c r="D6784" s="4">
        <v>43524</v>
      </c>
      <c r="E6784" s="5" t="s">
        <v>143</v>
      </c>
      <c r="F6784" s="5" t="s">
        <v>381</v>
      </c>
      <c r="G6784" s="7">
        <v>0</v>
      </c>
      <c r="H6784" s="21" t="s">
        <v>98</v>
      </c>
      <c r="I6784" s="5" t="s">
        <v>51</v>
      </c>
    </row>
    <row r="6785" spans="1:9" ht="48" customHeight="1">
      <c r="A6785" s="5" t="s">
        <v>86</v>
      </c>
      <c r="B6785" s="5" t="s">
        <v>85</v>
      </c>
      <c r="C6785" s="4">
        <v>43497</v>
      </c>
      <c r="D6785" s="4">
        <v>43524</v>
      </c>
      <c r="E6785" s="5" t="s">
        <v>143</v>
      </c>
      <c r="F6785" s="5" t="s">
        <v>382</v>
      </c>
      <c r="G6785" s="7">
        <v>0</v>
      </c>
      <c r="H6785" s="21" t="s">
        <v>98</v>
      </c>
      <c r="I6785" s="5" t="s">
        <v>51</v>
      </c>
    </row>
    <row r="6786" spans="1:9" ht="48" customHeight="1">
      <c r="A6786" s="5" t="s">
        <v>86</v>
      </c>
      <c r="B6786" s="5" t="s">
        <v>85</v>
      </c>
      <c r="C6786" s="4">
        <v>43497</v>
      </c>
      <c r="D6786" s="4">
        <v>43524</v>
      </c>
      <c r="E6786" s="5" t="s">
        <v>143</v>
      </c>
      <c r="F6786" s="5" t="s">
        <v>383</v>
      </c>
      <c r="G6786" s="7">
        <v>0</v>
      </c>
      <c r="H6786" s="21" t="s">
        <v>98</v>
      </c>
      <c r="I6786" s="5" t="s">
        <v>51</v>
      </c>
    </row>
    <row r="6787" spans="1:9" ht="48" customHeight="1">
      <c r="A6787" s="5" t="s">
        <v>86</v>
      </c>
      <c r="B6787" s="5" t="s">
        <v>85</v>
      </c>
      <c r="C6787" s="4">
        <v>43497</v>
      </c>
      <c r="D6787" s="4">
        <v>43524</v>
      </c>
      <c r="E6787" s="5" t="s">
        <v>143</v>
      </c>
      <c r="F6787" s="5" t="s">
        <v>380</v>
      </c>
      <c r="G6787" s="7">
        <v>0</v>
      </c>
      <c r="H6787" s="21" t="s">
        <v>98</v>
      </c>
      <c r="I6787" s="5" t="s">
        <v>51</v>
      </c>
    </row>
    <row r="6788" spans="1:9" ht="48" customHeight="1">
      <c r="A6788" s="5" t="s">
        <v>86</v>
      </c>
      <c r="B6788" s="5" t="s">
        <v>85</v>
      </c>
      <c r="C6788" s="4">
        <v>43497</v>
      </c>
      <c r="D6788" s="4">
        <v>43524</v>
      </c>
      <c r="E6788" s="5" t="s">
        <v>143</v>
      </c>
      <c r="F6788" s="5" t="s">
        <v>386</v>
      </c>
      <c r="G6788" s="7">
        <v>0</v>
      </c>
      <c r="H6788" s="21" t="s">
        <v>98</v>
      </c>
      <c r="I6788" s="5" t="s">
        <v>51</v>
      </c>
    </row>
    <row r="6789" spans="1:9" ht="48" customHeight="1">
      <c r="A6789" s="5" t="s">
        <v>86</v>
      </c>
      <c r="B6789" s="5" t="s">
        <v>85</v>
      </c>
      <c r="C6789" s="4">
        <v>43497</v>
      </c>
      <c r="D6789" s="4">
        <v>43524</v>
      </c>
      <c r="E6789" s="5" t="s">
        <v>143</v>
      </c>
      <c r="F6789" s="5" t="s">
        <v>132</v>
      </c>
      <c r="G6789" s="7">
        <v>0</v>
      </c>
      <c r="H6789" s="21" t="s">
        <v>98</v>
      </c>
      <c r="I6789" s="5" t="s">
        <v>51</v>
      </c>
    </row>
    <row r="6790" spans="1:9" ht="48" customHeight="1">
      <c r="A6790" s="5" t="s">
        <v>86</v>
      </c>
      <c r="B6790" s="5" t="s">
        <v>85</v>
      </c>
      <c r="C6790" s="4">
        <v>43497</v>
      </c>
      <c r="D6790" s="4">
        <v>43524</v>
      </c>
      <c r="E6790" s="5" t="s">
        <v>143</v>
      </c>
      <c r="F6790" s="5" t="s">
        <v>387</v>
      </c>
      <c r="G6790" s="7">
        <v>0</v>
      </c>
      <c r="H6790" s="21" t="s">
        <v>98</v>
      </c>
      <c r="I6790" s="5" t="s">
        <v>51</v>
      </c>
    </row>
    <row r="6791" spans="1:9" ht="48" customHeight="1">
      <c r="A6791" s="5" t="s">
        <v>86</v>
      </c>
      <c r="B6791" s="5" t="s">
        <v>85</v>
      </c>
      <c r="C6791" s="4">
        <v>43497</v>
      </c>
      <c r="D6791" s="4">
        <v>43524</v>
      </c>
      <c r="E6791" s="5" t="s">
        <v>143</v>
      </c>
      <c r="F6791" s="5" t="s">
        <v>388</v>
      </c>
      <c r="G6791" s="7">
        <v>0</v>
      </c>
      <c r="H6791" s="21" t="s">
        <v>98</v>
      </c>
      <c r="I6791" s="5" t="s">
        <v>51</v>
      </c>
    </row>
    <row r="6792" spans="1:9" ht="48" customHeight="1">
      <c r="A6792" s="5" t="s">
        <v>86</v>
      </c>
      <c r="B6792" s="5" t="s">
        <v>85</v>
      </c>
      <c r="C6792" s="4">
        <v>43497</v>
      </c>
      <c r="D6792" s="4">
        <v>43524</v>
      </c>
      <c r="E6792" s="5" t="s">
        <v>143</v>
      </c>
      <c r="F6792" s="5" t="s">
        <v>389</v>
      </c>
      <c r="G6792" s="7">
        <v>0</v>
      </c>
      <c r="H6792" s="21" t="s">
        <v>98</v>
      </c>
      <c r="I6792" s="5" t="s">
        <v>51</v>
      </c>
    </row>
    <row r="6793" spans="1:9" ht="48" customHeight="1">
      <c r="A6793" s="5" t="s">
        <v>86</v>
      </c>
      <c r="B6793" s="5" t="s">
        <v>85</v>
      </c>
      <c r="C6793" s="4">
        <v>43497</v>
      </c>
      <c r="D6793" s="4">
        <v>43524</v>
      </c>
      <c r="E6793" s="5" t="s">
        <v>143</v>
      </c>
      <c r="F6793" s="5" t="s">
        <v>384</v>
      </c>
      <c r="G6793" s="7">
        <v>0</v>
      </c>
      <c r="H6793" s="21" t="s">
        <v>98</v>
      </c>
      <c r="I6793" s="5" t="s">
        <v>51</v>
      </c>
    </row>
    <row r="6794" spans="1:9" ht="48" customHeight="1">
      <c r="A6794" s="5" t="s">
        <v>86</v>
      </c>
      <c r="B6794" s="5" t="s">
        <v>85</v>
      </c>
      <c r="C6794" s="4">
        <v>43497</v>
      </c>
      <c r="D6794" s="4">
        <v>43524</v>
      </c>
      <c r="E6794" s="5" t="s">
        <v>143</v>
      </c>
      <c r="F6794" s="5" t="s">
        <v>385</v>
      </c>
      <c r="G6794" s="7">
        <v>0</v>
      </c>
      <c r="H6794" s="21" t="s">
        <v>98</v>
      </c>
      <c r="I6794" s="5" t="s">
        <v>51</v>
      </c>
    </row>
    <row r="6795" spans="1:9" ht="48" customHeight="1">
      <c r="A6795" s="5" t="s">
        <v>86</v>
      </c>
      <c r="B6795" s="5" t="s">
        <v>85</v>
      </c>
      <c r="C6795" s="4">
        <v>43497</v>
      </c>
      <c r="D6795" s="4">
        <v>43524</v>
      </c>
      <c r="E6795" s="5" t="s">
        <v>507</v>
      </c>
      <c r="F6795" s="5" t="s">
        <v>508</v>
      </c>
      <c r="G6795" s="7">
        <v>2E-3</v>
      </c>
      <c r="H6795" s="21" t="s">
        <v>98</v>
      </c>
      <c r="I6795" s="5" t="s">
        <v>51</v>
      </c>
    </row>
    <row r="6796" spans="1:9" ht="48" customHeight="1">
      <c r="A6796" s="5" t="s">
        <v>86</v>
      </c>
      <c r="B6796" s="5" t="s">
        <v>85</v>
      </c>
      <c r="C6796" s="4">
        <v>43497</v>
      </c>
      <c r="D6796" s="4">
        <v>43524</v>
      </c>
      <c r="E6796" s="5" t="s">
        <v>507</v>
      </c>
      <c r="F6796" s="5" t="s">
        <v>509</v>
      </c>
      <c r="G6796" s="7">
        <v>1E-3</v>
      </c>
      <c r="H6796" s="21" t="s">
        <v>98</v>
      </c>
      <c r="I6796" s="5" t="s">
        <v>51</v>
      </c>
    </row>
    <row r="6797" spans="1:9" ht="21" customHeight="1">
      <c r="A6797" s="13" t="s">
        <v>100</v>
      </c>
      <c r="B6797" s="13" t="s">
        <v>99</v>
      </c>
      <c r="C6797" s="15">
        <v>46038</v>
      </c>
      <c r="D6797" s="15">
        <v>46068</v>
      </c>
      <c r="E6797" s="13" t="s">
        <v>102</v>
      </c>
      <c r="F6797" s="13" t="s">
        <v>393</v>
      </c>
      <c r="G6797" s="17">
        <v>0.11599999999999999</v>
      </c>
      <c r="H6797" s="13" t="s">
        <v>209</v>
      </c>
      <c r="I6797" s="13" t="s">
        <v>51</v>
      </c>
    </row>
    <row r="6798" spans="1:9" ht="21" customHeight="1">
      <c r="A6798" s="13" t="s">
        <v>100</v>
      </c>
      <c r="B6798" s="13" t="s">
        <v>99</v>
      </c>
      <c r="C6798" s="15">
        <v>46038</v>
      </c>
      <c r="D6798" s="15">
        <v>46068</v>
      </c>
      <c r="E6798" s="13" t="s">
        <v>102</v>
      </c>
      <c r="F6798" s="13" t="s">
        <v>412</v>
      </c>
      <c r="G6798" s="17">
        <v>0.105</v>
      </c>
      <c r="H6798" s="13" t="s">
        <v>209</v>
      </c>
      <c r="I6798" s="13" t="s">
        <v>51</v>
      </c>
    </row>
    <row r="6799" spans="1:9" ht="21" customHeight="1">
      <c r="A6799" s="13" t="s">
        <v>100</v>
      </c>
      <c r="B6799" s="13" t="s">
        <v>99</v>
      </c>
      <c r="C6799" s="15">
        <v>46038</v>
      </c>
      <c r="D6799" s="15">
        <v>46068</v>
      </c>
      <c r="E6799" s="13" t="s">
        <v>102</v>
      </c>
      <c r="F6799" s="13" t="s">
        <v>408</v>
      </c>
      <c r="G6799" s="17">
        <v>4.8000000000000001E-2</v>
      </c>
      <c r="H6799" s="13" t="s">
        <v>209</v>
      </c>
      <c r="I6799" s="13" t="s">
        <v>51</v>
      </c>
    </row>
    <row r="6800" spans="1:9" ht="21" customHeight="1">
      <c r="A6800" s="13" t="s">
        <v>100</v>
      </c>
      <c r="B6800" s="13" t="s">
        <v>99</v>
      </c>
      <c r="C6800" s="15">
        <v>46038</v>
      </c>
      <c r="D6800" s="15">
        <v>46068</v>
      </c>
      <c r="E6800" s="13" t="s">
        <v>102</v>
      </c>
      <c r="F6800" s="13" t="s">
        <v>413</v>
      </c>
      <c r="G6800" s="17">
        <v>4.7E-2</v>
      </c>
      <c r="H6800" s="13" t="s">
        <v>209</v>
      </c>
      <c r="I6800" s="13" t="s">
        <v>51</v>
      </c>
    </row>
    <row r="6801" spans="1:9" ht="21" customHeight="1">
      <c r="A6801" s="13" t="s">
        <v>100</v>
      </c>
      <c r="B6801" s="13" t="s">
        <v>99</v>
      </c>
      <c r="C6801" s="15">
        <v>46038</v>
      </c>
      <c r="D6801" s="15">
        <v>46068</v>
      </c>
      <c r="E6801" s="13" t="s">
        <v>102</v>
      </c>
      <c r="F6801" s="13" t="s">
        <v>409</v>
      </c>
      <c r="G6801" s="17">
        <v>4.2999999999999997E-2</v>
      </c>
      <c r="H6801" s="13" t="s">
        <v>209</v>
      </c>
      <c r="I6801" s="13" t="s">
        <v>51</v>
      </c>
    </row>
    <row r="6802" spans="1:9" ht="21" customHeight="1">
      <c r="A6802" s="13" t="s">
        <v>100</v>
      </c>
      <c r="B6802" s="13" t="s">
        <v>99</v>
      </c>
      <c r="C6802" s="15">
        <v>46038</v>
      </c>
      <c r="D6802" s="15">
        <v>46068</v>
      </c>
      <c r="E6802" s="13" t="s">
        <v>102</v>
      </c>
      <c r="F6802" s="13" t="s">
        <v>400</v>
      </c>
      <c r="G6802" s="17">
        <v>4.2999999999999997E-2</v>
      </c>
      <c r="H6802" s="13" t="s">
        <v>209</v>
      </c>
      <c r="I6802" s="13" t="s">
        <v>51</v>
      </c>
    </row>
    <row r="6803" spans="1:9" ht="21" customHeight="1">
      <c r="A6803" s="13" t="s">
        <v>100</v>
      </c>
      <c r="B6803" s="13" t="s">
        <v>99</v>
      </c>
      <c r="C6803" s="15">
        <v>46038</v>
      </c>
      <c r="D6803" s="15">
        <v>46068</v>
      </c>
      <c r="E6803" s="13" t="s">
        <v>102</v>
      </c>
      <c r="F6803" s="13" t="s">
        <v>397</v>
      </c>
      <c r="G6803" s="17">
        <v>1.9E-2</v>
      </c>
      <c r="H6803" s="13" t="s">
        <v>209</v>
      </c>
      <c r="I6803" s="13" t="s">
        <v>51</v>
      </c>
    </row>
    <row r="6804" spans="1:9" ht="21" customHeight="1">
      <c r="A6804" s="13" t="s">
        <v>100</v>
      </c>
      <c r="B6804" s="13" t="s">
        <v>99</v>
      </c>
      <c r="C6804" s="15">
        <v>46038</v>
      </c>
      <c r="D6804" s="15">
        <v>46068</v>
      </c>
      <c r="E6804" s="13" t="s">
        <v>102</v>
      </c>
      <c r="F6804" s="13" t="s">
        <v>399</v>
      </c>
      <c r="G6804" s="17">
        <v>1.3000000000000001E-2</v>
      </c>
      <c r="H6804" s="13" t="s">
        <v>209</v>
      </c>
      <c r="I6804" s="13" t="s">
        <v>51</v>
      </c>
    </row>
    <row r="6805" spans="1:9" ht="21" customHeight="1">
      <c r="A6805" s="13" t="s">
        <v>100</v>
      </c>
      <c r="B6805" s="13" t="s">
        <v>99</v>
      </c>
      <c r="C6805" s="15">
        <v>46038</v>
      </c>
      <c r="D6805" s="15">
        <v>46068</v>
      </c>
      <c r="E6805" s="13" t="s">
        <v>102</v>
      </c>
      <c r="F6805" s="13" t="s">
        <v>394</v>
      </c>
      <c r="G6805" s="17">
        <v>1.2E-2</v>
      </c>
      <c r="H6805" s="13" t="s">
        <v>209</v>
      </c>
      <c r="I6805" s="13" t="s">
        <v>51</v>
      </c>
    </row>
    <row r="6806" spans="1:9" ht="21" customHeight="1">
      <c r="A6806" s="13" t="s">
        <v>100</v>
      </c>
      <c r="B6806" s="13" t="s">
        <v>99</v>
      </c>
      <c r="C6806" s="15">
        <v>46038</v>
      </c>
      <c r="D6806" s="15">
        <v>46068</v>
      </c>
      <c r="E6806" s="13" t="s">
        <v>102</v>
      </c>
      <c r="F6806" s="13" t="s">
        <v>153</v>
      </c>
      <c r="G6806" s="17">
        <v>0.01</v>
      </c>
      <c r="H6806" s="13" t="s">
        <v>209</v>
      </c>
      <c r="I6806" s="13" t="s">
        <v>51</v>
      </c>
    </row>
    <row r="6807" spans="1:9" ht="21" customHeight="1">
      <c r="A6807" s="13" t="s">
        <v>100</v>
      </c>
      <c r="B6807" s="13" t="s">
        <v>99</v>
      </c>
      <c r="C6807" s="15">
        <v>46038</v>
      </c>
      <c r="D6807" s="15">
        <v>46068</v>
      </c>
      <c r="E6807" s="13" t="s">
        <v>102</v>
      </c>
      <c r="F6807" s="13" t="s">
        <v>396</v>
      </c>
      <c r="G6807" s="17">
        <v>8.0000000000000002E-3</v>
      </c>
      <c r="H6807" s="13" t="s">
        <v>209</v>
      </c>
      <c r="I6807" s="13" t="s">
        <v>51</v>
      </c>
    </row>
    <row r="6808" spans="1:9" ht="21" customHeight="1">
      <c r="A6808" s="13" t="s">
        <v>100</v>
      </c>
      <c r="B6808" s="13" t="s">
        <v>99</v>
      </c>
      <c r="C6808" s="15">
        <v>46038</v>
      </c>
      <c r="D6808" s="15">
        <v>46068</v>
      </c>
      <c r="E6808" s="13" t="s">
        <v>102</v>
      </c>
      <c r="F6808" s="13" t="s">
        <v>398</v>
      </c>
      <c r="G6808" s="17">
        <v>6.0000000000000001E-3</v>
      </c>
      <c r="H6808" s="13" t="s">
        <v>209</v>
      </c>
      <c r="I6808" s="13" t="s">
        <v>51</v>
      </c>
    </row>
    <row r="6809" spans="1:9" ht="21" customHeight="1">
      <c r="A6809" s="13" t="s">
        <v>100</v>
      </c>
      <c r="B6809" s="13" t="s">
        <v>99</v>
      </c>
      <c r="C6809" s="15">
        <v>46038</v>
      </c>
      <c r="D6809" s="15">
        <v>46068</v>
      </c>
      <c r="E6809" s="13" t="s">
        <v>102</v>
      </c>
      <c r="F6809" s="13" t="s">
        <v>407</v>
      </c>
      <c r="G6809" s="17">
        <v>6.0000000000000001E-3</v>
      </c>
      <c r="H6809" s="13" t="s">
        <v>209</v>
      </c>
      <c r="I6809" s="13" t="s">
        <v>51</v>
      </c>
    </row>
    <row r="6810" spans="1:9" ht="21" customHeight="1">
      <c r="A6810" s="13" t="s">
        <v>100</v>
      </c>
      <c r="B6810" s="13" t="s">
        <v>99</v>
      </c>
      <c r="C6810" s="15">
        <v>46038</v>
      </c>
      <c r="D6810" s="15">
        <v>46068</v>
      </c>
      <c r="E6810" s="13" t="s">
        <v>102</v>
      </c>
      <c r="F6810" s="13" t="s">
        <v>401</v>
      </c>
      <c r="G6810" s="17">
        <v>4.0000000000000001E-3</v>
      </c>
      <c r="H6810" s="13" t="s">
        <v>209</v>
      </c>
      <c r="I6810" s="13" t="s">
        <v>51</v>
      </c>
    </row>
    <row r="6811" spans="1:9" ht="21" customHeight="1">
      <c r="A6811" s="13" t="s">
        <v>100</v>
      </c>
      <c r="B6811" s="13" t="s">
        <v>99</v>
      </c>
      <c r="C6811" s="15">
        <v>46038</v>
      </c>
      <c r="D6811" s="15">
        <v>46068</v>
      </c>
      <c r="E6811" s="13" t="s">
        <v>102</v>
      </c>
      <c r="F6811" s="13" t="s">
        <v>402</v>
      </c>
      <c r="G6811" s="17">
        <v>3.0000000000000001E-3</v>
      </c>
      <c r="H6811" s="13" t="s">
        <v>209</v>
      </c>
      <c r="I6811" s="13" t="s">
        <v>51</v>
      </c>
    </row>
    <row r="6812" spans="1:9" ht="21" customHeight="1">
      <c r="A6812" s="13" t="s">
        <v>100</v>
      </c>
      <c r="B6812" s="13" t="s">
        <v>99</v>
      </c>
      <c r="C6812" s="15">
        <v>46038</v>
      </c>
      <c r="D6812" s="15">
        <v>46068</v>
      </c>
      <c r="E6812" s="13" t="s">
        <v>102</v>
      </c>
      <c r="F6812" s="13" t="s">
        <v>406</v>
      </c>
      <c r="G6812" s="17">
        <v>3.0000000000000001E-3</v>
      </c>
      <c r="H6812" s="13" t="s">
        <v>209</v>
      </c>
      <c r="I6812" s="13" t="s">
        <v>51</v>
      </c>
    </row>
    <row r="6813" spans="1:9" ht="21" customHeight="1">
      <c r="A6813" s="13" t="s">
        <v>100</v>
      </c>
      <c r="B6813" s="13" t="s">
        <v>99</v>
      </c>
      <c r="C6813" s="15">
        <v>46038</v>
      </c>
      <c r="D6813" s="15">
        <v>46068</v>
      </c>
      <c r="E6813" s="13" t="s">
        <v>102</v>
      </c>
      <c r="F6813" s="13" t="s">
        <v>411</v>
      </c>
      <c r="G6813" s="17">
        <v>3.0000000000000001E-3</v>
      </c>
      <c r="H6813" s="13" t="s">
        <v>209</v>
      </c>
      <c r="I6813" s="13" t="s">
        <v>51</v>
      </c>
    </row>
    <row r="6814" spans="1:9" ht="21" customHeight="1">
      <c r="A6814" s="13" t="s">
        <v>100</v>
      </c>
      <c r="B6814" s="13" t="s">
        <v>99</v>
      </c>
      <c r="C6814" s="15">
        <v>46038</v>
      </c>
      <c r="D6814" s="15">
        <v>46068</v>
      </c>
      <c r="E6814" s="13" t="s">
        <v>102</v>
      </c>
      <c r="F6814" s="13" t="s">
        <v>405</v>
      </c>
      <c r="G6814" s="17">
        <v>2E-3</v>
      </c>
      <c r="H6814" s="13" t="s">
        <v>209</v>
      </c>
      <c r="I6814" s="13" t="s">
        <v>51</v>
      </c>
    </row>
    <row r="6815" spans="1:9" ht="21" customHeight="1">
      <c r="A6815" s="13" t="s">
        <v>100</v>
      </c>
      <c r="B6815" s="13" t="s">
        <v>99</v>
      </c>
      <c r="C6815" s="15">
        <v>46038</v>
      </c>
      <c r="D6815" s="15">
        <v>46068</v>
      </c>
      <c r="E6815" s="13" t="s">
        <v>102</v>
      </c>
      <c r="F6815" s="13" t="s">
        <v>410</v>
      </c>
      <c r="G6815" s="17">
        <v>2E-3</v>
      </c>
      <c r="H6815" s="13" t="s">
        <v>209</v>
      </c>
      <c r="I6815" s="13" t="s">
        <v>51</v>
      </c>
    </row>
    <row r="6816" spans="1:9" ht="21" customHeight="1">
      <c r="A6816" s="13" t="s">
        <v>100</v>
      </c>
      <c r="B6816" s="13" t="s">
        <v>99</v>
      </c>
      <c r="C6816" s="15">
        <v>46038</v>
      </c>
      <c r="D6816" s="15">
        <v>46068</v>
      </c>
      <c r="E6816" s="13" t="s">
        <v>102</v>
      </c>
      <c r="F6816" s="13" t="s">
        <v>403</v>
      </c>
      <c r="G6816" s="17">
        <v>1E-3</v>
      </c>
      <c r="H6816" s="13" t="s">
        <v>209</v>
      </c>
      <c r="I6816" s="13" t="s">
        <v>51</v>
      </c>
    </row>
    <row r="6817" spans="1:9" ht="21" customHeight="1">
      <c r="A6817" s="13" t="s">
        <v>100</v>
      </c>
      <c r="B6817" s="13" t="s">
        <v>99</v>
      </c>
      <c r="C6817" s="15">
        <v>46038</v>
      </c>
      <c r="D6817" s="15">
        <v>46068</v>
      </c>
      <c r="E6817" s="13" t="s">
        <v>102</v>
      </c>
      <c r="F6817" s="13" t="s">
        <v>404</v>
      </c>
      <c r="G6817" s="17">
        <v>1E-3</v>
      </c>
      <c r="H6817" s="13" t="s">
        <v>209</v>
      </c>
      <c r="I6817" s="13" t="s">
        <v>51</v>
      </c>
    </row>
    <row r="6818" spans="1:9" ht="21" customHeight="1">
      <c r="A6818" s="13" t="s">
        <v>100</v>
      </c>
      <c r="B6818" s="13" t="s">
        <v>99</v>
      </c>
      <c r="C6818" s="15">
        <v>46038</v>
      </c>
      <c r="D6818" s="15">
        <v>46068</v>
      </c>
      <c r="E6818" s="13" t="s">
        <v>518</v>
      </c>
      <c r="F6818" s="13" t="s">
        <v>391</v>
      </c>
      <c r="G6818" s="17">
        <v>4.9000000000000002E-2</v>
      </c>
      <c r="H6818" s="13" t="s">
        <v>209</v>
      </c>
      <c r="I6818" s="13" t="s">
        <v>51</v>
      </c>
    </row>
    <row r="6819" spans="1:9" ht="21" customHeight="1">
      <c r="A6819" s="13" t="s">
        <v>100</v>
      </c>
      <c r="B6819" s="13" t="s">
        <v>99</v>
      </c>
      <c r="C6819" s="15">
        <v>46038</v>
      </c>
      <c r="D6819" s="15">
        <v>46068</v>
      </c>
      <c r="E6819" s="13" t="s">
        <v>518</v>
      </c>
      <c r="F6819" s="13" t="s">
        <v>392</v>
      </c>
      <c r="G6819" s="17">
        <v>4.7E-2</v>
      </c>
      <c r="H6819" s="13" t="s">
        <v>209</v>
      </c>
      <c r="I6819" s="13" t="s">
        <v>51</v>
      </c>
    </row>
    <row r="6820" spans="1:9" ht="21" customHeight="1">
      <c r="A6820" s="13" t="s">
        <v>100</v>
      </c>
      <c r="B6820" s="13" t="s">
        <v>99</v>
      </c>
      <c r="C6820" s="15">
        <v>46038</v>
      </c>
      <c r="D6820" s="15">
        <v>46068</v>
      </c>
      <c r="E6820" s="13" t="s">
        <v>518</v>
      </c>
      <c r="F6820" s="13" t="s">
        <v>364</v>
      </c>
      <c r="G6820" s="17">
        <v>3.3000000000000002E-2</v>
      </c>
      <c r="H6820" s="13" t="s">
        <v>209</v>
      </c>
      <c r="I6820" s="13" t="s">
        <v>51</v>
      </c>
    </row>
    <row r="6821" spans="1:9" ht="21" customHeight="1">
      <c r="A6821" s="13" t="s">
        <v>100</v>
      </c>
      <c r="B6821" s="13" t="s">
        <v>99</v>
      </c>
      <c r="C6821" s="15">
        <v>46038</v>
      </c>
      <c r="D6821" s="15">
        <v>46068</v>
      </c>
      <c r="E6821" s="13" t="s">
        <v>518</v>
      </c>
      <c r="F6821" s="13" t="s">
        <v>395</v>
      </c>
      <c r="G6821" s="17">
        <v>2.2000000000000002E-2</v>
      </c>
      <c r="H6821" s="13" t="s">
        <v>209</v>
      </c>
      <c r="I6821" s="13" t="s">
        <v>51</v>
      </c>
    </row>
    <row r="6822" spans="1:9" ht="21" customHeight="1">
      <c r="A6822" s="13" t="s">
        <v>100</v>
      </c>
      <c r="B6822" s="13" t="s">
        <v>99</v>
      </c>
      <c r="C6822" s="15">
        <v>46038</v>
      </c>
      <c r="D6822" s="15">
        <v>46068</v>
      </c>
      <c r="E6822" s="13" t="s">
        <v>518</v>
      </c>
      <c r="F6822" s="13" t="s">
        <v>366</v>
      </c>
      <c r="G6822" s="17">
        <v>1.1000000000000001E-2</v>
      </c>
      <c r="H6822" s="13" t="s">
        <v>209</v>
      </c>
      <c r="I6822" s="13" t="s">
        <v>51</v>
      </c>
    </row>
    <row r="6823" spans="1:9" ht="21" customHeight="1">
      <c r="A6823" s="13" t="s">
        <v>100</v>
      </c>
      <c r="B6823" s="13" t="s">
        <v>99</v>
      </c>
      <c r="C6823" s="15">
        <v>46038</v>
      </c>
      <c r="D6823" s="15">
        <v>46068</v>
      </c>
      <c r="E6823" s="13" t="s">
        <v>293</v>
      </c>
      <c r="F6823" s="13" t="s">
        <v>294</v>
      </c>
      <c r="G6823" s="17">
        <v>5.0000000000000001E-3</v>
      </c>
      <c r="H6823" s="13" t="s">
        <v>209</v>
      </c>
      <c r="I6823" s="13" t="s">
        <v>51</v>
      </c>
    </row>
    <row r="6824" spans="1:9" ht="21" customHeight="1">
      <c r="A6824" s="13" t="s">
        <v>100</v>
      </c>
      <c r="B6824" s="13" t="s">
        <v>99</v>
      </c>
      <c r="C6824" s="15">
        <v>46038</v>
      </c>
      <c r="D6824" s="15">
        <v>46068</v>
      </c>
      <c r="E6824" s="13" t="s">
        <v>293</v>
      </c>
      <c r="F6824" s="13" t="s">
        <v>304</v>
      </c>
      <c r="G6824" s="17">
        <v>5.0000000000000001E-3</v>
      </c>
      <c r="H6824" s="13" t="s">
        <v>209</v>
      </c>
      <c r="I6824" s="13" t="s">
        <v>51</v>
      </c>
    </row>
    <row r="6825" spans="1:9" ht="21" customHeight="1">
      <c r="A6825" s="13" t="s">
        <v>100</v>
      </c>
      <c r="B6825" s="13" t="s">
        <v>99</v>
      </c>
      <c r="C6825" s="15">
        <v>46038</v>
      </c>
      <c r="D6825" s="15">
        <v>46068</v>
      </c>
      <c r="E6825" s="13" t="s">
        <v>293</v>
      </c>
      <c r="F6825" s="13" t="s">
        <v>295</v>
      </c>
      <c r="G6825" s="17">
        <v>4.0000000000000001E-3</v>
      </c>
      <c r="H6825" s="13" t="s">
        <v>209</v>
      </c>
      <c r="I6825" s="13" t="s">
        <v>51</v>
      </c>
    </row>
    <row r="6826" spans="1:9" ht="21" customHeight="1">
      <c r="A6826" s="13" t="s">
        <v>100</v>
      </c>
      <c r="B6826" s="13" t="s">
        <v>99</v>
      </c>
      <c r="C6826" s="15">
        <v>46038</v>
      </c>
      <c r="D6826" s="15">
        <v>46068</v>
      </c>
      <c r="E6826" s="13" t="s">
        <v>293</v>
      </c>
      <c r="F6826" s="13" t="s">
        <v>306</v>
      </c>
      <c r="G6826" s="17">
        <v>3.0000000000000001E-3</v>
      </c>
      <c r="H6826" s="13" t="s">
        <v>209</v>
      </c>
      <c r="I6826" s="13" t="s">
        <v>51</v>
      </c>
    </row>
    <row r="6827" spans="1:9" ht="21" customHeight="1">
      <c r="A6827" s="13" t="s">
        <v>100</v>
      </c>
      <c r="B6827" s="13" t="s">
        <v>99</v>
      </c>
      <c r="C6827" s="15">
        <v>46038</v>
      </c>
      <c r="D6827" s="15">
        <v>46068</v>
      </c>
      <c r="E6827" s="13" t="s">
        <v>293</v>
      </c>
      <c r="F6827" s="13" t="s">
        <v>299</v>
      </c>
      <c r="G6827" s="17">
        <v>3.0000000000000001E-3</v>
      </c>
      <c r="H6827" s="13" t="s">
        <v>209</v>
      </c>
      <c r="I6827" s="13" t="s">
        <v>51</v>
      </c>
    </row>
    <row r="6828" spans="1:9" ht="21" customHeight="1">
      <c r="A6828" s="13" t="s">
        <v>100</v>
      </c>
      <c r="B6828" s="13" t="s">
        <v>99</v>
      </c>
      <c r="C6828" s="15">
        <v>46038</v>
      </c>
      <c r="D6828" s="15">
        <v>46068</v>
      </c>
      <c r="E6828" s="13" t="s">
        <v>293</v>
      </c>
      <c r="F6828" s="13" t="s">
        <v>300</v>
      </c>
      <c r="G6828" s="17">
        <v>3.0000000000000001E-3</v>
      </c>
      <c r="H6828" s="13" t="s">
        <v>209</v>
      </c>
      <c r="I6828" s="13" t="s">
        <v>51</v>
      </c>
    </row>
    <row r="6829" spans="1:9" ht="21" customHeight="1">
      <c r="A6829" s="13" t="s">
        <v>100</v>
      </c>
      <c r="B6829" s="13" t="s">
        <v>99</v>
      </c>
      <c r="C6829" s="15">
        <v>46038</v>
      </c>
      <c r="D6829" s="15">
        <v>46068</v>
      </c>
      <c r="E6829" s="13" t="s">
        <v>293</v>
      </c>
      <c r="F6829" s="13" t="s">
        <v>323</v>
      </c>
      <c r="G6829" s="17">
        <v>3.0000000000000001E-3</v>
      </c>
      <c r="H6829" s="13" t="s">
        <v>209</v>
      </c>
      <c r="I6829" s="13" t="s">
        <v>51</v>
      </c>
    </row>
    <row r="6830" spans="1:9" ht="21" customHeight="1">
      <c r="A6830" s="13" t="s">
        <v>100</v>
      </c>
      <c r="B6830" s="13" t="s">
        <v>99</v>
      </c>
      <c r="C6830" s="15">
        <v>46038</v>
      </c>
      <c r="D6830" s="15">
        <v>46068</v>
      </c>
      <c r="E6830" s="13" t="s">
        <v>293</v>
      </c>
      <c r="F6830" s="13" t="s">
        <v>297</v>
      </c>
      <c r="G6830" s="17">
        <v>3.0000000000000001E-3</v>
      </c>
      <c r="H6830" s="13" t="s">
        <v>209</v>
      </c>
      <c r="I6830" s="13" t="s">
        <v>51</v>
      </c>
    </row>
    <row r="6831" spans="1:9" ht="21" customHeight="1">
      <c r="A6831" s="13" t="s">
        <v>100</v>
      </c>
      <c r="B6831" s="13" t="s">
        <v>99</v>
      </c>
      <c r="C6831" s="15">
        <v>46038</v>
      </c>
      <c r="D6831" s="15">
        <v>46068</v>
      </c>
      <c r="E6831" s="13" t="s">
        <v>293</v>
      </c>
      <c r="F6831" s="13" t="s">
        <v>303</v>
      </c>
      <c r="G6831" s="17">
        <v>3.0000000000000001E-3</v>
      </c>
      <c r="H6831" s="13" t="s">
        <v>209</v>
      </c>
      <c r="I6831" s="13" t="s">
        <v>51</v>
      </c>
    </row>
    <row r="6832" spans="1:9" ht="21" customHeight="1">
      <c r="A6832" s="13" t="s">
        <v>100</v>
      </c>
      <c r="B6832" s="13" t="s">
        <v>99</v>
      </c>
      <c r="C6832" s="15">
        <v>46038</v>
      </c>
      <c r="D6832" s="15">
        <v>46068</v>
      </c>
      <c r="E6832" s="13" t="s">
        <v>293</v>
      </c>
      <c r="F6832" s="13" t="s">
        <v>298</v>
      </c>
      <c r="G6832" s="17">
        <v>3.0000000000000001E-3</v>
      </c>
      <c r="H6832" s="13" t="s">
        <v>209</v>
      </c>
      <c r="I6832" s="13" t="s">
        <v>51</v>
      </c>
    </row>
    <row r="6833" spans="1:9" ht="21" customHeight="1">
      <c r="A6833" s="13" t="s">
        <v>100</v>
      </c>
      <c r="B6833" s="13" t="s">
        <v>99</v>
      </c>
      <c r="C6833" s="15">
        <v>46038</v>
      </c>
      <c r="D6833" s="15">
        <v>46068</v>
      </c>
      <c r="E6833" s="13" t="s">
        <v>293</v>
      </c>
      <c r="F6833" s="13" t="s">
        <v>313</v>
      </c>
      <c r="G6833" s="17">
        <v>3.0000000000000001E-3</v>
      </c>
      <c r="H6833" s="13" t="s">
        <v>209</v>
      </c>
      <c r="I6833" s="13" t="s">
        <v>51</v>
      </c>
    </row>
    <row r="6834" spans="1:9" ht="21" customHeight="1">
      <c r="A6834" s="13" t="s">
        <v>100</v>
      </c>
      <c r="B6834" s="13" t="s">
        <v>99</v>
      </c>
      <c r="C6834" s="15">
        <v>46038</v>
      </c>
      <c r="D6834" s="15">
        <v>46068</v>
      </c>
      <c r="E6834" s="13" t="s">
        <v>293</v>
      </c>
      <c r="F6834" s="13" t="s">
        <v>314</v>
      </c>
      <c r="G6834" s="17">
        <v>3.0000000000000001E-3</v>
      </c>
      <c r="H6834" s="13" t="s">
        <v>209</v>
      </c>
      <c r="I6834" s="13" t="s">
        <v>51</v>
      </c>
    </row>
    <row r="6835" spans="1:9" ht="21" customHeight="1">
      <c r="A6835" s="13" t="s">
        <v>100</v>
      </c>
      <c r="B6835" s="13" t="s">
        <v>99</v>
      </c>
      <c r="C6835" s="15">
        <v>46038</v>
      </c>
      <c r="D6835" s="15">
        <v>46068</v>
      </c>
      <c r="E6835" s="13" t="s">
        <v>293</v>
      </c>
      <c r="F6835" s="13" t="s">
        <v>305</v>
      </c>
      <c r="G6835" s="17">
        <v>3.0000000000000001E-3</v>
      </c>
      <c r="H6835" s="13" t="s">
        <v>209</v>
      </c>
      <c r="I6835" s="13" t="s">
        <v>51</v>
      </c>
    </row>
    <row r="6836" spans="1:9" ht="21" customHeight="1">
      <c r="A6836" s="13" t="s">
        <v>100</v>
      </c>
      <c r="B6836" s="13" t="s">
        <v>99</v>
      </c>
      <c r="C6836" s="15">
        <v>46038</v>
      </c>
      <c r="D6836" s="15">
        <v>46068</v>
      </c>
      <c r="E6836" s="13" t="s">
        <v>293</v>
      </c>
      <c r="F6836" s="13" t="s">
        <v>316</v>
      </c>
      <c r="G6836" s="17">
        <v>3.0000000000000001E-3</v>
      </c>
      <c r="H6836" s="13" t="s">
        <v>209</v>
      </c>
      <c r="I6836" s="13" t="s">
        <v>51</v>
      </c>
    </row>
    <row r="6837" spans="1:9" ht="21" customHeight="1">
      <c r="A6837" s="13" t="s">
        <v>100</v>
      </c>
      <c r="B6837" s="13" t="s">
        <v>99</v>
      </c>
      <c r="C6837" s="15">
        <v>46038</v>
      </c>
      <c r="D6837" s="15">
        <v>46068</v>
      </c>
      <c r="E6837" s="13" t="s">
        <v>293</v>
      </c>
      <c r="F6837" s="13" t="s">
        <v>296</v>
      </c>
      <c r="G6837" s="17">
        <v>2E-3</v>
      </c>
      <c r="H6837" s="13" t="s">
        <v>209</v>
      </c>
      <c r="I6837" s="13" t="s">
        <v>51</v>
      </c>
    </row>
    <row r="6838" spans="1:9" ht="21" customHeight="1">
      <c r="A6838" s="13" t="s">
        <v>100</v>
      </c>
      <c r="B6838" s="13" t="s">
        <v>99</v>
      </c>
      <c r="C6838" s="15">
        <v>46038</v>
      </c>
      <c r="D6838" s="15">
        <v>46068</v>
      </c>
      <c r="E6838" s="13" t="s">
        <v>293</v>
      </c>
      <c r="F6838" s="13" t="s">
        <v>307</v>
      </c>
      <c r="G6838" s="17">
        <v>2E-3</v>
      </c>
      <c r="H6838" s="13" t="s">
        <v>209</v>
      </c>
      <c r="I6838" s="13" t="s">
        <v>51</v>
      </c>
    </row>
    <row r="6839" spans="1:9" ht="21" customHeight="1">
      <c r="A6839" s="13" t="s">
        <v>100</v>
      </c>
      <c r="B6839" s="13" t="s">
        <v>99</v>
      </c>
      <c r="C6839" s="15">
        <v>46038</v>
      </c>
      <c r="D6839" s="15">
        <v>46068</v>
      </c>
      <c r="E6839" s="13" t="s">
        <v>293</v>
      </c>
      <c r="F6839" s="13" t="s">
        <v>308</v>
      </c>
      <c r="G6839" s="17">
        <v>2E-3</v>
      </c>
      <c r="H6839" s="13" t="s">
        <v>209</v>
      </c>
      <c r="I6839" s="13" t="s">
        <v>51</v>
      </c>
    </row>
    <row r="6840" spans="1:9" ht="21" customHeight="1">
      <c r="A6840" s="13" t="s">
        <v>100</v>
      </c>
      <c r="B6840" s="13" t="s">
        <v>99</v>
      </c>
      <c r="C6840" s="15">
        <v>46038</v>
      </c>
      <c r="D6840" s="15">
        <v>46068</v>
      </c>
      <c r="E6840" s="13" t="s">
        <v>293</v>
      </c>
      <c r="F6840" s="13" t="s">
        <v>301</v>
      </c>
      <c r="G6840" s="17">
        <v>2E-3</v>
      </c>
      <c r="H6840" s="13" t="s">
        <v>209</v>
      </c>
      <c r="I6840" s="13" t="s">
        <v>51</v>
      </c>
    </row>
    <row r="6841" spans="1:9" ht="21" customHeight="1">
      <c r="A6841" s="13" t="s">
        <v>100</v>
      </c>
      <c r="B6841" s="13" t="s">
        <v>99</v>
      </c>
      <c r="C6841" s="15">
        <v>46038</v>
      </c>
      <c r="D6841" s="15">
        <v>46068</v>
      </c>
      <c r="E6841" s="13" t="s">
        <v>293</v>
      </c>
      <c r="F6841" s="13" t="s">
        <v>317</v>
      </c>
      <c r="G6841" s="17">
        <v>2E-3</v>
      </c>
      <c r="H6841" s="13" t="s">
        <v>209</v>
      </c>
      <c r="I6841" s="13" t="s">
        <v>51</v>
      </c>
    </row>
    <row r="6842" spans="1:9" ht="21" customHeight="1">
      <c r="A6842" s="13" t="s">
        <v>100</v>
      </c>
      <c r="B6842" s="13" t="s">
        <v>99</v>
      </c>
      <c r="C6842" s="15">
        <v>46038</v>
      </c>
      <c r="D6842" s="15">
        <v>46068</v>
      </c>
      <c r="E6842" s="13" t="s">
        <v>293</v>
      </c>
      <c r="F6842" s="13" t="s">
        <v>329</v>
      </c>
      <c r="G6842" s="17">
        <v>2E-3</v>
      </c>
      <c r="H6842" s="13" t="s">
        <v>209</v>
      </c>
      <c r="I6842" s="13" t="s">
        <v>51</v>
      </c>
    </row>
    <row r="6843" spans="1:9" ht="21" customHeight="1">
      <c r="A6843" s="13" t="s">
        <v>100</v>
      </c>
      <c r="B6843" s="13" t="s">
        <v>99</v>
      </c>
      <c r="C6843" s="15">
        <v>46038</v>
      </c>
      <c r="D6843" s="15">
        <v>46068</v>
      </c>
      <c r="E6843" s="13" t="s">
        <v>293</v>
      </c>
      <c r="F6843" s="13" t="s">
        <v>318</v>
      </c>
      <c r="G6843" s="17">
        <v>2E-3</v>
      </c>
      <c r="H6843" s="13" t="s">
        <v>209</v>
      </c>
      <c r="I6843" s="13" t="s">
        <v>51</v>
      </c>
    </row>
    <row r="6844" spans="1:9" ht="21" customHeight="1">
      <c r="A6844" s="13" t="s">
        <v>100</v>
      </c>
      <c r="B6844" s="13" t="s">
        <v>99</v>
      </c>
      <c r="C6844" s="15">
        <v>46038</v>
      </c>
      <c r="D6844" s="15">
        <v>46068</v>
      </c>
      <c r="E6844" s="13" t="s">
        <v>293</v>
      </c>
      <c r="F6844" s="13" t="s">
        <v>302</v>
      </c>
      <c r="G6844" s="17">
        <v>2E-3</v>
      </c>
      <c r="H6844" s="13" t="s">
        <v>209</v>
      </c>
      <c r="I6844" s="13" t="s">
        <v>51</v>
      </c>
    </row>
    <row r="6845" spans="1:9" ht="21" customHeight="1">
      <c r="A6845" s="13" t="s">
        <v>100</v>
      </c>
      <c r="B6845" s="13" t="s">
        <v>99</v>
      </c>
      <c r="C6845" s="15">
        <v>46038</v>
      </c>
      <c r="D6845" s="15">
        <v>46068</v>
      </c>
      <c r="E6845" s="13" t="s">
        <v>293</v>
      </c>
      <c r="F6845" s="13" t="s">
        <v>309</v>
      </c>
      <c r="G6845" s="17">
        <v>2E-3</v>
      </c>
      <c r="H6845" s="13" t="s">
        <v>209</v>
      </c>
      <c r="I6845" s="13" t="s">
        <v>51</v>
      </c>
    </row>
    <row r="6846" spans="1:9" ht="21" customHeight="1">
      <c r="A6846" s="13" t="s">
        <v>100</v>
      </c>
      <c r="B6846" s="13" t="s">
        <v>99</v>
      </c>
      <c r="C6846" s="15">
        <v>46038</v>
      </c>
      <c r="D6846" s="15">
        <v>46068</v>
      </c>
      <c r="E6846" s="13" t="s">
        <v>293</v>
      </c>
      <c r="F6846" s="13" t="s">
        <v>319</v>
      </c>
      <c r="G6846" s="17">
        <v>2E-3</v>
      </c>
      <c r="H6846" s="13" t="s">
        <v>209</v>
      </c>
      <c r="I6846" s="13" t="s">
        <v>51</v>
      </c>
    </row>
    <row r="6847" spans="1:9" ht="21" customHeight="1">
      <c r="A6847" s="13" t="s">
        <v>100</v>
      </c>
      <c r="B6847" s="13" t="s">
        <v>99</v>
      </c>
      <c r="C6847" s="15">
        <v>46038</v>
      </c>
      <c r="D6847" s="15">
        <v>46068</v>
      </c>
      <c r="E6847" s="13" t="s">
        <v>293</v>
      </c>
      <c r="F6847" s="13" t="s">
        <v>324</v>
      </c>
      <c r="G6847" s="17">
        <v>2E-3</v>
      </c>
      <c r="H6847" s="13" t="s">
        <v>209</v>
      </c>
      <c r="I6847" s="13" t="s">
        <v>51</v>
      </c>
    </row>
    <row r="6848" spans="1:9" ht="21" customHeight="1">
      <c r="A6848" s="13" t="s">
        <v>100</v>
      </c>
      <c r="B6848" s="13" t="s">
        <v>99</v>
      </c>
      <c r="C6848" s="15">
        <v>46038</v>
      </c>
      <c r="D6848" s="15">
        <v>46068</v>
      </c>
      <c r="E6848" s="13" t="s">
        <v>293</v>
      </c>
      <c r="F6848" s="13" t="s">
        <v>325</v>
      </c>
      <c r="G6848" s="17">
        <v>2E-3</v>
      </c>
      <c r="H6848" s="13" t="s">
        <v>209</v>
      </c>
      <c r="I6848" s="13" t="s">
        <v>51</v>
      </c>
    </row>
    <row r="6849" spans="1:9" ht="21" customHeight="1">
      <c r="A6849" s="13" t="s">
        <v>100</v>
      </c>
      <c r="B6849" s="13" t="s">
        <v>99</v>
      </c>
      <c r="C6849" s="15">
        <v>46038</v>
      </c>
      <c r="D6849" s="15">
        <v>46068</v>
      </c>
      <c r="E6849" s="13" t="s">
        <v>293</v>
      </c>
      <c r="F6849" s="13" t="s">
        <v>310</v>
      </c>
      <c r="G6849" s="17">
        <v>2E-3</v>
      </c>
      <c r="H6849" s="13" t="s">
        <v>209</v>
      </c>
      <c r="I6849" s="13" t="s">
        <v>51</v>
      </c>
    </row>
    <row r="6850" spans="1:9" ht="21" customHeight="1">
      <c r="A6850" s="13" t="s">
        <v>100</v>
      </c>
      <c r="B6850" s="13" t="s">
        <v>99</v>
      </c>
      <c r="C6850" s="15">
        <v>46038</v>
      </c>
      <c r="D6850" s="15">
        <v>46068</v>
      </c>
      <c r="E6850" s="13" t="s">
        <v>293</v>
      </c>
      <c r="F6850" s="13" t="s">
        <v>320</v>
      </c>
      <c r="G6850" s="17">
        <v>2E-3</v>
      </c>
      <c r="H6850" s="13" t="s">
        <v>209</v>
      </c>
      <c r="I6850" s="13" t="s">
        <v>51</v>
      </c>
    </row>
    <row r="6851" spans="1:9" ht="21" customHeight="1">
      <c r="A6851" s="13" t="s">
        <v>100</v>
      </c>
      <c r="B6851" s="13" t="s">
        <v>99</v>
      </c>
      <c r="C6851" s="15">
        <v>46038</v>
      </c>
      <c r="D6851" s="15">
        <v>46068</v>
      </c>
      <c r="E6851" s="13" t="s">
        <v>293</v>
      </c>
      <c r="F6851" s="13" t="s">
        <v>312</v>
      </c>
      <c r="G6851" s="17">
        <v>2E-3</v>
      </c>
      <c r="H6851" s="13" t="s">
        <v>209</v>
      </c>
      <c r="I6851" s="13" t="s">
        <v>51</v>
      </c>
    </row>
    <row r="6852" spans="1:9" ht="21" customHeight="1">
      <c r="A6852" s="13" t="s">
        <v>100</v>
      </c>
      <c r="B6852" s="13" t="s">
        <v>99</v>
      </c>
      <c r="C6852" s="15">
        <v>46038</v>
      </c>
      <c r="D6852" s="15">
        <v>46068</v>
      </c>
      <c r="E6852" s="13" t="s">
        <v>293</v>
      </c>
      <c r="F6852" s="13" t="s">
        <v>315</v>
      </c>
      <c r="G6852" s="17">
        <v>2E-3</v>
      </c>
      <c r="H6852" s="13" t="s">
        <v>209</v>
      </c>
      <c r="I6852" s="13" t="s">
        <v>51</v>
      </c>
    </row>
    <row r="6853" spans="1:9" ht="21" customHeight="1">
      <c r="A6853" s="13" t="s">
        <v>100</v>
      </c>
      <c r="B6853" s="13" t="s">
        <v>99</v>
      </c>
      <c r="C6853" s="15">
        <v>46038</v>
      </c>
      <c r="D6853" s="15">
        <v>46068</v>
      </c>
      <c r="E6853" s="13" t="s">
        <v>293</v>
      </c>
      <c r="F6853" s="13" t="s">
        <v>510</v>
      </c>
      <c r="G6853" s="17">
        <v>2E-3</v>
      </c>
      <c r="H6853" s="13" t="s">
        <v>209</v>
      </c>
      <c r="I6853" s="13" t="s">
        <v>51</v>
      </c>
    </row>
    <row r="6854" spans="1:9" ht="21" customHeight="1">
      <c r="A6854" s="13" t="s">
        <v>100</v>
      </c>
      <c r="B6854" s="13" t="s">
        <v>99</v>
      </c>
      <c r="C6854" s="15">
        <v>46038</v>
      </c>
      <c r="D6854" s="15">
        <v>46068</v>
      </c>
      <c r="E6854" s="13" t="s">
        <v>293</v>
      </c>
      <c r="F6854" s="13" t="s">
        <v>511</v>
      </c>
      <c r="G6854" s="17">
        <v>2E-3</v>
      </c>
      <c r="H6854" s="13" t="s">
        <v>209</v>
      </c>
      <c r="I6854" s="13" t="s">
        <v>51</v>
      </c>
    </row>
    <row r="6855" spans="1:9" ht="21" customHeight="1">
      <c r="A6855" s="13" t="s">
        <v>100</v>
      </c>
      <c r="B6855" s="13" t="s">
        <v>99</v>
      </c>
      <c r="C6855" s="15">
        <v>46038</v>
      </c>
      <c r="D6855" s="15">
        <v>46068</v>
      </c>
      <c r="E6855" s="13" t="s">
        <v>293</v>
      </c>
      <c r="F6855" s="13" t="s">
        <v>328</v>
      </c>
      <c r="G6855" s="17">
        <v>2E-3</v>
      </c>
      <c r="H6855" s="13" t="s">
        <v>209</v>
      </c>
      <c r="I6855" s="13" t="s">
        <v>51</v>
      </c>
    </row>
    <row r="6856" spans="1:9" ht="21" customHeight="1">
      <c r="A6856" s="13" t="s">
        <v>100</v>
      </c>
      <c r="B6856" s="13" t="s">
        <v>99</v>
      </c>
      <c r="C6856" s="15">
        <v>46038</v>
      </c>
      <c r="D6856" s="15">
        <v>46068</v>
      </c>
      <c r="E6856" s="13" t="s">
        <v>293</v>
      </c>
      <c r="F6856" s="13" t="s">
        <v>321</v>
      </c>
      <c r="G6856" s="17">
        <v>1E-3</v>
      </c>
      <c r="H6856" s="13" t="s">
        <v>209</v>
      </c>
      <c r="I6856" s="13" t="s">
        <v>51</v>
      </c>
    </row>
    <row r="6857" spans="1:9" ht="21" customHeight="1">
      <c r="A6857" s="13" t="s">
        <v>100</v>
      </c>
      <c r="B6857" s="13" t="s">
        <v>99</v>
      </c>
      <c r="C6857" s="15">
        <v>46038</v>
      </c>
      <c r="D6857" s="15">
        <v>46068</v>
      </c>
      <c r="E6857" s="13" t="s">
        <v>293</v>
      </c>
      <c r="F6857" s="13" t="s">
        <v>322</v>
      </c>
      <c r="G6857" s="17">
        <v>1E-3</v>
      </c>
      <c r="H6857" s="13" t="s">
        <v>209</v>
      </c>
      <c r="I6857" s="13" t="s">
        <v>51</v>
      </c>
    </row>
    <row r="6858" spans="1:9" ht="21" customHeight="1">
      <c r="A6858" s="13" t="s">
        <v>100</v>
      </c>
      <c r="B6858" s="13" t="s">
        <v>99</v>
      </c>
      <c r="C6858" s="15">
        <v>46038</v>
      </c>
      <c r="D6858" s="15">
        <v>46068</v>
      </c>
      <c r="E6858" s="13" t="s">
        <v>293</v>
      </c>
      <c r="F6858" s="13" t="s">
        <v>334</v>
      </c>
      <c r="G6858" s="17">
        <v>1E-3</v>
      </c>
      <c r="H6858" s="13" t="s">
        <v>209</v>
      </c>
      <c r="I6858" s="13" t="s">
        <v>51</v>
      </c>
    </row>
    <row r="6859" spans="1:9" ht="21" customHeight="1">
      <c r="A6859" s="13" t="s">
        <v>100</v>
      </c>
      <c r="B6859" s="13" t="s">
        <v>99</v>
      </c>
      <c r="C6859" s="15">
        <v>46038</v>
      </c>
      <c r="D6859" s="15">
        <v>46068</v>
      </c>
      <c r="E6859" s="13" t="s">
        <v>293</v>
      </c>
      <c r="F6859" s="13" t="s">
        <v>330</v>
      </c>
      <c r="G6859" s="17">
        <v>1E-3</v>
      </c>
      <c r="H6859" s="13" t="s">
        <v>209</v>
      </c>
      <c r="I6859" s="13" t="s">
        <v>51</v>
      </c>
    </row>
    <row r="6860" spans="1:9" ht="21" customHeight="1">
      <c r="A6860" s="13" t="s">
        <v>100</v>
      </c>
      <c r="B6860" s="13" t="s">
        <v>99</v>
      </c>
      <c r="C6860" s="15">
        <v>46038</v>
      </c>
      <c r="D6860" s="15">
        <v>46068</v>
      </c>
      <c r="E6860" s="13" t="s">
        <v>293</v>
      </c>
      <c r="F6860" s="13" t="s">
        <v>311</v>
      </c>
      <c r="G6860" s="17">
        <v>1E-3</v>
      </c>
      <c r="H6860" s="13" t="s">
        <v>209</v>
      </c>
      <c r="I6860" s="13" t="s">
        <v>51</v>
      </c>
    </row>
    <row r="6861" spans="1:9" ht="21" customHeight="1">
      <c r="A6861" s="13" t="s">
        <v>100</v>
      </c>
      <c r="B6861" s="13" t="s">
        <v>99</v>
      </c>
      <c r="C6861" s="15">
        <v>46038</v>
      </c>
      <c r="D6861" s="15">
        <v>46068</v>
      </c>
      <c r="E6861" s="13" t="s">
        <v>293</v>
      </c>
      <c r="F6861" s="13" t="s">
        <v>326</v>
      </c>
      <c r="G6861" s="17">
        <v>1E-3</v>
      </c>
      <c r="H6861" s="13" t="s">
        <v>209</v>
      </c>
      <c r="I6861" s="13" t="s">
        <v>51</v>
      </c>
    </row>
    <row r="6862" spans="1:9" ht="21" customHeight="1">
      <c r="A6862" s="13" t="s">
        <v>100</v>
      </c>
      <c r="B6862" s="13" t="s">
        <v>99</v>
      </c>
      <c r="C6862" s="15">
        <v>46038</v>
      </c>
      <c r="D6862" s="15">
        <v>46068</v>
      </c>
      <c r="E6862" s="13" t="s">
        <v>293</v>
      </c>
      <c r="F6862" s="13" t="s">
        <v>327</v>
      </c>
      <c r="G6862" s="17">
        <v>1E-3</v>
      </c>
      <c r="H6862" s="13" t="s">
        <v>209</v>
      </c>
      <c r="I6862" s="13" t="s">
        <v>51</v>
      </c>
    </row>
    <row r="6863" spans="1:9" ht="21" customHeight="1">
      <c r="A6863" s="13" t="s">
        <v>100</v>
      </c>
      <c r="B6863" s="13" t="s">
        <v>99</v>
      </c>
      <c r="C6863" s="15">
        <v>46038</v>
      </c>
      <c r="D6863" s="15">
        <v>46068</v>
      </c>
      <c r="E6863" s="13" t="s">
        <v>293</v>
      </c>
      <c r="F6863" s="13" t="s">
        <v>512</v>
      </c>
      <c r="G6863" s="17">
        <v>1E-3</v>
      </c>
      <c r="H6863" s="13" t="s">
        <v>209</v>
      </c>
      <c r="I6863" s="13" t="s">
        <v>51</v>
      </c>
    </row>
    <row r="6864" spans="1:9" ht="21" customHeight="1">
      <c r="A6864" s="13" t="s">
        <v>100</v>
      </c>
      <c r="B6864" s="13" t="s">
        <v>99</v>
      </c>
      <c r="C6864" s="15">
        <v>46038</v>
      </c>
      <c r="D6864" s="15">
        <v>46068</v>
      </c>
      <c r="E6864" s="13" t="s">
        <v>293</v>
      </c>
      <c r="F6864" s="13" t="s">
        <v>513</v>
      </c>
      <c r="G6864" s="17">
        <v>1E-3</v>
      </c>
      <c r="H6864" s="13" t="s">
        <v>209</v>
      </c>
      <c r="I6864" s="13" t="s">
        <v>51</v>
      </c>
    </row>
    <row r="6865" spans="1:9" ht="21" customHeight="1">
      <c r="A6865" s="13" t="s">
        <v>100</v>
      </c>
      <c r="B6865" s="13" t="s">
        <v>99</v>
      </c>
      <c r="C6865" s="15">
        <v>46038</v>
      </c>
      <c r="D6865" s="15">
        <v>46068</v>
      </c>
      <c r="E6865" s="13" t="s">
        <v>293</v>
      </c>
      <c r="F6865" s="13" t="s">
        <v>331</v>
      </c>
      <c r="G6865" s="17">
        <v>1E-3</v>
      </c>
      <c r="H6865" s="13" t="s">
        <v>209</v>
      </c>
      <c r="I6865" s="13" t="s">
        <v>51</v>
      </c>
    </row>
    <row r="6866" spans="1:9" ht="21" customHeight="1">
      <c r="A6866" s="13" t="s">
        <v>100</v>
      </c>
      <c r="B6866" s="13" t="s">
        <v>99</v>
      </c>
      <c r="C6866" s="15">
        <v>46038</v>
      </c>
      <c r="D6866" s="15">
        <v>46068</v>
      </c>
      <c r="E6866" s="13" t="s">
        <v>293</v>
      </c>
      <c r="F6866" s="13" t="s">
        <v>332</v>
      </c>
      <c r="G6866" s="17">
        <v>1E-3</v>
      </c>
      <c r="H6866" s="13" t="s">
        <v>209</v>
      </c>
      <c r="I6866" s="13" t="s">
        <v>51</v>
      </c>
    </row>
    <row r="6867" spans="1:9" ht="21" customHeight="1">
      <c r="A6867" s="13" t="s">
        <v>100</v>
      </c>
      <c r="B6867" s="13" t="s">
        <v>99</v>
      </c>
      <c r="C6867" s="15">
        <v>46038</v>
      </c>
      <c r="D6867" s="15">
        <v>46068</v>
      </c>
      <c r="E6867" s="13" t="s">
        <v>293</v>
      </c>
      <c r="F6867" s="13" t="s">
        <v>336</v>
      </c>
      <c r="G6867" s="17">
        <v>1E-3</v>
      </c>
      <c r="H6867" s="13" t="s">
        <v>209</v>
      </c>
      <c r="I6867" s="13" t="s">
        <v>51</v>
      </c>
    </row>
    <row r="6868" spans="1:9" ht="21" customHeight="1">
      <c r="A6868" s="13" t="s">
        <v>100</v>
      </c>
      <c r="B6868" s="13" t="s">
        <v>99</v>
      </c>
      <c r="C6868" s="15">
        <v>46038</v>
      </c>
      <c r="D6868" s="15">
        <v>46068</v>
      </c>
      <c r="E6868" s="13" t="s">
        <v>293</v>
      </c>
      <c r="F6868" s="13" t="s">
        <v>333</v>
      </c>
      <c r="G6868" s="17">
        <v>1E-3</v>
      </c>
      <c r="H6868" s="13" t="s">
        <v>209</v>
      </c>
      <c r="I6868" s="13" t="s">
        <v>51</v>
      </c>
    </row>
    <row r="6869" spans="1:9" ht="21" customHeight="1">
      <c r="A6869" s="13" t="s">
        <v>100</v>
      </c>
      <c r="B6869" s="13" t="s">
        <v>99</v>
      </c>
      <c r="C6869" s="15">
        <v>46038</v>
      </c>
      <c r="D6869" s="15">
        <v>46068</v>
      </c>
      <c r="E6869" s="13" t="s">
        <v>293</v>
      </c>
      <c r="F6869" s="13" t="s">
        <v>335</v>
      </c>
      <c r="G6869" s="17">
        <v>0</v>
      </c>
      <c r="H6869" s="13" t="s">
        <v>209</v>
      </c>
      <c r="I6869" s="13" t="s">
        <v>51</v>
      </c>
    </row>
    <row r="6870" spans="1:9" ht="21" customHeight="1">
      <c r="A6870" s="13" t="s">
        <v>100</v>
      </c>
      <c r="B6870" s="13" t="s">
        <v>99</v>
      </c>
      <c r="C6870" s="15">
        <v>46038</v>
      </c>
      <c r="D6870" s="15">
        <v>46068</v>
      </c>
      <c r="E6870" s="13" t="s">
        <v>337</v>
      </c>
      <c r="F6870" s="13" t="s">
        <v>342</v>
      </c>
      <c r="G6870" s="17">
        <v>4.0000000000000001E-3</v>
      </c>
      <c r="H6870" s="13" t="s">
        <v>209</v>
      </c>
      <c r="I6870" s="13" t="s">
        <v>51</v>
      </c>
    </row>
    <row r="6871" spans="1:9" ht="21" customHeight="1">
      <c r="A6871" s="13" t="s">
        <v>100</v>
      </c>
      <c r="B6871" s="13" t="s">
        <v>99</v>
      </c>
      <c r="C6871" s="15">
        <v>46038</v>
      </c>
      <c r="D6871" s="15">
        <v>46068</v>
      </c>
      <c r="E6871" s="13" t="s">
        <v>337</v>
      </c>
      <c r="F6871" s="13" t="s">
        <v>351</v>
      </c>
      <c r="G6871" s="17">
        <v>3.0000000000000001E-3</v>
      </c>
      <c r="H6871" s="13" t="s">
        <v>209</v>
      </c>
      <c r="I6871" s="13" t="s">
        <v>51</v>
      </c>
    </row>
    <row r="6872" spans="1:9" ht="21" customHeight="1">
      <c r="A6872" s="13" t="s">
        <v>100</v>
      </c>
      <c r="B6872" s="13" t="s">
        <v>99</v>
      </c>
      <c r="C6872" s="15">
        <v>46038</v>
      </c>
      <c r="D6872" s="15">
        <v>46068</v>
      </c>
      <c r="E6872" s="13" t="s">
        <v>337</v>
      </c>
      <c r="F6872" s="13" t="s">
        <v>352</v>
      </c>
      <c r="G6872" s="17">
        <v>3.0000000000000001E-3</v>
      </c>
      <c r="H6872" s="13" t="s">
        <v>209</v>
      </c>
      <c r="I6872" s="13" t="s">
        <v>51</v>
      </c>
    </row>
    <row r="6873" spans="1:9" ht="21" customHeight="1">
      <c r="A6873" s="13" t="s">
        <v>100</v>
      </c>
      <c r="B6873" s="13" t="s">
        <v>99</v>
      </c>
      <c r="C6873" s="15">
        <v>46038</v>
      </c>
      <c r="D6873" s="15">
        <v>46068</v>
      </c>
      <c r="E6873" s="13" t="s">
        <v>337</v>
      </c>
      <c r="F6873" s="13" t="s">
        <v>343</v>
      </c>
      <c r="G6873" s="17">
        <v>3.0000000000000001E-3</v>
      </c>
      <c r="H6873" s="13" t="s">
        <v>209</v>
      </c>
      <c r="I6873" s="13" t="s">
        <v>51</v>
      </c>
    </row>
    <row r="6874" spans="1:9" ht="21" customHeight="1">
      <c r="A6874" s="13" t="s">
        <v>100</v>
      </c>
      <c r="B6874" s="13" t="s">
        <v>99</v>
      </c>
      <c r="C6874" s="15">
        <v>46038</v>
      </c>
      <c r="D6874" s="15">
        <v>46068</v>
      </c>
      <c r="E6874" s="13" t="s">
        <v>337</v>
      </c>
      <c r="F6874" s="13" t="s">
        <v>339</v>
      </c>
      <c r="G6874" s="17">
        <v>3.0000000000000001E-3</v>
      </c>
      <c r="H6874" s="13" t="s">
        <v>209</v>
      </c>
      <c r="I6874" s="13" t="s">
        <v>51</v>
      </c>
    </row>
    <row r="6875" spans="1:9" ht="21" customHeight="1">
      <c r="A6875" s="13" t="s">
        <v>100</v>
      </c>
      <c r="B6875" s="13" t="s">
        <v>99</v>
      </c>
      <c r="C6875" s="15">
        <v>46038</v>
      </c>
      <c r="D6875" s="15">
        <v>46068</v>
      </c>
      <c r="E6875" s="13" t="s">
        <v>337</v>
      </c>
      <c r="F6875" s="13" t="s">
        <v>340</v>
      </c>
      <c r="G6875" s="17">
        <v>3.0000000000000001E-3</v>
      </c>
      <c r="H6875" s="13" t="s">
        <v>209</v>
      </c>
      <c r="I6875" s="13" t="s">
        <v>51</v>
      </c>
    </row>
    <row r="6876" spans="1:9" ht="21" customHeight="1">
      <c r="A6876" s="13" t="s">
        <v>100</v>
      </c>
      <c r="B6876" s="13" t="s">
        <v>99</v>
      </c>
      <c r="C6876" s="15">
        <v>46038</v>
      </c>
      <c r="D6876" s="15">
        <v>46068</v>
      </c>
      <c r="E6876" s="13" t="s">
        <v>337</v>
      </c>
      <c r="F6876" s="13" t="s">
        <v>346</v>
      </c>
      <c r="G6876" s="17">
        <v>3.0000000000000001E-3</v>
      </c>
      <c r="H6876" s="13" t="s">
        <v>209</v>
      </c>
      <c r="I6876" s="13" t="s">
        <v>51</v>
      </c>
    </row>
    <row r="6877" spans="1:9" ht="21" customHeight="1">
      <c r="A6877" s="13" t="s">
        <v>100</v>
      </c>
      <c r="B6877" s="13" t="s">
        <v>99</v>
      </c>
      <c r="C6877" s="15">
        <v>46038</v>
      </c>
      <c r="D6877" s="15">
        <v>46068</v>
      </c>
      <c r="E6877" s="13" t="s">
        <v>337</v>
      </c>
      <c r="F6877" s="13" t="s">
        <v>338</v>
      </c>
      <c r="G6877" s="17">
        <v>3.0000000000000001E-3</v>
      </c>
      <c r="H6877" s="13" t="s">
        <v>209</v>
      </c>
      <c r="I6877" s="13" t="s">
        <v>51</v>
      </c>
    </row>
    <row r="6878" spans="1:9" ht="21" customHeight="1">
      <c r="A6878" s="13" t="s">
        <v>100</v>
      </c>
      <c r="B6878" s="13" t="s">
        <v>99</v>
      </c>
      <c r="C6878" s="15">
        <v>46038</v>
      </c>
      <c r="D6878" s="15">
        <v>46068</v>
      </c>
      <c r="E6878" s="13" t="s">
        <v>337</v>
      </c>
      <c r="F6878" s="13" t="s">
        <v>341</v>
      </c>
      <c r="G6878" s="17">
        <v>3.0000000000000001E-3</v>
      </c>
      <c r="H6878" s="13" t="s">
        <v>209</v>
      </c>
      <c r="I6878" s="13" t="s">
        <v>51</v>
      </c>
    </row>
    <row r="6879" spans="1:9" ht="21" customHeight="1">
      <c r="A6879" s="13" t="s">
        <v>100</v>
      </c>
      <c r="B6879" s="13" t="s">
        <v>99</v>
      </c>
      <c r="C6879" s="15">
        <v>46038</v>
      </c>
      <c r="D6879" s="15">
        <v>46068</v>
      </c>
      <c r="E6879" s="13" t="s">
        <v>337</v>
      </c>
      <c r="F6879" s="13" t="s">
        <v>348</v>
      </c>
      <c r="G6879" s="17">
        <v>3.0000000000000001E-3</v>
      </c>
      <c r="H6879" s="13" t="s">
        <v>209</v>
      </c>
      <c r="I6879" s="13" t="s">
        <v>51</v>
      </c>
    </row>
    <row r="6880" spans="1:9" ht="21" customHeight="1">
      <c r="A6880" s="13" t="s">
        <v>100</v>
      </c>
      <c r="B6880" s="13" t="s">
        <v>99</v>
      </c>
      <c r="C6880" s="15">
        <v>46038</v>
      </c>
      <c r="D6880" s="15">
        <v>46068</v>
      </c>
      <c r="E6880" s="13" t="s">
        <v>337</v>
      </c>
      <c r="F6880" s="13" t="s">
        <v>356</v>
      </c>
      <c r="G6880" s="17">
        <v>2E-3</v>
      </c>
      <c r="H6880" s="13" t="s">
        <v>209</v>
      </c>
      <c r="I6880" s="13" t="s">
        <v>51</v>
      </c>
    </row>
    <row r="6881" spans="1:9" ht="21" customHeight="1">
      <c r="A6881" s="13" t="s">
        <v>100</v>
      </c>
      <c r="B6881" s="13" t="s">
        <v>99</v>
      </c>
      <c r="C6881" s="15">
        <v>46038</v>
      </c>
      <c r="D6881" s="15">
        <v>46068</v>
      </c>
      <c r="E6881" s="13" t="s">
        <v>337</v>
      </c>
      <c r="F6881" s="13" t="s">
        <v>349</v>
      </c>
      <c r="G6881" s="17">
        <v>2E-3</v>
      </c>
      <c r="H6881" s="13" t="s">
        <v>209</v>
      </c>
      <c r="I6881" s="13" t="s">
        <v>51</v>
      </c>
    </row>
    <row r="6882" spans="1:9" ht="21" customHeight="1">
      <c r="A6882" s="13" t="s">
        <v>100</v>
      </c>
      <c r="B6882" s="13" t="s">
        <v>99</v>
      </c>
      <c r="C6882" s="15">
        <v>46038</v>
      </c>
      <c r="D6882" s="15">
        <v>46068</v>
      </c>
      <c r="E6882" s="13" t="s">
        <v>337</v>
      </c>
      <c r="F6882" s="13" t="s">
        <v>350</v>
      </c>
      <c r="G6882" s="17">
        <v>2E-3</v>
      </c>
      <c r="H6882" s="13" t="s">
        <v>209</v>
      </c>
      <c r="I6882" s="13" t="s">
        <v>51</v>
      </c>
    </row>
    <row r="6883" spans="1:9" ht="21" customHeight="1">
      <c r="A6883" s="13" t="s">
        <v>100</v>
      </c>
      <c r="B6883" s="13" t="s">
        <v>99</v>
      </c>
      <c r="C6883" s="15">
        <v>46038</v>
      </c>
      <c r="D6883" s="15">
        <v>46068</v>
      </c>
      <c r="E6883" s="13" t="s">
        <v>337</v>
      </c>
      <c r="F6883" s="13" t="s">
        <v>357</v>
      </c>
      <c r="G6883" s="17">
        <v>2E-3</v>
      </c>
      <c r="H6883" s="13" t="s">
        <v>209</v>
      </c>
      <c r="I6883" s="13" t="s">
        <v>51</v>
      </c>
    </row>
    <row r="6884" spans="1:9" ht="21" customHeight="1">
      <c r="A6884" s="13" t="s">
        <v>100</v>
      </c>
      <c r="B6884" s="13" t="s">
        <v>99</v>
      </c>
      <c r="C6884" s="15">
        <v>46038</v>
      </c>
      <c r="D6884" s="15">
        <v>46068</v>
      </c>
      <c r="E6884" s="13" t="s">
        <v>337</v>
      </c>
      <c r="F6884" s="13" t="s">
        <v>359</v>
      </c>
      <c r="G6884" s="17">
        <v>2E-3</v>
      </c>
      <c r="H6884" s="13" t="s">
        <v>209</v>
      </c>
      <c r="I6884" s="13" t="s">
        <v>51</v>
      </c>
    </row>
    <row r="6885" spans="1:9" ht="21" customHeight="1">
      <c r="A6885" s="13" t="s">
        <v>100</v>
      </c>
      <c r="B6885" s="13" t="s">
        <v>99</v>
      </c>
      <c r="C6885" s="15">
        <v>46038</v>
      </c>
      <c r="D6885" s="15">
        <v>46068</v>
      </c>
      <c r="E6885" s="13" t="s">
        <v>337</v>
      </c>
      <c r="F6885" s="13" t="s">
        <v>353</v>
      </c>
      <c r="G6885" s="17">
        <v>2E-3</v>
      </c>
      <c r="H6885" s="13" t="s">
        <v>209</v>
      </c>
      <c r="I6885" s="13" t="s">
        <v>51</v>
      </c>
    </row>
    <row r="6886" spans="1:9" ht="21" customHeight="1">
      <c r="A6886" s="13" t="s">
        <v>100</v>
      </c>
      <c r="B6886" s="13" t="s">
        <v>99</v>
      </c>
      <c r="C6886" s="15">
        <v>46038</v>
      </c>
      <c r="D6886" s="15">
        <v>46068</v>
      </c>
      <c r="E6886" s="13" t="s">
        <v>337</v>
      </c>
      <c r="F6886" s="13" t="s">
        <v>354</v>
      </c>
      <c r="G6886" s="17">
        <v>2E-3</v>
      </c>
      <c r="H6886" s="13" t="s">
        <v>209</v>
      </c>
      <c r="I6886" s="13" t="s">
        <v>51</v>
      </c>
    </row>
    <row r="6887" spans="1:9" ht="21" customHeight="1">
      <c r="A6887" s="13" t="s">
        <v>100</v>
      </c>
      <c r="B6887" s="13" t="s">
        <v>99</v>
      </c>
      <c r="C6887" s="15">
        <v>46038</v>
      </c>
      <c r="D6887" s="15">
        <v>46068</v>
      </c>
      <c r="E6887" s="13" t="s">
        <v>337</v>
      </c>
      <c r="F6887" s="13" t="s">
        <v>344</v>
      </c>
      <c r="G6887" s="17">
        <v>2E-3</v>
      </c>
      <c r="H6887" s="13" t="s">
        <v>209</v>
      </c>
      <c r="I6887" s="13" t="s">
        <v>51</v>
      </c>
    </row>
    <row r="6888" spans="1:9" ht="21" customHeight="1">
      <c r="A6888" s="13" t="s">
        <v>100</v>
      </c>
      <c r="B6888" s="13" t="s">
        <v>99</v>
      </c>
      <c r="C6888" s="15">
        <v>46038</v>
      </c>
      <c r="D6888" s="15">
        <v>46068</v>
      </c>
      <c r="E6888" s="13" t="s">
        <v>337</v>
      </c>
      <c r="F6888" s="13" t="s">
        <v>360</v>
      </c>
      <c r="G6888" s="17">
        <v>2E-3</v>
      </c>
      <c r="H6888" s="13" t="s">
        <v>209</v>
      </c>
      <c r="I6888" s="13" t="s">
        <v>51</v>
      </c>
    </row>
    <row r="6889" spans="1:9" ht="21" customHeight="1">
      <c r="A6889" s="13" t="s">
        <v>100</v>
      </c>
      <c r="B6889" s="13" t="s">
        <v>99</v>
      </c>
      <c r="C6889" s="15">
        <v>46038</v>
      </c>
      <c r="D6889" s="15">
        <v>46068</v>
      </c>
      <c r="E6889" s="13" t="s">
        <v>337</v>
      </c>
      <c r="F6889" s="13" t="s">
        <v>345</v>
      </c>
      <c r="G6889" s="17">
        <v>2E-3</v>
      </c>
      <c r="H6889" s="13" t="s">
        <v>209</v>
      </c>
      <c r="I6889" s="13" t="s">
        <v>51</v>
      </c>
    </row>
    <row r="6890" spans="1:9" ht="21" customHeight="1">
      <c r="A6890" s="13" t="s">
        <v>100</v>
      </c>
      <c r="B6890" s="13" t="s">
        <v>99</v>
      </c>
      <c r="C6890" s="15">
        <v>46038</v>
      </c>
      <c r="D6890" s="15">
        <v>46068</v>
      </c>
      <c r="E6890" s="13" t="s">
        <v>337</v>
      </c>
      <c r="F6890" s="13" t="s">
        <v>347</v>
      </c>
      <c r="G6890" s="17">
        <v>2E-3</v>
      </c>
      <c r="H6890" s="13" t="s">
        <v>209</v>
      </c>
      <c r="I6890" s="13" t="s">
        <v>51</v>
      </c>
    </row>
    <row r="6891" spans="1:9" ht="21" customHeight="1">
      <c r="A6891" s="13" t="s">
        <v>100</v>
      </c>
      <c r="B6891" s="13" t="s">
        <v>99</v>
      </c>
      <c r="C6891" s="15">
        <v>46038</v>
      </c>
      <c r="D6891" s="15">
        <v>46068</v>
      </c>
      <c r="E6891" s="13" t="s">
        <v>337</v>
      </c>
      <c r="F6891" s="13" t="s">
        <v>361</v>
      </c>
      <c r="G6891" s="17">
        <v>1E-3</v>
      </c>
      <c r="H6891" s="13" t="s">
        <v>209</v>
      </c>
      <c r="I6891" s="13" t="s">
        <v>51</v>
      </c>
    </row>
    <row r="6892" spans="1:9" ht="21" customHeight="1">
      <c r="A6892" s="13" t="s">
        <v>100</v>
      </c>
      <c r="B6892" s="13" t="s">
        <v>99</v>
      </c>
      <c r="C6892" s="15">
        <v>46038</v>
      </c>
      <c r="D6892" s="15">
        <v>46068</v>
      </c>
      <c r="E6892" s="13" t="s">
        <v>337</v>
      </c>
      <c r="F6892" s="13" t="s">
        <v>362</v>
      </c>
      <c r="G6892" s="17">
        <v>1E-3</v>
      </c>
      <c r="H6892" s="13" t="s">
        <v>209</v>
      </c>
      <c r="I6892" s="13" t="s">
        <v>51</v>
      </c>
    </row>
    <row r="6893" spans="1:9" ht="21" customHeight="1">
      <c r="A6893" s="13" t="s">
        <v>100</v>
      </c>
      <c r="B6893" s="13" t="s">
        <v>99</v>
      </c>
      <c r="C6893" s="15">
        <v>46038</v>
      </c>
      <c r="D6893" s="15">
        <v>46068</v>
      </c>
      <c r="E6893" s="13" t="s">
        <v>337</v>
      </c>
      <c r="F6893" s="13" t="s">
        <v>355</v>
      </c>
      <c r="G6893" s="17">
        <v>1E-3</v>
      </c>
      <c r="H6893" s="13" t="s">
        <v>209</v>
      </c>
      <c r="I6893" s="13" t="s">
        <v>51</v>
      </c>
    </row>
    <row r="6894" spans="1:9" ht="21" customHeight="1">
      <c r="A6894" s="13" t="s">
        <v>100</v>
      </c>
      <c r="B6894" s="13" t="s">
        <v>99</v>
      </c>
      <c r="C6894" s="15">
        <v>46038</v>
      </c>
      <c r="D6894" s="15">
        <v>46068</v>
      </c>
      <c r="E6894" s="13" t="s">
        <v>337</v>
      </c>
      <c r="F6894" s="13" t="s">
        <v>358</v>
      </c>
      <c r="G6894" s="17">
        <v>1E-3</v>
      </c>
      <c r="H6894" s="13" t="s">
        <v>209</v>
      </c>
      <c r="I6894" s="13" t="s">
        <v>51</v>
      </c>
    </row>
    <row r="6895" spans="1:9" ht="21" customHeight="1">
      <c r="A6895" s="13" t="s">
        <v>100</v>
      </c>
      <c r="B6895" s="13" t="s">
        <v>99</v>
      </c>
      <c r="C6895" s="15">
        <v>46038</v>
      </c>
      <c r="D6895" s="15">
        <v>46068</v>
      </c>
      <c r="E6895" s="13" t="s">
        <v>143</v>
      </c>
      <c r="F6895" s="13" t="s">
        <v>378</v>
      </c>
      <c r="G6895" s="17">
        <v>6.0000000000000001E-3</v>
      </c>
      <c r="H6895" s="13" t="s">
        <v>209</v>
      </c>
      <c r="I6895" s="13" t="s">
        <v>51</v>
      </c>
    </row>
    <row r="6896" spans="1:9" ht="21" customHeight="1">
      <c r="A6896" s="13" t="s">
        <v>100</v>
      </c>
      <c r="B6896" s="13" t="s">
        <v>99</v>
      </c>
      <c r="C6896" s="15">
        <v>46038</v>
      </c>
      <c r="D6896" s="15">
        <v>46068</v>
      </c>
      <c r="E6896" s="13" t="s">
        <v>143</v>
      </c>
      <c r="F6896" s="13" t="s">
        <v>379</v>
      </c>
      <c r="G6896" s="17">
        <v>5.0000000000000001E-3</v>
      </c>
      <c r="H6896" s="13" t="s">
        <v>209</v>
      </c>
      <c r="I6896" s="13" t="s">
        <v>51</v>
      </c>
    </row>
    <row r="6897" spans="1:9" ht="21" customHeight="1">
      <c r="A6897" s="13" t="s">
        <v>100</v>
      </c>
      <c r="B6897" s="13" t="s">
        <v>99</v>
      </c>
      <c r="C6897" s="15">
        <v>46038</v>
      </c>
      <c r="D6897" s="15">
        <v>46068</v>
      </c>
      <c r="E6897" s="13" t="s">
        <v>143</v>
      </c>
      <c r="F6897" s="13" t="s">
        <v>377</v>
      </c>
      <c r="G6897" s="17">
        <v>5.0000000000000001E-3</v>
      </c>
      <c r="H6897" s="13" t="s">
        <v>209</v>
      </c>
      <c r="I6897" s="13" t="s">
        <v>51</v>
      </c>
    </row>
    <row r="6898" spans="1:9" ht="21" customHeight="1">
      <c r="A6898" s="13" t="s">
        <v>100</v>
      </c>
      <c r="B6898" s="13" t="s">
        <v>99</v>
      </c>
      <c r="C6898" s="15">
        <v>46038</v>
      </c>
      <c r="D6898" s="15">
        <v>46068</v>
      </c>
      <c r="E6898" s="13" t="s">
        <v>143</v>
      </c>
      <c r="F6898" s="13" t="s">
        <v>376</v>
      </c>
      <c r="G6898" s="17">
        <v>4.0000000000000001E-3</v>
      </c>
      <c r="H6898" s="13" t="s">
        <v>209</v>
      </c>
      <c r="I6898" s="13" t="s">
        <v>51</v>
      </c>
    </row>
    <row r="6899" spans="1:9" ht="21" customHeight="1">
      <c r="A6899" s="13" t="s">
        <v>100</v>
      </c>
      <c r="B6899" s="13" t="s">
        <v>99</v>
      </c>
      <c r="C6899" s="15">
        <v>46038</v>
      </c>
      <c r="D6899" s="15">
        <v>46068</v>
      </c>
      <c r="E6899" s="13" t="s">
        <v>143</v>
      </c>
      <c r="F6899" s="13" t="s">
        <v>381</v>
      </c>
      <c r="G6899" s="17">
        <v>3.0000000000000001E-3</v>
      </c>
      <c r="H6899" s="13" t="s">
        <v>209</v>
      </c>
      <c r="I6899" s="13" t="s">
        <v>51</v>
      </c>
    </row>
    <row r="6900" spans="1:9" ht="21" customHeight="1">
      <c r="A6900" s="13" t="s">
        <v>100</v>
      </c>
      <c r="B6900" s="13" t="s">
        <v>99</v>
      </c>
      <c r="C6900" s="15">
        <v>46038</v>
      </c>
      <c r="D6900" s="15">
        <v>46068</v>
      </c>
      <c r="E6900" s="13" t="s">
        <v>143</v>
      </c>
      <c r="F6900" s="13" t="s">
        <v>383</v>
      </c>
      <c r="G6900" s="17">
        <v>2E-3</v>
      </c>
      <c r="H6900" s="13" t="s">
        <v>209</v>
      </c>
      <c r="I6900" s="13" t="s">
        <v>51</v>
      </c>
    </row>
    <row r="6901" spans="1:9" ht="21" customHeight="1">
      <c r="A6901" s="13" t="s">
        <v>100</v>
      </c>
      <c r="B6901" s="13" t="s">
        <v>99</v>
      </c>
      <c r="C6901" s="15">
        <v>46038</v>
      </c>
      <c r="D6901" s="15">
        <v>46068</v>
      </c>
      <c r="E6901" s="13" t="s">
        <v>143</v>
      </c>
      <c r="F6901" s="13" t="s">
        <v>380</v>
      </c>
      <c r="G6901" s="17">
        <v>2E-3</v>
      </c>
      <c r="H6901" s="13" t="s">
        <v>209</v>
      </c>
      <c r="I6901" s="13" t="s">
        <v>51</v>
      </c>
    </row>
    <row r="6902" spans="1:9" ht="21" customHeight="1">
      <c r="A6902" s="13" t="s">
        <v>100</v>
      </c>
      <c r="B6902" s="13" t="s">
        <v>99</v>
      </c>
      <c r="C6902" s="15">
        <v>46038</v>
      </c>
      <c r="D6902" s="15">
        <v>46068</v>
      </c>
      <c r="E6902" s="13" t="s">
        <v>143</v>
      </c>
      <c r="F6902" s="13" t="s">
        <v>384</v>
      </c>
      <c r="G6902" s="17">
        <v>2E-3</v>
      </c>
      <c r="H6902" s="13" t="s">
        <v>209</v>
      </c>
      <c r="I6902" s="13" t="s">
        <v>51</v>
      </c>
    </row>
    <row r="6903" spans="1:9" ht="21" customHeight="1">
      <c r="A6903" s="13" t="s">
        <v>100</v>
      </c>
      <c r="B6903" s="13" t="s">
        <v>99</v>
      </c>
      <c r="C6903" s="15">
        <v>46038</v>
      </c>
      <c r="D6903" s="15">
        <v>46068</v>
      </c>
      <c r="E6903" s="13" t="s">
        <v>143</v>
      </c>
      <c r="F6903" s="13" t="s">
        <v>382</v>
      </c>
      <c r="G6903" s="17">
        <v>1E-3</v>
      </c>
      <c r="H6903" s="13" t="s">
        <v>209</v>
      </c>
      <c r="I6903" s="13" t="s">
        <v>51</v>
      </c>
    </row>
    <row r="6904" spans="1:9" ht="21" customHeight="1">
      <c r="A6904" s="13" t="s">
        <v>100</v>
      </c>
      <c r="B6904" s="13" t="s">
        <v>99</v>
      </c>
      <c r="C6904" s="15">
        <v>46038</v>
      </c>
      <c r="D6904" s="15">
        <v>46068</v>
      </c>
      <c r="E6904" s="13" t="s">
        <v>143</v>
      </c>
      <c r="F6904" s="13" t="s">
        <v>389</v>
      </c>
      <c r="G6904" s="17">
        <v>1E-3</v>
      </c>
      <c r="H6904" s="13" t="s">
        <v>209</v>
      </c>
      <c r="I6904" s="13" t="s">
        <v>51</v>
      </c>
    </row>
    <row r="6905" spans="1:9" ht="21" customHeight="1">
      <c r="A6905" s="13" t="s">
        <v>100</v>
      </c>
      <c r="B6905" s="13" t="s">
        <v>99</v>
      </c>
      <c r="C6905" s="15">
        <v>46038</v>
      </c>
      <c r="D6905" s="15">
        <v>46068</v>
      </c>
      <c r="E6905" s="13" t="s">
        <v>143</v>
      </c>
      <c r="F6905" s="13" t="s">
        <v>385</v>
      </c>
      <c r="G6905" s="17">
        <v>1E-3</v>
      </c>
      <c r="H6905" s="13" t="s">
        <v>209</v>
      </c>
      <c r="I6905" s="13" t="s">
        <v>51</v>
      </c>
    </row>
    <row r="6906" spans="1:9" ht="21" customHeight="1">
      <c r="A6906" s="13" t="s">
        <v>100</v>
      </c>
      <c r="B6906" s="13" t="s">
        <v>99</v>
      </c>
      <c r="C6906" s="15">
        <v>46038</v>
      </c>
      <c r="D6906" s="15">
        <v>46068</v>
      </c>
      <c r="E6906" s="13" t="s">
        <v>143</v>
      </c>
      <c r="F6906" s="13" t="s">
        <v>386</v>
      </c>
      <c r="G6906" s="17">
        <v>0</v>
      </c>
      <c r="H6906" s="13" t="s">
        <v>209</v>
      </c>
      <c r="I6906" s="13" t="s">
        <v>51</v>
      </c>
    </row>
    <row r="6907" spans="1:9" ht="21" customHeight="1">
      <c r="A6907" s="13" t="s">
        <v>100</v>
      </c>
      <c r="B6907" s="13" t="s">
        <v>99</v>
      </c>
      <c r="C6907" s="15">
        <v>46038</v>
      </c>
      <c r="D6907" s="15">
        <v>46068</v>
      </c>
      <c r="E6907" s="13" t="s">
        <v>143</v>
      </c>
      <c r="F6907" s="13" t="s">
        <v>132</v>
      </c>
      <c r="G6907" s="17">
        <v>0</v>
      </c>
      <c r="H6907" s="13" t="s">
        <v>209</v>
      </c>
      <c r="I6907" s="13" t="s">
        <v>51</v>
      </c>
    </row>
    <row r="6908" spans="1:9" ht="21" customHeight="1">
      <c r="A6908" s="13" t="s">
        <v>100</v>
      </c>
      <c r="B6908" s="13" t="s">
        <v>99</v>
      </c>
      <c r="C6908" s="15">
        <v>46038</v>
      </c>
      <c r="D6908" s="15">
        <v>46068</v>
      </c>
      <c r="E6908" s="13" t="s">
        <v>143</v>
      </c>
      <c r="F6908" s="13" t="s">
        <v>387</v>
      </c>
      <c r="G6908" s="17">
        <v>0</v>
      </c>
      <c r="H6908" s="13" t="s">
        <v>209</v>
      </c>
      <c r="I6908" s="13" t="s">
        <v>51</v>
      </c>
    </row>
    <row r="6909" spans="1:9" ht="21" customHeight="1">
      <c r="A6909" s="13" t="s">
        <v>100</v>
      </c>
      <c r="B6909" s="13" t="s">
        <v>99</v>
      </c>
      <c r="C6909" s="15">
        <v>46038</v>
      </c>
      <c r="D6909" s="15">
        <v>46068</v>
      </c>
      <c r="E6909" s="13" t="s">
        <v>143</v>
      </c>
      <c r="F6909" s="13" t="s">
        <v>388</v>
      </c>
      <c r="G6909" s="17">
        <v>0</v>
      </c>
      <c r="H6909" s="13" t="s">
        <v>209</v>
      </c>
      <c r="I6909" s="13" t="s">
        <v>51</v>
      </c>
    </row>
    <row r="6910" spans="1:9" ht="21" customHeight="1">
      <c r="A6910" s="13" t="s">
        <v>100</v>
      </c>
      <c r="B6910" s="13" t="s">
        <v>99</v>
      </c>
      <c r="C6910" s="15">
        <v>46038</v>
      </c>
      <c r="D6910" s="15">
        <v>46068</v>
      </c>
      <c r="E6910" s="13" t="s">
        <v>75</v>
      </c>
      <c r="F6910" s="13" t="s">
        <v>279</v>
      </c>
      <c r="G6910" s="17">
        <v>4.0000000000000001E-3</v>
      </c>
      <c r="H6910" s="13" t="s">
        <v>209</v>
      </c>
      <c r="I6910" s="13" t="s">
        <v>51</v>
      </c>
    </row>
    <row r="6911" spans="1:9" ht="21" customHeight="1">
      <c r="A6911" s="13" t="s">
        <v>100</v>
      </c>
      <c r="B6911" s="13" t="s">
        <v>99</v>
      </c>
      <c r="C6911" s="15">
        <v>46038</v>
      </c>
      <c r="D6911" s="15">
        <v>46068</v>
      </c>
      <c r="E6911" s="13" t="s">
        <v>75</v>
      </c>
      <c r="F6911" s="13" t="s">
        <v>282</v>
      </c>
      <c r="G6911" s="17">
        <v>3.0000000000000001E-3</v>
      </c>
      <c r="H6911" s="13" t="s">
        <v>209</v>
      </c>
      <c r="I6911" s="13" t="s">
        <v>51</v>
      </c>
    </row>
    <row r="6912" spans="1:9" ht="21" customHeight="1">
      <c r="A6912" s="13" t="s">
        <v>100</v>
      </c>
      <c r="B6912" s="13" t="s">
        <v>99</v>
      </c>
      <c r="C6912" s="15">
        <v>46038</v>
      </c>
      <c r="D6912" s="15">
        <v>46068</v>
      </c>
      <c r="E6912" s="13" t="s">
        <v>75</v>
      </c>
      <c r="F6912" s="13" t="s">
        <v>283</v>
      </c>
      <c r="G6912" s="17">
        <v>2E-3</v>
      </c>
      <c r="H6912" s="13" t="s">
        <v>209</v>
      </c>
      <c r="I6912" s="13" t="s">
        <v>51</v>
      </c>
    </row>
    <row r="6913" spans="1:9" ht="21" customHeight="1">
      <c r="A6913" s="13" t="s">
        <v>100</v>
      </c>
      <c r="B6913" s="13" t="s">
        <v>99</v>
      </c>
      <c r="C6913" s="15">
        <v>46038</v>
      </c>
      <c r="D6913" s="15">
        <v>46068</v>
      </c>
      <c r="E6913" s="13" t="s">
        <v>75</v>
      </c>
      <c r="F6913" s="13" t="s">
        <v>284</v>
      </c>
      <c r="G6913" s="17">
        <v>2E-3</v>
      </c>
      <c r="H6913" s="13" t="s">
        <v>209</v>
      </c>
      <c r="I6913" s="13" t="s">
        <v>51</v>
      </c>
    </row>
    <row r="6914" spans="1:9" ht="21" customHeight="1">
      <c r="A6914" s="13" t="s">
        <v>100</v>
      </c>
      <c r="B6914" s="13" t="s">
        <v>99</v>
      </c>
      <c r="C6914" s="15">
        <v>46038</v>
      </c>
      <c r="D6914" s="15">
        <v>46068</v>
      </c>
      <c r="E6914" s="13" t="s">
        <v>75</v>
      </c>
      <c r="F6914" s="13" t="s">
        <v>289</v>
      </c>
      <c r="G6914" s="17">
        <v>2E-3</v>
      </c>
      <c r="H6914" s="13" t="s">
        <v>209</v>
      </c>
      <c r="I6914" s="13" t="s">
        <v>51</v>
      </c>
    </row>
    <row r="6915" spans="1:9" ht="21" customHeight="1">
      <c r="A6915" s="13" t="s">
        <v>100</v>
      </c>
      <c r="B6915" s="13" t="s">
        <v>99</v>
      </c>
      <c r="C6915" s="15">
        <v>46038</v>
      </c>
      <c r="D6915" s="15">
        <v>46068</v>
      </c>
      <c r="E6915" s="13" t="s">
        <v>75</v>
      </c>
      <c r="F6915" s="13" t="s">
        <v>280</v>
      </c>
      <c r="G6915" s="17">
        <v>2E-3</v>
      </c>
      <c r="H6915" s="13" t="s">
        <v>209</v>
      </c>
      <c r="I6915" s="13" t="s">
        <v>51</v>
      </c>
    </row>
    <row r="6916" spans="1:9" ht="21" customHeight="1">
      <c r="A6916" s="13" t="s">
        <v>100</v>
      </c>
      <c r="B6916" s="13" t="s">
        <v>99</v>
      </c>
      <c r="C6916" s="15">
        <v>46038</v>
      </c>
      <c r="D6916" s="15">
        <v>46068</v>
      </c>
      <c r="E6916" s="13" t="s">
        <v>75</v>
      </c>
      <c r="F6916" s="13" t="s">
        <v>287</v>
      </c>
      <c r="G6916" s="17">
        <v>1E-3</v>
      </c>
      <c r="H6916" s="13" t="s">
        <v>209</v>
      </c>
      <c r="I6916" s="13" t="s">
        <v>51</v>
      </c>
    </row>
    <row r="6917" spans="1:9" ht="21" customHeight="1">
      <c r="A6917" s="13" t="s">
        <v>100</v>
      </c>
      <c r="B6917" s="13" t="s">
        <v>99</v>
      </c>
      <c r="C6917" s="15">
        <v>46038</v>
      </c>
      <c r="D6917" s="15">
        <v>46068</v>
      </c>
      <c r="E6917" s="13" t="s">
        <v>75</v>
      </c>
      <c r="F6917" s="13" t="s">
        <v>281</v>
      </c>
      <c r="G6917" s="17">
        <v>1E-3</v>
      </c>
      <c r="H6917" s="13" t="s">
        <v>209</v>
      </c>
      <c r="I6917" s="13" t="s">
        <v>51</v>
      </c>
    </row>
    <row r="6918" spans="1:9" ht="21" customHeight="1">
      <c r="A6918" s="13" t="s">
        <v>100</v>
      </c>
      <c r="B6918" s="13" t="s">
        <v>99</v>
      </c>
      <c r="C6918" s="15">
        <v>46038</v>
      </c>
      <c r="D6918" s="15">
        <v>46068</v>
      </c>
      <c r="E6918" s="13" t="s">
        <v>75</v>
      </c>
      <c r="F6918" s="13" t="s">
        <v>288</v>
      </c>
      <c r="G6918" s="17">
        <v>1E-3</v>
      </c>
      <c r="H6918" s="13" t="s">
        <v>209</v>
      </c>
      <c r="I6918" s="13" t="s">
        <v>51</v>
      </c>
    </row>
    <row r="6919" spans="1:9" ht="21" customHeight="1">
      <c r="A6919" s="13" t="s">
        <v>100</v>
      </c>
      <c r="B6919" s="13" t="s">
        <v>99</v>
      </c>
      <c r="C6919" s="15">
        <v>46038</v>
      </c>
      <c r="D6919" s="15">
        <v>46068</v>
      </c>
      <c r="E6919" s="13" t="s">
        <v>75</v>
      </c>
      <c r="F6919" s="13" t="s">
        <v>290</v>
      </c>
      <c r="G6919" s="17">
        <v>1E-3</v>
      </c>
      <c r="H6919" s="13" t="s">
        <v>209</v>
      </c>
      <c r="I6919" s="13" t="s">
        <v>51</v>
      </c>
    </row>
    <row r="6920" spans="1:9" ht="21" customHeight="1">
      <c r="A6920" s="13" t="s">
        <v>100</v>
      </c>
      <c r="B6920" s="13" t="s">
        <v>99</v>
      </c>
      <c r="C6920" s="15">
        <v>46038</v>
      </c>
      <c r="D6920" s="15">
        <v>46068</v>
      </c>
      <c r="E6920" s="13" t="s">
        <v>75</v>
      </c>
      <c r="F6920" s="13" t="s">
        <v>278</v>
      </c>
      <c r="G6920" s="17">
        <v>1E-3</v>
      </c>
      <c r="H6920" s="13" t="s">
        <v>209</v>
      </c>
      <c r="I6920" s="13" t="s">
        <v>51</v>
      </c>
    </row>
    <row r="6921" spans="1:9" ht="21" customHeight="1">
      <c r="A6921" s="13" t="s">
        <v>100</v>
      </c>
      <c r="B6921" s="13" t="s">
        <v>99</v>
      </c>
      <c r="C6921" s="15">
        <v>46038</v>
      </c>
      <c r="D6921" s="15">
        <v>46068</v>
      </c>
      <c r="E6921" s="13" t="s">
        <v>75</v>
      </c>
      <c r="F6921" s="13" t="s">
        <v>73</v>
      </c>
      <c r="G6921" s="17">
        <v>1E-3</v>
      </c>
      <c r="H6921" s="13" t="s">
        <v>209</v>
      </c>
      <c r="I6921" s="13" t="s">
        <v>51</v>
      </c>
    </row>
    <row r="6922" spans="1:9" ht="21" customHeight="1">
      <c r="A6922" s="13" t="s">
        <v>100</v>
      </c>
      <c r="B6922" s="13" t="s">
        <v>99</v>
      </c>
      <c r="C6922" s="15">
        <v>46038</v>
      </c>
      <c r="D6922" s="15">
        <v>46068</v>
      </c>
      <c r="E6922" s="13" t="s">
        <v>75</v>
      </c>
      <c r="F6922" s="13" t="s">
        <v>286</v>
      </c>
      <c r="G6922" s="17">
        <v>1E-3</v>
      </c>
      <c r="H6922" s="13" t="s">
        <v>209</v>
      </c>
      <c r="I6922" s="13" t="s">
        <v>51</v>
      </c>
    </row>
    <row r="6923" spans="1:9" ht="21" customHeight="1">
      <c r="A6923" s="13" t="s">
        <v>100</v>
      </c>
      <c r="B6923" s="13" t="s">
        <v>99</v>
      </c>
      <c r="C6923" s="15">
        <v>46038</v>
      </c>
      <c r="D6923" s="15">
        <v>46068</v>
      </c>
      <c r="E6923" s="13" t="s">
        <v>75</v>
      </c>
      <c r="F6923" s="13" t="s">
        <v>291</v>
      </c>
      <c r="G6923" s="17">
        <v>0</v>
      </c>
      <c r="H6923" s="13" t="s">
        <v>209</v>
      </c>
      <c r="I6923" s="13" t="s">
        <v>51</v>
      </c>
    </row>
    <row r="6924" spans="1:9" ht="21" customHeight="1">
      <c r="A6924" s="13" t="s">
        <v>100</v>
      </c>
      <c r="B6924" s="13" t="s">
        <v>99</v>
      </c>
      <c r="C6924" s="15">
        <v>46038</v>
      </c>
      <c r="D6924" s="15">
        <v>46068</v>
      </c>
      <c r="E6924" s="13" t="s">
        <v>75</v>
      </c>
      <c r="F6924" s="13" t="s">
        <v>292</v>
      </c>
      <c r="G6924" s="17">
        <v>0</v>
      </c>
      <c r="H6924" s="13" t="s">
        <v>209</v>
      </c>
      <c r="I6924" s="13" t="s">
        <v>51</v>
      </c>
    </row>
    <row r="6925" spans="1:9" ht="21" customHeight="1">
      <c r="A6925" s="13" t="s">
        <v>100</v>
      </c>
      <c r="B6925" s="13" t="s">
        <v>99</v>
      </c>
      <c r="C6925" s="15">
        <v>46038</v>
      </c>
      <c r="D6925" s="15">
        <v>46068</v>
      </c>
      <c r="E6925" s="13" t="s">
        <v>75</v>
      </c>
      <c r="F6925" s="13" t="s">
        <v>285</v>
      </c>
      <c r="G6925" s="17">
        <v>0</v>
      </c>
      <c r="H6925" s="13" t="s">
        <v>209</v>
      </c>
      <c r="I6925" s="13" t="s">
        <v>51</v>
      </c>
    </row>
    <row r="6926" spans="1:9" ht="21" customHeight="1">
      <c r="A6926" s="13" t="s">
        <v>100</v>
      </c>
      <c r="B6926" s="13" t="s">
        <v>99</v>
      </c>
      <c r="C6926" s="15">
        <v>46038</v>
      </c>
      <c r="D6926" s="15">
        <v>46068</v>
      </c>
      <c r="E6926" s="13" t="s">
        <v>115</v>
      </c>
      <c r="F6926" s="13" t="s">
        <v>434</v>
      </c>
      <c r="G6926" s="17">
        <v>3.0000000000000001E-3</v>
      </c>
      <c r="H6926" s="13" t="s">
        <v>209</v>
      </c>
      <c r="I6926" s="13" t="s">
        <v>51</v>
      </c>
    </row>
    <row r="6927" spans="1:9" ht="21" customHeight="1">
      <c r="A6927" s="13" t="s">
        <v>100</v>
      </c>
      <c r="B6927" s="13" t="s">
        <v>99</v>
      </c>
      <c r="C6927" s="15">
        <v>46038</v>
      </c>
      <c r="D6927" s="15">
        <v>46068</v>
      </c>
      <c r="E6927" s="13" t="s">
        <v>115</v>
      </c>
      <c r="F6927" s="13" t="s">
        <v>433</v>
      </c>
      <c r="G6927" s="17">
        <v>2E-3</v>
      </c>
      <c r="H6927" s="13" t="s">
        <v>209</v>
      </c>
      <c r="I6927" s="13" t="s">
        <v>51</v>
      </c>
    </row>
    <row r="6928" spans="1:9" ht="21" customHeight="1">
      <c r="A6928" s="13" t="s">
        <v>100</v>
      </c>
      <c r="B6928" s="13" t="s">
        <v>99</v>
      </c>
      <c r="C6928" s="15">
        <v>46038</v>
      </c>
      <c r="D6928" s="15">
        <v>46068</v>
      </c>
      <c r="E6928" s="13" t="s">
        <v>115</v>
      </c>
      <c r="F6928" s="13" t="s">
        <v>439</v>
      </c>
      <c r="G6928" s="17">
        <v>2E-3</v>
      </c>
      <c r="H6928" s="13" t="s">
        <v>209</v>
      </c>
      <c r="I6928" s="13" t="s">
        <v>51</v>
      </c>
    </row>
    <row r="6929" spans="1:9" ht="21" customHeight="1">
      <c r="A6929" s="13" t="s">
        <v>100</v>
      </c>
      <c r="B6929" s="13" t="s">
        <v>99</v>
      </c>
      <c r="C6929" s="15">
        <v>46038</v>
      </c>
      <c r="D6929" s="15">
        <v>46068</v>
      </c>
      <c r="E6929" s="13" t="s">
        <v>115</v>
      </c>
      <c r="F6929" s="13" t="s">
        <v>435</v>
      </c>
      <c r="G6929" s="17">
        <v>2E-3</v>
      </c>
      <c r="H6929" s="13" t="s">
        <v>209</v>
      </c>
      <c r="I6929" s="13" t="s">
        <v>51</v>
      </c>
    </row>
    <row r="6930" spans="1:9" ht="21" customHeight="1">
      <c r="A6930" s="13" t="s">
        <v>100</v>
      </c>
      <c r="B6930" s="13" t="s">
        <v>99</v>
      </c>
      <c r="C6930" s="15">
        <v>46038</v>
      </c>
      <c r="D6930" s="15">
        <v>46068</v>
      </c>
      <c r="E6930" s="13" t="s">
        <v>115</v>
      </c>
      <c r="F6930" s="13" t="s">
        <v>436</v>
      </c>
      <c r="G6930" s="17">
        <v>2E-3</v>
      </c>
      <c r="H6930" s="13" t="s">
        <v>209</v>
      </c>
      <c r="I6930" s="13" t="s">
        <v>51</v>
      </c>
    </row>
    <row r="6931" spans="1:9" ht="21" customHeight="1">
      <c r="A6931" s="13" t="s">
        <v>100</v>
      </c>
      <c r="B6931" s="13" t="s">
        <v>99</v>
      </c>
      <c r="C6931" s="15">
        <v>46038</v>
      </c>
      <c r="D6931" s="15">
        <v>46068</v>
      </c>
      <c r="E6931" s="13" t="s">
        <v>115</v>
      </c>
      <c r="F6931" s="13" t="s">
        <v>430</v>
      </c>
      <c r="G6931" s="17">
        <v>1E-3</v>
      </c>
      <c r="H6931" s="13" t="s">
        <v>209</v>
      </c>
      <c r="I6931" s="13" t="s">
        <v>51</v>
      </c>
    </row>
    <row r="6932" spans="1:9" ht="21" customHeight="1">
      <c r="A6932" s="13" t="s">
        <v>100</v>
      </c>
      <c r="B6932" s="13" t="s">
        <v>99</v>
      </c>
      <c r="C6932" s="15">
        <v>46038</v>
      </c>
      <c r="D6932" s="15">
        <v>46068</v>
      </c>
      <c r="E6932" s="13" t="s">
        <v>115</v>
      </c>
      <c r="F6932" s="13" t="s">
        <v>431</v>
      </c>
      <c r="G6932" s="17">
        <v>1E-3</v>
      </c>
      <c r="H6932" s="13" t="s">
        <v>209</v>
      </c>
      <c r="I6932" s="13" t="s">
        <v>51</v>
      </c>
    </row>
    <row r="6933" spans="1:9" ht="21" customHeight="1">
      <c r="A6933" s="13" t="s">
        <v>100</v>
      </c>
      <c r="B6933" s="13" t="s">
        <v>99</v>
      </c>
      <c r="C6933" s="15">
        <v>46038</v>
      </c>
      <c r="D6933" s="15">
        <v>46068</v>
      </c>
      <c r="E6933" s="13" t="s">
        <v>115</v>
      </c>
      <c r="F6933" s="13" t="s">
        <v>437</v>
      </c>
      <c r="G6933" s="17">
        <v>1E-3</v>
      </c>
      <c r="H6933" s="13" t="s">
        <v>209</v>
      </c>
      <c r="I6933" s="13" t="s">
        <v>51</v>
      </c>
    </row>
    <row r="6934" spans="1:9" ht="21" customHeight="1">
      <c r="A6934" s="13" t="s">
        <v>100</v>
      </c>
      <c r="B6934" s="13" t="s">
        <v>99</v>
      </c>
      <c r="C6934" s="15">
        <v>46038</v>
      </c>
      <c r="D6934" s="15">
        <v>46068</v>
      </c>
      <c r="E6934" s="13" t="s">
        <v>115</v>
      </c>
      <c r="F6934" s="13" t="s">
        <v>438</v>
      </c>
      <c r="G6934" s="17">
        <v>1E-3</v>
      </c>
      <c r="H6934" s="13" t="s">
        <v>209</v>
      </c>
      <c r="I6934" s="13" t="s">
        <v>51</v>
      </c>
    </row>
    <row r="6935" spans="1:9" ht="21" customHeight="1">
      <c r="A6935" s="13" t="s">
        <v>100</v>
      </c>
      <c r="B6935" s="13" t="s">
        <v>99</v>
      </c>
      <c r="C6935" s="15">
        <v>46038</v>
      </c>
      <c r="D6935" s="15">
        <v>46068</v>
      </c>
      <c r="E6935" s="13" t="s">
        <v>115</v>
      </c>
      <c r="F6935" s="13" t="s">
        <v>432</v>
      </c>
      <c r="G6935" s="17">
        <v>1E-3</v>
      </c>
      <c r="H6935" s="13" t="s">
        <v>209</v>
      </c>
      <c r="I6935" s="13" t="s">
        <v>51</v>
      </c>
    </row>
    <row r="6936" spans="1:9" ht="21" customHeight="1">
      <c r="A6936" s="13" t="s">
        <v>100</v>
      </c>
      <c r="B6936" s="13" t="s">
        <v>99</v>
      </c>
      <c r="C6936" s="15">
        <v>46038</v>
      </c>
      <c r="D6936" s="15">
        <v>46068</v>
      </c>
      <c r="E6936" s="13" t="s">
        <v>115</v>
      </c>
      <c r="F6936" s="13" t="s">
        <v>440</v>
      </c>
      <c r="G6936" s="17">
        <v>1E-3</v>
      </c>
      <c r="H6936" s="13" t="s">
        <v>209</v>
      </c>
      <c r="I6936" s="13" t="s">
        <v>51</v>
      </c>
    </row>
    <row r="6937" spans="1:9" ht="21" customHeight="1">
      <c r="A6937" s="13" t="s">
        <v>100</v>
      </c>
      <c r="B6937" s="13" t="s">
        <v>99</v>
      </c>
      <c r="C6937" s="15">
        <v>46038</v>
      </c>
      <c r="D6937" s="15">
        <v>46068</v>
      </c>
      <c r="E6937" s="13" t="s">
        <v>115</v>
      </c>
      <c r="F6937" s="13" t="s">
        <v>449</v>
      </c>
      <c r="G6937" s="17">
        <v>1E-3</v>
      </c>
      <c r="H6937" s="13" t="s">
        <v>209</v>
      </c>
      <c r="I6937" s="13" t="s">
        <v>51</v>
      </c>
    </row>
    <row r="6938" spans="1:9" ht="21" customHeight="1">
      <c r="A6938" s="13" t="s">
        <v>100</v>
      </c>
      <c r="B6938" s="13" t="s">
        <v>99</v>
      </c>
      <c r="C6938" s="15">
        <v>46038</v>
      </c>
      <c r="D6938" s="15">
        <v>46068</v>
      </c>
      <c r="E6938" s="13" t="s">
        <v>115</v>
      </c>
      <c r="F6938" s="13" t="s">
        <v>441</v>
      </c>
      <c r="G6938" s="17">
        <v>0</v>
      </c>
      <c r="H6938" s="13" t="s">
        <v>209</v>
      </c>
      <c r="I6938" s="13" t="s">
        <v>51</v>
      </c>
    </row>
    <row r="6939" spans="1:9" ht="21" customHeight="1">
      <c r="A6939" s="13" t="s">
        <v>100</v>
      </c>
      <c r="B6939" s="13" t="s">
        <v>99</v>
      </c>
      <c r="C6939" s="15">
        <v>46038</v>
      </c>
      <c r="D6939" s="15">
        <v>46068</v>
      </c>
      <c r="E6939" s="13" t="s">
        <v>115</v>
      </c>
      <c r="F6939" s="13" t="s">
        <v>442</v>
      </c>
      <c r="G6939" s="17">
        <v>0</v>
      </c>
      <c r="H6939" s="13" t="s">
        <v>209</v>
      </c>
      <c r="I6939" s="13" t="s">
        <v>51</v>
      </c>
    </row>
    <row r="6940" spans="1:9" ht="21" customHeight="1">
      <c r="A6940" s="13" t="s">
        <v>100</v>
      </c>
      <c r="B6940" s="13" t="s">
        <v>99</v>
      </c>
      <c r="C6940" s="15">
        <v>46038</v>
      </c>
      <c r="D6940" s="15">
        <v>46068</v>
      </c>
      <c r="E6940" s="13" t="s">
        <v>115</v>
      </c>
      <c r="F6940" s="13" t="s">
        <v>443</v>
      </c>
      <c r="G6940" s="17">
        <v>0</v>
      </c>
      <c r="H6940" s="13" t="s">
        <v>209</v>
      </c>
      <c r="I6940" s="13" t="s">
        <v>51</v>
      </c>
    </row>
    <row r="6941" spans="1:9" ht="21" customHeight="1">
      <c r="A6941" s="13" t="s">
        <v>100</v>
      </c>
      <c r="B6941" s="13" t="s">
        <v>99</v>
      </c>
      <c r="C6941" s="15">
        <v>46038</v>
      </c>
      <c r="D6941" s="15">
        <v>46068</v>
      </c>
      <c r="E6941" s="13" t="s">
        <v>115</v>
      </c>
      <c r="F6941" s="13" t="s">
        <v>444</v>
      </c>
      <c r="G6941" s="17">
        <v>0</v>
      </c>
      <c r="H6941" s="13" t="s">
        <v>209</v>
      </c>
      <c r="I6941" s="13" t="s">
        <v>51</v>
      </c>
    </row>
    <row r="6942" spans="1:9" ht="21" customHeight="1">
      <c r="A6942" s="13" t="s">
        <v>100</v>
      </c>
      <c r="B6942" s="13" t="s">
        <v>99</v>
      </c>
      <c r="C6942" s="15">
        <v>46038</v>
      </c>
      <c r="D6942" s="15">
        <v>46068</v>
      </c>
      <c r="E6942" s="13" t="s">
        <v>115</v>
      </c>
      <c r="F6942" s="13" t="s">
        <v>445</v>
      </c>
      <c r="G6942" s="17">
        <v>0</v>
      </c>
      <c r="H6942" s="13" t="s">
        <v>209</v>
      </c>
      <c r="I6942" s="13" t="s">
        <v>51</v>
      </c>
    </row>
    <row r="6943" spans="1:9" ht="21" customHeight="1">
      <c r="A6943" s="13" t="s">
        <v>100</v>
      </c>
      <c r="B6943" s="13" t="s">
        <v>99</v>
      </c>
      <c r="C6943" s="15">
        <v>46038</v>
      </c>
      <c r="D6943" s="15">
        <v>46068</v>
      </c>
      <c r="E6943" s="13" t="s">
        <v>115</v>
      </c>
      <c r="F6943" s="13" t="s">
        <v>113</v>
      </c>
      <c r="G6943" s="17">
        <v>0</v>
      </c>
      <c r="H6943" s="13" t="s">
        <v>209</v>
      </c>
      <c r="I6943" s="13" t="s">
        <v>51</v>
      </c>
    </row>
    <row r="6944" spans="1:9" ht="21" customHeight="1">
      <c r="A6944" s="13" t="s">
        <v>100</v>
      </c>
      <c r="B6944" s="13" t="s">
        <v>99</v>
      </c>
      <c r="C6944" s="15">
        <v>46038</v>
      </c>
      <c r="D6944" s="15">
        <v>46068</v>
      </c>
      <c r="E6944" s="13" t="s">
        <v>115</v>
      </c>
      <c r="F6944" s="13" t="s">
        <v>446</v>
      </c>
      <c r="G6944" s="17">
        <v>0</v>
      </c>
      <c r="H6944" s="13" t="s">
        <v>209</v>
      </c>
      <c r="I6944" s="13" t="s">
        <v>51</v>
      </c>
    </row>
    <row r="6945" spans="1:9" ht="21" customHeight="1">
      <c r="A6945" s="13" t="s">
        <v>100</v>
      </c>
      <c r="B6945" s="13" t="s">
        <v>99</v>
      </c>
      <c r="C6945" s="15">
        <v>46038</v>
      </c>
      <c r="D6945" s="15">
        <v>46068</v>
      </c>
      <c r="E6945" s="13" t="s">
        <v>115</v>
      </c>
      <c r="F6945" s="13" t="s">
        <v>447</v>
      </c>
      <c r="G6945" s="17">
        <v>0</v>
      </c>
      <c r="H6945" s="13" t="s">
        <v>209</v>
      </c>
      <c r="I6945" s="13" t="s">
        <v>51</v>
      </c>
    </row>
    <row r="6946" spans="1:9" ht="21" customHeight="1">
      <c r="A6946" s="13" t="s">
        <v>100</v>
      </c>
      <c r="B6946" s="13" t="s">
        <v>99</v>
      </c>
      <c r="C6946" s="15">
        <v>46038</v>
      </c>
      <c r="D6946" s="15">
        <v>46068</v>
      </c>
      <c r="E6946" s="13" t="s">
        <v>115</v>
      </c>
      <c r="F6946" s="13" t="s">
        <v>448</v>
      </c>
      <c r="G6946" s="17">
        <v>0</v>
      </c>
      <c r="H6946" s="13" t="s">
        <v>209</v>
      </c>
      <c r="I6946" s="13" t="s">
        <v>51</v>
      </c>
    </row>
    <row r="6947" spans="1:9" ht="21" customHeight="1">
      <c r="A6947" s="13" t="s">
        <v>100</v>
      </c>
      <c r="B6947" s="13" t="s">
        <v>99</v>
      </c>
      <c r="C6947" s="15">
        <v>46038</v>
      </c>
      <c r="D6947" s="15">
        <v>46068</v>
      </c>
      <c r="E6947" s="13" t="s">
        <v>115</v>
      </c>
      <c r="F6947" s="13" t="s">
        <v>450</v>
      </c>
      <c r="G6947" s="17">
        <v>0</v>
      </c>
      <c r="H6947" s="13" t="s">
        <v>209</v>
      </c>
      <c r="I6947" s="13" t="s">
        <v>51</v>
      </c>
    </row>
    <row r="6948" spans="1:9" ht="21" customHeight="1">
      <c r="A6948" s="13" t="s">
        <v>100</v>
      </c>
      <c r="B6948" s="13" t="s">
        <v>99</v>
      </c>
      <c r="C6948" s="15">
        <v>46038</v>
      </c>
      <c r="D6948" s="15">
        <v>46068</v>
      </c>
      <c r="E6948" s="13" t="s">
        <v>368</v>
      </c>
      <c r="F6948" s="13" t="s">
        <v>364</v>
      </c>
      <c r="G6948" s="17">
        <v>4.0000000000000001E-3</v>
      </c>
      <c r="H6948" s="13" t="s">
        <v>209</v>
      </c>
      <c r="I6948" s="13" t="s">
        <v>51</v>
      </c>
    </row>
    <row r="6949" spans="1:9" ht="21" customHeight="1">
      <c r="A6949" s="13" t="s">
        <v>100</v>
      </c>
      <c r="B6949" s="13" t="s">
        <v>99</v>
      </c>
      <c r="C6949" s="15">
        <v>46038</v>
      </c>
      <c r="D6949" s="15">
        <v>46068</v>
      </c>
      <c r="E6949" s="13" t="s">
        <v>368</v>
      </c>
      <c r="F6949" s="13" t="s">
        <v>369</v>
      </c>
      <c r="G6949" s="17">
        <v>3.0000000000000001E-3</v>
      </c>
      <c r="H6949" s="13" t="s">
        <v>209</v>
      </c>
      <c r="I6949" s="13" t="s">
        <v>51</v>
      </c>
    </row>
    <row r="6950" spans="1:9" ht="21" customHeight="1">
      <c r="A6950" s="13" t="s">
        <v>100</v>
      </c>
      <c r="B6950" s="13" t="s">
        <v>99</v>
      </c>
      <c r="C6950" s="15">
        <v>46038</v>
      </c>
      <c r="D6950" s="15">
        <v>46068</v>
      </c>
      <c r="E6950" s="13" t="s">
        <v>368</v>
      </c>
      <c r="F6950" s="13" t="s">
        <v>370</v>
      </c>
      <c r="G6950" s="17">
        <v>3.0000000000000001E-3</v>
      </c>
      <c r="H6950" s="13" t="s">
        <v>209</v>
      </c>
      <c r="I6950" s="13" t="s">
        <v>51</v>
      </c>
    </row>
    <row r="6951" spans="1:9" ht="21" customHeight="1">
      <c r="A6951" s="13" t="s">
        <v>100</v>
      </c>
      <c r="B6951" s="13" t="s">
        <v>99</v>
      </c>
      <c r="C6951" s="15">
        <v>46038</v>
      </c>
      <c r="D6951" s="15">
        <v>46068</v>
      </c>
      <c r="E6951" s="13" t="s">
        <v>368</v>
      </c>
      <c r="F6951" s="13" t="s">
        <v>371</v>
      </c>
      <c r="G6951" s="17">
        <v>3.0000000000000001E-3</v>
      </c>
      <c r="H6951" s="13" t="s">
        <v>209</v>
      </c>
      <c r="I6951" s="13" t="s">
        <v>51</v>
      </c>
    </row>
    <row r="6952" spans="1:9" ht="21" customHeight="1">
      <c r="A6952" s="13" t="s">
        <v>100</v>
      </c>
      <c r="B6952" s="13" t="s">
        <v>99</v>
      </c>
      <c r="C6952" s="15">
        <v>46038</v>
      </c>
      <c r="D6952" s="15">
        <v>46068</v>
      </c>
      <c r="E6952" s="13" t="s">
        <v>368</v>
      </c>
      <c r="F6952" s="13" t="s">
        <v>373</v>
      </c>
      <c r="G6952" s="17">
        <v>3.0000000000000001E-3</v>
      </c>
      <c r="H6952" s="13" t="s">
        <v>209</v>
      </c>
      <c r="I6952" s="13" t="s">
        <v>51</v>
      </c>
    </row>
    <row r="6953" spans="1:9" ht="21" customHeight="1">
      <c r="A6953" s="13" t="s">
        <v>100</v>
      </c>
      <c r="B6953" s="13" t="s">
        <v>99</v>
      </c>
      <c r="C6953" s="15">
        <v>46038</v>
      </c>
      <c r="D6953" s="15">
        <v>46068</v>
      </c>
      <c r="E6953" s="13" t="s">
        <v>368</v>
      </c>
      <c r="F6953" s="13" t="s">
        <v>372</v>
      </c>
      <c r="G6953" s="17">
        <v>2E-3</v>
      </c>
      <c r="H6953" s="13" t="s">
        <v>209</v>
      </c>
      <c r="I6953" s="13" t="s">
        <v>51</v>
      </c>
    </row>
    <row r="6954" spans="1:9" ht="21" customHeight="1">
      <c r="A6954" s="13" t="s">
        <v>100</v>
      </c>
      <c r="B6954" s="13" t="s">
        <v>99</v>
      </c>
      <c r="C6954" s="15">
        <v>46038</v>
      </c>
      <c r="D6954" s="15">
        <v>46068</v>
      </c>
      <c r="E6954" s="13" t="s">
        <v>368</v>
      </c>
      <c r="F6954" s="13" t="s">
        <v>362</v>
      </c>
      <c r="G6954" s="17">
        <v>1E-3</v>
      </c>
      <c r="H6954" s="13" t="s">
        <v>209</v>
      </c>
      <c r="I6954" s="13" t="s">
        <v>51</v>
      </c>
    </row>
    <row r="6955" spans="1:9" ht="21" customHeight="1">
      <c r="A6955" s="13" t="s">
        <v>100</v>
      </c>
      <c r="B6955" s="13" t="s">
        <v>99</v>
      </c>
      <c r="C6955" s="15">
        <v>46038</v>
      </c>
      <c r="D6955" s="15">
        <v>46068</v>
      </c>
      <c r="E6955" s="13" t="s">
        <v>368</v>
      </c>
      <c r="F6955" s="13" t="s">
        <v>366</v>
      </c>
      <c r="G6955" s="17">
        <v>0</v>
      </c>
      <c r="H6955" s="13" t="s">
        <v>209</v>
      </c>
      <c r="I6955" s="13" t="s">
        <v>51</v>
      </c>
    </row>
    <row r="6956" spans="1:9" ht="21" customHeight="1">
      <c r="A6956" s="13" t="s">
        <v>100</v>
      </c>
      <c r="B6956" s="13" t="s">
        <v>99</v>
      </c>
      <c r="C6956" s="15">
        <v>46038</v>
      </c>
      <c r="D6956" s="15">
        <v>46068</v>
      </c>
      <c r="E6956" s="13" t="s">
        <v>368</v>
      </c>
      <c r="F6956" s="13" t="s">
        <v>374</v>
      </c>
      <c r="G6956" s="17">
        <v>0</v>
      </c>
      <c r="H6956" s="13" t="s">
        <v>209</v>
      </c>
      <c r="I6956" s="13" t="s">
        <v>51</v>
      </c>
    </row>
    <row r="6957" spans="1:9" ht="21" customHeight="1">
      <c r="A6957" s="13" t="s">
        <v>100</v>
      </c>
      <c r="B6957" s="13" t="s">
        <v>99</v>
      </c>
      <c r="C6957" s="15">
        <v>46038</v>
      </c>
      <c r="D6957" s="15">
        <v>46068</v>
      </c>
      <c r="E6957" s="13" t="s">
        <v>368</v>
      </c>
      <c r="F6957" s="13" t="s">
        <v>375</v>
      </c>
      <c r="G6957" s="17">
        <v>0</v>
      </c>
      <c r="H6957" s="13" t="s">
        <v>209</v>
      </c>
      <c r="I6957" s="13" t="s">
        <v>51</v>
      </c>
    </row>
    <row r="6958" spans="1:9" ht="21" customHeight="1">
      <c r="A6958" s="13" t="s">
        <v>100</v>
      </c>
      <c r="B6958" s="13" t="s">
        <v>99</v>
      </c>
      <c r="C6958" s="15">
        <v>46038</v>
      </c>
      <c r="D6958" s="15">
        <v>46068</v>
      </c>
      <c r="E6958" s="13" t="s">
        <v>494</v>
      </c>
      <c r="F6958" s="13" t="s">
        <v>498</v>
      </c>
      <c r="G6958" s="17">
        <v>2E-3</v>
      </c>
      <c r="H6958" s="13" t="s">
        <v>209</v>
      </c>
      <c r="I6958" s="13" t="s">
        <v>51</v>
      </c>
    </row>
    <row r="6959" spans="1:9" ht="21" customHeight="1">
      <c r="A6959" s="13" t="s">
        <v>100</v>
      </c>
      <c r="B6959" s="13" t="s">
        <v>99</v>
      </c>
      <c r="C6959" s="15">
        <v>46038</v>
      </c>
      <c r="D6959" s="15">
        <v>46068</v>
      </c>
      <c r="E6959" s="13" t="s">
        <v>494</v>
      </c>
      <c r="F6959" s="13" t="s">
        <v>495</v>
      </c>
      <c r="G6959" s="17">
        <v>2E-3</v>
      </c>
      <c r="H6959" s="13" t="s">
        <v>209</v>
      </c>
      <c r="I6959" s="13" t="s">
        <v>51</v>
      </c>
    </row>
    <row r="6960" spans="1:9" ht="21" customHeight="1">
      <c r="A6960" s="13" t="s">
        <v>100</v>
      </c>
      <c r="B6960" s="13" t="s">
        <v>99</v>
      </c>
      <c r="C6960" s="15">
        <v>46038</v>
      </c>
      <c r="D6960" s="15">
        <v>46068</v>
      </c>
      <c r="E6960" s="13" t="s">
        <v>494</v>
      </c>
      <c r="F6960" s="13" t="s">
        <v>496</v>
      </c>
      <c r="G6960" s="17">
        <v>2E-3</v>
      </c>
      <c r="H6960" s="13" t="s">
        <v>209</v>
      </c>
      <c r="I6960" s="13" t="s">
        <v>51</v>
      </c>
    </row>
    <row r="6961" spans="1:9" ht="21" customHeight="1">
      <c r="A6961" s="13" t="s">
        <v>100</v>
      </c>
      <c r="B6961" s="13" t="s">
        <v>99</v>
      </c>
      <c r="C6961" s="15">
        <v>46038</v>
      </c>
      <c r="D6961" s="15">
        <v>46068</v>
      </c>
      <c r="E6961" s="13" t="s">
        <v>494</v>
      </c>
      <c r="F6961" s="13" t="s">
        <v>497</v>
      </c>
      <c r="G6961" s="17">
        <v>2E-3</v>
      </c>
      <c r="H6961" s="13" t="s">
        <v>209</v>
      </c>
      <c r="I6961" s="13" t="s">
        <v>51</v>
      </c>
    </row>
    <row r="6962" spans="1:9" ht="21" customHeight="1">
      <c r="A6962" s="13" t="s">
        <v>100</v>
      </c>
      <c r="B6962" s="13" t="s">
        <v>99</v>
      </c>
      <c r="C6962" s="15">
        <v>46038</v>
      </c>
      <c r="D6962" s="15">
        <v>46068</v>
      </c>
      <c r="E6962" s="13" t="s">
        <v>494</v>
      </c>
      <c r="F6962" s="13" t="s">
        <v>364</v>
      </c>
      <c r="G6962" s="17">
        <v>1E-3</v>
      </c>
      <c r="H6962" s="13" t="s">
        <v>209</v>
      </c>
      <c r="I6962" s="13" t="s">
        <v>51</v>
      </c>
    </row>
    <row r="6963" spans="1:9" ht="21" customHeight="1">
      <c r="A6963" s="13" t="s">
        <v>100</v>
      </c>
      <c r="B6963" s="13" t="s">
        <v>99</v>
      </c>
      <c r="C6963" s="15">
        <v>46038</v>
      </c>
      <c r="D6963" s="15">
        <v>46068</v>
      </c>
      <c r="E6963" s="13" t="s">
        <v>494</v>
      </c>
      <c r="F6963" s="13" t="s">
        <v>499</v>
      </c>
      <c r="G6963" s="17">
        <v>1E-3</v>
      </c>
      <c r="H6963" s="13" t="s">
        <v>209</v>
      </c>
      <c r="I6963" s="13" t="s">
        <v>51</v>
      </c>
    </row>
    <row r="6964" spans="1:9" ht="21" customHeight="1">
      <c r="A6964" s="13" t="s">
        <v>100</v>
      </c>
      <c r="B6964" s="13" t="s">
        <v>99</v>
      </c>
      <c r="C6964" s="15">
        <v>46038</v>
      </c>
      <c r="D6964" s="15">
        <v>46068</v>
      </c>
      <c r="E6964" s="13" t="s">
        <v>494</v>
      </c>
      <c r="F6964" s="13" t="s">
        <v>395</v>
      </c>
      <c r="G6964" s="17">
        <v>1E-3</v>
      </c>
      <c r="H6964" s="13" t="s">
        <v>209</v>
      </c>
      <c r="I6964" s="13" t="s">
        <v>51</v>
      </c>
    </row>
    <row r="6965" spans="1:9" ht="21" customHeight="1">
      <c r="A6965" s="13" t="s">
        <v>100</v>
      </c>
      <c r="B6965" s="13" t="s">
        <v>99</v>
      </c>
      <c r="C6965" s="15">
        <v>46038</v>
      </c>
      <c r="D6965" s="15">
        <v>46068</v>
      </c>
      <c r="E6965" s="13" t="s">
        <v>494</v>
      </c>
      <c r="F6965" s="13" t="s">
        <v>392</v>
      </c>
      <c r="G6965" s="17">
        <v>1E-3</v>
      </c>
      <c r="H6965" s="13" t="s">
        <v>209</v>
      </c>
      <c r="I6965" s="13" t="s">
        <v>51</v>
      </c>
    </row>
    <row r="6966" spans="1:9" ht="21" customHeight="1">
      <c r="A6966" s="13" t="s">
        <v>100</v>
      </c>
      <c r="B6966" s="13" t="s">
        <v>99</v>
      </c>
      <c r="C6966" s="15">
        <v>46038</v>
      </c>
      <c r="D6966" s="15">
        <v>46068</v>
      </c>
      <c r="E6966" s="13" t="s">
        <v>494</v>
      </c>
      <c r="F6966" s="13" t="s">
        <v>500</v>
      </c>
      <c r="G6966" s="17">
        <v>1E-3</v>
      </c>
      <c r="H6966" s="13" t="s">
        <v>209</v>
      </c>
      <c r="I6966" s="13" t="s">
        <v>51</v>
      </c>
    </row>
    <row r="6967" spans="1:9" ht="21" customHeight="1">
      <c r="A6967" s="13" t="s">
        <v>100</v>
      </c>
      <c r="B6967" s="13" t="s">
        <v>99</v>
      </c>
      <c r="C6967" s="15">
        <v>46038</v>
      </c>
      <c r="D6967" s="15">
        <v>46068</v>
      </c>
      <c r="E6967" s="13" t="s">
        <v>494</v>
      </c>
      <c r="F6967" s="13" t="s">
        <v>339</v>
      </c>
      <c r="G6967" s="17">
        <v>1E-3</v>
      </c>
      <c r="H6967" s="13" t="s">
        <v>209</v>
      </c>
      <c r="I6967" s="13" t="s">
        <v>51</v>
      </c>
    </row>
    <row r="6968" spans="1:9" ht="21" customHeight="1">
      <c r="A6968" s="13" t="s">
        <v>100</v>
      </c>
      <c r="B6968" s="13" t="s">
        <v>99</v>
      </c>
      <c r="C6968" s="15">
        <v>46038</v>
      </c>
      <c r="D6968" s="15">
        <v>46068</v>
      </c>
      <c r="E6968" s="13" t="s">
        <v>494</v>
      </c>
      <c r="F6968" s="13" t="s">
        <v>501</v>
      </c>
      <c r="G6968" s="17">
        <v>1E-3</v>
      </c>
      <c r="H6968" s="13" t="s">
        <v>209</v>
      </c>
      <c r="I6968" s="13" t="s">
        <v>51</v>
      </c>
    </row>
    <row r="6969" spans="1:9" ht="21" customHeight="1">
      <c r="A6969" s="13" t="s">
        <v>100</v>
      </c>
      <c r="B6969" s="13" t="s">
        <v>99</v>
      </c>
      <c r="C6969" s="15">
        <v>46038</v>
      </c>
      <c r="D6969" s="15">
        <v>46068</v>
      </c>
      <c r="E6969" s="13" t="s">
        <v>494</v>
      </c>
      <c r="F6969" s="13" t="s">
        <v>502</v>
      </c>
      <c r="G6969" s="17">
        <v>1E-3</v>
      </c>
      <c r="H6969" s="13" t="s">
        <v>209</v>
      </c>
      <c r="I6969" s="13" t="s">
        <v>51</v>
      </c>
    </row>
    <row r="6970" spans="1:9" ht="21" customHeight="1">
      <c r="A6970" s="13" t="s">
        <v>100</v>
      </c>
      <c r="B6970" s="13" t="s">
        <v>99</v>
      </c>
      <c r="C6970" s="15">
        <v>46038</v>
      </c>
      <c r="D6970" s="15">
        <v>46068</v>
      </c>
      <c r="E6970" s="13" t="s">
        <v>494</v>
      </c>
      <c r="F6970" s="13" t="s">
        <v>503</v>
      </c>
      <c r="G6970" s="17">
        <v>1E-3</v>
      </c>
      <c r="H6970" s="13" t="s">
        <v>209</v>
      </c>
      <c r="I6970" s="13" t="s">
        <v>51</v>
      </c>
    </row>
    <row r="6971" spans="1:9" ht="21" customHeight="1">
      <c r="A6971" s="13" t="s">
        <v>100</v>
      </c>
      <c r="B6971" s="13" t="s">
        <v>99</v>
      </c>
      <c r="C6971" s="15">
        <v>46038</v>
      </c>
      <c r="D6971" s="15">
        <v>46068</v>
      </c>
      <c r="E6971" s="13" t="s">
        <v>494</v>
      </c>
      <c r="F6971" s="13" t="s">
        <v>504</v>
      </c>
      <c r="G6971" s="17">
        <v>1E-3</v>
      </c>
      <c r="H6971" s="13" t="s">
        <v>209</v>
      </c>
      <c r="I6971" s="13" t="s">
        <v>51</v>
      </c>
    </row>
    <row r="6972" spans="1:9" ht="21" customHeight="1">
      <c r="A6972" s="13" t="s">
        <v>100</v>
      </c>
      <c r="B6972" s="13" t="s">
        <v>99</v>
      </c>
      <c r="C6972" s="15">
        <v>46038</v>
      </c>
      <c r="D6972" s="15">
        <v>46068</v>
      </c>
      <c r="E6972" s="13" t="s">
        <v>494</v>
      </c>
      <c r="F6972" s="13" t="s">
        <v>362</v>
      </c>
      <c r="G6972" s="17">
        <v>0</v>
      </c>
      <c r="H6972" s="13" t="s">
        <v>209</v>
      </c>
      <c r="I6972" s="13" t="s">
        <v>51</v>
      </c>
    </row>
    <row r="6973" spans="1:9" ht="21" customHeight="1">
      <c r="A6973" s="13" t="s">
        <v>100</v>
      </c>
      <c r="B6973" s="13" t="s">
        <v>99</v>
      </c>
      <c r="C6973" s="15">
        <v>46038</v>
      </c>
      <c r="D6973" s="15">
        <v>46068</v>
      </c>
      <c r="E6973" s="13" t="s">
        <v>494</v>
      </c>
      <c r="F6973" s="13" t="s">
        <v>366</v>
      </c>
      <c r="G6973" s="17">
        <v>0</v>
      </c>
      <c r="H6973" s="13" t="s">
        <v>209</v>
      </c>
      <c r="I6973" s="13" t="s">
        <v>51</v>
      </c>
    </row>
    <row r="6974" spans="1:9" ht="21" customHeight="1">
      <c r="A6974" s="13" t="s">
        <v>100</v>
      </c>
      <c r="B6974" s="13" t="s">
        <v>99</v>
      </c>
      <c r="C6974" s="15">
        <v>46038</v>
      </c>
      <c r="D6974" s="15">
        <v>46068</v>
      </c>
      <c r="E6974" s="13" t="s">
        <v>363</v>
      </c>
      <c r="F6974" s="13" t="s">
        <v>364</v>
      </c>
      <c r="G6974" s="17">
        <v>4.0000000000000001E-3</v>
      </c>
      <c r="H6974" s="13" t="s">
        <v>209</v>
      </c>
      <c r="I6974" s="13" t="s">
        <v>51</v>
      </c>
    </row>
    <row r="6975" spans="1:9" ht="21" customHeight="1">
      <c r="A6975" s="13" t="s">
        <v>100</v>
      </c>
      <c r="B6975" s="13" t="s">
        <v>99</v>
      </c>
      <c r="C6975" s="15">
        <v>46038</v>
      </c>
      <c r="D6975" s="15">
        <v>46068</v>
      </c>
      <c r="E6975" s="13" t="s">
        <v>363</v>
      </c>
      <c r="F6975" s="13" t="s">
        <v>365</v>
      </c>
      <c r="G6975" s="17">
        <v>4.0000000000000001E-3</v>
      </c>
      <c r="H6975" s="13" t="s">
        <v>209</v>
      </c>
      <c r="I6975" s="13" t="s">
        <v>51</v>
      </c>
    </row>
    <row r="6976" spans="1:9" ht="21" customHeight="1">
      <c r="A6976" s="13" t="s">
        <v>100</v>
      </c>
      <c r="B6976" s="13" t="s">
        <v>99</v>
      </c>
      <c r="C6976" s="15">
        <v>46038</v>
      </c>
      <c r="D6976" s="15">
        <v>46068</v>
      </c>
      <c r="E6976" s="13" t="s">
        <v>363</v>
      </c>
      <c r="F6976" s="13" t="s">
        <v>366</v>
      </c>
      <c r="G6976" s="17">
        <v>3.0000000000000001E-3</v>
      </c>
      <c r="H6976" s="13" t="s">
        <v>209</v>
      </c>
      <c r="I6976" s="13" t="s">
        <v>51</v>
      </c>
    </row>
    <row r="6977" spans="1:9" ht="21" customHeight="1">
      <c r="A6977" s="13" t="s">
        <v>100</v>
      </c>
      <c r="B6977" s="13" t="s">
        <v>99</v>
      </c>
      <c r="C6977" s="15">
        <v>46038</v>
      </c>
      <c r="D6977" s="15">
        <v>46068</v>
      </c>
      <c r="E6977" s="13" t="s">
        <v>363</v>
      </c>
      <c r="F6977" s="13" t="s">
        <v>362</v>
      </c>
      <c r="G6977" s="17">
        <v>2E-3</v>
      </c>
      <c r="H6977" s="13" t="s">
        <v>209</v>
      </c>
      <c r="I6977" s="13" t="s">
        <v>51</v>
      </c>
    </row>
    <row r="6978" spans="1:9" ht="21" customHeight="1">
      <c r="A6978" s="13" t="s">
        <v>100</v>
      </c>
      <c r="B6978" s="13" t="s">
        <v>99</v>
      </c>
      <c r="C6978" s="15">
        <v>46038</v>
      </c>
      <c r="D6978" s="15">
        <v>46068</v>
      </c>
      <c r="E6978" s="13" t="s">
        <v>363</v>
      </c>
      <c r="F6978" s="13" t="s">
        <v>367</v>
      </c>
      <c r="G6978" s="17">
        <v>2E-3</v>
      </c>
      <c r="H6978" s="13" t="s">
        <v>209</v>
      </c>
      <c r="I6978" s="13" t="s">
        <v>51</v>
      </c>
    </row>
    <row r="6979" spans="1:9" ht="21" customHeight="1">
      <c r="A6979" s="13" t="s">
        <v>100</v>
      </c>
      <c r="B6979" s="13" t="s">
        <v>99</v>
      </c>
      <c r="C6979" s="15">
        <v>46038</v>
      </c>
      <c r="D6979" s="15">
        <v>46068</v>
      </c>
      <c r="E6979" s="13" t="s">
        <v>414</v>
      </c>
      <c r="F6979" s="13" t="s">
        <v>415</v>
      </c>
      <c r="G6979" s="17">
        <v>2E-3</v>
      </c>
      <c r="H6979" s="13" t="s">
        <v>209</v>
      </c>
      <c r="I6979" s="13" t="s">
        <v>51</v>
      </c>
    </row>
    <row r="6980" spans="1:9" ht="21" customHeight="1">
      <c r="A6980" s="13" t="s">
        <v>100</v>
      </c>
      <c r="B6980" s="13" t="s">
        <v>99</v>
      </c>
      <c r="C6980" s="15">
        <v>46038</v>
      </c>
      <c r="D6980" s="15">
        <v>46068</v>
      </c>
      <c r="E6980" s="13" t="s">
        <v>414</v>
      </c>
      <c r="F6980" s="13" t="s">
        <v>419</v>
      </c>
      <c r="G6980" s="17">
        <v>2E-3</v>
      </c>
      <c r="H6980" s="13" t="s">
        <v>209</v>
      </c>
      <c r="I6980" s="13" t="s">
        <v>51</v>
      </c>
    </row>
    <row r="6981" spans="1:9" ht="21" customHeight="1">
      <c r="A6981" s="13" t="s">
        <v>100</v>
      </c>
      <c r="B6981" s="13" t="s">
        <v>99</v>
      </c>
      <c r="C6981" s="15">
        <v>46038</v>
      </c>
      <c r="D6981" s="15">
        <v>46068</v>
      </c>
      <c r="E6981" s="13" t="s">
        <v>414</v>
      </c>
      <c r="F6981" s="13" t="s">
        <v>425</v>
      </c>
      <c r="G6981" s="17">
        <v>2E-3</v>
      </c>
      <c r="H6981" s="13" t="s">
        <v>209</v>
      </c>
      <c r="I6981" s="13" t="s">
        <v>51</v>
      </c>
    </row>
    <row r="6982" spans="1:9" ht="21" customHeight="1">
      <c r="A6982" s="13" t="s">
        <v>100</v>
      </c>
      <c r="B6982" s="13" t="s">
        <v>99</v>
      </c>
      <c r="C6982" s="15">
        <v>46038</v>
      </c>
      <c r="D6982" s="15">
        <v>46068</v>
      </c>
      <c r="E6982" s="13" t="s">
        <v>414</v>
      </c>
      <c r="F6982" s="13" t="s">
        <v>418</v>
      </c>
      <c r="G6982" s="17">
        <v>1E-3</v>
      </c>
      <c r="H6982" s="13" t="s">
        <v>209</v>
      </c>
      <c r="I6982" s="13" t="s">
        <v>51</v>
      </c>
    </row>
    <row r="6983" spans="1:9" ht="21" customHeight="1">
      <c r="A6983" s="13" t="s">
        <v>100</v>
      </c>
      <c r="B6983" s="13" t="s">
        <v>99</v>
      </c>
      <c r="C6983" s="15">
        <v>46038</v>
      </c>
      <c r="D6983" s="15">
        <v>46068</v>
      </c>
      <c r="E6983" s="13" t="s">
        <v>414</v>
      </c>
      <c r="F6983" s="13" t="s">
        <v>416</v>
      </c>
      <c r="G6983" s="17">
        <v>1E-3</v>
      </c>
      <c r="H6983" s="13" t="s">
        <v>209</v>
      </c>
      <c r="I6983" s="13" t="s">
        <v>51</v>
      </c>
    </row>
    <row r="6984" spans="1:9" ht="21" customHeight="1">
      <c r="A6984" s="13" t="s">
        <v>100</v>
      </c>
      <c r="B6984" s="13" t="s">
        <v>99</v>
      </c>
      <c r="C6984" s="15">
        <v>46038</v>
      </c>
      <c r="D6984" s="15">
        <v>46068</v>
      </c>
      <c r="E6984" s="13" t="s">
        <v>414</v>
      </c>
      <c r="F6984" s="13" t="s">
        <v>417</v>
      </c>
      <c r="G6984" s="17">
        <v>1E-3</v>
      </c>
      <c r="H6984" s="13" t="s">
        <v>209</v>
      </c>
      <c r="I6984" s="13" t="s">
        <v>51</v>
      </c>
    </row>
    <row r="6985" spans="1:9" ht="21" customHeight="1">
      <c r="A6985" s="13" t="s">
        <v>100</v>
      </c>
      <c r="B6985" s="13" t="s">
        <v>99</v>
      </c>
      <c r="C6985" s="15">
        <v>46038</v>
      </c>
      <c r="D6985" s="15">
        <v>46068</v>
      </c>
      <c r="E6985" s="13" t="s">
        <v>414</v>
      </c>
      <c r="F6985" s="13" t="s">
        <v>421</v>
      </c>
      <c r="G6985" s="17">
        <v>1E-3</v>
      </c>
      <c r="H6985" s="13" t="s">
        <v>209</v>
      </c>
      <c r="I6985" s="13" t="s">
        <v>51</v>
      </c>
    </row>
    <row r="6986" spans="1:9" ht="21" customHeight="1">
      <c r="A6986" s="13" t="s">
        <v>100</v>
      </c>
      <c r="B6986" s="13" t="s">
        <v>99</v>
      </c>
      <c r="C6986" s="15">
        <v>46038</v>
      </c>
      <c r="D6986" s="15">
        <v>46068</v>
      </c>
      <c r="E6986" s="13" t="s">
        <v>414</v>
      </c>
      <c r="F6986" s="13" t="s">
        <v>424</v>
      </c>
      <c r="G6986" s="17">
        <v>1E-3</v>
      </c>
      <c r="H6986" s="13" t="s">
        <v>209</v>
      </c>
      <c r="I6986" s="13" t="s">
        <v>51</v>
      </c>
    </row>
    <row r="6987" spans="1:9" ht="21" customHeight="1">
      <c r="A6987" s="13" t="s">
        <v>100</v>
      </c>
      <c r="B6987" s="13" t="s">
        <v>99</v>
      </c>
      <c r="C6987" s="15">
        <v>46038</v>
      </c>
      <c r="D6987" s="15">
        <v>46068</v>
      </c>
      <c r="E6987" s="13" t="s">
        <v>414</v>
      </c>
      <c r="F6987" s="13" t="s">
        <v>420</v>
      </c>
      <c r="G6987" s="17">
        <v>1E-3</v>
      </c>
      <c r="H6987" s="13" t="s">
        <v>209</v>
      </c>
      <c r="I6987" s="13" t="s">
        <v>51</v>
      </c>
    </row>
    <row r="6988" spans="1:9" ht="21" customHeight="1">
      <c r="A6988" s="13" t="s">
        <v>100</v>
      </c>
      <c r="B6988" s="13" t="s">
        <v>99</v>
      </c>
      <c r="C6988" s="15">
        <v>46038</v>
      </c>
      <c r="D6988" s="15">
        <v>46068</v>
      </c>
      <c r="E6988" s="13" t="s">
        <v>414</v>
      </c>
      <c r="F6988" s="13" t="s">
        <v>422</v>
      </c>
      <c r="G6988" s="17">
        <v>0</v>
      </c>
      <c r="H6988" s="13" t="s">
        <v>209</v>
      </c>
      <c r="I6988" s="13" t="s">
        <v>51</v>
      </c>
    </row>
    <row r="6989" spans="1:9" ht="21" customHeight="1">
      <c r="A6989" s="13" t="s">
        <v>100</v>
      </c>
      <c r="B6989" s="13" t="s">
        <v>99</v>
      </c>
      <c r="C6989" s="15">
        <v>46038</v>
      </c>
      <c r="D6989" s="15">
        <v>46068</v>
      </c>
      <c r="E6989" s="13" t="s">
        <v>414</v>
      </c>
      <c r="F6989" s="13" t="s">
        <v>423</v>
      </c>
      <c r="G6989" s="17">
        <v>0</v>
      </c>
      <c r="H6989" s="13" t="s">
        <v>209</v>
      </c>
      <c r="I6989" s="13" t="s">
        <v>51</v>
      </c>
    </row>
    <row r="6990" spans="1:9" ht="21" customHeight="1">
      <c r="A6990" s="13" t="s">
        <v>100</v>
      </c>
      <c r="B6990" s="13" t="s">
        <v>99</v>
      </c>
      <c r="C6990" s="15">
        <v>46038</v>
      </c>
      <c r="D6990" s="15">
        <v>46068</v>
      </c>
      <c r="E6990" s="13" t="s">
        <v>414</v>
      </c>
      <c r="F6990" s="13" t="s">
        <v>426</v>
      </c>
      <c r="G6990" s="17">
        <v>0</v>
      </c>
      <c r="H6990" s="13" t="s">
        <v>209</v>
      </c>
      <c r="I6990" s="13" t="s">
        <v>51</v>
      </c>
    </row>
    <row r="6991" spans="1:9" ht="21" customHeight="1">
      <c r="A6991" s="13" t="s">
        <v>100</v>
      </c>
      <c r="B6991" s="13" t="s">
        <v>99</v>
      </c>
      <c r="C6991" s="15">
        <v>46038</v>
      </c>
      <c r="D6991" s="15">
        <v>46068</v>
      </c>
      <c r="E6991" s="13" t="s">
        <v>414</v>
      </c>
      <c r="F6991" s="13" t="s">
        <v>427</v>
      </c>
      <c r="G6991" s="17">
        <v>0</v>
      </c>
      <c r="H6991" s="13" t="s">
        <v>209</v>
      </c>
      <c r="I6991" s="13" t="s">
        <v>51</v>
      </c>
    </row>
    <row r="6992" spans="1:9" ht="21" customHeight="1">
      <c r="A6992" s="13" t="s">
        <v>100</v>
      </c>
      <c r="B6992" s="13" t="s">
        <v>99</v>
      </c>
      <c r="C6992" s="15">
        <v>46038</v>
      </c>
      <c r="D6992" s="15">
        <v>46068</v>
      </c>
      <c r="E6992" s="13" t="s">
        <v>414</v>
      </c>
      <c r="F6992" s="13" t="s">
        <v>428</v>
      </c>
      <c r="G6992" s="17">
        <v>0</v>
      </c>
      <c r="H6992" s="13" t="s">
        <v>209</v>
      </c>
      <c r="I6992" s="13" t="s">
        <v>51</v>
      </c>
    </row>
    <row r="6993" spans="1:9" ht="21" customHeight="1">
      <c r="A6993" s="13" t="s">
        <v>100</v>
      </c>
      <c r="B6993" s="13" t="s">
        <v>99</v>
      </c>
      <c r="C6993" s="15">
        <v>46038</v>
      </c>
      <c r="D6993" s="15">
        <v>46068</v>
      </c>
      <c r="E6993" s="13" t="s">
        <v>88</v>
      </c>
      <c r="F6993" s="13" t="s">
        <v>452</v>
      </c>
      <c r="G6993" s="17">
        <v>1E-3</v>
      </c>
      <c r="H6993" s="13" t="s">
        <v>209</v>
      </c>
      <c r="I6993" s="13" t="s">
        <v>51</v>
      </c>
    </row>
    <row r="6994" spans="1:9" ht="21" customHeight="1">
      <c r="A6994" s="13" t="s">
        <v>100</v>
      </c>
      <c r="B6994" s="13" t="s">
        <v>99</v>
      </c>
      <c r="C6994" s="15">
        <v>46038</v>
      </c>
      <c r="D6994" s="15">
        <v>46068</v>
      </c>
      <c r="E6994" s="13" t="s">
        <v>88</v>
      </c>
      <c r="F6994" s="13" t="s">
        <v>453</v>
      </c>
      <c r="G6994" s="17">
        <v>1E-3</v>
      </c>
      <c r="H6994" s="13" t="s">
        <v>209</v>
      </c>
      <c r="I6994" s="13" t="s">
        <v>51</v>
      </c>
    </row>
    <row r="6995" spans="1:9" ht="21" customHeight="1">
      <c r="A6995" s="13" t="s">
        <v>100</v>
      </c>
      <c r="B6995" s="13" t="s">
        <v>99</v>
      </c>
      <c r="C6995" s="15">
        <v>46038</v>
      </c>
      <c r="D6995" s="15">
        <v>46068</v>
      </c>
      <c r="E6995" s="13" t="s">
        <v>88</v>
      </c>
      <c r="F6995" s="13" t="s">
        <v>454</v>
      </c>
      <c r="G6995" s="17">
        <v>1E-3</v>
      </c>
      <c r="H6995" s="13" t="s">
        <v>209</v>
      </c>
      <c r="I6995" s="13" t="s">
        <v>51</v>
      </c>
    </row>
    <row r="6996" spans="1:9" ht="21" customHeight="1">
      <c r="A6996" s="13" t="s">
        <v>100</v>
      </c>
      <c r="B6996" s="13" t="s">
        <v>99</v>
      </c>
      <c r="C6996" s="15">
        <v>46038</v>
      </c>
      <c r="D6996" s="15">
        <v>46068</v>
      </c>
      <c r="E6996" s="13" t="s">
        <v>88</v>
      </c>
      <c r="F6996" s="13" t="s">
        <v>455</v>
      </c>
      <c r="G6996" s="17">
        <v>1E-3</v>
      </c>
      <c r="H6996" s="13" t="s">
        <v>209</v>
      </c>
      <c r="I6996" s="13" t="s">
        <v>51</v>
      </c>
    </row>
    <row r="6997" spans="1:9" ht="21" customHeight="1">
      <c r="A6997" s="13" t="s">
        <v>100</v>
      </c>
      <c r="B6997" s="13" t="s">
        <v>99</v>
      </c>
      <c r="C6997" s="15">
        <v>46038</v>
      </c>
      <c r="D6997" s="15">
        <v>46068</v>
      </c>
      <c r="E6997" s="13" t="s">
        <v>88</v>
      </c>
      <c r="F6997" s="13" t="s">
        <v>456</v>
      </c>
      <c r="G6997" s="17">
        <v>1E-3</v>
      </c>
      <c r="H6997" s="13" t="s">
        <v>209</v>
      </c>
      <c r="I6997" s="13" t="s">
        <v>51</v>
      </c>
    </row>
    <row r="6998" spans="1:9" ht="21" customHeight="1">
      <c r="A6998" s="13" t="s">
        <v>100</v>
      </c>
      <c r="B6998" s="13" t="s">
        <v>99</v>
      </c>
      <c r="C6998" s="15">
        <v>46038</v>
      </c>
      <c r="D6998" s="15">
        <v>46068</v>
      </c>
      <c r="E6998" s="13" t="s">
        <v>88</v>
      </c>
      <c r="F6998" s="13" t="s">
        <v>451</v>
      </c>
      <c r="G6998" s="17">
        <v>1E-3</v>
      </c>
      <c r="H6998" s="13" t="s">
        <v>209</v>
      </c>
      <c r="I6998" s="13" t="s">
        <v>51</v>
      </c>
    </row>
    <row r="6999" spans="1:9" ht="21" customHeight="1">
      <c r="A6999" s="13" t="s">
        <v>100</v>
      </c>
      <c r="B6999" s="13" t="s">
        <v>99</v>
      </c>
      <c r="C6999" s="15">
        <v>46038</v>
      </c>
      <c r="D6999" s="15">
        <v>46068</v>
      </c>
      <c r="E6999" s="13" t="s">
        <v>88</v>
      </c>
      <c r="F6999" s="13" t="s">
        <v>459</v>
      </c>
      <c r="G6999" s="17">
        <v>1E-3</v>
      </c>
      <c r="H6999" s="13" t="s">
        <v>209</v>
      </c>
      <c r="I6999" s="13" t="s">
        <v>51</v>
      </c>
    </row>
    <row r="7000" spans="1:9" ht="21" customHeight="1">
      <c r="A7000" s="13" t="s">
        <v>100</v>
      </c>
      <c r="B7000" s="13" t="s">
        <v>99</v>
      </c>
      <c r="C7000" s="15">
        <v>46038</v>
      </c>
      <c r="D7000" s="15">
        <v>46068</v>
      </c>
      <c r="E7000" s="13" t="s">
        <v>88</v>
      </c>
      <c r="F7000" s="13" t="s">
        <v>458</v>
      </c>
      <c r="G7000" s="17">
        <v>1E-3</v>
      </c>
      <c r="H7000" s="13" t="s">
        <v>209</v>
      </c>
      <c r="I7000" s="13" t="s">
        <v>51</v>
      </c>
    </row>
    <row r="7001" spans="1:9" ht="21" customHeight="1">
      <c r="A7001" s="13" t="s">
        <v>100</v>
      </c>
      <c r="B7001" s="13" t="s">
        <v>99</v>
      </c>
      <c r="C7001" s="15">
        <v>46038</v>
      </c>
      <c r="D7001" s="15">
        <v>46068</v>
      </c>
      <c r="E7001" s="13" t="s">
        <v>88</v>
      </c>
      <c r="F7001" s="13" t="s">
        <v>469</v>
      </c>
      <c r="G7001" s="17">
        <v>1E-3</v>
      </c>
      <c r="H7001" s="13" t="s">
        <v>209</v>
      </c>
      <c r="I7001" s="13" t="s">
        <v>51</v>
      </c>
    </row>
    <row r="7002" spans="1:9" ht="21" customHeight="1">
      <c r="A7002" s="13" t="s">
        <v>100</v>
      </c>
      <c r="B7002" s="13" t="s">
        <v>99</v>
      </c>
      <c r="C7002" s="15">
        <v>46038</v>
      </c>
      <c r="D7002" s="15">
        <v>46068</v>
      </c>
      <c r="E7002" s="13" t="s">
        <v>88</v>
      </c>
      <c r="F7002" s="13" t="s">
        <v>460</v>
      </c>
      <c r="G7002" s="17">
        <v>0</v>
      </c>
      <c r="H7002" s="13" t="s">
        <v>209</v>
      </c>
      <c r="I7002" s="13" t="s">
        <v>51</v>
      </c>
    </row>
    <row r="7003" spans="1:9" ht="21" customHeight="1">
      <c r="A7003" s="13" t="s">
        <v>100</v>
      </c>
      <c r="B7003" s="13" t="s">
        <v>99</v>
      </c>
      <c r="C7003" s="15">
        <v>46038</v>
      </c>
      <c r="D7003" s="15">
        <v>46068</v>
      </c>
      <c r="E7003" s="13" t="s">
        <v>88</v>
      </c>
      <c r="F7003" s="13" t="s">
        <v>457</v>
      </c>
      <c r="G7003" s="17">
        <v>0</v>
      </c>
      <c r="H7003" s="13" t="s">
        <v>209</v>
      </c>
      <c r="I7003" s="13" t="s">
        <v>51</v>
      </c>
    </row>
    <row r="7004" spans="1:9" ht="21" customHeight="1">
      <c r="A7004" s="13" t="s">
        <v>100</v>
      </c>
      <c r="B7004" s="13" t="s">
        <v>99</v>
      </c>
      <c r="C7004" s="15">
        <v>46038</v>
      </c>
      <c r="D7004" s="15">
        <v>46068</v>
      </c>
      <c r="E7004" s="13" t="s">
        <v>88</v>
      </c>
      <c r="F7004" s="13" t="s">
        <v>461</v>
      </c>
      <c r="G7004" s="17">
        <v>0</v>
      </c>
      <c r="H7004" s="13" t="s">
        <v>209</v>
      </c>
      <c r="I7004" s="13" t="s">
        <v>51</v>
      </c>
    </row>
    <row r="7005" spans="1:9" ht="21" customHeight="1">
      <c r="A7005" s="13" t="s">
        <v>100</v>
      </c>
      <c r="B7005" s="13" t="s">
        <v>99</v>
      </c>
      <c r="C7005" s="15">
        <v>46038</v>
      </c>
      <c r="D7005" s="15">
        <v>46068</v>
      </c>
      <c r="E7005" s="13" t="s">
        <v>88</v>
      </c>
      <c r="F7005" s="13" t="s">
        <v>462</v>
      </c>
      <c r="G7005" s="17">
        <v>0</v>
      </c>
      <c r="H7005" s="13" t="s">
        <v>209</v>
      </c>
      <c r="I7005" s="13" t="s">
        <v>51</v>
      </c>
    </row>
    <row r="7006" spans="1:9" ht="21" customHeight="1">
      <c r="A7006" s="13" t="s">
        <v>100</v>
      </c>
      <c r="B7006" s="13" t="s">
        <v>99</v>
      </c>
      <c r="C7006" s="15">
        <v>46038</v>
      </c>
      <c r="D7006" s="15">
        <v>46068</v>
      </c>
      <c r="E7006" s="13" t="s">
        <v>88</v>
      </c>
      <c r="F7006" s="13" t="s">
        <v>463</v>
      </c>
      <c r="G7006" s="17">
        <v>0</v>
      </c>
      <c r="H7006" s="13" t="s">
        <v>209</v>
      </c>
      <c r="I7006" s="13" t="s">
        <v>51</v>
      </c>
    </row>
    <row r="7007" spans="1:9" ht="21" customHeight="1">
      <c r="A7007" s="13" t="s">
        <v>100</v>
      </c>
      <c r="B7007" s="13" t="s">
        <v>99</v>
      </c>
      <c r="C7007" s="15">
        <v>46038</v>
      </c>
      <c r="D7007" s="15">
        <v>46068</v>
      </c>
      <c r="E7007" s="13" t="s">
        <v>88</v>
      </c>
      <c r="F7007" s="13" t="s">
        <v>464</v>
      </c>
      <c r="G7007" s="17">
        <v>0</v>
      </c>
      <c r="H7007" s="13" t="s">
        <v>209</v>
      </c>
      <c r="I7007" s="13" t="s">
        <v>51</v>
      </c>
    </row>
    <row r="7008" spans="1:9" ht="21" customHeight="1">
      <c r="A7008" s="13" t="s">
        <v>100</v>
      </c>
      <c r="B7008" s="13" t="s">
        <v>99</v>
      </c>
      <c r="C7008" s="15">
        <v>46038</v>
      </c>
      <c r="D7008" s="15">
        <v>46068</v>
      </c>
      <c r="E7008" s="13" t="s">
        <v>88</v>
      </c>
      <c r="F7008" s="13" t="s">
        <v>465</v>
      </c>
      <c r="G7008" s="17">
        <v>0</v>
      </c>
      <c r="H7008" s="13" t="s">
        <v>209</v>
      </c>
      <c r="I7008" s="13" t="s">
        <v>51</v>
      </c>
    </row>
    <row r="7009" spans="1:9" ht="21" customHeight="1">
      <c r="A7009" s="13" t="s">
        <v>100</v>
      </c>
      <c r="B7009" s="13" t="s">
        <v>99</v>
      </c>
      <c r="C7009" s="15">
        <v>46038</v>
      </c>
      <c r="D7009" s="15">
        <v>46068</v>
      </c>
      <c r="E7009" s="13" t="s">
        <v>88</v>
      </c>
      <c r="F7009" s="13" t="s">
        <v>466</v>
      </c>
      <c r="G7009" s="17">
        <v>0</v>
      </c>
      <c r="H7009" s="13" t="s">
        <v>209</v>
      </c>
      <c r="I7009" s="13" t="s">
        <v>51</v>
      </c>
    </row>
    <row r="7010" spans="1:9" ht="21" customHeight="1">
      <c r="A7010" s="13" t="s">
        <v>100</v>
      </c>
      <c r="B7010" s="13" t="s">
        <v>99</v>
      </c>
      <c r="C7010" s="15">
        <v>46038</v>
      </c>
      <c r="D7010" s="15">
        <v>46068</v>
      </c>
      <c r="E7010" s="13" t="s">
        <v>88</v>
      </c>
      <c r="F7010" s="13" t="s">
        <v>467</v>
      </c>
      <c r="G7010" s="17">
        <v>0</v>
      </c>
      <c r="H7010" s="13" t="s">
        <v>209</v>
      </c>
      <c r="I7010" s="13" t="s">
        <v>51</v>
      </c>
    </row>
    <row r="7011" spans="1:9" ht="21" customHeight="1">
      <c r="A7011" s="13" t="s">
        <v>100</v>
      </c>
      <c r="B7011" s="13" t="s">
        <v>99</v>
      </c>
      <c r="C7011" s="15">
        <v>46038</v>
      </c>
      <c r="D7011" s="15">
        <v>46068</v>
      </c>
      <c r="E7011" s="13" t="s">
        <v>88</v>
      </c>
      <c r="F7011" s="13" t="s">
        <v>468</v>
      </c>
      <c r="G7011" s="17">
        <v>0</v>
      </c>
      <c r="H7011" s="13" t="s">
        <v>209</v>
      </c>
      <c r="I7011" s="13" t="s">
        <v>51</v>
      </c>
    </row>
    <row r="7012" spans="1:9" ht="21" customHeight="1">
      <c r="A7012" s="13" t="s">
        <v>100</v>
      </c>
      <c r="B7012" s="13" t="s">
        <v>99</v>
      </c>
      <c r="C7012" s="15">
        <v>46038</v>
      </c>
      <c r="D7012" s="15">
        <v>46068</v>
      </c>
      <c r="E7012" s="13" t="s">
        <v>88</v>
      </c>
      <c r="F7012" s="13" t="s">
        <v>470</v>
      </c>
      <c r="G7012" s="17">
        <v>0</v>
      </c>
      <c r="H7012" s="13" t="s">
        <v>209</v>
      </c>
      <c r="I7012" s="13" t="s">
        <v>51</v>
      </c>
    </row>
    <row r="7013" spans="1:9" ht="21" customHeight="1">
      <c r="A7013" s="13" t="s">
        <v>100</v>
      </c>
      <c r="B7013" s="13" t="s">
        <v>99</v>
      </c>
      <c r="C7013" s="15">
        <v>46038</v>
      </c>
      <c r="D7013" s="15">
        <v>46068</v>
      </c>
      <c r="E7013" s="13" t="s">
        <v>88</v>
      </c>
      <c r="F7013" s="13" t="s">
        <v>471</v>
      </c>
      <c r="G7013" s="17">
        <v>0</v>
      </c>
      <c r="H7013" s="13" t="s">
        <v>209</v>
      </c>
      <c r="I7013" s="13" t="s">
        <v>51</v>
      </c>
    </row>
    <row r="7014" spans="1:9" ht="21" customHeight="1">
      <c r="A7014" s="13" t="s">
        <v>100</v>
      </c>
      <c r="B7014" s="13" t="s">
        <v>99</v>
      </c>
      <c r="C7014" s="15">
        <v>46038</v>
      </c>
      <c r="D7014" s="15">
        <v>46068</v>
      </c>
      <c r="E7014" s="13" t="s">
        <v>88</v>
      </c>
      <c r="F7014" s="13" t="s">
        <v>472</v>
      </c>
      <c r="G7014" s="17">
        <v>0</v>
      </c>
      <c r="H7014" s="13" t="s">
        <v>209</v>
      </c>
      <c r="I7014" s="13" t="s">
        <v>51</v>
      </c>
    </row>
    <row r="7015" spans="1:9" ht="21" customHeight="1">
      <c r="A7015" s="13" t="s">
        <v>100</v>
      </c>
      <c r="B7015" s="13" t="s">
        <v>99</v>
      </c>
      <c r="C7015" s="15">
        <v>46038</v>
      </c>
      <c r="D7015" s="15">
        <v>46068</v>
      </c>
      <c r="E7015" s="13" t="s">
        <v>88</v>
      </c>
      <c r="F7015" s="13" t="s">
        <v>473</v>
      </c>
      <c r="G7015" s="17">
        <v>0</v>
      </c>
      <c r="H7015" s="13" t="s">
        <v>209</v>
      </c>
      <c r="I7015" s="13" t="s">
        <v>51</v>
      </c>
    </row>
    <row r="7016" spans="1:9" ht="21" customHeight="1">
      <c r="A7016" s="13" t="s">
        <v>100</v>
      </c>
      <c r="B7016" s="13" t="s">
        <v>99</v>
      </c>
      <c r="C7016" s="15">
        <v>46038</v>
      </c>
      <c r="D7016" s="15">
        <v>46068</v>
      </c>
      <c r="E7016" s="13" t="s">
        <v>53</v>
      </c>
      <c r="F7016" s="13" t="s">
        <v>475</v>
      </c>
      <c r="G7016" s="17">
        <v>2E-3</v>
      </c>
      <c r="H7016" s="13" t="s">
        <v>209</v>
      </c>
      <c r="I7016" s="13" t="s">
        <v>51</v>
      </c>
    </row>
    <row r="7017" spans="1:9" ht="21" customHeight="1">
      <c r="A7017" s="13" t="s">
        <v>100</v>
      </c>
      <c r="B7017" s="13" t="s">
        <v>99</v>
      </c>
      <c r="C7017" s="15">
        <v>46038</v>
      </c>
      <c r="D7017" s="15">
        <v>46068</v>
      </c>
      <c r="E7017" s="13" t="s">
        <v>53</v>
      </c>
      <c r="F7017" s="13" t="s">
        <v>474</v>
      </c>
      <c r="G7017" s="17">
        <v>2E-3</v>
      </c>
      <c r="H7017" s="13" t="s">
        <v>209</v>
      </c>
      <c r="I7017" s="13" t="s">
        <v>51</v>
      </c>
    </row>
    <row r="7018" spans="1:9" ht="21" customHeight="1">
      <c r="A7018" s="13" t="s">
        <v>100</v>
      </c>
      <c r="B7018" s="13" t="s">
        <v>99</v>
      </c>
      <c r="C7018" s="15">
        <v>46038</v>
      </c>
      <c r="D7018" s="15">
        <v>46068</v>
      </c>
      <c r="E7018" s="13" t="s">
        <v>53</v>
      </c>
      <c r="F7018" s="13" t="s">
        <v>476</v>
      </c>
      <c r="G7018" s="17">
        <v>1E-3</v>
      </c>
      <c r="H7018" s="13" t="s">
        <v>209</v>
      </c>
      <c r="I7018" s="13" t="s">
        <v>51</v>
      </c>
    </row>
    <row r="7019" spans="1:9" ht="21" customHeight="1">
      <c r="A7019" s="13" t="s">
        <v>100</v>
      </c>
      <c r="B7019" s="13" t="s">
        <v>99</v>
      </c>
      <c r="C7019" s="15">
        <v>46038</v>
      </c>
      <c r="D7019" s="15">
        <v>46068</v>
      </c>
      <c r="E7019" s="13" t="s">
        <v>53</v>
      </c>
      <c r="F7019" s="13" t="s">
        <v>481</v>
      </c>
      <c r="G7019" s="17">
        <v>1E-3</v>
      </c>
      <c r="H7019" s="13" t="s">
        <v>209</v>
      </c>
      <c r="I7019" s="13" t="s">
        <v>51</v>
      </c>
    </row>
    <row r="7020" spans="1:9" ht="21" customHeight="1">
      <c r="A7020" s="13" t="s">
        <v>100</v>
      </c>
      <c r="B7020" s="13" t="s">
        <v>99</v>
      </c>
      <c r="C7020" s="15">
        <v>46038</v>
      </c>
      <c r="D7020" s="15">
        <v>46068</v>
      </c>
      <c r="E7020" s="13" t="s">
        <v>53</v>
      </c>
      <c r="F7020" s="13" t="s">
        <v>483</v>
      </c>
      <c r="G7020" s="17">
        <v>1E-3</v>
      </c>
      <c r="H7020" s="13" t="s">
        <v>209</v>
      </c>
      <c r="I7020" s="13" t="s">
        <v>51</v>
      </c>
    </row>
    <row r="7021" spans="1:9" ht="21" customHeight="1">
      <c r="A7021" s="13" t="s">
        <v>100</v>
      </c>
      <c r="B7021" s="13" t="s">
        <v>99</v>
      </c>
      <c r="C7021" s="15">
        <v>46038</v>
      </c>
      <c r="D7021" s="15">
        <v>46068</v>
      </c>
      <c r="E7021" s="13" t="s">
        <v>53</v>
      </c>
      <c r="F7021" s="13" t="s">
        <v>477</v>
      </c>
      <c r="G7021" s="17">
        <v>0</v>
      </c>
      <c r="H7021" s="13" t="s">
        <v>209</v>
      </c>
      <c r="I7021" s="13" t="s">
        <v>51</v>
      </c>
    </row>
    <row r="7022" spans="1:9" ht="21" customHeight="1">
      <c r="A7022" s="13" t="s">
        <v>100</v>
      </c>
      <c r="B7022" s="13" t="s">
        <v>99</v>
      </c>
      <c r="C7022" s="15">
        <v>46038</v>
      </c>
      <c r="D7022" s="15">
        <v>46068</v>
      </c>
      <c r="E7022" s="13" t="s">
        <v>53</v>
      </c>
      <c r="F7022" s="13" t="s">
        <v>478</v>
      </c>
      <c r="G7022" s="17">
        <v>0</v>
      </c>
      <c r="H7022" s="13" t="s">
        <v>209</v>
      </c>
      <c r="I7022" s="13" t="s">
        <v>51</v>
      </c>
    </row>
    <row r="7023" spans="1:9" ht="21" customHeight="1">
      <c r="A7023" s="13" t="s">
        <v>100</v>
      </c>
      <c r="B7023" s="13" t="s">
        <v>99</v>
      </c>
      <c r="C7023" s="15">
        <v>46038</v>
      </c>
      <c r="D7023" s="15">
        <v>46068</v>
      </c>
      <c r="E7023" s="13" t="s">
        <v>53</v>
      </c>
      <c r="F7023" s="13" t="s">
        <v>479</v>
      </c>
      <c r="G7023" s="17">
        <v>0</v>
      </c>
      <c r="H7023" s="13" t="s">
        <v>209</v>
      </c>
      <c r="I7023" s="13" t="s">
        <v>51</v>
      </c>
    </row>
    <row r="7024" spans="1:9" ht="21" customHeight="1">
      <c r="A7024" s="13" t="s">
        <v>100</v>
      </c>
      <c r="B7024" s="13" t="s">
        <v>99</v>
      </c>
      <c r="C7024" s="15">
        <v>46038</v>
      </c>
      <c r="D7024" s="15">
        <v>46068</v>
      </c>
      <c r="E7024" s="13" t="s">
        <v>53</v>
      </c>
      <c r="F7024" s="13" t="s">
        <v>480</v>
      </c>
      <c r="G7024" s="17">
        <v>0</v>
      </c>
      <c r="H7024" s="13" t="s">
        <v>209</v>
      </c>
      <c r="I7024" s="13" t="s">
        <v>51</v>
      </c>
    </row>
    <row r="7025" spans="1:9" ht="21" customHeight="1">
      <c r="A7025" s="13" t="s">
        <v>100</v>
      </c>
      <c r="B7025" s="13" t="s">
        <v>99</v>
      </c>
      <c r="C7025" s="15">
        <v>46038</v>
      </c>
      <c r="D7025" s="15">
        <v>46068</v>
      </c>
      <c r="E7025" s="13" t="s">
        <v>53</v>
      </c>
      <c r="F7025" s="13" t="s">
        <v>482</v>
      </c>
      <c r="G7025" s="17">
        <v>0</v>
      </c>
      <c r="H7025" s="13" t="s">
        <v>209</v>
      </c>
      <c r="I7025" s="13" t="s">
        <v>51</v>
      </c>
    </row>
    <row r="7026" spans="1:9" ht="21" customHeight="1">
      <c r="A7026" s="13" t="s">
        <v>100</v>
      </c>
      <c r="B7026" s="13" t="s">
        <v>99</v>
      </c>
      <c r="C7026" s="15">
        <v>46038</v>
      </c>
      <c r="D7026" s="15">
        <v>46068</v>
      </c>
      <c r="E7026" s="13" t="s">
        <v>53</v>
      </c>
      <c r="F7026" s="13" t="s">
        <v>46</v>
      </c>
      <c r="G7026" s="17">
        <v>0</v>
      </c>
      <c r="H7026" s="13" t="s">
        <v>209</v>
      </c>
      <c r="I7026" s="13" t="s">
        <v>51</v>
      </c>
    </row>
    <row r="7027" spans="1:9" ht="21" customHeight="1">
      <c r="A7027" s="13" t="s">
        <v>100</v>
      </c>
      <c r="B7027" s="13" t="s">
        <v>99</v>
      </c>
      <c r="C7027" s="15">
        <v>46038</v>
      </c>
      <c r="D7027" s="15">
        <v>46068</v>
      </c>
      <c r="E7027" s="13" t="s">
        <v>53</v>
      </c>
      <c r="F7027" s="13" t="s">
        <v>484</v>
      </c>
      <c r="G7027" s="17">
        <v>0</v>
      </c>
      <c r="H7027" s="13" t="s">
        <v>209</v>
      </c>
      <c r="I7027" s="13" t="s">
        <v>51</v>
      </c>
    </row>
    <row r="7028" spans="1:9" ht="21" customHeight="1">
      <c r="A7028" s="13" t="s">
        <v>100</v>
      </c>
      <c r="B7028" s="13" t="s">
        <v>99</v>
      </c>
      <c r="C7028" s="15">
        <v>46038</v>
      </c>
      <c r="D7028" s="15">
        <v>46068</v>
      </c>
      <c r="E7028" s="13" t="s">
        <v>53</v>
      </c>
      <c r="F7028" s="13" t="s">
        <v>485</v>
      </c>
      <c r="G7028" s="17">
        <v>0</v>
      </c>
      <c r="H7028" s="13" t="s">
        <v>209</v>
      </c>
      <c r="I7028" s="13" t="s">
        <v>51</v>
      </c>
    </row>
    <row r="7029" spans="1:9" ht="21" customHeight="1">
      <c r="A7029" s="13" t="s">
        <v>100</v>
      </c>
      <c r="B7029" s="13" t="s">
        <v>99</v>
      </c>
      <c r="C7029" s="15">
        <v>46038</v>
      </c>
      <c r="D7029" s="15">
        <v>46068</v>
      </c>
      <c r="E7029" s="13" t="s">
        <v>53</v>
      </c>
      <c r="F7029" s="13" t="s">
        <v>486</v>
      </c>
      <c r="G7029" s="17">
        <v>0</v>
      </c>
      <c r="H7029" s="13" t="s">
        <v>209</v>
      </c>
      <c r="I7029" s="13" t="s">
        <v>51</v>
      </c>
    </row>
    <row r="7030" spans="1:9" ht="21" customHeight="1">
      <c r="A7030" s="13" t="s">
        <v>100</v>
      </c>
      <c r="B7030" s="13" t="s">
        <v>99</v>
      </c>
      <c r="C7030" s="15">
        <v>46038</v>
      </c>
      <c r="D7030" s="15">
        <v>46068</v>
      </c>
      <c r="E7030" s="13" t="s">
        <v>53</v>
      </c>
      <c r="F7030" s="13" t="s">
        <v>487</v>
      </c>
      <c r="G7030" s="17">
        <v>0</v>
      </c>
      <c r="H7030" s="13" t="s">
        <v>209</v>
      </c>
      <c r="I7030" s="13" t="s">
        <v>51</v>
      </c>
    </row>
    <row r="7031" spans="1:9" ht="21" customHeight="1">
      <c r="A7031" s="13" t="s">
        <v>100</v>
      </c>
      <c r="B7031" s="13" t="s">
        <v>99</v>
      </c>
      <c r="C7031" s="15">
        <v>46038</v>
      </c>
      <c r="D7031" s="15">
        <v>46068</v>
      </c>
      <c r="E7031" s="13" t="s">
        <v>53</v>
      </c>
      <c r="F7031" s="13" t="s">
        <v>488</v>
      </c>
      <c r="G7031" s="17">
        <v>0</v>
      </c>
      <c r="H7031" s="13" t="s">
        <v>209</v>
      </c>
      <c r="I7031" s="13" t="s">
        <v>51</v>
      </c>
    </row>
    <row r="7032" spans="1:9" ht="21" customHeight="1">
      <c r="A7032" s="13" t="s">
        <v>100</v>
      </c>
      <c r="B7032" s="13" t="s">
        <v>99</v>
      </c>
      <c r="C7032" s="15">
        <v>46038</v>
      </c>
      <c r="D7032" s="15">
        <v>46068</v>
      </c>
      <c r="E7032" s="13" t="s">
        <v>53</v>
      </c>
      <c r="F7032" s="13" t="s">
        <v>445</v>
      </c>
      <c r="G7032" s="17">
        <v>0</v>
      </c>
      <c r="H7032" s="13" t="s">
        <v>209</v>
      </c>
      <c r="I7032" s="13" t="s">
        <v>51</v>
      </c>
    </row>
    <row r="7033" spans="1:9" ht="21" customHeight="1">
      <c r="A7033" s="13" t="s">
        <v>100</v>
      </c>
      <c r="B7033" s="13" t="s">
        <v>99</v>
      </c>
      <c r="C7033" s="15">
        <v>46038</v>
      </c>
      <c r="D7033" s="15">
        <v>46068</v>
      </c>
      <c r="E7033" s="13" t="s">
        <v>53</v>
      </c>
      <c r="F7033" s="13" t="s">
        <v>489</v>
      </c>
      <c r="G7033" s="17">
        <v>0</v>
      </c>
      <c r="H7033" s="13" t="s">
        <v>209</v>
      </c>
      <c r="I7033" s="13" t="s">
        <v>51</v>
      </c>
    </row>
    <row r="7034" spans="1:9" ht="21" customHeight="1">
      <c r="A7034" s="13" t="s">
        <v>100</v>
      </c>
      <c r="B7034" s="13" t="s">
        <v>99</v>
      </c>
      <c r="C7034" s="15">
        <v>46038</v>
      </c>
      <c r="D7034" s="15">
        <v>46068</v>
      </c>
      <c r="E7034" s="13" t="s">
        <v>507</v>
      </c>
      <c r="F7034" s="13" t="s">
        <v>508</v>
      </c>
      <c r="G7034" s="17">
        <v>6.9999999999999993E-3</v>
      </c>
      <c r="H7034" s="13" t="s">
        <v>209</v>
      </c>
      <c r="I7034" s="13" t="s">
        <v>51</v>
      </c>
    </row>
    <row r="7035" spans="1:9" ht="21" customHeight="1">
      <c r="A7035" s="13" t="s">
        <v>100</v>
      </c>
      <c r="B7035" s="13" t="s">
        <v>99</v>
      </c>
      <c r="C7035" s="15">
        <v>46038</v>
      </c>
      <c r="D7035" s="15">
        <v>46068</v>
      </c>
      <c r="E7035" s="13" t="s">
        <v>507</v>
      </c>
      <c r="F7035" s="13" t="s">
        <v>509</v>
      </c>
      <c r="G7035" s="17">
        <v>2E-3</v>
      </c>
      <c r="H7035" s="13" t="s">
        <v>209</v>
      </c>
      <c r="I7035" s="13" t="s">
        <v>51</v>
      </c>
    </row>
    <row r="7036" spans="1:9" ht="21" customHeight="1">
      <c r="A7036" s="13" t="s">
        <v>100</v>
      </c>
      <c r="B7036" s="13" t="s">
        <v>99</v>
      </c>
      <c r="C7036" s="15">
        <v>46038</v>
      </c>
      <c r="D7036" s="15">
        <v>46068</v>
      </c>
      <c r="E7036" s="13" t="s">
        <v>490</v>
      </c>
      <c r="F7036" s="13" t="s">
        <v>392</v>
      </c>
      <c r="G7036" s="17">
        <v>2E-3</v>
      </c>
      <c r="H7036" s="13" t="s">
        <v>209</v>
      </c>
      <c r="I7036" s="13" t="s">
        <v>51</v>
      </c>
    </row>
    <row r="7037" spans="1:9" ht="21" customHeight="1">
      <c r="A7037" s="13" t="s">
        <v>100</v>
      </c>
      <c r="B7037" s="13" t="s">
        <v>99</v>
      </c>
      <c r="C7037" s="15">
        <v>46038</v>
      </c>
      <c r="D7037" s="15">
        <v>46068</v>
      </c>
      <c r="E7037" s="13" t="s">
        <v>490</v>
      </c>
      <c r="F7037" s="13" t="s">
        <v>492</v>
      </c>
      <c r="G7037" s="17">
        <v>2E-3</v>
      </c>
      <c r="H7037" s="13" t="s">
        <v>209</v>
      </c>
      <c r="I7037" s="13" t="s">
        <v>51</v>
      </c>
    </row>
    <row r="7038" spans="1:9" ht="21" customHeight="1">
      <c r="A7038" s="13" t="s">
        <v>100</v>
      </c>
      <c r="B7038" s="13" t="s">
        <v>99</v>
      </c>
      <c r="C7038" s="15">
        <v>46038</v>
      </c>
      <c r="D7038" s="15">
        <v>46068</v>
      </c>
      <c r="E7038" s="13" t="s">
        <v>490</v>
      </c>
      <c r="F7038" s="13" t="s">
        <v>366</v>
      </c>
      <c r="G7038" s="17">
        <v>1E-3</v>
      </c>
      <c r="H7038" s="13" t="s">
        <v>209</v>
      </c>
      <c r="I7038" s="13" t="s">
        <v>51</v>
      </c>
    </row>
    <row r="7039" spans="1:9" ht="21" customHeight="1">
      <c r="A7039" s="13" t="s">
        <v>100</v>
      </c>
      <c r="B7039" s="13" t="s">
        <v>99</v>
      </c>
      <c r="C7039" s="15">
        <v>46038</v>
      </c>
      <c r="D7039" s="15">
        <v>46068</v>
      </c>
      <c r="E7039" s="13" t="s">
        <v>490</v>
      </c>
      <c r="F7039" s="13" t="s">
        <v>491</v>
      </c>
      <c r="G7039" s="17">
        <v>1E-3</v>
      </c>
      <c r="H7039" s="13" t="s">
        <v>209</v>
      </c>
      <c r="I7039" s="13" t="s">
        <v>51</v>
      </c>
    </row>
    <row r="7040" spans="1:9" ht="21" customHeight="1">
      <c r="A7040" s="13" t="s">
        <v>100</v>
      </c>
      <c r="B7040" s="13" t="s">
        <v>99</v>
      </c>
      <c r="C7040" s="15">
        <v>46038</v>
      </c>
      <c r="D7040" s="15">
        <v>46068</v>
      </c>
      <c r="E7040" s="13" t="s">
        <v>490</v>
      </c>
      <c r="F7040" s="13" t="s">
        <v>493</v>
      </c>
      <c r="G7040" s="17">
        <v>1E-3</v>
      </c>
      <c r="H7040" s="13" t="s">
        <v>209</v>
      </c>
      <c r="I7040" s="13" t="s">
        <v>51</v>
      </c>
    </row>
    <row r="7041" spans="1:9" ht="21" customHeight="1">
      <c r="A7041" s="13" t="s">
        <v>100</v>
      </c>
      <c r="B7041" s="13" t="s">
        <v>99</v>
      </c>
      <c r="C7041" s="15">
        <v>46038</v>
      </c>
      <c r="D7041" s="15">
        <v>46068</v>
      </c>
      <c r="E7041" s="13" t="s">
        <v>490</v>
      </c>
      <c r="F7041" s="13" t="s">
        <v>362</v>
      </c>
      <c r="G7041" s="17">
        <v>0</v>
      </c>
      <c r="H7041" s="13" t="s">
        <v>209</v>
      </c>
      <c r="I7041" s="13" t="s">
        <v>51</v>
      </c>
    </row>
    <row r="7042" spans="1:9" ht="21" customHeight="1">
      <c r="A7042" s="13" t="s">
        <v>100</v>
      </c>
      <c r="B7042" s="13" t="s">
        <v>99</v>
      </c>
      <c r="C7042" s="15">
        <v>46038</v>
      </c>
      <c r="D7042" s="15">
        <v>46068</v>
      </c>
      <c r="E7042" s="13" t="s">
        <v>490</v>
      </c>
      <c r="F7042" s="13" t="s">
        <v>364</v>
      </c>
      <c r="G7042" s="17">
        <v>0</v>
      </c>
      <c r="H7042" s="13" t="s">
        <v>209</v>
      </c>
      <c r="I7042" s="13" t="s">
        <v>51</v>
      </c>
    </row>
    <row r="7043" spans="1:9" ht="21" customHeight="1">
      <c r="A7043" s="13" t="s">
        <v>100</v>
      </c>
      <c r="B7043" s="13" t="s">
        <v>99</v>
      </c>
      <c r="C7043" s="15">
        <v>46038</v>
      </c>
      <c r="D7043" s="15">
        <v>46068</v>
      </c>
      <c r="E7043" s="13" t="s">
        <v>490</v>
      </c>
      <c r="F7043" s="13" t="s">
        <v>395</v>
      </c>
      <c r="G7043" s="17">
        <v>0</v>
      </c>
      <c r="H7043" s="13" t="s">
        <v>209</v>
      </c>
      <c r="I7043" s="13" t="s">
        <v>51</v>
      </c>
    </row>
    <row r="7044" spans="1:9" ht="21" customHeight="1">
      <c r="A7044" s="13" t="s">
        <v>100</v>
      </c>
      <c r="B7044" s="13" t="s">
        <v>99</v>
      </c>
      <c r="C7044" s="15">
        <v>46038</v>
      </c>
      <c r="D7044" s="15">
        <v>46068</v>
      </c>
      <c r="E7044" s="13" t="s">
        <v>490</v>
      </c>
      <c r="F7044" s="13" t="s">
        <v>86</v>
      </c>
      <c r="G7044" s="17">
        <v>0</v>
      </c>
      <c r="H7044" s="13" t="s">
        <v>209</v>
      </c>
      <c r="I7044" s="13" t="s">
        <v>51</v>
      </c>
    </row>
    <row r="7045" spans="1:9" ht="21" customHeight="1">
      <c r="A7045" s="13" t="s">
        <v>100</v>
      </c>
      <c r="B7045" s="13" t="s">
        <v>99</v>
      </c>
      <c r="C7045" s="15">
        <v>46038</v>
      </c>
      <c r="D7045" s="15">
        <v>46068</v>
      </c>
      <c r="E7045" s="13" t="s">
        <v>505</v>
      </c>
      <c r="F7045" s="13" t="s">
        <v>362</v>
      </c>
      <c r="G7045" s="17">
        <v>1E-3</v>
      </c>
      <c r="H7045" s="13" t="s">
        <v>209</v>
      </c>
      <c r="I7045" s="13" t="s">
        <v>51</v>
      </c>
    </row>
    <row r="7046" spans="1:9" ht="21" customHeight="1">
      <c r="A7046" s="13" t="s">
        <v>100</v>
      </c>
      <c r="B7046" s="13" t="s">
        <v>99</v>
      </c>
      <c r="C7046" s="15">
        <v>46038</v>
      </c>
      <c r="D7046" s="15">
        <v>46068</v>
      </c>
      <c r="E7046" s="13" t="s">
        <v>505</v>
      </c>
      <c r="F7046" s="13" t="s">
        <v>395</v>
      </c>
      <c r="G7046" s="17">
        <v>1E-3</v>
      </c>
      <c r="H7046" s="13" t="s">
        <v>209</v>
      </c>
      <c r="I7046" s="13" t="s">
        <v>51</v>
      </c>
    </row>
    <row r="7047" spans="1:9" ht="21" customHeight="1">
      <c r="A7047" s="13" t="s">
        <v>100</v>
      </c>
      <c r="B7047" s="13" t="s">
        <v>99</v>
      </c>
      <c r="C7047" s="15">
        <v>46038</v>
      </c>
      <c r="D7047" s="15">
        <v>46068</v>
      </c>
      <c r="E7047" s="13" t="s">
        <v>505</v>
      </c>
      <c r="F7047" s="13" t="s">
        <v>366</v>
      </c>
      <c r="G7047" s="17">
        <v>1E-3</v>
      </c>
      <c r="H7047" s="13" t="s">
        <v>209</v>
      </c>
      <c r="I7047" s="13" t="s">
        <v>51</v>
      </c>
    </row>
    <row r="7048" spans="1:9" ht="21" customHeight="1">
      <c r="A7048" s="13" t="s">
        <v>100</v>
      </c>
      <c r="B7048" s="13" t="s">
        <v>99</v>
      </c>
      <c r="C7048" s="15">
        <v>46038</v>
      </c>
      <c r="D7048" s="15">
        <v>46068</v>
      </c>
      <c r="E7048" s="13" t="s">
        <v>505</v>
      </c>
      <c r="F7048" s="13" t="s">
        <v>392</v>
      </c>
      <c r="G7048" s="17">
        <v>1E-3</v>
      </c>
      <c r="H7048" s="13" t="s">
        <v>209</v>
      </c>
      <c r="I7048" s="13" t="s">
        <v>51</v>
      </c>
    </row>
    <row r="7049" spans="1:9" ht="21" customHeight="1">
      <c r="A7049" s="13" t="s">
        <v>100</v>
      </c>
      <c r="B7049" s="13" t="s">
        <v>99</v>
      </c>
      <c r="C7049" s="15">
        <v>46038</v>
      </c>
      <c r="D7049" s="15">
        <v>46068</v>
      </c>
      <c r="E7049" s="13" t="s">
        <v>505</v>
      </c>
      <c r="F7049" s="13" t="s">
        <v>506</v>
      </c>
      <c r="G7049" s="17">
        <v>1E-3</v>
      </c>
      <c r="H7049" s="13" t="s">
        <v>209</v>
      </c>
      <c r="I7049" s="13" t="s">
        <v>51</v>
      </c>
    </row>
    <row r="7050" spans="1:9" ht="21" customHeight="1">
      <c r="A7050" s="13" t="s">
        <v>100</v>
      </c>
      <c r="B7050" s="13" t="s">
        <v>99</v>
      </c>
      <c r="C7050" s="15">
        <v>46038</v>
      </c>
      <c r="D7050" s="15">
        <v>46068</v>
      </c>
      <c r="E7050" s="13" t="s">
        <v>429</v>
      </c>
      <c r="F7050" s="13" t="s">
        <v>429</v>
      </c>
      <c r="G7050" s="17">
        <v>4.0000000000000001E-3</v>
      </c>
      <c r="H7050" s="13" t="s">
        <v>209</v>
      </c>
      <c r="I7050" s="13" t="s">
        <v>51</v>
      </c>
    </row>
    <row r="7051" spans="1:9" ht="21" customHeight="1">
      <c r="A7051" s="13" t="s">
        <v>100</v>
      </c>
      <c r="B7051" s="13" t="s">
        <v>99</v>
      </c>
      <c r="C7051" s="15">
        <v>46069</v>
      </c>
      <c r="D7051" s="15">
        <v>46099</v>
      </c>
      <c r="E7051" s="13" t="s">
        <v>102</v>
      </c>
      <c r="F7051" s="13" t="s">
        <v>393</v>
      </c>
      <c r="G7051" s="17">
        <v>0.127</v>
      </c>
      <c r="H7051" s="13" t="s">
        <v>223</v>
      </c>
      <c r="I7051" s="13" t="s">
        <v>51</v>
      </c>
    </row>
    <row r="7052" spans="1:9" ht="21" customHeight="1">
      <c r="A7052" s="13" t="s">
        <v>100</v>
      </c>
      <c r="B7052" s="13" t="s">
        <v>99</v>
      </c>
      <c r="C7052" s="15">
        <v>46069</v>
      </c>
      <c r="D7052" s="15">
        <v>46099</v>
      </c>
      <c r="E7052" s="13" t="s">
        <v>102</v>
      </c>
      <c r="F7052" s="13" t="s">
        <v>412</v>
      </c>
      <c r="G7052" s="17">
        <v>0.09</v>
      </c>
      <c r="H7052" s="13" t="s">
        <v>223</v>
      </c>
      <c r="I7052" s="13" t="s">
        <v>51</v>
      </c>
    </row>
    <row r="7053" spans="1:9" ht="21" customHeight="1">
      <c r="A7053" s="13" t="s">
        <v>100</v>
      </c>
      <c r="B7053" s="13" t="s">
        <v>99</v>
      </c>
      <c r="C7053" s="15">
        <v>46069</v>
      </c>
      <c r="D7053" s="15">
        <v>46099</v>
      </c>
      <c r="E7053" s="13" t="s">
        <v>102</v>
      </c>
      <c r="F7053" s="13" t="s">
        <v>400</v>
      </c>
      <c r="G7053" s="17">
        <v>4.8000000000000001E-2</v>
      </c>
      <c r="H7053" s="13" t="s">
        <v>223</v>
      </c>
      <c r="I7053" s="13" t="s">
        <v>51</v>
      </c>
    </row>
    <row r="7054" spans="1:9" ht="21" customHeight="1">
      <c r="A7054" s="13" t="s">
        <v>100</v>
      </c>
      <c r="B7054" s="13" t="s">
        <v>99</v>
      </c>
      <c r="C7054" s="15">
        <v>46069</v>
      </c>
      <c r="D7054" s="15">
        <v>46099</v>
      </c>
      <c r="E7054" s="13" t="s">
        <v>102</v>
      </c>
      <c r="F7054" s="13" t="s">
        <v>408</v>
      </c>
      <c r="G7054" s="17">
        <v>4.2000000000000003E-2</v>
      </c>
      <c r="H7054" s="13" t="s">
        <v>223</v>
      </c>
      <c r="I7054" s="13" t="s">
        <v>51</v>
      </c>
    </row>
    <row r="7055" spans="1:9" ht="21" customHeight="1">
      <c r="A7055" s="13" t="s">
        <v>100</v>
      </c>
      <c r="B7055" s="13" t="s">
        <v>99</v>
      </c>
      <c r="C7055" s="15">
        <v>46069</v>
      </c>
      <c r="D7055" s="15">
        <v>46099</v>
      </c>
      <c r="E7055" s="13" t="s">
        <v>102</v>
      </c>
      <c r="F7055" s="13" t="s">
        <v>409</v>
      </c>
      <c r="G7055" s="17">
        <v>4.0999999999999995E-2</v>
      </c>
      <c r="H7055" s="13" t="s">
        <v>223</v>
      </c>
      <c r="I7055" s="13" t="s">
        <v>51</v>
      </c>
    </row>
    <row r="7056" spans="1:9" ht="21" customHeight="1">
      <c r="A7056" s="13" t="s">
        <v>100</v>
      </c>
      <c r="B7056" s="13" t="s">
        <v>99</v>
      </c>
      <c r="C7056" s="15">
        <v>46069</v>
      </c>
      <c r="D7056" s="15">
        <v>46099</v>
      </c>
      <c r="E7056" s="13" t="s">
        <v>102</v>
      </c>
      <c r="F7056" s="13" t="s">
        <v>413</v>
      </c>
      <c r="G7056" s="17">
        <v>4.0999999999999995E-2</v>
      </c>
      <c r="H7056" s="13" t="s">
        <v>223</v>
      </c>
      <c r="I7056" s="13" t="s">
        <v>51</v>
      </c>
    </row>
    <row r="7057" spans="1:9" ht="21" customHeight="1">
      <c r="A7057" s="13" t="s">
        <v>100</v>
      </c>
      <c r="B7057" s="13" t="s">
        <v>99</v>
      </c>
      <c r="C7057" s="15">
        <v>46069</v>
      </c>
      <c r="D7057" s="15">
        <v>46099</v>
      </c>
      <c r="E7057" s="13" t="s">
        <v>102</v>
      </c>
      <c r="F7057" s="13" t="s">
        <v>397</v>
      </c>
      <c r="G7057" s="17">
        <v>0.02</v>
      </c>
      <c r="H7057" s="13" t="s">
        <v>223</v>
      </c>
      <c r="I7057" s="13" t="s">
        <v>51</v>
      </c>
    </row>
    <row r="7058" spans="1:9" ht="21" customHeight="1">
      <c r="A7058" s="13" t="s">
        <v>100</v>
      </c>
      <c r="B7058" s="13" t="s">
        <v>99</v>
      </c>
      <c r="C7058" s="15">
        <v>46069</v>
      </c>
      <c r="D7058" s="15">
        <v>46099</v>
      </c>
      <c r="E7058" s="13" t="s">
        <v>102</v>
      </c>
      <c r="F7058" s="13" t="s">
        <v>399</v>
      </c>
      <c r="G7058" s="17">
        <v>1.3999999999999999E-2</v>
      </c>
      <c r="H7058" s="13" t="s">
        <v>223</v>
      </c>
      <c r="I7058" s="13" t="s">
        <v>51</v>
      </c>
    </row>
    <row r="7059" spans="1:9" ht="21" customHeight="1">
      <c r="A7059" s="13" t="s">
        <v>100</v>
      </c>
      <c r="B7059" s="13" t="s">
        <v>99</v>
      </c>
      <c r="C7059" s="15">
        <v>46069</v>
      </c>
      <c r="D7059" s="15">
        <v>46099</v>
      </c>
      <c r="E7059" s="13" t="s">
        <v>102</v>
      </c>
      <c r="F7059" s="13" t="s">
        <v>394</v>
      </c>
      <c r="G7059" s="17">
        <v>1.2E-2</v>
      </c>
      <c r="H7059" s="13" t="s">
        <v>223</v>
      </c>
      <c r="I7059" s="13" t="s">
        <v>51</v>
      </c>
    </row>
    <row r="7060" spans="1:9" ht="21" customHeight="1">
      <c r="A7060" s="13" t="s">
        <v>100</v>
      </c>
      <c r="B7060" s="13" t="s">
        <v>99</v>
      </c>
      <c r="C7060" s="15">
        <v>46069</v>
      </c>
      <c r="D7060" s="15">
        <v>46099</v>
      </c>
      <c r="E7060" s="13" t="s">
        <v>102</v>
      </c>
      <c r="F7060" s="13" t="s">
        <v>153</v>
      </c>
      <c r="G7060" s="17">
        <v>1.2E-2</v>
      </c>
      <c r="H7060" s="13" t="s">
        <v>223</v>
      </c>
      <c r="I7060" s="13" t="s">
        <v>51</v>
      </c>
    </row>
    <row r="7061" spans="1:9" ht="21" customHeight="1">
      <c r="A7061" s="13" t="s">
        <v>100</v>
      </c>
      <c r="B7061" s="13" t="s">
        <v>99</v>
      </c>
      <c r="C7061" s="15">
        <v>46069</v>
      </c>
      <c r="D7061" s="15">
        <v>46099</v>
      </c>
      <c r="E7061" s="13" t="s">
        <v>102</v>
      </c>
      <c r="F7061" s="13" t="s">
        <v>396</v>
      </c>
      <c r="G7061" s="17">
        <v>6.9999999999999993E-3</v>
      </c>
      <c r="H7061" s="13" t="s">
        <v>223</v>
      </c>
      <c r="I7061" s="13" t="s">
        <v>51</v>
      </c>
    </row>
    <row r="7062" spans="1:9" ht="21" customHeight="1">
      <c r="A7062" s="13" t="s">
        <v>100</v>
      </c>
      <c r="B7062" s="13" t="s">
        <v>99</v>
      </c>
      <c r="C7062" s="15">
        <v>46069</v>
      </c>
      <c r="D7062" s="15">
        <v>46099</v>
      </c>
      <c r="E7062" s="13" t="s">
        <v>102</v>
      </c>
      <c r="F7062" s="13" t="s">
        <v>407</v>
      </c>
      <c r="G7062" s="17">
        <v>6.9999999999999993E-3</v>
      </c>
      <c r="H7062" s="13" t="s">
        <v>223</v>
      </c>
      <c r="I7062" s="13" t="s">
        <v>51</v>
      </c>
    </row>
    <row r="7063" spans="1:9" ht="21" customHeight="1">
      <c r="A7063" s="13" t="s">
        <v>100</v>
      </c>
      <c r="B7063" s="13" t="s">
        <v>99</v>
      </c>
      <c r="C7063" s="15">
        <v>46069</v>
      </c>
      <c r="D7063" s="15">
        <v>46099</v>
      </c>
      <c r="E7063" s="13" t="s">
        <v>102</v>
      </c>
      <c r="F7063" s="13" t="s">
        <v>398</v>
      </c>
      <c r="G7063" s="17">
        <v>6.0000000000000001E-3</v>
      </c>
      <c r="H7063" s="13" t="s">
        <v>223</v>
      </c>
      <c r="I7063" s="13" t="s">
        <v>51</v>
      </c>
    </row>
    <row r="7064" spans="1:9" ht="21" customHeight="1">
      <c r="A7064" s="13" t="s">
        <v>100</v>
      </c>
      <c r="B7064" s="13" t="s">
        <v>99</v>
      </c>
      <c r="C7064" s="15">
        <v>46069</v>
      </c>
      <c r="D7064" s="15">
        <v>46099</v>
      </c>
      <c r="E7064" s="13" t="s">
        <v>102</v>
      </c>
      <c r="F7064" s="13" t="s">
        <v>402</v>
      </c>
      <c r="G7064" s="17">
        <v>3.0000000000000001E-3</v>
      </c>
      <c r="H7064" s="13" t="s">
        <v>223</v>
      </c>
      <c r="I7064" s="13" t="s">
        <v>51</v>
      </c>
    </row>
    <row r="7065" spans="1:9" ht="21" customHeight="1">
      <c r="A7065" s="13" t="s">
        <v>100</v>
      </c>
      <c r="B7065" s="13" t="s">
        <v>99</v>
      </c>
      <c r="C7065" s="15">
        <v>46069</v>
      </c>
      <c r="D7065" s="15">
        <v>46099</v>
      </c>
      <c r="E7065" s="13" t="s">
        <v>102</v>
      </c>
      <c r="F7065" s="13" t="s">
        <v>401</v>
      </c>
      <c r="G7065" s="17">
        <v>3.0000000000000001E-3</v>
      </c>
      <c r="H7065" s="13" t="s">
        <v>223</v>
      </c>
      <c r="I7065" s="13" t="s">
        <v>51</v>
      </c>
    </row>
    <row r="7066" spans="1:9" ht="21" customHeight="1">
      <c r="A7066" s="13" t="s">
        <v>100</v>
      </c>
      <c r="B7066" s="13" t="s">
        <v>99</v>
      </c>
      <c r="C7066" s="15">
        <v>46069</v>
      </c>
      <c r="D7066" s="15">
        <v>46099</v>
      </c>
      <c r="E7066" s="13" t="s">
        <v>102</v>
      </c>
      <c r="F7066" s="13" t="s">
        <v>411</v>
      </c>
      <c r="G7066" s="17">
        <v>3.0000000000000001E-3</v>
      </c>
      <c r="H7066" s="13" t="s">
        <v>223</v>
      </c>
      <c r="I7066" s="13" t="s">
        <v>51</v>
      </c>
    </row>
    <row r="7067" spans="1:9" ht="21" customHeight="1">
      <c r="A7067" s="13" t="s">
        <v>100</v>
      </c>
      <c r="B7067" s="13" t="s">
        <v>99</v>
      </c>
      <c r="C7067" s="15">
        <v>46069</v>
      </c>
      <c r="D7067" s="15">
        <v>46099</v>
      </c>
      <c r="E7067" s="13" t="s">
        <v>102</v>
      </c>
      <c r="F7067" s="13" t="s">
        <v>405</v>
      </c>
      <c r="G7067" s="17">
        <v>2E-3</v>
      </c>
      <c r="H7067" s="13" t="s">
        <v>223</v>
      </c>
      <c r="I7067" s="13" t="s">
        <v>51</v>
      </c>
    </row>
    <row r="7068" spans="1:9" ht="21" customHeight="1">
      <c r="A7068" s="13" t="s">
        <v>100</v>
      </c>
      <c r="B7068" s="13" t="s">
        <v>99</v>
      </c>
      <c r="C7068" s="15">
        <v>46069</v>
      </c>
      <c r="D7068" s="15">
        <v>46099</v>
      </c>
      <c r="E7068" s="13" t="s">
        <v>102</v>
      </c>
      <c r="F7068" s="13" t="s">
        <v>406</v>
      </c>
      <c r="G7068" s="17">
        <v>2E-3</v>
      </c>
      <c r="H7068" s="13" t="s">
        <v>223</v>
      </c>
      <c r="I7068" s="13" t="s">
        <v>51</v>
      </c>
    </row>
    <row r="7069" spans="1:9" ht="21" customHeight="1">
      <c r="A7069" s="13" t="s">
        <v>100</v>
      </c>
      <c r="B7069" s="13" t="s">
        <v>99</v>
      </c>
      <c r="C7069" s="15">
        <v>46069</v>
      </c>
      <c r="D7069" s="15">
        <v>46099</v>
      </c>
      <c r="E7069" s="13" t="s">
        <v>102</v>
      </c>
      <c r="F7069" s="13" t="s">
        <v>410</v>
      </c>
      <c r="G7069" s="17">
        <v>2E-3</v>
      </c>
      <c r="H7069" s="13" t="s">
        <v>223</v>
      </c>
      <c r="I7069" s="13" t="s">
        <v>51</v>
      </c>
    </row>
    <row r="7070" spans="1:9" ht="21" customHeight="1">
      <c r="A7070" s="13" t="s">
        <v>100</v>
      </c>
      <c r="B7070" s="13" t="s">
        <v>99</v>
      </c>
      <c r="C7070" s="15">
        <v>46069</v>
      </c>
      <c r="D7070" s="15">
        <v>46099</v>
      </c>
      <c r="E7070" s="13" t="s">
        <v>102</v>
      </c>
      <c r="F7070" s="13" t="s">
        <v>403</v>
      </c>
      <c r="G7070" s="17">
        <v>1E-3</v>
      </c>
      <c r="H7070" s="13" t="s">
        <v>223</v>
      </c>
      <c r="I7070" s="13" t="s">
        <v>51</v>
      </c>
    </row>
    <row r="7071" spans="1:9" ht="21" customHeight="1">
      <c r="A7071" s="13" t="s">
        <v>100</v>
      </c>
      <c r="B7071" s="13" t="s">
        <v>99</v>
      </c>
      <c r="C7071" s="15">
        <v>46069</v>
      </c>
      <c r="D7071" s="15">
        <v>46099</v>
      </c>
      <c r="E7071" s="13" t="s">
        <v>102</v>
      </c>
      <c r="F7071" s="13" t="s">
        <v>404</v>
      </c>
      <c r="G7071" s="17">
        <v>1E-3</v>
      </c>
      <c r="H7071" s="13" t="s">
        <v>223</v>
      </c>
      <c r="I7071" s="13" t="s">
        <v>51</v>
      </c>
    </row>
    <row r="7072" spans="1:9" ht="21" customHeight="1">
      <c r="A7072" s="13" t="s">
        <v>100</v>
      </c>
      <c r="B7072" s="13" t="s">
        <v>99</v>
      </c>
      <c r="C7072" s="15">
        <v>46069</v>
      </c>
      <c r="D7072" s="15">
        <v>46099</v>
      </c>
      <c r="E7072" s="13" t="s">
        <v>518</v>
      </c>
      <c r="F7072" s="13" t="s">
        <v>391</v>
      </c>
      <c r="G7072" s="17">
        <v>5.2999999999999999E-2</v>
      </c>
      <c r="H7072" s="13" t="s">
        <v>223</v>
      </c>
      <c r="I7072" s="13" t="s">
        <v>51</v>
      </c>
    </row>
    <row r="7073" spans="1:9" ht="21" customHeight="1">
      <c r="A7073" s="13" t="s">
        <v>100</v>
      </c>
      <c r="B7073" s="13" t="s">
        <v>99</v>
      </c>
      <c r="C7073" s="15">
        <v>46069</v>
      </c>
      <c r="D7073" s="15">
        <v>46099</v>
      </c>
      <c r="E7073" s="13" t="s">
        <v>518</v>
      </c>
      <c r="F7073" s="13" t="s">
        <v>392</v>
      </c>
      <c r="G7073" s="17">
        <v>0.05</v>
      </c>
      <c r="H7073" s="13" t="s">
        <v>223</v>
      </c>
      <c r="I7073" s="13" t="s">
        <v>51</v>
      </c>
    </row>
    <row r="7074" spans="1:9" ht="21" customHeight="1">
      <c r="A7074" s="13" t="s">
        <v>100</v>
      </c>
      <c r="B7074" s="13" t="s">
        <v>99</v>
      </c>
      <c r="C7074" s="15">
        <v>46069</v>
      </c>
      <c r="D7074" s="15">
        <v>46099</v>
      </c>
      <c r="E7074" s="13" t="s">
        <v>518</v>
      </c>
      <c r="F7074" s="13" t="s">
        <v>364</v>
      </c>
      <c r="G7074" s="17">
        <v>3.6000000000000004E-2</v>
      </c>
      <c r="H7074" s="13" t="s">
        <v>223</v>
      </c>
      <c r="I7074" s="13" t="s">
        <v>51</v>
      </c>
    </row>
    <row r="7075" spans="1:9" ht="21" customHeight="1">
      <c r="A7075" s="13" t="s">
        <v>100</v>
      </c>
      <c r="B7075" s="13" t="s">
        <v>99</v>
      </c>
      <c r="C7075" s="15">
        <v>46069</v>
      </c>
      <c r="D7075" s="15">
        <v>46099</v>
      </c>
      <c r="E7075" s="13" t="s">
        <v>518</v>
      </c>
      <c r="F7075" s="13" t="s">
        <v>395</v>
      </c>
      <c r="G7075" s="17">
        <v>2.5000000000000001E-2</v>
      </c>
      <c r="H7075" s="13" t="s">
        <v>223</v>
      </c>
      <c r="I7075" s="13" t="s">
        <v>51</v>
      </c>
    </row>
    <row r="7076" spans="1:9" ht="21" customHeight="1">
      <c r="A7076" s="13" t="s">
        <v>100</v>
      </c>
      <c r="B7076" s="13" t="s">
        <v>99</v>
      </c>
      <c r="C7076" s="15">
        <v>46069</v>
      </c>
      <c r="D7076" s="15">
        <v>46099</v>
      </c>
      <c r="E7076" s="13" t="s">
        <v>518</v>
      </c>
      <c r="F7076" s="13" t="s">
        <v>366</v>
      </c>
      <c r="G7076" s="17">
        <v>1.2E-2</v>
      </c>
      <c r="H7076" s="13" t="s">
        <v>223</v>
      </c>
      <c r="I7076" s="13" t="s">
        <v>51</v>
      </c>
    </row>
    <row r="7077" spans="1:9" ht="21" customHeight="1">
      <c r="A7077" s="13" t="s">
        <v>100</v>
      </c>
      <c r="B7077" s="13" t="s">
        <v>99</v>
      </c>
      <c r="C7077" s="15">
        <v>46069</v>
      </c>
      <c r="D7077" s="15">
        <v>46099</v>
      </c>
      <c r="E7077" s="13" t="s">
        <v>293</v>
      </c>
      <c r="F7077" s="13" t="s">
        <v>294</v>
      </c>
      <c r="G7077" s="17">
        <v>5.0000000000000001E-3</v>
      </c>
      <c r="H7077" s="13" t="s">
        <v>223</v>
      </c>
      <c r="I7077" s="13" t="s">
        <v>51</v>
      </c>
    </row>
    <row r="7078" spans="1:9" ht="21" customHeight="1">
      <c r="A7078" s="13" t="s">
        <v>100</v>
      </c>
      <c r="B7078" s="13" t="s">
        <v>99</v>
      </c>
      <c r="C7078" s="15">
        <v>46069</v>
      </c>
      <c r="D7078" s="15">
        <v>46099</v>
      </c>
      <c r="E7078" s="13" t="s">
        <v>293</v>
      </c>
      <c r="F7078" s="13" t="s">
        <v>304</v>
      </c>
      <c r="G7078" s="17">
        <v>5.0000000000000001E-3</v>
      </c>
      <c r="H7078" s="13" t="s">
        <v>223</v>
      </c>
      <c r="I7078" s="13" t="s">
        <v>51</v>
      </c>
    </row>
    <row r="7079" spans="1:9" ht="21" customHeight="1">
      <c r="A7079" s="13" t="s">
        <v>100</v>
      </c>
      <c r="B7079" s="13" t="s">
        <v>99</v>
      </c>
      <c r="C7079" s="15">
        <v>46069</v>
      </c>
      <c r="D7079" s="15">
        <v>46099</v>
      </c>
      <c r="E7079" s="13" t="s">
        <v>293</v>
      </c>
      <c r="F7079" s="13" t="s">
        <v>295</v>
      </c>
      <c r="G7079" s="17">
        <v>4.0000000000000001E-3</v>
      </c>
      <c r="H7079" s="13" t="s">
        <v>223</v>
      </c>
      <c r="I7079" s="13" t="s">
        <v>51</v>
      </c>
    </row>
    <row r="7080" spans="1:9" ht="21" customHeight="1">
      <c r="A7080" s="13" t="s">
        <v>100</v>
      </c>
      <c r="B7080" s="13" t="s">
        <v>99</v>
      </c>
      <c r="C7080" s="15">
        <v>46069</v>
      </c>
      <c r="D7080" s="15">
        <v>46099</v>
      </c>
      <c r="E7080" s="13" t="s">
        <v>293</v>
      </c>
      <c r="F7080" s="13" t="s">
        <v>298</v>
      </c>
      <c r="G7080" s="17">
        <v>4.0000000000000001E-3</v>
      </c>
      <c r="H7080" s="13" t="s">
        <v>223</v>
      </c>
      <c r="I7080" s="13" t="s">
        <v>51</v>
      </c>
    </row>
    <row r="7081" spans="1:9" ht="21" customHeight="1">
      <c r="A7081" s="13" t="s">
        <v>100</v>
      </c>
      <c r="B7081" s="13" t="s">
        <v>99</v>
      </c>
      <c r="C7081" s="15">
        <v>46069</v>
      </c>
      <c r="D7081" s="15">
        <v>46099</v>
      </c>
      <c r="E7081" s="13" t="s">
        <v>293</v>
      </c>
      <c r="F7081" s="13" t="s">
        <v>296</v>
      </c>
      <c r="G7081" s="17">
        <v>3.0000000000000001E-3</v>
      </c>
      <c r="H7081" s="13" t="s">
        <v>223</v>
      </c>
      <c r="I7081" s="13" t="s">
        <v>51</v>
      </c>
    </row>
    <row r="7082" spans="1:9" ht="21" customHeight="1">
      <c r="A7082" s="13" t="s">
        <v>100</v>
      </c>
      <c r="B7082" s="13" t="s">
        <v>99</v>
      </c>
      <c r="C7082" s="15">
        <v>46069</v>
      </c>
      <c r="D7082" s="15">
        <v>46099</v>
      </c>
      <c r="E7082" s="13" t="s">
        <v>293</v>
      </c>
      <c r="F7082" s="13" t="s">
        <v>299</v>
      </c>
      <c r="G7082" s="17">
        <v>3.0000000000000001E-3</v>
      </c>
      <c r="H7082" s="13" t="s">
        <v>223</v>
      </c>
      <c r="I7082" s="13" t="s">
        <v>51</v>
      </c>
    </row>
    <row r="7083" spans="1:9" ht="21" customHeight="1">
      <c r="A7083" s="13" t="s">
        <v>100</v>
      </c>
      <c r="B7083" s="13" t="s">
        <v>99</v>
      </c>
      <c r="C7083" s="15">
        <v>46069</v>
      </c>
      <c r="D7083" s="15">
        <v>46099</v>
      </c>
      <c r="E7083" s="13" t="s">
        <v>293</v>
      </c>
      <c r="F7083" s="13" t="s">
        <v>300</v>
      </c>
      <c r="G7083" s="17">
        <v>3.0000000000000001E-3</v>
      </c>
      <c r="H7083" s="13" t="s">
        <v>223</v>
      </c>
      <c r="I7083" s="13" t="s">
        <v>51</v>
      </c>
    </row>
    <row r="7084" spans="1:9" ht="21" customHeight="1">
      <c r="A7084" s="13" t="s">
        <v>100</v>
      </c>
      <c r="B7084" s="13" t="s">
        <v>99</v>
      </c>
      <c r="C7084" s="15">
        <v>46069</v>
      </c>
      <c r="D7084" s="15">
        <v>46099</v>
      </c>
      <c r="E7084" s="13" t="s">
        <v>293</v>
      </c>
      <c r="F7084" s="13" t="s">
        <v>301</v>
      </c>
      <c r="G7084" s="17">
        <v>3.0000000000000001E-3</v>
      </c>
      <c r="H7084" s="13" t="s">
        <v>223</v>
      </c>
      <c r="I7084" s="13" t="s">
        <v>51</v>
      </c>
    </row>
    <row r="7085" spans="1:9" ht="21" customHeight="1">
      <c r="A7085" s="13" t="s">
        <v>100</v>
      </c>
      <c r="B7085" s="13" t="s">
        <v>99</v>
      </c>
      <c r="C7085" s="15">
        <v>46069</v>
      </c>
      <c r="D7085" s="15">
        <v>46099</v>
      </c>
      <c r="E7085" s="13" t="s">
        <v>293</v>
      </c>
      <c r="F7085" s="13" t="s">
        <v>297</v>
      </c>
      <c r="G7085" s="17">
        <v>3.0000000000000001E-3</v>
      </c>
      <c r="H7085" s="13" t="s">
        <v>223</v>
      </c>
      <c r="I7085" s="13" t="s">
        <v>51</v>
      </c>
    </row>
    <row r="7086" spans="1:9" ht="21" customHeight="1">
      <c r="A7086" s="13" t="s">
        <v>100</v>
      </c>
      <c r="B7086" s="13" t="s">
        <v>99</v>
      </c>
      <c r="C7086" s="15">
        <v>46069</v>
      </c>
      <c r="D7086" s="15">
        <v>46099</v>
      </c>
      <c r="E7086" s="13" t="s">
        <v>293</v>
      </c>
      <c r="F7086" s="13" t="s">
        <v>303</v>
      </c>
      <c r="G7086" s="17">
        <v>3.0000000000000001E-3</v>
      </c>
      <c r="H7086" s="13" t="s">
        <v>223</v>
      </c>
      <c r="I7086" s="13" t="s">
        <v>51</v>
      </c>
    </row>
    <row r="7087" spans="1:9" ht="21" customHeight="1">
      <c r="A7087" s="13" t="s">
        <v>100</v>
      </c>
      <c r="B7087" s="13" t="s">
        <v>99</v>
      </c>
      <c r="C7087" s="15">
        <v>46069</v>
      </c>
      <c r="D7087" s="15">
        <v>46099</v>
      </c>
      <c r="E7087" s="13" t="s">
        <v>293</v>
      </c>
      <c r="F7087" s="13" t="s">
        <v>309</v>
      </c>
      <c r="G7087" s="17">
        <v>3.0000000000000001E-3</v>
      </c>
      <c r="H7087" s="13" t="s">
        <v>223</v>
      </c>
      <c r="I7087" s="13" t="s">
        <v>51</v>
      </c>
    </row>
    <row r="7088" spans="1:9" ht="21" customHeight="1">
      <c r="A7088" s="13" t="s">
        <v>100</v>
      </c>
      <c r="B7088" s="13" t="s">
        <v>99</v>
      </c>
      <c r="C7088" s="15">
        <v>46069</v>
      </c>
      <c r="D7088" s="15">
        <v>46099</v>
      </c>
      <c r="E7088" s="13" t="s">
        <v>293</v>
      </c>
      <c r="F7088" s="13" t="s">
        <v>313</v>
      </c>
      <c r="G7088" s="17">
        <v>3.0000000000000001E-3</v>
      </c>
      <c r="H7088" s="13" t="s">
        <v>223</v>
      </c>
      <c r="I7088" s="13" t="s">
        <v>51</v>
      </c>
    </row>
    <row r="7089" spans="1:9" ht="21" customHeight="1">
      <c r="A7089" s="13" t="s">
        <v>100</v>
      </c>
      <c r="B7089" s="13" t="s">
        <v>99</v>
      </c>
      <c r="C7089" s="15">
        <v>46069</v>
      </c>
      <c r="D7089" s="15">
        <v>46099</v>
      </c>
      <c r="E7089" s="13" t="s">
        <v>293</v>
      </c>
      <c r="F7089" s="13" t="s">
        <v>314</v>
      </c>
      <c r="G7089" s="17">
        <v>3.0000000000000001E-3</v>
      </c>
      <c r="H7089" s="13" t="s">
        <v>223</v>
      </c>
      <c r="I7089" s="13" t="s">
        <v>51</v>
      </c>
    </row>
    <row r="7090" spans="1:9" ht="21" customHeight="1">
      <c r="A7090" s="13" t="s">
        <v>100</v>
      </c>
      <c r="B7090" s="13" t="s">
        <v>99</v>
      </c>
      <c r="C7090" s="15">
        <v>46069</v>
      </c>
      <c r="D7090" s="15">
        <v>46099</v>
      </c>
      <c r="E7090" s="13" t="s">
        <v>293</v>
      </c>
      <c r="F7090" s="13" t="s">
        <v>305</v>
      </c>
      <c r="G7090" s="17">
        <v>3.0000000000000001E-3</v>
      </c>
      <c r="H7090" s="13" t="s">
        <v>223</v>
      </c>
      <c r="I7090" s="13" t="s">
        <v>51</v>
      </c>
    </row>
    <row r="7091" spans="1:9" ht="21" customHeight="1">
      <c r="A7091" s="13" t="s">
        <v>100</v>
      </c>
      <c r="B7091" s="13" t="s">
        <v>99</v>
      </c>
      <c r="C7091" s="15">
        <v>46069</v>
      </c>
      <c r="D7091" s="15">
        <v>46099</v>
      </c>
      <c r="E7091" s="13" t="s">
        <v>293</v>
      </c>
      <c r="F7091" s="13" t="s">
        <v>510</v>
      </c>
      <c r="G7091" s="17">
        <v>3.0000000000000001E-3</v>
      </c>
      <c r="H7091" s="13" t="s">
        <v>223</v>
      </c>
      <c r="I7091" s="13" t="s">
        <v>51</v>
      </c>
    </row>
    <row r="7092" spans="1:9" ht="21" customHeight="1">
      <c r="A7092" s="13" t="s">
        <v>100</v>
      </c>
      <c r="B7092" s="13" t="s">
        <v>99</v>
      </c>
      <c r="C7092" s="15">
        <v>46069</v>
      </c>
      <c r="D7092" s="15">
        <v>46099</v>
      </c>
      <c r="E7092" s="13" t="s">
        <v>293</v>
      </c>
      <c r="F7092" s="13" t="s">
        <v>511</v>
      </c>
      <c r="G7092" s="17">
        <v>3.0000000000000001E-3</v>
      </c>
      <c r="H7092" s="13" t="s">
        <v>223</v>
      </c>
      <c r="I7092" s="13" t="s">
        <v>51</v>
      </c>
    </row>
    <row r="7093" spans="1:9" ht="21" customHeight="1">
      <c r="A7093" s="13" t="s">
        <v>100</v>
      </c>
      <c r="B7093" s="13" t="s">
        <v>99</v>
      </c>
      <c r="C7093" s="15">
        <v>46069</v>
      </c>
      <c r="D7093" s="15">
        <v>46099</v>
      </c>
      <c r="E7093" s="13" t="s">
        <v>293</v>
      </c>
      <c r="F7093" s="13" t="s">
        <v>316</v>
      </c>
      <c r="G7093" s="17">
        <v>3.0000000000000001E-3</v>
      </c>
      <c r="H7093" s="13" t="s">
        <v>223</v>
      </c>
      <c r="I7093" s="13" t="s">
        <v>51</v>
      </c>
    </row>
    <row r="7094" spans="1:9" ht="21" customHeight="1">
      <c r="A7094" s="13" t="s">
        <v>100</v>
      </c>
      <c r="B7094" s="13" t="s">
        <v>99</v>
      </c>
      <c r="C7094" s="15">
        <v>46069</v>
      </c>
      <c r="D7094" s="15">
        <v>46099</v>
      </c>
      <c r="E7094" s="13" t="s">
        <v>293</v>
      </c>
      <c r="F7094" s="13" t="s">
        <v>306</v>
      </c>
      <c r="G7094" s="17">
        <v>2E-3</v>
      </c>
      <c r="H7094" s="13" t="s">
        <v>223</v>
      </c>
      <c r="I7094" s="13" t="s">
        <v>51</v>
      </c>
    </row>
    <row r="7095" spans="1:9" ht="21" customHeight="1">
      <c r="A7095" s="13" t="s">
        <v>100</v>
      </c>
      <c r="B7095" s="13" t="s">
        <v>99</v>
      </c>
      <c r="C7095" s="15">
        <v>46069</v>
      </c>
      <c r="D7095" s="15">
        <v>46099</v>
      </c>
      <c r="E7095" s="13" t="s">
        <v>293</v>
      </c>
      <c r="F7095" s="13" t="s">
        <v>307</v>
      </c>
      <c r="G7095" s="17">
        <v>2E-3</v>
      </c>
      <c r="H7095" s="13" t="s">
        <v>223</v>
      </c>
      <c r="I7095" s="13" t="s">
        <v>51</v>
      </c>
    </row>
    <row r="7096" spans="1:9" ht="21" customHeight="1">
      <c r="A7096" s="13" t="s">
        <v>100</v>
      </c>
      <c r="B7096" s="13" t="s">
        <v>99</v>
      </c>
      <c r="C7096" s="15">
        <v>46069</v>
      </c>
      <c r="D7096" s="15">
        <v>46099</v>
      </c>
      <c r="E7096" s="13" t="s">
        <v>293</v>
      </c>
      <c r="F7096" s="13" t="s">
        <v>321</v>
      </c>
      <c r="G7096" s="17">
        <v>2E-3</v>
      </c>
      <c r="H7096" s="13" t="s">
        <v>223</v>
      </c>
      <c r="I7096" s="13" t="s">
        <v>51</v>
      </c>
    </row>
    <row r="7097" spans="1:9" ht="21" customHeight="1">
      <c r="A7097" s="13" t="s">
        <v>100</v>
      </c>
      <c r="B7097" s="13" t="s">
        <v>99</v>
      </c>
      <c r="C7097" s="15">
        <v>46069</v>
      </c>
      <c r="D7097" s="15">
        <v>46099</v>
      </c>
      <c r="E7097" s="13" t="s">
        <v>293</v>
      </c>
      <c r="F7097" s="13" t="s">
        <v>322</v>
      </c>
      <c r="G7097" s="17">
        <v>2E-3</v>
      </c>
      <c r="H7097" s="13" t="s">
        <v>223</v>
      </c>
      <c r="I7097" s="13" t="s">
        <v>51</v>
      </c>
    </row>
    <row r="7098" spans="1:9" ht="21" customHeight="1">
      <c r="A7098" s="13" t="s">
        <v>100</v>
      </c>
      <c r="B7098" s="13" t="s">
        <v>99</v>
      </c>
      <c r="C7098" s="15">
        <v>46069</v>
      </c>
      <c r="D7098" s="15">
        <v>46099</v>
      </c>
      <c r="E7098" s="13" t="s">
        <v>293</v>
      </c>
      <c r="F7098" s="13" t="s">
        <v>323</v>
      </c>
      <c r="G7098" s="17">
        <v>2E-3</v>
      </c>
      <c r="H7098" s="13" t="s">
        <v>223</v>
      </c>
      <c r="I7098" s="13" t="s">
        <v>51</v>
      </c>
    </row>
    <row r="7099" spans="1:9" ht="21" customHeight="1">
      <c r="A7099" s="13" t="s">
        <v>100</v>
      </c>
      <c r="B7099" s="13" t="s">
        <v>99</v>
      </c>
      <c r="C7099" s="15">
        <v>46069</v>
      </c>
      <c r="D7099" s="15">
        <v>46099</v>
      </c>
      <c r="E7099" s="13" t="s">
        <v>293</v>
      </c>
      <c r="F7099" s="13" t="s">
        <v>308</v>
      </c>
      <c r="G7099" s="17">
        <v>2E-3</v>
      </c>
      <c r="H7099" s="13" t="s">
        <v>223</v>
      </c>
      <c r="I7099" s="13" t="s">
        <v>51</v>
      </c>
    </row>
    <row r="7100" spans="1:9" ht="21" customHeight="1">
      <c r="A7100" s="13" t="s">
        <v>100</v>
      </c>
      <c r="B7100" s="13" t="s">
        <v>99</v>
      </c>
      <c r="C7100" s="15">
        <v>46069</v>
      </c>
      <c r="D7100" s="15">
        <v>46099</v>
      </c>
      <c r="E7100" s="13" t="s">
        <v>293</v>
      </c>
      <c r="F7100" s="13" t="s">
        <v>317</v>
      </c>
      <c r="G7100" s="17">
        <v>2E-3</v>
      </c>
      <c r="H7100" s="13" t="s">
        <v>223</v>
      </c>
      <c r="I7100" s="13" t="s">
        <v>51</v>
      </c>
    </row>
    <row r="7101" spans="1:9" ht="21" customHeight="1">
      <c r="A7101" s="13" t="s">
        <v>100</v>
      </c>
      <c r="B7101" s="13" t="s">
        <v>99</v>
      </c>
      <c r="C7101" s="15">
        <v>46069</v>
      </c>
      <c r="D7101" s="15">
        <v>46099</v>
      </c>
      <c r="E7101" s="13" t="s">
        <v>293</v>
      </c>
      <c r="F7101" s="13" t="s">
        <v>318</v>
      </c>
      <c r="G7101" s="17">
        <v>2E-3</v>
      </c>
      <c r="H7101" s="13" t="s">
        <v>223</v>
      </c>
      <c r="I7101" s="13" t="s">
        <v>51</v>
      </c>
    </row>
    <row r="7102" spans="1:9" ht="21" customHeight="1">
      <c r="A7102" s="13" t="s">
        <v>100</v>
      </c>
      <c r="B7102" s="13" t="s">
        <v>99</v>
      </c>
      <c r="C7102" s="15">
        <v>46069</v>
      </c>
      <c r="D7102" s="15">
        <v>46099</v>
      </c>
      <c r="E7102" s="13" t="s">
        <v>293</v>
      </c>
      <c r="F7102" s="13" t="s">
        <v>302</v>
      </c>
      <c r="G7102" s="17">
        <v>2E-3</v>
      </c>
      <c r="H7102" s="13" t="s">
        <v>223</v>
      </c>
      <c r="I7102" s="13" t="s">
        <v>51</v>
      </c>
    </row>
    <row r="7103" spans="1:9" ht="21" customHeight="1">
      <c r="A7103" s="13" t="s">
        <v>100</v>
      </c>
      <c r="B7103" s="13" t="s">
        <v>99</v>
      </c>
      <c r="C7103" s="15">
        <v>46069</v>
      </c>
      <c r="D7103" s="15">
        <v>46099</v>
      </c>
      <c r="E7103" s="13" t="s">
        <v>293</v>
      </c>
      <c r="F7103" s="13" t="s">
        <v>319</v>
      </c>
      <c r="G7103" s="17">
        <v>2E-3</v>
      </c>
      <c r="H7103" s="13" t="s">
        <v>223</v>
      </c>
      <c r="I7103" s="13" t="s">
        <v>51</v>
      </c>
    </row>
    <row r="7104" spans="1:9" ht="21" customHeight="1">
      <c r="A7104" s="13" t="s">
        <v>100</v>
      </c>
      <c r="B7104" s="13" t="s">
        <v>99</v>
      </c>
      <c r="C7104" s="15">
        <v>46069</v>
      </c>
      <c r="D7104" s="15">
        <v>46099</v>
      </c>
      <c r="E7104" s="13" t="s">
        <v>293</v>
      </c>
      <c r="F7104" s="13" t="s">
        <v>324</v>
      </c>
      <c r="G7104" s="17">
        <v>2E-3</v>
      </c>
      <c r="H7104" s="13" t="s">
        <v>223</v>
      </c>
      <c r="I7104" s="13" t="s">
        <v>51</v>
      </c>
    </row>
    <row r="7105" spans="1:9" ht="21" customHeight="1">
      <c r="A7105" s="13" t="s">
        <v>100</v>
      </c>
      <c r="B7105" s="13" t="s">
        <v>99</v>
      </c>
      <c r="C7105" s="15">
        <v>46069</v>
      </c>
      <c r="D7105" s="15">
        <v>46099</v>
      </c>
      <c r="E7105" s="13" t="s">
        <v>293</v>
      </c>
      <c r="F7105" s="13" t="s">
        <v>310</v>
      </c>
      <c r="G7105" s="17">
        <v>2E-3</v>
      </c>
      <c r="H7105" s="13" t="s">
        <v>223</v>
      </c>
      <c r="I7105" s="13" t="s">
        <v>51</v>
      </c>
    </row>
    <row r="7106" spans="1:9" ht="21" customHeight="1">
      <c r="A7106" s="13" t="s">
        <v>100</v>
      </c>
      <c r="B7106" s="13" t="s">
        <v>99</v>
      </c>
      <c r="C7106" s="15">
        <v>46069</v>
      </c>
      <c r="D7106" s="15">
        <v>46099</v>
      </c>
      <c r="E7106" s="13" t="s">
        <v>293</v>
      </c>
      <c r="F7106" s="13" t="s">
        <v>311</v>
      </c>
      <c r="G7106" s="17">
        <v>2E-3</v>
      </c>
      <c r="H7106" s="13" t="s">
        <v>223</v>
      </c>
      <c r="I7106" s="13" t="s">
        <v>51</v>
      </c>
    </row>
    <row r="7107" spans="1:9" ht="21" customHeight="1">
      <c r="A7107" s="13" t="s">
        <v>100</v>
      </c>
      <c r="B7107" s="13" t="s">
        <v>99</v>
      </c>
      <c r="C7107" s="15">
        <v>46069</v>
      </c>
      <c r="D7107" s="15">
        <v>46099</v>
      </c>
      <c r="E7107" s="13" t="s">
        <v>293</v>
      </c>
      <c r="F7107" s="13" t="s">
        <v>320</v>
      </c>
      <c r="G7107" s="17">
        <v>2E-3</v>
      </c>
      <c r="H7107" s="13" t="s">
        <v>223</v>
      </c>
      <c r="I7107" s="13" t="s">
        <v>51</v>
      </c>
    </row>
    <row r="7108" spans="1:9" ht="21" customHeight="1">
      <c r="A7108" s="13" t="s">
        <v>100</v>
      </c>
      <c r="B7108" s="13" t="s">
        <v>99</v>
      </c>
      <c r="C7108" s="15">
        <v>46069</v>
      </c>
      <c r="D7108" s="15">
        <v>46099</v>
      </c>
      <c r="E7108" s="13" t="s">
        <v>293</v>
      </c>
      <c r="F7108" s="13" t="s">
        <v>312</v>
      </c>
      <c r="G7108" s="17">
        <v>2E-3</v>
      </c>
      <c r="H7108" s="13" t="s">
        <v>223</v>
      </c>
      <c r="I7108" s="13" t="s">
        <v>51</v>
      </c>
    </row>
    <row r="7109" spans="1:9" ht="21" customHeight="1">
      <c r="A7109" s="13" t="s">
        <v>100</v>
      </c>
      <c r="B7109" s="13" t="s">
        <v>99</v>
      </c>
      <c r="C7109" s="15">
        <v>46069</v>
      </c>
      <c r="D7109" s="15">
        <v>46099</v>
      </c>
      <c r="E7109" s="13" t="s">
        <v>293</v>
      </c>
      <c r="F7109" s="13" t="s">
        <v>315</v>
      </c>
      <c r="G7109" s="17">
        <v>2E-3</v>
      </c>
      <c r="H7109" s="13" t="s">
        <v>223</v>
      </c>
      <c r="I7109" s="13" t="s">
        <v>51</v>
      </c>
    </row>
    <row r="7110" spans="1:9" ht="21" customHeight="1">
      <c r="A7110" s="13" t="s">
        <v>100</v>
      </c>
      <c r="B7110" s="13" t="s">
        <v>99</v>
      </c>
      <c r="C7110" s="15">
        <v>46069</v>
      </c>
      <c r="D7110" s="15">
        <v>46099</v>
      </c>
      <c r="E7110" s="13" t="s">
        <v>293</v>
      </c>
      <c r="F7110" s="13" t="s">
        <v>513</v>
      </c>
      <c r="G7110" s="17">
        <v>2E-3</v>
      </c>
      <c r="H7110" s="13" t="s">
        <v>223</v>
      </c>
      <c r="I7110" s="13" t="s">
        <v>51</v>
      </c>
    </row>
    <row r="7111" spans="1:9" ht="21" customHeight="1">
      <c r="A7111" s="13" t="s">
        <v>100</v>
      </c>
      <c r="B7111" s="13" t="s">
        <v>99</v>
      </c>
      <c r="C7111" s="15">
        <v>46069</v>
      </c>
      <c r="D7111" s="15">
        <v>46099</v>
      </c>
      <c r="E7111" s="13" t="s">
        <v>293</v>
      </c>
      <c r="F7111" s="13" t="s">
        <v>328</v>
      </c>
      <c r="G7111" s="17">
        <v>2E-3</v>
      </c>
      <c r="H7111" s="13" t="s">
        <v>223</v>
      </c>
      <c r="I7111" s="13" t="s">
        <v>51</v>
      </c>
    </row>
    <row r="7112" spans="1:9" ht="21" customHeight="1">
      <c r="A7112" s="13" t="s">
        <v>100</v>
      </c>
      <c r="B7112" s="13" t="s">
        <v>99</v>
      </c>
      <c r="C7112" s="15">
        <v>46069</v>
      </c>
      <c r="D7112" s="15">
        <v>46099</v>
      </c>
      <c r="E7112" s="13" t="s">
        <v>293</v>
      </c>
      <c r="F7112" s="13" t="s">
        <v>329</v>
      </c>
      <c r="G7112" s="17">
        <v>1E-3</v>
      </c>
      <c r="H7112" s="13" t="s">
        <v>223</v>
      </c>
      <c r="I7112" s="13" t="s">
        <v>51</v>
      </c>
    </row>
    <row r="7113" spans="1:9" ht="21" customHeight="1">
      <c r="A7113" s="13" t="s">
        <v>100</v>
      </c>
      <c r="B7113" s="13" t="s">
        <v>99</v>
      </c>
      <c r="C7113" s="15">
        <v>46069</v>
      </c>
      <c r="D7113" s="15">
        <v>46099</v>
      </c>
      <c r="E7113" s="13" t="s">
        <v>293</v>
      </c>
      <c r="F7113" s="13" t="s">
        <v>330</v>
      </c>
      <c r="G7113" s="17">
        <v>1E-3</v>
      </c>
      <c r="H7113" s="13" t="s">
        <v>223</v>
      </c>
      <c r="I7113" s="13" t="s">
        <v>51</v>
      </c>
    </row>
    <row r="7114" spans="1:9" ht="21" customHeight="1">
      <c r="A7114" s="13" t="s">
        <v>100</v>
      </c>
      <c r="B7114" s="13" t="s">
        <v>99</v>
      </c>
      <c r="C7114" s="15">
        <v>46069</v>
      </c>
      <c r="D7114" s="15">
        <v>46099</v>
      </c>
      <c r="E7114" s="13" t="s">
        <v>293</v>
      </c>
      <c r="F7114" s="13" t="s">
        <v>325</v>
      </c>
      <c r="G7114" s="17">
        <v>1E-3</v>
      </c>
      <c r="H7114" s="13" t="s">
        <v>223</v>
      </c>
      <c r="I7114" s="13" t="s">
        <v>51</v>
      </c>
    </row>
    <row r="7115" spans="1:9" ht="21" customHeight="1">
      <c r="A7115" s="13" t="s">
        <v>100</v>
      </c>
      <c r="B7115" s="13" t="s">
        <v>99</v>
      </c>
      <c r="C7115" s="15">
        <v>46069</v>
      </c>
      <c r="D7115" s="15">
        <v>46099</v>
      </c>
      <c r="E7115" s="13" t="s">
        <v>293</v>
      </c>
      <c r="F7115" s="13" t="s">
        <v>326</v>
      </c>
      <c r="G7115" s="17">
        <v>1E-3</v>
      </c>
      <c r="H7115" s="13" t="s">
        <v>223</v>
      </c>
      <c r="I7115" s="13" t="s">
        <v>51</v>
      </c>
    </row>
    <row r="7116" spans="1:9" ht="21" customHeight="1">
      <c r="A7116" s="13" t="s">
        <v>100</v>
      </c>
      <c r="B7116" s="13" t="s">
        <v>99</v>
      </c>
      <c r="C7116" s="15">
        <v>46069</v>
      </c>
      <c r="D7116" s="15">
        <v>46099</v>
      </c>
      <c r="E7116" s="13" t="s">
        <v>293</v>
      </c>
      <c r="F7116" s="13" t="s">
        <v>327</v>
      </c>
      <c r="G7116" s="17">
        <v>1E-3</v>
      </c>
      <c r="H7116" s="13" t="s">
        <v>223</v>
      </c>
      <c r="I7116" s="13" t="s">
        <v>51</v>
      </c>
    </row>
    <row r="7117" spans="1:9" ht="21" customHeight="1">
      <c r="A7117" s="13" t="s">
        <v>100</v>
      </c>
      <c r="B7117" s="13" t="s">
        <v>99</v>
      </c>
      <c r="C7117" s="15">
        <v>46069</v>
      </c>
      <c r="D7117" s="15">
        <v>46099</v>
      </c>
      <c r="E7117" s="13" t="s">
        <v>293</v>
      </c>
      <c r="F7117" s="13" t="s">
        <v>512</v>
      </c>
      <c r="G7117" s="17">
        <v>1E-3</v>
      </c>
      <c r="H7117" s="13" t="s">
        <v>223</v>
      </c>
      <c r="I7117" s="13" t="s">
        <v>51</v>
      </c>
    </row>
    <row r="7118" spans="1:9" ht="21" customHeight="1">
      <c r="A7118" s="13" t="s">
        <v>100</v>
      </c>
      <c r="B7118" s="13" t="s">
        <v>99</v>
      </c>
      <c r="C7118" s="15">
        <v>46069</v>
      </c>
      <c r="D7118" s="15">
        <v>46099</v>
      </c>
      <c r="E7118" s="13" t="s">
        <v>293</v>
      </c>
      <c r="F7118" s="13" t="s">
        <v>331</v>
      </c>
      <c r="G7118" s="17">
        <v>1E-3</v>
      </c>
      <c r="H7118" s="13" t="s">
        <v>223</v>
      </c>
      <c r="I7118" s="13" t="s">
        <v>51</v>
      </c>
    </row>
    <row r="7119" spans="1:9" ht="21" customHeight="1">
      <c r="A7119" s="13" t="s">
        <v>100</v>
      </c>
      <c r="B7119" s="13" t="s">
        <v>99</v>
      </c>
      <c r="C7119" s="15">
        <v>46069</v>
      </c>
      <c r="D7119" s="15">
        <v>46099</v>
      </c>
      <c r="E7119" s="13" t="s">
        <v>293</v>
      </c>
      <c r="F7119" s="13" t="s">
        <v>332</v>
      </c>
      <c r="G7119" s="17">
        <v>1E-3</v>
      </c>
      <c r="H7119" s="13" t="s">
        <v>223</v>
      </c>
      <c r="I7119" s="13" t="s">
        <v>51</v>
      </c>
    </row>
    <row r="7120" spans="1:9" ht="21" customHeight="1">
      <c r="A7120" s="13" t="s">
        <v>100</v>
      </c>
      <c r="B7120" s="13" t="s">
        <v>99</v>
      </c>
      <c r="C7120" s="15">
        <v>46069</v>
      </c>
      <c r="D7120" s="15">
        <v>46099</v>
      </c>
      <c r="E7120" s="13" t="s">
        <v>293</v>
      </c>
      <c r="F7120" s="13" t="s">
        <v>336</v>
      </c>
      <c r="G7120" s="17">
        <v>1E-3</v>
      </c>
      <c r="H7120" s="13" t="s">
        <v>223</v>
      </c>
      <c r="I7120" s="13" t="s">
        <v>51</v>
      </c>
    </row>
    <row r="7121" spans="1:9" ht="21" customHeight="1">
      <c r="A7121" s="13" t="s">
        <v>100</v>
      </c>
      <c r="B7121" s="13" t="s">
        <v>99</v>
      </c>
      <c r="C7121" s="15">
        <v>46069</v>
      </c>
      <c r="D7121" s="15">
        <v>46099</v>
      </c>
      <c r="E7121" s="13" t="s">
        <v>293</v>
      </c>
      <c r="F7121" s="13" t="s">
        <v>333</v>
      </c>
      <c r="G7121" s="17">
        <v>1E-3</v>
      </c>
      <c r="H7121" s="13" t="s">
        <v>223</v>
      </c>
      <c r="I7121" s="13" t="s">
        <v>51</v>
      </c>
    </row>
    <row r="7122" spans="1:9" ht="21" customHeight="1">
      <c r="A7122" s="13" t="s">
        <v>100</v>
      </c>
      <c r="B7122" s="13" t="s">
        <v>99</v>
      </c>
      <c r="C7122" s="15">
        <v>46069</v>
      </c>
      <c r="D7122" s="15">
        <v>46099</v>
      </c>
      <c r="E7122" s="13" t="s">
        <v>293</v>
      </c>
      <c r="F7122" s="13" t="s">
        <v>334</v>
      </c>
      <c r="G7122" s="17">
        <v>0</v>
      </c>
      <c r="H7122" s="13" t="s">
        <v>223</v>
      </c>
      <c r="I7122" s="13" t="s">
        <v>51</v>
      </c>
    </row>
    <row r="7123" spans="1:9" ht="21" customHeight="1">
      <c r="A7123" s="13" t="s">
        <v>100</v>
      </c>
      <c r="B7123" s="13" t="s">
        <v>99</v>
      </c>
      <c r="C7123" s="15">
        <v>46069</v>
      </c>
      <c r="D7123" s="15">
        <v>46099</v>
      </c>
      <c r="E7123" s="13" t="s">
        <v>293</v>
      </c>
      <c r="F7123" s="13" t="s">
        <v>335</v>
      </c>
      <c r="G7123" s="17">
        <v>0</v>
      </c>
      <c r="H7123" s="13" t="s">
        <v>223</v>
      </c>
      <c r="I7123" s="13" t="s">
        <v>51</v>
      </c>
    </row>
    <row r="7124" spans="1:9" ht="21" customHeight="1">
      <c r="A7124" s="13" t="s">
        <v>100</v>
      </c>
      <c r="B7124" s="13" t="s">
        <v>99</v>
      </c>
      <c r="C7124" s="15">
        <v>46069</v>
      </c>
      <c r="D7124" s="15">
        <v>46099</v>
      </c>
      <c r="E7124" s="13" t="s">
        <v>337</v>
      </c>
      <c r="F7124" s="13" t="s">
        <v>342</v>
      </c>
      <c r="G7124" s="17">
        <v>5.0000000000000001E-3</v>
      </c>
      <c r="H7124" s="13" t="s">
        <v>223</v>
      </c>
      <c r="I7124" s="13" t="s">
        <v>51</v>
      </c>
    </row>
    <row r="7125" spans="1:9" ht="21" customHeight="1">
      <c r="A7125" s="13" t="s">
        <v>100</v>
      </c>
      <c r="B7125" s="13" t="s">
        <v>99</v>
      </c>
      <c r="C7125" s="15">
        <v>46069</v>
      </c>
      <c r="D7125" s="15">
        <v>46099</v>
      </c>
      <c r="E7125" s="13" t="s">
        <v>337</v>
      </c>
      <c r="F7125" s="13" t="s">
        <v>339</v>
      </c>
      <c r="G7125" s="17">
        <v>4.0000000000000001E-3</v>
      </c>
      <c r="H7125" s="13" t="s">
        <v>223</v>
      </c>
      <c r="I7125" s="13" t="s">
        <v>51</v>
      </c>
    </row>
    <row r="7126" spans="1:9" ht="21" customHeight="1">
      <c r="A7126" s="13" t="s">
        <v>100</v>
      </c>
      <c r="B7126" s="13" t="s">
        <v>99</v>
      </c>
      <c r="C7126" s="15">
        <v>46069</v>
      </c>
      <c r="D7126" s="15">
        <v>46099</v>
      </c>
      <c r="E7126" s="13" t="s">
        <v>337</v>
      </c>
      <c r="F7126" s="13" t="s">
        <v>338</v>
      </c>
      <c r="G7126" s="17">
        <v>4.0000000000000001E-3</v>
      </c>
      <c r="H7126" s="13" t="s">
        <v>223</v>
      </c>
      <c r="I7126" s="13" t="s">
        <v>51</v>
      </c>
    </row>
    <row r="7127" spans="1:9" ht="21" customHeight="1">
      <c r="A7127" s="13" t="s">
        <v>100</v>
      </c>
      <c r="B7127" s="13" t="s">
        <v>99</v>
      </c>
      <c r="C7127" s="15">
        <v>46069</v>
      </c>
      <c r="D7127" s="15">
        <v>46099</v>
      </c>
      <c r="E7127" s="13" t="s">
        <v>337</v>
      </c>
      <c r="F7127" s="13" t="s">
        <v>341</v>
      </c>
      <c r="G7127" s="17">
        <v>4.0000000000000001E-3</v>
      </c>
      <c r="H7127" s="13" t="s">
        <v>223</v>
      </c>
      <c r="I7127" s="13" t="s">
        <v>51</v>
      </c>
    </row>
    <row r="7128" spans="1:9" ht="21" customHeight="1">
      <c r="A7128" s="13" t="s">
        <v>100</v>
      </c>
      <c r="B7128" s="13" t="s">
        <v>99</v>
      </c>
      <c r="C7128" s="15">
        <v>46069</v>
      </c>
      <c r="D7128" s="15">
        <v>46099</v>
      </c>
      <c r="E7128" s="13" t="s">
        <v>337</v>
      </c>
      <c r="F7128" s="13" t="s">
        <v>348</v>
      </c>
      <c r="G7128" s="17">
        <v>4.0000000000000001E-3</v>
      </c>
      <c r="H7128" s="13" t="s">
        <v>223</v>
      </c>
      <c r="I7128" s="13" t="s">
        <v>51</v>
      </c>
    </row>
    <row r="7129" spans="1:9" ht="21" customHeight="1">
      <c r="A7129" s="13" t="s">
        <v>100</v>
      </c>
      <c r="B7129" s="13" t="s">
        <v>99</v>
      </c>
      <c r="C7129" s="15">
        <v>46069</v>
      </c>
      <c r="D7129" s="15">
        <v>46099</v>
      </c>
      <c r="E7129" s="13" t="s">
        <v>337</v>
      </c>
      <c r="F7129" s="13" t="s">
        <v>349</v>
      </c>
      <c r="G7129" s="17">
        <v>3.0000000000000001E-3</v>
      </c>
      <c r="H7129" s="13" t="s">
        <v>223</v>
      </c>
      <c r="I7129" s="13" t="s">
        <v>51</v>
      </c>
    </row>
    <row r="7130" spans="1:9" ht="21" customHeight="1">
      <c r="A7130" s="13" t="s">
        <v>100</v>
      </c>
      <c r="B7130" s="13" t="s">
        <v>99</v>
      </c>
      <c r="C7130" s="15">
        <v>46069</v>
      </c>
      <c r="D7130" s="15">
        <v>46099</v>
      </c>
      <c r="E7130" s="13" t="s">
        <v>337</v>
      </c>
      <c r="F7130" s="13" t="s">
        <v>357</v>
      </c>
      <c r="G7130" s="17">
        <v>3.0000000000000001E-3</v>
      </c>
      <c r="H7130" s="13" t="s">
        <v>223</v>
      </c>
      <c r="I7130" s="13" t="s">
        <v>51</v>
      </c>
    </row>
    <row r="7131" spans="1:9" ht="21" customHeight="1">
      <c r="A7131" s="13" t="s">
        <v>100</v>
      </c>
      <c r="B7131" s="13" t="s">
        <v>99</v>
      </c>
      <c r="C7131" s="15">
        <v>46069</v>
      </c>
      <c r="D7131" s="15">
        <v>46099</v>
      </c>
      <c r="E7131" s="13" t="s">
        <v>337</v>
      </c>
      <c r="F7131" s="13" t="s">
        <v>351</v>
      </c>
      <c r="G7131" s="17">
        <v>3.0000000000000001E-3</v>
      </c>
      <c r="H7131" s="13" t="s">
        <v>223</v>
      </c>
      <c r="I7131" s="13" t="s">
        <v>51</v>
      </c>
    </row>
    <row r="7132" spans="1:9" ht="21" customHeight="1">
      <c r="A7132" s="13" t="s">
        <v>100</v>
      </c>
      <c r="B7132" s="13" t="s">
        <v>99</v>
      </c>
      <c r="C7132" s="15">
        <v>46069</v>
      </c>
      <c r="D7132" s="15">
        <v>46099</v>
      </c>
      <c r="E7132" s="13" t="s">
        <v>337</v>
      </c>
      <c r="F7132" s="13" t="s">
        <v>352</v>
      </c>
      <c r="G7132" s="17">
        <v>3.0000000000000001E-3</v>
      </c>
      <c r="H7132" s="13" t="s">
        <v>223</v>
      </c>
      <c r="I7132" s="13" t="s">
        <v>51</v>
      </c>
    </row>
    <row r="7133" spans="1:9" ht="21" customHeight="1">
      <c r="A7133" s="13" t="s">
        <v>100</v>
      </c>
      <c r="B7133" s="13" t="s">
        <v>99</v>
      </c>
      <c r="C7133" s="15">
        <v>46069</v>
      </c>
      <c r="D7133" s="15">
        <v>46099</v>
      </c>
      <c r="E7133" s="13" t="s">
        <v>337</v>
      </c>
      <c r="F7133" s="13" t="s">
        <v>343</v>
      </c>
      <c r="G7133" s="17">
        <v>3.0000000000000001E-3</v>
      </c>
      <c r="H7133" s="13" t="s">
        <v>223</v>
      </c>
      <c r="I7133" s="13" t="s">
        <v>51</v>
      </c>
    </row>
    <row r="7134" spans="1:9" ht="21" customHeight="1">
      <c r="A7134" s="13" t="s">
        <v>100</v>
      </c>
      <c r="B7134" s="13" t="s">
        <v>99</v>
      </c>
      <c r="C7134" s="15">
        <v>46069</v>
      </c>
      <c r="D7134" s="15">
        <v>46099</v>
      </c>
      <c r="E7134" s="13" t="s">
        <v>337</v>
      </c>
      <c r="F7134" s="13" t="s">
        <v>340</v>
      </c>
      <c r="G7134" s="17">
        <v>3.0000000000000001E-3</v>
      </c>
      <c r="H7134" s="13" t="s">
        <v>223</v>
      </c>
      <c r="I7134" s="13" t="s">
        <v>51</v>
      </c>
    </row>
    <row r="7135" spans="1:9" ht="21" customHeight="1">
      <c r="A7135" s="13" t="s">
        <v>100</v>
      </c>
      <c r="B7135" s="13" t="s">
        <v>99</v>
      </c>
      <c r="C7135" s="15">
        <v>46069</v>
      </c>
      <c r="D7135" s="15">
        <v>46099</v>
      </c>
      <c r="E7135" s="13" t="s">
        <v>337</v>
      </c>
      <c r="F7135" s="13" t="s">
        <v>346</v>
      </c>
      <c r="G7135" s="17">
        <v>3.0000000000000001E-3</v>
      </c>
      <c r="H7135" s="13" t="s">
        <v>223</v>
      </c>
      <c r="I7135" s="13" t="s">
        <v>51</v>
      </c>
    </row>
    <row r="7136" spans="1:9" ht="21" customHeight="1">
      <c r="A7136" s="13" t="s">
        <v>100</v>
      </c>
      <c r="B7136" s="13" t="s">
        <v>99</v>
      </c>
      <c r="C7136" s="15">
        <v>46069</v>
      </c>
      <c r="D7136" s="15">
        <v>46099</v>
      </c>
      <c r="E7136" s="13" t="s">
        <v>337</v>
      </c>
      <c r="F7136" s="13" t="s">
        <v>347</v>
      </c>
      <c r="G7136" s="17">
        <v>3.0000000000000001E-3</v>
      </c>
      <c r="H7136" s="13" t="s">
        <v>223</v>
      </c>
      <c r="I7136" s="13" t="s">
        <v>51</v>
      </c>
    </row>
    <row r="7137" spans="1:9" ht="21" customHeight="1">
      <c r="A7137" s="13" t="s">
        <v>100</v>
      </c>
      <c r="B7137" s="13" t="s">
        <v>99</v>
      </c>
      <c r="C7137" s="15">
        <v>46069</v>
      </c>
      <c r="D7137" s="15">
        <v>46099</v>
      </c>
      <c r="E7137" s="13" t="s">
        <v>337</v>
      </c>
      <c r="F7137" s="13" t="s">
        <v>356</v>
      </c>
      <c r="G7137" s="17">
        <v>2E-3</v>
      </c>
      <c r="H7137" s="13" t="s">
        <v>223</v>
      </c>
      <c r="I7137" s="13" t="s">
        <v>51</v>
      </c>
    </row>
    <row r="7138" spans="1:9" ht="21" customHeight="1">
      <c r="A7138" s="13" t="s">
        <v>100</v>
      </c>
      <c r="B7138" s="13" t="s">
        <v>99</v>
      </c>
      <c r="C7138" s="15">
        <v>46069</v>
      </c>
      <c r="D7138" s="15">
        <v>46099</v>
      </c>
      <c r="E7138" s="13" t="s">
        <v>337</v>
      </c>
      <c r="F7138" s="13" t="s">
        <v>350</v>
      </c>
      <c r="G7138" s="17">
        <v>2E-3</v>
      </c>
      <c r="H7138" s="13" t="s">
        <v>223</v>
      </c>
      <c r="I7138" s="13" t="s">
        <v>51</v>
      </c>
    </row>
    <row r="7139" spans="1:9" ht="21" customHeight="1">
      <c r="A7139" s="13" t="s">
        <v>100</v>
      </c>
      <c r="B7139" s="13" t="s">
        <v>99</v>
      </c>
      <c r="C7139" s="15">
        <v>46069</v>
      </c>
      <c r="D7139" s="15">
        <v>46099</v>
      </c>
      <c r="E7139" s="13" t="s">
        <v>337</v>
      </c>
      <c r="F7139" s="13" t="s">
        <v>359</v>
      </c>
      <c r="G7139" s="17">
        <v>2E-3</v>
      </c>
      <c r="H7139" s="13" t="s">
        <v>223</v>
      </c>
      <c r="I7139" s="13" t="s">
        <v>51</v>
      </c>
    </row>
    <row r="7140" spans="1:9" ht="21" customHeight="1">
      <c r="A7140" s="13" t="s">
        <v>100</v>
      </c>
      <c r="B7140" s="13" t="s">
        <v>99</v>
      </c>
      <c r="C7140" s="15">
        <v>46069</v>
      </c>
      <c r="D7140" s="15">
        <v>46099</v>
      </c>
      <c r="E7140" s="13" t="s">
        <v>337</v>
      </c>
      <c r="F7140" s="13" t="s">
        <v>353</v>
      </c>
      <c r="G7140" s="17">
        <v>2E-3</v>
      </c>
      <c r="H7140" s="13" t="s">
        <v>223</v>
      </c>
      <c r="I7140" s="13" t="s">
        <v>51</v>
      </c>
    </row>
    <row r="7141" spans="1:9" ht="21" customHeight="1">
      <c r="A7141" s="13" t="s">
        <v>100</v>
      </c>
      <c r="B7141" s="13" t="s">
        <v>99</v>
      </c>
      <c r="C7141" s="15">
        <v>46069</v>
      </c>
      <c r="D7141" s="15">
        <v>46099</v>
      </c>
      <c r="E7141" s="13" t="s">
        <v>337</v>
      </c>
      <c r="F7141" s="13" t="s">
        <v>354</v>
      </c>
      <c r="G7141" s="17">
        <v>2E-3</v>
      </c>
      <c r="H7141" s="13" t="s">
        <v>223</v>
      </c>
      <c r="I7141" s="13" t="s">
        <v>51</v>
      </c>
    </row>
    <row r="7142" spans="1:9" ht="21" customHeight="1">
      <c r="A7142" s="13" t="s">
        <v>100</v>
      </c>
      <c r="B7142" s="13" t="s">
        <v>99</v>
      </c>
      <c r="C7142" s="15">
        <v>46069</v>
      </c>
      <c r="D7142" s="15">
        <v>46099</v>
      </c>
      <c r="E7142" s="13" t="s">
        <v>337</v>
      </c>
      <c r="F7142" s="13" t="s">
        <v>344</v>
      </c>
      <c r="G7142" s="17">
        <v>2E-3</v>
      </c>
      <c r="H7142" s="13" t="s">
        <v>223</v>
      </c>
      <c r="I7142" s="13" t="s">
        <v>51</v>
      </c>
    </row>
    <row r="7143" spans="1:9" ht="21" customHeight="1">
      <c r="A7143" s="13" t="s">
        <v>100</v>
      </c>
      <c r="B7143" s="13" t="s">
        <v>99</v>
      </c>
      <c r="C7143" s="15">
        <v>46069</v>
      </c>
      <c r="D7143" s="15">
        <v>46099</v>
      </c>
      <c r="E7143" s="13" t="s">
        <v>337</v>
      </c>
      <c r="F7143" s="13" t="s">
        <v>345</v>
      </c>
      <c r="G7143" s="17">
        <v>2E-3</v>
      </c>
      <c r="H7143" s="13" t="s">
        <v>223</v>
      </c>
      <c r="I7143" s="13" t="s">
        <v>51</v>
      </c>
    </row>
    <row r="7144" spans="1:9" ht="21" customHeight="1">
      <c r="A7144" s="13" t="s">
        <v>100</v>
      </c>
      <c r="B7144" s="13" t="s">
        <v>99</v>
      </c>
      <c r="C7144" s="15">
        <v>46069</v>
      </c>
      <c r="D7144" s="15">
        <v>46099</v>
      </c>
      <c r="E7144" s="13" t="s">
        <v>337</v>
      </c>
      <c r="F7144" s="13" t="s">
        <v>361</v>
      </c>
      <c r="G7144" s="17">
        <v>1E-3</v>
      </c>
      <c r="H7144" s="13" t="s">
        <v>223</v>
      </c>
      <c r="I7144" s="13" t="s">
        <v>51</v>
      </c>
    </row>
    <row r="7145" spans="1:9" ht="21" customHeight="1">
      <c r="A7145" s="13" t="s">
        <v>100</v>
      </c>
      <c r="B7145" s="13" t="s">
        <v>99</v>
      </c>
      <c r="C7145" s="15">
        <v>46069</v>
      </c>
      <c r="D7145" s="15">
        <v>46099</v>
      </c>
      <c r="E7145" s="13" t="s">
        <v>337</v>
      </c>
      <c r="F7145" s="13" t="s">
        <v>362</v>
      </c>
      <c r="G7145" s="17">
        <v>1E-3</v>
      </c>
      <c r="H7145" s="13" t="s">
        <v>223</v>
      </c>
      <c r="I7145" s="13" t="s">
        <v>51</v>
      </c>
    </row>
    <row r="7146" spans="1:9" ht="21" customHeight="1">
      <c r="A7146" s="13" t="s">
        <v>100</v>
      </c>
      <c r="B7146" s="13" t="s">
        <v>99</v>
      </c>
      <c r="C7146" s="15">
        <v>46069</v>
      </c>
      <c r="D7146" s="15">
        <v>46099</v>
      </c>
      <c r="E7146" s="13" t="s">
        <v>337</v>
      </c>
      <c r="F7146" s="13" t="s">
        <v>355</v>
      </c>
      <c r="G7146" s="17">
        <v>1E-3</v>
      </c>
      <c r="H7146" s="13" t="s">
        <v>223</v>
      </c>
      <c r="I7146" s="13" t="s">
        <v>51</v>
      </c>
    </row>
    <row r="7147" spans="1:9" ht="21" customHeight="1">
      <c r="A7147" s="13" t="s">
        <v>100</v>
      </c>
      <c r="B7147" s="13" t="s">
        <v>99</v>
      </c>
      <c r="C7147" s="15">
        <v>46069</v>
      </c>
      <c r="D7147" s="15">
        <v>46099</v>
      </c>
      <c r="E7147" s="13" t="s">
        <v>337</v>
      </c>
      <c r="F7147" s="13" t="s">
        <v>358</v>
      </c>
      <c r="G7147" s="17">
        <v>1E-3</v>
      </c>
      <c r="H7147" s="13" t="s">
        <v>223</v>
      </c>
      <c r="I7147" s="13" t="s">
        <v>51</v>
      </c>
    </row>
    <row r="7148" spans="1:9" ht="21" customHeight="1">
      <c r="A7148" s="13" t="s">
        <v>100</v>
      </c>
      <c r="B7148" s="13" t="s">
        <v>99</v>
      </c>
      <c r="C7148" s="15">
        <v>46069</v>
      </c>
      <c r="D7148" s="15">
        <v>46099</v>
      </c>
      <c r="E7148" s="13" t="s">
        <v>337</v>
      </c>
      <c r="F7148" s="13" t="s">
        <v>360</v>
      </c>
      <c r="G7148" s="17">
        <v>1E-3</v>
      </c>
      <c r="H7148" s="13" t="s">
        <v>223</v>
      </c>
      <c r="I7148" s="13" t="s">
        <v>51</v>
      </c>
    </row>
    <row r="7149" spans="1:9" ht="21" customHeight="1">
      <c r="A7149" s="13" t="s">
        <v>100</v>
      </c>
      <c r="B7149" s="13" t="s">
        <v>99</v>
      </c>
      <c r="C7149" s="15">
        <v>46069</v>
      </c>
      <c r="D7149" s="15">
        <v>46099</v>
      </c>
      <c r="E7149" s="13" t="s">
        <v>143</v>
      </c>
      <c r="F7149" s="13" t="s">
        <v>379</v>
      </c>
      <c r="G7149" s="17">
        <v>5.0000000000000001E-3</v>
      </c>
      <c r="H7149" s="13" t="s">
        <v>223</v>
      </c>
      <c r="I7149" s="13" t="s">
        <v>51</v>
      </c>
    </row>
    <row r="7150" spans="1:9" ht="21" customHeight="1">
      <c r="A7150" s="13" t="s">
        <v>100</v>
      </c>
      <c r="B7150" s="13" t="s">
        <v>99</v>
      </c>
      <c r="C7150" s="15">
        <v>46069</v>
      </c>
      <c r="D7150" s="15">
        <v>46099</v>
      </c>
      <c r="E7150" s="13" t="s">
        <v>143</v>
      </c>
      <c r="F7150" s="13" t="s">
        <v>378</v>
      </c>
      <c r="G7150" s="17">
        <v>5.0000000000000001E-3</v>
      </c>
      <c r="H7150" s="13" t="s">
        <v>223</v>
      </c>
      <c r="I7150" s="13" t="s">
        <v>51</v>
      </c>
    </row>
    <row r="7151" spans="1:9" ht="21" customHeight="1">
      <c r="A7151" s="13" t="s">
        <v>100</v>
      </c>
      <c r="B7151" s="13" t="s">
        <v>99</v>
      </c>
      <c r="C7151" s="15">
        <v>46069</v>
      </c>
      <c r="D7151" s="15">
        <v>46099</v>
      </c>
      <c r="E7151" s="13" t="s">
        <v>143</v>
      </c>
      <c r="F7151" s="13" t="s">
        <v>376</v>
      </c>
      <c r="G7151" s="17">
        <v>5.0000000000000001E-3</v>
      </c>
      <c r="H7151" s="13" t="s">
        <v>223</v>
      </c>
      <c r="I7151" s="13" t="s">
        <v>51</v>
      </c>
    </row>
    <row r="7152" spans="1:9" ht="21" customHeight="1">
      <c r="A7152" s="13" t="s">
        <v>100</v>
      </c>
      <c r="B7152" s="13" t="s">
        <v>99</v>
      </c>
      <c r="C7152" s="15">
        <v>46069</v>
      </c>
      <c r="D7152" s="15">
        <v>46099</v>
      </c>
      <c r="E7152" s="13" t="s">
        <v>143</v>
      </c>
      <c r="F7152" s="13" t="s">
        <v>377</v>
      </c>
      <c r="G7152" s="17">
        <v>5.0000000000000001E-3</v>
      </c>
      <c r="H7152" s="13" t="s">
        <v>223</v>
      </c>
      <c r="I7152" s="13" t="s">
        <v>51</v>
      </c>
    </row>
    <row r="7153" spans="1:9" ht="21" customHeight="1">
      <c r="A7153" s="13" t="s">
        <v>100</v>
      </c>
      <c r="B7153" s="13" t="s">
        <v>99</v>
      </c>
      <c r="C7153" s="15">
        <v>46069</v>
      </c>
      <c r="D7153" s="15">
        <v>46099</v>
      </c>
      <c r="E7153" s="13" t="s">
        <v>143</v>
      </c>
      <c r="F7153" s="13" t="s">
        <v>381</v>
      </c>
      <c r="G7153" s="17">
        <v>2E-3</v>
      </c>
      <c r="H7153" s="13" t="s">
        <v>223</v>
      </c>
      <c r="I7153" s="13" t="s">
        <v>51</v>
      </c>
    </row>
    <row r="7154" spans="1:9" ht="21" customHeight="1">
      <c r="A7154" s="13" t="s">
        <v>100</v>
      </c>
      <c r="B7154" s="13" t="s">
        <v>99</v>
      </c>
      <c r="C7154" s="15">
        <v>46069</v>
      </c>
      <c r="D7154" s="15">
        <v>46099</v>
      </c>
      <c r="E7154" s="13" t="s">
        <v>143</v>
      </c>
      <c r="F7154" s="13" t="s">
        <v>382</v>
      </c>
      <c r="G7154" s="17">
        <v>2E-3</v>
      </c>
      <c r="H7154" s="13" t="s">
        <v>223</v>
      </c>
      <c r="I7154" s="13" t="s">
        <v>51</v>
      </c>
    </row>
    <row r="7155" spans="1:9" ht="21" customHeight="1">
      <c r="A7155" s="13" t="s">
        <v>100</v>
      </c>
      <c r="B7155" s="13" t="s">
        <v>99</v>
      </c>
      <c r="C7155" s="15">
        <v>46069</v>
      </c>
      <c r="D7155" s="15">
        <v>46099</v>
      </c>
      <c r="E7155" s="13" t="s">
        <v>143</v>
      </c>
      <c r="F7155" s="13" t="s">
        <v>380</v>
      </c>
      <c r="G7155" s="17">
        <v>2E-3</v>
      </c>
      <c r="H7155" s="13" t="s">
        <v>223</v>
      </c>
      <c r="I7155" s="13" t="s">
        <v>51</v>
      </c>
    </row>
    <row r="7156" spans="1:9" ht="21" customHeight="1">
      <c r="A7156" s="13" t="s">
        <v>100</v>
      </c>
      <c r="B7156" s="13" t="s">
        <v>99</v>
      </c>
      <c r="C7156" s="15">
        <v>46069</v>
      </c>
      <c r="D7156" s="15">
        <v>46099</v>
      </c>
      <c r="E7156" s="13" t="s">
        <v>143</v>
      </c>
      <c r="F7156" s="13" t="s">
        <v>384</v>
      </c>
      <c r="G7156" s="17">
        <v>2E-3</v>
      </c>
      <c r="H7156" s="13" t="s">
        <v>223</v>
      </c>
      <c r="I7156" s="13" t="s">
        <v>51</v>
      </c>
    </row>
    <row r="7157" spans="1:9" ht="21" customHeight="1">
      <c r="A7157" s="13" t="s">
        <v>100</v>
      </c>
      <c r="B7157" s="13" t="s">
        <v>99</v>
      </c>
      <c r="C7157" s="15">
        <v>46069</v>
      </c>
      <c r="D7157" s="15">
        <v>46099</v>
      </c>
      <c r="E7157" s="13" t="s">
        <v>143</v>
      </c>
      <c r="F7157" s="13" t="s">
        <v>383</v>
      </c>
      <c r="G7157" s="17">
        <v>1E-3</v>
      </c>
      <c r="H7157" s="13" t="s">
        <v>223</v>
      </c>
      <c r="I7157" s="13" t="s">
        <v>51</v>
      </c>
    </row>
    <row r="7158" spans="1:9" ht="21" customHeight="1">
      <c r="A7158" s="13" t="s">
        <v>100</v>
      </c>
      <c r="B7158" s="13" t="s">
        <v>99</v>
      </c>
      <c r="C7158" s="15">
        <v>46069</v>
      </c>
      <c r="D7158" s="15">
        <v>46099</v>
      </c>
      <c r="E7158" s="13" t="s">
        <v>143</v>
      </c>
      <c r="F7158" s="13" t="s">
        <v>385</v>
      </c>
      <c r="G7158" s="17">
        <v>1E-3</v>
      </c>
      <c r="H7158" s="13" t="s">
        <v>223</v>
      </c>
      <c r="I7158" s="13" t="s">
        <v>51</v>
      </c>
    </row>
    <row r="7159" spans="1:9" ht="21" customHeight="1">
      <c r="A7159" s="13" t="s">
        <v>100</v>
      </c>
      <c r="B7159" s="13" t="s">
        <v>99</v>
      </c>
      <c r="C7159" s="15">
        <v>46069</v>
      </c>
      <c r="D7159" s="15">
        <v>46099</v>
      </c>
      <c r="E7159" s="13" t="s">
        <v>143</v>
      </c>
      <c r="F7159" s="13" t="s">
        <v>386</v>
      </c>
      <c r="G7159" s="17">
        <v>0</v>
      </c>
      <c r="H7159" s="13" t="s">
        <v>223</v>
      </c>
      <c r="I7159" s="13" t="s">
        <v>51</v>
      </c>
    </row>
    <row r="7160" spans="1:9" ht="21" customHeight="1">
      <c r="A7160" s="13" t="s">
        <v>100</v>
      </c>
      <c r="B7160" s="13" t="s">
        <v>99</v>
      </c>
      <c r="C7160" s="15">
        <v>46069</v>
      </c>
      <c r="D7160" s="15">
        <v>46099</v>
      </c>
      <c r="E7160" s="13" t="s">
        <v>143</v>
      </c>
      <c r="F7160" s="13" t="s">
        <v>132</v>
      </c>
      <c r="G7160" s="17">
        <v>0</v>
      </c>
      <c r="H7160" s="13" t="s">
        <v>223</v>
      </c>
      <c r="I7160" s="13" t="s">
        <v>51</v>
      </c>
    </row>
    <row r="7161" spans="1:9" ht="21" customHeight="1">
      <c r="A7161" s="13" t="s">
        <v>100</v>
      </c>
      <c r="B7161" s="13" t="s">
        <v>99</v>
      </c>
      <c r="C7161" s="15">
        <v>46069</v>
      </c>
      <c r="D7161" s="15">
        <v>46099</v>
      </c>
      <c r="E7161" s="13" t="s">
        <v>143</v>
      </c>
      <c r="F7161" s="13" t="s">
        <v>387</v>
      </c>
      <c r="G7161" s="17">
        <v>0</v>
      </c>
      <c r="H7161" s="13" t="s">
        <v>223</v>
      </c>
      <c r="I7161" s="13" t="s">
        <v>51</v>
      </c>
    </row>
    <row r="7162" spans="1:9" ht="21" customHeight="1">
      <c r="A7162" s="13" t="s">
        <v>100</v>
      </c>
      <c r="B7162" s="13" t="s">
        <v>99</v>
      </c>
      <c r="C7162" s="15">
        <v>46069</v>
      </c>
      <c r="D7162" s="15">
        <v>46099</v>
      </c>
      <c r="E7162" s="13" t="s">
        <v>143</v>
      </c>
      <c r="F7162" s="13" t="s">
        <v>388</v>
      </c>
      <c r="G7162" s="17">
        <v>0</v>
      </c>
      <c r="H7162" s="13" t="s">
        <v>223</v>
      </c>
      <c r="I7162" s="13" t="s">
        <v>51</v>
      </c>
    </row>
    <row r="7163" spans="1:9" ht="21" customHeight="1">
      <c r="A7163" s="13" t="s">
        <v>100</v>
      </c>
      <c r="B7163" s="13" t="s">
        <v>99</v>
      </c>
      <c r="C7163" s="15">
        <v>46069</v>
      </c>
      <c r="D7163" s="15">
        <v>46099</v>
      </c>
      <c r="E7163" s="13" t="s">
        <v>143</v>
      </c>
      <c r="F7163" s="13" t="s">
        <v>389</v>
      </c>
      <c r="G7163" s="17">
        <v>0</v>
      </c>
      <c r="H7163" s="13" t="s">
        <v>223</v>
      </c>
      <c r="I7163" s="13" t="s">
        <v>51</v>
      </c>
    </row>
    <row r="7164" spans="1:9" ht="21" customHeight="1">
      <c r="A7164" s="13" t="s">
        <v>100</v>
      </c>
      <c r="B7164" s="13" t="s">
        <v>99</v>
      </c>
      <c r="C7164" s="15">
        <v>46069</v>
      </c>
      <c r="D7164" s="15">
        <v>46099</v>
      </c>
      <c r="E7164" s="13" t="s">
        <v>115</v>
      </c>
      <c r="F7164" s="13" t="s">
        <v>434</v>
      </c>
      <c r="G7164" s="17">
        <v>3.0000000000000001E-3</v>
      </c>
      <c r="H7164" s="13" t="s">
        <v>223</v>
      </c>
      <c r="I7164" s="13" t="s">
        <v>51</v>
      </c>
    </row>
    <row r="7165" spans="1:9" ht="21" customHeight="1">
      <c r="A7165" s="13" t="s">
        <v>100</v>
      </c>
      <c r="B7165" s="13" t="s">
        <v>99</v>
      </c>
      <c r="C7165" s="15">
        <v>46069</v>
      </c>
      <c r="D7165" s="15">
        <v>46099</v>
      </c>
      <c r="E7165" s="13" t="s">
        <v>115</v>
      </c>
      <c r="F7165" s="13" t="s">
        <v>435</v>
      </c>
      <c r="G7165" s="17">
        <v>3.0000000000000001E-3</v>
      </c>
      <c r="H7165" s="13" t="s">
        <v>223</v>
      </c>
      <c r="I7165" s="13" t="s">
        <v>51</v>
      </c>
    </row>
    <row r="7166" spans="1:9" ht="21" customHeight="1">
      <c r="A7166" s="13" t="s">
        <v>100</v>
      </c>
      <c r="B7166" s="13" t="s">
        <v>99</v>
      </c>
      <c r="C7166" s="15">
        <v>46069</v>
      </c>
      <c r="D7166" s="15">
        <v>46099</v>
      </c>
      <c r="E7166" s="13" t="s">
        <v>115</v>
      </c>
      <c r="F7166" s="13" t="s">
        <v>433</v>
      </c>
      <c r="G7166" s="17">
        <v>2E-3</v>
      </c>
      <c r="H7166" s="13" t="s">
        <v>223</v>
      </c>
      <c r="I7166" s="13" t="s">
        <v>51</v>
      </c>
    </row>
    <row r="7167" spans="1:9" ht="21" customHeight="1">
      <c r="A7167" s="13" t="s">
        <v>100</v>
      </c>
      <c r="B7167" s="13" t="s">
        <v>99</v>
      </c>
      <c r="C7167" s="15">
        <v>46069</v>
      </c>
      <c r="D7167" s="15">
        <v>46099</v>
      </c>
      <c r="E7167" s="13" t="s">
        <v>115</v>
      </c>
      <c r="F7167" s="13" t="s">
        <v>436</v>
      </c>
      <c r="G7167" s="17">
        <v>2E-3</v>
      </c>
      <c r="H7167" s="13" t="s">
        <v>223</v>
      </c>
      <c r="I7167" s="13" t="s">
        <v>51</v>
      </c>
    </row>
    <row r="7168" spans="1:9" ht="21" customHeight="1">
      <c r="A7168" s="13" t="s">
        <v>100</v>
      </c>
      <c r="B7168" s="13" t="s">
        <v>99</v>
      </c>
      <c r="C7168" s="15">
        <v>46069</v>
      </c>
      <c r="D7168" s="15">
        <v>46099</v>
      </c>
      <c r="E7168" s="13" t="s">
        <v>115</v>
      </c>
      <c r="F7168" s="13" t="s">
        <v>430</v>
      </c>
      <c r="G7168" s="17">
        <v>1E-3</v>
      </c>
      <c r="H7168" s="13" t="s">
        <v>223</v>
      </c>
      <c r="I7168" s="13" t="s">
        <v>51</v>
      </c>
    </row>
    <row r="7169" spans="1:9" ht="21" customHeight="1">
      <c r="A7169" s="13" t="s">
        <v>100</v>
      </c>
      <c r="B7169" s="13" t="s">
        <v>99</v>
      </c>
      <c r="C7169" s="15">
        <v>46069</v>
      </c>
      <c r="D7169" s="15">
        <v>46099</v>
      </c>
      <c r="E7169" s="13" t="s">
        <v>115</v>
      </c>
      <c r="F7169" s="13" t="s">
        <v>431</v>
      </c>
      <c r="G7169" s="17">
        <v>1E-3</v>
      </c>
      <c r="H7169" s="13" t="s">
        <v>223</v>
      </c>
      <c r="I7169" s="13" t="s">
        <v>51</v>
      </c>
    </row>
    <row r="7170" spans="1:9" ht="21" customHeight="1">
      <c r="A7170" s="13" t="s">
        <v>100</v>
      </c>
      <c r="B7170" s="13" t="s">
        <v>99</v>
      </c>
      <c r="C7170" s="15">
        <v>46069</v>
      </c>
      <c r="D7170" s="15">
        <v>46099</v>
      </c>
      <c r="E7170" s="13" t="s">
        <v>115</v>
      </c>
      <c r="F7170" s="13" t="s">
        <v>437</v>
      </c>
      <c r="G7170" s="17">
        <v>1E-3</v>
      </c>
      <c r="H7170" s="13" t="s">
        <v>223</v>
      </c>
      <c r="I7170" s="13" t="s">
        <v>51</v>
      </c>
    </row>
    <row r="7171" spans="1:9" ht="21" customHeight="1">
      <c r="A7171" s="13" t="s">
        <v>100</v>
      </c>
      <c r="B7171" s="13" t="s">
        <v>99</v>
      </c>
      <c r="C7171" s="15">
        <v>46069</v>
      </c>
      <c r="D7171" s="15">
        <v>46099</v>
      </c>
      <c r="E7171" s="13" t="s">
        <v>115</v>
      </c>
      <c r="F7171" s="13" t="s">
        <v>438</v>
      </c>
      <c r="G7171" s="17">
        <v>1E-3</v>
      </c>
      <c r="H7171" s="13" t="s">
        <v>223</v>
      </c>
      <c r="I7171" s="13" t="s">
        <v>51</v>
      </c>
    </row>
    <row r="7172" spans="1:9" ht="21" customHeight="1">
      <c r="A7172" s="13" t="s">
        <v>100</v>
      </c>
      <c r="B7172" s="13" t="s">
        <v>99</v>
      </c>
      <c r="C7172" s="15">
        <v>46069</v>
      </c>
      <c r="D7172" s="15">
        <v>46099</v>
      </c>
      <c r="E7172" s="13" t="s">
        <v>115</v>
      </c>
      <c r="F7172" s="13" t="s">
        <v>432</v>
      </c>
      <c r="G7172" s="17">
        <v>1E-3</v>
      </c>
      <c r="H7172" s="13" t="s">
        <v>223</v>
      </c>
      <c r="I7172" s="13" t="s">
        <v>51</v>
      </c>
    </row>
    <row r="7173" spans="1:9" ht="21" customHeight="1">
      <c r="A7173" s="13" t="s">
        <v>100</v>
      </c>
      <c r="B7173" s="13" t="s">
        <v>99</v>
      </c>
      <c r="C7173" s="15">
        <v>46069</v>
      </c>
      <c r="D7173" s="15">
        <v>46099</v>
      </c>
      <c r="E7173" s="13" t="s">
        <v>115</v>
      </c>
      <c r="F7173" s="13" t="s">
        <v>439</v>
      </c>
      <c r="G7173" s="17">
        <v>1E-3</v>
      </c>
      <c r="H7173" s="13" t="s">
        <v>223</v>
      </c>
      <c r="I7173" s="13" t="s">
        <v>51</v>
      </c>
    </row>
    <row r="7174" spans="1:9" ht="21" customHeight="1">
      <c r="A7174" s="13" t="s">
        <v>100</v>
      </c>
      <c r="B7174" s="13" t="s">
        <v>99</v>
      </c>
      <c r="C7174" s="15">
        <v>46069</v>
      </c>
      <c r="D7174" s="15">
        <v>46099</v>
      </c>
      <c r="E7174" s="13" t="s">
        <v>115</v>
      </c>
      <c r="F7174" s="13" t="s">
        <v>440</v>
      </c>
      <c r="G7174" s="17">
        <v>1E-3</v>
      </c>
      <c r="H7174" s="13" t="s">
        <v>223</v>
      </c>
      <c r="I7174" s="13" t="s">
        <v>51</v>
      </c>
    </row>
    <row r="7175" spans="1:9" ht="21" customHeight="1">
      <c r="A7175" s="13" t="s">
        <v>100</v>
      </c>
      <c r="B7175" s="13" t="s">
        <v>99</v>
      </c>
      <c r="C7175" s="15">
        <v>46069</v>
      </c>
      <c r="D7175" s="15">
        <v>46099</v>
      </c>
      <c r="E7175" s="13" t="s">
        <v>115</v>
      </c>
      <c r="F7175" s="13" t="s">
        <v>446</v>
      </c>
      <c r="G7175" s="17">
        <v>1E-3</v>
      </c>
      <c r="H7175" s="13" t="s">
        <v>223</v>
      </c>
      <c r="I7175" s="13" t="s">
        <v>51</v>
      </c>
    </row>
    <row r="7176" spans="1:9" ht="21" customHeight="1">
      <c r="A7176" s="13" t="s">
        <v>100</v>
      </c>
      <c r="B7176" s="13" t="s">
        <v>99</v>
      </c>
      <c r="C7176" s="15">
        <v>46069</v>
      </c>
      <c r="D7176" s="15">
        <v>46099</v>
      </c>
      <c r="E7176" s="13" t="s">
        <v>115</v>
      </c>
      <c r="F7176" s="13" t="s">
        <v>449</v>
      </c>
      <c r="G7176" s="17">
        <v>1E-3</v>
      </c>
      <c r="H7176" s="13" t="s">
        <v>223</v>
      </c>
      <c r="I7176" s="13" t="s">
        <v>51</v>
      </c>
    </row>
    <row r="7177" spans="1:9" ht="21" customHeight="1">
      <c r="A7177" s="13" t="s">
        <v>100</v>
      </c>
      <c r="B7177" s="13" t="s">
        <v>99</v>
      </c>
      <c r="C7177" s="15">
        <v>46069</v>
      </c>
      <c r="D7177" s="15">
        <v>46099</v>
      </c>
      <c r="E7177" s="13" t="s">
        <v>115</v>
      </c>
      <c r="F7177" s="13" t="s">
        <v>441</v>
      </c>
      <c r="G7177" s="17">
        <v>0</v>
      </c>
      <c r="H7177" s="13" t="s">
        <v>223</v>
      </c>
      <c r="I7177" s="13" t="s">
        <v>51</v>
      </c>
    </row>
    <row r="7178" spans="1:9" ht="21" customHeight="1">
      <c r="A7178" s="13" t="s">
        <v>100</v>
      </c>
      <c r="B7178" s="13" t="s">
        <v>99</v>
      </c>
      <c r="C7178" s="15">
        <v>46069</v>
      </c>
      <c r="D7178" s="15">
        <v>46099</v>
      </c>
      <c r="E7178" s="13" t="s">
        <v>115</v>
      </c>
      <c r="F7178" s="13" t="s">
        <v>442</v>
      </c>
      <c r="G7178" s="17">
        <v>0</v>
      </c>
      <c r="H7178" s="13" t="s">
        <v>223</v>
      </c>
      <c r="I7178" s="13" t="s">
        <v>51</v>
      </c>
    </row>
    <row r="7179" spans="1:9" ht="21" customHeight="1">
      <c r="A7179" s="13" t="s">
        <v>100</v>
      </c>
      <c r="B7179" s="13" t="s">
        <v>99</v>
      </c>
      <c r="C7179" s="15">
        <v>46069</v>
      </c>
      <c r="D7179" s="15">
        <v>46099</v>
      </c>
      <c r="E7179" s="13" t="s">
        <v>115</v>
      </c>
      <c r="F7179" s="13" t="s">
        <v>443</v>
      </c>
      <c r="G7179" s="17">
        <v>0</v>
      </c>
      <c r="H7179" s="13" t="s">
        <v>223</v>
      </c>
      <c r="I7179" s="13" t="s">
        <v>51</v>
      </c>
    </row>
    <row r="7180" spans="1:9" ht="21" customHeight="1">
      <c r="A7180" s="13" t="s">
        <v>100</v>
      </c>
      <c r="B7180" s="13" t="s">
        <v>99</v>
      </c>
      <c r="C7180" s="15">
        <v>46069</v>
      </c>
      <c r="D7180" s="15">
        <v>46099</v>
      </c>
      <c r="E7180" s="13" t="s">
        <v>115</v>
      </c>
      <c r="F7180" s="13" t="s">
        <v>444</v>
      </c>
      <c r="G7180" s="17">
        <v>0</v>
      </c>
      <c r="H7180" s="13" t="s">
        <v>223</v>
      </c>
      <c r="I7180" s="13" t="s">
        <v>51</v>
      </c>
    </row>
    <row r="7181" spans="1:9" ht="21" customHeight="1">
      <c r="A7181" s="13" t="s">
        <v>100</v>
      </c>
      <c r="B7181" s="13" t="s">
        <v>99</v>
      </c>
      <c r="C7181" s="15">
        <v>46069</v>
      </c>
      <c r="D7181" s="15">
        <v>46099</v>
      </c>
      <c r="E7181" s="13" t="s">
        <v>115</v>
      </c>
      <c r="F7181" s="13" t="s">
        <v>445</v>
      </c>
      <c r="G7181" s="17">
        <v>0</v>
      </c>
      <c r="H7181" s="13" t="s">
        <v>223</v>
      </c>
      <c r="I7181" s="13" t="s">
        <v>51</v>
      </c>
    </row>
    <row r="7182" spans="1:9" ht="21" customHeight="1">
      <c r="A7182" s="13" t="s">
        <v>100</v>
      </c>
      <c r="B7182" s="13" t="s">
        <v>99</v>
      </c>
      <c r="C7182" s="15">
        <v>46069</v>
      </c>
      <c r="D7182" s="15">
        <v>46099</v>
      </c>
      <c r="E7182" s="13" t="s">
        <v>115</v>
      </c>
      <c r="F7182" s="13" t="s">
        <v>113</v>
      </c>
      <c r="G7182" s="17">
        <v>0</v>
      </c>
      <c r="H7182" s="13" t="s">
        <v>223</v>
      </c>
      <c r="I7182" s="13" t="s">
        <v>51</v>
      </c>
    </row>
    <row r="7183" spans="1:9" ht="21" customHeight="1">
      <c r="A7183" s="13" t="s">
        <v>100</v>
      </c>
      <c r="B7183" s="13" t="s">
        <v>99</v>
      </c>
      <c r="C7183" s="15">
        <v>46069</v>
      </c>
      <c r="D7183" s="15">
        <v>46099</v>
      </c>
      <c r="E7183" s="13" t="s">
        <v>115</v>
      </c>
      <c r="F7183" s="13" t="s">
        <v>447</v>
      </c>
      <c r="G7183" s="17">
        <v>0</v>
      </c>
      <c r="H7183" s="13" t="s">
        <v>223</v>
      </c>
      <c r="I7183" s="13" t="s">
        <v>51</v>
      </c>
    </row>
    <row r="7184" spans="1:9" ht="21" customHeight="1">
      <c r="A7184" s="13" t="s">
        <v>100</v>
      </c>
      <c r="B7184" s="13" t="s">
        <v>99</v>
      </c>
      <c r="C7184" s="15">
        <v>46069</v>
      </c>
      <c r="D7184" s="15">
        <v>46099</v>
      </c>
      <c r="E7184" s="13" t="s">
        <v>115</v>
      </c>
      <c r="F7184" s="13" t="s">
        <v>448</v>
      </c>
      <c r="G7184" s="17">
        <v>0</v>
      </c>
      <c r="H7184" s="13" t="s">
        <v>223</v>
      </c>
      <c r="I7184" s="13" t="s">
        <v>51</v>
      </c>
    </row>
    <row r="7185" spans="1:9" ht="21" customHeight="1">
      <c r="A7185" s="13" t="s">
        <v>100</v>
      </c>
      <c r="B7185" s="13" t="s">
        <v>99</v>
      </c>
      <c r="C7185" s="15">
        <v>46069</v>
      </c>
      <c r="D7185" s="15">
        <v>46099</v>
      </c>
      <c r="E7185" s="13" t="s">
        <v>115</v>
      </c>
      <c r="F7185" s="13" t="s">
        <v>450</v>
      </c>
      <c r="G7185" s="17">
        <v>0</v>
      </c>
      <c r="H7185" s="13" t="s">
        <v>223</v>
      </c>
      <c r="I7185" s="13" t="s">
        <v>51</v>
      </c>
    </row>
    <row r="7186" spans="1:9" ht="21" customHeight="1">
      <c r="A7186" s="13" t="s">
        <v>100</v>
      </c>
      <c r="B7186" s="13" t="s">
        <v>99</v>
      </c>
      <c r="C7186" s="15">
        <v>46069</v>
      </c>
      <c r="D7186" s="15">
        <v>46099</v>
      </c>
      <c r="E7186" s="13" t="s">
        <v>494</v>
      </c>
      <c r="F7186" s="13" t="s">
        <v>495</v>
      </c>
      <c r="G7186" s="17">
        <v>2E-3</v>
      </c>
      <c r="H7186" s="13" t="s">
        <v>223</v>
      </c>
      <c r="I7186" s="13" t="s">
        <v>51</v>
      </c>
    </row>
    <row r="7187" spans="1:9" ht="21" customHeight="1">
      <c r="A7187" s="13" t="s">
        <v>100</v>
      </c>
      <c r="B7187" s="13" t="s">
        <v>99</v>
      </c>
      <c r="C7187" s="15">
        <v>46069</v>
      </c>
      <c r="D7187" s="15">
        <v>46099</v>
      </c>
      <c r="E7187" s="13" t="s">
        <v>494</v>
      </c>
      <c r="F7187" s="13" t="s">
        <v>392</v>
      </c>
      <c r="G7187" s="17">
        <v>2E-3</v>
      </c>
      <c r="H7187" s="13" t="s">
        <v>223</v>
      </c>
      <c r="I7187" s="13" t="s">
        <v>51</v>
      </c>
    </row>
    <row r="7188" spans="1:9" ht="21" customHeight="1">
      <c r="A7188" s="13" t="s">
        <v>100</v>
      </c>
      <c r="B7188" s="13" t="s">
        <v>99</v>
      </c>
      <c r="C7188" s="15">
        <v>46069</v>
      </c>
      <c r="D7188" s="15">
        <v>46099</v>
      </c>
      <c r="E7188" s="13" t="s">
        <v>494</v>
      </c>
      <c r="F7188" s="13" t="s">
        <v>496</v>
      </c>
      <c r="G7188" s="17">
        <v>2E-3</v>
      </c>
      <c r="H7188" s="13" t="s">
        <v>223</v>
      </c>
      <c r="I7188" s="13" t="s">
        <v>51</v>
      </c>
    </row>
    <row r="7189" spans="1:9" ht="21" customHeight="1">
      <c r="A7189" s="13" t="s">
        <v>100</v>
      </c>
      <c r="B7189" s="13" t="s">
        <v>99</v>
      </c>
      <c r="C7189" s="15">
        <v>46069</v>
      </c>
      <c r="D7189" s="15">
        <v>46099</v>
      </c>
      <c r="E7189" s="13" t="s">
        <v>494</v>
      </c>
      <c r="F7189" s="13" t="s">
        <v>497</v>
      </c>
      <c r="G7189" s="17">
        <v>2E-3</v>
      </c>
      <c r="H7189" s="13" t="s">
        <v>223</v>
      </c>
      <c r="I7189" s="13" t="s">
        <v>51</v>
      </c>
    </row>
    <row r="7190" spans="1:9" ht="21" customHeight="1">
      <c r="A7190" s="13" t="s">
        <v>100</v>
      </c>
      <c r="B7190" s="13" t="s">
        <v>99</v>
      </c>
      <c r="C7190" s="15">
        <v>46069</v>
      </c>
      <c r="D7190" s="15">
        <v>46099</v>
      </c>
      <c r="E7190" s="13" t="s">
        <v>494</v>
      </c>
      <c r="F7190" s="13" t="s">
        <v>364</v>
      </c>
      <c r="G7190" s="17">
        <v>1E-3</v>
      </c>
      <c r="H7190" s="13" t="s">
        <v>223</v>
      </c>
      <c r="I7190" s="13" t="s">
        <v>51</v>
      </c>
    </row>
    <row r="7191" spans="1:9" ht="21" customHeight="1">
      <c r="A7191" s="13" t="s">
        <v>100</v>
      </c>
      <c r="B7191" s="13" t="s">
        <v>99</v>
      </c>
      <c r="C7191" s="15">
        <v>46069</v>
      </c>
      <c r="D7191" s="15">
        <v>46099</v>
      </c>
      <c r="E7191" s="13" t="s">
        <v>494</v>
      </c>
      <c r="F7191" s="13" t="s">
        <v>366</v>
      </c>
      <c r="G7191" s="17">
        <v>1E-3</v>
      </c>
      <c r="H7191" s="13" t="s">
        <v>223</v>
      </c>
      <c r="I7191" s="13" t="s">
        <v>51</v>
      </c>
    </row>
    <row r="7192" spans="1:9" ht="21" customHeight="1">
      <c r="A7192" s="13" t="s">
        <v>100</v>
      </c>
      <c r="B7192" s="13" t="s">
        <v>99</v>
      </c>
      <c r="C7192" s="15">
        <v>46069</v>
      </c>
      <c r="D7192" s="15">
        <v>46099</v>
      </c>
      <c r="E7192" s="13" t="s">
        <v>494</v>
      </c>
      <c r="F7192" s="13" t="s">
        <v>498</v>
      </c>
      <c r="G7192" s="17">
        <v>1E-3</v>
      </c>
      <c r="H7192" s="13" t="s">
        <v>223</v>
      </c>
      <c r="I7192" s="13" t="s">
        <v>51</v>
      </c>
    </row>
    <row r="7193" spans="1:9" ht="21" customHeight="1">
      <c r="A7193" s="13" t="s">
        <v>100</v>
      </c>
      <c r="B7193" s="13" t="s">
        <v>99</v>
      </c>
      <c r="C7193" s="15">
        <v>46069</v>
      </c>
      <c r="D7193" s="15">
        <v>46099</v>
      </c>
      <c r="E7193" s="13" t="s">
        <v>494</v>
      </c>
      <c r="F7193" s="13" t="s">
        <v>499</v>
      </c>
      <c r="G7193" s="17">
        <v>1E-3</v>
      </c>
      <c r="H7193" s="13" t="s">
        <v>223</v>
      </c>
      <c r="I7193" s="13" t="s">
        <v>51</v>
      </c>
    </row>
    <row r="7194" spans="1:9" ht="21" customHeight="1">
      <c r="A7194" s="13" t="s">
        <v>100</v>
      </c>
      <c r="B7194" s="13" t="s">
        <v>99</v>
      </c>
      <c r="C7194" s="15">
        <v>46069</v>
      </c>
      <c r="D7194" s="15">
        <v>46099</v>
      </c>
      <c r="E7194" s="13" t="s">
        <v>494</v>
      </c>
      <c r="F7194" s="13" t="s">
        <v>395</v>
      </c>
      <c r="G7194" s="17">
        <v>1E-3</v>
      </c>
      <c r="H7194" s="13" t="s">
        <v>223</v>
      </c>
      <c r="I7194" s="13" t="s">
        <v>51</v>
      </c>
    </row>
    <row r="7195" spans="1:9" ht="21" customHeight="1">
      <c r="A7195" s="13" t="s">
        <v>100</v>
      </c>
      <c r="B7195" s="13" t="s">
        <v>99</v>
      </c>
      <c r="C7195" s="15">
        <v>46069</v>
      </c>
      <c r="D7195" s="15">
        <v>46099</v>
      </c>
      <c r="E7195" s="13" t="s">
        <v>494</v>
      </c>
      <c r="F7195" s="13" t="s">
        <v>500</v>
      </c>
      <c r="G7195" s="17">
        <v>1E-3</v>
      </c>
      <c r="H7195" s="13" t="s">
        <v>223</v>
      </c>
      <c r="I7195" s="13" t="s">
        <v>51</v>
      </c>
    </row>
    <row r="7196" spans="1:9" ht="21" customHeight="1">
      <c r="A7196" s="13" t="s">
        <v>100</v>
      </c>
      <c r="B7196" s="13" t="s">
        <v>99</v>
      </c>
      <c r="C7196" s="15">
        <v>46069</v>
      </c>
      <c r="D7196" s="15">
        <v>46099</v>
      </c>
      <c r="E7196" s="13" t="s">
        <v>494</v>
      </c>
      <c r="F7196" s="13" t="s">
        <v>339</v>
      </c>
      <c r="G7196" s="17">
        <v>1E-3</v>
      </c>
      <c r="H7196" s="13" t="s">
        <v>223</v>
      </c>
      <c r="I7196" s="13" t="s">
        <v>51</v>
      </c>
    </row>
    <row r="7197" spans="1:9" ht="21" customHeight="1">
      <c r="A7197" s="13" t="s">
        <v>100</v>
      </c>
      <c r="B7197" s="13" t="s">
        <v>99</v>
      </c>
      <c r="C7197" s="15">
        <v>46069</v>
      </c>
      <c r="D7197" s="15">
        <v>46099</v>
      </c>
      <c r="E7197" s="13" t="s">
        <v>494</v>
      </c>
      <c r="F7197" s="13" t="s">
        <v>501</v>
      </c>
      <c r="G7197" s="17">
        <v>1E-3</v>
      </c>
      <c r="H7197" s="13" t="s">
        <v>223</v>
      </c>
      <c r="I7197" s="13" t="s">
        <v>51</v>
      </c>
    </row>
    <row r="7198" spans="1:9" ht="21" customHeight="1">
      <c r="A7198" s="13" t="s">
        <v>100</v>
      </c>
      <c r="B7198" s="13" t="s">
        <v>99</v>
      </c>
      <c r="C7198" s="15">
        <v>46069</v>
      </c>
      <c r="D7198" s="15">
        <v>46099</v>
      </c>
      <c r="E7198" s="13" t="s">
        <v>494</v>
      </c>
      <c r="F7198" s="13" t="s">
        <v>502</v>
      </c>
      <c r="G7198" s="17">
        <v>1E-3</v>
      </c>
      <c r="H7198" s="13" t="s">
        <v>223</v>
      </c>
      <c r="I7198" s="13" t="s">
        <v>51</v>
      </c>
    </row>
    <row r="7199" spans="1:9" ht="21" customHeight="1">
      <c r="A7199" s="13" t="s">
        <v>100</v>
      </c>
      <c r="B7199" s="13" t="s">
        <v>99</v>
      </c>
      <c r="C7199" s="15">
        <v>46069</v>
      </c>
      <c r="D7199" s="15">
        <v>46099</v>
      </c>
      <c r="E7199" s="13" t="s">
        <v>494</v>
      </c>
      <c r="F7199" s="13" t="s">
        <v>503</v>
      </c>
      <c r="G7199" s="17">
        <v>1E-3</v>
      </c>
      <c r="H7199" s="13" t="s">
        <v>223</v>
      </c>
      <c r="I7199" s="13" t="s">
        <v>51</v>
      </c>
    </row>
    <row r="7200" spans="1:9" ht="21" customHeight="1">
      <c r="A7200" s="13" t="s">
        <v>100</v>
      </c>
      <c r="B7200" s="13" t="s">
        <v>99</v>
      </c>
      <c r="C7200" s="15">
        <v>46069</v>
      </c>
      <c r="D7200" s="15">
        <v>46099</v>
      </c>
      <c r="E7200" s="13" t="s">
        <v>494</v>
      </c>
      <c r="F7200" s="13" t="s">
        <v>504</v>
      </c>
      <c r="G7200" s="17">
        <v>1E-3</v>
      </c>
      <c r="H7200" s="13" t="s">
        <v>223</v>
      </c>
      <c r="I7200" s="13" t="s">
        <v>51</v>
      </c>
    </row>
    <row r="7201" spans="1:9" ht="21" customHeight="1">
      <c r="A7201" s="13" t="s">
        <v>100</v>
      </c>
      <c r="B7201" s="13" t="s">
        <v>99</v>
      </c>
      <c r="C7201" s="15">
        <v>46069</v>
      </c>
      <c r="D7201" s="15">
        <v>46099</v>
      </c>
      <c r="E7201" s="13" t="s">
        <v>494</v>
      </c>
      <c r="F7201" s="13" t="s">
        <v>362</v>
      </c>
      <c r="G7201" s="17">
        <v>0</v>
      </c>
      <c r="H7201" s="13" t="s">
        <v>223</v>
      </c>
      <c r="I7201" s="13" t="s">
        <v>51</v>
      </c>
    </row>
    <row r="7202" spans="1:9" ht="21" customHeight="1">
      <c r="A7202" s="13" t="s">
        <v>100</v>
      </c>
      <c r="B7202" s="13" t="s">
        <v>99</v>
      </c>
      <c r="C7202" s="15">
        <v>46069</v>
      </c>
      <c r="D7202" s="15">
        <v>46099</v>
      </c>
      <c r="E7202" s="13" t="s">
        <v>368</v>
      </c>
      <c r="F7202" s="13" t="s">
        <v>364</v>
      </c>
      <c r="G7202" s="17">
        <v>4.0000000000000001E-3</v>
      </c>
      <c r="H7202" s="13" t="s">
        <v>223</v>
      </c>
      <c r="I7202" s="13" t="s">
        <v>51</v>
      </c>
    </row>
    <row r="7203" spans="1:9" ht="21" customHeight="1">
      <c r="A7203" s="13" t="s">
        <v>100</v>
      </c>
      <c r="B7203" s="13" t="s">
        <v>99</v>
      </c>
      <c r="C7203" s="15">
        <v>46069</v>
      </c>
      <c r="D7203" s="15">
        <v>46099</v>
      </c>
      <c r="E7203" s="13" t="s">
        <v>368</v>
      </c>
      <c r="F7203" s="13" t="s">
        <v>369</v>
      </c>
      <c r="G7203" s="17">
        <v>3.0000000000000001E-3</v>
      </c>
      <c r="H7203" s="13" t="s">
        <v>223</v>
      </c>
      <c r="I7203" s="13" t="s">
        <v>51</v>
      </c>
    </row>
    <row r="7204" spans="1:9" ht="21" customHeight="1">
      <c r="A7204" s="13" t="s">
        <v>100</v>
      </c>
      <c r="B7204" s="13" t="s">
        <v>99</v>
      </c>
      <c r="C7204" s="15">
        <v>46069</v>
      </c>
      <c r="D7204" s="15">
        <v>46099</v>
      </c>
      <c r="E7204" s="13" t="s">
        <v>368</v>
      </c>
      <c r="F7204" s="13" t="s">
        <v>370</v>
      </c>
      <c r="G7204" s="17">
        <v>3.0000000000000001E-3</v>
      </c>
      <c r="H7204" s="13" t="s">
        <v>223</v>
      </c>
      <c r="I7204" s="13" t="s">
        <v>51</v>
      </c>
    </row>
    <row r="7205" spans="1:9" ht="21" customHeight="1">
      <c r="A7205" s="13" t="s">
        <v>100</v>
      </c>
      <c r="B7205" s="13" t="s">
        <v>99</v>
      </c>
      <c r="C7205" s="15">
        <v>46069</v>
      </c>
      <c r="D7205" s="15">
        <v>46099</v>
      </c>
      <c r="E7205" s="13" t="s">
        <v>368</v>
      </c>
      <c r="F7205" s="13" t="s">
        <v>371</v>
      </c>
      <c r="G7205" s="17">
        <v>3.0000000000000001E-3</v>
      </c>
      <c r="H7205" s="13" t="s">
        <v>223</v>
      </c>
      <c r="I7205" s="13" t="s">
        <v>51</v>
      </c>
    </row>
    <row r="7206" spans="1:9" ht="21" customHeight="1">
      <c r="A7206" s="13" t="s">
        <v>100</v>
      </c>
      <c r="B7206" s="13" t="s">
        <v>99</v>
      </c>
      <c r="C7206" s="15">
        <v>46069</v>
      </c>
      <c r="D7206" s="15">
        <v>46099</v>
      </c>
      <c r="E7206" s="13" t="s">
        <v>368</v>
      </c>
      <c r="F7206" s="13" t="s">
        <v>372</v>
      </c>
      <c r="G7206" s="17">
        <v>2E-3</v>
      </c>
      <c r="H7206" s="13" t="s">
        <v>223</v>
      </c>
      <c r="I7206" s="13" t="s">
        <v>51</v>
      </c>
    </row>
    <row r="7207" spans="1:9" ht="21" customHeight="1">
      <c r="A7207" s="13" t="s">
        <v>100</v>
      </c>
      <c r="B7207" s="13" t="s">
        <v>99</v>
      </c>
      <c r="C7207" s="15">
        <v>46069</v>
      </c>
      <c r="D7207" s="15">
        <v>46099</v>
      </c>
      <c r="E7207" s="13" t="s">
        <v>368</v>
      </c>
      <c r="F7207" s="13" t="s">
        <v>373</v>
      </c>
      <c r="G7207" s="17">
        <v>2E-3</v>
      </c>
      <c r="H7207" s="13" t="s">
        <v>223</v>
      </c>
      <c r="I7207" s="13" t="s">
        <v>51</v>
      </c>
    </row>
    <row r="7208" spans="1:9" ht="21" customHeight="1">
      <c r="A7208" s="13" t="s">
        <v>100</v>
      </c>
      <c r="B7208" s="13" t="s">
        <v>99</v>
      </c>
      <c r="C7208" s="15">
        <v>46069</v>
      </c>
      <c r="D7208" s="15">
        <v>46099</v>
      </c>
      <c r="E7208" s="13" t="s">
        <v>368</v>
      </c>
      <c r="F7208" s="13" t="s">
        <v>362</v>
      </c>
      <c r="G7208" s="17">
        <v>1E-3</v>
      </c>
      <c r="H7208" s="13" t="s">
        <v>223</v>
      </c>
      <c r="I7208" s="13" t="s">
        <v>51</v>
      </c>
    </row>
    <row r="7209" spans="1:9" ht="21" customHeight="1">
      <c r="A7209" s="13" t="s">
        <v>100</v>
      </c>
      <c r="B7209" s="13" t="s">
        <v>99</v>
      </c>
      <c r="C7209" s="15">
        <v>46069</v>
      </c>
      <c r="D7209" s="15">
        <v>46099</v>
      </c>
      <c r="E7209" s="13" t="s">
        <v>368</v>
      </c>
      <c r="F7209" s="13" t="s">
        <v>366</v>
      </c>
      <c r="G7209" s="17">
        <v>0</v>
      </c>
      <c r="H7209" s="13" t="s">
        <v>223</v>
      </c>
      <c r="I7209" s="13" t="s">
        <v>51</v>
      </c>
    </row>
    <row r="7210" spans="1:9" ht="21" customHeight="1">
      <c r="A7210" s="13" t="s">
        <v>100</v>
      </c>
      <c r="B7210" s="13" t="s">
        <v>99</v>
      </c>
      <c r="C7210" s="15">
        <v>46069</v>
      </c>
      <c r="D7210" s="15">
        <v>46099</v>
      </c>
      <c r="E7210" s="13" t="s">
        <v>368</v>
      </c>
      <c r="F7210" s="13" t="s">
        <v>374</v>
      </c>
      <c r="G7210" s="17">
        <v>0</v>
      </c>
      <c r="H7210" s="13" t="s">
        <v>223</v>
      </c>
      <c r="I7210" s="13" t="s">
        <v>51</v>
      </c>
    </row>
    <row r="7211" spans="1:9" ht="21" customHeight="1">
      <c r="A7211" s="13" t="s">
        <v>100</v>
      </c>
      <c r="B7211" s="13" t="s">
        <v>99</v>
      </c>
      <c r="C7211" s="15">
        <v>46069</v>
      </c>
      <c r="D7211" s="15">
        <v>46099</v>
      </c>
      <c r="E7211" s="13" t="s">
        <v>368</v>
      </c>
      <c r="F7211" s="13" t="s">
        <v>375</v>
      </c>
      <c r="G7211" s="17">
        <v>0</v>
      </c>
      <c r="H7211" s="13" t="s">
        <v>223</v>
      </c>
      <c r="I7211" s="13" t="s">
        <v>51</v>
      </c>
    </row>
    <row r="7212" spans="1:9" ht="21" customHeight="1">
      <c r="A7212" s="13" t="s">
        <v>100</v>
      </c>
      <c r="B7212" s="13" t="s">
        <v>99</v>
      </c>
      <c r="C7212" s="15">
        <v>46069</v>
      </c>
      <c r="D7212" s="15">
        <v>46099</v>
      </c>
      <c r="E7212" s="13" t="s">
        <v>75</v>
      </c>
      <c r="F7212" s="13" t="s">
        <v>282</v>
      </c>
      <c r="G7212" s="17">
        <v>3.0000000000000001E-3</v>
      </c>
      <c r="H7212" s="13" t="s">
        <v>223</v>
      </c>
      <c r="I7212" s="13" t="s">
        <v>51</v>
      </c>
    </row>
    <row r="7213" spans="1:9" ht="21" customHeight="1">
      <c r="A7213" s="13" t="s">
        <v>100</v>
      </c>
      <c r="B7213" s="13" t="s">
        <v>99</v>
      </c>
      <c r="C7213" s="15">
        <v>46069</v>
      </c>
      <c r="D7213" s="15">
        <v>46099</v>
      </c>
      <c r="E7213" s="13" t="s">
        <v>75</v>
      </c>
      <c r="F7213" s="13" t="s">
        <v>279</v>
      </c>
      <c r="G7213" s="17">
        <v>3.0000000000000001E-3</v>
      </c>
      <c r="H7213" s="13" t="s">
        <v>223</v>
      </c>
      <c r="I7213" s="13" t="s">
        <v>51</v>
      </c>
    </row>
    <row r="7214" spans="1:9" ht="21" customHeight="1">
      <c r="A7214" s="13" t="s">
        <v>100</v>
      </c>
      <c r="B7214" s="13" t="s">
        <v>99</v>
      </c>
      <c r="C7214" s="15">
        <v>46069</v>
      </c>
      <c r="D7214" s="15">
        <v>46099</v>
      </c>
      <c r="E7214" s="13" t="s">
        <v>75</v>
      </c>
      <c r="F7214" s="13" t="s">
        <v>283</v>
      </c>
      <c r="G7214" s="17">
        <v>2E-3</v>
      </c>
      <c r="H7214" s="13" t="s">
        <v>223</v>
      </c>
      <c r="I7214" s="13" t="s">
        <v>51</v>
      </c>
    </row>
    <row r="7215" spans="1:9" ht="21" customHeight="1">
      <c r="A7215" s="13" t="s">
        <v>100</v>
      </c>
      <c r="B7215" s="13" t="s">
        <v>99</v>
      </c>
      <c r="C7215" s="15">
        <v>46069</v>
      </c>
      <c r="D7215" s="15">
        <v>46099</v>
      </c>
      <c r="E7215" s="13" t="s">
        <v>75</v>
      </c>
      <c r="F7215" s="13" t="s">
        <v>280</v>
      </c>
      <c r="G7215" s="17">
        <v>2E-3</v>
      </c>
      <c r="H7215" s="13" t="s">
        <v>223</v>
      </c>
      <c r="I7215" s="13" t="s">
        <v>51</v>
      </c>
    </row>
    <row r="7216" spans="1:9" ht="21" customHeight="1">
      <c r="A7216" s="13" t="s">
        <v>100</v>
      </c>
      <c r="B7216" s="13" t="s">
        <v>99</v>
      </c>
      <c r="C7216" s="15">
        <v>46069</v>
      </c>
      <c r="D7216" s="15">
        <v>46099</v>
      </c>
      <c r="E7216" s="13" t="s">
        <v>75</v>
      </c>
      <c r="F7216" s="13" t="s">
        <v>287</v>
      </c>
      <c r="G7216" s="17">
        <v>1E-3</v>
      </c>
      <c r="H7216" s="13" t="s">
        <v>223</v>
      </c>
      <c r="I7216" s="13" t="s">
        <v>51</v>
      </c>
    </row>
    <row r="7217" spans="1:9" ht="21" customHeight="1">
      <c r="A7217" s="13" t="s">
        <v>100</v>
      </c>
      <c r="B7217" s="13" t="s">
        <v>99</v>
      </c>
      <c r="C7217" s="15">
        <v>46069</v>
      </c>
      <c r="D7217" s="15">
        <v>46099</v>
      </c>
      <c r="E7217" s="13" t="s">
        <v>75</v>
      </c>
      <c r="F7217" s="13" t="s">
        <v>284</v>
      </c>
      <c r="G7217" s="17">
        <v>1E-3</v>
      </c>
      <c r="H7217" s="13" t="s">
        <v>223</v>
      </c>
      <c r="I7217" s="13" t="s">
        <v>51</v>
      </c>
    </row>
    <row r="7218" spans="1:9" ht="21" customHeight="1">
      <c r="A7218" s="13" t="s">
        <v>100</v>
      </c>
      <c r="B7218" s="13" t="s">
        <v>99</v>
      </c>
      <c r="C7218" s="15">
        <v>46069</v>
      </c>
      <c r="D7218" s="15">
        <v>46099</v>
      </c>
      <c r="E7218" s="13" t="s">
        <v>75</v>
      </c>
      <c r="F7218" s="13" t="s">
        <v>281</v>
      </c>
      <c r="G7218" s="17">
        <v>1E-3</v>
      </c>
      <c r="H7218" s="13" t="s">
        <v>223</v>
      </c>
      <c r="I7218" s="13" t="s">
        <v>51</v>
      </c>
    </row>
    <row r="7219" spans="1:9" ht="21" customHeight="1">
      <c r="A7219" s="13" t="s">
        <v>100</v>
      </c>
      <c r="B7219" s="13" t="s">
        <v>99</v>
      </c>
      <c r="C7219" s="15">
        <v>46069</v>
      </c>
      <c r="D7219" s="15">
        <v>46099</v>
      </c>
      <c r="E7219" s="13" t="s">
        <v>75</v>
      </c>
      <c r="F7219" s="13" t="s">
        <v>289</v>
      </c>
      <c r="G7219" s="17">
        <v>1E-3</v>
      </c>
      <c r="H7219" s="13" t="s">
        <v>223</v>
      </c>
      <c r="I7219" s="13" t="s">
        <v>51</v>
      </c>
    </row>
    <row r="7220" spans="1:9" ht="21" customHeight="1">
      <c r="A7220" s="13" t="s">
        <v>100</v>
      </c>
      <c r="B7220" s="13" t="s">
        <v>99</v>
      </c>
      <c r="C7220" s="15">
        <v>46069</v>
      </c>
      <c r="D7220" s="15">
        <v>46099</v>
      </c>
      <c r="E7220" s="13" t="s">
        <v>75</v>
      </c>
      <c r="F7220" s="13" t="s">
        <v>288</v>
      </c>
      <c r="G7220" s="17">
        <v>1E-3</v>
      </c>
      <c r="H7220" s="13" t="s">
        <v>223</v>
      </c>
      <c r="I7220" s="13" t="s">
        <v>51</v>
      </c>
    </row>
    <row r="7221" spans="1:9" ht="21" customHeight="1">
      <c r="A7221" s="13" t="s">
        <v>100</v>
      </c>
      <c r="B7221" s="13" t="s">
        <v>99</v>
      </c>
      <c r="C7221" s="15">
        <v>46069</v>
      </c>
      <c r="D7221" s="15">
        <v>46099</v>
      </c>
      <c r="E7221" s="13" t="s">
        <v>75</v>
      </c>
      <c r="F7221" s="13" t="s">
        <v>290</v>
      </c>
      <c r="G7221" s="17">
        <v>1E-3</v>
      </c>
      <c r="H7221" s="13" t="s">
        <v>223</v>
      </c>
      <c r="I7221" s="13" t="s">
        <v>51</v>
      </c>
    </row>
    <row r="7222" spans="1:9" ht="21" customHeight="1">
      <c r="A7222" s="13" t="s">
        <v>100</v>
      </c>
      <c r="B7222" s="13" t="s">
        <v>99</v>
      </c>
      <c r="C7222" s="15">
        <v>46069</v>
      </c>
      <c r="D7222" s="15">
        <v>46099</v>
      </c>
      <c r="E7222" s="13" t="s">
        <v>75</v>
      </c>
      <c r="F7222" s="13" t="s">
        <v>278</v>
      </c>
      <c r="G7222" s="17">
        <v>1E-3</v>
      </c>
      <c r="H7222" s="13" t="s">
        <v>223</v>
      </c>
      <c r="I7222" s="13" t="s">
        <v>51</v>
      </c>
    </row>
    <row r="7223" spans="1:9" ht="21" customHeight="1">
      <c r="A7223" s="13" t="s">
        <v>100</v>
      </c>
      <c r="B7223" s="13" t="s">
        <v>99</v>
      </c>
      <c r="C7223" s="15">
        <v>46069</v>
      </c>
      <c r="D7223" s="15">
        <v>46099</v>
      </c>
      <c r="E7223" s="13" t="s">
        <v>75</v>
      </c>
      <c r="F7223" s="13" t="s">
        <v>73</v>
      </c>
      <c r="G7223" s="17">
        <v>1E-3</v>
      </c>
      <c r="H7223" s="13" t="s">
        <v>223</v>
      </c>
      <c r="I7223" s="13" t="s">
        <v>51</v>
      </c>
    </row>
    <row r="7224" spans="1:9" ht="21" customHeight="1">
      <c r="A7224" s="13" t="s">
        <v>100</v>
      </c>
      <c r="B7224" s="13" t="s">
        <v>99</v>
      </c>
      <c r="C7224" s="15">
        <v>46069</v>
      </c>
      <c r="D7224" s="15">
        <v>46099</v>
      </c>
      <c r="E7224" s="13" t="s">
        <v>75</v>
      </c>
      <c r="F7224" s="13" t="s">
        <v>286</v>
      </c>
      <c r="G7224" s="17">
        <v>1E-3</v>
      </c>
      <c r="H7224" s="13" t="s">
        <v>223</v>
      </c>
      <c r="I7224" s="13" t="s">
        <v>51</v>
      </c>
    </row>
    <row r="7225" spans="1:9" ht="21" customHeight="1">
      <c r="A7225" s="13" t="s">
        <v>100</v>
      </c>
      <c r="B7225" s="13" t="s">
        <v>99</v>
      </c>
      <c r="C7225" s="15">
        <v>46069</v>
      </c>
      <c r="D7225" s="15">
        <v>46099</v>
      </c>
      <c r="E7225" s="13" t="s">
        <v>75</v>
      </c>
      <c r="F7225" s="13" t="s">
        <v>291</v>
      </c>
      <c r="G7225" s="17">
        <v>0</v>
      </c>
      <c r="H7225" s="13" t="s">
        <v>223</v>
      </c>
      <c r="I7225" s="13" t="s">
        <v>51</v>
      </c>
    </row>
    <row r="7226" spans="1:9" ht="21" customHeight="1">
      <c r="A7226" s="13" t="s">
        <v>100</v>
      </c>
      <c r="B7226" s="13" t="s">
        <v>99</v>
      </c>
      <c r="C7226" s="15">
        <v>46069</v>
      </c>
      <c r="D7226" s="15">
        <v>46099</v>
      </c>
      <c r="E7226" s="13" t="s">
        <v>75</v>
      </c>
      <c r="F7226" s="13" t="s">
        <v>292</v>
      </c>
      <c r="G7226" s="17">
        <v>0</v>
      </c>
      <c r="H7226" s="13" t="s">
        <v>223</v>
      </c>
      <c r="I7226" s="13" t="s">
        <v>51</v>
      </c>
    </row>
    <row r="7227" spans="1:9" ht="21" customHeight="1">
      <c r="A7227" s="13" t="s">
        <v>100</v>
      </c>
      <c r="B7227" s="13" t="s">
        <v>99</v>
      </c>
      <c r="C7227" s="15">
        <v>46069</v>
      </c>
      <c r="D7227" s="15">
        <v>46099</v>
      </c>
      <c r="E7227" s="13" t="s">
        <v>75</v>
      </c>
      <c r="F7227" s="13" t="s">
        <v>285</v>
      </c>
      <c r="G7227" s="17">
        <v>0</v>
      </c>
      <c r="H7227" s="13" t="s">
        <v>223</v>
      </c>
      <c r="I7227" s="13" t="s">
        <v>51</v>
      </c>
    </row>
    <row r="7228" spans="1:9" ht="21" customHeight="1">
      <c r="A7228" s="13" t="s">
        <v>100</v>
      </c>
      <c r="B7228" s="13" t="s">
        <v>99</v>
      </c>
      <c r="C7228" s="15">
        <v>46069</v>
      </c>
      <c r="D7228" s="15">
        <v>46099</v>
      </c>
      <c r="E7228" s="13" t="s">
        <v>363</v>
      </c>
      <c r="F7228" s="13" t="s">
        <v>364</v>
      </c>
      <c r="G7228" s="17">
        <v>3.0000000000000001E-3</v>
      </c>
      <c r="H7228" s="13" t="s">
        <v>223</v>
      </c>
      <c r="I7228" s="13" t="s">
        <v>51</v>
      </c>
    </row>
    <row r="7229" spans="1:9" ht="21" customHeight="1">
      <c r="A7229" s="13" t="s">
        <v>100</v>
      </c>
      <c r="B7229" s="13" t="s">
        <v>99</v>
      </c>
      <c r="C7229" s="15">
        <v>46069</v>
      </c>
      <c r="D7229" s="15">
        <v>46099</v>
      </c>
      <c r="E7229" s="13" t="s">
        <v>363</v>
      </c>
      <c r="F7229" s="13" t="s">
        <v>365</v>
      </c>
      <c r="G7229" s="17">
        <v>3.0000000000000001E-3</v>
      </c>
      <c r="H7229" s="13" t="s">
        <v>223</v>
      </c>
      <c r="I7229" s="13" t="s">
        <v>51</v>
      </c>
    </row>
    <row r="7230" spans="1:9" ht="21" customHeight="1">
      <c r="A7230" s="13" t="s">
        <v>100</v>
      </c>
      <c r="B7230" s="13" t="s">
        <v>99</v>
      </c>
      <c r="C7230" s="15">
        <v>46069</v>
      </c>
      <c r="D7230" s="15">
        <v>46099</v>
      </c>
      <c r="E7230" s="13" t="s">
        <v>363</v>
      </c>
      <c r="F7230" s="13" t="s">
        <v>366</v>
      </c>
      <c r="G7230" s="17">
        <v>2E-3</v>
      </c>
      <c r="H7230" s="13" t="s">
        <v>223</v>
      </c>
      <c r="I7230" s="13" t="s">
        <v>51</v>
      </c>
    </row>
    <row r="7231" spans="1:9" ht="21" customHeight="1">
      <c r="A7231" s="13" t="s">
        <v>100</v>
      </c>
      <c r="B7231" s="13" t="s">
        <v>99</v>
      </c>
      <c r="C7231" s="15">
        <v>46069</v>
      </c>
      <c r="D7231" s="15">
        <v>46099</v>
      </c>
      <c r="E7231" s="13" t="s">
        <v>363</v>
      </c>
      <c r="F7231" s="13" t="s">
        <v>362</v>
      </c>
      <c r="G7231" s="17">
        <v>2E-3</v>
      </c>
      <c r="H7231" s="13" t="s">
        <v>223</v>
      </c>
      <c r="I7231" s="13" t="s">
        <v>51</v>
      </c>
    </row>
    <row r="7232" spans="1:9" ht="21" customHeight="1">
      <c r="A7232" s="13" t="s">
        <v>100</v>
      </c>
      <c r="B7232" s="13" t="s">
        <v>99</v>
      </c>
      <c r="C7232" s="15">
        <v>46069</v>
      </c>
      <c r="D7232" s="15">
        <v>46099</v>
      </c>
      <c r="E7232" s="13" t="s">
        <v>363</v>
      </c>
      <c r="F7232" s="13" t="s">
        <v>367</v>
      </c>
      <c r="G7232" s="17">
        <v>1E-3</v>
      </c>
      <c r="H7232" s="13" t="s">
        <v>223</v>
      </c>
      <c r="I7232" s="13" t="s">
        <v>51</v>
      </c>
    </row>
    <row r="7233" spans="1:9" ht="21" customHeight="1">
      <c r="A7233" s="13" t="s">
        <v>100</v>
      </c>
      <c r="B7233" s="13" t="s">
        <v>99</v>
      </c>
      <c r="C7233" s="15">
        <v>46069</v>
      </c>
      <c r="D7233" s="15">
        <v>46099</v>
      </c>
      <c r="E7233" s="13" t="s">
        <v>414</v>
      </c>
      <c r="F7233" s="13" t="s">
        <v>415</v>
      </c>
      <c r="G7233" s="17">
        <v>2E-3</v>
      </c>
      <c r="H7233" s="13" t="s">
        <v>223</v>
      </c>
      <c r="I7233" s="13" t="s">
        <v>51</v>
      </c>
    </row>
    <row r="7234" spans="1:9" ht="21" customHeight="1">
      <c r="A7234" s="13" t="s">
        <v>100</v>
      </c>
      <c r="B7234" s="13" t="s">
        <v>99</v>
      </c>
      <c r="C7234" s="15">
        <v>46069</v>
      </c>
      <c r="D7234" s="15">
        <v>46099</v>
      </c>
      <c r="E7234" s="13" t="s">
        <v>414</v>
      </c>
      <c r="F7234" s="13" t="s">
        <v>417</v>
      </c>
      <c r="G7234" s="17">
        <v>2E-3</v>
      </c>
      <c r="H7234" s="13" t="s">
        <v>223</v>
      </c>
      <c r="I7234" s="13" t="s">
        <v>51</v>
      </c>
    </row>
    <row r="7235" spans="1:9" ht="21" customHeight="1">
      <c r="A7235" s="13" t="s">
        <v>100</v>
      </c>
      <c r="B7235" s="13" t="s">
        <v>99</v>
      </c>
      <c r="C7235" s="15">
        <v>46069</v>
      </c>
      <c r="D7235" s="15">
        <v>46099</v>
      </c>
      <c r="E7235" s="13" t="s">
        <v>414</v>
      </c>
      <c r="F7235" s="13" t="s">
        <v>418</v>
      </c>
      <c r="G7235" s="17">
        <v>1E-3</v>
      </c>
      <c r="H7235" s="13" t="s">
        <v>223</v>
      </c>
      <c r="I7235" s="13" t="s">
        <v>51</v>
      </c>
    </row>
    <row r="7236" spans="1:9" ht="21" customHeight="1">
      <c r="A7236" s="13" t="s">
        <v>100</v>
      </c>
      <c r="B7236" s="13" t="s">
        <v>99</v>
      </c>
      <c r="C7236" s="15">
        <v>46069</v>
      </c>
      <c r="D7236" s="15">
        <v>46099</v>
      </c>
      <c r="E7236" s="13" t="s">
        <v>414</v>
      </c>
      <c r="F7236" s="13" t="s">
        <v>416</v>
      </c>
      <c r="G7236" s="17">
        <v>1E-3</v>
      </c>
      <c r="H7236" s="13" t="s">
        <v>223</v>
      </c>
      <c r="I7236" s="13" t="s">
        <v>51</v>
      </c>
    </row>
    <row r="7237" spans="1:9" ht="21" customHeight="1">
      <c r="A7237" s="13" t="s">
        <v>100</v>
      </c>
      <c r="B7237" s="13" t="s">
        <v>99</v>
      </c>
      <c r="C7237" s="15">
        <v>46069</v>
      </c>
      <c r="D7237" s="15">
        <v>46099</v>
      </c>
      <c r="E7237" s="13" t="s">
        <v>414</v>
      </c>
      <c r="F7237" s="13" t="s">
        <v>419</v>
      </c>
      <c r="G7237" s="17">
        <v>1E-3</v>
      </c>
      <c r="H7237" s="13" t="s">
        <v>223</v>
      </c>
      <c r="I7237" s="13" t="s">
        <v>51</v>
      </c>
    </row>
    <row r="7238" spans="1:9" ht="21" customHeight="1">
      <c r="A7238" s="13" t="s">
        <v>100</v>
      </c>
      <c r="B7238" s="13" t="s">
        <v>99</v>
      </c>
      <c r="C7238" s="15">
        <v>46069</v>
      </c>
      <c r="D7238" s="15">
        <v>46099</v>
      </c>
      <c r="E7238" s="13" t="s">
        <v>414</v>
      </c>
      <c r="F7238" s="13" t="s">
        <v>425</v>
      </c>
      <c r="G7238" s="17">
        <v>1E-3</v>
      </c>
      <c r="H7238" s="13" t="s">
        <v>223</v>
      </c>
      <c r="I7238" s="13" t="s">
        <v>51</v>
      </c>
    </row>
    <row r="7239" spans="1:9" ht="21" customHeight="1">
      <c r="A7239" s="13" t="s">
        <v>100</v>
      </c>
      <c r="B7239" s="13" t="s">
        <v>99</v>
      </c>
      <c r="C7239" s="15">
        <v>46069</v>
      </c>
      <c r="D7239" s="15">
        <v>46099</v>
      </c>
      <c r="E7239" s="13" t="s">
        <v>414</v>
      </c>
      <c r="F7239" s="13" t="s">
        <v>420</v>
      </c>
      <c r="G7239" s="17">
        <v>1E-3</v>
      </c>
      <c r="H7239" s="13" t="s">
        <v>223</v>
      </c>
      <c r="I7239" s="13" t="s">
        <v>51</v>
      </c>
    </row>
    <row r="7240" spans="1:9" ht="21" customHeight="1">
      <c r="A7240" s="13" t="s">
        <v>100</v>
      </c>
      <c r="B7240" s="13" t="s">
        <v>99</v>
      </c>
      <c r="C7240" s="15">
        <v>46069</v>
      </c>
      <c r="D7240" s="15">
        <v>46099</v>
      </c>
      <c r="E7240" s="13" t="s">
        <v>414</v>
      </c>
      <c r="F7240" s="13" t="s">
        <v>421</v>
      </c>
      <c r="G7240" s="17">
        <v>0</v>
      </c>
      <c r="H7240" s="13" t="s">
        <v>223</v>
      </c>
      <c r="I7240" s="13" t="s">
        <v>51</v>
      </c>
    </row>
    <row r="7241" spans="1:9" ht="21" customHeight="1">
      <c r="A7241" s="13" t="s">
        <v>100</v>
      </c>
      <c r="B7241" s="13" t="s">
        <v>99</v>
      </c>
      <c r="C7241" s="15">
        <v>46069</v>
      </c>
      <c r="D7241" s="15">
        <v>46099</v>
      </c>
      <c r="E7241" s="13" t="s">
        <v>414</v>
      </c>
      <c r="F7241" s="13" t="s">
        <v>422</v>
      </c>
      <c r="G7241" s="17">
        <v>0</v>
      </c>
      <c r="H7241" s="13" t="s">
        <v>223</v>
      </c>
      <c r="I7241" s="13" t="s">
        <v>51</v>
      </c>
    </row>
    <row r="7242" spans="1:9" ht="21" customHeight="1">
      <c r="A7242" s="13" t="s">
        <v>100</v>
      </c>
      <c r="B7242" s="13" t="s">
        <v>99</v>
      </c>
      <c r="C7242" s="15">
        <v>46069</v>
      </c>
      <c r="D7242" s="15">
        <v>46099</v>
      </c>
      <c r="E7242" s="13" t="s">
        <v>414</v>
      </c>
      <c r="F7242" s="13" t="s">
        <v>423</v>
      </c>
      <c r="G7242" s="17">
        <v>0</v>
      </c>
      <c r="H7242" s="13" t="s">
        <v>223</v>
      </c>
      <c r="I7242" s="13" t="s">
        <v>51</v>
      </c>
    </row>
    <row r="7243" spans="1:9" ht="21" customHeight="1">
      <c r="A7243" s="13" t="s">
        <v>100</v>
      </c>
      <c r="B7243" s="13" t="s">
        <v>99</v>
      </c>
      <c r="C7243" s="15">
        <v>46069</v>
      </c>
      <c r="D7243" s="15">
        <v>46099</v>
      </c>
      <c r="E7243" s="13" t="s">
        <v>414</v>
      </c>
      <c r="F7243" s="13" t="s">
        <v>424</v>
      </c>
      <c r="G7243" s="17">
        <v>0</v>
      </c>
      <c r="H7243" s="13" t="s">
        <v>223</v>
      </c>
      <c r="I7243" s="13" t="s">
        <v>51</v>
      </c>
    </row>
    <row r="7244" spans="1:9" ht="21" customHeight="1">
      <c r="A7244" s="13" t="s">
        <v>100</v>
      </c>
      <c r="B7244" s="13" t="s">
        <v>99</v>
      </c>
      <c r="C7244" s="15">
        <v>46069</v>
      </c>
      <c r="D7244" s="15">
        <v>46099</v>
      </c>
      <c r="E7244" s="13" t="s">
        <v>414</v>
      </c>
      <c r="F7244" s="13" t="s">
        <v>426</v>
      </c>
      <c r="G7244" s="17">
        <v>0</v>
      </c>
      <c r="H7244" s="13" t="s">
        <v>223</v>
      </c>
      <c r="I7244" s="13" t="s">
        <v>51</v>
      </c>
    </row>
    <row r="7245" spans="1:9" ht="21" customHeight="1">
      <c r="A7245" s="13" t="s">
        <v>100</v>
      </c>
      <c r="B7245" s="13" t="s">
        <v>99</v>
      </c>
      <c r="C7245" s="15">
        <v>46069</v>
      </c>
      <c r="D7245" s="15">
        <v>46099</v>
      </c>
      <c r="E7245" s="13" t="s">
        <v>414</v>
      </c>
      <c r="F7245" s="13" t="s">
        <v>427</v>
      </c>
      <c r="G7245" s="17">
        <v>0</v>
      </c>
      <c r="H7245" s="13" t="s">
        <v>223</v>
      </c>
      <c r="I7245" s="13" t="s">
        <v>51</v>
      </c>
    </row>
    <row r="7246" spans="1:9" ht="21" customHeight="1">
      <c r="A7246" s="13" t="s">
        <v>100</v>
      </c>
      <c r="B7246" s="13" t="s">
        <v>99</v>
      </c>
      <c r="C7246" s="15">
        <v>46069</v>
      </c>
      <c r="D7246" s="15">
        <v>46099</v>
      </c>
      <c r="E7246" s="13" t="s">
        <v>414</v>
      </c>
      <c r="F7246" s="13" t="s">
        <v>428</v>
      </c>
      <c r="G7246" s="17">
        <v>0</v>
      </c>
      <c r="H7246" s="13" t="s">
        <v>223</v>
      </c>
      <c r="I7246" s="13" t="s">
        <v>51</v>
      </c>
    </row>
    <row r="7247" spans="1:9" ht="21" customHeight="1">
      <c r="A7247" s="13" t="s">
        <v>100</v>
      </c>
      <c r="B7247" s="13" t="s">
        <v>99</v>
      </c>
      <c r="C7247" s="15">
        <v>46069</v>
      </c>
      <c r="D7247" s="15">
        <v>46099</v>
      </c>
      <c r="E7247" s="13" t="s">
        <v>507</v>
      </c>
      <c r="F7247" s="13" t="s">
        <v>508</v>
      </c>
      <c r="G7247" s="17">
        <v>8.0000000000000002E-3</v>
      </c>
      <c r="H7247" s="13" t="s">
        <v>223</v>
      </c>
      <c r="I7247" s="13" t="s">
        <v>51</v>
      </c>
    </row>
    <row r="7248" spans="1:9" ht="21" customHeight="1">
      <c r="A7248" s="13" t="s">
        <v>100</v>
      </c>
      <c r="B7248" s="13" t="s">
        <v>99</v>
      </c>
      <c r="C7248" s="15">
        <v>46069</v>
      </c>
      <c r="D7248" s="15">
        <v>46099</v>
      </c>
      <c r="E7248" s="13" t="s">
        <v>507</v>
      </c>
      <c r="F7248" s="13" t="s">
        <v>509</v>
      </c>
      <c r="G7248" s="17">
        <v>3.0000000000000001E-3</v>
      </c>
      <c r="H7248" s="13" t="s">
        <v>223</v>
      </c>
      <c r="I7248" s="13" t="s">
        <v>51</v>
      </c>
    </row>
    <row r="7249" spans="1:9" ht="21" customHeight="1">
      <c r="A7249" s="13" t="s">
        <v>100</v>
      </c>
      <c r="B7249" s="13" t="s">
        <v>99</v>
      </c>
      <c r="C7249" s="15">
        <v>46069</v>
      </c>
      <c r="D7249" s="15">
        <v>46099</v>
      </c>
      <c r="E7249" s="13" t="s">
        <v>88</v>
      </c>
      <c r="F7249" s="13" t="s">
        <v>452</v>
      </c>
      <c r="G7249" s="17">
        <v>1E-3</v>
      </c>
      <c r="H7249" s="13" t="s">
        <v>223</v>
      </c>
      <c r="I7249" s="13" t="s">
        <v>51</v>
      </c>
    </row>
    <row r="7250" spans="1:9" ht="21" customHeight="1">
      <c r="A7250" s="13" t="s">
        <v>100</v>
      </c>
      <c r="B7250" s="13" t="s">
        <v>99</v>
      </c>
      <c r="C7250" s="15">
        <v>46069</v>
      </c>
      <c r="D7250" s="15">
        <v>46099</v>
      </c>
      <c r="E7250" s="13" t="s">
        <v>88</v>
      </c>
      <c r="F7250" s="13" t="s">
        <v>453</v>
      </c>
      <c r="G7250" s="17">
        <v>1E-3</v>
      </c>
      <c r="H7250" s="13" t="s">
        <v>223</v>
      </c>
      <c r="I7250" s="13" t="s">
        <v>51</v>
      </c>
    </row>
    <row r="7251" spans="1:9" ht="21" customHeight="1">
      <c r="A7251" s="13" t="s">
        <v>100</v>
      </c>
      <c r="B7251" s="13" t="s">
        <v>99</v>
      </c>
      <c r="C7251" s="15">
        <v>46069</v>
      </c>
      <c r="D7251" s="15">
        <v>46099</v>
      </c>
      <c r="E7251" s="13" t="s">
        <v>88</v>
      </c>
      <c r="F7251" s="13" t="s">
        <v>454</v>
      </c>
      <c r="G7251" s="17">
        <v>1E-3</v>
      </c>
      <c r="H7251" s="13" t="s">
        <v>223</v>
      </c>
      <c r="I7251" s="13" t="s">
        <v>51</v>
      </c>
    </row>
    <row r="7252" spans="1:9" ht="21" customHeight="1">
      <c r="A7252" s="13" t="s">
        <v>100</v>
      </c>
      <c r="B7252" s="13" t="s">
        <v>99</v>
      </c>
      <c r="C7252" s="15">
        <v>46069</v>
      </c>
      <c r="D7252" s="15">
        <v>46099</v>
      </c>
      <c r="E7252" s="13" t="s">
        <v>88</v>
      </c>
      <c r="F7252" s="13" t="s">
        <v>455</v>
      </c>
      <c r="G7252" s="17">
        <v>1E-3</v>
      </c>
      <c r="H7252" s="13" t="s">
        <v>223</v>
      </c>
      <c r="I7252" s="13" t="s">
        <v>51</v>
      </c>
    </row>
    <row r="7253" spans="1:9" ht="21" customHeight="1">
      <c r="A7253" s="13" t="s">
        <v>100</v>
      </c>
      <c r="B7253" s="13" t="s">
        <v>99</v>
      </c>
      <c r="C7253" s="15">
        <v>46069</v>
      </c>
      <c r="D7253" s="15">
        <v>46099</v>
      </c>
      <c r="E7253" s="13" t="s">
        <v>88</v>
      </c>
      <c r="F7253" s="13" t="s">
        <v>451</v>
      </c>
      <c r="G7253" s="17">
        <v>1E-3</v>
      </c>
      <c r="H7253" s="13" t="s">
        <v>223</v>
      </c>
      <c r="I7253" s="13" t="s">
        <v>51</v>
      </c>
    </row>
    <row r="7254" spans="1:9" ht="21" customHeight="1">
      <c r="A7254" s="13" t="s">
        <v>100</v>
      </c>
      <c r="B7254" s="13" t="s">
        <v>99</v>
      </c>
      <c r="C7254" s="15">
        <v>46069</v>
      </c>
      <c r="D7254" s="15">
        <v>46099</v>
      </c>
      <c r="E7254" s="13" t="s">
        <v>88</v>
      </c>
      <c r="F7254" s="13" t="s">
        <v>457</v>
      </c>
      <c r="G7254" s="17">
        <v>1E-3</v>
      </c>
      <c r="H7254" s="13" t="s">
        <v>223</v>
      </c>
      <c r="I7254" s="13" t="s">
        <v>51</v>
      </c>
    </row>
    <row r="7255" spans="1:9" ht="21" customHeight="1">
      <c r="A7255" s="13" t="s">
        <v>100</v>
      </c>
      <c r="B7255" s="13" t="s">
        <v>99</v>
      </c>
      <c r="C7255" s="15">
        <v>46069</v>
      </c>
      <c r="D7255" s="15">
        <v>46099</v>
      </c>
      <c r="E7255" s="13" t="s">
        <v>88</v>
      </c>
      <c r="F7255" s="13" t="s">
        <v>458</v>
      </c>
      <c r="G7255" s="17">
        <v>1E-3</v>
      </c>
      <c r="H7255" s="13" t="s">
        <v>223</v>
      </c>
      <c r="I7255" s="13" t="s">
        <v>51</v>
      </c>
    </row>
    <row r="7256" spans="1:9" ht="21" customHeight="1">
      <c r="A7256" s="13" t="s">
        <v>100</v>
      </c>
      <c r="B7256" s="13" t="s">
        <v>99</v>
      </c>
      <c r="C7256" s="15">
        <v>46069</v>
      </c>
      <c r="D7256" s="15">
        <v>46099</v>
      </c>
      <c r="E7256" s="13" t="s">
        <v>88</v>
      </c>
      <c r="F7256" s="13" t="s">
        <v>456</v>
      </c>
      <c r="G7256" s="17">
        <v>0</v>
      </c>
      <c r="H7256" s="13" t="s">
        <v>223</v>
      </c>
      <c r="I7256" s="13" t="s">
        <v>51</v>
      </c>
    </row>
    <row r="7257" spans="1:9" ht="21" customHeight="1">
      <c r="A7257" s="13" t="s">
        <v>100</v>
      </c>
      <c r="B7257" s="13" t="s">
        <v>99</v>
      </c>
      <c r="C7257" s="15">
        <v>46069</v>
      </c>
      <c r="D7257" s="15">
        <v>46099</v>
      </c>
      <c r="E7257" s="13" t="s">
        <v>88</v>
      </c>
      <c r="F7257" s="13" t="s">
        <v>459</v>
      </c>
      <c r="G7257" s="17">
        <v>0</v>
      </c>
      <c r="H7257" s="13" t="s">
        <v>223</v>
      </c>
      <c r="I7257" s="13" t="s">
        <v>51</v>
      </c>
    </row>
    <row r="7258" spans="1:9" ht="21" customHeight="1">
      <c r="A7258" s="13" t="s">
        <v>100</v>
      </c>
      <c r="B7258" s="13" t="s">
        <v>99</v>
      </c>
      <c r="C7258" s="15">
        <v>46069</v>
      </c>
      <c r="D7258" s="15">
        <v>46099</v>
      </c>
      <c r="E7258" s="13" t="s">
        <v>88</v>
      </c>
      <c r="F7258" s="13" t="s">
        <v>460</v>
      </c>
      <c r="G7258" s="17">
        <v>0</v>
      </c>
      <c r="H7258" s="13" t="s">
        <v>223</v>
      </c>
      <c r="I7258" s="13" t="s">
        <v>51</v>
      </c>
    </row>
    <row r="7259" spans="1:9" ht="21" customHeight="1">
      <c r="A7259" s="13" t="s">
        <v>100</v>
      </c>
      <c r="B7259" s="13" t="s">
        <v>99</v>
      </c>
      <c r="C7259" s="15">
        <v>46069</v>
      </c>
      <c r="D7259" s="15">
        <v>46099</v>
      </c>
      <c r="E7259" s="13" t="s">
        <v>88</v>
      </c>
      <c r="F7259" s="13" t="s">
        <v>461</v>
      </c>
      <c r="G7259" s="17">
        <v>0</v>
      </c>
      <c r="H7259" s="13" t="s">
        <v>223</v>
      </c>
      <c r="I7259" s="13" t="s">
        <v>51</v>
      </c>
    </row>
    <row r="7260" spans="1:9" ht="21" customHeight="1">
      <c r="A7260" s="13" t="s">
        <v>100</v>
      </c>
      <c r="B7260" s="13" t="s">
        <v>99</v>
      </c>
      <c r="C7260" s="15">
        <v>46069</v>
      </c>
      <c r="D7260" s="15">
        <v>46099</v>
      </c>
      <c r="E7260" s="13" t="s">
        <v>88</v>
      </c>
      <c r="F7260" s="13" t="s">
        <v>462</v>
      </c>
      <c r="G7260" s="17">
        <v>0</v>
      </c>
      <c r="H7260" s="13" t="s">
        <v>223</v>
      </c>
      <c r="I7260" s="13" t="s">
        <v>51</v>
      </c>
    </row>
    <row r="7261" spans="1:9" ht="21" customHeight="1">
      <c r="A7261" s="13" t="s">
        <v>100</v>
      </c>
      <c r="B7261" s="13" t="s">
        <v>99</v>
      </c>
      <c r="C7261" s="15">
        <v>46069</v>
      </c>
      <c r="D7261" s="15">
        <v>46099</v>
      </c>
      <c r="E7261" s="13" t="s">
        <v>88</v>
      </c>
      <c r="F7261" s="13" t="s">
        <v>463</v>
      </c>
      <c r="G7261" s="17">
        <v>0</v>
      </c>
      <c r="H7261" s="13" t="s">
        <v>223</v>
      </c>
      <c r="I7261" s="13" t="s">
        <v>51</v>
      </c>
    </row>
    <row r="7262" spans="1:9" ht="21" customHeight="1">
      <c r="A7262" s="13" t="s">
        <v>100</v>
      </c>
      <c r="B7262" s="13" t="s">
        <v>99</v>
      </c>
      <c r="C7262" s="15">
        <v>46069</v>
      </c>
      <c r="D7262" s="15">
        <v>46099</v>
      </c>
      <c r="E7262" s="13" t="s">
        <v>88</v>
      </c>
      <c r="F7262" s="13" t="s">
        <v>464</v>
      </c>
      <c r="G7262" s="17">
        <v>0</v>
      </c>
      <c r="H7262" s="13" t="s">
        <v>223</v>
      </c>
      <c r="I7262" s="13" t="s">
        <v>51</v>
      </c>
    </row>
    <row r="7263" spans="1:9" ht="21" customHeight="1">
      <c r="A7263" s="13" t="s">
        <v>100</v>
      </c>
      <c r="B7263" s="13" t="s">
        <v>99</v>
      </c>
      <c r="C7263" s="15">
        <v>46069</v>
      </c>
      <c r="D7263" s="15">
        <v>46099</v>
      </c>
      <c r="E7263" s="13" t="s">
        <v>88</v>
      </c>
      <c r="F7263" s="13" t="s">
        <v>465</v>
      </c>
      <c r="G7263" s="17">
        <v>0</v>
      </c>
      <c r="H7263" s="13" t="s">
        <v>223</v>
      </c>
      <c r="I7263" s="13" t="s">
        <v>51</v>
      </c>
    </row>
    <row r="7264" spans="1:9" ht="21" customHeight="1">
      <c r="A7264" s="13" t="s">
        <v>100</v>
      </c>
      <c r="B7264" s="13" t="s">
        <v>99</v>
      </c>
      <c r="C7264" s="15">
        <v>46069</v>
      </c>
      <c r="D7264" s="15">
        <v>46099</v>
      </c>
      <c r="E7264" s="13" t="s">
        <v>88</v>
      </c>
      <c r="F7264" s="13" t="s">
        <v>466</v>
      </c>
      <c r="G7264" s="17">
        <v>0</v>
      </c>
      <c r="H7264" s="13" t="s">
        <v>223</v>
      </c>
      <c r="I7264" s="13" t="s">
        <v>51</v>
      </c>
    </row>
    <row r="7265" spans="1:9" ht="21" customHeight="1">
      <c r="A7265" s="13" t="s">
        <v>100</v>
      </c>
      <c r="B7265" s="13" t="s">
        <v>99</v>
      </c>
      <c r="C7265" s="15">
        <v>46069</v>
      </c>
      <c r="D7265" s="15">
        <v>46099</v>
      </c>
      <c r="E7265" s="13" t="s">
        <v>88</v>
      </c>
      <c r="F7265" s="13" t="s">
        <v>467</v>
      </c>
      <c r="G7265" s="17">
        <v>0</v>
      </c>
      <c r="H7265" s="13" t="s">
        <v>223</v>
      </c>
      <c r="I7265" s="13" t="s">
        <v>51</v>
      </c>
    </row>
    <row r="7266" spans="1:9" ht="21" customHeight="1">
      <c r="A7266" s="13" t="s">
        <v>100</v>
      </c>
      <c r="B7266" s="13" t="s">
        <v>99</v>
      </c>
      <c r="C7266" s="15">
        <v>46069</v>
      </c>
      <c r="D7266" s="15">
        <v>46099</v>
      </c>
      <c r="E7266" s="13" t="s">
        <v>88</v>
      </c>
      <c r="F7266" s="13" t="s">
        <v>468</v>
      </c>
      <c r="G7266" s="17">
        <v>0</v>
      </c>
      <c r="H7266" s="13" t="s">
        <v>223</v>
      </c>
      <c r="I7266" s="13" t="s">
        <v>51</v>
      </c>
    </row>
    <row r="7267" spans="1:9" ht="21" customHeight="1">
      <c r="A7267" s="13" t="s">
        <v>100</v>
      </c>
      <c r="B7267" s="13" t="s">
        <v>99</v>
      </c>
      <c r="C7267" s="15">
        <v>46069</v>
      </c>
      <c r="D7267" s="15">
        <v>46099</v>
      </c>
      <c r="E7267" s="13" t="s">
        <v>88</v>
      </c>
      <c r="F7267" s="13" t="s">
        <v>469</v>
      </c>
      <c r="G7267" s="17">
        <v>0</v>
      </c>
      <c r="H7267" s="13" t="s">
        <v>223</v>
      </c>
      <c r="I7267" s="13" t="s">
        <v>51</v>
      </c>
    </row>
    <row r="7268" spans="1:9" ht="21" customHeight="1">
      <c r="A7268" s="13" t="s">
        <v>100</v>
      </c>
      <c r="B7268" s="13" t="s">
        <v>99</v>
      </c>
      <c r="C7268" s="15">
        <v>46069</v>
      </c>
      <c r="D7268" s="15">
        <v>46099</v>
      </c>
      <c r="E7268" s="13" t="s">
        <v>88</v>
      </c>
      <c r="F7268" s="13" t="s">
        <v>470</v>
      </c>
      <c r="G7268" s="17">
        <v>0</v>
      </c>
      <c r="H7268" s="13" t="s">
        <v>223</v>
      </c>
      <c r="I7268" s="13" t="s">
        <v>51</v>
      </c>
    </row>
    <row r="7269" spans="1:9" ht="21" customHeight="1">
      <c r="A7269" s="13" t="s">
        <v>100</v>
      </c>
      <c r="B7269" s="13" t="s">
        <v>99</v>
      </c>
      <c r="C7269" s="15">
        <v>46069</v>
      </c>
      <c r="D7269" s="15">
        <v>46099</v>
      </c>
      <c r="E7269" s="13" t="s">
        <v>88</v>
      </c>
      <c r="F7269" s="13" t="s">
        <v>471</v>
      </c>
      <c r="G7269" s="17">
        <v>0</v>
      </c>
      <c r="H7269" s="13" t="s">
        <v>223</v>
      </c>
      <c r="I7269" s="13" t="s">
        <v>51</v>
      </c>
    </row>
    <row r="7270" spans="1:9" ht="21" customHeight="1">
      <c r="A7270" s="13" t="s">
        <v>100</v>
      </c>
      <c r="B7270" s="13" t="s">
        <v>99</v>
      </c>
      <c r="C7270" s="15">
        <v>46069</v>
      </c>
      <c r="D7270" s="15">
        <v>46099</v>
      </c>
      <c r="E7270" s="13" t="s">
        <v>88</v>
      </c>
      <c r="F7270" s="13" t="s">
        <v>472</v>
      </c>
      <c r="G7270" s="17">
        <v>0</v>
      </c>
      <c r="H7270" s="13" t="s">
        <v>223</v>
      </c>
      <c r="I7270" s="13" t="s">
        <v>51</v>
      </c>
    </row>
    <row r="7271" spans="1:9" ht="21" customHeight="1">
      <c r="A7271" s="13" t="s">
        <v>100</v>
      </c>
      <c r="B7271" s="13" t="s">
        <v>99</v>
      </c>
      <c r="C7271" s="15">
        <v>46069</v>
      </c>
      <c r="D7271" s="15">
        <v>46099</v>
      </c>
      <c r="E7271" s="13" t="s">
        <v>88</v>
      </c>
      <c r="F7271" s="13" t="s">
        <v>473</v>
      </c>
      <c r="G7271" s="17">
        <v>0</v>
      </c>
      <c r="H7271" s="13" t="s">
        <v>223</v>
      </c>
      <c r="I7271" s="13" t="s">
        <v>51</v>
      </c>
    </row>
    <row r="7272" spans="1:9" ht="21" customHeight="1">
      <c r="A7272" s="13" t="s">
        <v>100</v>
      </c>
      <c r="B7272" s="13" t="s">
        <v>99</v>
      </c>
      <c r="C7272" s="15">
        <v>46069</v>
      </c>
      <c r="D7272" s="15">
        <v>46099</v>
      </c>
      <c r="E7272" s="13" t="s">
        <v>490</v>
      </c>
      <c r="F7272" s="13" t="s">
        <v>492</v>
      </c>
      <c r="G7272" s="17">
        <v>2E-3</v>
      </c>
      <c r="H7272" s="13" t="s">
        <v>223</v>
      </c>
      <c r="I7272" s="13" t="s">
        <v>51</v>
      </c>
    </row>
    <row r="7273" spans="1:9" ht="21" customHeight="1">
      <c r="A7273" s="13" t="s">
        <v>100</v>
      </c>
      <c r="B7273" s="13" t="s">
        <v>99</v>
      </c>
      <c r="C7273" s="15">
        <v>46069</v>
      </c>
      <c r="D7273" s="15">
        <v>46099</v>
      </c>
      <c r="E7273" s="13" t="s">
        <v>490</v>
      </c>
      <c r="F7273" s="13" t="s">
        <v>366</v>
      </c>
      <c r="G7273" s="17">
        <v>1E-3</v>
      </c>
      <c r="H7273" s="13" t="s">
        <v>223</v>
      </c>
      <c r="I7273" s="13" t="s">
        <v>51</v>
      </c>
    </row>
    <row r="7274" spans="1:9" ht="21" customHeight="1">
      <c r="A7274" s="13" t="s">
        <v>100</v>
      </c>
      <c r="B7274" s="13" t="s">
        <v>99</v>
      </c>
      <c r="C7274" s="15">
        <v>46069</v>
      </c>
      <c r="D7274" s="15">
        <v>46099</v>
      </c>
      <c r="E7274" s="13" t="s">
        <v>490</v>
      </c>
      <c r="F7274" s="13" t="s">
        <v>392</v>
      </c>
      <c r="G7274" s="17">
        <v>1E-3</v>
      </c>
      <c r="H7274" s="13" t="s">
        <v>223</v>
      </c>
      <c r="I7274" s="13" t="s">
        <v>51</v>
      </c>
    </row>
    <row r="7275" spans="1:9" ht="21" customHeight="1">
      <c r="A7275" s="13" t="s">
        <v>100</v>
      </c>
      <c r="B7275" s="13" t="s">
        <v>99</v>
      </c>
      <c r="C7275" s="15">
        <v>46069</v>
      </c>
      <c r="D7275" s="15">
        <v>46099</v>
      </c>
      <c r="E7275" s="13" t="s">
        <v>490</v>
      </c>
      <c r="F7275" s="13" t="s">
        <v>491</v>
      </c>
      <c r="G7275" s="17">
        <v>1E-3</v>
      </c>
      <c r="H7275" s="13" t="s">
        <v>223</v>
      </c>
      <c r="I7275" s="13" t="s">
        <v>51</v>
      </c>
    </row>
    <row r="7276" spans="1:9" ht="21" customHeight="1">
      <c r="A7276" s="13" t="s">
        <v>100</v>
      </c>
      <c r="B7276" s="13" t="s">
        <v>99</v>
      </c>
      <c r="C7276" s="15">
        <v>46069</v>
      </c>
      <c r="D7276" s="15">
        <v>46099</v>
      </c>
      <c r="E7276" s="13" t="s">
        <v>490</v>
      </c>
      <c r="F7276" s="13" t="s">
        <v>493</v>
      </c>
      <c r="G7276" s="17">
        <v>1E-3</v>
      </c>
      <c r="H7276" s="13" t="s">
        <v>223</v>
      </c>
      <c r="I7276" s="13" t="s">
        <v>51</v>
      </c>
    </row>
    <row r="7277" spans="1:9" ht="21" customHeight="1">
      <c r="A7277" s="13" t="s">
        <v>100</v>
      </c>
      <c r="B7277" s="13" t="s">
        <v>99</v>
      </c>
      <c r="C7277" s="15">
        <v>46069</v>
      </c>
      <c r="D7277" s="15">
        <v>46099</v>
      </c>
      <c r="E7277" s="13" t="s">
        <v>490</v>
      </c>
      <c r="F7277" s="13" t="s">
        <v>362</v>
      </c>
      <c r="G7277" s="17">
        <v>0</v>
      </c>
      <c r="H7277" s="13" t="s">
        <v>223</v>
      </c>
      <c r="I7277" s="13" t="s">
        <v>51</v>
      </c>
    </row>
    <row r="7278" spans="1:9" ht="21" customHeight="1">
      <c r="A7278" s="13" t="s">
        <v>100</v>
      </c>
      <c r="B7278" s="13" t="s">
        <v>99</v>
      </c>
      <c r="C7278" s="15">
        <v>46069</v>
      </c>
      <c r="D7278" s="15">
        <v>46099</v>
      </c>
      <c r="E7278" s="13" t="s">
        <v>490</v>
      </c>
      <c r="F7278" s="13" t="s">
        <v>364</v>
      </c>
      <c r="G7278" s="17">
        <v>0</v>
      </c>
      <c r="H7278" s="13" t="s">
        <v>223</v>
      </c>
      <c r="I7278" s="13" t="s">
        <v>51</v>
      </c>
    </row>
    <row r="7279" spans="1:9" ht="21" customHeight="1">
      <c r="A7279" s="13" t="s">
        <v>100</v>
      </c>
      <c r="B7279" s="13" t="s">
        <v>99</v>
      </c>
      <c r="C7279" s="15">
        <v>46069</v>
      </c>
      <c r="D7279" s="15">
        <v>46099</v>
      </c>
      <c r="E7279" s="13" t="s">
        <v>490</v>
      </c>
      <c r="F7279" s="13" t="s">
        <v>395</v>
      </c>
      <c r="G7279" s="17">
        <v>0</v>
      </c>
      <c r="H7279" s="13" t="s">
        <v>223</v>
      </c>
      <c r="I7279" s="13" t="s">
        <v>51</v>
      </c>
    </row>
    <row r="7280" spans="1:9" ht="21" customHeight="1">
      <c r="A7280" s="13" t="s">
        <v>100</v>
      </c>
      <c r="B7280" s="13" t="s">
        <v>99</v>
      </c>
      <c r="C7280" s="15">
        <v>46069</v>
      </c>
      <c r="D7280" s="15">
        <v>46099</v>
      </c>
      <c r="E7280" s="13" t="s">
        <v>490</v>
      </c>
      <c r="F7280" s="13" t="s">
        <v>86</v>
      </c>
      <c r="G7280" s="17">
        <v>0</v>
      </c>
      <c r="H7280" s="13" t="s">
        <v>223</v>
      </c>
      <c r="I7280" s="13" t="s">
        <v>51</v>
      </c>
    </row>
    <row r="7281" spans="1:9" ht="21" customHeight="1">
      <c r="A7281" s="13" t="s">
        <v>100</v>
      </c>
      <c r="B7281" s="13" t="s">
        <v>99</v>
      </c>
      <c r="C7281" s="15">
        <v>46069</v>
      </c>
      <c r="D7281" s="15">
        <v>46099</v>
      </c>
      <c r="E7281" s="13" t="s">
        <v>53</v>
      </c>
      <c r="F7281" s="13" t="s">
        <v>474</v>
      </c>
      <c r="G7281" s="17">
        <v>2E-3</v>
      </c>
      <c r="H7281" s="13" t="s">
        <v>223</v>
      </c>
      <c r="I7281" s="13" t="s">
        <v>51</v>
      </c>
    </row>
    <row r="7282" spans="1:9" ht="21" customHeight="1">
      <c r="A7282" s="13" t="s">
        <v>100</v>
      </c>
      <c r="B7282" s="13" t="s">
        <v>99</v>
      </c>
      <c r="C7282" s="15">
        <v>46069</v>
      </c>
      <c r="D7282" s="15">
        <v>46099</v>
      </c>
      <c r="E7282" s="13" t="s">
        <v>53</v>
      </c>
      <c r="F7282" s="13" t="s">
        <v>475</v>
      </c>
      <c r="G7282" s="17">
        <v>1E-3</v>
      </c>
      <c r="H7282" s="13" t="s">
        <v>223</v>
      </c>
      <c r="I7282" s="13" t="s">
        <v>51</v>
      </c>
    </row>
    <row r="7283" spans="1:9" ht="21" customHeight="1">
      <c r="A7283" s="13" t="s">
        <v>100</v>
      </c>
      <c r="B7283" s="13" t="s">
        <v>99</v>
      </c>
      <c r="C7283" s="15">
        <v>46069</v>
      </c>
      <c r="D7283" s="15">
        <v>46099</v>
      </c>
      <c r="E7283" s="13" t="s">
        <v>53</v>
      </c>
      <c r="F7283" s="13" t="s">
        <v>476</v>
      </c>
      <c r="G7283" s="17">
        <v>1E-3</v>
      </c>
      <c r="H7283" s="13" t="s">
        <v>223</v>
      </c>
      <c r="I7283" s="13" t="s">
        <v>51</v>
      </c>
    </row>
    <row r="7284" spans="1:9" ht="21" customHeight="1">
      <c r="A7284" s="13" t="s">
        <v>100</v>
      </c>
      <c r="B7284" s="13" t="s">
        <v>99</v>
      </c>
      <c r="C7284" s="15">
        <v>46069</v>
      </c>
      <c r="D7284" s="15">
        <v>46099</v>
      </c>
      <c r="E7284" s="13" t="s">
        <v>53</v>
      </c>
      <c r="F7284" s="13" t="s">
        <v>483</v>
      </c>
      <c r="G7284" s="17">
        <v>1E-3</v>
      </c>
      <c r="H7284" s="13" t="s">
        <v>223</v>
      </c>
      <c r="I7284" s="13" t="s">
        <v>51</v>
      </c>
    </row>
    <row r="7285" spans="1:9" ht="21" customHeight="1">
      <c r="A7285" s="13" t="s">
        <v>100</v>
      </c>
      <c r="B7285" s="13" t="s">
        <v>99</v>
      </c>
      <c r="C7285" s="15">
        <v>46069</v>
      </c>
      <c r="D7285" s="15">
        <v>46099</v>
      </c>
      <c r="E7285" s="13" t="s">
        <v>53</v>
      </c>
      <c r="F7285" s="13" t="s">
        <v>477</v>
      </c>
      <c r="G7285" s="17">
        <v>0</v>
      </c>
      <c r="H7285" s="13" t="s">
        <v>223</v>
      </c>
      <c r="I7285" s="13" t="s">
        <v>51</v>
      </c>
    </row>
    <row r="7286" spans="1:9" ht="21" customHeight="1">
      <c r="A7286" s="13" t="s">
        <v>100</v>
      </c>
      <c r="B7286" s="13" t="s">
        <v>99</v>
      </c>
      <c r="C7286" s="15">
        <v>46069</v>
      </c>
      <c r="D7286" s="15">
        <v>46099</v>
      </c>
      <c r="E7286" s="13" t="s">
        <v>53</v>
      </c>
      <c r="F7286" s="13" t="s">
        <v>478</v>
      </c>
      <c r="G7286" s="17">
        <v>0</v>
      </c>
      <c r="H7286" s="13" t="s">
        <v>223</v>
      </c>
      <c r="I7286" s="13" t="s">
        <v>51</v>
      </c>
    </row>
    <row r="7287" spans="1:9" ht="21" customHeight="1">
      <c r="A7287" s="13" t="s">
        <v>100</v>
      </c>
      <c r="B7287" s="13" t="s">
        <v>99</v>
      </c>
      <c r="C7287" s="15">
        <v>46069</v>
      </c>
      <c r="D7287" s="15">
        <v>46099</v>
      </c>
      <c r="E7287" s="13" t="s">
        <v>53</v>
      </c>
      <c r="F7287" s="13" t="s">
        <v>479</v>
      </c>
      <c r="G7287" s="17">
        <v>0</v>
      </c>
      <c r="H7287" s="13" t="s">
        <v>223</v>
      </c>
      <c r="I7287" s="13" t="s">
        <v>51</v>
      </c>
    </row>
    <row r="7288" spans="1:9" ht="21" customHeight="1">
      <c r="A7288" s="13" t="s">
        <v>100</v>
      </c>
      <c r="B7288" s="13" t="s">
        <v>99</v>
      </c>
      <c r="C7288" s="15">
        <v>46069</v>
      </c>
      <c r="D7288" s="15">
        <v>46099</v>
      </c>
      <c r="E7288" s="13" t="s">
        <v>53</v>
      </c>
      <c r="F7288" s="13" t="s">
        <v>480</v>
      </c>
      <c r="G7288" s="17">
        <v>0</v>
      </c>
      <c r="H7288" s="13" t="s">
        <v>223</v>
      </c>
      <c r="I7288" s="13" t="s">
        <v>51</v>
      </c>
    </row>
    <row r="7289" spans="1:9" ht="21" customHeight="1">
      <c r="A7289" s="13" t="s">
        <v>100</v>
      </c>
      <c r="B7289" s="13" t="s">
        <v>99</v>
      </c>
      <c r="C7289" s="15">
        <v>46069</v>
      </c>
      <c r="D7289" s="15">
        <v>46099</v>
      </c>
      <c r="E7289" s="13" t="s">
        <v>53</v>
      </c>
      <c r="F7289" s="13" t="s">
        <v>481</v>
      </c>
      <c r="G7289" s="17">
        <v>0</v>
      </c>
      <c r="H7289" s="13" t="s">
        <v>223</v>
      </c>
      <c r="I7289" s="13" t="s">
        <v>51</v>
      </c>
    </row>
    <row r="7290" spans="1:9" ht="21" customHeight="1">
      <c r="A7290" s="13" t="s">
        <v>100</v>
      </c>
      <c r="B7290" s="13" t="s">
        <v>99</v>
      </c>
      <c r="C7290" s="15">
        <v>46069</v>
      </c>
      <c r="D7290" s="15">
        <v>46099</v>
      </c>
      <c r="E7290" s="13" t="s">
        <v>53</v>
      </c>
      <c r="F7290" s="13" t="s">
        <v>482</v>
      </c>
      <c r="G7290" s="17">
        <v>0</v>
      </c>
      <c r="H7290" s="13" t="s">
        <v>223</v>
      </c>
      <c r="I7290" s="13" t="s">
        <v>51</v>
      </c>
    </row>
    <row r="7291" spans="1:9" ht="21" customHeight="1">
      <c r="A7291" s="13" t="s">
        <v>100</v>
      </c>
      <c r="B7291" s="13" t="s">
        <v>99</v>
      </c>
      <c r="C7291" s="15">
        <v>46069</v>
      </c>
      <c r="D7291" s="15">
        <v>46099</v>
      </c>
      <c r="E7291" s="13" t="s">
        <v>53</v>
      </c>
      <c r="F7291" s="13" t="s">
        <v>46</v>
      </c>
      <c r="G7291" s="17">
        <v>0</v>
      </c>
      <c r="H7291" s="13" t="s">
        <v>223</v>
      </c>
      <c r="I7291" s="13" t="s">
        <v>51</v>
      </c>
    </row>
    <row r="7292" spans="1:9" ht="21" customHeight="1">
      <c r="A7292" s="13" t="s">
        <v>100</v>
      </c>
      <c r="B7292" s="13" t="s">
        <v>99</v>
      </c>
      <c r="C7292" s="15">
        <v>46069</v>
      </c>
      <c r="D7292" s="15">
        <v>46099</v>
      </c>
      <c r="E7292" s="13" t="s">
        <v>53</v>
      </c>
      <c r="F7292" s="13" t="s">
        <v>484</v>
      </c>
      <c r="G7292" s="17">
        <v>0</v>
      </c>
      <c r="H7292" s="13" t="s">
        <v>223</v>
      </c>
      <c r="I7292" s="13" t="s">
        <v>51</v>
      </c>
    </row>
    <row r="7293" spans="1:9" ht="21" customHeight="1">
      <c r="A7293" s="13" t="s">
        <v>100</v>
      </c>
      <c r="B7293" s="13" t="s">
        <v>99</v>
      </c>
      <c r="C7293" s="15">
        <v>46069</v>
      </c>
      <c r="D7293" s="15">
        <v>46099</v>
      </c>
      <c r="E7293" s="13" t="s">
        <v>53</v>
      </c>
      <c r="F7293" s="13" t="s">
        <v>485</v>
      </c>
      <c r="G7293" s="17">
        <v>0</v>
      </c>
      <c r="H7293" s="13" t="s">
        <v>223</v>
      </c>
      <c r="I7293" s="13" t="s">
        <v>51</v>
      </c>
    </row>
    <row r="7294" spans="1:9" ht="21" customHeight="1">
      <c r="A7294" s="13" t="s">
        <v>100</v>
      </c>
      <c r="B7294" s="13" t="s">
        <v>99</v>
      </c>
      <c r="C7294" s="15">
        <v>46069</v>
      </c>
      <c r="D7294" s="15">
        <v>46099</v>
      </c>
      <c r="E7294" s="13" t="s">
        <v>53</v>
      </c>
      <c r="F7294" s="13" t="s">
        <v>486</v>
      </c>
      <c r="G7294" s="17">
        <v>0</v>
      </c>
      <c r="H7294" s="13" t="s">
        <v>223</v>
      </c>
      <c r="I7294" s="13" t="s">
        <v>51</v>
      </c>
    </row>
    <row r="7295" spans="1:9" ht="21" customHeight="1">
      <c r="A7295" s="13" t="s">
        <v>100</v>
      </c>
      <c r="B7295" s="13" t="s">
        <v>99</v>
      </c>
      <c r="C7295" s="15">
        <v>46069</v>
      </c>
      <c r="D7295" s="15">
        <v>46099</v>
      </c>
      <c r="E7295" s="13" t="s">
        <v>53</v>
      </c>
      <c r="F7295" s="13" t="s">
        <v>487</v>
      </c>
      <c r="G7295" s="17">
        <v>0</v>
      </c>
      <c r="H7295" s="13" t="s">
        <v>223</v>
      </c>
      <c r="I7295" s="13" t="s">
        <v>51</v>
      </c>
    </row>
    <row r="7296" spans="1:9" ht="21" customHeight="1">
      <c r="A7296" s="13" t="s">
        <v>100</v>
      </c>
      <c r="B7296" s="13" t="s">
        <v>99</v>
      </c>
      <c r="C7296" s="15">
        <v>46069</v>
      </c>
      <c r="D7296" s="15">
        <v>46099</v>
      </c>
      <c r="E7296" s="13" t="s">
        <v>53</v>
      </c>
      <c r="F7296" s="13" t="s">
        <v>488</v>
      </c>
      <c r="G7296" s="17">
        <v>0</v>
      </c>
      <c r="H7296" s="13" t="s">
        <v>223</v>
      </c>
      <c r="I7296" s="13" t="s">
        <v>51</v>
      </c>
    </row>
    <row r="7297" spans="1:9" ht="21" customHeight="1">
      <c r="A7297" s="13" t="s">
        <v>100</v>
      </c>
      <c r="B7297" s="13" t="s">
        <v>99</v>
      </c>
      <c r="C7297" s="15">
        <v>46069</v>
      </c>
      <c r="D7297" s="15">
        <v>46099</v>
      </c>
      <c r="E7297" s="13" t="s">
        <v>53</v>
      </c>
      <c r="F7297" s="13" t="s">
        <v>445</v>
      </c>
      <c r="G7297" s="17">
        <v>0</v>
      </c>
      <c r="H7297" s="13" t="s">
        <v>223</v>
      </c>
      <c r="I7297" s="13" t="s">
        <v>51</v>
      </c>
    </row>
    <row r="7298" spans="1:9" ht="21" customHeight="1">
      <c r="A7298" s="13" t="s">
        <v>100</v>
      </c>
      <c r="B7298" s="13" t="s">
        <v>99</v>
      </c>
      <c r="C7298" s="15">
        <v>46069</v>
      </c>
      <c r="D7298" s="15">
        <v>46099</v>
      </c>
      <c r="E7298" s="13" t="s">
        <v>53</v>
      </c>
      <c r="F7298" s="13" t="s">
        <v>489</v>
      </c>
      <c r="G7298" s="17">
        <v>0</v>
      </c>
      <c r="H7298" s="13" t="s">
        <v>223</v>
      </c>
      <c r="I7298" s="13" t="s">
        <v>51</v>
      </c>
    </row>
    <row r="7299" spans="1:9" ht="21" customHeight="1">
      <c r="A7299" s="13" t="s">
        <v>100</v>
      </c>
      <c r="B7299" s="13" t="s">
        <v>99</v>
      </c>
      <c r="C7299" s="15">
        <v>46069</v>
      </c>
      <c r="D7299" s="15">
        <v>46099</v>
      </c>
      <c r="E7299" s="13" t="s">
        <v>505</v>
      </c>
      <c r="F7299" s="13" t="s">
        <v>362</v>
      </c>
      <c r="G7299" s="17">
        <v>1E-3</v>
      </c>
      <c r="H7299" s="13" t="s">
        <v>223</v>
      </c>
      <c r="I7299" s="13" t="s">
        <v>51</v>
      </c>
    </row>
    <row r="7300" spans="1:9" ht="21" customHeight="1">
      <c r="A7300" s="13" t="s">
        <v>100</v>
      </c>
      <c r="B7300" s="13" t="s">
        <v>99</v>
      </c>
      <c r="C7300" s="15">
        <v>46069</v>
      </c>
      <c r="D7300" s="15">
        <v>46099</v>
      </c>
      <c r="E7300" s="13" t="s">
        <v>505</v>
      </c>
      <c r="F7300" s="13" t="s">
        <v>395</v>
      </c>
      <c r="G7300" s="17">
        <v>1E-3</v>
      </c>
      <c r="H7300" s="13" t="s">
        <v>223</v>
      </c>
      <c r="I7300" s="13" t="s">
        <v>51</v>
      </c>
    </row>
    <row r="7301" spans="1:9" ht="21" customHeight="1">
      <c r="A7301" s="13" t="s">
        <v>100</v>
      </c>
      <c r="B7301" s="13" t="s">
        <v>99</v>
      </c>
      <c r="C7301" s="15">
        <v>46069</v>
      </c>
      <c r="D7301" s="15">
        <v>46099</v>
      </c>
      <c r="E7301" s="13" t="s">
        <v>505</v>
      </c>
      <c r="F7301" s="13" t="s">
        <v>366</v>
      </c>
      <c r="G7301" s="17">
        <v>1E-3</v>
      </c>
      <c r="H7301" s="13" t="s">
        <v>223</v>
      </c>
      <c r="I7301" s="13" t="s">
        <v>51</v>
      </c>
    </row>
    <row r="7302" spans="1:9" ht="21" customHeight="1">
      <c r="A7302" s="13" t="s">
        <v>100</v>
      </c>
      <c r="B7302" s="13" t="s">
        <v>99</v>
      </c>
      <c r="C7302" s="15">
        <v>46069</v>
      </c>
      <c r="D7302" s="15">
        <v>46099</v>
      </c>
      <c r="E7302" s="13" t="s">
        <v>505</v>
      </c>
      <c r="F7302" s="13" t="s">
        <v>392</v>
      </c>
      <c r="G7302" s="17">
        <v>1E-3</v>
      </c>
      <c r="H7302" s="13" t="s">
        <v>223</v>
      </c>
      <c r="I7302" s="13" t="s">
        <v>51</v>
      </c>
    </row>
    <row r="7303" spans="1:9" ht="21" customHeight="1">
      <c r="A7303" s="13" t="s">
        <v>100</v>
      </c>
      <c r="B7303" s="13" t="s">
        <v>99</v>
      </c>
      <c r="C7303" s="15">
        <v>46069</v>
      </c>
      <c r="D7303" s="15">
        <v>46099</v>
      </c>
      <c r="E7303" s="13" t="s">
        <v>505</v>
      </c>
      <c r="F7303" s="13" t="s">
        <v>506</v>
      </c>
      <c r="G7303" s="17">
        <v>1E-3</v>
      </c>
      <c r="H7303" s="13" t="s">
        <v>223</v>
      </c>
      <c r="I7303" s="13" t="s">
        <v>51</v>
      </c>
    </row>
    <row r="7304" spans="1:9" ht="21" customHeight="1">
      <c r="A7304" s="13" t="s">
        <v>100</v>
      </c>
      <c r="B7304" s="13" t="s">
        <v>99</v>
      </c>
      <c r="C7304" s="15">
        <v>46069</v>
      </c>
      <c r="D7304" s="15">
        <v>46099</v>
      </c>
      <c r="E7304" s="13" t="s">
        <v>429</v>
      </c>
      <c r="F7304" s="13" t="s">
        <v>429</v>
      </c>
      <c r="G7304" s="17">
        <v>4.0000000000000001E-3</v>
      </c>
      <c r="H7304" s="13" t="s">
        <v>223</v>
      </c>
      <c r="I7304" s="13" t="s">
        <v>51</v>
      </c>
    </row>
    <row r="7305" spans="1:9" ht="21" customHeight="1">
      <c r="A7305" s="13" t="s">
        <v>100</v>
      </c>
      <c r="B7305" s="13" t="s">
        <v>99</v>
      </c>
      <c r="C7305" s="15">
        <v>46100</v>
      </c>
      <c r="D7305" s="15">
        <v>46130</v>
      </c>
      <c r="E7305" s="13" t="s">
        <v>102</v>
      </c>
      <c r="F7305" s="13" t="s">
        <v>393</v>
      </c>
      <c r="G7305" s="17">
        <v>0.13300000000000001</v>
      </c>
      <c r="H7305" s="13" t="s">
        <v>224</v>
      </c>
      <c r="I7305" s="13" t="s">
        <v>51</v>
      </c>
    </row>
    <row r="7306" spans="1:9" ht="21" customHeight="1">
      <c r="A7306" s="13" t="s">
        <v>100</v>
      </c>
      <c r="B7306" s="13" t="s">
        <v>99</v>
      </c>
      <c r="C7306" s="15">
        <v>46100</v>
      </c>
      <c r="D7306" s="15">
        <v>46130</v>
      </c>
      <c r="E7306" s="13" t="s">
        <v>102</v>
      </c>
      <c r="F7306" s="13" t="s">
        <v>412</v>
      </c>
      <c r="G7306" s="17">
        <v>0.105</v>
      </c>
      <c r="H7306" s="13" t="s">
        <v>224</v>
      </c>
      <c r="I7306" s="13" t="s">
        <v>51</v>
      </c>
    </row>
    <row r="7307" spans="1:9" ht="21" customHeight="1">
      <c r="A7307" s="13" t="s">
        <v>100</v>
      </c>
      <c r="B7307" s="13" t="s">
        <v>99</v>
      </c>
      <c r="C7307" s="15">
        <v>46100</v>
      </c>
      <c r="D7307" s="15">
        <v>46130</v>
      </c>
      <c r="E7307" s="13" t="s">
        <v>102</v>
      </c>
      <c r="F7307" s="13" t="s">
        <v>400</v>
      </c>
      <c r="G7307" s="17">
        <v>4.8000000000000001E-2</v>
      </c>
      <c r="H7307" s="13" t="s">
        <v>224</v>
      </c>
      <c r="I7307" s="13" t="s">
        <v>51</v>
      </c>
    </row>
    <row r="7308" spans="1:9" ht="21" customHeight="1">
      <c r="A7308" s="13" t="s">
        <v>100</v>
      </c>
      <c r="B7308" s="13" t="s">
        <v>99</v>
      </c>
      <c r="C7308" s="15">
        <v>46100</v>
      </c>
      <c r="D7308" s="15">
        <v>46130</v>
      </c>
      <c r="E7308" s="13" t="s">
        <v>102</v>
      </c>
      <c r="F7308" s="13" t="s">
        <v>408</v>
      </c>
      <c r="G7308" s="17">
        <v>4.7E-2</v>
      </c>
      <c r="H7308" s="13" t="s">
        <v>224</v>
      </c>
      <c r="I7308" s="13" t="s">
        <v>51</v>
      </c>
    </row>
    <row r="7309" spans="1:9" ht="21" customHeight="1">
      <c r="A7309" s="13" t="s">
        <v>100</v>
      </c>
      <c r="B7309" s="13" t="s">
        <v>99</v>
      </c>
      <c r="C7309" s="15">
        <v>46100</v>
      </c>
      <c r="D7309" s="15">
        <v>46130</v>
      </c>
      <c r="E7309" s="13" t="s">
        <v>102</v>
      </c>
      <c r="F7309" s="13" t="s">
        <v>413</v>
      </c>
      <c r="G7309" s="17">
        <v>4.7E-2</v>
      </c>
      <c r="H7309" s="13" t="s">
        <v>224</v>
      </c>
      <c r="I7309" s="13" t="s">
        <v>51</v>
      </c>
    </row>
    <row r="7310" spans="1:9" ht="21" customHeight="1">
      <c r="A7310" s="13" t="s">
        <v>100</v>
      </c>
      <c r="B7310" s="13" t="s">
        <v>99</v>
      </c>
      <c r="C7310" s="15">
        <v>46100</v>
      </c>
      <c r="D7310" s="15">
        <v>46130</v>
      </c>
      <c r="E7310" s="13" t="s">
        <v>102</v>
      </c>
      <c r="F7310" s="13" t="s">
        <v>409</v>
      </c>
      <c r="G7310" s="17">
        <v>4.2000000000000003E-2</v>
      </c>
      <c r="H7310" s="13" t="s">
        <v>224</v>
      </c>
      <c r="I7310" s="13" t="s">
        <v>51</v>
      </c>
    </row>
    <row r="7311" spans="1:9" ht="21" customHeight="1">
      <c r="A7311" s="13" t="s">
        <v>100</v>
      </c>
      <c r="B7311" s="13" t="s">
        <v>99</v>
      </c>
      <c r="C7311" s="15">
        <v>46100</v>
      </c>
      <c r="D7311" s="15">
        <v>46130</v>
      </c>
      <c r="E7311" s="13" t="s">
        <v>102</v>
      </c>
      <c r="F7311" s="13" t="s">
        <v>397</v>
      </c>
      <c r="G7311" s="17">
        <v>1.9E-2</v>
      </c>
      <c r="H7311" s="13" t="s">
        <v>224</v>
      </c>
      <c r="I7311" s="13" t="s">
        <v>51</v>
      </c>
    </row>
    <row r="7312" spans="1:9" ht="21" customHeight="1">
      <c r="A7312" s="13" t="s">
        <v>100</v>
      </c>
      <c r="B7312" s="13" t="s">
        <v>99</v>
      </c>
      <c r="C7312" s="15">
        <v>46100</v>
      </c>
      <c r="D7312" s="15">
        <v>46130</v>
      </c>
      <c r="E7312" s="13" t="s">
        <v>102</v>
      </c>
      <c r="F7312" s="13" t="s">
        <v>399</v>
      </c>
      <c r="G7312" s="17">
        <v>1.3999999999999999E-2</v>
      </c>
      <c r="H7312" s="13" t="s">
        <v>224</v>
      </c>
      <c r="I7312" s="13" t="s">
        <v>51</v>
      </c>
    </row>
    <row r="7313" spans="1:9" ht="21" customHeight="1">
      <c r="A7313" s="13" t="s">
        <v>100</v>
      </c>
      <c r="B7313" s="13" t="s">
        <v>99</v>
      </c>
      <c r="C7313" s="15">
        <v>46100</v>
      </c>
      <c r="D7313" s="15">
        <v>46130</v>
      </c>
      <c r="E7313" s="13" t="s">
        <v>102</v>
      </c>
      <c r="F7313" s="13" t="s">
        <v>394</v>
      </c>
      <c r="G7313" s="17">
        <v>1.2E-2</v>
      </c>
      <c r="H7313" s="13" t="s">
        <v>224</v>
      </c>
      <c r="I7313" s="13" t="s">
        <v>51</v>
      </c>
    </row>
    <row r="7314" spans="1:9" ht="21" customHeight="1">
      <c r="A7314" s="13" t="s">
        <v>100</v>
      </c>
      <c r="B7314" s="13" t="s">
        <v>99</v>
      </c>
      <c r="C7314" s="15">
        <v>46100</v>
      </c>
      <c r="D7314" s="15">
        <v>46130</v>
      </c>
      <c r="E7314" s="13" t="s">
        <v>102</v>
      </c>
      <c r="F7314" s="13" t="s">
        <v>153</v>
      </c>
      <c r="G7314" s="17">
        <v>1.2E-2</v>
      </c>
      <c r="H7314" s="13" t="s">
        <v>224</v>
      </c>
      <c r="I7314" s="13" t="s">
        <v>51</v>
      </c>
    </row>
    <row r="7315" spans="1:9" ht="21" customHeight="1">
      <c r="A7315" s="13" t="s">
        <v>100</v>
      </c>
      <c r="B7315" s="13" t="s">
        <v>99</v>
      </c>
      <c r="C7315" s="15">
        <v>46100</v>
      </c>
      <c r="D7315" s="15">
        <v>46130</v>
      </c>
      <c r="E7315" s="13" t="s">
        <v>102</v>
      </c>
      <c r="F7315" s="13" t="s">
        <v>396</v>
      </c>
      <c r="G7315" s="17">
        <v>6.9999999999999993E-3</v>
      </c>
      <c r="H7315" s="13" t="s">
        <v>224</v>
      </c>
      <c r="I7315" s="13" t="s">
        <v>51</v>
      </c>
    </row>
    <row r="7316" spans="1:9" ht="21" customHeight="1">
      <c r="A7316" s="13" t="s">
        <v>100</v>
      </c>
      <c r="B7316" s="13" t="s">
        <v>99</v>
      </c>
      <c r="C7316" s="15">
        <v>46100</v>
      </c>
      <c r="D7316" s="15">
        <v>46130</v>
      </c>
      <c r="E7316" s="13" t="s">
        <v>102</v>
      </c>
      <c r="F7316" s="13" t="s">
        <v>407</v>
      </c>
      <c r="G7316" s="17">
        <v>6.0000000000000001E-3</v>
      </c>
      <c r="H7316" s="13" t="s">
        <v>224</v>
      </c>
      <c r="I7316" s="13" t="s">
        <v>51</v>
      </c>
    </row>
    <row r="7317" spans="1:9" ht="21" customHeight="1">
      <c r="A7317" s="13" t="s">
        <v>100</v>
      </c>
      <c r="B7317" s="13" t="s">
        <v>99</v>
      </c>
      <c r="C7317" s="15">
        <v>46100</v>
      </c>
      <c r="D7317" s="15">
        <v>46130</v>
      </c>
      <c r="E7317" s="13" t="s">
        <v>102</v>
      </c>
      <c r="F7317" s="13" t="s">
        <v>398</v>
      </c>
      <c r="G7317" s="17">
        <v>5.0000000000000001E-3</v>
      </c>
      <c r="H7317" s="13" t="s">
        <v>224</v>
      </c>
      <c r="I7317" s="13" t="s">
        <v>51</v>
      </c>
    </row>
    <row r="7318" spans="1:9" ht="21" customHeight="1">
      <c r="A7318" s="13" t="s">
        <v>100</v>
      </c>
      <c r="B7318" s="13" t="s">
        <v>99</v>
      </c>
      <c r="C7318" s="15">
        <v>46100</v>
      </c>
      <c r="D7318" s="15">
        <v>46130</v>
      </c>
      <c r="E7318" s="13" t="s">
        <v>102</v>
      </c>
      <c r="F7318" s="13" t="s">
        <v>402</v>
      </c>
      <c r="G7318" s="17">
        <v>3.0000000000000001E-3</v>
      </c>
      <c r="H7318" s="13" t="s">
        <v>224</v>
      </c>
      <c r="I7318" s="13" t="s">
        <v>51</v>
      </c>
    </row>
    <row r="7319" spans="1:9" ht="21" customHeight="1">
      <c r="A7319" s="13" t="s">
        <v>100</v>
      </c>
      <c r="B7319" s="13" t="s">
        <v>99</v>
      </c>
      <c r="C7319" s="15">
        <v>46100</v>
      </c>
      <c r="D7319" s="15">
        <v>46130</v>
      </c>
      <c r="E7319" s="13" t="s">
        <v>102</v>
      </c>
      <c r="F7319" s="13" t="s">
        <v>405</v>
      </c>
      <c r="G7319" s="17">
        <v>3.0000000000000001E-3</v>
      </c>
      <c r="H7319" s="13" t="s">
        <v>224</v>
      </c>
      <c r="I7319" s="13" t="s">
        <v>51</v>
      </c>
    </row>
    <row r="7320" spans="1:9" ht="21" customHeight="1">
      <c r="A7320" s="13" t="s">
        <v>100</v>
      </c>
      <c r="B7320" s="13" t="s">
        <v>99</v>
      </c>
      <c r="C7320" s="15">
        <v>46100</v>
      </c>
      <c r="D7320" s="15">
        <v>46130</v>
      </c>
      <c r="E7320" s="13" t="s">
        <v>102</v>
      </c>
      <c r="F7320" s="13" t="s">
        <v>406</v>
      </c>
      <c r="G7320" s="17">
        <v>3.0000000000000001E-3</v>
      </c>
      <c r="H7320" s="13" t="s">
        <v>224</v>
      </c>
      <c r="I7320" s="13" t="s">
        <v>51</v>
      </c>
    </row>
    <row r="7321" spans="1:9" ht="21" customHeight="1">
      <c r="A7321" s="13" t="s">
        <v>100</v>
      </c>
      <c r="B7321" s="13" t="s">
        <v>99</v>
      </c>
      <c r="C7321" s="15">
        <v>46100</v>
      </c>
      <c r="D7321" s="15">
        <v>46130</v>
      </c>
      <c r="E7321" s="13" t="s">
        <v>102</v>
      </c>
      <c r="F7321" s="13" t="s">
        <v>401</v>
      </c>
      <c r="G7321" s="17">
        <v>3.0000000000000001E-3</v>
      </c>
      <c r="H7321" s="13" t="s">
        <v>224</v>
      </c>
      <c r="I7321" s="13" t="s">
        <v>51</v>
      </c>
    </row>
    <row r="7322" spans="1:9" ht="21" customHeight="1">
      <c r="A7322" s="13" t="s">
        <v>100</v>
      </c>
      <c r="B7322" s="13" t="s">
        <v>99</v>
      </c>
      <c r="C7322" s="15">
        <v>46100</v>
      </c>
      <c r="D7322" s="15">
        <v>46130</v>
      </c>
      <c r="E7322" s="13" t="s">
        <v>102</v>
      </c>
      <c r="F7322" s="13" t="s">
        <v>411</v>
      </c>
      <c r="G7322" s="17">
        <v>3.0000000000000001E-3</v>
      </c>
      <c r="H7322" s="13" t="s">
        <v>224</v>
      </c>
      <c r="I7322" s="13" t="s">
        <v>51</v>
      </c>
    </row>
    <row r="7323" spans="1:9" ht="21" customHeight="1">
      <c r="A7323" s="13" t="s">
        <v>100</v>
      </c>
      <c r="B7323" s="13" t="s">
        <v>99</v>
      </c>
      <c r="C7323" s="15">
        <v>46100</v>
      </c>
      <c r="D7323" s="15">
        <v>46130</v>
      </c>
      <c r="E7323" s="13" t="s">
        <v>102</v>
      </c>
      <c r="F7323" s="13" t="s">
        <v>410</v>
      </c>
      <c r="G7323" s="17">
        <v>2E-3</v>
      </c>
      <c r="H7323" s="13" t="s">
        <v>224</v>
      </c>
      <c r="I7323" s="13" t="s">
        <v>51</v>
      </c>
    </row>
    <row r="7324" spans="1:9" ht="21" customHeight="1">
      <c r="A7324" s="13" t="s">
        <v>100</v>
      </c>
      <c r="B7324" s="13" t="s">
        <v>99</v>
      </c>
      <c r="C7324" s="15">
        <v>46100</v>
      </c>
      <c r="D7324" s="15">
        <v>46130</v>
      </c>
      <c r="E7324" s="13" t="s">
        <v>102</v>
      </c>
      <c r="F7324" s="13" t="s">
        <v>403</v>
      </c>
      <c r="G7324" s="17">
        <v>1E-3</v>
      </c>
      <c r="H7324" s="13" t="s">
        <v>224</v>
      </c>
      <c r="I7324" s="13" t="s">
        <v>51</v>
      </c>
    </row>
    <row r="7325" spans="1:9" ht="21" customHeight="1">
      <c r="A7325" s="13" t="s">
        <v>100</v>
      </c>
      <c r="B7325" s="13" t="s">
        <v>99</v>
      </c>
      <c r="C7325" s="15">
        <v>46100</v>
      </c>
      <c r="D7325" s="15">
        <v>46130</v>
      </c>
      <c r="E7325" s="13" t="s">
        <v>102</v>
      </c>
      <c r="F7325" s="13" t="s">
        <v>404</v>
      </c>
      <c r="G7325" s="17">
        <v>1E-3</v>
      </c>
      <c r="H7325" s="13" t="s">
        <v>224</v>
      </c>
      <c r="I7325" s="13" t="s">
        <v>51</v>
      </c>
    </row>
    <row r="7326" spans="1:9" ht="21" customHeight="1">
      <c r="A7326" s="13" t="s">
        <v>100</v>
      </c>
      <c r="B7326" s="13" t="s">
        <v>99</v>
      </c>
      <c r="C7326" s="15">
        <v>46100</v>
      </c>
      <c r="D7326" s="15">
        <v>46130</v>
      </c>
      <c r="E7326" s="13" t="s">
        <v>518</v>
      </c>
      <c r="F7326" s="13" t="s">
        <v>391</v>
      </c>
      <c r="G7326" s="17">
        <v>4.5999999999999999E-2</v>
      </c>
      <c r="H7326" s="13" t="s">
        <v>224</v>
      </c>
      <c r="I7326" s="13" t="s">
        <v>51</v>
      </c>
    </row>
    <row r="7327" spans="1:9" ht="21" customHeight="1">
      <c r="A7327" s="13" t="s">
        <v>100</v>
      </c>
      <c r="B7327" s="13" t="s">
        <v>99</v>
      </c>
      <c r="C7327" s="15">
        <v>46100</v>
      </c>
      <c r="D7327" s="15">
        <v>46130</v>
      </c>
      <c r="E7327" s="13" t="s">
        <v>518</v>
      </c>
      <c r="F7327" s="13" t="s">
        <v>392</v>
      </c>
      <c r="G7327" s="17">
        <v>4.4000000000000004E-2</v>
      </c>
      <c r="H7327" s="13" t="s">
        <v>224</v>
      </c>
      <c r="I7327" s="13" t="s">
        <v>51</v>
      </c>
    </row>
    <row r="7328" spans="1:9" ht="21" customHeight="1">
      <c r="A7328" s="13" t="s">
        <v>100</v>
      </c>
      <c r="B7328" s="13" t="s">
        <v>99</v>
      </c>
      <c r="C7328" s="15">
        <v>46100</v>
      </c>
      <c r="D7328" s="15">
        <v>46130</v>
      </c>
      <c r="E7328" s="13" t="s">
        <v>518</v>
      </c>
      <c r="F7328" s="13" t="s">
        <v>364</v>
      </c>
      <c r="G7328" s="17">
        <v>3.2000000000000001E-2</v>
      </c>
      <c r="H7328" s="13" t="s">
        <v>224</v>
      </c>
      <c r="I7328" s="13" t="s">
        <v>51</v>
      </c>
    </row>
    <row r="7329" spans="1:9" ht="21" customHeight="1">
      <c r="A7329" s="13" t="s">
        <v>100</v>
      </c>
      <c r="B7329" s="13" t="s">
        <v>99</v>
      </c>
      <c r="C7329" s="15">
        <v>46100</v>
      </c>
      <c r="D7329" s="15">
        <v>46130</v>
      </c>
      <c r="E7329" s="13" t="s">
        <v>518</v>
      </c>
      <c r="F7329" s="13" t="s">
        <v>395</v>
      </c>
      <c r="G7329" s="17">
        <v>2.3E-2</v>
      </c>
      <c r="H7329" s="13" t="s">
        <v>224</v>
      </c>
      <c r="I7329" s="13" t="s">
        <v>51</v>
      </c>
    </row>
    <row r="7330" spans="1:9" ht="21" customHeight="1">
      <c r="A7330" s="13" t="s">
        <v>100</v>
      </c>
      <c r="B7330" s="13" t="s">
        <v>99</v>
      </c>
      <c r="C7330" s="15">
        <v>46100</v>
      </c>
      <c r="D7330" s="15">
        <v>46130</v>
      </c>
      <c r="E7330" s="13" t="s">
        <v>518</v>
      </c>
      <c r="F7330" s="13" t="s">
        <v>366</v>
      </c>
      <c r="G7330" s="17">
        <v>1.2E-2</v>
      </c>
      <c r="H7330" s="13" t="s">
        <v>224</v>
      </c>
      <c r="I7330" s="13" t="s">
        <v>51</v>
      </c>
    </row>
    <row r="7331" spans="1:9" ht="21" customHeight="1">
      <c r="A7331" s="13" t="s">
        <v>100</v>
      </c>
      <c r="B7331" s="13" t="s">
        <v>99</v>
      </c>
      <c r="C7331" s="15">
        <v>46100</v>
      </c>
      <c r="D7331" s="15">
        <v>46130</v>
      </c>
      <c r="E7331" s="13" t="s">
        <v>293</v>
      </c>
      <c r="F7331" s="13" t="s">
        <v>304</v>
      </c>
      <c r="G7331" s="17">
        <v>5.0000000000000001E-3</v>
      </c>
      <c r="H7331" s="13" t="s">
        <v>224</v>
      </c>
      <c r="I7331" s="13" t="s">
        <v>51</v>
      </c>
    </row>
    <row r="7332" spans="1:9" ht="21" customHeight="1">
      <c r="A7332" s="13" t="s">
        <v>100</v>
      </c>
      <c r="B7332" s="13" t="s">
        <v>99</v>
      </c>
      <c r="C7332" s="15">
        <v>46100</v>
      </c>
      <c r="D7332" s="15">
        <v>46130</v>
      </c>
      <c r="E7332" s="13" t="s">
        <v>293</v>
      </c>
      <c r="F7332" s="13" t="s">
        <v>294</v>
      </c>
      <c r="G7332" s="17">
        <v>4.0000000000000001E-3</v>
      </c>
      <c r="H7332" s="13" t="s">
        <v>224</v>
      </c>
      <c r="I7332" s="13" t="s">
        <v>51</v>
      </c>
    </row>
    <row r="7333" spans="1:9" ht="21" customHeight="1">
      <c r="A7333" s="13" t="s">
        <v>100</v>
      </c>
      <c r="B7333" s="13" t="s">
        <v>99</v>
      </c>
      <c r="C7333" s="15">
        <v>46100</v>
      </c>
      <c r="D7333" s="15">
        <v>46130</v>
      </c>
      <c r="E7333" s="13" t="s">
        <v>293</v>
      </c>
      <c r="F7333" s="13" t="s">
        <v>296</v>
      </c>
      <c r="G7333" s="17">
        <v>3.0000000000000001E-3</v>
      </c>
      <c r="H7333" s="13" t="s">
        <v>224</v>
      </c>
      <c r="I7333" s="13" t="s">
        <v>51</v>
      </c>
    </row>
    <row r="7334" spans="1:9" ht="21" customHeight="1">
      <c r="A7334" s="13" t="s">
        <v>100</v>
      </c>
      <c r="B7334" s="13" t="s">
        <v>99</v>
      </c>
      <c r="C7334" s="15">
        <v>46100</v>
      </c>
      <c r="D7334" s="15">
        <v>46130</v>
      </c>
      <c r="E7334" s="13" t="s">
        <v>293</v>
      </c>
      <c r="F7334" s="13" t="s">
        <v>300</v>
      </c>
      <c r="G7334" s="17">
        <v>3.0000000000000001E-3</v>
      </c>
      <c r="H7334" s="13" t="s">
        <v>224</v>
      </c>
      <c r="I7334" s="13" t="s">
        <v>51</v>
      </c>
    </row>
    <row r="7335" spans="1:9" ht="21" customHeight="1">
      <c r="A7335" s="13" t="s">
        <v>100</v>
      </c>
      <c r="B7335" s="13" t="s">
        <v>99</v>
      </c>
      <c r="C7335" s="15">
        <v>46100</v>
      </c>
      <c r="D7335" s="15">
        <v>46130</v>
      </c>
      <c r="E7335" s="13" t="s">
        <v>293</v>
      </c>
      <c r="F7335" s="13" t="s">
        <v>301</v>
      </c>
      <c r="G7335" s="17">
        <v>3.0000000000000001E-3</v>
      </c>
      <c r="H7335" s="13" t="s">
        <v>224</v>
      </c>
      <c r="I7335" s="13" t="s">
        <v>51</v>
      </c>
    </row>
    <row r="7336" spans="1:9" ht="21" customHeight="1">
      <c r="A7336" s="13" t="s">
        <v>100</v>
      </c>
      <c r="B7336" s="13" t="s">
        <v>99</v>
      </c>
      <c r="C7336" s="15">
        <v>46100</v>
      </c>
      <c r="D7336" s="15">
        <v>46130</v>
      </c>
      <c r="E7336" s="13" t="s">
        <v>293</v>
      </c>
      <c r="F7336" s="13" t="s">
        <v>297</v>
      </c>
      <c r="G7336" s="17">
        <v>3.0000000000000001E-3</v>
      </c>
      <c r="H7336" s="13" t="s">
        <v>224</v>
      </c>
      <c r="I7336" s="13" t="s">
        <v>51</v>
      </c>
    </row>
    <row r="7337" spans="1:9" ht="21" customHeight="1">
      <c r="A7337" s="13" t="s">
        <v>100</v>
      </c>
      <c r="B7337" s="13" t="s">
        <v>99</v>
      </c>
      <c r="C7337" s="15">
        <v>46100</v>
      </c>
      <c r="D7337" s="15">
        <v>46130</v>
      </c>
      <c r="E7337" s="13" t="s">
        <v>293</v>
      </c>
      <c r="F7337" s="13" t="s">
        <v>302</v>
      </c>
      <c r="G7337" s="17">
        <v>3.0000000000000001E-3</v>
      </c>
      <c r="H7337" s="13" t="s">
        <v>224</v>
      </c>
      <c r="I7337" s="13" t="s">
        <v>51</v>
      </c>
    </row>
    <row r="7338" spans="1:9" ht="21" customHeight="1">
      <c r="A7338" s="13" t="s">
        <v>100</v>
      </c>
      <c r="B7338" s="13" t="s">
        <v>99</v>
      </c>
      <c r="C7338" s="15">
        <v>46100</v>
      </c>
      <c r="D7338" s="15">
        <v>46130</v>
      </c>
      <c r="E7338" s="13" t="s">
        <v>293</v>
      </c>
      <c r="F7338" s="13" t="s">
        <v>295</v>
      </c>
      <c r="G7338" s="17">
        <v>3.0000000000000001E-3</v>
      </c>
      <c r="H7338" s="13" t="s">
        <v>224</v>
      </c>
      <c r="I7338" s="13" t="s">
        <v>51</v>
      </c>
    </row>
    <row r="7339" spans="1:9" ht="21" customHeight="1">
      <c r="A7339" s="13" t="s">
        <v>100</v>
      </c>
      <c r="B7339" s="13" t="s">
        <v>99</v>
      </c>
      <c r="C7339" s="15">
        <v>46100</v>
      </c>
      <c r="D7339" s="15">
        <v>46130</v>
      </c>
      <c r="E7339" s="13" t="s">
        <v>293</v>
      </c>
      <c r="F7339" s="13" t="s">
        <v>298</v>
      </c>
      <c r="G7339" s="17">
        <v>3.0000000000000001E-3</v>
      </c>
      <c r="H7339" s="13" t="s">
        <v>224</v>
      </c>
      <c r="I7339" s="13" t="s">
        <v>51</v>
      </c>
    </row>
    <row r="7340" spans="1:9" ht="21" customHeight="1">
      <c r="A7340" s="13" t="s">
        <v>100</v>
      </c>
      <c r="B7340" s="13" t="s">
        <v>99</v>
      </c>
      <c r="C7340" s="15">
        <v>46100</v>
      </c>
      <c r="D7340" s="15">
        <v>46130</v>
      </c>
      <c r="E7340" s="13" t="s">
        <v>293</v>
      </c>
      <c r="F7340" s="13" t="s">
        <v>314</v>
      </c>
      <c r="G7340" s="17">
        <v>3.0000000000000001E-3</v>
      </c>
      <c r="H7340" s="13" t="s">
        <v>224</v>
      </c>
      <c r="I7340" s="13" t="s">
        <v>51</v>
      </c>
    </row>
    <row r="7341" spans="1:9" ht="21" customHeight="1">
      <c r="A7341" s="13" t="s">
        <v>100</v>
      </c>
      <c r="B7341" s="13" t="s">
        <v>99</v>
      </c>
      <c r="C7341" s="15">
        <v>46100</v>
      </c>
      <c r="D7341" s="15">
        <v>46130</v>
      </c>
      <c r="E7341" s="13" t="s">
        <v>293</v>
      </c>
      <c r="F7341" s="13" t="s">
        <v>305</v>
      </c>
      <c r="G7341" s="17">
        <v>3.0000000000000001E-3</v>
      </c>
      <c r="H7341" s="13" t="s">
        <v>224</v>
      </c>
      <c r="I7341" s="13" t="s">
        <v>51</v>
      </c>
    </row>
    <row r="7342" spans="1:9" ht="21" customHeight="1">
      <c r="A7342" s="13" t="s">
        <v>100</v>
      </c>
      <c r="B7342" s="13" t="s">
        <v>99</v>
      </c>
      <c r="C7342" s="15">
        <v>46100</v>
      </c>
      <c r="D7342" s="15">
        <v>46130</v>
      </c>
      <c r="E7342" s="13" t="s">
        <v>293</v>
      </c>
      <c r="F7342" s="13" t="s">
        <v>316</v>
      </c>
      <c r="G7342" s="17">
        <v>3.0000000000000001E-3</v>
      </c>
      <c r="H7342" s="13" t="s">
        <v>224</v>
      </c>
      <c r="I7342" s="13" t="s">
        <v>51</v>
      </c>
    </row>
    <row r="7343" spans="1:9" ht="21" customHeight="1">
      <c r="A7343" s="13" t="s">
        <v>100</v>
      </c>
      <c r="B7343" s="13" t="s">
        <v>99</v>
      </c>
      <c r="C7343" s="15">
        <v>46100</v>
      </c>
      <c r="D7343" s="15">
        <v>46130</v>
      </c>
      <c r="E7343" s="13" t="s">
        <v>293</v>
      </c>
      <c r="F7343" s="13" t="s">
        <v>306</v>
      </c>
      <c r="G7343" s="17">
        <v>2E-3</v>
      </c>
      <c r="H7343" s="13" t="s">
        <v>224</v>
      </c>
      <c r="I7343" s="13" t="s">
        <v>51</v>
      </c>
    </row>
    <row r="7344" spans="1:9" ht="21" customHeight="1">
      <c r="A7344" s="13" t="s">
        <v>100</v>
      </c>
      <c r="B7344" s="13" t="s">
        <v>99</v>
      </c>
      <c r="C7344" s="15">
        <v>46100</v>
      </c>
      <c r="D7344" s="15">
        <v>46130</v>
      </c>
      <c r="E7344" s="13" t="s">
        <v>293</v>
      </c>
      <c r="F7344" s="13" t="s">
        <v>307</v>
      </c>
      <c r="G7344" s="17">
        <v>2E-3</v>
      </c>
      <c r="H7344" s="13" t="s">
        <v>224</v>
      </c>
      <c r="I7344" s="13" t="s">
        <v>51</v>
      </c>
    </row>
    <row r="7345" spans="1:9" ht="21" customHeight="1">
      <c r="A7345" s="13" t="s">
        <v>100</v>
      </c>
      <c r="B7345" s="13" t="s">
        <v>99</v>
      </c>
      <c r="C7345" s="15">
        <v>46100</v>
      </c>
      <c r="D7345" s="15">
        <v>46130</v>
      </c>
      <c r="E7345" s="13" t="s">
        <v>293</v>
      </c>
      <c r="F7345" s="13" t="s">
        <v>299</v>
      </c>
      <c r="G7345" s="17">
        <v>2E-3</v>
      </c>
      <c r="H7345" s="13" t="s">
        <v>224</v>
      </c>
      <c r="I7345" s="13" t="s">
        <v>51</v>
      </c>
    </row>
    <row r="7346" spans="1:9" ht="21" customHeight="1">
      <c r="A7346" s="13" t="s">
        <v>100</v>
      </c>
      <c r="B7346" s="13" t="s">
        <v>99</v>
      </c>
      <c r="C7346" s="15">
        <v>46100</v>
      </c>
      <c r="D7346" s="15">
        <v>46130</v>
      </c>
      <c r="E7346" s="13" t="s">
        <v>293</v>
      </c>
      <c r="F7346" s="13" t="s">
        <v>321</v>
      </c>
      <c r="G7346" s="17">
        <v>2E-3</v>
      </c>
      <c r="H7346" s="13" t="s">
        <v>224</v>
      </c>
      <c r="I7346" s="13" t="s">
        <v>51</v>
      </c>
    </row>
    <row r="7347" spans="1:9" ht="21" customHeight="1">
      <c r="A7347" s="13" t="s">
        <v>100</v>
      </c>
      <c r="B7347" s="13" t="s">
        <v>99</v>
      </c>
      <c r="C7347" s="15">
        <v>46100</v>
      </c>
      <c r="D7347" s="15">
        <v>46130</v>
      </c>
      <c r="E7347" s="13" t="s">
        <v>293</v>
      </c>
      <c r="F7347" s="13" t="s">
        <v>323</v>
      </c>
      <c r="G7347" s="17">
        <v>2E-3</v>
      </c>
      <c r="H7347" s="13" t="s">
        <v>224</v>
      </c>
      <c r="I7347" s="13" t="s">
        <v>51</v>
      </c>
    </row>
    <row r="7348" spans="1:9" ht="21" customHeight="1">
      <c r="A7348" s="13" t="s">
        <v>100</v>
      </c>
      <c r="B7348" s="13" t="s">
        <v>99</v>
      </c>
      <c r="C7348" s="15">
        <v>46100</v>
      </c>
      <c r="D7348" s="15">
        <v>46130</v>
      </c>
      <c r="E7348" s="13" t="s">
        <v>293</v>
      </c>
      <c r="F7348" s="13" t="s">
        <v>308</v>
      </c>
      <c r="G7348" s="17">
        <v>2E-3</v>
      </c>
      <c r="H7348" s="13" t="s">
        <v>224</v>
      </c>
      <c r="I7348" s="13" t="s">
        <v>51</v>
      </c>
    </row>
    <row r="7349" spans="1:9" ht="21" customHeight="1">
      <c r="A7349" s="13" t="s">
        <v>100</v>
      </c>
      <c r="B7349" s="13" t="s">
        <v>99</v>
      </c>
      <c r="C7349" s="15">
        <v>46100</v>
      </c>
      <c r="D7349" s="15">
        <v>46130</v>
      </c>
      <c r="E7349" s="13" t="s">
        <v>293</v>
      </c>
      <c r="F7349" s="13" t="s">
        <v>318</v>
      </c>
      <c r="G7349" s="17">
        <v>2E-3</v>
      </c>
      <c r="H7349" s="13" t="s">
        <v>224</v>
      </c>
      <c r="I7349" s="13" t="s">
        <v>51</v>
      </c>
    </row>
    <row r="7350" spans="1:9" ht="21" customHeight="1">
      <c r="A7350" s="13" t="s">
        <v>100</v>
      </c>
      <c r="B7350" s="13" t="s">
        <v>99</v>
      </c>
      <c r="C7350" s="15">
        <v>46100</v>
      </c>
      <c r="D7350" s="15">
        <v>46130</v>
      </c>
      <c r="E7350" s="13" t="s">
        <v>293</v>
      </c>
      <c r="F7350" s="13" t="s">
        <v>303</v>
      </c>
      <c r="G7350" s="17">
        <v>2E-3</v>
      </c>
      <c r="H7350" s="13" t="s">
        <v>224</v>
      </c>
      <c r="I7350" s="13" t="s">
        <v>51</v>
      </c>
    </row>
    <row r="7351" spans="1:9" ht="21" customHeight="1">
      <c r="A7351" s="13" t="s">
        <v>100</v>
      </c>
      <c r="B7351" s="13" t="s">
        <v>99</v>
      </c>
      <c r="C7351" s="15">
        <v>46100</v>
      </c>
      <c r="D7351" s="15">
        <v>46130</v>
      </c>
      <c r="E7351" s="13" t="s">
        <v>293</v>
      </c>
      <c r="F7351" s="13" t="s">
        <v>309</v>
      </c>
      <c r="G7351" s="17">
        <v>2E-3</v>
      </c>
      <c r="H7351" s="13" t="s">
        <v>224</v>
      </c>
      <c r="I7351" s="13" t="s">
        <v>51</v>
      </c>
    </row>
    <row r="7352" spans="1:9" ht="21" customHeight="1">
      <c r="A7352" s="13" t="s">
        <v>100</v>
      </c>
      <c r="B7352" s="13" t="s">
        <v>99</v>
      </c>
      <c r="C7352" s="15">
        <v>46100</v>
      </c>
      <c r="D7352" s="15">
        <v>46130</v>
      </c>
      <c r="E7352" s="13" t="s">
        <v>293</v>
      </c>
      <c r="F7352" s="13" t="s">
        <v>319</v>
      </c>
      <c r="G7352" s="17">
        <v>2E-3</v>
      </c>
      <c r="H7352" s="13" t="s">
        <v>224</v>
      </c>
      <c r="I7352" s="13" t="s">
        <v>51</v>
      </c>
    </row>
    <row r="7353" spans="1:9" ht="21" customHeight="1">
      <c r="A7353" s="13" t="s">
        <v>100</v>
      </c>
      <c r="B7353" s="13" t="s">
        <v>99</v>
      </c>
      <c r="C7353" s="15">
        <v>46100</v>
      </c>
      <c r="D7353" s="15">
        <v>46130</v>
      </c>
      <c r="E7353" s="13" t="s">
        <v>293</v>
      </c>
      <c r="F7353" s="13" t="s">
        <v>325</v>
      </c>
      <c r="G7353" s="17">
        <v>2E-3</v>
      </c>
      <c r="H7353" s="13" t="s">
        <v>224</v>
      </c>
      <c r="I7353" s="13" t="s">
        <v>51</v>
      </c>
    </row>
    <row r="7354" spans="1:9" ht="21" customHeight="1">
      <c r="A7354" s="13" t="s">
        <v>100</v>
      </c>
      <c r="B7354" s="13" t="s">
        <v>99</v>
      </c>
      <c r="C7354" s="15">
        <v>46100</v>
      </c>
      <c r="D7354" s="15">
        <v>46130</v>
      </c>
      <c r="E7354" s="13" t="s">
        <v>293</v>
      </c>
      <c r="F7354" s="13" t="s">
        <v>310</v>
      </c>
      <c r="G7354" s="17">
        <v>2E-3</v>
      </c>
      <c r="H7354" s="13" t="s">
        <v>224</v>
      </c>
      <c r="I7354" s="13" t="s">
        <v>51</v>
      </c>
    </row>
    <row r="7355" spans="1:9" ht="21" customHeight="1">
      <c r="A7355" s="13" t="s">
        <v>100</v>
      </c>
      <c r="B7355" s="13" t="s">
        <v>99</v>
      </c>
      <c r="C7355" s="15">
        <v>46100</v>
      </c>
      <c r="D7355" s="15">
        <v>46130</v>
      </c>
      <c r="E7355" s="13" t="s">
        <v>293</v>
      </c>
      <c r="F7355" s="13" t="s">
        <v>311</v>
      </c>
      <c r="G7355" s="17">
        <v>2E-3</v>
      </c>
      <c r="H7355" s="13" t="s">
        <v>224</v>
      </c>
      <c r="I7355" s="13" t="s">
        <v>51</v>
      </c>
    </row>
    <row r="7356" spans="1:9" ht="21" customHeight="1">
      <c r="A7356" s="13" t="s">
        <v>100</v>
      </c>
      <c r="B7356" s="13" t="s">
        <v>99</v>
      </c>
      <c r="C7356" s="15">
        <v>46100</v>
      </c>
      <c r="D7356" s="15">
        <v>46130</v>
      </c>
      <c r="E7356" s="13" t="s">
        <v>293</v>
      </c>
      <c r="F7356" s="13" t="s">
        <v>320</v>
      </c>
      <c r="G7356" s="17">
        <v>2E-3</v>
      </c>
      <c r="H7356" s="13" t="s">
        <v>224</v>
      </c>
      <c r="I7356" s="13" t="s">
        <v>51</v>
      </c>
    </row>
    <row r="7357" spans="1:9" ht="21" customHeight="1">
      <c r="A7357" s="13" t="s">
        <v>100</v>
      </c>
      <c r="B7357" s="13" t="s">
        <v>99</v>
      </c>
      <c r="C7357" s="15">
        <v>46100</v>
      </c>
      <c r="D7357" s="15">
        <v>46130</v>
      </c>
      <c r="E7357" s="13" t="s">
        <v>293</v>
      </c>
      <c r="F7357" s="13" t="s">
        <v>312</v>
      </c>
      <c r="G7357" s="17">
        <v>2E-3</v>
      </c>
      <c r="H7357" s="13" t="s">
        <v>224</v>
      </c>
      <c r="I7357" s="13" t="s">
        <v>51</v>
      </c>
    </row>
    <row r="7358" spans="1:9" ht="21" customHeight="1">
      <c r="A7358" s="13" t="s">
        <v>100</v>
      </c>
      <c r="B7358" s="13" t="s">
        <v>99</v>
      </c>
      <c r="C7358" s="15">
        <v>46100</v>
      </c>
      <c r="D7358" s="15">
        <v>46130</v>
      </c>
      <c r="E7358" s="13" t="s">
        <v>293</v>
      </c>
      <c r="F7358" s="13" t="s">
        <v>313</v>
      </c>
      <c r="G7358" s="17">
        <v>2E-3</v>
      </c>
      <c r="H7358" s="13" t="s">
        <v>224</v>
      </c>
      <c r="I7358" s="13" t="s">
        <v>51</v>
      </c>
    </row>
    <row r="7359" spans="1:9" ht="21" customHeight="1">
      <c r="A7359" s="13" t="s">
        <v>100</v>
      </c>
      <c r="B7359" s="13" t="s">
        <v>99</v>
      </c>
      <c r="C7359" s="15">
        <v>46100</v>
      </c>
      <c r="D7359" s="15">
        <v>46130</v>
      </c>
      <c r="E7359" s="13" t="s">
        <v>293</v>
      </c>
      <c r="F7359" s="13" t="s">
        <v>510</v>
      </c>
      <c r="G7359" s="17">
        <v>2E-3</v>
      </c>
      <c r="H7359" s="13" t="s">
        <v>224</v>
      </c>
      <c r="I7359" s="13" t="s">
        <v>51</v>
      </c>
    </row>
    <row r="7360" spans="1:9" ht="21" customHeight="1">
      <c r="A7360" s="13" t="s">
        <v>100</v>
      </c>
      <c r="B7360" s="13" t="s">
        <v>99</v>
      </c>
      <c r="C7360" s="15">
        <v>46100</v>
      </c>
      <c r="D7360" s="15">
        <v>46130</v>
      </c>
      <c r="E7360" s="13" t="s">
        <v>293</v>
      </c>
      <c r="F7360" s="13" t="s">
        <v>511</v>
      </c>
      <c r="G7360" s="17">
        <v>2E-3</v>
      </c>
      <c r="H7360" s="13" t="s">
        <v>224</v>
      </c>
      <c r="I7360" s="13" t="s">
        <v>51</v>
      </c>
    </row>
    <row r="7361" spans="1:9" ht="21" customHeight="1">
      <c r="A7361" s="13" t="s">
        <v>100</v>
      </c>
      <c r="B7361" s="13" t="s">
        <v>99</v>
      </c>
      <c r="C7361" s="15">
        <v>46100</v>
      </c>
      <c r="D7361" s="15">
        <v>46130</v>
      </c>
      <c r="E7361" s="13" t="s">
        <v>293</v>
      </c>
      <c r="F7361" s="13" t="s">
        <v>328</v>
      </c>
      <c r="G7361" s="17">
        <v>2E-3</v>
      </c>
      <c r="H7361" s="13" t="s">
        <v>224</v>
      </c>
      <c r="I7361" s="13" t="s">
        <v>51</v>
      </c>
    </row>
    <row r="7362" spans="1:9" ht="21" customHeight="1">
      <c r="A7362" s="13" t="s">
        <v>100</v>
      </c>
      <c r="B7362" s="13" t="s">
        <v>99</v>
      </c>
      <c r="C7362" s="15">
        <v>46100</v>
      </c>
      <c r="D7362" s="15">
        <v>46130</v>
      </c>
      <c r="E7362" s="13" t="s">
        <v>293</v>
      </c>
      <c r="F7362" s="13" t="s">
        <v>322</v>
      </c>
      <c r="G7362" s="17">
        <v>1E-3</v>
      </c>
      <c r="H7362" s="13" t="s">
        <v>224</v>
      </c>
      <c r="I7362" s="13" t="s">
        <v>51</v>
      </c>
    </row>
    <row r="7363" spans="1:9" ht="21" customHeight="1">
      <c r="A7363" s="13" t="s">
        <v>100</v>
      </c>
      <c r="B7363" s="13" t="s">
        <v>99</v>
      </c>
      <c r="C7363" s="15">
        <v>46100</v>
      </c>
      <c r="D7363" s="15">
        <v>46130</v>
      </c>
      <c r="E7363" s="13" t="s">
        <v>293</v>
      </c>
      <c r="F7363" s="13" t="s">
        <v>317</v>
      </c>
      <c r="G7363" s="17">
        <v>1E-3</v>
      </c>
      <c r="H7363" s="13" t="s">
        <v>224</v>
      </c>
      <c r="I7363" s="13" t="s">
        <v>51</v>
      </c>
    </row>
    <row r="7364" spans="1:9" ht="21" customHeight="1">
      <c r="A7364" s="13" t="s">
        <v>100</v>
      </c>
      <c r="B7364" s="13" t="s">
        <v>99</v>
      </c>
      <c r="C7364" s="15">
        <v>46100</v>
      </c>
      <c r="D7364" s="15">
        <v>46130</v>
      </c>
      <c r="E7364" s="13" t="s">
        <v>293</v>
      </c>
      <c r="F7364" s="13" t="s">
        <v>329</v>
      </c>
      <c r="G7364" s="17">
        <v>1E-3</v>
      </c>
      <c r="H7364" s="13" t="s">
        <v>224</v>
      </c>
      <c r="I7364" s="13" t="s">
        <v>51</v>
      </c>
    </row>
    <row r="7365" spans="1:9" ht="21" customHeight="1">
      <c r="A7365" s="13" t="s">
        <v>100</v>
      </c>
      <c r="B7365" s="13" t="s">
        <v>99</v>
      </c>
      <c r="C7365" s="15">
        <v>46100</v>
      </c>
      <c r="D7365" s="15">
        <v>46130</v>
      </c>
      <c r="E7365" s="13" t="s">
        <v>293</v>
      </c>
      <c r="F7365" s="13" t="s">
        <v>324</v>
      </c>
      <c r="G7365" s="17">
        <v>1E-3</v>
      </c>
      <c r="H7365" s="13" t="s">
        <v>224</v>
      </c>
      <c r="I7365" s="13" t="s">
        <v>51</v>
      </c>
    </row>
    <row r="7366" spans="1:9" ht="21" customHeight="1">
      <c r="A7366" s="13" t="s">
        <v>100</v>
      </c>
      <c r="B7366" s="13" t="s">
        <v>99</v>
      </c>
      <c r="C7366" s="15">
        <v>46100</v>
      </c>
      <c r="D7366" s="15">
        <v>46130</v>
      </c>
      <c r="E7366" s="13" t="s">
        <v>293</v>
      </c>
      <c r="F7366" s="13" t="s">
        <v>326</v>
      </c>
      <c r="G7366" s="17">
        <v>1E-3</v>
      </c>
      <c r="H7366" s="13" t="s">
        <v>224</v>
      </c>
      <c r="I7366" s="13" t="s">
        <v>51</v>
      </c>
    </row>
    <row r="7367" spans="1:9" ht="21" customHeight="1">
      <c r="A7367" s="13" t="s">
        <v>100</v>
      </c>
      <c r="B7367" s="13" t="s">
        <v>99</v>
      </c>
      <c r="C7367" s="15">
        <v>46100</v>
      </c>
      <c r="D7367" s="15">
        <v>46130</v>
      </c>
      <c r="E7367" s="13" t="s">
        <v>293</v>
      </c>
      <c r="F7367" s="13" t="s">
        <v>327</v>
      </c>
      <c r="G7367" s="17">
        <v>1E-3</v>
      </c>
      <c r="H7367" s="13" t="s">
        <v>224</v>
      </c>
      <c r="I7367" s="13" t="s">
        <v>51</v>
      </c>
    </row>
    <row r="7368" spans="1:9" ht="21" customHeight="1">
      <c r="A7368" s="13" t="s">
        <v>100</v>
      </c>
      <c r="B7368" s="13" t="s">
        <v>99</v>
      </c>
      <c r="C7368" s="15">
        <v>46100</v>
      </c>
      <c r="D7368" s="15">
        <v>46130</v>
      </c>
      <c r="E7368" s="13" t="s">
        <v>293</v>
      </c>
      <c r="F7368" s="13" t="s">
        <v>315</v>
      </c>
      <c r="G7368" s="17">
        <v>1E-3</v>
      </c>
      <c r="H7368" s="13" t="s">
        <v>224</v>
      </c>
      <c r="I7368" s="13" t="s">
        <v>51</v>
      </c>
    </row>
    <row r="7369" spans="1:9" ht="21" customHeight="1">
      <c r="A7369" s="13" t="s">
        <v>100</v>
      </c>
      <c r="B7369" s="13" t="s">
        <v>99</v>
      </c>
      <c r="C7369" s="15">
        <v>46100</v>
      </c>
      <c r="D7369" s="15">
        <v>46130</v>
      </c>
      <c r="E7369" s="13" t="s">
        <v>293</v>
      </c>
      <c r="F7369" s="13" t="s">
        <v>512</v>
      </c>
      <c r="G7369" s="17">
        <v>1E-3</v>
      </c>
      <c r="H7369" s="13" t="s">
        <v>224</v>
      </c>
      <c r="I7369" s="13" t="s">
        <v>51</v>
      </c>
    </row>
    <row r="7370" spans="1:9" ht="21" customHeight="1">
      <c r="A7370" s="13" t="s">
        <v>100</v>
      </c>
      <c r="B7370" s="13" t="s">
        <v>99</v>
      </c>
      <c r="C7370" s="15">
        <v>46100</v>
      </c>
      <c r="D7370" s="15">
        <v>46130</v>
      </c>
      <c r="E7370" s="13" t="s">
        <v>293</v>
      </c>
      <c r="F7370" s="13" t="s">
        <v>513</v>
      </c>
      <c r="G7370" s="17">
        <v>1E-3</v>
      </c>
      <c r="H7370" s="13" t="s">
        <v>224</v>
      </c>
      <c r="I7370" s="13" t="s">
        <v>51</v>
      </c>
    </row>
    <row r="7371" spans="1:9" ht="21" customHeight="1">
      <c r="A7371" s="13" t="s">
        <v>100</v>
      </c>
      <c r="B7371" s="13" t="s">
        <v>99</v>
      </c>
      <c r="C7371" s="15">
        <v>46100</v>
      </c>
      <c r="D7371" s="15">
        <v>46130</v>
      </c>
      <c r="E7371" s="13" t="s">
        <v>293</v>
      </c>
      <c r="F7371" s="13" t="s">
        <v>331</v>
      </c>
      <c r="G7371" s="17">
        <v>1E-3</v>
      </c>
      <c r="H7371" s="13" t="s">
        <v>224</v>
      </c>
      <c r="I7371" s="13" t="s">
        <v>51</v>
      </c>
    </row>
    <row r="7372" spans="1:9" ht="21" customHeight="1">
      <c r="A7372" s="13" t="s">
        <v>100</v>
      </c>
      <c r="B7372" s="13" t="s">
        <v>99</v>
      </c>
      <c r="C7372" s="15">
        <v>46100</v>
      </c>
      <c r="D7372" s="15">
        <v>46130</v>
      </c>
      <c r="E7372" s="13" t="s">
        <v>293</v>
      </c>
      <c r="F7372" s="13" t="s">
        <v>332</v>
      </c>
      <c r="G7372" s="17">
        <v>1E-3</v>
      </c>
      <c r="H7372" s="13" t="s">
        <v>224</v>
      </c>
      <c r="I7372" s="13" t="s">
        <v>51</v>
      </c>
    </row>
    <row r="7373" spans="1:9" ht="21" customHeight="1">
      <c r="A7373" s="13" t="s">
        <v>100</v>
      </c>
      <c r="B7373" s="13" t="s">
        <v>99</v>
      </c>
      <c r="C7373" s="15">
        <v>46100</v>
      </c>
      <c r="D7373" s="15">
        <v>46130</v>
      </c>
      <c r="E7373" s="13" t="s">
        <v>293</v>
      </c>
      <c r="F7373" s="13" t="s">
        <v>336</v>
      </c>
      <c r="G7373" s="17">
        <v>1E-3</v>
      </c>
      <c r="H7373" s="13" t="s">
        <v>224</v>
      </c>
      <c r="I7373" s="13" t="s">
        <v>51</v>
      </c>
    </row>
    <row r="7374" spans="1:9" ht="21" customHeight="1">
      <c r="A7374" s="13" t="s">
        <v>100</v>
      </c>
      <c r="B7374" s="13" t="s">
        <v>99</v>
      </c>
      <c r="C7374" s="15">
        <v>46100</v>
      </c>
      <c r="D7374" s="15">
        <v>46130</v>
      </c>
      <c r="E7374" s="13" t="s">
        <v>293</v>
      </c>
      <c r="F7374" s="13" t="s">
        <v>333</v>
      </c>
      <c r="G7374" s="17">
        <v>1E-3</v>
      </c>
      <c r="H7374" s="13" t="s">
        <v>224</v>
      </c>
      <c r="I7374" s="13" t="s">
        <v>51</v>
      </c>
    </row>
    <row r="7375" spans="1:9" ht="21" customHeight="1">
      <c r="A7375" s="13" t="s">
        <v>100</v>
      </c>
      <c r="B7375" s="13" t="s">
        <v>99</v>
      </c>
      <c r="C7375" s="15">
        <v>46100</v>
      </c>
      <c r="D7375" s="15">
        <v>46130</v>
      </c>
      <c r="E7375" s="13" t="s">
        <v>293</v>
      </c>
      <c r="F7375" s="13" t="s">
        <v>334</v>
      </c>
      <c r="G7375" s="17">
        <v>0</v>
      </c>
      <c r="H7375" s="13" t="s">
        <v>224</v>
      </c>
      <c r="I7375" s="13" t="s">
        <v>51</v>
      </c>
    </row>
    <row r="7376" spans="1:9" ht="21" customHeight="1">
      <c r="A7376" s="13" t="s">
        <v>100</v>
      </c>
      <c r="B7376" s="13" t="s">
        <v>99</v>
      </c>
      <c r="C7376" s="15">
        <v>46100</v>
      </c>
      <c r="D7376" s="15">
        <v>46130</v>
      </c>
      <c r="E7376" s="13" t="s">
        <v>293</v>
      </c>
      <c r="F7376" s="13" t="s">
        <v>330</v>
      </c>
      <c r="G7376" s="17">
        <v>0</v>
      </c>
      <c r="H7376" s="13" t="s">
        <v>224</v>
      </c>
      <c r="I7376" s="13" t="s">
        <v>51</v>
      </c>
    </row>
    <row r="7377" spans="1:9" ht="21" customHeight="1">
      <c r="A7377" s="13" t="s">
        <v>100</v>
      </c>
      <c r="B7377" s="13" t="s">
        <v>99</v>
      </c>
      <c r="C7377" s="15">
        <v>46100</v>
      </c>
      <c r="D7377" s="15">
        <v>46130</v>
      </c>
      <c r="E7377" s="13" t="s">
        <v>293</v>
      </c>
      <c r="F7377" s="13" t="s">
        <v>335</v>
      </c>
      <c r="G7377" s="17">
        <v>0</v>
      </c>
      <c r="H7377" s="13" t="s">
        <v>224</v>
      </c>
      <c r="I7377" s="13" t="s">
        <v>51</v>
      </c>
    </row>
    <row r="7378" spans="1:9" ht="21" customHeight="1">
      <c r="A7378" s="13" t="s">
        <v>100</v>
      </c>
      <c r="B7378" s="13" t="s">
        <v>99</v>
      </c>
      <c r="C7378" s="15">
        <v>46100</v>
      </c>
      <c r="D7378" s="15">
        <v>46130</v>
      </c>
      <c r="E7378" s="13" t="s">
        <v>337</v>
      </c>
      <c r="F7378" s="13" t="s">
        <v>342</v>
      </c>
      <c r="G7378" s="17">
        <v>5.0000000000000001E-3</v>
      </c>
      <c r="H7378" s="13" t="s">
        <v>224</v>
      </c>
      <c r="I7378" s="13" t="s">
        <v>51</v>
      </c>
    </row>
    <row r="7379" spans="1:9" ht="21" customHeight="1">
      <c r="A7379" s="13" t="s">
        <v>100</v>
      </c>
      <c r="B7379" s="13" t="s">
        <v>99</v>
      </c>
      <c r="C7379" s="15">
        <v>46100</v>
      </c>
      <c r="D7379" s="15">
        <v>46130</v>
      </c>
      <c r="E7379" s="13" t="s">
        <v>337</v>
      </c>
      <c r="F7379" s="13" t="s">
        <v>341</v>
      </c>
      <c r="G7379" s="17">
        <v>4.0000000000000001E-3</v>
      </c>
      <c r="H7379" s="13" t="s">
        <v>224</v>
      </c>
      <c r="I7379" s="13" t="s">
        <v>51</v>
      </c>
    </row>
    <row r="7380" spans="1:9" ht="21" customHeight="1">
      <c r="A7380" s="13" t="s">
        <v>100</v>
      </c>
      <c r="B7380" s="13" t="s">
        <v>99</v>
      </c>
      <c r="C7380" s="15">
        <v>46100</v>
      </c>
      <c r="D7380" s="15">
        <v>46130</v>
      </c>
      <c r="E7380" s="13" t="s">
        <v>337</v>
      </c>
      <c r="F7380" s="13" t="s">
        <v>348</v>
      </c>
      <c r="G7380" s="17">
        <v>4.0000000000000001E-3</v>
      </c>
      <c r="H7380" s="13" t="s">
        <v>224</v>
      </c>
      <c r="I7380" s="13" t="s">
        <v>51</v>
      </c>
    </row>
    <row r="7381" spans="1:9" ht="21" customHeight="1">
      <c r="A7381" s="13" t="s">
        <v>100</v>
      </c>
      <c r="B7381" s="13" t="s">
        <v>99</v>
      </c>
      <c r="C7381" s="15">
        <v>46100</v>
      </c>
      <c r="D7381" s="15">
        <v>46130</v>
      </c>
      <c r="E7381" s="13" t="s">
        <v>337</v>
      </c>
      <c r="F7381" s="13" t="s">
        <v>357</v>
      </c>
      <c r="G7381" s="17">
        <v>3.0000000000000001E-3</v>
      </c>
      <c r="H7381" s="13" t="s">
        <v>224</v>
      </c>
      <c r="I7381" s="13" t="s">
        <v>51</v>
      </c>
    </row>
    <row r="7382" spans="1:9" ht="21" customHeight="1">
      <c r="A7382" s="13" t="s">
        <v>100</v>
      </c>
      <c r="B7382" s="13" t="s">
        <v>99</v>
      </c>
      <c r="C7382" s="15">
        <v>46100</v>
      </c>
      <c r="D7382" s="15">
        <v>46130</v>
      </c>
      <c r="E7382" s="13" t="s">
        <v>337</v>
      </c>
      <c r="F7382" s="13" t="s">
        <v>352</v>
      </c>
      <c r="G7382" s="17">
        <v>3.0000000000000001E-3</v>
      </c>
      <c r="H7382" s="13" t="s">
        <v>224</v>
      </c>
      <c r="I7382" s="13" t="s">
        <v>51</v>
      </c>
    </row>
    <row r="7383" spans="1:9" ht="21" customHeight="1">
      <c r="A7383" s="13" t="s">
        <v>100</v>
      </c>
      <c r="B7383" s="13" t="s">
        <v>99</v>
      </c>
      <c r="C7383" s="15">
        <v>46100</v>
      </c>
      <c r="D7383" s="15">
        <v>46130</v>
      </c>
      <c r="E7383" s="13" t="s">
        <v>337</v>
      </c>
      <c r="F7383" s="13" t="s">
        <v>343</v>
      </c>
      <c r="G7383" s="17">
        <v>3.0000000000000001E-3</v>
      </c>
      <c r="H7383" s="13" t="s">
        <v>224</v>
      </c>
      <c r="I7383" s="13" t="s">
        <v>51</v>
      </c>
    </row>
    <row r="7384" spans="1:9" ht="21" customHeight="1">
      <c r="A7384" s="13" t="s">
        <v>100</v>
      </c>
      <c r="B7384" s="13" t="s">
        <v>99</v>
      </c>
      <c r="C7384" s="15">
        <v>46100</v>
      </c>
      <c r="D7384" s="15">
        <v>46130</v>
      </c>
      <c r="E7384" s="13" t="s">
        <v>337</v>
      </c>
      <c r="F7384" s="13" t="s">
        <v>353</v>
      </c>
      <c r="G7384" s="17">
        <v>3.0000000000000001E-3</v>
      </c>
      <c r="H7384" s="13" t="s">
        <v>224</v>
      </c>
      <c r="I7384" s="13" t="s">
        <v>51</v>
      </c>
    </row>
    <row r="7385" spans="1:9" ht="21" customHeight="1">
      <c r="A7385" s="13" t="s">
        <v>100</v>
      </c>
      <c r="B7385" s="13" t="s">
        <v>99</v>
      </c>
      <c r="C7385" s="15">
        <v>46100</v>
      </c>
      <c r="D7385" s="15">
        <v>46130</v>
      </c>
      <c r="E7385" s="13" t="s">
        <v>337</v>
      </c>
      <c r="F7385" s="13" t="s">
        <v>344</v>
      </c>
      <c r="G7385" s="17">
        <v>3.0000000000000001E-3</v>
      </c>
      <c r="H7385" s="13" t="s">
        <v>224</v>
      </c>
      <c r="I7385" s="13" t="s">
        <v>51</v>
      </c>
    </row>
    <row r="7386" spans="1:9" ht="21" customHeight="1">
      <c r="A7386" s="13" t="s">
        <v>100</v>
      </c>
      <c r="B7386" s="13" t="s">
        <v>99</v>
      </c>
      <c r="C7386" s="15">
        <v>46100</v>
      </c>
      <c r="D7386" s="15">
        <v>46130</v>
      </c>
      <c r="E7386" s="13" t="s">
        <v>337</v>
      </c>
      <c r="F7386" s="13" t="s">
        <v>339</v>
      </c>
      <c r="G7386" s="17">
        <v>3.0000000000000001E-3</v>
      </c>
      <c r="H7386" s="13" t="s">
        <v>224</v>
      </c>
      <c r="I7386" s="13" t="s">
        <v>51</v>
      </c>
    </row>
    <row r="7387" spans="1:9" ht="21" customHeight="1">
      <c r="A7387" s="13" t="s">
        <v>100</v>
      </c>
      <c r="B7387" s="13" t="s">
        <v>99</v>
      </c>
      <c r="C7387" s="15">
        <v>46100</v>
      </c>
      <c r="D7387" s="15">
        <v>46130</v>
      </c>
      <c r="E7387" s="13" t="s">
        <v>337</v>
      </c>
      <c r="F7387" s="13" t="s">
        <v>340</v>
      </c>
      <c r="G7387" s="17">
        <v>3.0000000000000001E-3</v>
      </c>
      <c r="H7387" s="13" t="s">
        <v>224</v>
      </c>
      <c r="I7387" s="13" t="s">
        <v>51</v>
      </c>
    </row>
    <row r="7388" spans="1:9" ht="21" customHeight="1">
      <c r="A7388" s="13" t="s">
        <v>100</v>
      </c>
      <c r="B7388" s="13" t="s">
        <v>99</v>
      </c>
      <c r="C7388" s="15">
        <v>46100</v>
      </c>
      <c r="D7388" s="15">
        <v>46130</v>
      </c>
      <c r="E7388" s="13" t="s">
        <v>337</v>
      </c>
      <c r="F7388" s="13" t="s">
        <v>346</v>
      </c>
      <c r="G7388" s="17">
        <v>3.0000000000000001E-3</v>
      </c>
      <c r="H7388" s="13" t="s">
        <v>224</v>
      </c>
      <c r="I7388" s="13" t="s">
        <v>51</v>
      </c>
    </row>
    <row r="7389" spans="1:9" ht="21" customHeight="1">
      <c r="A7389" s="13" t="s">
        <v>100</v>
      </c>
      <c r="B7389" s="13" t="s">
        <v>99</v>
      </c>
      <c r="C7389" s="15">
        <v>46100</v>
      </c>
      <c r="D7389" s="15">
        <v>46130</v>
      </c>
      <c r="E7389" s="13" t="s">
        <v>337</v>
      </c>
      <c r="F7389" s="13" t="s">
        <v>338</v>
      </c>
      <c r="G7389" s="17">
        <v>3.0000000000000001E-3</v>
      </c>
      <c r="H7389" s="13" t="s">
        <v>224</v>
      </c>
      <c r="I7389" s="13" t="s">
        <v>51</v>
      </c>
    </row>
    <row r="7390" spans="1:9" ht="21" customHeight="1">
      <c r="A7390" s="13" t="s">
        <v>100</v>
      </c>
      <c r="B7390" s="13" t="s">
        <v>99</v>
      </c>
      <c r="C7390" s="15">
        <v>46100</v>
      </c>
      <c r="D7390" s="15">
        <v>46130</v>
      </c>
      <c r="E7390" s="13" t="s">
        <v>337</v>
      </c>
      <c r="F7390" s="13" t="s">
        <v>347</v>
      </c>
      <c r="G7390" s="17">
        <v>3.0000000000000001E-3</v>
      </c>
      <c r="H7390" s="13" t="s">
        <v>224</v>
      </c>
      <c r="I7390" s="13" t="s">
        <v>51</v>
      </c>
    </row>
    <row r="7391" spans="1:9" ht="21" customHeight="1">
      <c r="A7391" s="13" t="s">
        <v>100</v>
      </c>
      <c r="B7391" s="13" t="s">
        <v>99</v>
      </c>
      <c r="C7391" s="15">
        <v>46100</v>
      </c>
      <c r="D7391" s="15">
        <v>46130</v>
      </c>
      <c r="E7391" s="13" t="s">
        <v>337</v>
      </c>
      <c r="F7391" s="13" t="s">
        <v>356</v>
      </c>
      <c r="G7391" s="17">
        <v>2E-3</v>
      </c>
      <c r="H7391" s="13" t="s">
        <v>224</v>
      </c>
      <c r="I7391" s="13" t="s">
        <v>51</v>
      </c>
    </row>
    <row r="7392" spans="1:9" ht="21" customHeight="1">
      <c r="A7392" s="13" t="s">
        <v>100</v>
      </c>
      <c r="B7392" s="13" t="s">
        <v>99</v>
      </c>
      <c r="C7392" s="15">
        <v>46100</v>
      </c>
      <c r="D7392" s="15">
        <v>46130</v>
      </c>
      <c r="E7392" s="13" t="s">
        <v>337</v>
      </c>
      <c r="F7392" s="13" t="s">
        <v>349</v>
      </c>
      <c r="G7392" s="17">
        <v>2E-3</v>
      </c>
      <c r="H7392" s="13" t="s">
        <v>224</v>
      </c>
      <c r="I7392" s="13" t="s">
        <v>51</v>
      </c>
    </row>
    <row r="7393" spans="1:9" ht="21" customHeight="1">
      <c r="A7393" s="13" t="s">
        <v>100</v>
      </c>
      <c r="B7393" s="13" t="s">
        <v>99</v>
      </c>
      <c r="C7393" s="15">
        <v>46100</v>
      </c>
      <c r="D7393" s="15">
        <v>46130</v>
      </c>
      <c r="E7393" s="13" t="s">
        <v>337</v>
      </c>
      <c r="F7393" s="13" t="s">
        <v>350</v>
      </c>
      <c r="G7393" s="17">
        <v>2E-3</v>
      </c>
      <c r="H7393" s="13" t="s">
        <v>224</v>
      </c>
      <c r="I7393" s="13" t="s">
        <v>51</v>
      </c>
    </row>
    <row r="7394" spans="1:9" ht="21" customHeight="1">
      <c r="A7394" s="13" t="s">
        <v>100</v>
      </c>
      <c r="B7394" s="13" t="s">
        <v>99</v>
      </c>
      <c r="C7394" s="15">
        <v>46100</v>
      </c>
      <c r="D7394" s="15">
        <v>46130</v>
      </c>
      <c r="E7394" s="13" t="s">
        <v>337</v>
      </c>
      <c r="F7394" s="13" t="s">
        <v>351</v>
      </c>
      <c r="G7394" s="17">
        <v>2E-3</v>
      </c>
      <c r="H7394" s="13" t="s">
        <v>224</v>
      </c>
      <c r="I7394" s="13" t="s">
        <v>51</v>
      </c>
    </row>
    <row r="7395" spans="1:9" ht="21" customHeight="1">
      <c r="A7395" s="13" t="s">
        <v>100</v>
      </c>
      <c r="B7395" s="13" t="s">
        <v>99</v>
      </c>
      <c r="C7395" s="15">
        <v>46100</v>
      </c>
      <c r="D7395" s="15">
        <v>46130</v>
      </c>
      <c r="E7395" s="13" t="s">
        <v>337</v>
      </c>
      <c r="F7395" s="13" t="s">
        <v>358</v>
      </c>
      <c r="G7395" s="17">
        <v>2E-3</v>
      </c>
      <c r="H7395" s="13" t="s">
        <v>224</v>
      </c>
      <c r="I7395" s="13" t="s">
        <v>51</v>
      </c>
    </row>
    <row r="7396" spans="1:9" ht="21" customHeight="1">
      <c r="A7396" s="13" t="s">
        <v>100</v>
      </c>
      <c r="B7396" s="13" t="s">
        <v>99</v>
      </c>
      <c r="C7396" s="15">
        <v>46100</v>
      </c>
      <c r="D7396" s="15">
        <v>46130</v>
      </c>
      <c r="E7396" s="13" t="s">
        <v>337</v>
      </c>
      <c r="F7396" s="13" t="s">
        <v>359</v>
      </c>
      <c r="G7396" s="17">
        <v>2E-3</v>
      </c>
      <c r="H7396" s="13" t="s">
        <v>224</v>
      </c>
      <c r="I7396" s="13" t="s">
        <v>51</v>
      </c>
    </row>
    <row r="7397" spans="1:9" ht="21" customHeight="1">
      <c r="A7397" s="13" t="s">
        <v>100</v>
      </c>
      <c r="B7397" s="13" t="s">
        <v>99</v>
      </c>
      <c r="C7397" s="15">
        <v>46100</v>
      </c>
      <c r="D7397" s="15">
        <v>46130</v>
      </c>
      <c r="E7397" s="13" t="s">
        <v>337</v>
      </c>
      <c r="F7397" s="13" t="s">
        <v>354</v>
      </c>
      <c r="G7397" s="17">
        <v>2E-3</v>
      </c>
      <c r="H7397" s="13" t="s">
        <v>224</v>
      </c>
      <c r="I7397" s="13" t="s">
        <v>51</v>
      </c>
    </row>
    <row r="7398" spans="1:9" ht="21" customHeight="1">
      <c r="A7398" s="13" t="s">
        <v>100</v>
      </c>
      <c r="B7398" s="13" t="s">
        <v>99</v>
      </c>
      <c r="C7398" s="15">
        <v>46100</v>
      </c>
      <c r="D7398" s="15">
        <v>46130</v>
      </c>
      <c r="E7398" s="13" t="s">
        <v>337</v>
      </c>
      <c r="F7398" s="13" t="s">
        <v>345</v>
      </c>
      <c r="G7398" s="17">
        <v>2E-3</v>
      </c>
      <c r="H7398" s="13" t="s">
        <v>224</v>
      </c>
      <c r="I7398" s="13" t="s">
        <v>51</v>
      </c>
    </row>
    <row r="7399" spans="1:9" ht="21" customHeight="1">
      <c r="A7399" s="13" t="s">
        <v>100</v>
      </c>
      <c r="B7399" s="13" t="s">
        <v>99</v>
      </c>
      <c r="C7399" s="15">
        <v>46100</v>
      </c>
      <c r="D7399" s="15">
        <v>46130</v>
      </c>
      <c r="E7399" s="13" t="s">
        <v>337</v>
      </c>
      <c r="F7399" s="13" t="s">
        <v>361</v>
      </c>
      <c r="G7399" s="17">
        <v>1E-3</v>
      </c>
      <c r="H7399" s="13" t="s">
        <v>224</v>
      </c>
      <c r="I7399" s="13" t="s">
        <v>51</v>
      </c>
    </row>
    <row r="7400" spans="1:9" ht="21" customHeight="1">
      <c r="A7400" s="13" t="s">
        <v>100</v>
      </c>
      <c r="B7400" s="13" t="s">
        <v>99</v>
      </c>
      <c r="C7400" s="15">
        <v>46100</v>
      </c>
      <c r="D7400" s="15">
        <v>46130</v>
      </c>
      <c r="E7400" s="13" t="s">
        <v>337</v>
      </c>
      <c r="F7400" s="13" t="s">
        <v>362</v>
      </c>
      <c r="G7400" s="17">
        <v>1E-3</v>
      </c>
      <c r="H7400" s="13" t="s">
        <v>224</v>
      </c>
      <c r="I7400" s="13" t="s">
        <v>51</v>
      </c>
    </row>
    <row r="7401" spans="1:9" ht="21" customHeight="1">
      <c r="A7401" s="13" t="s">
        <v>100</v>
      </c>
      <c r="B7401" s="13" t="s">
        <v>99</v>
      </c>
      <c r="C7401" s="15">
        <v>46100</v>
      </c>
      <c r="D7401" s="15">
        <v>46130</v>
      </c>
      <c r="E7401" s="13" t="s">
        <v>337</v>
      </c>
      <c r="F7401" s="13" t="s">
        <v>355</v>
      </c>
      <c r="G7401" s="17">
        <v>1E-3</v>
      </c>
      <c r="H7401" s="13" t="s">
        <v>224</v>
      </c>
      <c r="I7401" s="13" t="s">
        <v>51</v>
      </c>
    </row>
    <row r="7402" spans="1:9" ht="21" customHeight="1">
      <c r="A7402" s="13" t="s">
        <v>100</v>
      </c>
      <c r="B7402" s="13" t="s">
        <v>99</v>
      </c>
      <c r="C7402" s="15">
        <v>46100</v>
      </c>
      <c r="D7402" s="15">
        <v>46130</v>
      </c>
      <c r="E7402" s="13" t="s">
        <v>337</v>
      </c>
      <c r="F7402" s="13" t="s">
        <v>360</v>
      </c>
      <c r="G7402" s="17">
        <v>1E-3</v>
      </c>
      <c r="H7402" s="13" t="s">
        <v>224</v>
      </c>
      <c r="I7402" s="13" t="s">
        <v>51</v>
      </c>
    </row>
    <row r="7403" spans="1:9" ht="21" customHeight="1">
      <c r="A7403" s="13" t="s">
        <v>100</v>
      </c>
      <c r="B7403" s="13" t="s">
        <v>99</v>
      </c>
      <c r="C7403" s="15">
        <v>46100</v>
      </c>
      <c r="D7403" s="15">
        <v>46130</v>
      </c>
      <c r="E7403" s="13" t="s">
        <v>143</v>
      </c>
      <c r="F7403" s="13" t="s">
        <v>377</v>
      </c>
      <c r="G7403" s="17">
        <v>5.0000000000000001E-3</v>
      </c>
      <c r="H7403" s="13" t="s">
        <v>224</v>
      </c>
      <c r="I7403" s="13" t="s">
        <v>51</v>
      </c>
    </row>
    <row r="7404" spans="1:9" ht="21" customHeight="1">
      <c r="A7404" s="13" t="s">
        <v>100</v>
      </c>
      <c r="B7404" s="13" t="s">
        <v>99</v>
      </c>
      <c r="C7404" s="15">
        <v>46100</v>
      </c>
      <c r="D7404" s="15">
        <v>46130</v>
      </c>
      <c r="E7404" s="13" t="s">
        <v>143</v>
      </c>
      <c r="F7404" s="13" t="s">
        <v>379</v>
      </c>
      <c r="G7404" s="17">
        <v>4.0000000000000001E-3</v>
      </c>
      <c r="H7404" s="13" t="s">
        <v>224</v>
      </c>
      <c r="I7404" s="13" t="s">
        <v>51</v>
      </c>
    </row>
    <row r="7405" spans="1:9" ht="21" customHeight="1">
      <c r="A7405" s="13" t="s">
        <v>100</v>
      </c>
      <c r="B7405" s="13" t="s">
        <v>99</v>
      </c>
      <c r="C7405" s="15">
        <v>46100</v>
      </c>
      <c r="D7405" s="15">
        <v>46130</v>
      </c>
      <c r="E7405" s="13" t="s">
        <v>143</v>
      </c>
      <c r="F7405" s="13" t="s">
        <v>378</v>
      </c>
      <c r="G7405" s="17">
        <v>4.0000000000000001E-3</v>
      </c>
      <c r="H7405" s="13" t="s">
        <v>224</v>
      </c>
      <c r="I7405" s="13" t="s">
        <v>51</v>
      </c>
    </row>
    <row r="7406" spans="1:9" ht="21" customHeight="1">
      <c r="A7406" s="13" t="s">
        <v>100</v>
      </c>
      <c r="B7406" s="13" t="s">
        <v>99</v>
      </c>
      <c r="C7406" s="15">
        <v>46100</v>
      </c>
      <c r="D7406" s="15">
        <v>46130</v>
      </c>
      <c r="E7406" s="13" t="s">
        <v>143</v>
      </c>
      <c r="F7406" s="13" t="s">
        <v>376</v>
      </c>
      <c r="G7406" s="17">
        <v>4.0000000000000001E-3</v>
      </c>
      <c r="H7406" s="13" t="s">
        <v>224</v>
      </c>
      <c r="I7406" s="13" t="s">
        <v>51</v>
      </c>
    </row>
    <row r="7407" spans="1:9" ht="21" customHeight="1">
      <c r="A7407" s="13" t="s">
        <v>100</v>
      </c>
      <c r="B7407" s="13" t="s">
        <v>99</v>
      </c>
      <c r="C7407" s="15">
        <v>46100</v>
      </c>
      <c r="D7407" s="15">
        <v>46130</v>
      </c>
      <c r="E7407" s="13" t="s">
        <v>143</v>
      </c>
      <c r="F7407" s="13" t="s">
        <v>381</v>
      </c>
      <c r="G7407" s="17">
        <v>2E-3</v>
      </c>
      <c r="H7407" s="13" t="s">
        <v>224</v>
      </c>
      <c r="I7407" s="13" t="s">
        <v>51</v>
      </c>
    </row>
    <row r="7408" spans="1:9" ht="21" customHeight="1">
      <c r="A7408" s="13" t="s">
        <v>100</v>
      </c>
      <c r="B7408" s="13" t="s">
        <v>99</v>
      </c>
      <c r="C7408" s="15">
        <v>46100</v>
      </c>
      <c r="D7408" s="15">
        <v>46130</v>
      </c>
      <c r="E7408" s="13" t="s">
        <v>143</v>
      </c>
      <c r="F7408" s="13" t="s">
        <v>382</v>
      </c>
      <c r="G7408" s="17">
        <v>1E-3</v>
      </c>
      <c r="H7408" s="13" t="s">
        <v>224</v>
      </c>
      <c r="I7408" s="13" t="s">
        <v>51</v>
      </c>
    </row>
    <row r="7409" spans="1:9" ht="21" customHeight="1">
      <c r="A7409" s="13" t="s">
        <v>100</v>
      </c>
      <c r="B7409" s="13" t="s">
        <v>99</v>
      </c>
      <c r="C7409" s="15">
        <v>46100</v>
      </c>
      <c r="D7409" s="15">
        <v>46130</v>
      </c>
      <c r="E7409" s="13" t="s">
        <v>143</v>
      </c>
      <c r="F7409" s="13" t="s">
        <v>383</v>
      </c>
      <c r="G7409" s="17">
        <v>1E-3</v>
      </c>
      <c r="H7409" s="13" t="s">
        <v>224</v>
      </c>
      <c r="I7409" s="13" t="s">
        <v>51</v>
      </c>
    </row>
    <row r="7410" spans="1:9" ht="21" customHeight="1">
      <c r="A7410" s="13" t="s">
        <v>100</v>
      </c>
      <c r="B7410" s="13" t="s">
        <v>99</v>
      </c>
      <c r="C7410" s="15">
        <v>46100</v>
      </c>
      <c r="D7410" s="15">
        <v>46130</v>
      </c>
      <c r="E7410" s="13" t="s">
        <v>143</v>
      </c>
      <c r="F7410" s="13" t="s">
        <v>380</v>
      </c>
      <c r="G7410" s="17">
        <v>1E-3</v>
      </c>
      <c r="H7410" s="13" t="s">
        <v>224</v>
      </c>
      <c r="I7410" s="13" t="s">
        <v>51</v>
      </c>
    </row>
    <row r="7411" spans="1:9" ht="21" customHeight="1">
      <c r="A7411" s="13" t="s">
        <v>100</v>
      </c>
      <c r="B7411" s="13" t="s">
        <v>99</v>
      </c>
      <c r="C7411" s="15">
        <v>46100</v>
      </c>
      <c r="D7411" s="15">
        <v>46130</v>
      </c>
      <c r="E7411" s="13" t="s">
        <v>143</v>
      </c>
      <c r="F7411" s="13" t="s">
        <v>384</v>
      </c>
      <c r="G7411" s="17">
        <v>1E-3</v>
      </c>
      <c r="H7411" s="13" t="s">
        <v>224</v>
      </c>
      <c r="I7411" s="13" t="s">
        <v>51</v>
      </c>
    </row>
    <row r="7412" spans="1:9" ht="21" customHeight="1">
      <c r="A7412" s="13" t="s">
        <v>100</v>
      </c>
      <c r="B7412" s="13" t="s">
        <v>99</v>
      </c>
      <c r="C7412" s="15">
        <v>46100</v>
      </c>
      <c r="D7412" s="15">
        <v>46130</v>
      </c>
      <c r="E7412" s="13" t="s">
        <v>143</v>
      </c>
      <c r="F7412" s="13" t="s">
        <v>385</v>
      </c>
      <c r="G7412" s="17">
        <v>1E-3</v>
      </c>
      <c r="H7412" s="13" t="s">
        <v>224</v>
      </c>
      <c r="I7412" s="13" t="s">
        <v>51</v>
      </c>
    </row>
    <row r="7413" spans="1:9" ht="21" customHeight="1">
      <c r="A7413" s="13" t="s">
        <v>100</v>
      </c>
      <c r="B7413" s="13" t="s">
        <v>99</v>
      </c>
      <c r="C7413" s="15">
        <v>46100</v>
      </c>
      <c r="D7413" s="15">
        <v>46130</v>
      </c>
      <c r="E7413" s="13" t="s">
        <v>143</v>
      </c>
      <c r="F7413" s="13" t="s">
        <v>386</v>
      </c>
      <c r="G7413" s="17">
        <v>0</v>
      </c>
      <c r="H7413" s="13" t="s">
        <v>224</v>
      </c>
      <c r="I7413" s="13" t="s">
        <v>51</v>
      </c>
    </row>
    <row r="7414" spans="1:9" ht="21" customHeight="1">
      <c r="A7414" s="13" t="s">
        <v>100</v>
      </c>
      <c r="B7414" s="13" t="s">
        <v>99</v>
      </c>
      <c r="C7414" s="15">
        <v>46100</v>
      </c>
      <c r="D7414" s="15">
        <v>46130</v>
      </c>
      <c r="E7414" s="13" t="s">
        <v>143</v>
      </c>
      <c r="F7414" s="13" t="s">
        <v>132</v>
      </c>
      <c r="G7414" s="17">
        <v>0</v>
      </c>
      <c r="H7414" s="13" t="s">
        <v>224</v>
      </c>
      <c r="I7414" s="13" t="s">
        <v>51</v>
      </c>
    </row>
    <row r="7415" spans="1:9" ht="21" customHeight="1">
      <c r="A7415" s="13" t="s">
        <v>100</v>
      </c>
      <c r="B7415" s="13" t="s">
        <v>99</v>
      </c>
      <c r="C7415" s="15">
        <v>46100</v>
      </c>
      <c r="D7415" s="15">
        <v>46130</v>
      </c>
      <c r="E7415" s="13" t="s">
        <v>143</v>
      </c>
      <c r="F7415" s="13" t="s">
        <v>387</v>
      </c>
      <c r="G7415" s="17">
        <v>0</v>
      </c>
      <c r="H7415" s="13" t="s">
        <v>224</v>
      </c>
      <c r="I7415" s="13" t="s">
        <v>51</v>
      </c>
    </row>
    <row r="7416" spans="1:9" ht="21" customHeight="1">
      <c r="A7416" s="13" t="s">
        <v>100</v>
      </c>
      <c r="B7416" s="13" t="s">
        <v>99</v>
      </c>
      <c r="C7416" s="15">
        <v>46100</v>
      </c>
      <c r="D7416" s="15">
        <v>46130</v>
      </c>
      <c r="E7416" s="13" t="s">
        <v>143</v>
      </c>
      <c r="F7416" s="13" t="s">
        <v>388</v>
      </c>
      <c r="G7416" s="17">
        <v>0</v>
      </c>
      <c r="H7416" s="13" t="s">
        <v>224</v>
      </c>
      <c r="I7416" s="13" t="s">
        <v>51</v>
      </c>
    </row>
    <row r="7417" spans="1:9" ht="21" customHeight="1">
      <c r="A7417" s="13" t="s">
        <v>100</v>
      </c>
      <c r="B7417" s="13" t="s">
        <v>99</v>
      </c>
      <c r="C7417" s="15">
        <v>46100</v>
      </c>
      <c r="D7417" s="15">
        <v>46130</v>
      </c>
      <c r="E7417" s="13" t="s">
        <v>143</v>
      </c>
      <c r="F7417" s="13" t="s">
        <v>389</v>
      </c>
      <c r="G7417" s="17">
        <v>0</v>
      </c>
      <c r="H7417" s="13" t="s">
        <v>224</v>
      </c>
      <c r="I7417" s="13" t="s">
        <v>51</v>
      </c>
    </row>
    <row r="7418" spans="1:9" ht="21" customHeight="1">
      <c r="A7418" s="13" t="s">
        <v>100</v>
      </c>
      <c r="B7418" s="13" t="s">
        <v>99</v>
      </c>
      <c r="C7418" s="15">
        <v>46100</v>
      </c>
      <c r="D7418" s="15">
        <v>46130</v>
      </c>
      <c r="E7418" s="13" t="s">
        <v>115</v>
      </c>
      <c r="F7418" s="13" t="s">
        <v>434</v>
      </c>
      <c r="G7418" s="17">
        <v>4.0000000000000001E-3</v>
      </c>
      <c r="H7418" s="13" t="s">
        <v>224</v>
      </c>
      <c r="I7418" s="13" t="s">
        <v>51</v>
      </c>
    </row>
    <row r="7419" spans="1:9" ht="21" customHeight="1">
      <c r="A7419" s="13" t="s">
        <v>100</v>
      </c>
      <c r="B7419" s="13" t="s">
        <v>99</v>
      </c>
      <c r="C7419" s="15">
        <v>46100</v>
      </c>
      <c r="D7419" s="15">
        <v>46130</v>
      </c>
      <c r="E7419" s="13" t="s">
        <v>115</v>
      </c>
      <c r="F7419" s="13" t="s">
        <v>435</v>
      </c>
      <c r="G7419" s="17">
        <v>3.0000000000000001E-3</v>
      </c>
      <c r="H7419" s="13" t="s">
        <v>224</v>
      </c>
      <c r="I7419" s="13" t="s">
        <v>51</v>
      </c>
    </row>
    <row r="7420" spans="1:9" ht="21" customHeight="1">
      <c r="A7420" s="13" t="s">
        <v>100</v>
      </c>
      <c r="B7420" s="13" t="s">
        <v>99</v>
      </c>
      <c r="C7420" s="15">
        <v>46100</v>
      </c>
      <c r="D7420" s="15">
        <v>46130</v>
      </c>
      <c r="E7420" s="13" t="s">
        <v>115</v>
      </c>
      <c r="F7420" s="13" t="s">
        <v>431</v>
      </c>
      <c r="G7420" s="17">
        <v>2E-3</v>
      </c>
      <c r="H7420" s="13" t="s">
        <v>224</v>
      </c>
      <c r="I7420" s="13" t="s">
        <v>51</v>
      </c>
    </row>
    <row r="7421" spans="1:9" ht="21" customHeight="1">
      <c r="A7421" s="13" t="s">
        <v>100</v>
      </c>
      <c r="B7421" s="13" t="s">
        <v>99</v>
      </c>
      <c r="C7421" s="15">
        <v>46100</v>
      </c>
      <c r="D7421" s="15">
        <v>46130</v>
      </c>
      <c r="E7421" s="13" t="s">
        <v>115</v>
      </c>
      <c r="F7421" s="13" t="s">
        <v>433</v>
      </c>
      <c r="G7421" s="17">
        <v>2E-3</v>
      </c>
      <c r="H7421" s="13" t="s">
        <v>224</v>
      </c>
      <c r="I7421" s="13" t="s">
        <v>51</v>
      </c>
    </row>
    <row r="7422" spans="1:9" ht="21" customHeight="1">
      <c r="A7422" s="13" t="s">
        <v>100</v>
      </c>
      <c r="B7422" s="13" t="s">
        <v>99</v>
      </c>
      <c r="C7422" s="15">
        <v>46100</v>
      </c>
      <c r="D7422" s="15">
        <v>46130</v>
      </c>
      <c r="E7422" s="13" t="s">
        <v>115</v>
      </c>
      <c r="F7422" s="13" t="s">
        <v>430</v>
      </c>
      <c r="G7422" s="17">
        <v>1E-3</v>
      </c>
      <c r="H7422" s="13" t="s">
        <v>224</v>
      </c>
      <c r="I7422" s="13" t="s">
        <v>51</v>
      </c>
    </row>
    <row r="7423" spans="1:9" ht="21" customHeight="1">
      <c r="A7423" s="13" t="s">
        <v>100</v>
      </c>
      <c r="B7423" s="13" t="s">
        <v>99</v>
      </c>
      <c r="C7423" s="15">
        <v>46100</v>
      </c>
      <c r="D7423" s="15">
        <v>46130</v>
      </c>
      <c r="E7423" s="13" t="s">
        <v>115</v>
      </c>
      <c r="F7423" s="13" t="s">
        <v>437</v>
      </c>
      <c r="G7423" s="17">
        <v>1E-3</v>
      </c>
      <c r="H7423" s="13" t="s">
        <v>224</v>
      </c>
      <c r="I7423" s="13" t="s">
        <v>51</v>
      </c>
    </row>
    <row r="7424" spans="1:9" ht="21" customHeight="1">
      <c r="A7424" s="13" t="s">
        <v>100</v>
      </c>
      <c r="B7424" s="13" t="s">
        <v>99</v>
      </c>
      <c r="C7424" s="15">
        <v>46100</v>
      </c>
      <c r="D7424" s="15">
        <v>46130</v>
      </c>
      <c r="E7424" s="13" t="s">
        <v>115</v>
      </c>
      <c r="F7424" s="13" t="s">
        <v>438</v>
      </c>
      <c r="G7424" s="17">
        <v>1E-3</v>
      </c>
      <c r="H7424" s="13" t="s">
        <v>224</v>
      </c>
      <c r="I7424" s="13" t="s">
        <v>51</v>
      </c>
    </row>
    <row r="7425" spans="1:9" ht="21" customHeight="1">
      <c r="A7425" s="13" t="s">
        <v>100</v>
      </c>
      <c r="B7425" s="13" t="s">
        <v>99</v>
      </c>
      <c r="C7425" s="15">
        <v>46100</v>
      </c>
      <c r="D7425" s="15">
        <v>46130</v>
      </c>
      <c r="E7425" s="13" t="s">
        <v>115</v>
      </c>
      <c r="F7425" s="13" t="s">
        <v>432</v>
      </c>
      <c r="G7425" s="17">
        <v>1E-3</v>
      </c>
      <c r="H7425" s="13" t="s">
        <v>224</v>
      </c>
      <c r="I7425" s="13" t="s">
        <v>51</v>
      </c>
    </row>
    <row r="7426" spans="1:9" ht="21" customHeight="1">
      <c r="A7426" s="13" t="s">
        <v>100</v>
      </c>
      <c r="B7426" s="13" t="s">
        <v>99</v>
      </c>
      <c r="C7426" s="15">
        <v>46100</v>
      </c>
      <c r="D7426" s="15">
        <v>46130</v>
      </c>
      <c r="E7426" s="13" t="s">
        <v>115</v>
      </c>
      <c r="F7426" s="13" t="s">
        <v>439</v>
      </c>
      <c r="G7426" s="17">
        <v>1E-3</v>
      </c>
      <c r="H7426" s="13" t="s">
        <v>224</v>
      </c>
      <c r="I7426" s="13" t="s">
        <v>51</v>
      </c>
    </row>
    <row r="7427" spans="1:9" ht="21" customHeight="1">
      <c r="A7427" s="13" t="s">
        <v>100</v>
      </c>
      <c r="B7427" s="13" t="s">
        <v>99</v>
      </c>
      <c r="C7427" s="15">
        <v>46100</v>
      </c>
      <c r="D7427" s="15">
        <v>46130</v>
      </c>
      <c r="E7427" s="13" t="s">
        <v>115</v>
      </c>
      <c r="F7427" s="13" t="s">
        <v>440</v>
      </c>
      <c r="G7427" s="17">
        <v>1E-3</v>
      </c>
      <c r="H7427" s="13" t="s">
        <v>224</v>
      </c>
      <c r="I7427" s="13" t="s">
        <v>51</v>
      </c>
    </row>
    <row r="7428" spans="1:9" ht="21" customHeight="1">
      <c r="A7428" s="13" t="s">
        <v>100</v>
      </c>
      <c r="B7428" s="13" t="s">
        <v>99</v>
      </c>
      <c r="C7428" s="15">
        <v>46100</v>
      </c>
      <c r="D7428" s="15">
        <v>46130</v>
      </c>
      <c r="E7428" s="13" t="s">
        <v>115</v>
      </c>
      <c r="F7428" s="13" t="s">
        <v>441</v>
      </c>
      <c r="G7428" s="17">
        <v>1E-3</v>
      </c>
      <c r="H7428" s="13" t="s">
        <v>224</v>
      </c>
      <c r="I7428" s="13" t="s">
        <v>51</v>
      </c>
    </row>
    <row r="7429" spans="1:9" ht="21" customHeight="1">
      <c r="A7429" s="13" t="s">
        <v>100</v>
      </c>
      <c r="B7429" s="13" t="s">
        <v>99</v>
      </c>
      <c r="C7429" s="15">
        <v>46100</v>
      </c>
      <c r="D7429" s="15">
        <v>46130</v>
      </c>
      <c r="E7429" s="13" t="s">
        <v>115</v>
      </c>
      <c r="F7429" s="13" t="s">
        <v>436</v>
      </c>
      <c r="G7429" s="17">
        <v>1E-3</v>
      </c>
      <c r="H7429" s="13" t="s">
        <v>224</v>
      </c>
      <c r="I7429" s="13" t="s">
        <v>51</v>
      </c>
    </row>
    <row r="7430" spans="1:9" ht="21" customHeight="1">
      <c r="A7430" s="13" t="s">
        <v>100</v>
      </c>
      <c r="B7430" s="13" t="s">
        <v>99</v>
      </c>
      <c r="C7430" s="15">
        <v>46100</v>
      </c>
      <c r="D7430" s="15">
        <v>46130</v>
      </c>
      <c r="E7430" s="13" t="s">
        <v>115</v>
      </c>
      <c r="F7430" s="13" t="s">
        <v>445</v>
      </c>
      <c r="G7430" s="17">
        <v>1E-3</v>
      </c>
      <c r="H7430" s="13" t="s">
        <v>224</v>
      </c>
      <c r="I7430" s="13" t="s">
        <v>51</v>
      </c>
    </row>
    <row r="7431" spans="1:9" ht="21" customHeight="1">
      <c r="A7431" s="13" t="s">
        <v>100</v>
      </c>
      <c r="B7431" s="13" t="s">
        <v>99</v>
      </c>
      <c r="C7431" s="15">
        <v>46100</v>
      </c>
      <c r="D7431" s="15">
        <v>46130</v>
      </c>
      <c r="E7431" s="13" t="s">
        <v>115</v>
      </c>
      <c r="F7431" s="13" t="s">
        <v>446</v>
      </c>
      <c r="G7431" s="17">
        <v>1E-3</v>
      </c>
      <c r="H7431" s="13" t="s">
        <v>224</v>
      </c>
      <c r="I7431" s="13" t="s">
        <v>51</v>
      </c>
    </row>
    <row r="7432" spans="1:9" ht="21" customHeight="1">
      <c r="A7432" s="13" t="s">
        <v>100</v>
      </c>
      <c r="B7432" s="13" t="s">
        <v>99</v>
      </c>
      <c r="C7432" s="15">
        <v>46100</v>
      </c>
      <c r="D7432" s="15">
        <v>46130</v>
      </c>
      <c r="E7432" s="13" t="s">
        <v>115</v>
      </c>
      <c r="F7432" s="13" t="s">
        <v>442</v>
      </c>
      <c r="G7432" s="17">
        <v>0</v>
      </c>
      <c r="H7432" s="13" t="s">
        <v>224</v>
      </c>
      <c r="I7432" s="13" t="s">
        <v>51</v>
      </c>
    </row>
    <row r="7433" spans="1:9" ht="21" customHeight="1">
      <c r="A7433" s="13" t="s">
        <v>100</v>
      </c>
      <c r="B7433" s="13" t="s">
        <v>99</v>
      </c>
      <c r="C7433" s="15">
        <v>46100</v>
      </c>
      <c r="D7433" s="15">
        <v>46130</v>
      </c>
      <c r="E7433" s="13" t="s">
        <v>115</v>
      </c>
      <c r="F7433" s="13" t="s">
        <v>443</v>
      </c>
      <c r="G7433" s="17">
        <v>0</v>
      </c>
      <c r="H7433" s="13" t="s">
        <v>224</v>
      </c>
      <c r="I7433" s="13" t="s">
        <v>51</v>
      </c>
    </row>
    <row r="7434" spans="1:9" ht="21" customHeight="1">
      <c r="A7434" s="13" t="s">
        <v>100</v>
      </c>
      <c r="B7434" s="13" t="s">
        <v>99</v>
      </c>
      <c r="C7434" s="15">
        <v>46100</v>
      </c>
      <c r="D7434" s="15">
        <v>46130</v>
      </c>
      <c r="E7434" s="13" t="s">
        <v>115</v>
      </c>
      <c r="F7434" s="13" t="s">
        <v>444</v>
      </c>
      <c r="G7434" s="17">
        <v>0</v>
      </c>
      <c r="H7434" s="13" t="s">
        <v>224</v>
      </c>
      <c r="I7434" s="13" t="s">
        <v>51</v>
      </c>
    </row>
    <row r="7435" spans="1:9" ht="21" customHeight="1">
      <c r="A7435" s="13" t="s">
        <v>100</v>
      </c>
      <c r="B7435" s="13" t="s">
        <v>99</v>
      </c>
      <c r="C7435" s="15">
        <v>46100</v>
      </c>
      <c r="D7435" s="15">
        <v>46130</v>
      </c>
      <c r="E7435" s="13" t="s">
        <v>115</v>
      </c>
      <c r="F7435" s="13" t="s">
        <v>113</v>
      </c>
      <c r="G7435" s="17">
        <v>0</v>
      </c>
      <c r="H7435" s="13" t="s">
        <v>224</v>
      </c>
      <c r="I7435" s="13" t="s">
        <v>51</v>
      </c>
    </row>
    <row r="7436" spans="1:9" ht="21" customHeight="1">
      <c r="A7436" s="13" t="s">
        <v>100</v>
      </c>
      <c r="B7436" s="13" t="s">
        <v>99</v>
      </c>
      <c r="C7436" s="15">
        <v>46100</v>
      </c>
      <c r="D7436" s="15">
        <v>46130</v>
      </c>
      <c r="E7436" s="13" t="s">
        <v>115</v>
      </c>
      <c r="F7436" s="13" t="s">
        <v>447</v>
      </c>
      <c r="G7436" s="17">
        <v>0</v>
      </c>
      <c r="H7436" s="13" t="s">
        <v>224</v>
      </c>
      <c r="I7436" s="13" t="s">
        <v>51</v>
      </c>
    </row>
    <row r="7437" spans="1:9" ht="21" customHeight="1">
      <c r="A7437" s="13" t="s">
        <v>100</v>
      </c>
      <c r="B7437" s="13" t="s">
        <v>99</v>
      </c>
      <c r="C7437" s="15">
        <v>46100</v>
      </c>
      <c r="D7437" s="15">
        <v>46130</v>
      </c>
      <c r="E7437" s="13" t="s">
        <v>115</v>
      </c>
      <c r="F7437" s="13" t="s">
        <v>448</v>
      </c>
      <c r="G7437" s="17">
        <v>0</v>
      </c>
      <c r="H7437" s="13" t="s">
        <v>224</v>
      </c>
      <c r="I7437" s="13" t="s">
        <v>51</v>
      </c>
    </row>
    <row r="7438" spans="1:9" ht="21" customHeight="1">
      <c r="A7438" s="13" t="s">
        <v>100</v>
      </c>
      <c r="B7438" s="13" t="s">
        <v>99</v>
      </c>
      <c r="C7438" s="15">
        <v>46100</v>
      </c>
      <c r="D7438" s="15">
        <v>46130</v>
      </c>
      <c r="E7438" s="13" t="s">
        <v>115</v>
      </c>
      <c r="F7438" s="13" t="s">
        <v>449</v>
      </c>
      <c r="G7438" s="17">
        <v>0</v>
      </c>
      <c r="H7438" s="13" t="s">
        <v>224</v>
      </c>
      <c r="I7438" s="13" t="s">
        <v>51</v>
      </c>
    </row>
    <row r="7439" spans="1:9" ht="21" customHeight="1">
      <c r="A7439" s="13" t="s">
        <v>100</v>
      </c>
      <c r="B7439" s="13" t="s">
        <v>99</v>
      </c>
      <c r="C7439" s="15">
        <v>46100</v>
      </c>
      <c r="D7439" s="15">
        <v>46130</v>
      </c>
      <c r="E7439" s="13" t="s">
        <v>115</v>
      </c>
      <c r="F7439" s="13" t="s">
        <v>450</v>
      </c>
      <c r="G7439" s="17">
        <v>0</v>
      </c>
      <c r="H7439" s="13" t="s">
        <v>224</v>
      </c>
      <c r="I7439" s="13" t="s">
        <v>51</v>
      </c>
    </row>
    <row r="7440" spans="1:9" ht="21" customHeight="1">
      <c r="A7440" s="13" t="s">
        <v>100</v>
      </c>
      <c r="B7440" s="13" t="s">
        <v>99</v>
      </c>
      <c r="C7440" s="15">
        <v>46100</v>
      </c>
      <c r="D7440" s="15">
        <v>46130</v>
      </c>
      <c r="E7440" s="13" t="s">
        <v>494</v>
      </c>
      <c r="F7440" s="13" t="s">
        <v>496</v>
      </c>
      <c r="G7440" s="17">
        <v>3.0000000000000001E-3</v>
      </c>
      <c r="H7440" s="13" t="s">
        <v>224</v>
      </c>
      <c r="I7440" s="13" t="s">
        <v>51</v>
      </c>
    </row>
    <row r="7441" spans="1:9" ht="21" customHeight="1">
      <c r="A7441" s="13" t="s">
        <v>100</v>
      </c>
      <c r="B7441" s="13" t="s">
        <v>99</v>
      </c>
      <c r="C7441" s="15">
        <v>46100</v>
      </c>
      <c r="D7441" s="15">
        <v>46130</v>
      </c>
      <c r="E7441" s="13" t="s">
        <v>494</v>
      </c>
      <c r="F7441" s="13" t="s">
        <v>497</v>
      </c>
      <c r="G7441" s="17">
        <v>3.0000000000000001E-3</v>
      </c>
      <c r="H7441" s="13" t="s">
        <v>224</v>
      </c>
      <c r="I7441" s="13" t="s">
        <v>51</v>
      </c>
    </row>
    <row r="7442" spans="1:9" ht="21" customHeight="1">
      <c r="A7442" s="13" t="s">
        <v>100</v>
      </c>
      <c r="B7442" s="13" t="s">
        <v>99</v>
      </c>
      <c r="C7442" s="15">
        <v>46100</v>
      </c>
      <c r="D7442" s="15">
        <v>46130</v>
      </c>
      <c r="E7442" s="13" t="s">
        <v>494</v>
      </c>
      <c r="F7442" s="13" t="s">
        <v>495</v>
      </c>
      <c r="G7442" s="17">
        <v>2E-3</v>
      </c>
      <c r="H7442" s="13" t="s">
        <v>224</v>
      </c>
      <c r="I7442" s="13" t="s">
        <v>51</v>
      </c>
    </row>
    <row r="7443" spans="1:9" ht="21" customHeight="1">
      <c r="A7443" s="13" t="s">
        <v>100</v>
      </c>
      <c r="B7443" s="13" t="s">
        <v>99</v>
      </c>
      <c r="C7443" s="15">
        <v>46100</v>
      </c>
      <c r="D7443" s="15">
        <v>46130</v>
      </c>
      <c r="E7443" s="13" t="s">
        <v>494</v>
      </c>
      <c r="F7443" s="13" t="s">
        <v>499</v>
      </c>
      <c r="G7443" s="17">
        <v>2E-3</v>
      </c>
      <c r="H7443" s="13" t="s">
        <v>224</v>
      </c>
      <c r="I7443" s="13" t="s">
        <v>51</v>
      </c>
    </row>
    <row r="7444" spans="1:9" ht="21" customHeight="1">
      <c r="A7444" s="13" t="s">
        <v>100</v>
      </c>
      <c r="B7444" s="13" t="s">
        <v>99</v>
      </c>
      <c r="C7444" s="15">
        <v>46100</v>
      </c>
      <c r="D7444" s="15">
        <v>46130</v>
      </c>
      <c r="E7444" s="13" t="s">
        <v>494</v>
      </c>
      <c r="F7444" s="13" t="s">
        <v>395</v>
      </c>
      <c r="G7444" s="17">
        <v>2E-3</v>
      </c>
      <c r="H7444" s="13" t="s">
        <v>224</v>
      </c>
      <c r="I7444" s="13" t="s">
        <v>51</v>
      </c>
    </row>
    <row r="7445" spans="1:9" ht="21" customHeight="1">
      <c r="A7445" s="13" t="s">
        <v>100</v>
      </c>
      <c r="B7445" s="13" t="s">
        <v>99</v>
      </c>
      <c r="C7445" s="15">
        <v>46100</v>
      </c>
      <c r="D7445" s="15">
        <v>46130</v>
      </c>
      <c r="E7445" s="13" t="s">
        <v>494</v>
      </c>
      <c r="F7445" s="13" t="s">
        <v>392</v>
      </c>
      <c r="G7445" s="17">
        <v>2E-3</v>
      </c>
      <c r="H7445" s="13" t="s">
        <v>224</v>
      </c>
      <c r="I7445" s="13" t="s">
        <v>51</v>
      </c>
    </row>
    <row r="7446" spans="1:9" ht="21" customHeight="1">
      <c r="A7446" s="13" t="s">
        <v>100</v>
      </c>
      <c r="B7446" s="13" t="s">
        <v>99</v>
      </c>
      <c r="C7446" s="15">
        <v>46100</v>
      </c>
      <c r="D7446" s="15">
        <v>46130</v>
      </c>
      <c r="E7446" s="13" t="s">
        <v>494</v>
      </c>
      <c r="F7446" s="13" t="s">
        <v>503</v>
      </c>
      <c r="G7446" s="17">
        <v>2E-3</v>
      </c>
      <c r="H7446" s="13" t="s">
        <v>224</v>
      </c>
      <c r="I7446" s="13" t="s">
        <v>51</v>
      </c>
    </row>
    <row r="7447" spans="1:9" ht="21" customHeight="1">
      <c r="A7447" s="13" t="s">
        <v>100</v>
      </c>
      <c r="B7447" s="13" t="s">
        <v>99</v>
      </c>
      <c r="C7447" s="15">
        <v>46100</v>
      </c>
      <c r="D7447" s="15">
        <v>46130</v>
      </c>
      <c r="E7447" s="13" t="s">
        <v>494</v>
      </c>
      <c r="F7447" s="13" t="s">
        <v>364</v>
      </c>
      <c r="G7447" s="17">
        <v>1E-3</v>
      </c>
      <c r="H7447" s="13" t="s">
        <v>224</v>
      </c>
      <c r="I7447" s="13" t="s">
        <v>51</v>
      </c>
    </row>
    <row r="7448" spans="1:9" ht="21" customHeight="1">
      <c r="A7448" s="13" t="s">
        <v>100</v>
      </c>
      <c r="B7448" s="13" t="s">
        <v>99</v>
      </c>
      <c r="C7448" s="15">
        <v>46100</v>
      </c>
      <c r="D7448" s="15">
        <v>46130</v>
      </c>
      <c r="E7448" s="13" t="s">
        <v>494</v>
      </c>
      <c r="F7448" s="13" t="s">
        <v>498</v>
      </c>
      <c r="G7448" s="17">
        <v>1E-3</v>
      </c>
      <c r="H7448" s="13" t="s">
        <v>224</v>
      </c>
      <c r="I7448" s="13" t="s">
        <v>51</v>
      </c>
    </row>
    <row r="7449" spans="1:9" ht="21" customHeight="1">
      <c r="A7449" s="13" t="s">
        <v>100</v>
      </c>
      <c r="B7449" s="13" t="s">
        <v>99</v>
      </c>
      <c r="C7449" s="15">
        <v>46100</v>
      </c>
      <c r="D7449" s="15">
        <v>46130</v>
      </c>
      <c r="E7449" s="13" t="s">
        <v>494</v>
      </c>
      <c r="F7449" s="13" t="s">
        <v>500</v>
      </c>
      <c r="G7449" s="17">
        <v>1E-3</v>
      </c>
      <c r="H7449" s="13" t="s">
        <v>224</v>
      </c>
      <c r="I7449" s="13" t="s">
        <v>51</v>
      </c>
    </row>
    <row r="7450" spans="1:9" ht="21" customHeight="1">
      <c r="A7450" s="13" t="s">
        <v>100</v>
      </c>
      <c r="B7450" s="13" t="s">
        <v>99</v>
      </c>
      <c r="C7450" s="15">
        <v>46100</v>
      </c>
      <c r="D7450" s="15">
        <v>46130</v>
      </c>
      <c r="E7450" s="13" t="s">
        <v>494</v>
      </c>
      <c r="F7450" s="13" t="s">
        <v>339</v>
      </c>
      <c r="G7450" s="17">
        <v>1E-3</v>
      </c>
      <c r="H7450" s="13" t="s">
        <v>224</v>
      </c>
      <c r="I7450" s="13" t="s">
        <v>51</v>
      </c>
    </row>
    <row r="7451" spans="1:9" ht="21" customHeight="1">
      <c r="A7451" s="13" t="s">
        <v>100</v>
      </c>
      <c r="B7451" s="13" t="s">
        <v>99</v>
      </c>
      <c r="C7451" s="15">
        <v>46100</v>
      </c>
      <c r="D7451" s="15">
        <v>46130</v>
      </c>
      <c r="E7451" s="13" t="s">
        <v>494</v>
      </c>
      <c r="F7451" s="13" t="s">
        <v>501</v>
      </c>
      <c r="G7451" s="17">
        <v>1E-3</v>
      </c>
      <c r="H7451" s="13" t="s">
        <v>224</v>
      </c>
      <c r="I7451" s="13" t="s">
        <v>51</v>
      </c>
    </row>
    <row r="7452" spans="1:9" ht="21" customHeight="1">
      <c r="A7452" s="13" t="s">
        <v>100</v>
      </c>
      <c r="B7452" s="13" t="s">
        <v>99</v>
      </c>
      <c r="C7452" s="15">
        <v>46100</v>
      </c>
      <c r="D7452" s="15">
        <v>46130</v>
      </c>
      <c r="E7452" s="13" t="s">
        <v>494</v>
      </c>
      <c r="F7452" s="13" t="s">
        <v>502</v>
      </c>
      <c r="G7452" s="17">
        <v>1E-3</v>
      </c>
      <c r="H7452" s="13" t="s">
        <v>224</v>
      </c>
      <c r="I7452" s="13" t="s">
        <v>51</v>
      </c>
    </row>
    <row r="7453" spans="1:9" ht="21" customHeight="1">
      <c r="A7453" s="13" t="s">
        <v>100</v>
      </c>
      <c r="B7453" s="13" t="s">
        <v>99</v>
      </c>
      <c r="C7453" s="15">
        <v>46100</v>
      </c>
      <c r="D7453" s="15">
        <v>46130</v>
      </c>
      <c r="E7453" s="13" t="s">
        <v>494</v>
      </c>
      <c r="F7453" s="13" t="s">
        <v>504</v>
      </c>
      <c r="G7453" s="17">
        <v>1E-3</v>
      </c>
      <c r="H7453" s="13" t="s">
        <v>224</v>
      </c>
      <c r="I7453" s="13" t="s">
        <v>51</v>
      </c>
    </row>
    <row r="7454" spans="1:9" ht="21" customHeight="1">
      <c r="A7454" s="13" t="s">
        <v>100</v>
      </c>
      <c r="B7454" s="13" t="s">
        <v>99</v>
      </c>
      <c r="C7454" s="15">
        <v>46100</v>
      </c>
      <c r="D7454" s="15">
        <v>46130</v>
      </c>
      <c r="E7454" s="13" t="s">
        <v>494</v>
      </c>
      <c r="F7454" s="13" t="s">
        <v>362</v>
      </c>
      <c r="G7454" s="17">
        <v>0</v>
      </c>
      <c r="H7454" s="13" t="s">
        <v>224</v>
      </c>
      <c r="I7454" s="13" t="s">
        <v>51</v>
      </c>
    </row>
    <row r="7455" spans="1:9" ht="21" customHeight="1">
      <c r="A7455" s="13" t="s">
        <v>100</v>
      </c>
      <c r="B7455" s="13" t="s">
        <v>99</v>
      </c>
      <c r="C7455" s="15">
        <v>46100</v>
      </c>
      <c r="D7455" s="15">
        <v>46130</v>
      </c>
      <c r="E7455" s="13" t="s">
        <v>494</v>
      </c>
      <c r="F7455" s="13" t="s">
        <v>366</v>
      </c>
      <c r="G7455" s="17">
        <v>0</v>
      </c>
      <c r="H7455" s="13" t="s">
        <v>224</v>
      </c>
      <c r="I7455" s="13" t="s">
        <v>51</v>
      </c>
    </row>
    <row r="7456" spans="1:9" ht="21" customHeight="1">
      <c r="A7456" s="13" t="s">
        <v>100</v>
      </c>
      <c r="B7456" s="13" t="s">
        <v>99</v>
      </c>
      <c r="C7456" s="15">
        <v>46100</v>
      </c>
      <c r="D7456" s="15">
        <v>46130</v>
      </c>
      <c r="E7456" s="13" t="s">
        <v>368</v>
      </c>
      <c r="F7456" s="13" t="s">
        <v>364</v>
      </c>
      <c r="G7456" s="17">
        <v>4.0000000000000001E-3</v>
      </c>
      <c r="H7456" s="13" t="s">
        <v>224</v>
      </c>
      <c r="I7456" s="13" t="s">
        <v>51</v>
      </c>
    </row>
    <row r="7457" spans="1:9" ht="21" customHeight="1">
      <c r="A7457" s="13" t="s">
        <v>100</v>
      </c>
      <c r="B7457" s="13" t="s">
        <v>99</v>
      </c>
      <c r="C7457" s="15">
        <v>46100</v>
      </c>
      <c r="D7457" s="15">
        <v>46130</v>
      </c>
      <c r="E7457" s="13" t="s">
        <v>368</v>
      </c>
      <c r="F7457" s="13" t="s">
        <v>370</v>
      </c>
      <c r="G7457" s="17">
        <v>3.0000000000000001E-3</v>
      </c>
      <c r="H7457" s="13" t="s">
        <v>224</v>
      </c>
      <c r="I7457" s="13" t="s">
        <v>51</v>
      </c>
    </row>
    <row r="7458" spans="1:9" ht="21" customHeight="1">
      <c r="A7458" s="13" t="s">
        <v>100</v>
      </c>
      <c r="B7458" s="13" t="s">
        <v>99</v>
      </c>
      <c r="C7458" s="15">
        <v>46100</v>
      </c>
      <c r="D7458" s="15">
        <v>46130</v>
      </c>
      <c r="E7458" s="13" t="s">
        <v>368</v>
      </c>
      <c r="F7458" s="13" t="s">
        <v>371</v>
      </c>
      <c r="G7458" s="17">
        <v>3.0000000000000001E-3</v>
      </c>
      <c r="H7458" s="13" t="s">
        <v>224</v>
      </c>
      <c r="I7458" s="13" t="s">
        <v>51</v>
      </c>
    </row>
    <row r="7459" spans="1:9" ht="21" customHeight="1">
      <c r="A7459" s="13" t="s">
        <v>100</v>
      </c>
      <c r="B7459" s="13" t="s">
        <v>99</v>
      </c>
      <c r="C7459" s="15">
        <v>46100</v>
      </c>
      <c r="D7459" s="15">
        <v>46130</v>
      </c>
      <c r="E7459" s="13" t="s">
        <v>368</v>
      </c>
      <c r="F7459" s="13" t="s">
        <v>372</v>
      </c>
      <c r="G7459" s="17">
        <v>2E-3</v>
      </c>
      <c r="H7459" s="13" t="s">
        <v>224</v>
      </c>
      <c r="I7459" s="13" t="s">
        <v>51</v>
      </c>
    </row>
    <row r="7460" spans="1:9" ht="21" customHeight="1">
      <c r="A7460" s="13" t="s">
        <v>100</v>
      </c>
      <c r="B7460" s="13" t="s">
        <v>99</v>
      </c>
      <c r="C7460" s="15">
        <v>46100</v>
      </c>
      <c r="D7460" s="15">
        <v>46130</v>
      </c>
      <c r="E7460" s="13" t="s">
        <v>368</v>
      </c>
      <c r="F7460" s="13" t="s">
        <v>369</v>
      </c>
      <c r="G7460" s="17">
        <v>2E-3</v>
      </c>
      <c r="H7460" s="13" t="s">
        <v>224</v>
      </c>
      <c r="I7460" s="13" t="s">
        <v>51</v>
      </c>
    </row>
    <row r="7461" spans="1:9" ht="21" customHeight="1">
      <c r="A7461" s="13" t="s">
        <v>100</v>
      </c>
      <c r="B7461" s="13" t="s">
        <v>99</v>
      </c>
      <c r="C7461" s="15">
        <v>46100</v>
      </c>
      <c r="D7461" s="15">
        <v>46130</v>
      </c>
      <c r="E7461" s="13" t="s">
        <v>368</v>
      </c>
      <c r="F7461" s="13" t="s">
        <v>373</v>
      </c>
      <c r="G7461" s="17">
        <v>2E-3</v>
      </c>
      <c r="H7461" s="13" t="s">
        <v>224</v>
      </c>
      <c r="I7461" s="13" t="s">
        <v>51</v>
      </c>
    </row>
    <row r="7462" spans="1:9" ht="21" customHeight="1">
      <c r="A7462" s="13" t="s">
        <v>100</v>
      </c>
      <c r="B7462" s="13" t="s">
        <v>99</v>
      </c>
      <c r="C7462" s="15">
        <v>46100</v>
      </c>
      <c r="D7462" s="15">
        <v>46130</v>
      </c>
      <c r="E7462" s="13" t="s">
        <v>368</v>
      </c>
      <c r="F7462" s="13" t="s">
        <v>362</v>
      </c>
      <c r="G7462" s="17">
        <v>1E-3</v>
      </c>
      <c r="H7462" s="13" t="s">
        <v>224</v>
      </c>
      <c r="I7462" s="13" t="s">
        <v>51</v>
      </c>
    </row>
    <row r="7463" spans="1:9" ht="21" customHeight="1">
      <c r="A7463" s="13" t="s">
        <v>100</v>
      </c>
      <c r="B7463" s="13" t="s">
        <v>99</v>
      </c>
      <c r="C7463" s="15">
        <v>46100</v>
      </c>
      <c r="D7463" s="15">
        <v>46130</v>
      </c>
      <c r="E7463" s="13" t="s">
        <v>368</v>
      </c>
      <c r="F7463" s="13" t="s">
        <v>366</v>
      </c>
      <c r="G7463" s="17">
        <v>0</v>
      </c>
      <c r="H7463" s="13" t="s">
        <v>224</v>
      </c>
      <c r="I7463" s="13" t="s">
        <v>51</v>
      </c>
    </row>
    <row r="7464" spans="1:9" ht="21" customHeight="1">
      <c r="A7464" s="13" t="s">
        <v>100</v>
      </c>
      <c r="B7464" s="13" t="s">
        <v>99</v>
      </c>
      <c r="C7464" s="15">
        <v>46100</v>
      </c>
      <c r="D7464" s="15">
        <v>46130</v>
      </c>
      <c r="E7464" s="13" t="s">
        <v>368</v>
      </c>
      <c r="F7464" s="13" t="s">
        <v>374</v>
      </c>
      <c r="G7464" s="17">
        <v>0</v>
      </c>
      <c r="H7464" s="13" t="s">
        <v>224</v>
      </c>
      <c r="I7464" s="13" t="s">
        <v>51</v>
      </c>
    </row>
    <row r="7465" spans="1:9" ht="21" customHeight="1">
      <c r="A7465" s="13" t="s">
        <v>100</v>
      </c>
      <c r="B7465" s="13" t="s">
        <v>99</v>
      </c>
      <c r="C7465" s="15">
        <v>46100</v>
      </c>
      <c r="D7465" s="15">
        <v>46130</v>
      </c>
      <c r="E7465" s="13" t="s">
        <v>368</v>
      </c>
      <c r="F7465" s="13" t="s">
        <v>375</v>
      </c>
      <c r="G7465" s="17">
        <v>0</v>
      </c>
      <c r="H7465" s="13" t="s">
        <v>224</v>
      </c>
      <c r="I7465" s="13" t="s">
        <v>51</v>
      </c>
    </row>
    <row r="7466" spans="1:9" ht="21" customHeight="1">
      <c r="A7466" s="13" t="s">
        <v>100</v>
      </c>
      <c r="B7466" s="13" t="s">
        <v>99</v>
      </c>
      <c r="C7466" s="15">
        <v>46100</v>
      </c>
      <c r="D7466" s="15">
        <v>46130</v>
      </c>
      <c r="E7466" s="13" t="s">
        <v>75</v>
      </c>
      <c r="F7466" s="13" t="s">
        <v>282</v>
      </c>
      <c r="G7466" s="17">
        <v>3.0000000000000001E-3</v>
      </c>
      <c r="H7466" s="13" t="s">
        <v>224</v>
      </c>
      <c r="I7466" s="13" t="s">
        <v>51</v>
      </c>
    </row>
    <row r="7467" spans="1:9" ht="21" customHeight="1">
      <c r="A7467" s="13" t="s">
        <v>100</v>
      </c>
      <c r="B7467" s="13" t="s">
        <v>99</v>
      </c>
      <c r="C7467" s="15">
        <v>46100</v>
      </c>
      <c r="D7467" s="15">
        <v>46130</v>
      </c>
      <c r="E7467" s="13" t="s">
        <v>75</v>
      </c>
      <c r="F7467" s="13" t="s">
        <v>279</v>
      </c>
      <c r="G7467" s="17">
        <v>3.0000000000000001E-3</v>
      </c>
      <c r="H7467" s="13" t="s">
        <v>224</v>
      </c>
      <c r="I7467" s="13" t="s">
        <v>51</v>
      </c>
    </row>
    <row r="7468" spans="1:9" ht="21" customHeight="1">
      <c r="A7468" s="13" t="s">
        <v>100</v>
      </c>
      <c r="B7468" s="13" t="s">
        <v>99</v>
      </c>
      <c r="C7468" s="15">
        <v>46100</v>
      </c>
      <c r="D7468" s="15">
        <v>46130</v>
      </c>
      <c r="E7468" s="13" t="s">
        <v>75</v>
      </c>
      <c r="F7468" s="13" t="s">
        <v>283</v>
      </c>
      <c r="G7468" s="17">
        <v>2E-3</v>
      </c>
      <c r="H7468" s="13" t="s">
        <v>224</v>
      </c>
      <c r="I7468" s="13" t="s">
        <v>51</v>
      </c>
    </row>
    <row r="7469" spans="1:9" ht="21" customHeight="1">
      <c r="A7469" s="13" t="s">
        <v>100</v>
      </c>
      <c r="B7469" s="13" t="s">
        <v>99</v>
      </c>
      <c r="C7469" s="15">
        <v>46100</v>
      </c>
      <c r="D7469" s="15">
        <v>46130</v>
      </c>
      <c r="E7469" s="13" t="s">
        <v>75</v>
      </c>
      <c r="F7469" s="13" t="s">
        <v>280</v>
      </c>
      <c r="G7469" s="17">
        <v>2E-3</v>
      </c>
      <c r="H7469" s="13" t="s">
        <v>224</v>
      </c>
      <c r="I7469" s="13" t="s">
        <v>51</v>
      </c>
    </row>
    <row r="7470" spans="1:9" ht="21" customHeight="1">
      <c r="A7470" s="13" t="s">
        <v>100</v>
      </c>
      <c r="B7470" s="13" t="s">
        <v>99</v>
      </c>
      <c r="C7470" s="15">
        <v>46100</v>
      </c>
      <c r="D7470" s="15">
        <v>46130</v>
      </c>
      <c r="E7470" s="13" t="s">
        <v>75</v>
      </c>
      <c r="F7470" s="13" t="s">
        <v>287</v>
      </c>
      <c r="G7470" s="17">
        <v>1E-3</v>
      </c>
      <c r="H7470" s="13" t="s">
        <v>224</v>
      </c>
      <c r="I7470" s="13" t="s">
        <v>51</v>
      </c>
    </row>
    <row r="7471" spans="1:9" ht="21" customHeight="1">
      <c r="A7471" s="13" t="s">
        <v>100</v>
      </c>
      <c r="B7471" s="13" t="s">
        <v>99</v>
      </c>
      <c r="C7471" s="15">
        <v>46100</v>
      </c>
      <c r="D7471" s="15">
        <v>46130</v>
      </c>
      <c r="E7471" s="13" t="s">
        <v>75</v>
      </c>
      <c r="F7471" s="13" t="s">
        <v>284</v>
      </c>
      <c r="G7471" s="17">
        <v>1E-3</v>
      </c>
      <c r="H7471" s="13" t="s">
        <v>224</v>
      </c>
      <c r="I7471" s="13" t="s">
        <v>51</v>
      </c>
    </row>
    <row r="7472" spans="1:9" ht="21" customHeight="1">
      <c r="A7472" s="13" t="s">
        <v>100</v>
      </c>
      <c r="B7472" s="13" t="s">
        <v>99</v>
      </c>
      <c r="C7472" s="15">
        <v>46100</v>
      </c>
      <c r="D7472" s="15">
        <v>46130</v>
      </c>
      <c r="E7472" s="13" t="s">
        <v>75</v>
      </c>
      <c r="F7472" s="13" t="s">
        <v>281</v>
      </c>
      <c r="G7472" s="17">
        <v>1E-3</v>
      </c>
      <c r="H7472" s="13" t="s">
        <v>224</v>
      </c>
      <c r="I7472" s="13" t="s">
        <v>51</v>
      </c>
    </row>
    <row r="7473" spans="1:9" ht="21" customHeight="1">
      <c r="A7473" s="13" t="s">
        <v>100</v>
      </c>
      <c r="B7473" s="13" t="s">
        <v>99</v>
      </c>
      <c r="C7473" s="15">
        <v>46100</v>
      </c>
      <c r="D7473" s="15">
        <v>46130</v>
      </c>
      <c r="E7473" s="13" t="s">
        <v>75</v>
      </c>
      <c r="F7473" s="13" t="s">
        <v>289</v>
      </c>
      <c r="G7473" s="17">
        <v>1E-3</v>
      </c>
      <c r="H7473" s="13" t="s">
        <v>224</v>
      </c>
      <c r="I7473" s="13" t="s">
        <v>51</v>
      </c>
    </row>
    <row r="7474" spans="1:9" ht="21" customHeight="1">
      <c r="A7474" s="13" t="s">
        <v>100</v>
      </c>
      <c r="B7474" s="13" t="s">
        <v>99</v>
      </c>
      <c r="C7474" s="15">
        <v>46100</v>
      </c>
      <c r="D7474" s="15">
        <v>46130</v>
      </c>
      <c r="E7474" s="13" t="s">
        <v>75</v>
      </c>
      <c r="F7474" s="13" t="s">
        <v>291</v>
      </c>
      <c r="G7474" s="17">
        <v>1E-3</v>
      </c>
      <c r="H7474" s="13" t="s">
        <v>224</v>
      </c>
      <c r="I7474" s="13" t="s">
        <v>51</v>
      </c>
    </row>
    <row r="7475" spans="1:9" ht="21" customHeight="1">
      <c r="A7475" s="13" t="s">
        <v>100</v>
      </c>
      <c r="B7475" s="13" t="s">
        <v>99</v>
      </c>
      <c r="C7475" s="15">
        <v>46100</v>
      </c>
      <c r="D7475" s="15">
        <v>46130</v>
      </c>
      <c r="E7475" s="13" t="s">
        <v>75</v>
      </c>
      <c r="F7475" s="13" t="s">
        <v>288</v>
      </c>
      <c r="G7475" s="17">
        <v>1E-3</v>
      </c>
      <c r="H7475" s="13" t="s">
        <v>224</v>
      </c>
      <c r="I7475" s="13" t="s">
        <v>51</v>
      </c>
    </row>
    <row r="7476" spans="1:9" ht="21" customHeight="1">
      <c r="A7476" s="13" t="s">
        <v>100</v>
      </c>
      <c r="B7476" s="13" t="s">
        <v>99</v>
      </c>
      <c r="C7476" s="15">
        <v>46100</v>
      </c>
      <c r="D7476" s="15">
        <v>46130</v>
      </c>
      <c r="E7476" s="13" t="s">
        <v>75</v>
      </c>
      <c r="F7476" s="13" t="s">
        <v>290</v>
      </c>
      <c r="G7476" s="17">
        <v>1E-3</v>
      </c>
      <c r="H7476" s="13" t="s">
        <v>224</v>
      </c>
      <c r="I7476" s="13" t="s">
        <v>51</v>
      </c>
    </row>
    <row r="7477" spans="1:9" ht="21" customHeight="1">
      <c r="A7477" s="13" t="s">
        <v>100</v>
      </c>
      <c r="B7477" s="13" t="s">
        <v>99</v>
      </c>
      <c r="C7477" s="15">
        <v>46100</v>
      </c>
      <c r="D7477" s="15">
        <v>46130</v>
      </c>
      <c r="E7477" s="13" t="s">
        <v>75</v>
      </c>
      <c r="F7477" s="13" t="s">
        <v>278</v>
      </c>
      <c r="G7477" s="17">
        <v>1E-3</v>
      </c>
      <c r="H7477" s="13" t="s">
        <v>224</v>
      </c>
      <c r="I7477" s="13" t="s">
        <v>51</v>
      </c>
    </row>
    <row r="7478" spans="1:9" ht="21" customHeight="1">
      <c r="A7478" s="13" t="s">
        <v>100</v>
      </c>
      <c r="B7478" s="13" t="s">
        <v>99</v>
      </c>
      <c r="C7478" s="15">
        <v>46100</v>
      </c>
      <c r="D7478" s="15">
        <v>46130</v>
      </c>
      <c r="E7478" s="13" t="s">
        <v>75</v>
      </c>
      <c r="F7478" s="13" t="s">
        <v>73</v>
      </c>
      <c r="G7478" s="17">
        <v>1E-3</v>
      </c>
      <c r="H7478" s="13" t="s">
        <v>224</v>
      </c>
      <c r="I7478" s="13" t="s">
        <v>51</v>
      </c>
    </row>
    <row r="7479" spans="1:9" ht="21" customHeight="1">
      <c r="A7479" s="13" t="s">
        <v>100</v>
      </c>
      <c r="B7479" s="13" t="s">
        <v>99</v>
      </c>
      <c r="C7479" s="15">
        <v>46100</v>
      </c>
      <c r="D7479" s="15">
        <v>46130</v>
      </c>
      <c r="E7479" s="13" t="s">
        <v>75</v>
      </c>
      <c r="F7479" s="13" t="s">
        <v>286</v>
      </c>
      <c r="G7479" s="17">
        <v>1E-3</v>
      </c>
      <c r="H7479" s="13" t="s">
        <v>224</v>
      </c>
      <c r="I7479" s="13" t="s">
        <v>51</v>
      </c>
    </row>
    <row r="7480" spans="1:9" ht="21" customHeight="1">
      <c r="A7480" s="13" t="s">
        <v>100</v>
      </c>
      <c r="B7480" s="13" t="s">
        <v>99</v>
      </c>
      <c r="C7480" s="15">
        <v>46100</v>
      </c>
      <c r="D7480" s="15">
        <v>46130</v>
      </c>
      <c r="E7480" s="13" t="s">
        <v>75</v>
      </c>
      <c r="F7480" s="13" t="s">
        <v>292</v>
      </c>
      <c r="G7480" s="17">
        <v>0</v>
      </c>
      <c r="H7480" s="13" t="s">
        <v>224</v>
      </c>
      <c r="I7480" s="13" t="s">
        <v>51</v>
      </c>
    </row>
    <row r="7481" spans="1:9" ht="21" customHeight="1">
      <c r="A7481" s="13" t="s">
        <v>100</v>
      </c>
      <c r="B7481" s="13" t="s">
        <v>99</v>
      </c>
      <c r="C7481" s="15">
        <v>46100</v>
      </c>
      <c r="D7481" s="15">
        <v>46130</v>
      </c>
      <c r="E7481" s="13" t="s">
        <v>75</v>
      </c>
      <c r="F7481" s="13" t="s">
        <v>285</v>
      </c>
      <c r="G7481" s="17">
        <v>0</v>
      </c>
      <c r="H7481" s="13" t="s">
        <v>224</v>
      </c>
      <c r="I7481" s="13" t="s">
        <v>51</v>
      </c>
    </row>
    <row r="7482" spans="1:9" ht="21" customHeight="1">
      <c r="A7482" s="13" t="s">
        <v>100</v>
      </c>
      <c r="B7482" s="13" t="s">
        <v>99</v>
      </c>
      <c r="C7482" s="15">
        <v>46100</v>
      </c>
      <c r="D7482" s="15">
        <v>46130</v>
      </c>
      <c r="E7482" s="13" t="s">
        <v>88</v>
      </c>
      <c r="F7482" s="13" t="s">
        <v>451</v>
      </c>
      <c r="G7482" s="17">
        <v>2E-3</v>
      </c>
      <c r="H7482" s="13" t="s">
        <v>224</v>
      </c>
      <c r="I7482" s="13" t="s">
        <v>51</v>
      </c>
    </row>
    <row r="7483" spans="1:9" ht="21" customHeight="1">
      <c r="A7483" s="13" t="s">
        <v>100</v>
      </c>
      <c r="B7483" s="13" t="s">
        <v>99</v>
      </c>
      <c r="C7483" s="15">
        <v>46100</v>
      </c>
      <c r="D7483" s="15">
        <v>46130</v>
      </c>
      <c r="E7483" s="13" t="s">
        <v>88</v>
      </c>
      <c r="F7483" s="13" t="s">
        <v>452</v>
      </c>
      <c r="G7483" s="17">
        <v>1E-3</v>
      </c>
      <c r="H7483" s="13" t="s">
        <v>224</v>
      </c>
      <c r="I7483" s="13" t="s">
        <v>51</v>
      </c>
    </row>
    <row r="7484" spans="1:9" ht="21" customHeight="1">
      <c r="A7484" s="13" t="s">
        <v>100</v>
      </c>
      <c r="B7484" s="13" t="s">
        <v>99</v>
      </c>
      <c r="C7484" s="15">
        <v>46100</v>
      </c>
      <c r="D7484" s="15">
        <v>46130</v>
      </c>
      <c r="E7484" s="13" t="s">
        <v>88</v>
      </c>
      <c r="F7484" s="13" t="s">
        <v>453</v>
      </c>
      <c r="G7484" s="17">
        <v>1E-3</v>
      </c>
      <c r="H7484" s="13" t="s">
        <v>224</v>
      </c>
      <c r="I7484" s="13" t="s">
        <v>51</v>
      </c>
    </row>
    <row r="7485" spans="1:9" ht="21" customHeight="1">
      <c r="A7485" s="13" t="s">
        <v>100</v>
      </c>
      <c r="B7485" s="13" t="s">
        <v>99</v>
      </c>
      <c r="C7485" s="15">
        <v>46100</v>
      </c>
      <c r="D7485" s="15">
        <v>46130</v>
      </c>
      <c r="E7485" s="13" t="s">
        <v>88</v>
      </c>
      <c r="F7485" s="13" t="s">
        <v>454</v>
      </c>
      <c r="G7485" s="17">
        <v>1E-3</v>
      </c>
      <c r="H7485" s="13" t="s">
        <v>224</v>
      </c>
      <c r="I7485" s="13" t="s">
        <v>51</v>
      </c>
    </row>
    <row r="7486" spans="1:9" ht="21" customHeight="1">
      <c r="A7486" s="13" t="s">
        <v>100</v>
      </c>
      <c r="B7486" s="13" t="s">
        <v>99</v>
      </c>
      <c r="C7486" s="15">
        <v>46100</v>
      </c>
      <c r="D7486" s="15">
        <v>46130</v>
      </c>
      <c r="E7486" s="13" t="s">
        <v>88</v>
      </c>
      <c r="F7486" s="13" t="s">
        <v>456</v>
      </c>
      <c r="G7486" s="17">
        <v>1E-3</v>
      </c>
      <c r="H7486" s="13" t="s">
        <v>224</v>
      </c>
      <c r="I7486" s="13" t="s">
        <v>51</v>
      </c>
    </row>
    <row r="7487" spans="1:9" ht="21" customHeight="1">
      <c r="A7487" s="13" t="s">
        <v>100</v>
      </c>
      <c r="B7487" s="13" t="s">
        <v>99</v>
      </c>
      <c r="C7487" s="15">
        <v>46100</v>
      </c>
      <c r="D7487" s="15">
        <v>46130</v>
      </c>
      <c r="E7487" s="13" t="s">
        <v>88</v>
      </c>
      <c r="F7487" s="13" t="s">
        <v>459</v>
      </c>
      <c r="G7487" s="17">
        <v>1E-3</v>
      </c>
      <c r="H7487" s="13" t="s">
        <v>224</v>
      </c>
      <c r="I7487" s="13" t="s">
        <v>51</v>
      </c>
    </row>
    <row r="7488" spans="1:9" ht="21" customHeight="1">
      <c r="A7488" s="13" t="s">
        <v>100</v>
      </c>
      <c r="B7488" s="13" t="s">
        <v>99</v>
      </c>
      <c r="C7488" s="15">
        <v>46100</v>
      </c>
      <c r="D7488" s="15">
        <v>46130</v>
      </c>
      <c r="E7488" s="13" t="s">
        <v>88</v>
      </c>
      <c r="F7488" s="13" t="s">
        <v>458</v>
      </c>
      <c r="G7488" s="17">
        <v>1E-3</v>
      </c>
      <c r="H7488" s="13" t="s">
        <v>224</v>
      </c>
      <c r="I7488" s="13" t="s">
        <v>51</v>
      </c>
    </row>
    <row r="7489" spans="1:9" ht="21" customHeight="1">
      <c r="A7489" s="13" t="s">
        <v>100</v>
      </c>
      <c r="B7489" s="13" t="s">
        <v>99</v>
      </c>
      <c r="C7489" s="15">
        <v>46100</v>
      </c>
      <c r="D7489" s="15">
        <v>46130</v>
      </c>
      <c r="E7489" s="13" t="s">
        <v>88</v>
      </c>
      <c r="F7489" s="13" t="s">
        <v>469</v>
      </c>
      <c r="G7489" s="17">
        <v>1E-3</v>
      </c>
      <c r="H7489" s="13" t="s">
        <v>224</v>
      </c>
      <c r="I7489" s="13" t="s">
        <v>51</v>
      </c>
    </row>
    <row r="7490" spans="1:9" ht="21" customHeight="1">
      <c r="A7490" s="13" t="s">
        <v>100</v>
      </c>
      <c r="B7490" s="13" t="s">
        <v>99</v>
      </c>
      <c r="C7490" s="15">
        <v>46100</v>
      </c>
      <c r="D7490" s="15">
        <v>46130</v>
      </c>
      <c r="E7490" s="13" t="s">
        <v>88</v>
      </c>
      <c r="F7490" s="13" t="s">
        <v>455</v>
      </c>
      <c r="G7490" s="17">
        <v>0</v>
      </c>
      <c r="H7490" s="13" t="s">
        <v>224</v>
      </c>
      <c r="I7490" s="13" t="s">
        <v>51</v>
      </c>
    </row>
    <row r="7491" spans="1:9" ht="21" customHeight="1">
      <c r="A7491" s="13" t="s">
        <v>100</v>
      </c>
      <c r="B7491" s="13" t="s">
        <v>99</v>
      </c>
      <c r="C7491" s="15">
        <v>46100</v>
      </c>
      <c r="D7491" s="15">
        <v>46130</v>
      </c>
      <c r="E7491" s="13" t="s">
        <v>88</v>
      </c>
      <c r="F7491" s="13" t="s">
        <v>460</v>
      </c>
      <c r="G7491" s="17">
        <v>0</v>
      </c>
      <c r="H7491" s="13" t="s">
        <v>224</v>
      </c>
      <c r="I7491" s="13" t="s">
        <v>51</v>
      </c>
    </row>
    <row r="7492" spans="1:9" ht="21" customHeight="1">
      <c r="A7492" s="13" t="s">
        <v>100</v>
      </c>
      <c r="B7492" s="13" t="s">
        <v>99</v>
      </c>
      <c r="C7492" s="15">
        <v>46100</v>
      </c>
      <c r="D7492" s="15">
        <v>46130</v>
      </c>
      <c r="E7492" s="13" t="s">
        <v>88</v>
      </c>
      <c r="F7492" s="13" t="s">
        <v>457</v>
      </c>
      <c r="G7492" s="17">
        <v>0</v>
      </c>
      <c r="H7492" s="13" t="s">
        <v>224</v>
      </c>
      <c r="I7492" s="13" t="s">
        <v>51</v>
      </c>
    </row>
    <row r="7493" spans="1:9" ht="21" customHeight="1">
      <c r="A7493" s="13" t="s">
        <v>100</v>
      </c>
      <c r="B7493" s="13" t="s">
        <v>99</v>
      </c>
      <c r="C7493" s="15">
        <v>46100</v>
      </c>
      <c r="D7493" s="15">
        <v>46130</v>
      </c>
      <c r="E7493" s="13" t="s">
        <v>88</v>
      </c>
      <c r="F7493" s="13" t="s">
        <v>461</v>
      </c>
      <c r="G7493" s="17">
        <v>0</v>
      </c>
      <c r="H7493" s="13" t="s">
        <v>224</v>
      </c>
      <c r="I7493" s="13" t="s">
        <v>51</v>
      </c>
    </row>
    <row r="7494" spans="1:9" ht="21" customHeight="1">
      <c r="A7494" s="13" t="s">
        <v>100</v>
      </c>
      <c r="B7494" s="13" t="s">
        <v>99</v>
      </c>
      <c r="C7494" s="15">
        <v>46100</v>
      </c>
      <c r="D7494" s="15">
        <v>46130</v>
      </c>
      <c r="E7494" s="13" t="s">
        <v>88</v>
      </c>
      <c r="F7494" s="13" t="s">
        <v>462</v>
      </c>
      <c r="G7494" s="17">
        <v>0</v>
      </c>
      <c r="H7494" s="13" t="s">
        <v>224</v>
      </c>
      <c r="I7494" s="13" t="s">
        <v>51</v>
      </c>
    </row>
    <row r="7495" spans="1:9" ht="21" customHeight="1">
      <c r="A7495" s="13" t="s">
        <v>100</v>
      </c>
      <c r="B7495" s="13" t="s">
        <v>99</v>
      </c>
      <c r="C7495" s="15">
        <v>46100</v>
      </c>
      <c r="D7495" s="15">
        <v>46130</v>
      </c>
      <c r="E7495" s="13" t="s">
        <v>88</v>
      </c>
      <c r="F7495" s="13" t="s">
        <v>463</v>
      </c>
      <c r="G7495" s="17">
        <v>0</v>
      </c>
      <c r="H7495" s="13" t="s">
        <v>224</v>
      </c>
      <c r="I7495" s="13" t="s">
        <v>51</v>
      </c>
    </row>
    <row r="7496" spans="1:9" ht="21" customHeight="1">
      <c r="A7496" s="13" t="s">
        <v>100</v>
      </c>
      <c r="B7496" s="13" t="s">
        <v>99</v>
      </c>
      <c r="C7496" s="15">
        <v>46100</v>
      </c>
      <c r="D7496" s="15">
        <v>46130</v>
      </c>
      <c r="E7496" s="13" t="s">
        <v>88</v>
      </c>
      <c r="F7496" s="13" t="s">
        <v>464</v>
      </c>
      <c r="G7496" s="17">
        <v>0</v>
      </c>
      <c r="H7496" s="13" t="s">
        <v>224</v>
      </c>
      <c r="I7496" s="13" t="s">
        <v>51</v>
      </c>
    </row>
    <row r="7497" spans="1:9" ht="21" customHeight="1">
      <c r="A7497" s="13" t="s">
        <v>100</v>
      </c>
      <c r="B7497" s="13" t="s">
        <v>99</v>
      </c>
      <c r="C7497" s="15">
        <v>46100</v>
      </c>
      <c r="D7497" s="15">
        <v>46130</v>
      </c>
      <c r="E7497" s="13" t="s">
        <v>88</v>
      </c>
      <c r="F7497" s="13" t="s">
        <v>465</v>
      </c>
      <c r="G7497" s="17">
        <v>0</v>
      </c>
      <c r="H7497" s="13" t="s">
        <v>224</v>
      </c>
      <c r="I7497" s="13" t="s">
        <v>51</v>
      </c>
    </row>
    <row r="7498" spans="1:9" ht="21" customHeight="1">
      <c r="A7498" s="13" t="s">
        <v>100</v>
      </c>
      <c r="B7498" s="13" t="s">
        <v>99</v>
      </c>
      <c r="C7498" s="15">
        <v>46100</v>
      </c>
      <c r="D7498" s="15">
        <v>46130</v>
      </c>
      <c r="E7498" s="13" t="s">
        <v>88</v>
      </c>
      <c r="F7498" s="13" t="s">
        <v>466</v>
      </c>
      <c r="G7498" s="17">
        <v>0</v>
      </c>
      <c r="H7498" s="13" t="s">
        <v>224</v>
      </c>
      <c r="I7498" s="13" t="s">
        <v>51</v>
      </c>
    </row>
    <row r="7499" spans="1:9" ht="21" customHeight="1">
      <c r="A7499" s="13" t="s">
        <v>100</v>
      </c>
      <c r="B7499" s="13" t="s">
        <v>99</v>
      </c>
      <c r="C7499" s="15">
        <v>46100</v>
      </c>
      <c r="D7499" s="15">
        <v>46130</v>
      </c>
      <c r="E7499" s="13" t="s">
        <v>88</v>
      </c>
      <c r="F7499" s="13" t="s">
        <v>467</v>
      </c>
      <c r="G7499" s="17">
        <v>0</v>
      </c>
      <c r="H7499" s="13" t="s">
        <v>224</v>
      </c>
      <c r="I7499" s="13" t="s">
        <v>51</v>
      </c>
    </row>
    <row r="7500" spans="1:9" ht="21" customHeight="1">
      <c r="A7500" s="13" t="s">
        <v>100</v>
      </c>
      <c r="B7500" s="13" t="s">
        <v>99</v>
      </c>
      <c r="C7500" s="15">
        <v>46100</v>
      </c>
      <c r="D7500" s="15">
        <v>46130</v>
      </c>
      <c r="E7500" s="13" t="s">
        <v>88</v>
      </c>
      <c r="F7500" s="13" t="s">
        <v>468</v>
      </c>
      <c r="G7500" s="17">
        <v>0</v>
      </c>
      <c r="H7500" s="13" t="s">
        <v>224</v>
      </c>
      <c r="I7500" s="13" t="s">
        <v>51</v>
      </c>
    </row>
    <row r="7501" spans="1:9" ht="21" customHeight="1">
      <c r="A7501" s="13" t="s">
        <v>100</v>
      </c>
      <c r="B7501" s="13" t="s">
        <v>99</v>
      </c>
      <c r="C7501" s="15">
        <v>46100</v>
      </c>
      <c r="D7501" s="15">
        <v>46130</v>
      </c>
      <c r="E7501" s="13" t="s">
        <v>88</v>
      </c>
      <c r="F7501" s="13" t="s">
        <v>470</v>
      </c>
      <c r="G7501" s="17">
        <v>0</v>
      </c>
      <c r="H7501" s="13" t="s">
        <v>224</v>
      </c>
      <c r="I7501" s="13" t="s">
        <v>51</v>
      </c>
    </row>
    <row r="7502" spans="1:9" ht="21" customHeight="1">
      <c r="A7502" s="13" t="s">
        <v>100</v>
      </c>
      <c r="B7502" s="13" t="s">
        <v>99</v>
      </c>
      <c r="C7502" s="15">
        <v>46100</v>
      </c>
      <c r="D7502" s="15">
        <v>46130</v>
      </c>
      <c r="E7502" s="13" t="s">
        <v>88</v>
      </c>
      <c r="F7502" s="13" t="s">
        <v>471</v>
      </c>
      <c r="G7502" s="17">
        <v>0</v>
      </c>
      <c r="H7502" s="13" t="s">
        <v>224</v>
      </c>
      <c r="I7502" s="13" t="s">
        <v>51</v>
      </c>
    </row>
    <row r="7503" spans="1:9" ht="21" customHeight="1">
      <c r="A7503" s="13" t="s">
        <v>100</v>
      </c>
      <c r="B7503" s="13" t="s">
        <v>99</v>
      </c>
      <c r="C7503" s="15">
        <v>46100</v>
      </c>
      <c r="D7503" s="15">
        <v>46130</v>
      </c>
      <c r="E7503" s="13" t="s">
        <v>88</v>
      </c>
      <c r="F7503" s="13" t="s">
        <v>472</v>
      </c>
      <c r="G7503" s="17">
        <v>0</v>
      </c>
      <c r="H7503" s="13" t="s">
        <v>224</v>
      </c>
      <c r="I7503" s="13" t="s">
        <v>51</v>
      </c>
    </row>
    <row r="7504" spans="1:9" ht="21" customHeight="1">
      <c r="A7504" s="13" t="s">
        <v>100</v>
      </c>
      <c r="B7504" s="13" t="s">
        <v>99</v>
      </c>
      <c r="C7504" s="15">
        <v>46100</v>
      </c>
      <c r="D7504" s="15">
        <v>46130</v>
      </c>
      <c r="E7504" s="13" t="s">
        <v>88</v>
      </c>
      <c r="F7504" s="13" t="s">
        <v>473</v>
      </c>
      <c r="G7504" s="17">
        <v>0</v>
      </c>
      <c r="H7504" s="13" t="s">
        <v>224</v>
      </c>
      <c r="I7504" s="13" t="s">
        <v>51</v>
      </c>
    </row>
    <row r="7505" spans="1:9" ht="21" customHeight="1">
      <c r="A7505" s="13" t="s">
        <v>100</v>
      </c>
      <c r="B7505" s="13" t="s">
        <v>99</v>
      </c>
      <c r="C7505" s="15">
        <v>46100</v>
      </c>
      <c r="D7505" s="15">
        <v>46130</v>
      </c>
      <c r="E7505" s="13" t="s">
        <v>363</v>
      </c>
      <c r="F7505" s="13" t="s">
        <v>364</v>
      </c>
      <c r="G7505" s="17">
        <v>3.0000000000000001E-3</v>
      </c>
      <c r="H7505" s="13" t="s">
        <v>224</v>
      </c>
      <c r="I7505" s="13" t="s">
        <v>51</v>
      </c>
    </row>
    <row r="7506" spans="1:9" ht="21" customHeight="1">
      <c r="A7506" s="13" t="s">
        <v>100</v>
      </c>
      <c r="B7506" s="13" t="s">
        <v>99</v>
      </c>
      <c r="C7506" s="15">
        <v>46100</v>
      </c>
      <c r="D7506" s="15">
        <v>46130</v>
      </c>
      <c r="E7506" s="13" t="s">
        <v>363</v>
      </c>
      <c r="F7506" s="13" t="s">
        <v>365</v>
      </c>
      <c r="G7506" s="17">
        <v>3.0000000000000001E-3</v>
      </c>
      <c r="H7506" s="13" t="s">
        <v>224</v>
      </c>
      <c r="I7506" s="13" t="s">
        <v>51</v>
      </c>
    </row>
    <row r="7507" spans="1:9" ht="21" customHeight="1">
      <c r="A7507" s="13" t="s">
        <v>100</v>
      </c>
      <c r="B7507" s="13" t="s">
        <v>99</v>
      </c>
      <c r="C7507" s="15">
        <v>46100</v>
      </c>
      <c r="D7507" s="15">
        <v>46130</v>
      </c>
      <c r="E7507" s="13" t="s">
        <v>363</v>
      </c>
      <c r="F7507" s="13" t="s">
        <v>366</v>
      </c>
      <c r="G7507" s="17">
        <v>1E-3</v>
      </c>
      <c r="H7507" s="13" t="s">
        <v>224</v>
      </c>
      <c r="I7507" s="13" t="s">
        <v>51</v>
      </c>
    </row>
    <row r="7508" spans="1:9" ht="21" customHeight="1">
      <c r="A7508" s="13" t="s">
        <v>100</v>
      </c>
      <c r="B7508" s="13" t="s">
        <v>99</v>
      </c>
      <c r="C7508" s="15">
        <v>46100</v>
      </c>
      <c r="D7508" s="15">
        <v>46130</v>
      </c>
      <c r="E7508" s="13" t="s">
        <v>363</v>
      </c>
      <c r="F7508" s="13" t="s">
        <v>362</v>
      </c>
      <c r="G7508" s="17">
        <v>1E-3</v>
      </c>
      <c r="H7508" s="13" t="s">
        <v>224</v>
      </c>
      <c r="I7508" s="13" t="s">
        <v>51</v>
      </c>
    </row>
    <row r="7509" spans="1:9" ht="21" customHeight="1">
      <c r="A7509" s="13" t="s">
        <v>100</v>
      </c>
      <c r="B7509" s="13" t="s">
        <v>99</v>
      </c>
      <c r="C7509" s="15">
        <v>46100</v>
      </c>
      <c r="D7509" s="15">
        <v>46130</v>
      </c>
      <c r="E7509" s="13" t="s">
        <v>363</v>
      </c>
      <c r="F7509" s="13" t="s">
        <v>367</v>
      </c>
      <c r="G7509" s="17">
        <v>1E-3</v>
      </c>
      <c r="H7509" s="13" t="s">
        <v>224</v>
      </c>
      <c r="I7509" s="13" t="s">
        <v>51</v>
      </c>
    </row>
    <row r="7510" spans="1:9" ht="21" customHeight="1">
      <c r="A7510" s="13" t="s">
        <v>100</v>
      </c>
      <c r="B7510" s="13" t="s">
        <v>99</v>
      </c>
      <c r="C7510" s="15">
        <v>46100</v>
      </c>
      <c r="D7510" s="15">
        <v>46130</v>
      </c>
      <c r="E7510" s="13" t="s">
        <v>507</v>
      </c>
      <c r="F7510" s="13" t="s">
        <v>508</v>
      </c>
      <c r="G7510" s="17">
        <v>6.9999999999999993E-3</v>
      </c>
      <c r="H7510" s="13" t="s">
        <v>224</v>
      </c>
      <c r="I7510" s="13" t="s">
        <v>51</v>
      </c>
    </row>
    <row r="7511" spans="1:9" ht="21" customHeight="1">
      <c r="A7511" s="13" t="s">
        <v>100</v>
      </c>
      <c r="B7511" s="13" t="s">
        <v>99</v>
      </c>
      <c r="C7511" s="15">
        <v>46100</v>
      </c>
      <c r="D7511" s="15">
        <v>46130</v>
      </c>
      <c r="E7511" s="13" t="s">
        <v>507</v>
      </c>
      <c r="F7511" s="13" t="s">
        <v>509</v>
      </c>
      <c r="G7511" s="17">
        <v>3.0000000000000001E-3</v>
      </c>
      <c r="H7511" s="13" t="s">
        <v>224</v>
      </c>
      <c r="I7511" s="13" t="s">
        <v>51</v>
      </c>
    </row>
    <row r="7512" spans="1:9" ht="21" customHeight="1">
      <c r="A7512" s="13" t="s">
        <v>100</v>
      </c>
      <c r="B7512" s="13" t="s">
        <v>99</v>
      </c>
      <c r="C7512" s="15">
        <v>46100</v>
      </c>
      <c r="D7512" s="15">
        <v>46130</v>
      </c>
      <c r="E7512" s="13" t="s">
        <v>490</v>
      </c>
      <c r="F7512" s="13" t="s">
        <v>392</v>
      </c>
      <c r="G7512" s="17">
        <v>2E-3</v>
      </c>
      <c r="H7512" s="13" t="s">
        <v>224</v>
      </c>
      <c r="I7512" s="13" t="s">
        <v>51</v>
      </c>
    </row>
    <row r="7513" spans="1:9" ht="21" customHeight="1">
      <c r="A7513" s="13" t="s">
        <v>100</v>
      </c>
      <c r="B7513" s="13" t="s">
        <v>99</v>
      </c>
      <c r="C7513" s="15">
        <v>46100</v>
      </c>
      <c r="D7513" s="15">
        <v>46130</v>
      </c>
      <c r="E7513" s="13" t="s">
        <v>490</v>
      </c>
      <c r="F7513" s="13" t="s">
        <v>492</v>
      </c>
      <c r="G7513" s="17">
        <v>2E-3</v>
      </c>
      <c r="H7513" s="13" t="s">
        <v>224</v>
      </c>
      <c r="I7513" s="13" t="s">
        <v>51</v>
      </c>
    </row>
    <row r="7514" spans="1:9" ht="21" customHeight="1">
      <c r="A7514" s="13" t="s">
        <v>100</v>
      </c>
      <c r="B7514" s="13" t="s">
        <v>99</v>
      </c>
      <c r="C7514" s="15">
        <v>46100</v>
      </c>
      <c r="D7514" s="15">
        <v>46130</v>
      </c>
      <c r="E7514" s="13" t="s">
        <v>490</v>
      </c>
      <c r="F7514" s="13" t="s">
        <v>366</v>
      </c>
      <c r="G7514" s="17">
        <v>1E-3</v>
      </c>
      <c r="H7514" s="13" t="s">
        <v>224</v>
      </c>
      <c r="I7514" s="13" t="s">
        <v>51</v>
      </c>
    </row>
    <row r="7515" spans="1:9" ht="21" customHeight="1">
      <c r="A7515" s="13" t="s">
        <v>100</v>
      </c>
      <c r="B7515" s="13" t="s">
        <v>99</v>
      </c>
      <c r="C7515" s="15">
        <v>46100</v>
      </c>
      <c r="D7515" s="15">
        <v>46130</v>
      </c>
      <c r="E7515" s="13" t="s">
        <v>490</v>
      </c>
      <c r="F7515" s="13" t="s">
        <v>364</v>
      </c>
      <c r="G7515" s="17">
        <v>1E-3</v>
      </c>
      <c r="H7515" s="13" t="s">
        <v>224</v>
      </c>
      <c r="I7515" s="13" t="s">
        <v>51</v>
      </c>
    </row>
    <row r="7516" spans="1:9" ht="21" customHeight="1">
      <c r="A7516" s="13" t="s">
        <v>100</v>
      </c>
      <c r="B7516" s="13" t="s">
        <v>99</v>
      </c>
      <c r="C7516" s="15">
        <v>46100</v>
      </c>
      <c r="D7516" s="15">
        <v>46130</v>
      </c>
      <c r="E7516" s="13" t="s">
        <v>490</v>
      </c>
      <c r="F7516" s="13" t="s">
        <v>491</v>
      </c>
      <c r="G7516" s="17">
        <v>1E-3</v>
      </c>
      <c r="H7516" s="13" t="s">
        <v>224</v>
      </c>
      <c r="I7516" s="13" t="s">
        <v>51</v>
      </c>
    </row>
    <row r="7517" spans="1:9" ht="21" customHeight="1">
      <c r="A7517" s="13" t="s">
        <v>100</v>
      </c>
      <c r="B7517" s="13" t="s">
        <v>99</v>
      </c>
      <c r="C7517" s="15">
        <v>46100</v>
      </c>
      <c r="D7517" s="15">
        <v>46130</v>
      </c>
      <c r="E7517" s="13" t="s">
        <v>490</v>
      </c>
      <c r="F7517" s="13" t="s">
        <v>493</v>
      </c>
      <c r="G7517" s="17">
        <v>1E-3</v>
      </c>
      <c r="H7517" s="13" t="s">
        <v>224</v>
      </c>
      <c r="I7517" s="13" t="s">
        <v>51</v>
      </c>
    </row>
    <row r="7518" spans="1:9" ht="21" customHeight="1">
      <c r="A7518" s="13" t="s">
        <v>100</v>
      </c>
      <c r="B7518" s="13" t="s">
        <v>99</v>
      </c>
      <c r="C7518" s="15">
        <v>46100</v>
      </c>
      <c r="D7518" s="15">
        <v>46130</v>
      </c>
      <c r="E7518" s="13" t="s">
        <v>490</v>
      </c>
      <c r="F7518" s="13" t="s">
        <v>362</v>
      </c>
      <c r="G7518" s="17">
        <v>0</v>
      </c>
      <c r="H7518" s="13" t="s">
        <v>224</v>
      </c>
      <c r="I7518" s="13" t="s">
        <v>51</v>
      </c>
    </row>
    <row r="7519" spans="1:9" ht="21" customHeight="1">
      <c r="A7519" s="13" t="s">
        <v>100</v>
      </c>
      <c r="B7519" s="13" t="s">
        <v>99</v>
      </c>
      <c r="C7519" s="15">
        <v>46100</v>
      </c>
      <c r="D7519" s="15">
        <v>46130</v>
      </c>
      <c r="E7519" s="13" t="s">
        <v>490</v>
      </c>
      <c r="F7519" s="13" t="s">
        <v>395</v>
      </c>
      <c r="G7519" s="17">
        <v>0</v>
      </c>
      <c r="H7519" s="13" t="s">
        <v>224</v>
      </c>
      <c r="I7519" s="13" t="s">
        <v>51</v>
      </c>
    </row>
    <row r="7520" spans="1:9" ht="21" customHeight="1">
      <c r="A7520" s="13" t="s">
        <v>100</v>
      </c>
      <c r="B7520" s="13" t="s">
        <v>99</v>
      </c>
      <c r="C7520" s="15">
        <v>46100</v>
      </c>
      <c r="D7520" s="15">
        <v>46130</v>
      </c>
      <c r="E7520" s="13" t="s">
        <v>490</v>
      </c>
      <c r="F7520" s="13" t="s">
        <v>86</v>
      </c>
      <c r="G7520" s="17">
        <v>0</v>
      </c>
      <c r="H7520" s="13" t="s">
        <v>224</v>
      </c>
      <c r="I7520" s="13" t="s">
        <v>51</v>
      </c>
    </row>
    <row r="7521" spans="1:9" ht="21" customHeight="1">
      <c r="A7521" s="13" t="s">
        <v>100</v>
      </c>
      <c r="B7521" s="13" t="s">
        <v>99</v>
      </c>
      <c r="C7521" s="15">
        <v>46100</v>
      </c>
      <c r="D7521" s="15">
        <v>46130</v>
      </c>
      <c r="E7521" s="13" t="s">
        <v>414</v>
      </c>
      <c r="F7521" s="13" t="s">
        <v>415</v>
      </c>
      <c r="G7521" s="17">
        <v>2E-3</v>
      </c>
      <c r="H7521" s="13" t="s">
        <v>224</v>
      </c>
      <c r="I7521" s="13" t="s">
        <v>51</v>
      </c>
    </row>
    <row r="7522" spans="1:9" ht="21" customHeight="1">
      <c r="A7522" s="13" t="s">
        <v>100</v>
      </c>
      <c r="B7522" s="13" t="s">
        <v>99</v>
      </c>
      <c r="C7522" s="15">
        <v>46100</v>
      </c>
      <c r="D7522" s="15">
        <v>46130</v>
      </c>
      <c r="E7522" s="13" t="s">
        <v>414</v>
      </c>
      <c r="F7522" s="13" t="s">
        <v>418</v>
      </c>
      <c r="G7522" s="17">
        <v>1E-3</v>
      </c>
      <c r="H7522" s="13" t="s">
        <v>224</v>
      </c>
      <c r="I7522" s="13" t="s">
        <v>51</v>
      </c>
    </row>
    <row r="7523" spans="1:9" ht="21" customHeight="1">
      <c r="A7523" s="13" t="s">
        <v>100</v>
      </c>
      <c r="B7523" s="13" t="s">
        <v>99</v>
      </c>
      <c r="C7523" s="15">
        <v>46100</v>
      </c>
      <c r="D7523" s="15">
        <v>46130</v>
      </c>
      <c r="E7523" s="13" t="s">
        <v>414</v>
      </c>
      <c r="F7523" s="13" t="s">
        <v>416</v>
      </c>
      <c r="G7523" s="17">
        <v>1E-3</v>
      </c>
      <c r="H7523" s="13" t="s">
        <v>224</v>
      </c>
      <c r="I7523" s="13" t="s">
        <v>51</v>
      </c>
    </row>
    <row r="7524" spans="1:9" ht="21" customHeight="1">
      <c r="A7524" s="13" t="s">
        <v>100</v>
      </c>
      <c r="B7524" s="13" t="s">
        <v>99</v>
      </c>
      <c r="C7524" s="15">
        <v>46100</v>
      </c>
      <c r="D7524" s="15">
        <v>46130</v>
      </c>
      <c r="E7524" s="13" t="s">
        <v>414</v>
      </c>
      <c r="F7524" s="13" t="s">
        <v>417</v>
      </c>
      <c r="G7524" s="17">
        <v>1E-3</v>
      </c>
      <c r="H7524" s="13" t="s">
        <v>224</v>
      </c>
      <c r="I7524" s="13" t="s">
        <v>51</v>
      </c>
    </row>
    <row r="7525" spans="1:9" ht="21" customHeight="1">
      <c r="A7525" s="13" t="s">
        <v>100</v>
      </c>
      <c r="B7525" s="13" t="s">
        <v>99</v>
      </c>
      <c r="C7525" s="15">
        <v>46100</v>
      </c>
      <c r="D7525" s="15">
        <v>46130</v>
      </c>
      <c r="E7525" s="13" t="s">
        <v>414</v>
      </c>
      <c r="F7525" s="13" t="s">
        <v>419</v>
      </c>
      <c r="G7525" s="17">
        <v>1E-3</v>
      </c>
      <c r="H7525" s="13" t="s">
        <v>224</v>
      </c>
      <c r="I7525" s="13" t="s">
        <v>51</v>
      </c>
    </row>
    <row r="7526" spans="1:9" ht="21" customHeight="1">
      <c r="A7526" s="13" t="s">
        <v>100</v>
      </c>
      <c r="B7526" s="13" t="s">
        <v>99</v>
      </c>
      <c r="C7526" s="15">
        <v>46100</v>
      </c>
      <c r="D7526" s="15">
        <v>46130</v>
      </c>
      <c r="E7526" s="13" t="s">
        <v>414</v>
      </c>
      <c r="F7526" s="13" t="s">
        <v>425</v>
      </c>
      <c r="G7526" s="17">
        <v>1E-3</v>
      </c>
      <c r="H7526" s="13" t="s">
        <v>224</v>
      </c>
      <c r="I7526" s="13" t="s">
        <v>51</v>
      </c>
    </row>
    <row r="7527" spans="1:9" ht="21" customHeight="1">
      <c r="A7527" s="13" t="s">
        <v>100</v>
      </c>
      <c r="B7527" s="13" t="s">
        <v>99</v>
      </c>
      <c r="C7527" s="15">
        <v>46100</v>
      </c>
      <c r="D7527" s="15">
        <v>46130</v>
      </c>
      <c r="E7527" s="13" t="s">
        <v>414</v>
      </c>
      <c r="F7527" s="13" t="s">
        <v>420</v>
      </c>
      <c r="G7527" s="17">
        <v>1E-3</v>
      </c>
      <c r="H7527" s="13" t="s">
        <v>224</v>
      </c>
      <c r="I7527" s="13" t="s">
        <v>51</v>
      </c>
    </row>
    <row r="7528" spans="1:9" ht="21" customHeight="1">
      <c r="A7528" s="13" t="s">
        <v>100</v>
      </c>
      <c r="B7528" s="13" t="s">
        <v>99</v>
      </c>
      <c r="C7528" s="15">
        <v>46100</v>
      </c>
      <c r="D7528" s="15">
        <v>46130</v>
      </c>
      <c r="E7528" s="13" t="s">
        <v>414</v>
      </c>
      <c r="F7528" s="13" t="s">
        <v>421</v>
      </c>
      <c r="G7528" s="17">
        <v>0</v>
      </c>
      <c r="H7528" s="13" t="s">
        <v>224</v>
      </c>
      <c r="I7528" s="13" t="s">
        <v>51</v>
      </c>
    </row>
    <row r="7529" spans="1:9" ht="21" customHeight="1">
      <c r="A7529" s="13" t="s">
        <v>100</v>
      </c>
      <c r="B7529" s="13" t="s">
        <v>99</v>
      </c>
      <c r="C7529" s="15">
        <v>46100</v>
      </c>
      <c r="D7529" s="15">
        <v>46130</v>
      </c>
      <c r="E7529" s="13" t="s">
        <v>414</v>
      </c>
      <c r="F7529" s="13" t="s">
        <v>422</v>
      </c>
      <c r="G7529" s="17">
        <v>0</v>
      </c>
      <c r="H7529" s="13" t="s">
        <v>224</v>
      </c>
      <c r="I7529" s="13" t="s">
        <v>51</v>
      </c>
    </row>
    <row r="7530" spans="1:9" ht="21" customHeight="1">
      <c r="A7530" s="13" t="s">
        <v>100</v>
      </c>
      <c r="B7530" s="13" t="s">
        <v>99</v>
      </c>
      <c r="C7530" s="15">
        <v>46100</v>
      </c>
      <c r="D7530" s="15">
        <v>46130</v>
      </c>
      <c r="E7530" s="13" t="s">
        <v>414</v>
      </c>
      <c r="F7530" s="13" t="s">
        <v>423</v>
      </c>
      <c r="G7530" s="17">
        <v>0</v>
      </c>
      <c r="H7530" s="13" t="s">
        <v>224</v>
      </c>
      <c r="I7530" s="13" t="s">
        <v>51</v>
      </c>
    </row>
    <row r="7531" spans="1:9" ht="21" customHeight="1">
      <c r="A7531" s="13" t="s">
        <v>100</v>
      </c>
      <c r="B7531" s="13" t="s">
        <v>99</v>
      </c>
      <c r="C7531" s="15">
        <v>46100</v>
      </c>
      <c r="D7531" s="15">
        <v>46130</v>
      </c>
      <c r="E7531" s="13" t="s">
        <v>414</v>
      </c>
      <c r="F7531" s="13" t="s">
        <v>424</v>
      </c>
      <c r="G7531" s="17">
        <v>0</v>
      </c>
      <c r="H7531" s="13" t="s">
        <v>224</v>
      </c>
      <c r="I7531" s="13" t="s">
        <v>51</v>
      </c>
    </row>
    <row r="7532" spans="1:9" ht="21" customHeight="1">
      <c r="A7532" s="13" t="s">
        <v>100</v>
      </c>
      <c r="B7532" s="13" t="s">
        <v>99</v>
      </c>
      <c r="C7532" s="15">
        <v>46100</v>
      </c>
      <c r="D7532" s="15">
        <v>46130</v>
      </c>
      <c r="E7532" s="13" t="s">
        <v>414</v>
      </c>
      <c r="F7532" s="13" t="s">
        <v>426</v>
      </c>
      <c r="G7532" s="17">
        <v>0</v>
      </c>
      <c r="H7532" s="13" t="s">
        <v>224</v>
      </c>
      <c r="I7532" s="13" t="s">
        <v>51</v>
      </c>
    </row>
    <row r="7533" spans="1:9" ht="21" customHeight="1">
      <c r="A7533" s="13" t="s">
        <v>100</v>
      </c>
      <c r="B7533" s="13" t="s">
        <v>99</v>
      </c>
      <c r="C7533" s="15">
        <v>46100</v>
      </c>
      <c r="D7533" s="15">
        <v>46130</v>
      </c>
      <c r="E7533" s="13" t="s">
        <v>414</v>
      </c>
      <c r="F7533" s="13" t="s">
        <v>427</v>
      </c>
      <c r="G7533" s="17">
        <v>0</v>
      </c>
      <c r="H7533" s="13" t="s">
        <v>224</v>
      </c>
      <c r="I7533" s="13" t="s">
        <v>51</v>
      </c>
    </row>
    <row r="7534" spans="1:9" ht="21" customHeight="1">
      <c r="A7534" s="13" t="s">
        <v>100</v>
      </c>
      <c r="B7534" s="13" t="s">
        <v>99</v>
      </c>
      <c r="C7534" s="15">
        <v>46100</v>
      </c>
      <c r="D7534" s="15">
        <v>46130</v>
      </c>
      <c r="E7534" s="13" t="s">
        <v>414</v>
      </c>
      <c r="F7534" s="13" t="s">
        <v>428</v>
      </c>
      <c r="G7534" s="17">
        <v>0</v>
      </c>
      <c r="H7534" s="13" t="s">
        <v>224</v>
      </c>
      <c r="I7534" s="13" t="s">
        <v>51</v>
      </c>
    </row>
    <row r="7535" spans="1:9" ht="21" customHeight="1">
      <c r="A7535" s="13" t="s">
        <v>100</v>
      </c>
      <c r="B7535" s="13" t="s">
        <v>99</v>
      </c>
      <c r="C7535" s="15">
        <v>46100</v>
      </c>
      <c r="D7535" s="15">
        <v>46130</v>
      </c>
      <c r="E7535" s="13" t="s">
        <v>53</v>
      </c>
      <c r="F7535" s="13" t="s">
        <v>475</v>
      </c>
      <c r="G7535" s="17">
        <v>2E-3</v>
      </c>
      <c r="H7535" s="13" t="s">
        <v>224</v>
      </c>
      <c r="I7535" s="13" t="s">
        <v>51</v>
      </c>
    </row>
    <row r="7536" spans="1:9" ht="21" customHeight="1">
      <c r="A7536" s="13" t="s">
        <v>100</v>
      </c>
      <c r="B7536" s="13" t="s">
        <v>99</v>
      </c>
      <c r="C7536" s="15">
        <v>46100</v>
      </c>
      <c r="D7536" s="15">
        <v>46130</v>
      </c>
      <c r="E7536" s="13" t="s">
        <v>53</v>
      </c>
      <c r="F7536" s="13" t="s">
        <v>474</v>
      </c>
      <c r="G7536" s="17">
        <v>2E-3</v>
      </c>
      <c r="H7536" s="13" t="s">
        <v>224</v>
      </c>
      <c r="I7536" s="13" t="s">
        <v>51</v>
      </c>
    </row>
    <row r="7537" spans="1:9" ht="21" customHeight="1">
      <c r="A7537" s="13" t="s">
        <v>100</v>
      </c>
      <c r="B7537" s="13" t="s">
        <v>99</v>
      </c>
      <c r="C7537" s="15">
        <v>46100</v>
      </c>
      <c r="D7537" s="15">
        <v>46130</v>
      </c>
      <c r="E7537" s="13" t="s">
        <v>53</v>
      </c>
      <c r="F7537" s="13" t="s">
        <v>476</v>
      </c>
      <c r="G7537" s="17">
        <v>1E-3</v>
      </c>
      <c r="H7537" s="13" t="s">
        <v>224</v>
      </c>
      <c r="I7537" s="13" t="s">
        <v>51</v>
      </c>
    </row>
    <row r="7538" spans="1:9" ht="21" customHeight="1">
      <c r="A7538" s="13" t="s">
        <v>100</v>
      </c>
      <c r="B7538" s="13" t="s">
        <v>99</v>
      </c>
      <c r="C7538" s="15">
        <v>46100</v>
      </c>
      <c r="D7538" s="15">
        <v>46130</v>
      </c>
      <c r="E7538" s="13" t="s">
        <v>53</v>
      </c>
      <c r="F7538" s="13" t="s">
        <v>477</v>
      </c>
      <c r="G7538" s="17">
        <v>1E-3</v>
      </c>
      <c r="H7538" s="13" t="s">
        <v>224</v>
      </c>
      <c r="I7538" s="13" t="s">
        <v>51</v>
      </c>
    </row>
    <row r="7539" spans="1:9" ht="21" customHeight="1">
      <c r="A7539" s="13" t="s">
        <v>100</v>
      </c>
      <c r="B7539" s="13" t="s">
        <v>99</v>
      </c>
      <c r="C7539" s="15">
        <v>46100</v>
      </c>
      <c r="D7539" s="15">
        <v>46130</v>
      </c>
      <c r="E7539" s="13" t="s">
        <v>53</v>
      </c>
      <c r="F7539" s="13" t="s">
        <v>478</v>
      </c>
      <c r="G7539" s="17">
        <v>0</v>
      </c>
      <c r="H7539" s="13" t="s">
        <v>224</v>
      </c>
      <c r="I7539" s="13" t="s">
        <v>51</v>
      </c>
    </row>
    <row r="7540" spans="1:9" ht="21" customHeight="1">
      <c r="A7540" s="13" t="s">
        <v>100</v>
      </c>
      <c r="B7540" s="13" t="s">
        <v>99</v>
      </c>
      <c r="C7540" s="15">
        <v>46100</v>
      </c>
      <c r="D7540" s="15">
        <v>46130</v>
      </c>
      <c r="E7540" s="13" t="s">
        <v>53</v>
      </c>
      <c r="F7540" s="13" t="s">
        <v>479</v>
      </c>
      <c r="G7540" s="17">
        <v>0</v>
      </c>
      <c r="H7540" s="13" t="s">
        <v>224</v>
      </c>
      <c r="I7540" s="13" t="s">
        <v>51</v>
      </c>
    </row>
    <row r="7541" spans="1:9" ht="21" customHeight="1">
      <c r="A7541" s="13" t="s">
        <v>100</v>
      </c>
      <c r="B7541" s="13" t="s">
        <v>99</v>
      </c>
      <c r="C7541" s="15">
        <v>46100</v>
      </c>
      <c r="D7541" s="15">
        <v>46130</v>
      </c>
      <c r="E7541" s="13" t="s">
        <v>53</v>
      </c>
      <c r="F7541" s="13" t="s">
        <v>480</v>
      </c>
      <c r="G7541" s="17">
        <v>0</v>
      </c>
      <c r="H7541" s="13" t="s">
        <v>224</v>
      </c>
      <c r="I7541" s="13" t="s">
        <v>51</v>
      </c>
    </row>
    <row r="7542" spans="1:9" ht="21" customHeight="1">
      <c r="A7542" s="13" t="s">
        <v>100</v>
      </c>
      <c r="B7542" s="13" t="s">
        <v>99</v>
      </c>
      <c r="C7542" s="15">
        <v>46100</v>
      </c>
      <c r="D7542" s="15">
        <v>46130</v>
      </c>
      <c r="E7542" s="13" t="s">
        <v>53</v>
      </c>
      <c r="F7542" s="13" t="s">
        <v>481</v>
      </c>
      <c r="G7542" s="17">
        <v>0</v>
      </c>
      <c r="H7542" s="13" t="s">
        <v>224</v>
      </c>
      <c r="I7542" s="13" t="s">
        <v>51</v>
      </c>
    </row>
    <row r="7543" spans="1:9" ht="21" customHeight="1">
      <c r="A7543" s="13" t="s">
        <v>100</v>
      </c>
      <c r="B7543" s="13" t="s">
        <v>99</v>
      </c>
      <c r="C7543" s="15">
        <v>46100</v>
      </c>
      <c r="D7543" s="15">
        <v>46130</v>
      </c>
      <c r="E7543" s="13" t="s">
        <v>53</v>
      </c>
      <c r="F7543" s="13" t="s">
        <v>482</v>
      </c>
      <c r="G7543" s="17">
        <v>0</v>
      </c>
      <c r="H7543" s="13" t="s">
        <v>224</v>
      </c>
      <c r="I7543" s="13" t="s">
        <v>51</v>
      </c>
    </row>
    <row r="7544" spans="1:9" ht="21" customHeight="1">
      <c r="A7544" s="13" t="s">
        <v>100</v>
      </c>
      <c r="B7544" s="13" t="s">
        <v>99</v>
      </c>
      <c r="C7544" s="15">
        <v>46100</v>
      </c>
      <c r="D7544" s="15">
        <v>46130</v>
      </c>
      <c r="E7544" s="13" t="s">
        <v>53</v>
      </c>
      <c r="F7544" s="13" t="s">
        <v>46</v>
      </c>
      <c r="G7544" s="17">
        <v>0</v>
      </c>
      <c r="H7544" s="13" t="s">
        <v>224</v>
      </c>
      <c r="I7544" s="13" t="s">
        <v>51</v>
      </c>
    </row>
    <row r="7545" spans="1:9" ht="21" customHeight="1">
      <c r="A7545" s="13" t="s">
        <v>100</v>
      </c>
      <c r="B7545" s="13" t="s">
        <v>99</v>
      </c>
      <c r="C7545" s="15">
        <v>46100</v>
      </c>
      <c r="D7545" s="15">
        <v>46130</v>
      </c>
      <c r="E7545" s="13" t="s">
        <v>53</v>
      </c>
      <c r="F7545" s="13" t="s">
        <v>483</v>
      </c>
      <c r="G7545" s="17">
        <v>0</v>
      </c>
      <c r="H7545" s="13" t="s">
        <v>224</v>
      </c>
      <c r="I7545" s="13" t="s">
        <v>51</v>
      </c>
    </row>
    <row r="7546" spans="1:9" ht="21" customHeight="1">
      <c r="A7546" s="13" t="s">
        <v>100</v>
      </c>
      <c r="B7546" s="13" t="s">
        <v>99</v>
      </c>
      <c r="C7546" s="15">
        <v>46100</v>
      </c>
      <c r="D7546" s="15">
        <v>46130</v>
      </c>
      <c r="E7546" s="13" t="s">
        <v>53</v>
      </c>
      <c r="F7546" s="13" t="s">
        <v>484</v>
      </c>
      <c r="G7546" s="17">
        <v>0</v>
      </c>
      <c r="H7546" s="13" t="s">
        <v>224</v>
      </c>
      <c r="I7546" s="13" t="s">
        <v>51</v>
      </c>
    </row>
    <row r="7547" spans="1:9" ht="21" customHeight="1">
      <c r="A7547" s="13" t="s">
        <v>100</v>
      </c>
      <c r="B7547" s="13" t="s">
        <v>99</v>
      </c>
      <c r="C7547" s="15">
        <v>46100</v>
      </c>
      <c r="D7547" s="15">
        <v>46130</v>
      </c>
      <c r="E7547" s="13" t="s">
        <v>53</v>
      </c>
      <c r="F7547" s="13" t="s">
        <v>485</v>
      </c>
      <c r="G7547" s="17">
        <v>0</v>
      </c>
      <c r="H7547" s="13" t="s">
        <v>224</v>
      </c>
      <c r="I7547" s="13" t="s">
        <v>51</v>
      </c>
    </row>
    <row r="7548" spans="1:9" ht="21" customHeight="1">
      <c r="A7548" s="13" t="s">
        <v>100</v>
      </c>
      <c r="B7548" s="13" t="s">
        <v>99</v>
      </c>
      <c r="C7548" s="15">
        <v>46100</v>
      </c>
      <c r="D7548" s="15">
        <v>46130</v>
      </c>
      <c r="E7548" s="13" t="s">
        <v>53</v>
      </c>
      <c r="F7548" s="13" t="s">
        <v>486</v>
      </c>
      <c r="G7548" s="17">
        <v>0</v>
      </c>
      <c r="H7548" s="13" t="s">
        <v>224</v>
      </c>
      <c r="I7548" s="13" t="s">
        <v>51</v>
      </c>
    </row>
    <row r="7549" spans="1:9" ht="21" customHeight="1">
      <c r="A7549" s="13" t="s">
        <v>100</v>
      </c>
      <c r="B7549" s="13" t="s">
        <v>99</v>
      </c>
      <c r="C7549" s="15">
        <v>46100</v>
      </c>
      <c r="D7549" s="15">
        <v>46130</v>
      </c>
      <c r="E7549" s="13" t="s">
        <v>53</v>
      </c>
      <c r="F7549" s="13" t="s">
        <v>487</v>
      </c>
      <c r="G7549" s="17">
        <v>0</v>
      </c>
      <c r="H7549" s="13" t="s">
        <v>224</v>
      </c>
      <c r="I7549" s="13" t="s">
        <v>51</v>
      </c>
    </row>
    <row r="7550" spans="1:9" ht="21" customHeight="1">
      <c r="A7550" s="13" t="s">
        <v>100</v>
      </c>
      <c r="B7550" s="13" t="s">
        <v>99</v>
      </c>
      <c r="C7550" s="15">
        <v>46100</v>
      </c>
      <c r="D7550" s="15">
        <v>46130</v>
      </c>
      <c r="E7550" s="13" t="s">
        <v>53</v>
      </c>
      <c r="F7550" s="13" t="s">
        <v>488</v>
      </c>
      <c r="G7550" s="17">
        <v>0</v>
      </c>
      <c r="H7550" s="13" t="s">
        <v>224</v>
      </c>
      <c r="I7550" s="13" t="s">
        <v>51</v>
      </c>
    </row>
    <row r="7551" spans="1:9" ht="21" customHeight="1">
      <c r="A7551" s="13" t="s">
        <v>100</v>
      </c>
      <c r="B7551" s="13" t="s">
        <v>99</v>
      </c>
      <c r="C7551" s="15">
        <v>46100</v>
      </c>
      <c r="D7551" s="15">
        <v>46130</v>
      </c>
      <c r="E7551" s="13" t="s">
        <v>53</v>
      </c>
      <c r="F7551" s="13" t="s">
        <v>445</v>
      </c>
      <c r="G7551" s="17">
        <v>0</v>
      </c>
      <c r="H7551" s="13" t="s">
        <v>224</v>
      </c>
      <c r="I7551" s="13" t="s">
        <v>51</v>
      </c>
    </row>
    <row r="7552" spans="1:9" ht="21" customHeight="1">
      <c r="A7552" s="13" t="s">
        <v>100</v>
      </c>
      <c r="B7552" s="13" t="s">
        <v>99</v>
      </c>
      <c r="C7552" s="15">
        <v>46100</v>
      </c>
      <c r="D7552" s="15">
        <v>46130</v>
      </c>
      <c r="E7552" s="13" t="s">
        <v>53</v>
      </c>
      <c r="F7552" s="13" t="s">
        <v>489</v>
      </c>
      <c r="G7552" s="17">
        <v>0</v>
      </c>
      <c r="H7552" s="13" t="s">
        <v>224</v>
      </c>
      <c r="I7552" s="13" t="s">
        <v>51</v>
      </c>
    </row>
    <row r="7553" spans="1:9" ht="21" customHeight="1">
      <c r="A7553" s="13" t="s">
        <v>100</v>
      </c>
      <c r="B7553" s="13" t="s">
        <v>99</v>
      </c>
      <c r="C7553" s="15">
        <v>46100</v>
      </c>
      <c r="D7553" s="15">
        <v>46130</v>
      </c>
      <c r="E7553" s="13" t="s">
        <v>505</v>
      </c>
      <c r="F7553" s="13" t="s">
        <v>395</v>
      </c>
      <c r="G7553" s="17">
        <v>2E-3</v>
      </c>
      <c r="H7553" s="13" t="s">
        <v>224</v>
      </c>
      <c r="I7553" s="13" t="s">
        <v>51</v>
      </c>
    </row>
    <row r="7554" spans="1:9" ht="21" customHeight="1">
      <c r="A7554" s="13" t="s">
        <v>100</v>
      </c>
      <c r="B7554" s="13" t="s">
        <v>99</v>
      </c>
      <c r="C7554" s="15">
        <v>46100</v>
      </c>
      <c r="D7554" s="15">
        <v>46130</v>
      </c>
      <c r="E7554" s="13" t="s">
        <v>505</v>
      </c>
      <c r="F7554" s="13" t="s">
        <v>362</v>
      </c>
      <c r="G7554" s="17">
        <v>1E-3</v>
      </c>
      <c r="H7554" s="13" t="s">
        <v>224</v>
      </c>
      <c r="I7554" s="13" t="s">
        <v>51</v>
      </c>
    </row>
    <row r="7555" spans="1:9" ht="21" customHeight="1">
      <c r="A7555" s="13" t="s">
        <v>100</v>
      </c>
      <c r="B7555" s="13" t="s">
        <v>99</v>
      </c>
      <c r="C7555" s="15">
        <v>46100</v>
      </c>
      <c r="D7555" s="15">
        <v>46130</v>
      </c>
      <c r="E7555" s="13" t="s">
        <v>505</v>
      </c>
      <c r="F7555" s="13" t="s">
        <v>366</v>
      </c>
      <c r="G7555" s="17">
        <v>1E-3</v>
      </c>
      <c r="H7555" s="13" t="s">
        <v>224</v>
      </c>
      <c r="I7555" s="13" t="s">
        <v>51</v>
      </c>
    </row>
    <row r="7556" spans="1:9" ht="21" customHeight="1">
      <c r="A7556" s="13" t="s">
        <v>100</v>
      </c>
      <c r="B7556" s="13" t="s">
        <v>99</v>
      </c>
      <c r="C7556" s="15">
        <v>46100</v>
      </c>
      <c r="D7556" s="15">
        <v>46130</v>
      </c>
      <c r="E7556" s="13" t="s">
        <v>505</v>
      </c>
      <c r="F7556" s="13" t="s">
        <v>392</v>
      </c>
      <c r="G7556" s="17">
        <v>1E-3</v>
      </c>
      <c r="H7556" s="13" t="s">
        <v>224</v>
      </c>
      <c r="I7556" s="13" t="s">
        <v>51</v>
      </c>
    </row>
    <row r="7557" spans="1:9" ht="21" customHeight="1">
      <c r="A7557" s="13" t="s">
        <v>100</v>
      </c>
      <c r="B7557" s="13" t="s">
        <v>99</v>
      </c>
      <c r="C7557" s="15">
        <v>46100</v>
      </c>
      <c r="D7557" s="15">
        <v>46130</v>
      </c>
      <c r="E7557" s="13" t="s">
        <v>505</v>
      </c>
      <c r="F7557" s="13" t="s">
        <v>506</v>
      </c>
      <c r="G7557" s="17">
        <v>1E-3</v>
      </c>
      <c r="H7557" s="13" t="s">
        <v>224</v>
      </c>
      <c r="I7557" s="13" t="s">
        <v>51</v>
      </c>
    </row>
    <row r="7558" spans="1:9" ht="21" customHeight="1">
      <c r="A7558" s="13" t="s">
        <v>100</v>
      </c>
      <c r="B7558" s="13" t="s">
        <v>99</v>
      </c>
      <c r="C7558" s="15">
        <v>46100</v>
      </c>
      <c r="D7558" s="15">
        <v>46130</v>
      </c>
      <c r="E7558" s="13" t="s">
        <v>429</v>
      </c>
      <c r="F7558" s="13" t="s">
        <v>429</v>
      </c>
      <c r="G7558" s="17">
        <v>3.0000000000000001E-3</v>
      </c>
      <c r="H7558" s="13" t="s">
        <v>224</v>
      </c>
      <c r="I7558" s="13" t="s">
        <v>51</v>
      </c>
    </row>
    <row r="7559" spans="1:9" ht="21" customHeight="1">
      <c r="A7559" s="13" t="s">
        <v>100</v>
      </c>
      <c r="B7559" s="13" t="s">
        <v>99</v>
      </c>
      <c r="C7559" s="15">
        <v>46131</v>
      </c>
      <c r="D7559" s="15">
        <v>46161</v>
      </c>
      <c r="E7559" s="13" t="s">
        <v>102</v>
      </c>
      <c r="F7559" s="13" t="s">
        <v>393</v>
      </c>
      <c r="G7559" s="17">
        <v>0.127</v>
      </c>
      <c r="H7559" s="13" t="s">
        <v>225</v>
      </c>
      <c r="I7559" s="13" t="s">
        <v>51</v>
      </c>
    </row>
    <row r="7560" spans="1:9" ht="21" customHeight="1">
      <c r="A7560" s="13" t="s">
        <v>100</v>
      </c>
      <c r="B7560" s="13" t="s">
        <v>99</v>
      </c>
      <c r="C7560" s="15">
        <v>46131</v>
      </c>
      <c r="D7560" s="15">
        <v>46161</v>
      </c>
      <c r="E7560" s="13" t="s">
        <v>102</v>
      </c>
      <c r="F7560" s="13" t="s">
        <v>412</v>
      </c>
      <c r="G7560" s="17">
        <v>9.3000000000000013E-2</v>
      </c>
      <c r="H7560" s="13" t="s">
        <v>225</v>
      </c>
      <c r="I7560" s="13" t="s">
        <v>51</v>
      </c>
    </row>
    <row r="7561" spans="1:9" ht="21" customHeight="1">
      <c r="A7561" s="13" t="s">
        <v>100</v>
      </c>
      <c r="B7561" s="13" t="s">
        <v>99</v>
      </c>
      <c r="C7561" s="15">
        <v>46131</v>
      </c>
      <c r="D7561" s="15">
        <v>46161</v>
      </c>
      <c r="E7561" s="13" t="s">
        <v>102</v>
      </c>
      <c r="F7561" s="13" t="s">
        <v>400</v>
      </c>
      <c r="G7561" s="17">
        <v>4.5999999999999999E-2</v>
      </c>
      <c r="H7561" s="13" t="s">
        <v>225</v>
      </c>
      <c r="I7561" s="13" t="s">
        <v>51</v>
      </c>
    </row>
    <row r="7562" spans="1:9" ht="21" customHeight="1">
      <c r="A7562" s="13" t="s">
        <v>100</v>
      </c>
      <c r="B7562" s="13" t="s">
        <v>99</v>
      </c>
      <c r="C7562" s="15">
        <v>46131</v>
      </c>
      <c r="D7562" s="15">
        <v>46161</v>
      </c>
      <c r="E7562" s="13" t="s">
        <v>102</v>
      </c>
      <c r="F7562" s="13" t="s">
        <v>409</v>
      </c>
      <c r="G7562" s="17">
        <v>4.4000000000000004E-2</v>
      </c>
      <c r="H7562" s="13" t="s">
        <v>225</v>
      </c>
      <c r="I7562" s="13" t="s">
        <v>51</v>
      </c>
    </row>
    <row r="7563" spans="1:9" ht="21" customHeight="1">
      <c r="A7563" s="13" t="s">
        <v>100</v>
      </c>
      <c r="B7563" s="13" t="s">
        <v>99</v>
      </c>
      <c r="C7563" s="15">
        <v>46131</v>
      </c>
      <c r="D7563" s="15">
        <v>46161</v>
      </c>
      <c r="E7563" s="13" t="s">
        <v>102</v>
      </c>
      <c r="F7563" s="13" t="s">
        <v>408</v>
      </c>
      <c r="G7563" s="17">
        <v>4.2000000000000003E-2</v>
      </c>
      <c r="H7563" s="13" t="s">
        <v>225</v>
      </c>
      <c r="I7563" s="13" t="s">
        <v>51</v>
      </c>
    </row>
    <row r="7564" spans="1:9" ht="21" customHeight="1">
      <c r="A7564" s="13" t="s">
        <v>100</v>
      </c>
      <c r="B7564" s="13" t="s">
        <v>99</v>
      </c>
      <c r="C7564" s="15">
        <v>46131</v>
      </c>
      <c r="D7564" s="15">
        <v>46161</v>
      </c>
      <c r="E7564" s="13" t="s">
        <v>102</v>
      </c>
      <c r="F7564" s="13" t="s">
        <v>413</v>
      </c>
      <c r="G7564" s="17">
        <v>4.2000000000000003E-2</v>
      </c>
      <c r="H7564" s="13" t="s">
        <v>225</v>
      </c>
      <c r="I7564" s="13" t="s">
        <v>51</v>
      </c>
    </row>
    <row r="7565" spans="1:9" ht="21" customHeight="1">
      <c r="A7565" s="13" t="s">
        <v>100</v>
      </c>
      <c r="B7565" s="13" t="s">
        <v>99</v>
      </c>
      <c r="C7565" s="15">
        <v>46131</v>
      </c>
      <c r="D7565" s="15">
        <v>46161</v>
      </c>
      <c r="E7565" s="13" t="s">
        <v>102</v>
      </c>
      <c r="F7565" s="13" t="s">
        <v>397</v>
      </c>
      <c r="G7565" s="17">
        <v>1.8000000000000002E-2</v>
      </c>
      <c r="H7565" s="13" t="s">
        <v>225</v>
      </c>
      <c r="I7565" s="13" t="s">
        <v>51</v>
      </c>
    </row>
    <row r="7566" spans="1:9" ht="21" customHeight="1">
      <c r="A7566" s="13" t="s">
        <v>100</v>
      </c>
      <c r="B7566" s="13" t="s">
        <v>99</v>
      </c>
      <c r="C7566" s="15">
        <v>46131</v>
      </c>
      <c r="D7566" s="15">
        <v>46161</v>
      </c>
      <c r="E7566" s="13" t="s">
        <v>102</v>
      </c>
      <c r="F7566" s="13" t="s">
        <v>399</v>
      </c>
      <c r="G7566" s="17">
        <v>1.3000000000000001E-2</v>
      </c>
      <c r="H7566" s="13" t="s">
        <v>225</v>
      </c>
      <c r="I7566" s="13" t="s">
        <v>51</v>
      </c>
    </row>
    <row r="7567" spans="1:9" ht="21" customHeight="1">
      <c r="A7567" s="13" t="s">
        <v>100</v>
      </c>
      <c r="B7567" s="13" t="s">
        <v>99</v>
      </c>
      <c r="C7567" s="15">
        <v>46131</v>
      </c>
      <c r="D7567" s="15">
        <v>46161</v>
      </c>
      <c r="E7567" s="13" t="s">
        <v>102</v>
      </c>
      <c r="F7567" s="13" t="s">
        <v>394</v>
      </c>
      <c r="G7567" s="17">
        <v>1.2E-2</v>
      </c>
      <c r="H7567" s="13" t="s">
        <v>225</v>
      </c>
      <c r="I7567" s="13" t="s">
        <v>51</v>
      </c>
    </row>
    <row r="7568" spans="1:9" ht="21" customHeight="1">
      <c r="A7568" s="13" t="s">
        <v>100</v>
      </c>
      <c r="B7568" s="13" t="s">
        <v>99</v>
      </c>
      <c r="C7568" s="15">
        <v>46131</v>
      </c>
      <c r="D7568" s="15">
        <v>46161</v>
      </c>
      <c r="E7568" s="13" t="s">
        <v>102</v>
      </c>
      <c r="F7568" s="13" t="s">
        <v>153</v>
      </c>
      <c r="G7568" s="17">
        <v>1.1000000000000001E-2</v>
      </c>
      <c r="H7568" s="13" t="s">
        <v>225</v>
      </c>
      <c r="I7568" s="13" t="s">
        <v>51</v>
      </c>
    </row>
    <row r="7569" spans="1:9" ht="21" customHeight="1">
      <c r="A7569" s="13" t="s">
        <v>100</v>
      </c>
      <c r="B7569" s="13" t="s">
        <v>99</v>
      </c>
      <c r="C7569" s="15">
        <v>46131</v>
      </c>
      <c r="D7569" s="15">
        <v>46161</v>
      </c>
      <c r="E7569" s="13" t="s">
        <v>102</v>
      </c>
      <c r="F7569" s="13" t="s">
        <v>396</v>
      </c>
      <c r="G7569" s="17">
        <v>6.9999999999999993E-3</v>
      </c>
      <c r="H7569" s="13" t="s">
        <v>225</v>
      </c>
      <c r="I7569" s="13" t="s">
        <v>51</v>
      </c>
    </row>
    <row r="7570" spans="1:9" ht="21" customHeight="1">
      <c r="A7570" s="13" t="s">
        <v>100</v>
      </c>
      <c r="B7570" s="13" t="s">
        <v>99</v>
      </c>
      <c r="C7570" s="15">
        <v>46131</v>
      </c>
      <c r="D7570" s="15">
        <v>46161</v>
      </c>
      <c r="E7570" s="13" t="s">
        <v>102</v>
      </c>
      <c r="F7570" s="13" t="s">
        <v>398</v>
      </c>
      <c r="G7570" s="17">
        <v>6.0000000000000001E-3</v>
      </c>
      <c r="H7570" s="13" t="s">
        <v>225</v>
      </c>
      <c r="I7570" s="13" t="s">
        <v>51</v>
      </c>
    </row>
    <row r="7571" spans="1:9" ht="21" customHeight="1">
      <c r="A7571" s="13" t="s">
        <v>100</v>
      </c>
      <c r="B7571" s="13" t="s">
        <v>99</v>
      </c>
      <c r="C7571" s="15">
        <v>46131</v>
      </c>
      <c r="D7571" s="15">
        <v>46161</v>
      </c>
      <c r="E7571" s="13" t="s">
        <v>102</v>
      </c>
      <c r="F7571" s="13" t="s">
        <v>407</v>
      </c>
      <c r="G7571" s="17">
        <v>5.0000000000000001E-3</v>
      </c>
      <c r="H7571" s="13" t="s">
        <v>225</v>
      </c>
      <c r="I7571" s="13" t="s">
        <v>51</v>
      </c>
    </row>
    <row r="7572" spans="1:9" ht="21" customHeight="1">
      <c r="A7572" s="13" t="s">
        <v>100</v>
      </c>
      <c r="B7572" s="13" t="s">
        <v>99</v>
      </c>
      <c r="C7572" s="15">
        <v>46131</v>
      </c>
      <c r="D7572" s="15">
        <v>46161</v>
      </c>
      <c r="E7572" s="13" t="s">
        <v>102</v>
      </c>
      <c r="F7572" s="13" t="s">
        <v>402</v>
      </c>
      <c r="G7572" s="17">
        <v>3.0000000000000001E-3</v>
      </c>
      <c r="H7572" s="13" t="s">
        <v>225</v>
      </c>
      <c r="I7572" s="13" t="s">
        <v>51</v>
      </c>
    </row>
    <row r="7573" spans="1:9" ht="21" customHeight="1">
      <c r="A7573" s="13" t="s">
        <v>100</v>
      </c>
      <c r="B7573" s="13" t="s">
        <v>99</v>
      </c>
      <c r="C7573" s="15">
        <v>46131</v>
      </c>
      <c r="D7573" s="15">
        <v>46161</v>
      </c>
      <c r="E7573" s="13" t="s">
        <v>102</v>
      </c>
      <c r="F7573" s="13" t="s">
        <v>405</v>
      </c>
      <c r="G7573" s="17">
        <v>3.0000000000000001E-3</v>
      </c>
      <c r="H7573" s="13" t="s">
        <v>225</v>
      </c>
      <c r="I7573" s="13" t="s">
        <v>51</v>
      </c>
    </row>
    <row r="7574" spans="1:9" ht="21" customHeight="1">
      <c r="A7574" s="13" t="s">
        <v>100</v>
      </c>
      <c r="B7574" s="13" t="s">
        <v>99</v>
      </c>
      <c r="C7574" s="15">
        <v>46131</v>
      </c>
      <c r="D7574" s="15">
        <v>46161</v>
      </c>
      <c r="E7574" s="13" t="s">
        <v>102</v>
      </c>
      <c r="F7574" s="13" t="s">
        <v>406</v>
      </c>
      <c r="G7574" s="17">
        <v>3.0000000000000001E-3</v>
      </c>
      <c r="H7574" s="13" t="s">
        <v>225</v>
      </c>
      <c r="I7574" s="13" t="s">
        <v>51</v>
      </c>
    </row>
    <row r="7575" spans="1:9" ht="21" customHeight="1">
      <c r="A7575" s="13" t="s">
        <v>100</v>
      </c>
      <c r="B7575" s="13" t="s">
        <v>99</v>
      </c>
      <c r="C7575" s="15">
        <v>46131</v>
      </c>
      <c r="D7575" s="15">
        <v>46161</v>
      </c>
      <c r="E7575" s="13" t="s">
        <v>102</v>
      </c>
      <c r="F7575" s="13" t="s">
        <v>401</v>
      </c>
      <c r="G7575" s="17">
        <v>3.0000000000000001E-3</v>
      </c>
      <c r="H7575" s="13" t="s">
        <v>225</v>
      </c>
      <c r="I7575" s="13" t="s">
        <v>51</v>
      </c>
    </row>
    <row r="7576" spans="1:9" ht="21" customHeight="1">
      <c r="A7576" s="13" t="s">
        <v>100</v>
      </c>
      <c r="B7576" s="13" t="s">
        <v>99</v>
      </c>
      <c r="C7576" s="15">
        <v>46131</v>
      </c>
      <c r="D7576" s="15">
        <v>46161</v>
      </c>
      <c r="E7576" s="13" t="s">
        <v>102</v>
      </c>
      <c r="F7576" s="13" t="s">
        <v>411</v>
      </c>
      <c r="G7576" s="17">
        <v>3.0000000000000001E-3</v>
      </c>
      <c r="H7576" s="13" t="s">
        <v>225</v>
      </c>
      <c r="I7576" s="13" t="s">
        <v>51</v>
      </c>
    </row>
    <row r="7577" spans="1:9" ht="21" customHeight="1">
      <c r="A7577" s="13" t="s">
        <v>100</v>
      </c>
      <c r="B7577" s="13" t="s">
        <v>99</v>
      </c>
      <c r="C7577" s="15">
        <v>46131</v>
      </c>
      <c r="D7577" s="15">
        <v>46161</v>
      </c>
      <c r="E7577" s="13" t="s">
        <v>102</v>
      </c>
      <c r="F7577" s="13" t="s">
        <v>410</v>
      </c>
      <c r="G7577" s="17">
        <v>2E-3</v>
      </c>
      <c r="H7577" s="13" t="s">
        <v>225</v>
      </c>
      <c r="I7577" s="13" t="s">
        <v>51</v>
      </c>
    </row>
    <row r="7578" spans="1:9" ht="21" customHeight="1">
      <c r="A7578" s="13" t="s">
        <v>100</v>
      </c>
      <c r="B7578" s="13" t="s">
        <v>99</v>
      </c>
      <c r="C7578" s="15">
        <v>46131</v>
      </c>
      <c r="D7578" s="15">
        <v>46161</v>
      </c>
      <c r="E7578" s="13" t="s">
        <v>102</v>
      </c>
      <c r="F7578" s="13" t="s">
        <v>403</v>
      </c>
      <c r="G7578" s="17">
        <v>1E-3</v>
      </c>
      <c r="H7578" s="13" t="s">
        <v>225</v>
      </c>
      <c r="I7578" s="13" t="s">
        <v>51</v>
      </c>
    </row>
    <row r="7579" spans="1:9" ht="21" customHeight="1">
      <c r="A7579" s="13" t="s">
        <v>100</v>
      </c>
      <c r="B7579" s="13" t="s">
        <v>99</v>
      </c>
      <c r="C7579" s="15">
        <v>46131</v>
      </c>
      <c r="D7579" s="15">
        <v>46161</v>
      </c>
      <c r="E7579" s="13" t="s">
        <v>102</v>
      </c>
      <c r="F7579" s="13" t="s">
        <v>404</v>
      </c>
      <c r="G7579" s="17">
        <v>1E-3</v>
      </c>
      <c r="H7579" s="13" t="s">
        <v>225</v>
      </c>
      <c r="I7579" s="13" t="s">
        <v>51</v>
      </c>
    </row>
    <row r="7580" spans="1:9" ht="21" customHeight="1">
      <c r="A7580" s="13" t="s">
        <v>100</v>
      </c>
      <c r="B7580" s="13" t="s">
        <v>99</v>
      </c>
      <c r="C7580" s="15">
        <v>46131</v>
      </c>
      <c r="D7580" s="15">
        <v>46161</v>
      </c>
      <c r="E7580" s="13" t="s">
        <v>518</v>
      </c>
      <c r="F7580" s="13" t="s">
        <v>391</v>
      </c>
      <c r="G7580" s="17">
        <v>4.9000000000000002E-2</v>
      </c>
      <c r="H7580" s="13" t="s">
        <v>225</v>
      </c>
      <c r="I7580" s="13" t="s">
        <v>51</v>
      </c>
    </row>
    <row r="7581" spans="1:9" ht="21" customHeight="1">
      <c r="A7581" s="13" t="s">
        <v>100</v>
      </c>
      <c r="B7581" s="13" t="s">
        <v>99</v>
      </c>
      <c r="C7581" s="15">
        <v>46131</v>
      </c>
      <c r="D7581" s="15">
        <v>46161</v>
      </c>
      <c r="E7581" s="13" t="s">
        <v>518</v>
      </c>
      <c r="F7581" s="13" t="s">
        <v>392</v>
      </c>
      <c r="G7581" s="17">
        <v>4.4999999999999998E-2</v>
      </c>
      <c r="H7581" s="13" t="s">
        <v>225</v>
      </c>
      <c r="I7581" s="13" t="s">
        <v>51</v>
      </c>
    </row>
    <row r="7582" spans="1:9" ht="21" customHeight="1">
      <c r="A7582" s="13" t="s">
        <v>100</v>
      </c>
      <c r="B7582" s="13" t="s">
        <v>99</v>
      </c>
      <c r="C7582" s="15">
        <v>46131</v>
      </c>
      <c r="D7582" s="15">
        <v>46161</v>
      </c>
      <c r="E7582" s="13" t="s">
        <v>518</v>
      </c>
      <c r="F7582" s="13" t="s">
        <v>364</v>
      </c>
      <c r="G7582" s="17">
        <v>3.3000000000000002E-2</v>
      </c>
      <c r="H7582" s="13" t="s">
        <v>225</v>
      </c>
      <c r="I7582" s="13" t="s">
        <v>51</v>
      </c>
    </row>
    <row r="7583" spans="1:9" ht="21" customHeight="1">
      <c r="A7583" s="13" t="s">
        <v>100</v>
      </c>
      <c r="B7583" s="13" t="s">
        <v>99</v>
      </c>
      <c r="C7583" s="15">
        <v>46131</v>
      </c>
      <c r="D7583" s="15">
        <v>46161</v>
      </c>
      <c r="E7583" s="13" t="s">
        <v>518</v>
      </c>
      <c r="F7583" s="13" t="s">
        <v>395</v>
      </c>
      <c r="G7583" s="17">
        <v>2.3E-2</v>
      </c>
      <c r="H7583" s="13" t="s">
        <v>225</v>
      </c>
      <c r="I7583" s="13" t="s">
        <v>51</v>
      </c>
    </row>
    <row r="7584" spans="1:9" ht="21" customHeight="1">
      <c r="A7584" s="13" t="s">
        <v>100</v>
      </c>
      <c r="B7584" s="13" t="s">
        <v>99</v>
      </c>
      <c r="C7584" s="15">
        <v>46131</v>
      </c>
      <c r="D7584" s="15">
        <v>46161</v>
      </c>
      <c r="E7584" s="13" t="s">
        <v>518</v>
      </c>
      <c r="F7584" s="13" t="s">
        <v>366</v>
      </c>
      <c r="G7584" s="17">
        <v>1.2E-2</v>
      </c>
      <c r="H7584" s="13" t="s">
        <v>225</v>
      </c>
      <c r="I7584" s="13" t="s">
        <v>51</v>
      </c>
    </row>
    <row r="7585" spans="1:9" ht="21" customHeight="1">
      <c r="A7585" s="13" t="s">
        <v>100</v>
      </c>
      <c r="B7585" s="13" t="s">
        <v>99</v>
      </c>
      <c r="C7585" s="15">
        <v>46131</v>
      </c>
      <c r="D7585" s="15">
        <v>46161</v>
      </c>
      <c r="E7585" s="13" t="s">
        <v>293</v>
      </c>
      <c r="F7585" s="13" t="s">
        <v>304</v>
      </c>
      <c r="G7585" s="17">
        <v>5.0000000000000001E-3</v>
      </c>
      <c r="H7585" s="13" t="s">
        <v>225</v>
      </c>
      <c r="I7585" s="13" t="s">
        <v>51</v>
      </c>
    </row>
    <row r="7586" spans="1:9" ht="21" customHeight="1">
      <c r="A7586" s="13" t="s">
        <v>100</v>
      </c>
      <c r="B7586" s="13" t="s">
        <v>99</v>
      </c>
      <c r="C7586" s="15">
        <v>46131</v>
      </c>
      <c r="D7586" s="15">
        <v>46161</v>
      </c>
      <c r="E7586" s="13" t="s">
        <v>293</v>
      </c>
      <c r="F7586" s="13" t="s">
        <v>300</v>
      </c>
      <c r="G7586" s="17">
        <v>4.0000000000000001E-3</v>
      </c>
      <c r="H7586" s="13" t="s">
        <v>225</v>
      </c>
      <c r="I7586" s="13" t="s">
        <v>51</v>
      </c>
    </row>
    <row r="7587" spans="1:9" ht="21" customHeight="1">
      <c r="A7587" s="13" t="s">
        <v>100</v>
      </c>
      <c r="B7587" s="13" t="s">
        <v>99</v>
      </c>
      <c r="C7587" s="15">
        <v>46131</v>
      </c>
      <c r="D7587" s="15">
        <v>46161</v>
      </c>
      <c r="E7587" s="13" t="s">
        <v>293</v>
      </c>
      <c r="F7587" s="13" t="s">
        <v>294</v>
      </c>
      <c r="G7587" s="17">
        <v>4.0000000000000001E-3</v>
      </c>
      <c r="H7587" s="13" t="s">
        <v>225</v>
      </c>
      <c r="I7587" s="13" t="s">
        <v>51</v>
      </c>
    </row>
    <row r="7588" spans="1:9" ht="21" customHeight="1">
      <c r="A7588" s="13" t="s">
        <v>100</v>
      </c>
      <c r="B7588" s="13" t="s">
        <v>99</v>
      </c>
      <c r="C7588" s="15">
        <v>46131</v>
      </c>
      <c r="D7588" s="15">
        <v>46161</v>
      </c>
      <c r="E7588" s="13" t="s">
        <v>293</v>
      </c>
      <c r="F7588" s="13" t="s">
        <v>295</v>
      </c>
      <c r="G7588" s="17">
        <v>4.0000000000000001E-3</v>
      </c>
      <c r="H7588" s="13" t="s">
        <v>225</v>
      </c>
      <c r="I7588" s="13" t="s">
        <v>51</v>
      </c>
    </row>
    <row r="7589" spans="1:9" ht="21" customHeight="1">
      <c r="A7589" s="13" t="s">
        <v>100</v>
      </c>
      <c r="B7589" s="13" t="s">
        <v>99</v>
      </c>
      <c r="C7589" s="15">
        <v>46131</v>
      </c>
      <c r="D7589" s="15">
        <v>46161</v>
      </c>
      <c r="E7589" s="13" t="s">
        <v>293</v>
      </c>
      <c r="F7589" s="13" t="s">
        <v>298</v>
      </c>
      <c r="G7589" s="17">
        <v>4.0000000000000001E-3</v>
      </c>
      <c r="H7589" s="13" t="s">
        <v>225</v>
      </c>
      <c r="I7589" s="13" t="s">
        <v>51</v>
      </c>
    </row>
    <row r="7590" spans="1:9" ht="21" customHeight="1">
      <c r="A7590" s="13" t="s">
        <v>100</v>
      </c>
      <c r="B7590" s="13" t="s">
        <v>99</v>
      </c>
      <c r="C7590" s="15">
        <v>46131</v>
      </c>
      <c r="D7590" s="15">
        <v>46161</v>
      </c>
      <c r="E7590" s="13" t="s">
        <v>293</v>
      </c>
      <c r="F7590" s="13" t="s">
        <v>296</v>
      </c>
      <c r="G7590" s="17">
        <v>3.0000000000000001E-3</v>
      </c>
      <c r="H7590" s="13" t="s">
        <v>225</v>
      </c>
      <c r="I7590" s="13" t="s">
        <v>51</v>
      </c>
    </row>
    <row r="7591" spans="1:9" ht="21" customHeight="1">
      <c r="A7591" s="13" t="s">
        <v>100</v>
      </c>
      <c r="B7591" s="13" t="s">
        <v>99</v>
      </c>
      <c r="C7591" s="15">
        <v>46131</v>
      </c>
      <c r="D7591" s="15">
        <v>46161</v>
      </c>
      <c r="E7591" s="13" t="s">
        <v>293</v>
      </c>
      <c r="F7591" s="13" t="s">
        <v>299</v>
      </c>
      <c r="G7591" s="17">
        <v>3.0000000000000001E-3</v>
      </c>
      <c r="H7591" s="13" t="s">
        <v>225</v>
      </c>
      <c r="I7591" s="13" t="s">
        <v>51</v>
      </c>
    </row>
    <row r="7592" spans="1:9" ht="21" customHeight="1">
      <c r="A7592" s="13" t="s">
        <v>100</v>
      </c>
      <c r="B7592" s="13" t="s">
        <v>99</v>
      </c>
      <c r="C7592" s="15">
        <v>46131</v>
      </c>
      <c r="D7592" s="15">
        <v>46161</v>
      </c>
      <c r="E7592" s="13" t="s">
        <v>293</v>
      </c>
      <c r="F7592" s="13" t="s">
        <v>301</v>
      </c>
      <c r="G7592" s="17">
        <v>3.0000000000000001E-3</v>
      </c>
      <c r="H7592" s="13" t="s">
        <v>225</v>
      </c>
      <c r="I7592" s="13" t="s">
        <v>51</v>
      </c>
    </row>
    <row r="7593" spans="1:9" ht="21" customHeight="1">
      <c r="A7593" s="13" t="s">
        <v>100</v>
      </c>
      <c r="B7593" s="13" t="s">
        <v>99</v>
      </c>
      <c r="C7593" s="15">
        <v>46131</v>
      </c>
      <c r="D7593" s="15">
        <v>46161</v>
      </c>
      <c r="E7593" s="13" t="s">
        <v>293</v>
      </c>
      <c r="F7593" s="13" t="s">
        <v>297</v>
      </c>
      <c r="G7593" s="17">
        <v>3.0000000000000001E-3</v>
      </c>
      <c r="H7593" s="13" t="s">
        <v>225</v>
      </c>
      <c r="I7593" s="13" t="s">
        <v>51</v>
      </c>
    </row>
    <row r="7594" spans="1:9" ht="21" customHeight="1">
      <c r="A7594" s="13" t="s">
        <v>100</v>
      </c>
      <c r="B7594" s="13" t="s">
        <v>99</v>
      </c>
      <c r="C7594" s="15">
        <v>46131</v>
      </c>
      <c r="D7594" s="15">
        <v>46161</v>
      </c>
      <c r="E7594" s="13" t="s">
        <v>293</v>
      </c>
      <c r="F7594" s="13" t="s">
        <v>303</v>
      </c>
      <c r="G7594" s="17">
        <v>3.0000000000000001E-3</v>
      </c>
      <c r="H7594" s="13" t="s">
        <v>225</v>
      </c>
      <c r="I7594" s="13" t="s">
        <v>51</v>
      </c>
    </row>
    <row r="7595" spans="1:9" ht="21" customHeight="1">
      <c r="A7595" s="13" t="s">
        <v>100</v>
      </c>
      <c r="B7595" s="13" t="s">
        <v>99</v>
      </c>
      <c r="C7595" s="15">
        <v>46131</v>
      </c>
      <c r="D7595" s="15">
        <v>46161</v>
      </c>
      <c r="E7595" s="13" t="s">
        <v>293</v>
      </c>
      <c r="F7595" s="13" t="s">
        <v>309</v>
      </c>
      <c r="G7595" s="17">
        <v>3.0000000000000001E-3</v>
      </c>
      <c r="H7595" s="13" t="s">
        <v>225</v>
      </c>
      <c r="I7595" s="13" t="s">
        <v>51</v>
      </c>
    </row>
    <row r="7596" spans="1:9" ht="21" customHeight="1">
      <c r="A7596" s="13" t="s">
        <v>100</v>
      </c>
      <c r="B7596" s="13" t="s">
        <v>99</v>
      </c>
      <c r="C7596" s="15">
        <v>46131</v>
      </c>
      <c r="D7596" s="15">
        <v>46161</v>
      </c>
      <c r="E7596" s="13" t="s">
        <v>293</v>
      </c>
      <c r="F7596" s="13" t="s">
        <v>313</v>
      </c>
      <c r="G7596" s="17">
        <v>3.0000000000000001E-3</v>
      </c>
      <c r="H7596" s="13" t="s">
        <v>225</v>
      </c>
      <c r="I7596" s="13" t="s">
        <v>51</v>
      </c>
    </row>
    <row r="7597" spans="1:9" ht="21" customHeight="1">
      <c r="A7597" s="13" t="s">
        <v>100</v>
      </c>
      <c r="B7597" s="13" t="s">
        <v>99</v>
      </c>
      <c r="C7597" s="15">
        <v>46131</v>
      </c>
      <c r="D7597" s="15">
        <v>46161</v>
      </c>
      <c r="E7597" s="13" t="s">
        <v>293</v>
      </c>
      <c r="F7597" s="13" t="s">
        <v>305</v>
      </c>
      <c r="G7597" s="17">
        <v>3.0000000000000001E-3</v>
      </c>
      <c r="H7597" s="13" t="s">
        <v>225</v>
      </c>
      <c r="I7597" s="13" t="s">
        <v>51</v>
      </c>
    </row>
    <row r="7598" spans="1:9" ht="21" customHeight="1">
      <c r="A7598" s="13" t="s">
        <v>100</v>
      </c>
      <c r="B7598" s="13" t="s">
        <v>99</v>
      </c>
      <c r="C7598" s="15">
        <v>46131</v>
      </c>
      <c r="D7598" s="15">
        <v>46161</v>
      </c>
      <c r="E7598" s="13" t="s">
        <v>293</v>
      </c>
      <c r="F7598" s="13" t="s">
        <v>510</v>
      </c>
      <c r="G7598" s="17">
        <v>3.0000000000000001E-3</v>
      </c>
      <c r="H7598" s="13" t="s">
        <v>225</v>
      </c>
      <c r="I7598" s="13" t="s">
        <v>51</v>
      </c>
    </row>
    <row r="7599" spans="1:9" ht="21" customHeight="1">
      <c r="A7599" s="13" t="s">
        <v>100</v>
      </c>
      <c r="B7599" s="13" t="s">
        <v>99</v>
      </c>
      <c r="C7599" s="15">
        <v>46131</v>
      </c>
      <c r="D7599" s="15">
        <v>46161</v>
      </c>
      <c r="E7599" s="13" t="s">
        <v>293</v>
      </c>
      <c r="F7599" s="13" t="s">
        <v>511</v>
      </c>
      <c r="G7599" s="17">
        <v>3.0000000000000001E-3</v>
      </c>
      <c r="H7599" s="13" t="s">
        <v>225</v>
      </c>
      <c r="I7599" s="13" t="s">
        <v>51</v>
      </c>
    </row>
    <row r="7600" spans="1:9" ht="21" customHeight="1">
      <c r="A7600" s="13" t="s">
        <v>100</v>
      </c>
      <c r="B7600" s="13" t="s">
        <v>99</v>
      </c>
      <c r="C7600" s="15">
        <v>46131</v>
      </c>
      <c r="D7600" s="15">
        <v>46161</v>
      </c>
      <c r="E7600" s="13" t="s">
        <v>293</v>
      </c>
      <c r="F7600" s="13" t="s">
        <v>316</v>
      </c>
      <c r="G7600" s="17">
        <v>3.0000000000000001E-3</v>
      </c>
      <c r="H7600" s="13" t="s">
        <v>225</v>
      </c>
      <c r="I7600" s="13" t="s">
        <v>51</v>
      </c>
    </row>
    <row r="7601" spans="1:9" ht="21" customHeight="1">
      <c r="A7601" s="13" t="s">
        <v>100</v>
      </c>
      <c r="B7601" s="13" t="s">
        <v>99</v>
      </c>
      <c r="C7601" s="15">
        <v>46131</v>
      </c>
      <c r="D7601" s="15">
        <v>46161</v>
      </c>
      <c r="E7601" s="13" t="s">
        <v>293</v>
      </c>
      <c r="F7601" s="13" t="s">
        <v>306</v>
      </c>
      <c r="G7601" s="17">
        <v>2E-3</v>
      </c>
      <c r="H7601" s="13" t="s">
        <v>225</v>
      </c>
      <c r="I7601" s="13" t="s">
        <v>51</v>
      </c>
    </row>
    <row r="7602" spans="1:9" ht="21" customHeight="1">
      <c r="A7602" s="13" t="s">
        <v>100</v>
      </c>
      <c r="B7602" s="13" t="s">
        <v>99</v>
      </c>
      <c r="C7602" s="15">
        <v>46131</v>
      </c>
      <c r="D7602" s="15">
        <v>46161</v>
      </c>
      <c r="E7602" s="13" t="s">
        <v>293</v>
      </c>
      <c r="F7602" s="13" t="s">
        <v>321</v>
      </c>
      <c r="G7602" s="17">
        <v>2E-3</v>
      </c>
      <c r="H7602" s="13" t="s">
        <v>225</v>
      </c>
      <c r="I7602" s="13" t="s">
        <v>51</v>
      </c>
    </row>
    <row r="7603" spans="1:9" ht="21" customHeight="1">
      <c r="A7603" s="13" t="s">
        <v>100</v>
      </c>
      <c r="B7603" s="13" t="s">
        <v>99</v>
      </c>
      <c r="C7603" s="15">
        <v>46131</v>
      </c>
      <c r="D7603" s="15">
        <v>46161</v>
      </c>
      <c r="E7603" s="13" t="s">
        <v>293</v>
      </c>
      <c r="F7603" s="13" t="s">
        <v>323</v>
      </c>
      <c r="G7603" s="17">
        <v>2E-3</v>
      </c>
      <c r="H7603" s="13" t="s">
        <v>225</v>
      </c>
      <c r="I7603" s="13" t="s">
        <v>51</v>
      </c>
    </row>
    <row r="7604" spans="1:9" ht="21" customHeight="1">
      <c r="A7604" s="13" t="s">
        <v>100</v>
      </c>
      <c r="B7604" s="13" t="s">
        <v>99</v>
      </c>
      <c r="C7604" s="15">
        <v>46131</v>
      </c>
      <c r="D7604" s="15">
        <v>46161</v>
      </c>
      <c r="E7604" s="13" t="s">
        <v>293</v>
      </c>
      <c r="F7604" s="13" t="s">
        <v>308</v>
      </c>
      <c r="G7604" s="17">
        <v>2E-3</v>
      </c>
      <c r="H7604" s="13" t="s">
        <v>225</v>
      </c>
      <c r="I7604" s="13" t="s">
        <v>51</v>
      </c>
    </row>
    <row r="7605" spans="1:9" ht="21" customHeight="1">
      <c r="A7605" s="13" t="s">
        <v>100</v>
      </c>
      <c r="B7605" s="13" t="s">
        <v>99</v>
      </c>
      <c r="C7605" s="15">
        <v>46131</v>
      </c>
      <c r="D7605" s="15">
        <v>46161</v>
      </c>
      <c r="E7605" s="13" t="s">
        <v>293</v>
      </c>
      <c r="F7605" s="13" t="s">
        <v>317</v>
      </c>
      <c r="G7605" s="17">
        <v>2E-3</v>
      </c>
      <c r="H7605" s="13" t="s">
        <v>225</v>
      </c>
      <c r="I7605" s="13" t="s">
        <v>51</v>
      </c>
    </row>
    <row r="7606" spans="1:9" ht="21" customHeight="1">
      <c r="A7606" s="13" t="s">
        <v>100</v>
      </c>
      <c r="B7606" s="13" t="s">
        <v>99</v>
      </c>
      <c r="C7606" s="15">
        <v>46131</v>
      </c>
      <c r="D7606" s="15">
        <v>46161</v>
      </c>
      <c r="E7606" s="13" t="s">
        <v>293</v>
      </c>
      <c r="F7606" s="13" t="s">
        <v>318</v>
      </c>
      <c r="G7606" s="17">
        <v>2E-3</v>
      </c>
      <c r="H7606" s="13" t="s">
        <v>225</v>
      </c>
      <c r="I7606" s="13" t="s">
        <v>51</v>
      </c>
    </row>
    <row r="7607" spans="1:9" ht="21" customHeight="1">
      <c r="A7607" s="13" t="s">
        <v>100</v>
      </c>
      <c r="B7607" s="13" t="s">
        <v>99</v>
      </c>
      <c r="C7607" s="15">
        <v>46131</v>
      </c>
      <c r="D7607" s="15">
        <v>46161</v>
      </c>
      <c r="E7607" s="13" t="s">
        <v>293</v>
      </c>
      <c r="F7607" s="13" t="s">
        <v>302</v>
      </c>
      <c r="G7607" s="17">
        <v>2E-3</v>
      </c>
      <c r="H7607" s="13" t="s">
        <v>225</v>
      </c>
      <c r="I7607" s="13" t="s">
        <v>51</v>
      </c>
    </row>
    <row r="7608" spans="1:9" ht="21" customHeight="1">
      <c r="A7608" s="13" t="s">
        <v>100</v>
      </c>
      <c r="B7608" s="13" t="s">
        <v>99</v>
      </c>
      <c r="C7608" s="15">
        <v>46131</v>
      </c>
      <c r="D7608" s="15">
        <v>46161</v>
      </c>
      <c r="E7608" s="13" t="s">
        <v>293</v>
      </c>
      <c r="F7608" s="13" t="s">
        <v>319</v>
      </c>
      <c r="G7608" s="17">
        <v>2E-3</v>
      </c>
      <c r="H7608" s="13" t="s">
        <v>225</v>
      </c>
      <c r="I7608" s="13" t="s">
        <v>51</v>
      </c>
    </row>
    <row r="7609" spans="1:9" ht="21" customHeight="1">
      <c r="A7609" s="13" t="s">
        <v>100</v>
      </c>
      <c r="B7609" s="13" t="s">
        <v>99</v>
      </c>
      <c r="C7609" s="15">
        <v>46131</v>
      </c>
      <c r="D7609" s="15">
        <v>46161</v>
      </c>
      <c r="E7609" s="13" t="s">
        <v>293</v>
      </c>
      <c r="F7609" s="13" t="s">
        <v>324</v>
      </c>
      <c r="G7609" s="17">
        <v>2E-3</v>
      </c>
      <c r="H7609" s="13" t="s">
        <v>225</v>
      </c>
      <c r="I7609" s="13" t="s">
        <v>51</v>
      </c>
    </row>
    <row r="7610" spans="1:9" ht="21" customHeight="1">
      <c r="A7610" s="13" t="s">
        <v>100</v>
      </c>
      <c r="B7610" s="13" t="s">
        <v>99</v>
      </c>
      <c r="C7610" s="15">
        <v>46131</v>
      </c>
      <c r="D7610" s="15">
        <v>46161</v>
      </c>
      <c r="E7610" s="13" t="s">
        <v>293</v>
      </c>
      <c r="F7610" s="13" t="s">
        <v>310</v>
      </c>
      <c r="G7610" s="17">
        <v>2E-3</v>
      </c>
      <c r="H7610" s="13" t="s">
        <v>225</v>
      </c>
      <c r="I7610" s="13" t="s">
        <v>51</v>
      </c>
    </row>
    <row r="7611" spans="1:9" ht="21" customHeight="1">
      <c r="A7611" s="13" t="s">
        <v>100</v>
      </c>
      <c r="B7611" s="13" t="s">
        <v>99</v>
      </c>
      <c r="C7611" s="15">
        <v>46131</v>
      </c>
      <c r="D7611" s="15">
        <v>46161</v>
      </c>
      <c r="E7611" s="13" t="s">
        <v>293</v>
      </c>
      <c r="F7611" s="13" t="s">
        <v>311</v>
      </c>
      <c r="G7611" s="17">
        <v>2E-3</v>
      </c>
      <c r="H7611" s="13" t="s">
        <v>225</v>
      </c>
      <c r="I7611" s="13" t="s">
        <v>51</v>
      </c>
    </row>
    <row r="7612" spans="1:9" ht="21" customHeight="1">
      <c r="A7612" s="13" t="s">
        <v>100</v>
      </c>
      <c r="B7612" s="13" t="s">
        <v>99</v>
      </c>
      <c r="C7612" s="15">
        <v>46131</v>
      </c>
      <c r="D7612" s="15">
        <v>46161</v>
      </c>
      <c r="E7612" s="13" t="s">
        <v>293</v>
      </c>
      <c r="F7612" s="13" t="s">
        <v>320</v>
      </c>
      <c r="G7612" s="17">
        <v>2E-3</v>
      </c>
      <c r="H7612" s="13" t="s">
        <v>225</v>
      </c>
      <c r="I7612" s="13" t="s">
        <v>51</v>
      </c>
    </row>
    <row r="7613" spans="1:9" ht="21" customHeight="1">
      <c r="A7613" s="13" t="s">
        <v>100</v>
      </c>
      <c r="B7613" s="13" t="s">
        <v>99</v>
      </c>
      <c r="C7613" s="15">
        <v>46131</v>
      </c>
      <c r="D7613" s="15">
        <v>46161</v>
      </c>
      <c r="E7613" s="13" t="s">
        <v>293</v>
      </c>
      <c r="F7613" s="13" t="s">
        <v>312</v>
      </c>
      <c r="G7613" s="17">
        <v>2E-3</v>
      </c>
      <c r="H7613" s="13" t="s">
        <v>225</v>
      </c>
      <c r="I7613" s="13" t="s">
        <v>51</v>
      </c>
    </row>
    <row r="7614" spans="1:9" ht="21" customHeight="1">
      <c r="A7614" s="13" t="s">
        <v>100</v>
      </c>
      <c r="B7614" s="13" t="s">
        <v>99</v>
      </c>
      <c r="C7614" s="15">
        <v>46131</v>
      </c>
      <c r="D7614" s="15">
        <v>46161</v>
      </c>
      <c r="E7614" s="13" t="s">
        <v>293</v>
      </c>
      <c r="F7614" s="13" t="s">
        <v>314</v>
      </c>
      <c r="G7614" s="17">
        <v>2E-3</v>
      </c>
      <c r="H7614" s="13" t="s">
        <v>225</v>
      </c>
      <c r="I7614" s="13" t="s">
        <v>51</v>
      </c>
    </row>
    <row r="7615" spans="1:9" ht="21" customHeight="1">
      <c r="A7615" s="13" t="s">
        <v>100</v>
      </c>
      <c r="B7615" s="13" t="s">
        <v>99</v>
      </c>
      <c r="C7615" s="15">
        <v>46131</v>
      </c>
      <c r="D7615" s="15">
        <v>46161</v>
      </c>
      <c r="E7615" s="13" t="s">
        <v>293</v>
      </c>
      <c r="F7615" s="13" t="s">
        <v>327</v>
      </c>
      <c r="G7615" s="17">
        <v>2E-3</v>
      </c>
      <c r="H7615" s="13" t="s">
        <v>225</v>
      </c>
      <c r="I7615" s="13" t="s">
        <v>51</v>
      </c>
    </row>
    <row r="7616" spans="1:9" ht="21" customHeight="1">
      <c r="A7616" s="13" t="s">
        <v>100</v>
      </c>
      <c r="B7616" s="13" t="s">
        <v>99</v>
      </c>
      <c r="C7616" s="15">
        <v>46131</v>
      </c>
      <c r="D7616" s="15">
        <v>46161</v>
      </c>
      <c r="E7616" s="13" t="s">
        <v>293</v>
      </c>
      <c r="F7616" s="13" t="s">
        <v>328</v>
      </c>
      <c r="G7616" s="17">
        <v>2E-3</v>
      </c>
      <c r="H7616" s="13" t="s">
        <v>225</v>
      </c>
      <c r="I7616" s="13" t="s">
        <v>51</v>
      </c>
    </row>
    <row r="7617" spans="1:9" ht="21" customHeight="1">
      <c r="A7617" s="13" t="s">
        <v>100</v>
      </c>
      <c r="B7617" s="13" t="s">
        <v>99</v>
      </c>
      <c r="C7617" s="15">
        <v>46131</v>
      </c>
      <c r="D7617" s="15">
        <v>46161</v>
      </c>
      <c r="E7617" s="13" t="s">
        <v>293</v>
      </c>
      <c r="F7617" s="13" t="s">
        <v>307</v>
      </c>
      <c r="G7617" s="17">
        <v>1E-3</v>
      </c>
      <c r="H7617" s="13" t="s">
        <v>225</v>
      </c>
      <c r="I7617" s="13" t="s">
        <v>51</v>
      </c>
    </row>
    <row r="7618" spans="1:9" ht="21" customHeight="1">
      <c r="A7618" s="13" t="s">
        <v>100</v>
      </c>
      <c r="B7618" s="13" t="s">
        <v>99</v>
      </c>
      <c r="C7618" s="15">
        <v>46131</v>
      </c>
      <c r="D7618" s="15">
        <v>46161</v>
      </c>
      <c r="E7618" s="13" t="s">
        <v>293</v>
      </c>
      <c r="F7618" s="13" t="s">
        <v>322</v>
      </c>
      <c r="G7618" s="17">
        <v>1E-3</v>
      </c>
      <c r="H7618" s="13" t="s">
        <v>225</v>
      </c>
      <c r="I7618" s="13" t="s">
        <v>51</v>
      </c>
    </row>
    <row r="7619" spans="1:9" ht="21" customHeight="1">
      <c r="A7619" s="13" t="s">
        <v>100</v>
      </c>
      <c r="B7619" s="13" t="s">
        <v>99</v>
      </c>
      <c r="C7619" s="15">
        <v>46131</v>
      </c>
      <c r="D7619" s="15">
        <v>46161</v>
      </c>
      <c r="E7619" s="13" t="s">
        <v>293</v>
      </c>
      <c r="F7619" s="13" t="s">
        <v>329</v>
      </c>
      <c r="G7619" s="17">
        <v>1E-3</v>
      </c>
      <c r="H7619" s="13" t="s">
        <v>225</v>
      </c>
      <c r="I7619" s="13" t="s">
        <v>51</v>
      </c>
    </row>
    <row r="7620" spans="1:9" ht="21" customHeight="1">
      <c r="A7620" s="13" t="s">
        <v>100</v>
      </c>
      <c r="B7620" s="13" t="s">
        <v>99</v>
      </c>
      <c r="C7620" s="15">
        <v>46131</v>
      </c>
      <c r="D7620" s="15">
        <v>46161</v>
      </c>
      <c r="E7620" s="13" t="s">
        <v>293</v>
      </c>
      <c r="F7620" s="13" t="s">
        <v>330</v>
      </c>
      <c r="G7620" s="17">
        <v>1E-3</v>
      </c>
      <c r="H7620" s="13" t="s">
        <v>225</v>
      </c>
      <c r="I7620" s="13" t="s">
        <v>51</v>
      </c>
    </row>
    <row r="7621" spans="1:9" ht="21" customHeight="1">
      <c r="A7621" s="13" t="s">
        <v>100</v>
      </c>
      <c r="B7621" s="13" t="s">
        <v>99</v>
      </c>
      <c r="C7621" s="15">
        <v>46131</v>
      </c>
      <c r="D7621" s="15">
        <v>46161</v>
      </c>
      <c r="E7621" s="13" t="s">
        <v>293</v>
      </c>
      <c r="F7621" s="13" t="s">
        <v>325</v>
      </c>
      <c r="G7621" s="17">
        <v>1E-3</v>
      </c>
      <c r="H7621" s="13" t="s">
        <v>225</v>
      </c>
      <c r="I7621" s="13" t="s">
        <v>51</v>
      </c>
    </row>
    <row r="7622" spans="1:9" ht="21" customHeight="1">
      <c r="A7622" s="13" t="s">
        <v>100</v>
      </c>
      <c r="B7622" s="13" t="s">
        <v>99</v>
      </c>
      <c r="C7622" s="15">
        <v>46131</v>
      </c>
      <c r="D7622" s="15">
        <v>46161</v>
      </c>
      <c r="E7622" s="13" t="s">
        <v>293</v>
      </c>
      <c r="F7622" s="13" t="s">
        <v>326</v>
      </c>
      <c r="G7622" s="17">
        <v>1E-3</v>
      </c>
      <c r="H7622" s="13" t="s">
        <v>225</v>
      </c>
      <c r="I7622" s="13" t="s">
        <v>51</v>
      </c>
    </row>
    <row r="7623" spans="1:9" ht="21" customHeight="1">
      <c r="A7623" s="13" t="s">
        <v>100</v>
      </c>
      <c r="B7623" s="13" t="s">
        <v>99</v>
      </c>
      <c r="C7623" s="15">
        <v>46131</v>
      </c>
      <c r="D7623" s="15">
        <v>46161</v>
      </c>
      <c r="E7623" s="13" t="s">
        <v>293</v>
      </c>
      <c r="F7623" s="13" t="s">
        <v>315</v>
      </c>
      <c r="G7623" s="17">
        <v>1E-3</v>
      </c>
      <c r="H7623" s="13" t="s">
        <v>225</v>
      </c>
      <c r="I7623" s="13" t="s">
        <v>51</v>
      </c>
    </row>
    <row r="7624" spans="1:9" ht="21" customHeight="1">
      <c r="A7624" s="13" t="s">
        <v>100</v>
      </c>
      <c r="B7624" s="13" t="s">
        <v>99</v>
      </c>
      <c r="C7624" s="15">
        <v>46131</v>
      </c>
      <c r="D7624" s="15">
        <v>46161</v>
      </c>
      <c r="E7624" s="13" t="s">
        <v>293</v>
      </c>
      <c r="F7624" s="13" t="s">
        <v>512</v>
      </c>
      <c r="G7624" s="17">
        <v>1E-3</v>
      </c>
      <c r="H7624" s="13" t="s">
        <v>225</v>
      </c>
      <c r="I7624" s="13" t="s">
        <v>51</v>
      </c>
    </row>
    <row r="7625" spans="1:9" ht="21" customHeight="1">
      <c r="A7625" s="13" t="s">
        <v>100</v>
      </c>
      <c r="B7625" s="13" t="s">
        <v>99</v>
      </c>
      <c r="C7625" s="15">
        <v>46131</v>
      </c>
      <c r="D7625" s="15">
        <v>46161</v>
      </c>
      <c r="E7625" s="13" t="s">
        <v>293</v>
      </c>
      <c r="F7625" s="13" t="s">
        <v>513</v>
      </c>
      <c r="G7625" s="17">
        <v>1E-3</v>
      </c>
      <c r="H7625" s="13" t="s">
        <v>225</v>
      </c>
      <c r="I7625" s="13" t="s">
        <v>51</v>
      </c>
    </row>
    <row r="7626" spans="1:9" ht="21" customHeight="1">
      <c r="A7626" s="13" t="s">
        <v>100</v>
      </c>
      <c r="B7626" s="13" t="s">
        <v>99</v>
      </c>
      <c r="C7626" s="15">
        <v>46131</v>
      </c>
      <c r="D7626" s="15">
        <v>46161</v>
      </c>
      <c r="E7626" s="13" t="s">
        <v>293</v>
      </c>
      <c r="F7626" s="13" t="s">
        <v>331</v>
      </c>
      <c r="G7626" s="17">
        <v>1E-3</v>
      </c>
      <c r="H7626" s="13" t="s">
        <v>225</v>
      </c>
      <c r="I7626" s="13" t="s">
        <v>51</v>
      </c>
    </row>
    <row r="7627" spans="1:9" ht="21" customHeight="1">
      <c r="A7627" s="13" t="s">
        <v>100</v>
      </c>
      <c r="B7627" s="13" t="s">
        <v>99</v>
      </c>
      <c r="C7627" s="15">
        <v>46131</v>
      </c>
      <c r="D7627" s="15">
        <v>46161</v>
      </c>
      <c r="E7627" s="13" t="s">
        <v>293</v>
      </c>
      <c r="F7627" s="13" t="s">
        <v>332</v>
      </c>
      <c r="G7627" s="17">
        <v>1E-3</v>
      </c>
      <c r="H7627" s="13" t="s">
        <v>225</v>
      </c>
      <c r="I7627" s="13" t="s">
        <v>51</v>
      </c>
    </row>
    <row r="7628" spans="1:9" ht="21" customHeight="1">
      <c r="A7628" s="13" t="s">
        <v>100</v>
      </c>
      <c r="B7628" s="13" t="s">
        <v>99</v>
      </c>
      <c r="C7628" s="15">
        <v>46131</v>
      </c>
      <c r="D7628" s="15">
        <v>46161</v>
      </c>
      <c r="E7628" s="13" t="s">
        <v>293</v>
      </c>
      <c r="F7628" s="13" t="s">
        <v>333</v>
      </c>
      <c r="G7628" s="17">
        <v>1E-3</v>
      </c>
      <c r="H7628" s="13" t="s">
        <v>225</v>
      </c>
      <c r="I7628" s="13" t="s">
        <v>51</v>
      </c>
    </row>
    <row r="7629" spans="1:9" ht="21" customHeight="1">
      <c r="A7629" s="13" t="s">
        <v>100</v>
      </c>
      <c r="B7629" s="13" t="s">
        <v>99</v>
      </c>
      <c r="C7629" s="15">
        <v>46131</v>
      </c>
      <c r="D7629" s="15">
        <v>46161</v>
      </c>
      <c r="E7629" s="13" t="s">
        <v>293</v>
      </c>
      <c r="F7629" s="13" t="s">
        <v>334</v>
      </c>
      <c r="G7629" s="17">
        <v>0</v>
      </c>
      <c r="H7629" s="13" t="s">
        <v>225</v>
      </c>
      <c r="I7629" s="13" t="s">
        <v>51</v>
      </c>
    </row>
    <row r="7630" spans="1:9" ht="21" customHeight="1">
      <c r="A7630" s="13" t="s">
        <v>100</v>
      </c>
      <c r="B7630" s="13" t="s">
        <v>99</v>
      </c>
      <c r="C7630" s="15">
        <v>46131</v>
      </c>
      <c r="D7630" s="15">
        <v>46161</v>
      </c>
      <c r="E7630" s="13" t="s">
        <v>293</v>
      </c>
      <c r="F7630" s="13" t="s">
        <v>335</v>
      </c>
      <c r="G7630" s="17">
        <v>0</v>
      </c>
      <c r="H7630" s="13" t="s">
        <v>225</v>
      </c>
      <c r="I7630" s="13" t="s">
        <v>51</v>
      </c>
    </row>
    <row r="7631" spans="1:9" ht="21" customHeight="1">
      <c r="A7631" s="13" t="s">
        <v>100</v>
      </c>
      <c r="B7631" s="13" t="s">
        <v>99</v>
      </c>
      <c r="C7631" s="15">
        <v>46131</v>
      </c>
      <c r="D7631" s="15">
        <v>46161</v>
      </c>
      <c r="E7631" s="13" t="s">
        <v>293</v>
      </c>
      <c r="F7631" s="13" t="s">
        <v>336</v>
      </c>
      <c r="G7631" s="17">
        <v>0</v>
      </c>
      <c r="H7631" s="13" t="s">
        <v>225</v>
      </c>
      <c r="I7631" s="13" t="s">
        <v>51</v>
      </c>
    </row>
    <row r="7632" spans="1:9" ht="21" customHeight="1">
      <c r="A7632" s="13" t="s">
        <v>100</v>
      </c>
      <c r="B7632" s="13" t="s">
        <v>99</v>
      </c>
      <c r="C7632" s="15">
        <v>46131</v>
      </c>
      <c r="D7632" s="15">
        <v>46161</v>
      </c>
      <c r="E7632" s="13" t="s">
        <v>337</v>
      </c>
      <c r="F7632" s="13" t="s">
        <v>342</v>
      </c>
      <c r="G7632" s="17">
        <v>5.0000000000000001E-3</v>
      </c>
      <c r="H7632" s="13" t="s">
        <v>225</v>
      </c>
      <c r="I7632" s="13" t="s">
        <v>51</v>
      </c>
    </row>
    <row r="7633" spans="1:9" ht="21" customHeight="1">
      <c r="A7633" s="13" t="s">
        <v>100</v>
      </c>
      <c r="B7633" s="13" t="s">
        <v>99</v>
      </c>
      <c r="C7633" s="15">
        <v>46131</v>
      </c>
      <c r="D7633" s="15">
        <v>46161</v>
      </c>
      <c r="E7633" s="13" t="s">
        <v>337</v>
      </c>
      <c r="F7633" s="13" t="s">
        <v>339</v>
      </c>
      <c r="G7633" s="17">
        <v>4.0000000000000001E-3</v>
      </c>
      <c r="H7633" s="13" t="s">
        <v>225</v>
      </c>
      <c r="I7633" s="13" t="s">
        <v>51</v>
      </c>
    </row>
    <row r="7634" spans="1:9" ht="21" customHeight="1">
      <c r="A7634" s="13" t="s">
        <v>100</v>
      </c>
      <c r="B7634" s="13" t="s">
        <v>99</v>
      </c>
      <c r="C7634" s="15">
        <v>46131</v>
      </c>
      <c r="D7634" s="15">
        <v>46161</v>
      </c>
      <c r="E7634" s="13" t="s">
        <v>337</v>
      </c>
      <c r="F7634" s="13" t="s">
        <v>341</v>
      </c>
      <c r="G7634" s="17">
        <v>4.0000000000000001E-3</v>
      </c>
      <c r="H7634" s="13" t="s">
        <v>225</v>
      </c>
      <c r="I7634" s="13" t="s">
        <v>51</v>
      </c>
    </row>
    <row r="7635" spans="1:9" ht="21" customHeight="1">
      <c r="A7635" s="13" t="s">
        <v>100</v>
      </c>
      <c r="B7635" s="13" t="s">
        <v>99</v>
      </c>
      <c r="C7635" s="15">
        <v>46131</v>
      </c>
      <c r="D7635" s="15">
        <v>46161</v>
      </c>
      <c r="E7635" s="13" t="s">
        <v>337</v>
      </c>
      <c r="F7635" s="13" t="s">
        <v>348</v>
      </c>
      <c r="G7635" s="17">
        <v>4.0000000000000001E-3</v>
      </c>
      <c r="H7635" s="13" t="s">
        <v>225</v>
      </c>
      <c r="I7635" s="13" t="s">
        <v>51</v>
      </c>
    </row>
    <row r="7636" spans="1:9" ht="21" customHeight="1">
      <c r="A7636" s="13" t="s">
        <v>100</v>
      </c>
      <c r="B7636" s="13" t="s">
        <v>99</v>
      </c>
      <c r="C7636" s="15">
        <v>46131</v>
      </c>
      <c r="D7636" s="15">
        <v>46161</v>
      </c>
      <c r="E7636" s="13" t="s">
        <v>337</v>
      </c>
      <c r="F7636" s="13" t="s">
        <v>356</v>
      </c>
      <c r="G7636" s="17">
        <v>3.0000000000000001E-3</v>
      </c>
      <c r="H7636" s="13" t="s">
        <v>225</v>
      </c>
      <c r="I7636" s="13" t="s">
        <v>51</v>
      </c>
    </row>
    <row r="7637" spans="1:9" ht="21" customHeight="1">
      <c r="A7637" s="13" t="s">
        <v>100</v>
      </c>
      <c r="B7637" s="13" t="s">
        <v>99</v>
      </c>
      <c r="C7637" s="15">
        <v>46131</v>
      </c>
      <c r="D7637" s="15">
        <v>46161</v>
      </c>
      <c r="E7637" s="13" t="s">
        <v>337</v>
      </c>
      <c r="F7637" s="13" t="s">
        <v>351</v>
      </c>
      <c r="G7637" s="17">
        <v>3.0000000000000001E-3</v>
      </c>
      <c r="H7637" s="13" t="s">
        <v>225</v>
      </c>
      <c r="I7637" s="13" t="s">
        <v>51</v>
      </c>
    </row>
    <row r="7638" spans="1:9" ht="21" customHeight="1">
      <c r="A7638" s="13" t="s">
        <v>100</v>
      </c>
      <c r="B7638" s="13" t="s">
        <v>99</v>
      </c>
      <c r="C7638" s="15">
        <v>46131</v>
      </c>
      <c r="D7638" s="15">
        <v>46161</v>
      </c>
      <c r="E7638" s="13" t="s">
        <v>337</v>
      </c>
      <c r="F7638" s="13" t="s">
        <v>352</v>
      </c>
      <c r="G7638" s="17">
        <v>3.0000000000000001E-3</v>
      </c>
      <c r="H7638" s="13" t="s">
        <v>225</v>
      </c>
      <c r="I7638" s="13" t="s">
        <v>51</v>
      </c>
    </row>
    <row r="7639" spans="1:9" ht="21" customHeight="1">
      <c r="A7639" s="13" t="s">
        <v>100</v>
      </c>
      <c r="B7639" s="13" t="s">
        <v>99</v>
      </c>
      <c r="C7639" s="15">
        <v>46131</v>
      </c>
      <c r="D7639" s="15">
        <v>46161</v>
      </c>
      <c r="E7639" s="13" t="s">
        <v>337</v>
      </c>
      <c r="F7639" s="13" t="s">
        <v>343</v>
      </c>
      <c r="G7639" s="17">
        <v>3.0000000000000001E-3</v>
      </c>
      <c r="H7639" s="13" t="s">
        <v>225</v>
      </c>
      <c r="I7639" s="13" t="s">
        <v>51</v>
      </c>
    </row>
    <row r="7640" spans="1:9" ht="21" customHeight="1">
      <c r="A7640" s="13" t="s">
        <v>100</v>
      </c>
      <c r="B7640" s="13" t="s">
        <v>99</v>
      </c>
      <c r="C7640" s="15">
        <v>46131</v>
      </c>
      <c r="D7640" s="15">
        <v>46161</v>
      </c>
      <c r="E7640" s="13" t="s">
        <v>337</v>
      </c>
      <c r="F7640" s="13" t="s">
        <v>344</v>
      </c>
      <c r="G7640" s="17">
        <v>3.0000000000000001E-3</v>
      </c>
      <c r="H7640" s="13" t="s">
        <v>225</v>
      </c>
      <c r="I7640" s="13" t="s">
        <v>51</v>
      </c>
    </row>
    <row r="7641" spans="1:9" ht="21" customHeight="1">
      <c r="A7641" s="13" t="s">
        <v>100</v>
      </c>
      <c r="B7641" s="13" t="s">
        <v>99</v>
      </c>
      <c r="C7641" s="15">
        <v>46131</v>
      </c>
      <c r="D7641" s="15">
        <v>46161</v>
      </c>
      <c r="E7641" s="13" t="s">
        <v>337</v>
      </c>
      <c r="F7641" s="13" t="s">
        <v>340</v>
      </c>
      <c r="G7641" s="17">
        <v>3.0000000000000001E-3</v>
      </c>
      <c r="H7641" s="13" t="s">
        <v>225</v>
      </c>
      <c r="I7641" s="13" t="s">
        <v>51</v>
      </c>
    </row>
    <row r="7642" spans="1:9" ht="21" customHeight="1">
      <c r="A7642" s="13" t="s">
        <v>100</v>
      </c>
      <c r="B7642" s="13" t="s">
        <v>99</v>
      </c>
      <c r="C7642" s="15">
        <v>46131</v>
      </c>
      <c r="D7642" s="15">
        <v>46161</v>
      </c>
      <c r="E7642" s="13" t="s">
        <v>337</v>
      </c>
      <c r="F7642" s="13" t="s">
        <v>345</v>
      </c>
      <c r="G7642" s="17">
        <v>3.0000000000000001E-3</v>
      </c>
      <c r="H7642" s="13" t="s">
        <v>225</v>
      </c>
      <c r="I7642" s="13" t="s">
        <v>51</v>
      </c>
    </row>
    <row r="7643" spans="1:9" ht="21" customHeight="1">
      <c r="A7643" s="13" t="s">
        <v>100</v>
      </c>
      <c r="B7643" s="13" t="s">
        <v>99</v>
      </c>
      <c r="C7643" s="15">
        <v>46131</v>
      </c>
      <c r="D7643" s="15">
        <v>46161</v>
      </c>
      <c r="E7643" s="13" t="s">
        <v>337</v>
      </c>
      <c r="F7643" s="13" t="s">
        <v>346</v>
      </c>
      <c r="G7643" s="17">
        <v>3.0000000000000001E-3</v>
      </c>
      <c r="H7643" s="13" t="s">
        <v>225</v>
      </c>
      <c r="I7643" s="13" t="s">
        <v>51</v>
      </c>
    </row>
    <row r="7644" spans="1:9" ht="21" customHeight="1">
      <c r="A7644" s="13" t="s">
        <v>100</v>
      </c>
      <c r="B7644" s="13" t="s">
        <v>99</v>
      </c>
      <c r="C7644" s="15">
        <v>46131</v>
      </c>
      <c r="D7644" s="15">
        <v>46161</v>
      </c>
      <c r="E7644" s="13" t="s">
        <v>337</v>
      </c>
      <c r="F7644" s="13" t="s">
        <v>338</v>
      </c>
      <c r="G7644" s="17">
        <v>3.0000000000000001E-3</v>
      </c>
      <c r="H7644" s="13" t="s">
        <v>225</v>
      </c>
      <c r="I7644" s="13" t="s">
        <v>51</v>
      </c>
    </row>
    <row r="7645" spans="1:9" ht="21" customHeight="1">
      <c r="A7645" s="13" t="s">
        <v>100</v>
      </c>
      <c r="B7645" s="13" t="s">
        <v>99</v>
      </c>
      <c r="C7645" s="15">
        <v>46131</v>
      </c>
      <c r="D7645" s="15">
        <v>46161</v>
      </c>
      <c r="E7645" s="13" t="s">
        <v>337</v>
      </c>
      <c r="F7645" s="13" t="s">
        <v>347</v>
      </c>
      <c r="G7645" s="17">
        <v>3.0000000000000001E-3</v>
      </c>
      <c r="H7645" s="13" t="s">
        <v>225</v>
      </c>
      <c r="I7645" s="13" t="s">
        <v>51</v>
      </c>
    </row>
    <row r="7646" spans="1:9" ht="21" customHeight="1">
      <c r="A7646" s="13" t="s">
        <v>100</v>
      </c>
      <c r="B7646" s="13" t="s">
        <v>99</v>
      </c>
      <c r="C7646" s="15">
        <v>46131</v>
      </c>
      <c r="D7646" s="15">
        <v>46161</v>
      </c>
      <c r="E7646" s="13" t="s">
        <v>337</v>
      </c>
      <c r="F7646" s="13" t="s">
        <v>349</v>
      </c>
      <c r="G7646" s="17">
        <v>2E-3</v>
      </c>
      <c r="H7646" s="13" t="s">
        <v>225</v>
      </c>
      <c r="I7646" s="13" t="s">
        <v>51</v>
      </c>
    </row>
    <row r="7647" spans="1:9" ht="21" customHeight="1">
      <c r="A7647" s="13" t="s">
        <v>100</v>
      </c>
      <c r="B7647" s="13" t="s">
        <v>99</v>
      </c>
      <c r="C7647" s="15">
        <v>46131</v>
      </c>
      <c r="D7647" s="15">
        <v>46161</v>
      </c>
      <c r="E7647" s="13" t="s">
        <v>337</v>
      </c>
      <c r="F7647" s="13" t="s">
        <v>350</v>
      </c>
      <c r="G7647" s="17">
        <v>2E-3</v>
      </c>
      <c r="H7647" s="13" t="s">
        <v>225</v>
      </c>
      <c r="I7647" s="13" t="s">
        <v>51</v>
      </c>
    </row>
    <row r="7648" spans="1:9" ht="21" customHeight="1">
      <c r="A7648" s="13" t="s">
        <v>100</v>
      </c>
      <c r="B7648" s="13" t="s">
        <v>99</v>
      </c>
      <c r="C7648" s="15">
        <v>46131</v>
      </c>
      <c r="D7648" s="15">
        <v>46161</v>
      </c>
      <c r="E7648" s="13" t="s">
        <v>337</v>
      </c>
      <c r="F7648" s="13" t="s">
        <v>357</v>
      </c>
      <c r="G7648" s="17">
        <v>2E-3</v>
      </c>
      <c r="H7648" s="13" t="s">
        <v>225</v>
      </c>
      <c r="I7648" s="13" t="s">
        <v>51</v>
      </c>
    </row>
    <row r="7649" spans="1:9" ht="21" customHeight="1">
      <c r="A7649" s="13" t="s">
        <v>100</v>
      </c>
      <c r="B7649" s="13" t="s">
        <v>99</v>
      </c>
      <c r="C7649" s="15">
        <v>46131</v>
      </c>
      <c r="D7649" s="15">
        <v>46161</v>
      </c>
      <c r="E7649" s="13" t="s">
        <v>337</v>
      </c>
      <c r="F7649" s="13" t="s">
        <v>358</v>
      </c>
      <c r="G7649" s="17">
        <v>2E-3</v>
      </c>
      <c r="H7649" s="13" t="s">
        <v>225</v>
      </c>
      <c r="I7649" s="13" t="s">
        <v>51</v>
      </c>
    </row>
    <row r="7650" spans="1:9" ht="21" customHeight="1">
      <c r="A7650" s="13" t="s">
        <v>100</v>
      </c>
      <c r="B7650" s="13" t="s">
        <v>99</v>
      </c>
      <c r="C7650" s="15">
        <v>46131</v>
      </c>
      <c r="D7650" s="15">
        <v>46161</v>
      </c>
      <c r="E7650" s="13" t="s">
        <v>337</v>
      </c>
      <c r="F7650" s="13" t="s">
        <v>353</v>
      </c>
      <c r="G7650" s="17">
        <v>2E-3</v>
      </c>
      <c r="H7650" s="13" t="s">
        <v>225</v>
      </c>
      <c r="I7650" s="13" t="s">
        <v>51</v>
      </c>
    </row>
    <row r="7651" spans="1:9" ht="21" customHeight="1">
      <c r="A7651" s="13" t="s">
        <v>100</v>
      </c>
      <c r="B7651" s="13" t="s">
        <v>99</v>
      </c>
      <c r="C7651" s="15">
        <v>46131</v>
      </c>
      <c r="D7651" s="15">
        <v>46161</v>
      </c>
      <c r="E7651" s="13" t="s">
        <v>337</v>
      </c>
      <c r="F7651" s="13" t="s">
        <v>354</v>
      </c>
      <c r="G7651" s="17">
        <v>2E-3</v>
      </c>
      <c r="H7651" s="13" t="s">
        <v>225</v>
      </c>
      <c r="I7651" s="13" t="s">
        <v>51</v>
      </c>
    </row>
    <row r="7652" spans="1:9" ht="21" customHeight="1">
      <c r="A7652" s="13" t="s">
        <v>100</v>
      </c>
      <c r="B7652" s="13" t="s">
        <v>99</v>
      </c>
      <c r="C7652" s="15">
        <v>46131</v>
      </c>
      <c r="D7652" s="15">
        <v>46161</v>
      </c>
      <c r="E7652" s="13" t="s">
        <v>337</v>
      </c>
      <c r="F7652" s="13" t="s">
        <v>360</v>
      </c>
      <c r="G7652" s="17">
        <v>2E-3</v>
      </c>
      <c r="H7652" s="13" t="s">
        <v>225</v>
      </c>
      <c r="I7652" s="13" t="s">
        <v>51</v>
      </c>
    </row>
    <row r="7653" spans="1:9" ht="21" customHeight="1">
      <c r="A7653" s="13" t="s">
        <v>100</v>
      </c>
      <c r="B7653" s="13" t="s">
        <v>99</v>
      </c>
      <c r="C7653" s="15">
        <v>46131</v>
      </c>
      <c r="D7653" s="15">
        <v>46161</v>
      </c>
      <c r="E7653" s="13" t="s">
        <v>337</v>
      </c>
      <c r="F7653" s="13" t="s">
        <v>361</v>
      </c>
      <c r="G7653" s="17">
        <v>1E-3</v>
      </c>
      <c r="H7653" s="13" t="s">
        <v>225</v>
      </c>
      <c r="I7653" s="13" t="s">
        <v>51</v>
      </c>
    </row>
    <row r="7654" spans="1:9" ht="21" customHeight="1">
      <c r="A7654" s="13" t="s">
        <v>100</v>
      </c>
      <c r="B7654" s="13" t="s">
        <v>99</v>
      </c>
      <c r="C7654" s="15">
        <v>46131</v>
      </c>
      <c r="D7654" s="15">
        <v>46161</v>
      </c>
      <c r="E7654" s="13" t="s">
        <v>337</v>
      </c>
      <c r="F7654" s="13" t="s">
        <v>362</v>
      </c>
      <c r="G7654" s="17">
        <v>1E-3</v>
      </c>
      <c r="H7654" s="13" t="s">
        <v>225</v>
      </c>
      <c r="I7654" s="13" t="s">
        <v>51</v>
      </c>
    </row>
    <row r="7655" spans="1:9" ht="21" customHeight="1">
      <c r="A7655" s="13" t="s">
        <v>100</v>
      </c>
      <c r="B7655" s="13" t="s">
        <v>99</v>
      </c>
      <c r="C7655" s="15">
        <v>46131</v>
      </c>
      <c r="D7655" s="15">
        <v>46161</v>
      </c>
      <c r="E7655" s="13" t="s">
        <v>337</v>
      </c>
      <c r="F7655" s="13" t="s">
        <v>355</v>
      </c>
      <c r="G7655" s="17">
        <v>1E-3</v>
      </c>
      <c r="H7655" s="13" t="s">
        <v>225</v>
      </c>
      <c r="I7655" s="13" t="s">
        <v>51</v>
      </c>
    </row>
    <row r="7656" spans="1:9" ht="21" customHeight="1">
      <c r="A7656" s="13" t="s">
        <v>100</v>
      </c>
      <c r="B7656" s="13" t="s">
        <v>99</v>
      </c>
      <c r="C7656" s="15">
        <v>46131</v>
      </c>
      <c r="D7656" s="15">
        <v>46161</v>
      </c>
      <c r="E7656" s="13" t="s">
        <v>337</v>
      </c>
      <c r="F7656" s="13" t="s">
        <v>359</v>
      </c>
      <c r="G7656" s="17">
        <v>1E-3</v>
      </c>
      <c r="H7656" s="13" t="s">
        <v>225</v>
      </c>
      <c r="I7656" s="13" t="s">
        <v>51</v>
      </c>
    </row>
    <row r="7657" spans="1:9" ht="21" customHeight="1">
      <c r="A7657" s="13" t="s">
        <v>100</v>
      </c>
      <c r="B7657" s="13" t="s">
        <v>99</v>
      </c>
      <c r="C7657" s="15">
        <v>46131</v>
      </c>
      <c r="D7657" s="15">
        <v>46161</v>
      </c>
      <c r="E7657" s="13" t="s">
        <v>143</v>
      </c>
      <c r="F7657" s="13" t="s">
        <v>379</v>
      </c>
      <c r="G7657" s="17">
        <v>5.0000000000000001E-3</v>
      </c>
      <c r="H7657" s="13" t="s">
        <v>225</v>
      </c>
      <c r="I7657" s="13" t="s">
        <v>51</v>
      </c>
    </row>
    <row r="7658" spans="1:9" ht="21" customHeight="1">
      <c r="A7658" s="13" t="s">
        <v>100</v>
      </c>
      <c r="B7658" s="13" t="s">
        <v>99</v>
      </c>
      <c r="C7658" s="15">
        <v>46131</v>
      </c>
      <c r="D7658" s="15">
        <v>46161</v>
      </c>
      <c r="E7658" s="13" t="s">
        <v>143</v>
      </c>
      <c r="F7658" s="13" t="s">
        <v>378</v>
      </c>
      <c r="G7658" s="17">
        <v>5.0000000000000001E-3</v>
      </c>
      <c r="H7658" s="13" t="s">
        <v>225</v>
      </c>
      <c r="I7658" s="13" t="s">
        <v>51</v>
      </c>
    </row>
    <row r="7659" spans="1:9" ht="21" customHeight="1">
      <c r="A7659" s="13" t="s">
        <v>100</v>
      </c>
      <c r="B7659" s="13" t="s">
        <v>99</v>
      </c>
      <c r="C7659" s="15">
        <v>46131</v>
      </c>
      <c r="D7659" s="15">
        <v>46161</v>
      </c>
      <c r="E7659" s="13" t="s">
        <v>143</v>
      </c>
      <c r="F7659" s="13" t="s">
        <v>376</v>
      </c>
      <c r="G7659" s="17">
        <v>5.0000000000000001E-3</v>
      </c>
      <c r="H7659" s="13" t="s">
        <v>225</v>
      </c>
      <c r="I7659" s="13" t="s">
        <v>51</v>
      </c>
    </row>
    <row r="7660" spans="1:9" ht="21" customHeight="1">
      <c r="A7660" s="13" t="s">
        <v>100</v>
      </c>
      <c r="B7660" s="13" t="s">
        <v>99</v>
      </c>
      <c r="C7660" s="15">
        <v>46131</v>
      </c>
      <c r="D7660" s="15">
        <v>46161</v>
      </c>
      <c r="E7660" s="13" t="s">
        <v>143</v>
      </c>
      <c r="F7660" s="13" t="s">
        <v>377</v>
      </c>
      <c r="G7660" s="17">
        <v>5.0000000000000001E-3</v>
      </c>
      <c r="H7660" s="13" t="s">
        <v>225</v>
      </c>
      <c r="I7660" s="13" t="s">
        <v>51</v>
      </c>
    </row>
    <row r="7661" spans="1:9" ht="21" customHeight="1">
      <c r="A7661" s="13" t="s">
        <v>100</v>
      </c>
      <c r="B7661" s="13" t="s">
        <v>99</v>
      </c>
      <c r="C7661" s="15">
        <v>46131</v>
      </c>
      <c r="D7661" s="15">
        <v>46161</v>
      </c>
      <c r="E7661" s="13" t="s">
        <v>143</v>
      </c>
      <c r="F7661" s="13" t="s">
        <v>381</v>
      </c>
      <c r="G7661" s="17">
        <v>2E-3</v>
      </c>
      <c r="H7661" s="13" t="s">
        <v>225</v>
      </c>
      <c r="I7661" s="13" t="s">
        <v>51</v>
      </c>
    </row>
    <row r="7662" spans="1:9" ht="21" customHeight="1">
      <c r="A7662" s="13" t="s">
        <v>100</v>
      </c>
      <c r="B7662" s="13" t="s">
        <v>99</v>
      </c>
      <c r="C7662" s="15">
        <v>46131</v>
      </c>
      <c r="D7662" s="15">
        <v>46161</v>
      </c>
      <c r="E7662" s="13" t="s">
        <v>143</v>
      </c>
      <c r="F7662" s="13" t="s">
        <v>384</v>
      </c>
      <c r="G7662" s="17">
        <v>2E-3</v>
      </c>
      <c r="H7662" s="13" t="s">
        <v>225</v>
      </c>
      <c r="I7662" s="13" t="s">
        <v>51</v>
      </c>
    </row>
    <row r="7663" spans="1:9" ht="21" customHeight="1">
      <c r="A7663" s="13" t="s">
        <v>100</v>
      </c>
      <c r="B7663" s="13" t="s">
        <v>99</v>
      </c>
      <c r="C7663" s="15">
        <v>46131</v>
      </c>
      <c r="D7663" s="15">
        <v>46161</v>
      </c>
      <c r="E7663" s="13" t="s">
        <v>143</v>
      </c>
      <c r="F7663" s="13" t="s">
        <v>382</v>
      </c>
      <c r="G7663" s="17">
        <v>1E-3</v>
      </c>
      <c r="H7663" s="13" t="s">
        <v>225</v>
      </c>
      <c r="I7663" s="13" t="s">
        <v>51</v>
      </c>
    </row>
    <row r="7664" spans="1:9" ht="21" customHeight="1">
      <c r="A7664" s="13" t="s">
        <v>100</v>
      </c>
      <c r="B7664" s="13" t="s">
        <v>99</v>
      </c>
      <c r="C7664" s="15">
        <v>46131</v>
      </c>
      <c r="D7664" s="15">
        <v>46161</v>
      </c>
      <c r="E7664" s="13" t="s">
        <v>143</v>
      </c>
      <c r="F7664" s="13" t="s">
        <v>383</v>
      </c>
      <c r="G7664" s="17">
        <v>1E-3</v>
      </c>
      <c r="H7664" s="13" t="s">
        <v>225</v>
      </c>
      <c r="I7664" s="13" t="s">
        <v>51</v>
      </c>
    </row>
    <row r="7665" spans="1:9" ht="21" customHeight="1">
      <c r="A7665" s="13" t="s">
        <v>100</v>
      </c>
      <c r="B7665" s="13" t="s">
        <v>99</v>
      </c>
      <c r="C7665" s="15">
        <v>46131</v>
      </c>
      <c r="D7665" s="15">
        <v>46161</v>
      </c>
      <c r="E7665" s="13" t="s">
        <v>143</v>
      </c>
      <c r="F7665" s="13" t="s">
        <v>380</v>
      </c>
      <c r="G7665" s="17">
        <v>1E-3</v>
      </c>
      <c r="H7665" s="13" t="s">
        <v>225</v>
      </c>
      <c r="I7665" s="13" t="s">
        <v>51</v>
      </c>
    </row>
    <row r="7666" spans="1:9" ht="21" customHeight="1">
      <c r="A7666" s="13" t="s">
        <v>100</v>
      </c>
      <c r="B7666" s="13" t="s">
        <v>99</v>
      </c>
      <c r="C7666" s="15">
        <v>46131</v>
      </c>
      <c r="D7666" s="15">
        <v>46161</v>
      </c>
      <c r="E7666" s="13" t="s">
        <v>143</v>
      </c>
      <c r="F7666" s="13" t="s">
        <v>389</v>
      </c>
      <c r="G7666" s="17">
        <v>1E-3</v>
      </c>
      <c r="H7666" s="13" t="s">
        <v>225</v>
      </c>
      <c r="I7666" s="13" t="s">
        <v>51</v>
      </c>
    </row>
    <row r="7667" spans="1:9" ht="21" customHeight="1">
      <c r="A7667" s="13" t="s">
        <v>100</v>
      </c>
      <c r="B7667" s="13" t="s">
        <v>99</v>
      </c>
      <c r="C7667" s="15">
        <v>46131</v>
      </c>
      <c r="D7667" s="15">
        <v>46161</v>
      </c>
      <c r="E7667" s="13" t="s">
        <v>143</v>
      </c>
      <c r="F7667" s="13" t="s">
        <v>385</v>
      </c>
      <c r="G7667" s="17">
        <v>1E-3</v>
      </c>
      <c r="H7667" s="13" t="s">
        <v>225</v>
      </c>
      <c r="I7667" s="13" t="s">
        <v>51</v>
      </c>
    </row>
    <row r="7668" spans="1:9" ht="21" customHeight="1">
      <c r="A7668" s="13" t="s">
        <v>100</v>
      </c>
      <c r="B7668" s="13" t="s">
        <v>99</v>
      </c>
      <c r="C7668" s="15">
        <v>46131</v>
      </c>
      <c r="D7668" s="15">
        <v>46161</v>
      </c>
      <c r="E7668" s="13" t="s">
        <v>143</v>
      </c>
      <c r="F7668" s="13" t="s">
        <v>386</v>
      </c>
      <c r="G7668" s="17">
        <v>0</v>
      </c>
      <c r="H7668" s="13" t="s">
        <v>225</v>
      </c>
      <c r="I7668" s="13" t="s">
        <v>51</v>
      </c>
    </row>
    <row r="7669" spans="1:9" ht="21" customHeight="1">
      <c r="A7669" s="13" t="s">
        <v>100</v>
      </c>
      <c r="B7669" s="13" t="s">
        <v>99</v>
      </c>
      <c r="C7669" s="15">
        <v>46131</v>
      </c>
      <c r="D7669" s="15">
        <v>46161</v>
      </c>
      <c r="E7669" s="13" t="s">
        <v>143</v>
      </c>
      <c r="F7669" s="13" t="s">
        <v>132</v>
      </c>
      <c r="G7669" s="17">
        <v>0</v>
      </c>
      <c r="H7669" s="13" t="s">
        <v>225</v>
      </c>
      <c r="I7669" s="13" t="s">
        <v>51</v>
      </c>
    </row>
    <row r="7670" spans="1:9" ht="21" customHeight="1">
      <c r="A7670" s="13" t="s">
        <v>100</v>
      </c>
      <c r="B7670" s="13" t="s">
        <v>99</v>
      </c>
      <c r="C7670" s="15">
        <v>46131</v>
      </c>
      <c r="D7670" s="15">
        <v>46161</v>
      </c>
      <c r="E7670" s="13" t="s">
        <v>143</v>
      </c>
      <c r="F7670" s="13" t="s">
        <v>387</v>
      </c>
      <c r="G7670" s="17">
        <v>0</v>
      </c>
      <c r="H7670" s="13" t="s">
        <v>225</v>
      </c>
      <c r="I7670" s="13" t="s">
        <v>51</v>
      </c>
    </row>
    <row r="7671" spans="1:9" ht="21" customHeight="1">
      <c r="A7671" s="13" t="s">
        <v>100</v>
      </c>
      <c r="B7671" s="13" t="s">
        <v>99</v>
      </c>
      <c r="C7671" s="15">
        <v>46131</v>
      </c>
      <c r="D7671" s="15">
        <v>46161</v>
      </c>
      <c r="E7671" s="13" t="s">
        <v>143</v>
      </c>
      <c r="F7671" s="13" t="s">
        <v>388</v>
      </c>
      <c r="G7671" s="17">
        <v>0</v>
      </c>
      <c r="H7671" s="13" t="s">
        <v>225</v>
      </c>
      <c r="I7671" s="13" t="s">
        <v>51</v>
      </c>
    </row>
    <row r="7672" spans="1:9" ht="21" customHeight="1">
      <c r="A7672" s="13" t="s">
        <v>100</v>
      </c>
      <c r="B7672" s="13" t="s">
        <v>99</v>
      </c>
      <c r="C7672" s="15">
        <v>46131</v>
      </c>
      <c r="D7672" s="15">
        <v>46161</v>
      </c>
      <c r="E7672" s="13" t="s">
        <v>115</v>
      </c>
      <c r="F7672" s="13" t="s">
        <v>434</v>
      </c>
      <c r="G7672" s="17">
        <v>4.0000000000000001E-3</v>
      </c>
      <c r="H7672" s="13" t="s">
        <v>225</v>
      </c>
      <c r="I7672" s="13" t="s">
        <v>51</v>
      </c>
    </row>
    <row r="7673" spans="1:9" ht="21" customHeight="1">
      <c r="A7673" s="13" t="s">
        <v>100</v>
      </c>
      <c r="B7673" s="13" t="s">
        <v>99</v>
      </c>
      <c r="C7673" s="15">
        <v>46131</v>
      </c>
      <c r="D7673" s="15">
        <v>46161</v>
      </c>
      <c r="E7673" s="13" t="s">
        <v>115</v>
      </c>
      <c r="F7673" s="13" t="s">
        <v>433</v>
      </c>
      <c r="G7673" s="17">
        <v>3.0000000000000001E-3</v>
      </c>
      <c r="H7673" s="13" t="s">
        <v>225</v>
      </c>
      <c r="I7673" s="13" t="s">
        <v>51</v>
      </c>
    </row>
    <row r="7674" spans="1:9" ht="21" customHeight="1">
      <c r="A7674" s="13" t="s">
        <v>100</v>
      </c>
      <c r="B7674" s="13" t="s">
        <v>99</v>
      </c>
      <c r="C7674" s="15">
        <v>46131</v>
      </c>
      <c r="D7674" s="15">
        <v>46161</v>
      </c>
      <c r="E7674" s="13" t="s">
        <v>115</v>
      </c>
      <c r="F7674" s="13" t="s">
        <v>435</v>
      </c>
      <c r="G7674" s="17">
        <v>3.0000000000000001E-3</v>
      </c>
      <c r="H7674" s="13" t="s">
        <v>225</v>
      </c>
      <c r="I7674" s="13" t="s">
        <v>51</v>
      </c>
    </row>
    <row r="7675" spans="1:9" ht="21" customHeight="1">
      <c r="A7675" s="13" t="s">
        <v>100</v>
      </c>
      <c r="B7675" s="13" t="s">
        <v>99</v>
      </c>
      <c r="C7675" s="15">
        <v>46131</v>
      </c>
      <c r="D7675" s="15">
        <v>46161</v>
      </c>
      <c r="E7675" s="13" t="s">
        <v>115</v>
      </c>
      <c r="F7675" s="13" t="s">
        <v>436</v>
      </c>
      <c r="G7675" s="17">
        <v>2E-3</v>
      </c>
      <c r="H7675" s="13" t="s">
        <v>225</v>
      </c>
      <c r="I7675" s="13" t="s">
        <v>51</v>
      </c>
    </row>
    <row r="7676" spans="1:9" ht="21" customHeight="1">
      <c r="A7676" s="13" t="s">
        <v>100</v>
      </c>
      <c r="B7676" s="13" t="s">
        <v>99</v>
      </c>
      <c r="C7676" s="15">
        <v>46131</v>
      </c>
      <c r="D7676" s="15">
        <v>46161</v>
      </c>
      <c r="E7676" s="13" t="s">
        <v>115</v>
      </c>
      <c r="F7676" s="13" t="s">
        <v>430</v>
      </c>
      <c r="G7676" s="17">
        <v>1E-3</v>
      </c>
      <c r="H7676" s="13" t="s">
        <v>225</v>
      </c>
      <c r="I7676" s="13" t="s">
        <v>51</v>
      </c>
    </row>
    <row r="7677" spans="1:9" ht="21" customHeight="1">
      <c r="A7677" s="13" t="s">
        <v>100</v>
      </c>
      <c r="B7677" s="13" t="s">
        <v>99</v>
      </c>
      <c r="C7677" s="15">
        <v>46131</v>
      </c>
      <c r="D7677" s="15">
        <v>46161</v>
      </c>
      <c r="E7677" s="13" t="s">
        <v>115</v>
      </c>
      <c r="F7677" s="13" t="s">
        <v>431</v>
      </c>
      <c r="G7677" s="17">
        <v>1E-3</v>
      </c>
      <c r="H7677" s="13" t="s">
        <v>225</v>
      </c>
      <c r="I7677" s="13" t="s">
        <v>51</v>
      </c>
    </row>
    <row r="7678" spans="1:9" ht="21" customHeight="1">
      <c r="A7678" s="13" t="s">
        <v>100</v>
      </c>
      <c r="B7678" s="13" t="s">
        <v>99</v>
      </c>
      <c r="C7678" s="15">
        <v>46131</v>
      </c>
      <c r="D7678" s="15">
        <v>46161</v>
      </c>
      <c r="E7678" s="13" t="s">
        <v>115</v>
      </c>
      <c r="F7678" s="13" t="s">
        <v>437</v>
      </c>
      <c r="G7678" s="17">
        <v>1E-3</v>
      </c>
      <c r="H7678" s="13" t="s">
        <v>225</v>
      </c>
      <c r="I7678" s="13" t="s">
        <v>51</v>
      </c>
    </row>
    <row r="7679" spans="1:9" ht="21" customHeight="1">
      <c r="A7679" s="13" t="s">
        <v>100</v>
      </c>
      <c r="B7679" s="13" t="s">
        <v>99</v>
      </c>
      <c r="C7679" s="15">
        <v>46131</v>
      </c>
      <c r="D7679" s="15">
        <v>46161</v>
      </c>
      <c r="E7679" s="13" t="s">
        <v>115</v>
      </c>
      <c r="F7679" s="13" t="s">
        <v>438</v>
      </c>
      <c r="G7679" s="17">
        <v>1E-3</v>
      </c>
      <c r="H7679" s="13" t="s">
        <v>225</v>
      </c>
      <c r="I7679" s="13" t="s">
        <v>51</v>
      </c>
    </row>
    <row r="7680" spans="1:9" ht="21" customHeight="1">
      <c r="A7680" s="13" t="s">
        <v>100</v>
      </c>
      <c r="B7680" s="13" t="s">
        <v>99</v>
      </c>
      <c r="C7680" s="15">
        <v>46131</v>
      </c>
      <c r="D7680" s="15">
        <v>46161</v>
      </c>
      <c r="E7680" s="13" t="s">
        <v>115</v>
      </c>
      <c r="F7680" s="13" t="s">
        <v>432</v>
      </c>
      <c r="G7680" s="17">
        <v>1E-3</v>
      </c>
      <c r="H7680" s="13" t="s">
        <v>225</v>
      </c>
      <c r="I7680" s="13" t="s">
        <v>51</v>
      </c>
    </row>
    <row r="7681" spans="1:9" ht="21" customHeight="1">
      <c r="A7681" s="13" t="s">
        <v>100</v>
      </c>
      <c r="B7681" s="13" t="s">
        <v>99</v>
      </c>
      <c r="C7681" s="15">
        <v>46131</v>
      </c>
      <c r="D7681" s="15">
        <v>46161</v>
      </c>
      <c r="E7681" s="13" t="s">
        <v>115</v>
      </c>
      <c r="F7681" s="13" t="s">
        <v>439</v>
      </c>
      <c r="G7681" s="17">
        <v>1E-3</v>
      </c>
      <c r="H7681" s="13" t="s">
        <v>225</v>
      </c>
      <c r="I7681" s="13" t="s">
        <v>51</v>
      </c>
    </row>
    <row r="7682" spans="1:9" ht="21" customHeight="1">
      <c r="A7682" s="13" t="s">
        <v>100</v>
      </c>
      <c r="B7682" s="13" t="s">
        <v>99</v>
      </c>
      <c r="C7682" s="15">
        <v>46131</v>
      </c>
      <c r="D7682" s="15">
        <v>46161</v>
      </c>
      <c r="E7682" s="13" t="s">
        <v>115</v>
      </c>
      <c r="F7682" s="13" t="s">
        <v>440</v>
      </c>
      <c r="G7682" s="17">
        <v>1E-3</v>
      </c>
      <c r="H7682" s="13" t="s">
        <v>225</v>
      </c>
      <c r="I7682" s="13" t="s">
        <v>51</v>
      </c>
    </row>
    <row r="7683" spans="1:9" ht="21" customHeight="1">
      <c r="A7683" s="13" t="s">
        <v>100</v>
      </c>
      <c r="B7683" s="13" t="s">
        <v>99</v>
      </c>
      <c r="C7683" s="15">
        <v>46131</v>
      </c>
      <c r="D7683" s="15">
        <v>46161</v>
      </c>
      <c r="E7683" s="13" t="s">
        <v>115</v>
      </c>
      <c r="F7683" s="13" t="s">
        <v>441</v>
      </c>
      <c r="G7683" s="17">
        <v>1E-3</v>
      </c>
      <c r="H7683" s="13" t="s">
        <v>225</v>
      </c>
      <c r="I7683" s="13" t="s">
        <v>51</v>
      </c>
    </row>
    <row r="7684" spans="1:9" ht="21" customHeight="1">
      <c r="A7684" s="13" t="s">
        <v>100</v>
      </c>
      <c r="B7684" s="13" t="s">
        <v>99</v>
      </c>
      <c r="C7684" s="15">
        <v>46131</v>
      </c>
      <c r="D7684" s="15">
        <v>46161</v>
      </c>
      <c r="E7684" s="13" t="s">
        <v>115</v>
      </c>
      <c r="F7684" s="13" t="s">
        <v>446</v>
      </c>
      <c r="G7684" s="17">
        <v>1E-3</v>
      </c>
      <c r="H7684" s="13" t="s">
        <v>225</v>
      </c>
      <c r="I7684" s="13" t="s">
        <v>51</v>
      </c>
    </row>
    <row r="7685" spans="1:9" ht="21" customHeight="1">
      <c r="A7685" s="13" t="s">
        <v>100</v>
      </c>
      <c r="B7685" s="13" t="s">
        <v>99</v>
      </c>
      <c r="C7685" s="15">
        <v>46131</v>
      </c>
      <c r="D7685" s="15">
        <v>46161</v>
      </c>
      <c r="E7685" s="13" t="s">
        <v>115</v>
      </c>
      <c r="F7685" s="13" t="s">
        <v>442</v>
      </c>
      <c r="G7685" s="17">
        <v>0</v>
      </c>
      <c r="H7685" s="13" t="s">
        <v>225</v>
      </c>
      <c r="I7685" s="13" t="s">
        <v>51</v>
      </c>
    </row>
    <row r="7686" spans="1:9" ht="21" customHeight="1">
      <c r="A7686" s="13" t="s">
        <v>100</v>
      </c>
      <c r="B7686" s="13" t="s">
        <v>99</v>
      </c>
      <c r="C7686" s="15">
        <v>46131</v>
      </c>
      <c r="D7686" s="15">
        <v>46161</v>
      </c>
      <c r="E7686" s="13" t="s">
        <v>115</v>
      </c>
      <c r="F7686" s="13" t="s">
        <v>443</v>
      </c>
      <c r="G7686" s="17">
        <v>0</v>
      </c>
      <c r="H7686" s="13" t="s">
        <v>225</v>
      </c>
      <c r="I7686" s="13" t="s">
        <v>51</v>
      </c>
    </row>
    <row r="7687" spans="1:9" ht="21" customHeight="1">
      <c r="A7687" s="13" t="s">
        <v>100</v>
      </c>
      <c r="B7687" s="13" t="s">
        <v>99</v>
      </c>
      <c r="C7687" s="15">
        <v>46131</v>
      </c>
      <c r="D7687" s="15">
        <v>46161</v>
      </c>
      <c r="E7687" s="13" t="s">
        <v>115</v>
      </c>
      <c r="F7687" s="13" t="s">
        <v>444</v>
      </c>
      <c r="G7687" s="17">
        <v>0</v>
      </c>
      <c r="H7687" s="13" t="s">
        <v>225</v>
      </c>
      <c r="I7687" s="13" t="s">
        <v>51</v>
      </c>
    </row>
    <row r="7688" spans="1:9" ht="21" customHeight="1">
      <c r="A7688" s="13" t="s">
        <v>100</v>
      </c>
      <c r="B7688" s="13" t="s">
        <v>99</v>
      </c>
      <c r="C7688" s="15">
        <v>46131</v>
      </c>
      <c r="D7688" s="15">
        <v>46161</v>
      </c>
      <c r="E7688" s="13" t="s">
        <v>115</v>
      </c>
      <c r="F7688" s="13" t="s">
        <v>445</v>
      </c>
      <c r="G7688" s="17">
        <v>0</v>
      </c>
      <c r="H7688" s="13" t="s">
        <v>225</v>
      </c>
      <c r="I7688" s="13" t="s">
        <v>51</v>
      </c>
    </row>
    <row r="7689" spans="1:9" ht="21" customHeight="1">
      <c r="A7689" s="13" t="s">
        <v>100</v>
      </c>
      <c r="B7689" s="13" t="s">
        <v>99</v>
      </c>
      <c r="C7689" s="15">
        <v>46131</v>
      </c>
      <c r="D7689" s="15">
        <v>46161</v>
      </c>
      <c r="E7689" s="13" t="s">
        <v>115</v>
      </c>
      <c r="F7689" s="13" t="s">
        <v>113</v>
      </c>
      <c r="G7689" s="17">
        <v>0</v>
      </c>
      <c r="H7689" s="13" t="s">
        <v>225</v>
      </c>
      <c r="I7689" s="13" t="s">
        <v>51</v>
      </c>
    </row>
    <row r="7690" spans="1:9" ht="21" customHeight="1">
      <c r="A7690" s="13" t="s">
        <v>100</v>
      </c>
      <c r="B7690" s="13" t="s">
        <v>99</v>
      </c>
      <c r="C7690" s="15">
        <v>46131</v>
      </c>
      <c r="D7690" s="15">
        <v>46161</v>
      </c>
      <c r="E7690" s="13" t="s">
        <v>115</v>
      </c>
      <c r="F7690" s="13" t="s">
        <v>447</v>
      </c>
      <c r="G7690" s="17">
        <v>0</v>
      </c>
      <c r="H7690" s="13" t="s">
        <v>225</v>
      </c>
      <c r="I7690" s="13" t="s">
        <v>51</v>
      </c>
    </row>
    <row r="7691" spans="1:9" ht="21" customHeight="1">
      <c r="A7691" s="13" t="s">
        <v>100</v>
      </c>
      <c r="B7691" s="13" t="s">
        <v>99</v>
      </c>
      <c r="C7691" s="15">
        <v>46131</v>
      </c>
      <c r="D7691" s="15">
        <v>46161</v>
      </c>
      <c r="E7691" s="13" t="s">
        <v>115</v>
      </c>
      <c r="F7691" s="13" t="s">
        <v>448</v>
      </c>
      <c r="G7691" s="17">
        <v>0</v>
      </c>
      <c r="H7691" s="13" t="s">
        <v>225</v>
      </c>
      <c r="I7691" s="13" t="s">
        <v>51</v>
      </c>
    </row>
    <row r="7692" spans="1:9" ht="21" customHeight="1">
      <c r="A7692" s="13" t="s">
        <v>100</v>
      </c>
      <c r="B7692" s="13" t="s">
        <v>99</v>
      </c>
      <c r="C7692" s="15">
        <v>46131</v>
      </c>
      <c r="D7692" s="15">
        <v>46161</v>
      </c>
      <c r="E7692" s="13" t="s">
        <v>115</v>
      </c>
      <c r="F7692" s="13" t="s">
        <v>449</v>
      </c>
      <c r="G7692" s="17">
        <v>0</v>
      </c>
      <c r="H7692" s="13" t="s">
        <v>225</v>
      </c>
      <c r="I7692" s="13" t="s">
        <v>51</v>
      </c>
    </row>
    <row r="7693" spans="1:9" ht="21" customHeight="1">
      <c r="A7693" s="13" t="s">
        <v>100</v>
      </c>
      <c r="B7693" s="13" t="s">
        <v>99</v>
      </c>
      <c r="C7693" s="15">
        <v>46131</v>
      </c>
      <c r="D7693" s="15">
        <v>46161</v>
      </c>
      <c r="E7693" s="13" t="s">
        <v>115</v>
      </c>
      <c r="F7693" s="13" t="s">
        <v>450</v>
      </c>
      <c r="G7693" s="17">
        <v>0</v>
      </c>
      <c r="H7693" s="13" t="s">
        <v>225</v>
      </c>
      <c r="I7693" s="13" t="s">
        <v>51</v>
      </c>
    </row>
    <row r="7694" spans="1:9" ht="21" customHeight="1">
      <c r="A7694" s="13" t="s">
        <v>100</v>
      </c>
      <c r="B7694" s="13" t="s">
        <v>99</v>
      </c>
      <c r="C7694" s="15">
        <v>46131</v>
      </c>
      <c r="D7694" s="15">
        <v>46161</v>
      </c>
      <c r="E7694" s="13" t="s">
        <v>494</v>
      </c>
      <c r="F7694" s="13" t="s">
        <v>495</v>
      </c>
      <c r="G7694" s="17">
        <v>3.0000000000000001E-3</v>
      </c>
      <c r="H7694" s="13" t="s">
        <v>225</v>
      </c>
      <c r="I7694" s="13" t="s">
        <v>51</v>
      </c>
    </row>
    <row r="7695" spans="1:9" ht="21" customHeight="1">
      <c r="A7695" s="13" t="s">
        <v>100</v>
      </c>
      <c r="B7695" s="13" t="s">
        <v>99</v>
      </c>
      <c r="C7695" s="15">
        <v>46131</v>
      </c>
      <c r="D7695" s="15">
        <v>46161</v>
      </c>
      <c r="E7695" s="13" t="s">
        <v>494</v>
      </c>
      <c r="F7695" s="13" t="s">
        <v>496</v>
      </c>
      <c r="G7695" s="17">
        <v>3.0000000000000001E-3</v>
      </c>
      <c r="H7695" s="13" t="s">
        <v>225</v>
      </c>
      <c r="I7695" s="13" t="s">
        <v>51</v>
      </c>
    </row>
    <row r="7696" spans="1:9" ht="21" customHeight="1">
      <c r="A7696" s="13" t="s">
        <v>100</v>
      </c>
      <c r="B7696" s="13" t="s">
        <v>99</v>
      </c>
      <c r="C7696" s="15">
        <v>46131</v>
      </c>
      <c r="D7696" s="15">
        <v>46161</v>
      </c>
      <c r="E7696" s="13" t="s">
        <v>494</v>
      </c>
      <c r="F7696" s="13" t="s">
        <v>497</v>
      </c>
      <c r="G7696" s="17">
        <v>3.0000000000000001E-3</v>
      </c>
      <c r="H7696" s="13" t="s">
        <v>225</v>
      </c>
      <c r="I7696" s="13" t="s">
        <v>51</v>
      </c>
    </row>
    <row r="7697" spans="1:9" ht="21" customHeight="1">
      <c r="A7697" s="13" t="s">
        <v>100</v>
      </c>
      <c r="B7697" s="13" t="s">
        <v>99</v>
      </c>
      <c r="C7697" s="15">
        <v>46131</v>
      </c>
      <c r="D7697" s="15">
        <v>46161</v>
      </c>
      <c r="E7697" s="13" t="s">
        <v>494</v>
      </c>
      <c r="F7697" s="13" t="s">
        <v>499</v>
      </c>
      <c r="G7697" s="17">
        <v>2E-3</v>
      </c>
      <c r="H7697" s="13" t="s">
        <v>225</v>
      </c>
      <c r="I7697" s="13" t="s">
        <v>51</v>
      </c>
    </row>
    <row r="7698" spans="1:9" ht="21" customHeight="1">
      <c r="A7698" s="13" t="s">
        <v>100</v>
      </c>
      <c r="B7698" s="13" t="s">
        <v>99</v>
      </c>
      <c r="C7698" s="15">
        <v>46131</v>
      </c>
      <c r="D7698" s="15">
        <v>46161</v>
      </c>
      <c r="E7698" s="13" t="s">
        <v>494</v>
      </c>
      <c r="F7698" s="13" t="s">
        <v>395</v>
      </c>
      <c r="G7698" s="17">
        <v>2E-3</v>
      </c>
      <c r="H7698" s="13" t="s">
        <v>225</v>
      </c>
      <c r="I7698" s="13" t="s">
        <v>51</v>
      </c>
    </row>
    <row r="7699" spans="1:9" ht="21" customHeight="1">
      <c r="A7699" s="13" t="s">
        <v>100</v>
      </c>
      <c r="B7699" s="13" t="s">
        <v>99</v>
      </c>
      <c r="C7699" s="15">
        <v>46131</v>
      </c>
      <c r="D7699" s="15">
        <v>46161</v>
      </c>
      <c r="E7699" s="13" t="s">
        <v>494</v>
      </c>
      <c r="F7699" s="13" t="s">
        <v>392</v>
      </c>
      <c r="G7699" s="17">
        <v>2E-3</v>
      </c>
      <c r="H7699" s="13" t="s">
        <v>225</v>
      </c>
      <c r="I7699" s="13" t="s">
        <v>51</v>
      </c>
    </row>
    <row r="7700" spans="1:9" ht="21" customHeight="1">
      <c r="A7700" s="13" t="s">
        <v>100</v>
      </c>
      <c r="B7700" s="13" t="s">
        <v>99</v>
      </c>
      <c r="C7700" s="15">
        <v>46131</v>
      </c>
      <c r="D7700" s="15">
        <v>46161</v>
      </c>
      <c r="E7700" s="13" t="s">
        <v>494</v>
      </c>
      <c r="F7700" s="13" t="s">
        <v>364</v>
      </c>
      <c r="G7700" s="17">
        <v>1E-3</v>
      </c>
      <c r="H7700" s="13" t="s">
        <v>225</v>
      </c>
      <c r="I7700" s="13" t="s">
        <v>51</v>
      </c>
    </row>
    <row r="7701" spans="1:9" ht="21" customHeight="1">
      <c r="A7701" s="13" t="s">
        <v>100</v>
      </c>
      <c r="B7701" s="13" t="s">
        <v>99</v>
      </c>
      <c r="C7701" s="15">
        <v>46131</v>
      </c>
      <c r="D7701" s="15">
        <v>46161</v>
      </c>
      <c r="E7701" s="13" t="s">
        <v>494</v>
      </c>
      <c r="F7701" s="13" t="s">
        <v>366</v>
      </c>
      <c r="G7701" s="17">
        <v>1E-3</v>
      </c>
      <c r="H7701" s="13" t="s">
        <v>225</v>
      </c>
      <c r="I7701" s="13" t="s">
        <v>51</v>
      </c>
    </row>
    <row r="7702" spans="1:9" ht="21" customHeight="1">
      <c r="A7702" s="13" t="s">
        <v>100</v>
      </c>
      <c r="B7702" s="13" t="s">
        <v>99</v>
      </c>
      <c r="C7702" s="15">
        <v>46131</v>
      </c>
      <c r="D7702" s="15">
        <v>46161</v>
      </c>
      <c r="E7702" s="13" t="s">
        <v>494</v>
      </c>
      <c r="F7702" s="13" t="s">
        <v>498</v>
      </c>
      <c r="G7702" s="17">
        <v>1E-3</v>
      </c>
      <c r="H7702" s="13" t="s">
        <v>225</v>
      </c>
      <c r="I7702" s="13" t="s">
        <v>51</v>
      </c>
    </row>
    <row r="7703" spans="1:9" ht="21" customHeight="1">
      <c r="A7703" s="13" t="s">
        <v>100</v>
      </c>
      <c r="B7703" s="13" t="s">
        <v>99</v>
      </c>
      <c r="C7703" s="15">
        <v>46131</v>
      </c>
      <c r="D7703" s="15">
        <v>46161</v>
      </c>
      <c r="E7703" s="13" t="s">
        <v>494</v>
      </c>
      <c r="F7703" s="13" t="s">
        <v>500</v>
      </c>
      <c r="G7703" s="17">
        <v>1E-3</v>
      </c>
      <c r="H7703" s="13" t="s">
        <v>225</v>
      </c>
      <c r="I7703" s="13" t="s">
        <v>51</v>
      </c>
    </row>
    <row r="7704" spans="1:9" ht="21" customHeight="1">
      <c r="A7704" s="13" t="s">
        <v>100</v>
      </c>
      <c r="B7704" s="13" t="s">
        <v>99</v>
      </c>
      <c r="C7704" s="15">
        <v>46131</v>
      </c>
      <c r="D7704" s="15">
        <v>46161</v>
      </c>
      <c r="E7704" s="13" t="s">
        <v>494</v>
      </c>
      <c r="F7704" s="13" t="s">
        <v>339</v>
      </c>
      <c r="G7704" s="17">
        <v>1E-3</v>
      </c>
      <c r="H7704" s="13" t="s">
        <v>225</v>
      </c>
      <c r="I7704" s="13" t="s">
        <v>51</v>
      </c>
    </row>
    <row r="7705" spans="1:9" ht="21" customHeight="1">
      <c r="A7705" s="13" t="s">
        <v>100</v>
      </c>
      <c r="B7705" s="13" t="s">
        <v>99</v>
      </c>
      <c r="C7705" s="15">
        <v>46131</v>
      </c>
      <c r="D7705" s="15">
        <v>46161</v>
      </c>
      <c r="E7705" s="13" t="s">
        <v>494</v>
      </c>
      <c r="F7705" s="13" t="s">
        <v>501</v>
      </c>
      <c r="G7705" s="17">
        <v>1E-3</v>
      </c>
      <c r="H7705" s="13" t="s">
        <v>225</v>
      </c>
      <c r="I7705" s="13" t="s">
        <v>51</v>
      </c>
    </row>
    <row r="7706" spans="1:9" ht="21" customHeight="1">
      <c r="A7706" s="13" t="s">
        <v>100</v>
      </c>
      <c r="B7706" s="13" t="s">
        <v>99</v>
      </c>
      <c r="C7706" s="15">
        <v>46131</v>
      </c>
      <c r="D7706" s="15">
        <v>46161</v>
      </c>
      <c r="E7706" s="13" t="s">
        <v>494</v>
      </c>
      <c r="F7706" s="13" t="s">
        <v>502</v>
      </c>
      <c r="G7706" s="17">
        <v>1E-3</v>
      </c>
      <c r="H7706" s="13" t="s">
        <v>225</v>
      </c>
      <c r="I7706" s="13" t="s">
        <v>51</v>
      </c>
    </row>
    <row r="7707" spans="1:9" ht="21" customHeight="1">
      <c r="A7707" s="13" t="s">
        <v>100</v>
      </c>
      <c r="B7707" s="13" t="s">
        <v>99</v>
      </c>
      <c r="C7707" s="15">
        <v>46131</v>
      </c>
      <c r="D7707" s="15">
        <v>46161</v>
      </c>
      <c r="E7707" s="13" t="s">
        <v>494</v>
      </c>
      <c r="F7707" s="13" t="s">
        <v>503</v>
      </c>
      <c r="G7707" s="17">
        <v>1E-3</v>
      </c>
      <c r="H7707" s="13" t="s">
        <v>225</v>
      </c>
      <c r="I7707" s="13" t="s">
        <v>51</v>
      </c>
    </row>
    <row r="7708" spans="1:9" ht="21" customHeight="1">
      <c r="A7708" s="13" t="s">
        <v>100</v>
      </c>
      <c r="B7708" s="13" t="s">
        <v>99</v>
      </c>
      <c r="C7708" s="15">
        <v>46131</v>
      </c>
      <c r="D7708" s="15">
        <v>46161</v>
      </c>
      <c r="E7708" s="13" t="s">
        <v>494</v>
      </c>
      <c r="F7708" s="13" t="s">
        <v>504</v>
      </c>
      <c r="G7708" s="17">
        <v>1E-3</v>
      </c>
      <c r="H7708" s="13" t="s">
        <v>225</v>
      </c>
      <c r="I7708" s="13" t="s">
        <v>51</v>
      </c>
    </row>
    <row r="7709" spans="1:9" ht="21" customHeight="1">
      <c r="A7709" s="13" t="s">
        <v>100</v>
      </c>
      <c r="B7709" s="13" t="s">
        <v>99</v>
      </c>
      <c r="C7709" s="15">
        <v>46131</v>
      </c>
      <c r="D7709" s="15">
        <v>46161</v>
      </c>
      <c r="E7709" s="13" t="s">
        <v>494</v>
      </c>
      <c r="F7709" s="13" t="s">
        <v>362</v>
      </c>
      <c r="G7709" s="17">
        <v>0</v>
      </c>
      <c r="H7709" s="13" t="s">
        <v>225</v>
      </c>
      <c r="I7709" s="13" t="s">
        <v>51</v>
      </c>
    </row>
    <row r="7710" spans="1:9" ht="21" customHeight="1">
      <c r="A7710" s="13" t="s">
        <v>100</v>
      </c>
      <c r="B7710" s="13" t="s">
        <v>99</v>
      </c>
      <c r="C7710" s="15">
        <v>46131</v>
      </c>
      <c r="D7710" s="15">
        <v>46161</v>
      </c>
      <c r="E7710" s="13" t="s">
        <v>368</v>
      </c>
      <c r="F7710" s="13" t="s">
        <v>364</v>
      </c>
      <c r="G7710" s="17">
        <v>5.0000000000000001E-3</v>
      </c>
      <c r="H7710" s="13" t="s">
        <v>225</v>
      </c>
      <c r="I7710" s="13" t="s">
        <v>51</v>
      </c>
    </row>
    <row r="7711" spans="1:9" ht="21" customHeight="1">
      <c r="A7711" s="13" t="s">
        <v>100</v>
      </c>
      <c r="B7711" s="13" t="s">
        <v>99</v>
      </c>
      <c r="C7711" s="15">
        <v>46131</v>
      </c>
      <c r="D7711" s="15">
        <v>46161</v>
      </c>
      <c r="E7711" s="13" t="s">
        <v>368</v>
      </c>
      <c r="F7711" s="13" t="s">
        <v>372</v>
      </c>
      <c r="G7711" s="17">
        <v>3.0000000000000001E-3</v>
      </c>
      <c r="H7711" s="13" t="s">
        <v>225</v>
      </c>
      <c r="I7711" s="13" t="s">
        <v>51</v>
      </c>
    </row>
    <row r="7712" spans="1:9" ht="21" customHeight="1">
      <c r="A7712" s="13" t="s">
        <v>100</v>
      </c>
      <c r="B7712" s="13" t="s">
        <v>99</v>
      </c>
      <c r="C7712" s="15">
        <v>46131</v>
      </c>
      <c r="D7712" s="15">
        <v>46161</v>
      </c>
      <c r="E7712" s="13" t="s">
        <v>368</v>
      </c>
      <c r="F7712" s="13" t="s">
        <v>370</v>
      </c>
      <c r="G7712" s="17">
        <v>3.0000000000000001E-3</v>
      </c>
      <c r="H7712" s="13" t="s">
        <v>225</v>
      </c>
      <c r="I7712" s="13" t="s">
        <v>51</v>
      </c>
    </row>
    <row r="7713" spans="1:9" ht="21" customHeight="1">
      <c r="A7713" s="13" t="s">
        <v>100</v>
      </c>
      <c r="B7713" s="13" t="s">
        <v>99</v>
      </c>
      <c r="C7713" s="15">
        <v>46131</v>
      </c>
      <c r="D7713" s="15">
        <v>46161</v>
      </c>
      <c r="E7713" s="13" t="s">
        <v>368</v>
      </c>
      <c r="F7713" s="13" t="s">
        <v>371</v>
      </c>
      <c r="G7713" s="17">
        <v>3.0000000000000001E-3</v>
      </c>
      <c r="H7713" s="13" t="s">
        <v>225</v>
      </c>
      <c r="I7713" s="13" t="s">
        <v>51</v>
      </c>
    </row>
    <row r="7714" spans="1:9" ht="21" customHeight="1">
      <c r="A7714" s="13" t="s">
        <v>100</v>
      </c>
      <c r="B7714" s="13" t="s">
        <v>99</v>
      </c>
      <c r="C7714" s="15">
        <v>46131</v>
      </c>
      <c r="D7714" s="15">
        <v>46161</v>
      </c>
      <c r="E7714" s="13" t="s">
        <v>368</v>
      </c>
      <c r="F7714" s="13" t="s">
        <v>369</v>
      </c>
      <c r="G7714" s="17">
        <v>2E-3</v>
      </c>
      <c r="H7714" s="13" t="s">
        <v>225</v>
      </c>
      <c r="I7714" s="13" t="s">
        <v>51</v>
      </c>
    </row>
    <row r="7715" spans="1:9" ht="21" customHeight="1">
      <c r="A7715" s="13" t="s">
        <v>100</v>
      </c>
      <c r="B7715" s="13" t="s">
        <v>99</v>
      </c>
      <c r="C7715" s="15">
        <v>46131</v>
      </c>
      <c r="D7715" s="15">
        <v>46161</v>
      </c>
      <c r="E7715" s="13" t="s">
        <v>368</v>
      </c>
      <c r="F7715" s="13" t="s">
        <v>373</v>
      </c>
      <c r="G7715" s="17">
        <v>2E-3</v>
      </c>
      <c r="H7715" s="13" t="s">
        <v>225</v>
      </c>
      <c r="I7715" s="13" t="s">
        <v>51</v>
      </c>
    </row>
    <row r="7716" spans="1:9" ht="21" customHeight="1">
      <c r="A7716" s="13" t="s">
        <v>100</v>
      </c>
      <c r="B7716" s="13" t="s">
        <v>99</v>
      </c>
      <c r="C7716" s="15">
        <v>46131</v>
      </c>
      <c r="D7716" s="15">
        <v>46161</v>
      </c>
      <c r="E7716" s="13" t="s">
        <v>368</v>
      </c>
      <c r="F7716" s="13" t="s">
        <v>362</v>
      </c>
      <c r="G7716" s="17">
        <v>1E-3</v>
      </c>
      <c r="H7716" s="13" t="s">
        <v>225</v>
      </c>
      <c r="I7716" s="13" t="s">
        <v>51</v>
      </c>
    </row>
    <row r="7717" spans="1:9" ht="21" customHeight="1">
      <c r="A7717" s="13" t="s">
        <v>100</v>
      </c>
      <c r="B7717" s="13" t="s">
        <v>99</v>
      </c>
      <c r="C7717" s="15">
        <v>46131</v>
      </c>
      <c r="D7717" s="15">
        <v>46161</v>
      </c>
      <c r="E7717" s="13" t="s">
        <v>368</v>
      </c>
      <c r="F7717" s="13" t="s">
        <v>366</v>
      </c>
      <c r="G7717" s="17">
        <v>0</v>
      </c>
      <c r="H7717" s="13" t="s">
        <v>225</v>
      </c>
      <c r="I7717" s="13" t="s">
        <v>51</v>
      </c>
    </row>
    <row r="7718" spans="1:9" ht="21" customHeight="1">
      <c r="A7718" s="13" t="s">
        <v>100</v>
      </c>
      <c r="B7718" s="13" t="s">
        <v>99</v>
      </c>
      <c r="C7718" s="15">
        <v>46131</v>
      </c>
      <c r="D7718" s="15">
        <v>46161</v>
      </c>
      <c r="E7718" s="13" t="s">
        <v>368</v>
      </c>
      <c r="F7718" s="13" t="s">
        <v>374</v>
      </c>
      <c r="G7718" s="17">
        <v>0</v>
      </c>
      <c r="H7718" s="13" t="s">
        <v>225</v>
      </c>
      <c r="I7718" s="13" t="s">
        <v>51</v>
      </c>
    </row>
    <row r="7719" spans="1:9" ht="21" customHeight="1">
      <c r="A7719" s="13" t="s">
        <v>100</v>
      </c>
      <c r="B7719" s="13" t="s">
        <v>99</v>
      </c>
      <c r="C7719" s="15">
        <v>46131</v>
      </c>
      <c r="D7719" s="15">
        <v>46161</v>
      </c>
      <c r="E7719" s="13" t="s">
        <v>368</v>
      </c>
      <c r="F7719" s="13" t="s">
        <v>375</v>
      </c>
      <c r="G7719" s="17">
        <v>0</v>
      </c>
      <c r="H7719" s="13" t="s">
        <v>225</v>
      </c>
      <c r="I7719" s="13" t="s">
        <v>51</v>
      </c>
    </row>
    <row r="7720" spans="1:9" ht="21" customHeight="1">
      <c r="A7720" s="13" t="s">
        <v>100</v>
      </c>
      <c r="B7720" s="13" t="s">
        <v>99</v>
      </c>
      <c r="C7720" s="15">
        <v>46131</v>
      </c>
      <c r="D7720" s="15">
        <v>46161</v>
      </c>
      <c r="E7720" s="13" t="s">
        <v>75</v>
      </c>
      <c r="F7720" s="13" t="s">
        <v>279</v>
      </c>
      <c r="G7720" s="17">
        <v>3.0000000000000001E-3</v>
      </c>
      <c r="H7720" s="13" t="s">
        <v>225</v>
      </c>
      <c r="I7720" s="13" t="s">
        <v>51</v>
      </c>
    </row>
    <row r="7721" spans="1:9" ht="21" customHeight="1">
      <c r="A7721" s="13" t="s">
        <v>100</v>
      </c>
      <c r="B7721" s="13" t="s">
        <v>99</v>
      </c>
      <c r="C7721" s="15">
        <v>46131</v>
      </c>
      <c r="D7721" s="15">
        <v>46161</v>
      </c>
      <c r="E7721" s="13" t="s">
        <v>75</v>
      </c>
      <c r="F7721" s="13" t="s">
        <v>283</v>
      </c>
      <c r="G7721" s="17">
        <v>2E-3</v>
      </c>
      <c r="H7721" s="13" t="s">
        <v>225</v>
      </c>
      <c r="I7721" s="13" t="s">
        <v>51</v>
      </c>
    </row>
    <row r="7722" spans="1:9" ht="21" customHeight="1">
      <c r="A7722" s="13" t="s">
        <v>100</v>
      </c>
      <c r="B7722" s="13" t="s">
        <v>99</v>
      </c>
      <c r="C7722" s="15">
        <v>46131</v>
      </c>
      <c r="D7722" s="15">
        <v>46161</v>
      </c>
      <c r="E7722" s="13" t="s">
        <v>75</v>
      </c>
      <c r="F7722" s="13" t="s">
        <v>282</v>
      </c>
      <c r="G7722" s="17">
        <v>2E-3</v>
      </c>
      <c r="H7722" s="13" t="s">
        <v>225</v>
      </c>
      <c r="I7722" s="13" t="s">
        <v>51</v>
      </c>
    </row>
    <row r="7723" spans="1:9" ht="21" customHeight="1">
      <c r="A7723" s="13" t="s">
        <v>100</v>
      </c>
      <c r="B7723" s="13" t="s">
        <v>99</v>
      </c>
      <c r="C7723" s="15">
        <v>46131</v>
      </c>
      <c r="D7723" s="15">
        <v>46161</v>
      </c>
      <c r="E7723" s="13" t="s">
        <v>75</v>
      </c>
      <c r="F7723" s="13" t="s">
        <v>287</v>
      </c>
      <c r="G7723" s="17">
        <v>1E-3</v>
      </c>
      <c r="H7723" s="13" t="s">
        <v>225</v>
      </c>
      <c r="I7723" s="13" t="s">
        <v>51</v>
      </c>
    </row>
    <row r="7724" spans="1:9" ht="21" customHeight="1">
      <c r="A7724" s="13" t="s">
        <v>100</v>
      </c>
      <c r="B7724" s="13" t="s">
        <v>99</v>
      </c>
      <c r="C7724" s="15">
        <v>46131</v>
      </c>
      <c r="D7724" s="15">
        <v>46161</v>
      </c>
      <c r="E7724" s="13" t="s">
        <v>75</v>
      </c>
      <c r="F7724" s="13" t="s">
        <v>284</v>
      </c>
      <c r="G7724" s="17">
        <v>1E-3</v>
      </c>
      <c r="H7724" s="13" t="s">
        <v>225</v>
      </c>
      <c r="I7724" s="13" t="s">
        <v>51</v>
      </c>
    </row>
    <row r="7725" spans="1:9" ht="21" customHeight="1">
      <c r="A7725" s="13" t="s">
        <v>100</v>
      </c>
      <c r="B7725" s="13" t="s">
        <v>99</v>
      </c>
      <c r="C7725" s="15">
        <v>46131</v>
      </c>
      <c r="D7725" s="15">
        <v>46161</v>
      </c>
      <c r="E7725" s="13" t="s">
        <v>75</v>
      </c>
      <c r="F7725" s="13" t="s">
        <v>281</v>
      </c>
      <c r="G7725" s="17">
        <v>1E-3</v>
      </c>
      <c r="H7725" s="13" t="s">
        <v>225</v>
      </c>
      <c r="I7725" s="13" t="s">
        <v>51</v>
      </c>
    </row>
    <row r="7726" spans="1:9" ht="21" customHeight="1">
      <c r="A7726" s="13" t="s">
        <v>100</v>
      </c>
      <c r="B7726" s="13" t="s">
        <v>99</v>
      </c>
      <c r="C7726" s="15">
        <v>46131</v>
      </c>
      <c r="D7726" s="15">
        <v>46161</v>
      </c>
      <c r="E7726" s="13" t="s">
        <v>75</v>
      </c>
      <c r="F7726" s="13" t="s">
        <v>289</v>
      </c>
      <c r="G7726" s="17">
        <v>1E-3</v>
      </c>
      <c r="H7726" s="13" t="s">
        <v>225</v>
      </c>
      <c r="I7726" s="13" t="s">
        <v>51</v>
      </c>
    </row>
    <row r="7727" spans="1:9" ht="21" customHeight="1">
      <c r="A7727" s="13" t="s">
        <v>100</v>
      </c>
      <c r="B7727" s="13" t="s">
        <v>99</v>
      </c>
      <c r="C7727" s="15">
        <v>46131</v>
      </c>
      <c r="D7727" s="15">
        <v>46161</v>
      </c>
      <c r="E7727" s="13" t="s">
        <v>75</v>
      </c>
      <c r="F7727" s="13" t="s">
        <v>291</v>
      </c>
      <c r="G7727" s="17">
        <v>1E-3</v>
      </c>
      <c r="H7727" s="13" t="s">
        <v>225</v>
      </c>
      <c r="I7727" s="13" t="s">
        <v>51</v>
      </c>
    </row>
    <row r="7728" spans="1:9" ht="21" customHeight="1">
      <c r="A7728" s="13" t="s">
        <v>100</v>
      </c>
      <c r="B7728" s="13" t="s">
        <v>99</v>
      </c>
      <c r="C7728" s="15">
        <v>46131</v>
      </c>
      <c r="D7728" s="15">
        <v>46161</v>
      </c>
      <c r="E7728" s="13" t="s">
        <v>75</v>
      </c>
      <c r="F7728" s="13" t="s">
        <v>280</v>
      </c>
      <c r="G7728" s="17">
        <v>1E-3</v>
      </c>
      <c r="H7728" s="13" t="s">
        <v>225</v>
      </c>
      <c r="I7728" s="13" t="s">
        <v>51</v>
      </c>
    </row>
    <row r="7729" spans="1:9" ht="21" customHeight="1">
      <c r="A7729" s="13" t="s">
        <v>100</v>
      </c>
      <c r="B7729" s="13" t="s">
        <v>99</v>
      </c>
      <c r="C7729" s="15">
        <v>46131</v>
      </c>
      <c r="D7729" s="15">
        <v>46161</v>
      </c>
      <c r="E7729" s="13" t="s">
        <v>75</v>
      </c>
      <c r="F7729" s="13" t="s">
        <v>292</v>
      </c>
      <c r="G7729" s="17">
        <v>1E-3</v>
      </c>
      <c r="H7729" s="13" t="s">
        <v>225</v>
      </c>
      <c r="I7729" s="13" t="s">
        <v>51</v>
      </c>
    </row>
    <row r="7730" spans="1:9" ht="21" customHeight="1">
      <c r="A7730" s="13" t="s">
        <v>100</v>
      </c>
      <c r="B7730" s="13" t="s">
        <v>99</v>
      </c>
      <c r="C7730" s="15">
        <v>46131</v>
      </c>
      <c r="D7730" s="15">
        <v>46161</v>
      </c>
      <c r="E7730" s="13" t="s">
        <v>75</v>
      </c>
      <c r="F7730" s="13" t="s">
        <v>290</v>
      </c>
      <c r="G7730" s="17">
        <v>1E-3</v>
      </c>
      <c r="H7730" s="13" t="s">
        <v>225</v>
      </c>
      <c r="I7730" s="13" t="s">
        <v>51</v>
      </c>
    </row>
    <row r="7731" spans="1:9" ht="21" customHeight="1">
      <c r="A7731" s="13" t="s">
        <v>100</v>
      </c>
      <c r="B7731" s="13" t="s">
        <v>99</v>
      </c>
      <c r="C7731" s="15">
        <v>46131</v>
      </c>
      <c r="D7731" s="15">
        <v>46161</v>
      </c>
      <c r="E7731" s="13" t="s">
        <v>75</v>
      </c>
      <c r="F7731" s="13" t="s">
        <v>285</v>
      </c>
      <c r="G7731" s="17">
        <v>1E-3</v>
      </c>
      <c r="H7731" s="13" t="s">
        <v>225</v>
      </c>
      <c r="I7731" s="13" t="s">
        <v>51</v>
      </c>
    </row>
    <row r="7732" spans="1:9" ht="21" customHeight="1">
      <c r="A7732" s="13" t="s">
        <v>100</v>
      </c>
      <c r="B7732" s="13" t="s">
        <v>99</v>
      </c>
      <c r="C7732" s="15">
        <v>46131</v>
      </c>
      <c r="D7732" s="15">
        <v>46161</v>
      </c>
      <c r="E7732" s="13" t="s">
        <v>75</v>
      </c>
      <c r="F7732" s="13" t="s">
        <v>278</v>
      </c>
      <c r="G7732" s="17">
        <v>1E-3</v>
      </c>
      <c r="H7732" s="13" t="s">
        <v>225</v>
      </c>
      <c r="I7732" s="13" t="s">
        <v>51</v>
      </c>
    </row>
    <row r="7733" spans="1:9" ht="21" customHeight="1">
      <c r="A7733" s="13" t="s">
        <v>100</v>
      </c>
      <c r="B7733" s="13" t="s">
        <v>99</v>
      </c>
      <c r="C7733" s="15">
        <v>46131</v>
      </c>
      <c r="D7733" s="15">
        <v>46161</v>
      </c>
      <c r="E7733" s="13" t="s">
        <v>75</v>
      </c>
      <c r="F7733" s="13" t="s">
        <v>73</v>
      </c>
      <c r="G7733" s="17">
        <v>1E-3</v>
      </c>
      <c r="H7733" s="13" t="s">
        <v>225</v>
      </c>
      <c r="I7733" s="13" t="s">
        <v>51</v>
      </c>
    </row>
    <row r="7734" spans="1:9" ht="21" customHeight="1">
      <c r="A7734" s="13" t="s">
        <v>100</v>
      </c>
      <c r="B7734" s="13" t="s">
        <v>99</v>
      </c>
      <c r="C7734" s="15">
        <v>46131</v>
      </c>
      <c r="D7734" s="15">
        <v>46161</v>
      </c>
      <c r="E7734" s="13" t="s">
        <v>75</v>
      </c>
      <c r="F7734" s="13" t="s">
        <v>288</v>
      </c>
      <c r="G7734" s="17">
        <v>0</v>
      </c>
      <c r="H7734" s="13" t="s">
        <v>225</v>
      </c>
      <c r="I7734" s="13" t="s">
        <v>51</v>
      </c>
    </row>
    <row r="7735" spans="1:9" ht="21" customHeight="1">
      <c r="A7735" s="13" t="s">
        <v>100</v>
      </c>
      <c r="B7735" s="13" t="s">
        <v>99</v>
      </c>
      <c r="C7735" s="15">
        <v>46131</v>
      </c>
      <c r="D7735" s="15">
        <v>46161</v>
      </c>
      <c r="E7735" s="13" t="s">
        <v>75</v>
      </c>
      <c r="F7735" s="13" t="s">
        <v>286</v>
      </c>
      <c r="G7735" s="17">
        <v>0</v>
      </c>
      <c r="H7735" s="13" t="s">
        <v>225</v>
      </c>
      <c r="I7735" s="13" t="s">
        <v>51</v>
      </c>
    </row>
    <row r="7736" spans="1:9" ht="21" customHeight="1">
      <c r="A7736" s="13" t="s">
        <v>100</v>
      </c>
      <c r="B7736" s="13" t="s">
        <v>99</v>
      </c>
      <c r="C7736" s="15">
        <v>46131</v>
      </c>
      <c r="D7736" s="15">
        <v>46161</v>
      </c>
      <c r="E7736" s="13" t="s">
        <v>363</v>
      </c>
      <c r="F7736" s="13" t="s">
        <v>364</v>
      </c>
      <c r="G7736" s="17">
        <v>4.0000000000000001E-3</v>
      </c>
      <c r="H7736" s="13" t="s">
        <v>225</v>
      </c>
      <c r="I7736" s="13" t="s">
        <v>51</v>
      </c>
    </row>
    <row r="7737" spans="1:9" ht="21" customHeight="1">
      <c r="A7737" s="13" t="s">
        <v>100</v>
      </c>
      <c r="B7737" s="13" t="s">
        <v>99</v>
      </c>
      <c r="C7737" s="15">
        <v>46131</v>
      </c>
      <c r="D7737" s="15">
        <v>46161</v>
      </c>
      <c r="E7737" s="13" t="s">
        <v>363</v>
      </c>
      <c r="F7737" s="13" t="s">
        <v>365</v>
      </c>
      <c r="G7737" s="17">
        <v>3.0000000000000001E-3</v>
      </c>
      <c r="H7737" s="13" t="s">
        <v>225</v>
      </c>
      <c r="I7737" s="13" t="s">
        <v>51</v>
      </c>
    </row>
    <row r="7738" spans="1:9" ht="21" customHeight="1">
      <c r="A7738" s="13" t="s">
        <v>100</v>
      </c>
      <c r="B7738" s="13" t="s">
        <v>99</v>
      </c>
      <c r="C7738" s="15">
        <v>46131</v>
      </c>
      <c r="D7738" s="15">
        <v>46161</v>
      </c>
      <c r="E7738" s="13" t="s">
        <v>363</v>
      </c>
      <c r="F7738" s="13" t="s">
        <v>366</v>
      </c>
      <c r="G7738" s="17">
        <v>2E-3</v>
      </c>
      <c r="H7738" s="13" t="s">
        <v>225</v>
      </c>
      <c r="I7738" s="13" t="s">
        <v>51</v>
      </c>
    </row>
    <row r="7739" spans="1:9" ht="21" customHeight="1">
      <c r="A7739" s="13" t="s">
        <v>100</v>
      </c>
      <c r="B7739" s="13" t="s">
        <v>99</v>
      </c>
      <c r="C7739" s="15">
        <v>46131</v>
      </c>
      <c r="D7739" s="15">
        <v>46161</v>
      </c>
      <c r="E7739" s="13" t="s">
        <v>363</v>
      </c>
      <c r="F7739" s="13" t="s">
        <v>362</v>
      </c>
      <c r="G7739" s="17">
        <v>2E-3</v>
      </c>
      <c r="H7739" s="13" t="s">
        <v>225</v>
      </c>
      <c r="I7739" s="13" t="s">
        <v>51</v>
      </c>
    </row>
    <row r="7740" spans="1:9" ht="21" customHeight="1">
      <c r="A7740" s="13" t="s">
        <v>100</v>
      </c>
      <c r="B7740" s="13" t="s">
        <v>99</v>
      </c>
      <c r="C7740" s="15">
        <v>46131</v>
      </c>
      <c r="D7740" s="15">
        <v>46161</v>
      </c>
      <c r="E7740" s="13" t="s">
        <v>363</v>
      </c>
      <c r="F7740" s="13" t="s">
        <v>367</v>
      </c>
      <c r="G7740" s="17">
        <v>1E-3</v>
      </c>
      <c r="H7740" s="13" t="s">
        <v>225</v>
      </c>
      <c r="I7740" s="13" t="s">
        <v>51</v>
      </c>
    </row>
    <row r="7741" spans="1:9" ht="21" customHeight="1">
      <c r="A7741" s="13" t="s">
        <v>100</v>
      </c>
      <c r="B7741" s="13" t="s">
        <v>99</v>
      </c>
      <c r="C7741" s="15">
        <v>46131</v>
      </c>
      <c r="D7741" s="15">
        <v>46161</v>
      </c>
      <c r="E7741" s="13" t="s">
        <v>88</v>
      </c>
      <c r="F7741" s="13" t="s">
        <v>451</v>
      </c>
      <c r="G7741" s="17">
        <v>2E-3</v>
      </c>
      <c r="H7741" s="13" t="s">
        <v>225</v>
      </c>
      <c r="I7741" s="13" t="s">
        <v>51</v>
      </c>
    </row>
    <row r="7742" spans="1:9" ht="21" customHeight="1">
      <c r="A7742" s="13" t="s">
        <v>100</v>
      </c>
      <c r="B7742" s="13" t="s">
        <v>99</v>
      </c>
      <c r="C7742" s="15">
        <v>46131</v>
      </c>
      <c r="D7742" s="15">
        <v>46161</v>
      </c>
      <c r="E7742" s="13" t="s">
        <v>88</v>
      </c>
      <c r="F7742" s="13" t="s">
        <v>458</v>
      </c>
      <c r="G7742" s="17">
        <v>2E-3</v>
      </c>
      <c r="H7742" s="13" t="s">
        <v>225</v>
      </c>
      <c r="I7742" s="13" t="s">
        <v>51</v>
      </c>
    </row>
    <row r="7743" spans="1:9" ht="21" customHeight="1">
      <c r="A7743" s="13" t="s">
        <v>100</v>
      </c>
      <c r="B7743" s="13" t="s">
        <v>99</v>
      </c>
      <c r="C7743" s="15">
        <v>46131</v>
      </c>
      <c r="D7743" s="15">
        <v>46161</v>
      </c>
      <c r="E7743" s="13" t="s">
        <v>88</v>
      </c>
      <c r="F7743" s="13" t="s">
        <v>452</v>
      </c>
      <c r="G7743" s="17">
        <v>1E-3</v>
      </c>
      <c r="H7743" s="13" t="s">
        <v>225</v>
      </c>
      <c r="I7743" s="13" t="s">
        <v>51</v>
      </c>
    </row>
    <row r="7744" spans="1:9" ht="21" customHeight="1">
      <c r="A7744" s="13" t="s">
        <v>100</v>
      </c>
      <c r="B7744" s="13" t="s">
        <v>99</v>
      </c>
      <c r="C7744" s="15">
        <v>46131</v>
      </c>
      <c r="D7744" s="15">
        <v>46161</v>
      </c>
      <c r="E7744" s="13" t="s">
        <v>88</v>
      </c>
      <c r="F7744" s="13" t="s">
        <v>453</v>
      </c>
      <c r="G7744" s="17">
        <v>1E-3</v>
      </c>
      <c r="H7744" s="13" t="s">
        <v>225</v>
      </c>
      <c r="I7744" s="13" t="s">
        <v>51</v>
      </c>
    </row>
    <row r="7745" spans="1:9" ht="21" customHeight="1">
      <c r="A7745" s="13" t="s">
        <v>100</v>
      </c>
      <c r="B7745" s="13" t="s">
        <v>99</v>
      </c>
      <c r="C7745" s="15">
        <v>46131</v>
      </c>
      <c r="D7745" s="15">
        <v>46161</v>
      </c>
      <c r="E7745" s="13" t="s">
        <v>88</v>
      </c>
      <c r="F7745" s="13" t="s">
        <v>454</v>
      </c>
      <c r="G7745" s="17">
        <v>1E-3</v>
      </c>
      <c r="H7745" s="13" t="s">
        <v>225</v>
      </c>
      <c r="I7745" s="13" t="s">
        <v>51</v>
      </c>
    </row>
    <row r="7746" spans="1:9" ht="21" customHeight="1">
      <c r="A7746" s="13" t="s">
        <v>100</v>
      </c>
      <c r="B7746" s="13" t="s">
        <v>99</v>
      </c>
      <c r="C7746" s="15">
        <v>46131</v>
      </c>
      <c r="D7746" s="15">
        <v>46161</v>
      </c>
      <c r="E7746" s="13" t="s">
        <v>88</v>
      </c>
      <c r="F7746" s="13" t="s">
        <v>455</v>
      </c>
      <c r="G7746" s="17">
        <v>1E-3</v>
      </c>
      <c r="H7746" s="13" t="s">
        <v>225</v>
      </c>
      <c r="I7746" s="13" t="s">
        <v>51</v>
      </c>
    </row>
    <row r="7747" spans="1:9" ht="21" customHeight="1">
      <c r="A7747" s="13" t="s">
        <v>100</v>
      </c>
      <c r="B7747" s="13" t="s">
        <v>99</v>
      </c>
      <c r="C7747" s="15">
        <v>46131</v>
      </c>
      <c r="D7747" s="15">
        <v>46161</v>
      </c>
      <c r="E7747" s="13" t="s">
        <v>88</v>
      </c>
      <c r="F7747" s="13" t="s">
        <v>456</v>
      </c>
      <c r="G7747" s="17">
        <v>1E-3</v>
      </c>
      <c r="H7747" s="13" t="s">
        <v>225</v>
      </c>
      <c r="I7747" s="13" t="s">
        <v>51</v>
      </c>
    </row>
    <row r="7748" spans="1:9" ht="21" customHeight="1">
      <c r="A7748" s="13" t="s">
        <v>100</v>
      </c>
      <c r="B7748" s="13" t="s">
        <v>99</v>
      </c>
      <c r="C7748" s="15">
        <v>46131</v>
      </c>
      <c r="D7748" s="15">
        <v>46161</v>
      </c>
      <c r="E7748" s="13" t="s">
        <v>88</v>
      </c>
      <c r="F7748" s="13" t="s">
        <v>468</v>
      </c>
      <c r="G7748" s="17">
        <v>1E-3</v>
      </c>
      <c r="H7748" s="13" t="s">
        <v>225</v>
      </c>
      <c r="I7748" s="13" t="s">
        <v>51</v>
      </c>
    </row>
    <row r="7749" spans="1:9" ht="21" customHeight="1">
      <c r="A7749" s="13" t="s">
        <v>100</v>
      </c>
      <c r="B7749" s="13" t="s">
        <v>99</v>
      </c>
      <c r="C7749" s="15">
        <v>46131</v>
      </c>
      <c r="D7749" s="15">
        <v>46161</v>
      </c>
      <c r="E7749" s="13" t="s">
        <v>88</v>
      </c>
      <c r="F7749" s="13" t="s">
        <v>459</v>
      </c>
      <c r="G7749" s="17">
        <v>0</v>
      </c>
      <c r="H7749" s="13" t="s">
        <v>225</v>
      </c>
      <c r="I7749" s="13" t="s">
        <v>51</v>
      </c>
    </row>
    <row r="7750" spans="1:9" ht="21" customHeight="1">
      <c r="A7750" s="13" t="s">
        <v>100</v>
      </c>
      <c r="B7750" s="13" t="s">
        <v>99</v>
      </c>
      <c r="C7750" s="15">
        <v>46131</v>
      </c>
      <c r="D7750" s="15">
        <v>46161</v>
      </c>
      <c r="E7750" s="13" t="s">
        <v>88</v>
      </c>
      <c r="F7750" s="13" t="s">
        <v>460</v>
      </c>
      <c r="G7750" s="17">
        <v>0</v>
      </c>
      <c r="H7750" s="13" t="s">
        <v>225</v>
      </c>
      <c r="I7750" s="13" t="s">
        <v>51</v>
      </c>
    </row>
    <row r="7751" spans="1:9" ht="21" customHeight="1">
      <c r="A7751" s="13" t="s">
        <v>100</v>
      </c>
      <c r="B7751" s="13" t="s">
        <v>99</v>
      </c>
      <c r="C7751" s="15">
        <v>46131</v>
      </c>
      <c r="D7751" s="15">
        <v>46161</v>
      </c>
      <c r="E7751" s="13" t="s">
        <v>88</v>
      </c>
      <c r="F7751" s="13" t="s">
        <v>457</v>
      </c>
      <c r="G7751" s="17">
        <v>0</v>
      </c>
      <c r="H7751" s="13" t="s">
        <v>225</v>
      </c>
      <c r="I7751" s="13" t="s">
        <v>51</v>
      </c>
    </row>
    <row r="7752" spans="1:9" ht="21" customHeight="1">
      <c r="A7752" s="13" t="s">
        <v>100</v>
      </c>
      <c r="B7752" s="13" t="s">
        <v>99</v>
      </c>
      <c r="C7752" s="15">
        <v>46131</v>
      </c>
      <c r="D7752" s="15">
        <v>46161</v>
      </c>
      <c r="E7752" s="13" t="s">
        <v>88</v>
      </c>
      <c r="F7752" s="13" t="s">
        <v>461</v>
      </c>
      <c r="G7752" s="17">
        <v>0</v>
      </c>
      <c r="H7752" s="13" t="s">
        <v>225</v>
      </c>
      <c r="I7752" s="13" t="s">
        <v>51</v>
      </c>
    </row>
    <row r="7753" spans="1:9" ht="21" customHeight="1">
      <c r="A7753" s="13" t="s">
        <v>100</v>
      </c>
      <c r="B7753" s="13" t="s">
        <v>99</v>
      </c>
      <c r="C7753" s="15">
        <v>46131</v>
      </c>
      <c r="D7753" s="15">
        <v>46161</v>
      </c>
      <c r="E7753" s="13" t="s">
        <v>88</v>
      </c>
      <c r="F7753" s="13" t="s">
        <v>462</v>
      </c>
      <c r="G7753" s="17">
        <v>0</v>
      </c>
      <c r="H7753" s="13" t="s">
        <v>225</v>
      </c>
      <c r="I7753" s="13" t="s">
        <v>51</v>
      </c>
    </row>
    <row r="7754" spans="1:9" ht="21" customHeight="1">
      <c r="A7754" s="13" t="s">
        <v>100</v>
      </c>
      <c r="B7754" s="13" t="s">
        <v>99</v>
      </c>
      <c r="C7754" s="15">
        <v>46131</v>
      </c>
      <c r="D7754" s="15">
        <v>46161</v>
      </c>
      <c r="E7754" s="13" t="s">
        <v>88</v>
      </c>
      <c r="F7754" s="13" t="s">
        <v>463</v>
      </c>
      <c r="G7754" s="17">
        <v>0</v>
      </c>
      <c r="H7754" s="13" t="s">
        <v>225</v>
      </c>
      <c r="I7754" s="13" t="s">
        <v>51</v>
      </c>
    </row>
    <row r="7755" spans="1:9" ht="21" customHeight="1">
      <c r="A7755" s="13" t="s">
        <v>100</v>
      </c>
      <c r="B7755" s="13" t="s">
        <v>99</v>
      </c>
      <c r="C7755" s="15">
        <v>46131</v>
      </c>
      <c r="D7755" s="15">
        <v>46161</v>
      </c>
      <c r="E7755" s="13" t="s">
        <v>88</v>
      </c>
      <c r="F7755" s="13" t="s">
        <v>464</v>
      </c>
      <c r="G7755" s="17">
        <v>0</v>
      </c>
      <c r="H7755" s="13" t="s">
        <v>225</v>
      </c>
      <c r="I7755" s="13" t="s">
        <v>51</v>
      </c>
    </row>
    <row r="7756" spans="1:9" ht="21" customHeight="1">
      <c r="A7756" s="13" t="s">
        <v>100</v>
      </c>
      <c r="B7756" s="13" t="s">
        <v>99</v>
      </c>
      <c r="C7756" s="15">
        <v>46131</v>
      </c>
      <c r="D7756" s="15">
        <v>46161</v>
      </c>
      <c r="E7756" s="13" t="s">
        <v>88</v>
      </c>
      <c r="F7756" s="13" t="s">
        <v>465</v>
      </c>
      <c r="G7756" s="17">
        <v>0</v>
      </c>
      <c r="H7756" s="13" t="s">
        <v>225</v>
      </c>
      <c r="I7756" s="13" t="s">
        <v>51</v>
      </c>
    </row>
    <row r="7757" spans="1:9" ht="21" customHeight="1">
      <c r="A7757" s="13" t="s">
        <v>100</v>
      </c>
      <c r="B7757" s="13" t="s">
        <v>99</v>
      </c>
      <c r="C7757" s="15">
        <v>46131</v>
      </c>
      <c r="D7757" s="15">
        <v>46161</v>
      </c>
      <c r="E7757" s="13" t="s">
        <v>88</v>
      </c>
      <c r="F7757" s="13" t="s">
        <v>466</v>
      </c>
      <c r="G7757" s="17">
        <v>0</v>
      </c>
      <c r="H7757" s="13" t="s">
        <v>225</v>
      </c>
      <c r="I7757" s="13" t="s">
        <v>51</v>
      </c>
    </row>
    <row r="7758" spans="1:9" ht="21" customHeight="1">
      <c r="A7758" s="13" t="s">
        <v>100</v>
      </c>
      <c r="B7758" s="13" t="s">
        <v>99</v>
      </c>
      <c r="C7758" s="15">
        <v>46131</v>
      </c>
      <c r="D7758" s="15">
        <v>46161</v>
      </c>
      <c r="E7758" s="13" t="s">
        <v>88</v>
      </c>
      <c r="F7758" s="13" t="s">
        <v>467</v>
      </c>
      <c r="G7758" s="17">
        <v>0</v>
      </c>
      <c r="H7758" s="13" t="s">
        <v>225</v>
      </c>
      <c r="I7758" s="13" t="s">
        <v>51</v>
      </c>
    </row>
    <row r="7759" spans="1:9" ht="21" customHeight="1">
      <c r="A7759" s="13" t="s">
        <v>100</v>
      </c>
      <c r="B7759" s="13" t="s">
        <v>99</v>
      </c>
      <c r="C7759" s="15">
        <v>46131</v>
      </c>
      <c r="D7759" s="15">
        <v>46161</v>
      </c>
      <c r="E7759" s="13" t="s">
        <v>88</v>
      </c>
      <c r="F7759" s="13" t="s">
        <v>469</v>
      </c>
      <c r="G7759" s="17">
        <v>0</v>
      </c>
      <c r="H7759" s="13" t="s">
        <v>225</v>
      </c>
      <c r="I7759" s="13" t="s">
        <v>51</v>
      </c>
    </row>
    <row r="7760" spans="1:9" ht="21" customHeight="1">
      <c r="A7760" s="13" t="s">
        <v>100</v>
      </c>
      <c r="B7760" s="13" t="s">
        <v>99</v>
      </c>
      <c r="C7760" s="15">
        <v>46131</v>
      </c>
      <c r="D7760" s="15">
        <v>46161</v>
      </c>
      <c r="E7760" s="13" t="s">
        <v>88</v>
      </c>
      <c r="F7760" s="13" t="s">
        <v>470</v>
      </c>
      <c r="G7760" s="17">
        <v>0</v>
      </c>
      <c r="H7760" s="13" t="s">
        <v>225</v>
      </c>
      <c r="I7760" s="13" t="s">
        <v>51</v>
      </c>
    </row>
    <row r="7761" spans="1:9" ht="21" customHeight="1">
      <c r="A7761" s="13" t="s">
        <v>100</v>
      </c>
      <c r="B7761" s="13" t="s">
        <v>99</v>
      </c>
      <c r="C7761" s="15">
        <v>46131</v>
      </c>
      <c r="D7761" s="15">
        <v>46161</v>
      </c>
      <c r="E7761" s="13" t="s">
        <v>88</v>
      </c>
      <c r="F7761" s="13" t="s">
        <v>471</v>
      </c>
      <c r="G7761" s="17">
        <v>0</v>
      </c>
      <c r="H7761" s="13" t="s">
        <v>225</v>
      </c>
      <c r="I7761" s="13" t="s">
        <v>51</v>
      </c>
    </row>
    <row r="7762" spans="1:9" ht="21" customHeight="1">
      <c r="A7762" s="13" t="s">
        <v>100</v>
      </c>
      <c r="B7762" s="13" t="s">
        <v>99</v>
      </c>
      <c r="C7762" s="15">
        <v>46131</v>
      </c>
      <c r="D7762" s="15">
        <v>46161</v>
      </c>
      <c r="E7762" s="13" t="s">
        <v>88</v>
      </c>
      <c r="F7762" s="13" t="s">
        <v>472</v>
      </c>
      <c r="G7762" s="17">
        <v>0</v>
      </c>
      <c r="H7762" s="13" t="s">
        <v>225</v>
      </c>
      <c r="I7762" s="13" t="s">
        <v>51</v>
      </c>
    </row>
    <row r="7763" spans="1:9" ht="21" customHeight="1">
      <c r="A7763" s="13" t="s">
        <v>100</v>
      </c>
      <c r="B7763" s="13" t="s">
        <v>99</v>
      </c>
      <c r="C7763" s="15">
        <v>46131</v>
      </c>
      <c r="D7763" s="15">
        <v>46161</v>
      </c>
      <c r="E7763" s="13" t="s">
        <v>88</v>
      </c>
      <c r="F7763" s="13" t="s">
        <v>473</v>
      </c>
      <c r="G7763" s="17">
        <v>0</v>
      </c>
      <c r="H7763" s="13" t="s">
        <v>225</v>
      </c>
      <c r="I7763" s="13" t="s">
        <v>51</v>
      </c>
    </row>
    <row r="7764" spans="1:9" ht="21" customHeight="1">
      <c r="A7764" s="13" t="s">
        <v>100</v>
      </c>
      <c r="B7764" s="13" t="s">
        <v>99</v>
      </c>
      <c r="C7764" s="15">
        <v>46131</v>
      </c>
      <c r="D7764" s="15">
        <v>46161</v>
      </c>
      <c r="E7764" s="13" t="s">
        <v>490</v>
      </c>
      <c r="F7764" s="13" t="s">
        <v>366</v>
      </c>
      <c r="G7764" s="17">
        <v>2E-3</v>
      </c>
      <c r="H7764" s="13" t="s">
        <v>225</v>
      </c>
      <c r="I7764" s="13" t="s">
        <v>51</v>
      </c>
    </row>
    <row r="7765" spans="1:9" ht="21" customHeight="1">
      <c r="A7765" s="13" t="s">
        <v>100</v>
      </c>
      <c r="B7765" s="13" t="s">
        <v>99</v>
      </c>
      <c r="C7765" s="15">
        <v>46131</v>
      </c>
      <c r="D7765" s="15">
        <v>46161</v>
      </c>
      <c r="E7765" s="13" t="s">
        <v>490</v>
      </c>
      <c r="F7765" s="13" t="s">
        <v>392</v>
      </c>
      <c r="G7765" s="17">
        <v>2E-3</v>
      </c>
      <c r="H7765" s="13" t="s">
        <v>225</v>
      </c>
      <c r="I7765" s="13" t="s">
        <v>51</v>
      </c>
    </row>
    <row r="7766" spans="1:9" ht="21" customHeight="1">
      <c r="A7766" s="13" t="s">
        <v>100</v>
      </c>
      <c r="B7766" s="13" t="s">
        <v>99</v>
      </c>
      <c r="C7766" s="15">
        <v>46131</v>
      </c>
      <c r="D7766" s="15">
        <v>46161</v>
      </c>
      <c r="E7766" s="13" t="s">
        <v>490</v>
      </c>
      <c r="F7766" s="13" t="s">
        <v>491</v>
      </c>
      <c r="G7766" s="17">
        <v>2E-3</v>
      </c>
      <c r="H7766" s="13" t="s">
        <v>225</v>
      </c>
      <c r="I7766" s="13" t="s">
        <v>51</v>
      </c>
    </row>
    <row r="7767" spans="1:9" ht="21" customHeight="1">
      <c r="A7767" s="13" t="s">
        <v>100</v>
      </c>
      <c r="B7767" s="13" t="s">
        <v>99</v>
      </c>
      <c r="C7767" s="15">
        <v>46131</v>
      </c>
      <c r="D7767" s="15">
        <v>46161</v>
      </c>
      <c r="E7767" s="13" t="s">
        <v>490</v>
      </c>
      <c r="F7767" s="13" t="s">
        <v>492</v>
      </c>
      <c r="G7767" s="17">
        <v>2E-3</v>
      </c>
      <c r="H7767" s="13" t="s">
        <v>225</v>
      </c>
      <c r="I7767" s="13" t="s">
        <v>51</v>
      </c>
    </row>
    <row r="7768" spans="1:9" ht="21" customHeight="1">
      <c r="A7768" s="13" t="s">
        <v>100</v>
      </c>
      <c r="B7768" s="13" t="s">
        <v>99</v>
      </c>
      <c r="C7768" s="15">
        <v>46131</v>
      </c>
      <c r="D7768" s="15">
        <v>46161</v>
      </c>
      <c r="E7768" s="13" t="s">
        <v>490</v>
      </c>
      <c r="F7768" s="13" t="s">
        <v>364</v>
      </c>
      <c r="G7768" s="17">
        <v>1E-3</v>
      </c>
      <c r="H7768" s="13" t="s">
        <v>225</v>
      </c>
      <c r="I7768" s="13" t="s">
        <v>51</v>
      </c>
    </row>
    <row r="7769" spans="1:9" ht="21" customHeight="1">
      <c r="A7769" s="13" t="s">
        <v>100</v>
      </c>
      <c r="B7769" s="13" t="s">
        <v>99</v>
      </c>
      <c r="C7769" s="15">
        <v>46131</v>
      </c>
      <c r="D7769" s="15">
        <v>46161</v>
      </c>
      <c r="E7769" s="13" t="s">
        <v>490</v>
      </c>
      <c r="F7769" s="13" t="s">
        <v>395</v>
      </c>
      <c r="G7769" s="17">
        <v>1E-3</v>
      </c>
      <c r="H7769" s="13" t="s">
        <v>225</v>
      </c>
      <c r="I7769" s="13" t="s">
        <v>51</v>
      </c>
    </row>
    <row r="7770" spans="1:9" ht="21" customHeight="1">
      <c r="A7770" s="13" t="s">
        <v>100</v>
      </c>
      <c r="B7770" s="13" t="s">
        <v>99</v>
      </c>
      <c r="C7770" s="15">
        <v>46131</v>
      </c>
      <c r="D7770" s="15">
        <v>46161</v>
      </c>
      <c r="E7770" s="13" t="s">
        <v>490</v>
      </c>
      <c r="F7770" s="13" t="s">
        <v>493</v>
      </c>
      <c r="G7770" s="17">
        <v>1E-3</v>
      </c>
      <c r="H7770" s="13" t="s">
        <v>225</v>
      </c>
      <c r="I7770" s="13" t="s">
        <v>51</v>
      </c>
    </row>
    <row r="7771" spans="1:9" ht="21" customHeight="1">
      <c r="A7771" s="13" t="s">
        <v>100</v>
      </c>
      <c r="B7771" s="13" t="s">
        <v>99</v>
      </c>
      <c r="C7771" s="15">
        <v>46131</v>
      </c>
      <c r="D7771" s="15">
        <v>46161</v>
      </c>
      <c r="E7771" s="13" t="s">
        <v>490</v>
      </c>
      <c r="F7771" s="13" t="s">
        <v>362</v>
      </c>
      <c r="G7771" s="17">
        <v>0</v>
      </c>
      <c r="H7771" s="13" t="s">
        <v>225</v>
      </c>
      <c r="I7771" s="13" t="s">
        <v>51</v>
      </c>
    </row>
    <row r="7772" spans="1:9" ht="21" customHeight="1">
      <c r="A7772" s="13" t="s">
        <v>100</v>
      </c>
      <c r="B7772" s="13" t="s">
        <v>99</v>
      </c>
      <c r="C7772" s="15">
        <v>46131</v>
      </c>
      <c r="D7772" s="15">
        <v>46161</v>
      </c>
      <c r="E7772" s="13" t="s">
        <v>490</v>
      </c>
      <c r="F7772" s="13" t="s">
        <v>86</v>
      </c>
      <c r="G7772" s="17">
        <v>0</v>
      </c>
      <c r="H7772" s="13" t="s">
        <v>225</v>
      </c>
      <c r="I7772" s="13" t="s">
        <v>51</v>
      </c>
    </row>
    <row r="7773" spans="1:9" ht="21" customHeight="1">
      <c r="A7773" s="13" t="s">
        <v>100</v>
      </c>
      <c r="B7773" s="13" t="s">
        <v>99</v>
      </c>
      <c r="C7773" s="15">
        <v>46131</v>
      </c>
      <c r="D7773" s="15">
        <v>46161</v>
      </c>
      <c r="E7773" s="13" t="s">
        <v>414</v>
      </c>
      <c r="F7773" s="13" t="s">
        <v>415</v>
      </c>
      <c r="G7773" s="17">
        <v>2E-3</v>
      </c>
      <c r="H7773" s="13" t="s">
        <v>225</v>
      </c>
      <c r="I7773" s="13" t="s">
        <v>51</v>
      </c>
    </row>
    <row r="7774" spans="1:9" ht="21" customHeight="1">
      <c r="A7774" s="13" t="s">
        <v>100</v>
      </c>
      <c r="B7774" s="13" t="s">
        <v>99</v>
      </c>
      <c r="C7774" s="15">
        <v>46131</v>
      </c>
      <c r="D7774" s="15">
        <v>46161</v>
      </c>
      <c r="E7774" s="13" t="s">
        <v>414</v>
      </c>
      <c r="F7774" s="13" t="s">
        <v>418</v>
      </c>
      <c r="G7774" s="17">
        <v>1E-3</v>
      </c>
      <c r="H7774" s="13" t="s">
        <v>225</v>
      </c>
      <c r="I7774" s="13" t="s">
        <v>51</v>
      </c>
    </row>
    <row r="7775" spans="1:9" ht="21" customHeight="1">
      <c r="A7775" s="13" t="s">
        <v>100</v>
      </c>
      <c r="B7775" s="13" t="s">
        <v>99</v>
      </c>
      <c r="C7775" s="15">
        <v>46131</v>
      </c>
      <c r="D7775" s="15">
        <v>46161</v>
      </c>
      <c r="E7775" s="13" t="s">
        <v>414</v>
      </c>
      <c r="F7775" s="13" t="s">
        <v>416</v>
      </c>
      <c r="G7775" s="17">
        <v>1E-3</v>
      </c>
      <c r="H7775" s="13" t="s">
        <v>225</v>
      </c>
      <c r="I7775" s="13" t="s">
        <v>51</v>
      </c>
    </row>
    <row r="7776" spans="1:9" ht="21" customHeight="1">
      <c r="A7776" s="13" t="s">
        <v>100</v>
      </c>
      <c r="B7776" s="13" t="s">
        <v>99</v>
      </c>
      <c r="C7776" s="15">
        <v>46131</v>
      </c>
      <c r="D7776" s="15">
        <v>46161</v>
      </c>
      <c r="E7776" s="13" t="s">
        <v>414</v>
      </c>
      <c r="F7776" s="13" t="s">
        <v>417</v>
      </c>
      <c r="G7776" s="17">
        <v>1E-3</v>
      </c>
      <c r="H7776" s="13" t="s">
        <v>225</v>
      </c>
      <c r="I7776" s="13" t="s">
        <v>51</v>
      </c>
    </row>
    <row r="7777" spans="1:9" ht="21" customHeight="1">
      <c r="A7777" s="13" t="s">
        <v>100</v>
      </c>
      <c r="B7777" s="13" t="s">
        <v>99</v>
      </c>
      <c r="C7777" s="15">
        <v>46131</v>
      </c>
      <c r="D7777" s="15">
        <v>46161</v>
      </c>
      <c r="E7777" s="13" t="s">
        <v>414</v>
      </c>
      <c r="F7777" s="13" t="s">
        <v>419</v>
      </c>
      <c r="G7777" s="17">
        <v>1E-3</v>
      </c>
      <c r="H7777" s="13" t="s">
        <v>225</v>
      </c>
      <c r="I7777" s="13" t="s">
        <v>51</v>
      </c>
    </row>
    <row r="7778" spans="1:9" ht="21" customHeight="1">
      <c r="A7778" s="13" t="s">
        <v>100</v>
      </c>
      <c r="B7778" s="13" t="s">
        <v>99</v>
      </c>
      <c r="C7778" s="15">
        <v>46131</v>
      </c>
      <c r="D7778" s="15">
        <v>46161</v>
      </c>
      <c r="E7778" s="13" t="s">
        <v>414</v>
      </c>
      <c r="F7778" s="13" t="s">
        <v>421</v>
      </c>
      <c r="G7778" s="17">
        <v>1E-3</v>
      </c>
      <c r="H7778" s="13" t="s">
        <v>225</v>
      </c>
      <c r="I7778" s="13" t="s">
        <v>51</v>
      </c>
    </row>
    <row r="7779" spans="1:9" ht="21" customHeight="1">
      <c r="A7779" s="13" t="s">
        <v>100</v>
      </c>
      <c r="B7779" s="13" t="s">
        <v>99</v>
      </c>
      <c r="C7779" s="15">
        <v>46131</v>
      </c>
      <c r="D7779" s="15">
        <v>46161</v>
      </c>
      <c r="E7779" s="13" t="s">
        <v>414</v>
      </c>
      <c r="F7779" s="13" t="s">
        <v>425</v>
      </c>
      <c r="G7779" s="17">
        <v>1E-3</v>
      </c>
      <c r="H7779" s="13" t="s">
        <v>225</v>
      </c>
      <c r="I7779" s="13" t="s">
        <v>51</v>
      </c>
    </row>
    <row r="7780" spans="1:9" ht="21" customHeight="1">
      <c r="A7780" s="13" t="s">
        <v>100</v>
      </c>
      <c r="B7780" s="13" t="s">
        <v>99</v>
      </c>
      <c r="C7780" s="15">
        <v>46131</v>
      </c>
      <c r="D7780" s="15">
        <v>46161</v>
      </c>
      <c r="E7780" s="13" t="s">
        <v>414</v>
      </c>
      <c r="F7780" s="13" t="s">
        <v>420</v>
      </c>
      <c r="G7780" s="17">
        <v>1E-3</v>
      </c>
      <c r="H7780" s="13" t="s">
        <v>225</v>
      </c>
      <c r="I7780" s="13" t="s">
        <v>51</v>
      </c>
    </row>
    <row r="7781" spans="1:9" ht="21" customHeight="1">
      <c r="A7781" s="13" t="s">
        <v>100</v>
      </c>
      <c r="B7781" s="13" t="s">
        <v>99</v>
      </c>
      <c r="C7781" s="15">
        <v>46131</v>
      </c>
      <c r="D7781" s="15">
        <v>46161</v>
      </c>
      <c r="E7781" s="13" t="s">
        <v>414</v>
      </c>
      <c r="F7781" s="13" t="s">
        <v>422</v>
      </c>
      <c r="G7781" s="17">
        <v>0</v>
      </c>
      <c r="H7781" s="13" t="s">
        <v>225</v>
      </c>
      <c r="I7781" s="13" t="s">
        <v>51</v>
      </c>
    </row>
    <row r="7782" spans="1:9" ht="21" customHeight="1">
      <c r="A7782" s="13" t="s">
        <v>100</v>
      </c>
      <c r="B7782" s="13" t="s">
        <v>99</v>
      </c>
      <c r="C7782" s="15">
        <v>46131</v>
      </c>
      <c r="D7782" s="15">
        <v>46161</v>
      </c>
      <c r="E7782" s="13" t="s">
        <v>414</v>
      </c>
      <c r="F7782" s="13" t="s">
        <v>423</v>
      </c>
      <c r="G7782" s="17">
        <v>0</v>
      </c>
      <c r="H7782" s="13" t="s">
        <v>225</v>
      </c>
      <c r="I7782" s="13" t="s">
        <v>51</v>
      </c>
    </row>
    <row r="7783" spans="1:9" ht="21" customHeight="1">
      <c r="A7783" s="13" t="s">
        <v>100</v>
      </c>
      <c r="B7783" s="13" t="s">
        <v>99</v>
      </c>
      <c r="C7783" s="15">
        <v>46131</v>
      </c>
      <c r="D7783" s="15">
        <v>46161</v>
      </c>
      <c r="E7783" s="13" t="s">
        <v>414</v>
      </c>
      <c r="F7783" s="13" t="s">
        <v>424</v>
      </c>
      <c r="G7783" s="17">
        <v>0</v>
      </c>
      <c r="H7783" s="13" t="s">
        <v>225</v>
      </c>
      <c r="I7783" s="13" t="s">
        <v>51</v>
      </c>
    </row>
    <row r="7784" spans="1:9" ht="21" customHeight="1">
      <c r="A7784" s="13" t="s">
        <v>100</v>
      </c>
      <c r="B7784" s="13" t="s">
        <v>99</v>
      </c>
      <c r="C7784" s="15">
        <v>46131</v>
      </c>
      <c r="D7784" s="15">
        <v>46161</v>
      </c>
      <c r="E7784" s="13" t="s">
        <v>414</v>
      </c>
      <c r="F7784" s="13" t="s">
        <v>426</v>
      </c>
      <c r="G7784" s="17">
        <v>0</v>
      </c>
      <c r="H7784" s="13" t="s">
        <v>225</v>
      </c>
      <c r="I7784" s="13" t="s">
        <v>51</v>
      </c>
    </row>
    <row r="7785" spans="1:9" ht="21" customHeight="1">
      <c r="A7785" s="13" t="s">
        <v>100</v>
      </c>
      <c r="B7785" s="13" t="s">
        <v>99</v>
      </c>
      <c r="C7785" s="15">
        <v>46131</v>
      </c>
      <c r="D7785" s="15">
        <v>46161</v>
      </c>
      <c r="E7785" s="13" t="s">
        <v>414</v>
      </c>
      <c r="F7785" s="13" t="s">
        <v>427</v>
      </c>
      <c r="G7785" s="17">
        <v>0</v>
      </c>
      <c r="H7785" s="13" t="s">
        <v>225</v>
      </c>
      <c r="I7785" s="13" t="s">
        <v>51</v>
      </c>
    </row>
    <row r="7786" spans="1:9" ht="21" customHeight="1">
      <c r="A7786" s="13" t="s">
        <v>100</v>
      </c>
      <c r="B7786" s="13" t="s">
        <v>99</v>
      </c>
      <c r="C7786" s="15">
        <v>46131</v>
      </c>
      <c r="D7786" s="15">
        <v>46161</v>
      </c>
      <c r="E7786" s="13" t="s">
        <v>414</v>
      </c>
      <c r="F7786" s="13" t="s">
        <v>428</v>
      </c>
      <c r="G7786" s="17">
        <v>0</v>
      </c>
      <c r="H7786" s="13" t="s">
        <v>225</v>
      </c>
      <c r="I7786" s="13" t="s">
        <v>51</v>
      </c>
    </row>
    <row r="7787" spans="1:9" ht="21" customHeight="1">
      <c r="A7787" s="13" t="s">
        <v>100</v>
      </c>
      <c r="B7787" s="13" t="s">
        <v>99</v>
      </c>
      <c r="C7787" s="15">
        <v>46131</v>
      </c>
      <c r="D7787" s="15">
        <v>46161</v>
      </c>
      <c r="E7787" s="13" t="s">
        <v>507</v>
      </c>
      <c r="F7787" s="13" t="s">
        <v>508</v>
      </c>
      <c r="G7787" s="17">
        <v>8.0000000000000002E-3</v>
      </c>
      <c r="H7787" s="13" t="s">
        <v>225</v>
      </c>
      <c r="I7787" s="13" t="s">
        <v>51</v>
      </c>
    </row>
    <row r="7788" spans="1:9" ht="21" customHeight="1">
      <c r="A7788" s="13" t="s">
        <v>100</v>
      </c>
      <c r="B7788" s="13" t="s">
        <v>99</v>
      </c>
      <c r="C7788" s="15">
        <v>46131</v>
      </c>
      <c r="D7788" s="15">
        <v>46161</v>
      </c>
      <c r="E7788" s="13" t="s">
        <v>507</v>
      </c>
      <c r="F7788" s="13" t="s">
        <v>509</v>
      </c>
      <c r="G7788" s="17">
        <v>2E-3</v>
      </c>
      <c r="H7788" s="13" t="s">
        <v>225</v>
      </c>
      <c r="I7788" s="13" t="s">
        <v>51</v>
      </c>
    </row>
    <row r="7789" spans="1:9" ht="21" customHeight="1">
      <c r="A7789" s="13" t="s">
        <v>100</v>
      </c>
      <c r="B7789" s="13" t="s">
        <v>99</v>
      </c>
      <c r="C7789" s="15">
        <v>46131</v>
      </c>
      <c r="D7789" s="15">
        <v>46161</v>
      </c>
      <c r="E7789" s="13" t="s">
        <v>53</v>
      </c>
      <c r="F7789" s="13" t="s">
        <v>474</v>
      </c>
      <c r="G7789" s="17">
        <v>2E-3</v>
      </c>
      <c r="H7789" s="13" t="s">
        <v>225</v>
      </c>
      <c r="I7789" s="13" t="s">
        <v>51</v>
      </c>
    </row>
    <row r="7790" spans="1:9" ht="21" customHeight="1">
      <c r="A7790" s="13" t="s">
        <v>100</v>
      </c>
      <c r="B7790" s="13" t="s">
        <v>99</v>
      </c>
      <c r="C7790" s="15">
        <v>46131</v>
      </c>
      <c r="D7790" s="15">
        <v>46161</v>
      </c>
      <c r="E7790" s="13" t="s">
        <v>53</v>
      </c>
      <c r="F7790" s="13" t="s">
        <v>475</v>
      </c>
      <c r="G7790" s="17">
        <v>1E-3</v>
      </c>
      <c r="H7790" s="13" t="s">
        <v>225</v>
      </c>
      <c r="I7790" s="13" t="s">
        <v>51</v>
      </c>
    </row>
    <row r="7791" spans="1:9" ht="21" customHeight="1">
      <c r="A7791" s="13" t="s">
        <v>100</v>
      </c>
      <c r="B7791" s="13" t="s">
        <v>99</v>
      </c>
      <c r="C7791" s="15">
        <v>46131</v>
      </c>
      <c r="D7791" s="15">
        <v>46161</v>
      </c>
      <c r="E7791" s="13" t="s">
        <v>53</v>
      </c>
      <c r="F7791" s="13" t="s">
        <v>476</v>
      </c>
      <c r="G7791" s="17">
        <v>1E-3</v>
      </c>
      <c r="H7791" s="13" t="s">
        <v>225</v>
      </c>
      <c r="I7791" s="13" t="s">
        <v>51</v>
      </c>
    </row>
    <row r="7792" spans="1:9" ht="21" customHeight="1">
      <c r="A7792" s="13" t="s">
        <v>100</v>
      </c>
      <c r="B7792" s="13" t="s">
        <v>99</v>
      </c>
      <c r="C7792" s="15">
        <v>46131</v>
      </c>
      <c r="D7792" s="15">
        <v>46161</v>
      </c>
      <c r="E7792" s="13" t="s">
        <v>53</v>
      </c>
      <c r="F7792" s="13" t="s">
        <v>477</v>
      </c>
      <c r="G7792" s="17">
        <v>0</v>
      </c>
      <c r="H7792" s="13" t="s">
        <v>225</v>
      </c>
      <c r="I7792" s="13" t="s">
        <v>51</v>
      </c>
    </row>
    <row r="7793" spans="1:9" ht="21" customHeight="1">
      <c r="A7793" s="13" t="s">
        <v>100</v>
      </c>
      <c r="B7793" s="13" t="s">
        <v>99</v>
      </c>
      <c r="C7793" s="15">
        <v>46131</v>
      </c>
      <c r="D7793" s="15">
        <v>46161</v>
      </c>
      <c r="E7793" s="13" t="s">
        <v>53</v>
      </c>
      <c r="F7793" s="13" t="s">
        <v>478</v>
      </c>
      <c r="G7793" s="17">
        <v>0</v>
      </c>
      <c r="H7793" s="13" t="s">
        <v>225</v>
      </c>
      <c r="I7793" s="13" t="s">
        <v>51</v>
      </c>
    </row>
    <row r="7794" spans="1:9" ht="21" customHeight="1">
      <c r="A7794" s="13" t="s">
        <v>100</v>
      </c>
      <c r="B7794" s="13" t="s">
        <v>99</v>
      </c>
      <c r="C7794" s="15">
        <v>46131</v>
      </c>
      <c r="D7794" s="15">
        <v>46161</v>
      </c>
      <c r="E7794" s="13" t="s">
        <v>53</v>
      </c>
      <c r="F7794" s="13" t="s">
        <v>479</v>
      </c>
      <c r="G7794" s="17">
        <v>0</v>
      </c>
      <c r="H7794" s="13" t="s">
        <v>225</v>
      </c>
      <c r="I7794" s="13" t="s">
        <v>51</v>
      </c>
    </row>
    <row r="7795" spans="1:9" ht="21" customHeight="1">
      <c r="A7795" s="13" t="s">
        <v>100</v>
      </c>
      <c r="B7795" s="13" t="s">
        <v>99</v>
      </c>
      <c r="C7795" s="15">
        <v>46131</v>
      </c>
      <c r="D7795" s="15">
        <v>46161</v>
      </c>
      <c r="E7795" s="13" t="s">
        <v>53</v>
      </c>
      <c r="F7795" s="13" t="s">
        <v>480</v>
      </c>
      <c r="G7795" s="17">
        <v>0</v>
      </c>
      <c r="H7795" s="13" t="s">
        <v>225</v>
      </c>
      <c r="I7795" s="13" t="s">
        <v>51</v>
      </c>
    </row>
    <row r="7796" spans="1:9" ht="21" customHeight="1">
      <c r="A7796" s="13" t="s">
        <v>100</v>
      </c>
      <c r="B7796" s="13" t="s">
        <v>99</v>
      </c>
      <c r="C7796" s="15">
        <v>46131</v>
      </c>
      <c r="D7796" s="15">
        <v>46161</v>
      </c>
      <c r="E7796" s="13" t="s">
        <v>53</v>
      </c>
      <c r="F7796" s="13" t="s">
        <v>481</v>
      </c>
      <c r="G7796" s="17">
        <v>0</v>
      </c>
      <c r="H7796" s="13" t="s">
        <v>225</v>
      </c>
      <c r="I7796" s="13" t="s">
        <v>51</v>
      </c>
    </row>
    <row r="7797" spans="1:9" ht="21" customHeight="1">
      <c r="A7797" s="13" t="s">
        <v>100</v>
      </c>
      <c r="B7797" s="13" t="s">
        <v>99</v>
      </c>
      <c r="C7797" s="15">
        <v>46131</v>
      </c>
      <c r="D7797" s="15">
        <v>46161</v>
      </c>
      <c r="E7797" s="13" t="s">
        <v>53</v>
      </c>
      <c r="F7797" s="13" t="s">
        <v>482</v>
      </c>
      <c r="G7797" s="17">
        <v>0</v>
      </c>
      <c r="H7797" s="13" t="s">
        <v>225</v>
      </c>
      <c r="I7797" s="13" t="s">
        <v>51</v>
      </c>
    </row>
    <row r="7798" spans="1:9" ht="21" customHeight="1">
      <c r="A7798" s="13" t="s">
        <v>100</v>
      </c>
      <c r="B7798" s="13" t="s">
        <v>99</v>
      </c>
      <c r="C7798" s="15">
        <v>46131</v>
      </c>
      <c r="D7798" s="15">
        <v>46161</v>
      </c>
      <c r="E7798" s="13" t="s">
        <v>53</v>
      </c>
      <c r="F7798" s="13" t="s">
        <v>46</v>
      </c>
      <c r="G7798" s="17">
        <v>0</v>
      </c>
      <c r="H7798" s="13" t="s">
        <v>225</v>
      </c>
      <c r="I7798" s="13" t="s">
        <v>51</v>
      </c>
    </row>
    <row r="7799" spans="1:9" ht="21" customHeight="1">
      <c r="A7799" s="13" t="s">
        <v>100</v>
      </c>
      <c r="B7799" s="13" t="s">
        <v>99</v>
      </c>
      <c r="C7799" s="15">
        <v>46131</v>
      </c>
      <c r="D7799" s="15">
        <v>46161</v>
      </c>
      <c r="E7799" s="13" t="s">
        <v>53</v>
      </c>
      <c r="F7799" s="13" t="s">
        <v>483</v>
      </c>
      <c r="G7799" s="17">
        <v>0</v>
      </c>
      <c r="H7799" s="13" t="s">
        <v>225</v>
      </c>
      <c r="I7799" s="13" t="s">
        <v>51</v>
      </c>
    </row>
    <row r="7800" spans="1:9" ht="21" customHeight="1">
      <c r="A7800" s="13" t="s">
        <v>100</v>
      </c>
      <c r="B7800" s="13" t="s">
        <v>99</v>
      </c>
      <c r="C7800" s="15">
        <v>46131</v>
      </c>
      <c r="D7800" s="15">
        <v>46161</v>
      </c>
      <c r="E7800" s="13" t="s">
        <v>53</v>
      </c>
      <c r="F7800" s="13" t="s">
        <v>484</v>
      </c>
      <c r="G7800" s="17">
        <v>0</v>
      </c>
      <c r="H7800" s="13" t="s">
        <v>225</v>
      </c>
      <c r="I7800" s="13" t="s">
        <v>51</v>
      </c>
    </row>
    <row r="7801" spans="1:9" ht="21" customHeight="1">
      <c r="A7801" s="13" t="s">
        <v>100</v>
      </c>
      <c r="B7801" s="13" t="s">
        <v>99</v>
      </c>
      <c r="C7801" s="15">
        <v>46131</v>
      </c>
      <c r="D7801" s="15">
        <v>46161</v>
      </c>
      <c r="E7801" s="13" t="s">
        <v>53</v>
      </c>
      <c r="F7801" s="13" t="s">
        <v>485</v>
      </c>
      <c r="G7801" s="17">
        <v>0</v>
      </c>
      <c r="H7801" s="13" t="s">
        <v>225</v>
      </c>
      <c r="I7801" s="13" t="s">
        <v>51</v>
      </c>
    </row>
    <row r="7802" spans="1:9" ht="21" customHeight="1">
      <c r="A7802" s="13" t="s">
        <v>100</v>
      </c>
      <c r="B7802" s="13" t="s">
        <v>99</v>
      </c>
      <c r="C7802" s="15">
        <v>46131</v>
      </c>
      <c r="D7802" s="15">
        <v>46161</v>
      </c>
      <c r="E7802" s="13" t="s">
        <v>53</v>
      </c>
      <c r="F7802" s="13" t="s">
        <v>486</v>
      </c>
      <c r="G7802" s="17">
        <v>0</v>
      </c>
      <c r="H7802" s="13" t="s">
        <v>225</v>
      </c>
      <c r="I7802" s="13" t="s">
        <v>51</v>
      </c>
    </row>
    <row r="7803" spans="1:9" ht="21" customHeight="1">
      <c r="A7803" s="13" t="s">
        <v>100</v>
      </c>
      <c r="B7803" s="13" t="s">
        <v>99</v>
      </c>
      <c r="C7803" s="15">
        <v>46131</v>
      </c>
      <c r="D7803" s="15">
        <v>46161</v>
      </c>
      <c r="E7803" s="13" t="s">
        <v>53</v>
      </c>
      <c r="F7803" s="13" t="s">
        <v>487</v>
      </c>
      <c r="G7803" s="17">
        <v>0</v>
      </c>
      <c r="H7803" s="13" t="s">
        <v>225</v>
      </c>
      <c r="I7803" s="13" t="s">
        <v>51</v>
      </c>
    </row>
    <row r="7804" spans="1:9" ht="21" customHeight="1">
      <c r="A7804" s="13" t="s">
        <v>100</v>
      </c>
      <c r="B7804" s="13" t="s">
        <v>99</v>
      </c>
      <c r="C7804" s="15">
        <v>46131</v>
      </c>
      <c r="D7804" s="15">
        <v>46161</v>
      </c>
      <c r="E7804" s="13" t="s">
        <v>53</v>
      </c>
      <c r="F7804" s="13" t="s">
        <v>488</v>
      </c>
      <c r="G7804" s="17">
        <v>0</v>
      </c>
      <c r="H7804" s="13" t="s">
        <v>225</v>
      </c>
      <c r="I7804" s="13" t="s">
        <v>51</v>
      </c>
    </row>
    <row r="7805" spans="1:9" ht="21" customHeight="1">
      <c r="A7805" s="13" t="s">
        <v>100</v>
      </c>
      <c r="B7805" s="13" t="s">
        <v>99</v>
      </c>
      <c r="C7805" s="15">
        <v>46131</v>
      </c>
      <c r="D7805" s="15">
        <v>46161</v>
      </c>
      <c r="E7805" s="13" t="s">
        <v>53</v>
      </c>
      <c r="F7805" s="13" t="s">
        <v>445</v>
      </c>
      <c r="G7805" s="17">
        <v>0</v>
      </c>
      <c r="H7805" s="13" t="s">
        <v>225</v>
      </c>
      <c r="I7805" s="13" t="s">
        <v>51</v>
      </c>
    </row>
    <row r="7806" spans="1:9" ht="21" customHeight="1">
      <c r="A7806" s="13" t="s">
        <v>100</v>
      </c>
      <c r="B7806" s="13" t="s">
        <v>99</v>
      </c>
      <c r="C7806" s="15">
        <v>46131</v>
      </c>
      <c r="D7806" s="15">
        <v>46161</v>
      </c>
      <c r="E7806" s="13" t="s">
        <v>53</v>
      </c>
      <c r="F7806" s="13" t="s">
        <v>489</v>
      </c>
      <c r="G7806" s="17">
        <v>0</v>
      </c>
      <c r="H7806" s="13" t="s">
        <v>225</v>
      </c>
      <c r="I7806" s="13" t="s">
        <v>51</v>
      </c>
    </row>
    <row r="7807" spans="1:9" ht="21" customHeight="1">
      <c r="A7807" s="13" t="s">
        <v>100</v>
      </c>
      <c r="B7807" s="13" t="s">
        <v>99</v>
      </c>
      <c r="C7807" s="15">
        <v>46131</v>
      </c>
      <c r="D7807" s="15">
        <v>46161</v>
      </c>
      <c r="E7807" s="13" t="s">
        <v>505</v>
      </c>
      <c r="F7807" s="13" t="s">
        <v>395</v>
      </c>
      <c r="G7807" s="17">
        <v>2E-3</v>
      </c>
      <c r="H7807" s="13" t="s">
        <v>225</v>
      </c>
      <c r="I7807" s="13" t="s">
        <v>51</v>
      </c>
    </row>
    <row r="7808" spans="1:9" ht="21" customHeight="1">
      <c r="A7808" s="13" t="s">
        <v>100</v>
      </c>
      <c r="B7808" s="13" t="s">
        <v>99</v>
      </c>
      <c r="C7808" s="15">
        <v>46131</v>
      </c>
      <c r="D7808" s="15">
        <v>46161</v>
      </c>
      <c r="E7808" s="13" t="s">
        <v>505</v>
      </c>
      <c r="F7808" s="13" t="s">
        <v>362</v>
      </c>
      <c r="G7808" s="17">
        <v>1E-3</v>
      </c>
      <c r="H7808" s="13" t="s">
        <v>225</v>
      </c>
      <c r="I7808" s="13" t="s">
        <v>51</v>
      </c>
    </row>
    <row r="7809" spans="1:9" ht="21" customHeight="1">
      <c r="A7809" s="13" t="s">
        <v>100</v>
      </c>
      <c r="B7809" s="13" t="s">
        <v>99</v>
      </c>
      <c r="C7809" s="15">
        <v>46131</v>
      </c>
      <c r="D7809" s="15">
        <v>46161</v>
      </c>
      <c r="E7809" s="13" t="s">
        <v>505</v>
      </c>
      <c r="F7809" s="13" t="s">
        <v>366</v>
      </c>
      <c r="G7809" s="17">
        <v>1E-3</v>
      </c>
      <c r="H7809" s="13" t="s">
        <v>225</v>
      </c>
      <c r="I7809" s="13" t="s">
        <v>51</v>
      </c>
    </row>
    <row r="7810" spans="1:9" ht="21" customHeight="1">
      <c r="A7810" s="13" t="s">
        <v>100</v>
      </c>
      <c r="B7810" s="13" t="s">
        <v>99</v>
      </c>
      <c r="C7810" s="15">
        <v>46131</v>
      </c>
      <c r="D7810" s="15">
        <v>46161</v>
      </c>
      <c r="E7810" s="13" t="s">
        <v>505</v>
      </c>
      <c r="F7810" s="13" t="s">
        <v>392</v>
      </c>
      <c r="G7810" s="17">
        <v>1E-3</v>
      </c>
      <c r="H7810" s="13" t="s">
        <v>225</v>
      </c>
      <c r="I7810" s="13" t="s">
        <v>51</v>
      </c>
    </row>
    <row r="7811" spans="1:9" ht="21" customHeight="1">
      <c r="A7811" s="13" t="s">
        <v>100</v>
      </c>
      <c r="B7811" s="13" t="s">
        <v>99</v>
      </c>
      <c r="C7811" s="15">
        <v>46131</v>
      </c>
      <c r="D7811" s="15">
        <v>46161</v>
      </c>
      <c r="E7811" s="13" t="s">
        <v>505</v>
      </c>
      <c r="F7811" s="13" t="s">
        <v>506</v>
      </c>
      <c r="G7811" s="17">
        <v>1E-3</v>
      </c>
      <c r="H7811" s="13" t="s">
        <v>225</v>
      </c>
      <c r="I7811" s="13" t="s">
        <v>51</v>
      </c>
    </row>
    <row r="7812" spans="1:9" ht="21" customHeight="1">
      <c r="A7812" s="13" t="s">
        <v>100</v>
      </c>
      <c r="B7812" s="13" t="s">
        <v>99</v>
      </c>
      <c r="C7812" s="15">
        <v>46131</v>
      </c>
      <c r="D7812" s="15">
        <v>46161</v>
      </c>
      <c r="E7812" s="13" t="s">
        <v>429</v>
      </c>
      <c r="F7812" s="13" t="s">
        <v>429</v>
      </c>
      <c r="G7812" s="17">
        <v>4.0000000000000001E-3</v>
      </c>
      <c r="H7812" s="13" t="s">
        <v>225</v>
      </c>
      <c r="I7812" s="13" t="s">
        <v>51</v>
      </c>
    </row>
    <row r="7813" spans="1:9" ht="21" customHeight="1">
      <c r="A7813" s="13" t="s">
        <v>100</v>
      </c>
      <c r="B7813" s="13" t="s">
        <v>99</v>
      </c>
      <c r="C7813" s="15">
        <v>46162</v>
      </c>
      <c r="D7813" s="15">
        <v>46192</v>
      </c>
      <c r="E7813" s="13" t="s">
        <v>102</v>
      </c>
      <c r="F7813" s="13" t="s">
        <v>393</v>
      </c>
      <c r="G7813" s="17">
        <v>0.13400000000000001</v>
      </c>
      <c r="H7813" s="13" t="s">
        <v>226</v>
      </c>
      <c r="I7813" s="13" t="s">
        <v>51</v>
      </c>
    </row>
    <row r="7814" spans="1:9" ht="21" customHeight="1">
      <c r="A7814" s="13" t="s">
        <v>100</v>
      </c>
      <c r="B7814" s="13" t="s">
        <v>99</v>
      </c>
      <c r="C7814" s="15">
        <v>46162</v>
      </c>
      <c r="D7814" s="15">
        <v>46192</v>
      </c>
      <c r="E7814" s="13" t="s">
        <v>102</v>
      </c>
      <c r="F7814" s="13" t="s">
        <v>412</v>
      </c>
      <c r="G7814" s="17">
        <v>0.10199999999999999</v>
      </c>
      <c r="H7814" s="13" t="s">
        <v>226</v>
      </c>
      <c r="I7814" s="13" t="s">
        <v>51</v>
      </c>
    </row>
    <row r="7815" spans="1:9" ht="21" customHeight="1">
      <c r="A7815" s="13" t="s">
        <v>100</v>
      </c>
      <c r="B7815" s="13" t="s">
        <v>99</v>
      </c>
      <c r="C7815" s="15">
        <v>46162</v>
      </c>
      <c r="D7815" s="15">
        <v>46192</v>
      </c>
      <c r="E7815" s="13" t="s">
        <v>102</v>
      </c>
      <c r="F7815" s="13" t="s">
        <v>408</v>
      </c>
      <c r="G7815" s="17">
        <v>4.7E-2</v>
      </c>
      <c r="H7815" s="13" t="s">
        <v>226</v>
      </c>
      <c r="I7815" s="13" t="s">
        <v>51</v>
      </c>
    </row>
    <row r="7816" spans="1:9" ht="21" customHeight="1">
      <c r="A7816" s="13" t="s">
        <v>100</v>
      </c>
      <c r="B7816" s="13" t="s">
        <v>99</v>
      </c>
      <c r="C7816" s="15">
        <v>46162</v>
      </c>
      <c r="D7816" s="15">
        <v>46192</v>
      </c>
      <c r="E7816" s="13" t="s">
        <v>102</v>
      </c>
      <c r="F7816" s="13" t="s">
        <v>400</v>
      </c>
      <c r="G7816" s="17">
        <v>4.7E-2</v>
      </c>
      <c r="H7816" s="13" t="s">
        <v>226</v>
      </c>
      <c r="I7816" s="13" t="s">
        <v>51</v>
      </c>
    </row>
    <row r="7817" spans="1:9" ht="21" customHeight="1">
      <c r="A7817" s="13" t="s">
        <v>100</v>
      </c>
      <c r="B7817" s="13" t="s">
        <v>99</v>
      </c>
      <c r="C7817" s="15">
        <v>46162</v>
      </c>
      <c r="D7817" s="15">
        <v>46192</v>
      </c>
      <c r="E7817" s="13" t="s">
        <v>102</v>
      </c>
      <c r="F7817" s="13" t="s">
        <v>409</v>
      </c>
      <c r="G7817" s="17">
        <v>4.5999999999999999E-2</v>
      </c>
      <c r="H7817" s="13" t="s">
        <v>226</v>
      </c>
      <c r="I7817" s="13" t="s">
        <v>51</v>
      </c>
    </row>
    <row r="7818" spans="1:9" ht="21" customHeight="1">
      <c r="A7818" s="13" t="s">
        <v>100</v>
      </c>
      <c r="B7818" s="13" t="s">
        <v>99</v>
      </c>
      <c r="C7818" s="15">
        <v>46162</v>
      </c>
      <c r="D7818" s="15">
        <v>46192</v>
      </c>
      <c r="E7818" s="13" t="s">
        <v>102</v>
      </c>
      <c r="F7818" s="13" t="s">
        <v>413</v>
      </c>
      <c r="G7818" s="17">
        <v>4.4999999999999998E-2</v>
      </c>
      <c r="H7818" s="13" t="s">
        <v>226</v>
      </c>
      <c r="I7818" s="13" t="s">
        <v>51</v>
      </c>
    </row>
    <row r="7819" spans="1:9" ht="21" customHeight="1">
      <c r="A7819" s="13" t="s">
        <v>100</v>
      </c>
      <c r="B7819" s="13" t="s">
        <v>99</v>
      </c>
      <c r="C7819" s="15">
        <v>46162</v>
      </c>
      <c r="D7819" s="15">
        <v>46192</v>
      </c>
      <c r="E7819" s="13" t="s">
        <v>102</v>
      </c>
      <c r="F7819" s="13" t="s">
        <v>397</v>
      </c>
      <c r="G7819" s="17">
        <v>1.9E-2</v>
      </c>
      <c r="H7819" s="13" t="s">
        <v>226</v>
      </c>
      <c r="I7819" s="13" t="s">
        <v>51</v>
      </c>
    </row>
    <row r="7820" spans="1:9" ht="21" customHeight="1">
      <c r="A7820" s="13" t="s">
        <v>100</v>
      </c>
      <c r="B7820" s="13" t="s">
        <v>99</v>
      </c>
      <c r="C7820" s="15">
        <v>46162</v>
      </c>
      <c r="D7820" s="15">
        <v>46192</v>
      </c>
      <c r="E7820" s="13" t="s">
        <v>102</v>
      </c>
      <c r="F7820" s="13" t="s">
        <v>399</v>
      </c>
      <c r="G7820" s="17">
        <v>1.3999999999999999E-2</v>
      </c>
      <c r="H7820" s="13" t="s">
        <v>226</v>
      </c>
      <c r="I7820" s="13" t="s">
        <v>51</v>
      </c>
    </row>
    <row r="7821" spans="1:9" ht="21" customHeight="1">
      <c r="A7821" s="13" t="s">
        <v>100</v>
      </c>
      <c r="B7821" s="13" t="s">
        <v>99</v>
      </c>
      <c r="C7821" s="15">
        <v>46162</v>
      </c>
      <c r="D7821" s="15">
        <v>46192</v>
      </c>
      <c r="E7821" s="13" t="s">
        <v>102</v>
      </c>
      <c r="F7821" s="13" t="s">
        <v>394</v>
      </c>
      <c r="G7821" s="17">
        <v>1.1000000000000001E-2</v>
      </c>
      <c r="H7821" s="13" t="s">
        <v>226</v>
      </c>
      <c r="I7821" s="13" t="s">
        <v>51</v>
      </c>
    </row>
    <row r="7822" spans="1:9" ht="21" customHeight="1">
      <c r="A7822" s="13" t="s">
        <v>100</v>
      </c>
      <c r="B7822" s="13" t="s">
        <v>99</v>
      </c>
      <c r="C7822" s="15">
        <v>46162</v>
      </c>
      <c r="D7822" s="15">
        <v>46192</v>
      </c>
      <c r="E7822" s="13" t="s">
        <v>102</v>
      </c>
      <c r="F7822" s="13" t="s">
        <v>153</v>
      </c>
      <c r="G7822" s="17">
        <v>1.1000000000000001E-2</v>
      </c>
      <c r="H7822" s="13" t="s">
        <v>226</v>
      </c>
      <c r="I7822" s="13" t="s">
        <v>51</v>
      </c>
    </row>
    <row r="7823" spans="1:9" ht="21" customHeight="1">
      <c r="A7823" s="13" t="s">
        <v>100</v>
      </c>
      <c r="B7823" s="13" t="s">
        <v>99</v>
      </c>
      <c r="C7823" s="15">
        <v>46162</v>
      </c>
      <c r="D7823" s="15">
        <v>46192</v>
      </c>
      <c r="E7823" s="13" t="s">
        <v>102</v>
      </c>
      <c r="F7823" s="13" t="s">
        <v>396</v>
      </c>
      <c r="G7823" s="17">
        <v>8.0000000000000002E-3</v>
      </c>
      <c r="H7823" s="13" t="s">
        <v>226</v>
      </c>
      <c r="I7823" s="13" t="s">
        <v>51</v>
      </c>
    </row>
    <row r="7824" spans="1:9" ht="21" customHeight="1">
      <c r="A7824" s="13" t="s">
        <v>100</v>
      </c>
      <c r="B7824" s="13" t="s">
        <v>99</v>
      </c>
      <c r="C7824" s="15">
        <v>46162</v>
      </c>
      <c r="D7824" s="15">
        <v>46192</v>
      </c>
      <c r="E7824" s="13" t="s">
        <v>102</v>
      </c>
      <c r="F7824" s="13" t="s">
        <v>398</v>
      </c>
      <c r="G7824" s="17">
        <v>6.0000000000000001E-3</v>
      </c>
      <c r="H7824" s="13" t="s">
        <v>226</v>
      </c>
      <c r="I7824" s="13" t="s">
        <v>51</v>
      </c>
    </row>
    <row r="7825" spans="1:9" ht="21" customHeight="1">
      <c r="A7825" s="13" t="s">
        <v>100</v>
      </c>
      <c r="B7825" s="13" t="s">
        <v>99</v>
      </c>
      <c r="C7825" s="15">
        <v>46162</v>
      </c>
      <c r="D7825" s="15">
        <v>46192</v>
      </c>
      <c r="E7825" s="13" t="s">
        <v>102</v>
      </c>
      <c r="F7825" s="13" t="s">
        <v>407</v>
      </c>
      <c r="G7825" s="17">
        <v>6.0000000000000001E-3</v>
      </c>
      <c r="H7825" s="13" t="s">
        <v>226</v>
      </c>
      <c r="I7825" s="13" t="s">
        <v>51</v>
      </c>
    </row>
    <row r="7826" spans="1:9" ht="21" customHeight="1">
      <c r="A7826" s="13" t="s">
        <v>100</v>
      </c>
      <c r="B7826" s="13" t="s">
        <v>99</v>
      </c>
      <c r="C7826" s="15">
        <v>46162</v>
      </c>
      <c r="D7826" s="15">
        <v>46192</v>
      </c>
      <c r="E7826" s="13" t="s">
        <v>102</v>
      </c>
      <c r="F7826" s="13" t="s">
        <v>402</v>
      </c>
      <c r="G7826" s="17">
        <v>3.0000000000000001E-3</v>
      </c>
      <c r="H7826" s="13" t="s">
        <v>226</v>
      </c>
      <c r="I7826" s="13" t="s">
        <v>51</v>
      </c>
    </row>
    <row r="7827" spans="1:9" ht="21" customHeight="1">
      <c r="A7827" s="13" t="s">
        <v>100</v>
      </c>
      <c r="B7827" s="13" t="s">
        <v>99</v>
      </c>
      <c r="C7827" s="15">
        <v>46162</v>
      </c>
      <c r="D7827" s="15">
        <v>46192</v>
      </c>
      <c r="E7827" s="13" t="s">
        <v>102</v>
      </c>
      <c r="F7827" s="13" t="s">
        <v>406</v>
      </c>
      <c r="G7827" s="17">
        <v>3.0000000000000001E-3</v>
      </c>
      <c r="H7827" s="13" t="s">
        <v>226</v>
      </c>
      <c r="I7827" s="13" t="s">
        <v>51</v>
      </c>
    </row>
    <row r="7828" spans="1:9" ht="21" customHeight="1">
      <c r="A7828" s="13" t="s">
        <v>100</v>
      </c>
      <c r="B7828" s="13" t="s">
        <v>99</v>
      </c>
      <c r="C7828" s="15">
        <v>46162</v>
      </c>
      <c r="D7828" s="15">
        <v>46192</v>
      </c>
      <c r="E7828" s="13" t="s">
        <v>102</v>
      </c>
      <c r="F7828" s="13" t="s">
        <v>401</v>
      </c>
      <c r="G7828" s="17">
        <v>3.0000000000000001E-3</v>
      </c>
      <c r="H7828" s="13" t="s">
        <v>226</v>
      </c>
      <c r="I7828" s="13" t="s">
        <v>51</v>
      </c>
    </row>
    <row r="7829" spans="1:9" ht="21" customHeight="1">
      <c r="A7829" s="13" t="s">
        <v>100</v>
      </c>
      <c r="B7829" s="13" t="s">
        <v>99</v>
      </c>
      <c r="C7829" s="15">
        <v>46162</v>
      </c>
      <c r="D7829" s="15">
        <v>46192</v>
      </c>
      <c r="E7829" s="13" t="s">
        <v>102</v>
      </c>
      <c r="F7829" s="13" t="s">
        <v>411</v>
      </c>
      <c r="G7829" s="17">
        <v>3.0000000000000001E-3</v>
      </c>
      <c r="H7829" s="13" t="s">
        <v>226</v>
      </c>
      <c r="I7829" s="13" t="s">
        <v>51</v>
      </c>
    </row>
    <row r="7830" spans="1:9" ht="21" customHeight="1">
      <c r="A7830" s="13" t="s">
        <v>100</v>
      </c>
      <c r="B7830" s="13" t="s">
        <v>99</v>
      </c>
      <c r="C7830" s="15">
        <v>46162</v>
      </c>
      <c r="D7830" s="15">
        <v>46192</v>
      </c>
      <c r="E7830" s="13" t="s">
        <v>102</v>
      </c>
      <c r="F7830" s="13" t="s">
        <v>405</v>
      </c>
      <c r="G7830" s="17">
        <v>2E-3</v>
      </c>
      <c r="H7830" s="13" t="s">
        <v>226</v>
      </c>
      <c r="I7830" s="13" t="s">
        <v>51</v>
      </c>
    </row>
    <row r="7831" spans="1:9" ht="21" customHeight="1">
      <c r="A7831" s="13" t="s">
        <v>100</v>
      </c>
      <c r="B7831" s="13" t="s">
        <v>99</v>
      </c>
      <c r="C7831" s="15">
        <v>46162</v>
      </c>
      <c r="D7831" s="15">
        <v>46192</v>
      </c>
      <c r="E7831" s="13" t="s">
        <v>102</v>
      </c>
      <c r="F7831" s="13" t="s">
        <v>410</v>
      </c>
      <c r="G7831" s="17">
        <v>2E-3</v>
      </c>
      <c r="H7831" s="13" t="s">
        <v>226</v>
      </c>
      <c r="I7831" s="13" t="s">
        <v>51</v>
      </c>
    </row>
    <row r="7832" spans="1:9" ht="21" customHeight="1">
      <c r="A7832" s="13" t="s">
        <v>100</v>
      </c>
      <c r="B7832" s="13" t="s">
        <v>99</v>
      </c>
      <c r="C7832" s="15">
        <v>46162</v>
      </c>
      <c r="D7832" s="15">
        <v>46192</v>
      </c>
      <c r="E7832" s="13" t="s">
        <v>102</v>
      </c>
      <c r="F7832" s="13" t="s">
        <v>403</v>
      </c>
      <c r="G7832" s="17">
        <v>1E-3</v>
      </c>
      <c r="H7832" s="13" t="s">
        <v>226</v>
      </c>
      <c r="I7832" s="13" t="s">
        <v>51</v>
      </c>
    </row>
    <row r="7833" spans="1:9" ht="21" customHeight="1">
      <c r="A7833" s="13" t="s">
        <v>100</v>
      </c>
      <c r="B7833" s="13" t="s">
        <v>99</v>
      </c>
      <c r="C7833" s="15">
        <v>46162</v>
      </c>
      <c r="D7833" s="15">
        <v>46192</v>
      </c>
      <c r="E7833" s="13" t="s">
        <v>102</v>
      </c>
      <c r="F7833" s="13" t="s">
        <v>404</v>
      </c>
      <c r="G7833" s="17">
        <v>1E-3</v>
      </c>
      <c r="H7833" s="13" t="s">
        <v>226</v>
      </c>
      <c r="I7833" s="13" t="s">
        <v>51</v>
      </c>
    </row>
    <row r="7834" spans="1:9" ht="21" customHeight="1">
      <c r="A7834" s="13" t="s">
        <v>100</v>
      </c>
      <c r="B7834" s="13" t="s">
        <v>99</v>
      </c>
      <c r="C7834" s="15">
        <v>46162</v>
      </c>
      <c r="D7834" s="15">
        <v>46192</v>
      </c>
      <c r="E7834" s="13" t="s">
        <v>518</v>
      </c>
      <c r="F7834" s="13" t="s">
        <v>391</v>
      </c>
      <c r="G7834" s="17">
        <v>4.8000000000000001E-2</v>
      </c>
      <c r="H7834" s="13" t="s">
        <v>226</v>
      </c>
      <c r="I7834" s="13" t="s">
        <v>51</v>
      </c>
    </row>
    <row r="7835" spans="1:9" ht="21" customHeight="1">
      <c r="A7835" s="13" t="s">
        <v>100</v>
      </c>
      <c r="B7835" s="13" t="s">
        <v>99</v>
      </c>
      <c r="C7835" s="15">
        <v>46162</v>
      </c>
      <c r="D7835" s="15">
        <v>46192</v>
      </c>
      <c r="E7835" s="13" t="s">
        <v>518</v>
      </c>
      <c r="F7835" s="13" t="s">
        <v>392</v>
      </c>
      <c r="G7835" s="17">
        <v>4.5999999999999999E-2</v>
      </c>
      <c r="H7835" s="13" t="s">
        <v>226</v>
      </c>
      <c r="I7835" s="13" t="s">
        <v>51</v>
      </c>
    </row>
    <row r="7836" spans="1:9" ht="21" customHeight="1">
      <c r="A7836" s="13" t="s">
        <v>100</v>
      </c>
      <c r="B7836" s="13" t="s">
        <v>99</v>
      </c>
      <c r="C7836" s="15">
        <v>46162</v>
      </c>
      <c r="D7836" s="15">
        <v>46192</v>
      </c>
      <c r="E7836" s="13" t="s">
        <v>518</v>
      </c>
      <c r="F7836" s="13" t="s">
        <v>364</v>
      </c>
      <c r="G7836" s="17">
        <v>3.1E-2</v>
      </c>
      <c r="H7836" s="13" t="s">
        <v>226</v>
      </c>
      <c r="I7836" s="13" t="s">
        <v>51</v>
      </c>
    </row>
    <row r="7837" spans="1:9" ht="21" customHeight="1">
      <c r="A7837" s="13" t="s">
        <v>100</v>
      </c>
      <c r="B7837" s="13" t="s">
        <v>99</v>
      </c>
      <c r="C7837" s="15">
        <v>46162</v>
      </c>
      <c r="D7837" s="15">
        <v>46192</v>
      </c>
      <c r="E7837" s="13" t="s">
        <v>518</v>
      </c>
      <c r="F7837" s="13" t="s">
        <v>395</v>
      </c>
      <c r="G7837" s="17">
        <v>2.2000000000000002E-2</v>
      </c>
      <c r="H7837" s="13" t="s">
        <v>226</v>
      </c>
      <c r="I7837" s="13" t="s">
        <v>51</v>
      </c>
    </row>
    <row r="7838" spans="1:9" ht="21" customHeight="1">
      <c r="A7838" s="13" t="s">
        <v>100</v>
      </c>
      <c r="B7838" s="13" t="s">
        <v>99</v>
      </c>
      <c r="C7838" s="15">
        <v>46162</v>
      </c>
      <c r="D7838" s="15">
        <v>46192</v>
      </c>
      <c r="E7838" s="13" t="s">
        <v>518</v>
      </c>
      <c r="F7838" s="13" t="s">
        <v>366</v>
      </c>
      <c r="G7838" s="17">
        <v>1.1000000000000001E-2</v>
      </c>
      <c r="H7838" s="13" t="s">
        <v>226</v>
      </c>
      <c r="I7838" s="13" t="s">
        <v>51</v>
      </c>
    </row>
    <row r="7839" spans="1:9" ht="21" customHeight="1">
      <c r="A7839" s="13" t="s">
        <v>100</v>
      </c>
      <c r="B7839" s="13" t="s">
        <v>99</v>
      </c>
      <c r="C7839" s="15">
        <v>46162</v>
      </c>
      <c r="D7839" s="15">
        <v>46192</v>
      </c>
      <c r="E7839" s="13" t="s">
        <v>293</v>
      </c>
      <c r="F7839" s="13" t="s">
        <v>304</v>
      </c>
      <c r="G7839" s="17">
        <v>5.0000000000000001E-3</v>
      </c>
      <c r="H7839" s="13" t="s">
        <v>226</v>
      </c>
      <c r="I7839" s="13" t="s">
        <v>51</v>
      </c>
    </row>
    <row r="7840" spans="1:9" ht="21" customHeight="1">
      <c r="A7840" s="13" t="s">
        <v>100</v>
      </c>
      <c r="B7840" s="13" t="s">
        <v>99</v>
      </c>
      <c r="C7840" s="15">
        <v>46162</v>
      </c>
      <c r="D7840" s="15">
        <v>46192</v>
      </c>
      <c r="E7840" s="13" t="s">
        <v>293</v>
      </c>
      <c r="F7840" s="13" t="s">
        <v>294</v>
      </c>
      <c r="G7840" s="17">
        <v>4.0000000000000001E-3</v>
      </c>
      <c r="H7840" s="13" t="s">
        <v>226</v>
      </c>
      <c r="I7840" s="13" t="s">
        <v>51</v>
      </c>
    </row>
    <row r="7841" spans="1:9" ht="21" customHeight="1">
      <c r="A7841" s="13" t="s">
        <v>100</v>
      </c>
      <c r="B7841" s="13" t="s">
        <v>99</v>
      </c>
      <c r="C7841" s="15">
        <v>46162</v>
      </c>
      <c r="D7841" s="15">
        <v>46192</v>
      </c>
      <c r="E7841" s="13" t="s">
        <v>293</v>
      </c>
      <c r="F7841" s="13" t="s">
        <v>316</v>
      </c>
      <c r="G7841" s="17">
        <v>4.0000000000000001E-3</v>
      </c>
      <c r="H7841" s="13" t="s">
        <v>226</v>
      </c>
      <c r="I7841" s="13" t="s">
        <v>51</v>
      </c>
    </row>
    <row r="7842" spans="1:9" ht="21" customHeight="1">
      <c r="A7842" s="13" t="s">
        <v>100</v>
      </c>
      <c r="B7842" s="13" t="s">
        <v>99</v>
      </c>
      <c r="C7842" s="15">
        <v>46162</v>
      </c>
      <c r="D7842" s="15">
        <v>46192</v>
      </c>
      <c r="E7842" s="13" t="s">
        <v>293</v>
      </c>
      <c r="F7842" s="13" t="s">
        <v>300</v>
      </c>
      <c r="G7842" s="17">
        <v>3.0000000000000001E-3</v>
      </c>
      <c r="H7842" s="13" t="s">
        <v>226</v>
      </c>
      <c r="I7842" s="13" t="s">
        <v>51</v>
      </c>
    </row>
    <row r="7843" spans="1:9" ht="21" customHeight="1">
      <c r="A7843" s="13" t="s">
        <v>100</v>
      </c>
      <c r="B7843" s="13" t="s">
        <v>99</v>
      </c>
      <c r="C7843" s="15">
        <v>46162</v>
      </c>
      <c r="D7843" s="15">
        <v>46192</v>
      </c>
      <c r="E7843" s="13" t="s">
        <v>293</v>
      </c>
      <c r="F7843" s="13" t="s">
        <v>297</v>
      </c>
      <c r="G7843" s="17">
        <v>3.0000000000000001E-3</v>
      </c>
      <c r="H7843" s="13" t="s">
        <v>226</v>
      </c>
      <c r="I7843" s="13" t="s">
        <v>51</v>
      </c>
    </row>
    <row r="7844" spans="1:9" ht="21" customHeight="1">
      <c r="A7844" s="13" t="s">
        <v>100</v>
      </c>
      <c r="B7844" s="13" t="s">
        <v>99</v>
      </c>
      <c r="C7844" s="15">
        <v>46162</v>
      </c>
      <c r="D7844" s="15">
        <v>46192</v>
      </c>
      <c r="E7844" s="13" t="s">
        <v>293</v>
      </c>
      <c r="F7844" s="13" t="s">
        <v>295</v>
      </c>
      <c r="G7844" s="17">
        <v>3.0000000000000001E-3</v>
      </c>
      <c r="H7844" s="13" t="s">
        <v>226</v>
      </c>
      <c r="I7844" s="13" t="s">
        <v>51</v>
      </c>
    </row>
    <row r="7845" spans="1:9" ht="21" customHeight="1">
      <c r="A7845" s="13" t="s">
        <v>100</v>
      </c>
      <c r="B7845" s="13" t="s">
        <v>99</v>
      </c>
      <c r="C7845" s="15">
        <v>46162</v>
      </c>
      <c r="D7845" s="15">
        <v>46192</v>
      </c>
      <c r="E7845" s="13" t="s">
        <v>293</v>
      </c>
      <c r="F7845" s="13" t="s">
        <v>298</v>
      </c>
      <c r="G7845" s="17">
        <v>3.0000000000000001E-3</v>
      </c>
      <c r="H7845" s="13" t="s">
        <v>226</v>
      </c>
      <c r="I7845" s="13" t="s">
        <v>51</v>
      </c>
    </row>
    <row r="7846" spans="1:9" ht="21" customHeight="1">
      <c r="A7846" s="13" t="s">
        <v>100</v>
      </c>
      <c r="B7846" s="13" t="s">
        <v>99</v>
      </c>
      <c r="C7846" s="15">
        <v>46162</v>
      </c>
      <c r="D7846" s="15">
        <v>46192</v>
      </c>
      <c r="E7846" s="13" t="s">
        <v>293</v>
      </c>
      <c r="F7846" s="13" t="s">
        <v>313</v>
      </c>
      <c r="G7846" s="17">
        <v>3.0000000000000001E-3</v>
      </c>
      <c r="H7846" s="13" t="s">
        <v>226</v>
      </c>
      <c r="I7846" s="13" t="s">
        <v>51</v>
      </c>
    </row>
    <row r="7847" spans="1:9" ht="21" customHeight="1">
      <c r="A7847" s="13" t="s">
        <v>100</v>
      </c>
      <c r="B7847" s="13" t="s">
        <v>99</v>
      </c>
      <c r="C7847" s="15">
        <v>46162</v>
      </c>
      <c r="D7847" s="15">
        <v>46192</v>
      </c>
      <c r="E7847" s="13" t="s">
        <v>293</v>
      </c>
      <c r="F7847" s="13" t="s">
        <v>306</v>
      </c>
      <c r="G7847" s="17">
        <v>2E-3</v>
      </c>
      <c r="H7847" s="13" t="s">
        <v>226</v>
      </c>
      <c r="I7847" s="13" t="s">
        <v>51</v>
      </c>
    </row>
    <row r="7848" spans="1:9" ht="21" customHeight="1">
      <c r="A7848" s="13" t="s">
        <v>100</v>
      </c>
      <c r="B7848" s="13" t="s">
        <v>99</v>
      </c>
      <c r="C7848" s="15">
        <v>46162</v>
      </c>
      <c r="D7848" s="15">
        <v>46192</v>
      </c>
      <c r="E7848" s="13" t="s">
        <v>293</v>
      </c>
      <c r="F7848" s="13" t="s">
        <v>296</v>
      </c>
      <c r="G7848" s="17">
        <v>2E-3</v>
      </c>
      <c r="H7848" s="13" t="s">
        <v>226</v>
      </c>
      <c r="I7848" s="13" t="s">
        <v>51</v>
      </c>
    </row>
    <row r="7849" spans="1:9" ht="21" customHeight="1">
      <c r="A7849" s="13" t="s">
        <v>100</v>
      </c>
      <c r="B7849" s="13" t="s">
        <v>99</v>
      </c>
      <c r="C7849" s="15">
        <v>46162</v>
      </c>
      <c r="D7849" s="15">
        <v>46192</v>
      </c>
      <c r="E7849" s="13" t="s">
        <v>293</v>
      </c>
      <c r="F7849" s="13" t="s">
        <v>299</v>
      </c>
      <c r="G7849" s="17">
        <v>2E-3</v>
      </c>
      <c r="H7849" s="13" t="s">
        <v>226</v>
      </c>
      <c r="I7849" s="13" t="s">
        <v>51</v>
      </c>
    </row>
    <row r="7850" spans="1:9" ht="21" customHeight="1">
      <c r="A7850" s="13" t="s">
        <v>100</v>
      </c>
      <c r="B7850" s="13" t="s">
        <v>99</v>
      </c>
      <c r="C7850" s="15">
        <v>46162</v>
      </c>
      <c r="D7850" s="15">
        <v>46192</v>
      </c>
      <c r="E7850" s="13" t="s">
        <v>293</v>
      </c>
      <c r="F7850" s="13" t="s">
        <v>323</v>
      </c>
      <c r="G7850" s="17">
        <v>2E-3</v>
      </c>
      <c r="H7850" s="13" t="s">
        <v>226</v>
      </c>
      <c r="I7850" s="13" t="s">
        <v>51</v>
      </c>
    </row>
    <row r="7851" spans="1:9" ht="21" customHeight="1">
      <c r="A7851" s="13" t="s">
        <v>100</v>
      </c>
      <c r="B7851" s="13" t="s">
        <v>99</v>
      </c>
      <c r="C7851" s="15">
        <v>46162</v>
      </c>
      <c r="D7851" s="15">
        <v>46192</v>
      </c>
      <c r="E7851" s="13" t="s">
        <v>293</v>
      </c>
      <c r="F7851" s="13" t="s">
        <v>301</v>
      </c>
      <c r="G7851" s="17">
        <v>2E-3</v>
      </c>
      <c r="H7851" s="13" t="s">
        <v>226</v>
      </c>
      <c r="I7851" s="13" t="s">
        <v>51</v>
      </c>
    </row>
    <row r="7852" spans="1:9" ht="21" customHeight="1">
      <c r="A7852" s="13" t="s">
        <v>100</v>
      </c>
      <c r="B7852" s="13" t="s">
        <v>99</v>
      </c>
      <c r="C7852" s="15">
        <v>46162</v>
      </c>
      <c r="D7852" s="15">
        <v>46192</v>
      </c>
      <c r="E7852" s="13" t="s">
        <v>293</v>
      </c>
      <c r="F7852" s="13" t="s">
        <v>318</v>
      </c>
      <c r="G7852" s="17">
        <v>2E-3</v>
      </c>
      <c r="H7852" s="13" t="s">
        <v>226</v>
      </c>
      <c r="I7852" s="13" t="s">
        <v>51</v>
      </c>
    </row>
    <row r="7853" spans="1:9" ht="21" customHeight="1">
      <c r="A7853" s="13" t="s">
        <v>100</v>
      </c>
      <c r="B7853" s="13" t="s">
        <v>99</v>
      </c>
      <c r="C7853" s="15">
        <v>46162</v>
      </c>
      <c r="D7853" s="15">
        <v>46192</v>
      </c>
      <c r="E7853" s="13" t="s">
        <v>293</v>
      </c>
      <c r="F7853" s="13" t="s">
        <v>302</v>
      </c>
      <c r="G7853" s="17">
        <v>2E-3</v>
      </c>
      <c r="H7853" s="13" t="s">
        <v>226</v>
      </c>
      <c r="I7853" s="13" t="s">
        <v>51</v>
      </c>
    </row>
    <row r="7854" spans="1:9" ht="21" customHeight="1">
      <c r="A7854" s="13" t="s">
        <v>100</v>
      </c>
      <c r="B7854" s="13" t="s">
        <v>99</v>
      </c>
      <c r="C7854" s="15">
        <v>46162</v>
      </c>
      <c r="D7854" s="15">
        <v>46192</v>
      </c>
      <c r="E7854" s="13" t="s">
        <v>293</v>
      </c>
      <c r="F7854" s="13" t="s">
        <v>303</v>
      </c>
      <c r="G7854" s="17">
        <v>2E-3</v>
      </c>
      <c r="H7854" s="13" t="s">
        <v>226</v>
      </c>
      <c r="I7854" s="13" t="s">
        <v>51</v>
      </c>
    </row>
    <row r="7855" spans="1:9" ht="21" customHeight="1">
      <c r="A7855" s="13" t="s">
        <v>100</v>
      </c>
      <c r="B7855" s="13" t="s">
        <v>99</v>
      </c>
      <c r="C7855" s="15">
        <v>46162</v>
      </c>
      <c r="D7855" s="15">
        <v>46192</v>
      </c>
      <c r="E7855" s="13" t="s">
        <v>293</v>
      </c>
      <c r="F7855" s="13" t="s">
        <v>309</v>
      </c>
      <c r="G7855" s="17">
        <v>2E-3</v>
      </c>
      <c r="H7855" s="13" t="s">
        <v>226</v>
      </c>
      <c r="I7855" s="13" t="s">
        <v>51</v>
      </c>
    </row>
    <row r="7856" spans="1:9" ht="21" customHeight="1">
      <c r="A7856" s="13" t="s">
        <v>100</v>
      </c>
      <c r="B7856" s="13" t="s">
        <v>99</v>
      </c>
      <c r="C7856" s="15">
        <v>46162</v>
      </c>
      <c r="D7856" s="15">
        <v>46192</v>
      </c>
      <c r="E7856" s="13" t="s">
        <v>293</v>
      </c>
      <c r="F7856" s="13" t="s">
        <v>319</v>
      </c>
      <c r="G7856" s="17">
        <v>2E-3</v>
      </c>
      <c r="H7856" s="13" t="s">
        <v>226</v>
      </c>
      <c r="I7856" s="13" t="s">
        <v>51</v>
      </c>
    </row>
    <row r="7857" spans="1:9" ht="21" customHeight="1">
      <c r="A7857" s="13" t="s">
        <v>100</v>
      </c>
      <c r="B7857" s="13" t="s">
        <v>99</v>
      </c>
      <c r="C7857" s="15">
        <v>46162</v>
      </c>
      <c r="D7857" s="15">
        <v>46192</v>
      </c>
      <c r="E7857" s="13" t="s">
        <v>293</v>
      </c>
      <c r="F7857" s="13" t="s">
        <v>324</v>
      </c>
      <c r="G7857" s="17">
        <v>2E-3</v>
      </c>
      <c r="H7857" s="13" t="s">
        <v>226</v>
      </c>
      <c r="I7857" s="13" t="s">
        <v>51</v>
      </c>
    </row>
    <row r="7858" spans="1:9" ht="21" customHeight="1">
      <c r="A7858" s="13" t="s">
        <v>100</v>
      </c>
      <c r="B7858" s="13" t="s">
        <v>99</v>
      </c>
      <c r="C7858" s="15">
        <v>46162</v>
      </c>
      <c r="D7858" s="15">
        <v>46192</v>
      </c>
      <c r="E7858" s="13" t="s">
        <v>293</v>
      </c>
      <c r="F7858" s="13" t="s">
        <v>310</v>
      </c>
      <c r="G7858" s="17">
        <v>2E-3</v>
      </c>
      <c r="H7858" s="13" t="s">
        <v>226</v>
      </c>
      <c r="I7858" s="13" t="s">
        <v>51</v>
      </c>
    </row>
    <row r="7859" spans="1:9" ht="21" customHeight="1">
      <c r="A7859" s="13" t="s">
        <v>100</v>
      </c>
      <c r="B7859" s="13" t="s">
        <v>99</v>
      </c>
      <c r="C7859" s="15">
        <v>46162</v>
      </c>
      <c r="D7859" s="15">
        <v>46192</v>
      </c>
      <c r="E7859" s="13" t="s">
        <v>293</v>
      </c>
      <c r="F7859" s="13" t="s">
        <v>320</v>
      </c>
      <c r="G7859" s="17">
        <v>2E-3</v>
      </c>
      <c r="H7859" s="13" t="s">
        <v>226</v>
      </c>
      <c r="I7859" s="13" t="s">
        <v>51</v>
      </c>
    </row>
    <row r="7860" spans="1:9" ht="21" customHeight="1">
      <c r="A7860" s="13" t="s">
        <v>100</v>
      </c>
      <c r="B7860" s="13" t="s">
        <v>99</v>
      </c>
      <c r="C7860" s="15">
        <v>46162</v>
      </c>
      <c r="D7860" s="15">
        <v>46192</v>
      </c>
      <c r="E7860" s="13" t="s">
        <v>293</v>
      </c>
      <c r="F7860" s="13" t="s">
        <v>312</v>
      </c>
      <c r="G7860" s="17">
        <v>2E-3</v>
      </c>
      <c r="H7860" s="13" t="s">
        <v>226</v>
      </c>
      <c r="I7860" s="13" t="s">
        <v>51</v>
      </c>
    </row>
    <row r="7861" spans="1:9" ht="21" customHeight="1">
      <c r="A7861" s="13" t="s">
        <v>100</v>
      </c>
      <c r="B7861" s="13" t="s">
        <v>99</v>
      </c>
      <c r="C7861" s="15">
        <v>46162</v>
      </c>
      <c r="D7861" s="15">
        <v>46192</v>
      </c>
      <c r="E7861" s="13" t="s">
        <v>293</v>
      </c>
      <c r="F7861" s="13" t="s">
        <v>314</v>
      </c>
      <c r="G7861" s="17">
        <v>2E-3</v>
      </c>
      <c r="H7861" s="13" t="s">
        <v>226</v>
      </c>
      <c r="I7861" s="13" t="s">
        <v>51</v>
      </c>
    </row>
    <row r="7862" spans="1:9" ht="21" customHeight="1">
      <c r="A7862" s="13" t="s">
        <v>100</v>
      </c>
      <c r="B7862" s="13" t="s">
        <v>99</v>
      </c>
      <c r="C7862" s="15">
        <v>46162</v>
      </c>
      <c r="D7862" s="15">
        <v>46192</v>
      </c>
      <c r="E7862" s="13" t="s">
        <v>293</v>
      </c>
      <c r="F7862" s="13" t="s">
        <v>305</v>
      </c>
      <c r="G7862" s="17">
        <v>2E-3</v>
      </c>
      <c r="H7862" s="13" t="s">
        <v>226</v>
      </c>
      <c r="I7862" s="13" t="s">
        <v>51</v>
      </c>
    </row>
    <row r="7863" spans="1:9" ht="21" customHeight="1">
      <c r="A7863" s="13" t="s">
        <v>100</v>
      </c>
      <c r="B7863" s="13" t="s">
        <v>99</v>
      </c>
      <c r="C7863" s="15">
        <v>46162</v>
      </c>
      <c r="D7863" s="15">
        <v>46192</v>
      </c>
      <c r="E7863" s="13" t="s">
        <v>293</v>
      </c>
      <c r="F7863" s="13" t="s">
        <v>510</v>
      </c>
      <c r="G7863" s="17">
        <v>2E-3</v>
      </c>
      <c r="H7863" s="13" t="s">
        <v>226</v>
      </c>
      <c r="I7863" s="13" t="s">
        <v>51</v>
      </c>
    </row>
    <row r="7864" spans="1:9" ht="21" customHeight="1">
      <c r="A7864" s="13" t="s">
        <v>100</v>
      </c>
      <c r="B7864" s="13" t="s">
        <v>99</v>
      </c>
      <c r="C7864" s="15">
        <v>46162</v>
      </c>
      <c r="D7864" s="15">
        <v>46192</v>
      </c>
      <c r="E7864" s="13" t="s">
        <v>293</v>
      </c>
      <c r="F7864" s="13" t="s">
        <v>511</v>
      </c>
      <c r="G7864" s="17">
        <v>2E-3</v>
      </c>
      <c r="H7864" s="13" t="s">
        <v>226</v>
      </c>
      <c r="I7864" s="13" t="s">
        <v>51</v>
      </c>
    </row>
    <row r="7865" spans="1:9" ht="21" customHeight="1">
      <c r="A7865" s="13" t="s">
        <v>100</v>
      </c>
      <c r="B7865" s="13" t="s">
        <v>99</v>
      </c>
      <c r="C7865" s="15">
        <v>46162</v>
      </c>
      <c r="D7865" s="15">
        <v>46192</v>
      </c>
      <c r="E7865" s="13" t="s">
        <v>293</v>
      </c>
      <c r="F7865" s="13" t="s">
        <v>328</v>
      </c>
      <c r="G7865" s="17">
        <v>2E-3</v>
      </c>
      <c r="H7865" s="13" t="s">
        <v>226</v>
      </c>
      <c r="I7865" s="13" t="s">
        <v>51</v>
      </c>
    </row>
    <row r="7866" spans="1:9" ht="21" customHeight="1">
      <c r="A7866" s="13" t="s">
        <v>100</v>
      </c>
      <c r="B7866" s="13" t="s">
        <v>99</v>
      </c>
      <c r="C7866" s="15">
        <v>46162</v>
      </c>
      <c r="D7866" s="15">
        <v>46192</v>
      </c>
      <c r="E7866" s="13" t="s">
        <v>293</v>
      </c>
      <c r="F7866" s="13" t="s">
        <v>307</v>
      </c>
      <c r="G7866" s="17">
        <v>1E-3</v>
      </c>
      <c r="H7866" s="13" t="s">
        <v>226</v>
      </c>
      <c r="I7866" s="13" t="s">
        <v>51</v>
      </c>
    </row>
    <row r="7867" spans="1:9" ht="21" customHeight="1">
      <c r="A7867" s="13" t="s">
        <v>100</v>
      </c>
      <c r="B7867" s="13" t="s">
        <v>99</v>
      </c>
      <c r="C7867" s="15">
        <v>46162</v>
      </c>
      <c r="D7867" s="15">
        <v>46192</v>
      </c>
      <c r="E7867" s="13" t="s">
        <v>293</v>
      </c>
      <c r="F7867" s="13" t="s">
        <v>321</v>
      </c>
      <c r="G7867" s="17">
        <v>1E-3</v>
      </c>
      <c r="H7867" s="13" t="s">
        <v>226</v>
      </c>
      <c r="I7867" s="13" t="s">
        <v>51</v>
      </c>
    </row>
    <row r="7868" spans="1:9" ht="21" customHeight="1">
      <c r="A7868" s="13" t="s">
        <v>100</v>
      </c>
      <c r="B7868" s="13" t="s">
        <v>99</v>
      </c>
      <c r="C7868" s="15">
        <v>46162</v>
      </c>
      <c r="D7868" s="15">
        <v>46192</v>
      </c>
      <c r="E7868" s="13" t="s">
        <v>293</v>
      </c>
      <c r="F7868" s="13" t="s">
        <v>322</v>
      </c>
      <c r="G7868" s="17">
        <v>1E-3</v>
      </c>
      <c r="H7868" s="13" t="s">
        <v>226</v>
      </c>
      <c r="I7868" s="13" t="s">
        <v>51</v>
      </c>
    </row>
    <row r="7869" spans="1:9" ht="21" customHeight="1">
      <c r="A7869" s="13" t="s">
        <v>100</v>
      </c>
      <c r="B7869" s="13" t="s">
        <v>99</v>
      </c>
      <c r="C7869" s="15">
        <v>46162</v>
      </c>
      <c r="D7869" s="15">
        <v>46192</v>
      </c>
      <c r="E7869" s="13" t="s">
        <v>293</v>
      </c>
      <c r="F7869" s="13" t="s">
        <v>308</v>
      </c>
      <c r="G7869" s="17">
        <v>1E-3</v>
      </c>
      <c r="H7869" s="13" t="s">
        <v>226</v>
      </c>
      <c r="I7869" s="13" t="s">
        <v>51</v>
      </c>
    </row>
    <row r="7870" spans="1:9" ht="21" customHeight="1">
      <c r="A7870" s="13" t="s">
        <v>100</v>
      </c>
      <c r="B7870" s="13" t="s">
        <v>99</v>
      </c>
      <c r="C7870" s="15">
        <v>46162</v>
      </c>
      <c r="D7870" s="15">
        <v>46192</v>
      </c>
      <c r="E7870" s="13" t="s">
        <v>293</v>
      </c>
      <c r="F7870" s="13" t="s">
        <v>317</v>
      </c>
      <c r="G7870" s="17">
        <v>1E-3</v>
      </c>
      <c r="H7870" s="13" t="s">
        <v>226</v>
      </c>
      <c r="I7870" s="13" t="s">
        <v>51</v>
      </c>
    </row>
    <row r="7871" spans="1:9" ht="21" customHeight="1">
      <c r="A7871" s="13" t="s">
        <v>100</v>
      </c>
      <c r="B7871" s="13" t="s">
        <v>99</v>
      </c>
      <c r="C7871" s="15">
        <v>46162</v>
      </c>
      <c r="D7871" s="15">
        <v>46192</v>
      </c>
      <c r="E7871" s="13" t="s">
        <v>293</v>
      </c>
      <c r="F7871" s="13" t="s">
        <v>329</v>
      </c>
      <c r="G7871" s="17">
        <v>1E-3</v>
      </c>
      <c r="H7871" s="13" t="s">
        <v>226</v>
      </c>
      <c r="I7871" s="13" t="s">
        <v>51</v>
      </c>
    </row>
    <row r="7872" spans="1:9" ht="21" customHeight="1">
      <c r="A7872" s="13" t="s">
        <v>100</v>
      </c>
      <c r="B7872" s="13" t="s">
        <v>99</v>
      </c>
      <c r="C7872" s="15">
        <v>46162</v>
      </c>
      <c r="D7872" s="15">
        <v>46192</v>
      </c>
      <c r="E7872" s="13" t="s">
        <v>293</v>
      </c>
      <c r="F7872" s="13" t="s">
        <v>330</v>
      </c>
      <c r="G7872" s="17">
        <v>1E-3</v>
      </c>
      <c r="H7872" s="13" t="s">
        <v>226</v>
      </c>
      <c r="I7872" s="13" t="s">
        <v>51</v>
      </c>
    </row>
    <row r="7873" spans="1:9" ht="21" customHeight="1">
      <c r="A7873" s="13" t="s">
        <v>100</v>
      </c>
      <c r="B7873" s="13" t="s">
        <v>99</v>
      </c>
      <c r="C7873" s="15">
        <v>46162</v>
      </c>
      <c r="D7873" s="15">
        <v>46192</v>
      </c>
      <c r="E7873" s="13" t="s">
        <v>293</v>
      </c>
      <c r="F7873" s="13" t="s">
        <v>325</v>
      </c>
      <c r="G7873" s="17">
        <v>1E-3</v>
      </c>
      <c r="H7873" s="13" t="s">
        <v>226</v>
      </c>
      <c r="I7873" s="13" t="s">
        <v>51</v>
      </c>
    </row>
    <row r="7874" spans="1:9" ht="21" customHeight="1">
      <c r="A7874" s="13" t="s">
        <v>100</v>
      </c>
      <c r="B7874" s="13" t="s">
        <v>99</v>
      </c>
      <c r="C7874" s="15">
        <v>46162</v>
      </c>
      <c r="D7874" s="15">
        <v>46192</v>
      </c>
      <c r="E7874" s="13" t="s">
        <v>293</v>
      </c>
      <c r="F7874" s="13" t="s">
        <v>311</v>
      </c>
      <c r="G7874" s="17">
        <v>1E-3</v>
      </c>
      <c r="H7874" s="13" t="s">
        <v>226</v>
      </c>
      <c r="I7874" s="13" t="s">
        <v>51</v>
      </c>
    </row>
    <row r="7875" spans="1:9" ht="21" customHeight="1">
      <c r="A7875" s="13" t="s">
        <v>100</v>
      </c>
      <c r="B7875" s="13" t="s">
        <v>99</v>
      </c>
      <c r="C7875" s="15">
        <v>46162</v>
      </c>
      <c r="D7875" s="15">
        <v>46192</v>
      </c>
      <c r="E7875" s="13" t="s">
        <v>293</v>
      </c>
      <c r="F7875" s="13" t="s">
        <v>326</v>
      </c>
      <c r="G7875" s="17">
        <v>1E-3</v>
      </c>
      <c r="H7875" s="13" t="s">
        <v>226</v>
      </c>
      <c r="I7875" s="13" t="s">
        <v>51</v>
      </c>
    </row>
    <row r="7876" spans="1:9" ht="21" customHeight="1">
      <c r="A7876" s="13" t="s">
        <v>100</v>
      </c>
      <c r="B7876" s="13" t="s">
        <v>99</v>
      </c>
      <c r="C7876" s="15">
        <v>46162</v>
      </c>
      <c r="D7876" s="15">
        <v>46192</v>
      </c>
      <c r="E7876" s="13" t="s">
        <v>293</v>
      </c>
      <c r="F7876" s="13" t="s">
        <v>327</v>
      </c>
      <c r="G7876" s="17">
        <v>1E-3</v>
      </c>
      <c r="H7876" s="13" t="s">
        <v>226</v>
      </c>
      <c r="I7876" s="13" t="s">
        <v>51</v>
      </c>
    </row>
    <row r="7877" spans="1:9" ht="21" customHeight="1">
      <c r="A7877" s="13" t="s">
        <v>100</v>
      </c>
      <c r="B7877" s="13" t="s">
        <v>99</v>
      </c>
      <c r="C7877" s="15">
        <v>46162</v>
      </c>
      <c r="D7877" s="15">
        <v>46192</v>
      </c>
      <c r="E7877" s="13" t="s">
        <v>293</v>
      </c>
      <c r="F7877" s="13" t="s">
        <v>315</v>
      </c>
      <c r="G7877" s="17">
        <v>1E-3</v>
      </c>
      <c r="H7877" s="13" t="s">
        <v>226</v>
      </c>
      <c r="I7877" s="13" t="s">
        <v>51</v>
      </c>
    </row>
    <row r="7878" spans="1:9" ht="21" customHeight="1">
      <c r="A7878" s="13" t="s">
        <v>100</v>
      </c>
      <c r="B7878" s="13" t="s">
        <v>99</v>
      </c>
      <c r="C7878" s="15">
        <v>46162</v>
      </c>
      <c r="D7878" s="15">
        <v>46192</v>
      </c>
      <c r="E7878" s="13" t="s">
        <v>293</v>
      </c>
      <c r="F7878" s="13" t="s">
        <v>512</v>
      </c>
      <c r="G7878" s="17">
        <v>1E-3</v>
      </c>
      <c r="H7878" s="13" t="s">
        <v>226</v>
      </c>
      <c r="I7878" s="13" t="s">
        <v>51</v>
      </c>
    </row>
    <row r="7879" spans="1:9" ht="21" customHeight="1">
      <c r="A7879" s="13" t="s">
        <v>100</v>
      </c>
      <c r="B7879" s="13" t="s">
        <v>99</v>
      </c>
      <c r="C7879" s="15">
        <v>46162</v>
      </c>
      <c r="D7879" s="15">
        <v>46192</v>
      </c>
      <c r="E7879" s="13" t="s">
        <v>293</v>
      </c>
      <c r="F7879" s="13" t="s">
        <v>513</v>
      </c>
      <c r="G7879" s="17">
        <v>1E-3</v>
      </c>
      <c r="H7879" s="13" t="s">
        <v>226</v>
      </c>
      <c r="I7879" s="13" t="s">
        <v>51</v>
      </c>
    </row>
    <row r="7880" spans="1:9" ht="21" customHeight="1">
      <c r="A7880" s="13" t="s">
        <v>100</v>
      </c>
      <c r="B7880" s="13" t="s">
        <v>99</v>
      </c>
      <c r="C7880" s="15">
        <v>46162</v>
      </c>
      <c r="D7880" s="15">
        <v>46192</v>
      </c>
      <c r="E7880" s="13" t="s">
        <v>293</v>
      </c>
      <c r="F7880" s="13" t="s">
        <v>331</v>
      </c>
      <c r="G7880" s="17">
        <v>1E-3</v>
      </c>
      <c r="H7880" s="13" t="s">
        <v>226</v>
      </c>
      <c r="I7880" s="13" t="s">
        <v>51</v>
      </c>
    </row>
    <row r="7881" spans="1:9" ht="21" customHeight="1">
      <c r="A7881" s="13" t="s">
        <v>100</v>
      </c>
      <c r="B7881" s="13" t="s">
        <v>99</v>
      </c>
      <c r="C7881" s="15">
        <v>46162</v>
      </c>
      <c r="D7881" s="15">
        <v>46192</v>
      </c>
      <c r="E7881" s="13" t="s">
        <v>293</v>
      </c>
      <c r="F7881" s="13" t="s">
        <v>332</v>
      </c>
      <c r="G7881" s="17">
        <v>1E-3</v>
      </c>
      <c r="H7881" s="13" t="s">
        <v>226</v>
      </c>
      <c r="I7881" s="13" t="s">
        <v>51</v>
      </c>
    </row>
    <row r="7882" spans="1:9" ht="21" customHeight="1">
      <c r="A7882" s="13" t="s">
        <v>100</v>
      </c>
      <c r="B7882" s="13" t="s">
        <v>99</v>
      </c>
      <c r="C7882" s="15">
        <v>46162</v>
      </c>
      <c r="D7882" s="15">
        <v>46192</v>
      </c>
      <c r="E7882" s="13" t="s">
        <v>293</v>
      </c>
      <c r="F7882" s="13" t="s">
        <v>336</v>
      </c>
      <c r="G7882" s="17">
        <v>1E-3</v>
      </c>
      <c r="H7882" s="13" t="s">
        <v>226</v>
      </c>
      <c r="I7882" s="13" t="s">
        <v>51</v>
      </c>
    </row>
    <row r="7883" spans="1:9" ht="21" customHeight="1">
      <c r="A7883" s="13" t="s">
        <v>100</v>
      </c>
      <c r="B7883" s="13" t="s">
        <v>99</v>
      </c>
      <c r="C7883" s="15">
        <v>46162</v>
      </c>
      <c r="D7883" s="15">
        <v>46192</v>
      </c>
      <c r="E7883" s="13" t="s">
        <v>293</v>
      </c>
      <c r="F7883" s="13" t="s">
        <v>333</v>
      </c>
      <c r="G7883" s="17">
        <v>1E-3</v>
      </c>
      <c r="H7883" s="13" t="s">
        <v>226</v>
      </c>
      <c r="I7883" s="13" t="s">
        <v>51</v>
      </c>
    </row>
    <row r="7884" spans="1:9" ht="21" customHeight="1">
      <c r="A7884" s="13" t="s">
        <v>100</v>
      </c>
      <c r="B7884" s="13" t="s">
        <v>99</v>
      </c>
      <c r="C7884" s="15">
        <v>46162</v>
      </c>
      <c r="D7884" s="15">
        <v>46192</v>
      </c>
      <c r="E7884" s="13" t="s">
        <v>293</v>
      </c>
      <c r="F7884" s="13" t="s">
        <v>334</v>
      </c>
      <c r="G7884" s="17">
        <v>0</v>
      </c>
      <c r="H7884" s="13" t="s">
        <v>226</v>
      </c>
      <c r="I7884" s="13" t="s">
        <v>51</v>
      </c>
    </row>
    <row r="7885" spans="1:9" ht="21" customHeight="1">
      <c r="A7885" s="13" t="s">
        <v>100</v>
      </c>
      <c r="B7885" s="13" t="s">
        <v>99</v>
      </c>
      <c r="C7885" s="15">
        <v>46162</v>
      </c>
      <c r="D7885" s="15">
        <v>46192</v>
      </c>
      <c r="E7885" s="13" t="s">
        <v>293</v>
      </c>
      <c r="F7885" s="13" t="s">
        <v>335</v>
      </c>
      <c r="G7885" s="17">
        <v>0</v>
      </c>
      <c r="H7885" s="13" t="s">
        <v>226</v>
      </c>
      <c r="I7885" s="13" t="s">
        <v>51</v>
      </c>
    </row>
    <row r="7886" spans="1:9" ht="21" customHeight="1">
      <c r="A7886" s="13" t="s">
        <v>100</v>
      </c>
      <c r="B7886" s="13" t="s">
        <v>99</v>
      </c>
      <c r="C7886" s="15">
        <v>46162</v>
      </c>
      <c r="D7886" s="15">
        <v>46192</v>
      </c>
      <c r="E7886" s="13" t="s">
        <v>337</v>
      </c>
      <c r="F7886" s="13" t="s">
        <v>342</v>
      </c>
      <c r="G7886" s="17">
        <v>5.0000000000000001E-3</v>
      </c>
      <c r="H7886" s="13" t="s">
        <v>226</v>
      </c>
      <c r="I7886" s="13" t="s">
        <v>51</v>
      </c>
    </row>
    <row r="7887" spans="1:9" ht="21" customHeight="1">
      <c r="A7887" s="13" t="s">
        <v>100</v>
      </c>
      <c r="B7887" s="13" t="s">
        <v>99</v>
      </c>
      <c r="C7887" s="15">
        <v>46162</v>
      </c>
      <c r="D7887" s="15">
        <v>46192</v>
      </c>
      <c r="E7887" s="13" t="s">
        <v>337</v>
      </c>
      <c r="F7887" s="13" t="s">
        <v>339</v>
      </c>
      <c r="G7887" s="17">
        <v>4.0000000000000001E-3</v>
      </c>
      <c r="H7887" s="13" t="s">
        <v>226</v>
      </c>
      <c r="I7887" s="13" t="s">
        <v>51</v>
      </c>
    </row>
    <row r="7888" spans="1:9" ht="21" customHeight="1">
      <c r="A7888" s="13" t="s">
        <v>100</v>
      </c>
      <c r="B7888" s="13" t="s">
        <v>99</v>
      </c>
      <c r="C7888" s="15">
        <v>46162</v>
      </c>
      <c r="D7888" s="15">
        <v>46192</v>
      </c>
      <c r="E7888" s="13" t="s">
        <v>337</v>
      </c>
      <c r="F7888" s="13" t="s">
        <v>341</v>
      </c>
      <c r="G7888" s="17">
        <v>4.0000000000000001E-3</v>
      </c>
      <c r="H7888" s="13" t="s">
        <v>226</v>
      </c>
      <c r="I7888" s="13" t="s">
        <v>51</v>
      </c>
    </row>
    <row r="7889" spans="1:9" ht="21" customHeight="1">
      <c r="A7889" s="13" t="s">
        <v>100</v>
      </c>
      <c r="B7889" s="13" t="s">
        <v>99</v>
      </c>
      <c r="C7889" s="15">
        <v>46162</v>
      </c>
      <c r="D7889" s="15">
        <v>46192</v>
      </c>
      <c r="E7889" s="13" t="s">
        <v>337</v>
      </c>
      <c r="F7889" s="13" t="s">
        <v>348</v>
      </c>
      <c r="G7889" s="17">
        <v>4.0000000000000001E-3</v>
      </c>
      <c r="H7889" s="13" t="s">
        <v>226</v>
      </c>
      <c r="I7889" s="13" t="s">
        <v>51</v>
      </c>
    </row>
    <row r="7890" spans="1:9" ht="21" customHeight="1">
      <c r="A7890" s="13" t="s">
        <v>100</v>
      </c>
      <c r="B7890" s="13" t="s">
        <v>99</v>
      </c>
      <c r="C7890" s="15">
        <v>46162</v>
      </c>
      <c r="D7890" s="15">
        <v>46192</v>
      </c>
      <c r="E7890" s="13" t="s">
        <v>337</v>
      </c>
      <c r="F7890" s="13" t="s">
        <v>351</v>
      </c>
      <c r="G7890" s="17">
        <v>3.0000000000000001E-3</v>
      </c>
      <c r="H7890" s="13" t="s">
        <v>226</v>
      </c>
      <c r="I7890" s="13" t="s">
        <v>51</v>
      </c>
    </row>
    <row r="7891" spans="1:9" ht="21" customHeight="1">
      <c r="A7891" s="13" t="s">
        <v>100</v>
      </c>
      <c r="B7891" s="13" t="s">
        <v>99</v>
      </c>
      <c r="C7891" s="15">
        <v>46162</v>
      </c>
      <c r="D7891" s="15">
        <v>46192</v>
      </c>
      <c r="E7891" s="13" t="s">
        <v>337</v>
      </c>
      <c r="F7891" s="13" t="s">
        <v>343</v>
      </c>
      <c r="G7891" s="17">
        <v>3.0000000000000001E-3</v>
      </c>
      <c r="H7891" s="13" t="s">
        <v>226</v>
      </c>
      <c r="I7891" s="13" t="s">
        <v>51</v>
      </c>
    </row>
    <row r="7892" spans="1:9" ht="21" customHeight="1">
      <c r="A7892" s="13" t="s">
        <v>100</v>
      </c>
      <c r="B7892" s="13" t="s">
        <v>99</v>
      </c>
      <c r="C7892" s="15">
        <v>46162</v>
      </c>
      <c r="D7892" s="15">
        <v>46192</v>
      </c>
      <c r="E7892" s="13" t="s">
        <v>337</v>
      </c>
      <c r="F7892" s="13" t="s">
        <v>346</v>
      </c>
      <c r="G7892" s="17">
        <v>3.0000000000000001E-3</v>
      </c>
      <c r="H7892" s="13" t="s">
        <v>226</v>
      </c>
      <c r="I7892" s="13" t="s">
        <v>51</v>
      </c>
    </row>
    <row r="7893" spans="1:9" ht="21" customHeight="1">
      <c r="A7893" s="13" t="s">
        <v>100</v>
      </c>
      <c r="B7893" s="13" t="s">
        <v>99</v>
      </c>
      <c r="C7893" s="15">
        <v>46162</v>
      </c>
      <c r="D7893" s="15">
        <v>46192</v>
      </c>
      <c r="E7893" s="13" t="s">
        <v>337</v>
      </c>
      <c r="F7893" s="13" t="s">
        <v>338</v>
      </c>
      <c r="G7893" s="17">
        <v>3.0000000000000001E-3</v>
      </c>
      <c r="H7893" s="13" t="s">
        <v>226</v>
      </c>
      <c r="I7893" s="13" t="s">
        <v>51</v>
      </c>
    </row>
    <row r="7894" spans="1:9" ht="21" customHeight="1">
      <c r="A7894" s="13" t="s">
        <v>100</v>
      </c>
      <c r="B7894" s="13" t="s">
        <v>99</v>
      </c>
      <c r="C7894" s="15">
        <v>46162</v>
      </c>
      <c r="D7894" s="15">
        <v>46192</v>
      </c>
      <c r="E7894" s="13" t="s">
        <v>337</v>
      </c>
      <c r="F7894" s="13" t="s">
        <v>347</v>
      </c>
      <c r="G7894" s="17">
        <v>3.0000000000000001E-3</v>
      </c>
      <c r="H7894" s="13" t="s">
        <v>226</v>
      </c>
      <c r="I7894" s="13" t="s">
        <v>51</v>
      </c>
    </row>
    <row r="7895" spans="1:9" ht="21" customHeight="1">
      <c r="A7895" s="13" t="s">
        <v>100</v>
      </c>
      <c r="B7895" s="13" t="s">
        <v>99</v>
      </c>
      <c r="C7895" s="15">
        <v>46162</v>
      </c>
      <c r="D7895" s="15">
        <v>46192</v>
      </c>
      <c r="E7895" s="13" t="s">
        <v>337</v>
      </c>
      <c r="F7895" s="13" t="s">
        <v>356</v>
      </c>
      <c r="G7895" s="17">
        <v>2E-3</v>
      </c>
      <c r="H7895" s="13" t="s">
        <v>226</v>
      </c>
      <c r="I7895" s="13" t="s">
        <v>51</v>
      </c>
    </row>
    <row r="7896" spans="1:9" ht="21" customHeight="1">
      <c r="A7896" s="13" t="s">
        <v>100</v>
      </c>
      <c r="B7896" s="13" t="s">
        <v>99</v>
      </c>
      <c r="C7896" s="15">
        <v>46162</v>
      </c>
      <c r="D7896" s="15">
        <v>46192</v>
      </c>
      <c r="E7896" s="13" t="s">
        <v>337</v>
      </c>
      <c r="F7896" s="13" t="s">
        <v>349</v>
      </c>
      <c r="G7896" s="17">
        <v>2E-3</v>
      </c>
      <c r="H7896" s="13" t="s">
        <v>226</v>
      </c>
      <c r="I7896" s="13" t="s">
        <v>51</v>
      </c>
    </row>
    <row r="7897" spans="1:9" ht="21" customHeight="1">
      <c r="A7897" s="13" t="s">
        <v>100</v>
      </c>
      <c r="B7897" s="13" t="s">
        <v>99</v>
      </c>
      <c r="C7897" s="15">
        <v>46162</v>
      </c>
      <c r="D7897" s="15">
        <v>46192</v>
      </c>
      <c r="E7897" s="13" t="s">
        <v>337</v>
      </c>
      <c r="F7897" s="13" t="s">
        <v>350</v>
      </c>
      <c r="G7897" s="17">
        <v>2E-3</v>
      </c>
      <c r="H7897" s="13" t="s">
        <v>226</v>
      </c>
      <c r="I7897" s="13" t="s">
        <v>51</v>
      </c>
    </row>
    <row r="7898" spans="1:9" ht="21" customHeight="1">
      <c r="A7898" s="13" t="s">
        <v>100</v>
      </c>
      <c r="B7898" s="13" t="s">
        <v>99</v>
      </c>
      <c r="C7898" s="15">
        <v>46162</v>
      </c>
      <c r="D7898" s="15">
        <v>46192</v>
      </c>
      <c r="E7898" s="13" t="s">
        <v>337</v>
      </c>
      <c r="F7898" s="13" t="s">
        <v>357</v>
      </c>
      <c r="G7898" s="17">
        <v>2E-3</v>
      </c>
      <c r="H7898" s="13" t="s">
        <v>226</v>
      </c>
      <c r="I7898" s="13" t="s">
        <v>51</v>
      </c>
    </row>
    <row r="7899" spans="1:9" ht="21" customHeight="1">
      <c r="A7899" s="13" t="s">
        <v>100</v>
      </c>
      <c r="B7899" s="13" t="s">
        <v>99</v>
      </c>
      <c r="C7899" s="15">
        <v>46162</v>
      </c>
      <c r="D7899" s="15">
        <v>46192</v>
      </c>
      <c r="E7899" s="13" t="s">
        <v>337</v>
      </c>
      <c r="F7899" s="13" t="s">
        <v>358</v>
      </c>
      <c r="G7899" s="17">
        <v>2E-3</v>
      </c>
      <c r="H7899" s="13" t="s">
        <v>226</v>
      </c>
      <c r="I7899" s="13" t="s">
        <v>51</v>
      </c>
    </row>
    <row r="7900" spans="1:9" ht="21" customHeight="1">
      <c r="A7900" s="13" t="s">
        <v>100</v>
      </c>
      <c r="B7900" s="13" t="s">
        <v>99</v>
      </c>
      <c r="C7900" s="15">
        <v>46162</v>
      </c>
      <c r="D7900" s="15">
        <v>46192</v>
      </c>
      <c r="E7900" s="13" t="s">
        <v>337</v>
      </c>
      <c r="F7900" s="13" t="s">
        <v>352</v>
      </c>
      <c r="G7900" s="17">
        <v>2E-3</v>
      </c>
      <c r="H7900" s="13" t="s">
        <v>226</v>
      </c>
      <c r="I7900" s="13" t="s">
        <v>51</v>
      </c>
    </row>
    <row r="7901" spans="1:9" ht="21" customHeight="1">
      <c r="A7901" s="13" t="s">
        <v>100</v>
      </c>
      <c r="B7901" s="13" t="s">
        <v>99</v>
      </c>
      <c r="C7901" s="15">
        <v>46162</v>
      </c>
      <c r="D7901" s="15">
        <v>46192</v>
      </c>
      <c r="E7901" s="13" t="s">
        <v>337</v>
      </c>
      <c r="F7901" s="13" t="s">
        <v>353</v>
      </c>
      <c r="G7901" s="17">
        <v>2E-3</v>
      </c>
      <c r="H7901" s="13" t="s">
        <v>226</v>
      </c>
      <c r="I7901" s="13" t="s">
        <v>51</v>
      </c>
    </row>
    <row r="7902" spans="1:9" ht="21" customHeight="1">
      <c r="A7902" s="13" t="s">
        <v>100</v>
      </c>
      <c r="B7902" s="13" t="s">
        <v>99</v>
      </c>
      <c r="C7902" s="15">
        <v>46162</v>
      </c>
      <c r="D7902" s="15">
        <v>46192</v>
      </c>
      <c r="E7902" s="13" t="s">
        <v>337</v>
      </c>
      <c r="F7902" s="13" t="s">
        <v>354</v>
      </c>
      <c r="G7902" s="17">
        <v>2E-3</v>
      </c>
      <c r="H7902" s="13" t="s">
        <v>226</v>
      </c>
      <c r="I7902" s="13" t="s">
        <v>51</v>
      </c>
    </row>
    <row r="7903" spans="1:9" ht="21" customHeight="1">
      <c r="A7903" s="13" t="s">
        <v>100</v>
      </c>
      <c r="B7903" s="13" t="s">
        <v>99</v>
      </c>
      <c r="C7903" s="15">
        <v>46162</v>
      </c>
      <c r="D7903" s="15">
        <v>46192</v>
      </c>
      <c r="E7903" s="13" t="s">
        <v>337</v>
      </c>
      <c r="F7903" s="13" t="s">
        <v>344</v>
      </c>
      <c r="G7903" s="17">
        <v>2E-3</v>
      </c>
      <c r="H7903" s="13" t="s">
        <v>226</v>
      </c>
      <c r="I7903" s="13" t="s">
        <v>51</v>
      </c>
    </row>
    <row r="7904" spans="1:9" ht="21" customHeight="1">
      <c r="A7904" s="13" t="s">
        <v>100</v>
      </c>
      <c r="B7904" s="13" t="s">
        <v>99</v>
      </c>
      <c r="C7904" s="15">
        <v>46162</v>
      </c>
      <c r="D7904" s="15">
        <v>46192</v>
      </c>
      <c r="E7904" s="13" t="s">
        <v>337</v>
      </c>
      <c r="F7904" s="13" t="s">
        <v>340</v>
      </c>
      <c r="G7904" s="17">
        <v>2E-3</v>
      </c>
      <c r="H7904" s="13" t="s">
        <v>226</v>
      </c>
      <c r="I7904" s="13" t="s">
        <v>51</v>
      </c>
    </row>
    <row r="7905" spans="1:9" ht="21" customHeight="1">
      <c r="A7905" s="13" t="s">
        <v>100</v>
      </c>
      <c r="B7905" s="13" t="s">
        <v>99</v>
      </c>
      <c r="C7905" s="15">
        <v>46162</v>
      </c>
      <c r="D7905" s="15">
        <v>46192</v>
      </c>
      <c r="E7905" s="13" t="s">
        <v>337</v>
      </c>
      <c r="F7905" s="13" t="s">
        <v>345</v>
      </c>
      <c r="G7905" s="17">
        <v>2E-3</v>
      </c>
      <c r="H7905" s="13" t="s">
        <v>226</v>
      </c>
      <c r="I7905" s="13" t="s">
        <v>51</v>
      </c>
    </row>
    <row r="7906" spans="1:9" ht="21" customHeight="1">
      <c r="A7906" s="13" t="s">
        <v>100</v>
      </c>
      <c r="B7906" s="13" t="s">
        <v>99</v>
      </c>
      <c r="C7906" s="15">
        <v>46162</v>
      </c>
      <c r="D7906" s="15">
        <v>46192</v>
      </c>
      <c r="E7906" s="13" t="s">
        <v>337</v>
      </c>
      <c r="F7906" s="13" t="s">
        <v>361</v>
      </c>
      <c r="G7906" s="17">
        <v>1E-3</v>
      </c>
      <c r="H7906" s="13" t="s">
        <v>226</v>
      </c>
      <c r="I7906" s="13" t="s">
        <v>51</v>
      </c>
    </row>
    <row r="7907" spans="1:9" ht="21" customHeight="1">
      <c r="A7907" s="13" t="s">
        <v>100</v>
      </c>
      <c r="B7907" s="13" t="s">
        <v>99</v>
      </c>
      <c r="C7907" s="15">
        <v>46162</v>
      </c>
      <c r="D7907" s="15">
        <v>46192</v>
      </c>
      <c r="E7907" s="13" t="s">
        <v>337</v>
      </c>
      <c r="F7907" s="13" t="s">
        <v>362</v>
      </c>
      <c r="G7907" s="17">
        <v>1E-3</v>
      </c>
      <c r="H7907" s="13" t="s">
        <v>226</v>
      </c>
      <c r="I7907" s="13" t="s">
        <v>51</v>
      </c>
    </row>
    <row r="7908" spans="1:9" ht="21" customHeight="1">
      <c r="A7908" s="13" t="s">
        <v>100</v>
      </c>
      <c r="B7908" s="13" t="s">
        <v>99</v>
      </c>
      <c r="C7908" s="15">
        <v>46162</v>
      </c>
      <c r="D7908" s="15">
        <v>46192</v>
      </c>
      <c r="E7908" s="13" t="s">
        <v>337</v>
      </c>
      <c r="F7908" s="13" t="s">
        <v>355</v>
      </c>
      <c r="G7908" s="17">
        <v>1E-3</v>
      </c>
      <c r="H7908" s="13" t="s">
        <v>226</v>
      </c>
      <c r="I7908" s="13" t="s">
        <v>51</v>
      </c>
    </row>
    <row r="7909" spans="1:9" ht="21" customHeight="1">
      <c r="A7909" s="13" t="s">
        <v>100</v>
      </c>
      <c r="B7909" s="13" t="s">
        <v>99</v>
      </c>
      <c r="C7909" s="15">
        <v>46162</v>
      </c>
      <c r="D7909" s="15">
        <v>46192</v>
      </c>
      <c r="E7909" s="13" t="s">
        <v>337</v>
      </c>
      <c r="F7909" s="13" t="s">
        <v>359</v>
      </c>
      <c r="G7909" s="17">
        <v>1E-3</v>
      </c>
      <c r="H7909" s="13" t="s">
        <v>226</v>
      </c>
      <c r="I7909" s="13" t="s">
        <v>51</v>
      </c>
    </row>
    <row r="7910" spans="1:9" ht="21" customHeight="1">
      <c r="A7910" s="13" t="s">
        <v>100</v>
      </c>
      <c r="B7910" s="13" t="s">
        <v>99</v>
      </c>
      <c r="C7910" s="15">
        <v>46162</v>
      </c>
      <c r="D7910" s="15">
        <v>46192</v>
      </c>
      <c r="E7910" s="13" t="s">
        <v>337</v>
      </c>
      <c r="F7910" s="13" t="s">
        <v>360</v>
      </c>
      <c r="G7910" s="17">
        <v>1E-3</v>
      </c>
      <c r="H7910" s="13" t="s">
        <v>226</v>
      </c>
      <c r="I7910" s="13" t="s">
        <v>51</v>
      </c>
    </row>
    <row r="7911" spans="1:9" ht="21" customHeight="1">
      <c r="A7911" s="13" t="s">
        <v>100</v>
      </c>
      <c r="B7911" s="13" t="s">
        <v>99</v>
      </c>
      <c r="C7911" s="15">
        <v>46162</v>
      </c>
      <c r="D7911" s="15">
        <v>46192</v>
      </c>
      <c r="E7911" s="13" t="s">
        <v>143</v>
      </c>
      <c r="F7911" s="13" t="s">
        <v>379</v>
      </c>
      <c r="G7911" s="17">
        <v>5.0000000000000001E-3</v>
      </c>
      <c r="H7911" s="13" t="s">
        <v>226</v>
      </c>
      <c r="I7911" s="13" t="s">
        <v>51</v>
      </c>
    </row>
    <row r="7912" spans="1:9" ht="21" customHeight="1">
      <c r="A7912" s="13" t="s">
        <v>100</v>
      </c>
      <c r="B7912" s="13" t="s">
        <v>99</v>
      </c>
      <c r="C7912" s="15">
        <v>46162</v>
      </c>
      <c r="D7912" s="15">
        <v>46192</v>
      </c>
      <c r="E7912" s="13" t="s">
        <v>143</v>
      </c>
      <c r="F7912" s="13" t="s">
        <v>378</v>
      </c>
      <c r="G7912" s="17">
        <v>5.0000000000000001E-3</v>
      </c>
      <c r="H7912" s="13" t="s">
        <v>226</v>
      </c>
      <c r="I7912" s="13" t="s">
        <v>51</v>
      </c>
    </row>
    <row r="7913" spans="1:9" ht="21" customHeight="1">
      <c r="A7913" s="13" t="s">
        <v>100</v>
      </c>
      <c r="B7913" s="13" t="s">
        <v>99</v>
      </c>
      <c r="C7913" s="15">
        <v>46162</v>
      </c>
      <c r="D7913" s="15">
        <v>46192</v>
      </c>
      <c r="E7913" s="13" t="s">
        <v>143</v>
      </c>
      <c r="F7913" s="13" t="s">
        <v>377</v>
      </c>
      <c r="G7913" s="17">
        <v>5.0000000000000001E-3</v>
      </c>
      <c r="H7913" s="13" t="s">
        <v>226</v>
      </c>
      <c r="I7913" s="13" t="s">
        <v>51</v>
      </c>
    </row>
    <row r="7914" spans="1:9" ht="21" customHeight="1">
      <c r="A7914" s="13" t="s">
        <v>100</v>
      </c>
      <c r="B7914" s="13" t="s">
        <v>99</v>
      </c>
      <c r="C7914" s="15">
        <v>46162</v>
      </c>
      <c r="D7914" s="15">
        <v>46192</v>
      </c>
      <c r="E7914" s="13" t="s">
        <v>143</v>
      </c>
      <c r="F7914" s="13" t="s">
        <v>376</v>
      </c>
      <c r="G7914" s="17">
        <v>4.0000000000000001E-3</v>
      </c>
      <c r="H7914" s="13" t="s">
        <v>226</v>
      </c>
      <c r="I7914" s="13" t="s">
        <v>51</v>
      </c>
    </row>
    <row r="7915" spans="1:9" ht="21" customHeight="1">
      <c r="A7915" s="13" t="s">
        <v>100</v>
      </c>
      <c r="B7915" s="13" t="s">
        <v>99</v>
      </c>
      <c r="C7915" s="15">
        <v>46162</v>
      </c>
      <c r="D7915" s="15">
        <v>46192</v>
      </c>
      <c r="E7915" s="13" t="s">
        <v>143</v>
      </c>
      <c r="F7915" s="13" t="s">
        <v>381</v>
      </c>
      <c r="G7915" s="17">
        <v>2E-3</v>
      </c>
      <c r="H7915" s="13" t="s">
        <v>226</v>
      </c>
      <c r="I7915" s="13" t="s">
        <v>51</v>
      </c>
    </row>
    <row r="7916" spans="1:9" ht="21" customHeight="1">
      <c r="A7916" s="13" t="s">
        <v>100</v>
      </c>
      <c r="B7916" s="13" t="s">
        <v>99</v>
      </c>
      <c r="C7916" s="15">
        <v>46162</v>
      </c>
      <c r="D7916" s="15">
        <v>46192</v>
      </c>
      <c r="E7916" s="13" t="s">
        <v>143</v>
      </c>
      <c r="F7916" s="13" t="s">
        <v>380</v>
      </c>
      <c r="G7916" s="17">
        <v>2E-3</v>
      </c>
      <c r="H7916" s="13" t="s">
        <v>226</v>
      </c>
      <c r="I7916" s="13" t="s">
        <v>51</v>
      </c>
    </row>
    <row r="7917" spans="1:9" ht="21" customHeight="1">
      <c r="A7917" s="13" t="s">
        <v>100</v>
      </c>
      <c r="B7917" s="13" t="s">
        <v>99</v>
      </c>
      <c r="C7917" s="15">
        <v>46162</v>
      </c>
      <c r="D7917" s="15">
        <v>46192</v>
      </c>
      <c r="E7917" s="13" t="s">
        <v>143</v>
      </c>
      <c r="F7917" s="13" t="s">
        <v>384</v>
      </c>
      <c r="G7917" s="17">
        <v>2E-3</v>
      </c>
      <c r="H7917" s="13" t="s">
        <v>226</v>
      </c>
      <c r="I7917" s="13" t="s">
        <v>51</v>
      </c>
    </row>
    <row r="7918" spans="1:9" ht="21" customHeight="1">
      <c r="A7918" s="13" t="s">
        <v>100</v>
      </c>
      <c r="B7918" s="13" t="s">
        <v>99</v>
      </c>
      <c r="C7918" s="15">
        <v>46162</v>
      </c>
      <c r="D7918" s="15">
        <v>46192</v>
      </c>
      <c r="E7918" s="13" t="s">
        <v>143</v>
      </c>
      <c r="F7918" s="13" t="s">
        <v>382</v>
      </c>
      <c r="G7918" s="17">
        <v>1E-3</v>
      </c>
      <c r="H7918" s="13" t="s">
        <v>226</v>
      </c>
      <c r="I7918" s="13" t="s">
        <v>51</v>
      </c>
    </row>
    <row r="7919" spans="1:9" ht="21" customHeight="1">
      <c r="A7919" s="13" t="s">
        <v>100</v>
      </c>
      <c r="B7919" s="13" t="s">
        <v>99</v>
      </c>
      <c r="C7919" s="15">
        <v>46162</v>
      </c>
      <c r="D7919" s="15">
        <v>46192</v>
      </c>
      <c r="E7919" s="13" t="s">
        <v>143</v>
      </c>
      <c r="F7919" s="13" t="s">
        <v>383</v>
      </c>
      <c r="G7919" s="17">
        <v>1E-3</v>
      </c>
      <c r="H7919" s="13" t="s">
        <v>226</v>
      </c>
      <c r="I7919" s="13" t="s">
        <v>51</v>
      </c>
    </row>
    <row r="7920" spans="1:9" ht="21" customHeight="1">
      <c r="A7920" s="13" t="s">
        <v>100</v>
      </c>
      <c r="B7920" s="13" t="s">
        <v>99</v>
      </c>
      <c r="C7920" s="15">
        <v>46162</v>
      </c>
      <c r="D7920" s="15">
        <v>46192</v>
      </c>
      <c r="E7920" s="13" t="s">
        <v>143</v>
      </c>
      <c r="F7920" s="13" t="s">
        <v>389</v>
      </c>
      <c r="G7920" s="17">
        <v>1E-3</v>
      </c>
      <c r="H7920" s="13" t="s">
        <v>226</v>
      </c>
      <c r="I7920" s="13" t="s">
        <v>51</v>
      </c>
    </row>
    <row r="7921" spans="1:9" ht="21" customHeight="1">
      <c r="A7921" s="13" t="s">
        <v>100</v>
      </c>
      <c r="B7921" s="13" t="s">
        <v>99</v>
      </c>
      <c r="C7921" s="15">
        <v>46162</v>
      </c>
      <c r="D7921" s="15">
        <v>46192</v>
      </c>
      <c r="E7921" s="13" t="s">
        <v>143</v>
      </c>
      <c r="F7921" s="13" t="s">
        <v>385</v>
      </c>
      <c r="G7921" s="17">
        <v>1E-3</v>
      </c>
      <c r="H7921" s="13" t="s">
        <v>226</v>
      </c>
      <c r="I7921" s="13" t="s">
        <v>51</v>
      </c>
    </row>
    <row r="7922" spans="1:9" ht="21" customHeight="1">
      <c r="A7922" s="13" t="s">
        <v>100</v>
      </c>
      <c r="B7922" s="13" t="s">
        <v>99</v>
      </c>
      <c r="C7922" s="15">
        <v>46162</v>
      </c>
      <c r="D7922" s="15">
        <v>46192</v>
      </c>
      <c r="E7922" s="13" t="s">
        <v>143</v>
      </c>
      <c r="F7922" s="13" t="s">
        <v>386</v>
      </c>
      <c r="G7922" s="17">
        <v>0</v>
      </c>
      <c r="H7922" s="13" t="s">
        <v>226</v>
      </c>
      <c r="I7922" s="13" t="s">
        <v>51</v>
      </c>
    </row>
    <row r="7923" spans="1:9" ht="21" customHeight="1">
      <c r="A7923" s="13" t="s">
        <v>100</v>
      </c>
      <c r="B7923" s="13" t="s">
        <v>99</v>
      </c>
      <c r="C7923" s="15">
        <v>46162</v>
      </c>
      <c r="D7923" s="15">
        <v>46192</v>
      </c>
      <c r="E7923" s="13" t="s">
        <v>143</v>
      </c>
      <c r="F7923" s="13" t="s">
        <v>132</v>
      </c>
      <c r="G7923" s="17">
        <v>0</v>
      </c>
      <c r="H7923" s="13" t="s">
        <v>226</v>
      </c>
      <c r="I7923" s="13" t="s">
        <v>51</v>
      </c>
    </row>
    <row r="7924" spans="1:9" ht="21" customHeight="1">
      <c r="A7924" s="13" t="s">
        <v>100</v>
      </c>
      <c r="B7924" s="13" t="s">
        <v>99</v>
      </c>
      <c r="C7924" s="15">
        <v>46162</v>
      </c>
      <c r="D7924" s="15">
        <v>46192</v>
      </c>
      <c r="E7924" s="13" t="s">
        <v>143</v>
      </c>
      <c r="F7924" s="13" t="s">
        <v>387</v>
      </c>
      <c r="G7924" s="17">
        <v>0</v>
      </c>
      <c r="H7924" s="13" t="s">
        <v>226</v>
      </c>
      <c r="I7924" s="13" t="s">
        <v>51</v>
      </c>
    </row>
    <row r="7925" spans="1:9" ht="21" customHeight="1">
      <c r="A7925" s="13" t="s">
        <v>100</v>
      </c>
      <c r="B7925" s="13" t="s">
        <v>99</v>
      </c>
      <c r="C7925" s="15">
        <v>46162</v>
      </c>
      <c r="D7925" s="15">
        <v>46192</v>
      </c>
      <c r="E7925" s="13" t="s">
        <v>143</v>
      </c>
      <c r="F7925" s="13" t="s">
        <v>388</v>
      </c>
      <c r="G7925" s="17">
        <v>0</v>
      </c>
      <c r="H7925" s="13" t="s">
        <v>226</v>
      </c>
      <c r="I7925" s="13" t="s">
        <v>51</v>
      </c>
    </row>
    <row r="7926" spans="1:9" ht="21" customHeight="1">
      <c r="A7926" s="13" t="s">
        <v>100</v>
      </c>
      <c r="B7926" s="13" t="s">
        <v>99</v>
      </c>
      <c r="C7926" s="15">
        <v>46162</v>
      </c>
      <c r="D7926" s="15">
        <v>46192</v>
      </c>
      <c r="E7926" s="13" t="s">
        <v>115</v>
      </c>
      <c r="F7926" s="13" t="s">
        <v>434</v>
      </c>
      <c r="G7926" s="17">
        <v>3.0000000000000001E-3</v>
      </c>
      <c r="H7926" s="13" t="s">
        <v>226</v>
      </c>
      <c r="I7926" s="13" t="s">
        <v>51</v>
      </c>
    </row>
    <row r="7927" spans="1:9" ht="21" customHeight="1">
      <c r="A7927" s="13" t="s">
        <v>100</v>
      </c>
      <c r="B7927" s="13" t="s">
        <v>99</v>
      </c>
      <c r="C7927" s="15">
        <v>46162</v>
      </c>
      <c r="D7927" s="15">
        <v>46192</v>
      </c>
      <c r="E7927" s="13" t="s">
        <v>115</v>
      </c>
      <c r="F7927" s="13" t="s">
        <v>435</v>
      </c>
      <c r="G7927" s="17">
        <v>3.0000000000000001E-3</v>
      </c>
      <c r="H7927" s="13" t="s">
        <v>226</v>
      </c>
      <c r="I7927" s="13" t="s">
        <v>51</v>
      </c>
    </row>
    <row r="7928" spans="1:9" ht="21" customHeight="1">
      <c r="A7928" s="13" t="s">
        <v>100</v>
      </c>
      <c r="B7928" s="13" t="s">
        <v>99</v>
      </c>
      <c r="C7928" s="15">
        <v>46162</v>
      </c>
      <c r="D7928" s="15">
        <v>46192</v>
      </c>
      <c r="E7928" s="13" t="s">
        <v>115</v>
      </c>
      <c r="F7928" s="13" t="s">
        <v>433</v>
      </c>
      <c r="G7928" s="17">
        <v>2E-3</v>
      </c>
      <c r="H7928" s="13" t="s">
        <v>226</v>
      </c>
      <c r="I7928" s="13" t="s">
        <v>51</v>
      </c>
    </row>
    <row r="7929" spans="1:9" ht="21" customHeight="1">
      <c r="A7929" s="13" t="s">
        <v>100</v>
      </c>
      <c r="B7929" s="13" t="s">
        <v>99</v>
      </c>
      <c r="C7929" s="15">
        <v>46162</v>
      </c>
      <c r="D7929" s="15">
        <v>46192</v>
      </c>
      <c r="E7929" s="13" t="s">
        <v>115</v>
      </c>
      <c r="F7929" s="13" t="s">
        <v>436</v>
      </c>
      <c r="G7929" s="17">
        <v>2E-3</v>
      </c>
      <c r="H7929" s="13" t="s">
        <v>226</v>
      </c>
      <c r="I7929" s="13" t="s">
        <v>51</v>
      </c>
    </row>
    <row r="7930" spans="1:9" ht="21" customHeight="1">
      <c r="A7930" s="13" t="s">
        <v>100</v>
      </c>
      <c r="B7930" s="13" t="s">
        <v>99</v>
      </c>
      <c r="C7930" s="15">
        <v>46162</v>
      </c>
      <c r="D7930" s="15">
        <v>46192</v>
      </c>
      <c r="E7930" s="13" t="s">
        <v>115</v>
      </c>
      <c r="F7930" s="13" t="s">
        <v>430</v>
      </c>
      <c r="G7930" s="17">
        <v>1E-3</v>
      </c>
      <c r="H7930" s="13" t="s">
        <v>226</v>
      </c>
      <c r="I7930" s="13" t="s">
        <v>51</v>
      </c>
    </row>
    <row r="7931" spans="1:9" ht="21" customHeight="1">
      <c r="A7931" s="13" t="s">
        <v>100</v>
      </c>
      <c r="B7931" s="13" t="s">
        <v>99</v>
      </c>
      <c r="C7931" s="15">
        <v>46162</v>
      </c>
      <c r="D7931" s="15">
        <v>46192</v>
      </c>
      <c r="E7931" s="13" t="s">
        <v>115</v>
      </c>
      <c r="F7931" s="13" t="s">
        <v>431</v>
      </c>
      <c r="G7931" s="17">
        <v>1E-3</v>
      </c>
      <c r="H7931" s="13" t="s">
        <v>226</v>
      </c>
      <c r="I7931" s="13" t="s">
        <v>51</v>
      </c>
    </row>
    <row r="7932" spans="1:9" ht="21" customHeight="1">
      <c r="A7932" s="13" t="s">
        <v>100</v>
      </c>
      <c r="B7932" s="13" t="s">
        <v>99</v>
      </c>
      <c r="C7932" s="15">
        <v>46162</v>
      </c>
      <c r="D7932" s="15">
        <v>46192</v>
      </c>
      <c r="E7932" s="13" t="s">
        <v>115</v>
      </c>
      <c r="F7932" s="13" t="s">
        <v>437</v>
      </c>
      <c r="G7932" s="17">
        <v>1E-3</v>
      </c>
      <c r="H7932" s="13" t="s">
        <v>226</v>
      </c>
      <c r="I7932" s="13" t="s">
        <v>51</v>
      </c>
    </row>
    <row r="7933" spans="1:9" ht="21" customHeight="1">
      <c r="A7933" s="13" t="s">
        <v>100</v>
      </c>
      <c r="B7933" s="13" t="s">
        <v>99</v>
      </c>
      <c r="C7933" s="15">
        <v>46162</v>
      </c>
      <c r="D7933" s="15">
        <v>46192</v>
      </c>
      <c r="E7933" s="13" t="s">
        <v>115</v>
      </c>
      <c r="F7933" s="13" t="s">
        <v>438</v>
      </c>
      <c r="G7933" s="17">
        <v>1E-3</v>
      </c>
      <c r="H7933" s="13" t="s">
        <v>226</v>
      </c>
      <c r="I7933" s="13" t="s">
        <v>51</v>
      </c>
    </row>
    <row r="7934" spans="1:9" ht="21" customHeight="1">
      <c r="A7934" s="13" t="s">
        <v>100</v>
      </c>
      <c r="B7934" s="13" t="s">
        <v>99</v>
      </c>
      <c r="C7934" s="15">
        <v>46162</v>
      </c>
      <c r="D7934" s="15">
        <v>46192</v>
      </c>
      <c r="E7934" s="13" t="s">
        <v>115</v>
      </c>
      <c r="F7934" s="13" t="s">
        <v>432</v>
      </c>
      <c r="G7934" s="17">
        <v>1E-3</v>
      </c>
      <c r="H7934" s="13" t="s">
        <v>226</v>
      </c>
      <c r="I7934" s="13" t="s">
        <v>51</v>
      </c>
    </row>
    <row r="7935" spans="1:9" ht="21" customHeight="1">
      <c r="A7935" s="13" t="s">
        <v>100</v>
      </c>
      <c r="B7935" s="13" t="s">
        <v>99</v>
      </c>
      <c r="C7935" s="15">
        <v>46162</v>
      </c>
      <c r="D7935" s="15">
        <v>46192</v>
      </c>
      <c r="E7935" s="13" t="s">
        <v>115</v>
      </c>
      <c r="F7935" s="13" t="s">
        <v>439</v>
      </c>
      <c r="G7935" s="17">
        <v>1E-3</v>
      </c>
      <c r="H7935" s="13" t="s">
        <v>226</v>
      </c>
      <c r="I7935" s="13" t="s">
        <v>51</v>
      </c>
    </row>
    <row r="7936" spans="1:9" ht="21" customHeight="1">
      <c r="A7936" s="13" t="s">
        <v>100</v>
      </c>
      <c r="B7936" s="13" t="s">
        <v>99</v>
      </c>
      <c r="C7936" s="15">
        <v>46162</v>
      </c>
      <c r="D7936" s="15">
        <v>46192</v>
      </c>
      <c r="E7936" s="13" t="s">
        <v>115</v>
      </c>
      <c r="F7936" s="13" t="s">
        <v>440</v>
      </c>
      <c r="G7936" s="17">
        <v>1E-3</v>
      </c>
      <c r="H7936" s="13" t="s">
        <v>226</v>
      </c>
      <c r="I7936" s="13" t="s">
        <v>51</v>
      </c>
    </row>
    <row r="7937" spans="1:9" ht="21" customHeight="1">
      <c r="A7937" s="13" t="s">
        <v>100</v>
      </c>
      <c r="B7937" s="13" t="s">
        <v>99</v>
      </c>
      <c r="C7937" s="15">
        <v>46162</v>
      </c>
      <c r="D7937" s="15">
        <v>46192</v>
      </c>
      <c r="E7937" s="13" t="s">
        <v>115</v>
      </c>
      <c r="F7937" s="13" t="s">
        <v>441</v>
      </c>
      <c r="G7937" s="17">
        <v>1E-3</v>
      </c>
      <c r="H7937" s="13" t="s">
        <v>226</v>
      </c>
      <c r="I7937" s="13" t="s">
        <v>51</v>
      </c>
    </row>
    <row r="7938" spans="1:9" ht="21" customHeight="1">
      <c r="A7938" s="13" t="s">
        <v>100</v>
      </c>
      <c r="B7938" s="13" t="s">
        <v>99</v>
      </c>
      <c r="C7938" s="15">
        <v>46162</v>
      </c>
      <c r="D7938" s="15">
        <v>46192</v>
      </c>
      <c r="E7938" s="13" t="s">
        <v>115</v>
      </c>
      <c r="F7938" s="13" t="s">
        <v>443</v>
      </c>
      <c r="G7938" s="17">
        <v>1E-3</v>
      </c>
      <c r="H7938" s="13" t="s">
        <v>226</v>
      </c>
      <c r="I7938" s="13" t="s">
        <v>51</v>
      </c>
    </row>
    <row r="7939" spans="1:9" ht="21" customHeight="1">
      <c r="A7939" s="13" t="s">
        <v>100</v>
      </c>
      <c r="B7939" s="13" t="s">
        <v>99</v>
      </c>
      <c r="C7939" s="15">
        <v>46162</v>
      </c>
      <c r="D7939" s="15">
        <v>46192</v>
      </c>
      <c r="E7939" s="13" t="s">
        <v>115</v>
      </c>
      <c r="F7939" s="13" t="s">
        <v>113</v>
      </c>
      <c r="G7939" s="17">
        <v>1E-3</v>
      </c>
      <c r="H7939" s="13" t="s">
        <v>226</v>
      </c>
      <c r="I7939" s="13" t="s">
        <v>51</v>
      </c>
    </row>
    <row r="7940" spans="1:9" ht="21" customHeight="1">
      <c r="A7940" s="13" t="s">
        <v>100</v>
      </c>
      <c r="B7940" s="13" t="s">
        <v>99</v>
      </c>
      <c r="C7940" s="15">
        <v>46162</v>
      </c>
      <c r="D7940" s="15">
        <v>46192</v>
      </c>
      <c r="E7940" s="13" t="s">
        <v>115</v>
      </c>
      <c r="F7940" s="13" t="s">
        <v>446</v>
      </c>
      <c r="G7940" s="17">
        <v>1E-3</v>
      </c>
      <c r="H7940" s="13" t="s">
        <v>226</v>
      </c>
      <c r="I7940" s="13" t="s">
        <v>51</v>
      </c>
    </row>
    <row r="7941" spans="1:9" ht="21" customHeight="1">
      <c r="A7941" s="13" t="s">
        <v>100</v>
      </c>
      <c r="B7941" s="13" t="s">
        <v>99</v>
      </c>
      <c r="C7941" s="15">
        <v>46162</v>
      </c>
      <c r="D7941" s="15">
        <v>46192</v>
      </c>
      <c r="E7941" s="13" t="s">
        <v>115</v>
      </c>
      <c r="F7941" s="13" t="s">
        <v>442</v>
      </c>
      <c r="G7941" s="17">
        <v>0</v>
      </c>
      <c r="H7941" s="13" t="s">
        <v>226</v>
      </c>
      <c r="I7941" s="13" t="s">
        <v>51</v>
      </c>
    </row>
    <row r="7942" spans="1:9" ht="21" customHeight="1">
      <c r="A7942" s="13" t="s">
        <v>100</v>
      </c>
      <c r="B7942" s="13" t="s">
        <v>99</v>
      </c>
      <c r="C7942" s="15">
        <v>46162</v>
      </c>
      <c r="D7942" s="15">
        <v>46192</v>
      </c>
      <c r="E7942" s="13" t="s">
        <v>115</v>
      </c>
      <c r="F7942" s="13" t="s">
        <v>444</v>
      </c>
      <c r="G7942" s="17">
        <v>0</v>
      </c>
      <c r="H7942" s="13" t="s">
        <v>226</v>
      </c>
      <c r="I7942" s="13" t="s">
        <v>51</v>
      </c>
    </row>
    <row r="7943" spans="1:9" ht="21" customHeight="1">
      <c r="A7943" s="13" t="s">
        <v>100</v>
      </c>
      <c r="B7943" s="13" t="s">
        <v>99</v>
      </c>
      <c r="C7943" s="15">
        <v>46162</v>
      </c>
      <c r="D7943" s="15">
        <v>46192</v>
      </c>
      <c r="E7943" s="13" t="s">
        <v>115</v>
      </c>
      <c r="F7943" s="13" t="s">
        <v>445</v>
      </c>
      <c r="G7943" s="17">
        <v>0</v>
      </c>
      <c r="H7943" s="13" t="s">
        <v>226</v>
      </c>
      <c r="I7943" s="13" t="s">
        <v>51</v>
      </c>
    </row>
    <row r="7944" spans="1:9" ht="21" customHeight="1">
      <c r="A7944" s="13" t="s">
        <v>100</v>
      </c>
      <c r="B7944" s="13" t="s">
        <v>99</v>
      </c>
      <c r="C7944" s="15">
        <v>46162</v>
      </c>
      <c r="D7944" s="15">
        <v>46192</v>
      </c>
      <c r="E7944" s="13" t="s">
        <v>115</v>
      </c>
      <c r="F7944" s="13" t="s">
        <v>447</v>
      </c>
      <c r="G7944" s="17">
        <v>0</v>
      </c>
      <c r="H7944" s="13" t="s">
        <v>226</v>
      </c>
      <c r="I7944" s="13" t="s">
        <v>51</v>
      </c>
    </row>
    <row r="7945" spans="1:9" ht="21" customHeight="1">
      <c r="A7945" s="13" t="s">
        <v>100</v>
      </c>
      <c r="B7945" s="13" t="s">
        <v>99</v>
      </c>
      <c r="C7945" s="15">
        <v>46162</v>
      </c>
      <c r="D7945" s="15">
        <v>46192</v>
      </c>
      <c r="E7945" s="13" t="s">
        <v>115</v>
      </c>
      <c r="F7945" s="13" t="s">
        <v>448</v>
      </c>
      <c r="G7945" s="17">
        <v>0</v>
      </c>
      <c r="H7945" s="13" t="s">
        <v>226</v>
      </c>
      <c r="I7945" s="13" t="s">
        <v>51</v>
      </c>
    </row>
    <row r="7946" spans="1:9" ht="21" customHeight="1">
      <c r="A7946" s="13" t="s">
        <v>100</v>
      </c>
      <c r="B7946" s="13" t="s">
        <v>99</v>
      </c>
      <c r="C7946" s="15">
        <v>46162</v>
      </c>
      <c r="D7946" s="15">
        <v>46192</v>
      </c>
      <c r="E7946" s="13" t="s">
        <v>115</v>
      </c>
      <c r="F7946" s="13" t="s">
        <v>449</v>
      </c>
      <c r="G7946" s="17">
        <v>0</v>
      </c>
      <c r="H7946" s="13" t="s">
        <v>226</v>
      </c>
      <c r="I7946" s="13" t="s">
        <v>51</v>
      </c>
    </row>
    <row r="7947" spans="1:9" ht="21" customHeight="1">
      <c r="A7947" s="13" t="s">
        <v>100</v>
      </c>
      <c r="B7947" s="13" t="s">
        <v>99</v>
      </c>
      <c r="C7947" s="15">
        <v>46162</v>
      </c>
      <c r="D7947" s="15">
        <v>46192</v>
      </c>
      <c r="E7947" s="13" t="s">
        <v>115</v>
      </c>
      <c r="F7947" s="13" t="s">
        <v>450</v>
      </c>
      <c r="G7947" s="17">
        <v>0</v>
      </c>
      <c r="H7947" s="13" t="s">
        <v>226</v>
      </c>
      <c r="I7947" s="13" t="s">
        <v>51</v>
      </c>
    </row>
    <row r="7948" spans="1:9" ht="21" customHeight="1">
      <c r="A7948" s="13" t="s">
        <v>100</v>
      </c>
      <c r="B7948" s="13" t="s">
        <v>99</v>
      </c>
      <c r="C7948" s="15">
        <v>46162</v>
      </c>
      <c r="D7948" s="15">
        <v>46192</v>
      </c>
      <c r="E7948" s="13" t="s">
        <v>494</v>
      </c>
      <c r="F7948" s="13" t="s">
        <v>495</v>
      </c>
      <c r="G7948" s="17">
        <v>2E-3</v>
      </c>
      <c r="H7948" s="13" t="s">
        <v>226</v>
      </c>
      <c r="I7948" s="13" t="s">
        <v>51</v>
      </c>
    </row>
    <row r="7949" spans="1:9" ht="21" customHeight="1">
      <c r="A7949" s="13" t="s">
        <v>100</v>
      </c>
      <c r="B7949" s="13" t="s">
        <v>99</v>
      </c>
      <c r="C7949" s="15">
        <v>46162</v>
      </c>
      <c r="D7949" s="15">
        <v>46192</v>
      </c>
      <c r="E7949" s="13" t="s">
        <v>494</v>
      </c>
      <c r="F7949" s="13" t="s">
        <v>392</v>
      </c>
      <c r="G7949" s="17">
        <v>2E-3</v>
      </c>
      <c r="H7949" s="13" t="s">
        <v>226</v>
      </c>
      <c r="I7949" s="13" t="s">
        <v>51</v>
      </c>
    </row>
    <row r="7950" spans="1:9" ht="21" customHeight="1">
      <c r="A7950" s="13" t="s">
        <v>100</v>
      </c>
      <c r="B7950" s="13" t="s">
        <v>99</v>
      </c>
      <c r="C7950" s="15">
        <v>46162</v>
      </c>
      <c r="D7950" s="15">
        <v>46192</v>
      </c>
      <c r="E7950" s="13" t="s">
        <v>494</v>
      </c>
      <c r="F7950" s="13" t="s">
        <v>496</v>
      </c>
      <c r="G7950" s="17">
        <v>2E-3</v>
      </c>
      <c r="H7950" s="13" t="s">
        <v>226</v>
      </c>
      <c r="I7950" s="13" t="s">
        <v>51</v>
      </c>
    </row>
    <row r="7951" spans="1:9" ht="21" customHeight="1">
      <c r="A7951" s="13" t="s">
        <v>100</v>
      </c>
      <c r="B7951" s="13" t="s">
        <v>99</v>
      </c>
      <c r="C7951" s="15">
        <v>46162</v>
      </c>
      <c r="D7951" s="15">
        <v>46192</v>
      </c>
      <c r="E7951" s="13" t="s">
        <v>494</v>
      </c>
      <c r="F7951" s="13" t="s">
        <v>497</v>
      </c>
      <c r="G7951" s="17">
        <v>2E-3</v>
      </c>
      <c r="H7951" s="13" t="s">
        <v>226</v>
      </c>
      <c r="I7951" s="13" t="s">
        <v>51</v>
      </c>
    </row>
    <row r="7952" spans="1:9" ht="21" customHeight="1">
      <c r="A7952" s="13" t="s">
        <v>100</v>
      </c>
      <c r="B7952" s="13" t="s">
        <v>99</v>
      </c>
      <c r="C7952" s="15">
        <v>46162</v>
      </c>
      <c r="D7952" s="15">
        <v>46192</v>
      </c>
      <c r="E7952" s="13" t="s">
        <v>494</v>
      </c>
      <c r="F7952" s="13" t="s">
        <v>364</v>
      </c>
      <c r="G7952" s="17">
        <v>1E-3</v>
      </c>
      <c r="H7952" s="13" t="s">
        <v>226</v>
      </c>
      <c r="I7952" s="13" t="s">
        <v>51</v>
      </c>
    </row>
    <row r="7953" spans="1:9" ht="21" customHeight="1">
      <c r="A7953" s="13" t="s">
        <v>100</v>
      </c>
      <c r="B7953" s="13" t="s">
        <v>99</v>
      </c>
      <c r="C7953" s="15">
        <v>46162</v>
      </c>
      <c r="D7953" s="15">
        <v>46192</v>
      </c>
      <c r="E7953" s="13" t="s">
        <v>494</v>
      </c>
      <c r="F7953" s="13" t="s">
        <v>366</v>
      </c>
      <c r="G7953" s="17">
        <v>1E-3</v>
      </c>
      <c r="H7953" s="13" t="s">
        <v>226</v>
      </c>
      <c r="I7953" s="13" t="s">
        <v>51</v>
      </c>
    </row>
    <row r="7954" spans="1:9" ht="21" customHeight="1">
      <c r="A7954" s="13" t="s">
        <v>100</v>
      </c>
      <c r="B7954" s="13" t="s">
        <v>99</v>
      </c>
      <c r="C7954" s="15">
        <v>46162</v>
      </c>
      <c r="D7954" s="15">
        <v>46192</v>
      </c>
      <c r="E7954" s="13" t="s">
        <v>494</v>
      </c>
      <c r="F7954" s="13" t="s">
        <v>498</v>
      </c>
      <c r="G7954" s="17">
        <v>1E-3</v>
      </c>
      <c r="H7954" s="13" t="s">
        <v>226</v>
      </c>
      <c r="I7954" s="13" t="s">
        <v>51</v>
      </c>
    </row>
    <row r="7955" spans="1:9" ht="21" customHeight="1">
      <c r="A7955" s="13" t="s">
        <v>100</v>
      </c>
      <c r="B7955" s="13" t="s">
        <v>99</v>
      </c>
      <c r="C7955" s="15">
        <v>46162</v>
      </c>
      <c r="D7955" s="15">
        <v>46192</v>
      </c>
      <c r="E7955" s="13" t="s">
        <v>494</v>
      </c>
      <c r="F7955" s="13" t="s">
        <v>499</v>
      </c>
      <c r="G7955" s="17">
        <v>1E-3</v>
      </c>
      <c r="H7955" s="13" t="s">
        <v>226</v>
      </c>
      <c r="I7955" s="13" t="s">
        <v>51</v>
      </c>
    </row>
    <row r="7956" spans="1:9" ht="21" customHeight="1">
      <c r="A7956" s="13" t="s">
        <v>100</v>
      </c>
      <c r="B7956" s="13" t="s">
        <v>99</v>
      </c>
      <c r="C7956" s="15">
        <v>46162</v>
      </c>
      <c r="D7956" s="15">
        <v>46192</v>
      </c>
      <c r="E7956" s="13" t="s">
        <v>494</v>
      </c>
      <c r="F7956" s="13" t="s">
        <v>395</v>
      </c>
      <c r="G7956" s="17">
        <v>1E-3</v>
      </c>
      <c r="H7956" s="13" t="s">
        <v>226</v>
      </c>
      <c r="I7956" s="13" t="s">
        <v>51</v>
      </c>
    </row>
    <row r="7957" spans="1:9" ht="21" customHeight="1">
      <c r="A7957" s="13" t="s">
        <v>100</v>
      </c>
      <c r="B7957" s="13" t="s">
        <v>99</v>
      </c>
      <c r="C7957" s="15">
        <v>46162</v>
      </c>
      <c r="D7957" s="15">
        <v>46192</v>
      </c>
      <c r="E7957" s="13" t="s">
        <v>494</v>
      </c>
      <c r="F7957" s="13" t="s">
        <v>500</v>
      </c>
      <c r="G7957" s="17">
        <v>1E-3</v>
      </c>
      <c r="H7957" s="13" t="s">
        <v>226</v>
      </c>
      <c r="I7957" s="13" t="s">
        <v>51</v>
      </c>
    </row>
    <row r="7958" spans="1:9" ht="21" customHeight="1">
      <c r="A7958" s="13" t="s">
        <v>100</v>
      </c>
      <c r="B7958" s="13" t="s">
        <v>99</v>
      </c>
      <c r="C7958" s="15">
        <v>46162</v>
      </c>
      <c r="D7958" s="15">
        <v>46192</v>
      </c>
      <c r="E7958" s="13" t="s">
        <v>494</v>
      </c>
      <c r="F7958" s="13" t="s">
        <v>339</v>
      </c>
      <c r="G7958" s="17">
        <v>1E-3</v>
      </c>
      <c r="H7958" s="13" t="s">
        <v>226</v>
      </c>
      <c r="I7958" s="13" t="s">
        <v>51</v>
      </c>
    </row>
    <row r="7959" spans="1:9" ht="21" customHeight="1">
      <c r="A7959" s="13" t="s">
        <v>100</v>
      </c>
      <c r="B7959" s="13" t="s">
        <v>99</v>
      </c>
      <c r="C7959" s="15">
        <v>46162</v>
      </c>
      <c r="D7959" s="15">
        <v>46192</v>
      </c>
      <c r="E7959" s="13" t="s">
        <v>494</v>
      </c>
      <c r="F7959" s="13" t="s">
        <v>501</v>
      </c>
      <c r="G7959" s="17">
        <v>1E-3</v>
      </c>
      <c r="H7959" s="13" t="s">
        <v>226</v>
      </c>
      <c r="I7959" s="13" t="s">
        <v>51</v>
      </c>
    </row>
    <row r="7960" spans="1:9" ht="21" customHeight="1">
      <c r="A7960" s="13" t="s">
        <v>100</v>
      </c>
      <c r="B7960" s="13" t="s">
        <v>99</v>
      </c>
      <c r="C7960" s="15">
        <v>46162</v>
      </c>
      <c r="D7960" s="15">
        <v>46192</v>
      </c>
      <c r="E7960" s="13" t="s">
        <v>494</v>
      </c>
      <c r="F7960" s="13" t="s">
        <v>502</v>
      </c>
      <c r="G7960" s="17">
        <v>1E-3</v>
      </c>
      <c r="H7960" s="13" t="s">
        <v>226</v>
      </c>
      <c r="I7960" s="13" t="s">
        <v>51</v>
      </c>
    </row>
    <row r="7961" spans="1:9" ht="21" customHeight="1">
      <c r="A7961" s="13" t="s">
        <v>100</v>
      </c>
      <c r="B7961" s="13" t="s">
        <v>99</v>
      </c>
      <c r="C7961" s="15">
        <v>46162</v>
      </c>
      <c r="D7961" s="15">
        <v>46192</v>
      </c>
      <c r="E7961" s="13" t="s">
        <v>494</v>
      </c>
      <c r="F7961" s="13" t="s">
        <v>503</v>
      </c>
      <c r="G7961" s="17">
        <v>1E-3</v>
      </c>
      <c r="H7961" s="13" t="s">
        <v>226</v>
      </c>
      <c r="I7961" s="13" t="s">
        <v>51</v>
      </c>
    </row>
    <row r="7962" spans="1:9" ht="21" customHeight="1">
      <c r="A7962" s="13" t="s">
        <v>100</v>
      </c>
      <c r="B7962" s="13" t="s">
        <v>99</v>
      </c>
      <c r="C7962" s="15">
        <v>46162</v>
      </c>
      <c r="D7962" s="15">
        <v>46192</v>
      </c>
      <c r="E7962" s="13" t="s">
        <v>494</v>
      </c>
      <c r="F7962" s="13" t="s">
        <v>504</v>
      </c>
      <c r="G7962" s="17">
        <v>1E-3</v>
      </c>
      <c r="H7962" s="13" t="s">
        <v>226</v>
      </c>
      <c r="I7962" s="13" t="s">
        <v>51</v>
      </c>
    </row>
    <row r="7963" spans="1:9" ht="21" customHeight="1">
      <c r="A7963" s="13" t="s">
        <v>100</v>
      </c>
      <c r="B7963" s="13" t="s">
        <v>99</v>
      </c>
      <c r="C7963" s="15">
        <v>46162</v>
      </c>
      <c r="D7963" s="15">
        <v>46192</v>
      </c>
      <c r="E7963" s="13" t="s">
        <v>494</v>
      </c>
      <c r="F7963" s="13" t="s">
        <v>362</v>
      </c>
      <c r="G7963" s="17">
        <v>0</v>
      </c>
      <c r="H7963" s="13" t="s">
        <v>226</v>
      </c>
      <c r="I7963" s="13" t="s">
        <v>51</v>
      </c>
    </row>
    <row r="7964" spans="1:9" ht="21" customHeight="1">
      <c r="A7964" s="13" t="s">
        <v>100</v>
      </c>
      <c r="B7964" s="13" t="s">
        <v>99</v>
      </c>
      <c r="C7964" s="15">
        <v>46162</v>
      </c>
      <c r="D7964" s="15">
        <v>46192</v>
      </c>
      <c r="E7964" s="13" t="s">
        <v>75</v>
      </c>
      <c r="F7964" s="13" t="s">
        <v>283</v>
      </c>
      <c r="G7964" s="17">
        <v>3.0000000000000001E-3</v>
      </c>
      <c r="H7964" s="13" t="s">
        <v>226</v>
      </c>
      <c r="I7964" s="13" t="s">
        <v>51</v>
      </c>
    </row>
    <row r="7965" spans="1:9" ht="21" customHeight="1">
      <c r="A7965" s="13" t="s">
        <v>100</v>
      </c>
      <c r="B7965" s="13" t="s">
        <v>99</v>
      </c>
      <c r="C7965" s="15">
        <v>46162</v>
      </c>
      <c r="D7965" s="15">
        <v>46192</v>
      </c>
      <c r="E7965" s="13" t="s">
        <v>75</v>
      </c>
      <c r="F7965" s="13" t="s">
        <v>282</v>
      </c>
      <c r="G7965" s="17">
        <v>3.0000000000000001E-3</v>
      </c>
      <c r="H7965" s="13" t="s">
        <v>226</v>
      </c>
      <c r="I7965" s="13" t="s">
        <v>51</v>
      </c>
    </row>
    <row r="7966" spans="1:9" ht="21" customHeight="1">
      <c r="A7966" s="13" t="s">
        <v>100</v>
      </c>
      <c r="B7966" s="13" t="s">
        <v>99</v>
      </c>
      <c r="C7966" s="15">
        <v>46162</v>
      </c>
      <c r="D7966" s="15">
        <v>46192</v>
      </c>
      <c r="E7966" s="13" t="s">
        <v>75</v>
      </c>
      <c r="F7966" s="13" t="s">
        <v>279</v>
      </c>
      <c r="G7966" s="17">
        <v>2E-3</v>
      </c>
      <c r="H7966" s="13" t="s">
        <v>226</v>
      </c>
      <c r="I7966" s="13" t="s">
        <v>51</v>
      </c>
    </row>
    <row r="7967" spans="1:9" ht="21" customHeight="1">
      <c r="A7967" s="13" t="s">
        <v>100</v>
      </c>
      <c r="B7967" s="13" t="s">
        <v>99</v>
      </c>
      <c r="C7967" s="15">
        <v>46162</v>
      </c>
      <c r="D7967" s="15">
        <v>46192</v>
      </c>
      <c r="E7967" s="13" t="s">
        <v>75</v>
      </c>
      <c r="F7967" s="13" t="s">
        <v>287</v>
      </c>
      <c r="G7967" s="17">
        <v>1E-3</v>
      </c>
      <c r="H7967" s="13" t="s">
        <v>226</v>
      </c>
      <c r="I7967" s="13" t="s">
        <v>51</v>
      </c>
    </row>
    <row r="7968" spans="1:9" ht="21" customHeight="1">
      <c r="A7968" s="13" t="s">
        <v>100</v>
      </c>
      <c r="B7968" s="13" t="s">
        <v>99</v>
      </c>
      <c r="C7968" s="15">
        <v>46162</v>
      </c>
      <c r="D7968" s="15">
        <v>46192</v>
      </c>
      <c r="E7968" s="13" t="s">
        <v>75</v>
      </c>
      <c r="F7968" s="13" t="s">
        <v>284</v>
      </c>
      <c r="G7968" s="17">
        <v>1E-3</v>
      </c>
      <c r="H7968" s="13" t="s">
        <v>226</v>
      </c>
      <c r="I7968" s="13" t="s">
        <v>51</v>
      </c>
    </row>
    <row r="7969" spans="1:9" ht="21" customHeight="1">
      <c r="A7969" s="13" t="s">
        <v>100</v>
      </c>
      <c r="B7969" s="13" t="s">
        <v>99</v>
      </c>
      <c r="C7969" s="15">
        <v>46162</v>
      </c>
      <c r="D7969" s="15">
        <v>46192</v>
      </c>
      <c r="E7969" s="13" t="s">
        <v>75</v>
      </c>
      <c r="F7969" s="13" t="s">
        <v>281</v>
      </c>
      <c r="G7969" s="17">
        <v>1E-3</v>
      </c>
      <c r="H7969" s="13" t="s">
        <v>226</v>
      </c>
      <c r="I7969" s="13" t="s">
        <v>51</v>
      </c>
    </row>
    <row r="7970" spans="1:9" ht="21" customHeight="1">
      <c r="A7970" s="13" t="s">
        <v>100</v>
      </c>
      <c r="B7970" s="13" t="s">
        <v>99</v>
      </c>
      <c r="C7970" s="15">
        <v>46162</v>
      </c>
      <c r="D7970" s="15">
        <v>46192</v>
      </c>
      <c r="E7970" s="13" t="s">
        <v>75</v>
      </c>
      <c r="F7970" s="13" t="s">
        <v>289</v>
      </c>
      <c r="G7970" s="17">
        <v>1E-3</v>
      </c>
      <c r="H7970" s="13" t="s">
        <v>226</v>
      </c>
      <c r="I7970" s="13" t="s">
        <v>51</v>
      </c>
    </row>
    <row r="7971" spans="1:9" ht="21" customHeight="1">
      <c r="A7971" s="13" t="s">
        <v>100</v>
      </c>
      <c r="B7971" s="13" t="s">
        <v>99</v>
      </c>
      <c r="C7971" s="15">
        <v>46162</v>
      </c>
      <c r="D7971" s="15">
        <v>46192</v>
      </c>
      <c r="E7971" s="13" t="s">
        <v>75</v>
      </c>
      <c r="F7971" s="13" t="s">
        <v>291</v>
      </c>
      <c r="G7971" s="17">
        <v>1E-3</v>
      </c>
      <c r="H7971" s="13" t="s">
        <v>226</v>
      </c>
      <c r="I7971" s="13" t="s">
        <v>51</v>
      </c>
    </row>
    <row r="7972" spans="1:9" ht="21" customHeight="1">
      <c r="A7972" s="13" t="s">
        <v>100</v>
      </c>
      <c r="B7972" s="13" t="s">
        <v>99</v>
      </c>
      <c r="C7972" s="15">
        <v>46162</v>
      </c>
      <c r="D7972" s="15">
        <v>46192</v>
      </c>
      <c r="E7972" s="13" t="s">
        <v>75</v>
      </c>
      <c r="F7972" s="13" t="s">
        <v>280</v>
      </c>
      <c r="G7972" s="17">
        <v>1E-3</v>
      </c>
      <c r="H7972" s="13" t="s">
        <v>226</v>
      </c>
      <c r="I7972" s="13" t="s">
        <v>51</v>
      </c>
    </row>
    <row r="7973" spans="1:9" ht="21" customHeight="1">
      <c r="A7973" s="13" t="s">
        <v>100</v>
      </c>
      <c r="B7973" s="13" t="s">
        <v>99</v>
      </c>
      <c r="C7973" s="15">
        <v>46162</v>
      </c>
      <c r="D7973" s="15">
        <v>46192</v>
      </c>
      <c r="E7973" s="13" t="s">
        <v>75</v>
      </c>
      <c r="F7973" s="13" t="s">
        <v>292</v>
      </c>
      <c r="G7973" s="17">
        <v>1E-3</v>
      </c>
      <c r="H7973" s="13" t="s">
        <v>226</v>
      </c>
      <c r="I7973" s="13" t="s">
        <v>51</v>
      </c>
    </row>
    <row r="7974" spans="1:9" ht="21" customHeight="1">
      <c r="A7974" s="13" t="s">
        <v>100</v>
      </c>
      <c r="B7974" s="13" t="s">
        <v>99</v>
      </c>
      <c r="C7974" s="15">
        <v>46162</v>
      </c>
      <c r="D7974" s="15">
        <v>46192</v>
      </c>
      <c r="E7974" s="13" t="s">
        <v>75</v>
      </c>
      <c r="F7974" s="13" t="s">
        <v>288</v>
      </c>
      <c r="G7974" s="17">
        <v>1E-3</v>
      </c>
      <c r="H7974" s="13" t="s">
        <v>226</v>
      </c>
      <c r="I7974" s="13" t="s">
        <v>51</v>
      </c>
    </row>
    <row r="7975" spans="1:9" ht="21" customHeight="1">
      <c r="A7975" s="13" t="s">
        <v>100</v>
      </c>
      <c r="B7975" s="13" t="s">
        <v>99</v>
      </c>
      <c r="C7975" s="15">
        <v>46162</v>
      </c>
      <c r="D7975" s="15">
        <v>46192</v>
      </c>
      <c r="E7975" s="13" t="s">
        <v>75</v>
      </c>
      <c r="F7975" s="13" t="s">
        <v>278</v>
      </c>
      <c r="G7975" s="17">
        <v>1E-3</v>
      </c>
      <c r="H7975" s="13" t="s">
        <v>226</v>
      </c>
      <c r="I7975" s="13" t="s">
        <v>51</v>
      </c>
    </row>
    <row r="7976" spans="1:9" ht="21" customHeight="1">
      <c r="A7976" s="13" t="s">
        <v>100</v>
      </c>
      <c r="B7976" s="13" t="s">
        <v>99</v>
      </c>
      <c r="C7976" s="15">
        <v>46162</v>
      </c>
      <c r="D7976" s="15">
        <v>46192</v>
      </c>
      <c r="E7976" s="13" t="s">
        <v>75</v>
      </c>
      <c r="F7976" s="13" t="s">
        <v>73</v>
      </c>
      <c r="G7976" s="17">
        <v>1E-3</v>
      </c>
      <c r="H7976" s="13" t="s">
        <v>226</v>
      </c>
      <c r="I7976" s="13" t="s">
        <v>51</v>
      </c>
    </row>
    <row r="7977" spans="1:9" ht="21" customHeight="1">
      <c r="A7977" s="13" t="s">
        <v>100</v>
      </c>
      <c r="B7977" s="13" t="s">
        <v>99</v>
      </c>
      <c r="C7977" s="15">
        <v>46162</v>
      </c>
      <c r="D7977" s="15">
        <v>46192</v>
      </c>
      <c r="E7977" s="13" t="s">
        <v>75</v>
      </c>
      <c r="F7977" s="13" t="s">
        <v>286</v>
      </c>
      <c r="G7977" s="17">
        <v>1E-3</v>
      </c>
      <c r="H7977" s="13" t="s">
        <v>226</v>
      </c>
      <c r="I7977" s="13" t="s">
        <v>51</v>
      </c>
    </row>
    <row r="7978" spans="1:9" ht="21" customHeight="1">
      <c r="A7978" s="13" t="s">
        <v>100</v>
      </c>
      <c r="B7978" s="13" t="s">
        <v>99</v>
      </c>
      <c r="C7978" s="15">
        <v>46162</v>
      </c>
      <c r="D7978" s="15">
        <v>46192</v>
      </c>
      <c r="E7978" s="13" t="s">
        <v>75</v>
      </c>
      <c r="F7978" s="13" t="s">
        <v>290</v>
      </c>
      <c r="G7978" s="17">
        <v>0</v>
      </c>
      <c r="H7978" s="13" t="s">
        <v>226</v>
      </c>
      <c r="I7978" s="13" t="s">
        <v>51</v>
      </c>
    </row>
    <row r="7979" spans="1:9" ht="21" customHeight="1">
      <c r="A7979" s="13" t="s">
        <v>100</v>
      </c>
      <c r="B7979" s="13" t="s">
        <v>99</v>
      </c>
      <c r="C7979" s="15">
        <v>46162</v>
      </c>
      <c r="D7979" s="15">
        <v>46192</v>
      </c>
      <c r="E7979" s="13" t="s">
        <v>75</v>
      </c>
      <c r="F7979" s="13" t="s">
        <v>285</v>
      </c>
      <c r="G7979" s="17">
        <v>0</v>
      </c>
      <c r="H7979" s="13" t="s">
        <v>226</v>
      </c>
      <c r="I7979" s="13" t="s">
        <v>51</v>
      </c>
    </row>
    <row r="7980" spans="1:9" ht="21" customHeight="1">
      <c r="A7980" s="13" t="s">
        <v>100</v>
      </c>
      <c r="B7980" s="13" t="s">
        <v>99</v>
      </c>
      <c r="C7980" s="15">
        <v>46162</v>
      </c>
      <c r="D7980" s="15">
        <v>46192</v>
      </c>
      <c r="E7980" s="13" t="s">
        <v>368</v>
      </c>
      <c r="F7980" s="13" t="s">
        <v>364</v>
      </c>
      <c r="G7980" s="17">
        <v>4.0000000000000001E-3</v>
      </c>
      <c r="H7980" s="13" t="s">
        <v>226</v>
      </c>
      <c r="I7980" s="13" t="s">
        <v>51</v>
      </c>
    </row>
    <row r="7981" spans="1:9" ht="21" customHeight="1">
      <c r="A7981" s="13" t="s">
        <v>100</v>
      </c>
      <c r="B7981" s="13" t="s">
        <v>99</v>
      </c>
      <c r="C7981" s="15">
        <v>46162</v>
      </c>
      <c r="D7981" s="15">
        <v>46192</v>
      </c>
      <c r="E7981" s="13" t="s">
        <v>368</v>
      </c>
      <c r="F7981" s="13" t="s">
        <v>370</v>
      </c>
      <c r="G7981" s="17">
        <v>3.0000000000000001E-3</v>
      </c>
      <c r="H7981" s="13" t="s">
        <v>226</v>
      </c>
      <c r="I7981" s="13" t="s">
        <v>51</v>
      </c>
    </row>
    <row r="7982" spans="1:9" ht="21" customHeight="1">
      <c r="A7982" s="13" t="s">
        <v>100</v>
      </c>
      <c r="B7982" s="13" t="s">
        <v>99</v>
      </c>
      <c r="C7982" s="15">
        <v>46162</v>
      </c>
      <c r="D7982" s="15">
        <v>46192</v>
      </c>
      <c r="E7982" s="13" t="s">
        <v>368</v>
      </c>
      <c r="F7982" s="13" t="s">
        <v>372</v>
      </c>
      <c r="G7982" s="17">
        <v>2E-3</v>
      </c>
      <c r="H7982" s="13" t="s">
        <v>226</v>
      </c>
      <c r="I7982" s="13" t="s">
        <v>51</v>
      </c>
    </row>
    <row r="7983" spans="1:9" ht="21" customHeight="1">
      <c r="A7983" s="13" t="s">
        <v>100</v>
      </c>
      <c r="B7983" s="13" t="s">
        <v>99</v>
      </c>
      <c r="C7983" s="15">
        <v>46162</v>
      </c>
      <c r="D7983" s="15">
        <v>46192</v>
      </c>
      <c r="E7983" s="13" t="s">
        <v>368</v>
      </c>
      <c r="F7983" s="13" t="s">
        <v>369</v>
      </c>
      <c r="G7983" s="17">
        <v>2E-3</v>
      </c>
      <c r="H7983" s="13" t="s">
        <v>226</v>
      </c>
      <c r="I7983" s="13" t="s">
        <v>51</v>
      </c>
    </row>
    <row r="7984" spans="1:9" ht="21" customHeight="1">
      <c r="A7984" s="13" t="s">
        <v>100</v>
      </c>
      <c r="B7984" s="13" t="s">
        <v>99</v>
      </c>
      <c r="C7984" s="15">
        <v>46162</v>
      </c>
      <c r="D7984" s="15">
        <v>46192</v>
      </c>
      <c r="E7984" s="13" t="s">
        <v>368</v>
      </c>
      <c r="F7984" s="13" t="s">
        <v>371</v>
      </c>
      <c r="G7984" s="17">
        <v>2E-3</v>
      </c>
      <c r="H7984" s="13" t="s">
        <v>226</v>
      </c>
      <c r="I7984" s="13" t="s">
        <v>51</v>
      </c>
    </row>
    <row r="7985" spans="1:9" ht="21" customHeight="1">
      <c r="A7985" s="13" t="s">
        <v>100</v>
      </c>
      <c r="B7985" s="13" t="s">
        <v>99</v>
      </c>
      <c r="C7985" s="15">
        <v>46162</v>
      </c>
      <c r="D7985" s="15">
        <v>46192</v>
      </c>
      <c r="E7985" s="13" t="s">
        <v>368</v>
      </c>
      <c r="F7985" s="13" t="s">
        <v>373</v>
      </c>
      <c r="G7985" s="17">
        <v>2E-3</v>
      </c>
      <c r="H7985" s="13" t="s">
        <v>226</v>
      </c>
      <c r="I7985" s="13" t="s">
        <v>51</v>
      </c>
    </row>
    <row r="7986" spans="1:9" ht="21" customHeight="1">
      <c r="A7986" s="13" t="s">
        <v>100</v>
      </c>
      <c r="B7986" s="13" t="s">
        <v>99</v>
      </c>
      <c r="C7986" s="15">
        <v>46162</v>
      </c>
      <c r="D7986" s="15">
        <v>46192</v>
      </c>
      <c r="E7986" s="13" t="s">
        <v>368</v>
      </c>
      <c r="F7986" s="13" t="s">
        <v>362</v>
      </c>
      <c r="G7986" s="17">
        <v>1E-3</v>
      </c>
      <c r="H7986" s="13" t="s">
        <v>226</v>
      </c>
      <c r="I7986" s="13" t="s">
        <v>51</v>
      </c>
    </row>
    <row r="7987" spans="1:9" ht="21" customHeight="1">
      <c r="A7987" s="13" t="s">
        <v>100</v>
      </c>
      <c r="B7987" s="13" t="s">
        <v>99</v>
      </c>
      <c r="C7987" s="15">
        <v>46162</v>
      </c>
      <c r="D7987" s="15">
        <v>46192</v>
      </c>
      <c r="E7987" s="13" t="s">
        <v>368</v>
      </c>
      <c r="F7987" s="13" t="s">
        <v>366</v>
      </c>
      <c r="G7987" s="17">
        <v>0</v>
      </c>
      <c r="H7987" s="13" t="s">
        <v>226</v>
      </c>
      <c r="I7987" s="13" t="s">
        <v>51</v>
      </c>
    </row>
    <row r="7988" spans="1:9" ht="21" customHeight="1">
      <c r="A7988" s="13" t="s">
        <v>100</v>
      </c>
      <c r="B7988" s="13" t="s">
        <v>99</v>
      </c>
      <c r="C7988" s="15">
        <v>46162</v>
      </c>
      <c r="D7988" s="15">
        <v>46192</v>
      </c>
      <c r="E7988" s="13" t="s">
        <v>368</v>
      </c>
      <c r="F7988" s="13" t="s">
        <v>374</v>
      </c>
      <c r="G7988" s="17">
        <v>0</v>
      </c>
      <c r="H7988" s="13" t="s">
        <v>226</v>
      </c>
      <c r="I7988" s="13" t="s">
        <v>51</v>
      </c>
    </row>
    <row r="7989" spans="1:9" ht="21" customHeight="1">
      <c r="A7989" s="13" t="s">
        <v>100</v>
      </c>
      <c r="B7989" s="13" t="s">
        <v>99</v>
      </c>
      <c r="C7989" s="15">
        <v>46162</v>
      </c>
      <c r="D7989" s="15">
        <v>46192</v>
      </c>
      <c r="E7989" s="13" t="s">
        <v>368</v>
      </c>
      <c r="F7989" s="13" t="s">
        <v>375</v>
      </c>
      <c r="G7989" s="17">
        <v>0</v>
      </c>
      <c r="H7989" s="13" t="s">
        <v>226</v>
      </c>
      <c r="I7989" s="13" t="s">
        <v>51</v>
      </c>
    </row>
    <row r="7990" spans="1:9" ht="21" customHeight="1">
      <c r="A7990" s="13" t="s">
        <v>100</v>
      </c>
      <c r="B7990" s="13" t="s">
        <v>99</v>
      </c>
      <c r="C7990" s="15">
        <v>46162</v>
      </c>
      <c r="D7990" s="15">
        <v>46192</v>
      </c>
      <c r="E7990" s="13" t="s">
        <v>88</v>
      </c>
      <c r="F7990" s="13" t="s">
        <v>451</v>
      </c>
      <c r="G7990" s="17">
        <v>2E-3</v>
      </c>
      <c r="H7990" s="13" t="s">
        <v>226</v>
      </c>
      <c r="I7990" s="13" t="s">
        <v>51</v>
      </c>
    </row>
    <row r="7991" spans="1:9" ht="21" customHeight="1">
      <c r="A7991" s="13" t="s">
        <v>100</v>
      </c>
      <c r="B7991" s="13" t="s">
        <v>99</v>
      </c>
      <c r="C7991" s="15">
        <v>46162</v>
      </c>
      <c r="D7991" s="15">
        <v>46192</v>
      </c>
      <c r="E7991" s="13" t="s">
        <v>88</v>
      </c>
      <c r="F7991" s="13" t="s">
        <v>458</v>
      </c>
      <c r="G7991" s="17">
        <v>2E-3</v>
      </c>
      <c r="H7991" s="13" t="s">
        <v>226</v>
      </c>
      <c r="I7991" s="13" t="s">
        <v>51</v>
      </c>
    </row>
    <row r="7992" spans="1:9" ht="21" customHeight="1">
      <c r="A7992" s="13" t="s">
        <v>100</v>
      </c>
      <c r="B7992" s="13" t="s">
        <v>99</v>
      </c>
      <c r="C7992" s="15">
        <v>46162</v>
      </c>
      <c r="D7992" s="15">
        <v>46192</v>
      </c>
      <c r="E7992" s="13" t="s">
        <v>88</v>
      </c>
      <c r="F7992" s="13" t="s">
        <v>452</v>
      </c>
      <c r="G7992" s="17">
        <v>1E-3</v>
      </c>
      <c r="H7992" s="13" t="s">
        <v>226</v>
      </c>
      <c r="I7992" s="13" t="s">
        <v>51</v>
      </c>
    </row>
    <row r="7993" spans="1:9" ht="21" customHeight="1">
      <c r="A7993" s="13" t="s">
        <v>100</v>
      </c>
      <c r="B7993" s="13" t="s">
        <v>99</v>
      </c>
      <c r="C7993" s="15">
        <v>46162</v>
      </c>
      <c r="D7993" s="15">
        <v>46192</v>
      </c>
      <c r="E7993" s="13" t="s">
        <v>88</v>
      </c>
      <c r="F7993" s="13" t="s">
        <v>453</v>
      </c>
      <c r="G7993" s="17">
        <v>1E-3</v>
      </c>
      <c r="H7993" s="13" t="s">
        <v>226</v>
      </c>
      <c r="I7993" s="13" t="s">
        <v>51</v>
      </c>
    </row>
    <row r="7994" spans="1:9" ht="21" customHeight="1">
      <c r="A7994" s="13" t="s">
        <v>100</v>
      </c>
      <c r="B7994" s="13" t="s">
        <v>99</v>
      </c>
      <c r="C7994" s="15">
        <v>46162</v>
      </c>
      <c r="D7994" s="15">
        <v>46192</v>
      </c>
      <c r="E7994" s="13" t="s">
        <v>88</v>
      </c>
      <c r="F7994" s="13" t="s">
        <v>454</v>
      </c>
      <c r="G7994" s="17">
        <v>1E-3</v>
      </c>
      <c r="H7994" s="13" t="s">
        <v>226</v>
      </c>
      <c r="I7994" s="13" t="s">
        <v>51</v>
      </c>
    </row>
    <row r="7995" spans="1:9" ht="21" customHeight="1">
      <c r="A7995" s="13" t="s">
        <v>100</v>
      </c>
      <c r="B7995" s="13" t="s">
        <v>99</v>
      </c>
      <c r="C7995" s="15">
        <v>46162</v>
      </c>
      <c r="D7995" s="15">
        <v>46192</v>
      </c>
      <c r="E7995" s="13" t="s">
        <v>88</v>
      </c>
      <c r="F7995" s="13" t="s">
        <v>455</v>
      </c>
      <c r="G7995" s="17">
        <v>1E-3</v>
      </c>
      <c r="H7995" s="13" t="s">
        <v>226</v>
      </c>
      <c r="I7995" s="13" t="s">
        <v>51</v>
      </c>
    </row>
    <row r="7996" spans="1:9" ht="21" customHeight="1">
      <c r="A7996" s="13" t="s">
        <v>100</v>
      </c>
      <c r="B7996" s="13" t="s">
        <v>99</v>
      </c>
      <c r="C7996" s="15">
        <v>46162</v>
      </c>
      <c r="D7996" s="15">
        <v>46192</v>
      </c>
      <c r="E7996" s="13" t="s">
        <v>88</v>
      </c>
      <c r="F7996" s="13" t="s">
        <v>456</v>
      </c>
      <c r="G7996" s="17">
        <v>1E-3</v>
      </c>
      <c r="H7996" s="13" t="s">
        <v>226</v>
      </c>
      <c r="I7996" s="13" t="s">
        <v>51</v>
      </c>
    </row>
    <row r="7997" spans="1:9" ht="21" customHeight="1">
      <c r="A7997" s="13" t="s">
        <v>100</v>
      </c>
      <c r="B7997" s="13" t="s">
        <v>99</v>
      </c>
      <c r="C7997" s="15">
        <v>46162</v>
      </c>
      <c r="D7997" s="15">
        <v>46192</v>
      </c>
      <c r="E7997" s="13" t="s">
        <v>88</v>
      </c>
      <c r="F7997" s="13" t="s">
        <v>459</v>
      </c>
      <c r="G7997" s="17">
        <v>1E-3</v>
      </c>
      <c r="H7997" s="13" t="s">
        <v>226</v>
      </c>
      <c r="I7997" s="13" t="s">
        <v>51</v>
      </c>
    </row>
    <row r="7998" spans="1:9" ht="21" customHeight="1">
      <c r="A7998" s="13" t="s">
        <v>100</v>
      </c>
      <c r="B7998" s="13" t="s">
        <v>99</v>
      </c>
      <c r="C7998" s="15">
        <v>46162</v>
      </c>
      <c r="D7998" s="15">
        <v>46192</v>
      </c>
      <c r="E7998" s="13" t="s">
        <v>88</v>
      </c>
      <c r="F7998" s="13" t="s">
        <v>461</v>
      </c>
      <c r="G7998" s="17">
        <v>1E-3</v>
      </c>
      <c r="H7998" s="13" t="s">
        <v>226</v>
      </c>
      <c r="I7998" s="13" t="s">
        <v>51</v>
      </c>
    </row>
    <row r="7999" spans="1:9" ht="21" customHeight="1">
      <c r="A7999" s="13" t="s">
        <v>100</v>
      </c>
      <c r="B7999" s="13" t="s">
        <v>99</v>
      </c>
      <c r="C7999" s="15">
        <v>46162</v>
      </c>
      <c r="D7999" s="15">
        <v>46192</v>
      </c>
      <c r="E7999" s="13" t="s">
        <v>88</v>
      </c>
      <c r="F7999" s="13" t="s">
        <v>460</v>
      </c>
      <c r="G7999" s="17">
        <v>0</v>
      </c>
      <c r="H7999" s="13" t="s">
        <v>226</v>
      </c>
      <c r="I7999" s="13" t="s">
        <v>51</v>
      </c>
    </row>
    <row r="8000" spans="1:9" ht="21" customHeight="1">
      <c r="A8000" s="13" t="s">
        <v>100</v>
      </c>
      <c r="B8000" s="13" t="s">
        <v>99</v>
      </c>
      <c r="C8000" s="15">
        <v>46162</v>
      </c>
      <c r="D8000" s="15">
        <v>46192</v>
      </c>
      <c r="E8000" s="13" t="s">
        <v>88</v>
      </c>
      <c r="F8000" s="13" t="s">
        <v>457</v>
      </c>
      <c r="G8000" s="17">
        <v>0</v>
      </c>
      <c r="H8000" s="13" t="s">
        <v>226</v>
      </c>
      <c r="I8000" s="13" t="s">
        <v>51</v>
      </c>
    </row>
    <row r="8001" spans="1:9" ht="21" customHeight="1">
      <c r="A8001" s="13" t="s">
        <v>100</v>
      </c>
      <c r="B8001" s="13" t="s">
        <v>99</v>
      </c>
      <c r="C8001" s="15">
        <v>46162</v>
      </c>
      <c r="D8001" s="15">
        <v>46192</v>
      </c>
      <c r="E8001" s="13" t="s">
        <v>88</v>
      </c>
      <c r="F8001" s="13" t="s">
        <v>462</v>
      </c>
      <c r="G8001" s="17">
        <v>0</v>
      </c>
      <c r="H8001" s="13" t="s">
        <v>226</v>
      </c>
      <c r="I8001" s="13" t="s">
        <v>51</v>
      </c>
    </row>
    <row r="8002" spans="1:9" ht="21" customHeight="1">
      <c r="A8002" s="13" t="s">
        <v>100</v>
      </c>
      <c r="B8002" s="13" t="s">
        <v>99</v>
      </c>
      <c r="C8002" s="15">
        <v>46162</v>
      </c>
      <c r="D8002" s="15">
        <v>46192</v>
      </c>
      <c r="E8002" s="13" t="s">
        <v>88</v>
      </c>
      <c r="F8002" s="13" t="s">
        <v>463</v>
      </c>
      <c r="G8002" s="17">
        <v>0</v>
      </c>
      <c r="H8002" s="13" t="s">
        <v>226</v>
      </c>
      <c r="I8002" s="13" t="s">
        <v>51</v>
      </c>
    </row>
    <row r="8003" spans="1:9" ht="21" customHeight="1">
      <c r="A8003" s="13" t="s">
        <v>100</v>
      </c>
      <c r="B8003" s="13" t="s">
        <v>99</v>
      </c>
      <c r="C8003" s="15">
        <v>46162</v>
      </c>
      <c r="D8003" s="15">
        <v>46192</v>
      </c>
      <c r="E8003" s="13" t="s">
        <v>88</v>
      </c>
      <c r="F8003" s="13" t="s">
        <v>464</v>
      </c>
      <c r="G8003" s="17">
        <v>0</v>
      </c>
      <c r="H8003" s="13" t="s">
        <v>226</v>
      </c>
      <c r="I8003" s="13" t="s">
        <v>51</v>
      </c>
    </row>
    <row r="8004" spans="1:9" ht="21" customHeight="1">
      <c r="A8004" s="13" t="s">
        <v>100</v>
      </c>
      <c r="B8004" s="13" t="s">
        <v>99</v>
      </c>
      <c r="C8004" s="15">
        <v>46162</v>
      </c>
      <c r="D8004" s="15">
        <v>46192</v>
      </c>
      <c r="E8004" s="13" t="s">
        <v>88</v>
      </c>
      <c r="F8004" s="13" t="s">
        <v>465</v>
      </c>
      <c r="G8004" s="17">
        <v>0</v>
      </c>
      <c r="H8004" s="13" t="s">
        <v>226</v>
      </c>
      <c r="I8004" s="13" t="s">
        <v>51</v>
      </c>
    </row>
    <row r="8005" spans="1:9" ht="21" customHeight="1">
      <c r="A8005" s="13" t="s">
        <v>100</v>
      </c>
      <c r="B8005" s="13" t="s">
        <v>99</v>
      </c>
      <c r="C8005" s="15">
        <v>46162</v>
      </c>
      <c r="D8005" s="15">
        <v>46192</v>
      </c>
      <c r="E8005" s="13" t="s">
        <v>88</v>
      </c>
      <c r="F8005" s="13" t="s">
        <v>466</v>
      </c>
      <c r="G8005" s="17">
        <v>0</v>
      </c>
      <c r="H8005" s="13" t="s">
        <v>226</v>
      </c>
      <c r="I8005" s="13" t="s">
        <v>51</v>
      </c>
    </row>
    <row r="8006" spans="1:9" ht="21" customHeight="1">
      <c r="A8006" s="13" t="s">
        <v>100</v>
      </c>
      <c r="B8006" s="13" t="s">
        <v>99</v>
      </c>
      <c r="C8006" s="15">
        <v>46162</v>
      </c>
      <c r="D8006" s="15">
        <v>46192</v>
      </c>
      <c r="E8006" s="13" t="s">
        <v>88</v>
      </c>
      <c r="F8006" s="13" t="s">
        <v>467</v>
      </c>
      <c r="G8006" s="17">
        <v>0</v>
      </c>
      <c r="H8006" s="13" t="s">
        <v>226</v>
      </c>
      <c r="I8006" s="13" t="s">
        <v>51</v>
      </c>
    </row>
    <row r="8007" spans="1:9" ht="21" customHeight="1">
      <c r="A8007" s="13" t="s">
        <v>100</v>
      </c>
      <c r="B8007" s="13" t="s">
        <v>99</v>
      </c>
      <c r="C8007" s="15">
        <v>46162</v>
      </c>
      <c r="D8007" s="15">
        <v>46192</v>
      </c>
      <c r="E8007" s="13" t="s">
        <v>88</v>
      </c>
      <c r="F8007" s="13" t="s">
        <v>468</v>
      </c>
      <c r="G8007" s="17">
        <v>0</v>
      </c>
      <c r="H8007" s="13" t="s">
        <v>226</v>
      </c>
      <c r="I8007" s="13" t="s">
        <v>51</v>
      </c>
    </row>
    <row r="8008" spans="1:9" ht="21" customHeight="1">
      <c r="A8008" s="13" t="s">
        <v>100</v>
      </c>
      <c r="B8008" s="13" t="s">
        <v>99</v>
      </c>
      <c r="C8008" s="15">
        <v>46162</v>
      </c>
      <c r="D8008" s="15">
        <v>46192</v>
      </c>
      <c r="E8008" s="13" t="s">
        <v>88</v>
      </c>
      <c r="F8008" s="13" t="s">
        <v>469</v>
      </c>
      <c r="G8008" s="17">
        <v>0</v>
      </c>
      <c r="H8008" s="13" t="s">
        <v>226</v>
      </c>
      <c r="I8008" s="13" t="s">
        <v>51</v>
      </c>
    </row>
    <row r="8009" spans="1:9" ht="21" customHeight="1">
      <c r="A8009" s="13" t="s">
        <v>100</v>
      </c>
      <c r="B8009" s="13" t="s">
        <v>99</v>
      </c>
      <c r="C8009" s="15">
        <v>46162</v>
      </c>
      <c r="D8009" s="15">
        <v>46192</v>
      </c>
      <c r="E8009" s="13" t="s">
        <v>88</v>
      </c>
      <c r="F8009" s="13" t="s">
        <v>470</v>
      </c>
      <c r="G8009" s="17">
        <v>0</v>
      </c>
      <c r="H8009" s="13" t="s">
        <v>226</v>
      </c>
      <c r="I8009" s="13" t="s">
        <v>51</v>
      </c>
    </row>
    <row r="8010" spans="1:9" ht="21" customHeight="1">
      <c r="A8010" s="13" t="s">
        <v>100</v>
      </c>
      <c r="B8010" s="13" t="s">
        <v>99</v>
      </c>
      <c r="C8010" s="15">
        <v>46162</v>
      </c>
      <c r="D8010" s="15">
        <v>46192</v>
      </c>
      <c r="E8010" s="13" t="s">
        <v>88</v>
      </c>
      <c r="F8010" s="13" t="s">
        <v>471</v>
      </c>
      <c r="G8010" s="17">
        <v>0</v>
      </c>
      <c r="H8010" s="13" t="s">
        <v>226</v>
      </c>
      <c r="I8010" s="13" t="s">
        <v>51</v>
      </c>
    </row>
    <row r="8011" spans="1:9" ht="21" customHeight="1">
      <c r="A8011" s="13" t="s">
        <v>100</v>
      </c>
      <c r="B8011" s="13" t="s">
        <v>99</v>
      </c>
      <c r="C8011" s="15">
        <v>46162</v>
      </c>
      <c r="D8011" s="15">
        <v>46192</v>
      </c>
      <c r="E8011" s="13" t="s">
        <v>88</v>
      </c>
      <c r="F8011" s="13" t="s">
        <v>472</v>
      </c>
      <c r="G8011" s="17">
        <v>0</v>
      </c>
      <c r="H8011" s="13" t="s">
        <v>226</v>
      </c>
      <c r="I8011" s="13" t="s">
        <v>51</v>
      </c>
    </row>
    <row r="8012" spans="1:9" ht="21" customHeight="1">
      <c r="A8012" s="13" t="s">
        <v>100</v>
      </c>
      <c r="B8012" s="13" t="s">
        <v>99</v>
      </c>
      <c r="C8012" s="15">
        <v>46162</v>
      </c>
      <c r="D8012" s="15">
        <v>46192</v>
      </c>
      <c r="E8012" s="13" t="s">
        <v>88</v>
      </c>
      <c r="F8012" s="13" t="s">
        <v>473</v>
      </c>
      <c r="G8012" s="17">
        <v>0</v>
      </c>
      <c r="H8012" s="13" t="s">
        <v>226</v>
      </c>
      <c r="I8012" s="13" t="s">
        <v>51</v>
      </c>
    </row>
    <row r="8013" spans="1:9" ht="21" customHeight="1">
      <c r="A8013" s="13" t="s">
        <v>100</v>
      </c>
      <c r="B8013" s="13" t="s">
        <v>99</v>
      </c>
      <c r="C8013" s="15">
        <v>46162</v>
      </c>
      <c r="D8013" s="15">
        <v>46192</v>
      </c>
      <c r="E8013" s="13" t="s">
        <v>507</v>
      </c>
      <c r="F8013" s="13" t="s">
        <v>508</v>
      </c>
      <c r="G8013" s="17">
        <v>0.01</v>
      </c>
      <c r="H8013" s="13" t="s">
        <v>226</v>
      </c>
      <c r="I8013" s="13" t="s">
        <v>51</v>
      </c>
    </row>
    <row r="8014" spans="1:9" ht="21" customHeight="1">
      <c r="A8014" s="13" t="s">
        <v>100</v>
      </c>
      <c r="B8014" s="13" t="s">
        <v>99</v>
      </c>
      <c r="C8014" s="15">
        <v>46162</v>
      </c>
      <c r="D8014" s="15">
        <v>46192</v>
      </c>
      <c r="E8014" s="13" t="s">
        <v>507</v>
      </c>
      <c r="F8014" s="13" t="s">
        <v>509</v>
      </c>
      <c r="G8014" s="17">
        <v>3.0000000000000001E-3</v>
      </c>
      <c r="H8014" s="13" t="s">
        <v>226</v>
      </c>
      <c r="I8014" s="13" t="s">
        <v>51</v>
      </c>
    </row>
    <row r="8015" spans="1:9" ht="21" customHeight="1">
      <c r="A8015" s="13" t="s">
        <v>100</v>
      </c>
      <c r="B8015" s="13" t="s">
        <v>99</v>
      </c>
      <c r="C8015" s="15">
        <v>46162</v>
      </c>
      <c r="D8015" s="15">
        <v>46192</v>
      </c>
      <c r="E8015" s="13" t="s">
        <v>490</v>
      </c>
      <c r="F8015" s="13" t="s">
        <v>366</v>
      </c>
      <c r="G8015" s="17">
        <v>2E-3</v>
      </c>
      <c r="H8015" s="13" t="s">
        <v>226</v>
      </c>
      <c r="I8015" s="13" t="s">
        <v>51</v>
      </c>
    </row>
    <row r="8016" spans="1:9" ht="21" customHeight="1">
      <c r="A8016" s="13" t="s">
        <v>100</v>
      </c>
      <c r="B8016" s="13" t="s">
        <v>99</v>
      </c>
      <c r="C8016" s="15">
        <v>46162</v>
      </c>
      <c r="D8016" s="15">
        <v>46192</v>
      </c>
      <c r="E8016" s="13" t="s">
        <v>490</v>
      </c>
      <c r="F8016" s="13" t="s">
        <v>392</v>
      </c>
      <c r="G8016" s="17">
        <v>2E-3</v>
      </c>
      <c r="H8016" s="13" t="s">
        <v>226</v>
      </c>
      <c r="I8016" s="13" t="s">
        <v>51</v>
      </c>
    </row>
    <row r="8017" spans="1:9" ht="21" customHeight="1">
      <c r="A8017" s="13" t="s">
        <v>100</v>
      </c>
      <c r="B8017" s="13" t="s">
        <v>99</v>
      </c>
      <c r="C8017" s="15">
        <v>46162</v>
      </c>
      <c r="D8017" s="15">
        <v>46192</v>
      </c>
      <c r="E8017" s="13" t="s">
        <v>490</v>
      </c>
      <c r="F8017" s="13" t="s">
        <v>492</v>
      </c>
      <c r="G8017" s="17">
        <v>2E-3</v>
      </c>
      <c r="H8017" s="13" t="s">
        <v>226</v>
      </c>
      <c r="I8017" s="13" t="s">
        <v>51</v>
      </c>
    </row>
    <row r="8018" spans="1:9" ht="21" customHeight="1">
      <c r="A8018" s="13" t="s">
        <v>100</v>
      </c>
      <c r="B8018" s="13" t="s">
        <v>99</v>
      </c>
      <c r="C8018" s="15">
        <v>46162</v>
      </c>
      <c r="D8018" s="15">
        <v>46192</v>
      </c>
      <c r="E8018" s="13" t="s">
        <v>490</v>
      </c>
      <c r="F8018" s="13" t="s">
        <v>493</v>
      </c>
      <c r="G8018" s="17">
        <v>2E-3</v>
      </c>
      <c r="H8018" s="13" t="s">
        <v>226</v>
      </c>
      <c r="I8018" s="13" t="s">
        <v>51</v>
      </c>
    </row>
    <row r="8019" spans="1:9" ht="21" customHeight="1">
      <c r="A8019" s="13" t="s">
        <v>100</v>
      </c>
      <c r="B8019" s="13" t="s">
        <v>99</v>
      </c>
      <c r="C8019" s="15">
        <v>46162</v>
      </c>
      <c r="D8019" s="15">
        <v>46192</v>
      </c>
      <c r="E8019" s="13" t="s">
        <v>490</v>
      </c>
      <c r="F8019" s="13" t="s">
        <v>395</v>
      </c>
      <c r="G8019" s="17">
        <v>1E-3</v>
      </c>
      <c r="H8019" s="13" t="s">
        <v>226</v>
      </c>
      <c r="I8019" s="13" t="s">
        <v>51</v>
      </c>
    </row>
    <row r="8020" spans="1:9" ht="21" customHeight="1">
      <c r="A8020" s="13" t="s">
        <v>100</v>
      </c>
      <c r="B8020" s="13" t="s">
        <v>99</v>
      </c>
      <c r="C8020" s="15">
        <v>46162</v>
      </c>
      <c r="D8020" s="15">
        <v>46192</v>
      </c>
      <c r="E8020" s="13" t="s">
        <v>490</v>
      </c>
      <c r="F8020" s="13" t="s">
        <v>491</v>
      </c>
      <c r="G8020" s="17">
        <v>1E-3</v>
      </c>
      <c r="H8020" s="13" t="s">
        <v>226</v>
      </c>
      <c r="I8020" s="13" t="s">
        <v>51</v>
      </c>
    </row>
    <row r="8021" spans="1:9" ht="21" customHeight="1">
      <c r="A8021" s="13" t="s">
        <v>100</v>
      </c>
      <c r="B8021" s="13" t="s">
        <v>99</v>
      </c>
      <c r="C8021" s="15">
        <v>46162</v>
      </c>
      <c r="D8021" s="15">
        <v>46192</v>
      </c>
      <c r="E8021" s="13" t="s">
        <v>490</v>
      </c>
      <c r="F8021" s="13" t="s">
        <v>362</v>
      </c>
      <c r="G8021" s="17">
        <v>0</v>
      </c>
      <c r="H8021" s="13" t="s">
        <v>226</v>
      </c>
      <c r="I8021" s="13" t="s">
        <v>51</v>
      </c>
    </row>
    <row r="8022" spans="1:9" ht="21" customHeight="1">
      <c r="A8022" s="13" t="s">
        <v>100</v>
      </c>
      <c r="B8022" s="13" t="s">
        <v>99</v>
      </c>
      <c r="C8022" s="15">
        <v>46162</v>
      </c>
      <c r="D8022" s="15">
        <v>46192</v>
      </c>
      <c r="E8022" s="13" t="s">
        <v>490</v>
      </c>
      <c r="F8022" s="13" t="s">
        <v>364</v>
      </c>
      <c r="G8022" s="17">
        <v>0</v>
      </c>
      <c r="H8022" s="13" t="s">
        <v>226</v>
      </c>
      <c r="I8022" s="13" t="s">
        <v>51</v>
      </c>
    </row>
    <row r="8023" spans="1:9" ht="21" customHeight="1">
      <c r="A8023" s="13" t="s">
        <v>100</v>
      </c>
      <c r="B8023" s="13" t="s">
        <v>99</v>
      </c>
      <c r="C8023" s="15">
        <v>46162</v>
      </c>
      <c r="D8023" s="15">
        <v>46192</v>
      </c>
      <c r="E8023" s="13" t="s">
        <v>490</v>
      </c>
      <c r="F8023" s="13" t="s">
        <v>86</v>
      </c>
      <c r="G8023" s="17">
        <v>0</v>
      </c>
      <c r="H8023" s="13" t="s">
        <v>226</v>
      </c>
      <c r="I8023" s="13" t="s">
        <v>51</v>
      </c>
    </row>
    <row r="8024" spans="1:9" ht="21" customHeight="1">
      <c r="A8024" s="13" t="s">
        <v>100</v>
      </c>
      <c r="B8024" s="13" t="s">
        <v>99</v>
      </c>
      <c r="C8024" s="15">
        <v>46162</v>
      </c>
      <c r="D8024" s="15">
        <v>46192</v>
      </c>
      <c r="E8024" s="13" t="s">
        <v>363</v>
      </c>
      <c r="F8024" s="13" t="s">
        <v>364</v>
      </c>
      <c r="G8024" s="17">
        <v>3.0000000000000001E-3</v>
      </c>
      <c r="H8024" s="13" t="s">
        <v>226</v>
      </c>
      <c r="I8024" s="13" t="s">
        <v>51</v>
      </c>
    </row>
    <row r="8025" spans="1:9" ht="21" customHeight="1">
      <c r="A8025" s="13" t="s">
        <v>100</v>
      </c>
      <c r="B8025" s="13" t="s">
        <v>99</v>
      </c>
      <c r="C8025" s="15">
        <v>46162</v>
      </c>
      <c r="D8025" s="15">
        <v>46192</v>
      </c>
      <c r="E8025" s="13" t="s">
        <v>363</v>
      </c>
      <c r="F8025" s="13" t="s">
        <v>365</v>
      </c>
      <c r="G8025" s="17">
        <v>3.0000000000000001E-3</v>
      </c>
      <c r="H8025" s="13" t="s">
        <v>226</v>
      </c>
      <c r="I8025" s="13" t="s">
        <v>51</v>
      </c>
    </row>
    <row r="8026" spans="1:9" ht="21" customHeight="1">
      <c r="A8026" s="13" t="s">
        <v>100</v>
      </c>
      <c r="B8026" s="13" t="s">
        <v>99</v>
      </c>
      <c r="C8026" s="15">
        <v>46162</v>
      </c>
      <c r="D8026" s="15">
        <v>46192</v>
      </c>
      <c r="E8026" s="13" t="s">
        <v>363</v>
      </c>
      <c r="F8026" s="13" t="s">
        <v>362</v>
      </c>
      <c r="G8026" s="17">
        <v>2E-3</v>
      </c>
      <c r="H8026" s="13" t="s">
        <v>226</v>
      </c>
      <c r="I8026" s="13" t="s">
        <v>51</v>
      </c>
    </row>
    <row r="8027" spans="1:9" ht="21" customHeight="1">
      <c r="A8027" s="13" t="s">
        <v>100</v>
      </c>
      <c r="B8027" s="13" t="s">
        <v>99</v>
      </c>
      <c r="C8027" s="15">
        <v>46162</v>
      </c>
      <c r="D8027" s="15">
        <v>46192</v>
      </c>
      <c r="E8027" s="13" t="s">
        <v>363</v>
      </c>
      <c r="F8027" s="13" t="s">
        <v>366</v>
      </c>
      <c r="G8027" s="17">
        <v>1E-3</v>
      </c>
      <c r="H8027" s="13" t="s">
        <v>226</v>
      </c>
      <c r="I8027" s="13" t="s">
        <v>51</v>
      </c>
    </row>
    <row r="8028" spans="1:9" ht="21" customHeight="1">
      <c r="A8028" s="13" t="s">
        <v>100</v>
      </c>
      <c r="B8028" s="13" t="s">
        <v>99</v>
      </c>
      <c r="C8028" s="15">
        <v>46162</v>
      </c>
      <c r="D8028" s="15">
        <v>46192</v>
      </c>
      <c r="E8028" s="13" t="s">
        <v>363</v>
      </c>
      <c r="F8028" s="13" t="s">
        <v>367</v>
      </c>
      <c r="G8028" s="17">
        <v>1E-3</v>
      </c>
      <c r="H8028" s="13" t="s">
        <v>226</v>
      </c>
      <c r="I8028" s="13" t="s">
        <v>51</v>
      </c>
    </row>
    <row r="8029" spans="1:9" ht="21" customHeight="1">
      <c r="A8029" s="13" t="s">
        <v>100</v>
      </c>
      <c r="B8029" s="13" t="s">
        <v>99</v>
      </c>
      <c r="C8029" s="15">
        <v>46162</v>
      </c>
      <c r="D8029" s="15">
        <v>46192</v>
      </c>
      <c r="E8029" s="13" t="s">
        <v>414</v>
      </c>
      <c r="F8029" s="13" t="s">
        <v>415</v>
      </c>
      <c r="G8029" s="17">
        <v>2E-3</v>
      </c>
      <c r="H8029" s="13" t="s">
        <v>226</v>
      </c>
      <c r="I8029" s="13" t="s">
        <v>51</v>
      </c>
    </row>
    <row r="8030" spans="1:9" ht="21" customHeight="1">
      <c r="A8030" s="13" t="s">
        <v>100</v>
      </c>
      <c r="B8030" s="13" t="s">
        <v>99</v>
      </c>
      <c r="C8030" s="15">
        <v>46162</v>
      </c>
      <c r="D8030" s="15">
        <v>46192</v>
      </c>
      <c r="E8030" s="13" t="s">
        <v>414</v>
      </c>
      <c r="F8030" s="13" t="s">
        <v>418</v>
      </c>
      <c r="G8030" s="17">
        <v>1E-3</v>
      </c>
      <c r="H8030" s="13" t="s">
        <v>226</v>
      </c>
      <c r="I8030" s="13" t="s">
        <v>51</v>
      </c>
    </row>
    <row r="8031" spans="1:9" ht="21" customHeight="1">
      <c r="A8031" s="13" t="s">
        <v>100</v>
      </c>
      <c r="B8031" s="13" t="s">
        <v>99</v>
      </c>
      <c r="C8031" s="15">
        <v>46162</v>
      </c>
      <c r="D8031" s="15">
        <v>46192</v>
      </c>
      <c r="E8031" s="13" t="s">
        <v>414</v>
      </c>
      <c r="F8031" s="13" t="s">
        <v>416</v>
      </c>
      <c r="G8031" s="17">
        <v>1E-3</v>
      </c>
      <c r="H8031" s="13" t="s">
        <v>226</v>
      </c>
      <c r="I8031" s="13" t="s">
        <v>51</v>
      </c>
    </row>
    <row r="8032" spans="1:9" ht="21" customHeight="1">
      <c r="A8032" s="13" t="s">
        <v>100</v>
      </c>
      <c r="B8032" s="13" t="s">
        <v>99</v>
      </c>
      <c r="C8032" s="15">
        <v>46162</v>
      </c>
      <c r="D8032" s="15">
        <v>46192</v>
      </c>
      <c r="E8032" s="13" t="s">
        <v>414</v>
      </c>
      <c r="F8032" s="13" t="s">
        <v>417</v>
      </c>
      <c r="G8032" s="17">
        <v>1E-3</v>
      </c>
      <c r="H8032" s="13" t="s">
        <v>226</v>
      </c>
      <c r="I8032" s="13" t="s">
        <v>51</v>
      </c>
    </row>
    <row r="8033" spans="1:9" ht="21" customHeight="1">
      <c r="A8033" s="13" t="s">
        <v>100</v>
      </c>
      <c r="B8033" s="13" t="s">
        <v>99</v>
      </c>
      <c r="C8033" s="15">
        <v>46162</v>
      </c>
      <c r="D8033" s="15">
        <v>46192</v>
      </c>
      <c r="E8033" s="13" t="s">
        <v>414</v>
      </c>
      <c r="F8033" s="13" t="s">
        <v>419</v>
      </c>
      <c r="G8033" s="17">
        <v>1E-3</v>
      </c>
      <c r="H8033" s="13" t="s">
        <v>226</v>
      </c>
      <c r="I8033" s="13" t="s">
        <v>51</v>
      </c>
    </row>
    <row r="8034" spans="1:9" ht="21" customHeight="1">
      <c r="A8034" s="13" t="s">
        <v>100</v>
      </c>
      <c r="B8034" s="13" t="s">
        <v>99</v>
      </c>
      <c r="C8034" s="15">
        <v>46162</v>
      </c>
      <c r="D8034" s="15">
        <v>46192</v>
      </c>
      <c r="E8034" s="13" t="s">
        <v>414</v>
      </c>
      <c r="F8034" s="13" t="s">
        <v>425</v>
      </c>
      <c r="G8034" s="17">
        <v>1E-3</v>
      </c>
      <c r="H8034" s="13" t="s">
        <v>226</v>
      </c>
      <c r="I8034" s="13" t="s">
        <v>51</v>
      </c>
    </row>
    <row r="8035" spans="1:9" ht="21" customHeight="1">
      <c r="A8035" s="13" t="s">
        <v>100</v>
      </c>
      <c r="B8035" s="13" t="s">
        <v>99</v>
      </c>
      <c r="C8035" s="15">
        <v>46162</v>
      </c>
      <c r="D8035" s="15">
        <v>46192</v>
      </c>
      <c r="E8035" s="13" t="s">
        <v>414</v>
      </c>
      <c r="F8035" s="13" t="s">
        <v>420</v>
      </c>
      <c r="G8035" s="17">
        <v>1E-3</v>
      </c>
      <c r="H8035" s="13" t="s">
        <v>226</v>
      </c>
      <c r="I8035" s="13" t="s">
        <v>51</v>
      </c>
    </row>
    <row r="8036" spans="1:9" ht="21" customHeight="1">
      <c r="A8036" s="13" t="s">
        <v>100</v>
      </c>
      <c r="B8036" s="13" t="s">
        <v>99</v>
      </c>
      <c r="C8036" s="15">
        <v>46162</v>
      </c>
      <c r="D8036" s="15">
        <v>46192</v>
      </c>
      <c r="E8036" s="13" t="s">
        <v>414</v>
      </c>
      <c r="F8036" s="13" t="s">
        <v>421</v>
      </c>
      <c r="G8036" s="17">
        <v>0</v>
      </c>
      <c r="H8036" s="13" t="s">
        <v>226</v>
      </c>
      <c r="I8036" s="13" t="s">
        <v>51</v>
      </c>
    </row>
    <row r="8037" spans="1:9" ht="21" customHeight="1">
      <c r="A8037" s="13" t="s">
        <v>100</v>
      </c>
      <c r="B8037" s="13" t="s">
        <v>99</v>
      </c>
      <c r="C8037" s="15">
        <v>46162</v>
      </c>
      <c r="D8037" s="15">
        <v>46192</v>
      </c>
      <c r="E8037" s="13" t="s">
        <v>414</v>
      </c>
      <c r="F8037" s="13" t="s">
        <v>422</v>
      </c>
      <c r="G8037" s="17">
        <v>0</v>
      </c>
      <c r="H8037" s="13" t="s">
        <v>226</v>
      </c>
      <c r="I8037" s="13" t="s">
        <v>51</v>
      </c>
    </row>
    <row r="8038" spans="1:9" ht="21" customHeight="1">
      <c r="A8038" s="13" t="s">
        <v>100</v>
      </c>
      <c r="B8038" s="13" t="s">
        <v>99</v>
      </c>
      <c r="C8038" s="15">
        <v>46162</v>
      </c>
      <c r="D8038" s="15">
        <v>46192</v>
      </c>
      <c r="E8038" s="13" t="s">
        <v>414</v>
      </c>
      <c r="F8038" s="13" t="s">
        <v>423</v>
      </c>
      <c r="G8038" s="17">
        <v>0</v>
      </c>
      <c r="H8038" s="13" t="s">
        <v>226</v>
      </c>
      <c r="I8038" s="13" t="s">
        <v>51</v>
      </c>
    </row>
    <row r="8039" spans="1:9" ht="21" customHeight="1">
      <c r="A8039" s="13" t="s">
        <v>100</v>
      </c>
      <c r="B8039" s="13" t="s">
        <v>99</v>
      </c>
      <c r="C8039" s="15">
        <v>46162</v>
      </c>
      <c r="D8039" s="15">
        <v>46192</v>
      </c>
      <c r="E8039" s="13" t="s">
        <v>414</v>
      </c>
      <c r="F8039" s="13" t="s">
        <v>424</v>
      </c>
      <c r="G8039" s="17">
        <v>0</v>
      </c>
      <c r="H8039" s="13" t="s">
        <v>226</v>
      </c>
      <c r="I8039" s="13" t="s">
        <v>51</v>
      </c>
    </row>
    <row r="8040" spans="1:9" ht="21" customHeight="1">
      <c r="A8040" s="13" t="s">
        <v>100</v>
      </c>
      <c r="B8040" s="13" t="s">
        <v>99</v>
      </c>
      <c r="C8040" s="15">
        <v>46162</v>
      </c>
      <c r="D8040" s="15">
        <v>46192</v>
      </c>
      <c r="E8040" s="13" t="s">
        <v>414</v>
      </c>
      <c r="F8040" s="13" t="s">
        <v>426</v>
      </c>
      <c r="G8040" s="17">
        <v>0</v>
      </c>
      <c r="H8040" s="13" t="s">
        <v>226</v>
      </c>
      <c r="I8040" s="13" t="s">
        <v>51</v>
      </c>
    </row>
    <row r="8041" spans="1:9" ht="21" customHeight="1">
      <c r="A8041" s="13" t="s">
        <v>100</v>
      </c>
      <c r="B8041" s="13" t="s">
        <v>99</v>
      </c>
      <c r="C8041" s="15">
        <v>46162</v>
      </c>
      <c r="D8041" s="15">
        <v>46192</v>
      </c>
      <c r="E8041" s="13" t="s">
        <v>414</v>
      </c>
      <c r="F8041" s="13" t="s">
        <v>427</v>
      </c>
      <c r="G8041" s="17">
        <v>0</v>
      </c>
      <c r="H8041" s="13" t="s">
        <v>226</v>
      </c>
      <c r="I8041" s="13" t="s">
        <v>51</v>
      </c>
    </row>
    <row r="8042" spans="1:9" ht="21" customHeight="1">
      <c r="A8042" s="13" t="s">
        <v>100</v>
      </c>
      <c r="B8042" s="13" t="s">
        <v>99</v>
      </c>
      <c r="C8042" s="15">
        <v>46162</v>
      </c>
      <c r="D8042" s="15">
        <v>46192</v>
      </c>
      <c r="E8042" s="13" t="s">
        <v>414</v>
      </c>
      <c r="F8042" s="13" t="s">
        <v>428</v>
      </c>
      <c r="G8042" s="17">
        <v>0</v>
      </c>
      <c r="H8042" s="13" t="s">
        <v>226</v>
      </c>
      <c r="I8042" s="13" t="s">
        <v>51</v>
      </c>
    </row>
    <row r="8043" spans="1:9" ht="21" customHeight="1">
      <c r="A8043" s="13" t="s">
        <v>100</v>
      </c>
      <c r="B8043" s="13" t="s">
        <v>99</v>
      </c>
      <c r="C8043" s="15">
        <v>46162</v>
      </c>
      <c r="D8043" s="15">
        <v>46192</v>
      </c>
      <c r="E8043" s="13" t="s">
        <v>53</v>
      </c>
      <c r="F8043" s="13" t="s">
        <v>474</v>
      </c>
      <c r="G8043" s="17">
        <v>2E-3</v>
      </c>
      <c r="H8043" s="13" t="s">
        <v>226</v>
      </c>
      <c r="I8043" s="13" t="s">
        <v>51</v>
      </c>
    </row>
    <row r="8044" spans="1:9" ht="21" customHeight="1">
      <c r="A8044" s="13" t="s">
        <v>100</v>
      </c>
      <c r="B8044" s="13" t="s">
        <v>99</v>
      </c>
      <c r="C8044" s="15">
        <v>46162</v>
      </c>
      <c r="D8044" s="15">
        <v>46192</v>
      </c>
      <c r="E8044" s="13" t="s">
        <v>53</v>
      </c>
      <c r="F8044" s="13" t="s">
        <v>475</v>
      </c>
      <c r="G8044" s="17">
        <v>1E-3</v>
      </c>
      <c r="H8044" s="13" t="s">
        <v>226</v>
      </c>
      <c r="I8044" s="13" t="s">
        <v>51</v>
      </c>
    </row>
    <row r="8045" spans="1:9" ht="21" customHeight="1">
      <c r="A8045" s="13" t="s">
        <v>100</v>
      </c>
      <c r="B8045" s="13" t="s">
        <v>99</v>
      </c>
      <c r="C8045" s="15">
        <v>46162</v>
      </c>
      <c r="D8045" s="15">
        <v>46192</v>
      </c>
      <c r="E8045" s="13" t="s">
        <v>53</v>
      </c>
      <c r="F8045" s="13" t="s">
        <v>476</v>
      </c>
      <c r="G8045" s="17">
        <v>1E-3</v>
      </c>
      <c r="H8045" s="13" t="s">
        <v>226</v>
      </c>
      <c r="I8045" s="13" t="s">
        <v>51</v>
      </c>
    </row>
    <row r="8046" spans="1:9" ht="21" customHeight="1">
      <c r="A8046" s="13" t="s">
        <v>100</v>
      </c>
      <c r="B8046" s="13" t="s">
        <v>99</v>
      </c>
      <c r="C8046" s="15">
        <v>46162</v>
      </c>
      <c r="D8046" s="15">
        <v>46192</v>
      </c>
      <c r="E8046" s="13" t="s">
        <v>53</v>
      </c>
      <c r="F8046" s="13" t="s">
        <v>483</v>
      </c>
      <c r="G8046" s="17">
        <v>1E-3</v>
      </c>
      <c r="H8046" s="13" t="s">
        <v>226</v>
      </c>
      <c r="I8046" s="13" t="s">
        <v>51</v>
      </c>
    </row>
    <row r="8047" spans="1:9" ht="21" customHeight="1">
      <c r="A8047" s="13" t="s">
        <v>100</v>
      </c>
      <c r="B8047" s="13" t="s">
        <v>99</v>
      </c>
      <c r="C8047" s="15">
        <v>46162</v>
      </c>
      <c r="D8047" s="15">
        <v>46192</v>
      </c>
      <c r="E8047" s="13" t="s">
        <v>53</v>
      </c>
      <c r="F8047" s="13" t="s">
        <v>477</v>
      </c>
      <c r="G8047" s="17">
        <v>0</v>
      </c>
      <c r="H8047" s="13" t="s">
        <v>226</v>
      </c>
      <c r="I8047" s="13" t="s">
        <v>51</v>
      </c>
    </row>
    <row r="8048" spans="1:9" ht="21" customHeight="1">
      <c r="A8048" s="13" t="s">
        <v>100</v>
      </c>
      <c r="B8048" s="13" t="s">
        <v>99</v>
      </c>
      <c r="C8048" s="15">
        <v>46162</v>
      </c>
      <c r="D8048" s="15">
        <v>46192</v>
      </c>
      <c r="E8048" s="13" t="s">
        <v>53</v>
      </c>
      <c r="F8048" s="13" t="s">
        <v>478</v>
      </c>
      <c r="G8048" s="17">
        <v>0</v>
      </c>
      <c r="H8048" s="13" t="s">
        <v>226</v>
      </c>
      <c r="I8048" s="13" t="s">
        <v>51</v>
      </c>
    </row>
    <row r="8049" spans="1:9" ht="21" customHeight="1">
      <c r="A8049" s="13" t="s">
        <v>100</v>
      </c>
      <c r="B8049" s="13" t="s">
        <v>99</v>
      </c>
      <c r="C8049" s="15">
        <v>46162</v>
      </c>
      <c r="D8049" s="15">
        <v>46192</v>
      </c>
      <c r="E8049" s="13" t="s">
        <v>53</v>
      </c>
      <c r="F8049" s="13" t="s">
        <v>479</v>
      </c>
      <c r="G8049" s="17">
        <v>0</v>
      </c>
      <c r="H8049" s="13" t="s">
        <v>226</v>
      </c>
      <c r="I8049" s="13" t="s">
        <v>51</v>
      </c>
    </row>
    <row r="8050" spans="1:9" ht="21" customHeight="1">
      <c r="A8050" s="13" t="s">
        <v>100</v>
      </c>
      <c r="B8050" s="13" t="s">
        <v>99</v>
      </c>
      <c r="C8050" s="15">
        <v>46162</v>
      </c>
      <c r="D8050" s="15">
        <v>46192</v>
      </c>
      <c r="E8050" s="13" t="s">
        <v>53</v>
      </c>
      <c r="F8050" s="13" t="s">
        <v>480</v>
      </c>
      <c r="G8050" s="17">
        <v>0</v>
      </c>
      <c r="H8050" s="13" t="s">
        <v>226</v>
      </c>
      <c r="I8050" s="13" t="s">
        <v>51</v>
      </c>
    </row>
    <row r="8051" spans="1:9" ht="21" customHeight="1">
      <c r="A8051" s="13" t="s">
        <v>100</v>
      </c>
      <c r="B8051" s="13" t="s">
        <v>99</v>
      </c>
      <c r="C8051" s="15">
        <v>46162</v>
      </c>
      <c r="D8051" s="15">
        <v>46192</v>
      </c>
      <c r="E8051" s="13" t="s">
        <v>53</v>
      </c>
      <c r="F8051" s="13" t="s">
        <v>481</v>
      </c>
      <c r="G8051" s="17">
        <v>0</v>
      </c>
      <c r="H8051" s="13" t="s">
        <v>226</v>
      </c>
      <c r="I8051" s="13" t="s">
        <v>51</v>
      </c>
    </row>
    <row r="8052" spans="1:9" ht="21" customHeight="1">
      <c r="A8052" s="13" t="s">
        <v>100</v>
      </c>
      <c r="B8052" s="13" t="s">
        <v>99</v>
      </c>
      <c r="C8052" s="15">
        <v>46162</v>
      </c>
      <c r="D8052" s="15">
        <v>46192</v>
      </c>
      <c r="E8052" s="13" t="s">
        <v>53</v>
      </c>
      <c r="F8052" s="13" t="s">
        <v>482</v>
      </c>
      <c r="G8052" s="17">
        <v>0</v>
      </c>
      <c r="H8052" s="13" t="s">
        <v>226</v>
      </c>
      <c r="I8052" s="13" t="s">
        <v>51</v>
      </c>
    </row>
    <row r="8053" spans="1:9" ht="21" customHeight="1">
      <c r="A8053" s="13" t="s">
        <v>100</v>
      </c>
      <c r="B8053" s="13" t="s">
        <v>99</v>
      </c>
      <c r="C8053" s="15">
        <v>46162</v>
      </c>
      <c r="D8053" s="15">
        <v>46192</v>
      </c>
      <c r="E8053" s="13" t="s">
        <v>53</v>
      </c>
      <c r="F8053" s="13" t="s">
        <v>46</v>
      </c>
      <c r="G8053" s="17">
        <v>0</v>
      </c>
      <c r="H8053" s="13" t="s">
        <v>226</v>
      </c>
      <c r="I8053" s="13" t="s">
        <v>51</v>
      </c>
    </row>
    <row r="8054" spans="1:9" ht="21" customHeight="1">
      <c r="A8054" s="13" t="s">
        <v>100</v>
      </c>
      <c r="B8054" s="13" t="s">
        <v>99</v>
      </c>
      <c r="C8054" s="15">
        <v>46162</v>
      </c>
      <c r="D8054" s="15">
        <v>46192</v>
      </c>
      <c r="E8054" s="13" t="s">
        <v>53</v>
      </c>
      <c r="F8054" s="13" t="s">
        <v>484</v>
      </c>
      <c r="G8054" s="17">
        <v>0</v>
      </c>
      <c r="H8054" s="13" t="s">
        <v>226</v>
      </c>
      <c r="I8054" s="13" t="s">
        <v>51</v>
      </c>
    </row>
    <row r="8055" spans="1:9" ht="21" customHeight="1">
      <c r="A8055" s="13" t="s">
        <v>100</v>
      </c>
      <c r="B8055" s="13" t="s">
        <v>99</v>
      </c>
      <c r="C8055" s="15">
        <v>46162</v>
      </c>
      <c r="D8055" s="15">
        <v>46192</v>
      </c>
      <c r="E8055" s="13" t="s">
        <v>53</v>
      </c>
      <c r="F8055" s="13" t="s">
        <v>485</v>
      </c>
      <c r="G8055" s="17">
        <v>0</v>
      </c>
      <c r="H8055" s="13" t="s">
        <v>226</v>
      </c>
      <c r="I8055" s="13" t="s">
        <v>51</v>
      </c>
    </row>
    <row r="8056" spans="1:9" ht="21" customHeight="1">
      <c r="A8056" s="13" t="s">
        <v>100</v>
      </c>
      <c r="B8056" s="13" t="s">
        <v>99</v>
      </c>
      <c r="C8056" s="15">
        <v>46162</v>
      </c>
      <c r="D8056" s="15">
        <v>46192</v>
      </c>
      <c r="E8056" s="13" t="s">
        <v>53</v>
      </c>
      <c r="F8056" s="13" t="s">
        <v>486</v>
      </c>
      <c r="G8056" s="17">
        <v>0</v>
      </c>
      <c r="H8056" s="13" t="s">
        <v>226</v>
      </c>
      <c r="I8056" s="13" t="s">
        <v>51</v>
      </c>
    </row>
    <row r="8057" spans="1:9" ht="21" customHeight="1">
      <c r="A8057" s="13" t="s">
        <v>100</v>
      </c>
      <c r="B8057" s="13" t="s">
        <v>99</v>
      </c>
      <c r="C8057" s="15">
        <v>46162</v>
      </c>
      <c r="D8057" s="15">
        <v>46192</v>
      </c>
      <c r="E8057" s="13" t="s">
        <v>53</v>
      </c>
      <c r="F8057" s="13" t="s">
        <v>487</v>
      </c>
      <c r="G8057" s="17">
        <v>0</v>
      </c>
      <c r="H8057" s="13" t="s">
        <v>226</v>
      </c>
      <c r="I8057" s="13" t="s">
        <v>51</v>
      </c>
    </row>
    <row r="8058" spans="1:9" ht="21" customHeight="1">
      <c r="A8058" s="13" t="s">
        <v>100</v>
      </c>
      <c r="B8058" s="13" t="s">
        <v>99</v>
      </c>
      <c r="C8058" s="15">
        <v>46162</v>
      </c>
      <c r="D8058" s="15">
        <v>46192</v>
      </c>
      <c r="E8058" s="13" t="s">
        <v>53</v>
      </c>
      <c r="F8058" s="13" t="s">
        <v>488</v>
      </c>
      <c r="G8058" s="17">
        <v>0</v>
      </c>
      <c r="H8058" s="13" t="s">
        <v>226</v>
      </c>
      <c r="I8058" s="13" t="s">
        <v>51</v>
      </c>
    </row>
    <row r="8059" spans="1:9" ht="21" customHeight="1">
      <c r="A8059" s="13" t="s">
        <v>100</v>
      </c>
      <c r="B8059" s="13" t="s">
        <v>99</v>
      </c>
      <c r="C8059" s="15">
        <v>46162</v>
      </c>
      <c r="D8059" s="15">
        <v>46192</v>
      </c>
      <c r="E8059" s="13" t="s">
        <v>53</v>
      </c>
      <c r="F8059" s="13" t="s">
        <v>445</v>
      </c>
      <c r="G8059" s="17">
        <v>0</v>
      </c>
      <c r="H8059" s="13" t="s">
        <v>226</v>
      </c>
      <c r="I8059" s="13" t="s">
        <v>51</v>
      </c>
    </row>
    <row r="8060" spans="1:9" ht="21" customHeight="1">
      <c r="A8060" s="13" t="s">
        <v>100</v>
      </c>
      <c r="B8060" s="13" t="s">
        <v>99</v>
      </c>
      <c r="C8060" s="15">
        <v>46162</v>
      </c>
      <c r="D8060" s="15">
        <v>46192</v>
      </c>
      <c r="E8060" s="13" t="s">
        <v>53</v>
      </c>
      <c r="F8060" s="13" t="s">
        <v>489</v>
      </c>
      <c r="G8060" s="17">
        <v>0</v>
      </c>
      <c r="H8060" s="13" t="s">
        <v>226</v>
      </c>
      <c r="I8060" s="13" t="s">
        <v>51</v>
      </c>
    </row>
    <row r="8061" spans="1:9" ht="21" customHeight="1">
      <c r="A8061" s="13" t="s">
        <v>100</v>
      </c>
      <c r="B8061" s="13" t="s">
        <v>99</v>
      </c>
      <c r="C8061" s="15">
        <v>46162</v>
      </c>
      <c r="D8061" s="15">
        <v>46192</v>
      </c>
      <c r="E8061" s="13" t="s">
        <v>505</v>
      </c>
      <c r="F8061" s="13" t="s">
        <v>395</v>
      </c>
      <c r="G8061" s="17">
        <v>2E-3</v>
      </c>
      <c r="H8061" s="13" t="s">
        <v>226</v>
      </c>
      <c r="I8061" s="13" t="s">
        <v>51</v>
      </c>
    </row>
    <row r="8062" spans="1:9" ht="21" customHeight="1">
      <c r="A8062" s="13" t="s">
        <v>100</v>
      </c>
      <c r="B8062" s="13" t="s">
        <v>99</v>
      </c>
      <c r="C8062" s="15">
        <v>46162</v>
      </c>
      <c r="D8062" s="15">
        <v>46192</v>
      </c>
      <c r="E8062" s="13" t="s">
        <v>505</v>
      </c>
      <c r="F8062" s="13" t="s">
        <v>362</v>
      </c>
      <c r="G8062" s="17">
        <v>1E-3</v>
      </c>
      <c r="H8062" s="13" t="s">
        <v>226</v>
      </c>
      <c r="I8062" s="13" t="s">
        <v>51</v>
      </c>
    </row>
    <row r="8063" spans="1:9" ht="21" customHeight="1">
      <c r="A8063" s="13" t="s">
        <v>100</v>
      </c>
      <c r="B8063" s="13" t="s">
        <v>99</v>
      </c>
      <c r="C8063" s="15">
        <v>46162</v>
      </c>
      <c r="D8063" s="15">
        <v>46192</v>
      </c>
      <c r="E8063" s="13" t="s">
        <v>505</v>
      </c>
      <c r="F8063" s="13" t="s">
        <v>366</v>
      </c>
      <c r="G8063" s="17">
        <v>1E-3</v>
      </c>
      <c r="H8063" s="13" t="s">
        <v>226</v>
      </c>
      <c r="I8063" s="13" t="s">
        <v>51</v>
      </c>
    </row>
    <row r="8064" spans="1:9" ht="21" customHeight="1">
      <c r="A8064" s="13" t="s">
        <v>100</v>
      </c>
      <c r="B8064" s="13" t="s">
        <v>99</v>
      </c>
      <c r="C8064" s="15">
        <v>46162</v>
      </c>
      <c r="D8064" s="15">
        <v>46192</v>
      </c>
      <c r="E8064" s="13" t="s">
        <v>505</v>
      </c>
      <c r="F8064" s="13" t="s">
        <v>392</v>
      </c>
      <c r="G8064" s="17">
        <v>1E-3</v>
      </c>
      <c r="H8064" s="13" t="s">
        <v>226</v>
      </c>
      <c r="I8064" s="13" t="s">
        <v>51</v>
      </c>
    </row>
    <row r="8065" spans="1:9" ht="21" customHeight="1">
      <c r="A8065" s="13" t="s">
        <v>100</v>
      </c>
      <c r="B8065" s="13" t="s">
        <v>99</v>
      </c>
      <c r="C8065" s="15">
        <v>46162</v>
      </c>
      <c r="D8065" s="15">
        <v>46192</v>
      </c>
      <c r="E8065" s="13" t="s">
        <v>505</v>
      </c>
      <c r="F8065" s="13" t="s">
        <v>506</v>
      </c>
      <c r="G8065" s="17">
        <v>1E-3</v>
      </c>
      <c r="H8065" s="13" t="s">
        <v>226</v>
      </c>
      <c r="I8065" s="13" t="s">
        <v>51</v>
      </c>
    </row>
    <row r="8066" spans="1:9" ht="21" customHeight="1">
      <c r="A8066" s="13" t="s">
        <v>100</v>
      </c>
      <c r="B8066" s="13" t="s">
        <v>99</v>
      </c>
      <c r="C8066" s="15">
        <v>46162</v>
      </c>
      <c r="D8066" s="15">
        <v>46192</v>
      </c>
      <c r="E8066" s="13" t="s">
        <v>429</v>
      </c>
      <c r="F8066" s="13" t="s">
        <v>429</v>
      </c>
      <c r="G8066" s="17">
        <v>3.0000000000000001E-3</v>
      </c>
      <c r="H8066" s="13" t="s">
        <v>226</v>
      </c>
      <c r="I8066" s="13" t="s">
        <v>51</v>
      </c>
    </row>
    <row r="8067" spans="1:9" ht="21" customHeight="1">
      <c r="A8067" s="13" t="s">
        <v>100</v>
      </c>
      <c r="B8067" s="13" t="s">
        <v>99</v>
      </c>
      <c r="C8067" s="15">
        <v>46174</v>
      </c>
      <c r="D8067" s="15">
        <v>46203</v>
      </c>
      <c r="E8067" s="13" t="s">
        <v>102</v>
      </c>
      <c r="F8067" s="13" t="s">
        <v>393</v>
      </c>
      <c r="G8067" s="17">
        <v>0.13500000000000001</v>
      </c>
      <c r="H8067" s="13" t="s">
        <v>227</v>
      </c>
      <c r="I8067" s="13" t="s">
        <v>51</v>
      </c>
    </row>
    <row r="8068" spans="1:9" ht="21" customHeight="1">
      <c r="A8068" s="13" t="s">
        <v>100</v>
      </c>
      <c r="B8068" s="13" t="s">
        <v>99</v>
      </c>
      <c r="C8068" s="15">
        <v>46174</v>
      </c>
      <c r="D8068" s="15">
        <v>46203</v>
      </c>
      <c r="E8068" s="13" t="s">
        <v>102</v>
      </c>
      <c r="F8068" s="13" t="s">
        <v>412</v>
      </c>
      <c r="G8068" s="17">
        <v>0.107</v>
      </c>
      <c r="H8068" s="13" t="s">
        <v>227</v>
      </c>
      <c r="I8068" s="13" t="s">
        <v>51</v>
      </c>
    </row>
    <row r="8069" spans="1:9" ht="21" customHeight="1">
      <c r="A8069" s="13" t="s">
        <v>100</v>
      </c>
      <c r="B8069" s="13" t="s">
        <v>99</v>
      </c>
      <c r="C8069" s="15">
        <v>46174</v>
      </c>
      <c r="D8069" s="15">
        <v>46203</v>
      </c>
      <c r="E8069" s="13" t="s">
        <v>102</v>
      </c>
      <c r="F8069" s="13" t="s">
        <v>408</v>
      </c>
      <c r="G8069" s="17">
        <v>4.9000000000000002E-2</v>
      </c>
      <c r="H8069" s="13" t="s">
        <v>227</v>
      </c>
      <c r="I8069" s="13" t="s">
        <v>51</v>
      </c>
    </row>
    <row r="8070" spans="1:9" ht="21" customHeight="1">
      <c r="A8070" s="13" t="s">
        <v>100</v>
      </c>
      <c r="B8070" s="13" t="s">
        <v>99</v>
      </c>
      <c r="C8070" s="15">
        <v>46174</v>
      </c>
      <c r="D8070" s="15">
        <v>46203</v>
      </c>
      <c r="E8070" s="13" t="s">
        <v>102</v>
      </c>
      <c r="F8070" s="13" t="s">
        <v>400</v>
      </c>
      <c r="G8070" s="17">
        <v>4.9000000000000002E-2</v>
      </c>
      <c r="H8070" s="13" t="s">
        <v>227</v>
      </c>
      <c r="I8070" s="13" t="s">
        <v>51</v>
      </c>
    </row>
    <row r="8071" spans="1:9" ht="21" customHeight="1">
      <c r="A8071" s="13" t="s">
        <v>100</v>
      </c>
      <c r="B8071" s="13" t="s">
        <v>99</v>
      </c>
      <c r="C8071" s="15">
        <v>46174</v>
      </c>
      <c r="D8071" s="15">
        <v>46203</v>
      </c>
      <c r="E8071" s="13" t="s">
        <v>102</v>
      </c>
      <c r="F8071" s="13" t="s">
        <v>413</v>
      </c>
      <c r="G8071" s="17">
        <v>4.9000000000000002E-2</v>
      </c>
      <c r="H8071" s="13" t="s">
        <v>227</v>
      </c>
      <c r="I8071" s="13" t="s">
        <v>51</v>
      </c>
    </row>
    <row r="8072" spans="1:9" ht="21" customHeight="1">
      <c r="A8072" s="13" t="s">
        <v>100</v>
      </c>
      <c r="B8072" s="13" t="s">
        <v>99</v>
      </c>
      <c r="C8072" s="15">
        <v>46174</v>
      </c>
      <c r="D8072" s="15">
        <v>46203</v>
      </c>
      <c r="E8072" s="13" t="s">
        <v>102</v>
      </c>
      <c r="F8072" s="13" t="s">
        <v>409</v>
      </c>
      <c r="G8072" s="17">
        <v>4.5999999999999999E-2</v>
      </c>
      <c r="H8072" s="13" t="s">
        <v>227</v>
      </c>
      <c r="I8072" s="13" t="s">
        <v>51</v>
      </c>
    </row>
    <row r="8073" spans="1:9" ht="21" customHeight="1">
      <c r="A8073" s="13" t="s">
        <v>100</v>
      </c>
      <c r="B8073" s="13" t="s">
        <v>99</v>
      </c>
      <c r="C8073" s="15">
        <v>46174</v>
      </c>
      <c r="D8073" s="15">
        <v>46203</v>
      </c>
      <c r="E8073" s="13" t="s">
        <v>102</v>
      </c>
      <c r="F8073" s="13" t="s">
        <v>397</v>
      </c>
      <c r="G8073" s="17">
        <v>1.9E-2</v>
      </c>
      <c r="H8073" s="13" t="s">
        <v>227</v>
      </c>
      <c r="I8073" s="13" t="s">
        <v>51</v>
      </c>
    </row>
    <row r="8074" spans="1:9" ht="21" customHeight="1">
      <c r="A8074" s="13" t="s">
        <v>100</v>
      </c>
      <c r="B8074" s="13" t="s">
        <v>99</v>
      </c>
      <c r="C8074" s="15">
        <v>46174</v>
      </c>
      <c r="D8074" s="15">
        <v>46203</v>
      </c>
      <c r="E8074" s="13" t="s">
        <v>102</v>
      </c>
      <c r="F8074" s="13" t="s">
        <v>399</v>
      </c>
      <c r="G8074" s="17">
        <v>1.4999999999999999E-2</v>
      </c>
      <c r="H8074" s="13" t="s">
        <v>227</v>
      </c>
      <c r="I8074" s="13" t="s">
        <v>51</v>
      </c>
    </row>
    <row r="8075" spans="1:9" ht="21" customHeight="1">
      <c r="A8075" s="13" t="s">
        <v>100</v>
      </c>
      <c r="B8075" s="13" t="s">
        <v>99</v>
      </c>
      <c r="C8075" s="15">
        <v>46174</v>
      </c>
      <c r="D8075" s="15">
        <v>46203</v>
      </c>
      <c r="E8075" s="13" t="s">
        <v>102</v>
      </c>
      <c r="F8075" s="13" t="s">
        <v>394</v>
      </c>
      <c r="G8075" s="17">
        <v>1.2E-2</v>
      </c>
      <c r="H8075" s="13" t="s">
        <v>227</v>
      </c>
      <c r="I8075" s="13" t="s">
        <v>51</v>
      </c>
    </row>
    <row r="8076" spans="1:9" ht="21" customHeight="1">
      <c r="A8076" s="13" t="s">
        <v>100</v>
      </c>
      <c r="B8076" s="13" t="s">
        <v>99</v>
      </c>
      <c r="C8076" s="15">
        <v>46174</v>
      </c>
      <c r="D8076" s="15">
        <v>46203</v>
      </c>
      <c r="E8076" s="13" t="s">
        <v>102</v>
      </c>
      <c r="F8076" s="13" t="s">
        <v>153</v>
      </c>
      <c r="G8076" s="17">
        <v>1.1000000000000001E-2</v>
      </c>
      <c r="H8076" s="13" t="s">
        <v>227</v>
      </c>
      <c r="I8076" s="13" t="s">
        <v>51</v>
      </c>
    </row>
    <row r="8077" spans="1:9" ht="21" customHeight="1">
      <c r="A8077" s="13" t="s">
        <v>100</v>
      </c>
      <c r="B8077" s="13" t="s">
        <v>99</v>
      </c>
      <c r="C8077" s="15">
        <v>46174</v>
      </c>
      <c r="D8077" s="15">
        <v>46203</v>
      </c>
      <c r="E8077" s="13" t="s">
        <v>102</v>
      </c>
      <c r="F8077" s="13" t="s">
        <v>396</v>
      </c>
      <c r="G8077" s="17">
        <v>8.0000000000000002E-3</v>
      </c>
      <c r="H8077" s="13" t="s">
        <v>227</v>
      </c>
      <c r="I8077" s="13" t="s">
        <v>51</v>
      </c>
    </row>
    <row r="8078" spans="1:9" ht="21" customHeight="1">
      <c r="A8078" s="13" t="s">
        <v>100</v>
      </c>
      <c r="B8078" s="13" t="s">
        <v>99</v>
      </c>
      <c r="C8078" s="15">
        <v>46174</v>
      </c>
      <c r="D8078" s="15">
        <v>46203</v>
      </c>
      <c r="E8078" s="13" t="s">
        <v>102</v>
      </c>
      <c r="F8078" s="13" t="s">
        <v>407</v>
      </c>
      <c r="G8078" s="17">
        <v>6.0000000000000001E-3</v>
      </c>
      <c r="H8078" s="13" t="s">
        <v>227</v>
      </c>
      <c r="I8078" s="13" t="s">
        <v>51</v>
      </c>
    </row>
    <row r="8079" spans="1:9" ht="21" customHeight="1">
      <c r="A8079" s="13" t="s">
        <v>100</v>
      </c>
      <c r="B8079" s="13" t="s">
        <v>99</v>
      </c>
      <c r="C8079" s="15">
        <v>46174</v>
      </c>
      <c r="D8079" s="15">
        <v>46203</v>
      </c>
      <c r="E8079" s="13" t="s">
        <v>102</v>
      </c>
      <c r="F8079" s="13" t="s">
        <v>398</v>
      </c>
      <c r="G8079" s="17">
        <v>5.0000000000000001E-3</v>
      </c>
      <c r="H8079" s="13" t="s">
        <v>227</v>
      </c>
      <c r="I8079" s="13" t="s">
        <v>51</v>
      </c>
    </row>
    <row r="8080" spans="1:9" ht="21" customHeight="1">
      <c r="A8080" s="13" t="s">
        <v>100</v>
      </c>
      <c r="B8080" s="13" t="s">
        <v>99</v>
      </c>
      <c r="C8080" s="15">
        <v>46174</v>
      </c>
      <c r="D8080" s="15">
        <v>46203</v>
      </c>
      <c r="E8080" s="13" t="s">
        <v>102</v>
      </c>
      <c r="F8080" s="13" t="s">
        <v>401</v>
      </c>
      <c r="G8080" s="17">
        <v>4.0000000000000001E-3</v>
      </c>
      <c r="H8080" s="13" t="s">
        <v>227</v>
      </c>
      <c r="I8080" s="13" t="s">
        <v>51</v>
      </c>
    </row>
    <row r="8081" spans="1:9" ht="21" customHeight="1">
      <c r="A8081" s="13" t="s">
        <v>100</v>
      </c>
      <c r="B8081" s="13" t="s">
        <v>99</v>
      </c>
      <c r="C8081" s="15">
        <v>46174</v>
      </c>
      <c r="D8081" s="15">
        <v>46203</v>
      </c>
      <c r="E8081" s="13" t="s">
        <v>102</v>
      </c>
      <c r="F8081" s="13" t="s">
        <v>411</v>
      </c>
      <c r="G8081" s="17">
        <v>4.0000000000000001E-3</v>
      </c>
      <c r="H8081" s="13" t="s">
        <v>227</v>
      </c>
      <c r="I8081" s="13" t="s">
        <v>51</v>
      </c>
    </row>
    <row r="8082" spans="1:9" ht="21" customHeight="1">
      <c r="A8082" s="13" t="s">
        <v>100</v>
      </c>
      <c r="B8082" s="13" t="s">
        <v>99</v>
      </c>
      <c r="C8082" s="15">
        <v>46174</v>
      </c>
      <c r="D8082" s="15">
        <v>46203</v>
      </c>
      <c r="E8082" s="13" t="s">
        <v>102</v>
      </c>
      <c r="F8082" s="13" t="s">
        <v>402</v>
      </c>
      <c r="G8082" s="17">
        <v>3.0000000000000001E-3</v>
      </c>
      <c r="H8082" s="13" t="s">
        <v>227</v>
      </c>
      <c r="I8082" s="13" t="s">
        <v>51</v>
      </c>
    </row>
    <row r="8083" spans="1:9" ht="21" customHeight="1">
      <c r="A8083" s="13" t="s">
        <v>100</v>
      </c>
      <c r="B8083" s="13" t="s">
        <v>99</v>
      </c>
      <c r="C8083" s="15">
        <v>46174</v>
      </c>
      <c r="D8083" s="15">
        <v>46203</v>
      </c>
      <c r="E8083" s="13" t="s">
        <v>102</v>
      </c>
      <c r="F8083" s="13" t="s">
        <v>406</v>
      </c>
      <c r="G8083" s="17">
        <v>3.0000000000000001E-3</v>
      </c>
      <c r="H8083" s="13" t="s">
        <v>227</v>
      </c>
      <c r="I8083" s="13" t="s">
        <v>51</v>
      </c>
    </row>
    <row r="8084" spans="1:9" ht="21" customHeight="1">
      <c r="A8084" s="13" t="s">
        <v>100</v>
      </c>
      <c r="B8084" s="13" t="s">
        <v>99</v>
      </c>
      <c r="C8084" s="15">
        <v>46174</v>
      </c>
      <c r="D8084" s="15">
        <v>46203</v>
      </c>
      <c r="E8084" s="13" t="s">
        <v>102</v>
      </c>
      <c r="F8084" s="13" t="s">
        <v>405</v>
      </c>
      <c r="G8084" s="17">
        <v>2E-3</v>
      </c>
      <c r="H8084" s="13" t="s">
        <v>227</v>
      </c>
      <c r="I8084" s="13" t="s">
        <v>51</v>
      </c>
    </row>
    <row r="8085" spans="1:9" ht="21" customHeight="1">
      <c r="A8085" s="13" t="s">
        <v>100</v>
      </c>
      <c r="B8085" s="13" t="s">
        <v>99</v>
      </c>
      <c r="C8085" s="15">
        <v>46174</v>
      </c>
      <c r="D8085" s="15">
        <v>46203</v>
      </c>
      <c r="E8085" s="13" t="s">
        <v>102</v>
      </c>
      <c r="F8085" s="13" t="s">
        <v>410</v>
      </c>
      <c r="G8085" s="17">
        <v>2E-3</v>
      </c>
      <c r="H8085" s="13" t="s">
        <v>227</v>
      </c>
      <c r="I8085" s="13" t="s">
        <v>51</v>
      </c>
    </row>
    <row r="8086" spans="1:9" ht="21" customHeight="1">
      <c r="A8086" s="13" t="s">
        <v>100</v>
      </c>
      <c r="B8086" s="13" t="s">
        <v>99</v>
      </c>
      <c r="C8086" s="15">
        <v>46174</v>
      </c>
      <c r="D8086" s="15">
        <v>46203</v>
      </c>
      <c r="E8086" s="13" t="s">
        <v>102</v>
      </c>
      <c r="F8086" s="13" t="s">
        <v>403</v>
      </c>
      <c r="G8086" s="17">
        <v>1E-3</v>
      </c>
      <c r="H8086" s="13" t="s">
        <v>227</v>
      </c>
      <c r="I8086" s="13" t="s">
        <v>51</v>
      </c>
    </row>
    <row r="8087" spans="1:9" ht="21" customHeight="1">
      <c r="A8087" s="13" t="s">
        <v>100</v>
      </c>
      <c r="B8087" s="13" t="s">
        <v>99</v>
      </c>
      <c r="C8087" s="15">
        <v>46174</v>
      </c>
      <c r="D8087" s="15">
        <v>46203</v>
      </c>
      <c r="E8087" s="13" t="s">
        <v>102</v>
      </c>
      <c r="F8087" s="13" t="s">
        <v>404</v>
      </c>
      <c r="G8087" s="17">
        <v>1E-3</v>
      </c>
      <c r="H8087" s="13" t="s">
        <v>227</v>
      </c>
      <c r="I8087" s="13" t="s">
        <v>51</v>
      </c>
    </row>
    <row r="8088" spans="1:9" ht="21" customHeight="1">
      <c r="A8088" s="13" t="s">
        <v>100</v>
      </c>
      <c r="B8088" s="13" t="s">
        <v>99</v>
      </c>
      <c r="C8088" s="15">
        <v>46174</v>
      </c>
      <c r="D8088" s="15">
        <v>46203</v>
      </c>
      <c r="E8088" s="13" t="s">
        <v>518</v>
      </c>
      <c r="F8088" s="13" t="s">
        <v>392</v>
      </c>
      <c r="G8088" s="17">
        <v>4.7E-2</v>
      </c>
      <c r="H8088" s="13" t="s">
        <v>227</v>
      </c>
      <c r="I8088" s="13" t="s">
        <v>51</v>
      </c>
    </row>
    <row r="8089" spans="1:9" ht="21" customHeight="1">
      <c r="A8089" s="13" t="s">
        <v>100</v>
      </c>
      <c r="B8089" s="13" t="s">
        <v>99</v>
      </c>
      <c r="C8089" s="15">
        <v>46174</v>
      </c>
      <c r="D8089" s="15">
        <v>46203</v>
      </c>
      <c r="E8089" s="13" t="s">
        <v>518</v>
      </c>
      <c r="F8089" s="13" t="s">
        <v>391</v>
      </c>
      <c r="G8089" s="17">
        <v>4.7E-2</v>
      </c>
      <c r="H8089" s="13" t="s">
        <v>227</v>
      </c>
      <c r="I8089" s="13" t="s">
        <v>51</v>
      </c>
    </row>
    <row r="8090" spans="1:9" ht="21" customHeight="1">
      <c r="A8090" s="13" t="s">
        <v>100</v>
      </c>
      <c r="B8090" s="13" t="s">
        <v>99</v>
      </c>
      <c r="C8090" s="15">
        <v>46174</v>
      </c>
      <c r="D8090" s="15">
        <v>46203</v>
      </c>
      <c r="E8090" s="13" t="s">
        <v>518</v>
      </c>
      <c r="F8090" s="13" t="s">
        <v>364</v>
      </c>
      <c r="G8090" s="17">
        <v>3.1E-2</v>
      </c>
      <c r="H8090" s="13" t="s">
        <v>227</v>
      </c>
      <c r="I8090" s="13" t="s">
        <v>51</v>
      </c>
    </row>
    <row r="8091" spans="1:9" ht="21" customHeight="1">
      <c r="A8091" s="13" t="s">
        <v>100</v>
      </c>
      <c r="B8091" s="13" t="s">
        <v>99</v>
      </c>
      <c r="C8091" s="15">
        <v>46174</v>
      </c>
      <c r="D8091" s="15">
        <v>46203</v>
      </c>
      <c r="E8091" s="13" t="s">
        <v>518</v>
      </c>
      <c r="F8091" s="13" t="s">
        <v>395</v>
      </c>
      <c r="G8091" s="17">
        <v>2.3E-2</v>
      </c>
      <c r="H8091" s="13" t="s">
        <v>227</v>
      </c>
      <c r="I8091" s="13" t="s">
        <v>51</v>
      </c>
    </row>
    <row r="8092" spans="1:9" ht="21" customHeight="1">
      <c r="A8092" s="13" t="s">
        <v>100</v>
      </c>
      <c r="B8092" s="13" t="s">
        <v>99</v>
      </c>
      <c r="C8092" s="15">
        <v>46174</v>
      </c>
      <c r="D8092" s="15">
        <v>46203</v>
      </c>
      <c r="E8092" s="13" t="s">
        <v>518</v>
      </c>
      <c r="F8092" s="13" t="s">
        <v>366</v>
      </c>
      <c r="G8092" s="17">
        <v>1.1000000000000001E-2</v>
      </c>
      <c r="H8092" s="13" t="s">
        <v>227</v>
      </c>
      <c r="I8092" s="13" t="s">
        <v>51</v>
      </c>
    </row>
    <row r="8093" spans="1:9" ht="21" customHeight="1">
      <c r="A8093" s="13" t="s">
        <v>100</v>
      </c>
      <c r="B8093" s="13" t="s">
        <v>99</v>
      </c>
      <c r="C8093" s="15">
        <v>46174</v>
      </c>
      <c r="D8093" s="15">
        <v>46203</v>
      </c>
      <c r="E8093" s="13" t="s">
        <v>293</v>
      </c>
      <c r="F8093" s="13" t="s">
        <v>316</v>
      </c>
      <c r="G8093" s="17">
        <v>5.0000000000000001E-3</v>
      </c>
      <c r="H8093" s="13" t="s">
        <v>227</v>
      </c>
      <c r="I8093" s="13" t="s">
        <v>51</v>
      </c>
    </row>
    <row r="8094" spans="1:9" ht="21" customHeight="1">
      <c r="A8094" s="13" t="s">
        <v>100</v>
      </c>
      <c r="B8094" s="13" t="s">
        <v>99</v>
      </c>
      <c r="C8094" s="15">
        <v>46174</v>
      </c>
      <c r="D8094" s="15">
        <v>46203</v>
      </c>
      <c r="E8094" s="13" t="s">
        <v>293</v>
      </c>
      <c r="F8094" s="13" t="s">
        <v>294</v>
      </c>
      <c r="G8094" s="17">
        <v>4.0000000000000001E-3</v>
      </c>
      <c r="H8094" s="13" t="s">
        <v>227</v>
      </c>
      <c r="I8094" s="13" t="s">
        <v>51</v>
      </c>
    </row>
    <row r="8095" spans="1:9" ht="21" customHeight="1">
      <c r="A8095" s="13" t="s">
        <v>100</v>
      </c>
      <c r="B8095" s="13" t="s">
        <v>99</v>
      </c>
      <c r="C8095" s="15">
        <v>46174</v>
      </c>
      <c r="D8095" s="15">
        <v>46203</v>
      </c>
      <c r="E8095" s="13" t="s">
        <v>293</v>
      </c>
      <c r="F8095" s="13" t="s">
        <v>304</v>
      </c>
      <c r="G8095" s="17">
        <v>4.0000000000000001E-3</v>
      </c>
      <c r="H8095" s="13" t="s">
        <v>227</v>
      </c>
      <c r="I8095" s="13" t="s">
        <v>51</v>
      </c>
    </row>
    <row r="8096" spans="1:9" ht="21" customHeight="1">
      <c r="A8096" s="13" t="s">
        <v>100</v>
      </c>
      <c r="B8096" s="13" t="s">
        <v>99</v>
      </c>
      <c r="C8096" s="15">
        <v>46174</v>
      </c>
      <c r="D8096" s="15">
        <v>46203</v>
      </c>
      <c r="E8096" s="13" t="s">
        <v>293</v>
      </c>
      <c r="F8096" s="13" t="s">
        <v>300</v>
      </c>
      <c r="G8096" s="17">
        <v>3.0000000000000001E-3</v>
      </c>
      <c r="H8096" s="13" t="s">
        <v>227</v>
      </c>
      <c r="I8096" s="13" t="s">
        <v>51</v>
      </c>
    </row>
    <row r="8097" spans="1:9" ht="21" customHeight="1">
      <c r="A8097" s="13" t="s">
        <v>100</v>
      </c>
      <c r="B8097" s="13" t="s">
        <v>99</v>
      </c>
      <c r="C8097" s="15">
        <v>46174</v>
      </c>
      <c r="D8097" s="15">
        <v>46203</v>
      </c>
      <c r="E8097" s="13" t="s">
        <v>293</v>
      </c>
      <c r="F8097" s="13" t="s">
        <v>297</v>
      </c>
      <c r="G8097" s="17">
        <v>3.0000000000000001E-3</v>
      </c>
      <c r="H8097" s="13" t="s">
        <v>227</v>
      </c>
      <c r="I8097" s="13" t="s">
        <v>51</v>
      </c>
    </row>
    <row r="8098" spans="1:9" ht="21" customHeight="1">
      <c r="A8098" s="13" t="s">
        <v>100</v>
      </c>
      <c r="B8098" s="13" t="s">
        <v>99</v>
      </c>
      <c r="C8098" s="15">
        <v>46174</v>
      </c>
      <c r="D8098" s="15">
        <v>46203</v>
      </c>
      <c r="E8098" s="13" t="s">
        <v>293</v>
      </c>
      <c r="F8098" s="13" t="s">
        <v>295</v>
      </c>
      <c r="G8098" s="17">
        <v>3.0000000000000001E-3</v>
      </c>
      <c r="H8098" s="13" t="s">
        <v>227</v>
      </c>
      <c r="I8098" s="13" t="s">
        <v>51</v>
      </c>
    </row>
    <row r="8099" spans="1:9" ht="21" customHeight="1">
      <c r="A8099" s="13" t="s">
        <v>100</v>
      </c>
      <c r="B8099" s="13" t="s">
        <v>99</v>
      </c>
      <c r="C8099" s="15">
        <v>46174</v>
      </c>
      <c r="D8099" s="15">
        <v>46203</v>
      </c>
      <c r="E8099" s="13" t="s">
        <v>293</v>
      </c>
      <c r="F8099" s="13" t="s">
        <v>298</v>
      </c>
      <c r="G8099" s="17">
        <v>3.0000000000000001E-3</v>
      </c>
      <c r="H8099" s="13" t="s">
        <v>227</v>
      </c>
      <c r="I8099" s="13" t="s">
        <v>51</v>
      </c>
    </row>
    <row r="8100" spans="1:9" ht="21" customHeight="1">
      <c r="A8100" s="13" t="s">
        <v>100</v>
      </c>
      <c r="B8100" s="13" t="s">
        <v>99</v>
      </c>
      <c r="C8100" s="15">
        <v>46174</v>
      </c>
      <c r="D8100" s="15">
        <v>46203</v>
      </c>
      <c r="E8100" s="13" t="s">
        <v>293</v>
      </c>
      <c r="F8100" s="13" t="s">
        <v>306</v>
      </c>
      <c r="G8100" s="17">
        <v>2E-3</v>
      </c>
      <c r="H8100" s="13" t="s">
        <v>227</v>
      </c>
      <c r="I8100" s="13" t="s">
        <v>51</v>
      </c>
    </row>
    <row r="8101" spans="1:9" ht="21" customHeight="1">
      <c r="A8101" s="13" t="s">
        <v>100</v>
      </c>
      <c r="B8101" s="13" t="s">
        <v>99</v>
      </c>
      <c r="C8101" s="15">
        <v>46174</v>
      </c>
      <c r="D8101" s="15">
        <v>46203</v>
      </c>
      <c r="E8101" s="13" t="s">
        <v>293</v>
      </c>
      <c r="F8101" s="13" t="s">
        <v>296</v>
      </c>
      <c r="G8101" s="17">
        <v>2E-3</v>
      </c>
      <c r="H8101" s="13" t="s">
        <v>227</v>
      </c>
      <c r="I8101" s="13" t="s">
        <v>51</v>
      </c>
    </row>
    <row r="8102" spans="1:9" ht="21" customHeight="1">
      <c r="A8102" s="13" t="s">
        <v>100</v>
      </c>
      <c r="B8102" s="13" t="s">
        <v>99</v>
      </c>
      <c r="C8102" s="15">
        <v>46174</v>
      </c>
      <c r="D8102" s="15">
        <v>46203</v>
      </c>
      <c r="E8102" s="13" t="s">
        <v>293</v>
      </c>
      <c r="F8102" s="13" t="s">
        <v>299</v>
      </c>
      <c r="G8102" s="17">
        <v>2E-3</v>
      </c>
      <c r="H8102" s="13" t="s">
        <v>227</v>
      </c>
      <c r="I8102" s="13" t="s">
        <v>51</v>
      </c>
    </row>
    <row r="8103" spans="1:9" ht="21" customHeight="1">
      <c r="A8103" s="13" t="s">
        <v>100</v>
      </c>
      <c r="B8103" s="13" t="s">
        <v>99</v>
      </c>
      <c r="C8103" s="15">
        <v>46174</v>
      </c>
      <c r="D8103" s="15">
        <v>46203</v>
      </c>
      <c r="E8103" s="13" t="s">
        <v>293</v>
      </c>
      <c r="F8103" s="13" t="s">
        <v>323</v>
      </c>
      <c r="G8103" s="17">
        <v>2E-3</v>
      </c>
      <c r="H8103" s="13" t="s">
        <v>227</v>
      </c>
      <c r="I8103" s="13" t="s">
        <v>51</v>
      </c>
    </row>
    <row r="8104" spans="1:9" ht="21" customHeight="1">
      <c r="A8104" s="13" t="s">
        <v>100</v>
      </c>
      <c r="B8104" s="13" t="s">
        <v>99</v>
      </c>
      <c r="C8104" s="15">
        <v>46174</v>
      </c>
      <c r="D8104" s="15">
        <v>46203</v>
      </c>
      <c r="E8104" s="13" t="s">
        <v>293</v>
      </c>
      <c r="F8104" s="13" t="s">
        <v>301</v>
      </c>
      <c r="G8104" s="17">
        <v>2E-3</v>
      </c>
      <c r="H8104" s="13" t="s">
        <v>227</v>
      </c>
      <c r="I8104" s="13" t="s">
        <v>51</v>
      </c>
    </row>
    <row r="8105" spans="1:9" ht="21" customHeight="1">
      <c r="A8105" s="13" t="s">
        <v>100</v>
      </c>
      <c r="B8105" s="13" t="s">
        <v>99</v>
      </c>
      <c r="C8105" s="15">
        <v>46174</v>
      </c>
      <c r="D8105" s="15">
        <v>46203</v>
      </c>
      <c r="E8105" s="13" t="s">
        <v>293</v>
      </c>
      <c r="F8105" s="13" t="s">
        <v>318</v>
      </c>
      <c r="G8105" s="17">
        <v>2E-3</v>
      </c>
      <c r="H8105" s="13" t="s">
        <v>227</v>
      </c>
      <c r="I8105" s="13" t="s">
        <v>51</v>
      </c>
    </row>
    <row r="8106" spans="1:9" ht="21" customHeight="1">
      <c r="A8106" s="13" t="s">
        <v>100</v>
      </c>
      <c r="B8106" s="13" t="s">
        <v>99</v>
      </c>
      <c r="C8106" s="15">
        <v>46174</v>
      </c>
      <c r="D8106" s="15">
        <v>46203</v>
      </c>
      <c r="E8106" s="13" t="s">
        <v>293</v>
      </c>
      <c r="F8106" s="13" t="s">
        <v>302</v>
      </c>
      <c r="G8106" s="17">
        <v>2E-3</v>
      </c>
      <c r="H8106" s="13" t="s">
        <v>227</v>
      </c>
      <c r="I8106" s="13" t="s">
        <v>51</v>
      </c>
    </row>
    <row r="8107" spans="1:9" ht="21" customHeight="1">
      <c r="A8107" s="13" t="s">
        <v>100</v>
      </c>
      <c r="B8107" s="13" t="s">
        <v>99</v>
      </c>
      <c r="C8107" s="15">
        <v>46174</v>
      </c>
      <c r="D8107" s="15">
        <v>46203</v>
      </c>
      <c r="E8107" s="13" t="s">
        <v>293</v>
      </c>
      <c r="F8107" s="13" t="s">
        <v>303</v>
      </c>
      <c r="G8107" s="17">
        <v>2E-3</v>
      </c>
      <c r="H8107" s="13" t="s">
        <v>227</v>
      </c>
      <c r="I8107" s="13" t="s">
        <v>51</v>
      </c>
    </row>
    <row r="8108" spans="1:9" ht="21" customHeight="1">
      <c r="A8108" s="13" t="s">
        <v>100</v>
      </c>
      <c r="B8108" s="13" t="s">
        <v>99</v>
      </c>
      <c r="C8108" s="15">
        <v>46174</v>
      </c>
      <c r="D8108" s="15">
        <v>46203</v>
      </c>
      <c r="E8108" s="13" t="s">
        <v>293</v>
      </c>
      <c r="F8108" s="13" t="s">
        <v>309</v>
      </c>
      <c r="G8108" s="17">
        <v>2E-3</v>
      </c>
      <c r="H8108" s="13" t="s">
        <v>227</v>
      </c>
      <c r="I8108" s="13" t="s">
        <v>51</v>
      </c>
    </row>
    <row r="8109" spans="1:9" ht="21" customHeight="1">
      <c r="A8109" s="13" t="s">
        <v>100</v>
      </c>
      <c r="B8109" s="13" t="s">
        <v>99</v>
      </c>
      <c r="C8109" s="15">
        <v>46174</v>
      </c>
      <c r="D8109" s="15">
        <v>46203</v>
      </c>
      <c r="E8109" s="13" t="s">
        <v>293</v>
      </c>
      <c r="F8109" s="13" t="s">
        <v>324</v>
      </c>
      <c r="G8109" s="17">
        <v>2E-3</v>
      </c>
      <c r="H8109" s="13" t="s">
        <v>227</v>
      </c>
      <c r="I8109" s="13" t="s">
        <v>51</v>
      </c>
    </row>
    <row r="8110" spans="1:9" ht="21" customHeight="1">
      <c r="A8110" s="13" t="s">
        <v>100</v>
      </c>
      <c r="B8110" s="13" t="s">
        <v>99</v>
      </c>
      <c r="C8110" s="15">
        <v>46174</v>
      </c>
      <c r="D8110" s="15">
        <v>46203</v>
      </c>
      <c r="E8110" s="13" t="s">
        <v>293</v>
      </c>
      <c r="F8110" s="13" t="s">
        <v>320</v>
      </c>
      <c r="G8110" s="17">
        <v>2E-3</v>
      </c>
      <c r="H8110" s="13" t="s">
        <v>227</v>
      </c>
      <c r="I8110" s="13" t="s">
        <v>51</v>
      </c>
    </row>
    <row r="8111" spans="1:9" ht="21" customHeight="1">
      <c r="A8111" s="13" t="s">
        <v>100</v>
      </c>
      <c r="B8111" s="13" t="s">
        <v>99</v>
      </c>
      <c r="C8111" s="15">
        <v>46174</v>
      </c>
      <c r="D8111" s="15">
        <v>46203</v>
      </c>
      <c r="E8111" s="13" t="s">
        <v>293</v>
      </c>
      <c r="F8111" s="13" t="s">
        <v>312</v>
      </c>
      <c r="G8111" s="17">
        <v>2E-3</v>
      </c>
      <c r="H8111" s="13" t="s">
        <v>227</v>
      </c>
      <c r="I8111" s="13" t="s">
        <v>51</v>
      </c>
    </row>
    <row r="8112" spans="1:9" ht="21" customHeight="1">
      <c r="A8112" s="13" t="s">
        <v>100</v>
      </c>
      <c r="B8112" s="13" t="s">
        <v>99</v>
      </c>
      <c r="C8112" s="15">
        <v>46174</v>
      </c>
      <c r="D8112" s="15">
        <v>46203</v>
      </c>
      <c r="E8112" s="13" t="s">
        <v>293</v>
      </c>
      <c r="F8112" s="13" t="s">
        <v>313</v>
      </c>
      <c r="G8112" s="17">
        <v>2E-3</v>
      </c>
      <c r="H8112" s="13" t="s">
        <v>227</v>
      </c>
      <c r="I8112" s="13" t="s">
        <v>51</v>
      </c>
    </row>
    <row r="8113" spans="1:9" ht="21" customHeight="1">
      <c r="A8113" s="13" t="s">
        <v>100</v>
      </c>
      <c r="B8113" s="13" t="s">
        <v>99</v>
      </c>
      <c r="C8113" s="15">
        <v>46174</v>
      </c>
      <c r="D8113" s="15">
        <v>46203</v>
      </c>
      <c r="E8113" s="13" t="s">
        <v>293</v>
      </c>
      <c r="F8113" s="13" t="s">
        <v>314</v>
      </c>
      <c r="G8113" s="17">
        <v>2E-3</v>
      </c>
      <c r="H8113" s="13" t="s">
        <v>227</v>
      </c>
      <c r="I8113" s="13" t="s">
        <v>51</v>
      </c>
    </row>
    <row r="8114" spans="1:9" ht="21" customHeight="1">
      <c r="A8114" s="13" t="s">
        <v>100</v>
      </c>
      <c r="B8114" s="13" t="s">
        <v>99</v>
      </c>
      <c r="C8114" s="15">
        <v>46174</v>
      </c>
      <c r="D8114" s="15">
        <v>46203</v>
      </c>
      <c r="E8114" s="13" t="s">
        <v>293</v>
      </c>
      <c r="F8114" s="13" t="s">
        <v>305</v>
      </c>
      <c r="G8114" s="17">
        <v>2E-3</v>
      </c>
      <c r="H8114" s="13" t="s">
        <v>227</v>
      </c>
      <c r="I8114" s="13" t="s">
        <v>51</v>
      </c>
    </row>
    <row r="8115" spans="1:9" ht="21" customHeight="1">
      <c r="A8115" s="13" t="s">
        <v>100</v>
      </c>
      <c r="B8115" s="13" t="s">
        <v>99</v>
      </c>
      <c r="C8115" s="15">
        <v>46174</v>
      </c>
      <c r="D8115" s="15">
        <v>46203</v>
      </c>
      <c r="E8115" s="13" t="s">
        <v>293</v>
      </c>
      <c r="F8115" s="13" t="s">
        <v>510</v>
      </c>
      <c r="G8115" s="17">
        <v>2E-3</v>
      </c>
      <c r="H8115" s="13" t="s">
        <v>227</v>
      </c>
      <c r="I8115" s="13" t="s">
        <v>51</v>
      </c>
    </row>
    <row r="8116" spans="1:9" ht="21" customHeight="1">
      <c r="A8116" s="13" t="s">
        <v>100</v>
      </c>
      <c r="B8116" s="13" t="s">
        <v>99</v>
      </c>
      <c r="C8116" s="15">
        <v>46174</v>
      </c>
      <c r="D8116" s="15">
        <v>46203</v>
      </c>
      <c r="E8116" s="13" t="s">
        <v>293</v>
      </c>
      <c r="F8116" s="13" t="s">
        <v>511</v>
      </c>
      <c r="G8116" s="17">
        <v>2E-3</v>
      </c>
      <c r="H8116" s="13" t="s">
        <v>227</v>
      </c>
      <c r="I8116" s="13" t="s">
        <v>51</v>
      </c>
    </row>
    <row r="8117" spans="1:9" ht="21" customHeight="1">
      <c r="A8117" s="13" t="s">
        <v>100</v>
      </c>
      <c r="B8117" s="13" t="s">
        <v>99</v>
      </c>
      <c r="C8117" s="15">
        <v>46174</v>
      </c>
      <c r="D8117" s="15">
        <v>46203</v>
      </c>
      <c r="E8117" s="13" t="s">
        <v>293</v>
      </c>
      <c r="F8117" s="13" t="s">
        <v>307</v>
      </c>
      <c r="G8117" s="17">
        <v>1E-3</v>
      </c>
      <c r="H8117" s="13" t="s">
        <v>227</v>
      </c>
      <c r="I8117" s="13" t="s">
        <v>51</v>
      </c>
    </row>
    <row r="8118" spans="1:9" ht="21" customHeight="1">
      <c r="A8118" s="13" t="s">
        <v>100</v>
      </c>
      <c r="B8118" s="13" t="s">
        <v>99</v>
      </c>
      <c r="C8118" s="15">
        <v>46174</v>
      </c>
      <c r="D8118" s="15">
        <v>46203</v>
      </c>
      <c r="E8118" s="13" t="s">
        <v>293</v>
      </c>
      <c r="F8118" s="13" t="s">
        <v>321</v>
      </c>
      <c r="G8118" s="17">
        <v>1E-3</v>
      </c>
      <c r="H8118" s="13" t="s">
        <v>227</v>
      </c>
      <c r="I8118" s="13" t="s">
        <v>51</v>
      </c>
    </row>
    <row r="8119" spans="1:9" ht="21" customHeight="1">
      <c r="A8119" s="13" t="s">
        <v>100</v>
      </c>
      <c r="B8119" s="13" t="s">
        <v>99</v>
      </c>
      <c r="C8119" s="15">
        <v>46174</v>
      </c>
      <c r="D8119" s="15">
        <v>46203</v>
      </c>
      <c r="E8119" s="13" t="s">
        <v>293</v>
      </c>
      <c r="F8119" s="13" t="s">
        <v>322</v>
      </c>
      <c r="G8119" s="17">
        <v>1E-3</v>
      </c>
      <c r="H8119" s="13" t="s">
        <v>227</v>
      </c>
      <c r="I8119" s="13" t="s">
        <v>51</v>
      </c>
    </row>
    <row r="8120" spans="1:9" ht="21" customHeight="1">
      <c r="A8120" s="13" t="s">
        <v>100</v>
      </c>
      <c r="B8120" s="13" t="s">
        <v>99</v>
      </c>
      <c r="C8120" s="15">
        <v>46174</v>
      </c>
      <c r="D8120" s="15">
        <v>46203</v>
      </c>
      <c r="E8120" s="13" t="s">
        <v>293</v>
      </c>
      <c r="F8120" s="13" t="s">
        <v>308</v>
      </c>
      <c r="G8120" s="17">
        <v>1E-3</v>
      </c>
      <c r="H8120" s="13" t="s">
        <v>227</v>
      </c>
      <c r="I8120" s="13" t="s">
        <v>51</v>
      </c>
    </row>
    <row r="8121" spans="1:9" ht="21" customHeight="1">
      <c r="A8121" s="13" t="s">
        <v>100</v>
      </c>
      <c r="B8121" s="13" t="s">
        <v>99</v>
      </c>
      <c r="C8121" s="15">
        <v>46174</v>
      </c>
      <c r="D8121" s="15">
        <v>46203</v>
      </c>
      <c r="E8121" s="13" t="s">
        <v>293</v>
      </c>
      <c r="F8121" s="13" t="s">
        <v>317</v>
      </c>
      <c r="G8121" s="17">
        <v>1E-3</v>
      </c>
      <c r="H8121" s="13" t="s">
        <v>227</v>
      </c>
      <c r="I8121" s="13" t="s">
        <v>51</v>
      </c>
    </row>
    <row r="8122" spans="1:9" ht="21" customHeight="1">
      <c r="A8122" s="13" t="s">
        <v>100</v>
      </c>
      <c r="B8122" s="13" t="s">
        <v>99</v>
      </c>
      <c r="C8122" s="15">
        <v>46174</v>
      </c>
      <c r="D8122" s="15">
        <v>46203</v>
      </c>
      <c r="E8122" s="13" t="s">
        <v>293</v>
      </c>
      <c r="F8122" s="13" t="s">
        <v>329</v>
      </c>
      <c r="G8122" s="17">
        <v>1E-3</v>
      </c>
      <c r="H8122" s="13" t="s">
        <v>227</v>
      </c>
      <c r="I8122" s="13" t="s">
        <v>51</v>
      </c>
    </row>
    <row r="8123" spans="1:9" ht="21" customHeight="1">
      <c r="A8123" s="13" t="s">
        <v>100</v>
      </c>
      <c r="B8123" s="13" t="s">
        <v>99</v>
      </c>
      <c r="C8123" s="15">
        <v>46174</v>
      </c>
      <c r="D8123" s="15">
        <v>46203</v>
      </c>
      <c r="E8123" s="13" t="s">
        <v>293</v>
      </c>
      <c r="F8123" s="13" t="s">
        <v>319</v>
      </c>
      <c r="G8123" s="17">
        <v>1E-3</v>
      </c>
      <c r="H8123" s="13" t="s">
        <v>227</v>
      </c>
      <c r="I8123" s="13" t="s">
        <v>51</v>
      </c>
    </row>
    <row r="8124" spans="1:9" ht="21" customHeight="1">
      <c r="A8124" s="13" t="s">
        <v>100</v>
      </c>
      <c r="B8124" s="13" t="s">
        <v>99</v>
      </c>
      <c r="C8124" s="15">
        <v>46174</v>
      </c>
      <c r="D8124" s="15">
        <v>46203</v>
      </c>
      <c r="E8124" s="13" t="s">
        <v>293</v>
      </c>
      <c r="F8124" s="13" t="s">
        <v>325</v>
      </c>
      <c r="G8124" s="17">
        <v>1E-3</v>
      </c>
      <c r="H8124" s="13" t="s">
        <v>227</v>
      </c>
      <c r="I8124" s="13" t="s">
        <v>51</v>
      </c>
    </row>
    <row r="8125" spans="1:9" ht="21" customHeight="1">
      <c r="A8125" s="13" t="s">
        <v>100</v>
      </c>
      <c r="B8125" s="13" t="s">
        <v>99</v>
      </c>
      <c r="C8125" s="15">
        <v>46174</v>
      </c>
      <c r="D8125" s="15">
        <v>46203</v>
      </c>
      <c r="E8125" s="13" t="s">
        <v>293</v>
      </c>
      <c r="F8125" s="13" t="s">
        <v>310</v>
      </c>
      <c r="G8125" s="17">
        <v>1E-3</v>
      </c>
      <c r="H8125" s="13" t="s">
        <v>227</v>
      </c>
      <c r="I8125" s="13" t="s">
        <v>51</v>
      </c>
    </row>
    <row r="8126" spans="1:9" ht="21" customHeight="1">
      <c r="A8126" s="13" t="s">
        <v>100</v>
      </c>
      <c r="B8126" s="13" t="s">
        <v>99</v>
      </c>
      <c r="C8126" s="15">
        <v>46174</v>
      </c>
      <c r="D8126" s="15">
        <v>46203</v>
      </c>
      <c r="E8126" s="13" t="s">
        <v>293</v>
      </c>
      <c r="F8126" s="13" t="s">
        <v>311</v>
      </c>
      <c r="G8126" s="17">
        <v>1E-3</v>
      </c>
      <c r="H8126" s="13" t="s">
        <v>227</v>
      </c>
      <c r="I8126" s="13" t="s">
        <v>51</v>
      </c>
    </row>
    <row r="8127" spans="1:9" ht="21" customHeight="1">
      <c r="A8127" s="13" t="s">
        <v>100</v>
      </c>
      <c r="B8127" s="13" t="s">
        <v>99</v>
      </c>
      <c r="C8127" s="15">
        <v>46174</v>
      </c>
      <c r="D8127" s="15">
        <v>46203</v>
      </c>
      <c r="E8127" s="13" t="s">
        <v>293</v>
      </c>
      <c r="F8127" s="13" t="s">
        <v>326</v>
      </c>
      <c r="G8127" s="17">
        <v>1E-3</v>
      </c>
      <c r="H8127" s="13" t="s">
        <v>227</v>
      </c>
      <c r="I8127" s="13" t="s">
        <v>51</v>
      </c>
    </row>
    <row r="8128" spans="1:9" ht="21" customHeight="1">
      <c r="A8128" s="13" t="s">
        <v>100</v>
      </c>
      <c r="B8128" s="13" t="s">
        <v>99</v>
      </c>
      <c r="C8128" s="15">
        <v>46174</v>
      </c>
      <c r="D8128" s="15">
        <v>46203</v>
      </c>
      <c r="E8128" s="13" t="s">
        <v>293</v>
      </c>
      <c r="F8128" s="13" t="s">
        <v>327</v>
      </c>
      <c r="G8128" s="17">
        <v>1E-3</v>
      </c>
      <c r="H8128" s="13" t="s">
        <v>227</v>
      </c>
      <c r="I8128" s="13" t="s">
        <v>51</v>
      </c>
    </row>
    <row r="8129" spans="1:9" ht="21" customHeight="1">
      <c r="A8129" s="13" t="s">
        <v>100</v>
      </c>
      <c r="B8129" s="13" t="s">
        <v>99</v>
      </c>
      <c r="C8129" s="15">
        <v>46174</v>
      </c>
      <c r="D8129" s="15">
        <v>46203</v>
      </c>
      <c r="E8129" s="13" t="s">
        <v>293</v>
      </c>
      <c r="F8129" s="13" t="s">
        <v>315</v>
      </c>
      <c r="G8129" s="17">
        <v>1E-3</v>
      </c>
      <c r="H8129" s="13" t="s">
        <v>227</v>
      </c>
      <c r="I8129" s="13" t="s">
        <v>51</v>
      </c>
    </row>
    <row r="8130" spans="1:9" ht="21" customHeight="1">
      <c r="A8130" s="13" t="s">
        <v>100</v>
      </c>
      <c r="B8130" s="13" t="s">
        <v>99</v>
      </c>
      <c r="C8130" s="15">
        <v>46174</v>
      </c>
      <c r="D8130" s="15">
        <v>46203</v>
      </c>
      <c r="E8130" s="13" t="s">
        <v>293</v>
      </c>
      <c r="F8130" s="13" t="s">
        <v>512</v>
      </c>
      <c r="G8130" s="17">
        <v>1E-3</v>
      </c>
      <c r="H8130" s="13" t="s">
        <v>227</v>
      </c>
      <c r="I8130" s="13" t="s">
        <v>51</v>
      </c>
    </row>
    <row r="8131" spans="1:9" ht="21" customHeight="1">
      <c r="A8131" s="13" t="s">
        <v>100</v>
      </c>
      <c r="B8131" s="13" t="s">
        <v>99</v>
      </c>
      <c r="C8131" s="15">
        <v>46174</v>
      </c>
      <c r="D8131" s="15">
        <v>46203</v>
      </c>
      <c r="E8131" s="13" t="s">
        <v>293</v>
      </c>
      <c r="F8131" s="13" t="s">
        <v>513</v>
      </c>
      <c r="G8131" s="17">
        <v>1E-3</v>
      </c>
      <c r="H8131" s="13" t="s">
        <v>227</v>
      </c>
      <c r="I8131" s="13" t="s">
        <v>51</v>
      </c>
    </row>
    <row r="8132" spans="1:9" ht="21" customHeight="1">
      <c r="A8132" s="13" t="s">
        <v>100</v>
      </c>
      <c r="B8132" s="13" t="s">
        <v>99</v>
      </c>
      <c r="C8132" s="15">
        <v>46174</v>
      </c>
      <c r="D8132" s="15">
        <v>46203</v>
      </c>
      <c r="E8132" s="13" t="s">
        <v>293</v>
      </c>
      <c r="F8132" s="13" t="s">
        <v>328</v>
      </c>
      <c r="G8132" s="17">
        <v>1E-3</v>
      </c>
      <c r="H8132" s="13" t="s">
        <v>227</v>
      </c>
      <c r="I8132" s="13" t="s">
        <v>51</v>
      </c>
    </row>
    <row r="8133" spans="1:9" ht="21" customHeight="1">
      <c r="A8133" s="13" t="s">
        <v>100</v>
      </c>
      <c r="B8133" s="13" t="s">
        <v>99</v>
      </c>
      <c r="C8133" s="15">
        <v>46174</v>
      </c>
      <c r="D8133" s="15">
        <v>46203</v>
      </c>
      <c r="E8133" s="13" t="s">
        <v>293</v>
      </c>
      <c r="F8133" s="13" t="s">
        <v>331</v>
      </c>
      <c r="G8133" s="17">
        <v>1E-3</v>
      </c>
      <c r="H8133" s="13" t="s">
        <v>227</v>
      </c>
      <c r="I8133" s="13" t="s">
        <v>51</v>
      </c>
    </row>
    <row r="8134" spans="1:9" ht="21" customHeight="1">
      <c r="A8134" s="13" t="s">
        <v>100</v>
      </c>
      <c r="B8134" s="13" t="s">
        <v>99</v>
      </c>
      <c r="C8134" s="15">
        <v>46174</v>
      </c>
      <c r="D8134" s="15">
        <v>46203</v>
      </c>
      <c r="E8134" s="13" t="s">
        <v>293</v>
      </c>
      <c r="F8134" s="13" t="s">
        <v>332</v>
      </c>
      <c r="G8134" s="17">
        <v>1E-3</v>
      </c>
      <c r="H8134" s="13" t="s">
        <v>227</v>
      </c>
      <c r="I8134" s="13" t="s">
        <v>51</v>
      </c>
    </row>
    <row r="8135" spans="1:9" ht="21" customHeight="1">
      <c r="A8135" s="13" t="s">
        <v>100</v>
      </c>
      <c r="B8135" s="13" t="s">
        <v>99</v>
      </c>
      <c r="C8135" s="15">
        <v>46174</v>
      </c>
      <c r="D8135" s="15">
        <v>46203</v>
      </c>
      <c r="E8135" s="13" t="s">
        <v>293</v>
      </c>
      <c r="F8135" s="13" t="s">
        <v>336</v>
      </c>
      <c r="G8135" s="17">
        <v>1E-3</v>
      </c>
      <c r="H8135" s="13" t="s">
        <v>227</v>
      </c>
      <c r="I8135" s="13" t="s">
        <v>51</v>
      </c>
    </row>
    <row r="8136" spans="1:9" ht="21" customHeight="1">
      <c r="A8136" s="13" t="s">
        <v>100</v>
      </c>
      <c r="B8136" s="13" t="s">
        <v>99</v>
      </c>
      <c r="C8136" s="15">
        <v>46174</v>
      </c>
      <c r="D8136" s="15">
        <v>46203</v>
      </c>
      <c r="E8136" s="13" t="s">
        <v>293</v>
      </c>
      <c r="F8136" s="13" t="s">
        <v>333</v>
      </c>
      <c r="G8136" s="17">
        <v>1E-3</v>
      </c>
      <c r="H8136" s="13" t="s">
        <v>227</v>
      </c>
      <c r="I8136" s="13" t="s">
        <v>51</v>
      </c>
    </row>
    <row r="8137" spans="1:9" ht="21" customHeight="1">
      <c r="A8137" s="13" t="s">
        <v>100</v>
      </c>
      <c r="B8137" s="13" t="s">
        <v>99</v>
      </c>
      <c r="C8137" s="15">
        <v>46174</v>
      </c>
      <c r="D8137" s="15">
        <v>46203</v>
      </c>
      <c r="E8137" s="13" t="s">
        <v>293</v>
      </c>
      <c r="F8137" s="13" t="s">
        <v>334</v>
      </c>
      <c r="G8137" s="17">
        <v>0</v>
      </c>
      <c r="H8137" s="13" t="s">
        <v>227</v>
      </c>
      <c r="I8137" s="13" t="s">
        <v>51</v>
      </c>
    </row>
    <row r="8138" spans="1:9" ht="21" customHeight="1">
      <c r="A8138" s="13" t="s">
        <v>100</v>
      </c>
      <c r="B8138" s="13" t="s">
        <v>99</v>
      </c>
      <c r="C8138" s="15">
        <v>46174</v>
      </c>
      <c r="D8138" s="15">
        <v>46203</v>
      </c>
      <c r="E8138" s="13" t="s">
        <v>293</v>
      </c>
      <c r="F8138" s="13" t="s">
        <v>330</v>
      </c>
      <c r="G8138" s="17">
        <v>0</v>
      </c>
      <c r="H8138" s="13" t="s">
        <v>227</v>
      </c>
      <c r="I8138" s="13" t="s">
        <v>51</v>
      </c>
    </row>
    <row r="8139" spans="1:9" ht="21" customHeight="1">
      <c r="A8139" s="13" t="s">
        <v>100</v>
      </c>
      <c r="B8139" s="13" t="s">
        <v>99</v>
      </c>
      <c r="C8139" s="15">
        <v>46174</v>
      </c>
      <c r="D8139" s="15">
        <v>46203</v>
      </c>
      <c r="E8139" s="13" t="s">
        <v>293</v>
      </c>
      <c r="F8139" s="13" t="s">
        <v>335</v>
      </c>
      <c r="G8139" s="17">
        <v>0</v>
      </c>
      <c r="H8139" s="13" t="s">
        <v>227</v>
      </c>
      <c r="I8139" s="13" t="s">
        <v>51</v>
      </c>
    </row>
    <row r="8140" spans="1:9" ht="21" customHeight="1">
      <c r="A8140" s="13" t="s">
        <v>100</v>
      </c>
      <c r="B8140" s="13" t="s">
        <v>99</v>
      </c>
      <c r="C8140" s="15">
        <v>46174</v>
      </c>
      <c r="D8140" s="15">
        <v>46203</v>
      </c>
      <c r="E8140" s="13" t="s">
        <v>337</v>
      </c>
      <c r="F8140" s="13" t="s">
        <v>339</v>
      </c>
      <c r="G8140" s="17">
        <v>4.0000000000000001E-3</v>
      </c>
      <c r="H8140" s="13" t="s">
        <v>227</v>
      </c>
      <c r="I8140" s="13" t="s">
        <v>51</v>
      </c>
    </row>
    <row r="8141" spans="1:9" ht="21" customHeight="1">
      <c r="A8141" s="13" t="s">
        <v>100</v>
      </c>
      <c r="B8141" s="13" t="s">
        <v>99</v>
      </c>
      <c r="C8141" s="15">
        <v>46174</v>
      </c>
      <c r="D8141" s="15">
        <v>46203</v>
      </c>
      <c r="E8141" s="13" t="s">
        <v>337</v>
      </c>
      <c r="F8141" s="13" t="s">
        <v>342</v>
      </c>
      <c r="G8141" s="17">
        <v>4.0000000000000001E-3</v>
      </c>
      <c r="H8141" s="13" t="s">
        <v>227</v>
      </c>
      <c r="I8141" s="13" t="s">
        <v>51</v>
      </c>
    </row>
    <row r="8142" spans="1:9" ht="21" customHeight="1">
      <c r="A8142" s="13" t="s">
        <v>100</v>
      </c>
      <c r="B8142" s="13" t="s">
        <v>99</v>
      </c>
      <c r="C8142" s="15">
        <v>46174</v>
      </c>
      <c r="D8142" s="15">
        <v>46203</v>
      </c>
      <c r="E8142" s="13" t="s">
        <v>337</v>
      </c>
      <c r="F8142" s="13" t="s">
        <v>343</v>
      </c>
      <c r="G8142" s="17">
        <v>3.0000000000000001E-3</v>
      </c>
      <c r="H8142" s="13" t="s">
        <v>227</v>
      </c>
      <c r="I8142" s="13" t="s">
        <v>51</v>
      </c>
    </row>
    <row r="8143" spans="1:9" ht="21" customHeight="1">
      <c r="A8143" s="13" t="s">
        <v>100</v>
      </c>
      <c r="B8143" s="13" t="s">
        <v>99</v>
      </c>
      <c r="C8143" s="15">
        <v>46174</v>
      </c>
      <c r="D8143" s="15">
        <v>46203</v>
      </c>
      <c r="E8143" s="13" t="s">
        <v>337</v>
      </c>
      <c r="F8143" s="13" t="s">
        <v>346</v>
      </c>
      <c r="G8143" s="17">
        <v>3.0000000000000001E-3</v>
      </c>
      <c r="H8143" s="13" t="s">
        <v>227</v>
      </c>
      <c r="I8143" s="13" t="s">
        <v>51</v>
      </c>
    </row>
    <row r="8144" spans="1:9" ht="21" customHeight="1">
      <c r="A8144" s="13" t="s">
        <v>100</v>
      </c>
      <c r="B8144" s="13" t="s">
        <v>99</v>
      </c>
      <c r="C8144" s="15">
        <v>46174</v>
      </c>
      <c r="D8144" s="15">
        <v>46203</v>
      </c>
      <c r="E8144" s="13" t="s">
        <v>337</v>
      </c>
      <c r="F8144" s="13" t="s">
        <v>338</v>
      </c>
      <c r="G8144" s="17">
        <v>3.0000000000000001E-3</v>
      </c>
      <c r="H8144" s="13" t="s">
        <v>227</v>
      </c>
      <c r="I8144" s="13" t="s">
        <v>51</v>
      </c>
    </row>
    <row r="8145" spans="1:9" ht="21" customHeight="1">
      <c r="A8145" s="13" t="s">
        <v>100</v>
      </c>
      <c r="B8145" s="13" t="s">
        <v>99</v>
      </c>
      <c r="C8145" s="15">
        <v>46174</v>
      </c>
      <c r="D8145" s="15">
        <v>46203</v>
      </c>
      <c r="E8145" s="13" t="s">
        <v>337</v>
      </c>
      <c r="F8145" s="13" t="s">
        <v>347</v>
      </c>
      <c r="G8145" s="17">
        <v>3.0000000000000001E-3</v>
      </c>
      <c r="H8145" s="13" t="s">
        <v>227</v>
      </c>
      <c r="I8145" s="13" t="s">
        <v>51</v>
      </c>
    </row>
    <row r="8146" spans="1:9" ht="21" customHeight="1">
      <c r="A8146" s="13" t="s">
        <v>100</v>
      </c>
      <c r="B8146" s="13" t="s">
        <v>99</v>
      </c>
      <c r="C8146" s="15">
        <v>46174</v>
      </c>
      <c r="D8146" s="15">
        <v>46203</v>
      </c>
      <c r="E8146" s="13" t="s">
        <v>337</v>
      </c>
      <c r="F8146" s="13" t="s">
        <v>341</v>
      </c>
      <c r="G8146" s="17">
        <v>3.0000000000000001E-3</v>
      </c>
      <c r="H8146" s="13" t="s">
        <v>227</v>
      </c>
      <c r="I8146" s="13" t="s">
        <v>51</v>
      </c>
    </row>
    <row r="8147" spans="1:9" ht="21" customHeight="1">
      <c r="A8147" s="13" t="s">
        <v>100</v>
      </c>
      <c r="B8147" s="13" t="s">
        <v>99</v>
      </c>
      <c r="C8147" s="15">
        <v>46174</v>
      </c>
      <c r="D8147" s="15">
        <v>46203</v>
      </c>
      <c r="E8147" s="13" t="s">
        <v>337</v>
      </c>
      <c r="F8147" s="13" t="s">
        <v>348</v>
      </c>
      <c r="G8147" s="17">
        <v>3.0000000000000001E-3</v>
      </c>
      <c r="H8147" s="13" t="s">
        <v>227</v>
      </c>
      <c r="I8147" s="13" t="s">
        <v>51</v>
      </c>
    </row>
    <row r="8148" spans="1:9" ht="21" customHeight="1">
      <c r="A8148" s="13" t="s">
        <v>100</v>
      </c>
      <c r="B8148" s="13" t="s">
        <v>99</v>
      </c>
      <c r="C8148" s="15">
        <v>46174</v>
      </c>
      <c r="D8148" s="15">
        <v>46203</v>
      </c>
      <c r="E8148" s="13" t="s">
        <v>337</v>
      </c>
      <c r="F8148" s="13" t="s">
        <v>356</v>
      </c>
      <c r="G8148" s="17">
        <v>2E-3</v>
      </c>
      <c r="H8148" s="13" t="s">
        <v>227</v>
      </c>
      <c r="I8148" s="13" t="s">
        <v>51</v>
      </c>
    </row>
    <row r="8149" spans="1:9" ht="21" customHeight="1">
      <c r="A8149" s="13" t="s">
        <v>100</v>
      </c>
      <c r="B8149" s="13" t="s">
        <v>99</v>
      </c>
      <c r="C8149" s="15">
        <v>46174</v>
      </c>
      <c r="D8149" s="15">
        <v>46203</v>
      </c>
      <c r="E8149" s="13" t="s">
        <v>337</v>
      </c>
      <c r="F8149" s="13" t="s">
        <v>349</v>
      </c>
      <c r="G8149" s="17">
        <v>2E-3</v>
      </c>
      <c r="H8149" s="13" t="s">
        <v>227</v>
      </c>
      <c r="I8149" s="13" t="s">
        <v>51</v>
      </c>
    </row>
    <row r="8150" spans="1:9" ht="21" customHeight="1">
      <c r="A8150" s="13" t="s">
        <v>100</v>
      </c>
      <c r="B8150" s="13" t="s">
        <v>99</v>
      </c>
      <c r="C8150" s="15">
        <v>46174</v>
      </c>
      <c r="D8150" s="15">
        <v>46203</v>
      </c>
      <c r="E8150" s="13" t="s">
        <v>337</v>
      </c>
      <c r="F8150" s="13" t="s">
        <v>350</v>
      </c>
      <c r="G8150" s="17">
        <v>2E-3</v>
      </c>
      <c r="H8150" s="13" t="s">
        <v>227</v>
      </c>
      <c r="I8150" s="13" t="s">
        <v>51</v>
      </c>
    </row>
    <row r="8151" spans="1:9" ht="21" customHeight="1">
      <c r="A8151" s="13" t="s">
        <v>100</v>
      </c>
      <c r="B8151" s="13" t="s">
        <v>99</v>
      </c>
      <c r="C8151" s="15">
        <v>46174</v>
      </c>
      <c r="D8151" s="15">
        <v>46203</v>
      </c>
      <c r="E8151" s="13" t="s">
        <v>337</v>
      </c>
      <c r="F8151" s="13" t="s">
        <v>357</v>
      </c>
      <c r="G8151" s="17">
        <v>2E-3</v>
      </c>
      <c r="H8151" s="13" t="s">
        <v>227</v>
      </c>
      <c r="I8151" s="13" t="s">
        <v>51</v>
      </c>
    </row>
    <row r="8152" spans="1:9" ht="21" customHeight="1">
      <c r="A8152" s="13" t="s">
        <v>100</v>
      </c>
      <c r="B8152" s="13" t="s">
        <v>99</v>
      </c>
      <c r="C8152" s="15">
        <v>46174</v>
      </c>
      <c r="D8152" s="15">
        <v>46203</v>
      </c>
      <c r="E8152" s="13" t="s">
        <v>337</v>
      </c>
      <c r="F8152" s="13" t="s">
        <v>351</v>
      </c>
      <c r="G8152" s="17">
        <v>2E-3</v>
      </c>
      <c r="H8152" s="13" t="s">
        <v>227</v>
      </c>
      <c r="I8152" s="13" t="s">
        <v>51</v>
      </c>
    </row>
    <row r="8153" spans="1:9" ht="21" customHeight="1">
      <c r="A8153" s="13" t="s">
        <v>100</v>
      </c>
      <c r="B8153" s="13" t="s">
        <v>99</v>
      </c>
      <c r="C8153" s="15">
        <v>46174</v>
      </c>
      <c r="D8153" s="15">
        <v>46203</v>
      </c>
      <c r="E8153" s="13" t="s">
        <v>337</v>
      </c>
      <c r="F8153" s="13" t="s">
        <v>358</v>
      </c>
      <c r="G8153" s="17">
        <v>2E-3</v>
      </c>
      <c r="H8153" s="13" t="s">
        <v>227</v>
      </c>
      <c r="I8153" s="13" t="s">
        <v>51</v>
      </c>
    </row>
    <row r="8154" spans="1:9" ht="21" customHeight="1">
      <c r="A8154" s="13" t="s">
        <v>100</v>
      </c>
      <c r="B8154" s="13" t="s">
        <v>99</v>
      </c>
      <c r="C8154" s="15">
        <v>46174</v>
      </c>
      <c r="D8154" s="15">
        <v>46203</v>
      </c>
      <c r="E8154" s="13" t="s">
        <v>337</v>
      </c>
      <c r="F8154" s="13" t="s">
        <v>352</v>
      </c>
      <c r="G8154" s="17">
        <v>2E-3</v>
      </c>
      <c r="H8154" s="13" t="s">
        <v>227</v>
      </c>
      <c r="I8154" s="13" t="s">
        <v>51</v>
      </c>
    </row>
    <row r="8155" spans="1:9" ht="21" customHeight="1">
      <c r="A8155" s="13" t="s">
        <v>100</v>
      </c>
      <c r="B8155" s="13" t="s">
        <v>99</v>
      </c>
      <c r="C8155" s="15">
        <v>46174</v>
      </c>
      <c r="D8155" s="15">
        <v>46203</v>
      </c>
      <c r="E8155" s="13" t="s">
        <v>337</v>
      </c>
      <c r="F8155" s="13" t="s">
        <v>353</v>
      </c>
      <c r="G8155" s="17">
        <v>2E-3</v>
      </c>
      <c r="H8155" s="13" t="s">
        <v>227</v>
      </c>
      <c r="I8155" s="13" t="s">
        <v>51</v>
      </c>
    </row>
    <row r="8156" spans="1:9" ht="21" customHeight="1">
      <c r="A8156" s="13" t="s">
        <v>100</v>
      </c>
      <c r="B8156" s="13" t="s">
        <v>99</v>
      </c>
      <c r="C8156" s="15">
        <v>46174</v>
      </c>
      <c r="D8156" s="15">
        <v>46203</v>
      </c>
      <c r="E8156" s="13" t="s">
        <v>337</v>
      </c>
      <c r="F8156" s="13" t="s">
        <v>354</v>
      </c>
      <c r="G8156" s="17">
        <v>2E-3</v>
      </c>
      <c r="H8156" s="13" t="s">
        <v>227</v>
      </c>
      <c r="I8156" s="13" t="s">
        <v>51</v>
      </c>
    </row>
    <row r="8157" spans="1:9" ht="21" customHeight="1">
      <c r="A8157" s="13" t="s">
        <v>100</v>
      </c>
      <c r="B8157" s="13" t="s">
        <v>99</v>
      </c>
      <c r="C8157" s="15">
        <v>46174</v>
      </c>
      <c r="D8157" s="15">
        <v>46203</v>
      </c>
      <c r="E8157" s="13" t="s">
        <v>337</v>
      </c>
      <c r="F8157" s="13" t="s">
        <v>344</v>
      </c>
      <c r="G8157" s="17">
        <v>2E-3</v>
      </c>
      <c r="H8157" s="13" t="s">
        <v>227</v>
      </c>
      <c r="I8157" s="13" t="s">
        <v>51</v>
      </c>
    </row>
    <row r="8158" spans="1:9" ht="21" customHeight="1">
      <c r="A8158" s="13" t="s">
        <v>100</v>
      </c>
      <c r="B8158" s="13" t="s">
        <v>99</v>
      </c>
      <c r="C8158" s="15">
        <v>46174</v>
      </c>
      <c r="D8158" s="15">
        <v>46203</v>
      </c>
      <c r="E8158" s="13" t="s">
        <v>337</v>
      </c>
      <c r="F8158" s="13" t="s">
        <v>340</v>
      </c>
      <c r="G8158" s="17">
        <v>2E-3</v>
      </c>
      <c r="H8158" s="13" t="s">
        <v>227</v>
      </c>
      <c r="I8158" s="13" t="s">
        <v>51</v>
      </c>
    </row>
    <row r="8159" spans="1:9" ht="21" customHeight="1">
      <c r="A8159" s="13" t="s">
        <v>100</v>
      </c>
      <c r="B8159" s="13" t="s">
        <v>99</v>
      </c>
      <c r="C8159" s="15">
        <v>46174</v>
      </c>
      <c r="D8159" s="15">
        <v>46203</v>
      </c>
      <c r="E8159" s="13" t="s">
        <v>337</v>
      </c>
      <c r="F8159" s="13" t="s">
        <v>345</v>
      </c>
      <c r="G8159" s="17">
        <v>2E-3</v>
      </c>
      <c r="H8159" s="13" t="s">
        <v>227</v>
      </c>
      <c r="I8159" s="13" t="s">
        <v>51</v>
      </c>
    </row>
    <row r="8160" spans="1:9" ht="21" customHeight="1">
      <c r="A8160" s="13" t="s">
        <v>100</v>
      </c>
      <c r="B8160" s="13" t="s">
        <v>99</v>
      </c>
      <c r="C8160" s="15">
        <v>46174</v>
      </c>
      <c r="D8160" s="15">
        <v>46203</v>
      </c>
      <c r="E8160" s="13" t="s">
        <v>337</v>
      </c>
      <c r="F8160" s="13" t="s">
        <v>361</v>
      </c>
      <c r="G8160" s="17">
        <v>1E-3</v>
      </c>
      <c r="H8160" s="13" t="s">
        <v>227</v>
      </c>
      <c r="I8160" s="13" t="s">
        <v>51</v>
      </c>
    </row>
    <row r="8161" spans="1:9" ht="21" customHeight="1">
      <c r="A8161" s="13" t="s">
        <v>100</v>
      </c>
      <c r="B8161" s="13" t="s">
        <v>99</v>
      </c>
      <c r="C8161" s="15">
        <v>46174</v>
      </c>
      <c r="D8161" s="15">
        <v>46203</v>
      </c>
      <c r="E8161" s="13" t="s">
        <v>337</v>
      </c>
      <c r="F8161" s="13" t="s">
        <v>362</v>
      </c>
      <c r="G8161" s="17">
        <v>1E-3</v>
      </c>
      <c r="H8161" s="13" t="s">
        <v>227</v>
      </c>
      <c r="I8161" s="13" t="s">
        <v>51</v>
      </c>
    </row>
    <row r="8162" spans="1:9" ht="21" customHeight="1">
      <c r="A8162" s="13" t="s">
        <v>100</v>
      </c>
      <c r="B8162" s="13" t="s">
        <v>99</v>
      </c>
      <c r="C8162" s="15">
        <v>46174</v>
      </c>
      <c r="D8162" s="15">
        <v>46203</v>
      </c>
      <c r="E8162" s="13" t="s">
        <v>337</v>
      </c>
      <c r="F8162" s="13" t="s">
        <v>355</v>
      </c>
      <c r="G8162" s="17">
        <v>1E-3</v>
      </c>
      <c r="H8162" s="13" t="s">
        <v>227</v>
      </c>
      <c r="I8162" s="13" t="s">
        <v>51</v>
      </c>
    </row>
    <row r="8163" spans="1:9" ht="21" customHeight="1">
      <c r="A8163" s="13" t="s">
        <v>100</v>
      </c>
      <c r="B8163" s="13" t="s">
        <v>99</v>
      </c>
      <c r="C8163" s="15">
        <v>46174</v>
      </c>
      <c r="D8163" s="15">
        <v>46203</v>
      </c>
      <c r="E8163" s="13" t="s">
        <v>337</v>
      </c>
      <c r="F8163" s="13" t="s">
        <v>359</v>
      </c>
      <c r="G8163" s="17">
        <v>1E-3</v>
      </c>
      <c r="H8163" s="13" t="s">
        <v>227</v>
      </c>
      <c r="I8163" s="13" t="s">
        <v>51</v>
      </c>
    </row>
    <row r="8164" spans="1:9" ht="21" customHeight="1">
      <c r="A8164" s="13" t="s">
        <v>100</v>
      </c>
      <c r="B8164" s="13" t="s">
        <v>99</v>
      </c>
      <c r="C8164" s="15">
        <v>46174</v>
      </c>
      <c r="D8164" s="15">
        <v>46203</v>
      </c>
      <c r="E8164" s="13" t="s">
        <v>337</v>
      </c>
      <c r="F8164" s="13" t="s">
        <v>360</v>
      </c>
      <c r="G8164" s="17">
        <v>1E-3</v>
      </c>
      <c r="H8164" s="13" t="s">
        <v>227</v>
      </c>
      <c r="I8164" s="13" t="s">
        <v>51</v>
      </c>
    </row>
    <row r="8165" spans="1:9" ht="21" customHeight="1">
      <c r="A8165" s="13" t="s">
        <v>100</v>
      </c>
      <c r="B8165" s="13" t="s">
        <v>99</v>
      </c>
      <c r="C8165" s="15">
        <v>46174</v>
      </c>
      <c r="D8165" s="15">
        <v>46203</v>
      </c>
      <c r="E8165" s="13" t="s">
        <v>143</v>
      </c>
      <c r="F8165" s="13" t="s">
        <v>379</v>
      </c>
      <c r="G8165" s="17">
        <v>6.0000000000000001E-3</v>
      </c>
      <c r="H8165" s="13" t="s">
        <v>227</v>
      </c>
      <c r="I8165" s="13" t="s">
        <v>51</v>
      </c>
    </row>
    <row r="8166" spans="1:9" ht="21" customHeight="1">
      <c r="A8166" s="13" t="s">
        <v>100</v>
      </c>
      <c r="B8166" s="13" t="s">
        <v>99</v>
      </c>
      <c r="C8166" s="15">
        <v>46174</v>
      </c>
      <c r="D8166" s="15">
        <v>46203</v>
      </c>
      <c r="E8166" s="13" t="s">
        <v>143</v>
      </c>
      <c r="F8166" s="13" t="s">
        <v>377</v>
      </c>
      <c r="G8166" s="17">
        <v>6.0000000000000001E-3</v>
      </c>
      <c r="H8166" s="13" t="s">
        <v>227</v>
      </c>
      <c r="I8166" s="13" t="s">
        <v>51</v>
      </c>
    </row>
    <row r="8167" spans="1:9" ht="21" customHeight="1">
      <c r="A8167" s="13" t="s">
        <v>100</v>
      </c>
      <c r="B8167" s="13" t="s">
        <v>99</v>
      </c>
      <c r="C8167" s="15">
        <v>46174</v>
      </c>
      <c r="D8167" s="15">
        <v>46203</v>
      </c>
      <c r="E8167" s="13" t="s">
        <v>143</v>
      </c>
      <c r="F8167" s="13" t="s">
        <v>378</v>
      </c>
      <c r="G8167" s="17">
        <v>5.0000000000000001E-3</v>
      </c>
      <c r="H8167" s="13" t="s">
        <v>227</v>
      </c>
      <c r="I8167" s="13" t="s">
        <v>51</v>
      </c>
    </row>
    <row r="8168" spans="1:9" ht="21" customHeight="1">
      <c r="A8168" s="13" t="s">
        <v>100</v>
      </c>
      <c r="B8168" s="13" t="s">
        <v>99</v>
      </c>
      <c r="C8168" s="15">
        <v>46174</v>
      </c>
      <c r="D8168" s="15">
        <v>46203</v>
      </c>
      <c r="E8168" s="13" t="s">
        <v>143</v>
      </c>
      <c r="F8168" s="13" t="s">
        <v>376</v>
      </c>
      <c r="G8168" s="17">
        <v>4.0000000000000001E-3</v>
      </c>
      <c r="H8168" s="13" t="s">
        <v>227</v>
      </c>
      <c r="I8168" s="13" t="s">
        <v>51</v>
      </c>
    </row>
    <row r="8169" spans="1:9" ht="21" customHeight="1">
      <c r="A8169" s="13" t="s">
        <v>100</v>
      </c>
      <c r="B8169" s="13" t="s">
        <v>99</v>
      </c>
      <c r="C8169" s="15">
        <v>46174</v>
      </c>
      <c r="D8169" s="15">
        <v>46203</v>
      </c>
      <c r="E8169" s="13" t="s">
        <v>143</v>
      </c>
      <c r="F8169" s="13" t="s">
        <v>381</v>
      </c>
      <c r="G8169" s="17">
        <v>2E-3</v>
      </c>
      <c r="H8169" s="13" t="s">
        <v>227</v>
      </c>
      <c r="I8169" s="13" t="s">
        <v>51</v>
      </c>
    </row>
    <row r="8170" spans="1:9" ht="21" customHeight="1">
      <c r="A8170" s="13" t="s">
        <v>100</v>
      </c>
      <c r="B8170" s="13" t="s">
        <v>99</v>
      </c>
      <c r="C8170" s="15">
        <v>46174</v>
      </c>
      <c r="D8170" s="15">
        <v>46203</v>
      </c>
      <c r="E8170" s="13" t="s">
        <v>143</v>
      </c>
      <c r="F8170" s="13" t="s">
        <v>380</v>
      </c>
      <c r="G8170" s="17">
        <v>2E-3</v>
      </c>
      <c r="H8170" s="13" t="s">
        <v>227</v>
      </c>
      <c r="I8170" s="13" t="s">
        <v>51</v>
      </c>
    </row>
    <row r="8171" spans="1:9" ht="21" customHeight="1">
      <c r="A8171" s="13" t="s">
        <v>100</v>
      </c>
      <c r="B8171" s="13" t="s">
        <v>99</v>
      </c>
      <c r="C8171" s="15">
        <v>46174</v>
      </c>
      <c r="D8171" s="15">
        <v>46203</v>
      </c>
      <c r="E8171" s="13" t="s">
        <v>143</v>
      </c>
      <c r="F8171" s="13" t="s">
        <v>384</v>
      </c>
      <c r="G8171" s="17">
        <v>2E-3</v>
      </c>
      <c r="H8171" s="13" t="s">
        <v>227</v>
      </c>
      <c r="I8171" s="13" t="s">
        <v>51</v>
      </c>
    </row>
    <row r="8172" spans="1:9" ht="21" customHeight="1">
      <c r="A8172" s="13" t="s">
        <v>100</v>
      </c>
      <c r="B8172" s="13" t="s">
        <v>99</v>
      </c>
      <c r="C8172" s="15">
        <v>46174</v>
      </c>
      <c r="D8172" s="15">
        <v>46203</v>
      </c>
      <c r="E8172" s="13" t="s">
        <v>143</v>
      </c>
      <c r="F8172" s="13" t="s">
        <v>382</v>
      </c>
      <c r="G8172" s="17">
        <v>1E-3</v>
      </c>
      <c r="H8172" s="13" t="s">
        <v>227</v>
      </c>
      <c r="I8172" s="13" t="s">
        <v>51</v>
      </c>
    </row>
    <row r="8173" spans="1:9" ht="21" customHeight="1">
      <c r="A8173" s="13" t="s">
        <v>100</v>
      </c>
      <c r="B8173" s="13" t="s">
        <v>99</v>
      </c>
      <c r="C8173" s="15">
        <v>46174</v>
      </c>
      <c r="D8173" s="15">
        <v>46203</v>
      </c>
      <c r="E8173" s="13" t="s">
        <v>143</v>
      </c>
      <c r="F8173" s="13" t="s">
        <v>383</v>
      </c>
      <c r="G8173" s="17">
        <v>1E-3</v>
      </c>
      <c r="H8173" s="13" t="s">
        <v>227</v>
      </c>
      <c r="I8173" s="13" t="s">
        <v>51</v>
      </c>
    </row>
    <row r="8174" spans="1:9" ht="21" customHeight="1">
      <c r="A8174" s="13" t="s">
        <v>100</v>
      </c>
      <c r="B8174" s="13" t="s">
        <v>99</v>
      </c>
      <c r="C8174" s="15">
        <v>46174</v>
      </c>
      <c r="D8174" s="15">
        <v>46203</v>
      </c>
      <c r="E8174" s="13" t="s">
        <v>143</v>
      </c>
      <c r="F8174" s="13" t="s">
        <v>389</v>
      </c>
      <c r="G8174" s="17">
        <v>1E-3</v>
      </c>
      <c r="H8174" s="13" t="s">
        <v>227</v>
      </c>
      <c r="I8174" s="13" t="s">
        <v>51</v>
      </c>
    </row>
    <row r="8175" spans="1:9" ht="21" customHeight="1">
      <c r="A8175" s="13" t="s">
        <v>100</v>
      </c>
      <c r="B8175" s="13" t="s">
        <v>99</v>
      </c>
      <c r="C8175" s="15">
        <v>46174</v>
      </c>
      <c r="D8175" s="15">
        <v>46203</v>
      </c>
      <c r="E8175" s="13" t="s">
        <v>143</v>
      </c>
      <c r="F8175" s="13" t="s">
        <v>385</v>
      </c>
      <c r="G8175" s="17">
        <v>1E-3</v>
      </c>
      <c r="H8175" s="13" t="s">
        <v>227</v>
      </c>
      <c r="I8175" s="13" t="s">
        <v>51</v>
      </c>
    </row>
    <row r="8176" spans="1:9" ht="21" customHeight="1">
      <c r="A8176" s="13" t="s">
        <v>100</v>
      </c>
      <c r="B8176" s="13" t="s">
        <v>99</v>
      </c>
      <c r="C8176" s="15">
        <v>46174</v>
      </c>
      <c r="D8176" s="15">
        <v>46203</v>
      </c>
      <c r="E8176" s="13" t="s">
        <v>143</v>
      </c>
      <c r="F8176" s="13" t="s">
        <v>386</v>
      </c>
      <c r="G8176" s="17">
        <v>0</v>
      </c>
      <c r="H8176" s="13" t="s">
        <v>227</v>
      </c>
      <c r="I8176" s="13" t="s">
        <v>51</v>
      </c>
    </row>
    <row r="8177" spans="1:9" ht="21" customHeight="1">
      <c r="A8177" s="13" t="s">
        <v>100</v>
      </c>
      <c r="B8177" s="13" t="s">
        <v>99</v>
      </c>
      <c r="C8177" s="15">
        <v>46174</v>
      </c>
      <c r="D8177" s="15">
        <v>46203</v>
      </c>
      <c r="E8177" s="13" t="s">
        <v>143</v>
      </c>
      <c r="F8177" s="13" t="s">
        <v>132</v>
      </c>
      <c r="G8177" s="17">
        <v>0</v>
      </c>
      <c r="H8177" s="13" t="s">
        <v>227</v>
      </c>
      <c r="I8177" s="13" t="s">
        <v>51</v>
      </c>
    </row>
    <row r="8178" spans="1:9" ht="21" customHeight="1">
      <c r="A8178" s="13" t="s">
        <v>100</v>
      </c>
      <c r="B8178" s="13" t="s">
        <v>99</v>
      </c>
      <c r="C8178" s="15">
        <v>46174</v>
      </c>
      <c r="D8178" s="15">
        <v>46203</v>
      </c>
      <c r="E8178" s="13" t="s">
        <v>143</v>
      </c>
      <c r="F8178" s="13" t="s">
        <v>387</v>
      </c>
      <c r="G8178" s="17">
        <v>0</v>
      </c>
      <c r="H8178" s="13" t="s">
        <v>227</v>
      </c>
      <c r="I8178" s="13" t="s">
        <v>51</v>
      </c>
    </row>
    <row r="8179" spans="1:9" ht="21" customHeight="1">
      <c r="A8179" s="13" t="s">
        <v>100</v>
      </c>
      <c r="B8179" s="13" t="s">
        <v>99</v>
      </c>
      <c r="C8179" s="15">
        <v>46174</v>
      </c>
      <c r="D8179" s="15">
        <v>46203</v>
      </c>
      <c r="E8179" s="13" t="s">
        <v>143</v>
      </c>
      <c r="F8179" s="13" t="s">
        <v>388</v>
      </c>
      <c r="G8179" s="17">
        <v>0</v>
      </c>
      <c r="H8179" s="13" t="s">
        <v>227</v>
      </c>
      <c r="I8179" s="13" t="s">
        <v>51</v>
      </c>
    </row>
    <row r="8180" spans="1:9" ht="21" customHeight="1">
      <c r="A8180" s="13" t="s">
        <v>100</v>
      </c>
      <c r="B8180" s="13" t="s">
        <v>99</v>
      </c>
      <c r="C8180" s="15">
        <v>46174</v>
      </c>
      <c r="D8180" s="15">
        <v>46203</v>
      </c>
      <c r="E8180" s="13" t="s">
        <v>115</v>
      </c>
      <c r="F8180" s="13" t="s">
        <v>433</v>
      </c>
      <c r="G8180" s="17">
        <v>3.0000000000000001E-3</v>
      </c>
      <c r="H8180" s="13" t="s">
        <v>227</v>
      </c>
      <c r="I8180" s="13" t="s">
        <v>51</v>
      </c>
    </row>
    <row r="8181" spans="1:9" ht="21" customHeight="1">
      <c r="A8181" s="13" t="s">
        <v>100</v>
      </c>
      <c r="B8181" s="13" t="s">
        <v>99</v>
      </c>
      <c r="C8181" s="15">
        <v>46174</v>
      </c>
      <c r="D8181" s="15">
        <v>46203</v>
      </c>
      <c r="E8181" s="13" t="s">
        <v>115</v>
      </c>
      <c r="F8181" s="13" t="s">
        <v>434</v>
      </c>
      <c r="G8181" s="17">
        <v>3.0000000000000001E-3</v>
      </c>
      <c r="H8181" s="13" t="s">
        <v>227</v>
      </c>
      <c r="I8181" s="13" t="s">
        <v>51</v>
      </c>
    </row>
    <row r="8182" spans="1:9" ht="21" customHeight="1">
      <c r="A8182" s="13" t="s">
        <v>100</v>
      </c>
      <c r="B8182" s="13" t="s">
        <v>99</v>
      </c>
      <c r="C8182" s="15">
        <v>46174</v>
      </c>
      <c r="D8182" s="15">
        <v>46203</v>
      </c>
      <c r="E8182" s="13" t="s">
        <v>115</v>
      </c>
      <c r="F8182" s="13" t="s">
        <v>435</v>
      </c>
      <c r="G8182" s="17">
        <v>3.0000000000000001E-3</v>
      </c>
      <c r="H8182" s="13" t="s">
        <v>227</v>
      </c>
      <c r="I8182" s="13" t="s">
        <v>51</v>
      </c>
    </row>
    <row r="8183" spans="1:9" ht="21" customHeight="1">
      <c r="A8183" s="13" t="s">
        <v>100</v>
      </c>
      <c r="B8183" s="13" t="s">
        <v>99</v>
      </c>
      <c r="C8183" s="15">
        <v>46174</v>
      </c>
      <c r="D8183" s="15">
        <v>46203</v>
      </c>
      <c r="E8183" s="13" t="s">
        <v>115</v>
      </c>
      <c r="F8183" s="13" t="s">
        <v>439</v>
      </c>
      <c r="G8183" s="17">
        <v>2E-3</v>
      </c>
      <c r="H8183" s="13" t="s">
        <v>227</v>
      </c>
      <c r="I8183" s="13" t="s">
        <v>51</v>
      </c>
    </row>
    <row r="8184" spans="1:9" ht="21" customHeight="1">
      <c r="A8184" s="13" t="s">
        <v>100</v>
      </c>
      <c r="B8184" s="13" t="s">
        <v>99</v>
      </c>
      <c r="C8184" s="15">
        <v>46174</v>
      </c>
      <c r="D8184" s="15">
        <v>46203</v>
      </c>
      <c r="E8184" s="13" t="s">
        <v>115</v>
      </c>
      <c r="F8184" s="13" t="s">
        <v>436</v>
      </c>
      <c r="G8184" s="17">
        <v>2E-3</v>
      </c>
      <c r="H8184" s="13" t="s">
        <v>227</v>
      </c>
      <c r="I8184" s="13" t="s">
        <v>51</v>
      </c>
    </row>
    <row r="8185" spans="1:9" ht="21" customHeight="1">
      <c r="A8185" s="13" t="s">
        <v>100</v>
      </c>
      <c r="B8185" s="13" t="s">
        <v>99</v>
      </c>
      <c r="C8185" s="15">
        <v>46174</v>
      </c>
      <c r="D8185" s="15">
        <v>46203</v>
      </c>
      <c r="E8185" s="13" t="s">
        <v>115</v>
      </c>
      <c r="F8185" s="13" t="s">
        <v>430</v>
      </c>
      <c r="G8185" s="17">
        <v>1E-3</v>
      </c>
      <c r="H8185" s="13" t="s">
        <v>227</v>
      </c>
      <c r="I8185" s="13" t="s">
        <v>51</v>
      </c>
    </row>
    <row r="8186" spans="1:9" ht="21" customHeight="1">
      <c r="A8186" s="13" t="s">
        <v>100</v>
      </c>
      <c r="B8186" s="13" t="s">
        <v>99</v>
      </c>
      <c r="C8186" s="15">
        <v>46174</v>
      </c>
      <c r="D8186" s="15">
        <v>46203</v>
      </c>
      <c r="E8186" s="13" t="s">
        <v>115</v>
      </c>
      <c r="F8186" s="13" t="s">
        <v>431</v>
      </c>
      <c r="G8186" s="17">
        <v>1E-3</v>
      </c>
      <c r="H8186" s="13" t="s">
        <v>227</v>
      </c>
      <c r="I8186" s="13" t="s">
        <v>51</v>
      </c>
    </row>
    <row r="8187" spans="1:9" ht="21" customHeight="1">
      <c r="A8187" s="13" t="s">
        <v>100</v>
      </c>
      <c r="B8187" s="13" t="s">
        <v>99</v>
      </c>
      <c r="C8187" s="15">
        <v>46174</v>
      </c>
      <c r="D8187" s="15">
        <v>46203</v>
      </c>
      <c r="E8187" s="13" t="s">
        <v>115</v>
      </c>
      <c r="F8187" s="13" t="s">
        <v>437</v>
      </c>
      <c r="G8187" s="17">
        <v>1E-3</v>
      </c>
      <c r="H8187" s="13" t="s">
        <v>227</v>
      </c>
      <c r="I8187" s="13" t="s">
        <v>51</v>
      </c>
    </row>
    <row r="8188" spans="1:9" ht="21" customHeight="1">
      <c r="A8188" s="13" t="s">
        <v>100</v>
      </c>
      <c r="B8188" s="13" t="s">
        <v>99</v>
      </c>
      <c r="C8188" s="15">
        <v>46174</v>
      </c>
      <c r="D8188" s="15">
        <v>46203</v>
      </c>
      <c r="E8188" s="13" t="s">
        <v>115</v>
      </c>
      <c r="F8188" s="13" t="s">
        <v>438</v>
      </c>
      <c r="G8188" s="17">
        <v>1E-3</v>
      </c>
      <c r="H8188" s="13" t="s">
        <v>227</v>
      </c>
      <c r="I8188" s="13" t="s">
        <v>51</v>
      </c>
    </row>
    <row r="8189" spans="1:9" ht="21" customHeight="1">
      <c r="A8189" s="13" t="s">
        <v>100</v>
      </c>
      <c r="B8189" s="13" t="s">
        <v>99</v>
      </c>
      <c r="C8189" s="15">
        <v>46174</v>
      </c>
      <c r="D8189" s="15">
        <v>46203</v>
      </c>
      <c r="E8189" s="13" t="s">
        <v>115</v>
      </c>
      <c r="F8189" s="13" t="s">
        <v>432</v>
      </c>
      <c r="G8189" s="17">
        <v>1E-3</v>
      </c>
      <c r="H8189" s="13" t="s">
        <v>227</v>
      </c>
      <c r="I8189" s="13" t="s">
        <v>51</v>
      </c>
    </row>
    <row r="8190" spans="1:9" ht="21" customHeight="1">
      <c r="A8190" s="13" t="s">
        <v>100</v>
      </c>
      <c r="B8190" s="13" t="s">
        <v>99</v>
      </c>
      <c r="C8190" s="15">
        <v>46174</v>
      </c>
      <c r="D8190" s="15">
        <v>46203</v>
      </c>
      <c r="E8190" s="13" t="s">
        <v>115</v>
      </c>
      <c r="F8190" s="13" t="s">
        <v>440</v>
      </c>
      <c r="G8190" s="17">
        <v>1E-3</v>
      </c>
      <c r="H8190" s="13" t="s">
        <v>227</v>
      </c>
      <c r="I8190" s="13" t="s">
        <v>51</v>
      </c>
    </row>
    <row r="8191" spans="1:9" ht="21" customHeight="1">
      <c r="A8191" s="13" t="s">
        <v>100</v>
      </c>
      <c r="B8191" s="13" t="s">
        <v>99</v>
      </c>
      <c r="C8191" s="15">
        <v>46174</v>
      </c>
      <c r="D8191" s="15">
        <v>46203</v>
      </c>
      <c r="E8191" s="13" t="s">
        <v>115</v>
      </c>
      <c r="F8191" s="13" t="s">
        <v>441</v>
      </c>
      <c r="G8191" s="17">
        <v>1E-3</v>
      </c>
      <c r="H8191" s="13" t="s">
        <v>227</v>
      </c>
      <c r="I8191" s="13" t="s">
        <v>51</v>
      </c>
    </row>
    <row r="8192" spans="1:9" ht="21" customHeight="1">
      <c r="A8192" s="13" t="s">
        <v>100</v>
      </c>
      <c r="B8192" s="13" t="s">
        <v>99</v>
      </c>
      <c r="C8192" s="15">
        <v>46174</v>
      </c>
      <c r="D8192" s="15">
        <v>46203</v>
      </c>
      <c r="E8192" s="13" t="s">
        <v>115</v>
      </c>
      <c r="F8192" s="13" t="s">
        <v>443</v>
      </c>
      <c r="G8192" s="17">
        <v>1E-3</v>
      </c>
      <c r="H8192" s="13" t="s">
        <v>227</v>
      </c>
      <c r="I8192" s="13" t="s">
        <v>51</v>
      </c>
    </row>
    <row r="8193" spans="1:9" ht="21" customHeight="1">
      <c r="A8193" s="13" t="s">
        <v>100</v>
      </c>
      <c r="B8193" s="13" t="s">
        <v>99</v>
      </c>
      <c r="C8193" s="15">
        <v>46174</v>
      </c>
      <c r="D8193" s="15">
        <v>46203</v>
      </c>
      <c r="E8193" s="13" t="s">
        <v>115</v>
      </c>
      <c r="F8193" s="13" t="s">
        <v>113</v>
      </c>
      <c r="G8193" s="17">
        <v>1E-3</v>
      </c>
      <c r="H8193" s="13" t="s">
        <v>227</v>
      </c>
      <c r="I8193" s="13" t="s">
        <v>51</v>
      </c>
    </row>
    <row r="8194" spans="1:9" ht="21" customHeight="1">
      <c r="A8194" s="13" t="s">
        <v>100</v>
      </c>
      <c r="B8194" s="13" t="s">
        <v>99</v>
      </c>
      <c r="C8194" s="15">
        <v>46174</v>
      </c>
      <c r="D8194" s="15">
        <v>46203</v>
      </c>
      <c r="E8194" s="13" t="s">
        <v>115</v>
      </c>
      <c r="F8194" s="13" t="s">
        <v>446</v>
      </c>
      <c r="G8194" s="17">
        <v>1E-3</v>
      </c>
      <c r="H8194" s="13" t="s">
        <v>227</v>
      </c>
      <c r="I8194" s="13" t="s">
        <v>51</v>
      </c>
    </row>
    <row r="8195" spans="1:9" ht="21" customHeight="1">
      <c r="A8195" s="13" t="s">
        <v>100</v>
      </c>
      <c r="B8195" s="13" t="s">
        <v>99</v>
      </c>
      <c r="C8195" s="15">
        <v>46174</v>
      </c>
      <c r="D8195" s="15">
        <v>46203</v>
      </c>
      <c r="E8195" s="13" t="s">
        <v>115</v>
      </c>
      <c r="F8195" s="13" t="s">
        <v>442</v>
      </c>
      <c r="G8195" s="17">
        <v>0</v>
      </c>
      <c r="H8195" s="13" t="s">
        <v>227</v>
      </c>
      <c r="I8195" s="13" t="s">
        <v>51</v>
      </c>
    </row>
    <row r="8196" spans="1:9" ht="21" customHeight="1">
      <c r="A8196" s="13" t="s">
        <v>100</v>
      </c>
      <c r="B8196" s="13" t="s">
        <v>99</v>
      </c>
      <c r="C8196" s="15">
        <v>46174</v>
      </c>
      <c r="D8196" s="15">
        <v>46203</v>
      </c>
      <c r="E8196" s="13" t="s">
        <v>115</v>
      </c>
      <c r="F8196" s="13" t="s">
        <v>444</v>
      </c>
      <c r="G8196" s="17">
        <v>0</v>
      </c>
      <c r="H8196" s="13" t="s">
        <v>227</v>
      </c>
      <c r="I8196" s="13" t="s">
        <v>51</v>
      </c>
    </row>
    <row r="8197" spans="1:9" ht="21" customHeight="1">
      <c r="A8197" s="13" t="s">
        <v>100</v>
      </c>
      <c r="B8197" s="13" t="s">
        <v>99</v>
      </c>
      <c r="C8197" s="15">
        <v>46174</v>
      </c>
      <c r="D8197" s="15">
        <v>46203</v>
      </c>
      <c r="E8197" s="13" t="s">
        <v>115</v>
      </c>
      <c r="F8197" s="13" t="s">
        <v>445</v>
      </c>
      <c r="G8197" s="17">
        <v>0</v>
      </c>
      <c r="H8197" s="13" t="s">
        <v>227</v>
      </c>
      <c r="I8197" s="13" t="s">
        <v>51</v>
      </c>
    </row>
    <row r="8198" spans="1:9" ht="21" customHeight="1">
      <c r="A8198" s="13" t="s">
        <v>100</v>
      </c>
      <c r="B8198" s="13" t="s">
        <v>99</v>
      </c>
      <c r="C8198" s="15">
        <v>46174</v>
      </c>
      <c r="D8198" s="15">
        <v>46203</v>
      </c>
      <c r="E8198" s="13" t="s">
        <v>115</v>
      </c>
      <c r="F8198" s="13" t="s">
        <v>447</v>
      </c>
      <c r="G8198" s="17">
        <v>0</v>
      </c>
      <c r="H8198" s="13" t="s">
        <v>227</v>
      </c>
      <c r="I8198" s="13" t="s">
        <v>51</v>
      </c>
    </row>
    <row r="8199" spans="1:9" ht="21" customHeight="1">
      <c r="A8199" s="13" t="s">
        <v>100</v>
      </c>
      <c r="B8199" s="13" t="s">
        <v>99</v>
      </c>
      <c r="C8199" s="15">
        <v>46174</v>
      </c>
      <c r="D8199" s="15">
        <v>46203</v>
      </c>
      <c r="E8199" s="13" t="s">
        <v>115</v>
      </c>
      <c r="F8199" s="13" t="s">
        <v>448</v>
      </c>
      <c r="G8199" s="17">
        <v>0</v>
      </c>
      <c r="H8199" s="13" t="s">
        <v>227</v>
      </c>
      <c r="I8199" s="13" t="s">
        <v>51</v>
      </c>
    </row>
    <row r="8200" spans="1:9" ht="21" customHeight="1">
      <c r="A8200" s="13" t="s">
        <v>100</v>
      </c>
      <c r="B8200" s="13" t="s">
        <v>99</v>
      </c>
      <c r="C8200" s="15">
        <v>46174</v>
      </c>
      <c r="D8200" s="15">
        <v>46203</v>
      </c>
      <c r="E8200" s="13" t="s">
        <v>115</v>
      </c>
      <c r="F8200" s="13" t="s">
        <v>449</v>
      </c>
      <c r="G8200" s="17">
        <v>0</v>
      </c>
      <c r="H8200" s="13" t="s">
        <v>227</v>
      </c>
      <c r="I8200" s="13" t="s">
        <v>51</v>
      </c>
    </row>
    <row r="8201" spans="1:9" ht="21" customHeight="1">
      <c r="A8201" s="13" t="s">
        <v>100</v>
      </c>
      <c r="B8201" s="13" t="s">
        <v>99</v>
      </c>
      <c r="C8201" s="15">
        <v>46174</v>
      </c>
      <c r="D8201" s="15">
        <v>46203</v>
      </c>
      <c r="E8201" s="13" t="s">
        <v>115</v>
      </c>
      <c r="F8201" s="13" t="s">
        <v>450</v>
      </c>
      <c r="G8201" s="17">
        <v>0</v>
      </c>
      <c r="H8201" s="13" t="s">
        <v>227</v>
      </c>
      <c r="I8201" s="13" t="s">
        <v>51</v>
      </c>
    </row>
    <row r="8202" spans="1:9" ht="21" customHeight="1">
      <c r="A8202" s="13" t="s">
        <v>100</v>
      </c>
      <c r="B8202" s="13" t="s">
        <v>99</v>
      </c>
      <c r="C8202" s="15">
        <v>46174</v>
      </c>
      <c r="D8202" s="15">
        <v>46203</v>
      </c>
      <c r="E8202" s="13" t="s">
        <v>494</v>
      </c>
      <c r="F8202" s="13" t="s">
        <v>495</v>
      </c>
      <c r="G8202" s="17">
        <v>2E-3</v>
      </c>
      <c r="H8202" s="13" t="s">
        <v>227</v>
      </c>
      <c r="I8202" s="13" t="s">
        <v>51</v>
      </c>
    </row>
    <row r="8203" spans="1:9" ht="21" customHeight="1">
      <c r="A8203" s="13" t="s">
        <v>100</v>
      </c>
      <c r="B8203" s="13" t="s">
        <v>99</v>
      </c>
      <c r="C8203" s="15">
        <v>46174</v>
      </c>
      <c r="D8203" s="15">
        <v>46203</v>
      </c>
      <c r="E8203" s="13" t="s">
        <v>494</v>
      </c>
      <c r="F8203" s="13" t="s">
        <v>496</v>
      </c>
      <c r="G8203" s="17">
        <v>2E-3</v>
      </c>
      <c r="H8203" s="13" t="s">
        <v>227</v>
      </c>
      <c r="I8203" s="13" t="s">
        <v>51</v>
      </c>
    </row>
    <row r="8204" spans="1:9" ht="21" customHeight="1">
      <c r="A8204" s="13" t="s">
        <v>100</v>
      </c>
      <c r="B8204" s="13" t="s">
        <v>99</v>
      </c>
      <c r="C8204" s="15">
        <v>46174</v>
      </c>
      <c r="D8204" s="15">
        <v>46203</v>
      </c>
      <c r="E8204" s="13" t="s">
        <v>494</v>
      </c>
      <c r="F8204" s="13" t="s">
        <v>497</v>
      </c>
      <c r="G8204" s="17">
        <v>2E-3</v>
      </c>
      <c r="H8204" s="13" t="s">
        <v>227</v>
      </c>
      <c r="I8204" s="13" t="s">
        <v>51</v>
      </c>
    </row>
    <row r="8205" spans="1:9" ht="21" customHeight="1">
      <c r="A8205" s="13" t="s">
        <v>100</v>
      </c>
      <c r="B8205" s="13" t="s">
        <v>99</v>
      </c>
      <c r="C8205" s="15">
        <v>46174</v>
      </c>
      <c r="D8205" s="15">
        <v>46203</v>
      </c>
      <c r="E8205" s="13" t="s">
        <v>494</v>
      </c>
      <c r="F8205" s="13" t="s">
        <v>364</v>
      </c>
      <c r="G8205" s="17">
        <v>1E-3</v>
      </c>
      <c r="H8205" s="13" t="s">
        <v>227</v>
      </c>
      <c r="I8205" s="13" t="s">
        <v>51</v>
      </c>
    </row>
    <row r="8206" spans="1:9" ht="21" customHeight="1">
      <c r="A8206" s="13" t="s">
        <v>100</v>
      </c>
      <c r="B8206" s="13" t="s">
        <v>99</v>
      </c>
      <c r="C8206" s="15">
        <v>46174</v>
      </c>
      <c r="D8206" s="15">
        <v>46203</v>
      </c>
      <c r="E8206" s="13" t="s">
        <v>494</v>
      </c>
      <c r="F8206" s="13" t="s">
        <v>366</v>
      </c>
      <c r="G8206" s="17">
        <v>1E-3</v>
      </c>
      <c r="H8206" s="13" t="s">
        <v>227</v>
      </c>
      <c r="I8206" s="13" t="s">
        <v>51</v>
      </c>
    </row>
    <row r="8207" spans="1:9" ht="21" customHeight="1">
      <c r="A8207" s="13" t="s">
        <v>100</v>
      </c>
      <c r="B8207" s="13" t="s">
        <v>99</v>
      </c>
      <c r="C8207" s="15">
        <v>46174</v>
      </c>
      <c r="D8207" s="15">
        <v>46203</v>
      </c>
      <c r="E8207" s="13" t="s">
        <v>494</v>
      </c>
      <c r="F8207" s="13" t="s">
        <v>498</v>
      </c>
      <c r="G8207" s="17">
        <v>1E-3</v>
      </c>
      <c r="H8207" s="13" t="s">
        <v>227</v>
      </c>
      <c r="I8207" s="13" t="s">
        <v>51</v>
      </c>
    </row>
    <row r="8208" spans="1:9" ht="21" customHeight="1">
      <c r="A8208" s="13" t="s">
        <v>100</v>
      </c>
      <c r="B8208" s="13" t="s">
        <v>99</v>
      </c>
      <c r="C8208" s="15">
        <v>46174</v>
      </c>
      <c r="D8208" s="15">
        <v>46203</v>
      </c>
      <c r="E8208" s="13" t="s">
        <v>494</v>
      </c>
      <c r="F8208" s="13" t="s">
        <v>499</v>
      </c>
      <c r="G8208" s="17">
        <v>1E-3</v>
      </c>
      <c r="H8208" s="13" t="s">
        <v>227</v>
      </c>
      <c r="I8208" s="13" t="s">
        <v>51</v>
      </c>
    </row>
    <row r="8209" spans="1:9" ht="21" customHeight="1">
      <c r="A8209" s="13" t="s">
        <v>100</v>
      </c>
      <c r="B8209" s="13" t="s">
        <v>99</v>
      </c>
      <c r="C8209" s="15">
        <v>46174</v>
      </c>
      <c r="D8209" s="15">
        <v>46203</v>
      </c>
      <c r="E8209" s="13" t="s">
        <v>494</v>
      </c>
      <c r="F8209" s="13" t="s">
        <v>395</v>
      </c>
      <c r="G8209" s="17">
        <v>1E-3</v>
      </c>
      <c r="H8209" s="13" t="s">
        <v>227</v>
      </c>
      <c r="I8209" s="13" t="s">
        <v>51</v>
      </c>
    </row>
    <row r="8210" spans="1:9" ht="21" customHeight="1">
      <c r="A8210" s="13" t="s">
        <v>100</v>
      </c>
      <c r="B8210" s="13" t="s">
        <v>99</v>
      </c>
      <c r="C8210" s="15">
        <v>46174</v>
      </c>
      <c r="D8210" s="15">
        <v>46203</v>
      </c>
      <c r="E8210" s="13" t="s">
        <v>494</v>
      </c>
      <c r="F8210" s="13" t="s">
        <v>392</v>
      </c>
      <c r="G8210" s="17">
        <v>1E-3</v>
      </c>
      <c r="H8210" s="13" t="s">
        <v>227</v>
      </c>
      <c r="I8210" s="13" t="s">
        <v>51</v>
      </c>
    </row>
    <row r="8211" spans="1:9" ht="21" customHeight="1">
      <c r="A8211" s="13" t="s">
        <v>100</v>
      </c>
      <c r="B8211" s="13" t="s">
        <v>99</v>
      </c>
      <c r="C8211" s="15">
        <v>46174</v>
      </c>
      <c r="D8211" s="15">
        <v>46203</v>
      </c>
      <c r="E8211" s="13" t="s">
        <v>494</v>
      </c>
      <c r="F8211" s="13" t="s">
        <v>500</v>
      </c>
      <c r="G8211" s="17">
        <v>1E-3</v>
      </c>
      <c r="H8211" s="13" t="s">
        <v>227</v>
      </c>
      <c r="I8211" s="13" t="s">
        <v>51</v>
      </c>
    </row>
    <row r="8212" spans="1:9" ht="21" customHeight="1">
      <c r="A8212" s="13" t="s">
        <v>100</v>
      </c>
      <c r="B8212" s="13" t="s">
        <v>99</v>
      </c>
      <c r="C8212" s="15">
        <v>46174</v>
      </c>
      <c r="D8212" s="15">
        <v>46203</v>
      </c>
      <c r="E8212" s="13" t="s">
        <v>494</v>
      </c>
      <c r="F8212" s="13" t="s">
        <v>339</v>
      </c>
      <c r="G8212" s="17">
        <v>1E-3</v>
      </c>
      <c r="H8212" s="13" t="s">
        <v>227</v>
      </c>
      <c r="I8212" s="13" t="s">
        <v>51</v>
      </c>
    </row>
    <row r="8213" spans="1:9" ht="21" customHeight="1">
      <c r="A8213" s="13" t="s">
        <v>100</v>
      </c>
      <c r="B8213" s="13" t="s">
        <v>99</v>
      </c>
      <c r="C8213" s="15">
        <v>46174</v>
      </c>
      <c r="D8213" s="15">
        <v>46203</v>
      </c>
      <c r="E8213" s="13" t="s">
        <v>494</v>
      </c>
      <c r="F8213" s="13" t="s">
        <v>501</v>
      </c>
      <c r="G8213" s="17">
        <v>1E-3</v>
      </c>
      <c r="H8213" s="13" t="s">
        <v>227</v>
      </c>
      <c r="I8213" s="13" t="s">
        <v>51</v>
      </c>
    </row>
    <row r="8214" spans="1:9" ht="21" customHeight="1">
      <c r="A8214" s="13" t="s">
        <v>100</v>
      </c>
      <c r="B8214" s="13" t="s">
        <v>99</v>
      </c>
      <c r="C8214" s="15">
        <v>46174</v>
      </c>
      <c r="D8214" s="15">
        <v>46203</v>
      </c>
      <c r="E8214" s="13" t="s">
        <v>494</v>
      </c>
      <c r="F8214" s="13" t="s">
        <v>502</v>
      </c>
      <c r="G8214" s="17">
        <v>1E-3</v>
      </c>
      <c r="H8214" s="13" t="s">
        <v>227</v>
      </c>
      <c r="I8214" s="13" t="s">
        <v>51</v>
      </c>
    </row>
    <row r="8215" spans="1:9" ht="21" customHeight="1">
      <c r="A8215" s="13" t="s">
        <v>100</v>
      </c>
      <c r="B8215" s="13" t="s">
        <v>99</v>
      </c>
      <c r="C8215" s="15">
        <v>46174</v>
      </c>
      <c r="D8215" s="15">
        <v>46203</v>
      </c>
      <c r="E8215" s="13" t="s">
        <v>494</v>
      </c>
      <c r="F8215" s="13" t="s">
        <v>503</v>
      </c>
      <c r="G8215" s="17">
        <v>1E-3</v>
      </c>
      <c r="H8215" s="13" t="s">
        <v>227</v>
      </c>
      <c r="I8215" s="13" t="s">
        <v>51</v>
      </c>
    </row>
    <row r="8216" spans="1:9" ht="21" customHeight="1">
      <c r="A8216" s="13" t="s">
        <v>100</v>
      </c>
      <c r="B8216" s="13" t="s">
        <v>99</v>
      </c>
      <c r="C8216" s="15">
        <v>46174</v>
      </c>
      <c r="D8216" s="15">
        <v>46203</v>
      </c>
      <c r="E8216" s="13" t="s">
        <v>494</v>
      </c>
      <c r="F8216" s="13" t="s">
        <v>504</v>
      </c>
      <c r="G8216" s="17">
        <v>1E-3</v>
      </c>
      <c r="H8216" s="13" t="s">
        <v>227</v>
      </c>
      <c r="I8216" s="13" t="s">
        <v>51</v>
      </c>
    </row>
    <row r="8217" spans="1:9" ht="21" customHeight="1">
      <c r="A8217" s="13" t="s">
        <v>100</v>
      </c>
      <c r="B8217" s="13" t="s">
        <v>99</v>
      </c>
      <c r="C8217" s="15">
        <v>46174</v>
      </c>
      <c r="D8217" s="15">
        <v>46203</v>
      </c>
      <c r="E8217" s="13" t="s">
        <v>494</v>
      </c>
      <c r="F8217" s="13" t="s">
        <v>362</v>
      </c>
      <c r="G8217" s="17">
        <v>0</v>
      </c>
      <c r="H8217" s="13" t="s">
        <v>227</v>
      </c>
      <c r="I8217" s="13" t="s">
        <v>51</v>
      </c>
    </row>
    <row r="8218" spans="1:9" ht="21" customHeight="1">
      <c r="A8218" s="13" t="s">
        <v>100</v>
      </c>
      <c r="B8218" s="13" t="s">
        <v>99</v>
      </c>
      <c r="C8218" s="15">
        <v>46174</v>
      </c>
      <c r="D8218" s="15">
        <v>46203</v>
      </c>
      <c r="E8218" s="13" t="s">
        <v>75</v>
      </c>
      <c r="F8218" s="13" t="s">
        <v>283</v>
      </c>
      <c r="G8218" s="17">
        <v>3.0000000000000001E-3</v>
      </c>
      <c r="H8218" s="13" t="s">
        <v>227</v>
      </c>
      <c r="I8218" s="13" t="s">
        <v>51</v>
      </c>
    </row>
    <row r="8219" spans="1:9" ht="21" customHeight="1">
      <c r="A8219" s="13" t="s">
        <v>100</v>
      </c>
      <c r="B8219" s="13" t="s">
        <v>99</v>
      </c>
      <c r="C8219" s="15">
        <v>46174</v>
      </c>
      <c r="D8219" s="15">
        <v>46203</v>
      </c>
      <c r="E8219" s="13" t="s">
        <v>75</v>
      </c>
      <c r="F8219" s="13" t="s">
        <v>282</v>
      </c>
      <c r="G8219" s="17">
        <v>2E-3</v>
      </c>
      <c r="H8219" s="13" t="s">
        <v>227</v>
      </c>
      <c r="I8219" s="13" t="s">
        <v>51</v>
      </c>
    </row>
    <row r="8220" spans="1:9" ht="21" customHeight="1">
      <c r="A8220" s="13" t="s">
        <v>100</v>
      </c>
      <c r="B8220" s="13" t="s">
        <v>99</v>
      </c>
      <c r="C8220" s="15">
        <v>46174</v>
      </c>
      <c r="D8220" s="15">
        <v>46203</v>
      </c>
      <c r="E8220" s="13" t="s">
        <v>75</v>
      </c>
      <c r="F8220" s="13" t="s">
        <v>279</v>
      </c>
      <c r="G8220" s="17">
        <v>2E-3</v>
      </c>
      <c r="H8220" s="13" t="s">
        <v>227</v>
      </c>
      <c r="I8220" s="13" t="s">
        <v>51</v>
      </c>
    </row>
    <row r="8221" spans="1:9" ht="21" customHeight="1">
      <c r="A8221" s="13" t="s">
        <v>100</v>
      </c>
      <c r="B8221" s="13" t="s">
        <v>99</v>
      </c>
      <c r="C8221" s="15">
        <v>46174</v>
      </c>
      <c r="D8221" s="15">
        <v>46203</v>
      </c>
      <c r="E8221" s="13" t="s">
        <v>75</v>
      </c>
      <c r="F8221" s="13" t="s">
        <v>287</v>
      </c>
      <c r="G8221" s="17">
        <v>1E-3</v>
      </c>
      <c r="H8221" s="13" t="s">
        <v>227</v>
      </c>
      <c r="I8221" s="13" t="s">
        <v>51</v>
      </c>
    </row>
    <row r="8222" spans="1:9" ht="21" customHeight="1">
      <c r="A8222" s="13" t="s">
        <v>100</v>
      </c>
      <c r="B8222" s="13" t="s">
        <v>99</v>
      </c>
      <c r="C8222" s="15">
        <v>46174</v>
      </c>
      <c r="D8222" s="15">
        <v>46203</v>
      </c>
      <c r="E8222" s="13" t="s">
        <v>75</v>
      </c>
      <c r="F8222" s="13" t="s">
        <v>284</v>
      </c>
      <c r="G8222" s="17">
        <v>1E-3</v>
      </c>
      <c r="H8222" s="13" t="s">
        <v>227</v>
      </c>
      <c r="I8222" s="13" t="s">
        <v>51</v>
      </c>
    </row>
    <row r="8223" spans="1:9" ht="21" customHeight="1">
      <c r="A8223" s="13" t="s">
        <v>100</v>
      </c>
      <c r="B8223" s="13" t="s">
        <v>99</v>
      </c>
      <c r="C8223" s="15">
        <v>46174</v>
      </c>
      <c r="D8223" s="15">
        <v>46203</v>
      </c>
      <c r="E8223" s="13" t="s">
        <v>75</v>
      </c>
      <c r="F8223" s="13" t="s">
        <v>281</v>
      </c>
      <c r="G8223" s="17">
        <v>1E-3</v>
      </c>
      <c r="H8223" s="13" t="s">
        <v>227</v>
      </c>
      <c r="I8223" s="13" t="s">
        <v>51</v>
      </c>
    </row>
    <row r="8224" spans="1:9" ht="21" customHeight="1">
      <c r="A8224" s="13" t="s">
        <v>100</v>
      </c>
      <c r="B8224" s="13" t="s">
        <v>99</v>
      </c>
      <c r="C8224" s="15">
        <v>46174</v>
      </c>
      <c r="D8224" s="15">
        <v>46203</v>
      </c>
      <c r="E8224" s="13" t="s">
        <v>75</v>
      </c>
      <c r="F8224" s="13" t="s">
        <v>289</v>
      </c>
      <c r="G8224" s="17">
        <v>1E-3</v>
      </c>
      <c r="H8224" s="13" t="s">
        <v>227</v>
      </c>
      <c r="I8224" s="13" t="s">
        <v>51</v>
      </c>
    </row>
    <row r="8225" spans="1:9" ht="21" customHeight="1">
      <c r="A8225" s="13" t="s">
        <v>100</v>
      </c>
      <c r="B8225" s="13" t="s">
        <v>99</v>
      </c>
      <c r="C8225" s="15">
        <v>46174</v>
      </c>
      <c r="D8225" s="15">
        <v>46203</v>
      </c>
      <c r="E8225" s="13" t="s">
        <v>75</v>
      </c>
      <c r="F8225" s="13" t="s">
        <v>291</v>
      </c>
      <c r="G8225" s="17">
        <v>1E-3</v>
      </c>
      <c r="H8225" s="13" t="s">
        <v>227</v>
      </c>
      <c r="I8225" s="13" t="s">
        <v>51</v>
      </c>
    </row>
    <row r="8226" spans="1:9" ht="21" customHeight="1">
      <c r="A8226" s="13" t="s">
        <v>100</v>
      </c>
      <c r="B8226" s="13" t="s">
        <v>99</v>
      </c>
      <c r="C8226" s="15">
        <v>46174</v>
      </c>
      <c r="D8226" s="15">
        <v>46203</v>
      </c>
      <c r="E8226" s="13" t="s">
        <v>75</v>
      </c>
      <c r="F8226" s="13" t="s">
        <v>280</v>
      </c>
      <c r="G8226" s="17">
        <v>1E-3</v>
      </c>
      <c r="H8226" s="13" t="s">
        <v>227</v>
      </c>
      <c r="I8226" s="13" t="s">
        <v>51</v>
      </c>
    </row>
    <row r="8227" spans="1:9" ht="21" customHeight="1">
      <c r="A8227" s="13" t="s">
        <v>100</v>
      </c>
      <c r="B8227" s="13" t="s">
        <v>99</v>
      </c>
      <c r="C8227" s="15">
        <v>46174</v>
      </c>
      <c r="D8227" s="15">
        <v>46203</v>
      </c>
      <c r="E8227" s="13" t="s">
        <v>75</v>
      </c>
      <c r="F8227" s="13" t="s">
        <v>292</v>
      </c>
      <c r="G8227" s="17">
        <v>1E-3</v>
      </c>
      <c r="H8227" s="13" t="s">
        <v>227</v>
      </c>
      <c r="I8227" s="13" t="s">
        <v>51</v>
      </c>
    </row>
    <row r="8228" spans="1:9" ht="21" customHeight="1">
      <c r="A8228" s="13" t="s">
        <v>100</v>
      </c>
      <c r="B8228" s="13" t="s">
        <v>99</v>
      </c>
      <c r="C8228" s="15">
        <v>46174</v>
      </c>
      <c r="D8228" s="15">
        <v>46203</v>
      </c>
      <c r="E8228" s="13" t="s">
        <v>75</v>
      </c>
      <c r="F8228" s="13" t="s">
        <v>278</v>
      </c>
      <c r="G8228" s="17">
        <v>1E-3</v>
      </c>
      <c r="H8228" s="13" t="s">
        <v>227</v>
      </c>
      <c r="I8228" s="13" t="s">
        <v>51</v>
      </c>
    </row>
    <row r="8229" spans="1:9" ht="21" customHeight="1">
      <c r="A8229" s="13" t="s">
        <v>100</v>
      </c>
      <c r="B8229" s="13" t="s">
        <v>99</v>
      </c>
      <c r="C8229" s="15">
        <v>46174</v>
      </c>
      <c r="D8229" s="15">
        <v>46203</v>
      </c>
      <c r="E8229" s="13" t="s">
        <v>75</v>
      </c>
      <c r="F8229" s="13" t="s">
        <v>73</v>
      </c>
      <c r="G8229" s="17">
        <v>1E-3</v>
      </c>
      <c r="H8229" s="13" t="s">
        <v>227</v>
      </c>
      <c r="I8229" s="13" t="s">
        <v>51</v>
      </c>
    </row>
    <row r="8230" spans="1:9" ht="21" customHeight="1">
      <c r="A8230" s="13" t="s">
        <v>100</v>
      </c>
      <c r="B8230" s="13" t="s">
        <v>99</v>
      </c>
      <c r="C8230" s="15">
        <v>46174</v>
      </c>
      <c r="D8230" s="15">
        <v>46203</v>
      </c>
      <c r="E8230" s="13" t="s">
        <v>75</v>
      </c>
      <c r="F8230" s="13" t="s">
        <v>286</v>
      </c>
      <c r="G8230" s="17">
        <v>1E-3</v>
      </c>
      <c r="H8230" s="13" t="s">
        <v>227</v>
      </c>
      <c r="I8230" s="13" t="s">
        <v>51</v>
      </c>
    </row>
    <row r="8231" spans="1:9" ht="21" customHeight="1">
      <c r="A8231" s="13" t="s">
        <v>100</v>
      </c>
      <c r="B8231" s="13" t="s">
        <v>99</v>
      </c>
      <c r="C8231" s="15">
        <v>46174</v>
      </c>
      <c r="D8231" s="15">
        <v>46203</v>
      </c>
      <c r="E8231" s="13" t="s">
        <v>75</v>
      </c>
      <c r="F8231" s="13" t="s">
        <v>288</v>
      </c>
      <c r="G8231" s="17">
        <v>0</v>
      </c>
      <c r="H8231" s="13" t="s">
        <v>227</v>
      </c>
      <c r="I8231" s="13" t="s">
        <v>51</v>
      </c>
    </row>
    <row r="8232" spans="1:9" ht="21" customHeight="1">
      <c r="A8232" s="13" t="s">
        <v>100</v>
      </c>
      <c r="B8232" s="13" t="s">
        <v>99</v>
      </c>
      <c r="C8232" s="15">
        <v>46174</v>
      </c>
      <c r="D8232" s="15">
        <v>46203</v>
      </c>
      <c r="E8232" s="13" t="s">
        <v>75</v>
      </c>
      <c r="F8232" s="13" t="s">
        <v>290</v>
      </c>
      <c r="G8232" s="17">
        <v>0</v>
      </c>
      <c r="H8232" s="13" t="s">
        <v>227</v>
      </c>
      <c r="I8232" s="13" t="s">
        <v>51</v>
      </c>
    </row>
    <row r="8233" spans="1:9" ht="21" customHeight="1">
      <c r="A8233" s="13" t="s">
        <v>100</v>
      </c>
      <c r="B8233" s="13" t="s">
        <v>99</v>
      </c>
      <c r="C8233" s="15">
        <v>46174</v>
      </c>
      <c r="D8233" s="15">
        <v>46203</v>
      </c>
      <c r="E8233" s="13" t="s">
        <v>75</v>
      </c>
      <c r="F8233" s="13" t="s">
        <v>285</v>
      </c>
      <c r="G8233" s="17">
        <v>0</v>
      </c>
      <c r="H8233" s="13" t="s">
        <v>227</v>
      </c>
      <c r="I8233" s="13" t="s">
        <v>51</v>
      </c>
    </row>
    <row r="8234" spans="1:9" ht="21" customHeight="1">
      <c r="A8234" s="13" t="s">
        <v>100</v>
      </c>
      <c r="B8234" s="13" t="s">
        <v>99</v>
      </c>
      <c r="C8234" s="15">
        <v>46174</v>
      </c>
      <c r="D8234" s="15">
        <v>46203</v>
      </c>
      <c r="E8234" s="13" t="s">
        <v>368</v>
      </c>
      <c r="F8234" s="13" t="s">
        <v>364</v>
      </c>
      <c r="G8234" s="17">
        <v>4.0000000000000001E-3</v>
      </c>
      <c r="H8234" s="13" t="s">
        <v>227</v>
      </c>
      <c r="I8234" s="13" t="s">
        <v>51</v>
      </c>
    </row>
    <row r="8235" spans="1:9" ht="21" customHeight="1">
      <c r="A8235" s="13" t="s">
        <v>100</v>
      </c>
      <c r="B8235" s="13" t="s">
        <v>99</v>
      </c>
      <c r="C8235" s="15">
        <v>46174</v>
      </c>
      <c r="D8235" s="15">
        <v>46203</v>
      </c>
      <c r="E8235" s="13" t="s">
        <v>368</v>
      </c>
      <c r="F8235" s="13" t="s">
        <v>372</v>
      </c>
      <c r="G8235" s="17">
        <v>2E-3</v>
      </c>
      <c r="H8235" s="13" t="s">
        <v>227</v>
      </c>
      <c r="I8235" s="13" t="s">
        <v>51</v>
      </c>
    </row>
    <row r="8236" spans="1:9" ht="21" customHeight="1">
      <c r="A8236" s="13" t="s">
        <v>100</v>
      </c>
      <c r="B8236" s="13" t="s">
        <v>99</v>
      </c>
      <c r="C8236" s="15">
        <v>46174</v>
      </c>
      <c r="D8236" s="15">
        <v>46203</v>
      </c>
      <c r="E8236" s="13" t="s">
        <v>368</v>
      </c>
      <c r="F8236" s="13" t="s">
        <v>369</v>
      </c>
      <c r="G8236" s="17">
        <v>2E-3</v>
      </c>
      <c r="H8236" s="13" t="s">
        <v>227</v>
      </c>
      <c r="I8236" s="13" t="s">
        <v>51</v>
      </c>
    </row>
    <row r="8237" spans="1:9" ht="21" customHeight="1">
      <c r="A8237" s="13" t="s">
        <v>100</v>
      </c>
      <c r="B8237" s="13" t="s">
        <v>99</v>
      </c>
      <c r="C8237" s="15">
        <v>46174</v>
      </c>
      <c r="D8237" s="15">
        <v>46203</v>
      </c>
      <c r="E8237" s="13" t="s">
        <v>368</v>
      </c>
      <c r="F8237" s="13" t="s">
        <v>370</v>
      </c>
      <c r="G8237" s="17">
        <v>2E-3</v>
      </c>
      <c r="H8237" s="13" t="s">
        <v>227</v>
      </c>
      <c r="I8237" s="13" t="s">
        <v>51</v>
      </c>
    </row>
    <row r="8238" spans="1:9" ht="21" customHeight="1">
      <c r="A8238" s="13" t="s">
        <v>100</v>
      </c>
      <c r="B8238" s="13" t="s">
        <v>99</v>
      </c>
      <c r="C8238" s="15">
        <v>46174</v>
      </c>
      <c r="D8238" s="15">
        <v>46203</v>
      </c>
      <c r="E8238" s="13" t="s">
        <v>368</v>
      </c>
      <c r="F8238" s="13" t="s">
        <v>371</v>
      </c>
      <c r="G8238" s="17">
        <v>2E-3</v>
      </c>
      <c r="H8238" s="13" t="s">
        <v>227</v>
      </c>
      <c r="I8238" s="13" t="s">
        <v>51</v>
      </c>
    </row>
    <row r="8239" spans="1:9" ht="21" customHeight="1">
      <c r="A8239" s="13" t="s">
        <v>100</v>
      </c>
      <c r="B8239" s="13" t="s">
        <v>99</v>
      </c>
      <c r="C8239" s="15">
        <v>46174</v>
      </c>
      <c r="D8239" s="15">
        <v>46203</v>
      </c>
      <c r="E8239" s="13" t="s">
        <v>368</v>
      </c>
      <c r="F8239" s="13" t="s">
        <v>362</v>
      </c>
      <c r="G8239" s="17">
        <v>1E-3</v>
      </c>
      <c r="H8239" s="13" t="s">
        <v>227</v>
      </c>
      <c r="I8239" s="13" t="s">
        <v>51</v>
      </c>
    </row>
    <row r="8240" spans="1:9" ht="21" customHeight="1">
      <c r="A8240" s="13" t="s">
        <v>100</v>
      </c>
      <c r="B8240" s="13" t="s">
        <v>99</v>
      </c>
      <c r="C8240" s="15">
        <v>46174</v>
      </c>
      <c r="D8240" s="15">
        <v>46203</v>
      </c>
      <c r="E8240" s="13" t="s">
        <v>368</v>
      </c>
      <c r="F8240" s="13" t="s">
        <v>373</v>
      </c>
      <c r="G8240" s="17">
        <v>1E-3</v>
      </c>
      <c r="H8240" s="13" t="s">
        <v>227</v>
      </c>
      <c r="I8240" s="13" t="s">
        <v>51</v>
      </c>
    </row>
    <row r="8241" spans="1:9" ht="21" customHeight="1">
      <c r="A8241" s="13" t="s">
        <v>100</v>
      </c>
      <c r="B8241" s="13" t="s">
        <v>99</v>
      </c>
      <c r="C8241" s="15">
        <v>46174</v>
      </c>
      <c r="D8241" s="15">
        <v>46203</v>
      </c>
      <c r="E8241" s="13" t="s">
        <v>368</v>
      </c>
      <c r="F8241" s="13" t="s">
        <v>374</v>
      </c>
      <c r="G8241" s="17">
        <v>1E-3</v>
      </c>
      <c r="H8241" s="13" t="s">
        <v>227</v>
      </c>
      <c r="I8241" s="13" t="s">
        <v>51</v>
      </c>
    </row>
    <row r="8242" spans="1:9" ht="21" customHeight="1">
      <c r="A8242" s="13" t="s">
        <v>100</v>
      </c>
      <c r="B8242" s="13" t="s">
        <v>99</v>
      </c>
      <c r="C8242" s="15">
        <v>46174</v>
      </c>
      <c r="D8242" s="15">
        <v>46203</v>
      </c>
      <c r="E8242" s="13" t="s">
        <v>368</v>
      </c>
      <c r="F8242" s="13" t="s">
        <v>366</v>
      </c>
      <c r="G8242" s="17">
        <v>0</v>
      </c>
      <c r="H8242" s="13" t="s">
        <v>227</v>
      </c>
      <c r="I8242" s="13" t="s">
        <v>51</v>
      </c>
    </row>
    <row r="8243" spans="1:9" ht="21" customHeight="1">
      <c r="A8243" s="13" t="s">
        <v>100</v>
      </c>
      <c r="B8243" s="13" t="s">
        <v>99</v>
      </c>
      <c r="C8243" s="15">
        <v>46174</v>
      </c>
      <c r="D8243" s="15">
        <v>46203</v>
      </c>
      <c r="E8243" s="13" t="s">
        <v>368</v>
      </c>
      <c r="F8243" s="13" t="s">
        <v>375</v>
      </c>
      <c r="G8243" s="17">
        <v>0</v>
      </c>
      <c r="H8243" s="13" t="s">
        <v>227</v>
      </c>
      <c r="I8243" s="13" t="s">
        <v>51</v>
      </c>
    </row>
    <row r="8244" spans="1:9" ht="21" customHeight="1">
      <c r="A8244" s="13" t="s">
        <v>100</v>
      </c>
      <c r="B8244" s="13" t="s">
        <v>99</v>
      </c>
      <c r="C8244" s="15">
        <v>46174</v>
      </c>
      <c r="D8244" s="15">
        <v>46203</v>
      </c>
      <c r="E8244" s="13" t="s">
        <v>507</v>
      </c>
      <c r="F8244" s="13" t="s">
        <v>508</v>
      </c>
      <c r="G8244" s="17">
        <v>9.0000000000000011E-3</v>
      </c>
      <c r="H8244" s="13" t="s">
        <v>227</v>
      </c>
      <c r="I8244" s="13" t="s">
        <v>51</v>
      </c>
    </row>
    <row r="8245" spans="1:9" ht="21" customHeight="1">
      <c r="A8245" s="13" t="s">
        <v>100</v>
      </c>
      <c r="B8245" s="13" t="s">
        <v>99</v>
      </c>
      <c r="C8245" s="15">
        <v>46174</v>
      </c>
      <c r="D8245" s="15">
        <v>46203</v>
      </c>
      <c r="E8245" s="13" t="s">
        <v>507</v>
      </c>
      <c r="F8245" s="13" t="s">
        <v>509</v>
      </c>
      <c r="G8245" s="17">
        <v>3.0000000000000001E-3</v>
      </c>
      <c r="H8245" s="13" t="s">
        <v>227</v>
      </c>
      <c r="I8245" s="13" t="s">
        <v>51</v>
      </c>
    </row>
    <row r="8246" spans="1:9" ht="21" customHeight="1">
      <c r="A8246" s="13" t="s">
        <v>100</v>
      </c>
      <c r="B8246" s="13" t="s">
        <v>99</v>
      </c>
      <c r="C8246" s="15">
        <v>46174</v>
      </c>
      <c r="D8246" s="15">
        <v>46203</v>
      </c>
      <c r="E8246" s="13" t="s">
        <v>88</v>
      </c>
      <c r="F8246" s="13" t="s">
        <v>458</v>
      </c>
      <c r="G8246" s="17">
        <v>2E-3</v>
      </c>
      <c r="H8246" s="13" t="s">
        <v>227</v>
      </c>
      <c r="I8246" s="13" t="s">
        <v>51</v>
      </c>
    </row>
    <row r="8247" spans="1:9" ht="21" customHeight="1">
      <c r="A8247" s="13" t="s">
        <v>100</v>
      </c>
      <c r="B8247" s="13" t="s">
        <v>99</v>
      </c>
      <c r="C8247" s="15">
        <v>46174</v>
      </c>
      <c r="D8247" s="15">
        <v>46203</v>
      </c>
      <c r="E8247" s="13" t="s">
        <v>88</v>
      </c>
      <c r="F8247" s="13" t="s">
        <v>452</v>
      </c>
      <c r="G8247" s="17">
        <v>1E-3</v>
      </c>
      <c r="H8247" s="13" t="s">
        <v>227</v>
      </c>
      <c r="I8247" s="13" t="s">
        <v>51</v>
      </c>
    </row>
    <row r="8248" spans="1:9" ht="21" customHeight="1">
      <c r="A8248" s="13" t="s">
        <v>100</v>
      </c>
      <c r="B8248" s="13" t="s">
        <v>99</v>
      </c>
      <c r="C8248" s="15">
        <v>46174</v>
      </c>
      <c r="D8248" s="15">
        <v>46203</v>
      </c>
      <c r="E8248" s="13" t="s">
        <v>88</v>
      </c>
      <c r="F8248" s="13" t="s">
        <v>453</v>
      </c>
      <c r="G8248" s="17">
        <v>1E-3</v>
      </c>
      <c r="H8248" s="13" t="s">
        <v>227</v>
      </c>
      <c r="I8248" s="13" t="s">
        <v>51</v>
      </c>
    </row>
    <row r="8249" spans="1:9" ht="21" customHeight="1">
      <c r="A8249" s="13" t="s">
        <v>100</v>
      </c>
      <c r="B8249" s="13" t="s">
        <v>99</v>
      </c>
      <c r="C8249" s="15">
        <v>46174</v>
      </c>
      <c r="D8249" s="15">
        <v>46203</v>
      </c>
      <c r="E8249" s="13" t="s">
        <v>88</v>
      </c>
      <c r="F8249" s="13" t="s">
        <v>454</v>
      </c>
      <c r="G8249" s="17">
        <v>1E-3</v>
      </c>
      <c r="H8249" s="13" t="s">
        <v>227</v>
      </c>
      <c r="I8249" s="13" t="s">
        <v>51</v>
      </c>
    </row>
    <row r="8250" spans="1:9" ht="21" customHeight="1">
      <c r="A8250" s="13" t="s">
        <v>100</v>
      </c>
      <c r="B8250" s="13" t="s">
        <v>99</v>
      </c>
      <c r="C8250" s="15">
        <v>46174</v>
      </c>
      <c r="D8250" s="15">
        <v>46203</v>
      </c>
      <c r="E8250" s="13" t="s">
        <v>88</v>
      </c>
      <c r="F8250" s="13" t="s">
        <v>455</v>
      </c>
      <c r="G8250" s="17">
        <v>1E-3</v>
      </c>
      <c r="H8250" s="13" t="s">
        <v>227</v>
      </c>
      <c r="I8250" s="13" t="s">
        <v>51</v>
      </c>
    </row>
    <row r="8251" spans="1:9" ht="21" customHeight="1">
      <c r="A8251" s="13" t="s">
        <v>100</v>
      </c>
      <c r="B8251" s="13" t="s">
        <v>99</v>
      </c>
      <c r="C8251" s="15">
        <v>46174</v>
      </c>
      <c r="D8251" s="15">
        <v>46203</v>
      </c>
      <c r="E8251" s="13" t="s">
        <v>88</v>
      </c>
      <c r="F8251" s="13" t="s">
        <v>451</v>
      </c>
      <c r="G8251" s="17">
        <v>1E-3</v>
      </c>
      <c r="H8251" s="13" t="s">
        <v>227</v>
      </c>
      <c r="I8251" s="13" t="s">
        <v>51</v>
      </c>
    </row>
    <row r="8252" spans="1:9" ht="21" customHeight="1">
      <c r="A8252" s="13" t="s">
        <v>100</v>
      </c>
      <c r="B8252" s="13" t="s">
        <v>99</v>
      </c>
      <c r="C8252" s="15">
        <v>46174</v>
      </c>
      <c r="D8252" s="15">
        <v>46203</v>
      </c>
      <c r="E8252" s="13" t="s">
        <v>88</v>
      </c>
      <c r="F8252" s="13" t="s">
        <v>459</v>
      </c>
      <c r="G8252" s="17">
        <v>1E-3</v>
      </c>
      <c r="H8252" s="13" t="s">
        <v>227</v>
      </c>
      <c r="I8252" s="13" t="s">
        <v>51</v>
      </c>
    </row>
    <row r="8253" spans="1:9" ht="21" customHeight="1">
      <c r="A8253" s="13" t="s">
        <v>100</v>
      </c>
      <c r="B8253" s="13" t="s">
        <v>99</v>
      </c>
      <c r="C8253" s="15">
        <v>46174</v>
      </c>
      <c r="D8253" s="15">
        <v>46203</v>
      </c>
      <c r="E8253" s="13" t="s">
        <v>88</v>
      </c>
      <c r="F8253" s="13" t="s">
        <v>461</v>
      </c>
      <c r="G8253" s="17">
        <v>1E-3</v>
      </c>
      <c r="H8253" s="13" t="s">
        <v>227</v>
      </c>
      <c r="I8253" s="13" t="s">
        <v>51</v>
      </c>
    </row>
    <row r="8254" spans="1:9" ht="21" customHeight="1">
      <c r="A8254" s="13" t="s">
        <v>100</v>
      </c>
      <c r="B8254" s="13" t="s">
        <v>99</v>
      </c>
      <c r="C8254" s="15">
        <v>46174</v>
      </c>
      <c r="D8254" s="15">
        <v>46203</v>
      </c>
      <c r="E8254" s="13" t="s">
        <v>88</v>
      </c>
      <c r="F8254" s="13" t="s">
        <v>456</v>
      </c>
      <c r="G8254" s="17">
        <v>0</v>
      </c>
      <c r="H8254" s="13" t="s">
        <v>227</v>
      </c>
      <c r="I8254" s="13" t="s">
        <v>51</v>
      </c>
    </row>
    <row r="8255" spans="1:9" ht="21" customHeight="1">
      <c r="A8255" s="13" t="s">
        <v>100</v>
      </c>
      <c r="B8255" s="13" t="s">
        <v>99</v>
      </c>
      <c r="C8255" s="15">
        <v>46174</v>
      </c>
      <c r="D8255" s="15">
        <v>46203</v>
      </c>
      <c r="E8255" s="13" t="s">
        <v>88</v>
      </c>
      <c r="F8255" s="13" t="s">
        <v>460</v>
      </c>
      <c r="G8255" s="17">
        <v>0</v>
      </c>
      <c r="H8255" s="13" t="s">
        <v>227</v>
      </c>
      <c r="I8255" s="13" t="s">
        <v>51</v>
      </c>
    </row>
    <row r="8256" spans="1:9" ht="21" customHeight="1">
      <c r="A8256" s="13" t="s">
        <v>100</v>
      </c>
      <c r="B8256" s="13" t="s">
        <v>99</v>
      </c>
      <c r="C8256" s="15">
        <v>46174</v>
      </c>
      <c r="D8256" s="15">
        <v>46203</v>
      </c>
      <c r="E8256" s="13" t="s">
        <v>88</v>
      </c>
      <c r="F8256" s="13" t="s">
        <v>457</v>
      </c>
      <c r="G8256" s="17">
        <v>0</v>
      </c>
      <c r="H8256" s="13" t="s">
        <v>227</v>
      </c>
      <c r="I8256" s="13" t="s">
        <v>51</v>
      </c>
    </row>
    <row r="8257" spans="1:9" ht="21" customHeight="1">
      <c r="A8257" s="13" t="s">
        <v>100</v>
      </c>
      <c r="B8257" s="13" t="s">
        <v>99</v>
      </c>
      <c r="C8257" s="15">
        <v>46174</v>
      </c>
      <c r="D8257" s="15">
        <v>46203</v>
      </c>
      <c r="E8257" s="13" t="s">
        <v>88</v>
      </c>
      <c r="F8257" s="13" t="s">
        <v>462</v>
      </c>
      <c r="G8257" s="17">
        <v>0</v>
      </c>
      <c r="H8257" s="13" t="s">
        <v>227</v>
      </c>
      <c r="I8257" s="13" t="s">
        <v>51</v>
      </c>
    </row>
    <row r="8258" spans="1:9" ht="21" customHeight="1">
      <c r="A8258" s="13" t="s">
        <v>100</v>
      </c>
      <c r="B8258" s="13" t="s">
        <v>99</v>
      </c>
      <c r="C8258" s="15">
        <v>46174</v>
      </c>
      <c r="D8258" s="15">
        <v>46203</v>
      </c>
      <c r="E8258" s="13" t="s">
        <v>88</v>
      </c>
      <c r="F8258" s="13" t="s">
        <v>463</v>
      </c>
      <c r="G8258" s="17">
        <v>0</v>
      </c>
      <c r="H8258" s="13" t="s">
        <v>227</v>
      </c>
      <c r="I8258" s="13" t="s">
        <v>51</v>
      </c>
    </row>
    <row r="8259" spans="1:9" ht="21" customHeight="1">
      <c r="A8259" s="13" t="s">
        <v>100</v>
      </c>
      <c r="B8259" s="13" t="s">
        <v>99</v>
      </c>
      <c r="C8259" s="15">
        <v>46174</v>
      </c>
      <c r="D8259" s="15">
        <v>46203</v>
      </c>
      <c r="E8259" s="13" t="s">
        <v>88</v>
      </c>
      <c r="F8259" s="13" t="s">
        <v>464</v>
      </c>
      <c r="G8259" s="17">
        <v>0</v>
      </c>
      <c r="H8259" s="13" t="s">
        <v>227</v>
      </c>
      <c r="I8259" s="13" t="s">
        <v>51</v>
      </c>
    </row>
    <row r="8260" spans="1:9" ht="21" customHeight="1">
      <c r="A8260" s="13" t="s">
        <v>100</v>
      </c>
      <c r="B8260" s="13" t="s">
        <v>99</v>
      </c>
      <c r="C8260" s="15">
        <v>46174</v>
      </c>
      <c r="D8260" s="15">
        <v>46203</v>
      </c>
      <c r="E8260" s="13" t="s">
        <v>88</v>
      </c>
      <c r="F8260" s="13" t="s">
        <v>465</v>
      </c>
      <c r="G8260" s="17">
        <v>0</v>
      </c>
      <c r="H8260" s="13" t="s">
        <v>227</v>
      </c>
      <c r="I8260" s="13" t="s">
        <v>51</v>
      </c>
    </row>
    <row r="8261" spans="1:9" ht="21" customHeight="1">
      <c r="A8261" s="13" t="s">
        <v>100</v>
      </c>
      <c r="B8261" s="13" t="s">
        <v>99</v>
      </c>
      <c r="C8261" s="15">
        <v>46174</v>
      </c>
      <c r="D8261" s="15">
        <v>46203</v>
      </c>
      <c r="E8261" s="13" t="s">
        <v>88</v>
      </c>
      <c r="F8261" s="13" t="s">
        <v>466</v>
      </c>
      <c r="G8261" s="17">
        <v>0</v>
      </c>
      <c r="H8261" s="13" t="s">
        <v>227</v>
      </c>
      <c r="I8261" s="13" t="s">
        <v>51</v>
      </c>
    </row>
    <row r="8262" spans="1:9" ht="21" customHeight="1">
      <c r="A8262" s="13" t="s">
        <v>100</v>
      </c>
      <c r="B8262" s="13" t="s">
        <v>99</v>
      </c>
      <c r="C8262" s="15">
        <v>46174</v>
      </c>
      <c r="D8262" s="15">
        <v>46203</v>
      </c>
      <c r="E8262" s="13" t="s">
        <v>88</v>
      </c>
      <c r="F8262" s="13" t="s">
        <v>467</v>
      </c>
      <c r="G8262" s="17">
        <v>0</v>
      </c>
      <c r="H8262" s="13" t="s">
        <v>227</v>
      </c>
      <c r="I8262" s="13" t="s">
        <v>51</v>
      </c>
    </row>
    <row r="8263" spans="1:9" ht="21" customHeight="1">
      <c r="A8263" s="13" t="s">
        <v>100</v>
      </c>
      <c r="B8263" s="13" t="s">
        <v>99</v>
      </c>
      <c r="C8263" s="15">
        <v>46174</v>
      </c>
      <c r="D8263" s="15">
        <v>46203</v>
      </c>
      <c r="E8263" s="13" t="s">
        <v>88</v>
      </c>
      <c r="F8263" s="13" t="s">
        <v>468</v>
      </c>
      <c r="G8263" s="17">
        <v>0</v>
      </c>
      <c r="H8263" s="13" t="s">
        <v>227</v>
      </c>
      <c r="I8263" s="13" t="s">
        <v>51</v>
      </c>
    </row>
    <row r="8264" spans="1:9" ht="21" customHeight="1">
      <c r="A8264" s="13" t="s">
        <v>100</v>
      </c>
      <c r="B8264" s="13" t="s">
        <v>99</v>
      </c>
      <c r="C8264" s="15">
        <v>46174</v>
      </c>
      <c r="D8264" s="15">
        <v>46203</v>
      </c>
      <c r="E8264" s="13" t="s">
        <v>88</v>
      </c>
      <c r="F8264" s="13" t="s">
        <v>469</v>
      </c>
      <c r="G8264" s="17">
        <v>0</v>
      </c>
      <c r="H8264" s="13" t="s">
        <v>227</v>
      </c>
      <c r="I8264" s="13" t="s">
        <v>51</v>
      </c>
    </row>
    <row r="8265" spans="1:9" ht="21" customHeight="1">
      <c r="A8265" s="13" t="s">
        <v>100</v>
      </c>
      <c r="B8265" s="13" t="s">
        <v>99</v>
      </c>
      <c r="C8265" s="15">
        <v>46174</v>
      </c>
      <c r="D8265" s="15">
        <v>46203</v>
      </c>
      <c r="E8265" s="13" t="s">
        <v>88</v>
      </c>
      <c r="F8265" s="13" t="s">
        <v>470</v>
      </c>
      <c r="G8265" s="17">
        <v>0</v>
      </c>
      <c r="H8265" s="13" t="s">
        <v>227</v>
      </c>
      <c r="I8265" s="13" t="s">
        <v>51</v>
      </c>
    </row>
    <row r="8266" spans="1:9" ht="21" customHeight="1">
      <c r="A8266" s="13" t="s">
        <v>100</v>
      </c>
      <c r="B8266" s="13" t="s">
        <v>99</v>
      </c>
      <c r="C8266" s="15">
        <v>46174</v>
      </c>
      <c r="D8266" s="15">
        <v>46203</v>
      </c>
      <c r="E8266" s="13" t="s">
        <v>88</v>
      </c>
      <c r="F8266" s="13" t="s">
        <v>471</v>
      </c>
      <c r="G8266" s="17">
        <v>0</v>
      </c>
      <c r="H8266" s="13" t="s">
        <v>227</v>
      </c>
      <c r="I8266" s="13" t="s">
        <v>51</v>
      </c>
    </row>
    <row r="8267" spans="1:9" ht="21" customHeight="1">
      <c r="A8267" s="13" t="s">
        <v>100</v>
      </c>
      <c r="B8267" s="13" t="s">
        <v>99</v>
      </c>
      <c r="C8267" s="15">
        <v>46174</v>
      </c>
      <c r="D8267" s="15">
        <v>46203</v>
      </c>
      <c r="E8267" s="13" t="s">
        <v>88</v>
      </c>
      <c r="F8267" s="13" t="s">
        <v>472</v>
      </c>
      <c r="G8267" s="17">
        <v>0</v>
      </c>
      <c r="H8267" s="13" t="s">
        <v>227</v>
      </c>
      <c r="I8267" s="13" t="s">
        <v>51</v>
      </c>
    </row>
    <row r="8268" spans="1:9" ht="21" customHeight="1">
      <c r="A8268" s="13" t="s">
        <v>100</v>
      </c>
      <c r="B8268" s="13" t="s">
        <v>99</v>
      </c>
      <c r="C8268" s="15">
        <v>46174</v>
      </c>
      <c r="D8268" s="15">
        <v>46203</v>
      </c>
      <c r="E8268" s="13" t="s">
        <v>88</v>
      </c>
      <c r="F8268" s="13" t="s">
        <v>473</v>
      </c>
      <c r="G8268" s="17">
        <v>0</v>
      </c>
      <c r="H8268" s="13" t="s">
        <v>227</v>
      </c>
      <c r="I8268" s="13" t="s">
        <v>51</v>
      </c>
    </row>
    <row r="8269" spans="1:9" ht="21" customHeight="1">
      <c r="A8269" s="13" t="s">
        <v>100</v>
      </c>
      <c r="B8269" s="13" t="s">
        <v>99</v>
      </c>
      <c r="C8269" s="15">
        <v>46174</v>
      </c>
      <c r="D8269" s="15">
        <v>46203</v>
      </c>
      <c r="E8269" s="13" t="s">
        <v>363</v>
      </c>
      <c r="F8269" s="13" t="s">
        <v>364</v>
      </c>
      <c r="G8269" s="17">
        <v>3.0000000000000001E-3</v>
      </c>
      <c r="H8269" s="13" t="s">
        <v>227</v>
      </c>
      <c r="I8269" s="13" t="s">
        <v>51</v>
      </c>
    </row>
    <row r="8270" spans="1:9" ht="21" customHeight="1">
      <c r="A8270" s="13" t="s">
        <v>100</v>
      </c>
      <c r="B8270" s="13" t="s">
        <v>99</v>
      </c>
      <c r="C8270" s="15">
        <v>46174</v>
      </c>
      <c r="D8270" s="15">
        <v>46203</v>
      </c>
      <c r="E8270" s="13" t="s">
        <v>363</v>
      </c>
      <c r="F8270" s="13" t="s">
        <v>365</v>
      </c>
      <c r="G8270" s="17">
        <v>3.0000000000000001E-3</v>
      </c>
      <c r="H8270" s="13" t="s">
        <v>227</v>
      </c>
      <c r="I8270" s="13" t="s">
        <v>51</v>
      </c>
    </row>
    <row r="8271" spans="1:9" ht="21" customHeight="1">
      <c r="A8271" s="13" t="s">
        <v>100</v>
      </c>
      <c r="B8271" s="13" t="s">
        <v>99</v>
      </c>
      <c r="C8271" s="15">
        <v>46174</v>
      </c>
      <c r="D8271" s="15">
        <v>46203</v>
      </c>
      <c r="E8271" s="13" t="s">
        <v>363</v>
      </c>
      <c r="F8271" s="13" t="s">
        <v>366</v>
      </c>
      <c r="G8271" s="17">
        <v>2E-3</v>
      </c>
      <c r="H8271" s="13" t="s">
        <v>227</v>
      </c>
      <c r="I8271" s="13" t="s">
        <v>51</v>
      </c>
    </row>
    <row r="8272" spans="1:9" ht="21" customHeight="1">
      <c r="A8272" s="13" t="s">
        <v>100</v>
      </c>
      <c r="B8272" s="13" t="s">
        <v>99</v>
      </c>
      <c r="C8272" s="15">
        <v>46174</v>
      </c>
      <c r="D8272" s="15">
        <v>46203</v>
      </c>
      <c r="E8272" s="13" t="s">
        <v>363</v>
      </c>
      <c r="F8272" s="13" t="s">
        <v>362</v>
      </c>
      <c r="G8272" s="17">
        <v>1E-3</v>
      </c>
      <c r="H8272" s="13" t="s">
        <v>227</v>
      </c>
      <c r="I8272" s="13" t="s">
        <v>51</v>
      </c>
    </row>
    <row r="8273" spans="1:9" ht="21" customHeight="1">
      <c r="A8273" s="13" t="s">
        <v>100</v>
      </c>
      <c r="B8273" s="13" t="s">
        <v>99</v>
      </c>
      <c r="C8273" s="15">
        <v>46174</v>
      </c>
      <c r="D8273" s="15">
        <v>46203</v>
      </c>
      <c r="E8273" s="13" t="s">
        <v>363</v>
      </c>
      <c r="F8273" s="13" t="s">
        <v>367</v>
      </c>
      <c r="G8273" s="17">
        <v>1E-3</v>
      </c>
      <c r="H8273" s="13" t="s">
        <v>227</v>
      </c>
      <c r="I8273" s="13" t="s">
        <v>51</v>
      </c>
    </row>
    <row r="8274" spans="1:9" ht="21" customHeight="1">
      <c r="A8274" s="13" t="s">
        <v>100</v>
      </c>
      <c r="B8274" s="13" t="s">
        <v>99</v>
      </c>
      <c r="C8274" s="15">
        <v>46174</v>
      </c>
      <c r="D8274" s="15">
        <v>46203</v>
      </c>
      <c r="E8274" s="13" t="s">
        <v>490</v>
      </c>
      <c r="F8274" s="13" t="s">
        <v>392</v>
      </c>
      <c r="G8274" s="17">
        <v>2E-3</v>
      </c>
      <c r="H8274" s="13" t="s">
        <v>227</v>
      </c>
      <c r="I8274" s="13" t="s">
        <v>51</v>
      </c>
    </row>
    <row r="8275" spans="1:9" ht="21" customHeight="1">
      <c r="A8275" s="13" t="s">
        <v>100</v>
      </c>
      <c r="B8275" s="13" t="s">
        <v>99</v>
      </c>
      <c r="C8275" s="15">
        <v>46174</v>
      </c>
      <c r="D8275" s="15">
        <v>46203</v>
      </c>
      <c r="E8275" s="13" t="s">
        <v>490</v>
      </c>
      <c r="F8275" s="13" t="s">
        <v>492</v>
      </c>
      <c r="G8275" s="17">
        <v>2E-3</v>
      </c>
      <c r="H8275" s="13" t="s">
        <v>227</v>
      </c>
      <c r="I8275" s="13" t="s">
        <v>51</v>
      </c>
    </row>
    <row r="8276" spans="1:9" ht="21" customHeight="1">
      <c r="A8276" s="13" t="s">
        <v>100</v>
      </c>
      <c r="B8276" s="13" t="s">
        <v>99</v>
      </c>
      <c r="C8276" s="15">
        <v>46174</v>
      </c>
      <c r="D8276" s="15">
        <v>46203</v>
      </c>
      <c r="E8276" s="13" t="s">
        <v>490</v>
      </c>
      <c r="F8276" s="13" t="s">
        <v>493</v>
      </c>
      <c r="G8276" s="17">
        <v>2E-3</v>
      </c>
      <c r="H8276" s="13" t="s">
        <v>227</v>
      </c>
      <c r="I8276" s="13" t="s">
        <v>51</v>
      </c>
    </row>
    <row r="8277" spans="1:9" ht="21" customHeight="1">
      <c r="A8277" s="13" t="s">
        <v>100</v>
      </c>
      <c r="B8277" s="13" t="s">
        <v>99</v>
      </c>
      <c r="C8277" s="15">
        <v>46174</v>
      </c>
      <c r="D8277" s="15">
        <v>46203</v>
      </c>
      <c r="E8277" s="13" t="s">
        <v>490</v>
      </c>
      <c r="F8277" s="13" t="s">
        <v>366</v>
      </c>
      <c r="G8277" s="17">
        <v>1E-3</v>
      </c>
      <c r="H8277" s="13" t="s">
        <v>227</v>
      </c>
      <c r="I8277" s="13" t="s">
        <v>51</v>
      </c>
    </row>
    <row r="8278" spans="1:9" ht="21" customHeight="1">
      <c r="A8278" s="13" t="s">
        <v>100</v>
      </c>
      <c r="B8278" s="13" t="s">
        <v>99</v>
      </c>
      <c r="C8278" s="15">
        <v>46174</v>
      </c>
      <c r="D8278" s="15">
        <v>46203</v>
      </c>
      <c r="E8278" s="13" t="s">
        <v>490</v>
      </c>
      <c r="F8278" s="13" t="s">
        <v>364</v>
      </c>
      <c r="G8278" s="17">
        <v>1E-3</v>
      </c>
      <c r="H8278" s="13" t="s">
        <v>227</v>
      </c>
      <c r="I8278" s="13" t="s">
        <v>51</v>
      </c>
    </row>
    <row r="8279" spans="1:9" ht="21" customHeight="1">
      <c r="A8279" s="13" t="s">
        <v>100</v>
      </c>
      <c r="B8279" s="13" t="s">
        <v>99</v>
      </c>
      <c r="C8279" s="15">
        <v>46174</v>
      </c>
      <c r="D8279" s="15">
        <v>46203</v>
      </c>
      <c r="E8279" s="13" t="s">
        <v>490</v>
      </c>
      <c r="F8279" s="13" t="s">
        <v>491</v>
      </c>
      <c r="G8279" s="17">
        <v>1E-3</v>
      </c>
      <c r="H8279" s="13" t="s">
        <v>227</v>
      </c>
      <c r="I8279" s="13" t="s">
        <v>51</v>
      </c>
    </row>
    <row r="8280" spans="1:9" ht="21" customHeight="1">
      <c r="A8280" s="13" t="s">
        <v>100</v>
      </c>
      <c r="B8280" s="13" t="s">
        <v>99</v>
      </c>
      <c r="C8280" s="15">
        <v>46174</v>
      </c>
      <c r="D8280" s="15">
        <v>46203</v>
      </c>
      <c r="E8280" s="13" t="s">
        <v>490</v>
      </c>
      <c r="F8280" s="13" t="s">
        <v>362</v>
      </c>
      <c r="G8280" s="17">
        <v>0</v>
      </c>
      <c r="H8280" s="13" t="s">
        <v>227</v>
      </c>
      <c r="I8280" s="13" t="s">
        <v>51</v>
      </c>
    </row>
    <row r="8281" spans="1:9" ht="21" customHeight="1">
      <c r="A8281" s="13" t="s">
        <v>100</v>
      </c>
      <c r="B8281" s="13" t="s">
        <v>99</v>
      </c>
      <c r="C8281" s="15">
        <v>46174</v>
      </c>
      <c r="D8281" s="15">
        <v>46203</v>
      </c>
      <c r="E8281" s="13" t="s">
        <v>490</v>
      </c>
      <c r="F8281" s="13" t="s">
        <v>395</v>
      </c>
      <c r="G8281" s="17">
        <v>0</v>
      </c>
      <c r="H8281" s="13" t="s">
        <v>227</v>
      </c>
      <c r="I8281" s="13" t="s">
        <v>51</v>
      </c>
    </row>
    <row r="8282" spans="1:9" ht="21" customHeight="1">
      <c r="A8282" s="13" t="s">
        <v>100</v>
      </c>
      <c r="B8282" s="13" t="s">
        <v>99</v>
      </c>
      <c r="C8282" s="15">
        <v>46174</v>
      </c>
      <c r="D8282" s="15">
        <v>46203</v>
      </c>
      <c r="E8282" s="13" t="s">
        <v>490</v>
      </c>
      <c r="F8282" s="13" t="s">
        <v>86</v>
      </c>
      <c r="G8282" s="17">
        <v>0</v>
      </c>
      <c r="H8282" s="13" t="s">
        <v>227</v>
      </c>
      <c r="I8282" s="13" t="s">
        <v>51</v>
      </c>
    </row>
    <row r="8283" spans="1:9" ht="21" customHeight="1">
      <c r="A8283" s="13" t="s">
        <v>100</v>
      </c>
      <c r="B8283" s="13" t="s">
        <v>99</v>
      </c>
      <c r="C8283" s="15">
        <v>46174</v>
      </c>
      <c r="D8283" s="15">
        <v>46203</v>
      </c>
      <c r="E8283" s="13" t="s">
        <v>414</v>
      </c>
      <c r="F8283" s="13" t="s">
        <v>415</v>
      </c>
      <c r="G8283" s="17">
        <v>2E-3</v>
      </c>
      <c r="H8283" s="13" t="s">
        <v>227</v>
      </c>
      <c r="I8283" s="13" t="s">
        <v>51</v>
      </c>
    </row>
    <row r="8284" spans="1:9" ht="21" customHeight="1">
      <c r="A8284" s="13" t="s">
        <v>100</v>
      </c>
      <c r="B8284" s="13" t="s">
        <v>99</v>
      </c>
      <c r="C8284" s="15">
        <v>46174</v>
      </c>
      <c r="D8284" s="15">
        <v>46203</v>
      </c>
      <c r="E8284" s="13" t="s">
        <v>414</v>
      </c>
      <c r="F8284" s="13" t="s">
        <v>418</v>
      </c>
      <c r="G8284" s="17">
        <v>1E-3</v>
      </c>
      <c r="H8284" s="13" t="s">
        <v>227</v>
      </c>
      <c r="I8284" s="13" t="s">
        <v>51</v>
      </c>
    </row>
    <row r="8285" spans="1:9" ht="21" customHeight="1">
      <c r="A8285" s="13" t="s">
        <v>100</v>
      </c>
      <c r="B8285" s="13" t="s">
        <v>99</v>
      </c>
      <c r="C8285" s="15">
        <v>46174</v>
      </c>
      <c r="D8285" s="15">
        <v>46203</v>
      </c>
      <c r="E8285" s="13" t="s">
        <v>414</v>
      </c>
      <c r="F8285" s="13" t="s">
        <v>416</v>
      </c>
      <c r="G8285" s="17">
        <v>1E-3</v>
      </c>
      <c r="H8285" s="13" t="s">
        <v>227</v>
      </c>
      <c r="I8285" s="13" t="s">
        <v>51</v>
      </c>
    </row>
    <row r="8286" spans="1:9" ht="21" customHeight="1">
      <c r="A8286" s="13" t="s">
        <v>100</v>
      </c>
      <c r="B8286" s="13" t="s">
        <v>99</v>
      </c>
      <c r="C8286" s="15">
        <v>46174</v>
      </c>
      <c r="D8286" s="15">
        <v>46203</v>
      </c>
      <c r="E8286" s="13" t="s">
        <v>414</v>
      </c>
      <c r="F8286" s="13" t="s">
        <v>417</v>
      </c>
      <c r="G8286" s="17">
        <v>1E-3</v>
      </c>
      <c r="H8286" s="13" t="s">
        <v>227</v>
      </c>
      <c r="I8286" s="13" t="s">
        <v>51</v>
      </c>
    </row>
    <row r="8287" spans="1:9" ht="21" customHeight="1">
      <c r="A8287" s="13" t="s">
        <v>100</v>
      </c>
      <c r="B8287" s="13" t="s">
        <v>99</v>
      </c>
      <c r="C8287" s="15">
        <v>46174</v>
      </c>
      <c r="D8287" s="15">
        <v>46203</v>
      </c>
      <c r="E8287" s="13" t="s">
        <v>414</v>
      </c>
      <c r="F8287" s="13" t="s">
        <v>419</v>
      </c>
      <c r="G8287" s="17">
        <v>1E-3</v>
      </c>
      <c r="H8287" s="13" t="s">
        <v>227</v>
      </c>
      <c r="I8287" s="13" t="s">
        <v>51</v>
      </c>
    </row>
    <row r="8288" spans="1:9" ht="21" customHeight="1">
      <c r="A8288" s="13" t="s">
        <v>100</v>
      </c>
      <c r="B8288" s="13" t="s">
        <v>99</v>
      </c>
      <c r="C8288" s="15">
        <v>46174</v>
      </c>
      <c r="D8288" s="15">
        <v>46203</v>
      </c>
      <c r="E8288" s="13" t="s">
        <v>414</v>
      </c>
      <c r="F8288" s="13" t="s">
        <v>425</v>
      </c>
      <c r="G8288" s="17">
        <v>1E-3</v>
      </c>
      <c r="H8288" s="13" t="s">
        <v>227</v>
      </c>
      <c r="I8288" s="13" t="s">
        <v>51</v>
      </c>
    </row>
    <row r="8289" spans="1:9" ht="21" customHeight="1">
      <c r="A8289" s="13" t="s">
        <v>100</v>
      </c>
      <c r="B8289" s="13" t="s">
        <v>99</v>
      </c>
      <c r="C8289" s="15">
        <v>46174</v>
      </c>
      <c r="D8289" s="15">
        <v>46203</v>
      </c>
      <c r="E8289" s="13" t="s">
        <v>414</v>
      </c>
      <c r="F8289" s="13" t="s">
        <v>421</v>
      </c>
      <c r="G8289" s="17">
        <v>0</v>
      </c>
      <c r="H8289" s="13" t="s">
        <v>227</v>
      </c>
      <c r="I8289" s="13" t="s">
        <v>51</v>
      </c>
    </row>
    <row r="8290" spans="1:9" ht="21" customHeight="1">
      <c r="A8290" s="13" t="s">
        <v>100</v>
      </c>
      <c r="B8290" s="13" t="s">
        <v>99</v>
      </c>
      <c r="C8290" s="15">
        <v>46174</v>
      </c>
      <c r="D8290" s="15">
        <v>46203</v>
      </c>
      <c r="E8290" s="13" t="s">
        <v>414</v>
      </c>
      <c r="F8290" s="13" t="s">
        <v>422</v>
      </c>
      <c r="G8290" s="17">
        <v>0</v>
      </c>
      <c r="H8290" s="13" t="s">
        <v>227</v>
      </c>
      <c r="I8290" s="13" t="s">
        <v>51</v>
      </c>
    </row>
    <row r="8291" spans="1:9" ht="21" customHeight="1">
      <c r="A8291" s="13" t="s">
        <v>100</v>
      </c>
      <c r="B8291" s="13" t="s">
        <v>99</v>
      </c>
      <c r="C8291" s="15">
        <v>46174</v>
      </c>
      <c r="D8291" s="15">
        <v>46203</v>
      </c>
      <c r="E8291" s="13" t="s">
        <v>414</v>
      </c>
      <c r="F8291" s="13" t="s">
        <v>423</v>
      </c>
      <c r="G8291" s="17">
        <v>0</v>
      </c>
      <c r="H8291" s="13" t="s">
        <v>227</v>
      </c>
      <c r="I8291" s="13" t="s">
        <v>51</v>
      </c>
    </row>
    <row r="8292" spans="1:9" ht="21" customHeight="1">
      <c r="A8292" s="13" t="s">
        <v>100</v>
      </c>
      <c r="B8292" s="13" t="s">
        <v>99</v>
      </c>
      <c r="C8292" s="15">
        <v>46174</v>
      </c>
      <c r="D8292" s="15">
        <v>46203</v>
      </c>
      <c r="E8292" s="13" t="s">
        <v>414</v>
      </c>
      <c r="F8292" s="13" t="s">
        <v>424</v>
      </c>
      <c r="G8292" s="17">
        <v>0</v>
      </c>
      <c r="H8292" s="13" t="s">
        <v>227</v>
      </c>
      <c r="I8292" s="13" t="s">
        <v>51</v>
      </c>
    </row>
    <row r="8293" spans="1:9" ht="21" customHeight="1">
      <c r="A8293" s="13" t="s">
        <v>100</v>
      </c>
      <c r="B8293" s="13" t="s">
        <v>99</v>
      </c>
      <c r="C8293" s="15">
        <v>46174</v>
      </c>
      <c r="D8293" s="15">
        <v>46203</v>
      </c>
      <c r="E8293" s="13" t="s">
        <v>414</v>
      </c>
      <c r="F8293" s="13" t="s">
        <v>426</v>
      </c>
      <c r="G8293" s="17">
        <v>0</v>
      </c>
      <c r="H8293" s="13" t="s">
        <v>227</v>
      </c>
      <c r="I8293" s="13" t="s">
        <v>51</v>
      </c>
    </row>
    <row r="8294" spans="1:9" ht="21" customHeight="1">
      <c r="A8294" s="13" t="s">
        <v>100</v>
      </c>
      <c r="B8294" s="13" t="s">
        <v>99</v>
      </c>
      <c r="C8294" s="15">
        <v>46174</v>
      </c>
      <c r="D8294" s="15">
        <v>46203</v>
      </c>
      <c r="E8294" s="13" t="s">
        <v>414</v>
      </c>
      <c r="F8294" s="13" t="s">
        <v>427</v>
      </c>
      <c r="G8294" s="17">
        <v>0</v>
      </c>
      <c r="H8294" s="13" t="s">
        <v>227</v>
      </c>
      <c r="I8294" s="13" t="s">
        <v>51</v>
      </c>
    </row>
    <row r="8295" spans="1:9" ht="21" customHeight="1">
      <c r="A8295" s="13" t="s">
        <v>100</v>
      </c>
      <c r="B8295" s="13" t="s">
        <v>99</v>
      </c>
      <c r="C8295" s="15">
        <v>46174</v>
      </c>
      <c r="D8295" s="15">
        <v>46203</v>
      </c>
      <c r="E8295" s="13" t="s">
        <v>414</v>
      </c>
      <c r="F8295" s="13" t="s">
        <v>420</v>
      </c>
      <c r="G8295" s="17">
        <v>0</v>
      </c>
      <c r="H8295" s="13" t="s">
        <v>227</v>
      </c>
      <c r="I8295" s="13" t="s">
        <v>51</v>
      </c>
    </row>
    <row r="8296" spans="1:9" ht="21" customHeight="1">
      <c r="A8296" s="13" t="s">
        <v>100</v>
      </c>
      <c r="B8296" s="13" t="s">
        <v>99</v>
      </c>
      <c r="C8296" s="15">
        <v>46174</v>
      </c>
      <c r="D8296" s="15">
        <v>46203</v>
      </c>
      <c r="E8296" s="13" t="s">
        <v>414</v>
      </c>
      <c r="F8296" s="13" t="s">
        <v>428</v>
      </c>
      <c r="G8296" s="17">
        <v>0</v>
      </c>
      <c r="H8296" s="13" t="s">
        <v>227</v>
      </c>
      <c r="I8296" s="13" t="s">
        <v>51</v>
      </c>
    </row>
    <row r="8297" spans="1:9" ht="21" customHeight="1">
      <c r="A8297" s="13" t="s">
        <v>100</v>
      </c>
      <c r="B8297" s="13" t="s">
        <v>99</v>
      </c>
      <c r="C8297" s="15">
        <v>46174</v>
      </c>
      <c r="D8297" s="15">
        <v>46203</v>
      </c>
      <c r="E8297" s="13" t="s">
        <v>53</v>
      </c>
      <c r="F8297" s="13" t="s">
        <v>474</v>
      </c>
      <c r="G8297" s="17">
        <v>2E-3</v>
      </c>
      <c r="H8297" s="13" t="s">
        <v>227</v>
      </c>
      <c r="I8297" s="13" t="s">
        <v>51</v>
      </c>
    </row>
    <row r="8298" spans="1:9" ht="21" customHeight="1">
      <c r="A8298" s="13" t="s">
        <v>100</v>
      </c>
      <c r="B8298" s="13" t="s">
        <v>99</v>
      </c>
      <c r="C8298" s="15">
        <v>46174</v>
      </c>
      <c r="D8298" s="15">
        <v>46203</v>
      </c>
      <c r="E8298" s="13" t="s">
        <v>53</v>
      </c>
      <c r="F8298" s="13" t="s">
        <v>475</v>
      </c>
      <c r="G8298" s="17">
        <v>1E-3</v>
      </c>
      <c r="H8298" s="13" t="s">
        <v>227</v>
      </c>
      <c r="I8298" s="13" t="s">
        <v>51</v>
      </c>
    </row>
    <row r="8299" spans="1:9" ht="21" customHeight="1">
      <c r="A8299" s="13" t="s">
        <v>100</v>
      </c>
      <c r="B8299" s="13" t="s">
        <v>99</v>
      </c>
      <c r="C8299" s="15">
        <v>46174</v>
      </c>
      <c r="D8299" s="15">
        <v>46203</v>
      </c>
      <c r="E8299" s="13" t="s">
        <v>53</v>
      </c>
      <c r="F8299" s="13" t="s">
        <v>476</v>
      </c>
      <c r="G8299" s="17">
        <v>1E-3</v>
      </c>
      <c r="H8299" s="13" t="s">
        <v>227</v>
      </c>
      <c r="I8299" s="13" t="s">
        <v>51</v>
      </c>
    </row>
    <row r="8300" spans="1:9" ht="21" customHeight="1">
      <c r="A8300" s="13" t="s">
        <v>100</v>
      </c>
      <c r="B8300" s="13" t="s">
        <v>99</v>
      </c>
      <c r="C8300" s="15">
        <v>46174</v>
      </c>
      <c r="D8300" s="15">
        <v>46203</v>
      </c>
      <c r="E8300" s="13" t="s">
        <v>53</v>
      </c>
      <c r="F8300" s="13" t="s">
        <v>477</v>
      </c>
      <c r="G8300" s="17">
        <v>1E-3</v>
      </c>
      <c r="H8300" s="13" t="s">
        <v>227</v>
      </c>
      <c r="I8300" s="13" t="s">
        <v>51</v>
      </c>
    </row>
    <row r="8301" spans="1:9" ht="21" customHeight="1">
      <c r="A8301" s="13" t="s">
        <v>100</v>
      </c>
      <c r="B8301" s="13" t="s">
        <v>99</v>
      </c>
      <c r="C8301" s="15">
        <v>46174</v>
      </c>
      <c r="D8301" s="15">
        <v>46203</v>
      </c>
      <c r="E8301" s="13" t="s">
        <v>53</v>
      </c>
      <c r="F8301" s="13" t="s">
        <v>483</v>
      </c>
      <c r="G8301" s="17">
        <v>1E-3</v>
      </c>
      <c r="H8301" s="13" t="s">
        <v>227</v>
      </c>
      <c r="I8301" s="13" t="s">
        <v>51</v>
      </c>
    </row>
    <row r="8302" spans="1:9" ht="21" customHeight="1">
      <c r="A8302" s="13" t="s">
        <v>100</v>
      </c>
      <c r="B8302" s="13" t="s">
        <v>99</v>
      </c>
      <c r="C8302" s="15">
        <v>46174</v>
      </c>
      <c r="D8302" s="15">
        <v>46203</v>
      </c>
      <c r="E8302" s="13" t="s">
        <v>53</v>
      </c>
      <c r="F8302" s="13" t="s">
        <v>478</v>
      </c>
      <c r="G8302" s="17">
        <v>0</v>
      </c>
      <c r="H8302" s="13" t="s">
        <v>227</v>
      </c>
      <c r="I8302" s="13" t="s">
        <v>51</v>
      </c>
    </row>
    <row r="8303" spans="1:9" ht="21" customHeight="1">
      <c r="A8303" s="13" t="s">
        <v>100</v>
      </c>
      <c r="B8303" s="13" t="s">
        <v>99</v>
      </c>
      <c r="C8303" s="15">
        <v>46174</v>
      </c>
      <c r="D8303" s="15">
        <v>46203</v>
      </c>
      <c r="E8303" s="13" t="s">
        <v>53</v>
      </c>
      <c r="F8303" s="13" t="s">
        <v>479</v>
      </c>
      <c r="G8303" s="17">
        <v>0</v>
      </c>
      <c r="H8303" s="13" t="s">
        <v>227</v>
      </c>
      <c r="I8303" s="13" t="s">
        <v>51</v>
      </c>
    </row>
    <row r="8304" spans="1:9" ht="21" customHeight="1">
      <c r="A8304" s="13" t="s">
        <v>100</v>
      </c>
      <c r="B8304" s="13" t="s">
        <v>99</v>
      </c>
      <c r="C8304" s="15">
        <v>46174</v>
      </c>
      <c r="D8304" s="15">
        <v>46203</v>
      </c>
      <c r="E8304" s="13" t="s">
        <v>53</v>
      </c>
      <c r="F8304" s="13" t="s">
        <v>480</v>
      </c>
      <c r="G8304" s="17">
        <v>0</v>
      </c>
      <c r="H8304" s="13" t="s">
        <v>227</v>
      </c>
      <c r="I8304" s="13" t="s">
        <v>51</v>
      </c>
    </row>
    <row r="8305" spans="1:9" ht="21" customHeight="1">
      <c r="A8305" s="13" t="s">
        <v>100</v>
      </c>
      <c r="B8305" s="13" t="s">
        <v>99</v>
      </c>
      <c r="C8305" s="15">
        <v>46174</v>
      </c>
      <c r="D8305" s="15">
        <v>46203</v>
      </c>
      <c r="E8305" s="13" t="s">
        <v>53</v>
      </c>
      <c r="F8305" s="13" t="s">
        <v>481</v>
      </c>
      <c r="G8305" s="17">
        <v>0</v>
      </c>
      <c r="H8305" s="13" t="s">
        <v>227</v>
      </c>
      <c r="I8305" s="13" t="s">
        <v>51</v>
      </c>
    </row>
    <row r="8306" spans="1:9" ht="21" customHeight="1">
      <c r="A8306" s="13" t="s">
        <v>100</v>
      </c>
      <c r="B8306" s="13" t="s">
        <v>99</v>
      </c>
      <c r="C8306" s="15">
        <v>46174</v>
      </c>
      <c r="D8306" s="15">
        <v>46203</v>
      </c>
      <c r="E8306" s="13" t="s">
        <v>53</v>
      </c>
      <c r="F8306" s="13" t="s">
        <v>482</v>
      </c>
      <c r="G8306" s="17">
        <v>0</v>
      </c>
      <c r="H8306" s="13" t="s">
        <v>227</v>
      </c>
      <c r="I8306" s="13" t="s">
        <v>51</v>
      </c>
    </row>
    <row r="8307" spans="1:9" ht="21" customHeight="1">
      <c r="A8307" s="13" t="s">
        <v>100</v>
      </c>
      <c r="B8307" s="13" t="s">
        <v>99</v>
      </c>
      <c r="C8307" s="15">
        <v>46174</v>
      </c>
      <c r="D8307" s="15">
        <v>46203</v>
      </c>
      <c r="E8307" s="13" t="s">
        <v>53</v>
      </c>
      <c r="F8307" s="13" t="s">
        <v>46</v>
      </c>
      <c r="G8307" s="17">
        <v>0</v>
      </c>
      <c r="H8307" s="13" t="s">
        <v>227</v>
      </c>
      <c r="I8307" s="13" t="s">
        <v>51</v>
      </c>
    </row>
    <row r="8308" spans="1:9" ht="21" customHeight="1">
      <c r="A8308" s="13" t="s">
        <v>100</v>
      </c>
      <c r="B8308" s="13" t="s">
        <v>99</v>
      </c>
      <c r="C8308" s="15">
        <v>46174</v>
      </c>
      <c r="D8308" s="15">
        <v>46203</v>
      </c>
      <c r="E8308" s="13" t="s">
        <v>53</v>
      </c>
      <c r="F8308" s="13" t="s">
        <v>484</v>
      </c>
      <c r="G8308" s="17">
        <v>0</v>
      </c>
      <c r="H8308" s="13" t="s">
        <v>227</v>
      </c>
      <c r="I8308" s="13" t="s">
        <v>51</v>
      </c>
    </row>
    <row r="8309" spans="1:9" ht="21" customHeight="1">
      <c r="A8309" s="13" t="s">
        <v>100</v>
      </c>
      <c r="B8309" s="13" t="s">
        <v>99</v>
      </c>
      <c r="C8309" s="15">
        <v>46174</v>
      </c>
      <c r="D8309" s="15">
        <v>46203</v>
      </c>
      <c r="E8309" s="13" t="s">
        <v>53</v>
      </c>
      <c r="F8309" s="13" t="s">
        <v>485</v>
      </c>
      <c r="G8309" s="17">
        <v>0</v>
      </c>
      <c r="H8309" s="13" t="s">
        <v>227</v>
      </c>
      <c r="I8309" s="13" t="s">
        <v>51</v>
      </c>
    </row>
    <row r="8310" spans="1:9" ht="21" customHeight="1">
      <c r="A8310" s="13" t="s">
        <v>100</v>
      </c>
      <c r="B8310" s="13" t="s">
        <v>99</v>
      </c>
      <c r="C8310" s="15">
        <v>46174</v>
      </c>
      <c r="D8310" s="15">
        <v>46203</v>
      </c>
      <c r="E8310" s="13" t="s">
        <v>53</v>
      </c>
      <c r="F8310" s="13" t="s">
        <v>486</v>
      </c>
      <c r="G8310" s="17">
        <v>0</v>
      </c>
      <c r="H8310" s="13" t="s">
        <v>227</v>
      </c>
      <c r="I8310" s="13" t="s">
        <v>51</v>
      </c>
    </row>
    <row r="8311" spans="1:9" ht="21" customHeight="1">
      <c r="A8311" s="13" t="s">
        <v>100</v>
      </c>
      <c r="B8311" s="13" t="s">
        <v>99</v>
      </c>
      <c r="C8311" s="15">
        <v>46174</v>
      </c>
      <c r="D8311" s="15">
        <v>46203</v>
      </c>
      <c r="E8311" s="13" t="s">
        <v>53</v>
      </c>
      <c r="F8311" s="13" t="s">
        <v>487</v>
      </c>
      <c r="G8311" s="17">
        <v>0</v>
      </c>
      <c r="H8311" s="13" t="s">
        <v>227</v>
      </c>
      <c r="I8311" s="13" t="s">
        <v>51</v>
      </c>
    </row>
    <row r="8312" spans="1:9" ht="21" customHeight="1">
      <c r="A8312" s="13" t="s">
        <v>100</v>
      </c>
      <c r="B8312" s="13" t="s">
        <v>99</v>
      </c>
      <c r="C8312" s="15">
        <v>46174</v>
      </c>
      <c r="D8312" s="15">
        <v>46203</v>
      </c>
      <c r="E8312" s="13" t="s">
        <v>53</v>
      </c>
      <c r="F8312" s="13" t="s">
        <v>488</v>
      </c>
      <c r="G8312" s="17">
        <v>0</v>
      </c>
      <c r="H8312" s="13" t="s">
        <v>227</v>
      </c>
      <c r="I8312" s="13" t="s">
        <v>51</v>
      </c>
    </row>
    <row r="8313" spans="1:9" ht="21" customHeight="1">
      <c r="A8313" s="13" t="s">
        <v>100</v>
      </c>
      <c r="B8313" s="13" t="s">
        <v>99</v>
      </c>
      <c r="C8313" s="15">
        <v>46174</v>
      </c>
      <c r="D8313" s="15">
        <v>46203</v>
      </c>
      <c r="E8313" s="13" t="s">
        <v>53</v>
      </c>
      <c r="F8313" s="13" t="s">
        <v>445</v>
      </c>
      <c r="G8313" s="17">
        <v>0</v>
      </c>
      <c r="H8313" s="13" t="s">
        <v>227</v>
      </c>
      <c r="I8313" s="13" t="s">
        <v>51</v>
      </c>
    </row>
    <row r="8314" spans="1:9" ht="21" customHeight="1">
      <c r="A8314" s="13" t="s">
        <v>100</v>
      </c>
      <c r="B8314" s="13" t="s">
        <v>99</v>
      </c>
      <c r="C8314" s="15">
        <v>46174</v>
      </c>
      <c r="D8314" s="15">
        <v>46203</v>
      </c>
      <c r="E8314" s="13" t="s">
        <v>53</v>
      </c>
      <c r="F8314" s="13" t="s">
        <v>489</v>
      </c>
      <c r="G8314" s="17">
        <v>0</v>
      </c>
      <c r="H8314" s="13" t="s">
        <v>227</v>
      </c>
      <c r="I8314" s="13" t="s">
        <v>51</v>
      </c>
    </row>
    <row r="8315" spans="1:9" ht="21" customHeight="1">
      <c r="A8315" s="13" t="s">
        <v>100</v>
      </c>
      <c r="B8315" s="13" t="s">
        <v>99</v>
      </c>
      <c r="C8315" s="15">
        <v>46174</v>
      </c>
      <c r="D8315" s="15">
        <v>46203</v>
      </c>
      <c r="E8315" s="13" t="s">
        <v>505</v>
      </c>
      <c r="F8315" s="13" t="s">
        <v>362</v>
      </c>
      <c r="G8315" s="17">
        <v>1E-3</v>
      </c>
      <c r="H8315" s="13" t="s">
        <v>227</v>
      </c>
      <c r="I8315" s="13" t="s">
        <v>51</v>
      </c>
    </row>
    <row r="8316" spans="1:9" ht="21" customHeight="1">
      <c r="A8316" s="13" t="s">
        <v>100</v>
      </c>
      <c r="B8316" s="13" t="s">
        <v>99</v>
      </c>
      <c r="C8316" s="15">
        <v>46174</v>
      </c>
      <c r="D8316" s="15">
        <v>46203</v>
      </c>
      <c r="E8316" s="13" t="s">
        <v>505</v>
      </c>
      <c r="F8316" s="13" t="s">
        <v>395</v>
      </c>
      <c r="G8316" s="17">
        <v>1E-3</v>
      </c>
      <c r="H8316" s="13" t="s">
        <v>227</v>
      </c>
      <c r="I8316" s="13" t="s">
        <v>51</v>
      </c>
    </row>
    <row r="8317" spans="1:9" ht="21" customHeight="1">
      <c r="A8317" s="13" t="s">
        <v>100</v>
      </c>
      <c r="B8317" s="13" t="s">
        <v>99</v>
      </c>
      <c r="C8317" s="15">
        <v>46174</v>
      </c>
      <c r="D8317" s="15">
        <v>46203</v>
      </c>
      <c r="E8317" s="13" t="s">
        <v>505</v>
      </c>
      <c r="F8317" s="13" t="s">
        <v>366</v>
      </c>
      <c r="G8317" s="17">
        <v>1E-3</v>
      </c>
      <c r="H8317" s="13" t="s">
        <v>227</v>
      </c>
      <c r="I8317" s="13" t="s">
        <v>51</v>
      </c>
    </row>
    <row r="8318" spans="1:9" ht="21" customHeight="1">
      <c r="A8318" s="13" t="s">
        <v>100</v>
      </c>
      <c r="B8318" s="13" t="s">
        <v>99</v>
      </c>
      <c r="C8318" s="15">
        <v>46174</v>
      </c>
      <c r="D8318" s="15">
        <v>46203</v>
      </c>
      <c r="E8318" s="13" t="s">
        <v>505</v>
      </c>
      <c r="F8318" s="13" t="s">
        <v>392</v>
      </c>
      <c r="G8318" s="17">
        <v>1E-3</v>
      </c>
      <c r="H8318" s="13" t="s">
        <v>227</v>
      </c>
      <c r="I8318" s="13" t="s">
        <v>51</v>
      </c>
    </row>
    <row r="8319" spans="1:9" ht="21" customHeight="1">
      <c r="A8319" s="13" t="s">
        <v>100</v>
      </c>
      <c r="B8319" s="13" t="s">
        <v>99</v>
      </c>
      <c r="C8319" s="15">
        <v>46174</v>
      </c>
      <c r="D8319" s="15">
        <v>46203</v>
      </c>
      <c r="E8319" s="13" t="s">
        <v>505</v>
      </c>
      <c r="F8319" s="13" t="s">
        <v>506</v>
      </c>
      <c r="G8319" s="17">
        <v>1E-3</v>
      </c>
      <c r="H8319" s="13" t="s">
        <v>227</v>
      </c>
      <c r="I8319" s="13" t="s">
        <v>51</v>
      </c>
    </row>
    <row r="8320" spans="1:9" ht="21" customHeight="1">
      <c r="A8320" s="13" t="s">
        <v>100</v>
      </c>
      <c r="B8320" s="13" t="s">
        <v>99</v>
      </c>
      <c r="C8320" s="15">
        <v>46174</v>
      </c>
      <c r="D8320" s="15">
        <v>46203</v>
      </c>
      <c r="E8320" s="13" t="s">
        <v>429</v>
      </c>
      <c r="F8320" s="13" t="s">
        <v>429</v>
      </c>
      <c r="G8320" s="17">
        <v>3.0000000000000001E-3</v>
      </c>
      <c r="H8320" s="13" t="s">
        <v>227</v>
      </c>
      <c r="I8320" s="13" t="s">
        <v>51</v>
      </c>
    </row>
    <row r="8321" spans="1:9" ht="21" customHeight="1">
      <c r="A8321" s="13" t="s">
        <v>113</v>
      </c>
      <c r="B8321" s="13" t="s">
        <v>112</v>
      </c>
      <c r="C8321" s="15">
        <v>45149</v>
      </c>
      <c r="D8321" s="15">
        <v>45169</v>
      </c>
      <c r="E8321" s="13" t="s">
        <v>115</v>
      </c>
      <c r="F8321" s="13" t="s">
        <v>433</v>
      </c>
      <c r="G8321" s="17">
        <v>7.5999999999999998E-2</v>
      </c>
      <c r="H8321" s="13" t="s">
        <v>229</v>
      </c>
      <c r="I8321" s="13" t="s">
        <v>51</v>
      </c>
    </row>
    <row r="8322" spans="1:9" ht="21" customHeight="1">
      <c r="A8322" s="13" t="s">
        <v>113</v>
      </c>
      <c r="B8322" s="13" t="s">
        <v>112</v>
      </c>
      <c r="C8322" s="15">
        <v>45149</v>
      </c>
      <c r="D8322" s="15">
        <v>45169</v>
      </c>
      <c r="E8322" s="13" t="s">
        <v>115</v>
      </c>
      <c r="F8322" s="13" t="s">
        <v>440</v>
      </c>
      <c r="G8322" s="17">
        <v>5.7000000000000002E-2</v>
      </c>
      <c r="H8322" s="13" t="s">
        <v>229</v>
      </c>
      <c r="I8322" s="13" t="s">
        <v>51</v>
      </c>
    </row>
    <row r="8323" spans="1:9" ht="21" customHeight="1">
      <c r="A8323" s="13" t="s">
        <v>113</v>
      </c>
      <c r="B8323" s="13" t="s">
        <v>112</v>
      </c>
      <c r="C8323" s="15">
        <v>45149</v>
      </c>
      <c r="D8323" s="15">
        <v>45169</v>
      </c>
      <c r="E8323" s="13" t="s">
        <v>115</v>
      </c>
      <c r="F8323" s="13" t="s">
        <v>434</v>
      </c>
      <c r="G8323" s="17">
        <v>2.5000000000000001E-2</v>
      </c>
      <c r="H8323" s="13" t="s">
        <v>229</v>
      </c>
      <c r="I8323" s="13" t="s">
        <v>51</v>
      </c>
    </row>
    <row r="8324" spans="1:9" ht="21" customHeight="1">
      <c r="A8324" s="13" t="s">
        <v>113</v>
      </c>
      <c r="B8324" s="13" t="s">
        <v>112</v>
      </c>
      <c r="C8324" s="15">
        <v>45149</v>
      </c>
      <c r="D8324" s="15">
        <v>45169</v>
      </c>
      <c r="E8324" s="13" t="s">
        <v>115</v>
      </c>
      <c r="F8324" s="13" t="s">
        <v>446</v>
      </c>
      <c r="G8324" s="17">
        <v>0.02</v>
      </c>
      <c r="H8324" s="13" t="s">
        <v>229</v>
      </c>
      <c r="I8324" s="13" t="s">
        <v>51</v>
      </c>
    </row>
    <row r="8325" spans="1:9" ht="21" customHeight="1">
      <c r="A8325" s="13" t="s">
        <v>113</v>
      </c>
      <c r="B8325" s="13" t="s">
        <v>112</v>
      </c>
      <c r="C8325" s="15">
        <v>45149</v>
      </c>
      <c r="D8325" s="15">
        <v>45169</v>
      </c>
      <c r="E8325" s="13" t="s">
        <v>115</v>
      </c>
      <c r="F8325" s="13" t="s">
        <v>431</v>
      </c>
      <c r="G8325" s="17">
        <v>1.6E-2</v>
      </c>
      <c r="H8325" s="13" t="s">
        <v>229</v>
      </c>
      <c r="I8325" s="13" t="s">
        <v>51</v>
      </c>
    </row>
    <row r="8326" spans="1:9" ht="21" customHeight="1">
      <c r="A8326" s="13" t="s">
        <v>113</v>
      </c>
      <c r="B8326" s="13" t="s">
        <v>112</v>
      </c>
      <c r="C8326" s="15">
        <v>45149</v>
      </c>
      <c r="D8326" s="15">
        <v>45169</v>
      </c>
      <c r="E8326" s="13" t="s">
        <v>115</v>
      </c>
      <c r="F8326" s="13" t="s">
        <v>435</v>
      </c>
      <c r="G8326" s="17">
        <v>1.6E-2</v>
      </c>
      <c r="H8326" s="13" t="s">
        <v>229</v>
      </c>
      <c r="I8326" s="13" t="s">
        <v>51</v>
      </c>
    </row>
    <row r="8327" spans="1:9" ht="21" customHeight="1">
      <c r="A8327" s="13" t="s">
        <v>113</v>
      </c>
      <c r="B8327" s="13" t="s">
        <v>112</v>
      </c>
      <c r="C8327" s="15">
        <v>45149</v>
      </c>
      <c r="D8327" s="15">
        <v>45169</v>
      </c>
      <c r="E8327" s="13" t="s">
        <v>115</v>
      </c>
      <c r="F8327" s="13" t="s">
        <v>430</v>
      </c>
      <c r="G8327" s="17">
        <v>1.4999999999999999E-2</v>
      </c>
      <c r="H8327" s="13" t="s">
        <v>229</v>
      </c>
      <c r="I8327" s="13" t="s">
        <v>51</v>
      </c>
    </row>
    <row r="8328" spans="1:9" ht="21" customHeight="1">
      <c r="A8328" s="13" t="s">
        <v>113</v>
      </c>
      <c r="B8328" s="13" t="s">
        <v>112</v>
      </c>
      <c r="C8328" s="15">
        <v>45149</v>
      </c>
      <c r="D8328" s="15">
        <v>45169</v>
      </c>
      <c r="E8328" s="13" t="s">
        <v>115</v>
      </c>
      <c r="F8328" s="13" t="s">
        <v>439</v>
      </c>
      <c r="G8328" s="17">
        <v>1.4999999999999999E-2</v>
      </c>
      <c r="H8328" s="13" t="s">
        <v>229</v>
      </c>
      <c r="I8328" s="13" t="s">
        <v>51</v>
      </c>
    </row>
    <row r="8329" spans="1:9" ht="21" customHeight="1">
      <c r="A8329" s="13" t="s">
        <v>113</v>
      </c>
      <c r="B8329" s="13" t="s">
        <v>112</v>
      </c>
      <c r="C8329" s="15">
        <v>45149</v>
      </c>
      <c r="D8329" s="15">
        <v>45169</v>
      </c>
      <c r="E8329" s="13" t="s">
        <v>115</v>
      </c>
      <c r="F8329" s="13" t="s">
        <v>438</v>
      </c>
      <c r="G8329" s="17">
        <v>1.3000000000000001E-2</v>
      </c>
      <c r="H8329" s="13" t="s">
        <v>229</v>
      </c>
      <c r="I8329" s="13" t="s">
        <v>51</v>
      </c>
    </row>
    <row r="8330" spans="1:9" ht="21" customHeight="1">
      <c r="A8330" s="13" t="s">
        <v>113</v>
      </c>
      <c r="B8330" s="13" t="s">
        <v>112</v>
      </c>
      <c r="C8330" s="15">
        <v>45149</v>
      </c>
      <c r="D8330" s="15">
        <v>45169</v>
      </c>
      <c r="E8330" s="13" t="s">
        <v>115</v>
      </c>
      <c r="F8330" s="13" t="s">
        <v>437</v>
      </c>
      <c r="G8330" s="17">
        <v>1.2E-2</v>
      </c>
      <c r="H8330" s="13" t="s">
        <v>229</v>
      </c>
      <c r="I8330" s="13" t="s">
        <v>51</v>
      </c>
    </row>
    <row r="8331" spans="1:9" ht="21" customHeight="1">
      <c r="A8331" s="13" t="s">
        <v>113</v>
      </c>
      <c r="B8331" s="13" t="s">
        <v>112</v>
      </c>
      <c r="C8331" s="15">
        <v>45149</v>
      </c>
      <c r="D8331" s="15">
        <v>45169</v>
      </c>
      <c r="E8331" s="13" t="s">
        <v>115</v>
      </c>
      <c r="F8331" s="13" t="s">
        <v>436</v>
      </c>
      <c r="G8331" s="17">
        <v>1.2E-2</v>
      </c>
      <c r="H8331" s="13" t="s">
        <v>229</v>
      </c>
      <c r="I8331" s="13" t="s">
        <v>51</v>
      </c>
    </row>
    <row r="8332" spans="1:9" ht="21" customHeight="1">
      <c r="A8332" s="13" t="s">
        <v>113</v>
      </c>
      <c r="B8332" s="13" t="s">
        <v>112</v>
      </c>
      <c r="C8332" s="15">
        <v>45149</v>
      </c>
      <c r="D8332" s="15">
        <v>45169</v>
      </c>
      <c r="E8332" s="13" t="s">
        <v>115</v>
      </c>
      <c r="F8332" s="13" t="s">
        <v>432</v>
      </c>
      <c r="G8332" s="17">
        <v>8.0000000000000002E-3</v>
      </c>
      <c r="H8332" s="13" t="s">
        <v>229</v>
      </c>
      <c r="I8332" s="13" t="s">
        <v>51</v>
      </c>
    </row>
    <row r="8333" spans="1:9" ht="21" customHeight="1">
      <c r="A8333" s="13" t="s">
        <v>113</v>
      </c>
      <c r="B8333" s="13" t="s">
        <v>112</v>
      </c>
      <c r="C8333" s="15">
        <v>45149</v>
      </c>
      <c r="D8333" s="15">
        <v>45169</v>
      </c>
      <c r="E8333" s="13" t="s">
        <v>115</v>
      </c>
      <c r="F8333" s="13" t="s">
        <v>445</v>
      </c>
      <c r="G8333" s="17">
        <v>6.9999999999999993E-3</v>
      </c>
      <c r="H8333" s="13" t="s">
        <v>229</v>
      </c>
      <c r="I8333" s="13" t="s">
        <v>51</v>
      </c>
    </row>
    <row r="8334" spans="1:9" ht="21" customHeight="1">
      <c r="A8334" s="13" t="s">
        <v>113</v>
      </c>
      <c r="B8334" s="13" t="s">
        <v>112</v>
      </c>
      <c r="C8334" s="15">
        <v>45149</v>
      </c>
      <c r="D8334" s="15">
        <v>45169</v>
      </c>
      <c r="E8334" s="13" t="s">
        <v>115</v>
      </c>
      <c r="F8334" s="13" t="s">
        <v>443</v>
      </c>
      <c r="G8334" s="17">
        <v>5.0000000000000001E-3</v>
      </c>
      <c r="H8334" s="13" t="s">
        <v>229</v>
      </c>
      <c r="I8334" s="13" t="s">
        <v>51</v>
      </c>
    </row>
    <row r="8335" spans="1:9" ht="21" customHeight="1">
      <c r="A8335" s="13" t="s">
        <v>113</v>
      </c>
      <c r="B8335" s="13" t="s">
        <v>112</v>
      </c>
      <c r="C8335" s="15">
        <v>45149</v>
      </c>
      <c r="D8335" s="15">
        <v>45169</v>
      </c>
      <c r="E8335" s="13" t="s">
        <v>115</v>
      </c>
      <c r="F8335" s="13" t="s">
        <v>441</v>
      </c>
      <c r="G8335" s="17">
        <v>4.0000000000000001E-3</v>
      </c>
      <c r="H8335" s="13" t="s">
        <v>229</v>
      </c>
      <c r="I8335" s="13" t="s">
        <v>51</v>
      </c>
    </row>
    <row r="8336" spans="1:9" ht="21" customHeight="1">
      <c r="A8336" s="13" t="s">
        <v>113</v>
      </c>
      <c r="B8336" s="13" t="s">
        <v>112</v>
      </c>
      <c r="C8336" s="15">
        <v>45149</v>
      </c>
      <c r="D8336" s="15">
        <v>45169</v>
      </c>
      <c r="E8336" s="13" t="s">
        <v>115</v>
      </c>
      <c r="F8336" s="13" t="s">
        <v>447</v>
      </c>
      <c r="G8336" s="17">
        <v>3.0000000000000001E-3</v>
      </c>
      <c r="H8336" s="13" t="s">
        <v>229</v>
      </c>
      <c r="I8336" s="13" t="s">
        <v>51</v>
      </c>
    </row>
    <row r="8337" spans="1:9" ht="21" customHeight="1">
      <c r="A8337" s="13" t="s">
        <v>113</v>
      </c>
      <c r="B8337" s="13" t="s">
        <v>112</v>
      </c>
      <c r="C8337" s="15">
        <v>45149</v>
      </c>
      <c r="D8337" s="15">
        <v>45169</v>
      </c>
      <c r="E8337" s="13" t="s">
        <v>115</v>
      </c>
      <c r="F8337" s="13" t="s">
        <v>448</v>
      </c>
      <c r="G8337" s="17">
        <v>3.0000000000000001E-3</v>
      </c>
      <c r="H8337" s="13" t="s">
        <v>229</v>
      </c>
      <c r="I8337" s="13" t="s">
        <v>51</v>
      </c>
    </row>
    <row r="8338" spans="1:9" ht="21" customHeight="1">
      <c r="A8338" s="13" t="s">
        <v>113</v>
      </c>
      <c r="B8338" s="13" t="s">
        <v>112</v>
      </c>
      <c r="C8338" s="15">
        <v>45149</v>
      </c>
      <c r="D8338" s="15">
        <v>45169</v>
      </c>
      <c r="E8338" s="13" t="s">
        <v>115</v>
      </c>
      <c r="F8338" s="13" t="s">
        <v>449</v>
      </c>
      <c r="G8338" s="17">
        <v>3.0000000000000001E-3</v>
      </c>
      <c r="H8338" s="13" t="s">
        <v>229</v>
      </c>
      <c r="I8338" s="13" t="s">
        <v>51</v>
      </c>
    </row>
    <row r="8339" spans="1:9" ht="21" customHeight="1">
      <c r="A8339" s="13" t="s">
        <v>113</v>
      </c>
      <c r="B8339" s="13" t="s">
        <v>112</v>
      </c>
      <c r="C8339" s="15">
        <v>45149</v>
      </c>
      <c r="D8339" s="15">
        <v>45169</v>
      </c>
      <c r="E8339" s="13" t="s">
        <v>115</v>
      </c>
      <c r="F8339" s="13" t="s">
        <v>450</v>
      </c>
      <c r="G8339" s="17">
        <v>3.0000000000000001E-3</v>
      </c>
      <c r="H8339" s="13" t="s">
        <v>229</v>
      </c>
      <c r="I8339" s="13" t="s">
        <v>51</v>
      </c>
    </row>
    <row r="8340" spans="1:9" ht="21" customHeight="1">
      <c r="A8340" s="13" t="s">
        <v>113</v>
      </c>
      <c r="B8340" s="13" t="s">
        <v>112</v>
      </c>
      <c r="C8340" s="15">
        <v>45149</v>
      </c>
      <c r="D8340" s="15">
        <v>45169</v>
      </c>
      <c r="E8340" s="13" t="s">
        <v>115</v>
      </c>
      <c r="F8340" s="13" t="s">
        <v>442</v>
      </c>
      <c r="G8340" s="17">
        <v>2E-3</v>
      </c>
      <c r="H8340" s="13" t="s">
        <v>229</v>
      </c>
      <c r="I8340" s="13" t="s">
        <v>51</v>
      </c>
    </row>
    <row r="8341" spans="1:9" ht="21" customHeight="1">
      <c r="A8341" s="13" t="s">
        <v>113</v>
      </c>
      <c r="B8341" s="13" t="s">
        <v>112</v>
      </c>
      <c r="C8341" s="15">
        <v>45149</v>
      </c>
      <c r="D8341" s="15">
        <v>45169</v>
      </c>
      <c r="E8341" s="13" t="s">
        <v>115</v>
      </c>
      <c r="F8341" s="13" t="s">
        <v>444</v>
      </c>
      <c r="G8341" s="17">
        <v>2E-3</v>
      </c>
      <c r="H8341" s="13" t="s">
        <v>229</v>
      </c>
      <c r="I8341" s="13" t="s">
        <v>51</v>
      </c>
    </row>
    <row r="8342" spans="1:9" ht="21" customHeight="1">
      <c r="A8342" s="13" t="s">
        <v>113</v>
      </c>
      <c r="B8342" s="13" t="s">
        <v>112</v>
      </c>
      <c r="C8342" s="15">
        <v>45149</v>
      </c>
      <c r="D8342" s="15">
        <v>45169</v>
      </c>
      <c r="E8342" s="13" t="s">
        <v>494</v>
      </c>
      <c r="F8342" s="13" t="s">
        <v>495</v>
      </c>
      <c r="G8342" s="17">
        <v>1.4999999999999999E-2</v>
      </c>
      <c r="H8342" s="13" t="s">
        <v>229</v>
      </c>
      <c r="I8342" s="13" t="s">
        <v>51</v>
      </c>
    </row>
    <row r="8343" spans="1:9" ht="21" customHeight="1">
      <c r="A8343" s="13" t="s">
        <v>113</v>
      </c>
      <c r="B8343" s="13" t="s">
        <v>112</v>
      </c>
      <c r="C8343" s="15">
        <v>45149</v>
      </c>
      <c r="D8343" s="15">
        <v>45169</v>
      </c>
      <c r="E8343" s="13" t="s">
        <v>494</v>
      </c>
      <c r="F8343" s="13" t="s">
        <v>496</v>
      </c>
      <c r="G8343" s="17">
        <v>1.4999999999999999E-2</v>
      </c>
      <c r="H8343" s="13" t="s">
        <v>229</v>
      </c>
      <c r="I8343" s="13" t="s">
        <v>51</v>
      </c>
    </row>
    <row r="8344" spans="1:9" ht="21" customHeight="1">
      <c r="A8344" s="13" t="s">
        <v>113</v>
      </c>
      <c r="B8344" s="13" t="s">
        <v>112</v>
      </c>
      <c r="C8344" s="15">
        <v>45149</v>
      </c>
      <c r="D8344" s="15">
        <v>45169</v>
      </c>
      <c r="E8344" s="13" t="s">
        <v>494</v>
      </c>
      <c r="F8344" s="13" t="s">
        <v>497</v>
      </c>
      <c r="G8344" s="17">
        <v>1.4999999999999999E-2</v>
      </c>
      <c r="H8344" s="13" t="s">
        <v>229</v>
      </c>
      <c r="I8344" s="13" t="s">
        <v>51</v>
      </c>
    </row>
    <row r="8345" spans="1:9" ht="21" customHeight="1">
      <c r="A8345" s="13" t="s">
        <v>113</v>
      </c>
      <c r="B8345" s="13" t="s">
        <v>112</v>
      </c>
      <c r="C8345" s="15">
        <v>45149</v>
      </c>
      <c r="D8345" s="15">
        <v>45169</v>
      </c>
      <c r="E8345" s="13" t="s">
        <v>494</v>
      </c>
      <c r="F8345" s="13" t="s">
        <v>392</v>
      </c>
      <c r="G8345" s="17">
        <v>1.3000000000000001E-2</v>
      </c>
      <c r="H8345" s="13" t="s">
        <v>229</v>
      </c>
      <c r="I8345" s="13" t="s">
        <v>51</v>
      </c>
    </row>
    <row r="8346" spans="1:9" ht="21" customHeight="1">
      <c r="A8346" s="13" t="s">
        <v>113</v>
      </c>
      <c r="B8346" s="13" t="s">
        <v>112</v>
      </c>
      <c r="C8346" s="15">
        <v>45149</v>
      </c>
      <c r="D8346" s="15">
        <v>45169</v>
      </c>
      <c r="E8346" s="13" t="s">
        <v>494</v>
      </c>
      <c r="F8346" s="13" t="s">
        <v>499</v>
      </c>
      <c r="G8346" s="17">
        <v>1.1000000000000001E-2</v>
      </c>
      <c r="H8346" s="13" t="s">
        <v>229</v>
      </c>
      <c r="I8346" s="13" t="s">
        <v>51</v>
      </c>
    </row>
    <row r="8347" spans="1:9" ht="21" customHeight="1">
      <c r="A8347" s="13" t="s">
        <v>113</v>
      </c>
      <c r="B8347" s="13" t="s">
        <v>112</v>
      </c>
      <c r="C8347" s="15">
        <v>45149</v>
      </c>
      <c r="D8347" s="15">
        <v>45169</v>
      </c>
      <c r="E8347" s="13" t="s">
        <v>494</v>
      </c>
      <c r="F8347" s="13" t="s">
        <v>395</v>
      </c>
      <c r="G8347" s="17">
        <v>0.01</v>
      </c>
      <c r="H8347" s="13" t="s">
        <v>229</v>
      </c>
      <c r="I8347" s="13" t="s">
        <v>51</v>
      </c>
    </row>
    <row r="8348" spans="1:9" ht="21" customHeight="1">
      <c r="A8348" s="13" t="s">
        <v>113</v>
      </c>
      <c r="B8348" s="13" t="s">
        <v>112</v>
      </c>
      <c r="C8348" s="15">
        <v>45149</v>
      </c>
      <c r="D8348" s="15">
        <v>45169</v>
      </c>
      <c r="E8348" s="13" t="s">
        <v>494</v>
      </c>
      <c r="F8348" s="13" t="s">
        <v>501</v>
      </c>
      <c r="G8348" s="17">
        <v>0.01</v>
      </c>
      <c r="H8348" s="13" t="s">
        <v>229</v>
      </c>
      <c r="I8348" s="13" t="s">
        <v>51</v>
      </c>
    </row>
    <row r="8349" spans="1:9" ht="21" customHeight="1">
      <c r="A8349" s="13" t="s">
        <v>113</v>
      </c>
      <c r="B8349" s="13" t="s">
        <v>112</v>
      </c>
      <c r="C8349" s="15">
        <v>45149</v>
      </c>
      <c r="D8349" s="15">
        <v>45169</v>
      </c>
      <c r="E8349" s="13" t="s">
        <v>494</v>
      </c>
      <c r="F8349" s="13" t="s">
        <v>503</v>
      </c>
      <c r="G8349" s="17">
        <v>0.01</v>
      </c>
      <c r="H8349" s="13" t="s">
        <v>229</v>
      </c>
      <c r="I8349" s="13" t="s">
        <v>51</v>
      </c>
    </row>
    <row r="8350" spans="1:9" ht="21" customHeight="1">
      <c r="A8350" s="13" t="s">
        <v>113</v>
      </c>
      <c r="B8350" s="13" t="s">
        <v>112</v>
      </c>
      <c r="C8350" s="15">
        <v>45149</v>
      </c>
      <c r="D8350" s="15">
        <v>45169</v>
      </c>
      <c r="E8350" s="13" t="s">
        <v>494</v>
      </c>
      <c r="F8350" s="13" t="s">
        <v>500</v>
      </c>
      <c r="G8350" s="17">
        <v>9.0000000000000011E-3</v>
      </c>
      <c r="H8350" s="13" t="s">
        <v>229</v>
      </c>
      <c r="I8350" s="13" t="s">
        <v>51</v>
      </c>
    </row>
    <row r="8351" spans="1:9" ht="21" customHeight="1">
      <c r="A8351" s="13" t="s">
        <v>113</v>
      </c>
      <c r="B8351" s="13" t="s">
        <v>112</v>
      </c>
      <c r="C8351" s="15">
        <v>45149</v>
      </c>
      <c r="D8351" s="15">
        <v>45169</v>
      </c>
      <c r="E8351" s="13" t="s">
        <v>494</v>
      </c>
      <c r="F8351" s="13" t="s">
        <v>339</v>
      </c>
      <c r="G8351" s="17">
        <v>6.9999999999999993E-3</v>
      </c>
      <c r="H8351" s="13" t="s">
        <v>229</v>
      </c>
      <c r="I8351" s="13" t="s">
        <v>51</v>
      </c>
    </row>
    <row r="8352" spans="1:9" ht="21" customHeight="1">
      <c r="A8352" s="13" t="s">
        <v>113</v>
      </c>
      <c r="B8352" s="13" t="s">
        <v>112</v>
      </c>
      <c r="C8352" s="15">
        <v>45149</v>
      </c>
      <c r="D8352" s="15">
        <v>45169</v>
      </c>
      <c r="E8352" s="13" t="s">
        <v>494</v>
      </c>
      <c r="F8352" s="13" t="s">
        <v>502</v>
      </c>
      <c r="G8352" s="17">
        <v>6.9999999999999993E-3</v>
      </c>
      <c r="H8352" s="13" t="s">
        <v>229</v>
      </c>
      <c r="I8352" s="13" t="s">
        <v>51</v>
      </c>
    </row>
    <row r="8353" spans="1:9" ht="21" customHeight="1">
      <c r="A8353" s="13" t="s">
        <v>113</v>
      </c>
      <c r="B8353" s="13" t="s">
        <v>112</v>
      </c>
      <c r="C8353" s="15">
        <v>45149</v>
      </c>
      <c r="D8353" s="15">
        <v>45169</v>
      </c>
      <c r="E8353" s="13" t="s">
        <v>494</v>
      </c>
      <c r="F8353" s="13" t="s">
        <v>364</v>
      </c>
      <c r="G8353" s="17">
        <v>6.0000000000000001E-3</v>
      </c>
      <c r="H8353" s="13" t="s">
        <v>229</v>
      </c>
      <c r="I8353" s="13" t="s">
        <v>51</v>
      </c>
    </row>
    <row r="8354" spans="1:9" ht="21" customHeight="1">
      <c r="A8354" s="13" t="s">
        <v>113</v>
      </c>
      <c r="B8354" s="13" t="s">
        <v>112</v>
      </c>
      <c r="C8354" s="15">
        <v>45149</v>
      </c>
      <c r="D8354" s="15">
        <v>45169</v>
      </c>
      <c r="E8354" s="13" t="s">
        <v>494</v>
      </c>
      <c r="F8354" s="13" t="s">
        <v>498</v>
      </c>
      <c r="G8354" s="17">
        <v>6.0000000000000001E-3</v>
      </c>
      <c r="H8354" s="13" t="s">
        <v>229</v>
      </c>
      <c r="I8354" s="13" t="s">
        <v>51</v>
      </c>
    </row>
    <row r="8355" spans="1:9" ht="21" customHeight="1">
      <c r="A8355" s="13" t="s">
        <v>113</v>
      </c>
      <c r="B8355" s="13" t="s">
        <v>112</v>
      </c>
      <c r="C8355" s="15">
        <v>45149</v>
      </c>
      <c r="D8355" s="15">
        <v>45169</v>
      </c>
      <c r="E8355" s="13" t="s">
        <v>494</v>
      </c>
      <c r="F8355" s="13" t="s">
        <v>504</v>
      </c>
      <c r="G8355" s="17">
        <v>6.0000000000000001E-3</v>
      </c>
      <c r="H8355" s="13" t="s">
        <v>229</v>
      </c>
      <c r="I8355" s="13" t="s">
        <v>51</v>
      </c>
    </row>
    <row r="8356" spans="1:9" ht="21" customHeight="1">
      <c r="A8356" s="13" t="s">
        <v>113</v>
      </c>
      <c r="B8356" s="13" t="s">
        <v>112</v>
      </c>
      <c r="C8356" s="15">
        <v>45149</v>
      </c>
      <c r="D8356" s="15">
        <v>45169</v>
      </c>
      <c r="E8356" s="13" t="s">
        <v>494</v>
      </c>
      <c r="F8356" s="13" t="s">
        <v>366</v>
      </c>
      <c r="G8356" s="17">
        <v>4.0000000000000001E-3</v>
      </c>
      <c r="H8356" s="13" t="s">
        <v>229</v>
      </c>
      <c r="I8356" s="13" t="s">
        <v>51</v>
      </c>
    </row>
    <row r="8357" spans="1:9" ht="21" customHeight="1">
      <c r="A8357" s="13" t="s">
        <v>113</v>
      </c>
      <c r="B8357" s="13" t="s">
        <v>112</v>
      </c>
      <c r="C8357" s="15">
        <v>45149</v>
      </c>
      <c r="D8357" s="15">
        <v>45169</v>
      </c>
      <c r="E8357" s="13" t="s">
        <v>494</v>
      </c>
      <c r="F8357" s="13" t="s">
        <v>362</v>
      </c>
      <c r="G8357" s="17">
        <v>3.0000000000000001E-3</v>
      </c>
      <c r="H8357" s="13" t="s">
        <v>229</v>
      </c>
      <c r="I8357" s="13" t="s">
        <v>51</v>
      </c>
    </row>
    <row r="8358" spans="1:9" ht="21" customHeight="1">
      <c r="A8358" s="13" t="s">
        <v>113</v>
      </c>
      <c r="B8358" s="13" t="s">
        <v>112</v>
      </c>
      <c r="C8358" s="15">
        <v>45149</v>
      </c>
      <c r="D8358" s="15">
        <v>45169</v>
      </c>
      <c r="E8358" s="13" t="s">
        <v>390</v>
      </c>
      <c r="F8358" s="13" t="s">
        <v>396</v>
      </c>
      <c r="G8358" s="17">
        <v>2.2000000000000002E-2</v>
      </c>
      <c r="H8358" s="13" t="s">
        <v>229</v>
      </c>
      <c r="I8358" s="13" t="s">
        <v>51</v>
      </c>
    </row>
    <row r="8359" spans="1:9" ht="21" customHeight="1">
      <c r="A8359" s="13" t="s">
        <v>113</v>
      </c>
      <c r="B8359" s="13" t="s">
        <v>112</v>
      </c>
      <c r="C8359" s="15">
        <v>45149</v>
      </c>
      <c r="D8359" s="15">
        <v>45169</v>
      </c>
      <c r="E8359" s="13" t="s">
        <v>390</v>
      </c>
      <c r="F8359" s="13" t="s">
        <v>398</v>
      </c>
      <c r="G8359" s="17">
        <v>0.02</v>
      </c>
      <c r="H8359" s="13" t="s">
        <v>229</v>
      </c>
      <c r="I8359" s="13" t="s">
        <v>51</v>
      </c>
    </row>
    <row r="8360" spans="1:9" ht="21" customHeight="1">
      <c r="A8360" s="13" t="s">
        <v>113</v>
      </c>
      <c r="B8360" s="13" t="s">
        <v>112</v>
      </c>
      <c r="C8360" s="15">
        <v>45149</v>
      </c>
      <c r="D8360" s="15">
        <v>45169</v>
      </c>
      <c r="E8360" s="13" t="s">
        <v>390</v>
      </c>
      <c r="F8360" s="13" t="s">
        <v>394</v>
      </c>
      <c r="G8360" s="17">
        <v>1.9E-2</v>
      </c>
      <c r="H8360" s="13" t="s">
        <v>229</v>
      </c>
      <c r="I8360" s="13" t="s">
        <v>51</v>
      </c>
    </row>
    <row r="8361" spans="1:9" ht="21" customHeight="1">
      <c r="A8361" s="13" t="s">
        <v>113</v>
      </c>
      <c r="B8361" s="13" t="s">
        <v>112</v>
      </c>
      <c r="C8361" s="15">
        <v>45149</v>
      </c>
      <c r="D8361" s="15">
        <v>45169</v>
      </c>
      <c r="E8361" s="13" t="s">
        <v>390</v>
      </c>
      <c r="F8361" s="13" t="s">
        <v>392</v>
      </c>
      <c r="G8361" s="17">
        <v>0.01</v>
      </c>
      <c r="H8361" s="13" t="s">
        <v>229</v>
      </c>
      <c r="I8361" s="13" t="s">
        <v>51</v>
      </c>
    </row>
    <row r="8362" spans="1:9" ht="21" customHeight="1">
      <c r="A8362" s="13" t="s">
        <v>113</v>
      </c>
      <c r="B8362" s="13" t="s">
        <v>112</v>
      </c>
      <c r="C8362" s="15">
        <v>45149</v>
      </c>
      <c r="D8362" s="15">
        <v>45169</v>
      </c>
      <c r="E8362" s="13" t="s">
        <v>390</v>
      </c>
      <c r="F8362" s="13" t="s">
        <v>391</v>
      </c>
      <c r="G8362" s="17">
        <v>0.01</v>
      </c>
      <c r="H8362" s="13" t="s">
        <v>229</v>
      </c>
      <c r="I8362" s="13" t="s">
        <v>51</v>
      </c>
    </row>
    <row r="8363" spans="1:9" ht="21" customHeight="1">
      <c r="A8363" s="13" t="s">
        <v>113</v>
      </c>
      <c r="B8363" s="13" t="s">
        <v>112</v>
      </c>
      <c r="C8363" s="15">
        <v>45149</v>
      </c>
      <c r="D8363" s="15">
        <v>45169</v>
      </c>
      <c r="E8363" s="13" t="s">
        <v>390</v>
      </c>
      <c r="F8363" s="13" t="s">
        <v>364</v>
      </c>
      <c r="G8363" s="17">
        <v>6.9999999999999993E-3</v>
      </c>
      <c r="H8363" s="13" t="s">
        <v>229</v>
      </c>
      <c r="I8363" s="13" t="s">
        <v>51</v>
      </c>
    </row>
    <row r="8364" spans="1:9" ht="21" customHeight="1">
      <c r="A8364" s="13" t="s">
        <v>113</v>
      </c>
      <c r="B8364" s="13" t="s">
        <v>112</v>
      </c>
      <c r="C8364" s="15">
        <v>45149</v>
      </c>
      <c r="D8364" s="15">
        <v>45169</v>
      </c>
      <c r="E8364" s="13" t="s">
        <v>390</v>
      </c>
      <c r="F8364" s="13" t="s">
        <v>395</v>
      </c>
      <c r="G8364" s="17">
        <v>5.0000000000000001E-3</v>
      </c>
      <c r="H8364" s="13" t="s">
        <v>229</v>
      </c>
      <c r="I8364" s="13" t="s">
        <v>51</v>
      </c>
    </row>
    <row r="8365" spans="1:9" ht="21" customHeight="1">
      <c r="A8365" s="13" t="s">
        <v>113</v>
      </c>
      <c r="B8365" s="13" t="s">
        <v>112</v>
      </c>
      <c r="C8365" s="15">
        <v>45149</v>
      </c>
      <c r="D8365" s="15">
        <v>45169</v>
      </c>
      <c r="E8365" s="13" t="s">
        <v>390</v>
      </c>
      <c r="F8365" s="13" t="s">
        <v>393</v>
      </c>
      <c r="G8365" s="17">
        <v>4.0000000000000001E-3</v>
      </c>
      <c r="H8365" s="13" t="s">
        <v>229</v>
      </c>
      <c r="I8365" s="13" t="s">
        <v>51</v>
      </c>
    </row>
    <row r="8366" spans="1:9" ht="21" customHeight="1">
      <c r="A8366" s="13" t="s">
        <v>113</v>
      </c>
      <c r="B8366" s="13" t="s">
        <v>112</v>
      </c>
      <c r="C8366" s="15">
        <v>45149</v>
      </c>
      <c r="D8366" s="15">
        <v>45169</v>
      </c>
      <c r="E8366" s="13" t="s">
        <v>390</v>
      </c>
      <c r="F8366" s="13" t="s">
        <v>366</v>
      </c>
      <c r="G8366" s="17">
        <v>3.0000000000000001E-3</v>
      </c>
      <c r="H8366" s="13" t="s">
        <v>229</v>
      </c>
      <c r="I8366" s="13" t="s">
        <v>51</v>
      </c>
    </row>
    <row r="8367" spans="1:9" ht="21" customHeight="1">
      <c r="A8367" s="13" t="s">
        <v>113</v>
      </c>
      <c r="B8367" s="13" t="s">
        <v>112</v>
      </c>
      <c r="C8367" s="15">
        <v>45149</v>
      </c>
      <c r="D8367" s="15">
        <v>45169</v>
      </c>
      <c r="E8367" s="13" t="s">
        <v>390</v>
      </c>
      <c r="F8367" s="13" t="s">
        <v>397</v>
      </c>
      <c r="G8367" s="17">
        <v>3.0000000000000001E-3</v>
      </c>
      <c r="H8367" s="13" t="s">
        <v>229</v>
      </c>
      <c r="I8367" s="13" t="s">
        <v>51</v>
      </c>
    </row>
    <row r="8368" spans="1:9" ht="21" customHeight="1">
      <c r="A8368" s="13" t="s">
        <v>113</v>
      </c>
      <c r="B8368" s="13" t="s">
        <v>112</v>
      </c>
      <c r="C8368" s="15">
        <v>45149</v>
      </c>
      <c r="D8368" s="15">
        <v>45169</v>
      </c>
      <c r="E8368" s="13" t="s">
        <v>390</v>
      </c>
      <c r="F8368" s="13" t="s">
        <v>404</v>
      </c>
      <c r="G8368" s="17">
        <v>2E-3</v>
      </c>
      <c r="H8368" s="13" t="s">
        <v>229</v>
      </c>
      <c r="I8368" s="13" t="s">
        <v>51</v>
      </c>
    </row>
    <row r="8369" spans="1:9" ht="21" customHeight="1">
      <c r="A8369" s="13" t="s">
        <v>113</v>
      </c>
      <c r="B8369" s="13" t="s">
        <v>112</v>
      </c>
      <c r="C8369" s="15">
        <v>45149</v>
      </c>
      <c r="D8369" s="15">
        <v>45169</v>
      </c>
      <c r="E8369" s="13" t="s">
        <v>390</v>
      </c>
      <c r="F8369" s="13" t="s">
        <v>407</v>
      </c>
      <c r="G8369" s="17">
        <v>2E-3</v>
      </c>
      <c r="H8369" s="13" t="s">
        <v>229</v>
      </c>
      <c r="I8369" s="13" t="s">
        <v>51</v>
      </c>
    </row>
    <row r="8370" spans="1:9" ht="21" customHeight="1">
      <c r="A8370" s="13" t="s">
        <v>113</v>
      </c>
      <c r="B8370" s="13" t="s">
        <v>112</v>
      </c>
      <c r="C8370" s="15">
        <v>45149</v>
      </c>
      <c r="D8370" s="15">
        <v>45169</v>
      </c>
      <c r="E8370" s="13" t="s">
        <v>390</v>
      </c>
      <c r="F8370" s="13" t="s">
        <v>400</v>
      </c>
      <c r="G8370" s="17">
        <v>2E-3</v>
      </c>
      <c r="H8370" s="13" t="s">
        <v>229</v>
      </c>
      <c r="I8370" s="13" t="s">
        <v>51</v>
      </c>
    </row>
    <row r="8371" spans="1:9" ht="21" customHeight="1">
      <c r="A8371" s="13" t="s">
        <v>113</v>
      </c>
      <c r="B8371" s="13" t="s">
        <v>112</v>
      </c>
      <c r="C8371" s="15">
        <v>45149</v>
      </c>
      <c r="D8371" s="15">
        <v>45169</v>
      </c>
      <c r="E8371" s="13" t="s">
        <v>390</v>
      </c>
      <c r="F8371" s="13" t="s">
        <v>402</v>
      </c>
      <c r="G8371" s="17">
        <v>1E-3</v>
      </c>
      <c r="H8371" s="13" t="s">
        <v>229</v>
      </c>
      <c r="I8371" s="13" t="s">
        <v>51</v>
      </c>
    </row>
    <row r="8372" spans="1:9" ht="21" customHeight="1">
      <c r="A8372" s="13" t="s">
        <v>113</v>
      </c>
      <c r="B8372" s="13" t="s">
        <v>112</v>
      </c>
      <c r="C8372" s="15">
        <v>45149</v>
      </c>
      <c r="D8372" s="15">
        <v>45169</v>
      </c>
      <c r="E8372" s="13" t="s">
        <v>390</v>
      </c>
      <c r="F8372" s="13" t="s">
        <v>403</v>
      </c>
      <c r="G8372" s="17">
        <v>1E-3</v>
      </c>
      <c r="H8372" s="13" t="s">
        <v>229</v>
      </c>
      <c r="I8372" s="13" t="s">
        <v>51</v>
      </c>
    </row>
    <row r="8373" spans="1:9" ht="21" customHeight="1">
      <c r="A8373" s="13" t="s">
        <v>113</v>
      </c>
      <c r="B8373" s="13" t="s">
        <v>112</v>
      </c>
      <c r="C8373" s="15">
        <v>45149</v>
      </c>
      <c r="D8373" s="15">
        <v>45169</v>
      </c>
      <c r="E8373" s="13" t="s">
        <v>390</v>
      </c>
      <c r="F8373" s="13" t="s">
        <v>405</v>
      </c>
      <c r="G8373" s="17">
        <v>1E-3</v>
      </c>
      <c r="H8373" s="13" t="s">
        <v>229</v>
      </c>
      <c r="I8373" s="13" t="s">
        <v>51</v>
      </c>
    </row>
    <row r="8374" spans="1:9" ht="21" customHeight="1">
      <c r="A8374" s="13" t="s">
        <v>113</v>
      </c>
      <c r="B8374" s="13" t="s">
        <v>112</v>
      </c>
      <c r="C8374" s="15">
        <v>45149</v>
      </c>
      <c r="D8374" s="15">
        <v>45169</v>
      </c>
      <c r="E8374" s="13" t="s">
        <v>390</v>
      </c>
      <c r="F8374" s="13" t="s">
        <v>406</v>
      </c>
      <c r="G8374" s="17">
        <v>1E-3</v>
      </c>
      <c r="H8374" s="13" t="s">
        <v>229</v>
      </c>
      <c r="I8374" s="13" t="s">
        <v>51</v>
      </c>
    </row>
    <row r="8375" spans="1:9" ht="21" customHeight="1">
      <c r="A8375" s="13" t="s">
        <v>113</v>
      </c>
      <c r="B8375" s="13" t="s">
        <v>112</v>
      </c>
      <c r="C8375" s="15">
        <v>45149</v>
      </c>
      <c r="D8375" s="15">
        <v>45169</v>
      </c>
      <c r="E8375" s="13" t="s">
        <v>390</v>
      </c>
      <c r="F8375" s="13" t="s">
        <v>399</v>
      </c>
      <c r="G8375" s="17">
        <v>1E-3</v>
      </c>
      <c r="H8375" s="13" t="s">
        <v>229</v>
      </c>
      <c r="I8375" s="13" t="s">
        <v>51</v>
      </c>
    </row>
    <row r="8376" spans="1:9" ht="21" customHeight="1">
      <c r="A8376" s="13" t="s">
        <v>113</v>
      </c>
      <c r="B8376" s="13" t="s">
        <v>112</v>
      </c>
      <c r="C8376" s="15">
        <v>45149</v>
      </c>
      <c r="D8376" s="15">
        <v>45169</v>
      </c>
      <c r="E8376" s="13" t="s">
        <v>390</v>
      </c>
      <c r="F8376" s="13" t="s">
        <v>408</v>
      </c>
      <c r="G8376" s="17">
        <v>1E-3</v>
      </c>
      <c r="H8376" s="13" t="s">
        <v>229</v>
      </c>
      <c r="I8376" s="13" t="s">
        <v>51</v>
      </c>
    </row>
    <row r="8377" spans="1:9" ht="21" customHeight="1">
      <c r="A8377" s="13" t="s">
        <v>113</v>
      </c>
      <c r="B8377" s="13" t="s">
        <v>112</v>
      </c>
      <c r="C8377" s="15">
        <v>45149</v>
      </c>
      <c r="D8377" s="15">
        <v>45169</v>
      </c>
      <c r="E8377" s="13" t="s">
        <v>390</v>
      </c>
      <c r="F8377" s="13" t="s">
        <v>100</v>
      </c>
      <c r="G8377" s="17">
        <v>1E-3</v>
      </c>
      <c r="H8377" s="13" t="s">
        <v>229</v>
      </c>
      <c r="I8377" s="13" t="s">
        <v>51</v>
      </c>
    </row>
    <row r="8378" spans="1:9" ht="21" customHeight="1">
      <c r="A8378" s="13" t="s">
        <v>113</v>
      </c>
      <c r="B8378" s="13" t="s">
        <v>112</v>
      </c>
      <c r="C8378" s="15">
        <v>45149</v>
      </c>
      <c r="D8378" s="15">
        <v>45169</v>
      </c>
      <c r="E8378" s="13" t="s">
        <v>390</v>
      </c>
      <c r="F8378" s="13" t="s">
        <v>409</v>
      </c>
      <c r="G8378" s="17">
        <v>1E-3</v>
      </c>
      <c r="H8378" s="13" t="s">
        <v>229</v>
      </c>
      <c r="I8378" s="13" t="s">
        <v>51</v>
      </c>
    </row>
    <row r="8379" spans="1:9" ht="21" customHeight="1">
      <c r="A8379" s="13" t="s">
        <v>113</v>
      </c>
      <c r="B8379" s="13" t="s">
        <v>112</v>
      </c>
      <c r="C8379" s="15">
        <v>45149</v>
      </c>
      <c r="D8379" s="15">
        <v>45169</v>
      </c>
      <c r="E8379" s="13" t="s">
        <v>390</v>
      </c>
      <c r="F8379" s="13" t="s">
        <v>401</v>
      </c>
      <c r="G8379" s="17">
        <v>1E-3</v>
      </c>
      <c r="H8379" s="13" t="s">
        <v>229</v>
      </c>
      <c r="I8379" s="13" t="s">
        <v>51</v>
      </c>
    </row>
    <row r="8380" spans="1:9" ht="21" customHeight="1">
      <c r="A8380" s="13" t="s">
        <v>113</v>
      </c>
      <c r="B8380" s="13" t="s">
        <v>112</v>
      </c>
      <c r="C8380" s="15">
        <v>45149</v>
      </c>
      <c r="D8380" s="15">
        <v>45169</v>
      </c>
      <c r="E8380" s="13" t="s">
        <v>390</v>
      </c>
      <c r="F8380" s="13" t="s">
        <v>411</v>
      </c>
      <c r="G8380" s="17">
        <v>1E-3</v>
      </c>
      <c r="H8380" s="13" t="s">
        <v>229</v>
      </c>
      <c r="I8380" s="13" t="s">
        <v>51</v>
      </c>
    </row>
    <row r="8381" spans="1:9" ht="21" customHeight="1">
      <c r="A8381" s="13" t="s">
        <v>113</v>
      </c>
      <c r="B8381" s="13" t="s">
        <v>112</v>
      </c>
      <c r="C8381" s="15">
        <v>45149</v>
      </c>
      <c r="D8381" s="15">
        <v>45169</v>
      </c>
      <c r="E8381" s="13" t="s">
        <v>390</v>
      </c>
      <c r="F8381" s="13" t="s">
        <v>412</v>
      </c>
      <c r="G8381" s="17">
        <v>1E-3</v>
      </c>
      <c r="H8381" s="13" t="s">
        <v>229</v>
      </c>
      <c r="I8381" s="13" t="s">
        <v>51</v>
      </c>
    </row>
    <row r="8382" spans="1:9" ht="21" customHeight="1">
      <c r="A8382" s="13" t="s">
        <v>113</v>
      </c>
      <c r="B8382" s="13" t="s">
        <v>112</v>
      </c>
      <c r="C8382" s="15">
        <v>45149</v>
      </c>
      <c r="D8382" s="15">
        <v>45169</v>
      </c>
      <c r="E8382" s="13" t="s">
        <v>390</v>
      </c>
      <c r="F8382" s="13" t="s">
        <v>410</v>
      </c>
      <c r="G8382" s="17">
        <v>0</v>
      </c>
      <c r="H8382" s="13" t="s">
        <v>229</v>
      </c>
      <c r="I8382" s="13" t="s">
        <v>51</v>
      </c>
    </row>
    <row r="8383" spans="1:9" ht="21" customHeight="1">
      <c r="A8383" s="13" t="s">
        <v>113</v>
      </c>
      <c r="B8383" s="13" t="s">
        <v>112</v>
      </c>
      <c r="C8383" s="15">
        <v>45149</v>
      </c>
      <c r="D8383" s="15">
        <v>45169</v>
      </c>
      <c r="E8383" s="13" t="s">
        <v>390</v>
      </c>
      <c r="F8383" s="13" t="s">
        <v>413</v>
      </c>
      <c r="G8383" s="17">
        <v>0</v>
      </c>
      <c r="H8383" s="13" t="s">
        <v>229</v>
      </c>
      <c r="I8383" s="13" t="s">
        <v>51</v>
      </c>
    </row>
    <row r="8384" spans="1:9" ht="21" customHeight="1">
      <c r="A8384" s="13" t="s">
        <v>113</v>
      </c>
      <c r="B8384" s="13" t="s">
        <v>112</v>
      </c>
      <c r="C8384" s="15">
        <v>45149</v>
      </c>
      <c r="D8384" s="15">
        <v>45169</v>
      </c>
      <c r="E8384" s="13" t="s">
        <v>390</v>
      </c>
      <c r="F8384" s="13" t="s">
        <v>153</v>
      </c>
      <c r="G8384" s="17">
        <v>0</v>
      </c>
      <c r="H8384" s="13" t="s">
        <v>229</v>
      </c>
      <c r="I8384" s="13" t="s">
        <v>51</v>
      </c>
    </row>
    <row r="8385" spans="1:9" ht="21" customHeight="1">
      <c r="A8385" s="13" t="s">
        <v>113</v>
      </c>
      <c r="B8385" s="13" t="s">
        <v>112</v>
      </c>
      <c r="C8385" s="15">
        <v>45149</v>
      </c>
      <c r="D8385" s="15">
        <v>45169</v>
      </c>
      <c r="E8385" s="13" t="s">
        <v>293</v>
      </c>
      <c r="F8385" s="13" t="s">
        <v>300</v>
      </c>
      <c r="G8385" s="17">
        <v>5.0000000000000001E-3</v>
      </c>
      <c r="H8385" s="13" t="s">
        <v>229</v>
      </c>
      <c r="I8385" s="13" t="s">
        <v>51</v>
      </c>
    </row>
    <row r="8386" spans="1:9" ht="21" customHeight="1">
      <c r="A8386" s="13" t="s">
        <v>113</v>
      </c>
      <c r="B8386" s="13" t="s">
        <v>112</v>
      </c>
      <c r="C8386" s="15">
        <v>45149</v>
      </c>
      <c r="D8386" s="15">
        <v>45169</v>
      </c>
      <c r="E8386" s="13" t="s">
        <v>293</v>
      </c>
      <c r="F8386" s="13" t="s">
        <v>294</v>
      </c>
      <c r="G8386" s="17">
        <v>5.0000000000000001E-3</v>
      </c>
      <c r="H8386" s="13" t="s">
        <v>229</v>
      </c>
      <c r="I8386" s="13" t="s">
        <v>51</v>
      </c>
    </row>
    <row r="8387" spans="1:9" ht="21" customHeight="1">
      <c r="A8387" s="13" t="s">
        <v>113</v>
      </c>
      <c r="B8387" s="13" t="s">
        <v>112</v>
      </c>
      <c r="C8387" s="15">
        <v>45149</v>
      </c>
      <c r="D8387" s="15">
        <v>45169</v>
      </c>
      <c r="E8387" s="13" t="s">
        <v>293</v>
      </c>
      <c r="F8387" s="13" t="s">
        <v>304</v>
      </c>
      <c r="G8387" s="17">
        <v>4.0000000000000001E-3</v>
      </c>
      <c r="H8387" s="13" t="s">
        <v>229</v>
      </c>
      <c r="I8387" s="13" t="s">
        <v>51</v>
      </c>
    </row>
    <row r="8388" spans="1:9" ht="21" customHeight="1">
      <c r="A8388" s="13" t="s">
        <v>113</v>
      </c>
      <c r="B8388" s="13" t="s">
        <v>112</v>
      </c>
      <c r="C8388" s="15">
        <v>45149</v>
      </c>
      <c r="D8388" s="15">
        <v>45169</v>
      </c>
      <c r="E8388" s="13" t="s">
        <v>293</v>
      </c>
      <c r="F8388" s="13" t="s">
        <v>298</v>
      </c>
      <c r="G8388" s="17">
        <v>4.0000000000000001E-3</v>
      </c>
      <c r="H8388" s="13" t="s">
        <v>229</v>
      </c>
      <c r="I8388" s="13" t="s">
        <v>51</v>
      </c>
    </row>
    <row r="8389" spans="1:9" ht="21" customHeight="1">
      <c r="A8389" s="13" t="s">
        <v>113</v>
      </c>
      <c r="B8389" s="13" t="s">
        <v>112</v>
      </c>
      <c r="C8389" s="15">
        <v>45149</v>
      </c>
      <c r="D8389" s="15">
        <v>45169</v>
      </c>
      <c r="E8389" s="13" t="s">
        <v>293</v>
      </c>
      <c r="F8389" s="13" t="s">
        <v>296</v>
      </c>
      <c r="G8389" s="17">
        <v>3.0000000000000001E-3</v>
      </c>
      <c r="H8389" s="13" t="s">
        <v>229</v>
      </c>
      <c r="I8389" s="13" t="s">
        <v>51</v>
      </c>
    </row>
    <row r="8390" spans="1:9" ht="21" customHeight="1">
      <c r="A8390" s="13" t="s">
        <v>113</v>
      </c>
      <c r="B8390" s="13" t="s">
        <v>112</v>
      </c>
      <c r="C8390" s="15">
        <v>45149</v>
      </c>
      <c r="D8390" s="15">
        <v>45169</v>
      </c>
      <c r="E8390" s="13" t="s">
        <v>293</v>
      </c>
      <c r="F8390" s="13" t="s">
        <v>299</v>
      </c>
      <c r="G8390" s="17">
        <v>3.0000000000000001E-3</v>
      </c>
      <c r="H8390" s="13" t="s">
        <v>229</v>
      </c>
      <c r="I8390" s="13" t="s">
        <v>51</v>
      </c>
    </row>
    <row r="8391" spans="1:9" ht="21" customHeight="1">
      <c r="A8391" s="13" t="s">
        <v>113</v>
      </c>
      <c r="B8391" s="13" t="s">
        <v>112</v>
      </c>
      <c r="C8391" s="15">
        <v>45149</v>
      </c>
      <c r="D8391" s="15">
        <v>45169</v>
      </c>
      <c r="E8391" s="13" t="s">
        <v>293</v>
      </c>
      <c r="F8391" s="13" t="s">
        <v>323</v>
      </c>
      <c r="G8391" s="17">
        <v>3.0000000000000001E-3</v>
      </c>
      <c r="H8391" s="13" t="s">
        <v>229</v>
      </c>
      <c r="I8391" s="13" t="s">
        <v>51</v>
      </c>
    </row>
    <row r="8392" spans="1:9" ht="21" customHeight="1">
      <c r="A8392" s="13" t="s">
        <v>113</v>
      </c>
      <c r="B8392" s="13" t="s">
        <v>112</v>
      </c>
      <c r="C8392" s="15">
        <v>45149</v>
      </c>
      <c r="D8392" s="15">
        <v>45169</v>
      </c>
      <c r="E8392" s="13" t="s">
        <v>293</v>
      </c>
      <c r="F8392" s="13" t="s">
        <v>309</v>
      </c>
      <c r="G8392" s="17">
        <v>3.0000000000000001E-3</v>
      </c>
      <c r="H8392" s="13" t="s">
        <v>229</v>
      </c>
      <c r="I8392" s="13" t="s">
        <v>51</v>
      </c>
    </row>
    <row r="8393" spans="1:9" ht="21" customHeight="1">
      <c r="A8393" s="13" t="s">
        <v>113</v>
      </c>
      <c r="B8393" s="13" t="s">
        <v>112</v>
      </c>
      <c r="C8393" s="15">
        <v>45149</v>
      </c>
      <c r="D8393" s="15">
        <v>45169</v>
      </c>
      <c r="E8393" s="13" t="s">
        <v>293</v>
      </c>
      <c r="F8393" s="13" t="s">
        <v>295</v>
      </c>
      <c r="G8393" s="17">
        <v>3.0000000000000001E-3</v>
      </c>
      <c r="H8393" s="13" t="s">
        <v>229</v>
      </c>
      <c r="I8393" s="13" t="s">
        <v>51</v>
      </c>
    </row>
    <row r="8394" spans="1:9" ht="21" customHeight="1">
      <c r="A8394" s="13" t="s">
        <v>113</v>
      </c>
      <c r="B8394" s="13" t="s">
        <v>112</v>
      </c>
      <c r="C8394" s="15">
        <v>45149</v>
      </c>
      <c r="D8394" s="15">
        <v>45169</v>
      </c>
      <c r="E8394" s="13" t="s">
        <v>293</v>
      </c>
      <c r="F8394" s="13" t="s">
        <v>320</v>
      </c>
      <c r="G8394" s="17">
        <v>3.0000000000000001E-3</v>
      </c>
      <c r="H8394" s="13" t="s">
        <v>229</v>
      </c>
      <c r="I8394" s="13" t="s">
        <v>51</v>
      </c>
    </row>
    <row r="8395" spans="1:9" ht="21" customHeight="1">
      <c r="A8395" s="13" t="s">
        <v>113</v>
      </c>
      <c r="B8395" s="13" t="s">
        <v>112</v>
      </c>
      <c r="C8395" s="15">
        <v>45149</v>
      </c>
      <c r="D8395" s="15">
        <v>45169</v>
      </c>
      <c r="E8395" s="13" t="s">
        <v>293</v>
      </c>
      <c r="F8395" s="13" t="s">
        <v>313</v>
      </c>
      <c r="G8395" s="17">
        <v>3.0000000000000001E-3</v>
      </c>
      <c r="H8395" s="13" t="s">
        <v>229</v>
      </c>
      <c r="I8395" s="13" t="s">
        <v>51</v>
      </c>
    </row>
    <row r="8396" spans="1:9" ht="21" customHeight="1">
      <c r="A8396" s="13" t="s">
        <v>113</v>
      </c>
      <c r="B8396" s="13" t="s">
        <v>112</v>
      </c>
      <c r="C8396" s="15">
        <v>45149</v>
      </c>
      <c r="D8396" s="15">
        <v>45169</v>
      </c>
      <c r="E8396" s="13" t="s">
        <v>293</v>
      </c>
      <c r="F8396" s="13" t="s">
        <v>314</v>
      </c>
      <c r="G8396" s="17">
        <v>3.0000000000000001E-3</v>
      </c>
      <c r="H8396" s="13" t="s">
        <v>229</v>
      </c>
      <c r="I8396" s="13" t="s">
        <v>51</v>
      </c>
    </row>
    <row r="8397" spans="1:9" ht="21" customHeight="1">
      <c r="A8397" s="13" t="s">
        <v>113</v>
      </c>
      <c r="B8397" s="13" t="s">
        <v>112</v>
      </c>
      <c r="C8397" s="15">
        <v>45149</v>
      </c>
      <c r="D8397" s="15">
        <v>45169</v>
      </c>
      <c r="E8397" s="13" t="s">
        <v>293</v>
      </c>
      <c r="F8397" s="13" t="s">
        <v>305</v>
      </c>
      <c r="G8397" s="17">
        <v>3.0000000000000001E-3</v>
      </c>
      <c r="H8397" s="13" t="s">
        <v>229</v>
      </c>
      <c r="I8397" s="13" t="s">
        <v>51</v>
      </c>
    </row>
    <row r="8398" spans="1:9" ht="21" customHeight="1">
      <c r="A8398" s="13" t="s">
        <v>113</v>
      </c>
      <c r="B8398" s="13" t="s">
        <v>112</v>
      </c>
      <c r="C8398" s="15">
        <v>45149</v>
      </c>
      <c r="D8398" s="15">
        <v>45169</v>
      </c>
      <c r="E8398" s="13" t="s">
        <v>293</v>
      </c>
      <c r="F8398" s="13" t="s">
        <v>316</v>
      </c>
      <c r="G8398" s="17">
        <v>3.0000000000000001E-3</v>
      </c>
      <c r="H8398" s="13" t="s">
        <v>229</v>
      </c>
      <c r="I8398" s="13" t="s">
        <v>51</v>
      </c>
    </row>
    <row r="8399" spans="1:9" ht="21" customHeight="1">
      <c r="A8399" s="13" t="s">
        <v>113</v>
      </c>
      <c r="B8399" s="13" t="s">
        <v>112</v>
      </c>
      <c r="C8399" s="15">
        <v>45149</v>
      </c>
      <c r="D8399" s="15">
        <v>45169</v>
      </c>
      <c r="E8399" s="13" t="s">
        <v>293</v>
      </c>
      <c r="F8399" s="13" t="s">
        <v>306</v>
      </c>
      <c r="G8399" s="17">
        <v>2E-3</v>
      </c>
      <c r="H8399" s="13" t="s">
        <v>229</v>
      </c>
      <c r="I8399" s="13" t="s">
        <v>51</v>
      </c>
    </row>
    <row r="8400" spans="1:9" ht="21" customHeight="1">
      <c r="A8400" s="13" t="s">
        <v>113</v>
      </c>
      <c r="B8400" s="13" t="s">
        <v>112</v>
      </c>
      <c r="C8400" s="15">
        <v>45149</v>
      </c>
      <c r="D8400" s="15">
        <v>45169</v>
      </c>
      <c r="E8400" s="13" t="s">
        <v>293</v>
      </c>
      <c r="F8400" s="13" t="s">
        <v>307</v>
      </c>
      <c r="G8400" s="17">
        <v>2E-3</v>
      </c>
      <c r="H8400" s="13" t="s">
        <v>229</v>
      </c>
      <c r="I8400" s="13" t="s">
        <v>51</v>
      </c>
    </row>
    <row r="8401" spans="1:9" ht="21" customHeight="1">
      <c r="A8401" s="13" t="s">
        <v>113</v>
      </c>
      <c r="B8401" s="13" t="s">
        <v>112</v>
      </c>
      <c r="C8401" s="15">
        <v>45149</v>
      </c>
      <c r="D8401" s="15">
        <v>45169</v>
      </c>
      <c r="E8401" s="13" t="s">
        <v>293</v>
      </c>
      <c r="F8401" s="13" t="s">
        <v>321</v>
      </c>
      <c r="G8401" s="17">
        <v>2E-3</v>
      </c>
      <c r="H8401" s="13" t="s">
        <v>229</v>
      </c>
      <c r="I8401" s="13" t="s">
        <v>51</v>
      </c>
    </row>
    <row r="8402" spans="1:9" ht="21" customHeight="1">
      <c r="A8402" s="13" t="s">
        <v>113</v>
      </c>
      <c r="B8402" s="13" t="s">
        <v>112</v>
      </c>
      <c r="C8402" s="15">
        <v>45149</v>
      </c>
      <c r="D8402" s="15">
        <v>45169</v>
      </c>
      <c r="E8402" s="13" t="s">
        <v>293</v>
      </c>
      <c r="F8402" s="13" t="s">
        <v>301</v>
      </c>
      <c r="G8402" s="17">
        <v>2E-3</v>
      </c>
      <c r="H8402" s="13" t="s">
        <v>229</v>
      </c>
      <c r="I8402" s="13" t="s">
        <v>51</v>
      </c>
    </row>
    <row r="8403" spans="1:9" ht="21" customHeight="1">
      <c r="A8403" s="13" t="s">
        <v>113</v>
      </c>
      <c r="B8403" s="13" t="s">
        <v>112</v>
      </c>
      <c r="C8403" s="15">
        <v>45149</v>
      </c>
      <c r="D8403" s="15">
        <v>45169</v>
      </c>
      <c r="E8403" s="13" t="s">
        <v>293</v>
      </c>
      <c r="F8403" s="13" t="s">
        <v>318</v>
      </c>
      <c r="G8403" s="17">
        <v>2E-3</v>
      </c>
      <c r="H8403" s="13" t="s">
        <v>229</v>
      </c>
      <c r="I8403" s="13" t="s">
        <v>51</v>
      </c>
    </row>
    <row r="8404" spans="1:9" ht="21" customHeight="1">
      <c r="A8404" s="13" t="s">
        <v>113</v>
      </c>
      <c r="B8404" s="13" t="s">
        <v>112</v>
      </c>
      <c r="C8404" s="15">
        <v>45149</v>
      </c>
      <c r="D8404" s="15">
        <v>45169</v>
      </c>
      <c r="E8404" s="13" t="s">
        <v>293</v>
      </c>
      <c r="F8404" s="13" t="s">
        <v>302</v>
      </c>
      <c r="G8404" s="17">
        <v>2E-3</v>
      </c>
      <c r="H8404" s="13" t="s">
        <v>229</v>
      </c>
      <c r="I8404" s="13" t="s">
        <v>51</v>
      </c>
    </row>
    <row r="8405" spans="1:9" ht="21" customHeight="1">
      <c r="A8405" s="13" t="s">
        <v>113</v>
      </c>
      <c r="B8405" s="13" t="s">
        <v>112</v>
      </c>
      <c r="C8405" s="15">
        <v>45149</v>
      </c>
      <c r="D8405" s="15">
        <v>45169</v>
      </c>
      <c r="E8405" s="13" t="s">
        <v>293</v>
      </c>
      <c r="F8405" s="13" t="s">
        <v>303</v>
      </c>
      <c r="G8405" s="17">
        <v>2E-3</v>
      </c>
      <c r="H8405" s="13" t="s">
        <v>229</v>
      </c>
      <c r="I8405" s="13" t="s">
        <v>51</v>
      </c>
    </row>
    <row r="8406" spans="1:9" ht="21" customHeight="1">
      <c r="A8406" s="13" t="s">
        <v>113</v>
      </c>
      <c r="B8406" s="13" t="s">
        <v>112</v>
      </c>
      <c r="C8406" s="15">
        <v>45149</v>
      </c>
      <c r="D8406" s="15">
        <v>45169</v>
      </c>
      <c r="E8406" s="13" t="s">
        <v>293</v>
      </c>
      <c r="F8406" s="13" t="s">
        <v>319</v>
      </c>
      <c r="G8406" s="17">
        <v>2E-3</v>
      </c>
      <c r="H8406" s="13" t="s">
        <v>229</v>
      </c>
      <c r="I8406" s="13" t="s">
        <v>51</v>
      </c>
    </row>
    <row r="8407" spans="1:9" ht="21" customHeight="1">
      <c r="A8407" s="13" t="s">
        <v>113</v>
      </c>
      <c r="B8407" s="13" t="s">
        <v>112</v>
      </c>
      <c r="C8407" s="15">
        <v>45149</v>
      </c>
      <c r="D8407" s="15">
        <v>45169</v>
      </c>
      <c r="E8407" s="13" t="s">
        <v>293</v>
      </c>
      <c r="F8407" s="13" t="s">
        <v>324</v>
      </c>
      <c r="G8407" s="17">
        <v>2E-3</v>
      </c>
      <c r="H8407" s="13" t="s">
        <v>229</v>
      </c>
      <c r="I8407" s="13" t="s">
        <v>51</v>
      </c>
    </row>
    <row r="8408" spans="1:9" ht="21" customHeight="1">
      <c r="A8408" s="13" t="s">
        <v>113</v>
      </c>
      <c r="B8408" s="13" t="s">
        <v>112</v>
      </c>
      <c r="C8408" s="15">
        <v>45149</v>
      </c>
      <c r="D8408" s="15">
        <v>45169</v>
      </c>
      <c r="E8408" s="13" t="s">
        <v>293</v>
      </c>
      <c r="F8408" s="13" t="s">
        <v>325</v>
      </c>
      <c r="G8408" s="17">
        <v>2E-3</v>
      </c>
      <c r="H8408" s="13" t="s">
        <v>229</v>
      </c>
      <c r="I8408" s="13" t="s">
        <v>51</v>
      </c>
    </row>
    <row r="8409" spans="1:9" ht="21" customHeight="1">
      <c r="A8409" s="13" t="s">
        <v>113</v>
      </c>
      <c r="B8409" s="13" t="s">
        <v>112</v>
      </c>
      <c r="C8409" s="15">
        <v>45149</v>
      </c>
      <c r="D8409" s="15">
        <v>45169</v>
      </c>
      <c r="E8409" s="13" t="s">
        <v>293</v>
      </c>
      <c r="F8409" s="13" t="s">
        <v>310</v>
      </c>
      <c r="G8409" s="17">
        <v>2E-3</v>
      </c>
      <c r="H8409" s="13" t="s">
        <v>229</v>
      </c>
      <c r="I8409" s="13" t="s">
        <v>51</v>
      </c>
    </row>
    <row r="8410" spans="1:9" ht="21" customHeight="1">
      <c r="A8410" s="13" t="s">
        <v>113</v>
      </c>
      <c r="B8410" s="13" t="s">
        <v>112</v>
      </c>
      <c r="C8410" s="15">
        <v>45149</v>
      </c>
      <c r="D8410" s="15">
        <v>45169</v>
      </c>
      <c r="E8410" s="13" t="s">
        <v>293</v>
      </c>
      <c r="F8410" s="13" t="s">
        <v>311</v>
      </c>
      <c r="G8410" s="17">
        <v>2E-3</v>
      </c>
      <c r="H8410" s="13" t="s">
        <v>229</v>
      </c>
      <c r="I8410" s="13" t="s">
        <v>51</v>
      </c>
    </row>
    <row r="8411" spans="1:9" ht="21" customHeight="1">
      <c r="A8411" s="13" t="s">
        <v>113</v>
      </c>
      <c r="B8411" s="13" t="s">
        <v>112</v>
      </c>
      <c r="C8411" s="15">
        <v>45149</v>
      </c>
      <c r="D8411" s="15">
        <v>45169</v>
      </c>
      <c r="E8411" s="13" t="s">
        <v>293</v>
      </c>
      <c r="F8411" s="13" t="s">
        <v>326</v>
      </c>
      <c r="G8411" s="17">
        <v>2E-3</v>
      </c>
      <c r="H8411" s="13" t="s">
        <v>229</v>
      </c>
      <c r="I8411" s="13" t="s">
        <v>51</v>
      </c>
    </row>
    <row r="8412" spans="1:9" ht="21" customHeight="1">
      <c r="A8412" s="13" t="s">
        <v>113</v>
      </c>
      <c r="B8412" s="13" t="s">
        <v>112</v>
      </c>
      <c r="C8412" s="15">
        <v>45149</v>
      </c>
      <c r="D8412" s="15">
        <v>45169</v>
      </c>
      <c r="E8412" s="13" t="s">
        <v>293</v>
      </c>
      <c r="F8412" s="13" t="s">
        <v>312</v>
      </c>
      <c r="G8412" s="17">
        <v>2E-3</v>
      </c>
      <c r="H8412" s="13" t="s">
        <v>229</v>
      </c>
      <c r="I8412" s="13" t="s">
        <v>51</v>
      </c>
    </row>
    <row r="8413" spans="1:9" ht="21" customHeight="1">
      <c r="A8413" s="13" t="s">
        <v>113</v>
      </c>
      <c r="B8413" s="13" t="s">
        <v>112</v>
      </c>
      <c r="C8413" s="15">
        <v>45149</v>
      </c>
      <c r="D8413" s="15">
        <v>45169</v>
      </c>
      <c r="E8413" s="13" t="s">
        <v>293</v>
      </c>
      <c r="F8413" s="13" t="s">
        <v>327</v>
      </c>
      <c r="G8413" s="17">
        <v>2E-3</v>
      </c>
      <c r="H8413" s="13" t="s">
        <v>229</v>
      </c>
      <c r="I8413" s="13" t="s">
        <v>51</v>
      </c>
    </row>
    <row r="8414" spans="1:9" ht="21" customHeight="1">
      <c r="A8414" s="13" t="s">
        <v>113</v>
      </c>
      <c r="B8414" s="13" t="s">
        <v>112</v>
      </c>
      <c r="C8414" s="15">
        <v>45149</v>
      </c>
      <c r="D8414" s="15">
        <v>45169</v>
      </c>
      <c r="E8414" s="13" t="s">
        <v>293</v>
      </c>
      <c r="F8414" s="13" t="s">
        <v>315</v>
      </c>
      <c r="G8414" s="17">
        <v>2E-3</v>
      </c>
      <c r="H8414" s="13" t="s">
        <v>229</v>
      </c>
      <c r="I8414" s="13" t="s">
        <v>51</v>
      </c>
    </row>
    <row r="8415" spans="1:9" ht="21" customHeight="1">
      <c r="A8415" s="13" t="s">
        <v>113</v>
      </c>
      <c r="B8415" s="13" t="s">
        <v>112</v>
      </c>
      <c r="C8415" s="15">
        <v>45149</v>
      </c>
      <c r="D8415" s="15">
        <v>45169</v>
      </c>
      <c r="E8415" s="13" t="s">
        <v>293</v>
      </c>
      <c r="F8415" s="13" t="s">
        <v>328</v>
      </c>
      <c r="G8415" s="17">
        <v>2E-3</v>
      </c>
      <c r="H8415" s="13" t="s">
        <v>229</v>
      </c>
      <c r="I8415" s="13" t="s">
        <v>51</v>
      </c>
    </row>
    <row r="8416" spans="1:9" ht="21" customHeight="1">
      <c r="A8416" s="13" t="s">
        <v>113</v>
      </c>
      <c r="B8416" s="13" t="s">
        <v>112</v>
      </c>
      <c r="C8416" s="15">
        <v>45149</v>
      </c>
      <c r="D8416" s="15">
        <v>45169</v>
      </c>
      <c r="E8416" s="13" t="s">
        <v>293</v>
      </c>
      <c r="F8416" s="13" t="s">
        <v>322</v>
      </c>
      <c r="G8416" s="17">
        <v>1E-3</v>
      </c>
      <c r="H8416" s="13" t="s">
        <v>229</v>
      </c>
      <c r="I8416" s="13" t="s">
        <v>51</v>
      </c>
    </row>
    <row r="8417" spans="1:9" ht="21" customHeight="1">
      <c r="A8417" s="13" t="s">
        <v>113</v>
      </c>
      <c r="B8417" s="13" t="s">
        <v>112</v>
      </c>
      <c r="C8417" s="15">
        <v>45149</v>
      </c>
      <c r="D8417" s="15">
        <v>45169</v>
      </c>
      <c r="E8417" s="13" t="s">
        <v>293</v>
      </c>
      <c r="F8417" s="13" t="s">
        <v>308</v>
      </c>
      <c r="G8417" s="17">
        <v>1E-3</v>
      </c>
      <c r="H8417" s="13" t="s">
        <v>229</v>
      </c>
      <c r="I8417" s="13" t="s">
        <v>51</v>
      </c>
    </row>
    <row r="8418" spans="1:9" ht="21" customHeight="1">
      <c r="A8418" s="13" t="s">
        <v>113</v>
      </c>
      <c r="B8418" s="13" t="s">
        <v>112</v>
      </c>
      <c r="C8418" s="15">
        <v>45149</v>
      </c>
      <c r="D8418" s="15">
        <v>45169</v>
      </c>
      <c r="E8418" s="13" t="s">
        <v>293</v>
      </c>
      <c r="F8418" s="13" t="s">
        <v>334</v>
      </c>
      <c r="G8418" s="17">
        <v>1E-3</v>
      </c>
      <c r="H8418" s="13" t="s">
        <v>229</v>
      </c>
      <c r="I8418" s="13" t="s">
        <v>51</v>
      </c>
    </row>
    <row r="8419" spans="1:9" ht="21" customHeight="1">
      <c r="A8419" s="13" t="s">
        <v>113</v>
      </c>
      <c r="B8419" s="13" t="s">
        <v>112</v>
      </c>
      <c r="C8419" s="15">
        <v>45149</v>
      </c>
      <c r="D8419" s="15">
        <v>45169</v>
      </c>
      <c r="E8419" s="13" t="s">
        <v>293</v>
      </c>
      <c r="F8419" s="13" t="s">
        <v>330</v>
      </c>
      <c r="G8419" s="17">
        <v>1E-3</v>
      </c>
      <c r="H8419" s="13" t="s">
        <v>229</v>
      </c>
      <c r="I8419" s="13" t="s">
        <v>51</v>
      </c>
    </row>
    <row r="8420" spans="1:9" ht="21" customHeight="1">
      <c r="A8420" s="13" t="s">
        <v>113</v>
      </c>
      <c r="B8420" s="13" t="s">
        <v>112</v>
      </c>
      <c r="C8420" s="15">
        <v>45149</v>
      </c>
      <c r="D8420" s="15">
        <v>45169</v>
      </c>
      <c r="E8420" s="13" t="s">
        <v>293</v>
      </c>
      <c r="F8420" s="13" t="s">
        <v>332</v>
      </c>
      <c r="G8420" s="17">
        <v>1E-3</v>
      </c>
      <c r="H8420" s="13" t="s">
        <v>229</v>
      </c>
      <c r="I8420" s="13" t="s">
        <v>51</v>
      </c>
    </row>
    <row r="8421" spans="1:9" ht="21" customHeight="1">
      <c r="A8421" s="13" t="s">
        <v>113</v>
      </c>
      <c r="B8421" s="13" t="s">
        <v>112</v>
      </c>
      <c r="C8421" s="15">
        <v>45149</v>
      </c>
      <c r="D8421" s="15">
        <v>45169</v>
      </c>
      <c r="E8421" s="13" t="s">
        <v>293</v>
      </c>
      <c r="F8421" s="13" t="s">
        <v>333</v>
      </c>
      <c r="G8421" s="17">
        <v>1E-3</v>
      </c>
      <c r="H8421" s="13" t="s">
        <v>229</v>
      </c>
      <c r="I8421" s="13" t="s">
        <v>51</v>
      </c>
    </row>
    <row r="8422" spans="1:9" ht="21" customHeight="1">
      <c r="A8422" s="13" t="s">
        <v>113</v>
      </c>
      <c r="B8422" s="13" t="s">
        <v>112</v>
      </c>
      <c r="C8422" s="15">
        <v>45149</v>
      </c>
      <c r="D8422" s="15">
        <v>45169</v>
      </c>
      <c r="E8422" s="13" t="s">
        <v>293</v>
      </c>
      <c r="F8422" s="13" t="s">
        <v>331</v>
      </c>
      <c r="G8422" s="17">
        <v>0</v>
      </c>
      <c r="H8422" s="13" t="s">
        <v>229</v>
      </c>
      <c r="I8422" s="13" t="s">
        <v>51</v>
      </c>
    </row>
    <row r="8423" spans="1:9" ht="21" customHeight="1">
      <c r="A8423" s="13" t="s">
        <v>113</v>
      </c>
      <c r="B8423" s="13" t="s">
        <v>112</v>
      </c>
      <c r="C8423" s="15">
        <v>45149</v>
      </c>
      <c r="D8423" s="15">
        <v>45169</v>
      </c>
      <c r="E8423" s="13" t="s">
        <v>293</v>
      </c>
      <c r="F8423" s="13" t="s">
        <v>335</v>
      </c>
      <c r="G8423" s="17">
        <v>0</v>
      </c>
      <c r="H8423" s="13" t="s">
        <v>229</v>
      </c>
      <c r="I8423" s="13" t="s">
        <v>51</v>
      </c>
    </row>
    <row r="8424" spans="1:9" ht="21" customHeight="1">
      <c r="A8424" s="13" t="s">
        <v>113</v>
      </c>
      <c r="B8424" s="13" t="s">
        <v>112</v>
      </c>
      <c r="C8424" s="15">
        <v>45149</v>
      </c>
      <c r="D8424" s="15">
        <v>45169</v>
      </c>
      <c r="E8424" s="13" t="s">
        <v>293</v>
      </c>
      <c r="F8424" s="13" t="s">
        <v>336</v>
      </c>
      <c r="G8424" s="17">
        <v>0</v>
      </c>
      <c r="H8424" s="13" t="s">
        <v>229</v>
      </c>
      <c r="I8424" s="13" t="s">
        <v>51</v>
      </c>
    </row>
    <row r="8425" spans="1:9" ht="21" customHeight="1">
      <c r="A8425" s="13" t="s">
        <v>113</v>
      </c>
      <c r="B8425" s="13" t="s">
        <v>112</v>
      </c>
      <c r="C8425" s="15">
        <v>45149</v>
      </c>
      <c r="D8425" s="15">
        <v>45169</v>
      </c>
      <c r="E8425" s="13" t="s">
        <v>337</v>
      </c>
      <c r="F8425" s="13" t="s">
        <v>342</v>
      </c>
      <c r="G8425" s="17">
        <v>6.0000000000000001E-3</v>
      </c>
      <c r="H8425" s="13" t="s">
        <v>229</v>
      </c>
      <c r="I8425" s="13" t="s">
        <v>51</v>
      </c>
    </row>
    <row r="8426" spans="1:9" ht="21" customHeight="1">
      <c r="A8426" s="13" t="s">
        <v>113</v>
      </c>
      <c r="B8426" s="13" t="s">
        <v>112</v>
      </c>
      <c r="C8426" s="15">
        <v>45149</v>
      </c>
      <c r="D8426" s="15">
        <v>45169</v>
      </c>
      <c r="E8426" s="13" t="s">
        <v>337</v>
      </c>
      <c r="F8426" s="13" t="s">
        <v>339</v>
      </c>
      <c r="G8426" s="17">
        <v>5.0000000000000001E-3</v>
      </c>
      <c r="H8426" s="13" t="s">
        <v>229</v>
      </c>
      <c r="I8426" s="13" t="s">
        <v>51</v>
      </c>
    </row>
    <row r="8427" spans="1:9" ht="21" customHeight="1">
      <c r="A8427" s="13" t="s">
        <v>113</v>
      </c>
      <c r="B8427" s="13" t="s">
        <v>112</v>
      </c>
      <c r="C8427" s="15">
        <v>45149</v>
      </c>
      <c r="D8427" s="15">
        <v>45169</v>
      </c>
      <c r="E8427" s="13" t="s">
        <v>337</v>
      </c>
      <c r="F8427" s="13" t="s">
        <v>347</v>
      </c>
      <c r="G8427" s="17">
        <v>5.0000000000000001E-3</v>
      </c>
      <c r="H8427" s="13" t="s">
        <v>229</v>
      </c>
      <c r="I8427" s="13" t="s">
        <v>51</v>
      </c>
    </row>
    <row r="8428" spans="1:9" ht="21" customHeight="1">
      <c r="A8428" s="13" t="s">
        <v>113</v>
      </c>
      <c r="B8428" s="13" t="s">
        <v>112</v>
      </c>
      <c r="C8428" s="15">
        <v>45149</v>
      </c>
      <c r="D8428" s="15">
        <v>45169</v>
      </c>
      <c r="E8428" s="13" t="s">
        <v>337</v>
      </c>
      <c r="F8428" s="13" t="s">
        <v>341</v>
      </c>
      <c r="G8428" s="17">
        <v>5.0000000000000001E-3</v>
      </c>
      <c r="H8428" s="13" t="s">
        <v>229</v>
      </c>
      <c r="I8428" s="13" t="s">
        <v>51</v>
      </c>
    </row>
    <row r="8429" spans="1:9" ht="21" customHeight="1">
      <c r="A8429" s="13" t="s">
        <v>113</v>
      </c>
      <c r="B8429" s="13" t="s">
        <v>112</v>
      </c>
      <c r="C8429" s="15">
        <v>45149</v>
      </c>
      <c r="D8429" s="15">
        <v>45169</v>
      </c>
      <c r="E8429" s="13" t="s">
        <v>337</v>
      </c>
      <c r="F8429" s="13" t="s">
        <v>352</v>
      </c>
      <c r="G8429" s="17">
        <v>4.0000000000000001E-3</v>
      </c>
      <c r="H8429" s="13" t="s">
        <v>229</v>
      </c>
      <c r="I8429" s="13" t="s">
        <v>51</v>
      </c>
    </row>
    <row r="8430" spans="1:9" ht="21" customHeight="1">
      <c r="A8430" s="13" t="s">
        <v>113</v>
      </c>
      <c r="B8430" s="13" t="s">
        <v>112</v>
      </c>
      <c r="C8430" s="15">
        <v>45149</v>
      </c>
      <c r="D8430" s="15">
        <v>45169</v>
      </c>
      <c r="E8430" s="13" t="s">
        <v>337</v>
      </c>
      <c r="F8430" s="13" t="s">
        <v>343</v>
      </c>
      <c r="G8430" s="17">
        <v>4.0000000000000001E-3</v>
      </c>
      <c r="H8430" s="13" t="s">
        <v>229</v>
      </c>
      <c r="I8430" s="13" t="s">
        <v>51</v>
      </c>
    </row>
    <row r="8431" spans="1:9" ht="21" customHeight="1">
      <c r="A8431" s="13" t="s">
        <v>113</v>
      </c>
      <c r="B8431" s="13" t="s">
        <v>112</v>
      </c>
      <c r="C8431" s="15">
        <v>45149</v>
      </c>
      <c r="D8431" s="15">
        <v>45169</v>
      </c>
      <c r="E8431" s="13" t="s">
        <v>337</v>
      </c>
      <c r="F8431" s="13" t="s">
        <v>354</v>
      </c>
      <c r="G8431" s="17">
        <v>4.0000000000000001E-3</v>
      </c>
      <c r="H8431" s="13" t="s">
        <v>229</v>
      </c>
      <c r="I8431" s="13" t="s">
        <v>51</v>
      </c>
    </row>
    <row r="8432" spans="1:9" ht="21" customHeight="1">
      <c r="A8432" s="13" t="s">
        <v>113</v>
      </c>
      <c r="B8432" s="13" t="s">
        <v>112</v>
      </c>
      <c r="C8432" s="15">
        <v>45149</v>
      </c>
      <c r="D8432" s="15">
        <v>45169</v>
      </c>
      <c r="E8432" s="13" t="s">
        <v>337</v>
      </c>
      <c r="F8432" s="13" t="s">
        <v>346</v>
      </c>
      <c r="G8432" s="17">
        <v>4.0000000000000001E-3</v>
      </c>
      <c r="H8432" s="13" t="s">
        <v>229</v>
      </c>
      <c r="I8432" s="13" t="s">
        <v>51</v>
      </c>
    </row>
    <row r="8433" spans="1:9" ht="21" customHeight="1">
      <c r="A8433" s="13" t="s">
        <v>113</v>
      </c>
      <c r="B8433" s="13" t="s">
        <v>112</v>
      </c>
      <c r="C8433" s="15">
        <v>45149</v>
      </c>
      <c r="D8433" s="15">
        <v>45169</v>
      </c>
      <c r="E8433" s="13" t="s">
        <v>337</v>
      </c>
      <c r="F8433" s="13" t="s">
        <v>338</v>
      </c>
      <c r="G8433" s="17">
        <v>4.0000000000000001E-3</v>
      </c>
      <c r="H8433" s="13" t="s">
        <v>229</v>
      </c>
      <c r="I8433" s="13" t="s">
        <v>51</v>
      </c>
    </row>
    <row r="8434" spans="1:9" ht="21" customHeight="1">
      <c r="A8434" s="13" t="s">
        <v>113</v>
      </c>
      <c r="B8434" s="13" t="s">
        <v>112</v>
      </c>
      <c r="C8434" s="15">
        <v>45149</v>
      </c>
      <c r="D8434" s="15">
        <v>45169</v>
      </c>
      <c r="E8434" s="13" t="s">
        <v>337</v>
      </c>
      <c r="F8434" s="13" t="s">
        <v>348</v>
      </c>
      <c r="G8434" s="17">
        <v>4.0000000000000001E-3</v>
      </c>
      <c r="H8434" s="13" t="s">
        <v>229</v>
      </c>
      <c r="I8434" s="13" t="s">
        <v>51</v>
      </c>
    </row>
    <row r="8435" spans="1:9" ht="21" customHeight="1">
      <c r="A8435" s="13" t="s">
        <v>113</v>
      </c>
      <c r="B8435" s="13" t="s">
        <v>112</v>
      </c>
      <c r="C8435" s="15">
        <v>45149</v>
      </c>
      <c r="D8435" s="15">
        <v>45169</v>
      </c>
      <c r="E8435" s="13" t="s">
        <v>337</v>
      </c>
      <c r="F8435" s="13" t="s">
        <v>356</v>
      </c>
      <c r="G8435" s="17">
        <v>3.0000000000000001E-3</v>
      </c>
      <c r="H8435" s="13" t="s">
        <v>229</v>
      </c>
      <c r="I8435" s="13" t="s">
        <v>51</v>
      </c>
    </row>
    <row r="8436" spans="1:9" ht="21" customHeight="1">
      <c r="A8436" s="13" t="s">
        <v>113</v>
      </c>
      <c r="B8436" s="13" t="s">
        <v>112</v>
      </c>
      <c r="C8436" s="15">
        <v>45149</v>
      </c>
      <c r="D8436" s="15">
        <v>45169</v>
      </c>
      <c r="E8436" s="13" t="s">
        <v>337</v>
      </c>
      <c r="F8436" s="13" t="s">
        <v>349</v>
      </c>
      <c r="G8436" s="17">
        <v>3.0000000000000001E-3</v>
      </c>
      <c r="H8436" s="13" t="s">
        <v>229</v>
      </c>
      <c r="I8436" s="13" t="s">
        <v>51</v>
      </c>
    </row>
    <row r="8437" spans="1:9" ht="21" customHeight="1">
      <c r="A8437" s="13" t="s">
        <v>113</v>
      </c>
      <c r="B8437" s="13" t="s">
        <v>112</v>
      </c>
      <c r="C8437" s="15">
        <v>45149</v>
      </c>
      <c r="D8437" s="15">
        <v>45169</v>
      </c>
      <c r="E8437" s="13" t="s">
        <v>337</v>
      </c>
      <c r="F8437" s="13" t="s">
        <v>357</v>
      </c>
      <c r="G8437" s="17">
        <v>3.0000000000000001E-3</v>
      </c>
      <c r="H8437" s="13" t="s">
        <v>229</v>
      </c>
      <c r="I8437" s="13" t="s">
        <v>51</v>
      </c>
    </row>
    <row r="8438" spans="1:9" ht="21" customHeight="1">
      <c r="A8438" s="13" t="s">
        <v>113</v>
      </c>
      <c r="B8438" s="13" t="s">
        <v>112</v>
      </c>
      <c r="C8438" s="15">
        <v>45149</v>
      </c>
      <c r="D8438" s="15">
        <v>45169</v>
      </c>
      <c r="E8438" s="13" t="s">
        <v>337</v>
      </c>
      <c r="F8438" s="13" t="s">
        <v>351</v>
      </c>
      <c r="G8438" s="17">
        <v>3.0000000000000001E-3</v>
      </c>
      <c r="H8438" s="13" t="s">
        <v>229</v>
      </c>
      <c r="I8438" s="13" t="s">
        <v>51</v>
      </c>
    </row>
    <row r="8439" spans="1:9" ht="21" customHeight="1">
      <c r="A8439" s="13" t="s">
        <v>113</v>
      </c>
      <c r="B8439" s="13" t="s">
        <v>112</v>
      </c>
      <c r="C8439" s="15">
        <v>45149</v>
      </c>
      <c r="D8439" s="15">
        <v>45169</v>
      </c>
      <c r="E8439" s="13" t="s">
        <v>337</v>
      </c>
      <c r="F8439" s="13" t="s">
        <v>353</v>
      </c>
      <c r="G8439" s="17">
        <v>3.0000000000000001E-3</v>
      </c>
      <c r="H8439" s="13" t="s">
        <v>229</v>
      </c>
      <c r="I8439" s="13" t="s">
        <v>51</v>
      </c>
    </row>
    <row r="8440" spans="1:9" ht="21" customHeight="1">
      <c r="A8440" s="13" t="s">
        <v>113</v>
      </c>
      <c r="B8440" s="13" t="s">
        <v>112</v>
      </c>
      <c r="C8440" s="15">
        <v>45149</v>
      </c>
      <c r="D8440" s="15">
        <v>45169</v>
      </c>
      <c r="E8440" s="13" t="s">
        <v>337</v>
      </c>
      <c r="F8440" s="13" t="s">
        <v>344</v>
      </c>
      <c r="G8440" s="17">
        <v>3.0000000000000001E-3</v>
      </c>
      <c r="H8440" s="13" t="s">
        <v>229</v>
      </c>
      <c r="I8440" s="13" t="s">
        <v>51</v>
      </c>
    </row>
    <row r="8441" spans="1:9" ht="21" customHeight="1">
      <c r="A8441" s="13" t="s">
        <v>113</v>
      </c>
      <c r="B8441" s="13" t="s">
        <v>112</v>
      </c>
      <c r="C8441" s="15">
        <v>45149</v>
      </c>
      <c r="D8441" s="15">
        <v>45169</v>
      </c>
      <c r="E8441" s="13" t="s">
        <v>337</v>
      </c>
      <c r="F8441" s="13" t="s">
        <v>340</v>
      </c>
      <c r="G8441" s="17">
        <v>3.0000000000000001E-3</v>
      </c>
      <c r="H8441" s="13" t="s">
        <v>229</v>
      </c>
      <c r="I8441" s="13" t="s">
        <v>51</v>
      </c>
    </row>
    <row r="8442" spans="1:9" ht="21" customHeight="1">
      <c r="A8442" s="13" t="s">
        <v>113</v>
      </c>
      <c r="B8442" s="13" t="s">
        <v>112</v>
      </c>
      <c r="C8442" s="15">
        <v>45149</v>
      </c>
      <c r="D8442" s="15">
        <v>45169</v>
      </c>
      <c r="E8442" s="13" t="s">
        <v>337</v>
      </c>
      <c r="F8442" s="13" t="s">
        <v>345</v>
      </c>
      <c r="G8442" s="17">
        <v>3.0000000000000001E-3</v>
      </c>
      <c r="H8442" s="13" t="s">
        <v>229</v>
      </c>
      <c r="I8442" s="13" t="s">
        <v>51</v>
      </c>
    </row>
    <row r="8443" spans="1:9" ht="21" customHeight="1">
      <c r="A8443" s="13" t="s">
        <v>113</v>
      </c>
      <c r="B8443" s="13" t="s">
        <v>112</v>
      </c>
      <c r="C8443" s="15">
        <v>45149</v>
      </c>
      <c r="D8443" s="15">
        <v>45169</v>
      </c>
      <c r="E8443" s="13" t="s">
        <v>337</v>
      </c>
      <c r="F8443" s="13" t="s">
        <v>355</v>
      </c>
      <c r="G8443" s="17">
        <v>2E-3</v>
      </c>
      <c r="H8443" s="13" t="s">
        <v>229</v>
      </c>
      <c r="I8443" s="13" t="s">
        <v>51</v>
      </c>
    </row>
    <row r="8444" spans="1:9" ht="21" customHeight="1">
      <c r="A8444" s="13" t="s">
        <v>113</v>
      </c>
      <c r="B8444" s="13" t="s">
        <v>112</v>
      </c>
      <c r="C8444" s="15">
        <v>45149</v>
      </c>
      <c r="D8444" s="15">
        <v>45169</v>
      </c>
      <c r="E8444" s="13" t="s">
        <v>337</v>
      </c>
      <c r="F8444" s="13" t="s">
        <v>350</v>
      </c>
      <c r="G8444" s="17">
        <v>2E-3</v>
      </c>
      <c r="H8444" s="13" t="s">
        <v>229</v>
      </c>
      <c r="I8444" s="13" t="s">
        <v>51</v>
      </c>
    </row>
    <row r="8445" spans="1:9" ht="21" customHeight="1">
      <c r="A8445" s="13" t="s">
        <v>113</v>
      </c>
      <c r="B8445" s="13" t="s">
        <v>112</v>
      </c>
      <c r="C8445" s="15">
        <v>45149</v>
      </c>
      <c r="D8445" s="15">
        <v>45169</v>
      </c>
      <c r="E8445" s="13" t="s">
        <v>337</v>
      </c>
      <c r="F8445" s="13" t="s">
        <v>358</v>
      </c>
      <c r="G8445" s="17">
        <v>2E-3</v>
      </c>
      <c r="H8445" s="13" t="s">
        <v>229</v>
      </c>
      <c r="I8445" s="13" t="s">
        <v>51</v>
      </c>
    </row>
    <row r="8446" spans="1:9" ht="21" customHeight="1">
      <c r="A8446" s="13" t="s">
        <v>113</v>
      </c>
      <c r="B8446" s="13" t="s">
        <v>112</v>
      </c>
      <c r="C8446" s="15">
        <v>45149</v>
      </c>
      <c r="D8446" s="15">
        <v>45169</v>
      </c>
      <c r="E8446" s="13" t="s">
        <v>337</v>
      </c>
      <c r="F8446" s="13" t="s">
        <v>359</v>
      </c>
      <c r="G8446" s="17">
        <v>2E-3</v>
      </c>
      <c r="H8446" s="13" t="s">
        <v>229</v>
      </c>
      <c r="I8446" s="13" t="s">
        <v>51</v>
      </c>
    </row>
    <row r="8447" spans="1:9" ht="21" customHeight="1">
      <c r="A8447" s="13" t="s">
        <v>113</v>
      </c>
      <c r="B8447" s="13" t="s">
        <v>112</v>
      </c>
      <c r="C8447" s="15">
        <v>45149</v>
      </c>
      <c r="D8447" s="15">
        <v>45169</v>
      </c>
      <c r="E8447" s="13" t="s">
        <v>337</v>
      </c>
      <c r="F8447" s="13" t="s">
        <v>361</v>
      </c>
      <c r="G8447" s="17">
        <v>1E-3</v>
      </c>
      <c r="H8447" s="13" t="s">
        <v>229</v>
      </c>
      <c r="I8447" s="13" t="s">
        <v>51</v>
      </c>
    </row>
    <row r="8448" spans="1:9" ht="21" customHeight="1">
      <c r="A8448" s="13" t="s">
        <v>113</v>
      </c>
      <c r="B8448" s="13" t="s">
        <v>112</v>
      </c>
      <c r="C8448" s="15">
        <v>45149</v>
      </c>
      <c r="D8448" s="15">
        <v>45169</v>
      </c>
      <c r="E8448" s="13" t="s">
        <v>337</v>
      </c>
      <c r="F8448" s="13" t="s">
        <v>362</v>
      </c>
      <c r="G8448" s="17">
        <v>1E-3</v>
      </c>
      <c r="H8448" s="13" t="s">
        <v>229</v>
      </c>
      <c r="I8448" s="13" t="s">
        <v>51</v>
      </c>
    </row>
    <row r="8449" spans="1:9" ht="21" customHeight="1">
      <c r="A8449" s="13" t="s">
        <v>113</v>
      </c>
      <c r="B8449" s="13" t="s">
        <v>112</v>
      </c>
      <c r="C8449" s="15">
        <v>45149</v>
      </c>
      <c r="D8449" s="15">
        <v>45169</v>
      </c>
      <c r="E8449" s="13" t="s">
        <v>337</v>
      </c>
      <c r="F8449" s="13" t="s">
        <v>360</v>
      </c>
      <c r="G8449" s="17">
        <v>1E-3</v>
      </c>
      <c r="H8449" s="13" t="s">
        <v>229</v>
      </c>
      <c r="I8449" s="13" t="s">
        <v>51</v>
      </c>
    </row>
    <row r="8450" spans="1:9" ht="21" customHeight="1">
      <c r="A8450" s="13" t="s">
        <v>113</v>
      </c>
      <c r="B8450" s="13" t="s">
        <v>112</v>
      </c>
      <c r="C8450" s="15">
        <v>45149</v>
      </c>
      <c r="D8450" s="15">
        <v>45169</v>
      </c>
      <c r="E8450" s="13" t="s">
        <v>490</v>
      </c>
      <c r="F8450" s="13" t="s">
        <v>492</v>
      </c>
      <c r="G8450" s="17">
        <v>1.2E-2</v>
      </c>
      <c r="H8450" s="13" t="s">
        <v>229</v>
      </c>
      <c r="I8450" s="13" t="s">
        <v>51</v>
      </c>
    </row>
    <row r="8451" spans="1:9" ht="21" customHeight="1">
      <c r="A8451" s="13" t="s">
        <v>113</v>
      </c>
      <c r="B8451" s="13" t="s">
        <v>112</v>
      </c>
      <c r="C8451" s="15">
        <v>45149</v>
      </c>
      <c r="D8451" s="15">
        <v>45169</v>
      </c>
      <c r="E8451" s="13" t="s">
        <v>490</v>
      </c>
      <c r="F8451" s="13" t="s">
        <v>392</v>
      </c>
      <c r="G8451" s="17">
        <v>0.01</v>
      </c>
      <c r="H8451" s="13" t="s">
        <v>229</v>
      </c>
      <c r="I8451" s="13" t="s">
        <v>51</v>
      </c>
    </row>
    <row r="8452" spans="1:9" ht="21" customHeight="1">
      <c r="A8452" s="13" t="s">
        <v>113</v>
      </c>
      <c r="B8452" s="13" t="s">
        <v>112</v>
      </c>
      <c r="C8452" s="15">
        <v>45149</v>
      </c>
      <c r="D8452" s="15">
        <v>45169</v>
      </c>
      <c r="E8452" s="13" t="s">
        <v>490</v>
      </c>
      <c r="F8452" s="13" t="s">
        <v>491</v>
      </c>
      <c r="G8452" s="17">
        <v>9.0000000000000011E-3</v>
      </c>
      <c r="H8452" s="13" t="s">
        <v>229</v>
      </c>
      <c r="I8452" s="13" t="s">
        <v>51</v>
      </c>
    </row>
    <row r="8453" spans="1:9" ht="21" customHeight="1">
      <c r="A8453" s="13" t="s">
        <v>113</v>
      </c>
      <c r="B8453" s="13" t="s">
        <v>112</v>
      </c>
      <c r="C8453" s="15">
        <v>45149</v>
      </c>
      <c r="D8453" s="15">
        <v>45169</v>
      </c>
      <c r="E8453" s="13" t="s">
        <v>490</v>
      </c>
      <c r="F8453" s="13" t="s">
        <v>493</v>
      </c>
      <c r="G8453" s="17">
        <v>9.0000000000000011E-3</v>
      </c>
      <c r="H8453" s="13" t="s">
        <v>229</v>
      </c>
      <c r="I8453" s="13" t="s">
        <v>51</v>
      </c>
    </row>
    <row r="8454" spans="1:9" ht="21" customHeight="1">
      <c r="A8454" s="13" t="s">
        <v>113</v>
      </c>
      <c r="B8454" s="13" t="s">
        <v>112</v>
      </c>
      <c r="C8454" s="15">
        <v>45149</v>
      </c>
      <c r="D8454" s="15">
        <v>45169</v>
      </c>
      <c r="E8454" s="13" t="s">
        <v>490</v>
      </c>
      <c r="F8454" s="13" t="s">
        <v>366</v>
      </c>
      <c r="G8454" s="17">
        <v>6.9999999999999993E-3</v>
      </c>
      <c r="H8454" s="13" t="s">
        <v>229</v>
      </c>
      <c r="I8454" s="13" t="s">
        <v>51</v>
      </c>
    </row>
    <row r="8455" spans="1:9" ht="21" customHeight="1">
      <c r="A8455" s="13" t="s">
        <v>113</v>
      </c>
      <c r="B8455" s="13" t="s">
        <v>112</v>
      </c>
      <c r="C8455" s="15">
        <v>45149</v>
      </c>
      <c r="D8455" s="15">
        <v>45169</v>
      </c>
      <c r="E8455" s="13" t="s">
        <v>490</v>
      </c>
      <c r="F8455" s="13" t="s">
        <v>364</v>
      </c>
      <c r="G8455" s="17">
        <v>3.0000000000000001E-3</v>
      </c>
      <c r="H8455" s="13" t="s">
        <v>229</v>
      </c>
      <c r="I8455" s="13" t="s">
        <v>51</v>
      </c>
    </row>
    <row r="8456" spans="1:9" ht="21" customHeight="1">
      <c r="A8456" s="13" t="s">
        <v>113</v>
      </c>
      <c r="B8456" s="13" t="s">
        <v>112</v>
      </c>
      <c r="C8456" s="15">
        <v>45149</v>
      </c>
      <c r="D8456" s="15">
        <v>45169</v>
      </c>
      <c r="E8456" s="13" t="s">
        <v>490</v>
      </c>
      <c r="F8456" s="13" t="s">
        <v>395</v>
      </c>
      <c r="G8456" s="17">
        <v>3.0000000000000001E-3</v>
      </c>
      <c r="H8456" s="13" t="s">
        <v>229</v>
      </c>
      <c r="I8456" s="13" t="s">
        <v>51</v>
      </c>
    </row>
    <row r="8457" spans="1:9" ht="21" customHeight="1">
      <c r="A8457" s="13" t="s">
        <v>113</v>
      </c>
      <c r="B8457" s="13" t="s">
        <v>112</v>
      </c>
      <c r="C8457" s="15">
        <v>45149</v>
      </c>
      <c r="D8457" s="15">
        <v>45169</v>
      </c>
      <c r="E8457" s="13" t="s">
        <v>490</v>
      </c>
      <c r="F8457" s="13" t="s">
        <v>362</v>
      </c>
      <c r="G8457" s="17">
        <v>2E-3</v>
      </c>
      <c r="H8457" s="13" t="s">
        <v>229</v>
      </c>
      <c r="I8457" s="13" t="s">
        <v>51</v>
      </c>
    </row>
    <row r="8458" spans="1:9" ht="21" customHeight="1">
      <c r="A8458" s="13" t="s">
        <v>113</v>
      </c>
      <c r="B8458" s="13" t="s">
        <v>112</v>
      </c>
      <c r="C8458" s="15">
        <v>45149</v>
      </c>
      <c r="D8458" s="15">
        <v>45169</v>
      </c>
      <c r="E8458" s="13" t="s">
        <v>490</v>
      </c>
      <c r="F8458" s="13" t="s">
        <v>86</v>
      </c>
      <c r="G8458" s="17">
        <v>0</v>
      </c>
      <c r="H8458" s="13" t="s">
        <v>229</v>
      </c>
      <c r="I8458" s="13" t="s">
        <v>51</v>
      </c>
    </row>
    <row r="8459" spans="1:9" ht="21" customHeight="1">
      <c r="A8459" s="13" t="s">
        <v>113</v>
      </c>
      <c r="B8459" s="13" t="s">
        <v>112</v>
      </c>
      <c r="C8459" s="15">
        <v>45149</v>
      </c>
      <c r="D8459" s="15">
        <v>45169</v>
      </c>
      <c r="E8459" s="13" t="s">
        <v>88</v>
      </c>
      <c r="F8459" s="13" t="s">
        <v>451</v>
      </c>
      <c r="G8459" s="17">
        <v>6.0000000000000001E-3</v>
      </c>
      <c r="H8459" s="13" t="s">
        <v>229</v>
      </c>
      <c r="I8459" s="13" t="s">
        <v>51</v>
      </c>
    </row>
    <row r="8460" spans="1:9" ht="21" customHeight="1">
      <c r="A8460" s="13" t="s">
        <v>113</v>
      </c>
      <c r="B8460" s="13" t="s">
        <v>112</v>
      </c>
      <c r="C8460" s="15">
        <v>45149</v>
      </c>
      <c r="D8460" s="15">
        <v>45169</v>
      </c>
      <c r="E8460" s="13" t="s">
        <v>88</v>
      </c>
      <c r="F8460" s="13" t="s">
        <v>458</v>
      </c>
      <c r="G8460" s="17">
        <v>5.0000000000000001E-3</v>
      </c>
      <c r="H8460" s="13" t="s">
        <v>229</v>
      </c>
      <c r="I8460" s="13" t="s">
        <v>51</v>
      </c>
    </row>
    <row r="8461" spans="1:9" ht="21" customHeight="1">
      <c r="A8461" s="13" t="s">
        <v>113</v>
      </c>
      <c r="B8461" s="13" t="s">
        <v>112</v>
      </c>
      <c r="C8461" s="15">
        <v>45149</v>
      </c>
      <c r="D8461" s="15">
        <v>45169</v>
      </c>
      <c r="E8461" s="13" t="s">
        <v>88</v>
      </c>
      <c r="F8461" s="13" t="s">
        <v>453</v>
      </c>
      <c r="G8461" s="17">
        <v>3.0000000000000001E-3</v>
      </c>
      <c r="H8461" s="13" t="s">
        <v>229</v>
      </c>
      <c r="I8461" s="13" t="s">
        <v>51</v>
      </c>
    </row>
    <row r="8462" spans="1:9" ht="21" customHeight="1">
      <c r="A8462" s="13" t="s">
        <v>113</v>
      </c>
      <c r="B8462" s="13" t="s">
        <v>112</v>
      </c>
      <c r="C8462" s="15">
        <v>45149</v>
      </c>
      <c r="D8462" s="15">
        <v>45169</v>
      </c>
      <c r="E8462" s="13" t="s">
        <v>88</v>
      </c>
      <c r="F8462" s="13" t="s">
        <v>454</v>
      </c>
      <c r="G8462" s="17">
        <v>3.0000000000000001E-3</v>
      </c>
      <c r="H8462" s="13" t="s">
        <v>229</v>
      </c>
      <c r="I8462" s="13" t="s">
        <v>51</v>
      </c>
    </row>
    <row r="8463" spans="1:9" ht="21" customHeight="1">
      <c r="A8463" s="13" t="s">
        <v>113</v>
      </c>
      <c r="B8463" s="13" t="s">
        <v>112</v>
      </c>
      <c r="C8463" s="15">
        <v>45149</v>
      </c>
      <c r="D8463" s="15">
        <v>45169</v>
      </c>
      <c r="E8463" s="13" t="s">
        <v>88</v>
      </c>
      <c r="F8463" s="13" t="s">
        <v>455</v>
      </c>
      <c r="G8463" s="17">
        <v>3.0000000000000001E-3</v>
      </c>
      <c r="H8463" s="13" t="s">
        <v>229</v>
      </c>
      <c r="I8463" s="13" t="s">
        <v>51</v>
      </c>
    </row>
    <row r="8464" spans="1:9" ht="21" customHeight="1">
      <c r="A8464" s="13" t="s">
        <v>113</v>
      </c>
      <c r="B8464" s="13" t="s">
        <v>112</v>
      </c>
      <c r="C8464" s="15">
        <v>45149</v>
      </c>
      <c r="D8464" s="15">
        <v>45169</v>
      </c>
      <c r="E8464" s="13" t="s">
        <v>88</v>
      </c>
      <c r="F8464" s="13" t="s">
        <v>452</v>
      </c>
      <c r="G8464" s="17">
        <v>2E-3</v>
      </c>
      <c r="H8464" s="13" t="s">
        <v>229</v>
      </c>
      <c r="I8464" s="13" t="s">
        <v>51</v>
      </c>
    </row>
    <row r="8465" spans="1:9" ht="21" customHeight="1">
      <c r="A8465" s="13" t="s">
        <v>113</v>
      </c>
      <c r="B8465" s="13" t="s">
        <v>112</v>
      </c>
      <c r="C8465" s="15">
        <v>45149</v>
      </c>
      <c r="D8465" s="15">
        <v>45169</v>
      </c>
      <c r="E8465" s="13" t="s">
        <v>88</v>
      </c>
      <c r="F8465" s="13" t="s">
        <v>456</v>
      </c>
      <c r="G8465" s="17">
        <v>2E-3</v>
      </c>
      <c r="H8465" s="13" t="s">
        <v>229</v>
      </c>
      <c r="I8465" s="13" t="s">
        <v>51</v>
      </c>
    </row>
    <row r="8466" spans="1:9" ht="21" customHeight="1">
      <c r="A8466" s="13" t="s">
        <v>113</v>
      </c>
      <c r="B8466" s="13" t="s">
        <v>112</v>
      </c>
      <c r="C8466" s="15">
        <v>45149</v>
      </c>
      <c r="D8466" s="15">
        <v>45169</v>
      </c>
      <c r="E8466" s="13" t="s">
        <v>88</v>
      </c>
      <c r="F8466" s="13" t="s">
        <v>457</v>
      </c>
      <c r="G8466" s="17">
        <v>2E-3</v>
      </c>
      <c r="H8466" s="13" t="s">
        <v>229</v>
      </c>
      <c r="I8466" s="13" t="s">
        <v>51</v>
      </c>
    </row>
    <row r="8467" spans="1:9" ht="21" customHeight="1">
      <c r="A8467" s="13" t="s">
        <v>113</v>
      </c>
      <c r="B8467" s="13" t="s">
        <v>112</v>
      </c>
      <c r="C8467" s="15">
        <v>45149</v>
      </c>
      <c r="D8467" s="15">
        <v>45169</v>
      </c>
      <c r="E8467" s="13" t="s">
        <v>88</v>
      </c>
      <c r="F8467" s="13" t="s">
        <v>468</v>
      </c>
      <c r="G8467" s="17">
        <v>2E-3</v>
      </c>
      <c r="H8467" s="13" t="s">
        <v>229</v>
      </c>
      <c r="I8467" s="13" t="s">
        <v>51</v>
      </c>
    </row>
    <row r="8468" spans="1:9" ht="21" customHeight="1">
      <c r="A8468" s="13" t="s">
        <v>113</v>
      </c>
      <c r="B8468" s="13" t="s">
        <v>112</v>
      </c>
      <c r="C8468" s="15">
        <v>45149</v>
      </c>
      <c r="D8468" s="15">
        <v>45169</v>
      </c>
      <c r="E8468" s="13" t="s">
        <v>88</v>
      </c>
      <c r="F8468" s="13" t="s">
        <v>469</v>
      </c>
      <c r="G8468" s="17">
        <v>2E-3</v>
      </c>
      <c r="H8468" s="13" t="s">
        <v>229</v>
      </c>
      <c r="I8468" s="13" t="s">
        <v>51</v>
      </c>
    </row>
    <row r="8469" spans="1:9" ht="21" customHeight="1">
      <c r="A8469" s="13" t="s">
        <v>113</v>
      </c>
      <c r="B8469" s="13" t="s">
        <v>112</v>
      </c>
      <c r="C8469" s="15">
        <v>45149</v>
      </c>
      <c r="D8469" s="15">
        <v>45169</v>
      </c>
      <c r="E8469" s="13" t="s">
        <v>88</v>
      </c>
      <c r="F8469" s="13" t="s">
        <v>459</v>
      </c>
      <c r="G8469" s="17">
        <v>1E-3</v>
      </c>
      <c r="H8469" s="13" t="s">
        <v>229</v>
      </c>
      <c r="I8469" s="13" t="s">
        <v>51</v>
      </c>
    </row>
    <row r="8470" spans="1:9" ht="21" customHeight="1">
      <c r="A8470" s="13" t="s">
        <v>113</v>
      </c>
      <c r="B8470" s="13" t="s">
        <v>112</v>
      </c>
      <c r="C8470" s="15">
        <v>45149</v>
      </c>
      <c r="D8470" s="15">
        <v>45169</v>
      </c>
      <c r="E8470" s="13" t="s">
        <v>88</v>
      </c>
      <c r="F8470" s="13" t="s">
        <v>460</v>
      </c>
      <c r="G8470" s="17">
        <v>1E-3</v>
      </c>
      <c r="H8470" s="13" t="s">
        <v>229</v>
      </c>
      <c r="I8470" s="13" t="s">
        <v>51</v>
      </c>
    </row>
    <row r="8471" spans="1:9" ht="21" customHeight="1">
      <c r="A8471" s="13" t="s">
        <v>113</v>
      </c>
      <c r="B8471" s="13" t="s">
        <v>112</v>
      </c>
      <c r="C8471" s="15">
        <v>45149</v>
      </c>
      <c r="D8471" s="15">
        <v>45169</v>
      </c>
      <c r="E8471" s="13" t="s">
        <v>88</v>
      </c>
      <c r="F8471" s="13" t="s">
        <v>462</v>
      </c>
      <c r="G8471" s="17">
        <v>1E-3</v>
      </c>
      <c r="H8471" s="13" t="s">
        <v>229</v>
      </c>
      <c r="I8471" s="13" t="s">
        <v>51</v>
      </c>
    </row>
    <row r="8472" spans="1:9" ht="21" customHeight="1">
      <c r="A8472" s="13" t="s">
        <v>113</v>
      </c>
      <c r="B8472" s="13" t="s">
        <v>112</v>
      </c>
      <c r="C8472" s="15">
        <v>45149</v>
      </c>
      <c r="D8472" s="15">
        <v>45169</v>
      </c>
      <c r="E8472" s="13" t="s">
        <v>88</v>
      </c>
      <c r="F8472" s="13" t="s">
        <v>466</v>
      </c>
      <c r="G8472" s="17">
        <v>1E-3</v>
      </c>
      <c r="H8472" s="13" t="s">
        <v>229</v>
      </c>
      <c r="I8472" s="13" t="s">
        <v>51</v>
      </c>
    </row>
    <row r="8473" spans="1:9" ht="21" customHeight="1">
      <c r="A8473" s="13" t="s">
        <v>113</v>
      </c>
      <c r="B8473" s="13" t="s">
        <v>112</v>
      </c>
      <c r="C8473" s="15">
        <v>45149</v>
      </c>
      <c r="D8473" s="15">
        <v>45169</v>
      </c>
      <c r="E8473" s="13" t="s">
        <v>88</v>
      </c>
      <c r="F8473" s="13" t="s">
        <v>467</v>
      </c>
      <c r="G8473" s="17">
        <v>1E-3</v>
      </c>
      <c r="H8473" s="13" t="s">
        <v>229</v>
      </c>
      <c r="I8473" s="13" t="s">
        <v>51</v>
      </c>
    </row>
    <row r="8474" spans="1:9" ht="21" customHeight="1">
      <c r="A8474" s="13" t="s">
        <v>113</v>
      </c>
      <c r="B8474" s="13" t="s">
        <v>112</v>
      </c>
      <c r="C8474" s="15">
        <v>45149</v>
      </c>
      <c r="D8474" s="15">
        <v>45169</v>
      </c>
      <c r="E8474" s="13" t="s">
        <v>88</v>
      </c>
      <c r="F8474" s="13" t="s">
        <v>470</v>
      </c>
      <c r="G8474" s="17">
        <v>1E-3</v>
      </c>
      <c r="H8474" s="13" t="s">
        <v>229</v>
      </c>
      <c r="I8474" s="13" t="s">
        <v>51</v>
      </c>
    </row>
    <row r="8475" spans="1:9" ht="21" customHeight="1">
      <c r="A8475" s="13" t="s">
        <v>113</v>
      </c>
      <c r="B8475" s="13" t="s">
        <v>112</v>
      </c>
      <c r="C8475" s="15">
        <v>45149</v>
      </c>
      <c r="D8475" s="15">
        <v>45169</v>
      </c>
      <c r="E8475" s="13" t="s">
        <v>88</v>
      </c>
      <c r="F8475" s="13" t="s">
        <v>472</v>
      </c>
      <c r="G8475" s="17">
        <v>1E-3</v>
      </c>
      <c r="H8475" s="13" t="s">
        <v>229</v>
      </c>
      <c r="I8475" s="13" t="s">
        <v>51</v>
      </c>
    </row>
    <row r="8476" spans="1:9" ht="21" customHeight="1">
      <c r="A8476" s="13" t="s">
        <v>113</v>
      </c>
      <c r="B8476" s="13" t="s">
        <v>112</v>
      </c>
      <c r="C8476" s="15">
        <v>45149</v>
      </c>
      <c r="D8476" s="15">
        <v>45169</v>
      </c>
      <c r="E8476" s="13" t="s">
        <v>88</v>
      </c>
      <c r="F8476" s="13" t="s">
        <v>461</v>
      </c>
      <c r="G8476" s="17">
        <v>0</v>
      </c>
      <c r="H8476" s="13" t="s">
        <v>229</v>
      </c>
      <c r="I8476" s="13" t="s">
        <v>51</v>
      </c>
    </row>
    <row r="8477" spans="1:9" ht="21" customHeight="1">
      <c r="A8477" s="13" t="s">
        <v>113</v>
      </c>
      <c r="B8477" s="13" t="s">
        <v>112</v>
      </c>
      <c r="C8477" s="15">
        <v>45149</v>
      </c>
      <c r="D8477" s="15">
        <v>45169</v>
      </c>
      <c r="E8477" s="13" t="s">
        <v>88</v>
      </c>
      <c r="F8477" s="13" t="s">
        <v>463</v>
      </c>
      <c r="G8477" s="17">
        <v>0</v>
      </c>
      <c r="H8477" s="13" t="s">
        <v>229</v>
      </c>
      <c r="I8477" s="13" t="s">
        <v>51</v>
      </c>
    </row>
    <row r="8478" spans="1:9" ht="21" customHeight="1">
      <c r="A8478" s="13" t="s">
        <v>113</v>
      </c>
      <c r="B8478" s="13" t="s">
        <v>112</v>
      </c>
      <c r="C8478" s="15">
        <v>45149</v>
      </c>
      <c r="D8478" s="15">
        <v>45169</v>
      </c>
      <c r="E8478" s="13" t="s">
        <v>88</v>
      </c>
      <c r="F8478" s="13" t="s">
        <v>464</v>
      </c>
      <c r="G8478" s="17">
        <v>0</v>
      </c>
      <c r="H8478" s="13" t="s">
        <v>229</v>
      </c>
      <c r="I8478" s="13" t="s">
        <v>51</v>
      </c>
    </row>
    <row r="8479" spans="1:9" ht="21" customHeight="1">
      <c r="A8479" s="13" t="s">
        <v>113</v>
      </c>
      <c r="B8479" s="13" t="s">
        <v>112</v>
      </c>
      <c r="C8479" s="15">
        <v>45149</v>
      </c>
      <c r="D8479" s="15">
        <v>45169</v>
      </c>
      <c r="E8479" s="13" t="s">
        <v>88</v>
      </c>
      <c r="F8479" s="13" t="s">
        <v>465</v>
      </c>
      <c r="G8479" s="17">
        <v>0</v>
      </c>
      <c r="H8479" s="13" t="s">
        <v>229</v>
      </c>
      <c r="I8479" s="13" t="s">
        <v>51</v>
      </c>
    </row>
    <row r="8480" spans="1:9" ht="21" customHeight="1">
      <c r="A8480" s="13" t="s">
        <v>113</v>
      </c>
      <c r="B8480" s="13" t="s">
        <v>112</v>
      </c>
      <c r="C8480" s="15">
        <v>45149</v>
      </c>
      <c r="D8480" s="15">
        <v>45169</v>
      </c>
      <c r="E8480" s="13" t="s">
        <v>88</v>
      </c>
      <c r="F8480" s="13" t="s">
        <v>471</v>
      </c>
      <c r="G8480" s="17">
        <v>0</v>
      </c>
      <c r="H8480" s="13" t="s">
        <v>229</v>
      </c>
      <c r="I8480" s="13" t="s">
        <v>51</v>
      </c>
    </row>
    <row r="8481" spans="1:9" ht="21" customHeight="1">
      <c r="A8481" s="13" t="s">
        <v>113</v>
      </c>
      <c r="B8481" s="13" t="s">
        <v>112</v>
      </c>
      <c r="C8481" s="15">
        <v>45149</v>
      </c>
      <c r="D8481" s="15">
        <v>45169</v>
      </c>
      <c r="E8481" s="13" t="s">
        <v>88</v>
      </c>
      <c r="F8481" s="13" t="s">
        <v>473</v>
      </c>
      <c r="G8481" s="17">
        <v>0</v>
      </c>
      <c r="H8481" s="13" t="s">
        <v>229</v>
      </c>
      <c r="I8481" s="13" t="s">
        <v>51</v>
      </c>
    </row>
    <row r="8482" spans="1:9" ht="21" customHeight="1">
      <c r="A8482" s="13" t="s">
        <v>113</v>
      </c>
      <c r="B8482" s="13" t="s">
        <v>112</v>
      </c>
      <c r="C8482" s="15">
        <v>45149</v>
      </c>
      <c r="D8482" s="15">
        <v>45169</v>
      </c>
      <c r="E8482" s="13" t="s">
        <v>143</v>
      </c>
      <c r="F8482" s="13" t="s">
        <v>379</v>
      </c>
      <c r="G8482" s="17">
        <v>6.0000000000000001E-3</v>
      </c>
      <c r="H8482" s="13" t="s">
        <v>229</v>
      </c>
      <c r="I8482" s="13" t="s">
        <v>51</v>
      </c>
    </row>
    <row r="8483" spans="1:9" ht="21" customHeight="1">
      <c r="A8483" s="13" t="s">
        <v>113</v>
      </c>
      <c r="B8483" s="13" t="s">
        <v>112</v>
      </c>
      <c r="C8483" s="15">
        <v>45149</v>
      </c>
      <c r="D8483" s="15">
        <v>45169</v>
      </c>
      <c r="E8483" s="13" t="s">
        <v>143</v>
      </c>
      <c r="F8483" s="13" t="s">
        <v>378</v>
      </c>
      <c r="G8483" s="17">
        <v>6.0000000000000001E-3</v>
      </c>
      <c r="H8483" s="13" t="s">
        <v>229</v>
      </c>
      <c r="I8483" s="13" t="s">
        <v>51</v>
      </c>
    </row>
    <row r="8484" spans="1:9" ht="21" customHeight="1">
      <c r="A8484" s="13" t="s">
        <v>113</v>
      </c>
      <c r="B8484" s="13" t="s">
        <v>112</v>
      </c>
      <c r="C8484" s="15">
        <v>45149</v>
      </c>
      <c r="D8484" s="15">
        <v>45169</v>
      </c>
      <c r="E8484" s="13" t="s">
        <v>143</v>
      </c>
      <c r="F8484" s="13" t="s">
        <v>376</v>
      </c>
      <c r="G8484" s="17">
        <v>4.0000000000000001E-3</v>
      </c>
      <c r="H8484" s="13" t="s">
        <v>229</v>
      </c>
      <c r="I8484" s="13" t="s">
        <v>51</v>
      </c>
    </row>
    <row r="8485" spans="1:9" ht="21" customHeight="1">
      <c r="A8485" s="13" t="s">
        <v>113</v>
      </c>
      <c r="B8485" s="13" t="s">
        <v>112</v>
      </c>
      <c r="C8485" s="15">
        <v>45149</v>
      </c>
      <c r="D8485" s="15">
        <v>45169</v>
      </c>
      <c r="E8485" s="13" t="s">
        <v>143</v>
      </c>
      <c r="F8485" s="13" t="s">
        <v>377</v>
      </c>
      <c r="G8485" s="17">
        <v>4.0000000000000001E-3</v>
      </c>
      <c r="H8485" s="13" t="s">
        <v>229</v>
      </c>
      <c r="I8485" s="13" t="s">
        <v>51</v>
      </c>
    </row>
    <row r="8486" spans="1:9" ht="21" customHeight="1">
      <c r="A8486" s="13" t="s">
        <v>113</v>
      </c>
      <c r="B8486" s="13" t="s">
        <v>112</v>
      </c>
      <c r="C8486" s="15">
        <v>45149</v>
      </c>
      <c r="D8486" s="15">
        <v>45169</v>
      </c>
      <c r="E8486" s="13" t="s">
        <v>143</v>
      </c>
      <c r="F8486" s="13" t="s">
        <v>382</v>
      </c>
      <c r="G8486" s="17">
        <v>4.0000000000000001E-3</v>
      </c>
      <c r="H8486" s="13" t="s">
        <v>229</v>
      </c>
      <c r="I8486" s="13" t="s">
        <v>51</v>
      </c>
    </row>
    <row r="8487" spans="1:9" ht="21" customHeight="1">
      <c r="A8487" s="13" t="s">
        <v>113</v>
      </c>
      <c r="B8487" s="13" t="s">
        <v>112</v>
      </c>
      <c r="C8487" s="15">
        <v>45149</v>
      </c>
      <c r="D8487" s="15">
        <v>45169</v>
      </c>
      <c r="E8487" s="13" t="s">
        <v>143</v>
      </c>
      <c r="F8487" s="13" t="s">
        <v>380</v>
      </c>
      <c r="G8487" s="17">
        <v>2E-3</v>
      </c>
      <c r="H8487" s="13" t="s">
        <v>229</v>
      </c>
      <c r="I8487" s="13" t="s">
        <v>51</v>
      </c>
    </row>
    <row r="8488" spans="1:9" ht="21" customHeight="1">
      <c r="A8488" s="13" t="s">
        <v>113</v>
      </c>
      <c r="B8488" s="13" t="s">
        <v>112</v>
      </c>
      <c r="C8488" s="15">
        <v>45149</v>
      </c>
      <c r="D8488" s="15">
        <v>45169</v>
      </c>
      <c r="E8488" s="13" t="s">
        <v>143</v>
      </c>
      <c r="F8488" s="13" t="s">
        <v>381</v>
      </c>
      <c r="G8488" s="17">
        <v>1E-3</v>
      </c>
      <c r="H8488" s="13" t="s">
        <v>229</v>
      </c>
      <c r="I8488" s="13" t="s">
        <v>51</v>
      </c>
    </row>
    <row r="8489" spans="1:9" ht="21" customHeight="1">
      <c r="A8489" s="13" t="s">
        <v>113</v>
      </c>
      <c r="B8489" s="13" t="s">
        <v>112</v>
      </c>
      <c r="C8489" s="15">
        <v>45149</v>
      </c>
      <c r="D8489" s="15">
        <v>45169</v>
      </c>
      <c r="E8489" s="13" t="s">
        <v>143</v>
      </c>
      <c r="F8489" s="13" t="s">
        <v>383</v>
      </c>
      <c r="G8489" s="17">
        <v>1E-3</v>
      </c>
      <c r="H8489" s="13" t="s">
        <v>229</v>
      </c>
      <c r="I8489" s="13" t="s">
        <v>51</v>
      </c>
    </row>
    <row r="8490" spans="1:9" ht="21" customHeight="1">
      <c r="A8490" s="13" t="s">
        <v>113</v>
      </c>
      <c r="B8490" s="13" t="s">
        <v>112</v>
      </c>
      <c r="C8490" s="15">
        <v>45149</v>
      </c>
      <c r="D8490" s="15">
        <v>45169</v>
      </c>
      <c r="E8490" s="13" t="s">
        <v>143</v>
      </c>
      <c r="F8490" s="13" t="s">
        <v>132</v>
      </c>
      <c r="G8490" s="17">
        <v>1E-3</v>
      </c>
      <c r="H8490" s="13" t="s">
        <v>229</v>
      </c>
      <c r="I8490" s="13" t="s">
        <v>51</v>
      </c>
    </row>
    <row r="8491" spans="1:9" ht="21" customHeight="1">
      <c r="A8491" s="13" t="s">
        <v>113</v>
      </c>
      <c r="B8491" s="13" t="s">
        <v>112</v>
      </c>
      <c r="C8491" s="15">
        <v>45149</v>
      </c>
      <c r="D8491" s="15">
        <v>45169</v>
      </c>
      <c r="E8491" s="13" t="s">
        <v>143</v>
      </c>
      <c r="F8491" s="13" t="s">
        <v>388</v>
      </c>
      <c r="G8491" s="17">
        <v>1E-3</v>
      </c>
      <c r="H8491" s="13" t="s">
        <v>229</v>
      </c>
      <c r="I8491" s="13" t="s">
        <v>51</v>
      </c>
    </row>
    <row r="8492" spans="1:9" ht="21" customHeight="1">
      <c r="A8492" s="13" t="s">
        <v>113</v>
      </c>
      <c r="B8492" s="13" t="s">
        <v>112</v>
      </c>
      <c r="C8492" s="15">
        <v>45149</v>
      </c>
      <c r="D8492" s="15">
        <v>45169</v>
      </c>
      <c r="E8492" s="13" t="s">
        <v>143</v>
      </c>
      <c r="F8492" s="13" t="s">
        <v>384</v>
      </c>
      <c r="G8492" s="17">
        <v>1E-3</v>
      </c>
      <c r="H8492" s="13" t="s">
        <v>229</v>
      </c>
      <c r="I8492" s="13" t="s">
        <v>51</v>
      </c>
    </row>
    <row r="8493" spans="1:9" ht="21" customHeight="1">
      <c r="A8493" s="13" t="s">
        <v>113</v>
      </c>
      <c r="B8493" s="13" t="s">
        <v>112</v>
      </c>
      <c r="C8493" s="15">
        <v>45149</v>
      </c>
      <c r="D8493" s="15">
        <v>45169</v>
      </c>
      <c r="E8493" s="13" t="s">
        <v>143</v>
      </c>
      <c r="F8493" s="13" t="s">
        <v>385</v>
      </c>
      <c r="G8493" s="17">
        <v>1E-3</v>
      </c>
      <c r="H8493" s="13" t="s">
        <v>229</v>
      </c>
      <c r="I8493" s="13" t="s">
        <v>51</v>
      </c>
    </row>
    <row r="8494" spans="1:9" ht="21" customHeight="1">
      <c r="A8494" s="13" t="s">
        <v>113</v>
      </c>
      <c r="B8494" s="13" t="s">
        <v>112</v>
      </c>
      <c r="C8494" s="15">
        <v>45149</v>
      </c>
      <c r="D8494" s="15">
        <v>45169</v>
      </c>
      <c r="E8494" s="13" t="s">
        <v>143</v>
      </c>
      <c r="F8494" s="13" t="s">
        <v>386</v>
      </c>
      <c r="G8494" s="17">
        <v>0</v>
      </c>
      <c r="H8494" s="13" t="s">
        <v>229</v>
      </c>
      <c r="I8494" s="13" t="s">
        <v>51</v>
      </c>
    </row>
    <row r="8495" spans="1:9" ht="21" customHeight="1">
      <c r="A8495" s="13" t="s">
        <v>113</v>
      </c>
      <c r="B8495" s="13" t="s">
        <v>112</v>
      </c>
      <c r="C8495" s="15">
        <v>45149</v>
      </c>
      <c r="D8495" s="15">
        <v>45169</v>
      </c>
      <c r="E8495" s="13" t="s">
        <v>143</v>
      </c>
      <c r="F8495" s="13" t="s">
        <v>387</v>
      </c>
      <c r="G8495" s="17">
        <v>0</v>
      </c>
      <c r="H8495" s="13" t="s">
        <v>229</v>
      </c>
      <c r="I8495" s="13" t="s">
        <v>51</v>
      </c>
    </row>
    <row r="8496" spans="1:9" ht="21" customHeight="1">
      <c r="A8496" s="13" t="s">
        <v>113</v>
      </c>
      <c r="B8496" s="13" t="s">
        <v>112</v>
      </c>
      <c r="C8496" s="15">
        <v>45149</v>
      </c>
      <c r="D8496" s="15">
        <v>45169</v>
      </c>
      <c r="E8496" s="13" t="s">
        <v>143</v>
      </c>
      <c r="F8496" s="13" t="s">
        <v>389</v>
      </c>
      <c r="G8496" s="17">
        <v>0</v>
      </c>
      <c r="H8496" s="13" t="s">
        <v>229</v>
      </c>
      <c r="I8496" s="13" t="s">
        <v>51</v>
      </c>
    </row>
    <row r="8497" spans="1:9" ht="21" customHeight="1">
      <c r="A8497" s="13" t="s">
        <v>113</v>
      </c>
      <c r="B8497" s="13" t="s">
        <v>112</v>
      </c>
      <c r="C8497" s="15">
        <v>45149</v>
      </c>
      <c r="D8497" s="15">
        <v>45169</v>
      </c>
      <c r="E8497" s="13" t="s">
        <v>363</v>
      </c>
      <c r="F8497" s="13" t="s">
        <v>364</v>
      </c>
      <c r="G8497" s="17">
        <v>8.0000000000000002E-3</v>
      </c>
      <c r="H8497" s="13" t="s">
        <v>229</v>
      </c>
      <c r="I8497" s="13" t="s">
        <v>51</v>
      </c>
    </row>
    <row r="8498" spans="1:9" ht="21" customHeight="1">
      <c r="A8498" s="13" t="s">
        <v>113</v>
      </c>
      <c r="B8498" s="13" t="s">
        <v>112</v>
      </c>
      <c r="C8498" s="15">
        <v>45149</v>
      </c>
      <c r="D8498" s="15">
        <v>45169</v>
      </c>
      <c r="E8498" s="13" t="s">
        <v>363</v>
      </c>
      <c r="F8498" s="13" t="s">
        <v>365</v>
      </c>
      <c r="G8498" s="17">
        <v>6.0000000000000001E-3</v>
      </c>
      <c r="H8498" s="13" t="s">
        <v>229</v>
      </c>
      <c r="I8498" s="13" t="s">
        <v>51</v>
      </c>
    </row>
    <row r="8499" spans="1:9" ht="21" customHeight="1">
      <c r="A8499" s="13" t="s">
        <v>113</v>
      </c>
      <c r="B8499" s="13" t="s">
        <v>112</v>
      </c>
      <c r="C8499" s="15">
        <v>45149</v>
      </c>
      <c r="D8499" s="15">
        <v>45169</v>
      </c>
      <c r="E8499" s="13" t="s">
        <v>363</v>
      </c>
      <c r="F8499" s="13" t="s">
        <v>362</v>
      </c>
      <c r="G8499" s="17">
        <v>4.0000000000000001E-3</v>
      </c>
      <c r="H8499" s="13" t="s">
        <v>229</v>
      </c>
      <c r="I8499" s="13" t="s">
        <v>51</v>
      </c>
    </row>
    <row r="8500" spans="1:9" ht="21" customHeight="1">
      <c r="A8500" s="13" t="s">
        <v>113</v>
      </c>
      <c r="B8500" s="13" t="s">
        <v>112</v>
      </c>
      <c r="C8500" s="15">
        <v>45149</v>
      </c>
      <c r="D8500" s="15">
        <v>45169</v>
      </c>
      <c r="E8500" s="13" t="s">
        <v>363</v>
      </c>
      <c r="F8500" s="13" t="s">
        <v>366</v>
      </c>
      <c r="G8500" s="17">
        <v>3.0000000000000001E-3</v>
      </c>
      <c r="H8500" s="13" t="s">
        <v>229</v>
      </c>
      <c r="I8500" s="13" t="s">
        <v>51</v>
      </c>
    </row>
    <row r="8501" spans="1:9" ht="21" customHeight="1">
      <c r="A8501" s="13" t="s">
        <v>113</v>
      </c>
      <c r="B8501" s="13" t="s">
        <v>112</v>
      </c>
      <c r="C8501" s="15">
        <v>45149</v>
      </c>
      <c r="D8501" s="15">
        <v>45169</v>
      </c>
      <c r="E8501" s="13" t="s">
        <v>363</v>
      </c>
      <c r="F8501" s="13" t="s">
        <v>367</v>
      </c>
      <c r="G8501" s="17">
        <v>3.0000000000000001E-3</v>
      </c>
      <c r="H8501" s="13" t="s">
        <v>229</v>
      </c>
      <c r="I8501" s="13" t="s">
        <v>51</v>
      </c>
    </row>
    <row r="8502" spans="1:9" ht="21" customHeight="1">
      <c r="A8502" s="13" t="s">
        <v>113</v>
      </c>
      <c r="B8502" s="13" t="s">
        <v>112</v>
      </c>
      <c r="C8502" s="15">
        <v>45149</v>
      </c>
      <c r="D8502" s="15">
        <v>45169</v>
      </c>
      <c r="E8502" s="13" t="s">
        <v>505</v>
      </c>
      <c r="F8502" s="13" t="s">
        <v>395</v>
      </c>
      <c r="G8502" s="17">
        <v>6.9999999999999993E-3</v>
      </c>
      <c r="H8502" s="13" t="s">
        <v>229</v>
      </c>
      <c r="I8502" s="13" t="s">
        <v>51</v>
      </c>
    </row>
    <row r="8503" spans="1:9" ht="21" customHeight="1">
      <c r="A8503" s="13" t="s">
        <v>113</v>
      </c>
      <c r="B8503" s="13" t="s">
        <v>112</v>
      </c>
      <c r="C8503" s="15">
        <v>45149</v>
      </c>
      <c r="D8503" s="15">
        <v>45169</v>
      </c>
      <c r="E8503" s="13" t="s">
        <v>505</v>
      </c>
      <c r="F8503" s="13" t="s">
        <v>506</v>
      </c>
      <c r="G8503" s="17">
        <v>5.0000000000000001E-3</v>
      </c>
      <c r="H8503" s="13" t="s">
        <v>229</v>
      </c>
      <c r="I8503" s="13" t="s">
        <v>51</v>
      </c>
    </row>
    <row r="8504" spans="1:9" ht="21" customHeight="1">
      <c r="A8504" s="13" t="s">
        <v>113</v>
      </c>
      <c r="B8504" s="13" t="s">
        <v>112</v>
      </c>
      <c r="C8504" s="15">
        <v>45149</v>
      </c>
      <c r="D8504" s="15">
        <v>45169</v>
      </c>
      <c r="E8504" s="13" t="s">
        <v>505</v>
      </c>
      <c r="F8504" s="13" t="s">
        <v>362</v>
      </c>
      <c r="G8504" s="17">
        <v>4.0000000000000001E-3</v>
      </c>
      <c r="H8504" s="13" t="s">
        <v>229</v>
      </c>
      <c r="I8504" s="13" t="s">
        <v>51</v>
      </c>
    </row>
    <row r="8505" spans="1:9" ht="21" customHeight="1">
      <c r="A8505" s="13" t="s">
        <v>113</v>
      </c>
      <c r="B8505" s="13" t="s">
        <v>112</v>
      </c>
      <c r="C8505" s="15">
        <v>45149</v>
      </c>
      <c r="D8505" s="15">
        <v>45169</v>
      </c>
      <c r="E8505" s="13" t="s">
        <v>505</v>
      </c>
      <c r="F8505" s="13" t="s">
        <v>366</v>
      </c>
      <c r="G8505" s="17">
        <v>4.0000000000000001E-3</v>
      </c>
      <c r="H8505" s="13" t="s">
        <v>229</v>
      </c>
      <c r="I8505" s="13" t="s">
        <v>51</v>
      </c>
    </row>
    <row r="8506" spans="1:9" ht="21" customHeight="1">
      <c r="A8506" s="13" t="s">
        <v>113</v>
      </c>
      <c r="B8506" s="13" t="s">
        <v>112</v>
      </c>
      <c r="C8506" s="15">
        <v>45149</v>
      </c>
      <c r="D8506" s="15">
        <v>45169</v>
      </c>
      <c r="E8506" s="13" t="s">
        <v>505</v>
      </c>
      <c r="F8506" s="13" t="s">
        <v>392</v>
      </c>
      <c r="G8506" s="17">
        <v>4.0000000000000001E-3</v>
      </c>
      <c r="H8506" s="13" t="s">
        <v>229</v>
      </c>
      <c r="I8506" s="13" t="s">
        <v>51</v>
      </c>
    </row>
    <row r="8507" spans="1:9" ht="21" customHeight="1">
      <c r="A8507" s="13" t="s">
        <v>113</v>
      </c>
      <c r="B8507" s="13" t="s">
        <v>112</v>
      </c>
      <c r="C8507" s="15">
        <v>45149</v>
      </c>
      <c r="D8507" s="15">
        <v>45169</v>
      </c>
      <c r="E8507" s="13" t="s">
        <v>75</v>
      </c>
      <c r="F8507" s="13" t="s">
        <v>282</v>
      </c>
      <c r="G8507" s="17">
        <v>4.0000000000000001E-3</v>
      </c>
      <c r="H8507" s="13" t="s">
        <v>229</v>
      </c>
      <c r="I8507" s="13" t="s">
        <v>51</v>
      </c>
    </row>
    <row r="8508" spans="1:9" ht="21" customHeight="1">
      <c r="A8508" s="13" t="s">
        <v>113</v>
      </c>
      <c r="B8508" s="13" t="s">
        <v>112</v>
      </c>
      <c r="C8508" s="15">
        <v>45149</v>
      </c>
      <c r="D8508" s="15">
        <v>45169</v>
      </c>
      <c r="E8508" s="13" t="s">
        <v>75</v>
      </c>
      <c r="F8508" s="13" t="s">
        <v>279</v>
      </c>
      <c r="G8508" s="17">
        <v>3.0000000000000001E-3</v>
      </c>
      <c r="H8508" s="13" t="s">
        <v>229</v>
      </c>
      <c r="I8508" s="13" t="s">
        <v>51</v>
      </c>
    </row>
    <row r="8509" spans="1:9" ht="21" customHeight="1">
      <c r="A8509" s="13" t="s">
        <v>113</v>
      </c>
      <c r="B8509" s="13" t="s">
        <v>112</v>
      </c>
      <c r="C8509" s="15">
        <v>45149</v>
      </c>
      <c r="D8509" s="15">
        <v>45169</v>
      </c>
      <c r="E8509" s="13" t="s">
        <v>75</v>
      </c>
      <c r="F8509" s="13" t="s">
        <v>283</v>
      </c>
      <c r="G8509" s="17">
        <v>2E-3</v>
      </c>
      <c r="H8509" s="13" t="s">
        <v>229</v>
      </c>
      <c r="I8509" s="13" t="s">
        <v>51</v>
      </c>
    </row>
    <row r="8510" spans="1:9" ht="21" customHeight="1">
      <c r="A8510" s="13" t="s">
        <v>113</v>
      </c>
      <c r="B8510" s="13" t="s">
        <v>112</v>
      </c>
      <c r="C8510" s="15">
        <v>45149</v>
      </c>
      <c r="D8510" s="15">
        <v>45169</v>
      </c>
      <c r="E8510" s="13" t="s">
        <v>75</v>
      </c>
      <c r="F8510" s="13" t="s">
        <v>281</v>
      </c>
      <c r="G8510" s="17">
        <v>2E-3</v>
      </c>
      <c r="H8510" s="13" t="s">
        <v>229</v>
      </c>
      <c r="I8510" s="13" t="s">
        <v>51</v>
      </c>
    </row>
    <row r="8511" spans="1:9" ht="21" customHeight="1">
      <c r="A8511" s="13" t="s">
        <v>113</v>
      </c>
      <c r="B8511" s="13" t="s">
        <v>112</v>
      </c>
      <c r="C8511" s="15">
        <v>45149</v>
      </c>
      <c r="D8511" s="15">
        <v>45169</v>
      </c>
      <c r="E8511" s="13" t="s">
        <v>75</v>
      </c>
      <c r="F8511" s="13" t="s">
        <v>280</v>
      </c>
      <c r="G8511" s="17">
        <v>2E-3</v>
      </c>
      <c r="H8511" s="13" t="s">
        <v>229</v>
      </c>
      <c r="I8511" s="13" t="s">
        <v>51</v>
      </c>
    </row>
    <row r="8512" spans="1:9" ht="21" customHeight="1">
      <c r="A8512" s="13" t="s">
        <v>113</v>
      </c>
      <c r="B8512" s="13" t="s">
        <v>112</v>
      </c>
      <c r="C8512" s="15">
        <v>45149</v>
      </c>
      <c r="D8512" s="15">
        <v>45169</v>
      </c>
      <c r="E8512" s="13" t="s">
        <v>75</v>
      </c>
      <c r="F8512" s="13" t="s">
        <v>287</v>
      </c>
      <c r="G8512" s="17">
        <v>1E-3</v>
      </c>
      <c r="H8512" s="13" t="s">
        <v>229</v>
      </c>
      <c r="I8512" s="13" t="s">
        <v>51</v>
      </c>
    </row>
    <row r="8513" spans="1:9" ht="21" customHeight="1">
      <c r="A8513" s="13" t="s">
        <v>113</v>
      </c>
      <c r="B8513" s="13" t="s">
        <v>112</v>
      </c>
      <c r="C8513" s="15">
        <v>45149</v>
      </c>
      <c r="D8513" s="15">
        <v>45169</v>
      </c>
      <c r="E8513" s="13" t="s">
        <v>75</v>
      </c>
      <c r="F8513" s="13" t="s">
        <v>284</v>
      </c>
      <c r="G8513" s="17">
        <v>1E-3</v>
      </c>
      <c r="H8513" s="13" t="s">
        <v>229</v>
      </c>
      <c r="I8513" s="13" t="s">
        <v>51</v>
      </c>
    </row>
    <row r="8514" spans="1:9" ht="21" customHeight="1">
      <c r="A8514" s="13" t="s">
        <v>113</v>
      </c>
      <c r="B8514" s="13" t="s">
        <v>112</v>
      </c>
      <c r="C8514" s="15">
        <v>45149</v>
      </c>
      <c r="D8514" s="15">
        <v>45169</v>
      </c>
      <c r="E8514" s="13" t="s">
        <v>75</v>
      </c>
      <c r="F8514" s="13" t="s">
        <v>289</v>
      </c>
      <c r="G8514" s="17">
        <v>1E-3</v>
      </c>
      <c r="H8514" s="13" t="s">
        <v>229</v>
      </c>
      <c r="I8514" s="13" t="s">
        <v>51</v>
      </c>
    </row>
    <row r="8515" spans="1:9" ht="21" customHeight="1">
      <c r="A8515" s="13" t="s">
        <v>113</v>
      </c>
      <c r="B8515" s="13" t="s">
        <v>112</v>
      </c>
      <c r="C8515" s="15">
        <v>45149</v>
      </c>
      <c r="D8515" s="15">
        <v>45169</v>
      </c>
      <c r="E8515" s="13" t="s">
        <v>75</v>
      </c>
      <c r="F8515" s="13" t="s">
        <v>292</v>
      </c>
      <c r="G8515" s="17">
        <v>1E-3</v>
      </c>
      <c r="H8515" s="13" t="s">
        <v>229</v>
      </c>
      <c r="I8515" s="13" t="s">
        <v>51</v>
      </c>
    </row>
    <row r="8516" spans="1:9" ht="21" customHeight="1">
      <c r="A8516" s="13" t="s">
        <v>113</v>
      </c>
      <c r="B8516" s="13" t="s">
        <v>112</v>
      </c>
      <c r="C8516" s="15">
        <v>45149</v>
      </c>
      <c r="D8516" s="15">
        <v>45169</v>
      </c>
      <c r="E8516" s="13" t="s">
        <v>75</v>
      </c>
      <c r="F8516" s="13" t="s">
        <v>288</v>
      </c>
      <c r="G8516" s="17">
        <v>1E-3</v>
      </c>
      <c r="H8516" s="13" t="s">
        <v>229</v>
      </c>
      <c r="I8516" s="13" t="s">
        <v>51</v>
      </c>
    </row>
    <row r="8517" spans="1:9" ht="21" customHeight="1">
      <c r="A8517" s="13" t="s">
        <v>113</v>
      </c>
      <c r="B8517" s="13" t="s">
        <v>112</v>
      </c>
      <c r="C8517" s="15">
        <v>45149</v>
      </c>
      <c r="D8517" s="15">
        <v>45169</v>
      </c>
      <c r="E8517" s="13" t="s">
        <v>75</v>
      </c>
      <c r="F8517" s="13" t="s">
        <v>290</v>
      </c>
      <c r="G8517" s="17">
        <v>1E-3</v>
      </c>
      <c r="H8517" s="13" t="s">
        <v>229</v>
      </c>
      <c r="I8517" s="13" t="s">
        <v>51</v>
      </c>
    </row>
    <row r="8518" spans="1:9" ht="21" customHeight="1">
      <c r="A8518" s="13" t="s">
        <v>113</v>
      </c>
      <c r="B8518" s="13" t="s">
        <v>112</v>
      </c>
      <c r="C8518" s="15">
        <v>45149</v>
      </c>
      <c r="D8518" s="15">
        <v>45169</v>
      </c>
      <c r="E8518" s="13" t="s">
        <v>75</v>
      </c>
      <c r="F8518" s="13" t="s">
        <v>278</v>
      </c>
      <c r="G8518" s="17">
        <v>1E-3</v>
      </c>
      <c r="H8518" s="13" t="s">
        <v>229</v>
      </c>
      <c r="I8518" s="13" t="s">
        <v>51</v>
      </c>
    </row>
    <row r="8519" spans="1:9" ht="21" customHeight="1">
      <c r="A8519" s="13" t="s">
        <v>113</v>
      </c>
      <c r="B8519" s="13" t="s">
        <v>112</v>
      </c>
      <c r="C8519" s="15">
        <v>45149</v>
      </c>
      <c r="D8519" s="15">
        <v>45169</v>
      </c>
      <c r="E8519" s="13" t="s">
        <v>75</v>
      </c>
      <c r="F8519" s="13" t="s">
        <v>73</v>
      </c>
      <c r="G8519" s="17">
        <v>1E-3</v>
      </c>
      <c r="H8519" s="13" t="s">
        <v>229</v>
      </c>
      <c r="I8519" s="13" t="s">
        <v>51</v>
      </c>
    </row>
    <row r="8520" spans="1:9" ht="21" customHeight="1">
      <c r="A8520" s="13" t="s">
        <v>113</v>
      </c>
      <c r="B8520" s="13" t="s">
        <v>112</v>
      </c>
      <c r="C8520" s="15">
        <v>45149</v>
      </c>
      <c r="D8520" s="15">
        <v>45169</v>
      </c>
      <c r="E8520" s="13" t="s">
        <v>75</v>
      </c>
      <c r="F8520" s="13" t="s">
        <v>286</v>
      </c>
      <c r="G8520" s="17">
        <v>1E-3</v>
      </c>
      <c r="H8520" s="13" t="s">
        <v>229</v>
      </c>
      <c r="I8520" s="13" t="s">
        <v>51</v>
      </c>
    </row>
    <row r="8521" spans="1:9" ht="21" customHeight="1">
      <c r="A8521" s="13" t="s">
        <v>113</v>
      </c>
      <c r="B8521" s="13" t="s">
        <v>112</v>
      </c>
      <c r="C8521" s="15">
        <v>45149</v>
      </c>
      <c r="D8521" s="15">
        <v>45169</v>
      </c>
      <c r="E8521" s="13" t="s">
        <v>75</v>
      </c>
      <c r="F8521" s="13" t="s">
        <v>291</v>
      </c>
      <c r="G8521" s="17">
        <v>0</v>
      </c>
      <c r="H8521" s="13" t="s">
        <v>229</v>
      </c>
      <c r="I8521" s="13" t="s">
        <v>51</v>
      </c>
    </row>
    <row r="8522" spans="1:9" ht="21" customHeight="1">
      <c r="A8522" s="13" t="s">
        <v>113</v>
      </c>
      <c r="B8522" s="13" t="s">
        <v>112</v>
      </c>
      <c r="C8522" s="15">
        <v>45149</v>
      </c>
      <c r="D8522" s="15">
        <v>45169</v>
      </c>
      <c r="E8522" s="13" t="s">
        <v>75</v>
      </c>
      <c r="F8522" s="13" t="s">
        <v>285</v>
      </c>
      <c r="G8522" s="17">
        <v>0</v>
      </c>
      <c r="H8522" s="13" t="s">
        <v>229</v>
      </c>
      <c r="I8522" s="13" t="s">
        <v>51</v>
      </c>
    </row>
    <row r="8523" spans="1:9" ht="21" customHeight="1">
      <c r="A8523" s="13" t="s">
        <v>113</v>
      </c>
      <c r="B8523" s="13" t="s">
        <v>112</v>
      </c>
      <c r="C8523" s="15">
        <v>45149</v>
      </c>
      <c r="D8523" s="15">
        <v>45169</v>
      </c>
      <c r="E8523" s="13" t="s">
        <v>414</v>
      </c>
      <c r="F8523" s="13" t="s">
        <v>415</v>
      </c>
      <c r="G8523" s="17">
        <v>3.0000000000000001E-3</v>
      </c>
      <c r="H8523" s="13" t="s">
        <v>229</v>
      </c>
      <c r="I8523" s="13" t="s">
        <v>51</v>
      </c>
    </row>
    <row r="8524" spans="1:9" ht="21" customHeight="1">
      <c r="A8524" s="13" t="s">
        <v>113</v>
      </c>
      <c r="B8524" s="13" t="s">
        <v>112</v>
      </c>
      <c r="C8524" s="15">
        <v>45149</v>
      </c>
      <c r="D8524" s="15">
        <v>45169</v>
      </c>
      <c r="E8524" s="13" t="s">
        <v>414</v>
      </c>
      <c r="F8524" s="13" t="s">
        <v>417</v>
      </c>
      <c r="G8524" s="17">
        <v>3.0000000000000001E-3</v>
      </c>
      <c r="H8524" s="13" t="s">
        <v>229</v>
      </c>
      <c r="I8524" s="13" t="s">
        <v>51</v>
      </c>
    </row>
    <row r="8525" spans="1:9" ht="21" customHeight="1">
      <c r="A8525" s="13" t="s">
        <v>113</v>
      </c>
      <c r="B8525" s="13" t="s">
        <v>112</v>
      </c>
      <c r="C8525" s="15">
        <v>45149</v>
      </c>
      <c r="D8525" s="15">
        <v>45169</v>
      </c>
      <c r="E8525" s="13" t="s">
        <v>414</v>
      </c>
      <c r="F8525" s="13" t="s">
        <v>418</v>
      </c>
      <c r="G8525" s="17">
        <v>2E-3</v>
      </c>
      <c r="H8525" s="13" t="s">
        <v>229</v>
      </c>
      <c r="I8525" s="13" t="s">
        <v>51</v>
      </c>
    </row>
    <row r="8526" spans="1:9" ht="21" customHeight="1">
      <c r="A8526" s="13" t="s">
        <v>113</v>
      </c>
      <c r="B8526" s="13" t="s">
        <v>112</v>
      </c>
      <c r="C8526" s="15">
        <v>45149</v>
      </c>
      <c r="D8526" s="15">
        <v>45169</v>
      </c>
      <c r="E8526" s="13" t="s">
        <v>414</v>
      </c>
      <c r="F8526" s="13" t="s">
        <v>416</v>
      </c>
      <c r="G8526" s="17">
        <v>2E-3</v>
      </c>
      <c r="H8526" s="13" t="s">
        <v>229</v>
      </c>
      <c r="I8526" s="13" t="s">
        <v>51</v>
      </c>
    </row>
    <row r="8527" spans="1:9" ht="21" customHeight="1">
      <c r="A8527" s="13" t="s">
        <v>113</v>
      </c>
      <c r="B8527" s="13" t="s">
        <v>112</v>
      </c>
      <c r="C8527" s="15">
        <v>45149</v>
      </c>
      <c r="D8527" s="15">
        <v>45169</v>
      </c>
      <c r="E8527" s="13" t="s">
        <v>414</v>
      </c>
      <c r="F8527" s="13" t="s">
        <v>419</v>
      </c>
      <c r="G8527" s="17">
        <v>2E-3</v>
      </c>
      <c r="H8527" s="13" t="s">
        <v>229</v>
      </c>
      <c r="I8527" s="13" t="s">
        <v>51</v>
      </c>
    </row>
    <row r="8528" spans="1:9" ht="21" customHeight="1">
      <c r="A8528" s="13" t="s">
        <v>113</v>
      </c>
      <c r="B8528" s="13" t="s">
        <v>112</v>
      </c>
      <c r="C8528" s="15">
        <v>45149</v>
      </c>
      <c r="D8528" s="15">
        <v>45169</v>
      </c>
      <c r="E8528" s="13" t="s">
        <v>414</v>
      </c>
      <c r="F8528" s="13" t="s">
        <v>421</v>
      </c>
      <c r="G8528" s="17">
        <v>1E-3</v>
      </c>
      <c r="H8528" s="13" t="s">
        <v>229</v>
      </c>
      <c r="I8528" s="13" t="s">
        <v>51</v>
      </c>
    </row>
    <row r="8529" spans="1:9" ht="21" customHeight="1">
      <c r="A8529" s="13" t="s">
        <v>113</v>
      </c>
      <c r="B8529" s="13" t="s">
        <v>112</v>
      </c>
      <c r="C8529" s="15">
        <v>45149</v>
      </c>
      <c r="D8529" s="15">
        <v>45169</v>
      </c>
      <c r="E8529" s="13" t="s">
        <v>414</v>
      </c>
      <c r="F8529" s="13" t="s">
        <v>423</v>
      </c>
      <c r="G8529" s="17">
        <v>1E-3</v>
      </c>
      <c r="H8529" s="13" t="s">
        <v>229</v>
      </c>
      <c r="I8529" s="13" t="s">
        <v>51</v>
      </c>
    </row>
    <row r="8530" spans="1:9" ht="21" customHeight="1">
      <c r="A8530" s="13" t="s">
        <v>113</v>
      </c>
      <c r="B8530" s="13" t="s">
        <v>112</v>
      </c>
      <c r="C8530" s="15">
        <v>45149</v>
      </c>
      <c r="D8530" s="15">
        <v>45169</v>
      </c>
      <c r="E8530" s="13" t="s">
        <v>414</v>
      </c>
      <c r="F8530" s="13" t="s">
        <v>424</v>
      </c>
      <c r="G8530" s="17">
        <v>1E-3</v>
      </c>
      <c r="H8530" s="13" t="s">
        <v>229</v>
      </c>
      <c r="I8530" s="13" t="s">
        <v>51</v>
      </c>
    </row>
    <row r="8531" spans="1:9" ht="21" customHeight="1">
      <c r="A8531" s="13" t="s">
        <v>113</v>
      </c>
      <c r="B8531" s="13" t="s">
        <v>112</v>
      </c>
      <c r="C8531" s="15">
        <v>45149</v>
      </c>
      <c r="D8531" s="15">
        <v>45169</v>
      </c>
      <c r="E8531" s="13" t="s">
        <v>414</v>
      </c>
      <c r="F8531" s="13" t="s">
        <v>425</v>
      </c>
      <c r="G8531" s="17">
        <v>1E-3</v>
      </c>
      <c r="H8531" s="13" t="s">
        <v>229</v>
      </c>
      <c r="I8531" s="13" t="s">
        <v>51</v>
      </c>
    </row>
    <row r="8532" spans="1:9" ht="21" customHeight="1">
      <c r="A8532" s="13" t="s">
        <v>113</v>
      </c>
      <c r="B8532" s="13" t="s">
        <v>112</v>
      </c>
      <c r="C8532" s="15">
        <v>45149</v>
      </c>
      <c r="D8532" s="15">
        <v>45169</v>
      </c>
      <c r="E8532" s="13" t="s">
        <v>414</v>
      </c>
      <c r="F8532" s="13" t="s">
        <v>427</v>
      </c>
      <c r="G8532" s="17">
        <v>1E-3</v>
      </c>
      <c r="H8532" s="13" t="s">
        <v>229</v>
      </c>
      <c r="I8532" s="13" t="s">
        <v>51</v>
      </c>
    </row>
    <row r="8533" spans="1:9" ht="21" customHeight="1">
      <c r="A8533" s="13" t="s">
        <v>113</v>
      </c>
      <c r="B8533" s="13" t="s">
        <v>112</v>
      </c>
      <c r="C8533" s="15">
        <v>45149</v>
      </c>
      <c r="D8533" s="15">
        <v>45169</v>
      </c>
      <c r="E8533" s="13" t="s">
        <v>414</v>
      </c>
      <c r="F8533" s="13" t="s">
        <v>420</v>
      </c>
      <c r="G8533" s="17">
        <v>1E-3</v>
      </c>
      <c r="H8533" s="13" t="s">
        <v>229</v>
      </c>
      <c r="I8533" s="13" t="s">
        <v>51</v>
      </c>
    </row>
    <row r="8534" spans="1:9" ht="21" customHeight="1">
      <c r="A8534" s="13" t="s">
        <v>113</v>
      </c>
      <c r="B8534" s="13" t="s">
        <v>112</v>
      </c>
      <c r="C8534" s="15">
        <v>45149</v>
      </c>
      <c r="D8534" s="15">
        <v>45169</v>
      </c>
      <c r="E8534" s="13" t="s">
        <v>414</v>
      </c>
      <c r="F8534" s="13" t="s">
        <v>422</v>
      </c>
      <c r="G8534" s="17">
        <v>0</v>
      </c>
      <c r="H8534" s="13" t="s">
        <v>229</v>
      </c>
      <c r="I8534" s="13" t="s">
        <v>51</v>
      </c>
    </row>
    <row r="8535" spans="1:9" ht="21" customHeight="1">
      <c r="A8535" s="13" t="s">
        <v>113</v>
      </c>
      <c r="B8535" s="13" t="s">
        <v>112</v>
      </c>
      <c r="C8535" s="15">
        <v>45149</v>
      </c>
      <c r="D8535" s="15">
        <v>45169</v>
      </c>
      <c r="E8535" s="13" t="s">
        <v>414</v>
      </c>
      <c r="F8535" s="13" t="s">
        <v>426</v>
      </c>
      <c r="G8535" s="17">
        <v>0</v>
      </c>
      <c r="H8535" s="13" t="s">
        <v>229</v>
      </c>
      <c r="I8535" s="13" t="s">
        <v>51</v>
      </c>
    </row>
    <row r="8536" spans="1:9" ht="21" customHeight="1">
      <c r="A8536" s="13" t="s">
        <v>113</v>
      </c>
      <c r="B8536" s="13" t="s">
        <v>112</v>
      </c>
      <c r="C8536" s="15">
        <v>45149</v>
      </c>
      <c r="D8536" s="15">
        <v>45169</v>
      </c>
      <c r="E8536" s="13" t="s">
        <v>414</v>
      </c>
      <c r="F8536" s="13" t="s">
        <v>428</v>
      </c>
      <c r="G8536" s="17">
        <v>0</v>
      </c>
      <c r="H8536" s="13" t="s">
        <v>229</v>
      </c>
      <c r="I8536" s="13" t="s">
        <v>51</v>
      </c>
    </row>
    <row r="8537" spans="1:9" ht="21" customHeight="1">
      <c r="A8537" s="13" t="s">
        <v>113</v>
      </c>
      <c r="B8537" s="13" t="s">
        <v>112</v>
      </c>
      <c r="C8537" s="15">
        <v>45149</v>
      </c>
      <c r="D8537" s="15">
        <v>45169</v>
      </c>
      <c r="E8537" s="13" t="s">
        <v>368</v>
      </c>
      <c r="F8537" s="13" t="s">
        <v>369</v>
      </c>
      <c r="G8537" s="17">
        <v>3.0000000000000001E-3</v>
      </c>
      <c r="H8537" s="13" t="s">
        <v>229</v>
      </c>
      <c r="I8537" s="13" t="s">
        <v>51</v>
      </c>
    </row>
    <row r="8538" spans="1:9" ht="21" customHeight="1">
      <c r="A8538" s="13" t="s">
        <v>113</v>
      </c>
      <c r="B8538" s="13" t="s">
        <v>112</v>
      </c>
      <c r="C8538" s="15">
        <v>45149</v>
      </c>
      <c r="D8538" s="15">
        <v>45169</v>
      </c>
      <c r="E8538" s="13" t="s">
        <v>368</v>
      </c>
      <c r="F8538" s="13" t="s">
        <v>370</v>
      </c>
      <c r="G8538" s="17">
        <v>3.0000000000000001E-3</v>
      </c>
      <c r="H8538" s="13" t="s">
        <v>229</v>
      </c>
      <c r="I8538" s="13" t="s">
        <v>51</v>
      </c>
    </row>
    <row r="8539" spans="1:9" ht="21" customHeight="1">
      <c r="A8539" s="13" t="s">
        <v>113</v>
      </c>
      <c r="B8539" s="13" t="s">
        <v>112</v>
      </c>
      <c r="C8539" s="15">
        <v>45149</v>
      </c>
      <c r="D8539" s="15">
        <v>45169</v>
      </c>
      <c r="E8539" s="13" t="s">
        <v>368</v>
      </c>
      <c r="F8539" s="13" t="s">
        <v>371</v>
      </c>
      <c r="G8539" s="17">
        <v>3.0000000000000001E-3</v>
      </c>
      <c r="H8539" s="13" t="s">
        <v>229</v>
      </c>
      <c r="I8539" s="13" t="s">
        <v>51</v>
      </c>
    </row>
    <row r="8540" spans="1:9" ht="21" customHeight="1">
      <c r="A8540" s="13" t="s">
        <v>113</v>
      </c>
      <c r="B8540" s="13" t="s">
        <v>112</v>
      </c>
      <c r="C8540" s="15">
        <v>45149</v>
      </c>
      <c r="D8540" s="15">
        <v>45169</v>
      </c>
      <c r="E8540" s="13" t="s">
        <v>368</v>
      </c>
      <c r="F8540" s="13" t="s">
        <v>364</v>
      </c>
      <c r="G8540" s="17">
        <v>3.0000000000000001E-3</v>
      </c>
      <c r="H8540" s="13" t="s">
        <v>229</v>
      </c>
      <c r="I8540" s="13" t="s">
        <v>51</v>
      </c>
    </row>
    <row r="8541" spans="1:9" ht="21" customHeight="1">
      <c r="A8541" s="13" t="s">
        <v>113</v>
      </c>
      <c r="B8541" s="13" t="s">
        <v>112</v>
      </c>
      <c r="C8541" s="15">
        <v>45149</v>
      </c>
      <c r="D8541" s="15">
        <v>45169</v>
      </c>
      <c r="E8541" s="13" t="s">
        <v>368</v>
      </c>
      <c r="F8541" s="13" t="s">
        <v>372</v>
      </c>
      <c r="G8541" s="17">
        <v>2E-3</v>
      </c>
      <c r="H8541" s="13" t="s">
        <v>229</v>
      </c>
      <c r="I8541" s="13" t="s">
        <v>51</v>
      </c>
    </row>
    <row r="8542" spans="1:9" ht="21" customHeight="1">
      <c r="A8542" s="13" t="s">
        <v>113</v>
      </c>
      <c r="B8542" s="13" t="s">
        <v>112</v>
      </c>
      <c r="C8542" s="15">
        <v>45149</v>
      </c>
      <c r="D8542" s="15">
        <v>45169</v>
      </c>
      <c r="E8542" s="13" t="s">
        <v>368</v>
      </c>
      <c r="F8542" s="13" t="s">
        <v>362</v>
      </c>
      <c r="G8542" s="17">
        <v>1E-3</v>
      </c>
      <c r="H8542" s="13" t="s">
        <v>229</v>
      </c>
      <c r="I8542" s="13" t="s">
        <v>51</v>
      </c>
    </row>
    <row r="8543" spans="1:9" ht="21" customHeight="1">
      <c r="A8543" s="13" t="s">
        <v>113</v>
      </c>
      <c r="B8543" s="13" t="s">
        <v>112</v>
      </c>
      <c r="C8543" s="15">
        <v>45149</v>
      </c>
      <c r="D8543" s="15">
        <v>45169</v>
      </c>
      <c r="E8543" s="13" t="s">
        <v>368</v>
      </c>
      <c r="F8543" s="13" t="s">
        <v>373</v>
      </c>
      <c r="G8543" s="17">
        <v>1E-3</v>
      </c>
      <c r="H8543" s="13" t="s">
        <v>229</v>
      </c>
      <c r="I8543" s="13" t="s">
        <v>51</v>
      </c>
    </row>
    <row r="8544" spans="1:9" ht="21" customHeight="1">
      <c r="A8544" s="13" t="s">
        <v>113</v>
      </c>
      <c r="B8544" s="13" t="s">
        <v>112</v>
      </c>
      <c r="C8544" s="15">
        <v>45149</v>
      </c>
      <c r="D8544" s="15">
        <v>45169</v>
      </c>
      <c r="E8544" s="13" t="s">
        <v>368</v>
      </c>
      <c r="F8544" s="13" t="s">
        <v>366</v>
      </c>
      <c r="G8544" s="17">
        <v>0</v>
      </c>
      <c r="H8544" s="13" t="s">
        <v>229</v>
      </c>
      <c r="I8544" s="13" t="s">
        <v>51</v>
      </c>
    </row>
    <row r="8545" spans="1:9" ht="21" customHeight="1">
      <c r="A8545" s="13" t="s">
        <v>113</v>
      </c>
      <c r="B8545" s="13" t="s">
        <v>112</v>
      </c>
      <c r="C8545" s="15">
        <v>45149</v>
      </c>
      <c r="D8545" s="15">
        <v>45169</v>
      </c>
      <c r="E8545" s="13" t="s">
        <v>368</v>
      </c>
      <c r="F8545" s="13" t="s">
        <v>374</v>
      </c>
      <c r="G8545" s="17">
        <v>0</v>
      </c>
      <c r="H8545" s="13" t="s">
        <v>229</v>
      </c>
      <c r="I8545" s="13" t="s">
        <v>51</v>
      </c>
    </row>
    <row r="8546" spans="1:9" ht="21" customHeight="1">
      <c r="A8546" s="13" t="s">
        <v>113</v>
      </c>
      <c r="B8546" s="13" t="s">
        <v>112</v>
      </c>
      <c r="C8546" s="15">
        <v>45149</v>
      </c>
      <c r="D8546" s="15">
        <v>45169</v>
      </c>
      <c r="E8546" s="13" t="s">
        <v>368</v>
      </c>
      <c r="F8546" s="13" t="s">
        <v>375</v>
      </c>
      <c r="G8546" s="17">
        <v>0</v>
      </c>
      <c r="H8546" s="13" t="s">
        <v>229</v>
      </c>
      <c r="I8546" s="13" t="s">
        <v>51</v>
      </c>
    </row>
    <row r="8547" spans="1:9" ht="21" customHeight="1">
      <c r="A8547" s="13" t="s">
        <v>113</v>
      </c>
      <c r="B8547" s="13" t="s">
        <v>112</v>
      </c>
      <c r="C8547" s="15">
        <v>45149</v>
      </c>
      <c r="D8547" s="15">
        <v>45169</v>
      </c>
      <c r="E8547" s="13" t="s">
        <v>507</v>
      </c>
      <c r="F8547" s="13" t="s">
        <v>508</v>
      </c>
      <c r="G8547" s="17">
        <v>5.0000000000000001E-3</v>
      </c>
      <c r="H8547" s="13" t="s">
        <v>229</v>
      </c>
      <c r="I8547" s="13" t="s">
        <v>51</v>
      </c>
    </row>
    <row r="8548" spans="1:9" ht="21" customHeight="1">
      <c r="A8548" s="13" t="s">
        <v>113</v>
      </c>
      <c r="B8548" s="13" t="s">
        <v>112</v>
      </c>
      <c r="C8548" s="15">
        <v>45149</v>
      </c>
      <c r="D8548" s="15">
        <v>45169</v>
      </c>
      <c r="E8548" s="13" t="s">
        <v>507</v>
      </c>
      <c r="F8548" s="13" t="s">
        <v>509</v>
      </c>
      <c r="G8548" s="17">
        <v>3.0000000000000001E-3</v>
      </c>
      <c r="H8548" s="13" t="s">
        <v>229</v>
      </c>
      <c r="I8548" s="13" t="s">
        <v>51</v>
      </c>
    </row>
    <row r="8549" spans="1:9" ht="21" customHeight="1">
      <c r="A8549" s="13" t="s">
        <v>113</v>
      </c>
      <c r="B8549" s="13" t="s">
        <v>112</v>
      </c>
      <c r="C8549" s="15">
        <v>45149</v>
      </c>
      <c r="D8549" s="15">
        <v>45169</v>
      </c>
      <c r="E8549" s="13" t="s">
        <v>53</v>
      </c>
      <c r="F8549" s="13" t="s">
        <v>475</v>
      </c>
      <c r="G8549" s="17">
        <v>1E-3</v>
      </c>
      <c r="H8549" s="13" t="s">
        <v>229</v>
      </c>
      <c r="I8549" s="13" t="s">
        <v>51</v>
      </c>
    </row>
    <row r="8550" spans="1:9" ht="21" customHeight="1">
      <c r="A8550" s="13" t="s">
        <v>113</v>
      </c>
      <c r="B8550" s="13" t="s">
        <v>112</v>
      </c>
      <c r="C8550" s="15">
        <v>45149</v>
      </c>
      <c r="D8550" s="15">
        <v>45169</v>
      </c>
      <c r="E8550" s="13" t="s">
        <v>53</v>
      </c>
      <c r="F8550" s="13" t="s">
        <v>474</v>
      </c>
      <c r="G8550" s="17">
        <v>1E-3</v>
      </c>
      <c r="H8550" s="13" t="s">
        <v>229</v>
      </c>
      <c r="I8550" s="13" t="s">
        <v>51</v>
      </c>
    </row>
    <row r="8551" spans="1:9" ht="21" customHeight="1">
      <c r="A8551" s="13" t="s">
        <v>113</v>
      </c>
      <c r="B8551" s="13" t="s">
        <v>112</v>
      </c>
      <c r="C8551" s="15">
        <v>45149</v>
      </c>
      <c r="D8551" s="15">
        <v>45169</v>
      </c>
      <c r="E8551" s="13" t="s">
        <v>53</v>
      </c>
      <c r="F8551" s="13" t="s">
        <v>476</v>
      </c>
      <c r="G8551" s="17">
        <v>1E-3</v>
      </c>
      <c r="H8551" s="13" t="s">
        <v>229</v>
      </c>
      <c r="I8551" s="13" t="s">
        <v>51</v>
      </c>
    </row>
    <row r="8552" spans="1:9" ht="21" customHeight="1">
      <c r="A8552" s="13" t="s">
        <v>113</v>
      </c>
      <c r="B8552" s="13" t="s">
        <v>112</v>
      </c>
      <c r="C8552" s="15">
        <v>45149</v>
      </c>
      <c r="D8552" s="15">
        <v>45169</v>
      </c>
      <c r="E8552" s="13" t="s">
        <v>53</v>
      </c>
      <c r="F8552" s="13" t="s">
        <v>477</v>
      </c>
      <c r="G8552" s="17">
        <v>0</v>
      </c>
      <c r="H8552" s="13" t="s">
        <v>229</v>
      </c>
      <c r="I8552" s="13" t="s">
        <v>51</v>
      </c>
    </row>
    <row r="8553" spans="1:9" ht="21" customHeight="1">
      <c r="A8553" s="13" t="s">
        <v>113</v>
      </c>
      <c r="B8553" s="13" t="s">
        <v>112</v>
      </c>
      <c r="C8553" s="15">
        <v>45149</v>
      </c>
      <c r="D8553" s="15">
        <v>45169</v>
      </c>
      <c r="E8553" s="13" t="s">
        <v>53</v>
      </c>
      <c r="F8553" s="13" t="s">
        <v>478</v>
      </c>
      <c r="G8553" s="17">
        <v>0</v>
      </c>
      <c r="H8553" s="13" t="s">
        <v>229</v>
      </c>
      <c r="I8553" s="13" t="s">
        <v>51</v>
      </c>
    </row>
    <row r="8554" spans="1:9" ht="21" customHeight="1">
      <c r="A8554" s="13" t="s">
        <v>113</v>
      </c>
      <c r="B8554" s="13" t="s">
        <v>112</v>
      </c>
      <c r="C8554" s="15">
        <v>45149</v>
      </c>
      <c r="D8554" s="15">
        <v>45169</v>
      </c>
      <c r="E8554" s="13" t="s">
        <v>53</v>
      </c>
      <c r="F8554" s="13" t="s">
        <v>479</v>
      </c>
      <c r="G8554" s="17">
        <v>0</v>
      </c>
      <c r="H8554" s="13" t="s">
        <v>229</v>
      </c>
      <c r="I8554" s="13" t="s">
        <v>51</v>
      </c>
    </row>
    <row r="8555" spans="1:9" ht="21" customHeight="1">
      <c r="A8555" s="13" t="s">
        <v>113</v>
      </c>
      <c r="B8555" s="13" t="s">
        <v>112</v>
      </c>
      <c r="C8555" s="15">
        <v>45149</v>
      </c>
      <c r="D8555" s="15">
        <v>45169</v>
      </c>
      <c r="E8555" s="13" t="s">
        <v>53</v>
      </c>
      <c r="F8555" s="13" t="s">
        <v>480</v>
      </c>
      <c r="G8555" s="17">
        <v>0</v>
      </c>
      <c r="H8555" s="13" t="s">
        <v>229</v>
      </c>
      <c r="I8555" s="13" t="s">
        <v>51</v>
      </c>
    </row>
    <row r="8556" spans="1:9" ht="21" customHeight="1">
      <c r="A8556" s="13" t="s">
        <v>113</v>
      </c>
      <c r="B8556" s="13" t="s">
        <v>112</v>
      </c>
      <c r="C8556" s="15">
        <v>45149</v>
      </c>
      <c r="D8556" s="15">
        <v>45169</v>
      </c>
      <c r="E8556" s="13" t="s">
        <v>53</v>
      </c>
      <c r="F8556" s="13" t="s">
        <v>481</v>
      </c>
      <c r="G8556" s="17">
        <v>0</v>
      </c>
      <c r="H8556" s="13" t="s">
        <v>229</v>
      </c>
      <c r="I8556" s="13" t="s">
        <v>51</v>
      </c>
    </row>
    <row r="8557" spans="1:9" ht="21" customHeight="1">
      <c r="A8557" s="13" t="s">
        <v>113</v>
      </c>
      <c r="B8557" s="13" t="s">
        <v>112</v>
      </c>
      <c r="C8557" s="15">
        <v>45149</v>
      </c>
      <c r="D8557" s="15">
        <v>45169</v>
      </c>
      <c r="E8557" s="13" t="s">
        <v>53</v>
      </c>
      <c r="F8557" s="13" t="s">
        <v>482</v>
      </c>
      <c r="G8557" s="17">
        <v>0</v>
      </c>
      <c r="H8557" s="13" t="s">
        <v>229</v>
      </c>
      <c r="I8557" s="13" t="s">
        <v>51</v>
      </c>
    </row>
    <row r="8558" spans="1:9" ht="21" customHeight="1">
      <c r="A8558" s="13" t="s">
        <v>113</v>
      </c>
      <c r="B8558" s="13" t="s">
        <v>112</v>
      </c>
      <c r="C8558" s="15">
        <v>45149</v>
      </c>
      <c r="D8558" s="15">
        <v>45169</v>
      </c>
      <c r="E8558" s="13" t="s">
        <v>53</v>
      </c>
      <c r="F8558" s="13" t="s">
        <v>46</v>
      </c>
      <c r="G8558" s="17">
        <v>0</v>
      </c>
      <c r="H8558" s="13" t="s">
        <v>229</v>
      </c>
      <c r="I8558" s="13" t="s">
        <v>51</v>
      </c>
    </row>
    <row r="8559" spans="1:9" ht="21" customHeight="1">
      <c r="A8559" s="13" t="s">
        <v>113</v>
      </c>
      <c r="B8559" s="13" t="s">
        <v>112</v>
      </c>
      <c r="C8559" s="15">
        <v>45149</v>
      </c>
      <c r="D8559" s="15">
        <v>45169</v>
      </c>
      <c r="E8559" s="13" t="s">
        <v>53</v>
      </c>
      <c r="F8559" s="13" t="s">
        <v>483</v>
      </c>
      <c r="G8559" s="17">
        <v>0</v>
      </c>
      <c r="H8559" s="13" t="s">
        <v>229</v>
      </c>
      <c r="I8559" s="13" t="s">
        <v>51</v>
      </c>
    </row>
    <row r="8560" spans="1:9" ht="21" customHeight="1">
      <c r="A8560" s="13" t="s">
        <v>113</v>
      </c>
      <c r="B8560" s="13" t="s">
        <v>112</v>
      </c>
      <c r="C8560" s="15">
        <v>45149</v>
      </c>
      <c r="D8560" s="15">
        <v>45169</v>
      </c>
      <c r="E8560" s="13" t="s">
        <v>53</v>
      </c>
      <c r="F8560" s="13" t="s">
        <v>484</v>
      </c>
      <c r="G8560" s="17">
        <v>0</v>
      </c>
      <c r="H8560" s="13" t="s">
        <v>229</v>
      </c>
      <c r="I8560" s="13" t="s">
        <v>51</v>
      </c>
    </row>
    <row r="8561" spans="1:9" ht="21" customHeight="1">
      <c r="A8561" s="13" t="s">
        <v>113</v>
      </c>
      <c r="B8561" s="13" t="s">
        <v>112</v>
      </c>
      <c r="C8561" s="15">
        <v>45149</v>
      </c>
      <c r="D8561" s="15">
        <v>45169</v>
      </c>
      <c r="E8561" s="13" t="s">
        <v>53</v>
      </c>
      <c r="F8561" s="13" t="s">
        <v>485</v>
      </c>
      <c r="G8561" s="17">
        <v>0</v>
      </c>
      <c r="H8561" s="13" t="s">
        <v>229</v>
      </c>
      <c r="I8561" s="13" t="s">
        <v>51</v>
      </c>
    </row>
    <row r="8562" spans="1:9" ht="21" customHeight="1">
      <c r="A8562" s="13" t="s">
        <v>113</v>
      </c>
      <c r="B8562" s="13" t="s">
        <v>112</v>
      </c>
      <c r="C8562" s="15">
        <v>45149</v>
      </c>
      <c r="D8562" s="15">
        <v>45169</v>
      </c>
      <c r="E8562" s="13" t="s">
        <v>53</v>
      </c>
      <c r="F8562" s="13" t="s">
        <v>486</v>
      </c>
      <c r="G8562" s="17">
        <v>0</v>
      </c>
      <c r="H8562" s="13" t="s">
        <v>229</v>
      </c>
      <c r="I8562" s="13" t="s">
        <v>51</v>
      </c>
    </row>
    <row r="8563" spans="1:9" ht="21" customHeight="1">
      <c r="A8563" s="13" t="s">
        <v>113</v>
      </c>
      <c r="B8563" s="13" t="s">
        <v>112</v>
      </c>
      <c r="C8563" s="15">
        <v>45149</v>
      </c>
      <c r="D8563" s="15">
        <v>45169</v>
      </c>
      <c r="E8563" s="13" t="s">
        <v>53</v>
      </c>
      <c r="F8563" s="13" t="s">
        <v>487</v>
      </c>
      <c r="G8563" s="17">
        <v>0</v>
      </c>
      <c r="H8563" s="13" t="s">
        <v>229</v>
      </c>
      <c r="I8563" s="13" t="s">
        <v>51</v>
      </c>
    </row>
    <row r="8564" spans="1:9" ht="21" customHeight="1">
      <c r="A8564" s="13" t="s">
        <v>113</v>
      </c>
      <c r="B8564" s="13" t="s">
        <v>112</v>
      </c>
      <c r="C8564" s="15">
        <v>45149</v>
      </c>
      <c r="D8564" s="15">
        <v>45169</v>
      </c>
      <c r="E8564" s="13" t="s">
        <v>53</v>
      </c>
      <c r="F8564" s="13" t="s">
        <v>488</v>
      </c>
      <c r="G8564" s="17">
        <v>0</v>
      </c>
      <c r="H8564" s="13" t="s">
        <v>229</v>
      </c>
      <c r="I8564" s="13" t="s">
        <v>51</v>
      </c>
    </row>
    <row r="8565" spans="1:9" ht="21" customHeight="1">
      <c r="A8565" s="13" t="s">
        <v>113</v>
      </c>
      <c r="B8565" s="13" t="s">
        <v>112</v>
      </c>
      <c r="C8565" s="15">
        <v>45149</v>
      </c>
      <c r="D8565" s="15">
        <v>45169</v>
      </c>
      <c r="E8565" s="13" t="s">
        <v>53</v>
      </c>
      <c r="F8565" s="13" t="s">
        <v>445</v>
      </c>
      <c r="G8565" s="17">
        <v>0</v>
      </c>
      <c r="H8565" s="13" t="s">
        <v>229</v>
      </c>
      <c r="I8565" s="13" t="s">
        <v>51</v>
      </c>
    </row>
    <row r="8566" spans="1:9" ht="21" customHeight="1">
      <c r="A8566" s="13" t="s">
        <v>113</v>
      </c>
      <c r="B8566" s="13" t="s">
        <v>112</v>
      </c>
      <c r="C8566" s="15">
        <v>45149</v>
      </c>
      <c r="D8566" s="15">
        <v>45169</v>
      </c>
      <c r="E8566" s="13" t="s">
        <v>53</v>
      </c>
      <c r="F8566" s="13" t="s">
        <v>489</v>
      </c>
      <c r="G8566" s="17">
        <v>0</v>
      </c>
      <c r="H8566" s="13" t="s">
        <v>229</v>
      </c>
      <c r="I8566" s="13" t="s">
        <v>51</v>
      </c>
    </row>
    <row r="8567" spans="1:9" ht="21" customHeight="1">
      <c r="A8567" s="13" t="s">
        <v>113</v>
      </c>
      <c r="B8567" s="13" t="s">
        <v>112</v>
      </c>
      <c r="C8567" s="15">
        <v>45149</v>
      </c>
      <c r="D8567" s="15">
        <v>45169</v>
      </c>
      <c r="E8567" s="13" t="s">
        <v>429</v>
      </c>
      <c r="F8567" s="13" t="s">
        <v>429</v>
      </c>
      <c r="G8567" s="17">
        <v>5.0000000000000001E-3</v>
      </c>
      <c r="H8567" s="13" t="s">
        <v>229</v>
      </c>
      <c r="I8567" s="13" t="s">
        <v>51</v>
      </c>
    </row>
    <row r="8568" spans="1:9" ht="21" customHeight="1">
      <c r="A8568" s="13" t="s">
        <v>113</v>
      </c>
      <c r="B8568" s="13" t="s">
        <v>112</v>
      </c>
      <c r="C8568" s="15">
        <v>45170</v>
      </c>
      <c r="D8568" s="15">
        <v>45199</v>
      </c>
      <c r="E8568" s="13" t="s">
        <v>115</v>
      </c>
      <c r="F8568" s="13" t="s">
        <v>433</v>
      </c>
      <c r="G8568" s="17">
        <v>7.8E-2</v>
      </c>
      <c r="H8568" s="13" t="s">
        <v>238</v>
      </c>
      <c r="I8568" s="13" t="s">
        <v>51</v>
      </c>
    </row>
    <row r="8569" spans="1:9" ht="21" customHeight="1">
      <c r="A8569" s="13" t="s">
        <v>113</v>
      </c>
      <c r="B8569" s="13" t="s">
        <v>112</v>
      </c>
      <c r="C8569" s="15">
        <v>45170</v>
      </c>
      <c r="D8569" s="15">
        <v>45199</v>
      </c>
      <c r="E8569" s="13" t="s">
        <v>115</v>
      </c>
      <c r="F8569" s="13" t="s">
        <v>440</v>
      </c>
      <c r="G8569" s="17">
        <v>6.2E-2</v>
      </c>
      <c r="H8569" s="13" t="s">
        <v>238</v>
      </c>
      <c r="I8569" s="13" t="s">
        <v>51</v>
      </c>
    </row>
    <row r="8570" spans="1:9" ht="21" customHeight="1">
      <c r="A8570" s="13" t="s">
        <v>113</v>
      </c>
      <c r="B8570" s="13" t="s">
        <v>112</v>
      </c>
      <c r="C8570" s="15">
        <v>45170</v>
      </c>
      <c r="D8570" s="15">
        <v>45199</v>
      </c>
      <c r="E8570" s="13" t="s">
        <v>115</v>
      </c>
      <c r="F8570" s="13" t="s">
        <v>434</v>
      </c>
      <c r="G8570" s="17">
        <v>3.1E-2</v>
      </c>
      <c r="H8570" s="13" t="s">
        <v>238</v>
      </c>
      <c r="I8570" s="13" t="s">
        <v>51</v>
      </c>
    </row>
    <row r="8571" spans="1:9" ht="21" customHeight="1">
      <c r="A8571" s="13" t="s">
        <v>113</v>
      </c>
      <c r="B8571" s="13" t="s">
        <v>112</v>
      </c>
      <c r="C8571" s="15">
        <v>45170</v>
      </c>
      <c r="D8571" s="15">
        <v>45199</v>
      </c>
      <c r="E8571" s="13" t="s">
        <v>115</v>
      </c>
      <c r="F8571" s="13" t="s">
        <v>446</v>
      </c>
      <c r="G8571" s="17">
        <v>2.2000000000000002E-2</v>
      </c>
      <c r="H8571" s="13" t="s">
        <v>238</v>
      </c>
      <c r="I8571" s="13" t="s">
        <v>51</v>
      </c>
    </row>
    <row r="8572" spans="1:9" ht="21" customHeight="1">
      <c r="A8572" s="13" t="s">
        <v>113</v>
      </c>
      <c r="B8572" s="13" t="s">
        <v>112</v>
      </c>
      <c r="C8572" s="15">
        <v>45170</v>
      </c>
      <c r="D8572" s="15">
        <v>45199</v>
      </c>
      <c r="E8572" s="13" t="s">
        <v>115</v>
      </c>
      <c r="F8572" s="13" t="s">
        <v>431</v>
      </c>
      <c r="G8572" s="17">
        <v>1.9E-2</v>
      </c>
      <c r="H8572" s="13" t="s">
        <v>238</v>
      </c>
      <c r="I8572" s="13" t="s">
        <v>51</v>
      </c>
    </row>
    <row r="8573" spans="1:9" ht="21" customHeight="1">
      <c r="A8573" s="13" t="s">
        <v>113</v>
      </c>
      <c r="B8573" s="13" t="s">
        <v>112</v>
      </c>
      <c r="C8573" s="15">
        <v>45170</v>
      </c>
      <c r="D8573" s="15">
        <v>45199</v>
      </c>
      <c r="E8573" s="13" t="s">
        <v>115</v>
      </c>
      <c r="F8573" s="13" t="s">
        <v>435</v>
      </c>
      <c r="G8573" s="17">
        <v>1.9E-2</v>
      </c>
      <c r="H8573" s="13" t="s">
        <v>238</v>
      </c>
      <c r="I8573" s="13" t="s">
        <v>51</v>
      </c>
    </row>
    <row r="8574" spans="1:9" ht="21" customHeight="1">
      <c r="A8574" s="13" t="s">
        <v>113</v>
      </c>
      <c r="B8574" s="13" t="s">
        <v>112</v>
      </c>
      <c r="C8574" s="15">
        <v>45170</v>
      </c>
      <c r="D8574" s="15">
        <v>45199</v>
      </c>
      <c r="E8574" s="13" t="s">
        <v>115</v>
      </c>
      <c r="F8574" s="13" t="s">
        <v>430</v>
      </c>
      <c r="G8574" s="17">
        <v>1.8000000000000002E-2</v>
      </c>
      <c r="H8574" s="13" t="s">
        <v>238</v>
      </c>
      <c r="I8574" s="13" t="s">
        <v>51</v>
      </c>
    </row>
    <row r="8575" spans="1:9" ht="21" customHeight="1">
      <c r="A8575" s="13" t="s">
        <v>113</v>
      </c>
      <c r="B8575" s="13" t="s">
        <v>112</v>
      </c>
      <c r="C8575" s="15">
        <v>45170</v>
      </c>
      <c r="D8575" s="15">
        <v>45199</v>
      </c>
      <c r="E8575" s="13" t="s">
        <v>115</v>
      </c>
      <c r="F8575" s="13" t="s">
        <v>439</v>
      </c>
      <c r="G8575" s="17">
        <v>1.6E-2</v>
      </c>
      <c r="H8575" s="13" t="s">
        <v>238</v>
      </c>
      <c r="I8575" s="13" t="s">
        <v>51</v>
      </c>
    </row>
    <row r="8576" spans="1:9" ht="21" customHeight="1">
      <c r="A8576" s="13" t="s">
        <v>113</v>
      </c>
      <c r="B8576" s="13" t="s">
        <v>112</v>
      </c>
      <c r="C8576" s="15">
        <v>45170</v>
      </c>
      <c r="D8576" s="15">
        <v>45199</v>
      </c>
      <c r="E8576" s="13" t="s">
        <v>115</v>
      </c>
      <c r="F8576" s="13" t="s">
        <v>436</v>
      </c>
      <c r="G8576" s="17">
        <v>1.3999999999999999E-2</v>
      </c>
      <c r="H8576" s="13" t="s">
        <v>238</v>
      </c>
      <c r="I8576" s="13" t="s">
        <v>51</v>
      </c>
    </row>
    <row r="8577" spans="1:9" ht="21" customHeight="1">
      <c r="A8577" s="13" t="s">
        <v>113</v>
      </c>
      <c r="B8577" s="13" t="s">
        <v>112</v>
      </c>
      <c r="C8577" s="15">
        <v>45170</v>
      </c>
      <c r="D8577" s="15">
        <v>45199</v>
      </c>
      <c r="E8577" s="13" t="s">
        <v>115</v>
      </c>
      <c r="F8577" s="13" t="s">
        <v>437</v>
      </c>
      <c r="G8577" s="17">
        <v>1.3000000000000001E-2</v>
      </c>
      <c r="H8577" s="13" t="s">
        <v>238</v>
      </c>
      <c r="I8577" s="13" t="s">
        <v>51</v>
      </c>
    </row>
    <row r="8578" spans="1:9" ht="21" customHeight="1">
      <c r="A8578" s="13" t="s">
        <v>113</v>
      </c>
      <c r="B8578" s="13" t="s">
        <v>112</v>
      </c>
      <c r="C8578" s="15">
        <v>45170</v>
      </c>
      <c r="D8578" s="15">
        <v>45199</v>
      </c>
      <c r="E8578" s="13" t="s">
        <v>115</v>
      </c>
      <c r="F8578" s="13" t="s">
        <v>438</v>
      </c>
      <c r="G8578" s="17">
        <v>1.3000000000000001E-2</v>
      </c>
      <c r="H8578" s="13" t="s">
        <v>238</v>
      </c>
      <c r="I8578" s="13" t="s">
        <v>51</v>
      </c>
    </row>
    <row r="8579" spans="1:9" ht="21" customHeight="1">
      <c r="A8579" s="13" t="s">
        <v>113</v>
      </c>
      <c r="B8579" s="13" t="s">
        <v>112</v>
      </c>
      <c r="C8579" s="15">
        <v>45170</v>
      </c>
      <c r="D8579" s="15">
        <v>45199</v>
      </c>
      <c r="E8579" s="13" t="s">
        <v>115</v>
      </c>
      <c r="F8579" s="13" t="s">
        <v>432</v>
      </c>
      <c r="G8579" s="17">
        <v>0.01</v>
      </c>
      <c r="H8579" s="13" t="s">
        <v>238</v>
      </c>
      <c r="I8579" s="13" t="s">
        <v>51</v>
      </c>
    </row>
    <row r="8580" spans="1:9" ht="21" customHeight="1">
      <c r="A8580" s="13" t="s">
        <v>113</v>
      </c>
      <c r="B8580" s="13" t="s">
        <v>112</v>
      </c>
      <c r="C8580" s="15">
        <v>45170</v>
      </c>
      <c r="D8580" s="15">
        <v>45199</v>
      </c>
      <c r="E8580" s="13" t="s">
        <v>115</v>
      </c>
      <c r="F8580" s="13" t="s">
        <v>445</v>
      </c>
      <c r="G8580" s="17">
        <v>9.0000000000000011E-3</v>
      </c>
      <c r="H8580" s="13" t="s">
        <v>238</v>
      </c>
      <c r="I8580" s="13" t="s">
        <v>51</v>
      </c>
    </row>
    <row r="8581" spans="1:9" ht="21" customHeight="1">
      <c r="A8581" s="13" t="s">
        <v>113</v>
      </c>
      <c r="B8581" s="13" t="s">
        <v>112</v>
      </c>
      <c r="C8581" s="15">
        <v>45170</v>
      </c>
      <c r="D8581" s="15">
        <v>45199</v>
      </c>
      <c r="E8581" s="13" t="s">
        <v>115</v>
      </c>
      <c r="F8581" s="13" t="s">
        <v>443</v>
      </c>
      <c r="G8581" s="17">
        <v>6.0000000000000001E-3</v>
      </c>
      <c r="H8581" s="13" t="s">
        <v>238</v>
      </c>
      <c r="I8581" s="13" t="s">
        <v>51</v>
      </c>
    </row>
    <row r="8582" spans="1:9" ht="21" customHeight="1">
      <c r="A8582" s="13" t="s">
        <v>113</v>
      </c>
      <c r="B8582" s="13" t="s">
        <v>112</v>
      </c>
      <c r="C8582" s="15">
        <v>45170</v>
      </c>
      <c r="D8582" s="15">
        <v>45199</v>
      </c>
      <c r="E8582" s="13" t="s">
        <v>115</v>
      </c>
      <c r="F8582" s="13" t="s">
        <v>441</v>
      </c>
      <c r="G8582" s="17">
        <v>4.0000000000000001E-3</v>
      </c>
      <c r="H8582" s="13" t="s">
        <v>238</v>
      </c>
      <c r="I8582" s="13" t="s">
        <v>51</v>
      </c>
    </row>
    <row r="8583" spans="1:9" ht="21" customHeight="1">
      <c r="A8583" s="13" t="s">
        <v>113</v>
      </c>
      <c r="B8583" s="13" t="s">
        <v>112</v>
      </c>
      <c r="C8583" s="15">
        <v>45170</v>
      </c>
      <c r="D8583" s="15">
        <v>45199</v>
      </c>
      <c r="E8583" s="13" t="s">
        <v>115</v>
      </c>
      <c r="F8583" s="13" t="s">
        <v>447</v>
      </c>
      <c r="G8583" s="17">
        <v>4.0000000000000001E-3</v>
      </c>
      <c r="H8583" s="13" t="s">
        <v>238</v>
      </c>
      <c r="I8583" s="13" t="s">
        <v>51</v>
      </c>
    </row>
    <row r="8584" spans="1:9" ht="21" customHeight="1">
      <c r="A8584" s="13" t="s">
        <v>113</v>
      </c>
      <c r="B8584" s="13" t="s">
        <v>112</v>
      </c>
      <c r="C8584" s="15">
        <v>45170</v>
      </c>
      <c r="D8584" s="15">
        <v>45199</v>
      </c>
      <c r="E8584" s="13" t="s">
        <v>115</v>
      </c>
      <c r="F8584" s="13" t="s">
        <v>442</v>
      </c>
      <c r="G8584" s="17">
        <v>3.0000000000000001E-3</v>
      </c>
      <c r="H8584" s="13" t="s">
        <v>238</v>
      </c>
      <c r="I8584" s="13" t="s">
        <v>51</v>
      </c>
    </row>
    <row r="8585" spans="1:9" ht="21" customHeight="1">
      <c r="A8585" s="13" t="s">
        <v>113</v>
      </c>
      <c r="B8585" s="13" t="s">
        <v>112</v>
      </c>
      <c r="C8585" s="15">
        <v>45170</v>
      </c>
      <c r="D8585" s="15">
        <v>45199</v>
      </c>
      <c r="E8585" s="13" t="s">
        <v>115</v>
      </c>
      <c r="F8585" s="13" t="s">
        <v>448</v>
      </c>
      <c r="G8585" s="17">
        <v>3.0000000000000001E-3</v>
      </c>
      <c r="H8585" s="13" t="s">
        <v>238</v>
      </c>
      <c r="I8585" s="13" t="s">
        <v>51</v>
      </c>
    </row>
    <row r="8586" spans="1:9" ht="21" customHeight="1">
      <c r="A8586" s="13" t="s">
        <v>113</v>
      </c>
      <c r="B8586" s="13" t="s">
        <v>112</v>
      </c>
      <c r="C8586" s="15">
        <v>45170</v>
      </c>
      <c r="D8586" s="15">
        <v>45199</v>
      </c>
      <c r="E8586" s="13" t="s">
        <v>115</v>
      </c>
      <c r="F8586" s="13" t="s">
        <v>444</v>
      </c>
      <c r="G8586" s="17">
        <v>2E-3</v>
      </c>
      <c r="H8586" s="13" t="s">
        <v>238</v>
      </c>
      <c r="I8586" s="13" t="s">
        <v>51</v>
      </c>
    </row>
    <row r="8587" spans="1:9" ht="21" customHeight="1">
      <c r="A8587" s="13" t="s">
        <v>113</v>
      </c>
      <c r="B8587" s="13" t="s">
        <v>112</v>
      </c>
      <c r="C8587" s="15">
        <v>45170</v>
      </c>
      <c r="D8587" s="15">
        <v>45199</v>
      </c>
      <c r="E8587" s="13" t="s">
        <v>115</v>
      </c>
      <c r="F8587" s="13" t="s">
        <v>449</v>
      </c>
      <c r="G8587" s="17">
        <v>2E-3</v>
      </c>
      <c r="H8587" s="13" t="s">
        <v>238</v>
      </c>
      <c r="I8587" s="13" t="s">
        <v>51</v>
      </c>
    </row>
    <row r="8588" spans="1:9" ht="21" customHeight="1">
      <c r="A8588" s="13" t="s">
        <v>113</v>
      </c>
      <c r="B8588" s="13" t="s">
        <v>112</v>
      </c>
      <c r="C8588" s="15">
        <v>45170</v>
      </c>
      <c r="D8588" s="15">
        <v>45199</v>
      </c>
      <c r="E8588" s="13" t="s">
        <v>115</v>
      </c>
      <c r="F8588" s="13" t="s">
        <v>450</v>
      </c>
      <c r="G8588" s="17">
        <v>2E-3</v>
      </c>
      <c r="H8588" s="13" t="s">
        <v>238</v>
      </c>
      <c r="I8588" s="13" t="s">
        <v>51</v>
      </c>
    </row>
    <row r="8589" spans="1:9" ht="21" customHeight="1">
      <c r="A8589" s="13" t="s">
        <v>113</v>
      </c>
      <c r="B8589" s="13" t="s">
        <v>112</v>
      </c>
      <c r="C8589" s="15">
        <v>45170</v>
      </c>
      <c r="D8589" s="15">
        <v>45199</v>
      </c>
      <c r="E8589" s="13" t="s">
        <v>494</v>
      </c>
      <c r="F8589" s="13" t="s">
        <v>497</v>
      </c>
      <c r="G8589" s="17">
        <v>1.9E-2</v>
      </c>
      <c r="H8589" s="13" t="s">
        <v>238</v>
      </c>
      <c r="I8589" s="13" t="s">
        <v>51</v>
      </c>
    </row>
    <row r="8590" spans="1:9" ht="21" customHeight="1">
      <c r="A8590" s="13" t="s">
        <v>113</v>
      </c>
      <c r="B8590" s="13" t="s">
        <v>112</v>
      </c>
      <c r="C8590" s="15">
        <v>45170</v>
      </c>
      <c r="D8590" s="15">
        <v>45199</v>
      </c>
      <c r="E8590" s="13" t="s">
        <v>494</v>
      </c>
      <c r="F8590" s="13" t="s">
        <v>495</v>
      </c>
      <c r="G8590" s="17">
        <v>1.8000000000000002E-2</v>
      </c>
      <c r="H8590" s="13" t="s">
        <v>238</v>
      </c>
      <c r="I8590" s="13" t="s">
        <v>51</v>
      </c>
    </row>
    <row r="8591" spans="1:9" ht="21" customHeight="1">
      <c r="A8591" s="13" t="s">
        <v>113</v>
      </c>
      <c r="B8591" s="13" t="s">
        <v>112</v>
      </c>
      <c r="C8591" s="15">
        <v>45170</v>
      </c>
      <c r="D8591" s="15">
        <v>45199</v>
      </c>
      <c r="E8591" s="13" t="s">
        <v>494</v>
      </c>
      <c r="F8591" s="13" t="s">
        <v>496</v>
      </c>
      <c r="G8591" s="17">
        <v>1.6E-2</v>
      </c>
      <c r="H8591" s="13" t="s">
        <v>238</v>
      </c>
      <c r="I8591" s="13" t="s">
        <v>51</v>
      </c>
    </row>
    <row r="8592" spans="1:9" ht="21" customHeight="1">
      <c r="A8592" s="13" t="s">
        <v>113</v>
      </c>
      <c r="B8592" s="13" t="s">
        <v>112</v>
      </c>
      <c r="C8592" s="15">
        <v>45170</v>
      </c>
      <c r="D8592" s="15">
        <v>45199</v>
      </c>
      <c r="E8592" s="13" t="s">
        <v>494</v>
      </c>
      <c r="F8592" s="13" t="s">
        <v>392</v>
      </c>
      <c r="G8592" s="17">
        <v>1.3999999999999999E-2</v>
      </c>
      <c r="H8592" s="13" t="s">
        <v>238</v>
      </c>
      <c r="I8592" s="13" t="s">
        <v>51</v>
      </c>
    </row>
    <row r="8593" spans="1:9" ht="21" customHeight="1">
      <c r="A8593" s="13" t="s">
        <v>113</v>
      </c>
      <c r="B8593" s="13" t="s">
        <v>112</v>
      </c>
      <c r="C8593" s="15">
        <v>45170</v>
      </c>
      <c r="D8593" s="15">
        <v>45199</v>
      </c>
      <c r="E8593" s="13" t="s">
        <v>494</v>
      </c>
      <c r="F8593" s="13" t="s">
        <v>499</v>
      </c>
      <c r="G8593" s="17">
        <v>1.3000000000000001E-2</v>
      </c>
      <c r="H8593" s="13" t="s">
        <v>238</v>
      </c>
      <c r="I8593" s="13" t="s">
        <v>51</v>
      </c>
    </row>
    <row r="8594" spans="1:9" ht="21" customHeight="1">
      <c r="A8594" s="13" t="s">
        <v>113</v>
      </c>
      <c r="B8594" s="13" t="s">
        <v>112</v>
      </c>
      <c r="C8594" s="15">
        <v>45170</v>
      </c>
      <c r="D8594" s="15">
        <v>45199</v>
      </c>
      <c r="E8594" s="13" t="s">
        <v>494</v>
      </c>
      <c r="F8594" s="13" t="s">
        <v>395</v>
      </c>
      <c r="G8594" s="17">
        <v>1.2E-2</v>
      </c>
      <c r="H8594" s="13" t="s">
        <v>238</v>
      </c>
      <c r="I8594" s="13" t="s">
        <v>51</v>
      </c>
    </row>
    <row r="8595" spans="1:9" ht="21" customHeight="1">
      <c r="A8595" s="13" t="s">
        <v>113</v>
      </c>
      <c r="B8595" s="13" t="s">
        <v>112</v>
      </c>
      <c r="C8595" s="15">
        <v>45170</v>
      </c>
      <c r="D8595" s="15">
        <v>45199</v>
      </c>
      <c r="E8595" s="13" t="s">
        <v>494</v>
      </c>
      <c r="F8595" s="13" t="s">
        <v>503</v>
      </c>
      <c r="G8595" s="17">
        <v>1.2E-2</v>
      </c>
      <c r="H8595" s="13" t="s">
        <v>238</v>
      </c>
      <c r="I8595" s="13" t="s">
        <v>51</v>
      </c>
    </row>
    <row r="8596" spans="1:9" ht="21" customHeight="1">
      <c r="A8596" s="13" t="s">
        <v>113</v>
      </c>
      <c r="B8596" s="13" t="s">
        <v>112</v>
      </c>
      <c r="C8596" s="15">
        <v>45170</v>
      </c>
      <c r="D8596" s="15">
        <v>45199</v>
      </c>
      <c r="E8596" s="13" t="s">
        <v>494</v>
      </c>
      <c r="F8596" s="13" t="s">
        <v>501</v>
      </c>
      <c r="G8596" s="17">
        <v>0.01</v>
      </c>
      <c r="H8596" s="13" t="s">
        <v>238</v>
      </c>
      <c r="I8596" s="13" t="s">
        <v>51</v>
      </c>
    </row>
    <row r="8597" spans="1:9" ht="21" customHeight="1">
      <c r="A8597" s="13" t="s">
        <v>113</v>
      </c>
      <c r="B8597" s="13" t="s">
        <v>112</v>
      </c>
      <c r="C8597" s="15">
        <v>45170</v>
      </c>
      <c r="D8597" s="15">
        <v>45199</v>
      </c>
      <c r="E8597" s="13" t="s">
        <v>494</v>
      </c>
      <c r="F8597" s="13" t="s">
        <v>500</v>
      </c>
      <c r="G8597" s="17">
        <v>9.0000000000000011E-3</v>
      </c>
      <c r="H8597" s="13" t="s">
        <v>238</v>
      </c>
      <c r="I8597" s="13" t="s">
        <v>51</v>
      </c>
    </row>
    <row r="8598" spans="1:9" ht="21" customHeight="1">
      <c r="A8598" s="13" t="s">
        <v>113</v>
      </c>
      <c r="B8598" s="13" t="s">
        <v>112</v>
      </c>
      <c r="C8598" s="15">
        <v>45170</v>
      </c>
      <c r="D8598" s="15">
        <v>45199</v>
      </c>
      <c r="E8598" s="13" t="s">
        <v>494</v>
      </c>
      <c r="F8598" s="13" t="s">
        <v>502</v>
      </c>
      <c r="G8598" s="17">
        <v>8.0000000000000002E-3</v>
      </c>
      <c r="H8598" s="13" t="s">
        <v>238</v>
      </c>
      <c r="I8598" s="13" t="s">
        <v>51</v>
      </c>
    </row>
    <row r="8599" spans="1:9" ht="21" customHeight="1">
      <c r="A8599" s="13" t="s">
        <v>113</v>
      </c>
      <c r="B8599" s="13" t="s">
        <v>112</v>
      </c>
      <c r="C8599" s="15">
        <v>45170</v>
      </c>
      <c r="D8599" s="15">
        <v>45199</v>
      </c>
      <c r="E8599" s="13" t="s">
        <v>494</v>
      </c>
      <c r="F8599" s="13" t="s">
        <v>364</v>
      </c>
      <c r="G8599" s="17">
        <v>6.9999999999999993E-3</v>
      </c>
      <c r="H8599" s="13" t="s">
        <v>238</v>
      </c>
      <c r="I8599" s="13" t="s">
        <v>51</v>
      </c>
    </row>
    <row r="8600" spans="1:9" ht="21" customHeight="1">
      <c r="A8600" s="13" t="s">
        <v>113</v>
      </c>
      <c r="B8600" s="13" t="s">
        <v>112</v>
      </c>
      <c r="C8600" s="15">
        <v>45170</v>
      </c>
      <c r="D8600" s="15">
        <v>45199</v>
      </c>
      <c r="E8600" s="13" t="s">
        <v>494</v>
      </c>
      <c r="F8600" s="13" t="s">
        <v>498</v>
      </c>
      <c r="G8600" s="17">
        <v>6.9999999999999993E-3</v>
      </c>
      <c r="H8600" s="13" t="s">
        <v>238</v>
      </c>
      <c r="I8600" s="13" t="s">
        <v>51</v>
      </c>
    </row>
    <row r="8601" spans="1:9" ht="21" customHeight="1">
      <c r="A8601" s="13" t="s">
        <v>113</v>
      </c>
      <c r="B8601" s="13" t="s">
        <v>112</v>
      </c>
      <c r="C8601" s="15">
        <v>45170</v>
      </c>
      <c r="D8601" s="15">
        <v>45199</v>
      </c>
      <c r="E8601" s="13" t="s">
        <v>494</v>
      </c>
      <c r="F8601" s="13" t="s">
        <v>339</v>
      </c>
      <c r="G8601" s="17">
        <v>6.9999999999999993E-3</v>
      </c>
      <c r="H8601" s="13" t="s">
        <v>238</v>
      </c>
      <c r="I8601" s="13" t="s">
        <v>51</v>
      </c>
    </row>
    <row r="8602" spans="1:9" ht="21" customHeight="1">
      <c r="A8602" s="13" t="s">
        <v>113</v>
      </c>
      <c r="B8602" s="13" t="s">
        <v>112</v>
      </c>
      <c r="C8602" s="15">
        <v>45170</v>
      </c>
      <c r="D8602" s="15">
        <v>45199</v>
      </c>
      <c r="E8602" s="13" t="s">
        <v>494</v>
      </c>
      <c r="F8602" s="13" t="s">
        <v>504</v>
      </c>
      <c r="G8602" s="17">
        <v>6.9999999999999993E-3</v>
      </c>
      <c r="H8602" s="13" t="s">
        <v>238</v>
      </c>
      <c r="I8602" s="13" t="s">
        <v>51</v>
      </c>
    </row>
    <row r="8603" spans="1:9" ht="21" customHeight="1">
      <c r="A8603" s="13" t="s">
        <v>113</v>
      </c>
      <c r="B8603" s="13" t="s">
        <v>112</v>
      </c>
      <c r="C8603" s="15">
        <v>45170</v>
      </c>
      <c r="D8603" s="15">
        <v>45199</v>
      </c>
      <c r="E8603" s="13" t="s">
        <v>494</v>
      </c>
      <c r="F8603" s="13" t="s">
        <v>366</v>
      </c>
      <c r="G8603" s="17">
        <v>5.0000000000000001E-3</v>
      </c>
      <c r="H8603" s="13" t="s">
        <v>238</v>
      </c>
      <c r="I8603" s="13" t="s">
        <v>51</v>
      </c>
    </row>
    <row r="8604" spans="1:9" ht="21" customHeight="1">
      <c r="A8604" s="13" t="s">
        <v>113</v>
      </c>
      <c r="B8604" s="13" t="s">
        <v>112</v>
      </c>
      <c r="C8604" s="15">
        <v>45170</v>
      </c>
      <c r="D8604" s="15">
        <v>45199</v>
      </c>
      <c r="E8604" s="13" t="s">
        <v>494</v>
      </c>
      <c r="F8604" s="13" t="s">
        <v>362</v>
      </c>
      <c r="G8604" s="17">
        <v>3.0000000000000001E-3</v>
      </c>
      <c r="H8604" s="13" t="s">
        <v>238</v>
      </c>
      <c r="I8604" s="13" t="s">
        <v>51</v>
      </c>
    </row>
    <row r="8605" spans="1:9" ht="21" customHeight="1">
      <c r="A8605" s="13" t="s">
        <v>113</v>
      </c>
      <c r="B8605" s="13" t="s">
        <v>112</v>
      </c>
      <c r="C8605" s="15">
        <v>45170</v>
      </c>
      <c r="D8605" s="15">
        <v>45199</v>
      </c>
      <c r="E8605" s="13" t="s">
        <v>390</v>
      </c>
      <c r="F8605" s="13" t="s">
        <v>396</v>
      </c>
      <c r="G8605" s="17">
        <v>2.4E-2</v>
      </c>
      <c r="H8605" s="13" t="s">
        <v>238</v>
      </c>
      <c r="I8605" s="13" t="s">
        <v>51</v>
      </c>
    </row>
    <row r="8606" spans="1:9" ht="21" customHeight="1">
      <c r="A8606" s="13" t="s">
        <v>113</v>
      </c>
      <c r="B8606" s="13" t="s">
        <v>112</v>
      </c>
      <c r="C8606" s="15">
        <v>45170</v>
      </c>
      <c r="D8606" s="15">
        <v>45199</v>
      </c>
      <c r="E8606" s="13" t="s">
        <v>390</v>
      </c>
      <c r="F8606" s="13" t="s">
        <v>398</v>
      </c>
      <c r="G8606" s="17">
        <v>2.1000000000000001E-2</v>
      </c>
      <c r="H8606" s="13" t="s">
        <v>238</v>
      </c>
      <c r="I8606" s="13" t="s">
        <v>51</v>
      </c>
    </row>
    <row r="8607" spans="1:9" ht="21" customHeight="1">
      <c r="A8607" s="13" t="s">
        <v>113</v>
      </c>
      <c r="B8607" s="13" t="s">
        <v>112</v>
      </c>
      <c r="C8607" s="15">
        <v>45170</v>
      </c>
      <c r="D8607" s="15">
        <v>45199</v>
      </c>
      <c r="E8607" s="13" t="s">
        <v>390</v>
      </c>
      <c r="F8607" s="13" t="s">
        <v>394</v>
      </c>
      <c r="G8607" s="17">
        <v>1.6E-2</v>
      </c>
      <c r="H8607" s="13" t="s">
        <v>238</v>
      </c>
      <c r="I8607" s="13" t="s">
        <v>51</v>
      </c>
    </row>
    <row r="8608" spans="1:9" ht="21" customHeight="1">
      <c r="A8608" s="13" t="s">
        <v>113</v>
      </c>
      <c r="B8608" s="13" t="s">
        <v>112</v>
      </c>
      <c r="C8608" s="15">
        <v>45170</v>
      </c>
      <c r="D8608" s="15">
        <v>45199</v>
      </c>
      <c r="E8608" s="13" t="s">
        <v>390</v>
      </c>
      <c r="F8608" s="13" t="s">
        <v>392</v>
      </c>
      <c r="G8608" s="17">
        <v>8.0000000000000002E-3</v>
      </c>
      <c r="H8608" s="13" t="s">
        <v>238</v>
      </c>
      <c r="I8608" s="13" t="s">
        <v>51</v>
      </c>
    </row>
    <row r="8609" spans="1:9" ht="21" customHeight="1">
      <c r="A8609" s="13" t="s">
        <v>113</v>
      </c>
      <c r="B8609" s="13" t="s">
        <v>112</v>
      </c>
      <c r="C8609" s="15">
        <v>45170</v>
      </c>
      <c r="D8609" s="15">
        <v>45199</v>
      </c>
      <c r="E8609" s="13" t="s">
        <v>390</v>
      </c>
      <c r="F8609" s="13" t="s">
        <v>391</v>
      </c>
      <c r="G8609" s="17">
        <v>6.9999999999999993E-3</v>
      </c>
      <c r="H8609" s="13" t="s">
        <v>238</v>
      </c>
      <c r="I8609" s="13" t="s">
        <v>51</v>
      </c>
    </row>
    <row r="8610" spans="1:9" ht="21" customHeight="1">
      <c r="A8610" s="13" t="s">
        <v>113</v>
      </c>
      <c r="B8610" s="13" t="s">
        <v>112</v>
      </c>
      <c r="C8610" s="15">
        <v>45170</v>
      </c>
      <c r="D8610" s="15">
        <v>45199</v>
      </c>
      <c r="E8610" s="13" t="s">
        <v>390</v>
      </c>
      <c r="F8610" s="13" t="s">
        <v>364</v>
      </c>
      <c r="G8610" s="17">
        <v>5.0000000000000001E-3</v>
      </c>
      <c r="H8610" s="13" t="s">
        <v>238</v>
      </c>
      <c r="I8610" s="13" t="s">
        <v>51</v>
      </c>
    </row>
    <row r="8611" spans="1:9" ht="21" customHeight="1">
      <c r="A8611" s="13" t="s">
        <v>113</v>
      </c>
      <c r="B8611" s="13" t="s">
        <v>112</v>
      </c>
      <c r="C8611" s="15">
        <v>45170</v>
      </c>
      <c r="D8611" s="15">
        <v>45199</v>
      </c>
      <c r="E8611" s="13" t="s">
        <v>390</v>
      </c>
      <c r="F8611" s="13" t="s">
        <v>393</v>
      </c>
      <c r="G8611" s="17">
        <v>4.0000000000000001E-3</v>
      </c>
      <c r="H8611" s="13" t="s">
        <v>238</v>
      </c>
      <c r="I8611" s="13" t="s">
        <v>51</v>
      </c>
    </row>
    <row r="8612" spans="1:9" ht="21" customHeight="1">
      <c r="A8612" s="13" t="s">
        <v>113</v>
      </c>
      <c r="B8612" s="13" t="s">
        <v>112</v>
      </c>
      <c r="C8612" s="15">
        <v>45170</v>
      </c>
      <c r="D8612" s="15">
        <v>45199</v>
      </c>
      <c r="E8612" s="13" t="s">
        <v>390</v>
      </c>
      <c r="F8612" s="13" t="s">
        <v>395</v>
      </c>
      <c r="G8612" s="17">
        <v>3.0000000000000001E-3</v>
      </c>
      <c r="H8612" s="13" t="s">
        <v>238</v>
      </c>
      <c r="I8612" s="13" t="s">
        <v>51</v>
      </c>
    </row>
    <row r="8613" spans="1:9" ht="21" customHeight="1">
      <c r="A8613" s="13" t="s">
        <v>113</v>
      </c>
      <c r="B8613" s="13" t="s">
        <v>112</v>
      </c>
      <c r="C8613" s="15">
        <v>45170</v>
      </c>
      <c r="D8613" s="15">
        <v>45199</v>
      </c>
      <c r="E8613" s="13" t="s">
        <v>390</v>
      </c>
      <c r="F8613" s="13" t="s">
        <v>366</v>
      </c>
      <c r="G8613" s="17">
        <v>2E-3</v>
      </c>
      <c r="H8613" s="13" t="s">
        <v>238</v>
      </c>
      <c r="I8613" s="13" t="s">
        <v>51</v>
      </c>
    </row>
    <row r="8614" spans="1:9" ht="21" customHeight="1">
      <c r="A8614" s="13" t="s">
        <v>113</v>
      </c>
      <c r="B8614" s="13" t="s">
        <v>112</v>
      </c>
      <c r="C8614" s="15">
        <v>45170</v>
      </c>
      <c r="D8614" s="15">
        <v>45199</v>
      </c>
      <c r="E8614" s="13" t="s">
        <v>390</v>
      </c>
      <c r="F8614" s="13" t="s">
        <v>397</v>
      </c>
      <c r="G8614" s="17">
        <v>2E-3</v>
      </c>
      <c r="H8614" s="13" t="s">
        <v>238</v>
      </c>
      <c r="I8614" s="13" t="s">
        <v>51</v>
      </c>
    </row>
    <row r="8615" spans="1:9" ht="21" customHeight="1">
      <c r="A8615" s="13" t="s">
        <v>113</v>
      </c>
      <c r="B8615" s="13" t="s">
        <v>112</v>
      </c>
      <c r="C8615" s="15">
        <v>45170</v>
      </c>
      <c r="D8615" s="15">
        <v>45199</v>
      </c>
      <c r="E8615" s="13" t="s">
        <v>390</v>
      </c>
      <c r="F8615" s="13" t="s">
        <v>405</v>
      </c>
      <c r="G8615" s="17">
        <v>2E-3</v>
      </c>
      <c r="H8615" s="13" t="s">
        <v>238</v>
      </c>
      <c r="I8615" s="13" t="s">
        <v>51</v>
      </c>
    </row>
    <row r="8616" spans="1:9" ht="21" customHeight="1">
      <c r="A8616" s="13" t="s">
        <v>113</v>
      </c>
      <c r="B8616" s="13" t="s">
        <v>112</v>
      </c>
      <c r="C8616" s="15">
        <v>45170</v>
      </c>
      <c r="D8616" s="15">
        <v>45199</v>
      </c>
      <c r="E8616" s="13" t="s">
        <v>390</v>
      </c>
      <c r="F8616" s="13" t="s">
        <v>402</v>
      </c>
      <c r="G8616" s="17">
        <v>1E-3</v>
      </c>
      <c r="H8616" s="13" t="s">
        <v>238</v>
      </c>
      <c r="I8616" s="13" t="s">
        <v>51</v>
      </c>
    </row>
    <row r="8617" spans="1:9" ht="21" customHeight="1">
      <c r="A8617" s="13" t="s">
        <v>113</v>
      </c>
      <c r="B8617" s="13" t="s">
        <v>112</v>
      </c>
      <c r="C8617" s="15">
        <v>45170</v>
      </c>
      <c r="D8617" s="15">
        <v>45199</v>
      </c>
      <c r="E8617" s="13" t="s">
        <v>390</v>
      </c>
      <c r="F8617" s="13" t="s">
        <v>403</v>
      </c>
      <c r="G8617" s="17">
        <v>1E-3</v>
      </c>
      <c r="H8617" s="13" t="s">
        <v>238</v>
      </c>
      <c r="I8617" s="13" t="s">
        <v>51</v>
      </c>
    </row>
    <row r="8618" spans="1:9" ht="21" customHeight="1">
      <c r="A8618" s="13" t="s">
        <v>113</v>
      </c>
      <c r="B8618" s="13" t="s">
        <v>112</v>
      </c>
      <c r="C8618" s="15">
        <v>45170</v>
      </c>
      <c r="D8618" s="15">
        <v>45199</v>
      </c>
      <c r="E8618" s="13" t="s">
        <v>390</v>
      </c>
      <c r="F8618" s="13" t="s">
        <v>404</v>
      </c>
      <c r="G8618" s="17">
        <v>1E-3</v>
      </c>
      <c r="H8618" s="13" t="s">
        <v>238</v>
      </c>
      <c r="I8618" s="13" t="s">
        <v>51</v>
      </c>
    </row>
    <row r="8619" spans="1:9" ht="21" customHeight="1">
      <c r="A8619" s="13" t="s">
        <v>113</v>
      </c>
      <c r="B8619" s="13" t="s">
        <v>112</v>
      </c>
      <c r="C8619" s="15">
        <v>45170</v>
      </c>
      <c r="D8619" s="15">
        <v>45199</v>
      </c>
      <c r="E8619" s="13" t="s">
        <v>390</v>
      </c>
      <c r="F8619" s="13" t="s">
        <v>406</v>
      </c>
      <c r="G8619" s="17">
        <v>1E-3</v>
      </c>
      <c r="H8619" s="13" t="s">
        <v>238</v>
      </c>
      <c r="I8619" s="13" t="s">
        <v>51</v>
      </c>
    </row>
    <row r="8620" spans="1:9" ht="21" customHeight="1">
      <c r="A8620" s="13" t="s">
        <v>113</v>
      </c>
      <c r="B8620" s="13" t="s">
        <v>112</v>
      </c>
      <c r="C8620" s="15">
        <v>45170</v>
      </c>
      <c r="D8620" s="15">
        <v>45199</v>
      </c>
      <c r="E8620" s="13" t="s">
        <v>390</v>
      </c>
      <c r="F8620" s="13" t="s">
        <v>407</v>
      </c>
      <c r="G8620" s="17">
        <v>1E-3</v>
      </c>
      <c r="H8620" s="13" t="s">
        <v>238</v>
      </c>
      <c r="I8620" s="13" t="s">
        <v>51</v>
      </c>
    </row>
    <row r="8621" spans="1:9" ht="21" customHeight="1">
      <c r="A8621" s="13" t="s">
        <v>113</v>
      </c>
      <c r="B8621" s="13" t="s">
        <v>112</v>
      </c>
      <c r="C8621" s="15">
        <v>45170</v>
      </c>
      <c r="D8621" s="15">
        <v>45199</v>
      </c>
      <c r="E8621" s="13" t="s">
        <v>390</v>
      </c>
      <c r="F8621" s="13" t="s">
        <v>399</v>
      </c>
      <c r="G8621" s="17">
        <v>1E-3</v>
      </c>
      <c r="H8621" s="13" t="s">
        <v>238</v>
      </c>
      <c r="I8621" s="13" t="s">
        <v>51</v>
      </c>
    </row>
    <row r="8622" spans="1:9" ht="21" customHeight="1">
      <c r="A8622" s="13" t="s">
        <v>113</v>
      </c>
      <c r="B8622" s="13" t="s">
        <v>112</v>
      </c>
      <c r="C8622" s="15">
        <v>45170</v>
      </c>
      <c r="D8622" s="15">
        <v>45199</v>
      </c>
      <c r="E8622" s="13" t="s">
        <v>390</v>
      </c>
      <c r="F8622" s="13" t="s">
        <v>408</v>
      </c>
      <c r="G8622" s="17">
        <v>1E-3</v>
      </c>
      <c r="H8622" s="13" t="s">
        <v>238</v>
      </c>
      <c r="I8622" s="13" t="s">
        <v>51</v>
      </c>
    </row>
    <row r="8623" spans="1:9" ht="21" customHeight="1">
      <c r="A8623" s="13" t="s">
        <v>113</v>
      </c>
      <c r="B8623" s="13" t="s">
        <v>112</v>
      </c>
      <c r="C8623" s="15">
        <v>45170</v>
      </c>
      <c r="D8623" s="15">
        <v>45199</v>
      </c>
      <c r="E8623" s="13" t="s">
        <v>390</v>
      </c>
      <c r="F8623" s="13" t="s">
        <v>100</v>
      </c>
      <c r="G8623" s="17">
        <v>1E-3</v>
      </c>
      <c r="H8623" s="13" t="s">
        <v>238</v>
      </c>
      <c r="I8623" s="13" t="s">
        <v>51</v>
      </c>
    </row>
    <row r="8624" spans="1:9" ht="21" customHeight="1">
      <c r="A8624" s="13" t="s">
        <v>113</v>
      </c>
      <c r="B8624" s="13" t="s">
        <v>112</v>
      </c>
      <c r="C8624" s="15">
        <v>45170</v>
      </c>
      <c r="D8624" s="15">
        <v>45199</v>
      </c>
      <c r="E8624" s="13" t="s">
        <v>390</v>
      </c>
      <c r="F8624" s="13" t="s">
        <v>409</v>
      </c>
      <c r="G8624" s="17">
        <v>1E-3</v>
      </c>
      <c r="H8624" s="13" t="s">
        <v>238</v>
      </c>
      <c r="I8624" s="13" t="s">
        <v>51</v>
      </c>
    </row>
    <row r="8625" spans="1:9" ht="21" customHeight="1">
      <c r="A8625" s="13" t="s">
        <v>113</v>
      </c>
      <c r="B8625" s="13" t="s">
        <v>112</v>
      </c>
      <c r="C8625" s="15">
        <v>45170</v>
      </c>
      <c r="D8625" s="15">
        <v>45199</v>
      </c>
      <c r="E8625" s="13" t="s">
        <v>390</v>
      </c>
      <c r="F8625" s="13" t="s">
        <v>400</v>
      </c>
      <c r="G8625" s="17">
        <v>1E-3</v>
      </c>
      <c r="H8625" s="13" t="s">
        <v>238</v>
      </c>
      <c r="I8625" s="13" t="s">
        <v>51</v>
      </c>
    </row>
    <row r="8626" spans="1:9" ht="21" customHeight="1">
      <c r="A8626" s="13" t="s">
        <v>113</v>
      </c>
      <c r="B8626" s="13" t="s">
        <v>112</v>
      </c>
      <c r="C8626" s="15">
        <v>45170</v>
      </c>
      <c r="D8626" s="15">
        <v>45199</v>
      </c>
      <c r="E8626" s="13" t="s">
        <v>390</v>
      </c>
      <c r="F8626" s="13" t="s">
        <v>401</v>
      </c>
      <c r="G8626" s="17">
        <v>1E-3</v>
      </c>
      <c r="H8626" s="13" t="s">
        <v>238</v>
      </c>
      <c r="I8626" s="13" t="s">
        <v>51</v>
      </c>
    </row>
    <row r="8627" spans="1:9" ht="21" customHeight="1">
      <c r="A8627" s="13" t="s">
        <v>113</v>
      </c>
      <c r="B8627" s="13" t="s">
        <v>112</v>
      </c>
      <c r="C8627" s="15">
        <v>45170</v>
      </c>
      <c r="D8627" s="15">
        <v>45199</v>
      </c>
      <c r="E8627" s="13" t="s">
        <v>390</v>
      </c>
      <c r="F8627" s="13" t="s">
        <v>411</v>
      </c>
      <c r="G8627" s="17">
        <v>1E-3</v>
      </c>
      <c r="H8627" s="13" t="s">
        <v>238</v>
      </c>
      <c r="I8627" s="13" t="s">
        <v>51</v>
      </c>
    </row>
    <row r="8628" spans="1:9" ht="21" customHeight="1">
      <c r="A8628" s="13" t="s">
        <v>113</v>
      </c>
      <c r="B8628" s="13" t="s">
        <v>112</v>
      </c>
      <c r="C8628" s="15">
        <v>45170</v>
      </c>
      <c r="D8628" s="15">
        <v>45199</v>
      </c>
      <c r="E8628" s="13" t="s">
        <v>390</v>
      </c>
      <c r="F8628" s="13" t="s">
        <v>412</v>
      </c>
      <c r="G8628" s="17">
        <v>1E-3</v>
      </c>
      <c r="H8628" s="13" t="s">
        <v>238</v>
      </c>
      <c r="I8628" s="13" t="s">
        <v>51</v>
      </c>
    </row>
    <row r="8629" spans="1:9" ht="21" customHeight="1">
      <c r="A8629" s="13" t="s">
        <v>113</v>
      </c>
      <c r="B8629" s="13" t="s">
        <v>112</v>
      </c>
      <c r="C8629" s="15">
        <v>45170</v>
      </c>
      <c r="D8629" s="15">
        <v>45199</v>
      </c>
      <c r="E8629" s="13" t="s">
        <v>390</v>
      </c>
      <c r="F8629" s="13" t="s">
        <v>153</v>
      </c>
      <c r="G8629" s="17">
        <v>1E-3</v>
      </c>
      <c r="H8629" s="13" t="s">
        <v>238</v>
      </c>
      <c r="I8629" s="13" t="s">
        <v>51</v>
      </c>
    </row>
    <row r="8630" spans="1:9" ht="21" customHeight="1">
      <c r="A8630" s="13" t="s">
        <v>113</v>
      </c>
      <c r="B8630" s="13" t="s">
        <v>112</v>
      </c>
      <c r="C8630" s="15">
        <v>45170</v>
      </c>
      <c r="D8630" s="15">
        <v>45199</v>
      </c>
      <c r="E8630" s="13" t="s">
        <v>390</v>
      </c>
      <c r="F8630" s="13" t="s">
        <v>410</v>
      </c>
      <c r="G8630" s="17">
        <v>0</v>
      </c>
      <c r="H8630" s="13" t="s">
        <v>238</v>
      </c>
      <c r="I8630" s="13" t="s">
        <v>51</v>
      </c>
    </row>
    <row r="8631" spans="1:9" ht="21" customHeight="1">
      <c r="A8631" s="13" t="s">
        <v>113</v>
      </c>
      <c r="B8631" s="13" t="s">
        <v>112</v>
      </c>
      <c r="C8631" s="15">
        <v>45170</v>
      </c>
      <c r="D8631" s="15">
        <v>45199</v>
      </c>
      <c r="E8631" s="13" t="s">
        <v>390</v>
      </c>
      <c r="F8631" s="13" t="s">
        <v>413</v>
      </c>
      <c r="G8631" s="17">
        <v>0</v>
      </c>
      <c r="H8631" s="13" t="s">
        <v>238</v>
      </c>
      <c r="I8631" s="13" t="s">
        <v>51</v>
      </c>
    </row>
    <row r="8632" spans="1:9" ht="21" customHeight="1">
      <c r="A8632" s="13" t="s">
        <v>113</v>
      </c>
      <c r="B8632" s="13" t="s">
        <v>112</v>
      </c>
      <c r="C8632" s="15">
        <v>45170</v>
      </c>
      <c r="D8632" s="15">
        <v>45199</v>
      </c>
      <c r="E8632" s="13" t="s">
        <v>293</v>
      </c>
      <c r="F8632" s="13" t="s">
        <v>300</v>
      </c>
      <c r="G8632" s="17">
        <v>5.0000000000000001E-3</v>
      </c>
      <c r="H8632" s="13" t="s">
        <v>238</v>
      </c>
      <c r="I8632" s="13" t="s">
        <v>51</v>
      </c>
    </row>
    <row r="8633" spans="1:9" ht="21" customHeight="1">
      <c r="A8633" s="13" t="s">
        <v>113</v>
      </c>
      <c r="B8633" s="13" t="s">
        <v>112</v>
      </c>
      <c r="C8633" s="15">
        <v>45170</v>
      </c>
      <c r="D8633" s="15">
        <v>45199</v>
      </c>
      <c r="E8633" s="13" t="s">
        <v>293</v>
      </c>
      <c r="F8633" s="13" t="s">
        <v>294</v>
      </c>
      <c r="G8633" s="17">
        <v>5.0000000000000001E-3</v>
      </c>
      <c r="H8633" s="13" t="s">
        <v>238</v>
      </c>
      <c r="I8633" s="13" t="s">
        <v>51</v>
      </c>
    </row>
    <row r="8634" spans="1:9" ht="21" customHeight="1">
      <c r="A8634" s="13" t="s">
        <v>113</v>
      </c>
      <c r="B8634" s="13" t="s">
        <v>112</v>
      </c>
      <c r="C8634" s="15">
        <v>45170</v>
      </c>
      <c r="D8634" s="15">
        <v>45199</v>
      </c>
      <c r="E8634" s="13" t="s">
        <v>293</v>
      </c>
      <c r="F8634" s="13" t="s">
        <v>304</v>
      </c>
      <c r="G8634" s="17">
        <v>5.0000000000000001E-3</v>
      </c>
      <c r="H8634" s="13" t="s">
        <v>238</v>
      </c>
      <c r="I8634" s="13" t="s">
        <v>51</v>
      </c>
    </row>
    <row r="8635" spans="1:9" ht="21" customHeight="1">
      <c r="A8635" s="13" t="s">
        <v>113</v>
      </c>
      <c r="B8635" s="13" t="s">
        <v>112</v>
      </c>
      <c r="C8635" s="15">
        <v>45170</v>
      </c>
      <c r="D8635" s="15">
        <v>45199</v>
      </c>
      <c r="E8635" s="13" t="s">
        <v>293</v>
      </c>
      <c r="F8635" s="13" t="s">
        <v>298</v>
      </c>
      <c r="G8635" s="17">
        <v>4.0000000000000001E-3</v>
      </c>
      <c r="H8635" s="13" t="s">
        <v>238</v>
      </c>
      <c r="I8635" s="13" t="s">
        <v>51</v>
      </c>
    </row>
    <row r="8636" spans="1:9" ht="21" customHeight="1">
      <c r="A8636" s="13" t="s">
        <v>113</v>
      </c>
      <c r="B8636" s="13" t="s">
        <v>112</v>
      </c>
      <c r="C8636" s="15">
        <v>45170</v>
      </c>
      <c r="D8636" s="15">
        <v>45199</v>
      </c>
      <c r="E8636" s="13" t="s">
        <v>293</v>
      </c>
      <c r="F8636" s="13" t="s">
        <v>296</v>
      </c>
      <c r="G8636" s="17">
        <v>3.0000000000000001E-3</v>
      </c>
      <c r="H8636" s="13" t="s">
        <v>238</v>
      </c>
      <c r="I8636" s="13" t="s">
        <v>51</v>
      </c>
    </row>
    <row r="8637" spans="1:9" ht="21" customHeight="1">
      <c r="A8637" s="13" t="s">
        <v>113</v>
      </c>
      <c r="B8637" s="13" t="s">
        <v>112</v>
      </c>
      <c r="C8637" s="15">
        <v>45170</v>
      </c>
      <c r="D8637" s="15">
        <v>45199</v>
      </c>
      <c r="E8637" s="13" t="s">
        <v>293</v>
      </c>
      <c r="F8637" s="13" t="s">
        <v>299</v>
      </c>
      <c r="G8637" s="17">
        <v>3.0000000000000001E-3</v>
      </c>
      <c r="H8637" s="13" t="s">
        <v>238</v>
      </c>
      <c r="I8637" s="13" t="s">
        <v>51</v>
      </c>
    </row>
    <row r="8638" spans="1:9" ht="21" customHeight="1">
      <c r="A8638" s="13" t="s">
        <v>113</v>
      </c>
      <c r="B8638" s="13" t="s">
        <v>112</v>
      </c>
      <c r="C8638" s="15">
        <v>45170</v>
      </c>
      <c r="D8638" s="15">
        <v>45199</v>
      </c>
      <c r="E8638" s="13" t="s">
        <v>293</v>
      </c>
      <c r="F8638" s="13" t="s">
        <v>309</v>
      </c>
      <c r="G8638" s="17">
        <v>3.0000000000000001E-3</v>
      </c>
      <c r="H8638" s="13" t="s">
        <v>238</v>
      </c>
      <c r="I8638" s="13" t="s">
        <v>51</v>
      </c>
    </row>
    <row r="8639" spans="1:9" ht="21" customHeight="1">
      <c r="A8639" s="13" t="s">
        <v>113</v>
      </c>
      <c r="B8639" s="13" t="s">
        <v>112</v>
      </c>
      <c r="C8639" s="15">
        <v>45170</v>
      </c>
      <c r="D8639" s="15">
        <v>45199</v>
      </c>
      <c r="E8639" s="13" t="s">
        <v>293</v>
      </c>
      <c r="F8639" s="13" t="s">
        <v>295</v>
      </c>
      <c r="G8639" s="17">
        <v>3.0000000000000001E-3</v>
      </c>
      <c r="H8639" s="13" t="s">
        <v>238</v>
      </c>
      <c r="I8639" s="13" t="s">
        <v>51</v>
      </c>
    </row>
    <row r="8640" spans="1:9" ht="21" customHeight="1">
      <c r="A8640" s="13" t="s">
        <v>113</v>
      </c>
      <c r="B8640" s="13" t="s">
        <v>112</v>
      </c>
      <c r="C8640" s="15">
        <v>45170</v>
      </c>
      <c r="D8640" s="15">
        <v>45199</v>
      </c>
      <c r="E8640" s="13" t="s">
        <v>293</v>
      </c>
      <c r="F8640" s="13" t="s">
        <v>312</v>
      </c>
      <c r="G8640" s="17">
        <v>3.0000000000000001E-3</v>
      </c>
      <c r="H8640" s="13" t="s">
        <v>238</v>
      </c>
      <c r="I8640" s="13" t="s">
        <v>51</v>
      </c>
    </row>
    <row r="8641" spans="1:9" ht="21" customHeight="1">
      <c r="A8641" s="13" t="s">
        <v>113</v>
      </c>
      <c r="B8641" s="13" t="s">
        <v>112</v>
      </c>
      <c r="C8641" s="15">
        <v>45170</v>
      </c>
      <c r="D8641" s="15">
        <v>45199</v>
      </c>
      <c r="E8641" s="13" t="s">
        <v>293</v>
      </c>
      <c r="F8641" s="13" t="s">
        <v>313</v>
      </c>
      <c r="G8641" s="17">
        <v>3.0000000000000001E-3</v>
      </c>
      <c r="H8641" s="13" t="s">
        <v>238</v>
      </c>
      <c r="I8641" s="13" t="s">
        <v>51</v>
      </c>
    </row>
    <row r="8642" spans="1:9" ht="21" customHeight="1">
      <c r="A8642" s="13" t="s">
        <v>113</v>
      </c>
      <c r="B8642" s="13" t="s">
        <v>112</v>
      </c>
      <c r="C8642" s="15">
        <v>45170</v>
      </c>
      <c r="D8642" s="15">
        <v>45199</v>
      </c>
      <c r="E8642" s="13" t="s">
        <v>293</v>
      </c>
      <c r="F8642" s="13" t="s">
        <v>314</v>
      </c>
      <c r="G8642" s="17">
        <v>3.0000000000000001E-3</v>
      </c>
      <c r="H8642" s="13" t="s">
        <v>238</v>
      </c>
      <c r="I8642" s="13" t="s">
        <v>51</v>
      </c>
    </row>
    <row r="8643" spans="1:9" ht="21" customHeight="1">
      <c r="A8643" s="13" t="s">
        <v>113</v>
      </c>
      <c r="B8643" s="13" t="s">
        <v>112</v>
      </c>
      <c r="C8643" s="15">
        <v>45170</v>
      </c>
      <c r="D8643" s="15">
        <v>45199</v>
      </c>
      <c r="E8643" s="13" t="s">
        <v>293</v>
      </c>
      <c r="F8643" s="13" t="s">
        <v>316</v>
      </c>
      <c r="G8643" s="17">
        <v>3.0000000000000001E-3</v>
      </c>
      <c r="H8643" s="13" t="s">
        <v>238</v>
      </c>
      <c r="I8643" s="13" t="s">
        <v>51</v>
      </c>
    </row>
    <row r="8644" spans="1:9" ht="21" customHeight="1">
      <c r="A8644" s="13" t="s">
        <v>113</v>
      </c>
      <c r="B8644" s="13" t="s">
        <v>112</v>
      </c>
      <c r="C8644" s="15">
        <v>45170</v>
      </c>
      <c r="D8644" s="15">
        <v>45199</v>
      </c>
      <c r="E8644" s="13" t="s">
        <v>293</v>
      </c>
      <c r="F8644" s="13" t="s">
        <v>306</v>
      </c>
      <c r="G8644" s="17">
        <v>2E-3</v>
      </c>
      <c r="H8644" s="13" t="s">
        <v>238</v>
      </c>
      <c r="I8644" s="13" t="s">
        <v>51</v>
      </c>
    </row>
    <row r="8645" spans="1:9" ht="21" customHeight="1">
      <c r="A8645" s="13" t="s">
        <v>113</v>
      </c>
      <c r="B8645" s="13" t="s">
        <v>112</v>
      </c>
      <c r="C8645" s="15">
        <v>45170</v>
      </c>
      <c r="D8645" s="15">
        <v>45199</v>
      </c>
      <c r="E8645" s="13" t="s">
        <v>293</v>
      </c>
      <c r="F8645" s="13" t="s">
        <v>321</v>
      </c>
      <c r="G8645" s="17">
        <v>2E-3</v>
      </c>
      <c r="H8645" s="13" t="s">
        <v>238</v>
      </c>
      <c r="I8645" s="13" t="s">
        <v>51</v>
      </c>
    </row>
    <row r="8646" spans="1:9" ht="21" customHeight="1">
      <c r="A8646" s="13" t="s">
        <v>113</v>
      </c>
      <c r="B8646" s="13" t="s">
        <v>112</v>
      </c>
      <c r="C8646" s="15">
        <v>45170</v>
      </c>
      <c r="D8646" s="15">
        <v>45199</v>
      </c>
      <c r="E8646" s="13" t="s">
        <v>293</v>
      </c>
      <c r="F8646" s="13" t="s">
        <v>323</v>
      </c>
      <c r="G8646" s="17">
        <v>2E-3</v>
      </c>
      <c r="H8646" s="13" t="s">
        <v>238</v>
      </c>
      <c r="I8646" s="13" t="s">
        <v>51</v>
      </c>
    </row>
    <row r="8647" spans="1:9" ht="21" customHeight="1">
      <c r="A8647" s="13" t="s">
        <v>113</v>
      </c>
      <c r="B8647" s="13" t="s">
        <v>112</v>
      </c>
      <c r="C8647" s="15">
        <v>45170</v>
      </c>
      <c r="D8647" s="15">
        <v>45199</v>
      </c>
      <c r="E8647" s="13" t="s">
        <v>293</v>
      </c>
      <c r="F8647" s="13" t="s">
        <v>301</v>
      </c>
      <c r="G8647" s="17">
        <v>2E-3</v>
      </c>
      <c r="H8647" s="13" t="s">
        <v>238</v>
      </c>
      <c r="I8647" s="13" t="s">
        <v>51</v>
      </c>
    </row>
    <row r="8648" spans="1:9" ht="21" customHeight="1">
      <c r="A8648" s="13" t="s">
        <v>113</v>
      </c>
      <c r="B8648" s="13" t="s">
        <v>112</v>
      </c>
      <c r="C8648" s="15">
        <v>45170</v>
      </c>
      <c r="D8648" s="15">
        <v>45199</v>
      </c>
      <c r="E8648" s="13" t="s">
        <v>293</v>
      </c>
      <c r="F8648" s="13" t="s">
        <v>318</v>
      </c>
      <c r="G8648" s="17">
        <v>2E-3</v>
      </c>
      <c r="H8648" s="13" t="s">
        <v>238</v>
      </c>
      <c r="I8648" s="13" t="s">
        <v>51</v>
      </c>
    </row>
    <row r="8649" spans="1:9" ht="21" customHeight="1">
      <c r="A8649" s="13" t="s">
        <v>113</v>
      </c>
      <c r="B8649" s="13" t="s">
        <v>112</v>
      </c>
      <c r="C8649" s="15">
        <v>45170</v>
      </c>
      <c r="D8649" s="15">
        <v>45199</v>
      </c>
      <c r="E8649" s="13" t="s">
        <v>293</v>
      </c>
      <c r="F8649" s="13" t="s">
        <v>302</v>
      </c>
      <c r="G8649" s="17">
        <v>2E-3</v>
      </c>
      <c r="H8649" s="13" t="s">
        <v>238</v>
      </c>
      <c r="I8649" s="13" t="s">
        <v>51</v>
      </c>
    </row>
    <row r="8650" spans="1:9" ht="21" customHeight="1">
      <c r="A8650" s="13" t="s">
        <v>113</v>
      </c>
      <c r="B8650" s="13" t="s">
        <v>112</v>
      </c>
      <c r="C8650" s="15">
        <v>45170</v>
      </c>
      <c r="D8650" s="15">
        <v>45199</v>
      </c>
      <c r="E8650" s="13" t="s">
        <v>293</v>
      </c>
      <c r="F8650" s="13" t="s">
        <v>303</v>
      </c>
      <c r="G8650" s="17">
        <v>2E-3</v>
      </c>
      <c r="H8650" s="13" t="s">
        <v>238</v>
      </c>
      <c r="I8650" s="13" t="s">
        <v>51</v>
      </c>
    </row>
    <row r="8651" spans="1:9" ht="21" customHeight="1">
      <c r="A8651" s="13" t="s">
        <v>113</v>
      </c>
      <c r="B8651" s="13" t="s">
        <v>112</v>
      </c>
      <c r="C8651" s="15">
        <v>45170</v>
      </c>
      <c r="D8651" s="15">
        <v>45199</v>
      </c>
      <c r="E8651" s="13" t="s">
        <v>293</v>
      </c>
      <c r="F8651" s="13" t="s">
        <v>319</v>
      </c>
      <c r="G8651" s="17">
        <v>2E-3</v>
      </c>
      <c r="H8651" s="13" t="s">
        <v>238</v>
      </c>
      <c r="I8651" s="13" t="s">
        <v>51</v>
      </c>
    </row>
    <row r="8652" spans="1:9" ht="21" customHeight="1">
      <c r="A8652" s="13" t="s">
        <v>113</v>
      </c>
      <c r="B8652" s="13" t="s">
        <v>112</v>
      </c>
      <c r="C8652" s="15">
        <v>45170</v>
      </c>
      <c r="D8652" s="15">
        <v>45199</v>
      </c>
      <c r="E8652" s="13" t="s">
        <v>293</v>
      </c>
      <c r="F8652" s="13" t="s">
        <v>324</v>
      </c>
      <c r="G8652" s="17">
        <v>2E-3</v>
      </c>
      <c r="H8652" s="13" t="s">
        <v>238</v>
      </c>
      <c r="I8652" s="13" t="s">
        <v>51</v>
      </c>
    </row>
    <row r="8653" spans="1:9" ht="21" customHeight="1">
      <c r="A8653" s="13" t="s">
        <v>113</v>
      </c>
      <c r="B8653" s="13" t="s">
        <v>112</v>
      </c>
      <c r="C8653" s="15">
        <v>45170</v>
      </c>
      <c r="D8653" s="15">
        <v>45199</v>
      </c>
      <c r="E8653" s="13" t="s">
        <v>293</v>
      </c>
      <c r="F8653" s="13" t="s">
        <v>310</v>
      </c>
      <c r="G8653" s="17">
        <v>2E-3</v>
      </c>
      <c r="H8653" s="13" t="s">
        <v>238</v>
      </c>
      <c r="I8653" s="13" t="s">
        <v>51</v>
      </c>
    </row>
    <row r="8654" spans="1:9" ht="21" customHeight="1">
      <c r="A8654" s="13" t="s">
        <v>113</v>
      </c>
      <c r="B8654" s="13" t="s">
        <v>112</v>
      </c>
      <c r="C8654" s="15">
        <v>45170</v>
      </c>
      <c r="D8654" s="15">
        <v>45199</v>
      </c>
      <c r="E8654" s="13" t="s">
        <v>293</v>
      </c>
      <c r="F8654" s="13" t="s">
        <v>311</v>
      </c>
      <c r="G8654" s="17">
        <v>2E-3</v>
      </c>
      <c r="H8654" s="13" t="s">
        <v>238</v>
      </c>
      <c r="I8654" s="13" t="s">
        <v>51</v>
      </c>
    </row>
    <row r="8655" spans="1:9" ht="21" customHeight="1">
      <c r="A8655" s="13" t="s">
        <v>113</v>
      </c>
      <c r="B8655" s="13" t="s">
        <v>112</v>
      </c>
      <c r="C8655" s="15">
        <v>45170</v>
      </c>
      <c r="D8655" s="15">
        <v>45199</v>
      </c>
      <c r="E8655" s="13" t="s">
        <v>293</v>
      </c>
      <c r="F8655" s="13" t="s">
        <v>320</v>
      </c>
      <c r="G8655" s="17">
        <v>2E-3</v>
      </c>
      <c r="H8655" s="13" t="s">
        <v>238</v>
      </c>
      <c r="I8655" s="13" t="s">
        <v>51</v>
      </c>
    </row>
    <row r="8656" spans="1:9" ht="21" customHeight="1">
      <c r="A8656" s="13" t="s">
        <v>113</v>
      </c>
      <c r="B8656" s="13" t="s">
        <v>112</v>
      </c>
      <c r="C8656" s="15">
        <v>45170</v>
      </c>
      <c r="D8656" s="15">
        <v>45199</v>
      </c>
      <c r="E8656" s="13" t="s">
        <v>293</v>
      </c>
      <c r="F8656" s="13" t="s">
        <v>327</v>
      </c>
      <c r="G8656" s="17">
        <v>2E-3</v>
      </c>
      <c r="H8656" s="13" t="s">
        <v>238</v>
      </c>
      <c r="I8656" s="13" t="s">
        <v>51</v>
      </c>
    </row>
    <row r="8657" spans="1:9" ht="21" customHeight="1">
      <c r="A8657" s="13" t="s">
        <v>113</v>
      </c>
      <c r="B8657" s="13" t="s">
        <v>112</v>
      </c>
      <c r="C8657" s="15">
        <v>45170</v>
      </c>
      <c r="D8657" s="15">
        <v>45199</v>
      </c>
      <c r="E8657" s="13" t="s">
        <v>293</v>
      </c>
      <c r="F8657" s="13" t="s">
        <v>305</v>
      </c>
      <c r="G8657" s="17">
        <v>2E-3</v>
      </c>
      <c r="H8657" s="13" t="s">
        <v>238</v>
      </c>
      <c r="I8657" s="13" t="s">
        <v>51</v>
      </c>
    </row>
    <row r="8658" spans="1:9" ht="21" customHeight="1">
      <c r="A8658" s="13" t="s">
        <v>113</v>
      </c>
      <c r="B8658" s="13" t="s">
        <v>112</v>
      </c>
      <c r="C8658" s="15">
        <v>45170</v>
      </c>
      <c r="D8658" s="15">
        <v>45199</v>
      </c>
      <c r="E8658" s="13" t="s">
        <v>293</v>
      </c>
      <c r="F8658" s="13" t="s">
        <v>328</v>
      </c>
      <c r="G8658" s="17">
        <v>2E-3</v>
      </c>
      <c r="H8658" s="13" t="s">
        <v>238</v>
      </c>
      <c r="I8658" s="13" t="s">
        <v>51</v>
      </c>
    </row>
    <row r="8659" spans="1:9" ht="21" customHeight="1">
      <c r="A8659" s="13" t="s">
        <v>113</v>
      </c>
      <c r="B8659" s="13" t="s">
        <v>112</v>
      </c>
      <c r="C8659" s="15">
        <v>45170</v>
      </c>
      <c r="D8659" s="15">
        <v>45199</v>
      </c>
      <c r="E8659" s="13" t="s">
        <v>293</v>
      </c>
      <c r="F8659" s="13" t="s">
        <v>307</v>
      </c>
      <c r="G8659" s="17">
        <v>1E-3</v>
      </c>
      <c r="H8659" s="13" t="s">
        <v>238</v>
      </c>
      <c r="I8659" s="13" t="s">
        <v>51</v>
      </c>
    </row>
    <row r="8660" spans="1:9" ht="21" customHeight="1">
      <c r="A8660" s="13" t="s">
        <v>113</v>
      </c>
      <c r="B8660" s="13" t="s">
        <v>112</v>
      </c>
      <c r="C8660" s="15">
        <v>45170</v>
      </c>
      <c r="D8660" s="15">
        <v>45199</v>
      </c>
      <c r="E8660" s="13" t="s">
        <v>293</v>
      </c>
      <c r="F8660" s="13" t="s">
        <v>322</v>
      </c>
      <c r="G8660" s="17">
        <v>1E-3</v>
      </c>
      <c r="H8660" s="13" t="s">
        <v>238</v>
      </c>
      <c r="I8660" s="13" t="s">
        <v>51</v>
      </c>
    </row>
    <row r="8661" spans="1:9" ht="21" customHeight="1">
      <c r="A8661" s="13" t="s">
        <v>113</v>
      </c>
      <c r="B8661" s="13" t="s">
        <v>112</v>
      </c>
      <c r="C8661" s="15">
        <v>45170</v>
      </c>
      <c r="D8661" s="15">
        <v>45199</v>
      </c>
      <c r="E8661" s="13" t="s">
        <v>293</v>
      </c>
      <c r="F8661" s="13" t="s">
        <v>308</v>
      </c>
      <c r="G8661" s="17">
        <v>1E-3</v>
      </c>
      <c r="H8661" s="13" t="s">
        <v>238</v>
      </c>
      <c r="I8661" s="13" t="s">
        <v>51</v>
      </c>
    </row>
    <row r="8662" spans="1:9" ht="21" customHeight="1">
      <c r="A8662" s="13" t="s">
        <v>113</v>
      </c>
      <c r="B8662" s="13" t="s">
        <v>112</v>
      </c>
      <c r="C8662" s="15">
        <v>45170</v>
      </c>
      <c r="D8662" s="15">
        <v>45199</v>
      </c>
      <c r="E8662" s="13" t="s">
        <v>293</v>
      </c>
      <c r="F8662" s="13" t="s">
        <v>330</v>
      </c>
      <c r="G8662" s="17">
        <v>1E-3</v>
      </c>
      <c r="H8662" s="13" t="s">
        <v>238</v>
      </c>
      <c r="I8662" s="13" t="s">
        <v>51</v>
      </c>
    </row>
    <row r="8663" spans="1:9" ht="21" customHeight="1">
      <c r="A8663" s="13" t="s">
        <v>113</v>
      </c>
      <c r="B8663" s="13" t="s">
        <v>112</v>
      </c>
      <c r="C8663" s="15">
        <v>45170</v>
      </c>
      <c r="D8663" s="15">
        <v>45199</v>
      </c>
      <c r="E8663" s="13" t="s">
        <v>293</v>
      </c>
      <c r="F8663" s="13" t="s">
        <v>325</v>
      </c>
      <c r="G8663" s="17">
        <v>1E-3</v>
      </c>
      <c r="H8663" s="13" t="s">
        <v>238</v>
      </c>
      <c r="I8663" s="13" t="s">
        <v>51</v>
      </c>
    </row>
    <row r="8664" spans="1:9" ht="21" customHeight="1">
      <c r="A8664" s="13" t="s">
        <v>113</v>
      </c>
      <c r="B8664" s="13" t="s">
        <v>112</v>
      </c>
      <c r="C8664" s="15">
        <v>45170</v>
      </c>
      <c r="D8664" s="15">
        <v>45199</v>
      </c>
      <c r="E8664" s="13" t="s">
        <v>293</v>
      </c>
      <c r="F8664" s="13" t="s">
        <v>326</v>
      </c>
      <c r="G8664" s="17">
        <v>1E-3</v>
      </c>
      <c r="H8664" s="13" t="s">
        <v>238</v>
      </c>
      <c r="I8664" s="13" t="s">
        <v>51</v>
      </c>
    </row>
    <row r="8665" spans="1:9" ht="21" customHeight="1">
      <c r="A8665" s="13" t="s">
        <v>113</v>
      </c>
      <c r="B8665" s="13" t="s">
        <v>112</v>
      </c>
      <c r="C8665" s="15">
        <v>45170</v>
      </c>
      <c r="D8665" s="15">
        <v>45199</v>
      </c>
      <c r="E8665" s="13" t="s">
        <v>293</v>
      </c>
      <c r="F8665" s="13" t="s">
        <v>315</v>
      </c>
      <c r="G8665" s="17">
        <v>1E-3</v>
      </c>
      <c r="H8665" s="13" t="s">
        <v>238</v>
      </c>
      <c r="I8665" s="13" t="s">
        <v>51</v>
      </c>
    </row>
    <row r="8666" spans="1:9" ht="21" customHeight="1">
      <c r="A8666" s="13" t="s">
        <v>113</v>
      </c>
      <c r="B8666" s="13" t="s">
        <v>112</v>
      </c>
      <c r="C8666" s="15">
        <v>45170</v>
      </c>
      <c r="D8666" s="15">
        <v>45199</v>
      </c>
      <c r="E8666" s="13" t="s">
        <v>293</v>
      </c>
      <c r="F8666" s="13" t="s">
        <v>331</v>
      </c>
      <c r="G8666" s="17">
        <v>1E-3</v>
      </c>
      <c r="H8666" s="13" t="s">
        <v>238</v>
      </c>
      <c r="I8666" s="13" t="s">
        <v>51</v>
      </c>
    </row>
    <row r="8667" spans="1:9" ht="21" customHeight="1">
      <c r="A8667" s="13" t="s">
        <v>113</v>
      </c>
      <c r="B8667" s="13" t="s">
        <v>112</v>
      </c>
      <c r="C8667" s="15">
        <v>45170</v>
      </c>
      <c r="D8667" s="15">
        <v>45199</v>
      </c>
      <c r="E8667" s="13" t="s">
        <v>293</v>
      </c>
      <c r="F8667" s="13" t="s">
        <v>332</v>
      </c>
      <c r="G8667" s="17">
        <v>1E-3</v>
      </c>
      <c r="H8667" s="13" t="s">
        <v>238</v>
      </c>
      <c r="I8667" s="13" t="s">
        <v>51</v>
      </c>
    </row>
    <row r="8668" spans="1:9" ht="21" customHeight="1">
      <c r="A8668" s="13" t="s">
        <v>113</v>
      </c>
      <c r="B8668" s="13" t="s">
        <v>112</v>
      </c>
      <c r="C8668" s="15">
        <v>45170</v>
      </c>
      <c r="D8668" s="15">
        <v>45199</v>
      </c>
      <c r="E8668" s="13" t="s">
        <v>293</v>
      </c>
      <c r="F8668" s="13" t="s">
        <v>333</v>
      </c>
      <c r="G8668" s="17">
        <v>1E-3</v>
      </c>
      <c r="H8668" s="13" t="s">
        <v>238</v>
      </c>
      <c r="I8668" s="13" t="s">
        <v>51</v>
      </c>
    </row>
    <row r="8669" spans="1:9" ht="21" customHeight="1">
      <c r="A8669" s="13" t="s">
        <v>113</v>
      </c>
      <c r="B8669" s="13" t="s">
        <v>112</v>
      </c>
      <c r="C8669" s="15">
        <v>45170</v>
      </c>
      <c r="D8669" s="15">
        <v>45199</v>
      </c>
      <c r="E8669" s="13" t="s">
        <v>293</v>
      </c>
      <c r="F8669" s="13" t="s">
        <v>334</v>
      </c>
      <c r="G8669" s="17">
        <v>0</v>
      </c>
      <c r="H8669" s="13" t="s">
        <v>238</v>
      </c>
      <c r="I8669" s="13" t="s">
        <v>51</v>
      </c>
    </row>
    <row r="8670" spans="1:9" ht="21" customHeight="1">
      <c r="A8670" s="13" t="s">
        <v>113</v>
      </c>
      <c r="B8670" s="13" t="s">
        <v>112</v>
      </c>
      <c r="C8670" s="15">
        <v>45170</v>
      </c>
      <c r="D8670" s="15">
        <v>45199</v>
      </c>
      <c r="E8670" s="13" t="s">
        <v>293</v>
      </c>
      <c r="F8670" s="13" t="s">
        <v>335</v>
      </c>
      <c r="G8670" s="17">
        <v>0</v>
      </c>
      <c r="H8670" s="13" t="s">
        <v>238</v>
      </c>
      <c r="I8670" s="13" t="s">
        <v>51</v>
      </c>
    </row>
    <row r="8671" spans="1:9" ht="21" customHeight="1">
      <c r="A8671" s="13" t="s">
        <v>113</v>
      </c>
      <c r="B8671" s="13" t="s">
        <v>112</v>
      </c>
      <c r="C8671" s="15">
        <v>45170</v>
      </c>
      <c r="D8671" s="15">
        <v>45199</v>
      </c>
      <c r="E8671" s="13" t="s">
        <v>293</v>
      </c>
      <c r="F8671" s="13" t="s">
        <v>336</v>
      </c>
      <c r="G8671" s="17">
        <v>0</v>
      </c>
      <c r="H8671" s="13" t="s">
        <v>238</v>
      </c>
      <c r="I8671" s="13" t="s">
        <v>51</v>
      </c>
    </row>
    <row r="8672" spans="1:9" ht="21" customHeight="1">
      <c r="A8672" s="13" t="s">
        <v>113</v>
      </c>
      <c r="B8672" s="13" t="s">
        <v>112</v>
      </c>
      <c r="C8672" s="15">
        <v>45170</v>
      </c>
      <c r="D8672" s="15">
        <v>45199</v>
      </c>
      <c r="E8672" s="13" t="s">
        <v>337</v>
      </c>
      <c r="F8672" s="13" t="s">
        <v>338</v>
      </c>
      <c r="G8672" s="17">
        <v>5.0000000000000001E-3</v>
      </c>
      <c r="H8672" s="13" t="s">
        <v>238</v>
      </c>
      <c r="I8672" s="13" t="s">
        <v>51</v>
      </c>
    </row>
    <row r="8673" spans="1:9" ht="21" customHeight="1">
      <c r="A8673" s="13" t="s">
        <v>113</v>
      </c>
      <c r="B8673" s="13" t="s">
        <v>112</v>
      </c>
      <c r="C8673" s="15">
        <v>45170</v>
      </c>
      <c r="D8673" s="15">
        <v>45199</v>
      </c>
      <c r="E8673" s="13" t="s">
        <v>337</v>
      </c>
      <c r="F8673" s="13" t="s">
        <v>341</v>
      </c>
      <c r="G8673" s="17">
        <v>5.0000000000000001E-3</v>
      </c>
      <c r="H8673" s="13" t="s">
        <v>238</v>
      </c>
      <c r="I8673" s="13" t="s">
        <v>51</v>
      </c>
    </row>
    <row r="8674" spans="1:9" ht="21" customHeight="1">
      <c r="A8674" s="13" t="s">
        <v>113</v>
      </c>
      <c r="B8674" s="13" t="s">
        <v>112</v>
      </c>
      <c r="C8674" s="15">
        <v>45170</v>
      </c>
      <c r="D8674" s="15">
        <v>45199</v>
      </c>
      <c r="E8674" s="13" t="s">
        <v>337</v>
      </c>
      <c r="F8674" s="13" t="s">
        <v>342</v>
      </c>
      <c r="G8674" s="17">
        <v>5.0000000000000001E-3</v>
      </c>
      <c r="H8674" s="13" t="s">
        <v>238</v>
      </c>
      <c r="I8674" s="13" t="s">
        <v>51</v>
      </c>
    </row>
    <row r="8675" spans="1:9" ht="21" customHeight="1">
      <c r="A8675" s="13" t="s">
        <v>113</v>
      </c>
      <c r="B8675" s="13" t="s">
        <v>112</v>
      </c>
      <c r="C8675" s="15">
        <v>45170</v>
      </c>
      <c r="D8675" s="15">
        <v>45199</v>
      </c>
      <c r="E8675" s="13" t="s">
        <v>337</v>
      </c>
      <c r="F8675" s="13" t="s">
        <v>343</v>
      </c>
      <c r="G8675" s="17">
        <v>4.0000000000000001E-3</v>
      </c>
      <c r="H8675" s="13" t="s">
        <v>238</v>
      </c>
      <c r="I8675" s="13" t="s">
        <v>51</v>
      </c>
    </row>
    <row r="8676" spans="1:9" ht="21" customHeight="1">
      <c r="A8676" s="13" t="s">
        <v>113</v>
      </c>
      <c r="B8676" s="13" t="s">
        <v>112</v>
      </c>
      <c r="C8676" s="15">
        <v>45170</v>
      </c>
      <c r="D8676" s="15">
        <v>45199</v>
      </c>
      <c r="E8676" s="13" t="s">
        <v>337</v>
      </c>
      <c r="F8676" s="13" t="s">
        <v>339</v>
      </c>
      <c r="G8676" s="17">
        <v>4.0000000000000001E-3</v>
      </c>
      <c r="H8676" s="13" t="s">
        <v>238</v>
      </c>
      <c r="I8676" s="13" t="s">
        <v>51</v>
      </c>
    </row>
    <row r="8677" spans="1:9" ht="21" customHeight="1">
      <c r="A8677" s="13" t="s">
        <v>113</v>
      </c>
      <c r="B8677" s="13" t="s">
        <v>112</v>
      </c>
      <c r="C8677" s="15">
        <v>45170</v>
      </c>
      <c r="D8677" s="15">
        <v>45199</v>
      </c>
      <c r="E8677" s="13" t="s">
        <v>337</v>
      </c>
      <c r="F8677" s="13" t="s">
        <v>348</v>
      </c>
      <c r="G8677" s="17">
        <v>4.0000000000000001E-3</v>
      </c>
      <c r="H8677" s="13" t="s">
        <v>238</v>
      </c>
      <c r="I8677" s="13" t="s">
        <v>51</v>
      </c>
    </row>
    <row r="8678" spans="1:9" ht="21" customHeight="1">
      <c r="A8678" s="13" t="s">
        <v>113</v>
      </c>
      <c r="B8678" s="13" t="s">
        <v>112</v>
      </c>
      <c r="C8678" s="15">
        <v>45170</v>
      </c>
      <c r="D8678" s="15">
        <v>45199</v>
      </c>
      <c r="E8678" s="13" t="s">
        <v>337</v>
      </c>
      <c r="F8678" s="13" t="s">
        <v>349</v>
      </c>
      <c r="G8678" s="17">
        <v>3.0000000000000001E-3</v>
      </c>
      <c r="H8678" s="13" t="s">
        <v>238</v>
      </c>
      <c r="I8678" s="13" t="s">
        <v>51</v>
      </c>
    </row>
    <row r="8679" spans="1:9" ht="21" customHeight="1">
      <c r="A8679" s="13" t="s">
        <v>113</v>
      </c>
      <c r="B8679" s="13" t="s">
        <v>112</v>
      </c>
      <c r="C8679" s="15">
        <v>45170</v>
      </c>
      <c r="D8679" s="15">
        <v>45199</v>
      </c>
      <c r="E8679" s="13" t="s">
        <v>337</v>
      </c>
      <c r="F8679" s="13" t="s">
        <v>357</v>
      </c>
      <c r="G8679" s="17">
        <v>3.0000000000000001E-3</v>
      </c>
      <c r="H8679" s="13" t="s">
        <v>238</v>
      </c>
      <c r="I8679" s="13" t="s">
        <v>51</v>
      </c>
    </row>
    <row r="8680" spans="1:9" ht="21" customHeight="1">
      <c r="A8680" s="13" t="s">
        <v>113</v>
      </c>
      <c r="B8680" s="13" t="s">
        <v>112</v>
      </c>
      <c r="C8680" s="15">
        <v>45170</v>
      </c>
      <c r="D8680" s="15">
        <v>45199</v>
      </c>
      <c r="E8680" s="13" t="s">
        <v>337</v>
      </c>
      <c r="F8680" s="13" t="s">
        <v>351</v>
      </c>
      <c r="G8680" s="17">
        <v>3.0000000000000001E-3</v>
      </c>
      <c r="H8680" s="13" t="s">
        <v>238</v>
      </c>
      <c r="I8680" s="13" t="s">
        <v>51</v>
      </c>
    </row>
    <row r="8681" spans="1:9" ht="21" customHeight="1">
      <c r="A8681" s="13" t="s">
        <v>113</v>
      </c>
      <c r="B8681" s="13" t="s">
        <v>112</v>
      </c>
      <c r="C8681" s="15">
        <v>45170</v>
      </c>
      <c r="D8681" s="15">
        <v>45199</v>
      </c>
      <c r="E8681" s="13" t="s">
        <v>337</v>
      </c>
      <c r="F8681" s="13" t="s">
        <v>352</v>
      </c>
      <c r="G8681" s="17">
        <v>3.0000000000000001E-3</v>
      </c>
      <c r="H8681" s="13" t="s">
        <v>238</v>
      </c>
      <c r="I8681" s="13" t="s">
        <v>51</v>
      </c>
    </row>
    <row r="8682" spans="1:9" ht="21" customHeight="1">
      <c r="A8682" s="13" t="s">
        <v>113</v>
      </c>
      <c r="B8682" s="13" t="s">
        <v>112</v>
      </c>
      <c r="C8682" s="15">
        <v>45170</v>
      </c>
      <c r="D8682" s="15">
        <v>45199</v>
      </c>
      <c r="E8682" s="13" t="s">
        <v>337</v>
      </c>
      <c r="F8682" s="13" t="s">
        <v>354</v>
      </c>
      <c r="G8682" s="17">
        <v>3.0000000000000001E-3</v>
      </c>
      <c r="H8682" s="13" t="s">
        <v>238</v>
      </c>
      <c r="I8682" s="13" t="s">
        <v>51</v>
      </c>
    </row>
    <row r="8683" spans="1:9" ht="21" customHeight="1">
      <c r="A8683" s="13" t="s">
        <v>113</v>
      </c>
      <c r="B8683" s="13" t="s">
        <v>112</v>
      </c>
      <c r="C8683" s="15">
        <v>45170</v>
      </c>
      <c r="D8683" s="15">
        <v>45199</v>
      </c>
      <c r="E8683" s="13" t="s">
        <v>337</v>
      </c>
      <c r="F8683" s="13" t="s">
        <v>340</v>
      </c>
      <c r="G8683" s="17">
        <v>3.0000000000000001E-3</v>
      </c>
      <c r="H8683" s="13" t="s">
        <v>238</v>
      </c>
      <c r="I8683" s="13" t="s">
        <v>51</v>
      </c>
    </row>
    <row r="8684" spans="1:9" ht="21" customHeight="1">
      <c r="A8684" s="13" t="s">
        <v>113</v>
      </c>
      <c r="B8684" s="13" t="s">
        <v>112</v>
      </c>
      <c r="C8684" s="15">
        <v>45170</v>
      </c>
      <c r="D8684" s="15">
        <v>45199</v>
      </c>
      <c r="E8684" s="13" t="s">
        <v>337</v>
      </c>
      <c r="F8684" s="13" t="s">
        <v>345</v>
      </c>
      <c r="G8684" s="17">
        <v>3.0000000000000001E-3</v>
      </c>
      <c r="H8684" s="13" t="s">
        <v>238</v>
      </c>
      <c r="I8684" s="13" t="s">
        <v>51</v>
      </c>
    </row>
    <row r="8685" spans="1:9" ht="21" customHeight="1">
      <c r="A8685" s="13" t="s">
        <v>113</v>
      </c>
      <c r="B8685" s="13" t="s">
        <v>112</v>
      </c>
      <c r="C8685" s="15">
        <v>45170</v>
      </c>
      <c r="D8685" s="15">
        <v>45199</v>
      </c>
      <c r="E8685" s="13" t="s">
        <v>337</v>
      </c>
      <c r="F8685" s="13" t="s">
        <v>346</v>
      </c>
      <c r="G8685" s="17">
        <v>3.0000000000000001E-3</v>
      </c>
      <c r="H8685" s="13" t="s">
        <v>238</v>
      </c>
      <c r="I8685" s="13" t="s">
        <v>51</v>
      </c>
    </row>
    <row r="8686" spans="1:9" ht="21" customHeight="1">
      <c r="A8686" s="13" t="s">
        <v>113</v>
      </c>
      <c r="B8686" s="13" t="s">
        <v>112</v>
      </c>
      <c r="C8686" s="15">
        <v>45170</v>
      </c>
      <c r="D8686" s="15">
        <v>45199</v>
      </c>
      <c r="E8686" s="13" t="s">
        <v>337</v>
      </c>
      <c r="F8686" s="13" t="s">
        <v>347</v>
      </c>
      <c r="G8686" s="17">
        <v>3.0000000000000001E-3</v>
      </c>
      <c r="H8686" s="13" t="s">
        <v>238</v>
      </c>
      <c r="I8686" s="13" t="s">
        <v>51</v>
      </c>
    </row>
    <row r="8687" spans="1:9" ht="21" customHeight="1">
      <c r="A8687" s="13" t="s">
        <v>113</v>
      </c>
      <c r="B8687" s="13" t="s">
        <v>112</v>
      </c>
      <c r="C8687" s="15">
        <v>45170</v>
      </c>
      <c r="D8687" s="15">
        <v>45199</v>
      </c>
      <c r="E8687" s="13" t="s">
        <v>337</v>
      </c>
      <c r="F8687" s="13" t="s">
        <v>355</v>
      </c>
      <c r="G8687" s="17">
        <v>2E-3</v>
      </c>
      <c r="H8687" s="13" t="s">
        <v>238</v>
      </c>
      <c r="I8687" s="13" t="s">
        <v>51</v>
      </c>
    </row>
    <row r="8688" spans="1:9" ht="21" customHeight="1">
      <c r="A8688" s="13" t="s">
        <v>113</v>
      </c>
      <c r="B8688" s="13" t="s">
        <v>112</v>
      </c>
      <c r="C8688" s="15">
        <v>45170</v>
      </c>
      <c r="D8688" s="15">
        <v>45199</v>
      </c>
      <c r="E8688" s="13" t="s">
        <v>337</v>
      </c>
      <c r="F8688" s="13" t="s">
        <v>356</v>
      </c>
      <c r="G8688" s="17">
        <v>2E-3</v>
      </c>
      <c r="H8688" s="13" t="s">
        <v>238</v>
      </c>
      <c r="I8688" s="13" t="s">
        <v>51</v>
      </c>
    </row>
    <row r="8689" spans="1:9" ht="21" customHeight="1">
      <c r="A8689" s="13" t="s">
        <v>113</v>
      </c>
      <c r="B8689" s="13" t="s">
        <v>112</v>
      </c>
      <c r="C8689" s="15">
        <v>45170</v>
      </c>
      <c r="D8689" s="15">
        <v>45199</v>
      </c>
      <c r="E8689" s="13" t="s">
        <v>337</v>
      </c>
      <c r="F8689" s="13" t="s">
        <v>350</v>
      </c>
      <c r="G8689" s="17">
        <v>2E-3</v>
      </c>
      <c r="H8689" s="13" t="s">
        <v>238</v>
      </c>
      <c r="I8689" s="13" t="s">
        <v>51</v>
      </c>
    </row>
    <row r="8690" spans="1:9" ht="21" customHeight="1">
      <c r="A8690" s="13" t="s">
        <v>113</v>
      </c>
      <c r="B8690" s="13" t="s">
        <v>112</v>
      </c>
      <c r="C8690" s="15">
        <v>45170</v>
      </c>
      <c r="D8690" s="15">
        <v>45199</v>
      </c>
      <c r="E8690" s="13" t="s">
        <v>337</v>
      </c>
      <c r="F8690" s="13" t="s">
        <v>359</v>
      </c>
      <c r="G8690" s="17">
        <v>2E-3</v>
      </c>
      <c r="H8690" s="13" t="s">
        <v>238</v>
      </c>
      <c r="I8690" s="13" t="s">
        <v>51</v>
      </c>
    </row>
    <row r="8691" spans="1:9" ht="21" customHeight="1">
      <c r="A8691" s="13" t="s">
        <v>113</v>
      </c>
      <c r="B8691" s="13" t="s">
        <v>112</v>
      </c>
      <c r="C8691" s="15">
        <v>45170</v>
      </c>
      <c r="D8691" s="15">
        <v>45199</v>
      </c>
      <c r="E8691" s="13" t="s">
        <v>337</v>
      </c>
      <c r="F8691" s="13" t="s">
        <v>353</v>
      </c>
      <c r="G8691" s="17">
        <v>2E-3</v>
      </c>
      <c r="H8691" s="13" t="s">
        <v>238</v>
      </c>
      <c r="I8691" s="13" t="s">
        <v>51</v>
      </c>
    </row>
    <row r="8692" spans="1:9" ht="21" customHeight="1">
      <c r="A8692" s="13" t="s">
        <v>113</v>
      </c>
      <c r="B8692" s="13" t="s">
        <v>112</v>
      </c>
      <c r="C8692" s="15">
        <v>45170</v>
      </c>
      <c r="D8692" s="15">
        <v>45199</v>
      </c>
      <c r="E8692" s="13" t="s">
        <v>337</v>
      </c>
      <c r="F8692" s="13" t="s">
        <v>344</v>
      </c>
      <c r="G8692" s="17">
        <v>2E-3</v>
      </c>
      <c r="H8692" s="13" t="s">
        <v>238</v>
      </c>
      <c r="I8692" s="13" t="s">
        <v>51</v>
      </c>
    </row>
    <row r="8693" spans="1:9" ht="21" customHeight="1">
      <c r="A8693" s="13" t="s">
        <v>113</v>
      </c>
      <c r="B8693" s="13" t="s">
        <v>112</v>
      </c>
      <c r="C8693" s="15">
        <v>45170</v>
      </c>
      <c r="D8693" s="15">
        <v>45199</v>
      </c>
      <c r="E8693" s="13" t="s">
        <v>337</v>
      </c>
      <c r="F8693" s="13" t="s">
        <v>360</v>
      </c>
      <c r="G8693" s="17">
        <v>2E-3</v>
      </c>
      <c r="H8693" s="13" t="s">
        <v>238</v>
      </c>
      <c r="I8693" s="13" t="s">
        <v>51</v>
      </c>
    </row>
    <row r="8694" spans="1:9" ht="21" customHeight="1">
      <c r="A8694" s="13" t="s">
        <v>113</v>
      </c>
      <c r="B8694" s="13" t="s">
        <v>112</v>
      </c>
      <c r="C8694" s="15">
        <v>45170</v>
      </c>
      <c r="D8694" s="15">
        <v>45199</v>
      </c>
      <c r="E8694" s="13" t="s">
        <v>337</v>
      </c>
      <c r="F8694" s="13" t="s">
        <v>361</v>
      </c>
      <c r="G8694" s="17">
        <v>1E-3</v>
      </c>
      <c r="H8694" s="13" t="s">
        <v>238</v>
      </c>
      <c r="I8694" s="13" t="s">
        <v>51</v>
      </c>
    </row>
    <row r="8695" spans="1:9" ht="21" customHeight="1">
      <c r="A8695" s="13" t="s">
        <v>113</v>
      </c>
      <c r="B8695" s="13" t="s">
        <v>112</v>
      </c>
      <c r="C8695" s="15">
        <v>45170</v>
      </c>
      <c r="D8695" s="15">
        <v>45199</v>
      </c>
      <c r="E8695" s="13" t="s">
        <v>337</v>
      </c>
      <c r="F8695" s="13" t="s">
        <v>362</v>
      </c>
      <c r="G8695" s="17">
        <v>1E-3</v>
      </c>
      <c r="H8695" s="13" t="s">
        <v>238</v>
      </c>
      <c r="I8695" s="13" t="s">
        <v>51</v>
      </c>
    </row>
    <row r="8696" spans="1:9" ht="21" customHeight="1">
      <c r="A8696" s="13" t="s">
        <v>113</v>
      </c>
      <c r="B8696" s="13" t="s">
        <v>112</v>
      </c>
      <c r="C8696" s="15">
        <v>45170</v>
      </c>
      <c r="D8696" s="15">
        <v>45199</v>
      </c>
      <c r="E8696" s="13" t="s">
        <v>337</v>
      </c>
      <c r="F8696" s="13" t="s">
        <v>358</v>
      </c>
      <c r="G8696" s="17">
        <v>1E-3</v>
      </c>
      <c r="H8696" s="13" t="s">
        <v>238</v>
      </c>
      <c r="I8696" s="13" t="s">
        <v>51</v>
      </c>
    </row>
    <row r="8697" spans="1:9" ht="21" customHeight="1">
      <c r="A8697" s="13" t="s">
        <v>113</v>
      </c>
      <c r="B8697" s="13" t="s">
        <v>112</v>
      </c>
      <c r="C8697" s="15">
        <v>45170</v>
      </c>
      <c r="D8697" s="15">
        <v>45199</v>
      </c>
      <c r="E8697" s="13" t="s">
        <v>490</v>
      </c>
      <c r="F8697" s="13" t="s">
        <v>492</v>
      </c>
      <c r="G8697" s="17">
        <v>0.01</v>
      </c>
      <c r="H8697" s="13" t="s">
        <v>238</v>
      </c>
      <c r="I8697" s="13" t="s">
        <v>51</v>
      </c>
    </row>
    <row r="8698" spans="1:9" ht="21" customHeight="1">
      <c r="A8698" s="13" t="s">
        <v>113</v>
      </c>
      <c r="B8698" s="13" t="s">
        <v>112</v>
      </c>
      <c r="C8698" s="15">
        <v>45170</v>
      </c>
      <c r="D8698" s="15">
        <v>45199</v>
      </c>
      <c r="E8698" s="13" t="s">
        <v>490</v>
      </c>
      <c r="F8698" s="13" t="s">
        <v>392</v>
      </c>
      <c r="G8698" s="17">
        <v>8.0000000000000002E-3</v>
      </c>
      <c r="H8698" s="13" t="s">
        <v>238</v>
      </c>
      <c r="I8698" s="13" t="s">
        <v>51</v>
      </c>
    </row>
    <row r="8699" spans="1:9" ht="21" customHeight="1">
      <c r="A8699" s="13" t="s">
        <v>113</v>
      </c>
      <c r="B8699" s="13" t="s">
        <v>112</v>
      </c>
      <c r="C8699" s="15">
        <v>45170</v>
      </c>
      <c r="D8699" s="15">
        <v>45199</v>
      </c>
      <c r="E8699" s="13" t="s">
        <v>490</v>
      </c>
      <c r="F8699" s="13" t="s">
        <v>493</v>
      </c>
      <c r="G8699" s="17">
        <v>6.9999999999999993E-3</v>
      </c>
      <c r="H8699" s="13" t="s">
        <v>238</v>
      </c>
      <c r="I8699" s="13" t="s">
        <v>51</v>
      </c>
    </row>
    <row r="8700" spans="1:9" ht="21" customHeight="1">
      <c r="A8700" s="13" t="s">
        <v>113</v>
      </c>
      <c r="B8700" s="13" t="s">
        <v>112</v>
      </c>
      <c r="C8700" s="15">
        <v>45170</v>
      </c>
      <c r="D8700" s="15">
        <v>45199</v>
      </c>
      <c r="E8700" s="13" t="s">
        <v>490</v>
      </c>
      <c r="F8700" s="13" t="s">
        <v>491</v>
      </c>
      <c r="G8700" s="17">
        <v>6.0000000000000001E-3</v>
      </c>
      <c r="H8700" s="13" t="s">
        <v>238</v>
      </c>
      <c r="I8700" s="13" t="s">
        <v>51</v>
      </c>
    </row>
    <row r="8701" spans="1:9" ht="21" customHeight="1">
      <c r="A8701" s="13" t="s">
        <v>113</v>
      </c>
      <c r="B8701" s="13" t="s">
        <v>112</v>
      </c>
      <c r="C8701" s="15">
        <v>45170</v>
      </c>
      <c r="D8701" s="15">
        <v>45199</v>
      </c>
      <c r="E8701" s="13" t="s">
        <v>490</v>
      </c>
      <c r="F8701" s="13" t="s">
        <v>366</v>
      </c>
      <c r="G8701" s="17">
        <v>5.0000000000000001E-3</v>
      </c>
      <c r="H8701" s="13" t="s">
        <v>238</v>
      </c>
      <c r="I8701" s="13" t="s">
        <v>51</v>
      </c>
    </row>
    <row r="8702" spans="1:9" ht="21" customHeight="1">
      <c r="A8702" s="13" t="s">
        <v>113</v>
      </c>
      <c r="B8702" s="13" t="s">
        <v>112</v>
      </c>
      <c r="C8702" s="15">
        <v>45170</v>
      </c>
      <c r="D8702" s="15">
        <v>45199</v>
      </c>
      <c r="E8702" s="13" t="s">
        <v>490</v>
      </c>
      <c r="F8702" s="13" t="s">
        <v>364</v>
      </c>
      <c r="G8702" s="17">
        <v>2E-3</v>
      </c>
      <c r="H8702" s="13" t="s">
        <v>238</v>
      </c>
      <c r="I8702" s="13" t="s">
        <v>51</v>
      </c>
    </row>
    <row r="8703" spans="1:9" ht="21" customHeight="1">
      <c r="A8703" s="13" t="s">
        <v>113</v>
      </c>
      <c r="B8703" s="13" t="s">
        <v>112</v>
      </c>
      <c r="C8703" s="15">
        <v>45170</v>
      </c>
      <c r="D8703" s="15">
        <v>45199</v>
      </c>
      <c r="E8703" s="13" t="s">
        <v>490</v>
      </c>
      <c r="F8703" s="13" t="s">
        <v>395</v>
      </c>
      <c r="G8703" s="17">
        <v>2E-3</v>
      </c>
      <c r="H8703" s="13" t="s">
        <v>238</v>
      </c>
      <c r="I8703" s="13" t="s">
        <v>51</v>
      </c>
    </row>
    <row r="8704" spans="1:9" ht="21" customHeight="1">
      <c r="A8704" s="13" t="s">
        <v>113</v>
      </c>
      <c r="B8704" s="13" t="s">
        <v>112</v>
      </c>
      <c r="C8704" s="15">
        <v>45170</v>
      </c>
      <c r="D8704" s="15">
        <v>45199</v>
      </c>
      <c r="E8704" s="13" t="s">
        <v>490</v>
      </c>
      <c r="F8704" s="13" t="s">
        <v>362</v>
      </c>
      <c r="G8704" s="17">
        <v>1E-3</v>
      </c>
      <c r="H8704" s="13" t="s">
        <v>238</v>
      </c>
      <c r="I8704" s="13" t="s">
        <v>51</v>
      </c>
    </row>
    <row r="8705" spans="1:9" ht="21" customHeight="1">
      <c r="A8705" s="13" t="s">
        <v>113</v>
      </c>
      <c r="B8705" s="13" t="s">
        <v>112</v>
      </c>
      <c r="C8705" s="15">
        <v>45170</v>
      </c>
      <c r="D8705" s="15">
        <v>45199</v>
      </c>
      <c r="E8705" s="13" t="s">
        <v>490</v>
      </c>
      <c r="F8705" s="13" t="s">
        <v>86</v>
      </c>
      <c r="G8705" s="17">
        <v>0</v>
      </c>
      <c r="H8705" s="13" t="s">
        <v>238</v>
      </c>
      <c r="I8705" s="13" t="s">
        <v>51</v>
      </c>
    </row>
    <row r="8706" spans="1:9" ht="21" customHeight="1">
      <c r="A8706" s="13" t="s">
        <v>113</v>
      </c>
      <c r="B8706" s="13" t="s">
        <v>112</v>
      </c>
      <c r="C8706" s="15">
        <v>45170</v>
      </c>
      <c r="D8706" s="15">
        <v>45199</v>
      </c>
      <c r="E8706" s="13" t="s">
        <v>88</v>
      </c>
      <c r="F8706" s="13" t="s">
        <v>451</v>
      </c>
      <c r="G8706" s="17">
        <v>6.0000000000000001E-3</v>
      </c>
      <c r="H8706" s="13" t="s">
        <v>238</v>
      </c>
      <c r="I8706" s="13" t="s">
        <v>51</v>
      </c>
    </row>
    <row r="8707" spans="1:9" ht="21" customHeight="1">
      <c r="A8707" s="13" t="s">
        <v>113</v>
      </c>
      <c r="B8707" s="13" t="s">
        <v>112</v>
      </c>
      <c r="C8707" s="15">
        <v>45170</v>
      </c>
      <c r="D8707" s="15">
        <v>45199</v>
      </c>
      <c r="E8707" s="13" t="s">
        <v>88</v>
      </c>
      <c r="F8707" s="13" t="s">
        <v>458</v>
      </c>
      <c r="G8707" s="17">
        <v>4.0000000000000001E-3</v>
      </c>
      <c r="H8707" s="13" t="s">
        <v>238</v>
      </c>
      <c r="I8707" s="13" t="s">
        <v>51</v>
      </c>
    </row>
    <row r="8708" spans="1:9" ht="21" customHeight="1">
      <c r="A8708" s="13" t="s">
        <v>113</v>
      </c>
      <c r="B8708" s="13" t="s">
        <v>112</v>
      </c>
      <c r="C8708" s="15">
        <v>45170</v>
      </c>
      <c r="D8708" s="15">
        <v>45199</v>
      </c>
      <c r="E8708" s="13" t="s">
        <v>88</v>
      </c>
      <c r="F8708" s="13" t="s">
        <v>453</v>
      </c>
      <c r="G8708" s="17">
        <v>3.0000000000000001E-3</v>
      </c>
      <c r="H8708" s="13" t="s">
        <v>238</v>
      </c>
      <c r="I8708" s="13" t="s">
        <v>51</v>
      </c>
    </row>
    <row r="8709" spans="1:9" ht="21" customHeight="1">
      <c r="A8709" s="13" t="s">
        <v>113</v>
      </c>
      <c r="B8709" s="13" t="s">
        <v>112</v>
      </c>
      <c r="C8709" s="15">
        <v>45170</v>
      </c>
      <c r="D8709" s="15">
        <v>45199</v>
      </c>
      <c r="E8709" s="13" t="s">
        <v>88</v>
      </c>
      <c r="F8709" s="13" t="s">
        <v>454</v>
      </c>
      <c r="G8709" s="17">
        <v>3.0000000000000001E-3</v>
      </c>
      <c r="H8709" s="13" t="s">
        <v>238</v>
      </c>
      <c r="I8709" s="13" t="s">
        <v>51</v>
      </c>
    </row>
    <row r="8710" spans="1:9" ht="21" customHeight="1">
      <c r="A8710" s="13" t="s">
        <v>113</v>
      </c>
      <c r="B8710" s="13" t="s">
        <v>112</v>
      </c>
      <c r="C8710" s="15">
        <v>45170</v>
      </c>
      <c r="D8710" s="15">
        <v>45199</v>
      </c>
      <c r="E8710" s="13" t="s">
        <v>88</v>
      </c>
      <c r="F8710" s="13" t="s">
        <v>452</v>
      </c>
      <c r="G8710" s="17">
        <v>2E-3</v>
      </c>
      <c r="H8710" s="13" t="s">
        <v>238</v>
      </c>
      <c r="I8710" s="13" t="s">
        <v>51</v>
      </c>
    </row>
    <row r="8711" spans="1:9" ht="21" customHeight="1">
      <c r="A8711" s="13" t="s">
        <v>113</v>
      </c>
      <c r="B8711" s="13" t="s">
        <v>112</v>
      </c>
      <c r="C8711" s="15">
        <v>45170</v>
      </c>
      <c r="D8711" s="15">
        <v>45199</v>
      </c>
      <c r="E8711" s="13" t="s">
        <v>88</v>
      </c>
      <c r="F8711" s="13" t="s">
        <v>455</v>
      </c>
      <c r="G8711" s="17">
        <v>2E-3</v>
      </c>
      <c r="H8711" s="13" t="s">
        <v>238</v>
      </c>
      <c r="I8711" s="13" t="s">
        <v>51</v>
      </c>
    </row>
    <row r="8712" spans="1:9" ht="21" customHeight="1">
      <c r="A8712" s="13" t="s">
        <v>113</v>
      </c>
      <c r="B8712" s="13" t="s">
        <v>112</v>
      </c>
      <c r="C8712" s="15">
        <v>45170</v>
      </c>
      <c r="D8712" s="15">
        <v>45199</v>
      </c>
      <c r="E8712" s="13" t="s">
        <v>88</v>
      </c>
      <c r="F8712" s="13" t="s">
        <v>468</v>
      </c>
      <c r="G8712" s="17">
        <v>2E-3</v>
      </c>
      <c r="H8712" s="13" t="s">
        <v>238</v>
      </c>
      <c r="I8712" s="13" t="s">
        <v>51</v>
      </c>
    </row>
    <row r="8713" spans="1:9" ht="21" customHeight="1">
      <c r="A8713" s="13" t="s">
        <v>113</v>
      </c>
      <c r="B8713" s="13" t="s">
        <v>112</v>
      </c>
      <c r="C8713" s="15">
        <v>45170</v>
      </c>
      <c r="D8713" s="15">
        <v>45199</v>
      </c>
      <c r="E8713" s="13" t="s">
        <v>88</v>
      </c>
      <c r="F8713" s="13" t="s">
        <v>469</v>
      </c>
      <c r="G8713" s="17">
        <v>2E-3</v>
      </c>
      <c r="H8713" s="13" t="s">
        <v>238</v>
      </c>
      <c r="I8713" s="13" t="s">
        <v>51</v>
      </c>
    </row>
    <row r="8714" spans="1:9" ht="21" customHeight="1">
      <c r="A8714" s="13" t="s">
        <v>113</v>
      </c>
      <c r="B8714" s="13" t="s">
        <v>112</v>
      </c>
      <c r="C8714" s="15">
        <v>45170</v>
      </c>
      <c r="D8714" s="15">
        <v>45199</v>
      </c>
      <c r="E8714" s="13" t="s">
        <v>88</v>
      </c>
      <c r="F8714" s="13" t="s">
        <v>456</v>
      </c>
      <c r="G8714" s="17">
        <v>1E-3</v>
      </c>
      <c r="H8714" s="13" t="s">
        <v>238</v>
      </c>
      <c r="I8714" s="13" t="s">
        <v>51</v>
      </c>
    </row>
    <row r="8715" spans="1:9" ht="21" customHeight="1">
      <c r="A8715" s="13" t="s">
        <v>113</v>
      </c>
      <c r="B8715" s="13" t="s">
        <v>112</v>
      </c>
      <c r="C8715" s="15">
        <v>45170</v>
      </c>
      <c r="D8715" s="15">
        <v>45199</v>
      </c>
      <c r="E8715" s="13" t="s">
        <v>88</v>
      </c>
      <c r="F8715" s="13" t="s">
        <v>459</v>
      </c>
      <c r="G8715" s="17">
        <v>1E-3</v>
      </c>
      <c r="H8715" s="13" t="s">
        <v>238</v>
      </c>
      <c r="I8715" s="13" t="s">
        <v>51</v>
      </c>
    </row>
    <row r="8716" spans="1:9" ht="21" customHeight="1">
      <c r="A8716" s="13" t="s">
        <v>113</v>
      </c>
      <c r="B8716" s="13" t="s">
        <v>112</v>
      </c>
      <c r="C8716" s="15">
        <v>45170</v>
      </c>
      <c r="D8716" s="15">
        <v>45199</v>
      </c>
      <c r="E8716" s="13" t="s">
        <v>88</v>
      </c>
      <c r="F8716" s="13" t="s">
        <v>460</v>
      </c>
      <c r="G8716" s="17">
        <v>1E-3</v>
      </c>
      <c r="H8716" s="13" t="s">
        <v>238</v>
      </c>
      <c r="I8716" s="13" t="s">
        <v>51</v>
      </c>
    </row>
    <row r="8717" spans="1:9" ht="21" customHeight="1">
      <c r="A8717" s="13" t="s">
        <v>113</v>
      </c>
      <c r="B8717" s="13" t="s">
        <v>112</v>
      </c>
      <c r="C8717" s="15">
        <v>45170</v>
      </c>
      <c r="D8717" s="15">
        <v>45199</v>
      </c>
      <c r="E8717" s="13" t="s">
        <v>88</v>
      </c>
      <c r="F8717" s="13" t="s">
        <v>457</v>
      </c>
      <c r="G8717" s="17">
        <v>1E-3</v>
      </c>
      <c r="H8717" s="13" t="s">
        <v>238</v>
      </c>
      <c r="I8717" s="13" t="s">
        <v>51</v>
      </c>
    </row>
    <row r="8718" spans="1:9" ht="21" customHeight="1">
      <c r="A8718" s="13" t="s">
        <v>113</v>
      </c>
      <c r="B8718" s="13" t="s">
        <v>112</v>
      </c>
      <c r="C8718" s="15">
        <v>45170</v>
      </c>
      <c r="D8718" s="15">
        <v>45199</v>
      </c>
      <c r="E8718" s="13" t="s">
        <v>88</v>
      </c>
      <c r="F8718" s="13" t="s">
        <v>466</v>
      </c>
      <c r="G8718" s="17">
        <v>1E-3</v>
      </c>
      <c r="H8718" s="13" t="s">
        <v>238</v>
      </c>
      <c r="I8718" s="13" t="s">
        <v>51</v>
      </c>
    </row>
    <row r="8719" spans="1:9" ht="21" customHeight="1">
      <c r="A8719" s="13" t="s">
        <v>113</v>
      </c>
      <c r="B8719" s="13" t="s">
        <v>112</v>
      </c>
      <c r="C8719" s="15">
        <v>45170</v>
      </c>
      <c r="D8719" s="15">
        <v>45199</v>
      </c>
      <c r="E8719" s="13" t="s">
        <v>88</v>
      </c>
      <c r="F8719" s="13" t="s">
        <v>467</v>
      </c>
      <c r="G8719" s="17">
        <v>1E-3</v>
      </c>
      <c r="H8719" s="13" t="s">
        <v>238</v>
      </c>
      <c r="I8719" s="13" t="s">
        <v>51</v>
      </c>
    </row>
    <row r="8720" spans="1:9" ht="21" customHeight="1">
      <c r="A8720" s="13" t="s">
        <v>113</v>
      </c>
      <c r="B8720" s="13" t="s">
        <v>112</v>
      </c>
      <c r="C8720" s="15">
        <v>45170</v>
      </c>
      <c r="D8720" s="15">
        <v>45199</v>
      </c>
      <c r="E8720" s="13" t="s">
        <v>88</v>
      </c>
      <c r="F8720" s="13" t="s">
        <v>470</v>
      </c>
      <c r="G8720" s="17">
        <v>1E-3</v>
      </c>
      <c r="H8720" s="13" t="s">
        <v>238</v>
      </c>
      <c r="I8720" s="13" t="s">
        <v>51</v>
      </c>
    </row>
    <row r="8721" spans="1:9" ht="21" customHeight="1">
      <c r="A8721" s="13" t="s">
        <v>113</v>
      </c>
      <c r="B8721" s="13" t="s">
        <v>112</v>
      </c>
      <c r="C8721" s="15">
        <v>45170</v>
      </c>
      <c r="D8721" s="15">
        <v>45199</v>
      </c>
      <c r="E8721" s="13" t="s">
        <v>88</v>
      </c>
      <c r="F8721" s="13" t="s">
        <v>461</v>
      </c>
      <c r="G8721" s="17">
        <v>0</v>
      </c>
      <c r="H8721" s="13" t="s">
        <v>238</v>
      </c>
      <c r="I8721" s="13" t="s">
        <v>51</v>
      </c>
    </row>
    <row r="8722" spans="1:9" ht="21" customHeight="1">
      <c r="A8722" s="13" t="s">
        <v>113</v>
      </c>
      <c r="B8722" s="13" t="s">
        <v>112</v>
      </c>
      <c r="C8722" s="15">
        <v>45170</v>
      </c>
      <c r="D8722" s="15">
        <v>45199</v>
      </c>
      <c r="E8722" s="13" t="s">
        <v>88</v>
      </c>
      <c r="F8722" s="13" t="s">
        <v>462</v>
      </c>
      <c r="G8722" s="17">
        <v>0</v>
      </c>
      <c r="H8722" s="13" t="s">
        <v>238</v>
      </c>
      <c r="I8722" s="13" t="s">
        <v>51</v>
      </c>
    </row>
    <row r="8723" spans="1:9" ht="21" customHeight="1">
      <c r="A8723" s="13" t="s">
        <v>113</v>
      </c>
      <c r="B8723" s="13" t="s">
        <v>112</v>
      </c>
      <c r="C8723" s="15">
        <v>45170</v>
      </c>
      <c r="D8723" s="15">
        <v>45199</v>
      </c>
      <c r="E8723" s="13" t="s">
        <v>88</v>
      </c>
      <c r="F8723" s="13" t="s">
        <v>463</v>
      </c>
      <c r="G8723" s="17">
        <v>0</v>
      </c>
      <c r="H8723" s="13" t="s">
        <v>238</v>
      </c>
      <c r="I8723" s="13" t="s">
        <v>51</v>
      </c>
    </row>
    <row r="8724" spans="1:9" ht="21" customHeight="1">
      <c r="A8724" s="13" t="s">
        <v>113</v>
      </c>
      <c r="B8724" s="13" t="s">
        <v>112</v>
      </c>
      <c r="C8724" s="15">
        <v>45170</v>
      </c>
      <c r="D8724" s="15">
        <v>45199</v>
      </c>
      <c r="E8724" s="13" t="s">
        <v>88</v>
      </c>
      <c r="F8724" s="13" t="s">
        <v>464</v>
      </c>
      <c r="G8724" s="17">
        <v>0</v>
      </c>
      <c r="H8724" s="13" t="s">
        <v>238</v>
      </c>
      <c r="I8724" s="13" t="s">
        <v>51</v>
      </c>
    </row>
    <row r="8725" spans="1:9" ht="21" customHeight="1">
      <c r="A8725" s="13" t="s">
        <v>113</v>
      </c>
      <c r="B8725" s="13" t="s">
        <v>112</v>
      </c>
      <c r="C8725" s="15">
        <v>45170</v>
      </c>
      <c r="D8725" s="15">
        <v>45199</v>
      </c>
      <c r="E8725" s="13" t="s">
        <v>88</v>
      </c>
      <c r="F8725" s="13" t="s">
        <v>465</v>
      </c>
      <c r="G8725" s="17">
        <v>0</v>
      </c>
      <c r="H8725" s="13" t="s">
        <v>238</v>
      </c>
      <c r="I8725" s="13" t="s">
        <v>51</v>
      </c>
    </row>
    <row r="8726" spans="1:9" ht="21" customHeight="1">
      <c r="A8726" s="13" t="s">
        <v>113</v>
      </c>
      <c r="B8726" s="13" t="s">
        <v>112</v>
      </c>
      <c r="C8726" s="15">
        <v>45170</v>
      </c>
      <c r="D8726" s="15">
        <v>45199</v>
      </c>
      <c r="E8726" s="13" t="s">
        <v>88</v>
      </c>
      <c r="F8726" s="13" t="s">
        <v>471</v>
      </c>
      <c r="G8726" s="17">
        <v>0</v>
      </c>
      <c r="H8726" s="13" t="s">
        <v>238</v>
      </c>
      <c r="I8726" s="13" t="s">
        <v>51</v>
      </c>
    </row>
    <row r="8727" spans="1:9" ht="21" customHeight="1">
      <c r="A8727" s="13" t="s">
        <v>113</v>
      </c>
      <c r="B8727" s="13" t="s">
        <v>112</v>
      </c>
      <c r="C8727" s="15">
        <v>45170</v>
      </c>
      <c r="D8727" s="15">
        <v>45199</v>
      </c>
      <c r="E8727" s="13" t="s">
        <v>88</v>
      </c>
      <c r="F8727" s="13" t="s">
        <v>472</v>
      </c>
      <c r="G8727" s="17">
        <v>0</v>
      </c>
      <c r="H8727" s="13" t="s">
        <v>238</v>
      </c>
      <c r="I8727" s="13" t="s">
        <v>51</v>
      </c>
    </row>
    <row r="8728" spans="1:9" ht="21" customHeight="1">
      <c r="A8728" s="13" t="s">
        <v>113</v>
      </c>
      <c r="B8728" s="13" t="s">
        <v>112</v>
      </c>
      <c r="C8728" s="15">
        <v>45170</v>
      </c>
      <c r="D8728" s="15">
        <v>45199</v>
      </c>
      <c r="E8728" s="13" t="s">
        <v>88</v>
      </c>
      <c r="F8728" s="13" t="s">
        <v>473</v>
      </c>
      <c r="G8728" s="17">
        <v>0</v>
      </c>
      <c r="H8728" s="13" t="s">
        <v>238</v>
      </c>
      <c r="I8728" s="13" t="s">
        <v>51</v>
      </c>
    </row>
    <row r="8729" spans="1:9" ht="21" customHeight="1">
      <c r="A8729" s="13" t="s">
        <v>113</v>
      </c>
      <c r="B8729" s="13" t="s">
        <v>112</v>
      </c>
      <c r="C8729" s="15">
        <v>45170</v>
      </c>
      <c r="D8729" s="15">
        <v>45199</v>
      </c>
      <c r="E8729" s="13" t="s">
        <v>505</v>
      </c>
      <c r="F8729" s="13" t="s">
        <v>395</v>
      </c>
      <c r="G8729" s="17">
        <v>8.0000000000000002E-3</v>
      </c>
      <c r="H8729" s="13" t="s">
        <v>238</v>
      </c>
      <c r="I8729" s="13" t="s">
        <v>51</v>
      </c>
    </row>
    <row r="8730" spans="1:9" ht="21" customHeight="1">
      <c r="A8730" s="13" t="s">
        <v>113</v>
      </c>
      <c r="B8730" s="13" t="s">
        <v>112</v>
      </c>
      <c r="C8730" s="15">
        <v>45170</v>
      </c>
      <c r="D8730" s="15">
        <v>45199</v>
      </c>
      <c r="E8730" s="13" t="s">
        <v>505</v>
      </c>
      <c r="F8730" s="13" t="s">
        <v>392</v>
      </c>
      <c r="G8730" s="17">
        <v>6.9999999999999993E-3</v>
      </c>
      <c r="H8730" s="13" t="s">
        <v>238</v>
      </c>
      <c r="I8730" s="13" t="s">
        <v>51</v>
      </c>
    </row>
    <row r="8731" spans="1:9" ht="21" customHeight="1">
      <c r="A8731" s="13" t="s">
        <v>113</v>
      </c>
      <c r="B8731" s="13" t="s">
        <v>112</v>
      </c>
      <c r="C8731" s="15">
        <v>45170</v>
      </c>
      <c r="D8731" s="15">
        <v>45199</v>
      </c>
      <c r="E8731" s="13" t="s">
        <v>505</v>
      </c>
      <c r="F8731" s="13" t="s">
        <v>506</v>
      </c>
      <c r="G8731" s="17">
        <v>6.0000000000000001E-3</v>
      </c>
      <c r="H8731" s="13" t="s">
        <v>238</v>
      </c>
      <c r="I8731" s="13" t="s">
        <v>51</v>
      </c>
    </row>
    <row r="8732" spans="1:9" ht="21" customHeight="1">
      <c r="A8732" s="13" t="s">
        <v>113</v>
      </c>
      <c r="B8732" s="13" t="s">
        <v>112</v>
      </c>
      <c r="C8732" s="15">
        <v>45170</v>
      </c>
      <c r="D8732" s="15">
        <v>45199</v>
      </c>
      <c r="E8732" s="13" t="s">
        <v>505</v>
      </c>
      <c r="F8732" s="13" t="s">
        <v>362</v>
      </c>
      <c r="G8732" s="17">
        <v>5.0000000000000001E-3</v>
      </c>
      <c r="H8732" s="13" t="s">
        <v>238</v>
      </c>
      <c r="I8732" s="13" t="s">
        <v>51</v>
      </c>
    </row>
    <row r="8733" spans="1:9" ht="21" customHeight="1">
      <c r="A8733" s="13" t="s">
        <v>113</v>
      </c>
      <c r="B8733" s="13" t="s">
        <v>112</v>
      </c>
      <c r="C8733" s="15">
        <v>45170</v>
      </c>
      <c r="D8733" s="15">
        <v>45199</v>
      </c>
      <c r="E8733" s="13" t="s">
        <v>505</v>
      </c>
      <c r="F8733" s="13" t="s">
        <v>366</v>
      </c>
      <c r="G8733" s="17">
        <v>4.0000000000000001E-3</v>
      </c>
      <c r="H8733" s="13" t="s">
        <v>238</v>
      </c>
      <c r="I8733" s="13" t="s">
        <v>51</v>
      </c>
    </row>
    <row r="8734" spans="1:9" ht="21" customHeight="1">
      <c r="A8734" s="13" t="s">
        <v>113</v>
      </c>
      <c r="B8734" s="13" t="s">
        <v>112</v>
      </c>
      <c r="C8734" s="15">
        <v>45170</v>
      </c>
      <c r="D8734" s="15">
        <v>45199</v>
      </c>
      <c r="E8734" s="13" t="s">
        <v>143</v>
      </c>
      <c r="F8734" s="13" t="s">
        <v>379</v>
      </c>
      <c r="G8734" s="17">
        <v>5.0000000000000001E-3</v>
      </c>
      <c r="H8734" s="13" t="s">
        <v>238</v>
      </c>
      <c r="I8734" s="13" t="s">
        <v>51</v>
      </c>
    </row>
    <row r="8735" spans="1:9" ht="21" customHeight="1">
      <c r="A8735" s="13" t="s">
        <v>113</v>
      </c>
      <c r="B8735" s="13" t="s">
        <v>112</v>
      </c>
      <c r="C8735" s="15">
        <v>45170</v>
      </c>
      <c r="D8735" s="15">
        <v>45199</v>
      </c>
      <c r="E8735" s="13" t="s">
        <v>143</v>
      </c>
      <c r="F8735" s="13" t="s">
        <v>378</v>
      </c>
      <c r="G8735" s="17">
        <v>4.0000000000000001E-3</v>
      </c>
      <c r="H8735" s="13" t="s">
        <v>238</v>
      </c>
      <c r="I8735" s="13" t="s">
        <v>51</v>
      </c>
    </row>
    <row r="8736" spans="1:9" ht="21" customHeight="1">
      <c r="A8736" s="13" t="s">
        <v>113</v>
      </c>
      <c r="B8736" s="13" t="s">
        <v>112</v>
      </c>
      <c r="C8736" s="15">
        <v>45170</v>
      </c>
      <c r="D8736" s="15">
        <v>45199</v>
      </c>
      <c r="E8736" s="13" t="s">
        <v>143</v>
      </c>
      <c r="F8736" s="13" t="s">
        <v>376</v>
      </c>
      <c r="G8736" s="17">
        <v>3.0000000000000001E-3</v>
      </c>
      <c r="H8736" s="13" t="s">
        <v>238</v>
      </c>
      <c r="I8736" s="13" t="s">
        <v>51</v>
      </c>
    </row>
    <row r="8737" spans="1:9" ht="21" customHeight="1">
      <c r="A8737" s="13" t="s">
        <v>113</v>
      </c>
      <c r="B8737" s="13" t="s">
        <v>112</v>
      </c>
      <c r="C8737" s="15">
        <v>45170</v>
      </c>
      <c r="D8737" s="15">
        <v>45199</v>
      </c>
      <c r="E8737" s="13" t="s">
        <v>143</v>
      </c>
      <c r="F8737" s="13" t="s">
        <v>377</v>
      </c>
      <c r="G8737" s="17">
        <v>3.0000000000000001E-3</v>
      </c>
      <c r="H8737" s="13" t="s">
        <v>238</v>
      </c>
      <c r="I8737" s="13" t="s">
        <v>51</v>
      </c>
    </row>
    <row r="8738" spans="1:9" ht="21" customHeight="1">
      <c r="A8738" s="13" t="s">
        <v>113</v>
      </c>
      <c r="B8738" s="13" t="s">
        <v>112</v>
      </c>
      <c r="C8738" s="15">
        <v>45170</v>
      </c>
      <c r="D8738" s="15">
        <v>45199</v>
      </c>
      <c r="E8738" s="13" t="s">
        <v>143</v>
      </c>
      <c r="F8738" s="13" t="s">
        <v>382</v>
      </c>
      <c r="G8738" s="17">
        <v>3.0000000000000001E-3</v>
      </c>
      <c r="H8738" s="13" t="s">
        <v>238</v>
      </c>
      <c r="I8738" s="13" t="s">
        <v>51</v>
      </c>
    </row>
    <row r="8739" spans="1:9" ht="21" customHeight="1">
      <c r="A8739" s="13" t="s">
        <v>113</v>
      </c>
      <c r="B8739" s="13" t="s">
        <v>112</v>
      </c>
      <c r="C8739" s="15">
        <v>45170</v>
      </c>
      <c r="D8739" s="15">
        <v>45199</v>
      </c>
      <c r="E8739" s="13" t="s">
        <v>143</v>
      </c>
      <c r="F8739" s="13" t="s">
        <v>380</v>
      </c>
      <c r="G8739" s="17">
        <v>2E-3</v>
      </c>
      <c r="H8739" s="13" t="s">
        <v>238</v>
      </c>
      <c r="I8739" s="13" t="s">
        <v>51</v>
      </c>
    </row>
    <row r="8740" spans="1:9" ht="21" customHeight="1">
      <c r="A8740" s="13" t="s">
        <v>113</v>
      </c>
      <c r="B8740" s="13" t="s">
        <v>112</v>
      </c>
      <c r="C8740" s="15">
        <v>45170</v>
      </c>
      <c r="D8740" s="15">
        <v>45199</v>
      </c>
      <c r="E8740" s="13" t="s">
        <v>143</v>
      </c>
      <c r="F8740" s="13" t="s">
        <v>381</v>
      </c>
      <c r="G8740" s="17">
        <v>1E-3</v>
      </c>
      <c r="H8740" s="13" t="s">
        <v>238</v>
      </c>
      <c r="I8740" s="13" t="s">
        <v>51</v>
      </c>
    </row>
    <row r="8741" spans="1:9" ht="21" customHeight="1">
      <c r="A8741" s="13" t="s">
        <v>113</v>
      </c>
      <c r="B8741" s="13" t="s">
        <v>112</v>
      </c>
      <c r="C8741" s="15">
        <v>45170</v>
      </c>
      <c r="D8741" s="15">
        <v>45199</v>
      </c>
      <c r="E8741" s="13" t="s">
        <v>143</v>
      </c>
      <c r="F8741" s="13" t="s">
        <v>383</v>
      </c>
      <c r="G8741" s="17">
        <v>1E-3</v>
      </c>
      <c r="H8741" s="13" t="s">
        <v>238</v>
      </c>
      <c r="I8741" s="13" t="s">
        <v>51</v>
      </c>
    </row>
    <row r="8742" spans="1:9" ht="21" customHeight="1">
      <c r="A8742" s="13" t="s">
        <v>113</v>
      </c>
      <c r="B8742" s="13" t="s">
        <v>112</v>
      </c>
      <c r="C8742" s="15">
        <v>45170</v>
      </c>
      <c r="D8742" s="15">
        <v>45199</v>
      </c>
      <c r="E8742" s="13" t="s">
        <v>143</v>
      </c>
      <c r="F8742" s="13" t="s">
        <v>387</v>
      </c>
      <c r="G8742" s="17">
        <v>1E-3</v>
      </c>
      <c r="H8742" s="13" t="s">
        <v>238</v>
      </c>
      <c r="I8742" s="13" t="s">
        <v>51</v>
      </c>
    </row>
    <row r="8743" spans="1:9" ht="21" customHeight="1">
      <c r="A8743" s="13" t="s">
        <v>113</v>
      </c>
      <c r="B8743" s="13" t="s">
        <v>112</v>
      </c>
      <c r="C8743" s="15">
        <v>45170</v>
      </c>
      <c r="D8743" s="15">
        <v>45199</v>
      </c>
      <c r="E8743" s="13" t="s">
        <v>143</v>
      </c>
      <c r="F8743" s="13" t="s">
        <v>384</v>
      </c>
      <c r="G8743" s="17">
        <v>1E-3</v>
      </c>
      <c r="H8743" s="13" t="s">
        <v>238</v>
      </c>
      <c r="I8743" s="13" t="s">
        <v>51</v>
      </c>
    </row>
    <row r="8744" spans="1:9" ht="21" customHeight="1">
      <c r="A8744" s="13" t="s">
        <v>113</v>
      </c>
      <c r="B8744" s="13" t="s">
        <v>112</v>
      </c>
      <c r="C8744" s="15">
        <v>45170</v>
      </c>
      <c r="D8744" s="15">
        <v>45199</v>
      </c>
      <c r="E8744" s="13" t="s">
        <v>143</v>
      </c>
      <c r="F8744" s="13" t="s">
        <v>385</v>
      </c>
      <c r="G8744" s="17">
        <v>1E-3</v>
      </c>
      <c r="H8744" s="13" t="s">
        <v>238</v>
      </c>
      <c r="I8744" s="13" t="s">
        <v>51</v>
      </c>
    </row>
    <row r="8745" spans="1:9" ht="21" customHeight="1">
      <c r="A8745" s="13" t="s">
        <v>113</v>
      </c>
      <c r="B8745" s="13" t="s">
        <v>112</v>
      </c>
      <c r="C8745" s="15">
        <v>45170</v>
      </c>
      <c r="D8745" s="15">
        <v>45199</v>
      </c>
      <c r="E8745" s="13" t="s">
        <v>143</v>
      </c>
      <c r="F8745" s="13" t="s">
        <v>386</v>
      </c>
      <c r="G8745" s="17">
        <v>0</v>
      </c>
      <c r="H8745" s="13" t="s">
        <v>238</v>
      </c>
      <c r="I8745" s="13" t="s">
        <v>51</v>
      </c>
    </row>
    <row r="8746" spans="1:9" ht="21" customHeight="1">
      <c r="A8746" s="13" t="s">
        <v>113</v>
      </c>
      <c r="B8746" s="13" t="s">
        <v>112</v>
      </c>
      <c r="C8746" s="15">
        <v>45170</v>
      </c>
      <c r="D8746" s="15">
        <v>45199</v>
      </c>
      <c r="E8746" s="13" t="s">
        <v>143</v>
      </c>
      <c r="F8746" s="13" t="s">
        <v>132</v>
      </c>
      <c r="G8746" s="17">
        <v>0</v>
      </c>
      <c r="H8746" s="13" t="s">
        <v>238</v>
      </c>
      <c r="I8746" s="13" t="s">
        <v>51</v>
      </c>
    </row>
    <row r="8747" spans="1:9" ht="21" customHeight="1">
      <c r="A8747" s="13" t="s">
        <v>113</v>
      </c>
      <c r="B8747" s="13" t="s">
        <v>112</v>
      </c>
      <c r="C8747" s="15">
        <v>45170</v>
      </c>
      <c r="D8747" s="15">
        <v>45199</v>
      </c>
      <c r="E8747" s="13" t="s">
        <v>143</v>
      </c>
      <c r="F8747" s="13" t="s">
        <v>388</v>
      </c>
      <c r="G8747" s="17">
        <v>0</v>
      </c>
      <c r="H8747" s="13" t="s">
        <v>238</v>
      </c>
      <c r="I8747" s="13" t="s">
        <v>51</v>
      </c>
    </row>
    <row r="8748" spans="1:9" ht="21" customHeight="1">
      <c r="A8748" s="13" t="s">
        <v>113</v>
      </c>
      <c r="B8748" s="13" t="s">
        <v>112</v>
      </c>
      <c r="C8748" s="15">
        <v>45170</v>
      </c>
      <c r="D8748" s="15">
        <v>45199</v>
      </c>
      <c r="E8748" s="13" t="s">
        <v>143</v>
      </c>
      <c r="F8748" s="13" t="s">
        <v>389</v>
      </c>
      <c r="G8748" s="17">
        <v>0</v>
      </c>
      <c r="H8748" s="13" t="s">
        <v>238</v>
      </c>
      <c r="I8748" s="13" t="s">
        <v>51</v>
      </c>
    </row>
    <row r="8749" spans="1:9" ht="21" customHeight="1">
      <c r="A8749" s="13" t="s">
        <v>113</v>
      </c>
      <c r="B8749" s="13" t="s">
        <v>112</v>
      </c>
      <c r="C8749" s="15">
        <v>45170</v>
      </c>
      <c r="D8749" s="15">
        <v>45199</v>
      </c>
      <c r="E8749" s="13" t="s">
        <v>363</v>
      </c>
      <c r="F8749" s="13" t="s">
        <v>364</v>
      </c>
      <c r="G8749" s="17">
        <v>6.0000000000000001E-3</v>
      </c>
      <c r="H8749" s="13" t="s">
        <v>238</v>
      </c>
      <c r="I8749" s="13" t="s">
        <v>51</v>
      </c>
    </row>
    <row r="8750" spans="1:9" ht="21" customHeight="1">
      <c r="A8750" s="13" t="s">
        <v>113</v>
      </c>
      <c r="B8750" s="13" t="s">
        <v>112</v>
      </c>
      <c r="C8750" s="15">
        <v>45170</v>
      </c>
      <c r="D8750" s="15">
        <v>45199</v>
      </c>
      <c r="E8750" s="13" t="s">
        <v>363</v>
      </c>
      <c r="F8750" s="13" t="s">
        <v>365</v>
      </c>
      <c r="G8750" s="17">
        <v>5.0000000000000001E-3</v>
      </c>
      <c r="H8750" s="13" t="s">
        <v>238</v>
      </c>
      <c r="I8750" s="13" t="s">
        <v>51</v>
      </c>
    </row>
    <row r="8751" spans="1:9" ht="21" customHeight="1">
      <c r="A8751" s="13" t="s">
        <v>113</v>
      </c>
      <c r="B8751" s="13" t="s">
        <v>112</v>
      </c>
      <c r="C8751" s="15">
        <v>45170</v>
      </c>
      <c r="D8751" s="15">
        <v>45199</v>
      </c>
      <c r="E8751" s="13" t="s">
        <v>363</v>
      </c>
      <c r="F8751" s="13" t="s">
        <v>362</v>
      </c>
      <c r="G8751" s="17">
        <v>3.0000000000000001E-3</v>
      </c>
      <c r="H8751" s="13" t="s">
        <v>238</v>
      </c>
      <c r="I8751" s="13" t="s">
        <v>51</v>
      </c>
    </row>
    <row r="8752" spans="1:9" ht="21" customHeight="1">
      <c r="A8752" s="13" t="s">
        <v>113</v>
      </c>
      <c r="B8752" s="13" t="s">
        <v>112</v>
      </c>
      <c r="C8752" s="15">
        <v>45170</v>
      </c>
      <c r="D8752" s="15">
        <v>45199</v>
      </c>
      <c r="E8752" s="13" t="s">
        <v>363</v>
      </c>
      <c r="F8752" s="13" t="s">
        <v>366</v>
      </c>
      <c r="G8752" s="17">
        <v>2E-3</v>
      </c>
      <c r="H8752" s="13" t="s">
        <v>238</v>
      </c>
      <c r="I8752" s="13" t="s">
        <v>51</v>
      </c>
    </row>
    <row r="8753" spans="1:9" ht="21" customHeight="1">
      <c r="A8753" s="13" t="s">
        <v>113</v>
      </c>
      <c r="B8753" s="13" t="s">
        <v>112</v>
      </c>
      <c r="C8753" s="15">
        <v>45170</v>
      </c>
      <c r="D8753" s="15">
        <v>45199</v>
      </c>
      <c r="E8753" s="13" t="s">
        <v>363</v>
      </c>
      <c r="F8753" s="13" t="s">
        <v>367</v>
      </c>
      <c r="G8753" s="17">
        <v>2E-3</v>
      </c>
      <c r="H8753" s="13" t="s">
        <v>238</v>
      </c>
      <c r="I8753" s="13" t="s">
        <v>51</v>
      </c>
    </row>
    <row r="8754" spans="1:9" ht="21" customHeight="1">
      <c r="A8754" s="13" t="s">
        <v>113</v>
      </c>
      <c r="B8754" s="13" t="s">
        <v>112</v>
      </c>
      <c r="C8754" s="15">
        <v>45170</v>
      </c>
      <c r="D8754" s="15">
        <v>45199</v>
      </c>
      <c r="E8754" s="13" t="s">
        <v>75</v>
      </c>
      <c r="F8754" s="13" t="s">
        <v>282</v>
      </c>
      <c r="G8754" s="17">
        <v>3.0000000000000001E-3</v>
      </c>
      <c r="H8754" s="13" t="s">
        <v>238</v>
      </c>
      <c r="I8754" s="13" t="s">
        <v>51</v>
      </c>
    </row>
    <row r="8755" spans="1:9" ht="21" customHeight="1">
      <c r="A8755" s="13" t="s">
        <v>113</v>
      </c>
      <c r="B8755" s="13" t="s">
        <v>112</v>
      </c>
      <c r="C8755" s="15">
        <v>45170</v>
      </c>
      <c r="D8755" s="15">
        <v>45199</v>
      </c>
      <c r="E8755" s="13" t="s">
        <v>75</v>
      </c>
      <c r="F8755" s="13" t="s">
        <v>279</v>
      </c>
      <c r="G8755" s="17">
        <v>3.0000000000000001E-3</v>
      </c>
      <c r="H8755" s="13" t="s">
        <v>238</v>
      </c>
      <c r="I8755" s="13" t="s">
        <v>51</v>
      </c>
    </row>
    <row r="8756" spans="1:9" ht="21" customHeight="1">
      <c r="A8756" s="13" t="s">
        <v>113</v>
      </c>
      <c r="B8756" s="13" t="s">
        <v>112</v>
      </c>
      <c r="C8756" s="15">
        <v>45170</v>
      </c>
      <c r="D8756" s="15">
        <v>45199</v>
      </c>
      <c r="E8756" s="13" t="s">
        <v>75</v>
      </c>
      <c r="F8756" s="13" t="s">
        <v>283</v>
      </c>
      <c r="G8756" s="17">
        <v>2E-3</v>
      </c>
      <c r="H8756" s="13" t="s">
        <v>238</v>
      </c>
      <c r="I8756" s="13" t="s">
        <v>51</v>
      </c>
    </row>
    <row r="8757" spans="1:9" ht="21" customHeight="1">
      <c r="A8757" s="13" t="s">
        <v>113</v>
      </c>
      <c r="B8757" s="13" t="s">
        <v>112</v>
      </c>
      <c r="C8757" s="15">
        <v>45170</v>
      </c>
      <c r="D8757" s="15">
        <v>45199</v>
      </c>
      <c r="E8757" s="13" t="s">
        <v>75</v>
      </c>
      <c r="F8757" s="13" t="s">
        <v>281</v>
      </c>
      <c r="G8757" s="17">
        <v>2E-3</v>
      </c>
      <c r="H8757" s="13" t="s">
        <v>238</v>
      </c>
      <c r="I8757" s="13" t="s">
        <v>51</v>
      </c>
    </row>
    <row r="8758" spans="1:9" ht="21" customHeight="1">
      <c r="A8758" s="13" t="s">
        <v>113</v>
      </c>
      <c r="B8758" s="13" t="s">
        <v>112</v>
      </c>
      <c r="C8758" s="15">
        <v>45170</v>
      </c>
      <c r="D8758" s="15">
        <v>45199</v>
      </c>
      <c r="E8758" s="13" t="s">
        <v>75</v>
      </c>
      <c r="F8758" s="13" t="s">
        <v>280</v>
      </c>
      <c r="G8758" s="17">
        <v>2E-3</v>
      </c>
      <c r="H8758" s="13" t="s">
        <v>238</v>
      </c>
      <c r="I8758" s="13" t="s">
        <v>51</v>
      </c>
    </row>
    <row r="8759" spans="1:9" ht="21" customHeight="1">
      <c r="A8759" s="13" t="s">
        <v>113</v>
      </c>
      <c r="B8759" s="13" t="s">
        <v>112</v>
      </c>
      <c r="C8759" s="15">
        <v>45170</v>
      </c>
      <c r="D8759" s="15">
        <v>45199</v>
      </c>
      <c r="E8759" s="13" t="s">
        <v>75</v>
      </c>
      <c r="F8759" s="13" t="s">
        <v>287</v>
      </c>
      <c r="G8759" s="17">
        <v>1E-3</v>
      </c>
      <c r="H8759" s="13" t="s">
        <v>238</v>
      </c>
      <c r="I8759" s="13" t="s">
        <v>51</v>
      </c>
    </row>
    <row r="8760" spans="1:9" ht="21" customHeight="1">
      <c r="A8760" s="13" t="s">
        <v>113</v>
      </c>
      <c r="B8760" s="13" t="s">
        <v>112</v>
      </c>
      <c r="C8760" s="15">
        <v>45170</v>
      </c>
      <c r="D8760" s="15">
        <v>45199</v>
      </c>
      <c r="E8760" s="13" t="s">
        <v>75</v>
      </c>
      <c r="F8760" s="13" t="s">
        <v>284</v>
      </c>
      <c r="G8760" s="17">
        <v>1E-3</v>
      </c>
      <c r="H8760" s="13" t="s">
        <v>238</v>
      </c>
      <c r="I8760" s="13" t="s">
        <v>51</v>
      </c>
    </row>
    <row r="8761" spans="1:9" ht="21" customHeight="1">
      <c r="A8761" s="13" t="s">
        <v>113</v>
      </c>
      <c r="B8761" s="13" t="s">
        <v>112</v>
      </c>
      <c r="C8761" s="15">
        <v>45170</v>
      </c>
      <c r="D8761" s="15">
        <v>45199</v>
      </c>
      <c r="E8761" s="13" t="s">
        <v>75</v>
      </c>
      <c r="F8761" s="13" t="s">
        <v>289</v>
      </c>
      <c r="G8761" s="17">
        <v>1E-3</v>
      </c>
      <c r="H8761" s="13" t="s">
        <v>238</v>
      </c>
      <c r="I8761" s="13" t="s">
        <v>51</v>
      </c>
    </row>
    <row r="8762" spans="1:9" ht="21" customHeight="1">
      <c r="A8762" s="13" t="s">
        <v>113</v>
      </c>
      <c r="B8762" s="13" t="s">
        <v>112</v>
      </c>
      <c r="C8762" s="15">
        <v>45170</v>
      </c>
      <c r="D8762" s="15">
        <v>45199</v>
      </c>
      <c r="E8762" s="13" t="s">
        <v>75</v>
      </c>
      <c r="F8762" s="13" t="s">
        <v>291</v>
      </c>
      <c r="G8762" s="17">
        <v>1E-3</v>
      </c>
      <c r="H8762" s="13" t="s">
        <v>238</v>
      </c>
      <c r="I8762" s="13" t="s">
        <v>51</v>
      </c>
    </row>
    <row r="8763" spans="1:9" ht="21" customHeight="1">
      <c r="A8763" s="13" t="s">
        <v>113</v>
      </c>
      <c r="B8763" s="13" t="s">
        <v>112</v>
      </c>
      <c r="C8763" s="15">
        <v>45170</v>
      </c>
      <c r="D8763" s="15">
        <v>45199</v>
      </c>
      <c r="E8763" s="13" t="s">
        <v>75</v>
      </c>
      <c r="F8763" s="13" t="s">
        <v>292</v>
      </c>
      <c r="G8763" s="17">
        <v>1E-3</v>
      </c>
      <c r="H8763" s="13" t="s">
        <v>238</v>
      </c>
      <c r="I8763" s="13" t="s">
        <v>51</v>
      </c>
    </row>
    <row r="8764" spans="1:9" ht="21" customHeight="1">
      <c r="A8764" s="13" t="s">
        <v>113</v>
      </c>
      <c r="B8764" s="13" t="s">
        <v>112</v>
      </c>
      <c r="C8764" s="15">
        <v>45170</v>
      </c>
      <c r="D8764" s="15">
        <v>45199</v>
      </c>
      <c r="E8764" s="13" t="s">
        <v>75</v>
      </c>
      <c r="F8764" s="13" t="s">
        <v>288</v>
      </c>
      <c r="G8764" s="17">
        <v>1E-3</v>
      </c>
      <c r="H8764" s="13" t="s">
        <v>238</v>
      </c>
      <c r="I8764" s="13" t="s">
        <v>51</v>
      </c>
    </row>
    <row r="8765" spans="1:9" ht="21" customHeight="1">
      <c r="A8765" s="13" t="s">
        <v>113</v>
      </c>
      <c r="B8765" s="13" t="s">
        <v>112</v>
      </c>
      <c r="C8765" s="15">
        <v>45170</v>
      </c>
      <c r="D8765" s="15">
        <v>45199</v>
      </c>
      <c r="E8765" s="13" t="s">
        <v>75</v>
      </c>
      <c r="F8765" s="13" t="s">
        <v>278</v>
      </c>
      <c r="G8765" s="17">
        <v>1E-3</v>
      </c>
      <c r="H8765" s="13" t="s">
        <v>238</v>
      </c>
      <c r="I8765" s="13" t="s">
        <v>51</v>
      </c>
    </row>
    <row r="8766" spans="1:9" ht="21" customHeight="1">
      <c r="A8766" s="13" t="s">
        <v>113</v>
      </c>
      <c r="B8766" s="13" t="s">
        <v>112</v>
      </c>
      <c r="C8766" s="15">
        <v>45170</v>
      </c>
      <c r="D8766" s="15">
        <v>45199</v>
      </c>
      <c r="E8766" s="13" t="s">
        <v>75</v>
      </c>
      <c r="F8766" s="13" t="s">
        <v>73</v>
      </c>
      <c r="G8766" s="17">
        <v>1E-3</v>
      </c>
      <c r="H8766" s="13" t="s">
        <v>238</v>
      </c>
      <c r="I8766" s="13" t="s">
        <v>51</v>
      </c>
    </row>
    <row r="8767" spans="1:9" ht="21" customHeight="1">
      <c r="A8767" s="13" t="s">
        <v>113</v>
      </c>
      <c r="B8767" s="13" t="s">
        <v>112</v>
      </c>
      <c r="C8767" s="15">
        <v>45170</v>
      </c>
      <c r="D8767" s="15">
        <v>45199</v>
      </c>
      <c r="E8767" s="13" t="s">
        <v>75</v>
      </c>
      <c r="F8767" s="13" t="s">
        <v>286</v>
      </c>
      <c r="G8767" s="17">
        <v>1E-3</v>
      </c>
      <c r="H8767" s="13" t="s">
        <v>238</v>
      </c>
      <c r="I8767" s="13" t="s">
        <v>51</v>
      </c>
    </row>
    <row r="8768" spans="1:9" ht="21" customHeight="1">
      <c r="A8768" s="13" t="s">
        <v>113</v>
      </c>
      <c r="B8768" s="13" t="s">
        <v>112</v>
      </c>
      <c r="C8768" s="15">
        <v>45170</v>
      </c>
      <c r="D8768" s="15">
        <v>45199</v>
      </c>
      <c r="E8768" s="13" t="s">
        <v>75</v>
      </c>
      <c r="F8768" s="13" t="s">
        <v>290</v>
      </c>
      <c r="G8768" s="17">
        <v>0</v>
      </c>
      <c r="H8768" s="13" t="s">
        <v>238</v>
      </c>
      <c r="I8768" s="13" t="s">
        <v>51</v>
      </c>
    </row>
    <row r="8769" spans="1:9" ht="21" customHeight="1">
      <c r="A8769" s="13" t="s">
        <v>113</v>
      </c>
      <c r="B8769" s="13" t="s">
        <v>112</v>
      </c>
      <c r="C8769" s="15">
        <v>45170</v>
      </c>
      <c r="D8769" s="15">
        <v>45199</v>
      </c>
      <c r="E8769" s="13" t="s">
        <v>75</v>
      </c>
      <c r="F8769" s="13" t="s">
        <v>285</v>
      </c>
      <c r="G8769" s="17">
        <v>0</v>
      </c>
      <c r="H8769" s="13" t="s">
        <v>238</v>
      </c>
      <c r="I8769" s="13" t="s">
        <v>51</v>
      </c>
    </row>
    <row r="8770" spans="1:9" ht="21" customHeight="1">
      <c r="A8770" s="13" t="s">
        <v>113</v>
      </c>
      <c r="B8770" s="13" t="s">
        <v>112</v>
      </c>
      <c r="C8770" s="15">
        <v>45170</v>
      </c>
      <c r="D8770" s="15">
        <v>45199</v>
      </c>
      <c r="E8770" s="13" t="s">
        <v>507</v>
      </c>
      <c r="F8770" s="13" t="s">
        <v>509</v>
      </c>
      <c r="G8770" s="17">
        <v>9.0000000000000011E-3</v>
      </c>
      <c r="H8770" s="13" t="s">
        <v>238</v>
      </c>
      <c r="I8770" s="13" t="s">
        <v>51</v>
      </c>
    </row>
    <row r="8771" spans="1:9" ht="21" customHeight="1">
      <c r="A8771" s="13" t="s">
        <v>113</v>
      </c>
      <c r="B8771" s="13" t="s">
        <v>112</v>
      </c>
      <c r="C8771" s="15">
        <v>45170</v>
      </c>
      <c r="D8771" s="15">
        <v>45199</v>
      </c>
      <c r="E8771" s="13" t="s">
        <v>507</v>
      </c>
      <c r="F8771" s="13" t="s">
        <v>508</v>
      </c>
      <c r="G8771" s="17">
        <v>8.0000000000000002E-3</v>
      </c>
      <c r="H8771" s="13" t="s">
        <v>238</v>
      </c>
      <c r="I8771" s="13" t="s">
        <v>51</v>
      </c>
    </row>
    <row r="8772" spans="1:9" ht="21" customHeight="1">
      <c r="A8772" s="13" t="s">
        <v>113</v>
      </c>
      <c r="B8772" s="13" t="s">
        <v>112</v>
      </c>
      <c r="C8772" s="15">
        <v>45170</v>
      </c>
      <c r="D8772" s="15">
        <v>45199</v>
      </c>
      <c r="E8772" s="13" t="s">
        <v>368</v>
      </c>
      <c r="F8772" s="13" t="s">
        <v>364</v>
      </c>
      <c r="G8772" s="17">
        <v>4.0000000000000001E-3</v>
      </c>
      <c r="H8772" s="13" t="s">
        <v>238</v>
      </c>
      <c r="I8772" s="13" t="s">
        <v>51</v>
      </c>
    </row>
    <row r="8773" spans="1:9" ht="21" customHeight="1">
      <c r="A8773" s="13" t="s">
        <v>113</v>
      </c>
      <c r="B8773" s="13" t="s">
        <v>112</v>
      </c>
      <c r="C8773" s="15">
        <v>45170</v>
      </c>
      <c r="D8773" s="15">
        <v>45199</v>
      </c>
      <c r="E8773" s="13" t="s">
        <v>368</v>
      </c>
      <c r="F8773" s="13" t="s">
        <v>372</v>
      </c>
      <c r="G8773" s="17">
        <v>2E-3</v>
      </c>
      <c r="H8773" s="13" t="s">
        <v>238</v>
      </c>
      <c r="I8773" s="13" t="s">
        <v>51</v>
      </c>
    </row>
    <row r="8774" spans="1:9" ht="21" customHeight="1">
      <c r="A8774" s="13" t="s">
        <v>113</v>
      </c>
      <c r="B8774" s="13" t="s">
        <v>112</v>
      </c>
      <c r="C8774" s="15">
        <v>45170</v>
      </c>
      <c r="D8774" s="15">
        <v>45199</v>
      </c>
      <c r="E8774" s="13" t="s">
        <v>368</v>
      </c>
      <c r="F8774" s="13" t="s">
        <v>369</v>
      </c>
      <c r="G8774" s="17">
        <v>2E-3</v>
      </c>
      <c r="H8774" s="13" t="s">
        <v>238</v>
      </c>
      <c r="I8774" s="13" t="s">
        <v>51</v>
      </c>
    </row>
    <row r="8775" spans="1:9" ht="21" customHeight="1">
      <c r="A8775" s="13" t="s">
        <v>113</v>
      </c>
      <c r="B8775" s="13" t="s">
        <v>112</v>
      </c>
      <c r="C8775" s="15">
        <v>45170</v>
      </c>
      <c r="D8775" s="15">
        <v>45199</v>
      </c>
      <c r="E8775" s="13" t="s">
        <v>368</v>
      </c>
      <c r="F8775" s="13" t="s">
        <v>370</v>
      </c>
      <c r="G8775" s="17">
        <v>2E-3</v>
      </c>
      <c r="H8775" s="13" t="s">
        <v>238</v>
      </c>
      <c r="I8775" s="13" t="s">
        <v>51</v>
      </c>
    </row>
    <row r="8776" spans="1:9" ht="21" customHeight="1">
      <c r="A8776" s="13" t="s">
        <v>113</v>
      </c>
      <c r="B8776" s="13" t="s">
        <v>112</v>
      </c>
      <c r="C8776" s="15">
        <v>45170</v>
      </c>
      <c r="D8776" s="15">
        <v>45199</v>
      </c>
      <c r="E8776" s="13" t="s">
        <v>368</v>
      </c>
      <c r="F8776" s="13" t="s">
        <v>371</v>
      </c>
      <c r="G8776" s="17">
        <v>2E-3</v>
      </c>
      <c r="H8776" s="13" t="s">
        <v>238</v>
      </c>
      <c r="I8776" s="13" t="s">
        <v>51</v>
      </c>
    </row>
    <row r="8777" spans="1:9" ht="21" customHeight="1">
      <c r="A8777" s="13" t="s">
        <v>113</v>
      </c>
      <c r="B8777" s="13" t="s">
        <v>112</v>
      </c>
      <c r="C8777" s="15">
        <v>45170</v>
      </c>
      <c r="D8777" s="15">
        <v>45199</v>
      </c>
      <c r="E8777" s="13" t="s">
        <v>368</v>
      </c>
      <c r="F8777" s="13" t="s">
        <v>362</v>
      </c>
      <c r="G8777" s="17">
        <v>1E-3</v>
      </c>
      <c r="H8777" s="13" t="s">
        <v>238</v>
      </c>
      <c r="I8777" s="13" t="s">
        <v>51</v>
      </c>
    </row>
    <row r="8778" spans="1:9" ht="21" customHeight="1">
      <c r="A8778" s="13" t="s">
        <v>113</v>
      </c>
      <c r="B8778" s="13" t="s">
        <v>112</v>
      </c>
      <c r="C8778" s="15">
        <v>45170</v>
      </c>
      <c r="D8778" s="15">
        <v>45199</v>
      </c>
      <c r="E8778" s="13" t="s">
        <v>368</v>
      </c>
      <c r="F8778" s="13" t="s">
        <v>373</v>
      </c>
      <c r="G8778" s="17">
        <v>1E-3</v>
      </c>
      <c r="H8778" s="13" t="s">
        <v>238</v>
      </c>
      <c r="I8778" s="13" t="s">
        <v>51</v>
      </c>
    </row>
    <row r="8779" spans="1:9" ht="21" customHeight="1">
      <c r="A8779" s="13" t="s">
        <v>113</v>
      </c>
      <c r="B8779" s="13" t="s">
        <v>112</v>
      </c>
      <c r="C8779" s="15">
        <v>45170</v>
      </c>
      <c r="D8779" s="15">
        <v>45199</v>
      </c>
      <c r="E8779" s="13" t="s">
        <v>368</v>
      </c>
      <c r="F8779" s="13" t="s">
        <v>366</v>
      </c>
      <c r="G8779" s="17">
        <v>0</v>
      </c>
      <c r="H8779" s="13" t="s">
        <v>238</v>
      </c>
      <c r="I8779" s="13" t="s">
        <v>51</v>
      </c>
    </row>
    <row r="8780" spans="1:9" ht="21" customHeight="1">
      <c r="A8780" s="13" t="s">
        <v>113</v>
      </c>
      <c r="B8780" s="13" t="s">
        <v>112</v>
      </c>
      <c r="C8780" s="15">
        <v>45170</v>
      </c>
      <c r="D8780" s="15">
        <v>45199</v>
      </c>
      <c r="E8780" s="13" t="s">
        <v>368</v>
      </c>
      <c r="F8780" s="13" t="s">
        <v>374</v>
      </c>
      <c r="G8780" s="17">
        <v>0</v>
      </c>
      <c r="H8780" s="13" t="s">
        <v>238</v>
      </c>
      <c r="I8780" s="13" t="s">
        <v>51</v>
      </c>
    </row>
    <row r="8781" spans="1:9" ht="21" customHeight="1">
      <c r="A8781" s="13" t="s">
        <v>113</v>
      </c>
      <c r="B8781" s="13" t="s">
        <v>112</v>
      </c>
      <c r="C8781" s="15">
        <v>45170</v>
      </c>
      <c r="D8781" s="15">
        <v>45199</v>
      </c>
      <c r="E8781" s="13" t="s">
        <v>368</v>
      </c>
      <c r="F8781" s="13" t="s">
        <v>375</v>
      </c>
      <c r="G8781" s="17">
        <v>0</v>
      </c>
      <c r="H8781" s="13" t="s">
        <v>238</v>
      </c>
      <c r="I8781" s="13" t="s">
        <v>51</v>
      </c>
    </row>
    <row r="8782" spans="1:9" ht="21" customHeight="1">
      <c r="A8782" s="13" t="s">
        <v>113</v>
      </c>
      <c r="B8782" s="13" t="s">
        <v>112</v>
      </c>
      <c r="C8782" s="15">
        <v>45170</v>
      </c>
      <c r="D8782" s="15">
        <v>45199</v>
      </c>
      <c r="E8782" s="13" t="s">
        <v>414</v>
      </c>
      <c r="F8782" s="13" t="s">
        <v>416</v>
      </c>
      <c r="G8782" s="17">
        <v>2E-3</v>
      </c>
      <c r="H8782" s="13" t="s">
        <v>238</v>
      </c>
      <c r="I8782" s="13" t="s">
        <v>51</v>
      </c>
    </row>
    <row r="8783" spans="1:9" ht="21" customHeight="1">
      <c r="A8783" s="13" t="s">
        <v>113</v>
      </c>
      <c r="B8783" s="13" t="s">
        <v>112</v>
      </c>
      <c r="C8783" s="15">
        <v>45170</v>
      </c>
      <c r="D8783" s="15">
        <v>45199</v>
      </c>
      <c r="E8783" s="13" t="s">
        <v>414</v>
      </c>
      <c r="F8783" s="13" t="s">
        <v>415</v>
      </c>
      <c r="G8783" s="17">
        <v>2E-3</v>
      </c>
      <c r="H8783" s="13" t="s">
        <v>238</v>
      </c>
      <c r="I8783" s="13" t="s">
        <v>51</v>
      </c>
    </row>
    <row r="8784" spans="1:9" ht="21" customHeight="1">
      <c r="A8784" s="13" t="s">
        <v>113</v>
      </c>
      <c r="B8784" s="13" t="s">
        <v>112</v>
      </c>
      <c r="C8784" s="15">
        <v>45170</v>
      </c>
      <c r="D8784" s="15">
        <v>45199</v>
      </c>
      <c r="E8784" s="13" t="s">
        <v>414</v>
      </c>
      <c r="F8784" s="13" t="s">
        <v>417</v>
      </c>
      <c r="G8784" s="17">
        <v>2E-3</v>
      </c>
      <c r="H8784" s="13" t="s">
        <v>238</v>
      </c>
      <c r="I8784" s="13" t="s">
        <v>51</v>
      </c>
    </row>
    <row r="8785" spans="1:9" ht="21" customHeight="1">
      <c r="A8785" s="13" t="s">
        <v>113</v>
      </c>
      <c r="B8785" s="13" t="s">
        <v>112</v>
      </c>
      <c r="C8785" s="15">
        <v>45170</v>
      </c>
      <c r="D8785" s="15">
        <v>45199</v>
      </c>
      <c r="E8785" s="13" t="s">
        <v>414</v>
      </c>
      <c r="F8785" s="13" t="s">
        <v>419</v>
      </c>
      <c r="G8785" s="17">
        <v>2E-3</v>
      </c>
      <c r="H8785" s="13" t="s">
        <v>238</v>
      </c>
      <c r="I8785" s="13" t="s">
        <v>51</v>
      </c>
    </row>
    <row r="8786" spans="1:9" ht="21" customHeight="1">
      <c r="A8786" s="13" t="s">
        <v>113</v>
      </c>
      <c r="B8786" s="13" t="s">
        <v>112</v>
      </c>
      <c r="C8786" s="15">
        <v>45170</v>
      </c>
      <c r="D8786" s="15">
        <v>45199</v>
      </c>
      <c r="E8786" s="13" t="s">
        <v>414</v>
      </c>
      <c r="F8786" s="13" t="s">
        <v>418</v>
      </c>
      <c r="G8786" s="17">
        <v>1E-3</v>
      </c>
      <c r="H8786" s="13" t="s">
        <v>238</v>
      </c>
      <c r="I8786" s="13" t="s">
        <v>51</v>
      </c>
    </row>
    <row r="8787" spans="1:9" ht="21" customHeight="1">
      <c r="A8787" s="13" t="s">
        <v>113</v>
      </c>
      <c r="B8787" s="13" t="s">
        <v>112</v>
      </c>
      <c r="C8787" s="15">
        <v>45170</v>
      </c>
      <c r="D8787" s="15">
        <v>45199</v>
      </c>
      <c r="E8787" s="13" t="s">
        <v>414</v>
      </c>
      <c r="F8787" s="13" t="s">
        <v>423</v>
      </c>
      <c r="G8787" s="17">
        <v>1E-3</v>
      </c>
      <c r="H8787" s="13" t="s">
        <v>238</v>
      </c>
      <c r="I8787" s="13" t="s">
        <v>51</v>
      </c>
    </row>
    <row r="8788" spans="1:9" ht="21" customHeight="1">
      <c r="A8788" s="13" t="s">
        <v>113</v>
      </c>
      <c r="B8788" s="13" t="s">
        <v>112</v>
      </c>
      <c r="C8788" s="15">
        <v>45170</v>
      </c>
      <c r="D8788" s="15">
        <v>45199</v>
      </c>
      <c r="E8788" s="13" t="s">
        <v>414</v>
      </c>
      <c r="F8788" s="13" t="s">
        <v>424</v>
      </c>
      <c r="G8788" s="17">
        <v>1E-3</v>
      </c>
      <c r="H8788" s="13" t="s">
        <v>238</v>
      </c>
      <c r="I8788" s="13" t="s">
        <v>51</v>
      </c>
    </row>
    <row r="8789" spans="1:9" ht="21" customHeight="1">
      <c r="A8789" s="13" t="s">
        <v>113</v>
      </c>
      <c r="B8789" s="13" t="s">
        <v>112</v>
      </c>
      <c r="C8789" s="15">
        <v>45170</v>
      </c>
      <c r="D8789" s="15">
        <v>45199</v>
      </c>
      <c r="E8789" s="13" t="s">
        <v>414</v>
      </c>
      <c r="F8789" s="13" t="s">
        <v>425</v>
      </c>
      <c r="G8789" s="17">
        <v>1E-3</v>
      </c>
      <c r="H8789" s="13" t="s">
        <v>238</v>
      </c>
      <c r="I8789" s="13" t="s">
        <v>51</v>
      </c>
    </row>
    <row r="8790" spans="1:9" ht="21" customHeight="1">
      <c r="A8790" s="13" t="s">
        <v>113</v>
      </c>
      <c r="B8790" s="13" t="s">
        <v>112</v>
      </c>
      <c r="C8790" s="15">
        <v>45170</v>
      </c>
      <c r="D8790" s="15">
        <v>45199</v>
      </c>
      <c r="E8790" s="13" t="s">
        <v>414</v>
      </c>
      <c r="F8790" s="13" t="s">
        <v>420</v>
      </c>
      <c r="G8790" s="17">
        <v>1E-3</v>
      </c>
      <c r="H8790" s="13" t="s">
        <v>238</v>
      </c>
      <c r="I8790" s="13" t="s">
        <v>51</v>
      </c>
    </row>
    <row r="8791" spans="1:9" ht="21" customHeight="1">
      <c r="A8791" s="13" t="s">
        <v>113</v>
      </c>
      <c r="B8791" s="13" t="s">
        <v>112</v>
      </c>
      <c r="C8791" s="15">
        <v>45170</v>
      </c>
      <c r="D8791" s="15">
        <v>45199</v>
      </c>
      <c r="E8791" s="13" t="s">
        <v>414</v>
      </c>
      <c r="F8791" s="13" t="s">
        <v>421</v>
      </c>
      <c r="G8791" s="17">
        <v>0</v>
      </c>
      <c r="H8791" s="13" t="s">
        <v>238</v>
      </c>
      <c r="I8791" s="13" t="s">
        <v>51</v>
      </c>
    </row>
    <row r="8792" spans="1:9" ht="21" customHeight="1">
      <c r="A8792" s="13" t="s">
        <v>113</v>
      </c>
      <c r="B8792" s="13" t="s">
        <v>112</v>
      </c>
      <c r="C8792" s="15">
        <v>45170</v>
      </c>
      <c r="D8792" s="15">
        <v>45199</v>
      </c>
      <c r="E8792" s="13" t="s">
        <v>414</v>
      </c>
      <c r="F8792" s="13" t="s">
        <v>422</v>
      </c>
      <c r="G8792" s="17">
        <v>0</v>
      </c>
      <c r="H8792" s="13" t="s">
        <v>238</v>
      </c>
      <c r="I8792" s="13" t="s">
        <v>51</v>
      </c>
    </row>
    <row r="8793" spans="1:9" ht="21" customHeight="1">
      <c r="A8793" s="13" t="s">
        <v>113</v>
      </c>
      <c r="B8793" s="13" t="s">
        <v>112</v>
      </c>
      <c r="C8793" s="15">
        <v>45170</v>
      </c>
      <c r="D8793" s="15">
        <v>45199</v>
      </c>
      <c r="E8793" s="13" t="s">
        <v>414</v>
      </c>
      <c r="F8793" s="13" t="s">
        <v>426</v>
      </c>
      <c r="G8793" s="17">
        <v>0</v>
      </c>
      <c r="H8793" s="13" t="s">
        <v>238</v>
      </c>
      <c r="I8793" s="13" t="s">
        <v>51</v>
      </c>
    </row>
    <row r="8794" spans="1:9" ht="21" customHeight="1">
      <c r="A8794" s="13" t="s">
        <v>113</v>
      </c>
      <c r="B8794" s="13" t="s">
        <v>112</v>
      </c>
      <c r="C8794" s="15">
        <v>45170</v>
      </c>
      <c r="D8794" s="15">
        <v>45199</v>
      </c>
      <c r="E8794" s="13" t="s">
        <v>414</v>
      </c>
      <c r="F8794" s="13" t="s">
        <v>427</v>
      </c>
      <c r="G8794" s="17">
        <v>0</v>
      </c>
      <c r="H8794" s="13" t="s">
        <v>238</v>
      </c>
      <c r="I8794" s="13" t="s">
        <v>51</v>
      </c>
    </row>
    <row r="8795" spans="1:9" ht="21" customHeight="1">
      <c r="A8795" s="13" t="s">
        <v>113</v>
      </c>
      <c r="B8795" s="13" t="s">
        <v>112</v>
      </c>
      <c r="C8795" s="15">
        <v>45170</v>
      </c>
      <c r="D8795" s="15">
        <v>45199</v>
      </c>
      <c r="E8795" s="13" t="s">
        <v>414</v>
      </c>
      <c r="F8795" s="13" t="s">
        <v>428</v>
      </c>
      <c r="G8795" s="17">
        <v>0</v>
      </c>
      <c r="H8795" s="13" t="s">
        <v>238</v>
      </c>
      <c r="I8795" s="13" t="s">
        <v>51</v>
      </c>
    </row>
    <row r="8796" spans="1:9" ht="21" customHeight="1">
      <c r="A8796" s="13" t="s">
        <v>113</v>
      </c>
      <c r="B8796" s="13" t="s">
        <v>112</v>
      </c>
      <c r="C8796" s="15">
        <v>45170</v>
      </c>
      <c r="D8796" s="15">
        <v>45199</v>
      </c>
      <c r="E8796" s="13" t="s">
        <v>53</v>
      </c>
      <c r="F8796" s="13" t="s">
        <v>474</v>
      </c>
      <c r="G8796" s="17">
        <v>2E-3</v>
      </c>
      <c r="H8796" s="13" t="s">
        <v>238</v>
      </c>
      <c r="I8796" s="13" t="s">
        <v>51</v>
      </c>
    </row>
    <row r="8797" spans="1:9" ht="21" customHeight="1">
      <c r="A8797" s="13" t="s">
        <v>113</v>
      </c>
      <c r="B8797" s="13" t="s">
        <v>112</v>
      </c>
      <c r="C8797" s="15">
        <v>45170</v>
      </c>
      <c r="D8797" s="15">
        <v>45199</v>
      </c>
      <c r="E8797" s="13" t="s">
        <v>53</v>
      </c>
      <c r="F8797" s="13" t="s">
        <v>475</v>
      </c>
      <c r="G8797" s="17">
        <v>1E-3</v>
      </c>
      <c r="H8797" s="13" t="s">
        <v>238</v>
      </c>
      <c r="I8797" s="13" t="s">
        <v>51</v>
      </c>
    </row>
    <row r="8798" spans="1:9" ht="21" customHeight="1">
      <c r="A8798" s="13" t="s">
        <v>113</v>
      </c>
      <c r="B8798" s="13" t="s">
        <v>112</v>
      </c>
      <c r="C8798" s="15">
        <v>45170</v>
      </c>
      <c r="D8798" s="15">
        <v>45199</v>
      </c>
      <c r="E8798" s="13" t="s">
        <v>53</v>
      </c>
      <c r="F8798" s="13" t="s">
        <v>476</v>
      </c>
      <c r="G8798" s="17">
        <v>1E-3</v>
      </c>
      <c r="H8798" s="13" t="s">
        <v>238</v>
      </c>
      <c r="I8798" s="13" t="s">
        <v>51</v>
      </c>
    </row>
    <row r="8799" spans="1:9" ht="21" customHeight="1">
      <c r="A8799" s="13" t="s">
        <v>113</v>
      </c>
      <c r="B8799" s="13" t="s">
        <v>112</v>
      </c>
      <c r="C8799" s="15">
        <v>45170</v>
      </c>
      <c r="D8799" s="15">
        <v>45199</v>
      </c>
      <c r="E8799" s="13" t="s">
        <v>53</v>
      </c>
      <c r="F8799" s="13" t="s">
        <v>477</v>
      </c>
      <c r="G8799" s="17">
        <v>0</v>
      </c>
      <c r="H8799" s="13" t="s">
        <v>238</v>
      </c>
      <c r="I8799" s="13" t="s">
        <v>51</v>
      </c>
    </row>
    <row r="8800" spans="1:9" ht="21" customHeight="1">
      <c r="A8800" s="13" t="s">
        <v>113</v>
      </c>
      <c r="B8800" s="13" t="s">
        <v>112</v>
      </c>
      <c r="C8800" s="15">
        <v>45170</v>
      </c>
      <c r="D8800" s="15">
        <v>45199</v>
      </c>
      <c r="E8800" s="13" t="s">
        <v>53</v>
      </c>
      <c r="F8800" s="13" t="s">
        <v>478</v>
      </c>
      <c r="G8800" s="17">
        <v>0</v>
      </c>
      <c r="H8800" s="13" t="s">
        <v>238</v>
      </c>
      <c r="I8800" s="13" t="s">
        <v>51</v>
      </c>
    </row>
    <row r="8801" spans="1:9" ht="21" customHeight="1">
      <c r="A8801" s="13" t="s">
        <v>113</v>
      </c>
      <c r="B8801" s="13" t="s">
        <v>112</v>
      </c>
      <c r="C8801" s="15">
        <v>45170</v>
      </c>
      <c r="D8801" s="15">
        <v>45199</v>
      </c>
      <c r="E8801" s="13" t="s">
        <v>53</v>
      </c>
      <c r="F8801" s="13" t="s">
        <v>479</v>
      </c>
      <c r="G8801" s="17">
        <v>0</v>
      </c>
      <c r="H8801" s="13" t="s">
        <v>238</v>
      </c>
      <c r="I8801" s="13" t="s">
        <v>51</v>
      </c>
    </row>
    <row r="8802" spans="1:9" ht="21" customHeight="1">
      <c r="A8802" s="13" t="s">
        <v>113</v>
      </c>
      <c r="B8802" s="13" t="s">
        <v>112</v>
      </c>
      <c r="C8802" s="15">
        <v>45170</v>
      </c>
      <c r="D8802" s="15">
        <v>45199</v>
      </c>
      <c r="E8802" s="13" t="s">
        <v>53</v>
      </c>
      <c r="F8802" s="13" t="s">
        <v>480</v>
      </c>
      <c r="G8802" s="17">
        <v>0</v>
      </c>
      <c r="H8802" s="13" t="s">
        <v>238</v>
      </c>
      <c r="I8802" s="13" t="s">
        <v>51</v>
      </c>
    </row>
    <row r="8803" spans="1:9" ht="21" customHeight="1">
      <c r="A8803" s="13" t="s">
        <v>113</v>
      </c>
      <c r="B8803" s="13" t="s">
        <v>112</v>
      </c>
      <c r="C8803" s="15">
        <v>45170</v>
      </c>
      <c r="D8803" s="15">
        <v>45199</v>
      </c>
      <c r="E8803" s="13" t="s">
        <v>53</v>
      </c>
      <c r="F8803" s="13" t="s">
        <v>481</v>
      </c>
      <c r="G8803" s="17">
        <v>0</v>
      </c>
      <c r="H8803" s="13" t="s">
        <v>238</v>
      </c>
      <c r="I8803" s="13" t="s">
        <v>51</v>
      </c>
    </row>
    <row r="8804" spans="1:9" ht="21" customHeight="1">
      <c r="A8804" s="13" t="s">
        <v>113</v>
      </c>
      <c r="B8804" s="13" t="s">
        <v>112</v>
      </c>
      <c r="C8804" s="15">
        <v>45170</v>
      </c>
      <c r="D8804" s="15">
        <v>45199</v>
      </c>
      <c r="E8804" s="13" t="s">
        <v>53</v>
      </c>
      <c r="F8804" s="13" t="s">
        <v>482</v>
      </c>
      <c r="G8804" s="17">
        <v>0</v>
      </c>
      <c r="H8804" s="13" t="s">
        <v>238</v>
      </c>
      <c r="I8804" s="13" t="s">
        <v>51</v>
      </c>
    </row>
    <row r="8805" spans="1:9" ht="21" customHeight="1">
      <c r="A8805" s="13" t="s">
        <v>113</v>
      </c>
      <c r="B8805" s="13" t="s">
        <v>112</v>
      </c>
      <c r="C8805" s="15">
        <v>45170</v>
      </c>
      <c r="D8805" s="15">
        <v>45199</v>
      </c>
      <c r="E8805" s="13" t="s">
        <v>53</v>
      </c>
      <c r="F8805" s="13" t="s">
        <v>46</v>
      </c>
      <c r="G8805" s="17">
        <v>0</v>
      </c>
      <c r="H8805" s="13" t="s">
        <v>238</v>
      </c>
      <c r="I8805" s="13" t="s">
        <v>51</v>
      </c>
    </row>
    <row r="8806" spans="1:9" ht="21" customHeight="1">
      <c r="A8806" s="13" t="s">
        <v>113</v>
      </c>
      <c r="B8806" s="13" t="s">
        <v>112</v>
      </c>
      <c r="C8806" s="15">
        <v>45170</v>
      </c>
      <c r="D8806" s="15">
        <v>45199</v>
      </c>
      <c r="E8806" s="13" t="s">
        <v>53</v>
      </c>
      <c r="F8806" s="13" t="s">
        <v>483</v>
      </c>
      <c r="G8806" s="17">
        <v>0</v>
      </c>
      <c r="H8806" s="13" t="s">
        <v>238</v>
      </c>
      <c r="I8806" s="13" t="s">
        <v>51</v>
      </c>
    </row>
    <row r="8807" spans="1:9" ht="21" customHeight="1">
      <c r="A8807" s="13" t="s">
        <v>113</v>
      </c>
      <c r="B8807" s="13" t="s">
        <v>112</v>
      </c>
      <c r="C8807" s="15">
        <v>45170</v>
      </c>
      <c r="D8807" s="15">
        <v>45199</v>
      </c>
      <c r="E8807" s="13" t="s">
        <v>53</v>
      </c>
      <c r="F8807" s="13" t="s">
        <v>484</v>
      </c>
      <c r="G8807" s="17">
        <v>0</v>
      </c>
      <c r="H8807" s="13" t="s">
        <v>238</v>
      </c>
      <c r="I8807" s="13" t="s">
        <v>51</v>
      </c>
    </row>
    <row r="8808" spans="1:9" ht="21" customHeight="1">
      <c r="A8808" s="13" t="s">
        <v>113</v>
      </c>
      <c r="B8808" s="13" t="s">
        <v>112</v>
      </c>
      <c r="C8808" s="15">
        <v>45170</v>
      </c>
      <c r="D8808" s="15">
        <v>45199</v>
      </c>
      <c r="E8808" s="13" t="s">
        <v>53</v>
      </c>
      <c r="F8808" s="13" t="s">
        <v>485</v>
      </c>
      <c r="G8808" s="17">
        <v>0</v>
      </c>
      <c r="H8808" s="13" t="s">
        <v>238</v>
      </c>
      <c r="I8808" s="13" t="s">
        <v>51</v>
      </c>
    </row>
    <row r="8809" spans="1:9" ht="21" customHeight="1">
      <c r="A8809" s="13" t="s">
        <v>113</v>
      </c>
      <c r="B8809" s="13" t="s">
        <v>112</v>
      </c>
      <c r="C8809" s="15">
        <v>45170</v>
      </c>
      <c r="D8809" s="15">
        <v>45199</v>
      </c>
      <c r="E8809" s="13" t="s">
        <v>53</v>
      </c>
      <c r="F8809" s="13" t="s">
        <v>486</v>
      </c>
      <c r="G8809" s="17">
        <v>0</v>
      </c>
      <c r="H8809" s="13" t="s">
        <v>238</v>
      </c>
      <c r="I8809" s="13" t="s">
        <v>51</v>
      </c>
    </row>
    <row r="8810" spans="1:9" ht="21" customHeight="1">
      <c r="A8810" s="13" t="s">
        <v>113</v>
      </c>
      <c r="B8810" s="13" t="s">
        <v>112</v>
      </c>
      <c r="C8810" s="15">
        <v>45170</v>
      </c>
      <c r="D8810" s="15">
        <v>45199</v>
      </c>
      <c r="E8810" s="13" t="s">
        <v>53</v>
      </c>
      <c r="F8810" s="13" t="s">
        <v>487</v>
      </c>
      <c r="G8810" s="17">
        <v>0</v>
      </c>
      <c r="H8810" s="13" t="s">
        <v>238</v>
      </c>
      <c r="I8810" s="13" t="s">
        <v>51</v>
      </c>
    </row>
    <row r="8811" spans="1:9" ht="21" customHeight="1">
      <c r="A8811" s="13" t="s">
        <v>113</v>
      </c>
      <c r="B8811" s="13" t="s">
        <v>112</v>
      </c>
      <c r="C8811" s="15">
        <v>45170</v>
      </c>
      <c r="D8811" s="15">
        <v>45199</v>
      </c>
      <c r="E8811" s="13" t="s">
        <v>53</v>
      </c>
      <c r="F8811" s="13" t="s">
        <v>488</v>
      </c>
      <c r="G8811" s="17">
        <v>0</v>
      </c>
      <c r="H8811" s="13" t="s">
        <v>238</v>
      </c>
      <c r="I8811" s="13" t="s">
        <v>51</v>
      </c>
    </row>
    <row r="8812" spans="1:9" ht="21" customHeight="1">
      <c r="A8812" s="13" t="s">
        <v>113</v>
      </c>
      <c r="B8812" s="13" t="s">
        <v>112</v>
      </c>
      <c r="C8812" s="15">
        <v>45170</v>
      </c>
      <c r="D8812" s="15">
        <v>45199</v>
      </c>
      <c r="E8812" s="13" t="s">
        <v>53</v>
      </c>
      <c r="F8812" s="13" t="s">
        <v>445</v>
      </c>
      <c r="G8812" s="17">
        <v>0</v>
      </c>
      <c r="H8812" s="13" t="s">
        <v>238</v>
      </c>
      <c r="I8812" s="13" t="s">
        <v>51</v>
      </c>
    </row>
    <row r="8813" spans="1:9" ht="21" customHeight="1">
      <c r="A8813" s="13" t="s">
        <v>113</v>
      </c>
      <c r="B8813" s="13" t="s">
        <v>112</v>
      </c>
      <c r="C8813" s="15">
        <v>45170</v>
      </c>
      <c r="D8813" s="15">
        <v>45199</v>
      </c>
      <c r="E8813" s="13" t="s">
        <v>53</v>
      </c>
      <c r="F8813" s="13" t="s">
        <v>489</v>
      </c>
      <c r="G8813" s="17">
        <v>0</v>
      </c>
      <c r="H8813" s="13" t="s">
        <v>238</v>
      </c>
      <c r="I8813" s="13" t="s">
        <v>51</v>
      </c>
    </row>
    <row r="8814" spans="1:9" ht="21" customHeight="1">
      <c r="A8814" s="13" t="s">
        <v>113</v>
      </c>
      <c r="B8814" s="13" t="s">
        <v>112</v>
      </c>
      <c r="C8814" s="15">
        <v>45170</v>
      </c>
      <c r="D8814" s="15">
        <v>45199</v>
      </c>
      <c r="E8814" s="13" t="s">
        <v>429</v>
      </c>
      <c r="F8814" s="13" t="s">
        <v>429</v>
      </c>
      <c r="G8814" s="17">
        <v>5.0000000000000001E-3</v>
      </c>
      <c r="H8814" s="13" t="s">
        <v>238</v>
      </c>
      <c r="I8814" s="13" t="s">
        <v>51</v>
      </c>
    </row>
    <row r="8815" spans="1:9" ht="21" customHeight="1">
      <c r="A8815" s="13" t="s">
        <v>113</v>
      </c>
      <c r="B8815" s="13" t="s">
        <v>112</v>
      </c>
      <c r="C8815" s="15">
        <v>45200</v>
      </c>
      <c r="D8815" s="15">
        <v>45230</v>
      </c>
      <c r="E8815" s="13" t="s">
        <v>115</v>
      </c>
      <c r="F8815" s="13" t="s">
        <v>433</v>
      </c>
      <c r="G8815" s="17">
        <v>7.4999999999999997E-2</v>
      </c>
      <c r="H8815" s="13" t="s">
        <v>239</v>
      </c>
      <c r="I8815" s="13" t="s">
        <v>51</v>
      </c>
    </row>
    <row r="8816" spans="1:9" ht="21" customHeight="1">
      <c r="A8816" s="13" t="s">
        <v>113</v>
      </c>
      <c r="B8816" s="13" t="s">
        <v>112</v>
      </c>
      <c r="C8816" s="15">
        <v>45200</v>
      </c>
      <c r="D8816" s="15">
        <v>45230</v>
      </c>
      <c r="E8816" s="13" t="s">
        <v>115</v>
      </c>
      <c r="F8816" s="13" t="s">
        <v>440</v>
      </c>
      <c r="G8816" s="17">
        <v>6.4000000000000001E-2</v>
      </c>
      <c r="H8816" s="13" t="s">
        <v>239</v>
      </c>
      <c r="I8816" s="13" t="s">
        <v>51</v>
      </c>
    </row>
    <row r="8817" spans="1:9" ht="21" customHeight="1">
      <c r="A8817" s="13" t="s">
        <v>113</v>
      </c>
      <c r="B8817" s="13" t="s">
        <v>112</v>
      </c>
      <c r="C8817" s="15">
        <v>45200</v>
      </c>
      <c r="D8817" s="15">
        <v>45230</v>
      </c>
      <c r="E8817" s="13" t="s">
        <v>115</v>
      </c>
      <c r="F8817" s="13" t="s">
        <v>434</v>
      </c>
      <c r="G8817" s="17">
        <v>2.7000000000000003E-2</v>
      </c>
      <c r="H8817" s="13" t="s">
        <v>239</v>
      </c>
      <c r="I8817" s="13" t="s">
        <v>51</v>
      </c>
    </row>
    <row r="8818" spans="1:9" ht="21" customHeight="1">
      <c r="A8818" s="13" t="s">
        <v>113</v>
      </c>
      <c r="B8818" s="13" t="s">
        <v>112</v>
      </c>
      <c r="C8818" s="15">
        <v>45200</v>
      </c>
      <c r="D8818" s="15">
        <v>45230</v>
      </c>
      <c r="E8818" s="13" t="s">
        <v>115</v>
      </c>
      <c r="F8818" s="13" t="s">
        <v>446</v>
      </c>
      <c r="G8818" s="17">
        <v>2.1000000000000001E-2</v>
      </c>
      <c r="H8818" s="13" t="s">
        <v>239</v>
      </c>
      <c r="I8818" s="13" t="s">
        <v>51</v>
      </c>
    </row>
    <row r="8819" spans="1:9" ht="21" customHeight="1">
      <c r="A8819" s="13" t="s">
        <v>113</v>
      </c>
      <c r="B8819" s="13" t="s">
        <v>112</v>
      </c>
      <c r="C8819" s="15">
        <v>45200</v>
      </c>
      <c r="D8819" s="15">
        <v>45230</v>
      </c>
      <c r="E8819" s="13" t="s">
        <v>115</v>
      </c>
      <c r="F8819" s="13" t="s">
        <v>439</v>
      </c>
      <c r="G8819" s="17">
        <v>1.7000000000000001E-2</v>
      </c>
      <c r="H8819" s="13" t="s">
        <v>239</v>
      </c>
      <c r="I8819" s="13" t="s">
        <v>51</v>
      </c>
    </row>
    <row r="8820" spans="1:9" ht="21" customHeight="1">
      <c r="A8820" s="13" t="s">
        <v>113</v>
      </c>
      <c r="B8820" s="13" t="s">
        <v>112</v>
      </c>
      <c r="C8820" s="15">
        <v>45200</v>
      </c>
      <c r="D8820" s="15">
        <v>45230</v>
      </c>
      <c r="E8820" s="13" t="s">
        <v>115</v>
      </c>
      <c r="F8820" s="13" t="s">
        <v>435</v>
      </c>
      <c r="G8820" s="17">
        <v>1.7000000000000001E-2</v>
      </c>
      <c r="H8820" s="13" t="s">
        <v>239</v>
      </c>
      <c r="I8820" s="13" t="s">
        <v>51</v>
      </c>
    </row>
    <row r="8821" spans="1:9" ht="21" customHeight="1">
      <c r="A8821" s="13" t="s">
        <v>113</v>
      </c>
      <c r="B8821" s="13" t="s">
        <v>112</v>
      </c>
      <c r="C8821" s="15">
        <v>45200</v>
      </c>
      <c r="D8821" s="15">
        <v>45230</v>
      </c>
      <c r="E8821" s="13" t="s">
        <v>115</v>
      </c>
      <c r="F8821" s="13" t="s">
        <v>431</v>
      </c>
      <c r="G8821" s="17">
        <v>1.4999999999999999E-2</v>
      </c>
      <c r="H8821" s="13" t="s">
        <v>239</v>
      </c>
      <c r="I8821" s="13" t="s">
        <v>51</v>
      </c>
    </row>
    <row r="8822" spans="1:9" ht="21" customHeight="1">
      <c r="A8822" s="13" t="s">
        <v>113</v>
      </c>
      <c r="B8822" s="13" t="s">
        <v>112</v>
      </c>
      <c r="C8822" s="15">
        <v>45200</v>
      </c>
      <c r="D8822" s="15">
        <v>45230</v>
      </c>
      <c r="E8822" s="13" t="s">
        <v>115</v>
      </c>
      <c r="F8822" s="13" t="s">
        <v>430</v>
      </c>
      <c r="G8822" s="17">
        <v>1.3999999999999999E-2</v>
      </c>
      <c r="H8822" s="13" t="s">
        <v>239</v>
      </c>
      <c r="I8822" s="13" t="s">
        <v>51</v>
      </c>
    </row>
    <row r="8823" spans="1:9" ht="21" customHeight="1">
      <c r="A8823" s="13" t="s">
        <v>113</v>
      </c>
      <c r="B8823" s="13" t="s">
        <v>112</v>
      </c>
      <c r="C8823" s="15">
        <v>45200</v>
      </c>
      <c r="D8823" s="15">
        <v>45230</v>
      </c>
      <c r="E8823" s="13" t="s">
        <v>115</v>
      </c>
      <c r="F8823" s="13" t="s">
        <v>438</v>
      </c>
      <c r="G8823" s="17">
        <v>1.3000000000000001E-2</v>
      </c>
      <c r="H8823" s="13" t="s">
        <v>239</v>
      </c>
      <c r="I8823" s="13" t="s">
        <v>51</v>
      </c>
    </row>
    <row r="8824" spans="1:9" ht="21" customHeight="1">
      <c r="A8824" s="13" t="s">
        <v>113</v>
      </c>
      <c r="B8824" s="13" t="s">
        <v>112</v>
      </c>
      <c r="C8824" s="15">
        <v>45200</v>
      </c>
      <c r="D8824" s="15">
        <v>45230</v>
      </c>
      <c r="E8824" s="13" t="s">
        <v>115</v>
      </c>
      <c r="F8824" s="13" t="s">
        <v>437</v>
      </c>
      <c r="G8824" s="17">
        <v>1.2E-2</v>
      </c>
      <c r="H8824" s="13" t="s">
        <v>239</v>
      </c>
      <c r="I8824" s="13" t="s">
        <v>51</v>
      </c>
    </row>
    <row r="8825" spans="1:9" ht="21" customHeight="1">
      <c r="A8825" s="13" t="s">
        <v>113</v>
      </c>
      <c r="B8825" s="13" t="s">
        <v>112</v>
      </c>
      <c r="C8825" s="15">
        <v>45200</v>
      </c>
      <c r="D8825" s="15">
        <v>45230</v>
      </c>
      <c r="E8825" s="13" t="s">
        <v>115</v>
      </c>
      <c r="F8825" s="13" t="s">
        <v>436</v>
      </c>
      <c r="G8825" s="17">
        <v>1.2E-2</v>
      </c>
      <c r="H8825" s="13" t="s">
        <v>239</v>
      </c>
      <c r="I8825" s="13" t="s">
        <v>51</v>
      </c>
    </row>
    <row r="8826" spans="1:9" ht="21" customHeight="1">
      <c r="A8826" s="13" t="s">
        <v>113</v>
      </c>
      <c r="B8826" s="13" t="s">
        <v>112</v>
      </c>
      <c r="C8826" s="15">
        <v>45200</v>
      </c>
      <c r="D8826" s="15">
        <v>45230</v>
      </c>
      <c r="E8826" s="13" t="s">
        <v>115</v>
      </c>
      <c r="F8826" s="13" t="s">
        <v>432</v>
      </c>
      <c r="G8826" s="17">
        <v>9.0000000000000011E-3</v>
      </c>
      <c r="H8826" s="13" t="s">
        <v>239</v>
      </c>
      <c r="I8826" s="13" t="s">
        <v>51</v>
      </c>
    </row>
    <row r="8827" spans="1:9" ht="21" customHeight="1">
      <c r="A8827" s="13" t="s">
        <v>113</v>
      </c>
      <c r="B8827" s="13" t="s">
        <v>112</v>
      </c>
      <c r="C8827" s="15">
        <v>45200</v>
      </c>
      <c r="D8827" s="15">
        <v>45230</v>
      </c>
      <c r="E8827" s="13" t="s">
        <v>115</v>
      </c>
      <c r="F8827" s="13" t="s">
        <v>445</v>
      </c>
      <c r="G8827" s="17">
        <v>8.0000000000000002E-3</v>
      </c>
      <c r="H8827" s="13" t="s">
        <v>239</v>
      </c>
      <c r="I8827" s="13" t="s">
        <v>51</v>
      </c>
    </row>
    <row r="8828" spans="1:9" ht="21" customHeight="1">
      <c r="A8828" s="13" t="s">
        <v>113</v>
      </c>
      <c r="B8828" s="13" t="s">
        <v>112</v>
      </c>
      <c r="C8828" s="15">
        <v>45200</v>
      </c>
      <c r="D8828" s="15">
        <v>45230</v>
      </c>
      <c r="E8828" s="13" t="s">
        <v>115</v>
      </c>
      <c r="F8828" s="13" t="s">
        <v>443</v>
      </c>
      <c r="G8828" s="17">
        <v>5.0000000000000001E-3</v>
      </c>
      <c r="H8828" s="13" t="s">
        <v>239</v>
      </c>
      <c r="I8828" s="13" t="s">
        <v>51</v>
      </c>
    </row>
    <row r="8829" spans="1:9" ht="21" customHeight="1">
      <c r="A8829" s="13" t="s">
        <v>113</v>
      </c>
      <c r="B8829" s="13" t="s">
        <v>112</v>
      </c>
      <c r="C8829" s="15">
        <v>45200</v>
      </c>
      <c r="D8829" s="15">
        <v>45230</v>
      </c>
      <c r="E8829" s="13" t="s">
        <v>115</v>
      </c>
      <c r="F8829" s="13" t="s">
        <v>441</v>
      </c>
      <c r="G8829" s="17">
        <v>4.0000000000000001E-3</v>
      </c>
      <c r="H8829" s="13" t="s">
        <v>239</v>
      </c>
      <c r="I8829" s="13" t="s">
        <v>51</v>
      </c>
    </row>
    <row r="8830" spans="1:9" ht="21" customHeight="1">
      <c r="A8830" s="13" t="s">
        <v>113</v>
      </c>
      <c r="B8830" s="13" t="s">
        <v>112</v>
      </c>
      <c r="C8830" s="15">
        <v>45200</v>
      </c>
      <c r="D8830" s="15">
        <v>45230</v>
      </c>
      <c r="E8830" s="13" t="s">
        <v>115</v>
      </c>
      <c r="F8830" s="13" t="s">
        <v>449</v>
      </c>
      <c r="G8830" s="17">
        <v>4.0000000000000001E-3</v>
      </c>
      <c r="H8830" s="13" t="s">
        <v>239</v>
      </c>
      <c r="I8830" s="13" t="s">
        <v>51</v>
      </c>
    </row>
    <row r="8831" spans="1:9" ht="21" customHeight="1">
      <c r="A8831" s="13" t="s">
        <v>113</v>
      </c>
      <c r="B8831" s="13" t="s">
        <v>112</v>
      </c>
      <c r="C8831" s="15">
        <v>45200</v>
      </c>
      <c r="D8831" s="15">
        <v>45230</v>
      </c>
      <c r="E8831" s="13" t="s">
        <v>115</v>
      </c>
      <c r="F8831" s="13" t="s">
        <v>444</v>
      </c>
      <c r="G8831" s="17">
        <v>3.0000000000000001E-3</v>
      </c>
      <c r="H8831" s="13" t="s">
        <v>239</v>
      </c>
      <c r="I8831" s="13" t="s">
        <v>51</v>
      </c>
    </row>
    <row r="8832" spans="1:9" ht="21" customHeight="1">
      <c r="A8832" s="13" t="s">
        <v>113</v>
      </c>
      <c r="B8832" s="13" t="s">
        <v>112</v>
      </c>
      <c r="C8832" s="15">
        <v>45200</v>
      </c>
      <c r="D8832" s="15">
        <v>45230</v>
      </c>
      <c r="E8832" s="13" t="s">
        <v>115</v>
      </c>
      <c r="F8832" s="13" t="s">
        <v>447</v>
      </c>
      <c r="G8832" s="17">
        <v>3.0000000000000001E-3</v>
      </c>
      <c r="H8832" s="13" t="s">
        <v>239</v>
      </c>
      <c r="I8832" s="13" t="s">
        <v>51</v>
      </c>
    </row>
    <row r="8833" spans="1:9" ht="21" customHeight="1">
      <c r="A8833" s="13" t="s">
        <v>113</v>
      </c>
      <c r="B8833" s="13" t="s">
        <v>112</v>
      </c>
      <c r="C8833" s="15">
        <v>45200</v>
      </c>
      <c r="D8833" s="15">
        <v>45230</v>
      </c>
      <c r="E8833" s="13" t="s">
        <v>115</v>
      </c>
      <c r="F8833" s="13" t="s">
        <v>448</v>
      </c>
      <c r="G8833" s="17">
        <v>3.0000000000000001E-3</v>
      </c>
      <c r="H8833" s="13" t="s">
        <v>239</v>
      </c>
      <c r="I8833" s="13" t="s">
        <v>51</v>
      </c>
    </row>
    <row r="8834" spans="1:9" ht="21" customHeight="1">
      <c r="A8834" s="13" t="s">
        <v>113</v>
      </c>
      <c r="B8834" s="13" t="s">
        <v>112</v>
      </c>
      <c r="C8834" s="15">
        <v>45200</v>
      </c>
      <c r="D8834" s="15">
        <v>45230</v>
      </c>
      <c r="E8834" s="13" t="s">
        <v>115</v>
      </c>
      <c r="F8834" s="13" t="s">
        <v>442</v>
      </c>
      <c r="G8834" s="17">
        <v>2E-3</v>
      </c>
      <c r="H8834" s="13" t="s">
        <v>239</v>
      </c>
      <c r="I8834" s="13" t="s">
        <v>51</v>
      </c>
    </row>
    <row r="8835" spans="1:9" ht="21" customHeight="1">
      <c r="A8835" s="13" t="s">
        <v>113</v>
      </c>
      <c r="B8835" s="13" t="s">
        <v>112</v>
      </c>
      <c r="C8835" s="15">
        <v>45200</v>
      </c>
      <c r="D8835" s="15">
        <v>45230</v>
      </c>
      <c r="E8835" s="13" t="s">
        <v>115</v>
      </c>
      <c r="F8835" s="13" t="s">
        <v>450</v>
      </c>
      <c r="G8835" s="17">
        <v>2E-3</v>
      </c>
      <c r="H8835" s="13" t="s">
        <v>239</v>
      </c>
      <c r="I8835" s="13" t="s">
        <v>51</v>
      </c>
    </row>
    <row r="8836" spans="1:9" ht="21" customHeight="1">
      <c r="A8836" s="13" t="s">
        <v>113</v>
      </c>
      <c r="B8836" s="13" t="s">
        <v>112</v>
      </c>
      <c r="C8836" s="15">
        <v>45200</v>
      </c>
      <c r="D8836" s="15">
        <v>45230</v>
      </c>
      <c r="E8836" s="13" t="s">
        <v>494</v>
      </c>
      <c r="F8836" s="13" t="s">
        <v>495</v>
      </c>
      <c r="G8836" s="17">
        <v>1.4999999999999999E-2</v>
      </c>
      <c r="H8836" s="13" t="s">
        <v>239</v>
      </c>
      <c r="I8836" s="13" t="s">
        <v>51</v>
      </c>
    </row>
    <row r="8837" spans="1:9" ht="21" customHeight="1">
      <c r="A8837" s="13" t="s">
        <v>113</v>
      </c>
      <c r="B8837" s="13" t="s">
        <v>112</v>
      </c>
      <c r="C8837" s="15">
        <v>45200</v>
      </c>
      <c r="D8837" s="15">
        <v>45230</v>
      </c>
      <c r="E8837" s="13" t="s">
        <v>494</v>
      </c>
      <c r="F8837" s="13" t="s">
        <v>496</v>
      </c>
      <c r="G8837" s="17">
        <v>1.4999999999999999E-2</v>
      </c>
      <c r="H8837" s="13" t="s">
        <v>239</v>
      </c>
      <c r="I8837" s="13" t="s">
        <v>51</v>
      </c>
    </row>
    <row r="8838" spans="1:9" ht="21" customHeight="1">
      <c r="A8838" s="13" t="s">
        <v>113</v>
      </c>
      <c r="B8838" s="13" t="s">
        <v>112</v>
      </c>
      <c r="C8838" s="15">
        <v>45200</v>
      </c>
      <c r="D8838" s="15">
        <v>45230</v>
      </c>
      <c r="E8838" s="13" t="s">
        <v>494</v>
      </c>
      <c r="F8838" s="13" t="s">
        <v>497</v>
      </c>
      <c r="G8838" s="17">
        <v>1.3999999999999999E-2</v>
      </c>
      <c r="H8838" s="13" t="s">
        <v>239</v>
      </c>
      <c r="I8838" s="13" t="s">
        <v>51</v>
      </c>
    </row>
    <row r="8839" spans="1:9" ht="21" customHeight="1">
      <c r="A8839" s="13" t="s">
        <v>113</v>
      </c>
      <c r="B8839" s="13" t="s">
        <v>112</v>
      </c>
      <c r="C8839" s="15">
        <v>45200</v>
      </c>
      <c r="D8839" s="15">
        <v>45230</v>
      </c>
      <c r="E8839" s="13" t="s">
        <v>494</v>
      </c>
      <c r="F8839" s="13" t="s">
        <v>392</v>
      </c>
      <c r="G8839" s="17">
        <v>1.2E-2</v>
      </c>
      <c r="H8839" s="13" t="s">
        <v>239</v>
      </c>
      <c r="I8839" s="13" t="s">
        <v>51</v>
      </c>
    </row>
    <row r="8840" spans="1:9" ht="21" customHeight="1">
      <c r="A8840" s="13" t="s">
        <v>113</v>
      </c>
      <c r="B8840" s="13" t="s">
        <v>112</v>
      </c>
      <c r="C8840" s="15">
        <v>45200</v>
      </c>
      <c r="D8840" s="15">
        <v>45230</v>
      </c>
      <c r="E8840" s="13" t="s">
        <v>494</v>
      </c>
      <c r="F8840" s="13" t="s">
        <v>499</v>
      </c>
      <c r="G8840" s="17">
        <v>1.1000000000000001E-2</v>
      </c>
      <c r="H8840" s="13" t="s">
        <v>239</v>
      </c>
      <c r="I8840" s="13" t="s">
        <v>51</v>
      </c>
    </row>
    <row r="8841" spans="1:9" ht="21" customHeight="1">
      <c r="A8841" s="13" t="s">
        <v>113</v>
      </c>
      <c r="B8841" s="13" t="s">
        <v>112</v>
      </c>
      <c r="C8841" s="15">
        <v>45200</v>
      </c>
      <c r="D8841" s="15">
        <v>45230</v>
      </c>
      <c r="E8841" s="13" t="s">
        <v>494</v>
      </c>
      <c r="F8841" s="13" t="s">
        <v>395</v>
      </c>
      <c r="G8841" s="17">
        <v>1.1000000000000001E-2</v>
      </c>
      <c r="H8841" s="13" t="s">
        <v>239</v>
      </c>
      <c r="I8841" s="13" t="s">
        <v>51</v>
      </c>
    </row>
    <row r="8842" spans="1:9" ht="21" customHeight="1">
      <c r="A8842" s="13" t="s">
        <v>113</v>
      </c>
      <c r="B8842" s="13" t="s">
        <v>112</v>
      </c>
      <c r="C8842" s="15">
        <v>45200</v>
      </c>
      <c r="D8842" s="15">
        <v>45230</v>
      </c>
      <c r="E8842" s="13" t="s">
        <v>494</v>
      </c>
      <c r="F8842" s="13" t="s">
        <v>500</v>
      </c>
      <c r="G8842" s="17">
        <v>9.0000000000000011E-3</v>
      </c>
      <c r="H8842" s="13" t="s">
        <v>239</v>
      </c>
      <c r="I8842" s="13" t="s">
        <v>51</v>
      </c>
    </row>
    <row r="8843" spans="1:9" ht="21" customHeight="1">
      <c r="A8843" s="13" t="s">
        <v>113</v>
      </c>
      <c r="B8843" s="13" t="s">
        <v>112</v>
      </c>
      <c r="C8843" s="15">
        <v>45200</v>
      </c>
      <c r="D8843" s="15">
        <v>45230</v>
      </c>
      <c r="E8843" s="13" t="s">
        <v>494</v>
      </c>
      <c r="F8843" s="13" t="s">
        <v>501</v>
      </c>
      <c r="G8843" s="17">
        <v>9.0000000000000011E-3</v>
      </c>
      <c r="H8843" s="13" t="s">
        <v>239</v>
      </c>
      <c r="I8843" s="13" t="s">
        <v>51</v>
      </c>
    </row>
    <row r="8844" spans="1:9" ht="21" customHeight="1">
      <c r="A8844" s="13" t="s">
        <v>113</v>
      </c>
      <c r="B8844" s="13" t="s">
        <v>112</v>
      </c>
      <c r="C8844" s="15">
        <v>45200</v>
      </c>
      <c r="D8844" s="15">
        <v>45230</v>
      </c>
      <c r="E8844" s="13" t="s">
        <v>494</v>
      </c>
      <c r="F8844" s="13" t="s">
        <v>503</v>
      </c>
      <c r="G8844" s="17">
        <v>9.0000000000000011E-3</v>
      </c>
      <c r="H8844" s="13" t="s">
        <v>239</v>
      </c>
      <c r="I8844" s="13" t="s">
        <v>51</v>
      </c>
    </row>
    <row r="8845" spans="1:9" ht="21" customHeight="1">
      <c r="A8845" s="13" t="s">
        <v>113</v>
      </c>
      <c r="B8845" s="13" t="s">
        <v>112</v>
      </c>
      <c r="C8845" s="15">
        <v>45200</v>
      </c>
      <c r="D8845" s="15">
        <v>45230</v>
      </c>
      <c r="E8845" s="13" t="s">
        <v>494</v>
      </c>
      <c r="F8845" s="13" t="s">
        <v>502</v>
      </c>
      <c r="G8845" s="17">
        <v>6.9999999999999993E-3</v>
      </c>
      <c r="H8845" s="13" t="s">
        <v>239</v>
      </c>
      <c r="I8845" s="13" t="s">
        <v>51</v>
      </c>
    </row>
    <row r="8846" spans="1:9" ht="21" customHeight="1">
      <c r="A8846" s="13" t="s">
        <v>113</v>
      </c>
      <c r="B8846" s="13" t="s">
        <v>112</v>
      </c>
      <c r="C8846" s="15">
        <v>45200</v>
      </c>
      <c r="D8846" s="15">
        <v>45230</v>
      </c>
      <c r="E8846" s="13" t="s">
        <v>494</v>
      </c>
      <c r="F8846" s="13" t="s">
        <v>498</v>
      </c>
      <c r="G8846" s="17">
        <v>6.0000000000000001E-3</v>
      </c>
      <c r="H8846" s="13" t="s">
        <v>239</v>
      </c>
      <c r="I8846" s="13" t="s">
        <v>51</v>
      </c>
    </row>
    <row r="8847" spans="1:9" ht="21" customHeight="1">
      <c r="A8847" s="13" t="s">
        <v>113</v>
      </c>
      <c r="B8847" s="13" t="s">
        <v>112</v>
      </c>
      <c r="C8847" s="15">
        <v>45200</v>
      </c>
      <c r="D8847" s="15">
        <v>45230</v>
      </c>
      <c r="E8847" s="13" t="s">
        <v>494</v>
      </c>
      <c r="F8847" s="13" t="s">
        <v>339</v>
      </c>
      <c r="G8847" s="17">
        <v>6.0000000000000001E-3</v>
      </c>
      <c r="H8847" s="13" t="s">
        <v>239</v>
      </c>
      <c r="I8847" s="13" t="s">
        <v>51</v>
      </c>
    </row>
    <row r="8848" spans="1:9" ht="21" customHeight="1">
      <c r="A8848" s="13" t="s">
        <v>113</v>
      </c>
      <c r="B8848" s="13" t="s">
        <v>112</v>
      </c>
      <c r="C8848" s="15">
        <v>45200</v>
      </c>
      <c r="D8848" s="15">
        <v>45230</v>
      </c>
      <c r="E8848" s="13" t="s">
        <v>494</v>
      </c>
      <c r="F8848" s="13" t="s">
        <v>504</v>
      </c>
      <c r="G8848" s="17">
        <v>6.0000000000000001E-3</v>
      </c>
      <c r="H8848" s="13" t="s">
        <v>239</v>
      </c>
      <c r="I8848" s="13" t="s">
        <v>51</v>
      </c>
    </row>
    <row r="8849" spans="1:9" ht="21" customHeight="1">
      <c r="A8849" s="13" t="s">
        <v>113</v>
      </c>
      <c r="B8849" s="13" t="s">
        <v>112</v>
      </c>
      <c r="C8849" s="15">
        <v>45200</v>
      </c>
      <c r="D8849" s="15">
        <v>45230</v>
      </c>
      <c r="E8849" s="13" t="s">
        <v>494</v>
      </c>
      <c r="F8849" s="13" t="s">
        <v>364</v>
      </c>
      <c r="G8849" s="17">
        <v>5.0000000000000001E-3</v>
      </c>
      <c r="H8849" s="13" t="s">
        <v>239</v>
      </c>
      <c r="I8849" s="13" t="s">
        <v>51</v>
      </c>
    </row>
    <row r="8850" spans="1:9" ht="21" customHeight="1">
      <c r="A8850" s="13" t="s">
        <v>113</v>
      </c>
      <c r="B8850" s="13" t="s">
        <v>112</v>
      </c>
      <c r="C8850" s="15">
        <v>45200</v>
      </c>
      <c r="D8850" s="15">
        <v>45230</v>
      </c>
      <c r="E8850" s="13" t="s">
        <v>494</v>
      </c>
      <c r="F8850" s="13" t="s">
        <v>366</v>
      </c>
      <c r="G8850" s="17">
        <v>4.0000000000000001E-3</v>
      </c>
      <c r="H8850" s="13" t="s">
        <v>239</v>
      </c>
      <c r="I8850" s="13" t="s">
        <v>51</v>
      </c>
    </row>
    <row r="8851" spans="1:9" ht="21" customHeight="1">
      <c r="A8851" s="13" t="s">
        <v>113</v>
      </c>
      <c r="B8851" s="13" t="s">
        <v>112</v>
      </c>
      <c r="C8851" s="15">
        <v>45200</v>
      </c>
      <c r="D8851" s="15">
        <v>45230</v>
      </c>
      <c r="E8851" s="13" t="s">
        <v>494</v>
      </c>
      <c r="F8851" s="13" t="s">
        <v>362</v>
      </c>
      <c r="G8851" s="17">
        <v>3.0000000000000001E-3</v>
      </c>
      <c r="H8851" s="13" t="s">
        <v>239</v>
      </c>
      <c r="I8851" s="13" t="s">
        <v>51</v>
      </c>
    </row>
    <row r="8852" spans="1:9" ht="21" customHeight="1">
      <c r="A8852" s="13" t="s">
        <v>113</v>
      </c>
      <c r="B8852" s="13" t="s">
        <v>112</v>
      </c>
      <c r="C8852" s="15">
        <v>45200</v>
      </c>
      <c r="D8852" s="15">
        <v>45230</v>
      </c>
      <c r="E8852" s="13" t="s">
        <v>390</v>
      </c>
      <c r="F8852" s="13" t="s">
        <v>398</v>
      </c>
      <c r="G8852" s="17">
        <v>2.5000000000000001E-2</v>
      </c>
      <c r="H8852" s="13" t="s">
        <v>239</v>
      </c>
      <c r="I8852" s="13" t="s">
        <v>51</v>
      </c>
    </row>
    <row r="8853" spans="1:9" ht="21" customHeight="1">
      <c r="A8853" s="13" t="s">
        <v>113</v>
      </c>
      <c r="B8853" s="13" t="s">
        <v>112</v>
      </c>
      <c r="C8853" s="15">
        <v>45200</v>
      </c>
      <c r="D8853" s="15">
        <v>45230</v>
      </c>
      <c r="E8853" s="13" t="s">
        <v>390</v>
      </c>
      <c r="F8853" s="13" t="s">
        <v>396</v>
      </c>
      <c r="G8853" s="17">
        <v>2.4E-2</v>
      </c>
      <c r="H8853" s="13" t="s">
        <v>239</v>
      </c>
      <c r="I8853" s="13" t="s">
        <v>51</v>
      </c>
    </row>
    <row r="8854" spans="1:9" ht="21" customHeight="1">
      <c r="A8854" s="13" t="s">
        <v>113</v>
      </c>
      <c r="B8854" s="13" t="s">
        <v>112</v>
      </c>
      <c r="C8854" s="15">
        <v>45200</v>
      </c>
      <c r="D8854" s="15">
        <v>45230</v>
      </c>
      <c r="E8854" s="13" t="s">
        <v>390</v>
      </c>
      <c r="F8854" s="13" t="s">
        <v>394</v>
      </c>
      <c r="G8854" s="17">
        <v>1.8000000000000002E-2</v>
      </c>
      <c r="H8854" s="13" t="s">
        <v>239</v>
      </c>
      <c r="I8854" s="13" t="s">
        <v>51</v>
      </c>
    </row>
    <row r="8855" spans="1:9" ht="21" customHeight="1">
      <c r="A8855" s="13" t="s">
        <v>113</v>
      </c>
      <c r="B8855" s="13" t="s">
        <v>112</v>
      </c>
      <c r="C8855" s="15">
        <v>45200</v>
      </c>
      <c r="D8855" s="15">
        <v>45230</v>
      </c>
      <c r="E8855" s="13" t="s">
        <v>390</v>
      </c>
      <c r="F8855" s="13" t="s">
        <v>392</v>
      </c>
      <c r="G8855" s="17">
        <v>0.01</v>
      </c>
      <c r="H8855" s="13" t="s">
        <v>239</v>
      </c>
      <c r="I8855" s="13" t="s">
        <v>51</v>
      </c>
    </row>
    <row r="8856" spans="1:9" ht="21" customHeight="1">
      <c r="A8856" s="13" t="s">
        <v>113</v>
      </c>
      <c r="B8856" s="13" t="s">
        <v>112</v>
      </c>
      <c r="C8856" s="15">
        <v>45200</v>
      </c>
      <c r="D8856" s="15">
        <v>45230</v>
      </c>
      <c r="E8856" s="13" t="s">
        <v>390</v>
      </c>
      <c r="F8856" s="13" t="s">
        <v>391</v>
      </c>
      <c r="G8856" s="17">
        <v>9.0000000000000011E-3</v>
      </c>
      <c r="H8856" s="13" t="s">
        <v>239</v>
      </c>
      <c r="I8856" s="13" t="s">
        <v>51</v>
      </c>
    </row>
    <row r="8857" spans="1:9" ht="21" customHeight="1">
      <c r="A8857" s="13" t="s">
        <v>113</v>
      </c>
      <c r="B8857" s="13" t="s">
        <v>112</v>
      </c>
      <c r="C8857" s="15">
        <v>45200</v>
      </c>
      <c r="D8857" s="15">
        <v>45230</v>
      </c>
      <c r="E8857" s="13" t="s">
        <v>390</v>
      </c>
      <c r="F8857" s="13" t="s">
        <v>364</v>
      </c>
      <c r="G8857" s="17">
        <v>6.9999999999999993E-3</v>
      </c>
      <c r="H8857" s="13" t="s">
        <v>239</v>
      </c>
      <c r="I8857" s="13" t="s">
        <v>51</v>
      </c>
    </row>
    <row r="8858" spans="1:9" ht="21" customHeight="1">
      <c r="A8858" s="13" t="s">
        <v>113</v>
      </c>
      <c r="B8858" s="13" t="s">
        <v>112</v>
      </c>
      <c r="C8858" s="15">
        <v>45200</v>
      </c>
      <c r="D8858" s="15">
        <v>45230</v>
      </c>
      <c r="E8858" s="13" t="s">
        <v>390</v>
      </c>
      <c r="F8858" s="13" t="s">
        <v>395</v>
      </c>
      <c r="G8858" s="17">
        <v>5.0000000000000001E-3</v>
      </c>
      <c r="H8858" s="13" t="s">
        <v>239</v>
      </c>
      <c r="I8858" s="13" t="s">
        <v>51</v>
      </c>
    </row>
    <row r="8859" spans="1:9" ht="21" customHeight="1">
      <c r="A8859" s="13" t="s">
        <v>113</v>
      </c>
      <c r="B8859" s="13" t="s">
        <v>112</v>
      </c>
      <c r="C8859" s="15">
        <v>45200</v>
      </c>
      <c r="D8859" s="15">
        <v>45230</v>
      </c>
      <c r="E8859" s="13" t="s">
        <v>390</v>
      </c>
      <c r="F8859" s="13" t="s">
        <v>393</v>
      </c>
      <c r="G8859" s="17">
        <v>4.0000000000000001E-3</v>
      </c>
      <c r="H8859" s="13" t="s">
        <v>239</v>
      </c>
      <c r="I8859" s="13" t="s">
        <v>51</v>
      </c>
    </row>
    <row r="8860" spans="1:9" ht="21" customHeight="1">
      <c r="A8860" s="13" t="s">
        <v>113</v>
      </c>
      <c r="B8860" s="13" t="s">
        <v>112</v>
      </c>
      <c r="C8860" s="15">
        <v>45200</v>
      </c>
      <c r="D8860" s="15">
        <v>45230</v>
      </c>
      <c r="E8860" s="13" t="s">
        <v>390</v>
      </c>
      <c r="F8860" s="13" t="s">
        <v>366</v>
      </c>
      <c r="G8860" s="17">
        <v>2E-3</v>
      </c>
      <c r="H8860" s="13" t="s">
        <v>239</v>
      </c>
      <c r="I8860" s="13" t="s">
        <v>51</v>
      </c>
    </row>
    <row r="8861" spans="1:9" ht="21" customHeight="1">
      <c r="A8861" s="13" t="s">
        <v>113</v>
      </c>
      <c r="B8861" s="13" t="s">
        <v>112</v>
      </c>
      <c r="C8861" s="15">
        <v>45200</v>
      </c>
      <c r="D8861" s="15">
        <v>45230</v>
      </c>
      <c r="E8861" s="13" t="s">
        <v>390</v>
      </c>
      <c r="F8861" s="13" t="s">
        <v>397</v>
      </c>
      <c r="G8861" s="17">
        <v>2E-3</v>
      </c>
      <c r="H8861" s="13" t="s">
        <v>239</v>
      </c>
      <c r="I8861" s="13" t="s">
        <v>51</v>
      </c>
    </row>
    <row r="8862" spans="1:9" ht="21" customHeight="1">
      <c r="A8862" s="13" t="s">
        <v>113</v>
      </c>
      <c r="B8862" s="13" t="s">
        <v>112</v>
      </c>
      <c r="C8862" s="15">
        <v>45200</v>
      </c>
      <c r="D8862" s="15">
        <v>45230</v>
      </c>
      <c r="E8862" s="13" t="s">
        <v>390</v>
      </c>
      <c r="F8862" s="13" t="s">
        <v>407</v>
      </c>
      <c r="G8862" s="17">
        <v>2E-3</v>
      </c>
      <c r="H8862" s="13" t="s">
        <v>239</v>
      </c>
      <c r="I8862" s="13" t="s">
        <v>51</v>
      </c>
    </row>
    <row r="8863" spans="1:9" ht="21" customHeight="1">
      <c r="A8863" s="13" t="s">
        <v>113</v>
      </c>
      <c r="B8863" s="13" t="s">
        <v>112</v>
      </c>
      <c r="C8863" s="15">
        <v>45200</v>
      </c>
      <c r="D8863" s="15">
        <v>45230</v>
      </c>
      <c r="E8863" s="13" t="s">
        <v>390</v>
      </c>
      <c r="F8863" s="13" t="s">
        <v>400</v>
      </c>
      <c r="G8863" s="17">
        <v>2E-3</v>
      </c>
      <c r="H8863" s="13" t="s">
        <v>239</v>
      </c>
      <c r="I8863" s="13" t="s">
        <v>51</v>
      </c>
    </row>
    <row r="8864" spans="1:9" ht="21" customHeight="1">
      <c r="A8864" s="13" t="s">
        <v>113</v>
      </c>
      <c r="B8864" s="13" t="s">
        <v>112</v>
      </c>
      <c r="C8864" s="15">
        <v>45200</v>
      </c>
      <c r="D8864" s="15">
        <v>45230</v>
      </c>
      <c r="E8864" s="13" t="s">
        <v>390</v>
      </c>
      <c r="F8864" s="13" t="s">
        <v>402</v>
      </c>
      <c r="G8864" s="17">
        <v>1E-3</v>
      </c>
      <c r="H8864" s="13" t="s">
        <v>239</v>
      </c>
      <c r="I8864" s="13" t="s">
        <v>51</v>
      </c>
    </row>
    <row r="8865" spans="1:9" ht="21" customHeight="1">
      <c r="A8865" s="13" t="s">
        <v>113</v>
      </c>
      <c r="B8865" s="13" t="s">
        <v>112</v>
      </c>
      <c r="C8865" s="15">
        <v>45200</v>
      </c>
      <c r="D8865" s="15">
        <v>45230</v>
      </c>
      <c r="E8865" s="13" t="s">
        <v>390</v>
      </c>
      <c r="F8865" s="13" t="s">
        <v>403</v>
      </c>
      <c r="G8865" s="17">
        <v>1E-3</v>
      </c>
      <c r="H8865" s="13" t="s">
        <v>239</v>
      </c>
      <c r="I8865" s="13" t="s">
        <v>51</v>
      </c>
    </row>
    <row r="8866" spans="1:9" ht="21" customHeight="1">
      <c r="A8866" s="13" t="s">
        <v>113</v>
      </c>
      <c r="B8866" s="13" t="s">
        <v>112</v>
      </c>
      <c r="C8866" s="15">
        <v>45200</v>
      </c>
      <c r="D8866" s="15">
        <v>45230</v>
      </c>
      <c r="E8866" s="13" t="s">
        <v>390</v>
      </c>
      <c r="F8866" s="13" t="s">
        <v>404</v>
      </c>
      <c r="G8866" s="17">
        <v>1E-3</v>
      </c>
      <c r="H8866" s="13" t="s">
        <v>239</v>
      </c>
      <c r="I8866" s="13" t="s">
        <v>51</v>
      </c>
    </row>
    <row r="8867" spans="1:9" ht="21" customHeight="1">
      <c r="A8867" s="13" t="s">
        <v>113</v>
      </c>
      <c r="B8867" s="13" t="s">
        <v>112</v>
      </c>
      <c r="C8867" s="15">
        <v>45200</v>
      </c>
      <c r="D8867" s="15">
        <v>45230</v>
      </c>
      <c r="E8867" s="13" t="s">
        <v>390</v>
      </c>
      <c r="F8867" s="13" t="s">
        <v>405</v>
      </c>
      <c r="G8867" s="17">
        <v>1E-3</v>
      </c>
      <c r="H8867" s="13" t="s">
        <v>239</v>
      </c>
      <c r="I8867" s="13" t="s">
        <v>51</v>
      </c>
    </row>
    <row r="8868" spans="1:9" ht="21" customHeight="1">
      <c r="A8868" s="13" t="s">
        <v>113</v>
      </c>
      <c r="B8868" s="13" t="s">
        <v>112</v>
      </c>
      <c r="C8868" s="15">
        <v>45200</v>
      </c>
      <c r="D8868" s="15">
        <v>45230</v>
      </c>
      <c r="E8868" s="13" t="s">
        <v>390</v>
      </c>
      <c r="F8868" s="13" t="s">
        <v>406</v>
      </c>
      <c r="G8868" s="17">
        <v>1E-3</v>
      </c>
      <c r="H8868" s="13" t="s">
        <v>239</v>
      </c>
      <c r="I8868" s="13" t="s">
        <v>51</v>
      </c>
    </row>
    <row r="8869" spans="1:9" ht="21" customHeight="1">
      <c r="A8869" s="13" t="s">
        <v>113</v>
      </c>
      <c r="B8869" s="13" t="s">
        <v>112</v>
      </c>
      <c r="C8869" s="15">
        <v>45200</v>
      </c>
      <c r="D8869" s="15">
        <v>45230</v>
      </c>
      <c r="E8869" s="13" t="s">
        <v>390</v>
      </c>
      <c r="F8869" s="13" t="s">
        <v>399</v>
      </c>
      <c r="G8869" s="17">
        <v>1E-3</v>
      </c>
      <c r="H8869" s="13" t="s">
        <v>239</v>
      </c>
      <c r="I8869" s="13" t="s">
        <v>51</v>
      </c>
    </row>
    <row r="8870" spans="1:9" ht="21" customHeight="1">
      <c r="A8870" s="13" t="s">
        <v>113</v>
      </c>
      <c r="B8870" s="13" t="s">
        <v>112</v>
      </c>
      <c r="C8870" s="15">
        <v>45200</v>
      </c>
      <c r="D8870" s="15">
        <v>45230</v>
      </c>
      <c r="E8870" s="13" t="s">
        <v>390</v>
      </c>
      <c r="F8870" s="13" t="s">
        <v>408</v>
      </c>
      <c r="G8870" s="17">
        <v>1E-3</v>
      </c>
      <c r="H8870" s="13" t="s">
        <v>239</v>
      </c>
      <c r="I8870" s="13" t="s">
        <v>51</v>
      </c>
    </row>
    <row r="8871" spans="1:9" ht="21" customHeight="1">
      <c r="A8871" s="13" t="s">
        <v>113</v>
      </c>
      <c r="B8871" s="13" t="s">
        <v>112</v>
      </c>
      <c r="C8871" s="15">
        <v>45200</v>
      </c>
      <c r="D8871" s="15">
        <v>45230</v>
      </c>
      <c r="E8871" s="13" t="s">
        <v>390</v>
      </c>
      <c r="F8871" s="13" t="s">
        <v>100</v>
      </c>
      <c r="G8871" s="17">
        <v>1E-3</v>
      </c>
      <c r="H8871" s="13" t="s">
        <v>239</v>
      </c>
      <c r="I8871" s="13" t="s">
        <v>51</v>
      </c>
    </row>
    <row r="8872" spans="1:9" ht="21" customHeight="1">
      <c r="A8872" s="13" t="s">
        <v>113</v>
      </c>
      <c r="B8872" s="13" t="s">
        <v>112</v>
      </c>
      <c r="C8872" s="15">
        <v>45200</v>
      </c>
      <c r="D8872" s="15">
        <v>45230</v>
      </c>
      <c r="E8872" s="13" t="s">
        <v>390</v>
      </c>
      <c r="F8872" s="13" t="s">
        <v>409</v>
      </c>
      <c r="G8872" s="17">
        <v>1E-3</v>
      </c>
      <c r="H8872" s="13" t="s">
        <v>239</v>
      </c>
      <c r="I8872" s="13" t="s">
        <v>51</v>
      </c>
    </row>
    <row r="8873" spans="1:9" ht="21" customHeight="1">
      <c r="A8873" s="13" t="s">
        <v>113</v>
      </c>
      <c r="B8873" s="13" t="s">
        <v>112</v>
      </c>
      <c r="C8873" s="15">
        <v>45200</v>
      </c>
      <c r="D8873" s="15">
        <v>45230</v>
      </c>
      <c r="E8873" s="13" t="s">
        <v>390</v>
      </c>
      <c r="F8873" s="13" t="s">
        <v>401</v>
      </c>
      <c r="G8873" s="17">
        <v>1E-3</v>
      </c>
      <c r="H8873" s="13" t="s">
        <v>239</v>
      </c>
      <c r="I8873" s="13" t="s">
        <v>51</v>
      </c>
    </row>
    <row r="8874" spans="1:9" ht="21" customHeight="1">
      <c r="A8874" s="13" t="s">
        <v>113</v>
      </c>
      <c r="B8874" s="13" t="s">
        <v>112</v>
      </c>
      <c r="C8874" s="15">
        <v>45200</v>
      </c>
      <c r="D8874" s="15">
        <v>45230</v>
      </c>
      <c r="E8874" s="13" t="s">
        <v>390</v>
      </c>
      <c r="F8874" s="13" t="s">
        <v>411</v>
      </c>
      <c r="G8874" s="17">
        <v>1E-3</v>
      </c>
      <c r="H8874" s="13" t="s">
        <v>239</v>
      </c>
      <c r="I8874" s="13" t="s">
        <v>51</v>
      </c>
    </row>
    <row r="8875" spans="1:9" ht="21" customHeight="1">
      <c r="A8875" s="13" t="s">
        <v>113</v>
      </c>
      <c r="B8875" s="13" t="s">
        <v>112</v>
      </c>
      <c r="C8875" s="15">
        <v>45200</v>
      </c>
      <c r="D8875" s="15">
        <v>45230</v>
      </c>
      <c r="E8875" s="13" t="s">
        <v>390</v>
      </c>
      <c r="F8875" s="13" t="s">
        <v>412</v>
      </c>
      <c r="G8875" s="17">
        <v>1E-3</v>
      </c>
      <c r="H8875" s="13" t="s">
        <v>239</v>
      </c>
      <c r="I8875" s="13" t="s">
        <v>51</v>
      </c>
    </row>
    <row r="8876" spans="1:9" ht="21" customHeight="1">
      <c r="A8876" s="13" t="s">
        <v>113</v>
      </c>
      <c r="B8876" s="13" t="s">
        <v>112</v>
      </c>
      <c r="C8876" s="15">
        <v>45200</v>
      </c>
      <c r="D8876" s="15">
        <v>45230</v>
      </c>
      <c r="E8876" s="13" t="s">
        <v>390</v>
      </c>
      <c r="F8876" s="13" t="s">
        <v>153</v>
      </c>
      <c r="G8876" s="17">
        <v>1E-3</v>
      </c>
      <c r="H8876" s="13" t="s">
        <v>239</v>
      </c>
      <c r="I8876" s="13" t="s">
        <v>51</v>
      </c>
    </row>
    <row r="8877" spans="1:9" ht="21" customHeight="1">
      <c r="A8877" s="13" t="s">
        <v>113</v>
      </c>
      <c r="B8877" s="13" t="s">
        <v>112</v>
      </c>
      <c r="C8877" s="15">
        <v>45200</v>
      </c>
      <c r="D8877" s="15">
        <v>45230</v>
      </c>
      <c r="E8877" s="13" t="s">
        <v>390</v>
      </c>
      <c r="F8877" s="13" t="s">
        <v>410</v>
      </c>
      <c r="G8877" s="17">
        <v>0</v>
      </c>
      <c r="H8877" s="13" t="s">
        <v>239</v>
      </c>
      <c r="I8877" s="13" t="s">
        <v>51</v>
      </c>
    </row>
    <row r="8878" spans="1:9" ht="21" customHeight="1">
      <c r="A8878" s="13" t="s">
        <v>113</v>
      </c>
      <c r="B8878" s="13" t="s">
        <v>112</v>
      </c>
      <c r="C8878" s="15">
        <v>45200</v>
      </c>
      <c r="D8878" s="15">
        <v>45230</v>
      </c>
      <c r="E8878" s="13" t="s">
        <v>390</v>
      </c>
      <c r="F8878" s="13" t="s">
        <v>413</v>
      </c>
      <c r="G8878" s="17">
        <v>0</v>
      </c>
      <c r="H8878" s="13" t="s">
        <v>239</v>
      </c>
      <c r="I8878" s="13" t="s">
        <v>51</v>
      </c>
    </row>
    <row r="8879" spans="1:9" ht="21" customHeight="1">
      <c r="A8879" s="13" t="s">
        <v>113</v>
      </c>
      <c r="B8879" s="13" t="s">
        <v>112</v>
      </c>
      <c r="C8879" s="15">
        <v>45200</v>
      </c>
      <c r="D8879" s="15">
        <v>45230</v>
      </c>
      <c r="E8879" s="13" t="s">
        <v>293</v>
      </c>
      <c r="F8879" s="13" t="s">
        <v>294</v>
      </c>
      <c r="G8879" s="17">
        <v>5.0000000000000001E-3</v>
      </c>
      <c r="H8879" s="13" t="s">
        <v>239</v>
      </c>
      <c r="I8879" s="13" t="s">
        <v>51</v>
      </c>
    </row>
    <row r="8880" spans="1:9" ht="21" customHeight="1">
      <c r="A8880" s="13" t="s">
        <v>113</v>
      </c>
      <c r="B8880" s="13" t="s">
        <v>112</v>
      </c>
      <c r="C8880" s="15">
        <v>45200</v>
      </c>
      <c r="D8880" s="15">
        <v>45230</v>
      </c>
      <c r="E8880" s="13" t="s">
        <v>293</v>
      </c>
      <c r="F8880" s="13" t="s">
        <v>304</v>
      </c>
      <c r="G8880" s="17">
        <v>5.0000000000000001E-3</v>
      </c>
      <c r="H8880" s="13" t="s">
        <v>239</v>
      </c>
      <c r="I8880" s="13" t="s">
        <v>51</v>
      </c>
    </row>
    <row r="8881" spans="1:9" ht="21" customHeight="1">
      <c r="A8881" s="13" t="s">
        <v>113</v>
      </c>
      <c r="B8881" s="13" t="s">
        <v>112</v>
      </c>
      <c r="C8881" s="15">
        <v>45200</v>
      </c>
      <c r="D8881" s="15">
        <v>45230</v>
      </c>
      <c r="E8881" s="13" t="s">
        <v>293</v>
      </c>
      <c r="F8881" s="13" t="s">
        <v>300</v>
      </c>
      <c r="G8881" s="17">
        <v>4.0000000000000001E-3</v>
      </c>
      <c r="H8881" s="13" t="s">
        <v>239</v>
      </c>
      <c r="I8881" s="13" t="s">
        <v>51</v>
      </c>
    </row>
    <row r="8882" spans="1:9" ht="21" customHeight="1">
      <c r="A8882" s="13" t="s">
        <v>113</v>
      </c>
      <c r="B8882" s="13" t="s">
        <v>112</v>
      </c>
      <c r="C8882" s="15">
        <v>45200</v>
      </c>
      <c r="D8882" s="15">
        <v>45230</v>
      </c>
      <c r="E8882" s="13" t="s">
        <v>293</v>
      </c>
      <c r="F8882" s="13" t="s">
        <v>298</v>
      </c>
      <c r="G8882" s="17">
        <v>4.0000000000000001E-3</v>
      </c>
      <c r="H8882" s="13" t="s">
        <v>239</v>
      </c>
      <c r="I8882" s="13" t="s">
        <v>51</v>
      </c>
    </row>
    <row r="8883" spans="1:9" ht="21" customHeight="1">
      <c r="A8883" s="13" t="s">
        <v>113</v>
      </c>
      <c r="B8883" s="13" t="s">
        <v>112</v>
      </c>
      <c r="C8883" s="15">
        <v>45200</v>
      </c>
      <c r="D8883" s="15">
        <v>45230</v>
      </c>
      <c r="E8883" s="13" t="s">
        <v>293</v>
      </c>
      <c r="F8883" s="13" t="s">
        <v>296</v>
      </c>
      <c r="G8883" s="17">
        <v>3.0000000000000001E-3</v>
      </c>
      <c r="H8883" s="13" t="s">
        <v>239</v>
      </c>
      <c r="I8883" s="13" t="s">
        <v>51</v>
      </c>
    </row>
    <row r="8884" spans="1:9" ht="21" customHeight="1">
      <c r="A8884" s="13" t="s">
        <v>113</v>
      </c>
      <c r="B8884" s="13" t="s">
        <v>112</v>
      </c>
      <c r="C8884" s="15">
        <v>45200</v>
      </c>
      <c r="D8884" s="15">
        <v>45230</v>
      </c>
      <c r="E8884" s="13" t="s">
        <v>293</v>
      </c>
      <c r="F8884" s="13" t="s">
        <v>301</v>
      </c>
      <c r="G8884" s="17">
        <v>3.0000000000000001E-3</v>
      </c>
      <c r="H8884" s="13" t="s">
        <v>239</v>
      </c>
      <c r="I8884" s="13" t="s">
        <v>51</v>
      </c>
    </row>
    <row r="8885" spans="1:9" ht="21" customHeight="1">
      <c r="A8885" s="13" t="s">
        <v>113</v>
      </c>
      <c r="B8885" s="13" t="s">
        <v>112</v>
      </c>
      <c r="C8885" s="15">
        <v>45200</v>
      </c>
      <c r="D8885" s="15">
        <v>45230</v>
      </c>
      <c r="E8885" s="13" t="s">
        <v>293</v>
      </c>
      <c r="F8885" s="13" t="s">
        <v>309</v>
      </c>
      <c r="G8885" s="17">
        <v>3.0000000000000001E-3</v>
      </c>
      <c r="H8885" s="13" t="s">
        <v>239</v>
      </c>
      <c r="I8885" s="13" t="s">
        <v>51</v>
      </c>
    </row>
    <row r="8886" spans="1:9" ht="21" customHeight="1">
      <c r="A8886" s="13" t="s">
        <v>113</v>
      </c>
      <c r="B8886" s="13" t="s">
        <v>112</v>
      </c>
      <c r="C8886" s="15">
        <v>45200</v>
      </c>
      <c r="D8886" s="15">
        <v>45230</v>
      </c>
      <c r="E8886" s="13" t="s">
        <v>293</v>
      </c>
      <c r="F8886" s="13" t="s">
        <v>295</v>
      </c>
      <c r="G8886" s="17">
        <v>3.0000000000000001E-3</v>
      </c>
      <c r="H8886" s="13" t="s">
        <v>239</v>
      </c>
      <c r="I8886" s="13" t="s">
        <v>51</v>
      </c>
    </row>
    <row r="8887" spans="1:9" ht="21" customHeight="1">
      <c r="A8887" s="13" t="s">
        <v>113</v>
      </c>
      <c r="B8887" s="13" t="s">
        <v>112</v>
      </c>
      <c r="C8887" s="15">
        <v>45200</v>
      </c>
      <c r="D8887" s="15">
        <v>45230</v>
      </c>
      <c r="E8887" s="13" t="s">
        <v>293</v>
      </c>
      <c r="F8887" s="13" t="s">
        <v>313</v>
      </c>
      <c r="G8887" s="17">
        <v>3.0000000000000001E-3</v>
      </c>
      <c r="H8887" s="13" t="s">
        <v>239</v>
      </c>
      <c r="I8887" s="13" t="s">
        <v>51</v>
      </c>
    </row>
    <row r="8888" spans="1:9" ht="21" customHeight="1">
      <c r="A8888" s="13" t="s">
        <v>113</v>
      </c>
      <c r="B8888" s="13" t="s">
        <v>112</v>
      </c>
      <c r="C8888" s="15">
        <v>45200</v>
      </c>
      <c r="D8888" s="15">
        <v>45230</v>
      </c>
      <c r="E8888" s="13" t="s">
        <v>293</v>
      </c>
      <c r="F8888" s="13" t="s">
        <v>314</v>
      </c>
      <c r="G8888" s="17">
        <v>3.0000000000000001E-3</v>
      </c>
      <c r="H8888" s="13" t="s">
        <v>239</v>
      </c>
      <c r="I8888" s="13" t="s">
        <v>51</v>
      </c>
    </row>
    <row r="8889" spans="1:9" ht="21" customHeight="1">
      <c r="A8889" s="13" t="s">
        <v>113</v>
      </c>
      <c r="B8889" s="13" t="s">
        <v>112</v>
      </c>
      <c r="C8889" s="15">
        <v>45200</v>
      </c>
      <c r="D8889" s="15">
        <v>45230</v>
      </c>
      <c r="E8889" s="13" t="s">
        <v>293</v>
      </c>
      <c r="F8889" s="13" t="s">
        <v>305</v>
      </c>
      <c r="G8889" s="17">
        <v>3.0000000000000001E-3</v>
      </c>
      <c r="H8889" s="13" t="s">
        <v>239</v>
      </c>
      <c r="I8889" s="13" t="s">
        <v>51</v>
      </c>
    </row>
    <row r="8890" spans="1:9" ht="21" customHeight="1">
      <c r="A8890" s="13" t="s">
        <v>113</v>
      </c>
      <c r="B8890" s="13" t="s">
        <v>112</v>
      </c>
      <c r="C8890" s="15">
        <v>45200</v>
      </c>
      <c r="D8890" s="15">
        <v>45230</v>
      </c>
      <c r="E8890" s="13" t="s">
        <v>293</v>
      </c>
      <c r="F8890" s="13" t="s">
        <v>316</v>
      </c>
      <c r="G8890" s="17">
        <v>3.0000000000000001E-3</v>
      </c>
      <c r="H8890" s="13" t="s">
        <v>239</v>
      </c>
      <c r="I8890" s="13" t="s">
        <v>51</v>
      </c>
    </row>
    <row r="8891" spans="1:9" ht="21" customHeight="1">
      <c r="A8891" s="13" t="s">
        <v>113</v>
      </c>
      <c r="B8891" s="13" t="s">
        <v>112</v>
      </c>
      <c r="C8891" s="15">
        <v>45200</v>
      </c>
      <c r="D8891" s="15">
        <v>45230</v>
      </c>
      <c r="E8891" s="13" t="s">
        <v>293</v>
      </c>
      <c r="F8891" s="13" t="s">
        <v>306</v>
      </c>
      <c r="G8891" s="17">
        <v>2E-3</v>
      </c>
      <c r="H8891" s="13" t="s">
        <v>239</v>
      </c>
      <c r="I8891" s="13" t="s">
        <v>51</v>
      </c>
    </row>
    <row r="8892" spans="1:9" ht="21" customHeight="1">
      <c r="A8892" s="13" t="s">
        <v>113</v>
      </c>
      <c r="B8892" s="13" t="s">
        <v>112</v>
      </c>
      <c r="C8892" s="15">
        <v>45200</v>
      </c>
      <c r="D8892" s="15">
        <v>45230</v>
      </c>
      <c r="E8892" s="13" t="s">
        <v>293</v>
      </c>
      <c r="F8892" s="13" t="s">
        <v>299</v>
      </c>
      <c r="G8892" s="17">
        <v>2E-3</v>
      </c>
      <c r="H8892" s="13" t="s">
        <v>239</v>
      </c>
      <c r="I8892" s="13" t="s">
        <v>51</v>
      </c>
    </row>
    <row r="8893" spans="1:9" ht="21" customHeight="1">
      <c r="A8893" s="13" t="s">
        <v>113</v>
      </c>
      <c r="B8893" s="13" t="s">
        <v>112</v>
      </c>
      <c r="C8893" s="15">
        <v>45200</v>
      </c>
      <c r="D8893" s="15">
        <v>45230</v>
      </c>
      <c r="E8893" s="13" t="s">
        <v>293</v>
      </c>
      <c r="F8893" s="13" t="s">
        <v>321</v>
      </c>
      <c r="G8893" s="17">
        <v>2E-3</v>
      </c>
      <c r="H8893" s="13" t="s">
        <v>239</v>
      </c>
      <c r="I8893" s="13" t="s">
        <v>51</v>
      </c>
    </row>
    <row r="8894" spans="1:9" ht="21" customHeight="1">
      <c r="A8894" s="13" t="s">
        <v>113</v>
      </c>
      <c r="B8894" s="13" t="s">
        <v>112</v>
      </c>
      <c r="C8894" s="15">
        <v>45200</v>
      </c>
      <c r="D8894" s="15">
        <v>45230</v>
      </c>
      <c r="E8894" s="13" t="s">
        <v>293</v>
      </c>
      <c r="F8894" s="13" t="s">
        <v>323</v>
      </c>
      <c r="G8894" s="17">
        <v>2E-3</v>
      </c>
      <c r="H8894" s="13" t="s">
        <v>239</v>
      </c>
      <c r="I8894" s="13" t="s">
        <v>51</v>
      </c>
    </row>
    <row r="8895" spans="1:9" ht="21" customHeight="1">
      <c r="A8895" s="13" t="s">
        <v>113</v>
      </c>
      <c r="B8895" s="13" t="s">
        <v>112</v>
      </c>
      <c r="C8895" s="15">
        <v>45200</v>
      </c>
      <c r="D8895" s="15">
        <v>45230</v>
      </c>
      <c r="E8895" s="13" t="s">
        <v>293</v>
      </c>
      <c r="F8895" s="13" t="s">
        <v>318</v>
      </c>
      <c r="G8895" s="17">
        <v>2E-3</v>
      </c>
      <c r="H8895" s="13" t="s">
        <v>239</v>
      </c>
      <c r="I8895" s="13" t="s">
        <v>51</v>
      </c>
    </row>
    <row r="8896" spans="1:9" ht="21" customHeight="1">
      <c r="A8896" s="13" t="s">
        <v>113</v>
      </c>
      <c r="B8896" s="13" t="s">
        <v>112</v>
      </c>
      <c r="C8896" s="15">
        <v>45200</v>
      </c>
      <c r="D8896" s="15">
        <v>45230</v>
      </c>
      <c r="E8896" s="13" t="s">
        <v>293</v>
      </c>
      <c r="F8896" s="13" t="s">
        <v>302</v>
      </c>
      <c r="G8896" s="17">
        <v>2E-3</v>
      </c>
      <c r="H8896" s="13" t="s">
        <v>239</v>
      </c>
      <c r="I8896" s="13" t="s">
        <v>51</v>
      </c>
    </row>
    <row r="8897" spans="1:9" ht="21" customHeight="1">
      <c r="A8897" s="13" t="s">
        <v>113</v>
      </c>
      <c r="B8897" s="13" t="s">
        <v>112</v>
      </c>
      <c r="C8897" s="15">
        <v>45200</v>
      </c>
      <c r="D8897" s="15">
        <v>45230</v>
      </c>
      <c r="E8897" s="13" t="s">
        <v>293</v>
      </c>
      <c r="F8897" s="13" t="s">
        <v>303</v>
      </c>
      <c r="G8897" s="17">
        <v>2E-3</v>
      </c>
      <c r="H8897" s="13" t="s">
        <v>239</v>
      </c>
      <c r="I8897" s="13" t="s">
        <v>51</v>
      </c>
    </row>
    <row r="8898" spans="1:9" ht="21" customHeight="1">
      <c r="A8898" s="13" t="s">
        <v>113</v>
      </c>
      <c r="B8898" s="13" t="s">
        <v>112</v>
      </c>
      <c r="C8898" s="15">
        <v>45200</v>
      </c>
      <c r="D8898" s="15">
        <v>45230</v>
      </c>
      <c r="E8898" s="13" t="s">
        <v>293</v>
      </c>
      <c r="F8898" s="13" t="s">
        <v>319</v>
      </c>
      <c r="G8898" s="17">
        <v>2E-3</v>
      </c>
      <c r="H8898" s="13" t="s">
        <v>239</v>
      </c>
      <c r="I8898" s="13" t="s">
        <v>51</v>
      </c>
    </row>
    <row r="8899" spans="1:9" ht="21" customHeight="1">
      <c r="A8899" s="13" t="s">
        <v>113</v>
      </c>
      <c r="B8899" s="13" t="s">
        <v>112</v>
      </c>
      <c r="C8899" s="15">
        <v>45200</v>
      </c>
      <c r="D8899" s="15">
        <v>45230</v>
      </c>
      <c r="E8899" s="13" t="s">
        <v>293</v>
      </c>
      <c r="F8899" s="13" t="s">
        <v>310</v>
      </c>
      <c r="G8899" s="17">
        <v>2E-3</v>
      </c>
      <c r="H8899" s="13" t="s">
        <v>239</v>
      </c>
      <c r="I8899" s="13" t="s">
        <v>51</v>
      </c>
    </row>
    <row r="8900" spans="1:9" ht="21" customHeight="1">
      <c r="A8900" s="13" t="s">
        <v>113</v>
      </c>
      <c r="B8900" s="13" t="s">
        <v>112</v>
      </c>
      <c r="C8900" s="15">
        <v>45200</v>
      </c>
      <c r="D8900" s="15">
        <v>45230</v>
      </c>
      <c r="E8900" s="13" t="s">
        <v>293</v>
      </c>
      <c r="F8900" s="13" t="s">
        <v>311</v>
      </c>
      <c r="G8900" s="17">
        <v>2E-3</v>
      </c>
      <c r="H8900" s="13" t="s">
        <v>239</v>
      </c>
      <c r="I8900" s="13" t="s">
        <v>51</v>
      </c>
    </row>
    <row r="8901" spans="1:9" ht="21" customHeight="1">
      <c r="A8901" s="13" t="s">
        <v>113</v>
      </c>
      <c r="B8901" s="13" t="s">
        <v>112</v>
      </c>
      <c r="C8901" s="15">
        <v>45200</v>
      </c>
      <c r="D8901" s="15">
        <v>45230</v>
      </c>
      <c r="E8901" s="13" t="s">
        <v>293</v>
      </c>
      <c r="F8901" s="13" t="s">
        <v>320</v>
      </c>
      <c r="G8901" s="17">
        <v>2E-3</v>
      </c>
      <c r="H8901" s="13" t="s">
        <v>239</v>
      </c>
      <c r="I8901" s="13" t="s">
        <v>51</v>
      </c>
    </row>
    <row r="8902" spans="1:9" ht="21" customHeight="1">
      <c r="A8902" s="13" t="s">
        <v>113</v>
      </c>
      <c r="B8902" s="13" t="s">
        <v>112</v>
      </c>
      <c r="C8902" s="15">
        <v>45200</v>
      </c>
      <c r="D8902" s="15">
        <v>45230</v>
      </c>
      <c r="E8902" s="13" t="s">
        <v>293</v>
      </c>
      <c r="F8902" s="13" t="s">
        <v>312</v>
      </c>
      <c r="G8902" s="17">
        <v>2E-3</v>
      </c>
      <c r="H8902" s="13" t="s">
        <v>239</v>
      </c>
      <c r="I8902" s="13" t="s">
        <v>51</v>
      </c>
    </row>
    <row r="8903" spans="1:9" ht="21" customHeight="1">
      <c r="A8903" s="13" t="s">
        <v>113</v>
      </c>
      <c r="B8903" s="13" t="s">
        <v>112</v>
      </c>
      <c r="C8903" s="15">
        <v>45200</v>
      </c>
      <c r="D8903" s="15">
        <v>45230</v>
      </c>
      <c r="E8903" s="13" t="s">
        <v>293</v>
      </c>
      <c r="F8903" s="13" t="s">
        <v>327</v>
      </c>
      <c r="G8903" s="17">
        <v>2E-3</v>
      </c>
      <c r="H8903" s="13" t="s">
        <v>239</v>
      </c>
      <c r="I8903" s="13" t="s">
        <v>51</v>
      </c>
    </row>
    <row r="8904" spans="1:9" ht="21" customHeight="1">
      <c r="A8904" s="13" t="s">
        <v>113</v>
      </c>
      <c r="B8904" s="13" t="s">
        <v>112</v>
      </c>
      <c r="C8904" s="15">
        <v>45200</v>
      </c>
      <c r="D8904" s="15">
        <v>45230</v>
      </c>
      <c r="E8904" s="13" t="s">
        <v>293</v>
      </c>
      <c r="F8904" s="13" t="s">
        <v>315</v>
      </c>
      <c r="G8904" s="17">
        <v>2E-3</v>
      </c>
      <c r="H8904" s="13" t="s">
        <v>239</v>
      </c>
      <c r="I8904" s="13" t="s">
        <v>51</v>
      </c>
    </row>
    <row r="8905" spans="1:9" ht="21" customHeight="1">
      <c r="A8905" s="13" t="s">
        <v>113</v>
      </c>
      <c r="B8905" s="13" t="s">
        <v>112</v>
      </c>
      <c r="C8905" s="15">
        <v>45200</v>
      </c>
      <c r="D8905" s="15">
        <v>45230</v>
      </c>
      <c r="E8905" s="13" t="s">
        <v>293</v>
      </c>
      <c r="F8905" s="13" t="s">
        <v>307</v>
      </c>
      <c r="G8905" s="17">
        <v>1E-3</v>
      </c>
      <c r="H8905" s="13" t="s">
        <v>239</v>
      </c>
      <c r="I8905" s="13" t="s">
        <v>51</v>
      </c>
    </row>
    <row r="8906" spans="1:9" ht="21" customHeight="1">
      <c r="A8906" s="13" t="s">
        <v>113</v>
      </c>
      <c r="B8906" s="13" t="s">
        <v>112</v>
      </c>
      <c r="C8906" s="15">
        <v>45200</v>
      </c>
      <c r="D8906" s="15">
        <v>45230</v>
      </c>
      <c r="E8906" s="13" t="s">
        <v>293</v>
      </c>
      <c r="F8906" s="13" t="s">
        <v>322</v>
      </c>
      <c r="G8906" s="17">
        <v>1E-3</v>
      </c>
      <c r="H8906" s="13" t="s">
        <v>239</v>
      </c>
      <c r="I8906" s="13" t="s">
        <v>51</v>
      </c>
    </row>
    <row r="8907" spans="1:9" ht="21" customHeight="1">
      <c r="A8907" s="13" t="s">
        <v>113</v>
      </c>
      <c r="B8907" s="13" t="s">
        <v>112</v>
      </c>
      <c r="C8907" s="15">
        <v>45200</v>
      </c>
      <c r="D8907" s="15">
        <v>45230</v>
      </c>
      <c r="E8907" s="13" t="s">
        <v>293</v>
      </c>
      <c r="F8907" s="13" t="s">
        <v>308</v>
      </c>
      <c r="G8907" s="17">
        <v>1E-3</v>
      </c>
      <c r="H8907" s="13" t="s">
        <v>239</v>
      </c>
      <c r="I8907" s="13" t="s">
        <v>51</v>
      </c>
    </row>
    <row r="8908" spans="1:9" ht="21" customHeight="1">
      <c r="A8908" s="13" t="s">
        <v>113</v>
      </c>
      <c r="B8908" s="13" t="s">
        <v>112</v>
      </c>
      <c r="C8908" s="15">
        <v>45200</v>
      </c>
      <c r="D8908" s="15">
        <v>45230</v>
      </c>
      <c r="E8908" s="13" t="s">
        <v>293</v>
      </c>
      <c r="F8908" s="13" t="s">
        <v>324</v>
      </c>
      <c r="G8908" s="17">
        <v>1E-3</v>
      </c>
      <c r="H8908" s="13" t="s">
        <v>239</v>
      </c>
      <c r="I8908" s="13" t="s">
        <v>51</v>
      </c>
    </row>
    <row r="8909" spans="1:9" ht="21" customHeight="1">
      <c r="A8909" s="13" t="s">
        <v>113</v>
      </c>
      <c r="B8909" s="13" t="s">
        <v>112</v>
      </c>
      <c r="C8909" s="15">
        <v>45200</v>
      </c>
      <c r="D8909" s="15">
        <v>45230</v>
      </c>
      <c r="E8909" s="13" t="s">
        <v>293</v>
      </c>
      <c r="F8909" s="13" t="s">
        <v>330</v>
      </c>
      <c r="G8909" s="17">
        <v>1E-3</v>
      </c>
      <c r="H8909" s="13" t="s">
        <v>239</v>
      </c>
      <c r="I8909" s="13" t="s">
        <v>51</v>
      </c>
    </row>
    <row r="8910" spans="1:9" ht="21" customHeight="1">
      <c r="A8910" s="13" t="s">
        <v>113</v>
      </c>
      <c r="B8910" s="13" t="s">
        <v>112</v>
      </c>
      <c r="C8910" s="15">
        <v>45200</v>
      </c>
      <c r="D8910" s="15">
        <v>45230</v>
      </c>
      <c r="E8910" s="13" t="s">
        <v>293</v>
      </c>
      <c r="F8910" s="13" t="s">
        <v>325</v>
      </c>
      <c r="G8910" s="17">
        <v>1E-3</v>
      </c>
      <c r="H8910" s="13" t="s">
        <v>239</v>
      </c>
      <c r="I8910" s="13" t="s">
        <v>51</v>
      </c>
    </row>
    <row r="8911" spans="1:9" ht="21" customHeight="1">
      <c r="A8911" s="13" t="s">
        <v>113</v>
      </c>
      <c r="B8911" s="13" t="s">
        <v>112</v>
      </c>
      <c r="C8911" s="15">
        <v>45200</v>
      </c>
      <c r="D8911" s="15">
        <v>45230</v>
      </c>
      <c r="E8911" s="13" t="s">
        <v>293</v>
      </c>
      <c r="F8911" s="13" t="s">
        <v>326</v>
      </c>
      <c r="G8911" s="17">
        <v>1E-3</v>
      </c>
      <c r="H8911" s="13" t="s">
        <v>239</v>
      </c>
      <c r="I8911" s="13" t="s">
        <v>51</v>
      </c>
    </row>
    <row r="8912" spans="1:9" ht="21" customHeight="1">
      <c r="A8912" s="13" t="s">
        <v>113</v>
      </c>
      <c r="B8912" s="13" t="s">
        <v>112</v>
      </c>
      <c r="C8912" s="15">
        <v>45200</v>
      </c>
      <c r="D8912" s="15">
        <v>45230</v>
      </c>
      <c r="E8912" s="13" t="s">
        <v>293</v>
      </c>
      <c r="F8912" s="13" t="s">
        <v>328</v>
      </c>
      <c r="G8912" s="17">
        <v>1E-3</v>
      </c>
      <c r="H8912" s="13" t="s">
        <v>239</v>
      </c>
      <c r="I8912" s="13" t="s">
        <v>51</v>
      </c>
    </row>
    <row r="8913" spans="1:9" ht="21" customHeight="1">
      <c r="A8913" s="13" t="s">
        <v>113</v>
      </c>
      <c r="B8913" s="13" t="s">
        <v>112</v>
      </c>
      <c r="C8913" s="15">
        <v>45200</v>
      </c>
      <c r="D8913" s="15">
        <v>45230</v>
      </c>
      <c r="E8913" s="13" t="s">
        <v>293</v>
      </c>
      <c r="F8913" s="13" t="s">
        <v>331</v>
      </c>
      <c r="G8913" s="17">
        <v>1E-3</v>
      </c>
      <c r="H8913" s="13" t="s">
        <v>239</v>
      </c>
      <c r="I8913" s="13" t="s">
        <v>51</v>
      </c>
    </row>
    <row r="8914" spans="1:9" ht="21" customHeight="1">
      <c r="A8914" s="13" t="s">
        <v>113</v>
      </c>
      <c r="B8914" s="13" t="s">
        <v>112</v>
      </c>
      <c r="C8914" s="15">
        <v>45200</v>
      </c>
      <c r="D8914" s="15">
        <v>45230</v>
      </c>
      <c r="E8914" s="13" t="s">
        <v>293</v>
      </c>
      <c r="F8914" s="13" t="s">
        <v>332</v>
      </c>
      <c r="G8914" s="17">
        <v>1E-3</v>
      </c>
      <c r="H8914" s="13" t="s">
        <v>239</v>
      </c>
      <c r="I8914" s="13" t="s">
        <v>51</v>
      </c>
    </row>
    <row r="8915" spans="1:9" ht="21" customHeight="1">
      <c r="A8915" s="13" t="s">
        <v>113</v>
      </c>
      <c r="B8915" s="13" t="s">
        <v>112</v>
      </c>
      <c r="C8915" s="15">
        <v>45200</v>
      </c>
      <c r="D8915" s="15">
        <v>45230</v>
      </c>
      <c r="E8915" s="13" t="s">
        <v>293</v>
      </c>
      <c r="F8915" s="13" t="s">
        <v>333</v>
      </c>
      <c r="G8915" s="17">
        <v>1E-3</v>
      </c>
      <c r="H8915" s="13" t="s">
        <v>239</v>
      </c>
      <c r="I8915" s="13" t="s">
        <v>51</v>
      </c>
    </row>
    <row r="8916" spans="1:9" ht="21" customHeight="1">
      <c r="A8916" s="13" t="s">
        <v>113</v>
      </c>
      <c r="B8916" s="13" t="s">
        <v>112</v>
      </c>
      <c r="C8916" s="15">
        <v>45200</v>
      </c>
      <c r="D8916" s="15">
        <v>45230</v>
      </c>
      <c r="E8916" s="13" t="s">
        <v>293</v>
      </c>
      <c r="F8916" s="13" t="s">
        <v>334</v>
      </c>
      <c r="G8916" s="17">
        <v>0</v>
      </c>
      <c r="H8916" s="13" t="s">
        <v>239</v>
      </c>
      <c r="I8916" s="13" t="s">
        <v>51</v>
      </c>
    </row>
    <row r="8917" spans="1:9" ht="21" customHeight="1">
      <c r="A8917" s="13" t="s">
        <v>113</v>
      </c>
      <c r="B8917" s="13" t="s">
        <v>112</v>
      </c>
      <c r="C8917" s="15">
        <v>45200</v>
      </c>
      <c r="D8917" s="15">
        <v>45230</v>
      </c>
      <c r="E8917" s="13" t="s">
        <v>293</v>
      </c>
      <c r="F8917" s="13" t="s">
        <v>335</v>
      </c>
      <c r="G8917" s="17">
        <v>0</v>
      </c>
      <c r="H8917" s="13" t="s">
        <v>239</v>
      </c>
      <c r="I8917" s="13" t="s">
        <v>51</v>
      </c>
    </row>
    <row r="8918" spans="1:9" ht="21" customHeight="1">
      <c r="A8918" s="13" t="s">
        <v>113</v>
      </c>
      <c r="B8918" s="13" t="s">
        <v>112</v>
      </c>
      <c r="C8918" s="15">
        <v>45200</v>
      </c>
      <c r="D8918" s="15">
        <v>45230</v>
      </c>
      <c r="E8918" s="13" t="s">
        <v>293</v>
      </c>
      <c r="F8918" s="13" t="s">
        <v>336</v>
      </c>
      <c r="G8918" s="17">
        <v>0</v>
      </c>
      <c r="H8918" s="13" t="s">
        <v>239</v>
      </c>
      <c r="I8918" s="13" t="s">
        <v>51</v>
      </c>
    </row>
    <row r="8919" spans="1:9" ht="21" customHeight="1">
      <c r="A8919" s="13" t="s">
        <v>113</v>
      </c>
      <c r="B8919" s="13" t="s">
        <v>112</v>
      </c>
      <c r="C8919" s="15">
        <v>45200</v>
      </c>
      <c r="D8919" s="15">
        <v>45230</v>
      </c>
      <c r="E8919" s="13" t="s">
        <v>337</v>
      </c>
      <c r="F8919" s="13" t="s">
        <v>341</v>
      </c>
      <c r="G8919" s="17">
        <v>5.0000000000000001E-3</v>
      </c>
      <c r="H8919" s="13" t="s">
        <v>239</v>
      </c>
      <c r="I8919" s="13" t="s">
        <v>51</v>
      </c>
    </row>
    <row r="8920" spans="1:9" ht="21" customHeight="1">
      <c r="A8920" s="13" t="s">
        <v>113</v>
      </c>
      <c r="B8920" s="13" t="s">
        <v>112</v>
      </c>
      <c r="C8920" s="15">
        <v>45200</v>
      </c>
      <c r="D8920" s="15">
        <v>45230</v>
      </c>
      <c r="E8920" s="13" t="s">
        <v>337</v>
      </c>
      <c r="F8920" s="13" t="s">
        <v>342</v>
      </c>
      <c r="G8920" s="17">
        <v>5.0000000000000001E-3</v>
      </c>
      <c r="H8920" s="13" t="s">
        <v>239</v>
      </c>
      <c r="I8920" s="13" t="s">
        <v>51</v>
      </c>
    </row>
    <row r="8921" spans="1:9" ht="21" customHeight="1">
      <c r="A8921" s="13" t="s">
        <v>113</v>
      </c>
      <c r="B8921" s="13" t="s">
        <v>112</v>
      </c>
      <c r="C8921" s="15">
        <v>45200</v>
      </c>
      <c r="D8921" s="15">
        <v>45230</v>
      </c>
      <c r="E8921" s="13" t="s">
        <v>337</v>
      </c>
      <c r="F8921" s="13" t="s">
        <v>339</v>
      </c>
      <c r="G8921" s="17">
        <v>4.0000000000000001E-3</v>
      </c>
      <c r="H8921" s="13" t="s">
        <v>239</v>
      </c>
      <c r="I8921" s="13" t="s">
        <v>51</v>
      </c>
    </row>
    <row r="8922" spans="1:9" ht="21" customHeight="1">
      <c r="A8922" s="13" t="s">
        <v>113</v>
      </c>
      <c r="B8922" s="13" t="s">
        <v>112</v>
      </c>
      <c r="C8922" s="15">
        <v>45200</v>
      </c>
      <c r="D8922" s="15">
        <v>45230</v>
      </c>
      <c r="E8922" s="13" t="s">
        <v>337</v>
      </c>
      <c r="F8922" s="13" t="s">
        <v>338</v>
      </c>
      <c r="G8922" s="17">
        <v>4.0000000000000001E-3</v>
      </c>
      <c r="H8922" s="13" t="s">
        <v>239</v>
      </c>
      <c r="I8922" s="13" t="s">
        <v>51</v>
      </c>
    </row>
    <row r="8923" spans="1:9" ht="21" customHeight="1">
      <c r="A8923" s="13" t="s">
        <v>113</v>
      </c>
      <c r="B8923" s="13" t="s">
        <v>112</v>
      </c>
      <c r="C8923" s="15">
        <v>45200</v>
      </c>
      <c r="D8923" s="15">
        <v>45230</v>
      </c>
      <c r="E8923" s="13" t="s">
        <v>337</v>
      </c>
      <c r="F8923" s="13" t="s">
        <v>347</v>
      </c>
      <c r="G8923" s="17">
        <v>4.0000000000000001E-3</v>
      </c>
      <c r="H8923" s="13" t="s">
        <v>239</v>
      </c>
      <c r="I8923" s="13" t="s">
        <v>51</v>
      </c>
    </row>
    <row r="8924" spans="1:9" ht="21" customHeight="1">
      <c r="A8924" s="13" t="s">
        <v>113</v>
      </c>
      <c r="B8924" s="13" t="s">
        <v>112</v>
      </c>
      <c r="C8924" s="15">
        <v>45200</v>
      </c>
      <c r="D8924" s="15">
        <v>45230</v>
      </c>
      <c r="E8924" s="13" t="s">
        <v>337</v>
      </c>
      <c r="F8924" s="13" t="s">
        <v>348</v>
      </c>
      <c r="G8924" s="17">
        <v>4.0000000000000001E-3</v>
      </c>
      <c r="H8924" s="13" t="s">
        <v>239</v>
      </c>
      <c r="I8924" s="13" t="s">
        <v>51</v>
      </c>
    </row>
    <row r="8925" spans="1:9" ht="21" customHeight="1">
      <c r="A8925" s="13" t="s">
        <v>113</v>
      </c>
      <c r="B8925" s="13" t="s">
        <v>112</v>
      </c>
      <c r="C8925" s="15">
        <v>45200</v>
      </c>
      <c r="D8925" s="15">
        <v>45230</v>
      </c>
      <c r="E8925" s="13" t="s">
        <v>337</v>
      </c>
      <c r="F8925" s="13" t="s">
        <v>349</v>
      </c>
      <c r="G8925" s="17">
        <v>3.0000000000000001E-3</v>
      </c>
      <c r="H8925" s="13" t="s">
        <v>239</v>
      </c>
      <c r="I8925" s="13" t="s">
        <v>51</v>
      </c>
    </row>
    <row r="8926" spans="1:9" ht="21" customHeight="1">
      <c r="A8926" s="13" t="s">
        <v>113</v>
      </c>
      <c r="B8926" s="13" t="s">
        <v>112</v>
      </c>
      <c r="C8926" s="15">
        <v>45200</v>
      </c>
      <c r="D8926" s="15">
        <v>45230</v>
      </c>
      <c r="E8926" s="13" t="s">
        <v>337</v>
      </c>
      <c r="F8926" s="13" t="s">
        <v>351</v>
      </c>
      <c r="G8926" s="17">
        <v>3.0000000000000001E-3</v>
      </c>
      <c r="H8926" s="13" t="s">
        <v>239</v>
      </c>
      <c r="I8926" s="13" t="s">
        <v>51</v>
      </c>
    </row>
    <row r="8927" spans="1:9" ht="21" customHeight="1">
      <c r="A8927" s="13" t="s">
        <v>113</v>
      </c>
      <c r="B8927" s="13" t="s">
        <v>112</v>
      </c>
      <c r="C8927" s="15">
        <v>45200</v>
      </c>
      <c r="D8927" s="15">
        <v>45230</v>
      </c>
      <c r="E8927" s="13" t="s">
        <v>337</v>
      </c>
      <c r="F8927" s="13" t="s">
        <v>352</v>
      </c>
      <c r="G8927" s="17">
        <v>3.0000000000000001E-3</v>
      </c>
      <c r="H8927" s="13" t="s">
        <v>239</v>
      </c>
      <c r="I8927" s="13" t="s">
        <v>51</v>
      </c>
    </row>
    <row r="8928" spans="1:9" ht="21" customHeight="1">
      <c r="A8928" s="13" t="s">
        <v>113</v>
      </c>
      <c r="B8928" s="13" t="s">
        <v>112</v>
      </c>
      <c r="C8928" s="15">
        <v>45200</v>
      </c>
      <c r="D8928" s="15">
        <v>45230</v>
      </c>
      <c r="E8928" s="13" t="s">
        <v>337</v>
      </c>
      <c r="F8928" s="13" t="s">
        <v>343</v>
      </c>
      <c r="G8928" s="17">
        <v>3.0000000000000001E-3</v>
      </c>
      <c r="H8928" s="13" t="s">
        <v>239</v>
      </c>
      <c r="I8928" s="13" t="s">
        <v>51</v>
      </c>
    </row>
    <row r="8929" spans="1:9" ht="21" customHeight="1">
      <c r="A8929" s="13" t="s">
        <v>113</v>
      </c>
      <c r="B8929" s="13" t="s">
        <v>112</v>
      </c>
      <c r="C8929" s="15">
        <v>45200</v>
      </c>
      <c r="D8929" s="15">
        <v>45230</v>
      </c>
      <c r="E8929" s="13" t="s">
        <v>337</v>
      </c>
      <c r="F8929" s="13" t="s">
        <v>354</v>
      </c>
      <c r="G8929" s="17">
        <v>3.0000000000000001E-3</v>
      </c>
      <c r="H8929" s="13" t="s">
        <v>239</v>
      </c>
      <c r="I8929" s="13" t="s">
        <v>51</v>
      </c>
    </row>
    <row r="8930" spans="1:9" ht="21" customHeight="1">
      <c r="A8930" s="13" t="s">
        <v>113</v>
      </c>
      <c r="B8930" s="13" t="s">
        <v>112</v>
      </c>
      <c r="C8930" s="15">
        <v>45200</v>
      </c>
      <c r="D8930" s="15">
        <v>45230</v>
      </c>
      <c r="E8930" s="13" t="s">
        <v>337</v>
      </c>
      <c r="F8930" s="13" t="s">
        <v>345</v>
      </c>
      <c r="G8930" s="17">
        <v>3.0000000000000001E-3</v>
      </c>
      <c r="H8930" s="13" t="s">
        <v>239</v>
      </c>
      <c r="I8930" s="13" t="s">
        <v>51</v>
      </c>
    </row>
    <row r="8931" spans="1:9" ht="21" customHeight="1">
      <c r="A8931" s="13" t="s">
        <v>113</v>
      </c>
      <c r="B8931" s="13" t="s">
        <v>112</v>
      </c>
      <c r="C8931" s="15">
        <v>45200</v>
      </c>
      <c r="D8931" s="15">
        <v>45230</v>
      </c>
      <c r="E8931" s="13" t="s">
        <v>337</v>
      </c>
      <c r="F8931" s="13" t="s">
        <v>346</v>
      </c>
      <c r="G8931" s="17">
        <v>3.0000000000000001E-3</v>
      </c>
      <c r="H8931" s="13" t="s">
        <v>239</v>
      </c>
      <c r="I8931" s="13" t="s">
        <v>51</v>
      </c>
    </row>
    <row r="8932" spans="1:9" ht="21" customHeight="1">
      <c r="A8932" s="13" t="s">
        <v>113</v>
      </c>
      <c r="B8932" s="13" t="s">
        <v>112</v>
      </c>
      <c r="C8932" s="15">
        <v>45200</v>
      </c>
      <c r="D8932" s="15">
        <v>45230</v>
      </c>
      <c r="E8932" s="13" t="s">
        <v>337</v>
      </c>
      <c r="F8932" s="13" t="s">
        <v>355</v>
      </c>
      <c r="G8932" s="17">
        <v>2E-3</v>
      </c>
      <c r="H8932" s="13" t="s">
        <v>239</v>
      </c>
      <c r="I8932" s="13" t="s">
        <v>51</v>
      </c>
    </row>
    <row r="8933" spans="1:9" ht="21" customHeight="1">
      <c r="A8933" s="13" t="s">
        <v>113</v>
      </c>
      <c r="B8933" s="13" t="s">
        <v>112</v>
      </c>
      <c r="C8933" s="15">
        <v>45200</v>
      </c>
      <c r="D8933" s="15">
        <v>45230</v>
      </c>
      <c r="E8933" s="13" t="s">
        <v>337</v>
      </c>
      <c r="F8933" s="13" t="s">
        <v>356</v>
      </c>
      <c r="G8933" s="17">
        <v>2E-3</v>
      </c>
      <c r="H8933" s="13" t="s">
        <v>239</v>
      </c>
      <c r="I8933" s="13" t="s">
        <v>51</v>
      </c>
    </row>
    <row r="8934" spans="1:9" ht="21" customHeight="1">
      <c r="A8934" s="13" t="s">
        <v>113</v>
      </c>
      <c r="B8934" s="13" t="s">
        <v>112</v>
      </c>
      <c r="C8934" s="15">
        <v>45200</v>
      </c>
      <c r="D8934" s="15">
        <v>45230</v>
      </c>
      <c r="E8934" s="13" t="s">
        <v>337</v>
      </c>
      <c r="F8934" s="13" t="s">
        <v>350</v>
      </c>
      <c r="G8934" s="17">
        <v>2E-3</v>
      </c>
      <c r="H8934" s="13" t="s">
        <v>239</v>
      </c>
      <c r="I8934" s="13" t="s">
        <v>51</v>
      </c>
    </row>
    <row r="8935" spans="1:9" ht="21" customHeight="1">
      <c r="A8935" s="13" t="s">
        <v>113</v>
      </c>
      <c r="B8935" s="13" t="s">
        <v>112</v>
      </c>
      <c r="C8935" s="15">
        <v>45200</v>
      </c>
      <c r="D8935" s="15">
        <v>45230</v>
      </c>
      <c r="E8935" s="13" t="s">
        <v>337</v>
      </c>
      <c r="F8935" s="13" t="s">
        <v>357</v>
      </c>
      <c r="G8935" s="17">
        <v>2E-3</v>
      </c>
      <c r="H8935" s="13" t="s">
        <v>239</v>
      </c>
      <c r="I8935" s="13" t="s">
        <v>51</v>
      </c>
    </row>
    <row r="8936" spans="1:9" ht="21" customHeight="1">
      <c r="A8936" s="13" t="s">
        <v>113</v>
      </c>
      <c r="B8936" s="13" t="s">
        <v>112</v>
      </c>
      <c r="C8936" s="15">
        <v>45200</v>
      </c>
      <c r="D8936" s="15">
        <v>45230</v>
      </c>
      <c r="E8936" s="13" t="s">
        <v>337</v>
      </c>
      <c r="F8936" s="13" t="s">
        <v>358</v>
      </c>
      <c r="G8936" s="17">
        <v>2E-3</v>
      </c>
      <c r="H8936" s="13" t="s">
        <v>239</v>
      </c>
      <c r="I8936" s="13" t="s">
        <v>51</v>
      </c>
    </row>
    <row r="8937" spans="1:9" ht="21" customHeight="1">
      <c r="A8937" s="13" t="s">
        <v>113</v>
      </c>
      <c r="B8937" s="13" t="s">
        <v>112</v>
      </c>
      <c r="C8937" s="15">
        <v>45200</v>
      </c>
      <c r="D8937" s="15">
        <v>45230</v>
      </c>
      <c r="E8937" s="13" t="s">
        <v>337</v>
      </c>
      <c r="F8937" s="13" t="s">
        <v>359</v>
      </c>
      <c r="G8937" s="17">
        <v>2E-3</v>
      </c>
      <c r="H8937" s="13" t="s">
        <v>239</v>
      </c>
      <c r="I8937" s="13" t="s">
        <v>51</v>
      </c>
    </row>
    <row r="8938" spans="1:9" ht="21" customHeight="1">
      <c r="A8938" s="13" t="s">
        <v>113</v>
      </c>
      <c r="B8938" s="13" t="s">
        <v>112</v>
      </c>
      <c r="C8938" s="15">
        <v>45200</v>
      </c>
      <c r="D8938" s="15">
        <v>45230</v>
      </c>
      <c r="E8938" s="13" t="s">
        <v>337</v>
      </c>
      <c r="F8938" s="13" t="s">
        <v>353</v>
      </c>
      <c r="G8938" s="17">
        <v>2E-3</v>
      </c>
      <c r="H8938" s="13" t="s">
        <v>239</v>
      </c>
      <c r="I8938" s="13" t="s">
        <v>51</v>
      </c>
    </row>
    <row r="8939" spans="1:9" ht="21" customHeight="1">
      <c r="A8939" s="13" t="s">
        <v>113</v>
      </c>
      <c r="B8939" s="13" t="s">
        <v>112</v>
      </c>
      <c r="C8939" s="15">
        <v>45200</v>
      </c>
      <c r="D8939" s="15">
        <v>45230</v>
      </c>
      <c r="E8939" s="13" t="s">
        <v>337</v>
      </c>
      <c r="F8939" s="13" t="s">
        <v>344</v>
      </c>
      <c r="G8939" s="17">
        <v>2E-3</v>
      </c>
      <c r="H8939" s="13" t="s">
        <v>239</v>
      </c>
      <c r="I8939" s="13" t="s">
        <v>51</v>
      </c>
    </row>
    <row r="8940" spans="1:9" ht="21" customHeight="1">
      <c r="A8940" s="13" t="s">
        <v>113</v>
      </c>
      <c r="B8940" s="13" t="s">
        <v>112</v>
      </c>
      <c r="C8940" s="15">
        <v>45200</v>
      </c>
      <c r="D8940" s="15">
        <v>45230</v>
      </c>
      <c r="E8940" s="13" t="s">
        <v>337</v>
      </c>
      <c r="F8940" s="13" t="s">
        <v>340</v>
      </c>
      <c r="G8940" s="17">
        <v>2E-3</v>
      </c>
      <c r="H8940" s="13" t="s">
        <v>239</v>
      </c>
      <c r="I8940" s="13" t="s">
        <v>51</v>
      </c>
    </row>
    <row r="8941" spans="1:9" ht="21" customHeight="1">
      <c r="A8941" s="13" t="s">
        <v>113</v>
      </c>
      <c r="B8941" s="13" t="s">
        <v>112</v>
      </c>
      <c r="C8941" s="15">
        <v>45200</v>
      </c>
      <c r="D8941" s="15">
        <v>45230</v>
      </c>
      <c r="E8941" s="13" t="s">
        <v>337</v>
      </c>
      <c r="F8941" s="13" t="s">
        <v>361</v>
      </c>
      <c r="G8941" s="17">
        <v>1E-3</v>
      </c>
      <c r="H8941" s="13" t="s">
        <v>239</v>
      </c>
      <c r="I8941" s="13" t="s">
        <v>51</v>
      </c>
    </row>
    <row r="8942" spans="1:9" ht="21" customHeight="1">
      <c r="A8942" s="13" t="s">
        <v>113</v>
      </c>
      <c r="B8942" s="13" t="s">
        <v>112</v>
      </c>
      <c r="C8942" s="15">
        <v>45200</v>
      </c>
      <c r="D8942" s="15">
        <v>45230</v>
      </c>
      <c r="E8942" s="13" t="s">
        <v>337</v>
      </c>
      <c r="F8942" s="13" t="s">
        <v>362</v>
      </c>
      <c r="G8942" s="17">
        <v>1E-3</v>
      </c>
      <c r="H8942" s="13" t="s">
        <v>239</v>
      </c>
      <c r="I8942" s="13" t="s">
        <v>51</v>
      </c>
    </row>
    <row r="8943" spans="1:9" ht="21" customHeight="1">
      <c r="A8943" s="13" t="s">
        <v>113</v>
      </c>
      <c r="B8943" s="13" t="s">
        <v>112</v>
      </c>
      <c r="C8943" s="15">
        <v>45200</v>
      </c>
      <c r="D8943" s="15">
        <v>45230</v>
      </c>
      <c r="E8943" s="13" t="s">
        <v>337</v>
      </c>
      <c r="F8943" s="13" t="s">
        <v>360</v>
      </c>
      <c r="G8943" s="17">
        <v>1E-3</v>
      </c>
      <c r="H8943" s="13" t="s">
        <v>239</v>
      </c>
      <c r="I8943" s="13" t="s">
        <v>51</v>
      </c>
    </row>
    <row r="8944" spans="1:9" ht="21" customHeight="1">
      <c r="A8944" s="13" t="s">
        <v>113</v>
      </c>
      <c r="B8944" s="13" t="s">
        <v>112</v>
      </c>
      <c r="C8944" s="15">
        <v>45200</v>
      </c>
      <c r="D8944" s="15">
        <v>45230</v>
      </c>
      <c r="E8944" s="13" t="s">
        <v>490</v>
      </c>
      <c r="F8944" s="13" t="s">
        <v>492</v>
      </c>
      <c r="G8944" s="17">
        <v>1.2E-2</v>
      </c>
      <c r="H8944" s="13" t="s">
        <v>239</v>
      </c>
      <c r="I8944" s="13" t="s">
        <v>51</v>
      </c>
    </row>
    <row r="8945" spans="1:9" ht="21" customHeight="1">
      <c r="A8945" s="13" t="s">
        <v>113</v>
      </c>
      <c r="B8945" s="13" t="s">
        <v>112</v>
      </c>
      <c r="C8945" s="15">
        <v>45200</v>
      </c>
      <c r="D8945" s="15">
        <v>45230</v>
      </c>
      <c r="E8945" s="13" t="s">
        <v>490</v>
      </c>
      <c r="F8945" s="13" t="s">
        <v>392</v>
      </c>
      <c r="G8945" s="17">
        <v>0.01</v>
      </c>
      <c r="H8945" s="13" t="s">
        <v>239</v>
      </c>
      <c r="I8945" s="13" t="s">
        <v>51</v>
      </c>
    </row>
    <row r="8946" spans="1:9" ht="21" customHeight="1">
      <c r="A8946" s="13" t="s">
        <v>113</v>
      </c>
      <c r="B8946" s="13" t="s">
        <v>112</v>
      </c>
      <c r="C8946" s="15">
        <v>45200</v>
      </c>
      <c r="D8946" s="15">
        <v>45230</v>
      </c>
      <c r="E8946" s="13" t="s">
        <v>490</v>
      </c>
      <c r="F8946" s="13" t="s">
        <v>491</v>
      </c>
      <c r="G8946" s="17">
        <v>9.0000000000000011E-3</v>
      </c>
      <c r="H8946" s="13" t="s">
        <v>239</v>
      </c>
      <c r="I8946" s="13" t="s">
        <v>51</v>
      </c>
    </row>
    <row r="8947" spans="1:9" ht="21" customHeight="1">
      <c r="A8947" s="13" t="s">
        <v>113</v>
      </c>
      <c r="B8947" s="13" t="s">
        <v>112</v>
      </c>
      <c r="C8947" s="15">
        <v>45200</v>
      </c>
      <c r="D8947" s="15">
        <v>45230</v>
      </c>
      <c r="E8947" s="13" t="s">
        <v>490</v>
      </c>
      <c r="F8947" s="13" t="s">
        <v>493</v>
      </c>
      <c r="G8947" s="17">
        <v>9.0000000000000011E-3</v>
      </c>
      <c r="H8947" s="13" t="s">
        <v>239</v>
      </c>
      <c r="I8947" s="13" t="s">
        <v>51</v>
      </c>
    </row>
    <row r="8948" spans="1:9" ht="21" customHeight="1">
      <c r="A8948" s="13" t="s">
        <v>113</v>
      </c>
      <c r="B8948" s="13" t="s">
        <v>112</v>
      </c>
      <c r="C8948" s="15">
        <v>45200</v>
      </c>
      <c r="D8948" s="15">
        <v>45230</v>
      </c>
      <c r="E8948" s="13" t="s">
        <v>490</v>
      </c>
      <c r="F8948" s="13" t="s">
        <v>366</v>
      </c>
      <c r="G8948" s="17">
        <v>6.9999999999999993E-3</v>
      </c>
      <c r="H8948" s="13" t="s">
        <v>239</v>
      </c>
      <c r="I8948" s="13" t="s">
        <v>51</v>
      </c>
    </row>
    <row r="8949" spans="1:9" ht="21" customHeight="1">
      <c r="A8949" s="13" t="s">
        <v>113</v>
      </c>
      <c r="B8949" s="13" t="s">
        <v>112</v>
      </c>
      <c r="C8949" s="15">
        <v>45200</v>
      </c>
      <c r="D8949" s="15">
        <v>45230</v>
      </c>
      <c r="E8949" s="13" t="s">
        <v>490</v>
      </c>
      <c r="F8949" s="13" t="s">
        <v>364</v>
      </c>
      <c r="G8949" s="17">
        <v>3.0000000000000001E-3</v>
      </c>
      <c r="H8949" s="13" t="s">
        <v>239</v>
      </c>
      <c r="I8949" s="13" t="s">
        <v>51</v>
      </c>
    </row>
    <row r="8950" spans="1:9" ht="21" customHeight="1">
      <c r="A8950" s="13" t="s">
        <v>113</v>
      </c>
      <c r="B8950" s="13" t="s">
        <v>112</v>
      </c>
      <c r="C8950" s="15">
        <v>45200</v>
      </c>
      <c r="D8950" s="15">
        <v>45230</v>
      </c>
      <c r="E8950" s="13" t="s">
        <v>490</v>
      </c>
      <c r="F8950" s="13" t="s">
        <v>395</v>
      </c>
      <c r="G8950" s="17">
        <v>3.0000000000000001E-3</v>
      </c>
      <c r="H8950" s="13" t="s">
        <v>239</v>
      </c>
      <c r="I8950" s="13" t="s">
        <v>51</v>
      </c>
    </row>
    <row r="8951" spans="1:9" ht="21" customHeight="1">
      <c r="A8951" s="13" t="s">
        <v>113</v>
      </c>
      <c r="B8951" s="13" t="s">
        <v>112</v>
      </c>
      <c r="C8951" s="15">
        <v>45200</v>
      </c>
      <c r="D8951" s="15">
        <v>45230</v>
      </c>
      <c r="E8951" s="13" t="s">
        <v>490</v>
      </c>
      <c r="F8951" s="13" t="s">
        <v>362</v>
      </c>
      <c r="G8951" s="17">
        <v>2E-3</v>
      </c>
      <c r="H8951" s="13" t="s">
        <v>239</v>
      </c>
      <c r="I8951" s="13" t="s">
        <v>51</v>
      </c>
    </row>
    <row r="8952" spans="1:9" ht="21" customHeight="1">
      <c r="A8952" s="13" t="s">
        <v>113</v>
      </c>
      <c r="B8952" s="13" t="s">
        <v>112</v>
      </c>
      <c r="C8952" s="15">
        <v>45200</v>
      </c>
      <c r="D8952" s="15">
        <v>45230</v>
      </c>
      <c r="E8952" s="13" t="s">
        <v>490</v>
      </c>
      <c r="F8952" s="13" t="s">
        <v>86</v>
      </c>
      <c r="G8952" s="17">
        <v>1E-3</v>
      </c>
      <c r="H8952" s="13" t="s">
        <v>239</v>
      </c>
      <c r="I8952" s="13" t="s">
        <v>51</v>
      </c>
    </row>
    <row r="8953" spans="1:9" ht="21" customHeight="1">
      <c r="A8953" s="13" t="s">
        <v>113</v>
      </c>
      <c r="B8953" s="13" t="s">
        <v>112</v>
      </c>
      <c r="C8953" s="15">
        <v>45200</v>
      </c>
      <c r="D8953" s="15">
        <v>45230</v>
      </c>
      <c r="E8953" s="13" t="s">
        <v>88</v>
      </c>
      <c r="F8953" s="13" t="s">
        <v>451</v>
      </c>
      <c r="G8953" s="17">
        <v>6.0000000000000001E-3</v>
      </c>
      <c r="H8953" s="13" t="s">
        <v>239</v>
      </c>
      <c r="I8953" s="13" t="s">
        <v>51</v>
      </c>
    </row>
    <row r="8954" spans="1:9" ht="21" customHeight="1">
      <c r="A8954" s="13" t="s">
        <v>113</v>
      </c>
      <c r="B8954" s="13" t="s">
        <v>112</v>
      </c>
      <c r="C8954" s="15">
        <v>45200</v>
      </c>
      <c r="D8954" s="15">
        <v>45230</v>
      </c>
      <c r="E8954" s="13" t="s">
        <v>88</v>
      </c>
      <c r="F8954" s="13" t="s">
        <v>458</v>
      </c>
      <c r="G8954" s="17">
        <v>6.0000000000000001E-3</v>
      </c>
      <c r="H8954" s="13" t="s">
        <v>239</v>
      </c>
      <c r="I8954" s="13" t="s">
        <v>51</v>
      </c>
    </row>
    <row r="8955" spans="1:9" ht="21" customHeight="1">
      <c r="A8955" s="13" t="s">
        <v>113</v>
      </c>
      <c r="B8955" s="13" t="s">
        <v>112</v>
      </c>
      <c r="C8955" s="15">
        <v>45200</v>
      </c>
      <c r="D8955" s="15">
        <v>45230</v>
      </c>
      <c r="E8955" s="13" t="s">
        <v>88</v>
      </c>
      <c r="F8955" s="13" t="s">
        <v>454</v>
      </c>
      <c r="G8955" s="17">
        <v>4.0000000000000001E-3</v>
      </c>
      <c r="H8955" s="13" t="s">
        <v>239</v>
      </c>
      <c r="I8955" s="13" t="s">
        <v>51</v>
      </c>
    </row>
    <row r="8956" spans="1:9" ht="21" customHeight="1">
      <c r="A8956" s="13" t="s">
        <v>113</v>
      </c>
      <c r="B8956" s="13" t="s">
        <v>112</v>
      </c>
      <c r="C8956" s="15">
        <v>45200</v>
      </c>
      <c r="D8956" s="15">
        <v>45230</v>
      </c>
      <c r="E8956" s="13" t="s">
        <v>88</v>
      </c>
      <c r="F8956" s="13" t="s">
        <v>452</v>
      </c>
      <c r="G8956" s="17">
        <v>3.0000000000000001E-3</v>
      </c>
      <c r="H8956" s="13" t="s">
        <v>239</v>
      </c>
      <c r="I8956" s="13" t="s">
        <v>51</v>
      </c>
    </row>
    <row r="8957" spans="1:9" ht="21" customHeight="1">
      <c r="A8957" s="13" t="s">
        <v>113</v>
      </c>
      <c r="B8957" s="13" t="s">
        <v>112</v>
      </c>
      <c r="C8957" s="15">
        <v>45200</v>
      </c>
      <c r="D8957" s="15">
        <v>45230</v>
      </c>
      <c r="E8957" s="13" t="s">
        <v>88</v>
      </c>
      <c r="F8957" s="13" t="s">
        <v>453</v>
      </c>
      <c r="G8957" s="17">
        <v>3.0000000000000001E-3</v>
      </c>
      <c r="H8957" s="13" t="s">
        <v>239</v>
      </c>
      <c r="I8957" s="13" t="s">
        <v>51</v>
      </c>
    </row>
    <row r="8958" spans="1:9" ht="21" customHeight="1">
      <c r="A8958" s="13" t="s">
        <v>113</v>
      </c>
      <c r="B8958" s="13" t="s">
        <v>112</v>
      </c>
      <c r="C8958" s="15">
        <v>45200</v>
      </c>
      <c r="D8958" s="15">
        <v>45230</v>
      </c>
      <c r="E8958" s="13" t="s">
        <v>88</v>
      </c>
      <c r="F8958" s="13" t="s">
        <v>455</v>
      </c>
      <c r="G8958" s="17">
        <v>3.0000000000000001E-3</v>
      </c>
      <c r="H8958" s="13" t="s">
        <v>239</v>
      </c>
      <c r="I8958" s="13" t="s">
        <v>51</v>
      </c>
    </row>
    <row r="8959" spans="1:9" ht="21" customHeight="1">
      <c r="A8959" s="13" t="s">
        <v>113</v>
      </c>
      <c r="B8959" s="13" t="s">
        <v>112</v>
      </c>
      <c r="C8959" s="15">
        <v>45200</v>
      </c>
      <c r="D8959" s="15">
        <v>45230</v>
      </c>
      <c r="E8959" s="13" t="s">
        <v>88</v>
      </c>
      <c r="F8959" s="13" t="s">
        <v>456</v>
      </c>
      <c r="G8959" s="17">
        <v>2E-3</v>
      </c>
      <c r="H8959" s="13" t="s">
        <v>239</v>
      </c>
      <c r="I8959" s="13" t="s">
        <v>51</v>
      </c>
    </row>
    <row r="8960" spans="1:9" ht="21" customHeight="1">
      <c r="A8960" s="13" t="s">
        <v>113</v>
      </c>
      <c r="B8960" s="13" t="s">
        <v>112</v>
      </c>
      <c r="C8960" s="15">
        <v>45200</v>
      </c>
      <c r="D8960" s="15">
        <v>45230</v>
      </c>
      <c r="E8960" s="13" t="s">
        <v>88</v>
      </c>
      <c r="F8960" s="13" t="s">
        <v>468</v>
      </c>
      <c r="G8960" s="17">
        <v>2E-3</v>
      </c>
      <c r="H8960" s="13" t="s">
        <v>239</v>
      </c>
      <c r="I8960" s="13" t="s">
        <v>51</v>
      </c>
    </row>
    <row r="8961" spans="1:9" ht="21" customHeight="1">
      <c r="A8961" s="13" t="s">
        <v>113</v>
      </c>
      <c r="B8961" s="13" t="s">
        <v>112</v>
      </c>
      <c r="C8961" s="15">
        <v>45200</v>
      </c>
      <c r="D8961" s="15">
        <v>45230</v>
      </c>
      <c r="E8961" s="13" t="s">
        <v>88</v>
      </c>
      <c r="F8961" s="13" t="s">
        <v>469</v>
      </c>
      <c r="G8961" s="17">
        <v>2E-3</v>
      </c>
      <c r="H8961" s="13" t="s">
        <v>239</v>
      </c>
      <c r="I8961" s="13" t="s">
        <v>51</v>
      </c>
    </row>
    <row r="8962" spans="1:9" ht="21" customHeight="1">
      <c r="A8962" s="13" t="s">
        <v>113</v>
      </c>
      <c r="B8962" s="13" t="s">
        <v>112</v>
      </c>
      <c r="C8962" s="15">
        <v>45200</v>
      </c>
      <c r="D8962" s="15">
        <v>45230</v>
      </c>
      <c r="E8962" s="13" t="s">
        <v>88</v>
      </c>
      <c r="F8962" s="13" t="s">
        <v>459</v>
      </c>
      <c r="G8962" s="17">
        <v>1E-3</v>
      </c>
      <c r="H8962" s="13" t="s">
        <v>239</v>
      </c>
      <c r="I8962" s="13" t="s">
        <v>51</v>
      </c>
    </row>
    <row r="8963" spans="1:9" ht="21" customHeight="1">
      <c r="A8963" s="13" t="s">
        <v>113</v>
      </c>
      <c r="B8963" s="13" t="s">
        <v>112</v>
      </c>
      <c r="C8963" s="15">
        <v>45200</v>
      </c>
      <c r="D8963" s="15">
        <v>45230</v>
      </c>
      <c r="E8963" s="13" t="s">
        <v>88</v>
      </c>
      <c r="F8963" s="13" t="s">
        <v>460</v>
      </c>
      <c r="G8963" s="17">
        <v>1E-3</v>
      </c>
      <c r="H8963" s="13" t="s">
        <v>239</v>
      </c>
      <c r="I8963" s="13" t="s">
        <v>51</v>
      </c>
    </row>
    <row r="8964" spans="1:9" ht="21" customHeight="1">
      <c r="A8964" s="13" t="s">
        <v>113</v>
      </c>
      <c r="B8964" s="13" t="s">
        <v>112</v>
      </c>
      <c r="C8964" s="15">
        <v>45200</v>
      </c>
      <c r="D8964" s="15">
        <v>45230</v>
      </c>
      <c r="E8964" s="13" t="s">
        <v>88</v>
      </c>
      <c r="F8964" s="13" t="s">
        <v>457</v>
      </c>
      <c r="G8964" s="17">
        <v>1E-3</v>
      </c>
      <c r="H8964" s="13" t="s">
        <v>239</v>
      </c>
      <c r="I8964" s="13" t="s">
        <v>51</v>
      </c>
    </row>
    <row r="8965" spans="1:9" ht="21" customHeight="1">
      <c r="A8965" s="13" t="s">
        <v>113</v>
      </c>
      <c r="B8965" s="13" t="s">
        <v>112</v>
      </c>
      <c r="C8965" s="15">
        <v>45200</v>
      </c>
      <c r="D8965" s="15">
        <v>45230</v>
      </c>
      <c r="E8965" s="13" t="s">
        <v>88</v>
      </c>
      <c r="F8965" s="13" t="s">
        <v>461</v>
      </c>
      <c r="G8965" s="17">
        <v>1E-3</v>
      </c>
      <c r="H8965" s="13" t="s">
        <v>239</v>
      </c>
      <c r="I8965" s="13" t="s">
        <v>51</v>
      </c>
    </row>
    <row r="8966" spans="1:9" ht="21" customHeight="1">
      <c r="A8966" s="13" t="s">
        <v>113</v>
      </c>
      <c r="B8966" s="13" t="s">
        <v>112</v>
      </c>
      <c r="C8966" s="15">
        <v>45200</v>
      </c>
      <c r="D8966" s="15">
        <v>45230</v>
      </c>
      <c r="E8966" s="13" t="s">
        <v>88</v>
      </c>
      <c r="F8966" s="13" t="s">
        <v>462</v>
      </c>
      <c r="G8966" s="17">
        <v>1E-3</v>
      </c>
      <c r="H8966" s="13" t="s">
        <v>239</v>
      </c>
      <c r="I8966" s="13" t="s">
        <v>51</v>
      </c>
    </row>
    <row r="8967" spans="1:9" ht="21" customHeight="1">
      <c r="A8967" s="13" t="s">
        <v>113</v>
      </c>
      <c r="B8967" s="13" t="s">
        <v>112</v>
      </c>
      <c r="C8967" s="15">
        <v>45200</v>
      </c>
      <c r="D8967" s="15">
        <v>45230</v>
      </c>
      <c r="E8967" s="13" t="s">
        <v>88</v>
      </c>
      <c r="F8967" s="13" t="s">
        <v>466</v>
      </c>
      <c r="G8967" s="17">
        <v>1E-3</v>
      </c>
      <c r="H8967" s="13" t="s">
        <v>239</v>
      </c>
      <c r="I8967" s="13" t="s">
        <v>51</v>
      </c>
    </row>
    <row r="8968" spans="1:9" ht="21" customHeight="1">
      <c r="A8968" s="13" t="s">
        <v>113</v>
      </c>
      <c r="B8968" s="13" t="s">
        <v>112</v>
      </c>
      <c r="C8968" s="15">
        <v>45200</v>
      </c>
      <c r="D8968" s="15">
        <v>45230</v>
      </c>
      <c r="E8968" s="13" t="s">
        <v>88</v>
      </c>
      <c r="F8968" s="13" t="s">
        <v>467</v>
      </c>
      <c r="G8968" s="17">
        <v>1E-3</v>
      </c>
      <c r="H8968" s="13" t="s">
        <v>239</v>
      </c>
      <c r="I8968" s="13" t="s">
        <v>51</v>
      </c>
    </row>
    <row r="8969" spans="1:9" ht="21" customHeight="1">
      <c r="A8969" s="13" t="s">
        <v>113</v>
      </c>
      <c r="B8969" s="13" t="s">
        <v>112</v>
      </c>
      <c r="C8969" s="15">
        <v>45200</v>
      </c>
      <c r="D8969" s="15">
        <v>45230</v>
      </c>
      <c r="E8969" s="13" t="s">
        <v>88</v>
      </c>
      <c r="F8969" s="13" t="s">
        <v>470</v>
      </c>
      <c r="G8969" s="17">
        <v>1E-3</v>
      </c>
      <c r="H8969" s="13" t="s">
        <v>239</v>
      </c>
      <c r="I8969" s="13" t="s">
        <v>51</v>
      </c>
    </row>
    <row r="8970" spans="1:9" ht="21" customHeight="1">
      <c r="A8970" s="13" t="s">
        <v>113</v>
      </c>
      <c r="B8970" s="13" t="s">
        <v>112</v>
      </c>
      <c r="C8970" s="15">
        <v>45200</v>
      </c>
      <c r="D8970" s="15">
        <v>45230</v>
      </c>
      <c r="E8970" s="13" t="s">
        <v>88</v>
      </c>
      <c r="F8970" s="13" t="s">
        <v>463</v>
      </c>
      <c r="G8970" s="17">
        <v>0</v>
      </c>
      <c r="H8970" s="13" t="s">
        <v>239</v>
      </c>
      <c r="I8970" s="13" t="s">
        <v>51</v>
      </c>
    </row>
    <row r="8971" spans="1:9" ht="21" customHeight="1">
      <c r="A8971" s="13" t="s">
        <v>113</v>
      </c>
      <c r="B8971" s="13" t="s">
        <v>112</v>
      </c>
      <c r="C8971" s="15">
        <v>45200</v>
      </c>
      <c r="D8971" s="15">
        <v>45230</v>
      </c>
      <c r="E8971" s="13" t="s">
        <v>88</v>
      </c>
      <c r="F8971" s="13" t="s">
        <v>464</v>
      </c>
      <c r="G8971" s="17">
        <v>0</v>
      </c>
      <c r="H8971" s="13" t="s">
        <v>239</v>
      </c>
      <c r="I8971" s="13" t="s">
        <v>51</v>
      </c>
    </row>
    <row r="8972" spans="1:9" ht="21" customHeight="1">
      <c r="A8972" s="13" t="s">
        <v>113</v>
      </c>
      <c r="B8972" s="13" t="s">
        <v>112</v>
      </c>
      <c r="C8972" s="15">
        <v>45200</v>
      </c>
      <c r="D8972" s="15">
        <v>45230</v>
      </c>
      <c r="E8972" s="13" t="s">
        <v>88</v>
      </c>
      <c r="F8972" s="13" t="s">
        <v>465</v>
      </c>
      <c r="G8972" s="17">
        <v>0</v>
      </c>
      <c r="H8972" s="13" t="s">
        <v>239</v>
      </c>
      <c r="I8972" s="13" t="s">
        <v>51</v>
      </c>
    </row>
    <row r="8973" spans="1:9" ht="21" customHeight="1">
      <c r="A8973" s="13" t="s">
        <v>113</v>
      </c>
      <c r="B8973" s="13" t="s">
        <v>112</v>
      </c>
      <c r="C8973" s="15">
        <v>45200</v>
      </c>
      <c r="D8973" s="15">
        <v>45230</v>
      </c>
      <c r="E8973" s="13" t="s">
        <v>88</v>
      </c>
      <c r="F8973" s="13" t="s">
        <v>471</v>
      </c>
      <c r="G8973" s="17">
        <v>0</v>
      </c>
      <c r="H8973" s="13" t="s">
        <v>239</v>
      </c>
      <c r="I8973" s="13" t="s">
        <v>51</v>
      </c>
    </row>
    <row r="8974" spans="1:9" ht="21" customHeight="1">
      <c r="A8974" s="13" t="s">
        <v>113</v>
      </c>
      <c r="B8974" s="13" t="s">
        <v>112</v>
      </c>
      <c r="C8974" s="15">
        <v>45200</v>
      </c>
      <c r="D8974" s="15">
        <v>45230</v>
      </c>
      <c r="E8974" s="13" t="s">
        <v>88</v>
      </c>
      <c r="F8974" s="13" t="s">
        <v>472</v>
      </c>
      <c r="G8974" s="17">
        <v>0</v>
      </c>
      <c r="H8974" s="13" t="s">
        <v>239</v>
      </c>
      <c r="I8974" s="13" t="s">
        <v>51</v>
      </c>
    </row>
    <row r="8975" spans="1:9" ht="21" customHeight="1">
      <c r="A8975" s="13" t="s">
        <v>113</v>
      </c>
      <c r="B8975" s="13" t="s">
        <v>112</v>
      </c>
      <c r="C8975" s="15">
        <v>45200</v>
      </c>
      <c r="D8975" s="15">
        <v>45230</v>
      </c>
      <c r="E8975" s="13" t="s">
        <v>88</v>
      </c>
      <c r="F8975" s="13" t="s">
        <v>473</v>
      </c>
      <c r="G8975" s="17">
        <v>0</v>
      </c>
      <c r="H8975" s="13" t="s">
        <v>239</v>
      </c>
      <c r="I8975" s="13" t="s">
        <v>51</v>
      </c>
    </row>
    <row r="8976" spans="1:9" ht="21" customHeight="1">
      <c r="A8976" s="13" t="s">
        <v>113</v>
      </c>
      <c r="B8976" s="13" t="s">
        <v>112</v>
      </c>
      <c r="C8976" s="15">
        <v>45200</v>
      </c>
      <c r="D8976" s="15">
        <v>45230</v>
      </c>
      <c r="E8976" s="13" t="s">
        <v>143</v>
      </c>
      <c r="F8976" s="13" t="s">
        <v>379</v>
      </c>
      <c r="G8976" s="17">
        <v>6.9999999999999993E-3</v>
      </c>
      <c r="H8976" s="13" t="s">
        <v>239</v>
      </c>
      <c r="I8976" s="13" t="s">
        <v>51</v>
      </c>
    </row>
    <row r="8977" spans="1:9" ht="21" customHeight="1">
      <c r="A8977" s="13" t="s">
        <v>113</v>
      </c>
      <c r="B8977" s="13" t="s">
        <v>112</v>
      </c>
      <c r="C8977" s="15">
        <v>45200</v>
      </c>
      <c r="D8977" s="15">
        <v>45230</v>
      </c>
      <c r="E8977" s="13" t="s">
        <v>143</v>
      </c>
      <c r="F8977" s="13" t="s">
        <v>378</v>
      </c>
      <c r="G8977" s="17">
        <v>6.0000000000000001E-3</v>
      </c>
      <c r="H8977" s="13" t="s">
        <v>239</v>
      </c>
      <c r="I8977" s="13" t="s">
        <v>51</v>
      </c>
    </row>
    <row r="8978" spans="1:9" ht="21" customHeight="1">
      <c r="A8978" s="13" t="s">
        <v>113</v>
      </c>
      <c r="B8978" s="13" t="s">
        <v>112</v>
      </c>
      <c r="C8978" s="15">
        <v>45200</v>
      </c>
      <c r="D8978" s="15">
        <v>45230</v>
      </c>
      <c r="E8978" s="13" t="s">
        <v>143</v>
      </c>
      <c r="F8978" s="13" t="s">
        <v>376</v>
      </c>
      <c r="G8978" s="17">
        <v>4.0000000000000001E-3</v>
      </c>
      <c r="H8978" s="13" t="s">
        <v>239</v>
      </c>
      <c r="I8978" s="13" t="s">
        <v>51</v>
      </c>
    </row>
    <row r="8979" spans="1:9" ht="21" customHeight="1">
      <c r="A8979" s="13" t="s">
        <v>113</v>
      </c>
      <c r="B8979" s="13" t="s">
        <v>112</v>
      </c>
      <c r="C8979" s="15">
        <v>45200</v>
      </c>
      <c r="D8979" s="15">
        <v>45230</v>
      </c>
      <c r="E8979" s="13" t="s">
        <v>143</v>
      </c>
      <c r="F8979" s="13" t="s">
        <v>377</v>
      </c>
      <c r="G8979" s="17">
        <v>4.0000000000000001E-3</v>
      </c>
      <c r="H8979" s="13" t="s">
        <v>239</v>
      </c>
      <c r="I8979" s="13" t="s">
        <v>51</v>
      </c>
    </row>
    <row r="8980" spans="1:9" ht="21" customHeight="1">
      <c r="A8980" s="13" t="s">
        <v>113</v>
      </c>
      <c r="B8980" s="13" t="s">
        <v>112</v>
      </c>
      <c r="C8980" s="15">
        <v>45200</v>
      </c>
      <c r="D8980" s="15">
        <v>45230</v>
      </c>
      <c r="E8980" s="13" t="s">
        <v>143</v>
      </c>
      <c r="F8980" s="13" t="s">
        <v>382</v>
      </c>
      <c r="G8980" s="17">
        <v>3.0000000000000001E-3</v>
      </c>
      <c r="H8980" s="13" t="s">
        <v>239</v>
      </c>
      <c r="I8980" s="13" t="s">
        <v>51</v>
      </c>
    </row>
    <row r="8981" spans="1:9" ht="21" customHeight="1">
      <c r="A8981" s="13" t="s">
        <v>113</v>
      </c>
      <c r="B8981" s="13" t="s">
        <v>112</v>
      </c>
      <c r="C8981" s="15">
        <v>45200</v>
      </c>
      <c r="D8981" s="15">
        <v>45230</v>
      </c>
      <c r="E8981" s="13" t="s">
        <v>143</v>
      </c>
      <c r="F8981" s="13" t="s">
        <v>380</v>
      </c>
      <c r="G8981" s="17">
        <v>2E-3</v>
      </c>
      <c r="H8981" s="13" t="s">
        <v>239</v>
      </c>
      <c r="I8981" s="13" t="s">
        <v>51</v>
      </c>
    </row>
    <row r="8982" spans="1:9" ht="21" customHeight="1">
      <c r="A8982" s="13" t="s">
        <v>113</v>
      </c>
      <c r="B8982" s="13" t="s">
        <v>112</v>
      </c>
      <c r="C8982" s="15">
        <v>45200</v>
      </c>
      <c r="D8982" s="15">
        <v>45230</v>
      </c>
      <c r="E8982" s="13" t="s">
        <v>143</v>
      </c>
      <c r="F8982" s="13" t="s">
        <v>381</v>
      </c>
      <c r="G8982" s="17">
        <v>1E-3</v>
      </c>
      <c r="H8982" s="13" t="s">
        <v>239</v>
      </c>
      <c r="I8982" s="13" t="s">
        <v>51</v>
      </c>
    </row>
    <row r="8983" spans="1:9" ht="21" customHeight="1">
      <c r="A8983" s="13" t="s">
        <v>113</v>
      </c>
      <c r="B8983" s="13" t="s">
        <v>112</v>
      </c>
      <c r="C8983" s="15">
        <v>45200</v>
      </c>
      <c r="D8983" s="15">
        <v>45230</v>
      </c>
      <c r="E8983" s="13" t="s">
        <v>143</v>
      </c>
      <c r="F8983" s="13" t="s">
        <v>383</v>
      </c>
      <c r="G8983" s="17">
        <v>1E-3</v>
      </c>
      <c r="H8983" s="13" t="s">
        <v>239</v>
      </c>
      <c r="I8983" s="13" t="s">
        <v>51</v>
      </c>
    </row>
    <row r="8984" spans="1:9" ht="21" customHeight="1">
      <c r="A8984" s="13" t="s">
        <v>113</v>
      </c>
      <c r="B8984" s="13" t="s">
        <v>112</v>
      </c>
      <c r="C8984" s="15">
        <v>45200</v>
      </c>
      <c r="D8984" s="15">
        <v>45230</v>
      </c>
      <c r="E8984" s="13" t="s">
        <v>143</v>
      </c>
      <c r="F8984" s="13" t="s">
        <v>132</v>
      </c>
      <c r="G8984" s="17">
        <v>1E-3</v>
      </c>
      <c r="H8984" s="13" t="s">
        <v>239</v>
      </c>
      <c r="I8984" s="13" t="s">
        <v>51</v>
      </c>
    </row>
    <row r="8985" spans="1:9" ht="21" customHeight="1">
      <c r="A8985" s="13" t="s">
        <v>113</v>
      </c>
      <c r="B8985" s="13" t="s">
        <v>112</v>
      </c>
      <c r="C8985" s="15">
        <v>45200</v>
      </c>
      <c r="D8985" s="15">
        <v>45230</v>
      </c>
      <c r="E8985" s="13" t="s">
        <v>143</v>
      </c>
      <c r="F8985" s="13" t="s">
        <v>387</v>
      </c>
      <c r="G8985" s="17">
        <v>1E-3</v>
      </c>
      <c r="H8985" s="13" t="s">
        <v>239</v>
      </c>
      <c r="I8985" s="13" t="s">
        <v>51</v>
      </c>
    </row>
    <row r="8986" spans="1:9" ht="21" customHeight="1">
      <c r="A8986" s="13" t="s">
        <v>113</v>
      </c>
      <c r="B8986" s="13" t="s">
        <v>112</v>
      </c>
      <c r="C8986" s="15">
        <v>45200</v>
      </c>
      <c r="D8986" s="15">
        <v>45230</v>
      </c>
      <c r="E8986" s="13" t="s">
        <v>143</v>
      </c>
      <c r="F8986" s="13" t="s">
        <v>388</v>
      </c>
      <c r="G8986" s="17">
        <v>1E-3</v>
      </c>
      <c r="H8986" s="13" t="s">
        <v>239</v>
      </c>
      <c r="I8986" s="13" t="s">
        <v>51</v>
      </c>
    </row>
    <row r="8987" spans="1:9" ht="21" customHeight="1">
      <c r="A8987" s="13" t="s">
        <v>113</v>
      </c>
      <c r="B8987" s="13" t="s">
        <v>112</v>
      </c>
      <c r="C8987" s="15">
        <v>45200</v>
      </c>
      <c r="D8987" s="15">
        <v>45230</v>
      </c>
      <c r="E8987" s="13" t="s">
        <v>143</v>
      </c>
      <c r="F8987" s="13" t="s">
        <v>384</v>
      </c>
      <c r="G8987" s="17">
        <v>1E-3</v>
      </c>
      <c r="H8987" s="13" t="s">
        <v>239</v>
      </c>
      <c r="I8987" s="13" t="s">
        <v>51</v>
      </c>
    </row>
    <row r="8988" spans="1:9" ht="21" customHeight="1">
      <c r="A8988" s="13" t="s">
        <v>113</v>
      </c>
      <c r="B8988" s="13" t="s">
        <v>112</v>
      </c>
      <c r="C8988" s="15">
        <v>45200</v>
      </c>
      <c r="D8988" s="15">
        <v>45230</v>
      </c>
      <c r="E8988" s="13" t="s">
        <v>143</v>
      </c>
      <c r="F8988" s="13" t="s">
        <v>385</v>
      </c>
      <c r="G8988" s="17">
        <v>1E-3</v>
      </c>
      <c r="H8988" s="13" t="s">
        <v>239</v>
      </c>
      <c r="I8988" s="13" t="s">
        <v>51</v>
      </c>
    </row>
    <row r="8989" spans="1:9" ht="21" customHeight="1">
      <c r="A8989" s="13" t="s">
        <v>113</v>
      </c>
      <c r="B8989" s="13" t="s">
        <v>112</v>
      </c>
      <c r="C8989" s="15">
        <v>45200</v>
      </c>
      <c r="D8989" s="15">
        <v>45230</v>
      </c>
      <c r="E8989" s="13" t="s">
        <v>143</v>
      </c>
      <c r="F8989" s="13" t="s">
        <v>386</v>
      </c>
      <c r="G8989" s="17">
        <v>0</v>
      </c>
      <c r="H8989" s="13" t="s">
        <v>239</v>
      </c>
      <c r="I8989" s="13" t="s">
        <v>51</v>
      </c>
    </row>
    <row r="8990" spans="1:9" ht="21" customHeight="1">
      <c r="A8990" s="13" t="s">
        <v>113</v>
      </c>
      <c r="B8990" s="13" t="s">
        <v>112</v>
      </c>
      <c r="C8990" s="15">
        <v>45200</v>
      </c>
      <c r="D8990" s="15">
        <v>45230</v>
      </c>
      <c r="E8990" s="13" t="s">
        <v>143</v>
      </c>
      <c r="F8990" s="13" t="s">
        <v>389</v>
      </c>
      <c r="G8990" s="17">
        <v>0</v>
      </c>
      <c r="H8990" s="13" t="s">
        <v>239</v>
      </c>
      <c r="I8990" s="13" t="s">
        <v>51</v>
      </c>
    </row>
    <row r="8991" spans="1:9" ht="21" customHeight="1">
      <c r="A8991" s="13" t="s">
        <v>113</v>
      </c>
      <c r="B8991" s="13" t="s">
        <v>112</v>
      </c>
      <c r="C8991" s="15">
        <v>45200</v>
      </c>
      <c r="D8991" s="15">
        <v>45230</v>
      </c>
      <c r="E8991" s="13" t="s">
        <v>505</v>
      </c>
      <c r="F8991" s="13" t="s">
        <v>395</v>
      </c>
      <c r="G8991" s="17">
        <v>8.0000000000000002E-3</v>
      </c>
      <c r="H8991" s="13" t="s">
        <v>239</v>
      </c>
      <c r="I8991" s="13" t="s">
        <v>51</v>
      </c>
    </row>
    <row r="8992" spans="1:9" ht="21" customHeight="1">
      <c r="A8992" s="13" t="s">
        <v>113</v>
      </c>
      <c r="B8992" s="13" t="s">
        <v>112</v>
      </c>
      <c r="C8992" s="15">
        <v>45200</v>
      </c>
      <c r="D8992" s="15">
        <v>45230</v>
      </c>
      <c r="E8992" s="13" t="s">
        <v>505</v>
      </c>
      <c r="F8992" s="13" t="s">
        <v>392</v>
      </c>
      <c r="G8992" s="17">
        <v>6.0000000000000001E-3</v>
      </c>
      <c r="H8992" s="13" t="s">
        <v>239</v>
      </c>
      <c r="I8992" s="13" t="s">
        <v>51</v>
      </c>
    </row>
    <row r="8993" spans="1:9" ht="21" customHeight="1">
      <c r="A8993" s="13" t="s">
        <v>113</v>
      </c>
      <c r="B8993" s="13" t="s">
        <v>112</v>
      </c>
      <c r="C8993" s="15">
        <v>45200</v>
      </c>
      <c r="D8993" s="15">
        <v>45230</v>
      </c>
      <c r="E8993" s="13" t="s">
        <v>505</v>
      </c>
      <c r="F8993" s="13" t="s">
        <v>506</v>
      </c>
      <c r="G8993" s="17">
        <v>5.0000000000000001E-3</v>
      </c>
      <c r="H8993" s="13" t="s">
        <v>239</v>
      </c>
      <c r="I8993" s="13" t="s">
        <v>51</v>
      </c>
    </row>
    <row r="8994" spans="1:9" ht="21" customHeight="1">
      <c r="A8994" s="13" t="s">
        <v>113</v>
      </c>
      <c r="B8994" s="13" t="s">
        <v>112</v>
      </c>
      <c r="C8994" s="15">
        <v>45200</v>
      </c>
      <c r="D8994" s="15">
        <v>45230</v>
      </c>
      <c r="E8994" s="13" t="s">
        <v>505</v>
      </c>
      <c r="F8994" s="13" t="s">
        <v>362</v>
      </c>
      <c r="G8994" s="17">
        <v>4.0000000000000001E-3</v>
      </c>
      <c r="H8994" s="13" t="s">
        <v>239</v>
      </c>
      <c r="I8994" s="13" t="s">
        <v>51</v>
      </c>
    </row>
    <row r="8995" spans="1:9" ht="21" customHeight="1">
      <c r="A8995" s="13" t="s">
        <v>113</v>
      </c>
      <c r="B8995" s="13" t="s">
        <v>112</v>
      </c>
      <c r="C8995" s="15">
        <v>45200</v>
      </c>
      <c r="D8995" s="15">
        <v>45230</v>
      </c>
      <c r="E8995" s="13" t="s">
        <v>505</v>
      </c>
      <c r="F8995" s="13" t="s">
        <v>366</v>
      </c>
      <c r="G8995" s="17">
        <v>3.0000000000000001E-3</v>
      </c>
      <c r="H8995" s="13" t="s">
        <v>239</v>
      </c>
      <c r="I8995" s="13" t="s">
        <v>51</v>
      </c>
    </row>
    <row r="8996" spans="1:9" ht="21" customHeight="1">
      <c r="A8996" s="13" t="s">
        <v>113</v>
      </c>
      <c r="B8996" s="13" t="s">
        <v>112</v>
      </c>
      <c r="C8996" s="15">
        <v>45200</v>
      </c>
      <c r="D8996" s="15">
        <v>45230</v>
      </c>
      <c r="E8996" s="13" t="s">
        <v>363</v>
      </c>
      <c r="F8996" s="13" t="s">
        <v>364</v>
      </c>
      <c r="G8996" s="17">
        <v>6.9999999999999993E-3</v>
      </c>
      <c r="H8996" s="13" t="s">
        <v>239</v>
      </c>
      <c r="I8996" s="13" t="s">
        <v>51</v>
      </c>
    </row>
    <row r="8997" spans="1:9" ht="21" customHeight="1">
      <c r="A8997" s="13" t="s">
        <v>113</v>
      </c>
      <c r="B8997" s="13" t="s">
        <v>112</v>
      </c>
      <c r="C8997" s="15">
        <v>45200</v>
      </c>
      <c r="D8997" s="15">
        <v>45230</v>
      </c>
      <c r="E8997" s="13" t="s">
        <v>363</v>
      </c>
      <c r="F8997" s="13" t="s">
        <v>365</v>
      </c>
      <c r="G8997" s="17">
        <v>5.0000000000000001E-3</v>
      </c>
      <c r="H8997" s="13" t="s">
        <v>239</v>
      </c>
      <c r="I8997" s="13" t="s">
        <v>51</v>
      </c>
    </row>
    <row r="8998" spans="1:9" ht="21" customHeight="1">
      <c r="A8998" s="13" t="s">
        <v>113</v>
      </c>
      <c r="B8998" s="13" t="s">
        <v>112</v>
      </c>
      <c r="C8998" s="15">
        <v>45200</v>
      </c>
      <c r="D8998" s="15">
        <v>45230</v>
      </c>
      <c r="E8998" s="13" t="s">
        <v>363</v>
      </c>
      <c r="F8998" s="13" t="s">
        <v>366</v>
      </c>
      <c r="G8998" s="17">
        <v>4.0000000000000001E-3</v>
      </c>
      <c r="H8998" s="13" t="s">
        <v>239</v>
      </c>
      <c r="I8998" s="13" t="s">
        <v>51</v>
      </c>
    </row>
    <row r="8999" spans="1:9" ht="21" customHeight="1">
      <c r="A8999" s="13" t="s">
        <v>113</v>
      </c>
      <c r="B8999" s="13" t="s">
        <v>112</v>
      </c>
      <c r="C8999" s="15">
        <v>45200</v>
      </c>
      <c r="D8999" s="15">
        <v>45230</v>
      </c>
      <c r="E8999" s="13" t="s">
        <v>363</v>
      </c>
      <c r="F8999" s="13" t="s">
        <v>362</v>
      </c>
      <c r="G8999" s="17">
        <v>3.0000000000000001E-3</v>
      </c>
      <c r="H8999" s="13" t="s">
        <v>239</v>
      </c>
      <c r="I8999" s="13" t="s">
        <v>51</v>
      </c>
    </row>
    <row r="9000" spans="1:9" ht="21" customHeight="1">
      <c r="A9000" s="13" t="s">
        <v>113</v>
      </c>
      <c r="B9000" s="13" t="s">
        <v>112</v>
      </c>
      <c r="C9000" s="15">
        <v>45200</v>
      </c>
      <c r="D9000" s="15">
        <v>45230</v>
      </c>
      <c r="E9000" s="13" t="s">
        <v>363</v>
      </c>
      <c r="F9000" s="13" t="s">
        <v>367</v>
      </c>
      <c r="G9000" s="17">
        <v>2E-3</v>
      </c>
      <c r="H9000" s="13" t="s">
        <v>239</v>
      </c>
      <c r="I9000" s="13" t="s">
        <v>51</v>
      </c>
    </row>
    <row r="9001" spans="1:9" ht="21" customHeight="1">
      <c r="A9001" s="13" t="s">
        <v>113</v>
      </c>
      <c r="B9001" s="13" t="s">
        <v>112</v>
      </c>
      <c r="C9001" s="15">
        <v>45200</v>
      </c>
      <c r="D9001" s="15">
        <v>45230</v>
      </c>
      <c r="E9001" s="13" t="s">
        <v>75</v>
      </c>
      <c r="F9001" s="13" t="s">
        <v>282</v>
      </c>
      <c r="G9001" s="17">
        <v>3.0000000000000001E-3</v>
      </c>
      <c r="H9001" s="13" t="s">
        <v>239</v>
      </c>
      <c r="I9001" s="13" t="s">
        <v>51</v>
      </c>
    </row>
    <row r="9002" spans="1:9" ht="21" customHeight="1">
      <c r="A9002" s="13" t="s">
        <v>113</v>
      </c>
      <c r="B9002" s="13" t="s">
        <v>112</v>
      </c>
      <c r="C9002" s="15">
        <v>45200</v>
      </c>
      <c r="D9002" s="15">
        <v>45230</v>
      </c>
      <c r="E9002" s="13" t="s">
        <v>75</v>
      </c>
      <c r="F9002" s="13" t="s">
        <v>279</v>
      </c>
      <c r="G9002" s="17">
        <v>3.0000000000000001E-3</v>
      </c>
      <c r="H9002" s="13" t="s">
        <v>239</v>
      </c>
      <c r="I9002" s="13" t="s">
        <v>51</v>
      </c>
    </row>
    <row r="9003" spans="1:9" ht="21" customHeight="1">
      <c r="A9003" s="13" t="s">
        <v>113</v>
      </c>
      <c r="B9003" s="13" t="s">
        <v>112</v>
      </c>
      <c r="C9003" s="15">
        <v>45200</v>
      </c>
      <c r="D9003" s="15">
        <v>45230</v>
      </c>
      <c r="E9003" s="13" t="s">
        <v>75</v>
      </c>
      <c r="F9003" s="13" t="s">
        <v>283</v>
      </c>
      <c r="G9003" s="17">
        <v>2E-3</v>
      </c>
      <c r="H9003" s="13" t="s">
        <v>239</v>
      </c>
      <c r="I9003" s="13" t="s">
        <v>51</v>
      </c>
    </row>
    <row r="9004" spans="1:9" ht="21" customHeight="1">
      <c r="A9004" s="13" t="s">
        <v>113</v>
      </c>
      <c r="B9004" s="13" t="s">
        <v>112</v>
      </c>
      <c r="C9004" s="15">
        <v>45200</v>
      </c>
      <c r="D9004" s="15">
        <v>45230</v>
      </c>
      <c r="E9004" s="13" t="s">
        <v>75</v>
      </c>
      <c r="F9004" s="13" t="s">
        <v>289</v>
      </c>
      <c r="G9004" s="17">
        <v>2E-3</v>
      </c>
      <c r="H9004" s="13" t="s">
        <v>239</v>
      </c>
      <c r="I9004" s="13" t="s">
        <v>51</v>
      </c>
    </row>
    <row r="9005" spans="1:9" ht="21" customHeight="1">
      <c r="A9005" s="13" t="s">
        <v>113</v>
      </c>
      <c r="B9005" s="13" t="s">
        <v>112</v>
      </c>
      <c r="C9005" s="15">
        <v>45200</v>
      </c>
      <c r="D9005" s="15">
        <v>45230</v>
      </c>
      <c r="E9005" s="13" t="s">
        <v>75</v>
      </c>
      <c r="F9005" s="13" t="s">
        <v>280</v>
      </c>
      <c r="G9005" s="17">
        <v>2E-3</v>
      </c>
      <c r="H9005" s="13" t="s">
        <v>239</v>
      </c>
      <c r="I9005" s="13" t="s">
        <v>51</v>
      </c>
    </row>
    <row r="9006" spans="1:9" ht="21" customHeight="1">
      <c r="A9006" s="13" t="s">
        <v>113</v>
      </c>
      <c r="B9006" s="13" t="s">
        <v>112</v>
      </c>
      <c r="C9006" s="15">
        <v>45200</v>
      </c>
      <c r="D9006" s="15">
        <v>45230</v>
      </c>
      <c r="E9006" s="13" t="s">
        <v>75</v>
      </c>
      <c r="F9006" s="13" t="s">
        <v>287</v>
      </c>
      <c r="G9006" s="17">
        <v>1E-3</v>
      </c>
      <c r="H9006" s="13" t="s">
        <v>239</v>
      </c>
      <c r="I9006" s="13" t="s">
        <v>51</v>
      </c>
    </row>
    <row r="9007" spans="1:9" ht="21" customHeight="1">
      <c r="A9007" s="13" t="s">
        <v>113</v>
      </c>
      <c r="B9007" s="13" t="s">
        <v>112</v>
      </c>
      <c r="C9007" s="15">
        <v>45200</v>
      </c>
      <c r="D9007" s="15">
        <v>45230</v>
      </c>
      <c r="E9007" s="13" t="s">
        <v>75</v>
      </c>
      <c r="F9007" s="13" t="s">
        <v>284</v>
      </c>
      <c r="G9007" s="17">
        <v>1E-3</v>
      </c>
      <c r="H9007" s="13" t="s">
        <v>239</v>
      </c>
      <c r="I9007" s="13" t="s">
        <v>51</v>
      </c>
    </row>
    <row r="9008" spans="1:9" ht="21" customHeight="1">
      <c r="A9008" s="13" t="s">
        <v>113</v>
      </c>
      <c r="B9008" s="13" t="s">
        <v>112</v>
      </c>
      <c r="C9008" s="15">
        <v>45200</v>
      </c>
      <c r="D9008" s="15">
        <v>45230</v>
      </c>
      <c r="E9008" s="13" t="s">
        <v>75</v>
      </c>
      <c r="F9008" s="13" t="s">
        <v>281</v>
      </c>
      <c r="G9008" s="17">
        <v>1E-3</v>
      </c>
      <c r="H9008" s="13" t="s">
        <v>239</v>
      </c>
      <c r="I9008" s="13" t="s">
        <v>51</v>
      </c>
    </row>
    <row r="9009" spans="1:9" ht="21" customHeight="1">
      <c r="A9009" s="13" t="s">
        <v>113</v>
      </c>
      <c r="B9009" s="13" t="s">
        <v>112</v>
      </c>
      <c r="C9009" s="15">
        <v>45200</v>
      </c>
      <c r="D9009" s="15">
        <v>45230</v>
      </c>
      <c r="E9009" s="13" t="s">
        <v>75</v>
      </c>
      <c r="F9009" s="13" t="s">
        <v>291</v>
      </c>
      <c r="G9009" s="17">
        <v>1E-3</v>
      </c>
      <c r="H9009" s="13" t="s">
        <v>239</v>
      </c>
      <c r="I9009" s="13" t="s">
        <v>51</v>
      </c>
    </row>
    <row r="9010" spans="1:9" ht="21" customHeight="1">
      <c r="A9010" s="13" t="s">
        <v>113</v>
      </c>
      <c r="B9010" s="13" t="s">
        <v>112</v>
      </c>
      <c r="C9010" s="15">
        <v>45200</v>
      </c>
      <c r="D9010" s="15">
        <v>45230</v>
      </c>
      <c r="E9010" s="13" t="s">
        <v>75</v>
      </c>
      <c r="F9010" s="13" t="s">
        <v>292</v>
      </c>
      <c r="G9010" s="17">
        <v>1E-3</v>
      </c>
      <c r="H9010" s="13" t="s">
        <v>239</v>
      </c>
      <c r="I9010" s="13" t="s">
        <v>51</v>
      </c>
    </row>
    <row r="9011" spans="1:9" ht="21" customHeight="1">
      <c r="A9011" s="13" t="s">
        <v>113</v>
      </c>
      <c r="B9011" s="13" t="s">
        <v>112</v>
      </c>
      <c r="C9011" s="15">
        <v>45200</v>
      </c>
      <c r="D9011" s="15">
        <v>45230</v>
      </c>
      <c r="E9011" s="13" t="s">
        <v>75</v>
      </c>
      <c r="F9011" s="13" t="s">
        <v>288</v>
      </c>
      <c r="G9011" s="17">
        <v>1E-3</v>
      </c>
      <c r="H9011" s="13" t="s">
        <v>239</v>
      </c>
      <c r="I9011" s="13" t="s">
        <v>51</v>
      </c>
    </row>
    <row r="9012" spans="1:9" ht="21" customHeight="1">
      <c r="A9012" s="13" t="s">
        <v>113</v>
      </c>
      <c r="B9012" s="13" t="s">
        <v>112</v>
      </c>
      <c r="C9012" s="15">
        <v>45200</v>
      </c>
      <c r="D9012" s="15">
        <v>45230</v>
      </c>
      <c r="E9012" s="13" t="s">
        <v>75</v>
      </c>
      <c r="F9012" s="13" t="s">
        <v>278</v>
      </c>
      <c r="G9012" s="17">
        <v>1E-3</v>
      </c>
      <c r="H9012" s="13" t="s">
        <v>239</v>
      </c>
      <c r="I9012" s="13" t="s">
        <v>51</v>
      </c>
    </row>
    <row r="9013" spans="1:9" ht="21" customHeight="1">
      <c r="A9013" s="13" t="s">
        <v>113</v>
      </c>
      <c r="B9013" s="13" t="s">
        <v>112</v>
      </c>
      <c r="C9013" s="15">
        <v>45200</v>
      </c>
      <c r="D9013" s="15">
        <v>45230</v>
      </c>
      <c r="E9013" s="13" t="s">
        <v>75</v>
      </c>
      <c r="F9013" s="13" t="s">
        <v>73</v>
      </c>
      <c r="G9013" s="17">
        <v>1E-3</v>
      </c>
      <c r="H9013" s="13" t="s">
        <v>239</v>
      </c>
      <c r="I9013" s="13" t="s">
        <v>51</v>
      </c>
    </row>
    <row r="9014" spans="1:9" ht="21" customHeight="1">
      <c r="A9014" s="13" t="s">
        <v>113</v>
      </c>
      <c r="B9014" s="13" t="s">
        <v>112</v>
      </c>
      <c r="C9014" s="15">
        <v>45200</v>
      </c>
      <c r="D9014" s="15">
        <v>45230</v>
      </c>
      <c r="E9014" s="13" t="s">
        <v>75</v>
      </c>
      <c r="F9014" s="13" t="s">
        <v>286</v>
      </c>
      <c r="G9014" s="17">
        <v>1E-3</v>
      </c>
      <c r="H9014" s="13" t="s">
        <v>239</v>
      </c>
      <c r="I9014" s="13" t="s">
        <v>51</v>
      </c>
    </row>
    <row r="9015" spans="1:9" ht="21" customHeight="1">
      <c r="A9015" s="13" t="s">
        <v>113</v>
      </c>
      <c r="B9015" s="13" t="s">
        <v>112</v>
      </c>
      <c r="C9015" s="15">
        <v>45200</v>
      </c>
      <c r="D9015" s="15">
        <v>45230</v>
      </c>
      <c r="E9015" s="13" t="s">
        <v>75</v>
      </c>
      <c r="F9015" s="13" t="s">
        <v>290</v>
      </c>
      <c r="G9015" s="17">
        <v>0</v>
      </c>
      <c r="H9015" s="13" t="s">
        <v>239</v>
      </c>
      <c r="I9015" s="13" t="s">
        <v>51</v>
      </c>
    </row>
    <row r="9016" spans="1:9" ht="21" customHeight="1">
      <c r="A9016" s="13" t="s">
        <v>113</v>
      </c>
      <c r="B9016" s="13" t="s">
        <v>112</v>
      </c>
      <c r="C9016" s="15">
        <v>45200</v>
      </c>
      <c r="D9016" s="15">
        <v>45230</v>
      </c>
      <c r="E9016" s="13" t="s">
        <v>75</v>
      </c>
      <c r="F9016" s="13" t="s">
        <v>285</v>
      </c>
      <c r="G9016" s="17">
        <v>0</v>
      </c>
      <c r="H9016" s="13" t="s">
        <v>239</v>
      </c>
      <c r="I9016" s="13" t="s">
        <v>51</v>
      </c>
    </row>
    <row r="9017" spans="1:9" ht="21" customHeight="1">
      <c r="A9017" s="13" t="s">
        <v>113</v>
      </c>
      <c r="B9017" s="13" t="s">
        <v>112</v>
      </c>
      <c r="C9017" s="15">
        <v>45200</v>
      </c>
      <c r="D9017" s="15">
        <v>45230</v>
      </c>
      <c r="E9017" s="13" t="s">
        <v>368</v>
      </c>
      <c r="F9017" s="13" t="s">
        <v>364</v>
      </c>
      <c r="G9017" s="17">
        <v>4.0000000000000001E-3</v>
      </c>
      <c r="H9017" s="13" t="s">
        <v>239</v>
      </c>
      <c r="I9017" s="13" t="s">
        <v>51</v>
      </c>
    </row>
    <row r="9018" spans="1:9" ht="21" customHeight="1">
      <c r="A9018" s="13" t="s">
        <v>113</v>
      </c>
      <c r="B9018" s="13" t="s">
        <v>112</v>
      </c>
      <c r="C9018" s="15">
        <v>45200</v>
      </c>
      <c r="D9018" s="15">
        <v>45230</v>
      </c>
      <c r="E9018" s="13" t="s">
        <v>368</v>
      </c>
      <c r="F9018" s="13" t="s">
        <v>371</v>
      </c>
      <c r="G9018" s="17">
        <v>3.0000000000000001E-3</v>
      </c>
      <c r="H9018" s="13" t="s">
        <v>239</v>
      </c>
      <c r="I9018" s="13" t="s">
        <v>51</v>
      </c>
    </row>
    <row r="9019" spans="1:9" ht="21" customHeight="1">
      <c r="A9019" s="13" t="s">
        <v>113</v>
      </c>
      <c r="B9019" s="13" t="s">
        <v>112</v>
      </c>
      <c r="C9019" s="15">
        <v>45200</v>
      </c>
      <c r="D9019" s="15">
        <v>45230</v>
      </c>
      <c r="E9019" s="13" t="s">
        <v>368</v>
      </c>
      <c r="F9019" s="13" t="s">
        <v>372</v>
      </c>
      <c r="G9019" s="17">
        <v>2E-3</v>
      </c>
      <c r="H9019" s="13" t="s">
        <v>239</v>
      </c>
      <c r="I9019" s="13" t="s">
        <v>51</v>
      </c>
    </row>
    <row r="9020" spans="1:9" ht="21" customHeight="1">
      <c r="A9020" s="13" t="s">
        <v>113</v>
      </c>
      <c r="B9020" s="13" t="s">
        <v>112</v>
      </c>
      <c r="C9020" s="15">
        <v>45200</v>
      </c>
      <c r="D9020" s="15">
        <v>45230</v>
      </c>
      <c r="E9020" s="13" t="s">
        <v>368</v>
      </c>
      <c r="F9020" s="13" t="s">
        <v>369</v>
      </c>
      <c r="G9020" s="17">
        <v>2E-3</v>
      </c>
      <c r="H9020" s="13" t="s">
        <v>239</v>
      </c>
      <c r="I9020" s="13" t="s">
        <v>51</v>
      </c>
    </row>
    <row r="9021" spans="1:9" ht="21" customHeight="1">
      <c r="A9021" s="13" t="s">
        <v>113</v>
      </c>
      <c r="B9021" s="13" t="s">
        <v>112</v>
      </c>
      <c r="C9021" s="15">
        <v>45200</v>
      </c>
      <c r="D9021" s="15">
        <v>45230</v>
      </c>
      <c r="E9021" s="13" t="s">
        <v>368</v>
      </c>
      <c r="F9021" s="13" t="s">
        <v>370</v>
      </c>
      <c r="G9021" s="17">
        <v>2E-3</v>
      </c>
      <c r="H9021" s="13" t="s">
        <v>239</v>
      </c>
      <c r="I9021" s="13" t="s">
        <v>51</v>
      </c>
    </row>
    <row r="9022" spans="1:9" ht="21" customHeight="1">
      <c r="A9022" s="13" t="s">
        <v>113</v>
      </c>
      <c r="B9022" s="13" t="s">
        <v>112</v>
      </c>
      <c r="C9022" s="15">
        <v>45200</v>
      </c>
      <c r="D9022" s="15">
        <v>45230</v>
      </c>
      <c r="E9022" s="13" t="s">
        <v>368</v>
      </c>
      <c r="F9022" s="13" t="s">
        <v>373</v>
      </c>
      <c r="G9022" s="17">
        <v>2E-3</v>
      </c>
      <c r="H9022" s="13" t="s">
        <v>239</v>
      </c>
      <c r="I9022" s="13" t="s">
        <v>51</v>
      </c>
    </row>
    <row r="9023" spans="1:9" ht="21" customHeight="1">
      <c r="A9023" s="13" t="s">
        <v>113</v>
      </c>
      <c r="B9023" s="13" t="s">
        <v>112</v>
      </c>
      <c r="C9023" s="15">
        <v>45200</v>
      </c>
      <c r="D9023" s="15">
        <v>45230</v>
      </c>
      <c r="E9023" s="13" t="s">
        <v>368</v>
      </c>
      <c r="F9023" s="13" t="s">
        <v>362</v>
      </c>
      <c r="G9023" s="17">
        <v>1E-3</v>
      </c>
      <c r="H9023" s="13" t="s">
        <v>239</v>
      </c>
      <c r="I9023" s="13" t="s">
        <v>51</v>
      </c>
    </row>
    <row r="9024" spans="1:9" ht="21" customHeight="1">
      <c r="A9024" s="13" t="s">
        <v>113</v>
      </c>
      <c r="B9024" s="13" t="s">
        <v>112</v>
      </c>
      <c r="C9024" s="15">
        <v>45200</v>
      </c>
      <c r="D9024" s="15">
        <v>45230</v>
      </c>
      <c r="E9024" s="13" t="s">
        <v>368</v>
      </c>
      <c r="F9024" s="13" t="s">
        <v>374</v>
      </c>
      <c r="G9024" s="17">
        <v>1E-3</v>
      </c>
      <c r="H9024" s="13" t="s">
        <v>239</v>
      </c>
      <c r="I9024" s="13" t="s">
        <v>51</v>
      </c>
    </row>
    <row r="9025" spans="1:9" ht="21" customHeight="1">
      <c r="A9025" s="13" t="s">
        <v>113</v>
      </c>
      <c r="B9025" s="13" t="s">
        <v>112</v>
      </c>
      <c r="C9025" s="15">
        <v>45200</v>
      </c>
      <c r="D9025" s="15">
        <v>45230</v>
      </c>
      <c r="E9025" s="13" t="s">
        <v>368</v>
      </c>
      <c r="F9025" s="13" t="s">
        <v>366</v>
      </c>
      <c r="G9025" s="17">
        <v>0</v>
      </c>
      <c r="H9025" s="13" t="s">
        <v>239</v>
      </c>
      <c r="I9025" s="13" t="s">
        <v>51</v>
      </c>
    </row>
    <row r="9026" spans="1:9" ht="21" customHeight="1">
      <c r="A9026" s="13" t="s">
        <v>113</v>
      </c>
      <c r="B9026" s="13" t="s">
        <v>112</v>
      </c>
      <c r="C9026" s="15">
        <v>45200</v>
      </c>
      <c r="D9026" s="15">
        <v>45230</v>
      </c>
      <c r="E9026" s="13" t="s">
        <v>368</v>
      </c>
      <c r="F9026" s="13" t="s">
        <v>375</v>
      </c>
      <c r="G9026" s="17">
        <v>0</v>
      </c>
      <c r="H9026" s="13" t="s">
        <v>239</v>
      </c>
      <c r="I9026" s="13" t="s">
        <v>51</v>
      </c>
    </row>
    <row r="9027" spans="1:9" ht="21" customHeight="1">
      <c r="A9027" s="13" t="s">
        <v>113</v>
      </c>
      <c r="B9027" s="13" t="s">
        <v>112</v>
      </c>
      <c r="C9027" s="15">
        <v>45200</v>
      </c>
      <c r="D9027" s="15">
        <v>45230</v>
      </c>
      <c r="E9027" s="13" t="s">
        <v>414</v>
      </c>
      <c r="F9027" s="13" t="s">
        <v>415</v>
      </c>
      <c r="G9027" s="17">
        <v>3.0000000000000001E-3</v>
      </c>
      <c r="H9027" s="13" t="s">
        <v>239</v>
      </c>
      <c r="I9027" s="13" t="s">
        <v>51</v>
      </c>
    </row>
    <row r="9028" spans="1:9" ht="21" customHeight="1">
      <c r="A9028" s="13" t="s">
        <v>113</v>
      </c>
      <c r="B9028" s="13" t="s">
        <v>112</v>
      </c>
      <c r="C9028" s="15">
        <v>45200</v>
      </c>
      <c r="D9028" s="15">
        <v>45230</v>
      </c>
      <c r="E9028" s="13" t="s">
        <v>414</v>
      </c>
      <c r="F9028" s="13" t="s">
        <v>418</v>
      </c>
      <c r="G9028" s="17">
        <v>2E-3</v>
      </c>
      <c r="H9028" s="13" t="s">
        <v>239</v>
      </c>
      <c r="I9028" s="13" t="s">
        <v>51</v>
      </c>
    </row>
    <row r="9029" spans="1:9" ht="21" customHeight="1">
      <c r="A9029" s="13" t="s">
        <v>113</v>
      </c>
      <c r="B9029" s="13" t="s">
        <v>112</v>
      </c>
      <c r="C9029" s="15">
        <v>45200</v>
      </c>
      <c r="D9029" s="15">
        <v>45230</v>
      </c>
      <c r="E9029" s="13" t="s">
        <v>414</v>
      </c>
      <c r="F9029" s="13" t="s">
        <v>416</v>
      </c>
      <c r="G9029" s="17">
        <v>2E-3</v>
      </c>
      <c r="H9029" s="13" t="s">
        <v>239</v>
      </c>
      <c r="I9029" s="13" t="s">
        <v>51</v>
      </c>
    </row>
    <row r="9030" spans="1:9" ht="21" customHeight="1">
      <c r="A9030" s="13" t="s">
        <v>113</v>
      </c>
      <c r="B9030" s="13" t="s">
        <v>112</v>
      </c>
      <c r="C9030" s="15">
        <v>45200</v>
      </c>
      <c r="D9030" s="15">
        <v>45230</v>
      </c>
      <c r="E9030" s="13" t="s">
        <v>414</v>
      </c>
      <c r="F9030" s="13" t="s">
        <v>417</v>
      </c>
      <c r="G9030" s="17">
        <v>2E-3</v>
      </c>
      <c r="H9030" s="13" t="s">
        <v>239</v>
      </c>
      <c r="I9030" s="13" t="s">
        <v>51</v>
      </c>
    </row>
    <row r="9031" spans="1:9" ht="21" customHeight="1">
      <c r="A9031" s="13" t="s">
        <v>113</v>
      </c>
      <c r="B9031" s="13" t="s">
        <v>112</v>
      </c>
      <c r="C9031" s="15">
        <v>45200</v>
      </c>
      <c r="D9031" s="15">
        <v>45230</v>
      </c>
      <c r="E9031" s="13" t="s">
        <v>414</v>
      </c>
      <c r="F9031" s="13" t="s">
        <v>419</v>
      </c>
      <c r="G9031" s="17">
        <v>2E-3</v>
      </c>
      <c r="H9031" s="13" t="s">
        <v>239</v>
      </c>
      <c r="I9031" s="13" t="s">
        <v>51</v>
      </c>
    </row>
    <row r="9032" spans="1:9" ht="21" customHeight="1">
      <c r="A9032" s="13" t="s">
        <v>113</v>
      </c>
      <c r="B9032" s="13" t="s">
        <v>112</v>
      </c>
      <c r="C9032" s="15">
        <v>45200</v>
      </c>
      <c r="D9032" s="15">
        <v>45230</v>
      </c>
      <c r="E9032" s="13" t="s">
        <v>414</v>
      </c>
      <c r="F9032" s="13" t="s">
        <v>421</v>
      </c>
      <c r="G9032" s="17">
        <v>1E-3</v>
      </c>
      <c r="H9032" s="13" t="s">
        <v>239</v>
      </c>
      <c r="I9032" s="13" t="s">
        <v>51</v>
      </c>
    </row>
    <row r="9033" spans="1:9" ht="21" customHeight="1">
      <c r="A9033" s="13" t="s">
        <v>113</v>
      </c>
      <c r="B9033" s="13" t="s">
        <v>112</v>
      </c>
      <c r="C9033" s="15">
        <v>45200</v>
      </c>
      <c r="D9033" s="15">
        <v>45230</v>
      </c>
      <c r="E9033" s="13" t="s">
        <v>414</v>
      </c>
      <c r="F9033" s="13" t="s">
        <v>423</v>
      </c>
      <c r="G9033" s="17">
        <v>1E-3</v>
      </c>
      <c r="H9033" s="13" t="s">
        <v>239</v>
      </c>
      <c r="I9033" s="13" t="s">
        <v>51</v>
      </c>
    </row>
    <row r="9034" spans="1:9" ht="21" customHeight="1">
      <c r="A9034" s="13" t="s">
        <v>113</v>
      </c>
      <c r="B9034" s="13" t="s">
        <v>112</v>
      </c>
      <c r="C9034" s="15">
        <v>45200</v>
      </c>
      <c r="D9034" s="15">
        <v>45230</v>
      </c>
      <c r="E9034" s="13" t="s">
        <v>414</v>
      </c>
      <c r="F9034" s="13" t="s">
        <v>424</v>
      </c>
      <c r="G9034" s="17">
        <v>1E-3</v>
      </c>
      <c r="H9034" s="13" t="s">
        <v>239</v>
      </c>
      <c r="I9034" s="13" t="s">
        <v>51</v>
      </c>
    </row>
    <row r="9035" spans="1:9" ht="21" customHeight="1">
      <c r="A9035" s="13" t="s">
        <v>113</v>
      </c>
      <c r="B9035" s="13" t="s">
        <v>112</v>
      </c>
      <c r="C9035" s="15">
        <v>45200</v>
      </c>
      <c r="D9035" s="15">
        <v>45230</v>
      </c>
      <c r="E9035" s="13" t="s">
        <v>414</v>
      </c>
      <c r="F9035" s="13" t="s">
        <v>425</v>
      </c>
      <c r="G9035" s="17">
        <v>1E-3</v>
      </c>
      <c r="H9035" s="13" t="s">
        <v>239</v>
      </c>
      <c r="I9035" s="13" t="s">
        <v>51</v>
      </c>
    </row>
    <row r="9036" spans="1:9" ht="21" customHeight="1">
      <c r="A9036" s="13" t="s">
        <v>113</v>
      </c>
      <c r="B9036" s="13" t="s">
        <v>112</v>
      </c>
      <c r="C9036" s="15">
        <v>45200</v>
      </c>
      <c r="D9036" s="15">
        <v>45230</v>
      </c>
      <c r="E9036" s="13" t="s">
        <v>414</v>
      </c>
      <c r="F9036" s="13" t="s">
        <v>420</v>
      </c>
      <c r="G9036" s="17">
        <v>1E-3</v>
      </c>
      <c r="H9036" s="13" t="s">
        <v>239</v>
      </c>
      <c r="I9036" s="13" t="s">
        <v>51</v>
      </c>
    </row>
    <row r="9037" spans="1:9" ht="21" customHeight="1">
      <c r="A9037" s="13" t="s">
        <v>113</v>
      </c>
      <c r="B9037" s="13" t="s">
        <v>112</v>
      </c>
      <c r="C9037" s="15">
        <v>45200</v>
      </c>
      <c r="D9037" s="15">
        <v>45230</v>
      </c>
      <c r="E9037" s="13" t="s">
        <v>414</v>
      </c>
      <c r="F9037" s="13" t="s">
        <v>422</v>
      </c>
      <c r="G9037" s="17">
        <v>0</v>
      </c>
      <c r="H9037" s="13" t="s">
        <v>239</v>
      </c>
      <c r="I9037" s="13" t="s">
        <v>51</v>
      </c>
    </row>
    <row r="9038" spans="1:9" ht="21" customHeight="1">
      <c r="A9038" s="13" t="s">
        <v>113</v>
      </c>
      <c r="B9038" s="13" t="s">
        <v>112</v>
      </c>
      <c r="C9038" s="15">
        <v>45200</v>
      </c>
      <c r="D9038" s="15">
        <v>45230</v>
      </c>
      <c r="E9038" s="13" t="s">
        <v>414</v>
      </c>
      <c r="F9038" s="13" t="s">
        <v>426</v>
      </c>
      <c r="G9038" s="17">
        <v>0</v>
      </c>
      <c r="H9038" s="13" t="s">
        <v>239</v>
      </c>
      <c r="I9038" s="13" t="s">
        <v>51</v>
      </c>
    </row>
    <row r="9039" spans="1:9" ht="21" customHeight="1">
      <c r="A9039" s="13" t="s">
        <v>113</v>
      </c>
      <c r="B9039" s="13" t="s">
        <v>112</v>
      </c>
      <c r="C9039" s="15">
        <v>45200</v>
      </c>
      <c r="D9039" s="15">
        <v>45230</v>
      </c>
      <c r="E9039" s="13" t="s">
        <v>414</v>
      </c>
      <c r="F9039" s="13" t="s">
        <v>427</v>
      </c>
      <c r="G9039" s="17">
        <v>0</v>
      </c>
      <c r="H9039" s="13" t="s">
        <v>239</v>
      </c>
      <c r="I9039" s="13" t="s">
        <v>51</v>
      </c>
    </row>
    <row r="9040" spans="1:9" ht="21" customHeight="1">
      <c r="A9040" s="13" t="s">
        <v>113</v>
      </c>
      <c r="B9040" s="13" t="s">
        <v>112</v>
      </c>
      <c r="C9040" s="15">
        <v>45200</v>
      </c>
      <c r="D9040" s="15">
        <v>45230</v>
      </c>
      <c r="E9040" s="13" t="s">
        <v>414</v>
      </c>
      <c r="F9040" s="13" t="s">
        <v>428</v>
      </c>
      <c r="G9040" s="17">
        <v>0</v>
      </c>
      <c r="H9040" s="13" t="s">
        <v>239</v>
      </c>
      <c r="I9040" s="13" t="s">
        <v>51</v>
      </c>
    </row>
    <row r="9041" spans="1:9" ht="21" customHeight="1">
      <c r="A9041" s="13" t="s">
        <v>113</v>
      </c>
      <c r="B9041" s="13" t="s">
        <v>112</v>
      </c>
      <c r="C9041" s="15">
        <v>45200</v>
      </c>
      <c r="D9041" s="15">
        <v>45230</v>
      </c>
      <c r="E9041" s="13" t="s">
        <v>507</v>
      </c>
      <c r="F9041" s="13" t="s">
        <v>508</v>
      </c>
      <c r="G9041" s="17">
        <v>0.01</v>
      </c>
      <c r="H9041" s="13" t="s">
        <v>239</v>
      </c>
      <c r="I9041" s="13" t="s">
        <v>51</v>
      </c>
    </row>
    <row r="9042" spans="1:9" ht="21" customHeight="1">
      <c r="A9042" s="13" t="s">
        <v>113</v>
      </c>
      <c r="B9042" s="13" t="s">
        <v>112</v>
      </c>
      <c r="C9042" s="15">
        <v>45200</v>
      </c>
      <c r="D9042" s="15">
        <v>45230</v>
      </c>
      <c r="E9042" s="13" t="s">
        <v>507</v>
      </c>
      <c r="F9042" s="13" t="s">
        <v>509</v>
      </c>
      <c r="G9042" s="17">
        <v>6.0000000000000001E-3</v>
      </c>
      <c r="H9042" s="13" t="s">
        <v>239</v>
      </c>
      <c r="I9042" s="13" t="s">
        <v>51</v>
      </c>
    </row>
    <row r="9043" spans="1:9" ht="21" customHeight="1">
      <c r="A9043" s="13" t="s">
        <v>113</v>
      </c>
      <c r="B9043" s="13" t="s">
        <v>112</v>
      </c>
      <c r="C9043" s="15">
        <v>45200</v>
      </c>
      <c r="D9043" s="15">
        <v>45230</v>
      </c>
      <c r="E9043" s="13" t="s">
        <v>53</v>
      </c>
      <c r="F9043" s="13" t="s">
        <v>475</v>
      </c>
      <c r="G9043" s="17">
        <v>2E-3</v>
      </c>
      <c r="H9043" s="13" t="s">
        <v>239</v>
      </c>
      <c r="I9043" s="13" t="s">
        <v>51</v>
      </c>
    </row>
    <row r="9044" spans="1:9" ht="21" customHeight="1">
      <c r="A9044" s="13" t="s">
        <v>113</v>
      </c>
      <c r="B9044" s="13" t="s">
        <v>112</v>
      </c>
      <c r="C9044" s="15">
        <v>45200</v>
      </c>
      <c r="D9044" s="15">
        <v>45230</v>
      </c>
      <c r="E9044" s="13" t="s">
        <v>53</v>
      </c>
      <c r="F9044" s="13" t="s">
        <v>474</v>
      </c>
      <c r="G9044" s="17">
        <v>2E-3</v>
      </c>
      <c r="H9044" s="13" t="s">
        <v>239</v>
      </c>
      <c r="I9044" s="13" t="s">
        <v>51</v>
      </c>
    </row>
    <row r="9045" spans="1:9" ht="21" customHeight="1">
      <c r="A9045" s="13" t="s">
        <v>113</v>
      </c>
      <c r="B9045" s="13" t="s">
        <v>112</v>
      </c>
      <c r="C9045" s="15">
        <v>45200</v>
      </c>
      <c r="D9045" s="15">
        <v>45230</v>
      </c>
      <c r="E9045" s="13" t="s">
        <v>53</v>
      </c>
      <c r="F9045" s="13" t="s">
        <v>476</v>
      </c>
      <c r="G9045" s="17">
        <v>1E-3</v>
      </c>
      <c r="H9045" s="13" t="s">
        <v>239</v>
      </c>
      <c r="I9045" s="13" t="s">
        <v>51</v>
      </c>
    </row>
    <row r="9046" spans="1:9" ht="21" customHeight="1">
      <c r="A9046" s="13" t="s">
        <v>113</v>
      </c>
      <c r="B9046" s="13" t="s">
        <v>112</v>
      </c>
      <c r="C9046" s="15">
        <v>45200</v>
      </c>
      <c r="D9046" s="15">
        <v>45230</v>
      </c>
      <c r="E9046" s="13" t="s">
        <v>53</v>
      </c>
      <c r="F9046" s="13" t="s">
        <v>477</v>
      </c>
      <c r="G9046" s="17">
        <v>1E-3</v>
      </c>
      <c r="H9046" s="13" t="s">
        <v>239</v>
      </c>
      <c r="I9046" s="13" t="s">
        <v>51</v>
      </c>
    </row>
    <row r="9047" spans="1:9" ht="21" customHeight="1">
      <c r="A9047" s="13" t="s">
        <v>113</v>
      </c>
      <c r="B9047" s="13" t="s">
        <v>112</v>
      </c>
      <c r="C9047" s="15">
        <v>45200</v>
      </c>
      <c r="D9047" s="15">
        <v>45230</v>
      </c>
      <c r="E9047" s="13" t="s">
        <v>53</v>
      </c>
      <c r="F9047" s="13" t="s">
        <v>478</v>
      </c>
      <c r="G9047" s="17">
        <v>1E-3</v>
      </c>
      <c r="H9047" s="13" t="s">
        <v>239</v>
      </c>
      <c r="I9047" s="13" t="s">
        <v>51</v>
      </c>
    </row>
    <row r="9048" spans="1:9" ht="21" customHeight="1">
      <c r="A9048" s="13" t="s">
        <v>113</v>
      </c>
      <c r="B9048" s="13" t="s">
        <v>112</v>
      </c>
      <c r="C9048" s="15">
        <v>45200</v>
      </c>
      <c r="D9048" s="15">
        <v>45230</v>
      </c>
      <c r="E9048" s="13" t="s">
        <v>53</v>
      </c>
      <c r="F9048" s="13" t="s">
        <v>480</v>
      </c>
      <c r="G9048" s="17">
        <v>1E-3</v>
      </c>
      <c r="H9048" s="13" t="s">
        <v>239</v>
      </c>
      <c r="I9048" s="13" t="s">
        <v>51</v>
      </c>
    </row>
    <row r="9049" spans="1:9" ht="21" customHeight="1">
      <c r="A9049" s="13" t="s">
        <v>113</v>
      </c>
      <c r="B9049" s="13" t="s">
        <v>112</v>
      </c>
      <c r="C9049" s="15">
        <v>45200</v>
      </c>
      <c r="D9049" s="15">
        <v>45230</v>
      </c>
      <c r="E9049" s="13" t="s">
        <v>53</v>
      </c>
      <c r="F9049" s="13" t="s">
        <v>482</v>
      </c>
      <c r="G9049" s="17">
        <v>1E-3</v>
      </c>
      <c r="H9049" s="13" t="s">
        <v>239</v>
      </c>
      <c r="I9049" s="13" t="s">
        <v>51</v>
      </c>
    </row>
    <row r="9050" spans="1:9" ht="21" customHeight="1">
      <c r="A9050" s="13" t="s">
        <v>113</v>
      </c>
      <c r="B9050" s="13" t="s">
        <v>112</v>
      </c>
      <c r="C9050" s="15">
        <v>45200</v>
      </c>
      <c r="D9050" s="15">
        <v>45230</v>
      </c>
      <c r="E9050" s="13" t="s">
        <v>53</v>
      </c>
      <c r="F9050" s="13" t="s">
        <v>479</v>
      </c>
      <c r="G9050" s="17">
        <v>0</v>
      </c>
      <c r="H9050" s="13" t="s">
        <v>239</v>
      </c>
      <c r="I9050" s="13" t="s">
        <v>51</v>
      </c>
    </row>
    <row r="9051" spans="1:9" ht="21" customHeight="1">
      <c r="A9051" s="13" t="s">
        <v>113</v>
      </c>
      <c r="B9051" s="13" t="s">
        <v>112</v>
      </c>
      <c r="C9051" s="15">
        <v>45200</v>
      </c>
      <c r="D9051" s="15">
        <v>45230</v>
      </c>
      <c r="E9051" s="13" t="s">
        <v>53</v>
      </c>
      <c r="F9051" s="13" t="s">
        <v>481</v>
      </c>
      <c r="G9051" s="17">
        <v>0</v>
      </c>
      <c r="H9051" s="13" t="s">
        <v>239</v>
      </c>
      <c r="I9051" s="13" t="s">
        <v>51</v>
      </c>
    </row>
    <row r="9052" spans="1:9" ht="21" customHeight="1">
      <c r="A9052" s="13" t="s">
        <v>113</v>
      </c>
      <c r="B9052" s="13" t="s">
        <v>112</v>
      </c>
      <c r="C9052" s="15">
        <v>45200</v>
      </c>
      <c r="D9052" s="15">
        <v>45230</v>
      </c>
      <c r="E9052" s="13" t="s">
        <v>53</v>
      </c>
      <c r="F9052" s="13" t="s">
        <v>46</v>
      </c>
      <c r="G9052" s="17">
        <v>0</v>
      </c>
      <c r="H9052" s="13" t="s">
        <v>239</v>
      </c>
      <c r="I9052" s="13" t="s">
        <v>51</v>
      </c>
    </row>
    <row r="9053" spans="1:9" ht="21" customHeight="1">
      <c r="A9053" s="13" t="s">
        <v>113</v>
      </c>
      <c r="B9053" s="13" t="s">
        <v>112</v>
      </c>
      <c r="C9053" s="15">
        <v>45200</v>
      </c>
      <c r="D9053" s="15">
        <v>45230</v>
      </c>
      <c r="E9053" s="13" t="s">
        <v>53</v>
      </c>
      <c r="F9053" s="13" t="s">
        <v>483</v>
      </c>
      <c r="G9053" s="17">
        <v>0</v>
      </c>
      <c r="H9053" s="13" t="s">
        <v>239</v>
      </c>
      <c r="I9053" s="13" t="s">
        <v>51</v>
      </c>
    </row>
    <row r="9054" spans="1:9" ht="21" customHeight="1">
      <c r="A9054" s="13" t="s">
        <v>113</v>
      </c>
      <c r="B9054" s="13" t="s">
        <v>112</v>
      </c>
      <c r="C9054" s="15">
        <v>45200</v>
      </c>
      <c r="D9054" s="15">
        <v>45230</v>
      </c>
      <c r="E9054" s="13" t="s">
        <v>53</v>
      </c>
      <c r="F9054" s="13" t="s">
        <v>484</v>
      </c>
      <c r="G9054" s="17">
        <v>0</v>
      </c>
      <c r="H9054" s="13" t="s">
        <v>239</v>
      </c>
      <c r="I9054" s="13" t="s">
        <v>51</v>
      </c>
    </row>
    <row r="9055" spans="1:9" ht="21" customHeight="1">
      <c r="A9055" s="13" t="s">
        <v>113</v>
      </c>
      <c r="B9055" s="13" t="s">
        <v>112</v>
      </c>
      <c r="C9055" s="15">
        <v>45200</v>
      </c>
      <c r="D9055" s="15">
        <v>45230</v>
      </c>
      <c r="E9055" s="13" t="s">
        <v>53</v>
      </c>
      <c r="F9055" s="13" t="s">
        <v>485</v>
      </c>
      <c r="G9055" s="17">
        <v>0</v>
      </c>
      <c r="H9055" s="13" t="s">
        <v>239</v>
      </c>
      <c r="I9055" s="13" t="s">
        <v>51</v>
      </c>
    </row>
    <row r="9056" spans="1:9" ht="21" customHeight="1">
      <c r="A9056" s="13" t="s">
        <v>113</v>
      </c>
      <c r="B9056" s="13" t="s">
        <v>112</v>
      </c>
      <c r="C9056" s="15">
        <v>45200</v>
      </c>
      <c r="D9056" s="15">
        <v>45230</v>
      </c>
      <c r="E9056" s="13" t="s">
        <v>53</v>
      </c>
      <c r="F9056" s="13" t="s">
        <v>486</v>
      </c>
      <c r="G9056" s="17">
        <v>0</v>
      </c>
      <c r="H9056" s="13" t="s">
        <v>239</v>
      </c>
      <c r="I9056" s="13" t="s">
        <v>51</v>
      </c>
    </row>
    <row r="9057" spans="1:9" ht="21" customHeight="1">
      <c r="A9057" s="13" t="s">
        <v>113</v>
      </c>
      <c r="B9057" s="13" t="s">
        <v>112</v>
      </c>
      <c r="C9057" s="15">
        <v>45200</v>
      </c>
      <c r="D9057" s="15">
        <v>45230</v>
      </c>
      <c r="E9057" s="13" t="s">
        <v>53</v>
      </c>
      <c r="F9057" s="13" t="s">
        <v>487</v>
      </c>
      <c r="G9057" s="17">
        <v>0</v>
      </c>
      <c r="H9057" s="13" t="s">
        <v>239</v>
      </c>
      <c r="I9057" s="13" t="s">
        <v>51</v>
      </c>
    </row>
    <row r="9058" spans="1:9" ht="21" customHeight="1">
      <c r="A9058" s="13" t="s">
        <v>113</v>
      </c>
      <c r="B9058" s="13" t="s">
        <v>112</v>
      </c>
      <c r="C9058" s="15">
        <v>45200</v>
      </c>
      <c r="D9058" s="15">
        <v>45230</v>
      </c>
      <c r="E9058" s="13" t="s">
        <v>53</v>
      </c>
      <c r="F9058" s="13" t="s">
        <v>488</v>
      </c>
      <c r="G9058" s="17">
        <v>0</v>
      </c>
      <c r="H9058" s="13" t="s">
        <v>239</v>
      </c>
      <c r="I9058" s="13" t="s">
        <v>51</v>
      </c>
    </row>
    <row r="9059" spans="1:9" ht="21" customHeight="1">
      <c r="A9059" s="13" t="s">
        <v>113</v>
      </c>
      <c r="B9059" s="13" t="s">
        <v>112</v>
      </c>
      <c r="C9059" s="15">
        <v>45200</v>
      </c>
      <c r="D9059" s="15">
        <v>45230</v>
      </c>
      <c r="E9059" s="13" t="s">
        <v>53</v>
      </c>
      <c r="F9059" s="13" t="s">
        <v>445</v>
      </c>
      <c r="G9059" s="17">
        <v>0</v>
      </c>
      <c r="H9059" s="13" t="s">
        <v>239</v>
      </c>
      <c r="I9059" s="13" t="s">
        <v>51</v>
      </c>
    </row>
    <row r="9060" spans="1:9" ht="21" customHeight="1">
      <c r="A9060" s="13" t="s">
        <v>113</v>
      </c>
      <c r="B9060" s="13" t="s">
        <v>112</v>
      </c>
      <c r="C9060" s="15">
        <v>45200</v>
      </c>
      <c r="D9060" s="15">
        <v>45230</v>
      </c>
      <c r="E9060" s="13" t="s">
        <v>53</v>
      </c>
      <c r="F9060" s="13" t="s">
        <v>489</v>
      </c>
      <c r="G9060" s="17">
        <v>0</v>
      </c>
      <c r="H9060" s="13" t="s">
        <v>239</v>
      </c>
      <c r="I9060" s="13" t="s">
        <v>51</v>
      </c>
    </row>
    <row r="9061" spans="1:9" ht="21" customHeight="1">
      <c r="A9061" s="13" t="s">
        <v>113</v>
      </c>
      <c r="B9061" s="13" t="s">
        <v>112</v>
      </c>
      <c r="C9061" s="15">
        <v>45200</v>
      </c>
      <c r="D9061" s="15">
        <v>45230</v>
      </c>
      <c r="E9061" s="13" t="s">
        <v>429</v>
      </c>
      <c r="F9061" s="13" t="s">
        <v>429</v>
      </c>
      <c r="G9061" s="17">
        <v>5.0000000000000001E-3</v>
      </c>
      <c r="H9061" s="13" t="s">
        <v>239</v>
      </c>
      <c r="I9061" s="13" t="s">
        <v>51</v>
      </c>
    </row>
    <row r="9062" spans="1:9" ht="21" customHeight="1">
      <c r="A9062" s="13" t="s">
        <v>113</v>
      </c>
      <c r="B9062" s="13" t="s">
        <v>112</v>
      </c>
      <c r="C9062" s="15">
        <v>45231</v>
      </c>
      <c r="D9062" s="15">
        <v>45260</v>
      </c>
      <c r="E9062" s="13" t="s">
        <v>115</v>
      </c>
      <c r="F9062" s="13" t="s">
        <v>433</v>
      </c>
      <c r="G9062" s="17">
        <v>8.3000000000000004E-2</v>
      </c>
      <c r="H9062" s="13" t="s">
        <v>240</v>
      </c>
      <c r="I9062" s="13" t="s">
        <v>51</v>
      </c>
    </row>
    <row r="9063" spans="1:9" ht="21" customHeight="1">
      <c r="A9063" s="13" t="s">
        <v>113</v>
      </c>
      <c r="B9063" s="13" t="s">
        <v>112</v>
      </c>
      <c r="C9063" s="15">
        <v>45231</v>
      </c>
      <c r="D9063" s="15">
        <v>45260</v>
      </c>
      <c r="E9063" s="13" t="s">
        <v>115</v>
      </c>
      <c r="F9063" s="13" t="s">
        <v>440</v>
      </c>
      <c r="G9063" s="17">
        <v>7.4999999999999997E-2</v>
      </c>
      <c r="H9063" s="13" t="s">
        <v>240</v>
      </c>
      <c r="I9063" s="13" t="s">
        <v>51</v>
      </c>
    </row>
    <row r="9064" spans="1:9" ht="21" customHeight="1">
      <c r="A9064" s="13" t="s">
        <v>113</v>
      </c>
      <c r="B9064" s="13" t="s">
        <v>112</v>
      </c>
      <c r="C9064" s="15">
        <v>45231</v>
      </c>
      <c r="D9064" s="15">
        <v>45260</v>
      </c>
      <c r="E9064" s="13" t="s">
        <v>115</v>
      </c>
      <c r="F9064" s="13" t="s">
        <v>434</v>
      </c>
      <c r="G9064" s="17">
        <v>2.7000000000000003E-2</v>
      </c>
      <c r="H9064" s="13" t="s">
        <v>240</v>
      </c>
      <c r="I9064" s="13" t="s">
        <v>51</v>
      </c>
    </row>
    <row r="9065" spans="1:9" ht="21" customHeight="1">
      <c r="A9065" s="13" t="s">
        <v>113</v>
      </c>
      <c r="B9065" s="13" t="s">
        <v>112</v>
      </c>
      <c r="C9065" s="15">
        <v>45231</v>
      </c>
      <c r="D9065" s="15">
        <v>45260</v>
      </c>
      <c r="E9065" s="13" t="s">
        <v>115</v>
      </c>
      <c r="F9065" s="13" t="s">
        <v>439</v>
      </c>
      <c r="G9065" s="17">
        <v>2.4E-2</v>
      </c>
      <c r="H9065" s="13" t="s">
        <v>240</v>
      </c>
      <c r="I9065" s="13" t="s">
        <v>51</v>
      </c>
    </row>
    <row r="9066" spans="1:9" ht="21" customHeight="1">
      <c r="A9066" s="13" t="s">
        <v>113</v>
      </c>
      <c r="B9066" s="13" t="s">
        <v>112</v>
      </c>
      <c r="C9066" s="15">
        <v>45231</v>
      </c>
      <c r="D9066" s="15">
        <v>45260</v>
      </c>
      <c r="E9066" s="13" t="s">
        <v>115</v>
      </c>
      <c r="F9066" s="13" t="s">
        <v>446</v>
      </c>
      <c r="G9066" s="17">
        <v>2.4E-2</v>
      </c>
      <c r="H9066" s="13" t="s">
        <v>240</v>
      </c>
      <c r="I9066" s="13" t="s">
        <v>51</v>
      </c>
    </row>
    <row r="9067" spans="1:9" ht="21" customHeight="1">
      <c r="A9067" s="13" t="s">
        <v>113</v>
      </c>
      <c r="B9067" s="13" t="s">
        <v>112</v>
      </c>
      <c r="C9067" s="15">
        <v>45231</v>
      </c>
      <c r="D9067" s="15">
        <v>45260</v>
      </c>
      <c r="E9067" s="13" t="s">
        <v>115</v>
      </c>
      <c r="F9067" s="13" t="s">
        <v>435</v>
      </c>
      <c r="G9067" s="17">
        <v>0.02</v>
      </c>
      <c r="H9067" s="13" t="s">
        <v>240</v>
      </c>
      <c r="I9067" s="13" t="s">
        <v>51</v>
      </c>
    </row>
    <row r="9068" spans="1:9" ht="21" customHeight="1">
      <c r="A9068" s="13" t="s">
        <v>113</v>
      </c>
      <c r="B9068" s="13" t="s">
        <v>112</v>
      </c>
      <c r="C9068" s="15">
        <v>45231</v>
      </c>
      <c r="D9068" s="15">
        <v>45260</v>
      </c>
      <c r="E9068" s="13" t="s">
        <v>115</v>
      </c>
      <c r="F9068" s="13" t="s">
        <v>430</v>
      </c>
      <c r="G9068" s="17">
        <v>1.6E-2</v>
      </c>
      <c r="H9068" s="13" t="s">
        <v>240</v>
      </c>
      <c r="I9068" s="13" t="s">
        <v>51</v>
      </c>
    </row>
    <row r="9069" spans="1:9" ht="21" customHeight="1">
      <c r="A9069" s="13" t="s">
        <v>113</v>
      </c>
      <c r="B9069" s="13" t="s">
        <v>112</v>
      </c>
      <c r="C9069" s="15">
        <v>45231</v>
      </c>
      <c r="D9069" s="15">
        <v>45260</v>
      </c>
      <c r="E9069" s="13" t="s">
        <v>115</v>
      </c>
      <c r="F9069" s="13" t="s">
        <v>431</v>
      </c>
      <c r="G9069" s="17">
        <v>1.3999999999999999E-2</v>
      </c>
      <c r="H9069" s="13" t="s">
        <v>240</v>
      </c>
      <c r="I9069" s="13" t="s">
        <v>51</v>
      </c>
    </row>
    <row r="9070" spans="1:9" ht="21" customHeight="1">
      <c r="A9070" s="13" t="s">
        <v>113</v>
      </c>
      <c r="B9070" s="13" t="s">
        <v>112</v>
      </c>
      <c r="C9070" s="15">
        <v>45231</v>
      </c>
      <c r="D9070" s="15">
        <v>45260</v>
      </c>
      <c r="E9070" s="13" t="s">
        <v>115</v>
      </c>
      <c r="F9070" s="13" t="s">
        <v>436</v>
      </c>
      <c r="G9070" s="17">
        <v>1.3999999999999999E-2</v>
      </c>
      <c r="H9070" s="13" t="s">
        <v>240</v>
      </c>
      <c r="I9070" s="13" t="s">
        <v>51</v>
      </c>
    </row>
    <row r="9071" spans="1:9" ht="21" customHeight="1">
      <c r="A9071" s="13" t="s">
        <v>113</v>
      </c>
      <c r="B9071" s="13" t="s">
        <v>112</v>
      </c>
      <c r="C9071" s="15">
        <v>45231</v>
      </c>
      <c r="D9071" s="15">
        <v>45260</v>
      </c>
      <c r="E9071" s="13" t="s">
        <v>115</v>
      </c>
      <c r="F9071" s="13" t="s">
        <v>437</v>
      </c>
      <c r="G9071" s="17">
        <v>1.3000000000000001E-2</v>
      </c>
      <c r="H9071" s="13" t="s">
        <v>240</v>
      </c>
      <c r="I9071" s="13" t="s">
        <v>51</v>
      </c>
    </row>
    <row r="9072" spans="1:9" ht="21" customHeight="1">
      <c r="A9072" s="13" t="s">
        <v>113</v>
      </c>
      <c r="B9072" s="13" t="s">
        <v>112</v>
      </c>
      <c r="C9072" s="15">
        <v>45231</v>
      </c>
      <c r="D9072" s="15">
        <v>45260</v>
      </c>
      <c r="E9072" s="13" t="s">
        <v>115</v>
      </c>
      <c r="F9072" s="13" t="s">
        <v>438</v>
      </c>
      <c r="G9072" s="17">
        <v>1.2E-2</v>
      </c>
      <c r="H9072" s="13" t="s">
        <v>240</v>
      </c>
      <c r="I9072" s="13" t="s">
        <v>51</v>
      </c>
    </row>
    <row r="9073" spans="1:9" ht="21" customHeight="1">
      <c r="A9073" s="13" t="s">
        <v>113</v>
      </c>
      <c r="B9073" s="13" t="s">
        <v>112</v>
      </c>
      <c r="C9073" s="15">
        <v>45231</v>
      </c>
      <c r="D9073" s="15">
        <v>45260</v>
      </c>
      <c r="E9073" s="13" t="s">
        <v>115</v>
      </c>
      <c r="F9073" s="13" t="s">
        <v>445</v>
      </c>
      <c r="G9073" s="17">
        <v>9.0000000000000011E-3</v>
      </c>
      <c r="H9073" s="13" t="s">
        <v>240</v>
      </c>
      <c r="I9073" s="13" t="s">
        <v>51</v>
      </c>
    </row>
    <row r="9074" spans="1:9" ht="21" customHeight="1">
      <c r="A9074" s="13" t="s">
        <v>113</v>
      </c>
      <c r="B9074" s="13" t="s">
        <v>112</v>
      </c>
      <c r="C9074" s="15">
        <v>45231</v>
      </c>
      <c r="D9074" s="15">
        <v>45260</v>
      </c>
      <c r="E9074" s="13" t="s">
        <v>115</v>
      </c>
      <c r="F9074" s="13" t="s">
        <v>432</v>
      </c>
      <c r="G9074" s="17">
        <v>8.0000000000000002E-3</v>
      </c>
      <c r="H9074" s="13" t="s">
        <v>240</v>
      </c>
      <c r="I9074" s="13" t="s">
        <v>51</v>
      </c>
    </row>
    <row r="9075" spans="1:9" ht="21" customHeight="1">
      <c r="A9075" s="13" t="s">
        <v>113</v>
      </c>
      <c r="B9075" s="13" t="s">
        <v>112</v>
      </c>
      <c r="C9075" s="15">
        <v>45231</v>
      </c>
      <c r="D9075" s="15">
        <v>45260</v>
      </c>
      <c r="E9075" s="13" t="s">
        <v>115</v>
      </c>
      <c r="F9075" s="13" t="s">
        <v>443</v>
      </c>
      <c r="G9075" s="17">
        <v>6.0000000000000001E-3</v>
      </c>
      <c r="H9075" s="13" t="s">
        <v>240</v>
      </c>
      <c r="I9075" s="13" t="s">
        <v>51</v>
      </c>
    </row>
    <row r="9076" spans="1:9" ht="21" customHeight="1">
      <c r="A9076" s="13" t="s">
        <v>113</v>
      </c>
      <c r="B9076" s="13" t="s">
        <v>112</v>
      </c>
      <c r="C9076" s="15">
        <v>45231</v>
      </c>
      <c r="D9076" s="15">
        <v>45260</v>
      </c>
      <c r="E9076" s="13" t="s">
        <v>115</v>
      </c>
      <c r="F9076" s="13" t="s">
        <v>447</v>
      </c>
      <c r="G9076" s="17">
        <v>4.0000000000000001E-3</v>
      </c>
      <c r="H9076" s="13" t="s">
        <v>240</v>
      </c>
      <c r="I9076" s="13" t="s">
        <v>51</v>
      </c>
    </row>
    <row r="9077" spans="1:9" ht="21" customHeight="1">
      <c r="A9077" s="13" t="s">
        <v>113</v>
      </c>
      <c r="B9077" s="13" t="s">
        <v>112</v>
      </c>
      <c r="C9077" s="15">
        <v>45231</v>
      </c>
      <c r="D9077" s="15">
        <v>45260</v>
      </c>
      <c r="E9077" s="13" t="s">
        <v>115</v>
      </c>
      <c r="F9077" s="13" t="s">
        <v>441</v>
      </c>
      <c r="G9077" s="17">
        <v>3.0000000000000001E-3</v>
      </c>
      <c r="H9077" s="13" t="s">
        <v>240</v>
      </c>
      <c r="I9077" s="13" t="s">
        <v>51</v>
      </c>
    </row>
    <row r="9078" spans="1:9" ht="21" customHeight="1">
      <c r="A9078" s="13" t="s">
        <v>113</v>
      </c>
      <c r="B9078" s="13" t="s">
        <v>112</v>
      </c>
      <c r="C9078" s="15">
        <v>45231</v>
      </c>
      <c r="D9078" s="15">
        <v>45260</v>
      </c>
      <c r="E9078" s="13" t="s">
        <v>115</v>
      </c>
      <c r="F9078" s="13" t="s">
        <v>442</v>
      </c>
      <c r="G9078" s="17">
        <v>3.0000000000000001E-3</v>
      </c>
      <c r="H9078" s="13" t="s">
        <v>240</v>
      </c>
      <c r="I9078" s="13" t="s">
        <v>51</v>
      </c>
    </row>
    <row r="9079" spans="1:9" ht="21" customHeight="1">
      <c r="A9079" s="13" t="s">
        <v>113</v>
      </c>
      <c r="B9079" s="13" t="s">
        <v>112</v>
      </c>
      <c r="C9079" s="15">
        <v>45231</v>
      </c>
      <c r="D9079" s="15">
        <v>45260</v>
      </c>
      <c r="E9079" s="13" t="s">
        <v>115</v>
      </c>
      <c r="F9079" s="13" t="s">
        <v>448</v>
      </c>
      <c r="G9079" s="17">
        <v>3.0000000000000001E-3</v>
      </c>
      <c r="H9079" s="13" t="s">
        <v>240</v>
      </c>
      <c r="I9079" s="13" t="s">
        <v>51</v>
      </c>
    </row>
    <row r="9080" spans="1:9" ht="21" customHeight="1">
      <c r="A9080" s="13" t="s">
        <v>113</v>
      </c>
      <c r="B9080" s="13" t="s">
        <v>112</v>
      </c>
      <c r="C9080" s="15">
        <v>45231</v>
      </c>
      <c r="D9080" s="15">
        <v>45260</v>
      </c>
      <c r="E9080" s="13" t="s">
        <v>115</v>
      </c>
      <c r="F9080" s="13" t="s">
        <v>449</v>
      </c>
      <c r="G9080" s="17">
        <v>3.0000000000000001E-3</v>
      </c>
      <c r="H9080" s="13" t="s">
        <v>240</v>
      </c>
      <c r="I9080" s="13" t="s">
        <v>51</v>
      </c>
    </row>
    <row r="9081" spans="1:9" ht="21" customHeight="1">
      <c r="A9081" s="13" t="s">
        <v>113</v>
      </c>
      <c r="B9081" s="13" t="s">
        <v>112</v>
      </c>
      <c r="C9081" s="15">
        <v>45231</v>
      </c>
      <c r="D9081" s="15">
        <v>45260</v>
      </c>
      <c r="E9081" s="13" t="s">
        <v>115</v>
      </c>
      <c r="F9081" s="13" t="s">
        <v>450</v>
      </c>
      <c r="G9081" s="17">
        <v>3.0000000000000001E-3</v>
      </c>
      <c r="H9081" s="13" t="s">
        <v>240</v>
      </c>
      <c r="I9081" s="13" t="s">
        <v>51</v>
      </c>
    </row>
    <row r="9082" spans="1:9" ht="21" customHeight="1">
      <c r="A9082" s="13" t="s">
        <v>113</v>
      </c>
      <c r="B9082" s="13" t="s">
        <v>112</v>
      </c>
      <c r="C9082" s="15">
        <v>45231</v>
      </c>
      <c r="D9082" s="15">
        <v>45260</v>
      </c>
      <c r="E9082" s="13" t="s">
        <v>115</v>
      </c>
      <c r="F9082" s="13" t="s">
        <v>444</v>
      </c>
      <c r="G9082" s="17">
        <v>2E-3</v>
      </c>
      <c r="H9082" s="13" t="s">
        <v>240</v>
      </c>
      <c r="I9082" s="13" t="s">
        <v>51</v>
      </c>
    </row>
    <row r="9083" spans="1:9" ht="21" customHeight="1">
      <c r="A9083" s="13" t="s">
        <v>113</v>
      </c>
      <c r="B9083" s="13" t="s">
        <v>112</v>
      </c>
      <c r="C9083" s="15">
        <v>45231</v>
      </c>
      <c r="D9083" s="15">
        <v>45260</v>
      </c>
      <c r="E9083" s="13" t="s">
        <v>494</v>
      </c>
      <c r="F9083" s="13" t="s">
        <v>497</v>
      </c>
      <c r="G9083" s="17">
        <v>1.7000000000000001E-2</v>
      </c>
      <c r="H9083" s="13" t="s">
        <v>240</v>
      </c>
      <c r="I9083" s="13" t="s">
        <v>51</v>
      </c>
    </row>
    <row r="9084" spans="1:9" ht="21" customHeight="1">
      <c r="A9084" s="13" t="s">
        <v>113</v>
      </c>
      <c r="B9084" s="13" t="s">
        <v>112</v>
      </c>
      <c r="C9084" s="15">
        <v>45231</v>
      </c>
      <c r="D9084" s="15">
        <v>45260</v>
      </c>
      <c r="E9084" s="13" t="s">
        <v>494</v>
      </c>
      <c r="F9084" s="13" t="s">
        <v>495</v>
      </c>
      <c r="G9084" s="17">
        <v>1.6E-2</v>
      </c>
      <c r="H9084" s="13" t="s">
        <v>240</v>
      </c>
      <c r="I9084" s="13" t="s">
        <v>51</v>
      </c>
    </row>
    <row r="9085" spans="1:9" ht="21" customHeight="1">
      <c r="A9085" s="13" t="s">
        <v>113</v>
      </c>
      <c r="B9085" s="13" t="s">
        <v>112</v>
      </c>
      <c r="C9085" s="15">
        <v>45231</v>
      </c>
      <c r="D9085" s="15">
        <v>45260</v>
      </c>
      <c r="E9085" s="13" t="s">
        <v>494</v>
      </c>
      <c r="F9085" s="13" t="s">
        <v>496</v>
      </c>
      <c r="G9085" s="17">
        <v>1.6E-2</v>
      </c>
      <c r="H9085" s="13" t="s">
        <v>240</v>
      </c>
      <c r="I9085" s="13" t="s">
        <v>51</v>
      </c>
    </row>
    <row r="9086" spans="1:9" ht="21" customHeight="1">
      <c r="A9086" s="13" t="s">
        <v>113</v>
      </c>
      <c r="B9086" s="13" t="s">
        <v>112</v>
      </c>
      <c r="C9086" s="15">
        <v>45231</v>
      </c>
      <c r="D9086" s="15">
        <v>45260</v>
      </c>
      <c r="E9086" s="13" t="s">
        <v>494</v>
      </c>
      <c r="F9086" s="13" t="s">
        <v>499</v>
      </c>
      <c r="G9086" s="17">
        <v>1.3000000000000001E-2</v>
      </c>
      <c r="H9086" s="13" t="s">
        <v>240</v>
      </c>
      <c r="I9086" s="13" t="s">
        <v>51</v>
      </c>
    </row>
    <row r="9087" spans="1:9" ht="21" customHeight="1">
      <c r="A9087" s="13" t="s">
        <v>113</v>
      </c>
      <c r="B9087" s="13" t="s">
        <v>112</v>
      </c>
      <c r="C9087" s="15">
        <v>45231</v>
      </c>
      <c r="D9087" s="15">
        <v>45260</v>
      </c>
      <c r="E9087" s="13" t="s">
        <v>494</v>
      </c>
      <c r="F9087" s="13" t="s">
        <v>392</v>
      </c>
      <c r="G9087" s="17">
        <v>1.3000000000000001E-2</v>
      </c>
      <c r="H9087" s="13" t="s">
        <v>240</v>
      </c>
      <c r="I9087" s="13" t="s">
        <v>51</v>
      </c>
    </row>
    <row r="9088" spans="1:9" ht="21" customHeight="1">
      <c r="A9088" s="13" t="s">
        <v>113</v>
      </c>
      <c r="B9088" s="13" t="s">
        <v>112</v>
      </c>
      <c r="C9088" s="15">
        <v>45231</v>
      </c>
      <c r="D9088" s="15">
        <v>45260</v>
      </c>
      <c r="E9088" s="13" t="s">
        <v>494</v>
      </c>
      <c r="F9088" s="13" t="s">
        <v>395</v>
      </c>
      <c r="G9088" s="17">
        <v>1.2E-2</v>
      </c>
      <c r="H9088" s="13" t="s">
        <v>240</v>
      </c>
      <c r="I9088" s="13" t="s">
        <v>51</v>
      </c>
    </row>
    <row r="9089" spans="1:9" ht="21" customHeight="1">
      <c r="A9089" s="13" t="s">
        <v>113</v>
      </c>
      <c r="B9089" s="13" t="s">
        <v>112</v>
      </c>
      <c r="C9089" s="15">
        <v>45231</v>
      </c>
      <c r="D9089" s="15">
        <v>45260</v>
      </c>
      <c r="E9089" s="13" t="s">
        <v>494</v>
      </c>
      <c r="F9089" s="13" t="s">
        <v>501</v>
      </c>
      <c r="G9089" s="17">
        <v>0.01</v>
      </c>
      <c r="H9089" s="13" t="s">
        <v>240</v>
      </c>
      <c r="I9089" s="13" t="s">
        <v>51</v>
      </c>
    </row>
    <row r="9090" spans="1:9" ht="21" customHeight="1">
      <c r="A9090" s="13" t="s">
        <v>113</v>
      </c>
      <c r="B9090" s="13" t="s">
        <v>112</v>
      </c>
      <c r="C9090" s="15">
        <v>45231</v>
      </c>
      <c r="D9090" s="15">
        <v>45260</v>
      </c>
      <c r="E9090" s="13" t="s">
        <v>494</v>
      </c>
      <c r="F9090" s="13" t="s">
        <v>503</v>
      </c>
      <c r="G9090" s="17">
        <v>0.01</v>
      </c>
      <c r="H9090" s="13" t="s">
        <v>240</v>
      </c>
      <c r="I9090" s="13" t="s">
        <v>51</v>
      </c>
    </row>
    <row r="9091" spans="1:9" ht="21" customHeight="1">
      <c r="A9091" s="13" t="s">
        <v>113</v>
      </c>
      <c r="B9091" s="13" t="s">
        <v>112</v>
      </c>
      <c r="C9091" s="15">
        <v>45231</v>
      </c>
      <c r="D9091" s="15">
        <v>45260</v>
      </c>
      <c r="E9091" s="13" t="s">
        <v>494</v>
      </c>
      <c r="F9091" s="13" t="s">
        <v>500</v>
      </c>
      <c r="G9091" s="17">
        <v>9.0000000000000011E-3</v>
      </c>
      <c r="H9091" s="13" t="s">
        <v>240</v>
      </c>
      <c r="I9091" s="13" t="s">
        <v>51</v>
      </c>
    </row>
    <row r="9092" spans="1:9" ht="21" customHeight="1">
      <c r="A9092" s="13" t="s">
        <v>113</v>
      </c>
      <c r="B9092" s="13" t="s">
        <v>112</v>
      </c>
      <c r="C9092" s="15">
        <v>45231</v>
      </c>
      <c r="D9092" s="15">
        <v>45260</v>
      </c>
      <c r="E9092" s="13" t="s">
        <v>494</v>
      </c>
      <c r="F9092" s="13" t="s">
        <v>498</v>
      </c>
      <c r="G9092" s="17">
        <v>6.9999999999999993E-3</v>
      </c>
      <c r="H9092" s="13" t="s">
        <v>240</v>
      </c>
      <c r="I9092" s="13" t="s">
        <v>51</v>
      </c>
    </row>
    <row r="9093" spans="1:9" ht="21" customHeight="1">
      <c r="A9093" s="13" t="s">
        <v>113</v>
      </c>
      <c r="B9093" s="13" t="s">
        <v>112</v>
      </c>
      <c r="C9093" s="15">
        <v>45231</v>
      </c>
      <c r="D9093" s="15">
        <v>45260</v>
      </c>
      <c r="E9093" s="13" t="s">
        <v>494</v>
      </c>
      <c r="F9093" s="13" t="s">
        <v>339</v>
      </c>
      <c r="G9093" s="17">
        <v>6.9999999999999993E-3</v>
      </c>
      <c r="H9093" s="13" t="s">
        <v>240</v>
      </c>
      <c r="I9093" s="13" t="s">
        <v>51</v>
      </c>
    </row>
    <row r="9094" spans="1:9" ht="21" customHeight="1">
      <c r="A9094" s="13" t="s">
        <v>113</v>
      </c>
      <c r="B9094" s="13" t="s">
        <v>112</v>
      </c>
      <c r="C9094" s="15">
        <v>45231</v>
      </c>
      <c r="D9094" s="15">
        <v>45260</v>
      </c>
      <c r="E9094" s="13" t="s">
        <v>494</v>
      </c>
      <c r="F9094" s="13" t="s">
        <v>502</v>
      </c>
      <c r="G9094" s="17">
        <v>6.9999999999999993E-3</v>
      </c>
      <c r="H9094" s="13" t="s">
        <v>240</v>
      </c>
      <c r="I9094" s="13" t="s">
        <v>51</v>
      </c>
    </row>
    <row r="9095" spans="1:9" ht="21" customHeight="1">
      <c r="A9095" s="13" t="s">
        <v>113</v>
      </c>
      <c r="B9095" s="13" t="s">
        <v>112</v>
      </c>
      <c r="C9095" s="15">
        <v>45231</v>
      </c>
      <c r="D9095" s="15">
        <v>45260</v>
      </c>
      <c r="E9095" s="13" t="s">
        <v>494</v>
      </c>
      <c r="F9095" s="13" t="s">
        <v>504</v>
      </c>
      <c r="G9095" s="17">
        <v>6.9999999999999993E-3</v>
      </c>
      <c r="H9095" s="13" t="s">
        <v>240</v>
      </c>
      <c r="I9095" s="13" t="s">
        <v>51</v>
      </c>
    </row>
    <row r="9096" spans="1:9" ht="21" customHeight="1">
      <c r="A9096" s="13" t="s">
        <v>113</v>
      </c>
      <c r="B9096" s="13" t="s">
        <v>112</v>
      </c>
      <c r="C9096" s="15">
        <v>45231</v>
      </c>
      <c r="D9096" s="15">
        <v>45260</v>
      </c>
      <c r="E9096" s="13" t="s">
        <v>494</v>
      </c>
      <c r="F9096" s="13" t="s">
        <v>364</v>
      </c>
      <c r="G9096" s="17">
        <v>6.0000000000000001E-3</v>
      </c>
      <c r="H9096" s="13" t="s">
        <v>240</v>
      </c>
      <c r="I9096" s="13" t="s">
        <v>51</v>
      </c>
    </row>
    <row r="9097" spans="1:9" ht="21" customHeight="1">
      <c r="A9097" s="13" t="s">
        <v>113</v>
      </c>
      <c r="B9097" s="13" t="s">
        <v>112</v>
      </c>
      <c r="C9097" s="15">
        <v>45231</v>
      </c>
      <c r="D9097" s="15">
        <v>45260</v>
      </c>
      <c r="E9097" s="13" t="s">
        <v>494</v>
      </c>
      <c r="F9097" s="13" t="s">
        <v>366</v>
      </c>
      <c r="G9097" s="17">
        <v>4.0000000000000001E-3</v>
      </c>
      <c r="H9097" s="13" t="s">
        <v>240</v>
      </c>
      <c r="I9097" s="13" t="s">
        <v>51</v>
      </c>
    </row>
    <row r="9098" spans="1:9" ht="21" customHeight="1">
      <c r="A9098" s="13" t="s">
        <v>113</v>
      </c>
      <c r="B9098" s="13" t="s">
        <v>112</v>
      </c>
      <c r="C9098" s="15">
        <v>45231</v>
      </c>
      <c r="D9098" s="15">
        <v>45260</v>
      </c>
      <c r="E9098" s="13" t="s">
        <v>494</v>
      </c>
      <c r="F9098" s="13" t="s">
        <v>362</v>
      </c>
      <c r="G9098" s="17">
        <v>3.0000000000000001E-3</v>
      </c>
      <c r="H9098" s="13" t="s">
        <v>240</v>
      </c>
      <c r="I9098" s="13" t="s">
        <v>51</v>
      </c>
    </row>
    <row r="9099" spans="1:9" ht="21" customHeight="1">
      <c r="A9099" s="13" t="s">
        <v>113</v>
      </c>
      <c r="B9099" s="13" t="s">
        <v>112</v>
      </c>
      <c r="C9099" s="15">
        <v>45231</v>
      </c>
      <c r="D9099" s="15">
        <v>45260</v>
      </c>
      <c r="E9099" s="13" t="s">
        <v>390</v>
      </c>
      <c r="F9099" s="13" t="s">
        <v>396</v>
      </c>
      <c r="G9099" s="17">
        <v>2.6000000000000002E-2</v>
      </c>
      <c r="H9099" s="13" t="s">
        <v>240</v>
      </c>
      <c r="I9099" s="13" t="s">
        <v>51</v>
      </c>
    </row>
    <row r="9100" spans="1:9" ht="21" customHeight="1">
      <c r="A9100" s="13" t="s">
        <v>113</v>
      </c>
      <c r="B9100" s="13" t="s">
        <v>112</v>
      </c>
      <c r="C9100" s="15">
        <v>45231</v>
      </c>
      <c r="D9100" s="15">
        <v>45260</v>
      </c>
      <c r="E9100" s="13" t="s">
        <v>390</v>
      </c>
      <c r="F9100" s="13" t="s">
        <v>398</v>
      </c>
      <c r="G9100" s="17">
        <v>2.3E-2</v>
      </c>
      <c r="H9100" s="13" t="s">
        <v>240</v>
      </c>
      <c r="I9100" s="13" t="s">
        <v>51</v>
      </c>
    </row>
    <row r="9101" spans="1:9" ht="21" customHeight="1">
      <c r="A9101" s="13" t="s">
        <v>113</v>
      </c>
      <c r="B9101" s="13" t="s">
        <v>112</v>
      </c>
      <c r="C9101" s="15">
        <v>45231</v>
      </c>
      <c r="D9101" s="15">
        <v>45260</v>
      </c>
      <c r="E9101" s="13" t="s">
        <v>390</v>
      </c>
      <c r="F9101" s="13" t="s">
        <v>394</v>
      </c>
      <c r="G9101" s="17">
        <v>1.7000000000000001E-2</v>
      </c>
      <c r="H9101" s="13" t="s">
        <v>240</v>
      </c>
      <c r="I9101" s="13" t="s">
        <v>51</v>
      </c>
    </row>
    <row r="9102" spans="1:9" ht="21" customHeight="1">
      <c r="A9102" s="13" t="s">
        <v>113</v>
      </c>
      <c r="B9102" s="13" t="s">
        <v>112</v>
      </c>
      <c r="C9102" s="15">
        <v>45231</v>
      </c>
      <c r="D9102" s="15">
        <v>45260</v>
      </c>
      <c r="E9102" s="13" t="s">
        <v>390</v>
      </c>
      <c r="F9102" s="13" t="s">
        <v>392</v>
      </c>
      <c r="G9102" s="17">
        <v>9.0000000000000011E-3</v>
      </c>
      <c r="H9102" s="13" t="s">
        <v>240</v>
      </c>
      <c r="I9102" s="13" t="s">
        <v>51</v>
      </c>
    </row>
    <row r="9103" spans="1:9" ht="21" customHeight="1">
      <c r="A9103" s="13" t="s">
        <v>113</v>
      </c>
      <c r="B9103" s="13" t="s">
        <v>112</v>
      </c>
      <c r="C9103" s="15">
        <v>45231</v>
      </c>
      <c r="D9103" s="15">
        <v>45260</v>
      </c>
      <c r="E9103" s="13" t="s">
        <v>390</v>
      </c>
      <c r="F9103" s="13" t="s">
        <v>391</v>
      </c>
      <c r="G9103" s="17">
        <v>8.0000000000000002E-3</v>
      </c>
      <c r="H9103" s="13" t="s">
        <v>240</v>
      </c>
      <c r="I9103" s="13" t="s">
        <v>51</v>
      </c>
    </row>
    <row r="9104" spans="1:9" ht="21" customHeight="1">
      <c r="A9104" s="13" t="s">
        <v>113</v>
      </c>
      <c r="B9104" s="13" t="s">
        <v>112</v>
      </c>
      <c r="C9104" s="15">
        <v>45231</v>
      </c>
      <c r="D9104" s="15">
        <v>45260</v>
      </c>
      <c r="E9104" s="13" t="s">
        <v>390</v>
      </c>
      <c r="F9104" s="13" t="s">
        <v>364</v>
      </c>
      <c r="G9104" s="17">
        <v>6.0000000000000001E-3</v>
      </c>
      <c r="H9104" s="13" t="s">
        <v>240</v>
      </c>
      <c r="I9104" s="13" t="s">
        <v>51</v>
      </c>
    </row>
    <row r="9105" spans="1:9" ht="21" customHeight="1">
      <c r="A9105" s="13" t="s">
        <v>113</v>
      </c>
      <c r="B9105" s="13" t="s">
        <v>112</v>
      </c>
      <c r="C9105" s="15">
        <v>45231</v>
      </c>
      <c r="D9105" s="15">
        <v>45260</v>
      </c>
      <c r="E9105" s="13" t="s">
        <v>390</v>
      </c>
      <c r="F9105" s="13" t="s">
        <v>395</v>
      </c>
      <c r="G9105" s="17">
        <v>4.0000000000000001E-3</v>
      </c>
      <c r="H9105" s="13" t="s">
        <v>240</v>
      </c>
      <c r="I9105" s="13" t="s">
        <v>51</v>
      </c>
    </row>
    <row r="9106" spans="1:9" ht="21" customHeight="1">
      <c r="A9106" s="13" t="s">
        <v>113</v>
      </c>
      <c r="B9106" s="13" t="s">
        <v>112</v>
      </c>
      <c r="C9106" s="15">
        <v>45231</v>
      </c>
      <c r="D9106" s="15">
        <v>45260</v>
      </c>
      <c r="E9106" s="13" t="s">
        <v>390</v>
      </c>
      <c r="F9106" s="13" t="s">
        <v>393</v>
      </c>
      <c r="G9106" s="17">
        <v>4.0000000000000001E-3</v>
      </c>
      <c r="H9106" s="13" t="s">
        <v>240</v>
      </c>
      <c r="I9106" s="13" t="s">
        <v>51</v>
      </c>
    </row>
    <row r="9107" spans="1:9" ht="21" customHeight="1">
      <c r="A9107" s="13" t="s">
        <v>113</v>
      </c>
      <c r="B9107" s="13" t="s">
        <v>112</v>
      </c>
      <c r="C9107" s="15">
        <v>45231</v>
      </c>
      <c r="D9107" s="15">
        <v>45260</v>
      </c>
      <c r="E9107" s="13" t="s">
        <v>390</v>
      </c>
      <c r="F9107" s="13" t="s">
        <v>366</v>
      </c>
      <c r="G9107" s="17">
        <v>2E-3</v>
      </c>
      <c r="H9107" s="13" t="s">
        <v>240</v>
      </c>
      <c r="I9107" s="13" t="s">
        <v>51</v>
      </c>
    </row>
    <row r="9108" spans="1:9" ht="21" customHeight="1">
      <c r="A9108" s="13" t="s">
        <v>113</v>
      </c>
      <c r="B9108" s="13" t="s">
        <v>112</v>
      </c>
      <c r="C9108" s="15">
        <v>45231</v>
      </c>
      <c r="D9108" s="15">
        <v>45260</v>
      </c>
      <c r="E9108" s="13" t="s">
        <v>390</v>
      </c>
      <c r="F9108" s="13" t="s">
        <v>397</v>
      </c>
      <c r="G9108" s="17">
        <v>2E-3</v>
      </c>
      <c r="H9108" s="13" t="s">
        <v>240</v>
      </c>
      <c r="I9108" s="13" t="s">
        <v>51</v>
      </c>
    </row>
    <row r="9109" spans="1:9" ht="21" customHeight="1">
      <c r="A9109" s="13" t="s">
        <v>113</v>
      </c>
      <c r="B9109" s="13" t="s">
        <v>112</v>
      </c>
      <c r="C9109" s="15">
        <v>45231</v>
      </c>
      <c r="D9109" s="15">
        <v>45260</v>
      </c>
      <c r="E9109" s="13" t="s">
        <v>390</v>
      </c>
      <c r="F9109" s="13" t="s">
        <v>405</v>
      </c>
      <c r="G9109" s="17">
        <v>2E-3</v>
      </c>
      <c r="H9109" s="13" t="s">
        <v>240</v>
      </c>
      <c r="I9109" s="13" t="s">
        <v>51</v>
      </c>
    </row>
    <row r="9110" spans="1:9" ht="21" customHeight="1">
      <c r="A9110" s="13" t="s">
        <v>113</v>
      </c>
      <c r="B9110" s="13" t="s">
        <v>112</v>
      </c>
      <c r="C9110" s="15">
        <v>45231</v>
      </c>
      <c r="D9110" s="15">
        <v>45260</v>
      </c>
      <c r="E9110" s="13" t="s">
        <v>390</v>
      </c>
      <c r="F9110" s="13" t="s">
        <v>400</v>
      </c>
      <c r="G9110" s="17">
        <v>2E-3</v>
      </c>
      <c r="H9110" s="13" t="s">
        <v>240</v>
      </c>
      <c r="I9110" s="13" t="s">
        <v>51</v>
      </c>
    </row>
    <row r="9111" spans="1:9" ht="21" customHeight="1">
      <c r="A9111" s="13" t="s">
        <v>113</v>
      </c>
      <c r="B9111" s="13" t="s">
        <v>112</v>
      </c>
      <c r="C9111" s="15">
        <v>45231</v>
      </c>
      <c r="D9111" s="15">
        <v>45260</v>
      </c>
      <c r="E9111" s="13" t="s">
        <v>390</v>
      </c>
      <c r="F9111" s="13" t="s">
        <v>402</v>
      </c>
      <c r="G9111" s="17">
        <v>1E-3</v>
      </c>
      <c r="H9111" s="13" t="s">
        <v>240</v>
      </c>
      <c r="I9111" s="13" t="s">
        <v>51</v>
      </c>
    </row>
    <row r="9112" spans="1:9" ht="21" customHeight="1">
      <c r="A9112" s="13" t="s">
        <v>113</v>
      </c>
      <c r="B9112" s="13" t="s">
        <v>112</v>
      </c>
      <c r="C9112" s="15">
        <v>45231</v>
      </c>
      <c r="D9112" s="15">
        <v>45260</v>
      </c>
      <c r="E9112" s="13" t="s">
        <v>390</v>
      </c>
      <c r="F9112" s="13" t="s">
        <v>403</v>
      </c>
      <c r="G9112" s="17">
        <v>1E-3</v>
      </c>
      <c r="H9112" s="13" t="s">
        <v>240</v>
      </c>
      <c r="I9112" s="13" t="s">
        <v>51</v>
      </c>
    </row>
    <row r="9113" spans="1:9" ht="21" customHeight="1">
      <c r="A9113" s="13" t="s">
        <v>113</v>
      </c>
      <c r="B9113" s="13" t="s">
        <v>112</v>
      </c>
      <c r="C9113" s="15">
        <v>45231</v>
      </c>
      <c r="D9113" s="15">
        <v>45260</v>
      </c>
      <c r="E9113" s="13" t="s">
        <v>390</v>
      </c>
      <c r="F9113" s="13" t="s">
        <v>404</v>
      </c>
      <c r="G9113" s="17">
        <v>1E-3</v>
      </c>
      <c r="H9113" s="13" t="s">
        <v>240</v>
      </c>
      <c r="I9113" s="13" t="s">
        <v>51</v>
      </c>
    </row>
    <row r="9114" spans="1:9" ht="21" customHeight="1">
      <c r="A9114" s="13" t="s">
        <v>113</v>
      </c>
      <c r="B9114" s="13" t="s">
        <v>112</v>
      </c>
      <c r="C9114" s="15">
        <v>45231</v>
      </c>
      <c r="D9114" s="15">
        <v>45260</v>
      </c>
      <c r="E9114" s="13" t="s">
        <v>390</v>
      </c>
      <c r="F9114" s="13" t="s">
        <v>406</v>
      </c>
      <c r="G9114" s="17">
        <v>1E-3</v>
      </c>
      <c r="H9114" s="13" t="s">
        <v>240</v>
      </c>
      <c r="I9114" s="13" t="s">
        <v>51</v>
      </c>
    </row>
    <row r="9115" spans="1:9" ht="21" customHeight="1">
      <c r="A9115" s="13" t="s">
        <v>113</v>
      </c>
      <c r="B9115" s="13" t="s">
        <v>112</v>
      </c>
      <c r="C9115" s="15">
        <v>45231</v>
      </c>
      <c r="D9115" s="15">
        <v>45260</v>
      </c>
      <c r="E9115" s="13" t="s">
        <v>390</v>
      </c>
      <c r="F9115" s="13" t="s">
        <v>407</v>
      </c>
      <c r="G9115" s="17">
        <v>1E-3</v>
      </c>
      <c r="H9115" s="13" t="s">
        <v>240</v>
      </c>
      <c r="I9115" s="13" t="s">
        <v>51</v>
      </c>
    </row>
    <row r="9116" spans="1:9" ht="21" customHeight="1">
      <c r="A9116" s="13" t="s">
        <v>113</v>
      </c>
      <c r="B9116" s="13" t="s">
        <v>112</v>
      </c>
      <c r="C9116" s="15">
        <v>45231</v>
      </c>
      <c r="D9116" s="15">
        <v>45260</v>
      </c>
      <c r="E9116" s="13" t="s">
        <v>390</v>
      </c>
      <c r="F9116" s="13" t="s">
        <v>399</v>
      </c>
      <c r="G9116" s="17">
        <v>1E-3</v>
      </c>
      <c r="H9116" s="13" t="s">
        <v>240</v>
      </c>
      <c r="I9116" s="13" t="s">
        <v>51</v>
      </c>
    </row>
    <row r="9117" spans="1:9" ht="21" customHeight="1">
      <c r="A9117" s="13" t="s">
        <v>113</v>
      </c>
      <c r="B9117" s="13" t="s">
        <v>112</v>
      </c>
      <c r="C9117" s="15">
        <v>45231</v>
      </c>
      <c r="D9117" s="15">
        <v>45260</v>
      </c>
      <c r="E9117" s="13" t="s">
        <v>390</v>
      </c>
      <c r="F9117" s="13" t="s">
        <v>408</v>
      </c>
      <c r="G9117" s="17">
        <v>1E-3</v>
      </c>
      <c r="H9117" s="13" t="s">
        <v>240</v>
      </c>
      <c r="I9117" s="13" t="s">
        <v>51</v>
      </c>
    </row>
    <row r="9118" spans="1:9" ht="21" customHeight="1">
      <c r="A9118" s="13" t="s">
        <v>113</v>
      </c>
      <c r="B9118" s="13" t="s">
        <v>112</v>
      </c>
      <c r="C9118" s="15">
        <v>45231</v>
      </c>
      <c r="D9118" s="15">
        <v>45260</v>
      </c>
      <c r="E9118" s="13" t="s">
        <v>390</v>
      </c>
      <c r="F9118" s="13" t="s">
        <v>100</v>
      </c>
      <c r="G9118" s="17">
        <v>1E-3</v>
      </c>
      <c r="H9118" s="13" t="s">
        <v>240</v>
      </c>
      <c r="I9118" s="13" t="s">
        <v>51</v>
      </c>
    </row>
    <row r="9119" spans="1:9" ht="21" customHeight="1">
      <c r="A9119" s="13" t="s">
        <v>113</v>
      </c>
      <c r="B9119" s="13" t="s">
        <v>112</v>
      </c>
      <c r="C9119" s="15">
        <v>45231</v>
      </c>
      <c r="D9119" s="15">
        <v>45260</v>
      </c>
      <c r="E9119" s="13" t="s">
        <v>390</v>
      </c>
      <c r="F9119" s="13" t="s">
        <v>409</v>
      </c>
      <c r="G9119" s="17">
        <v>1E-3</v>
      </c>
      <c r="H9119" s="13" t="s">
        <v>240</v>
      </c>
      <c r="I9119" s="13" t="s">
        <v>51</v>
      </c>
    </row>
    <row r="9120" spans="1:9" ht="21" customHeight="1">
      <c r="A9120" s="13" t="s">
        <v>113</v>
      </c>
      <c r="B9120" s="13" t="s">
        <v>112</v>
      </c>
      <c r="C9120" s="15">
        <v>45231</v>
      </c>
      <c r="D9120" s="15">
        <v>45260</v>
      </c>
      <c r="E9120" s="13" t="s">
        <v>390</v>
      </c>
      <c r="F9120" s="13" t="s">
        <v>410</v>
      </c>
      <c r="G9120" s="17">
        <v>1E-3</v>
      </c>
      <c r="H9120" s="13" t="s">
        <v>240</v>
      </c>
      <c r="I9120" s="13" t="s">
        <v>51</v>
      </c>
    </row>
    <row r="9121" spans="1:9" ht="21" customHeight="1">
      <c r="A9121" s="13" t="s">
        <v>113</v>
      </c>
      <c r="B9121" s="13" t="s">
        <v>112</v>
      </c>
      <c r="C9121" s="15">
        <v>45231</v>
      </c>
      <c r="D9121" s="15">
        <v>45260</v>
      </c>
      <c r="E9121" s="13" t="s">
        <v>390</v>
      </c>
      <c r="F9121" s="13" t="s">
        <v>401</v>
      </c>
      <c r="G9121" s="17">
        <v>1E-3</v>
      </c>
      <c r="H9121" s="13" t="s">
        <v>240</v>
      </c>
      <c r="I9121" s="13" t="s">
        <v>51</v>
      </c>
    </row>
    <row r="9122" spans="1:9" ht="21" customHeight="1">
      <c r="A9122" s="13" t="s">
        <v>113</v>
      </c>
      <c r="B9122" s="13" t="s">
        <v>112</v>
      </c>
      <c r="C9122" s="15">
        <v>45231</v>
      </c>
      <c r="D9122" s="15">
        <v>45260</v>
      </c>
      <c r="E9122" s="13" t="s">
        <v>390</v>
      </c>
      <c r="F9122" s="13" t="s">
        <v>411</v>
      </c>
      <c r="G9122" s="17">
        <v>1E-3</v>
      </c>
      <c r="H9122" s="13" t="s">
        <v>240</v>
      </c>
      <c r="I9122" s="13" t="s">
        <v>51</v>
      </c>
    </row>
    <row r="9123" spans="1:9" ht="21" customHeight="1">
      <c r="A9123" s="13" t="s">
        <v>113</v>
      </c>
      <c r="B9123" s="13" t="s">
        <v>112</v>
      </c>
      <c r="C9123" s="15">
        <v>45231</v>
      </c>
      <c r="D9123" s="15">
        <v>45260</v>
      </c>
      <c r="E9123" s="13" t="s">
        <v>390</v>
      </c>
      <c r="F9123" s="13" t="s">
        <v>412</v>
      </c>
      <c r="G9123" s="17">
        <v>1E-3</v>
      </c>
      <c r="H9123" s="13" t="s">
        <v>240</v>
      </c>
      <c r="I9123" s="13" t="s">
        <v>51</v>
      </c>
    </row>
    <row r="9124" spans="1:9" ht="21" customHeight="1">
      <c r="A9124" s="13" t="s">
        <v>113</v>
      </c>
      <c r="B9124" s="13" t="s">
        <v>112</v>
      </c>
      <c r="C9124" s="15">
        <v>45231</v>
      </c>
      <c r="D9124" s="15">
        <v>45260</v>
      </c>
      <c r="E9124" s="13" t="s">
        <v>390</v>
      </c>
      <c r="F9124" s="13" t="s">
        <v>413</v>
      </c>
      <c r="G9124" s="17">
        <v>1E-3</v>
      </c>
      <c r="H9124" s="13" t="s">
        <v>240</v>
      </c>
      <c r="I9124" s="13" t="s">
        <v>51</v>
      </c>
    </row>
    <row r="9125" spans="1:9" ht="21" customHeight="1">
      <c r="A9125" s="13" t="s">
        <v>113</v>
      </c>
      <c r="B9125" s="13" t="s">
        <v>112</v>
      </c>
      <c r="C9125" s="15">
        <v>45231</v>
      </c>
      <c r="D9125" s="15">
        <v>45260</v>
      </c>
      <c r="E9125" s="13" t="s">
        <v>390</v>
      </c>
      <c r="F9125" s="13" t="s">
        <v>153</v>
      </c>
      <c r="G9125" s="17">
        <v>1E-3</v>
      </c>
      <c r="H9125" s="13" t="s">
        <v>240</v>
      </c>
      <c r="I9125" s="13" t="s">
        <v>51</v>
      </c>
    </row>
    <row r="9126" spans="1:9" ht="21" customHeight="1">
      <c r="A9126" s="13" t="s">
        <v>113</v>
      </c>
      <c r="B9126" s="13" t="s">
        <v>112</v>
      </c>
      <c r="C9126" s="15">
        <v>45231</v>
      </c>
      <c r="D9126" s="15">
        <v>45260</v>
      </c>
      <c r="E9126" s="13" t="s">
        <v>293</v>
      </c>
      <c r="F9126" s="13" t="s">
        <v>300</v>
      </c>
      <c r="G9126" s="17">
        <v>4.0000000000000001E-3</v>
      </c>
      <c r="H9126" s="13" t="s">
        <v>240</v>
      </c>
      <c r="I9126" s="13" t="s">
        <v>51</v>
      </c>
    </row>
    <row r="9127" spans="1:9" ht="21" customHeight="1">
      <c r="A9127" s="13" t="s">
        <v>113</v>
      </c>
      <c r="B9127" s="13" t="s">
        <v>112</v>
      </c>
      <c r="C9127" s="15">
        <v>45231</v>
      </c>
      <c r="D9127" s="15">
        <v>45260</v>
      </c>
      <c r="E9127" s="13" t="s">
        <v>293</v>
      </c>
      <c r="F9127" s="13" t="s">
        <v>294</v>
      </c>
      <c r="G9127" s="17">
        <v>4.0000000000000001E-3</v>
      </c>
      <c r="H9127" s="13" t="s">
        <v>240</v>
      </c>
      <c r="I9127" s="13" t="s">
        <v>51</v>
      </c>
    </row>
    <row r="9128" spans="1:9" ht="21" customHeight="1">
      <c r="A9128" s="13" t="s">
        <v>113</v>
      </c>
      <c r="B9128" s="13" t="s">
        <v>112</v>
      </c>
      <c r="C9128" s="15">
        <v>45231</v>
      </c>
      <c r="D9128" s="15">
        <v>45260</v>
      </c>
      <c r="E9128" s="13" t="s">
        <v>293</v>
      </c>
      <c r="F9128" s="13" t="s">
        <v>304</v>
      </c>
      <c r="G9128" s="17">
        <v>4.0000000000000001E-3</v>
      </c>
      <c r="H9128" s="13" t="s">
        <v>240</v>
      </c>
      <c r="I9128" s="13" t="s">
        <v>51</v>
      </c>
    </row>
    <row r="9129" spans="1:9" ht="21" customHeight="1">
      <c r="A9129" s="13" t="s">
        <v>113</v>
      </c>
      <c r="B9129" s="13" t="s">
        <v>112</v>
      </c>
      <c r="C9129" s="15">
        <v>45231</v>
      </c>
      <c r="D9129" s="15">
        <v>45260</v>
      </c>
      <c r="E9129" s="13" t="s">
        <v>293</v>
      </c>
      <c r="F9129" s="13" t="s">
        <v>296</v>
      </c>
      <c r="G9129" s="17">
        <v>3.0000000000000001E-3</v>
      </c>
      <c r="H9129" s="13" t="s">
        <v>240</v>
      </c>
      <c r="I9129" s="13" t="s">
        <v>51</v>
      </c>
    </row>
    <row r="9130" spans="1:9" ht="21" customHeight="1">
      <c r="A9130" s="13" t="s">
        <v>113</v>
      </c>
      <c r="B9130" s="13" t="s">
        <v>112</v>
      </c>
      <c r="C9130" s="15">
        <v>45231</v>
      </c>
      <c r="D9130" s="15">
        <v>45260</v>
      </c>
      <c r="E9130" s="13" t="s">
        <v>293</v>
      </c>
      <c r="F9130" s="13" t="s">
        <v>298</v>
      </c>
      <c r="G9130" s="17">
        <v>3.0000000000000001E-3</v>
      </c>
      <c r="H9130" s="13" t="s">
        <v>240</v>
      </c>
      <c r="I9130" s="13" t="s">
        <v>51</v>
      </c>
    </row>
    <row r="9131" spans="1:9" ht="21" customHeight="1">
      <c r="A9131" s="13" t="s">
        <v>113</v>
      </c>
      <c r="B9131" s="13" t="s">
        <v>112</v>
      </c>
      <c r="C9131" s="15">
        <v>45231</v>
      </c>
      <c r="D9131" s="15">
        <v>45260</v>
      </c>
      <c r="E9131" s="13" t="s">
        <v>293</v>
      </c>
      <c r="F9131" s="13" t="s">
        <v>313</v>
      </c>
      <c r="G9131" s="17">
        <v>3.0000000000000001E-3</v>
      </c>
      <c r="H9131" s="13" t="s">
        <v>240</v>
      </c>
      <c r="I9131" s="13" t="s">
        <v>51</v>
      </c>
    </row>
    <row r="9132" spans="1:9" ht="21" customHeight="1">
      <c r="A9132" s="13" t="s">
        <v>113</v>
      </c>
      <c r="B9132" s="13" t="s">
        <v>112</v>
      </c>
      <c r="C9132" s="15">
        <v>45231</v>
      </c>
      <c r="D9132" s="15">
        <v>45260</v>
      </c>
      <c r="E9132" s="13" t="s">
        <v>293</v>
      </c>
      <c r="F9132" s="13" t="s">
        <v>314</v>
      </c>
      <c r="G9132" s="17">
        <v>3.0000000000000001E-3</v>
      </c>
      <c r="H9132" s="13" t="s">
        <v>240</v>
      </c>
      <c r="I9132" s="13" t="s">
        <v>51</v>
      </c>
    </row>
    <row r="9133" spans="1:9" ht="21" customHeight="1">
      <c r="A9133" s="13" t="s">
        <v>113</v>
      </c>
      <c r="B9133" s="13" t="s">
        <v>112</v>
      </c>
      <c r="C9133" s="15">
        <v>45231</v>
      </c>
      <c r="D9133" s="15">
        <v>45260</v>
      </c>
      <c r="E9133" s="13" t="s">
        <v>293</v>
      </c>
      <c r="F9133" s="13" t="s">
        <v>305</v>
      </c>
      <c r="G9133" s="17">
        <v>3.0000000000000001E-3</v>
      </c>
      <c r="H9133" s="13" t="s">
        <v>240</v>
      </c>
      <c r="I9133" s="13" t="s">
        <v>51</v>
      </c>
    </row>
    <row r="9134" spans="1:9" ht="21" customHeight="1">
      <c r="A9134" s="13" t="s">
        <v>113</v>
      </c>
      <c r="B9134" s="13" t="s">
        <v>112</v>
      </c>
      <c r="C9134" s="15">
        <v>45231</v>
      </c>
      <c r="D9134" s="15">
        <v>45260</v>
      </c>
      <c r="E9134" s="13" t="s">
        <v>293</v>
      </c>
      <c r="F9134" s="13" t="s">
        <v>316</v>
      </c>
      <c r="G9134" s="17">
        <v>3.0000000000000001E-3</v>
      </c>
      <c r="H9134" s="13" t="s">
        <v>240</v>
      </c>
      <c r="I9134" s="13" t="s">
        <v>51</v>
      </c>
    </row>
    <row r="9135" spans="1:9" ht="21" customHeight="1">
      <c r="A9135" s="13" t="s">
        <v>113</v>
      </c>
      <c r="B9135" s="13" t="s">
        <v>112</v>
      </c>
      <c r="C9135" s="15">
        <v>45231</v>
      </c>
      <c r="D9135" s="15">
        <v>45260</v>
      </c>
      <c r="E9135" s="13" t="s">
        <v>293</v>
      </c>
      <c r="F9135" s="13" t="s">
        <v>306</v>
      </c>
      <c r="G9135" s="17">
        <v>2E-3</v>
      </c>
      <c r="H9135" s="13" t="s">
        <v>240</v>
      </c>
      <c r="I9135" s="13" t="s">
        <v>51</v>
      </c>
    </row>
    <row r="9136" spans="1:9" ht="21" customHeight="1">
      <c r="A9136" s="13" t="s">
        <v>113</v>
      </c>
      <c r="B9136" s="13" t="s">
        <v>112</v>
      </c>
      <c r="C9136" s="15">
        <v>45231</v>
      </c>
      <c r="D9136" s="15">
        <v>45260</v>
      </c>
      <c r="E9136" s="13" t="s">
        <v>293</v>
      </c>
      <c r="F9136" s="13" t="s">
        <v>299</v>
      </c>
      <c r="G9136" s="17">
        <v>2E-3</v>
      </c>
      <c r="H9136" s="13" t="s">
        <v>240</v>
      </c>
      <c r="I9136" s="13" t="s">
        <v>51</v>
      </c>
    </row>
    <row r="9137" spans="1:9" ht="21" customHeight="1">
      <c r="A9137" s="13" t="s">
        <v>113</v>
      </c>
      <c r="B9137" s="13" t="s">
        <v>112</v>
      </c>
      <c r="C9137" s="15">
        <v>45231</v>
      </c>
      <c r="D9137" s="15">
        <v>45260</v>
      </c>
      <c r="E9137" s="13" t="s">
        <v>293</v>
      </c>
      <c r="F9137" s="13" t="s">
        <v>323</v>
      </c>
      <c r="G9137" s="17">
        <v>2E-3</v>
      </c>
      <c r="H9137" s="13" t="s">
        <v>240</v>
      </c>
      <c r="I9137" s="13" t="s">
        <v>51</v>
      </c>
    </row>
    <row r="9138" spans="1:9" ht="21" customHeight="1">
      <c r="A9138" s="13" t="s">
        <v>113</v>
      </c>
      <c r="B9138" s="13" t="s">
        <v>112</v>
      </c>
      <c r="C9138" s="15">
        <v>45231</v>
      </c>
      <c r="D9138" s="15">
        <v>45260</v>
      </c>
      <c r="E9138" s="13" t="s">
        <v>293</v>
      </c>
      <c r="F9138" s="13" t="s">
        <v>301</v>
      </c>
      <c r="G9138" s="17">
        <v>2E-3</v>
      </c>
      <c r="H9138" s="13" t="s">
        <v>240</v>
      </c>
      <c r="I9138" s="13" t="s">
        <v>51</v>
      </c>
    </row>
    <row r="9139" spans="1:9" ht="21" customHeight="1">
      <c r="A9139" s="13" t="s">
        <v>113</v>
      </c>
      <c r="B9139" s="13" t="s">
        <v>112</v>
      </c>
      <c r="C9139" s="15">
        <v>45231</v>
      </c>
      <c r="D9139" s="15">
        <v>45260</v>
      </c>
      <c r="E9139" s="13" t="s">
        <v>293</v>
      </c>
      <c r="F9139" s="13" t="s">
        <v>302</v>
      </c>
      <c r="G9139" s="17">
        <v>2E-3</v>
      </c>
      <c r="H9139" s="13" t="s">
        <v>240</v>
      </c>
      <c r="I9139" s="13" t="s">
        <v>51</v>
      </c>
    </row>
    <row r="9140" spans="1:9" ht="21" customHeight="1">
      <c r="A9140" s="13" t="s">
        <v>113</v>
      </c>
      <c r="B9140" s="13" t="s">
        <v>112</v>
      </c>
      <c r="C9140" s="15">
        <v>45231</v>
      </c>
      <c r="D9140" s="15">
        <v>45260</v>
      </c>
      <c r="E9140" s="13" t="s">
        <v>293</v>
      </c>
      <c r="F9140" s="13" t="s">
        <v>309</v>
      </c>
      <c r="G9140" s="17">
        <v>2E-3</v>
      </c>
      <c r="H9140" s="13" t="s">
        <v>240</v>
      </c>
      <c r="I9140" s="13" t="s">
        <v>51</v>
      </c>
    </row>
    <row r="9141" spans="1:9" ht="21" customHeight="1">
      <c r="A9141" s="13" t="s">
        <v>113</v>
      </c>
      <c r="B9141" s="13" t="s">
        <v>112</v>
      </c>
      <c r="C9141" s="15">
        <v>45231</v>
      </c>
      <c r="D9141" s="15">
        <v>45260</v>
      </c>
      <c r="E9141" s="13" t="s">
        <v>293</v>
      </c>
      <c r="F9141" s="13" t="s">
        <v>319</v>
      </c>
      <c r="G9141" s="17">
        <v>2E-3</v>
      </c>
      <c r="H9141" s="13" t="s">
        <v>240</v>
      </c>
      <c r="I9141" s="13" t="s">
        <v>51</v>
      </c>
    </row>
    <row r="9142" spans="1:9" ht="21" customHeight="1">
      <c r="A9142" s="13" t="s">
        <v>113</v>
      </c>
      <c r="B9142" s="13" t="s">
        <v>112</v>
      </c>
      <c r="C9142" s="15">
        <v>45231</v>
      </c>
      <c r="D9142" s="15">
        <v>45260</v>
      </c>
      <c r="E9142" s="13" t="s">
        <v>293</v>
      </c>
      <c r="F9142" s="13" t="s">
        <v>324</v>
      </c>
      <c r="G9142" s="17">
        <v>2E-3</v>
      </c>
      <c r="H9142" s="13" t="s">
        <v>240</v>
      </c>
      <c r="I9142" s="13" t="s">
        <v>51</v>
      </c>
    </row>
    <row r="9143" spans="1:9" ht="21" customHeight="1">
      <c r="A9143" s="13" t="s">
        <v>113</v>
      </c>
      <c r="B9143" s="13" t="s">
        <v>112</v>
      </c>
      <c r="C9143" s="15">
        <v>45231</v>
      </c>
      <c r="D9143" s="15">
        <v>45260</v>
      </c>
      <c r="E9143" s="13" t="s">
        <v>293</v>
      </c>
      <c r="F9143" s="13" t="s">
        <v>295</v>
      </c>
      <c r="G9143" s="17">
        <v>2E-3</v>
      </c>
      <c r="H9143" s="13" t="s">
        <v>240</v>
      </c>
      <c r="I9143" s="13" t="s">
        <v>51</v>
      </c>
    </row>
    <row r="9144" spans="1:9" ht="21" customHeight="1">
      <c r="A9144" s="13" t="s">
        <v>113</v>
      </c>
      <c r="B9144" s="13" t="s">
        <v>112</v>
      </c>
      <c r="C9144" s="15">
        <v>45231</v>
      </c>
      <c r="D9144" s="15">
        <v>45260</v>
      </c>
      <c r="E9144" s="13" t="s">
        <v>293</v>
      </c>
      <c r="F9144" s="13" t="s">
        <v>311</v>
      </c>
      <c r="G9144" s="17">
        <v>2E-3</v>
      </c>
      <c r="H9144" s="13" t="s">
        <v>240</v>
      </c>
      <c r="I9144" s="13" t="s">
        <v>51</v>
      </c>
    </row>
    <row r="9145" spans="1:9" ht="21" customHeight="1">
      <c r="A9145" s="13" t="s">
        <v>113</v>
      </c>
      <c r="B9145" s="13" t="s">
        <v>112</v>
      </c>
      <c r="C9145" s="15">
        <v>45231</v>
      </c>
      <c r="D9145" s="15">
        <v>45260</v>
      </c>
      <c r="E9145" s="13" t="s">
        <v>293</v>
      </c>
      <c r="F9145" s="13" t="s">
        <v>320</v>
      </c>
      <c r="G9145" s="17">
        <v>2E-3</v>
      </c>
      <c r="H9145" s="13" t="s">
        <v>240</v>
      </c>
      <c r="I9145" s="13" t="s">
        <v>51</v>
      </c>
    </row>
    <row r="9146" spans="1:9" ht="21" customHeight="1">
      <c r="A9146" s="13" t="s">
        <v>113</v>
      </c>
      <c r="B9146" s="13" t="s">
        <v>112</v>
      </c>
      <c r="C9146" s="15">
        <v>45231</v>
      </c>
      <c r="D9146" s="15">
        <v>45260</v>
      </c>
      <c r="E9146" s="13" t="s">
        <v>293</v>
      </c>
      <c r="F9146" s="13" t="s">
        <v>312</v>
      </c>
      <c r="G9146" s="17">
        <v>2E-3</v>
      </c>
      <c r="H9146" s="13" t="s">
        <v>240</v>
      </c>
      <c r="I9146" s="13" t="s">
        <v>51</v>
      </c>
    </row>
    <row r="9147" spans="1:9" ht="21" customHeight="1">
      <c r="A9147" s="13" t="s">
        <v>113</v>
      </c>
      <c r="B9147" s="13" t="s">
        <v>112</v>
      </c>
      <c r="C9147" s="15">
        <v>45231</v>
      </c>
      <c r="D9147" s="15">
        <v>45260</v>
      </c>
      <c r="E9147" s="13" t="s">
        <v>293</v>
      </c>
      <c r="F9147" s="13" t="s">
        <v>327</v>
      </c>
      <c r="G9147" s="17">
        <v>2E-3</v>
      </c>
      <c r="H9147" s="13" t="s">
        <v>240</v>
      </c>
      <c r="I9147" s="13" t="s">
        <v>51</v>
      </c>
    </row>
    <row r="9148" spans="1:9" ht="21" customHeight="1">
      <c r="A9148" s="13" t="s">
        <v>113</v>
      </c>
      <c r="B9148" s="13" t="s">
        <v>112</v>
      </c>
      <c r="C9148" s="15">
        <v>45231</v>
      </c>
      <c r="D9148" s="15">
        <v>45260</v>
      </c>
      <c r="E9148" s="13" t="s">
        <v>293</v>
      </c>
      <c r="F9148" s="13" t="s">
        <v>307</v>
      </c>
      <c r="G9148" s="17">
        <v>1E-3</v>
      </c>
      <c r="H9148" s="13" t="s">
        <v>240</v>
      </c>
      <c r="I9148" s="13" t="s">
        <v>51</v>
      </c>
    </row>
    <row r="9149" spans="1:9" ht="21" customHeight="1">
      <c r="A9149" s="13" t="s">
        <v>113</v>
      </c>
      <c r="B9149" s="13" t="s">
        <v>112</v>
      </c>
      <c r="C9149" s="15">
        <v>45231</v>
      </c>
      <c r="D9149" s="15">
        <v>45260</v>
      </c>
      <c r="E9149" s="13" t="s">
        <v>293</v>
      </c>
      <c r="F9149" s="13" t="s">
        <v>321</v>
      </c>
      <c r="G9149" s="17">
        <v>1E-3</v>
      </c>
      <c r="H9149" s="13" t="s">
        <v>240</v>
      </c>
      <c r="I9149" s="13" t="s">
        <v>51</v>
      </c>
    </row>
    <row r="9150" spans="1:9" ht="21" customHeight="1">
      <c r="A9150" s="13" t="s">
        <v>113</v>
      </c>
      <c r="B9150" s="13" t="s">
        <v>112</v>
      </c>
      <c r="C9150" s="15">
        <v>45231</v>
      </c>
      <c r="D9150" s="15">
        <v>45260</v>
      </c>
      <c r="E9150" s="13" t="s">
        <v>293</v>
      </c>
      <c r="F9150" s="13" t="s">
        <v>322</v>
      </c>
      <c r="G9150" s="17">
        <v>1E-3</v>
      </c>
      <c r="H9150" s="13" t="s">
        <v>240</v>
      </c>
      <c r="I9150" s="13" t="s">
        <v>51</v>
      </c>
    </row>
    <row r="9151" spans="1:9" ht="21" customHeight="1">
      <c r="A9151" s="13" t="s">
        <v>113</v>
      </c>
      <c r="B9151" s="13" t="s">
        <v>112</v>
      </c>
      <c r="C9151" s="15">
        <v>45231</v>
      </c>
      <c r="D9151" s="15">
        <v>45260</v>
      </c>
      <c r="E9151" s="13" t="s">
        <v>293</v>
      </c>
      <c r="F9151" s="13" t="s">
        <v>308</v>
      </c>
      <c r="G9151" s="17">
        <v>1E-3</v>
      </c>
      <c r="H9151" s="13" t="s">
        <v>240</v>
      </c>
      <c r="I9151" s="13" t="s">
        <v>51</v>
      </c>
    </row>
    <row r="9152" spans="1:9" ht="21" customHeight="1">
      <c r="A9152" s="13" t="s">
        <v>113</v>
      </c>
      <c r="B9152" s="13" t="s">
        <v>112</v>
      </c>
      <c r="C9152" s="15">
        <v>45231</v>
      </c>
      <c r="D9152" s="15">
        <v>45260</v>
      </c>
      <c r="E9152" s="13" t="s">
        <v>293</v>
      </c>
      <c r="F9152" s="13" t="s">
        <v>318</v>
      </c>
      <c r="G9152" s="17">
        <v>1E-3</v>
      </c>
      <c r="H9152" s="13" t="s">
        <v>240</v>
      </c>
      <c r="I9152" s="13" t="s">
        <v>51</v>
      </c>
    </row>
    <row r="9153" spans="1:9" ht="21" customHeight="1">
      <c r="A9153" s="13" t="s">
        <v>113</v>
      </c>
      <c r="B9153" s="13" t="s">
        <v>112</v>
      </c>
      <c r="C9153" s="15">
        <v>45231</v>
      </c>
      <c r="D9153" s="15">
        <v>45260</v>
      </c>
      <c r="E9153" s="13" t="s">
        <v>293</v>
      </c>
      <c r="F9153" s="13" t="s">
        <v>334</v>
      </c>
      <c r="G9153" s="17">
        <v>1E-3</v>
      </c>
      <c r="H9153" s="13" t="s">
        <v>240</v>
      </c>
      <c r="I9153" s="13" t="s">
        <v>51</v>
      </c>
    </row>
    <row r="9154" spans="1:9" ht="21" customHeight="1">
      <c r="A9154" s="13" t="s">
        <v>113</v>
      </c>
      <c r="B9154" s="13" t="s">
        <v>112</v>
      </c>
      <c r="C9154" s="15">
        <v>45231</v>
      </c>
      <c r="D9154" s="15">
        <v>45260</v>
      </c>
      <c r="E9154" s="13" t="s">
        <v>293</v>
      </c>
      <c r="F9154" s="13" t="s">
        <v>303</v>
      </c>
      <c r="G9154" s="17">
        <v>1E-3</v>
      </c>
      <c r="H9154" s="13" t="s">
        <v>240</v>
      </c>
      <c r="I9154" s="13" t="s">
        <v>51</v>
      </c>
    </row>
    <row r="9155" spans="1:9" ht="21" customHeight="1">
      <c r="A9155" s="13" t="s">
        <v>113</v>
      </c>
      <c r="B9155" s="13" t="s">
        <v>112</v>
      </c>
      <c r="C9155" s="15">
        <v>45231</v>
      </c>
      <c r="D9155" s="15">
        <v>45260</v>
      </c>
      <c r="E9155" s="13" t="s">
        <v>293</v>
      </c>
      <c r="F9155" s="13" t="s">
        <v>325</v>
      </c>
      <c r="G9155" s="17">
        <v>1E-3</v>
      </c>
      <c r="H9155" s="13" t="s">
        <v>240</v>
      </c>
      <c r="I9155" s="13" t="s">
        <v>51</v>
      </c>
    </row>
    <row r="9156" spans="1:9" ht="21" customHeight="1">
      <c r="A9156" s="13" t="s">
        <v>113</v>
      </c>
      <c r="B9156" s="13" t="s">
        <v>112</v>
      </c>
      <c r="C9156" s="15">
        <v>45231</v>
      </c>
      <c r="D9156" s="15">
        <v>45260</v>
      </c>
      <c r="E9156" s="13" t="s">
        <v>293</v>
      </c>
      <c r="F9156" s="13" t="s">
        <v>310</v>
      </c>
      <c r="G9156" s="17">
        <v>1E-3</v>
      </c>
      <c r="H9156" s="13" t="s">
        <v>240</v>
      </c>
      <c r="I9156" s="13" t="s">
        <v>51</v>
      </c>
    </row>
    <row r="9157" spans="1:9" ht="21" customHeight="1">
      <c r="A9157" s="13" t="s">
        <v>113</v>
      </c>
      <c r="B9157" s="13" t="s">
        <v>112</v>
      </c>
      <c r="C9157" s="15">
        <v>45231</v>
      </c>
      <c r="D9157" s="15">
        <v>45260</v>
      </c>
      <c r="E9157" s="13" t="s">
        <v>293</v>
      </c>
      <c r="F9157" s="13" t="s">
        <v>326</v>
      </c>
      <c r="G9157" s="17">
        <v>1E-3</v>
      </c>
      <c r="H9157" s="13" t="s">
        <v>240</v>
      </c>
      <c r="I9157" s="13" t="s">
        <v>51</v>
      </c>
    </row>
    <row r="9158" spans="1:9" ht="21" customHeight="1">
      <c r="A9158" s="13" t="s">
        <v>113</v>
      </c>
      <c r="B9158" s="13" t="s">
        <v>112</v>
      </c>
      <c r="C9158" s="15">
        <v>45231</v>
      </c>
      <c r="D9158" s="15">
        <v>45260</v>
      </c>
      <c r="E9158" s="13" t="s">
        <v>293</v>
      </c>
      <c r="F9158" s="13" t="s">
        <v>315</v>
      </c>
      <c r="G9158" s="17">
        <v>1E-3</v>
      </c>
      <c r="H9158" s="13" t="s">
        <v>240</v>
      </c>
      <c r="I9158" s="13" t="s">
        <v>51</v>
      </c>
    </row>
    <row r="9159" spans="1:9" ht="21" customHeight="1">
      <c r="A9159" s="13" t="s">
        <v>113</v>
      </c>
      <c r="B9159" s="13" t="s">
        <v>112</v>
      </c>
      <c r="C9159" s="15">
        <v>45231</v>
      </c>
      <c r="D9159" s="15">
        <v>45260</v>
      </c>
      <c r="E9159" s="13" t="s">
        <v>293</v>
      </c>
      <c r="F9159" s="13" t="s">
        <v>328</v>
      </c>
      <c r="G9159" s="17">
        <v>1E-3</v>
      </c>
      <c r="H9159" s="13" t="s">
        <v>240</v>
      </c>
      <c r="I9159" s="13" t="s">
        <v>51</v>
      </c>
    </row>
    <row r="9160" spans="1:9" ht="21" customHeight="1">
      <c r="A9160" s="13" t="s">
        <v>113</v>
      </c>
      <c r="B9160" s="13" t="s">
        <v>112</v>
      </c>
      <c r="C9160" s="15">
        <v>45231</v>
      </c>
      <c r="D9160" s="15">
        <v>45260</v>
      </c>
      <c r="E9160" s="13" t="s">
        <v>293</v>
      </c>
      <c r="F9160" s="13" t="s">
        <v>331</v>
      </c>
      <c r="G9160" s="17">
        <v>1E-3</v>
      </c>
      <c r="H9160" s="13" t="s">
        <v>240</v>
      </c>
      <c r="I9160" s="13" t="s">
        <v>51</v>
      </c>
    </row>
    <row r="9161" spans="1:9" ht="21" customHeight="1">
      <c r="A9161" s="13" t="s">
        <v>113</v>
      </c>
      <c r="B9161" s="13" t="s">
        <v>112</v>
      </c>
      <c r="C9161" s="15">
        <v>45231</v>
      </c>
      <c r="D9161" s="15">
        <v>45260</v>
      </c>
      <c r="E9161" s="13" t="s">
        <v>293</v>
      </c>
      <c r="F9161" s="13" t="s">
        <v>332</v>
      </c>
      <c r="G9161" s="17">
        <v>1E-3</v>
      </c>
      <c r="H9161" s="13" t="s">
        <v>240</v>
      </c>
      <c r="I9161" s="13" t="s">
        <v>51</v>
      </c>
    </row>
    <row r="9162" spans="1:9" ht="21" customHeight="1">
      <c r="A9162" s="13" t="s">
        <v>113</v>
      </c>
      <c r="B9162" s="13" t="s">
        <v>112</v>
      </c>
      <c r="C9162" s="15">
        <v>45231</v>
      </c>
      <c r="D9162" s="15">
        <v>45260</v>
      </c>
      <c r="E9162" s="13" t="s">
        <v>293</v>
      </c>
      <c r="F9162" s="13" t="s">
        <v>336</v>
      </c>
      <c r="G9162" s="17">
        <v>1E-3</v>
      </c>
      <c r="H9162" s="13" t="s">
        <v>240</v>
      </c>
      <c r="I9162" s="13" t="s">
        <v>51</v>
      </c>
    </row>
    <row r="9163" spans="1:9" ht="21" customHeight="1">
      <c r="A9163" s="13" t="s">
        <v>113</v>
      </c>
      <c r="B9163" s="13" t="s">
        <v>112</v>
      </c>
      <c r="C9163" s="15">
        <v>45231</v>
      </c>
      <c r="D9163" s="15">
        <v>45260</v>
      </c>
      <c r="E9163" s="13" t="s">
        <v>293</v>
      </c>
      <c r="F9163" s="13" t="s">
        <v>333</v>
      </c>
      <c r="G9163" s="17">
        <v>1E-3</v>
      </c>
      <c r="H9163" s="13" t="s">
        <v>240</v>
      </c>
      <c r="I9163" s="13" t="s">
        <v>51</v>
      </c>
    </row>
    <row r="9164" spans="1:9" ht="21" customHeight="1">
      <c r="A9164" s="13" t="s">
        <v>113</v>
      </c>
      <c r="B9164" s="13" t="s">
        <v>112</v>
      </c>
      <c r="C9164" s="15">
        <v>45231</v>
      </c>
      <c r="D9164" s="15">
        <v>45260</v>
      </c>
      <c r="E9164" s="13" t="s">
        <v>293</v>
      </c>
      <c r="F9164" s="13" t="s">
        <v>330</v>
      </c>
      <c r="G9164" s="17">
        <v>0</v>
      </c>
      <c r="H9164" s="13" t="s">
        <v>240</v>
      </c>
      <c r="I9164" s="13" t="s">
        <v>51</v>
      </c>
    </row>
    <row r="9165" spans="1:9" ht="21" customHeight="1">
      <c r="A9165" s="13" t="s">
        <v>113</v>
      </c>
      <c r="B9165" s="13" t="s">
        <v>112</v>
      </c>
      <c r="C9165" s="15">
        <v>45231</v>
      </c>
      <c r="D9165" s="15">
        <v>45260</v>
      </c>
      <c r="E9165" s="13" t="s">
        <v>293</v>
      </c>
      <c r="F9165" s="13" t="s">
        <v>335</v>
      </c>
      <c r="G9165" s="17">
        <v>0</v>
      </c>
      <c r="H9165" s="13" t="s">
        <v>240</v>
      </c>
      <c r="I9165" s="13" t="s">
        <v>51</v>
      </c>
    </row>
    <row r="9166" spans="1:9" ht="21" customHeight="1">
      <c r="A9166" s="13" t="s">
        <v>113</v>
      </c>
      <c r="B9166" s="13" t="s">
        <v>112</v>
      </c>
      <c r="C9166" s="15">
        <v>45231</v>
      </c>
      <c r="D9166" s="15">
        <v>45260</v>
      </c>
      <c r="E9166" s="13" t="s">
        <v>337</v>
      </c>
      <c r="F9166" s="13" t="s">
        <v>341</v>
      </c>
      <c r="G9166" s="17">
        <v>5.0000000000000001E-3</v>
      </c>
      <c r="H9166" s="13" t="s">
        <v>240</v>
      </c>
      <c r="I9166" s="13" t="s">
        <v>51</v>
      </c>
    </row>
    <row r="9167" spans="1:9" ht="21" customHeight="1">
      <c r="A9167" s="13" t="s">
        <v>113</v>
      </c>
      <c r="B9167" s="13" t="s">
        <v>112</v>
      </c>
      <c r="C9167" s="15">
        <v>45231</v>
      </c>
      <c r="D9167" s="15">
        <v>45260</v>
      </c>
      <c r="E9167" s="13" t="s">
        <v>337</v>
      </c>
      <c r="F9167" s="13" t="s">
        <v>342</v>
      </c>
      <c r="G9167" s="17">
        <v>4.0000000000000001E-3</v>
      </c>
      <c r="H9167" s="13" t="s">
        <v>240</v>
      </c>
      <c r="I9167" s="13" t="s">
        <v>51</v>
      </c>
    </row>
    <row r="9168" spans="1:9" ht="21" customHeight="1">
      <c r="A9168" s="13" t="s">
        <v>113</v>
      </c>
      <c r="B9168" s="13" t="s">
        <v>112</v>
      </c>
      <c r="C9168" s="15">
        <v>45231</v>
      </c>
      <c r="D9168" s="15">
        <v>45260</v>
      </c>
      <c r="E9168" s="13" t="s">
        <v>337</v>
      </c>
      <c r="F9168" s="13" t="s">
        <v>343</v>
      </c>
      <c r="G9168" s="17">
        <v>3.0000000000000001E-3</v>
      </c>
      <c r="H9168" s="13" t="s">
        <v>240</v>
      </c>
      <c r="I9168" s="13" t="s">
        <v>51</v>
      </c>
    </row>
    <row r="9169" spans="1:9" ht="21" customHeight="1">
      <c r="A9169" s="13" t="s">
        <v>113</v>
      </c>
      <c r="B9169" s="13" t="s">
        <v>112</v>
      </c>
      <c r="C9169" s="15">
        <v>45231</v>
      </c>
      <c r="D9169" s="15">
        <v>45260</v>
      </c>
      <c r="E9169" s="13" t="s">
        <v>337</v>
      </c>
      <c r="F9169" s="13" t="s">
        <v>354</v>
      </c>
      <c r="G9169" s="17">
        <v>3.0000000000000001E-3</v>
      </c>
      <c r="H9169" s="13" t="s">
        <v>240</v>
      </c>
      <c r="I9169" s="13" t="s">
        <v>51</v>
      </c>
    </row>
    <row r="9170" spans="1:9" ht="21" customHeight="1">
      <c r="A9170" s="13" t="s">
        <v>113</v>
      </c>
      <c r="B9170" s="13" t="s">
        <v>112</v>
      </c>
      <c r="C9170" s="15">
        <v>45231</v>
      </c>
      <c r="D9170" s="15">
        <v>45260</v>
      </c>
      <c r="E9170" s="13" t="s">
        <v>337</v>
      </c>
      <c r="F9170" s="13" t="s">
        <v>339</v>
      </c>
      <c r="G9170" s="17">
        <v>3.0000000000000001E-3</v>
      </c>
      <c r="H9170" s="13" t="s">
        <v>240</v>
      </c>
      <c r="I9170" s="13" t="s">
        <v>51</v>
      </c>
    </row>
    <row r="9171" spans="1:9" ht="21" customHeight="1">
      <c r="A9171" s="13" t="s">
        <v>113</v>
      </c>
      <c r="B9171" s="13" t="s">
        <v>112</v>
      </c>
      <c r="C9171" s="15">
        <v>45231</v>
      </c>
      <c r="D9171" s="15">
        <v>45260</v>
      </c>
      <c r="E9171" s="13" t="s">
        <v>337</v>
      </c>
      <c r="F9171" s="13" t="s">
        <v>338</v>
      </c>
      <c r="G9171" s="17">
        <v>3.0000000000000001E-3</v>
      </c>
      <c r="H9171" s="13" t="s">
        <v>240</v>
      </c>
      <c r="I9171" s="13" t="s">
        <v>51</v>
      </c>
    </row>
    <row r="9172" spans="1:9" ht="21" customHeight="1">
      <c r="A9172" s="13" t="s">
        <v>113</v>
      </c>
      <c r="B9172" s="13" t="s">
        <v>112</v>
      </c>
      <c r="C9172" s="15">
        <v>45231</v>
      </c>
      <c r="D9172" s="15">
        <v>45260</v>
      </c>
      <c r="E9172" s="13" t="s">
        <v>337</v>
      </c>
      <c r="F9172" s="13" t="s">
        <v>347</v>
      </c>
      <c r="G9172" s="17">
        <v>3.0000000000000001E-3</v>
      </c>
      <c r="H9172" s="13" t="s">
        <v>240</v>
      </c>
      <c r="I9172" s="13" t="s">
        <v>51</v>
      </c>
    </row>
    <row r="9173" spans="1:9" ht="21" customHeight="1">
      <c r="A9173" s="13" t="s">
        <v>113</v>
      </c>
      <c r="B9173" s="13" t="s">
        <v>112</v>
      </c>
      <c r="C9173" s="15">
        <v>45231</v>
      </c>
      <c r="D9173" s="15">
        <v>45260</v>
      </c>
      <c r="E9173" s="13" t="s">
        <v>337</v>
      </c>
      <c r="F9173" s="13" t="s">
        <v>348</v>
      </c>
      <c r="G9173" s="17">
        <v>3.0000000000000001E-3</v>
      </c>
      <c r="H9173" s="13" t="s">
        <v>240</v>
      </c>
      <c r="I9173" s="13" t="s">
        <v>51</v>
      </c>
    </row>
    <row r="9174" spans="1:9" ht="21" customHeight="1">
      <c r="A9174" s="13" t="s">
        <v>113</v>
      </c>
      <c r="B9174" s="13" t="s">
        <v>112</v>
      </c>
      <c r="C9174" s="15">
        <v>45231</v>
      </c>
      <c r="D9174" s="15">
        <v>45260</v>
      </c>
      <c r="E9174" s="13" t="s">
        <v>337</v>
      </c>
      <c r="F9174" s="13" t="s">
        <v>356</v>
      </c>
      <c r="G9174" s="17">
        <v>2E-3</v>
      </c>
      <c r="H9174" s="13" t="s">
        <v>240</v>
      </c>
      <c r="I9174" s="13" t="s">
        <v>51</v>
      </c>
    </row>
    <row r="9175" spans="1:9" ht="21" customHeight="1">
      <c r="A9175" s="13" t="s">
        <v>113</v>
      </c>
      <c r="B9175" s="13" t="s">
        <v>112</v>
      </c>
      <c r="C9175" s="15">
        <v>45231</v>
      </c>
      <c r="D9175" s="15">
        <v>45260</v>
      </c>
      <c r="E9175" s="13" t="s">
        <v>337</v>
      </c>
      <c r="F9175" s="13" t="s">
        <v>349</v>
      </c>
      <c r="G9175" s="17">
        <v>2E-3</v>
      </c>
      <c r="H9175" s="13" t="s">
        <v>240</v>
      </c>
      <c r="I9175" s="13" t="s">
        <v>51</v>
      </c>
    </row>
    <row r="9176" spans="1:9" ht="21" customHeight="1">
      <c r="A9176" s="13" t="s">
        <v>113</v>
      </c>
      <c r="B9176" s="13" t="s">
        <v>112</v>
      </c>
      <c r="C9176" s="15">
        <v>45231</v>
      </c>
      <c r="D9176" s="15">
        <v>45260</v>
      </c>
      <c r="E9176" s="13" t="s">
        <v>337</v>
      </c>
      <c r="F9176" s="13" t="s">
        <v>350</v>
      </c>
      <c r="G9176" s="17">
        <v>2E-3</v>
      </c>
      <c r="H9176" s="13" t="s">
        <v>240</v>
      </c>
      <c r="I9176" s="13" t="s">
        <v>51</v>
      </c>
    </row>
    <row r="9177" spans="1:9" ht="21" customHeight="1">
      <c r="A9177" s="13" t="s">
        <v>113</v>
      </c>
      <c r="B9177" s="13" t="s">
        <v>112</v>
      </c>
      <c r="C9177" s="15">
        <v>45231</v>
      </c>
      <c r="D9177" s="15">
        <v>45260</v>
      </c>
      <c r="E9177" s="13" t="s">
        <v>337</v>
      </c>
      <c r="F9177" s="13" t="s">
        <v>357</v>
      </c>
      <c r="G9177" s="17">
        <v>2E-3</v>
      </c>
      <c r="H9177" s="13" t="s">
        <v>240</v>
      </c>
      <c r="I9177" s="13" t="s">
        <v>51</v>
      </c>
    </row>
    <row r="9178" spans="1:9" ht="21" customHeight="1">
      <c r="A9178" s="13" t="s">
        <v>113</v>
      </c>
      <c r="B9178" s="13" t="s">
        <v>112</v>
      </c>
      <c r="C9178" s="15">
        <v>45231</v>
      </c>
      <c r="D9178" s="15">
        <v>45260</v>
      </c>
      <c r="E9178" s="13" t="s">
        <v>337</v>
      </c>
      <c r="F9178" s="13" t="s">
        <v>351</v>
      </c>
      <c r="G9178" s="17">
        <v>2E-3</v>
      </c>
      <c r="H9178" s="13" t="s">
        <v>240</v>
      </c>
      <c r="I9178" s="13" t="s">
        <v>51</v>
      </c>
    </row>
    <row r="9179" spans="1:9" ht="21" customHeight="1">
      <c r="A9179" s="13" t="s">
        <v>113</v>
      </c>
      <c r="B9179" s="13" t="s">
        <v>112</v>
      </c>
      <c r="C9179" s="15">
        <v>45231</v>
      </c>
      <c r="D9179" s="15">
        <v>45260</v>
      </c>
      <c r="E9179" s="13" t="s">
        <v>337</v>
      </c>
      <c r="F9179" s="13" t="s">
        <v>359</v>
      </c>
      <c r="G9179" s="17">
        <v>2E-3</v>
      </c>
      <c r="H9179" s="13" t="s">
        <v>240</v>
      </c>
      <c r="I9179" s="13" t="s">
        <v>51</v>
      </c>
    </row>
    <row r="9180" spans="1:9" ht="21" customHeight="1">
      <c r="A9180" s="13" t="s">
        <v>113</v>
      </c>
      <c r="B9180" s="13" t="s">
        <v>112</v>
      </c>
      <c r="C9180" s="15">
        <v>45231</v>
      </c>
      <c r="D9180" s="15">
        <v>45260</v>
      </c>
      <c r="E9180" s="13" t="s">
        <v>337</v>
      </c>
      <c r="F9180" s="13" t="s">
        <v>352</v>
      </c>
      <c r="G9180" s="17">
        <v>2E-3</v>
      </c>
      <c r="H9180" s="13" t="s">
        <v>240</v>
      </c>
      <c r="I9180" s="13" t="s">
        <v>51</v>
      </c>
    </row>
    <row r="9181" spans="1:9" ht="21" customHeight="1">
      <c r="A9181" s="13" t="s">
        <v>113</v>
      </c>
      <c r="B9181" s="13" t="s">
        <v>112</v>
      </c>
      <c r="C9181" s="15">
        <v>45231</v>
      </c>
      <c r="D9181" s="15">
        <v>45260</v>
      </c>
      <c r="E9181" s="13" t="s">
        <v>337</v>
      </c>
      <c r="F9181" s="13" t="s">
        <v>353</v>
      </c>
      <c r="G9181" s="17">
        <v>2E-3</v>
      </c>
      <c r="H9181" s="13" t="s">
        <v>240</v>
      </c>
      <c r="I9181" s="13" t="s">
        <v>51</v>
      </c>
    </row>
    <row r="9182" spans="1:9" ht="21" customHeight="1">
      <c r="A9182" s="13" t="s">
        <v>113</v>
      </c>
      <c r="B9182" s="13" t="s">
        <v>112</v>
      </c>
      <c r="C9182" s="15">
        <v>45231</v>
      </c>
      <c r="D9182" s="15">
        <v>45260</v>
      </c>
      <c r="E9182" s="13" t="s">
        <v>337</v>
      </c>
      <c r="F9182" s="13" t="s">
        <v>344</v>
      </c>
      <c r="G9182" s="17">
        <v>2E-3</v>
      </c>
      <c r="H9182" s="13" t="s">
        <v>240</v>
      </c>
      <c r="I9182" s="13" t="s">
        <v>51</v>
      </c>
    </row>
    <row r="9183" spans="1:9" ht="21" customHeight="1">
      <c r="A9183" s="13" t="s">
        <v>113</v>
      </c>
      <c r="B9183" s="13" t="s">
        <v>112</v>
      </c>
      <c r="C9183" s="15">
        <v>45231</v>
      </c>
      <c r="D9183" s="15">
        <v>45260</v>
      </c>
      <c r="E9183" s="13" t="s">
        <v>337</v>
      </c>
      <c r="F9183" s="13" t="s">
        <v>340</v>
      </c>
      <c r="G9183" s="17">
        <v>2E-3</v>
      </c>
      <c r="H9183" s="13" t="s">
        <v>240</v>
      </c>
      <c r="I9183" s="13" t="s">
        <v>51</v>
      </c>
    </row>
    <row r="9184" spans="1:9" ht="21" customHeight="1">
      <c r="A9184" s="13" t="s">
        <v>113</v>
      </c>
      <c r="B9184" s="13" t="s">
        <v>112</v>
      </c>
      <c r="C9184" s="15">
        <v>45231</v>
      </c>
      <c r="D9184" s="15">
        <v>45260</v>
      </c>
      <c r="E9184" s="13" t="s">
        <v>337</v>
      </c>
      <c r="F9184" s="13" t="s">
        <v>345</v>
      </c>
      <c r="G9184" s="17">
        <v>2E-3</v>
      </c>
      <c r="H9184" s="13" t="s">
        <v>240</v>
      </c>
      <c r="I9184" s="13" t="s">
        <v>51</v>
      </c>
    </row>
    <row r="9185" spans="1:9" ht="21" customHeight="1">
      <c r="A9185" s="13" t="s">
        <v>113</v>
      </c>
      <c r="B9185" s="13" t="s">
        <v>112</v>
      </c>
      <c r="C9185" s="15">
        <v>45231</v>
      </c>
      <c r="D9185" s="15">
        <v>45260</v>
      </c>
      <c r="E9185" s="13" t="s">
        <v>337</v>
      </c>
      <c r="F9185" s="13" t="s">
        <v>346</v>
      </c>
      <c r="G9185" s="17">
        <v>2E-3</v>
      </c>
      <c r="H9185" s="13" t="s">
        <v>240</v>
      </c>
      <c r="I9185" s="13" t="s">
        <v>51</v>
      </c>
    </row>
    <row r="9186" spans="1:9" ht="21" customHeight="1">
      <c r="A9186" s="13" t="s">
        <v>113</v>
      </c>
      <c r="B9186" s="13" t="s">
        <v>112</v>
      </c>
      <c r="C9186" s="15">
        <v>45231</v>
      </c>
      <c r="D9186" s="15">
        <v>45260</v>
      </c>
      <c r="E9186" s="13" t="s">
        <v>337</v>
      </c>
      <c r="F9186" s="13" t="s">
        <v>361</v>
      </c>
      <c r="G9186" s="17">
        <v>1E-3</v>
      </c>
      <c r="H9186" s="13" t="s">
        <v>240</v>
      </c>
      <c r="I9186" s="13" t="s">
        <v>51</v>
      </c>
    </row>
    <row r="9187" spans="1:9" ht="21" customHeight="1">
      <c r="A9187" s="13" t="s">
        <v>113</v>
      </c>
      <c r="B9187" s="13" t="s">
        <v>112</v>
      </c>
      <c r="C9187" s="15">
        <v>45231</v>
      </c>
      <c r="D9187" s="15">
        <v>45260</v>
      </c>
      <c r="E9187" s="13" t="s">
        <v>337</v>
      </c>
      <c r="F9187" s="13" t="s">
        <v>362</v>
      </c>
      <c r="G9187" s="17">
        <v>1E-3</v>
      </c>
      <c r="H9187" s="13" t="s">
        <v>240</v>
      </c>
      <c r="I9187" s="13" t="s">
        <v>51</v>
      </c>
    </row>
    <row r="9188" spans="1:9" ht="21" customHeight="1">
      <c r="A9188" s="13" t="s">
        <v>113</v>
      </c>
      <c r="B9188" s="13" t="s">
        <v>112</v>
      </c>
      <c r="C9188" s="15">
        <v>45231</v>
      </c>
      <c r="D9188" s="15">
        <v>45260</v>
      </c>
      <c r="E9188" s="13" t="s">
        <v>337</v>
      </c>
      <c r="F9188" s="13" t="s">
        <v>355</v>
      </c>
      <c r="G9188" s="17">
        <v>1E-3</v>
      </c>
      <c r="H9188" s="13" t="s">
        <v>240</v>
      </c>
      <c r="I9188" s="13" t="s">
        <v>51</v>
      </c>
    </row>
    <row r="9189" spans="1:9" ht="21" customHeight="1">
      <c r="A9189" s="13" t="s">
        <v>113</v>
      </c>
      <c r="B9189" s="13" t="s">
        <v>112</v>
      </c>
      <c r="C9189" s="15">
        <v>45231</v>
      </c>
      <c r="D9189" s="15">
        <v>45260</v>
      </c>
      <c r="E9189" s="13" t="s">
        <v>337</v>
      </c>
      <c r="F9189" s="13" t="s">
        <v>358</v>
      </c>
      <c r="G9189" s="17">
        <v>1E-3</v>
      </c>
      <c r="H9189" s="13" t="s">
        <v>240</v>
      </c>
      <c r="I9189" s="13" t="s">
        <v>51</v>
      </c>
    </row>
    <row r="9190" spans="1:9" ht="21" customHeight="1">
      <c r="A9190" s="13" t="s">
        <v>113</v>
      </c>
      <c r="B9190" s="13" t="s">
        <v>112</v>
      </c>
      <c r="C9190" s="15">
        <v>45231</v>
      </c>
      <c r="D9190" s="15">
        <v>45260</v>
      </c>
      <c r="E9190" s="13" t="s">
        <v>337</v>
      </c>
      <c r="F9190" s="13" t="s">
        <v>360</v>
      </c>
      <c r="G9190" s="17">
        <v>1E-3</v>
      </c>
      <c r="H9190" s="13" t="s">
        <v>240</v>
      </c>
      <c r="I9190" s="13" t="s">
        <v>51</v>
      </c>
    </row>
    <row r="9191" spans="1:9" ht="21" customHeight="1">
      <c r="A9191" s="13" t="s">
        <v>113</v>
      </c>
      <c r="B9191" s="13" t="s">
        <v>112</v>
      </c>
      <c r="C9191" s="15">
        <v>45231</v>
      </c>
      <c r="D9191" s="15">
        <v>45260</v>
      </c>
      <c r="E9191" s="13" t="s">
        <v>490</v>
      </c>
      <c r="F9191" s="13" t="s">
        <v>492</v>
      </c>
      <c r="G9191" s="17">
        <v>1.1000000000000001E-2</v>
      </c>
      <c r="H9191" s="13" t="s">
        <v>240</v>
      </c>
      <c r="I9191" s="13" t="s">
        <v>51</v>
      </c>
    </row>
    <row r="9192" spans="1:9" ht="21" customHeight="1">
      <c r="A9192" s="13" t="s">
        <v>113</v>
      </c>
      <c r="B9192" s="13" t="s">
        <v>112</v>
      </c>
      <c r="C9192" s="15">
        <v>45231</v>
      </c>
      <c r="D9192" s="15">
        <v>45260</v>
      </c>
      <c r="E9192" s="13" t="s">
        <v>490</v>
      </c>
      <c r="F9192" s="13" t="s">
        <v>392</v>
      </c>
      <c r="G9192" s="17">
        <v>9.0000000000000011E-3</v>
      </c>
      <c r="H9192" s="13" t="s">
        <v>240</v>
      </c>
      <c r="I9192" s="13" t="s">
        <v>51</v>
      </c>
    </row>
    <row r="9193" spans="1:9" ht="21" customHeight="1">
      <c r="A9193" s="13" t="s">
        <v>113</v>
      </c>
      <c r="B9193" s="13" t="s">
        <v>112</v>
      </c>
      <c r="C9193" s="15">
        <v>45231</v>
      </c>
      <c r="D9193" s="15">
        <v>45260</v>
      </c>
      <c r="E9193" s="13" t="s">
        <v>490</v>
      </c>
      <c r="F9193" s="13" t="s">
        <v>491</v>
      </c>
      <c r="G9193" s="17">
        <v>6.9999999999999993E-3</v>
      </c>
      <c r="H9193" s="13" t="s">
        <v>240</v>
      </c>
      <c r="I9193" s="13" t="s">
        <v>51</v>
      </c>
    </row>
    <row r="9194" spans="1:9" ht="21" customHeight="1">
      <c r="A9194" s="13" t="s">
        <v>113</v>
      </c>
      <c r="B9194" s="13" t="s">
        <v>112</v>
      </c>
      <c r="C9194" s="15">
        <v>45231</v>
      </c>
      <c r="D9194" s="15">
        <v>45260</v>
      </c>
      <c r="E9194" s="13" t="s">
        <v>490</v>
      </c>
      <c r="F9194" s="13" t="s">
        <v>493</v>
      </c>
      <c r="G9194" s="17">
        <v>6.9999999999999993E-3</v>
      </c>
      <c r="H9194" s="13" t="s">
        <v>240</v>
      </c>
      <c r="I9194" s="13" t="s">
        <v>51</v>
      </c>
    </row>
    <row r="9195" spans="1:9" ht="21" customHeight="1">
      <c r="A9195" s="13" t="s">
        <v>113</v>
      </c>
      <c r="B9195" s="13" t="s">
        <v>112</v>
      </c>
      <c r="C9195" s="15">
        <v>45231</v>
      </c>
      <c r="D9195" s="15">
        <v>45260</v>
      </c>
      <c r="E9195" s="13" t="s">
        <v>490</v>
      </c>
      <c r="F9195" s="13" t="s">
        <v>366</v>
      </c>
      <c r="G9195" s="17">
        <v>6.0000000000000001E-3</v>
      </c>
      <c r="H9195" s="13" t="s">
        <v>240</v>
      </c>
      <c r="I9195" s="13" t="s">
        <v>51</v>
      </c>
    </row>
    <row r="9196" spans="1:9" ht="21" customHeight="1">
      <c r="A9196" s="13" t="s">
        <v>113</v>
      </c>
      <c r="B9196" s="13" t="s">
        <v>112</v>
      </c>
      <c r="C9196" s="15">
        <v>45231</v>
      </c>
      <c r="D9196" s="15">
        <v>45260</v>
      </c>
      <c r="E9196" s="13" t="s">
        <v>490</v>
      </c>
      <c r="F9196" s="13" t="s">
        <v>364</v>
      </c>
      <c r="G9196" s="17">
        <v>2E-3</v>
      </c>
      <c r="H9196" s="13" t="s">
        <v>240</v>
      </c>
      <c r="I9196" s="13" t="s">
        <v>51</v>
      </c>
    </row>
    <row r="9197" spans="1:9" ht="21" customHeight="1">
      <c r="A9197" s="13" t="s">
        <v>113</v>
      </c>
      <c r="B9197" s="13" t="s">
        <v>112</v>
      </c>
      <c r="C9197" s="15">
        <v>45231</v>
      </c>
      <c r="D9197" s="15">
        <v>45260</v>
      </c>
      <c r="E9197" s="13" t="s">
        <v>490</v>
      </c>
      <c r="F9197" s="13" t="s">
        <v>395</v>
      </c>
      <c r="G9197" s="17">
        <v>2E-3</v>
      </c>
      <c r="H9197" s="13" t="s">
        <v>240</v>
      </c>
      <c r="I9197" s="13" t="s">
        <v>51</v>
      </c>
    </row>
    <row r="9198" spans="1:9" ht="21" customHeight="1">
      <c r="A9198" s="13" t="s">
        <v>113</v>
      </c>
      <c r="B9198" s="13" t="s">
        <v>112</v>
      </c>
      <c r="C9198" s="15">
        <v>45231</v>
      </c>
      <c r="D9198" s="15">
        <v>45260</v>
      </c>
      <c r="E9198" s="13" t="s">
        <v>490</v>
      </c>
      <c r="F9198" s="13" t="s">
        <v>362</v>
      </c>
      <c r="G9198" s="17">
        <v>1E-3</v>
      </c>
      <c r="H9198" s="13" t="s">
        <v>240</v>
      </c>
      <c r="I9198" s="13" t="s">
        <v>51</v>
      </c>
    </row>
    <row r="9199" spans="1:9" ht="21" customHeight="1">
      <c r="A9199" s="13" t="s">
        <v>113</v>
      </c>
      <c r="B9199" s="13" t="s">
        <v>112</v>
      </c>
      <c r="C9199" s="15">
        <v>45231</v>
      </c>
      <c r="D9199" s="15">
        <v>45260</v>
      </c>
      <c r="E9199" s="13" t="s">
        <v>490</v>
      </c>
      <c r="F9199" s="13" t="s">
        <v>86</v>
      </c>
      <c r="G9199" s="17">
        <v>1E-3</v>
      </c>
      <c r="H9199" s="13" t="s">
        <v>240</v>
      </c>
      <c r="I9199" s="13" t="s">
        <v>51</v>
      </c>
    </row>
    <row r="9200" spans="1:9" ht="21" customHeight="1">
      <c r="A9200" s="13" t="s">
        <v>113</v>
      </c>
      <c r="B9200" s="13" t="s">
        <v>112</v>
      </c>
      <c r="C9200" s="15">
        <v>45231</v>
      </c>
      <c r="D9200" s="15">
        <v>45260</v>
      </c>
      <c r="E9200" s="13" t="s">
        <v>88</v>
      </c>
      <c r="F9200" s="13" t="s">
        <v>451</v>
      </c>
      <c r="G9200" s="17">
        <v>6.9999999999999993E-3</v>
      </c>
      <c r="H9200" s="13" t="s">
        <v>240</v>
      </c>
      <c r="I9200" s="13" t="s">
        <v>51</v>
      </c>
    </row>
    <row r="9201" spans="1:9" ht="21" customHeight="1">
      <c r="A9201" s="13" t="s">
        <v>113</v>
      </c>
      <c r="B9201" s="13" t="s">
        <v>112</v>
      </c>
      <c r="C9201" s="15">
        <v>45231</v>
      </c>
      <c r="D9201" s="15">
        <v>45260</v>
      </c>
      <c r="E9201" s="13" t="s">
        <v>88</v>
      </c>
      <c r="F9201" s="13" t="s">
        <v>454</v>
      </c>
      <c r="G9201" s="17">
        <v>4.0000000000000001E-3</v>
      </c>
      <c r="H9201" s="13" t="s">
        <v>240</v>
      </c>
      <c r="I9201" s="13" t="s">
        <v>51</v>
      </c>
    </row>
    <row r="9202" spans="1:9" ht="21" customHeight="1">
      <c r="A9202" s="13" t="s">
        <v>113</v>
      </c>
      <c r="B9202" s="13" t="s">
        <v>112</v>
      </c>
      <c r="C9202" s="15">
        <v>45231</v>
      </c>
      <c r="D9202" s="15">
        <v>45260</v>
      </c>
      <c r="E9202" s="13" t="s">
        <v>88</v>
      </c>
      <c r="F9202" s="13" t="s">
        <v>458</v>
      </c>
      <c r="G9202" s="17">
        <v>4.0000000000000001E-3</v>
      </c>
      <c r="H9202" s="13" t="s">
        <v>240</v>
      </c>
      <c r="I9202" s="13" t="s">
        <v>51</v>
      </c>
    </row>
    <row r="9203" spans="1:9" ht="21" customHeight="1">
      <c r="A9203" s="13" t="s">
        <v>113</v>
      </c>
      <c r="B9203" s="13" t="s">
        <v>112</v>
      </c>
      <c r="C9203" s="15">
        <v>45231</v>
      </c>
      <c r="D9203" s="15">
        <v>45260</v>
      </c>
      <c r="E9203" s="13" t="s">
        <v>88</v>
      </c>
      <c r="F9203" s="13" t="s">
        <v>453</v>
      </c>
      <c r="G9203" s="17">
        <v>3.0000000000000001E-3</v>
      </c>
      <c r="H9203" s="13" t="s">
        <v>240</v>
      </c>
      <c r="I9203" s="13" t="s">
        <v>51</v>
      </c>
    </row>
    <row r="9204" spans="1:9" ht="21" customHeight="1">
      <c r="A9204" s="13" t="s">
        <v>113</v>
      </c>
      <c r="B9204" s="13" t="s">
        <v>112</v>
      </c>
      <c r="C9204" s="15">
        <v>45231</v>
      </c>
      <c r="D9204" s="15">
        <v>45260</v>
      </c>
      <c r="E9204" s="13" t="s">
        <v>88</v>
      </c>
      <c r="F9204" s="13" t="s">
        <v>455</v>
      </c>
      <c r="G9204" s="17">
        <v>3.0000000000000001E-3</v>
      </c>
      <c r="H9204" s="13" t="s">
        <v>240</v>
      </c>
      <c r="I9204" s="13" t="s">
        <v>51</v>
      </c>
    </row>
    <row r="9205" spans="1:9" ht="21" customHeight="1">
      <c r="A9205" s="13" t="s">
        <v>113</v>
      </c>
      <c r="B9205" s="13" t="s">
        <v>112</v>
      </c>
      <c r="C9205" s="15">
        <v>45231</v>
      </c>
      <c r="D9205" s="15">
        <v>45260</v>
      </c>
      <c r="E9205" s="13" t="s">
        <v>88</v>
      </c>
      <c r="F9205" s="13" t="s">
        <v>452</v>
      </c>
      <c r="G9205" s="17">
        <v>2E-3</v>
      </c>
      <c r="H9205" s="13" t="s">
        <v>240</v>
      </c>
      <c r="I9205" s="13" t="s">
        <v>51</v>
      </c>
    </row>
    <row r="9206" spans="1:9" ht="21" customHeight="1">
      <c r="A9206" s="13" t="s">
        <v>113</v>
      </c>
      <c r="B9206" s="13" t="s">
        <v>112</v>
      </c>
      <c r="C9206" s="15">
        <v>45231</v>
      </c>
      <c r="D9206" s="15">
        <v>45260</v>
      </c>
      <c r="E9206" s="13" t="s">
        <v>88</v>
      </c>
      <c r="F9206" s="13" t="s">
        <v>456</v>
      </c>
      <c r="G9206" s="17">
        <v>2E-3</v>
      </c>
      <c r="H9206" s="13" t="s">
        <v>240</v>
      </c>
      <c r="I9206" s="13" t="s">
        <v>51</v>
      </c>
    </row>
    <row r="9207" spans="1:9" ht="21" customHeight="1">
      <c r="A9207" s="13" t="s">
        <v>113</v>
      </c>
      <c r="B9207" s="13" t="s">
        <v>112</v>
      </c>
      <c r="C9207" s="15">
        <v>45231</v>
      </c>
      <c r="D9207" s="15">
        <v>45260</v>
      </c>
      <c r="E9207" s="13" t="s">
        <v>88</v>
      </c>
      <c r="F9207" s="13" t="s">
        <v>460</v>
      </c>
      <c r="G9207" s="17">
        <v>2E-3</v>
      </c>
      <c r="H9207" s="13" t="s">
        <v>240</v>
      </c>
      <c r="I9207" s="13" t="s">
        <v>51</v>
      </c>
    </row>
    <row r="9208" spans="1:9" ht="21" customHeight="1">
      <c r="A9208" s="13" t="s">
        <v>113</v>
      </c>
      <c r="B9208" s="13" t="s">
        <v>112</v>
      </c>
      <c r="C9208" s="15">
        <v>45231</v>
      </c>
      <c r="D9208" s="15">
        <v>45260</v>
      </c>
      <c r="E9208" s="13" t="s">
        <v>88</v>
      </c>
      <c r="F9208" s="13" t="s">
        <v>469</v>
      </c>
      <c r="G9208" s="17">
        <v>2E-3</v>
      </c>
      <c r="H9208" s="13" t="s">
        <v>240</v>
      </c>
      <c r="I9208" s="13" t="s">
        <v>51</v>
      </c>
    </row>
    <row r="9209" spans="1:9" ht="21" customHeight="1">
      <c r="A9209" s="13" t="s">
        <v>113</v>
      </c>
      <c r="B9209" s="13" t="s">
        <v>112</v>
      </c>
      <c r="C9209" s="15">
        <v>45231</v>
      </c>
      <c r="D9209" s="15">
        <v>45260</v>
      </c>
      <c r="E9209" s="13" t="s">
        <v>88</v>
      </c>
      <c r="F9209" s="13" t="s">
        <v>459</v>
      </c>
      <c r="G9209" s="17">
        <v>1E-3</v>
      </c>
      <c r="H9209" s="13" t="s">
        <v>240</v>
      </c>
      <c r="I9209" s="13" t="s">
        <v>51</v>
      </c>
    </row>
    <row r="9210" spans="1:9" ht="21" customHeight="1">
      <c r="A9210" s="13" t="s">
        <v>113</v>
      </c>
      <c r="B9210" s="13" t="s">
        <v>112</v>
      </c>
      <c r="C9210" s="15">
        <v>45231</v>
      </c>
      <c r="D9210" s="15">
        <v>45260</v>
      </c>
      <c r="E9210" s="13" t="s">
        <v>88</v>
      </c>
      <c r="F9210" s="13" t="s">
        <v>457</v>
      </c>
      <c r="G9210" s="17">
        <v>1E-3</v>
      </c>
      <c r="H9210" s="13" t="s">
        <v>240</v>
      </c>
      <c r="I9210" s="13" t="s">
        <v>51</v>
      </c>
    </row>
    <row r="9211" spans="1:9" ht="21" customHeight="1">
      <c r="A9211" s="13" t="s">
        <v>113</v>
      </c>
      <c r="B9211" s="13" t="s">
        <v>112</v>
      </c>
      <c r="C9211" s="15">
        <v>45231</v>
      </c>
      <c r="D9211" s="15">
        <v>45260</v>
      </c>
      <c r="E9211" s="13" t="s">
        <v>88</v>
      </c>
      <c r="F9211" s="13" t="s">
        <v>462</v>
      </c>
      <c r="G9211" s="17">
        <v>1E-3</v>
      </c>
      <c r="H9211" s="13" t="s">
        <v>240</v>
      </c>
      <c r="I9211" s="13" t="s">
        <v>51</v>
      </c>
    </row>
    <row r="9212" spans="1:9" ht="21" customHeight="1">
      <c r="A9212" s="13" t="s">
        <v>113</v>
      </c>
      <c r="B9212" s="13" t="s">
        <v>112</v>
      </c>
      <c r="C9212" s="15">
        <v>45231</v>
      </c>
      <c r="D9212" s="15">
        <v>45260</v>
      </c>
      <c r="E9212" s="13" t="s">
        <v>88</v>
      </c>
      <c r="F9212" s="13" t="s">
        <v>465</v>
      </c>
      <c r="G9212" s="17">
        <v>1E-3</v>
      </c>
      <c r="H9212" s="13" t="s">
        <v>240</v>
      </c>
      <c r="I9212" s="13" t="s">
        <v>51</v>
      </c>
    </row>
    <row r="9213" spans="1:9" ht="21" customHeight="1">
      <c r="A9213" s="13" t="s">
        <v>113</v>
      </c>
      <c r="B9213" s="13" t="s">
        <v>112</v>
      </c>
      <c r="C9213" s="15">
        <v>45231</v>
      </c>
      <c r="D9213" s="15">
        <v>45260</v>
      </c>
      <c r="E9213" s="13" t="s">
        <v>88</v>
      </c>
      <c r="F9213" s="13" t="s">
        <v>466</v>
      </c>
      <c r="G9213" s="17">
        <v>1E-3</v>
      </c>
      <c r="H9213" s="13" t="s">
        <v>240</v>
      </c>
      <c r="I9213" s="13" t="s">
        <v>51</v>
      </c>
    </row>
    <row r="9214" spans="1:9" ht="21" customHeight="1">
      <c r="A9214" s="13" t="s">
        <v>113</v>
      </c>
      <c r="B9214" s="13" t="s">
        <v>112</v>
      </c>
      <c r="C9214" s="15">
        <v>45231</v>
      </c>
      <c r="D9214" s="15">
        <v>45260</v>
      </c>
      <c r="E9214" s="13" t="s">
        <v>88</v>
      </c>
      <c r="F9214" s="13" t="s">
        <v>467</v>
      </c>
      <c r="G9214" s="17">
        <v>1E-3</v>
      </c>
      <c r="H9214" s="13" t="s">
        <v>240</v>
      </c>
      <c r="I9214" s="13" t="s">
        <v>51</v>
      </c>
    </row>
    <row r="9215" spans="1:9" ht="21" customHeight="1">
      <c r="A9215" s="13" t="s">
        <v>113</v>
      </c>
      <c r="B9215" s="13" t="s">
        <v>112</v>
      </c>
      <c r="C9215" s="15">
        <v>45231</v>
      </c>
      <c r="D9215" s="15">
        <v>45260</v>
      </c>
      <c r="E9215" s="13" t="s">
        <v>88</v>
      </c>
      <c r="F9215" s="13" t="s">
        <v>468</v>
      </c>
      <c r="G9215" s="17">
        <v>1E-3</v>
      </c>
      <c r="H9215" s="13" t="s">
        <v>240</v>
      </c>
      <c r="I9215" s="13" t="s">
        <v>51</v>
      </c>
    </row>
    <row r="9216" spans="1:9" ht="21" customHeight="1">
      <c r="A9216" s="13" t="s">
        <v>113</v>
      </c>
      <c r="B9216" s="13" t="s">
        <v>112</v>
      </c>
      <c r="C9216" s="15">
        <v>45231</v>
      </c>
      <c r="D9216" s="15">
        <v>45260</v>
      </c>
      <c r="E9216" s="13" t="s">
        <v>88</v>
      </c>
      <c r="F9216" s="13" t="s">
        <v>470</v>
      </c>
      <c r="G9216" s="17">
        <v>1E-3</v>
      </c>
      <c r="H9216" s="13" t="s">
        <v>240</v>
      </c>
      <c r="I9216" s="13" t="s">
        <v>51</v>
      </c>
    </row>
    <row r="9217" spans="1:9" ht="21" customHeight="1">
      <c r="A9217" s="13" t="s">
        <v>113</v>
      </c>
      <c r="B9217" s="13" t="s">
        <v>112</v>
      </c>
      <c r="C9217" s="15">
        <v>45231</v>
      </c>
      <c r="D9217" s="15">
        <v>45260</v>
      </c>
      <c r="E9217" s="13" t="s">
        <v>88</v>
      </c>
      <c r="F9217" s="13" t="s">
        <v>461</v>
      </c>
      <c r="G9217" s="17">
        <v>0</v>
      </c>
      <c r="H9217" s="13" t="s">
        <v>240</v>
      </c>
      <c r="I9217" s="13" t="s">
        <v>51</v>
      </c>
    </row>
    <row r="9218" spans="1:9" ht="21" customHeight="1">
      <c r="A9218" s="13" t="s">
        <v>113</v>
      </c>
      <c r="B9218" s="13" t="s">
        <v>112</v>
      </c>
      <c r="C9218" s="15">
        <v>45231</v>
      </c>
      <c r="D9218" s="15">
        <v>45260</v>
      </c>
      <c r="E9218" s="13" t="s">
        <v>88</v>
      </c>
      <c r="F9218" s="13" t="s">
        <v>463</v>
      </c>
      <c r="G9218" s="17">
        <v>0</v>
      </c>
      <c r="H9218" s="13" t="s">
        <v>240</v>
      </c>
      <c r="I9218" s="13" t="s">
        <v>51</v>
      </c>
    </row>
    <row r="9219" spans="1:9" ht="21" customHeight="1">
      <c r="A9219" s="13" t="s">
        <v>113</v>
      </c>
      <c r="B9219" s="13" t="s">
        <v>112</v>
      </c>
      <c r="C9219" s="15">
        <v>45231</v>
      </c>
      <c r="D9219" s="15">
        <v>45260</v>
      </c>
      <c r="E9219" s="13" t="s">
        <v>88</v>
      </c>
      <c r="F9219" s="13" t="s">
        <v>464</v>
      </c>
      <c r="G9219" s="17">
        <v>0</v>
      </c>
      <c r="H9219" s="13" t="s">
        <v>240</v>
      </c>
      <c r="I9219" s="13" t="s">
        <v>51</v>
      </c>
    </row>
    <row r="9220" spans="1:9" ht="21" customHeight="1">
      <c r="A9220" s="13" t="s">
        <v>113</v>
      </c>
      <c r="B9220" s="13" t="s">
        <v>112</v>
      </c>
      <c r="C9220" s="15">
        <v>45231</v>
      </c>
      <c r="D9220" s="15">
        <v>45260</v>
      </c>
      <c r="E9220" s="13" t="s">
        <v>88</v>
      </c>
      <c r="F9220" s="13" t="s">
        <v>471</v>
      </c>
      <c r="G9220" s="17">
        <v>0</v>
      </c>
      <c r="H9220" s="13" t="s">
        <v>240</v>
      </c>
      <c r="I9220" s="13" t="s">
        <v>51</v>
      </c>
    </row>
    <row r="9221" spans="1:9" ht="21" customHeight="1">
      <c r="A9221" s="13" t="s">
        <v>113</v>
      </c>
      <c r="B9221" s="13" t="s">
        <v>112</v>
      </c>
      <c r="C9221" s="15">
        <v>45231</v>
      </c>
      <c r="D9221" s="15">
        <v>45260</v>
      </c>
      <c r="E9221" s="13" t="s">
        <v>88</v>
      </c>
      <c r="F9221" s="13" t="s">
        <v>472</v>
      </c>
      <c r="G9221" s="17">
        <v>0</v>
      </c>
      <c r="H9221" s="13" t="s">
        <v>240</v>
      </c>
      <c r="I9221" s="13" t="s">
        <v>51</v>
      </c>
    </row>
    <row r="9222" spans="1:9" ht="21" customHeight="1">
      <c r="A9222" s="13" t="s">
        <v>113</v>
      </c>
      <c r="B9222" s="13" t="s">
        <v>112</v>
      </c>
      <c r="C9222" s="15">
        <v>45231</v>
      </c>
      <c r="D9222" s="15">
        <v>45260</v>
      </c>
      <c r="E9222" s="13" t="s">
        <v>88</v>
      </c>
      <c r="F9222" s="13" t="s">
        <v>473</v>
      </c>
      <c r="G9222" s="17">
        <v>0</v>
      </c>
      <c r="H9222" s="13" t="s">
        <v>240</v>
      </c>
      <c r="I9222" s="13" t="s">
        <v>51</v>
      </c>
    </row>
    <row r="9223" spans="1:9" ht="21" customHeight="1">
      <c r="A9223" s="13" t="s">
        <v>113</v>
      </c>
      <c r="B9223" s="13" t="s">
        <v>112</v>
      </c>
      <c r="C9223" s="15">
        <v>45231</v>
      </c>
      <c r="D9223" s="15">
        <v>45260</v>
      </c>
      <c r="E9223" s="13" t="s">
        <v>143</v>
      </c>
      <c r="F9223" s="13" t="s">
        <v>379</v>
      </c>
      <c r="G9223" s="17">
        <v>5.0000000000000001E-3</v>
      </c>
      <c r="H9223" s="13" t="s">
        <v>240</v>
      </c>
      <c r="I9223" s="13" t="s">
        <v>51</v>
      </c>
    </row>
    <row r="9224" spans="1:9" ht="21" customHeight="1">
      <c r="A9224" s="13" t="s">
        <v>113</v>
      </c>
      <c r="B9224" s="13" t="s">
        <v>112</v>
      </c>
      <c r="C9224" s="15">
        <v>45231</v>
      </c>
      <c r="D9224" s="15">
        <v>45260</v>
      </c>
      <c r="E9224" s="13" t="s">
        <v>143</v>
      </c>
      <c r="F9224" s="13" t="s">
        <v>378</v>
      </c>
      <c r="G9224" s="17">
        <v>5.0000000000000001E-3</v>
      </c>
      <c r="H9224" s="13" t="s">
        <v>240</v>
      </c>
      <c r="I9224" s="13" t="s">
        <v>51</v>
      </c>
    </row>
    <row r="9225" spans="1:9" ht="21" customHeight="1">
      <c r="A9225" s="13" t="s">
        <v>113</v>
      </c>
      <c r="B9225" s="13" t="s">
        <v>112</v>
      </c>
      <c r="C9225" s="15">
        <v>45231</v>
      </c>
      <c r="D9225" s="15">
        <v>45260</v>
      </c>
      <c r="E9225" s="13" t="s">
        <v>143</v>
      </c>
      <c r="F9225" s="13" t="s">
        <v>377</v>
      </c>
      <c r="G9225" s="17">
        <v>4.0000000000000001E-3</v>
      </c>
      <c r="H9225" s="13" t="s">
        <v>240</v>
      </c>
      <c r="I9225" s="13" t="s">
        <v>51</v>
      </c>
    </row>
    <row r="9226" spans="1:9" ht="21" customHeight="1">
      <c r="A9226" s="13" t="s">
        <v>113</v>
      </c>
      <c r="B9226" s="13" t="s">
        <v>112</v>
      </c>
      <c r="C9226" s="15">
        <v>45231</v>
      </c>
      <c r="D9226" s="15">
        <v>45260</v>
      </c>
      <c r="E9226" s="13" t="s">
        <v>143</v>
      </c>
      <c r="F9226" s="13" t="s">
        <v>376</v>
      </c>
      <c r="G9226" s="17">
        <v>3.0000000000000001E-3</v>
      </c>
      <c r="H9226" s="13" t="s">
        <v>240</v>
      </c>
      <c r="I9226" s="13" t="s">
        <v>51</v>
      </c>
    </row>
    <row r="9227" spans="1:9" ht="21" customHeight="1">
      <c r="A9227" s="13" t="s">
        <v>113</v>
      </c>
      <c r="B9227" s="13" t="s">
        <v>112</v>
      </c>
      <c r="C9227" s="15">
        <v>45231</v>
      </c>
      <c r="D9227" s="15">
        <v>45260</v>
      </c>
      <c r="E9227" s="13" t="s">
        <v>143</v>
      </c>
      <c r="F9227" s="13" t="s">
        <v>382</v>
      </c>
      <c r="G9227" s="17">
        <v>3.0000000000000001E-3</v>
      </c>
      <c r="H9227" s="13" t="s">
        <v>240</v>
      </c>
      <c r="I9227" s="13" t="s">
        <v>51</v>
      </c>
    </row>
    <row r="9228" spans="1:9" ht="21" customHeight="1">
      <c r="A9228" s="13" t="s">
        <v>113</v>
      </c>
      <c r="B9228" s="13" t="s">
        <v>112</v>
      </c>
      <c r="C9228" s="15">
        <v>45231</v>
      </c>
      <c r="D9228" s="15">
        <v>45260</v>
      </c>
      <c r="E9228" s="13" t="s">
        <v>143</v>
      </c>
      <c r="F9228" s="13" t="s">
        <v>380</v>
      </c>
      <c r="G9228" s="17">
        <v>2E-3</v>
      </c>
      <c r="H9228" s="13" t="s">
        <v>240</v>
      </c>
      <c r="I9228" s="13" t="s">
        <v>51</v>
      </c>
    </row>
    <row r="9229" spans="1:9" ht="21" customHeight="1">
      <c r="A9229" s="13" t="s">
        <v>113</v>
      </c>
      <c r="B9229" s="13" t="s">
        <v>112</v>
      </c>
      <c r="C9229" s="15">
        <v>45231</v>
      </c>
      <c r="D9229" s="15">
        <v>45260</v>
      </c>
      <c r="E9229" s="13" t="s">
        <v>143</v>
      </c>
      <c r="F9229" s="13" t="s">
        <v>381</v>
      </c>
      <c r="G9229" s="17">
        <v>1E-3</v>
      </c>
      <c r="H9229" s="13" t="s">
        <v>240</v>
      </c>
      <c r="I9229" s="13" t="s">
        <v>51</v>
      </c>
    </row>
    <row r="9230" spans="1:9" ht="21" customHeight="1">
      <c r="A9230" s="13" t="s">
        <v>113</v>
      </c>
      <c r="B9230" s="13" t="s">
        <v>112</v>
      </c>
      <c r="C9230" s="15">
        <v>45231</v>
      </c>
      <c r="D9230" s="15">
        <v>45260</v>
      </c>
      <c r="E9230" s="13" t="s">
        <v>143</v>
      </c>
      <c r="F9230" s="13" t="s">
        <v>383</v>
      </c>
      <c r="G9230" s="17">
        <v>1E-3</v>
      </c>
      <c r="H9230" s="13" t="s">
        <v>240</v>
      </c>
      <c r="I9230" s="13" t="s">
        <v>51</v>
      </c>
    </row>
    <row r="9231" spans="1:9" ht="21" customHeight="1">
      <c r="A9231" s="13" t="s">
        <v>113</v>
      </c>
      <c r="B9231" s="13" t="s">
        <v>112</v>
      </c>
      <c r="C9231" s="15">
        <v>45231</v>
      </c>
      <c r="D9231" s="15">
        <v>45260</v>
      </c>
      <c r="E9231" s="13" t="s">
        <v>143</v>
      </c>
      <c r="F9231" s="13" t="s">
        <v>132</v>
      </c>
      <c r="G9231" s="17">
        <v>1E-3</v>
      </c>
      <c r="H9231" s="13" t="s">
        <v>240</v>
      </c>
      <c r="I9231" s="13" t="s">
        <v>51</v>
      </c>
    </row>
    <row r="9232" spans="1:9" ht="21" customHeight="1">
      <c r="A9232" s="13" t="s">
        <v>113</v>
      </c>
      <c r="B9232" s="13" t="s">
        <v>112</v>
      </c>
      <c r="C9232" s="15">
        <v>45231</v>
      </c>
      <c r="D9232" s="15">
        <v>45260</v>
      </c>
      <c r="E9232" s="13" t="s">
        <v>143</v>
      </c>
      <c r="F9232" s="13" t="s">
        <v>384</v>
      </c>
      <c r="G9232" s="17">
        <v>1E-3</v>
      </c>
      <c r="H9232" s="13" t="s">
        <v>240</v>
      </c>
      <c r="I9232" s="13" t="s">
        <v>51</v>
      </c>
    </row>
    <row r="9233" spans="1:9" ht="21" customHeight="1">
      <c r="A9233" s="13" t="s">
        <v>113</v>
      </c>
      <c r="B9233" s="13" t="s">
        <v>112</v>
      </c>
      <c r="C9233" s="15">
        <v>45231</v>
      </c>
      <c r="D9233" s="15">
        <v>45260</v>
      </c>
      <c r="E9233" s="13" t="s">
        <v>143</v>
      </c>
      <c r="F9233" s="13" t="s">
        <v>385</v>
      </c>
      <c r="G9233" s="17">
        <v>1E-3</v>
      </c>
      <c r="H9233" s="13" t="s">
        <v>240</v>
      </c>
      <c r="I9233" s="13" t="s">
        <v>51</v>
      </c>
    </row>
    <row r="9234" spans="1:9" ht="21" customHeight="1">
      <c r="A9234" s="13" t="s">
        <v>113</v>
      </c>
      <c r="B9234" s="13" t="s">
        <v>112</v>
      </c>
      <c r="C9234" s="15">
        <v>45231</v>
      </c>
      <c r="D9234" s="15">
        <v>45260</v>
      </c>
      <c r="E9234" s="13" t="s">
        <v>143</v>
      </c>
      <c r="F9234" s="13" t="s">
        <v>386</v>
      </c>
      <c r="G9234" s="17">
        <v>0</v>
      </c>
      <c r="H9234" s="13" t="s">
        <v>240</v>
      </c>
      <c r="I9234" s="13" t="s">
        <v>51</v>
      </c>
    </row>
    <row r="9235" spans="1:9" ht="21" customHeight="1">
      <c r="A9235" s="13" t="s">
        <v>113</v>
      </c>
      <c r="B9235" s="13" t="s">
        <v>112</v>
      </c>
      <c r="C9235" s="15">
        <v>45231</v>
      </c>
      <c r="D9235" s="15">
        <v>45260</v>
      </c>
      <c r="E9235" s="13" t="s">
        <v>143</v>
      </c>
      <c r="F9235" s="13" t="s">
        <v>387</v>
      </c>
      <c r="G9235" s="17">
        <v>0</v>
      </c>
      <c r="H9235" s="13" t="s">
        <v>240</v>
      </c>
      <c r="I9235" s="13" t="s">
        <v>51</v>
      </c>
    </row>
    <row r="9236" spans="1:9" ht="21" customHeight="1">
      <c r="A9236" s="13" t="s">
        <v>113</v>
      </c>
      <c r="B9236" s="13" t="s">
        <v>112</v>
      </c>
      <c r="C9236" s="15">
        <v>45231</v>
      </c>
      <c r="D9236" s="15">
        <v>45260</v>
      </c>
      <c r="E9236" s="13" t="s">
        <v>143</v>
      </c>
      <c r="F9236" s="13" t="s">
        <v>388</v>
      </c>
      <c r="G9236" s="17">
        <v>0</v>
      </c>
      <c r="H9236" s="13" t="s">
        <v>240</v>
      </c>
      <c r="I9236" s="13" t="s">
        <v>51</v>
      </c>
    </row>
    <row r="9237" spans="1:9" ht="21" customHeight="1">
      <c r="A9237" s="13" t="s">
        <v>113</v>
      </c>
      <c r="B9237" s="13" t="s">
        <v>112</v>
      </c>
      <c r="C9237" s="15">
        <v>45231</v>
      </c>
      <c r="D9237" s="15">
        <v>45260</v>
      </c>
      <c r="E9237" s="13" t="s">
        <v>143</v>
      </c>
      <c r="F9237" s="13" t="s">
        <v>389</v>
      </c>
      <c r="G9237" s="17">
        <v>0</v>
      </c>
      <c r="H9237" s="13" t="s">
        <v>240</v>
      </c>
      <c r="I9237" s="13" t="s">
        <v>51</v>
      </c>
    </row>
    <row r="9238" spans="1:9" ht="21" customHeight="1">
      <c r="A9238" s="13" t="s">
        <v>113</v>
      </c>
      <c r="B9238" s="13" t="s">
        <v>112</v>
      </c>
      <c r="C9238" s="15">
        <v>45231</v>
      </c>
      <c r="D9238" s="15">
        <v>45260</v>
      </c>
      <c r="E9238" s="13" t="s">
        <v>505</v>
      </c>
      <c r="F9238" s="13" t="s">
        <v>395</v>
      </c>
      <c r="G9238" s="17">
        <v>8.0000000000000002E-3</v>
      </c>
      <c r="H9238" s="13" t="s">
        <v>240</v>
      </c>
      <c r="I9238" s="13" t="s">
        <v>51</v>
      </c>
    </row>
    <row r="9239" spans="1:9" ht="21" customHeight="1">
      <c r="A9239" s="13" t="s">
        <v>113</v>
      </c>
      <c r="B9239" s="13" t="s">
        <v>112</v>
      </c>
      <c r="C9239" s="15">
        <v>45231</v>
      </c>
      <c r="D9239" s="15">
        <v>45260</v>
      </c>
      <c r="E9239" s="13" t="s">
        <v>505</v>
      </c>
      <c r="F9239" s="13" t="s">
        <v>506</v>
      </c>
      <c r="G9239" s="17">
        <v>6.0000000000000001E-3</v>
      </c>
      <c r="H9239" s="13" t="s">
        <v>240</v>
      </c>
      <c r="I9239" s="13" t="s">
        <v>51</v>
      </c>
    </row>
    <row r="9240" spans="1:9" ht="21" customHeight="1">
      <c r="A9240" s="13" t="s">
        <v>113</v>
      </c>
      <c r="B9240" s="13" t="s">
        <v>112</v>
      </c>
      <c r="C9240" s="15">
        <v>45231</v>
      </c>
      <c r="D9240" s="15">
        <v>45260</v>
      </c>
      <c r="E9240" s="13" t="s">
        <v>505</v>
      </c>
      <c r="F9240" s="13" t="s">
        <v>362</v>
      </c>
      <c r="G9240" s="17">
        <v>4.0000000000000001E-3</v>
      </c>
      <c r="H9240" s="13" t="s">
        <v>240</v>
      </c>
      <c r="I9240" s="13" t="s">
        <v>51</v>
      </c>
    </row>
    <row r="9241" spans="1:9" ht="21" customHeight="1">
      <c r="A9241" s="13" t="s">
        <v>113</v>
      </c>
      <c r="B9241" s="13" t="s">
        <v>112</v>
      </c>
      <c r="C9241" s="15">
        <v>45231</v>
      </c>
      <c r="D9241" s="15">
        <v>45260</v>
      </c>
      <c r="E9241" s="13" t="s">
        <v>505</v>
      </c>
      <c r="F9241" s="13" t="s">
        <v>366</v>
      </c>
      <c r="G9241" s="17">
        <v>4.0000000000000001E-3</v>
      </c>
      <c r="H9241" s="13" t="s">
        <v>240</v>
      </c>
      <c r="I9241" s="13" t="s">
        <v>51</v>
      </c>
    </row>
    <row r="9242" spans="1:9" ht="21" customHeight="1">
      <c r="A9242" s="13" t="s">
        <v>113</v>
      </c>
      <c r="B9242" s="13" t="s">
        <v>112</v>
      </c>
      <c r="C9242" s="15">
        <v>45231</v>
      </c>
      <c r="D9242" s="15">
        <v>45260</v>
      </c>
      <c r="E9242" s="13" t="s">
        <v>505</v>
      </c>
      <c r="F9242" s="13" t="s">
        <v>392</v>
      </c>
      <c r="G9242" s="17">
        <v>4.0000000000000001E-3</v>
      </c>
      <c r="H9242" s="13" t="s">
        <v>240</v>
      </c>
      <c r="I9242" s="13" t="s">
        <v>51</v>
      </c>
    </row>
    <row r="9243" spans="1:9" ht="21" customHeight="1">
      <c r="A9243" s="13" t="s">
        <v>113</v>
      </c>
      <c r="B9243" s="13" t="s">
        <v>112</v>
      </c>
      <c r="C9243" s="15">
        <v>45231</v>
      </c>
      <c r="D9243" s="15">
        <v>45260</v>
      </c>
      <c r="E9243" s="13" t="s">
        <v>75</v>
      </c>
      <c r="F9243" s="13" t="s">
        <v>282</v>
      </c>
      <c r="G9243" s="17">
        <v>3.0000000000000001E-3</v>
      </c>
      <c r="H9243" s="13" t="s">
        <v>240</v>
      </c>
      <c r="I9243" s="13" t="s">
        <v>51</v>
      </c>
    </row>
    <row r="9244" spans="1:9" ht="21" customHeight="1">
      <c r="A9244" s="13" t="s">
        <v>113</v>
      </c>
      <c r="B9244" s="13" t="s">
        <v>112</v>
      </c>
      <c r="C9244" s="15">
        <v>45231</v>
      </c>
      <c r="D9244" s="15">
        <v>45260</v>
      </c>
      <c r="E9244" s="13" t="s">
        <v>75</v>
      </c>
      <c r="F9244" s="13" t="s">
        <v>283</v>
      </c>
      <c r="G9244" s="17">
        <v>2E-3</v>
      </c>
      <c r="H9244" s="13" t="s">
        <v>240</v>
      </c>
      <c r="I9244" s="13" t="s">
        <v>51</v>
      </c>
    </row>
    <row r="9245" spans="1:9" ht="21" customHeight="1">
      <c r="A9245" s="13" t="s">
        <v>113</v>
      </c>
      <c r="B9245" s="13" t="s">
        <v>112</v>
      </c>
      <c r="C9245" s="15">
        <v>45231</v>
      </c>
      <c r="D9245" s="15">
        <v>45260</v>
      </c>
      <c r="E9245" s="13" t="s">
        <v>75</v>
      </c>
      <c r="F9245" s="13" t="s">
        <v>279</v>
      </c>
      <c r="G9245" s="17">
        <v>2E-3</v>
      </c>
      <c r="H9245" s="13" t="s">
        <v>240</v>
      </c>
      <c r="I9245" s="13" t="s">
        <v>51</v>
      </c>
    </row>
    <row r="9246" spans="1:9" ht="21" customHeight="1">
      <c r="A9246" s="13" t="s">
        <v>113</v>
      </c>
      <c r="B9246" s="13" t="s">
        <v>112</v>
      </c>
      <c r="C9246" s="15">
        <v>45231</v>
      </c>
      <c r="D9246" s="15">
        <v>45260</v>
      </c>
      <c r="E9246" s="13" t="s">
        <v>75</v>
      </c>
      <c r="F9246" s="13" t="s">
        <v>281</v>
      </c>
      <c r="G9246" s="17">
        <v>2E-3</v>
      </c>
      <c r="H9246" s="13" t="s">
        <v>240</v>
      </c>
      <c r="I9246" s="13" t="s">
        <v>51</v>
      </c>
    </row>
    <row r="9247" spans="1:9" ht="21" customHeight="1">
      <c r="A9247" s="13" t="s">
        <v>113</v>
      </c>
      <c r="B9247" s="13" t="s">
        <v>112</v>
      </c>
      <c r="C9247" s="15">
        <v>45231</v>
      </c>
      <c r="D9247" s="15">
        <v>45260</v>
      </c>
      <c r="E9247" s="13" t="s">
        <v>75</v>
      </c>
      <c r="F9247" s="13" t="s">
        <v>289</v>
      </c>
      <c r="G9247" s="17">
        <v>2E-3</v>
      </c>
      <c r="H9247" s="13" t="s">
        <v>240</v>
      </c>
      <c r="I9247" s="13" t="s">
        <v>51</v>
      </c>
    </row>
    <row r="9248" spans="1:9" ht="21" customHeight="1">
      <c r="A9248" s="13" t="s">
        <v>113</v>
      </c>
      <c r="B9248" s="13" t="s">
        <v>112</v>
      </c>
      <c r="C9248" s="15">
        <v>45231</v>
      </c>
      <c r="D9248" s="15">
        <v>45260</v>
      </c>
      <c r="E9248" s="13" t="s">
        <v>75</v>
      </c>
      <c r="F9248" s="13" t="s">
        <v>280</v>
      </c>
      <c r="G9248" s="17">
        <v>2E-3</v>
      </c>
      <c r="H9248" s="13" t="s">
        <v>240</v>
      </c>
      <c r="I9248" s="13" t="s">
        <v>51</v>
      </c>
    </row>
    <row r="9249" spans="1:9" ht="21" customHeight="1">
      <c r="A9249" s="13" t="s">
        <v>113</v>
      </c>
      <c r="B9249" s="13" t="s">
        <v>112</v>
      </c>
      <c r="C9249" s="15">
        <v>45231</v>
      </c>
      <c r="D9249" s="15">
        <v>45260</v>
      </c>
      <c r="E9249" s="13" t="s">
        <v>75</v>
      </c>
      <c r="F9249" s="13" t="s">
        <v>287</v>
      </c>
      <c r="G9249" s="17">
        <v>1E-3</v>
      </c>
      <c r="H9249" s="13" t="s">
        <v>240</v>
      </c>
      <c r="I9249" s="13" t="s">
        <v>51</v>
      </c>
    </row>
    <row r="9250" spans="1:9" ht="21" customHeight="1">
      <c r="A9250" s="13" t="s">
        <v>113</v>
      </c>
      <c r="B9250" s="13" t="s">
        <v>112</v>
      </c>
      <c r="C9250" s="15">
        <v>45231</v>
      </c>
      <c r="D9250" s="15">
        <v>45260</v>
      </c>
      <c r="E9250" s="13" t="s">
        <v>75</v>
      </c>
      <c r="F9250" s="13" t="s">
        <v>284</v>
      </c>
      <c r="G9250" s="17">
        <v>1E-3</v>
      </c>
      <c r="H9250" s="13" t="s">
        <v>240</v>
      </c>
      <c r="I9250" s="13" t="s">
        <v>51</v>
      </c>
    </row>
    <row r="9251" spans="1:9" ht="21" customHeight="1">
      <c r="A9251" s="13" t="s">
        <v>113</v>
      </c>
      <c r="B9251" s="13" t="s">
        <v>112</v>
      </c>
      <c r="C9251" s="15">
        <v>45231</v>
      </c>
      <c r="D9251" s="15">
        <v>45260</v>
      </c>
      <c r="E9251" s="13" t="s">
        <v>75</v>
      </c>
      <c r="F9251" s="13" t="s">
        <v>291</v>
      </c>
      <c r="G9251" s="17">
        <v>1E-3</v>
      </c>
      <c r="H9251" s="13" t="s">
        <v>240</v>
      </c>
      <c r="I9251" s="13" t="s">
        <v>51</v>
      </c>
    </row>
    <row r="9252" spans="1:9" ht="21" customHeight="1">
      <c r="A9252" s="13" t="s">
        <v>113</v>
      </c>
      <c r="B9252" s="13" t="s">
        <v>112</v>
      </c>
      <c r="C9252" s="15">
        <v>45231</v>
      </c>
      <c r="D9252" s="15">
        <v>45260</v>
      </c>
      <c r="E9252" s="13" t="s">
        <v>75</v>
      </c>
      <c r="F9252" s="13" t="s">
        <v>292</v>
      </c>
      <c r="G9252" s="17">
        <v>1E-3</v>
      </c>
      <c r="H9252" s="13" t="s">
        <v>240</v>
      </c>
      <c r="I9252" s="13" t="s">
        <v>51</v>
      </c>
    </row>
    <row r="9253" spans="1:9" ht="21" customHeight="1">
      <c r="A9253" s="13" t="s">
        <v>113</v>
      </c>
      <c r="B9253" s="13" t="s">
        <v>112</v>
      </c>
      <c r="C9253" s="15">
        <v>45231</v>
      </c>
      <c r="D9253" s="15">
        <v>45260</v>
      </c>
      <c r="E9253" s="13" t="s">
        <v>75</v>
      </c>
      <c r="F9253" s="13" t="s">
        <v>288</v>
      </c>
      <c r="G9253" s="17">
        <v>1E-3</v>
      </c>
      <c r="H9253" s="13" t="s">
        <v>240</v>
      </c>
      <c r="I9253" s="13" t="s">
        <v>51</v>
      </c>
    </row>
    <row r="9254" spans="1:9" ht="21" customHeight="1">
      <c r="A9254" s="13" t="s">
        <v>113</v>
      </c>
      <c r="B9254" s="13" t="s">
        <v>112</v>
      </c>
      <c r="C9254" s="15">
        <v>45231</v>
      </c>
      <c r="D9254" s="15">
        <v>45260</v>
      </c>
      <c r="E9254" s="13" t="s">
        <v>75</v>
      </c>
      <c r="F9254" s="13" t="s">
        <v>290</v>
      </c>
      <c r="G9254" s="17">
        <v>1E-3</v>
      </c>
      <c r="H9254" s="13" t="s">
        <v>240</v>
      </c>
      <c r="I9254" s="13" t="s">
        <v>51</v>
      </c>
    </row>
    <row r="9255" spans="1:9" ht="21" customHeight="1">
      <c r="A9255" s="13" t="s">
        <v>113</v>
      </c>
      <c r="B9255" s="13" t="s">
        <v>112</v>
      </c>
      <c r="C9255" s="15">
        <v>45231</v>
      </c>
      <c r="D9255" s="15">
        <v>45260</v>
      </c>
      <c r="E9255" s="13" t="s">
        <v>75</v>
      </c>
      <c r="F9255" s="13" t="s">
        <v>278</v>
      </c>
      <c r="G9255" s="17">
        <v>1E-3</v>
      </c>
      <c r="H9255" s="13" t="s">
        <v>240</v>
      </c>
      <c r="I9255" s="13" t="s">
        <v>51</v>
      </c>
    </row>
    <row r="9256" spans="1:9" ht="21" customHeight="1">
      <c r="A9256" s="13" t="s">
        <v>113</v>
      </c>
      <c r="B9256" s="13" t="s">
        <v>112</v>
      </c>
      <c r="C9256" s="15">
        <v>45231</v>
      </c>
      <c r="D9256" s="15">
        <v>45260</v>
      </c>
      <c r="E9256" s="13" t="s">
        <v>75</v>
      </c>
      <c r="F9256" s="13" t="s">
        <v>73</v>
      </c>
      <c r="G9256" s="17">
        <v>1E-3</v>
      </c>
      <c r="H9256" s="13" t="s">
        <v>240</v>
      </c>
      <c r="I9256" s="13" t="s">
        <v>51</v>
      </c>
    </row>
    <row r="9257" spans="1:9" ht="21" customHeight="1">
      <c r="A9257" s="13" t="s">
        <v>113</v>
      </c>
      <c r="B9257" s="13" t="s">
        <v>112</v>
      </c>
      <c r="C9257" s="15">
        <v>45231</v>
      </c>
      <c r="D9257" s="15">
        <v>45260</v>
      </c>
      <c r="E9257" s="13" t="s">
        <v>75</v>
      </c>
      <c r="F9257" s="13" t="s">
        <v>286</v>
      </c>
      <c r="G9257" s="17">
        <v>1E-3</v>
      </c>
      <c r="H9257" s="13" t="s">
        <v>240</v>
      </c>
      <c r="I9257" s="13" t="s">
        <v>51</v>
      </c>
    </row>
    <row r="9258" spans="1:9" ht="21" customHeight="1">
      <c r="A9258" s="13" t="s">
        <v>113</v>
      </c>
      <c r="B9258" s="13" t="s">
        <v>112</v>
      </c>
      <c r="C9258" s="15">
        <v>45231</v>
      </c>
      <c r="D9258" s="15">
        <v>45260</v>
      </c>
      <c r="E9258" s="13" t="s">
        <v>75</v>
      </c>
      <c r="F9258" s="13" t="s">
        <v>285</v>
      </c>
      <c r="G9258" s="17">
        <v>0</v>
      </c>
      <c r="H9258" s="13" t="s">
        <v>240</v>
      </c>
      <c r="I9258" s="13" t="s">
        <v>51</v>
      </c>
    </row>
    <row r="9259" spans="1:9" ht="21" customHeight="1">
      <c r="A9259" s="13" t="s">
        <v>113</v>
      </c>
      <c r="B9259" s="13" t="s">
        <v>112</v>
      </c>
      <c r="C9259" s="15">
        <v>45231</v>
      </c>
      <c r="D9259" s="15">
        <v>45260</v>
      </c>
      <c r="E9259" s="13" t="s">
        <v>363</v>
      </c>
      <c r="F9259" s="13" t="s">
        <v>364</v>
      </c>
      <c r="G9259" s="17">
        <v>6.0000000000000001E-3</v>
      </c>
      <c r="H9259" s="13" t="s">
        <v>240</v>
      </c>
      <c r="I9259" s="13" t="s">
        <v>51</v>
      </c>
    </row>
    <row r="9260" spans="1:9" ht="21" customHeight="1">
      <c r="A9260" s="13" t="s">
        <v>113</v>
      </c>
      <c r="B9260" s="13" t="s">
        <v>112</v>
      </c>
      <c r="C9260" s="15">
        <v>45231</v>
      </c>
      <c r="D9260" s="15">
        <v>45260</v>
      </c>
      <c r="E9260" s="13" t="s">
        <v>363</v>
      </c>
      <c r="F9260" s="13" t="s">
        <v>365</v>
      </c>
      <c r="G9260" s="17">
        <v>5.0000000000000001E-3</v>
      </c>
      <c r="H9260" s="13" t="s">
        <v>240</v>
      </c>
      <c r="I9260" s="13" t="s">
        <v>51</v>
      </c>
    </row>
    <row r="9261" spans="1:9" ht="21" customHeight="1">
      <c r="A9261" s="13" t="s">
        <v>113</v>
      </c>
      <c r="B9261" s="13" t="s">
        <v>112</v>
      </c>
      <c r="C9261" s="15">
        <v>45231</v>
      </c>
      <c r="D9261" s="15">
        <v>45260</v>
      </c>
      <c r="E9261" s="13" t="s">
        <v>363</v>
      </c>
      <c r="F9261" s="13" t="s">
        <v>366</v>
      </c>
      <c r="G9261" s="17">
        <v>3.0000000000000001E-3</v>
      </c>
      <c r="H9261" s="13" t="s">
        <v>240</v>
      </c>
      <c r="I9261" s="13" t="s">
        <v>51</v>
      </c>
    </row>
    <row r="9262" spans="1:9" ht="21" customHeight="1">
      <c r="A9262" s="13" t="s">
        <v>113</v>
      </c>
      <c r="B9262" s="13" t="s">
        <v>112</v>
      </c>
      <c r="C9262" s="15">
        <v>45231</v>
      </c>
      <c r="D9262" s="15">
        <v>45260</v>
      </c>
      <c r="E9262" s="13" t="s">
        <v>363</v>
      </c>
      <c r="F9262" s="13" t="s">
        <v>362</v>
      </c>
      <c r="G9262" s="17">
        <v>3.0000000000000001E-3</v>
      </c>
      <c r="H9262" s="13" t="s">
        <v>240</v>
      </c>
      <c r="I9262" s="13" t="s">
        <v>51</v>
      </c>
    </row>
    <row r="9263" spans="1:9" ht="21" customHeight="1">
      <c r="A9263" s="13" t="s">
        <v>113</v>
      </c>
      <c r="B9263" s="13" t="s">
        <v>112</v>
      </c>
      <c r="C9263" s="15">
        <v>45231</v>
      </c>
      <c r="D9263" s="15">
        <v>45260</v>
      </c>
      <c r="E9263" s="13" t="s">
        <v>363</v>
      </c>
      <c r="F9263" s="13" t="s">
        <v>367</v>
      </c>
      <c r="G9263" s="17">
        <v>2E-3</v>
      </c>
      <c r="H9263" s="13" t="s">
        <v>240</v>
      </c>
      <c r="I9263" s="13" t="s">
        <v>51</v>
      </c>
    </row>
    <row r="9264" spans="1:9" ht="21" customHeight="1">
      <c r="A9264" s="13" t="s">
        <v>113</v>
      </c>
      <c r="B9264" s="13" t="s">
        <v>112</v>
      </c>
      <c r="C9264" s="15">
        <v>45231</v>
      </c>
      <c r="D9264" s="15">
        <v>45260</v>
      </c>
      <c r="E9264" s="13" t="s">
        <v>414</v>
      </c>
      <c r="F9264" s="13" t="s">
        <v>418</v>
      </c>
      <c r="G9264" s="17">
        <v>3.0000000000000001E-3</v>
      </c>
      <c r="H9264" s="13" t="s">
        <v>240</v>
      </c>
      <c r="I9264" s="13" t="s">
        <v>51</v>
      </c>
    </row>
    <row r="9265" spans="1:9" ht="21" customHeight="1">
      <c r="A9265" s="13" t="s">
        <v>113</v>
      </c>
      <c r="B9265" s="13" t="s">
        <v>112</v>
      </c>
      <c r="C9265" s="15">
        <v>45231</v>
      </c>
      <c r="D9265" s="15">
        <v>45260</v>
      </c>
      <c r="E9265" s="13" t="s">
        <v>414</v>
      </c>
      <c r="F9265" s="13" t="s">
        <v>416</v>
      </c>
      <c r="G9265" s="17">
        <v>2E-3</v>
      </c>
      <c r="H9265" s="13" t="s">
        <v>240</v>
      </c>
      <c r="I9265" s="13" t="s">
        <v>51</v>
      </c>
    </row>
    <row r="9266" spans="1:9" ht="21" customHeight="1">
      <c r="A9266" s="13" t="s">
        <v>113</v>
      </c>
      <c r="B9266" s="13" t="s">
        <v>112</v>
      </c>
      <c r="C9266" s="15">
        <v>45231</v>
      </c>
      <c r="D9266" s="15">
        <v>45260</v>
      </c>
      <c r="E9266" s="13" t="s">
        <v>414</v>
      </c>
      <c r="F9266" s="13" t="s">
        <v>415</v>
      </c>
      <c r="G9266" s="17">
        <v>2E-3</v>
      </c>
      <c r="H9266" s="13" t="s">
        <v>240</v>
      </c>
      <c r="I9266" s="13" t="s">
        <v>51</v>
      </c>
    </row>
    <row r="9267" spans="1:9" ht="21" customHeight="1">
      <c r="A9267" s="13" t="s">
        <v>113</v>
      </c>
      <c r="B9267" s="13" t="s">
        <v>112</v>
      </c>
      <c r="C9267" s="15">
        <v>45231</v>
      </c>
      <c r="D9267" s="15">
        <v>45260</v>
      </c>
      <c r="E9267" s="13" t="s">
        <v>414</v>
      </c>
      <c r="F9267" s="13" t="s">
        <v>417</v>
      </c>
      <c r="G9267" s="17">
        <v>2E-3</v>
      </c>
      <c r="H9267" s="13" t="s">
        <v>240</v>
      </c>
      <c r="I9267" s="13" t="s">
        <v>51</v>
      </c>
    </row>
    <row r="9268" spans="1:9" ht="21" customHeight="1">
      <c r="A9268" s="13" t="s">
        <v>113</v>
      </c>
      <c r="B9268" s="13" t="s">
        <v>112</v>
      </c>
      <c r="C9268" s="15">
        <v>45231</v>
      </c>
      <c r="D9268" s="15">
        <v>45260</v>
      </c>
      <c r="E9268" s="13" t="s">
        <v>414</v>
      </c>
      <c r="F9268" s="13" t="s">
        <v>419</v>
      </c>
      <c r="G9268" s="17">
        <v>1E-3</v>
      </c>
      <c r="H9268" s="13" t="s">
        <v>240</v>
      </c>
      <c r="I9268" s="13" t="s">
        <v>51</v>
      </c>
    </row>
    <row r="9269" spans="1:9" ht="21" customHeight="1">
      <c r="A9269" s="13" t="s">
        <v>113</v>
      </c>
      <c r="B9269" s="13" t="s">
        <v>112</v>
      </c>
      <c r="C9269" s="15">
        <v>45231</v>
      </c>
      <c r="D9269" s="15">
        <v>45260</v>
      </c>
      <c r="E9269" s="13" t="s">
        <v>414</v>
      </c>
      <c r="F9269" s="13" t="s">
        <v>421</v>
      </c>
      <c r="G9269" s="17">
        <v>1E-3</v>
      </c>
      <c r="H9269" s="13" t="s">
        <v>240</v>
      </c>
      <c r="I9269" s="13" t="s">
        <v>51</v>
      </c>
    </row>
    <row r="9270" spans="1:9" ht="21" customHeight="1">
      <c r="A9270" s="13" t="s">
        <v>113</v>
      </c>
      <c r="B9270" s="13" t="s">
        <v>112</v>
      </c>
      <c r="C9270" s="15">
        <v>45231</v>
      </c>
      <c r="D9270" s="15">
        <v>45260</v>
      </c>
      <c r="E9270" s="13" t="s">
        <v>414</v>
      </c>
      <c r="F9270" s="13" t="s">
        <v>422</v>
      </c>
      <c r="G9270" s="17">
        <v>1E-3</v>
      </c>
      <c r="H9270" s="13" t="s">
        <v>240</v>
      </c>
      <c r="I9270" s="13" t="s">
        <v>51</v>
      </c>
    </row>
    <row r="9271" spans="1:9" ht="21" customHeight="1">
      <c r="A9271" s="13" t="s">
        <v>113</v>
      </c>
      <c r="B9271" s="13" t="s">
        <v>112</v>
      </c>
      <c r="C9271" s="15">
        <v>45231</v>
      </c>
      <c r="D9271" s="15">
        <v>45260</v>
      </c>
      <c r="E9271" s="13" t="s">
        <v>414</v>
      </c>
      <c r="F9271" s="13" t="s">
        <v>423</v>
      </c>
      <c r="G9271" s="17">
        <v>1E-3</v>
      </c>
      <c r="H9271" s="13" t="s">
        <v>240</v>
      </c>
      <c r="I9271" s="13" t="s">
        <v>51</v>
      </c>
    </row>
    <row r="9272" spans="1:9" ht="21" customHeight="1">
      <c r="A9272" s="13" t="s">
        <v>113</v>
      </c>
      <c r="B9272" s="13" t="s">
        <v>112</v>
      </c>
      <c r="C9272" s="15">
        <v>45231</v>
      </c>
      <c r="D9272" s="15">
        <v>45260</v>
      </c>
      <c r="E9272" s="13" t="s">
        <v>414</v>
      </c>
      <c r="F9272" s="13" t="s">
        <v>424</v>
      </c>
      <c r="G9272" s="17">
        <v>1E-3</v>
      </c>
      <c r="H9272" s="13" t="s">
        <v>240</v>
      </c>
      <c r="I9272" s="13" t="s">
        <v>51</v>
      </c>
    </row>
    <row r="9273" spans="1:9" ht="21" customHeight="1">
      <c r="A9273" s="13" t="s">
        <v>113</v>
      </c>
      <c r="B9273" s="13" t="s">
        <v>112</v>
      </c>
      <c r="C9273" s="15">
        <v>45231</v>
      </c>
      <c r="D9273" s="15">
        <v>45260</v>
      </c>
      <c r="E9273" s="13" t="s">
        <v>414</v>
      </c>
      <c r="F9273" s="13" t="s">
        <v>426</v>
      </c>
      <c r="G9273" s="17">
        <v>1E-3</v>
      </c>
      <c r="H9273" s="13" t="s">
        <v>240</v>
      </c>
      <c r="I9273" s="13" t="s">
        <v>51</v>
      </c>
    </row>
    <row r="9274" spans="1:9" ht="21" customHeight="1">
      <c r="A9274" s="13" t="s">
        <v>113</v>
      </c>
      <c r="B9274" s="13" t="s">
        <v>112</v>
      </c>
      <c r="C9274" s="15">
        <v>45231</v>
      </c>
      <c r="D9274" s="15">
        <v>45260</v>
      </c>
      <c r="E9274" s="13" t="s">
        <v>414</v>
      </c>
      <c r="F9274" s="13" t="s">
        <v>425</v>
      </c>
      <c r="G9274" s="17">
        <v>1E-3</v>
      </c>
      <c r="H9274" s="13" t="s">
        <v>240</v>
      </c>
      <c r="I9274" s="13" t="s">
        <v>51</v>
      </c>
    </row>
    <row r="9275" spans="1:9" ht="21" customHeight="1">
      <c r="A9275" s="13" t="s">
        <v>113</v>
      </c>
      <c r="B9275" s="13" t="s">
        <v>112</v>
      </c>
      <c r="C9275" s="15">
        <v>45231</v>
      </c>
      <c r="D9275" s="15">
        <v>45260</v>
      </c>
      <c r="E9275" s="13" t="s">
        <v>414</v>
      </c>
      <c r="F9275" s="13" t="s">
        <v>420</v>
      </c>
      <c r="G9275" s="17">
        <v>1E-3</v>
      </c>
      <c r="H9275" s="13" t="s">
        <v>240</v>
      </c>
      <c r="I9275" s="13" t="s">
        <v>51</v>
      </c>
    </row>
    <row r="9276" spans="1:9" ht="21" customHeight="1">
      <c r="A9276" s="13" t="s">
        <v>113</v>
      </c>
      <c r="B9276" s="13" t="s">
        <v>112</v>
      </c>
      <c r="C9276" s="15">
        <v>45231</v>
      </c>
      <c r="D9276" s="15">
        <v>45260</v>
      </c>
      <c r="E9276" s="13" t="s">
        <v>414</v>
      </c>
      <c r="F9276" s="13" t="s">
        <v>427</v>
      </c>
      <c r="G9276" s="17">
        <v>0</v>
      </c>
      <c r="H9276" s="13" t="s">
        <v>240</v>
      </c>
      <c r="I9276" s="13" t="s">
        <v>51</v>
      </c>
    </row>
    <row r="9277" spans="1:9" ht="21" customHeight="1">
      <c r="A9277" s="13" t="s">
        <v>113</v>
      </c>
      <c r="B9277" s="13" t="s">
        <v>112</v>
      </c>
      <c r="C9277" s="15">
        <v>45231</v>
      </c>
      <c r="D9277" s="15">
        <v>45260</v>
      </c>
      <c r="E9277" s="13" t="s">
        <v>414</v>
      </c>
      <c r="F9277" s="13" t="s">
        <v>428</v>
      </c>
      <c r="G9277" s="17">
        <v>0</v>
      </c>
      <c r="H9277" s="13" t="s">
        <v>240</v>
      </c>
      <c r="I9277" s="13" t="s">
        <v>51</v>
      </c>
    </row>
    <row r="9278" spans="1:9" ht="21" customHeight="1">
      <c r="A9278" s="13" t="s">
        <v>113</v>
      </c>
      <c r="B9278" s="13" t="s">
        <v>112</v>
      </c>
      <c r="C9278" s="15">
        <v>45231</v>
      </c>
      <c r="D9278" s="15">
        <v>45260</v>
      </c>
      <c r="E9278" s="13" t="s">
        <v>368</v>
      </c>
      <c r="F9278" s="13" t="s">
        <v>364</v>
      </c>
      <c r="G9278" s="17">
        <v>3.0000000000000001E-3</v>
      </c>
      <c r="H9278" s="13" t="s">
        <v>240</v>
      </c>
      <c r="I9278" s="13" t="s">
        <v>51</v>
      </c>
    </row>
    <row r="9279" spans="1:9" ht="21" customHeight="1">
      <c r="A9279" s="13" t="s">
        <v>113</v>
      </c>
      <c r="B9279" s="13" t="s">
        <v>112</v>
      </c>
      <c r="C9279" s="15">
        <v>45231</v>
      </c>
      <c r="D9279" s="15">
        <v>45260</v>
      </c>
      <c r="E9279" s="13" t="s">
        <v>368</v>
      </c>
      <c r="F9279" s="13" t="s">
        <v>369</v>
      </c>
      <c r="G9279" s="17">
        <v>2E-3</v>
      </c>
      <c r="H9279" s="13" t="s">
        <v>240</v>
      </c>
      <c r="I9279" s="13" t="s">
        <v>51</v>
      </c>
    </row>
    <row r="9280" spans="1:9" ht="21" customHeight="1">
      <c r="A9280" s="13" t="s">
        <v>113</v>
      </c>
      <c r="B9280" s="13" t="s">
        <v>112</v>
      </c>
      <c r="C9280" s="15">
        <v>45231</v>
      </c>
      <c r="D9280" s="15">
        <v>45260</v>
      </c>
      <c r="E9280" s="13" t="s">
        <v>368</v>
      </c>
      <c r="F9280" s="13" t="s">
        <v>370</v>
      </c>
      <c r="G9280" s="17">
        <v>2E-3</v>
      </c>
      <c r="H9280" s="13" t="s">
        <v>240</v>
      </c>
      <c r="I9280" s="13" t="s">
        <v>51</v>
      </c>
    </row>
    <row r="9281" spans="1:9" ht="21" customHeight="1">
      <c r="A9281" s="13" t="s">
        <v>113</v>
      </c>
      <c r="B9281" s="13" t="s">
        <v>112</v>
      </c>
      <c r="C9281" s="15">
        <v>45231</v>
      </c>
      <c r="D9281" s="15">
        <v>45260</v>
      </c>
      <c r="E9281" s="13" t="s">
        <v>368</v>
      </c>
      <c r="F9281" s="13" t="s">
        <v>371</v>
      </c>
      <c r="G9281" s="17">
        <v>2E-3</v>
      </c>
      <c r="H9281" s="13" t="s">
        <v>240</v>
      </c>
      <c r="I9281" s="13" t="s">
        <v>51</v>
      </c>
    </row>
    <row r="9282" spans="1:9" ht="21" customHeight="1">
      <c r="A9282" s="13" t="s">
        <v>113</v>
      </c>
      <c r="B9282" s="13" t="s">
        <v>112</v>
      </c>
      <c r="C9282" s="15">
        <v>45231</v>
      </c>
      <c r="D9282" s="15">
        <v>45260</v>
      </c>
      <c r="E9282" s="13" t="s">
        <v>368</v>
      </c>
      <c r="F9282" s="13" t="s">
        <v>362</v>
      </c>
      <c r="G9282" s="17">
        <v>1E-3</v>
      </c>
      <c r="H9282" s="13" t="s">
        <v>240</v>
      </c>
      <c r="I9282" s="13" t="s">
        <v>51</v>
      </c>
    </row>
    <row r="9283" spans="1:9" ht="21" customHeight="1">
      <c r="A9283" s="13" t="s">
        <v>113</v>
      </c>
      <c r="B9283" s="13" t="s">
        <v>112</v>
      </c>
      <c r="C9283" s="15">
        <v>45231</v>
      </c>
      <c r="D9283" s="15">
        <v>45260</v>
      </c>
      <c r="E9283" s="13" t="s">
        <v>368</v>
      </c>
      <c r="F9283" s="13" t="s">
        <v>372</v>
      </c>
      <c r="G9283" s="17">
        <v>1E-3</v>
      </c>
      <c r="H9283" s="13" t="s">
        <v>240</v>
      </c>
      <c r="I9283" s="13" t="s">
        <v>51</v>
      </c>
    </row>
    <row r="9284" spans="1:9" ht="21" customHeight="1">
      <c r="A9284" s="13" t="s">
        <v>113</v>
      </c>
      <c r="B9284" s="13" t="s">
        <v>112</v>
      </c>
      <c r="C9284" s="15">
        <v>45231</v>
      </c>
      <c r="D9284" s="15">
        <v>45260</v>
      </c>
      <c r="E9284" s="13" t="s">
        <v>368</v>
      </c>
      <c r="F9284" s="13" t="s">
        <v>373</v>
      </c>
      <c r="G9284" s="17">
        <v>1E-3</v>
      </c>
      <c r="H9284" s="13" t="s">
        <v>240</v>
      </c>
      <c r="I9284" s="13" t="s">
        <v>51</v>
      </c>
    </row>
    <row r="9285" spans="1:9" ht="21" customHeight="1">
      <c r="A9285" s="13" t="s">
        <v>113</v>
      </c>
      <c r="B9285" s="13" t="s">
        <v>112</v>
      </c>
      <c r="C9285" s="15">
        <v>45231</v>
      </c>
      <c r="D9285" s="15">
        <v>45260</v>
      </c>
      <c r="E9285" s="13" t="s">
        <v>368</v>
      </c>
      <c r="F9285" s="13" t="s">
        <v>375</v>
      </c>
      <c r="G9285" s="17">
        <v>1E-3</v>
      </c>
      <c r="H9285" s="13" t="s">
        <v>240</v>
      </c>
      <c r="I9285" s="13" t="s">
        <v>51</v>
      </c>
    </row>
    <row r="9286" spans="1:9" ht="21" customHeight="1">
      <c r="A9286" s="13" t="s">
        <v>113</v>
      </c>
      <c r="B9286" s="13" t="s">
        <v>112</v>
      </c>
      <c r="C9286" s="15">
        <v>45231</v>
      </c>
      <c r="D9286" s="15">
        <v>45260</v>
      </c>
      <c r="E9286" s="13" t="s">
        <v>368</v>
      </c>
      <c r="F9286" s="13" t="s">
        <v>366</v>
      </c>
      <c r="G9286" s="17">
        <v>0</v>
      </c>
      <c r="H9286" s="13" t="s">
        <v>240</v>
      </c>
      <c r="I9286" s="13" t="s">
        <v>51</v>
      </c>
    </row>
    <row r="9287" spans="1:9" ht="21" customHeight="1">
      <c r="A9287" s="13" t="s">
        <v>113</v>
      </c>
      <c r="B9287" s="13" t="s">
        <v>112</v>
      </c>
      <c r="C9287" s="15">
        <v>45231</v>
      </c>
      <c r="D9287" s="15">
        <v>45260</v>
      </c>
      <c r="E9287" s="13" t="s">
        <v>368</v>
      </c>
      <c r="F9287" s="13" t="s">
        <v>374</v>
      </c>
      <c r="G9287" s="17">
        <v>0</v>
      </c>
      <c r="H9287" s="13" t="s">
        <v>240</v>
      </c>
      <c r="I9287" s="13" t="s">
        <v>51</v>
      </c>
    </row>
    <row r="9288" spans="1:9" ht="21" customHeight="1">
      <c r="A9288" s="13" t="s">
        <v>113</v>
      </c>
      <c r="B9288" s="13" t="s">
        <v>112</v>
      </c>
      <c r="C9288" s="15">
        <v>45231</v>
      </c>
      <c r="D9288" s="15">
        <v>45260</v>
      </c>
      <c r="E9288" s="13" t="s">
        <v>507</v>
      </c>
      <c r="F9288" s="13" t="s">
        <v>508</v>
      </c>
      <c r="G9288" s="17">
        <v>9.0000000000000011E-3</v>
      </c>
      <c r="H9288" s="13" t="s">
        <v>240</v>
      </c>
      <c r="I9288" s="13" t="s">
        <v>51</v>
      </c>
    </row>
    <row r="9289" spans="1:9" ht="21" customHeight="1">
      <c r="A9289" s="13" t="s">
        <v>113</v>
      </c>
      <c r="B9289" s="13" t="s">
        <v>112</v>
      </c>
      <c r="C9289" s="15">
        <v>45231</v>
      </c>
      <c r="D9289" s="15">
        <v>45260</v>
      </c>
      <c r="E9289" s="13" t="s">
        <v>507</v>
      </c>
      <c r="F9289" s="13" t="s">
        <v>509</v>
      </c>
      <c r="G9289" s="17">
        <v>3.0000000000000001E-3</v>
      </c>
      <c r="H9289" s="13" t="s">
        <v>240</v>
      </c>
      <c r="I9289" s="13" t="s">
        <v>51</v>
      </c>
    </row>
    <row r="9290" spans="1:9" ht="21" customHeight="1">
      <c r="A9290" s="13" t="s">
        <v>113</v>
      </c>
      <c r="B9290" s="13" t="s">
        <v>112</v>
      </c>
      <c r="C9290" s="15">
        <v>45231</v>
      </c>
      <c r="D9290" s="15">
        <v>45260</v>
      </c>
      <c r="E9290" s="13" t="s">
        <v>53</v>
      </c>
      <c r="F9290" s="13" t="s">
        <v>474</v>
      </c>
      <c r="G9290" s="17">
        <v>2E-3</v>
      </c>
      <c r="H9290" s="13" t="s">
        <v>240</v>
      </c>
      <c r="I9290" s="13" t="s">
        <v>51</v>
      </c>
    </row>
    <row r="9291" spans="1:9" ht="21" customHeight="1">
      <c r="A9291" s="13" t="s">
        <v>113</v>
      </c>
      <c r="B9291" s="13" t="s">
        <v>112</v>
      </c>
      <c r="C9291" s="15">
        <v>45231</v>
      </c>
      <c r="D9291" s="15">
        <v>45260</v>
      </c>
      <c r="E9291" s="13" t="s">
        <v>53</v>
      </c>
      <c r="F9291" s="13" t="s">
        <v>475</v>
      </c>
      <c r="G9291" s="17">
        <v>1E-3</v>
      </c>
      <c r="H9291" s="13" t="s">
        <v>240</v>
      </c>
      <c r="I9291" s="13" t="s">
        <v>51</v>
      </c>
    </row>
    <row r="9292" spans="1:9" ht="21" customHeight="1">
      <c r="A9292" s="13" t="s">
        <v>113</v>
      </c>
      <c r="B9292" s="13" t="s">
        <v>112</v>
      </c>
      <c r="C9292" s="15">
        <v>45231</v>
      </c>
      <c r="D9292" s="15">
        <v>45260</v>
      </c>
      <c r="E9292" s="13" t="s">
        <v>53</v>
      </c>
      <c r="F9292" s="13" t="s">
        <v>476</v>
      </c>
      <c r="G9292" s="17">
        <v>1E-3</v>
      </c>
      <c r="H9292" s="13" t="s">
        <v>240</v>
      </c>
      <c r="I9292" s="13" t="s">
        <v>51</v>
      </c>
    </row>
    <row r="9293" spans="1:9" ht="21" customHeight="1">
      <c r="A9293" s="13" t="s">
        <v>113</v>
      </c>
      <c r="B9293" s="13" t="s">
        <v>112</v>
      </c>
      <c r="C9293" s="15">
        <v>45231</v>
      </c>
      <c r="D9293" s="15">
        <v>45260</v>
      </c>
      <c r="E9293" s="13" t="s">
        <v>53</v>
      </c>
      <c r="F9293" s="13" t="s">
        <v>478</v>
      </c>
      <c r="G9293" s="17">
        <v>1E-3</v>
      </c>
      <c r="H9293" s="13" t="s">
        <v>240</v>
      </c>
      <c r="I9293" s="13" t="s">
        <v>51</v>
      </c>
    </row>
    <row r="9294" spans="1:9" ht="21" customHeight="1">
      <c r="A9294" s="13" t="s">
        <v>113</v>
      </c>
      <c r="B9294" s="13" t="s">
        <v>112</v>
      </c>
      <c r="C9294" s="15">
        <v>45231</v>
      </c>
      <c r="D9294" s="15">
        <v>45260</v>
      </c>
      <c r="E9294" s="13" t="s">
        <v>53</v>
      </c>
      <c r="F9294" s="13" t="s">
        <v>479</v>
      </c>
      <c r="G9294" s="17">
        <v>1E-3</v>
      </c>
      <c r="H9294" s="13" t="s">
        <v>240</v>
      </c>
      <c r="I9294" s="13" t="s">
        <v>51</v>
      </c>
    </row>
    <row r="9295" spans="1:9" ht="21" customHeight="1">
      <c r="A9295" s="13" t="s">
        <v>113</v>
      </c>
      <c r="B9295" s="13" t="s">
        <v>112</v>
      </c>
      <c r="C9295" s="15">
        <v>45231</v>
      </c>
      <c r="D9295" s="15">
        <v>45260</v>
      </c>
      <c r="E9295" s="13" t="s">
        <v>53</v>
      </c>
      <c r="F9295" s="13" t="s">
        <v>480</v>
      </c>
      <c r="G9295" s="17">
        <v>1E-3</v>
      </c>
      <c r="H9295" s="13" t="s">
        <v>240</v>
      </c>
      <c r="I9295" s="13" t="s">
        <v>51</v>
      </c>
    </row>
    <row r="9296" spans="1:9" ht="21" customHeight="1">
      <c r="A9296" s="13" t="s">
        <v>113</v>
      </c>
      <c r="B9296" s="13" t="s">
        <v>112</v>
      </c>
      <c r="C9296" s="15">
        <v>45231</v>
      </c>
      <c r="D9296" s="15">
        <v>45260</v>
      </c>
      <c r="E9296" s="13" t="s">
        <v>53</v>
      </c>
      <c r="F9296" s="13" t="s">
        <v>481</v>
      </c>
      <c r="G9296" s="17">
        <v>1E-3</v>
      </c>
      <c r="H9296" s="13" t="s">
        <v>240</v>
      </c>
      <c r="I9296" s="13" t="s">
        <v>51</v>
      </c>
    </row>
    <row r="9297" spans="1:9" ht="21" customHeight="1">
      <c r="A9297" s="13" t="s">
        <v>113</v>
      </c>
      <c r="B9297" s="13" t="s">
        <v>112</v>
      </c>
      <c r="C9297" s="15">
        <v>45231</v>
      </c>
      <c r="D9297" s="15">
        <v>45260</v>
      </c>
      <c r="E9297" s="13" t="s">
        <v>53</v>
      </c>
      <c r="F9297" s="13" t="s">
        <v>482</v>
      </c>
      <c r="G9297" s="17">
        <v>1E-3</v>
      </c>
      <c r="H9297" s="13" t="s">
        <v>240</v>
      </c>
      <c r="I9297" s="13" t="s">
        <v>51</v>
      </c>
    </row>
    <row r="9298" spans="1:9" ht="21" customHeight="1">
      <c r="A9298" s="13" t="s">
        <v>113</v>
      </c>
      <c r="B9298" s="13" t="s">
        <v>112</v>
      </c>
      <c r="C9298" s="15">
        <v>45231</v>
      </c>
      <c r="D9298" s="15">
        <v>45260</v>
      </c>
      <c r="E9298" s="13" t="s">
        <v>53</v>
      </c>
      <c r="F9298" s="13" t="s">
        <v>483</v>
      </c>
      <c r="G9298" s="17">
        <v>1E-3</v>
      </c>
      <c r="H9298" s="13" t="s">
        <v>240</v>
      </c>
      <c r="I9298" s="13" t="s">
        <v>51</v>
      </c>
    </row>
    <row r="9299" spans="1:9" ht="21" customHeight="1">
      <c r="A9299" s="13" t="s">
        <v>113</v>
      </c>
      <c r="B9299" s="13" t="s">
        <v>112</v>
      </c>
      <c r="C9299" s="15">
        <v>45231</v>
      </c>
      <c r="D9299" s="15">
        <v>45260</v>
      </c>
      <c r="E9299" s="13" t="s">
        <v>53</v>
      </c>
      <c r="F9299" s="13" t="s">
        <v>477</v>
      </c>
      <c r="G9299" s="17">
        <v>0</v>
      </c>
      <c r="H9299" s="13" t="s">
        <v>240</v>
      </c>
      <c r="I9299" s="13" t="s">
        <v>51</v>
      </c>
    </row>
    <row r="9300" spans="1:9" ht="21" customHeight="1">
      <c r="A9300" s="13" t="s">
        <v>113</v>
      </c>
      <c r="B9300" s="13" t="s">
        <v>112</v>
      </c>
      <c r="C9300" s="15">
        <v>45231</v>
      </c>
      <c r="D9300" s="15">
        <v>45260</v>
      </c>
      <c r="E9300" s="13" t="s">
        <v>53</v>
      </c>
      <c r="F9300" s="13" t="s">
        <v>46</v>
      </c>
      <c r="G9300" s="17">
        <v>0</v>
      </c>
      <c r="H9300" s="13" t="s">
        <v>240</v>
      </c>
      <c r="I9300" s="13" t="s">
        <v>51</v>
      </c>
    </row>
    <row r="9301" spans="1:9" ht="21" customHeight="1">
      <c r="A9301" s="13" t="s">
        <v>113</v>
      </c>
      <c r="B9301" s="13" t="s">
        <v>112</v>
      </c>
      <c r="C9301" s="15">
        <v>45231</v>
      </c>
      <c r="D9301" s="15">
        <v>45260</v>
      </c>
      <c r="E9301" s="13" t="s">
        <v>53</v>
      </c>
      <c r="F9301" s="13" t="s">
        <v>484</v>
      </c>
      <c r="G9301" s="17">
        <v>0</v>
      </c>
      <c r="H9301" s="13" t="s">
        <v>240</v>
      </c>
      <c r="I9301" s="13" t="s">
        <v>51</v>
      </c>
    </row>
    <row r="9302" spans="1:9" ht="21" customHeight="1">
      <c r="A9302" s="13" t="s">
        <v>113</v>
      </c>
      <c r="B9302" s="13" t="s">
        <v>112</v>
      </c>
      <c r="C9302" s="15">
        <v>45231</v>
      </c>
      <c r="D9302" s="15">
        <v>45260</v>
      </c>
      <c r="E9302" s="13" t="s">
        <v>53</v>
      </c>
      <c r="F9302" s="13" t="s">
        <v>485</v>
      </c>
      <c r="G9302" s="17">
        <v>0</v>
      </c>
      <c r="H9302" s="13" t="s">
        <v>240</v>
      </c>
      <c r="I9302" s="13" t="s">
        <v>51</v>
      </c>
    </row>
    <row r="9303" spans="1:9" ht="21" customHeight="1">
      <c r="A9303" s="13" t="s">
        <v>113</v>
      </c>
      <c r="B9303" s="13" t="s">
        <v>112</v>
      </c>
      <c r="C9303" s="15">
        <v>45231</v>
      </c>
      <c r="D9303" s="15">
        <v>45260</v>
      </c>
      <c r="E9303" s="13" t="s">
        <v>53</v>
      </c>
      <c r="F9303" s="13" t="s">
        <v>486</v>
      </c>
      <c r="G9303" s="17">
        <v>0</v>
      </c>
      <c r="H9303" s="13" t="s">
        <v>240</v>
      </c>
      <c r="I9303" s="13" t="s">
        <v>51</v>
      </c>
    </row>
    <row r="9304" spans="1:9" ht="21" customHeight="1">
      <c r="A9304" s="13" t="s">
        <v>113</v>
      </c>
      <c r="B9304" s="13" t="s">
        <v>112</v>
      </c>
      <c r="C9304" s="15">
        <v>45231</v>
      </c>
      <c r="D9304" s="15">
        <v>45260</v>
      </c>
      <c r="E9304" s="13" t="s">
        <v>53</v>
      </c>
      <c r="F9304" s="13" t="s">
        <v>487</v>
      </c>
      <c r="G9304" s="17">
        <v>0</v>
      </c>
      <c r="H9304" s="13" t="s">
        <v>240</v>
      </c>
      <c r="I9304" s="13" t="s">
        <v>51</v>
      </c>
    </row>
    <row r="9305" spans="1:9" ht="21" customHeight="1">
      <c r="A9305" s="13" t="s">
        <v>113</v>
      </c>
      <c r="B9305" s="13" t="s">
        <v>112</v>
      </c>
      <c r="C9305" s="15">
        <v>45231</v>
      </c>
      <c r="D9305" s="15">
        <v>45260</v>
      </c>
      <c r="E9305" s="13" t="s">
        <v>53</v>
      </c>
      <c r="F9305" s="13" t="s">
        <v>488</v>
      </c>
      <c r="G9305" s="17">
        <v>0</v>
      </c>
      <c r="H9305" s="13" t="s">
        <v>240</v>
      </c>
      <c r="I9305" s="13" t="s">
        <v>51</v>
      </c>
    </row>
    <row r="9306" spans="1:9" ht="21" customHeight="1">
      <c r="A9306" s="13" t="s">
        <v>113</v>
      </c>
      <c r="B9306" s="13" t="s">
        <v>112</v>
      </c>
      <c r="C9306" s="15">
        <v>45231</v>
      </c>
      <c r="D9306" s="15">
        <v>45260</v>
      </c>
      <c r="E9306" s="13" t="s">
        <v>53</v>
      </c>
      <c r="F9306" s="13" t="s">
        <v>445</v>
      </c>
      <c r="G9306" s="17">
        <v>0</v>
      </c>
      <c r="H9306" s="13" t="s">
        <v>240</v>
      </c>
      <c r="I9306" s="13" t="s">
        <v>51</v>
      </c>
    </row>
    <row r="9307" spans="1:9" ht="21" customHeight="1">
      <c r="A9307" s="13" t="s">
        <v>113</v>
      </c>
      <c r="B9307" s="13" t="s">
        <v>112</v>
      </c>
      <c r="C9307" s="15">
        <v>45231</v>
      </c>
      <c r="D9307" s="15">
        <v>45260</v>
      </c>
      <c r="E9307" s="13" t="s">
        <v>53</v>
      </c>
      <c r="F9307" s="13" t="s">
        <v>489</v>
      </c>
      <c r="G9307" s="17">
        <v>0</v>
      </c>
      <c r="H9307" s="13" t="s">
        <v>240</v>
      </c>
      <c r="I9307" s="13" t="s">
        <v>51</v>
      </c>
    </row>
    <row r="9308" spans="1:9" ht="21" customHeight="1">
      <c r="A9308" s="13" t="s">
        <v>113</v>
      </c>
      <c r="B9308" s="13" t="s">
        <v>112</v>
      </c>
      <c r="C9308" s="15">
        <v>45231</v>
      </c>
      <c r="D9308" s="15">
        <v>45260</v>
      </c>
      <c r="E9308" s="13" t="s">
        <v>429</v>
      </c>
      <c r="F9308" s="13" t="s">
        <v>429</v>
      </c>
      <c r="G9308" s="17">
        <v>4.0000000000000001E-3</v>
      </c>
      <c r="H9308" s="13" t="s">
        <v>240</v>
      </c>
      <c r="I9308" s="13" t="s">
        <v>51</v>
      </c>
    </row>
    <row r="9309" spans="1:9" ht="21" customHeight="1">
      <c r="A9309" s="13" t="s">
        <v>113</v>
      </c>
      <c r="B9309" s="13" t="s">
        <v>112</v>
      </c>
      <c r="C9309" s="15">
        <v>45261</v>
      </c>
      <c r="D9309" s="15">
        <v>45291</v>
      </c>
      <c r="E9309" s="13" t="s">
        <v>115</v>
      </c>
      <c r="F9309" s="13" t="s">
        <v>433</v>
      </c>
      <c r="G9309" s="17">
        <v>8.8000000000000009E-2</v>
      </c>
      <c r="H9309" s="13" t="s">
        <v>241</v>
      </c>
      <c r="I9309" s="13" t="s">
        <v>51</v>
      </c>
    </row>
    <row r="9310" spans="1:9" ht="21" customHeight="1">
      <c r="A9310" s="13" t="s">
        <v>113</v>
      </c>
      <c r="B9310" s="13" t="s">
        <v>112</v>
      </c>
      <c r="C9310" s="15">
        <v>45261</v>
      </c>
      <c r="D9310" s="15">
        <v>45291</v>
      </c>
      <c r="E9310" s="13" t="s">
        <v>115</v>
      </c>
      <c r="F9310" s="13" t="s">
        <v>440</v>
      </c>
      <c r="G9310" s="17">
        <v>7.0999999999999994E-2</v>
      </c>
      <c r="H9310" s="13" t="s">
        <v>241</v>
      </c>
      <c r="I9310" s="13" t="s">
        <v>51</v>
      </c>
    </row>
    <row r="9311" spans="1:9" ht="21" customHeight="1">
      <c r="A9311" s="13" t="s">
        <v>113</v>
      </c>
      <c r="B9311" s="13" t="s">
        <v>112</v>
      </c>
      <c r="C9311" s="15">
        <v>45261</v>
      </c>
      <c r="D9311" s="15">
        <v>45291</v>
      </c>
      <c r="E9311" s="13" t="s">
        <v>115</v>
      </c>
      <c r="F9311" s="13" t="s">
        <v>434</v>
      </c>
      <c r="G9311" s="17">
        <v>2.8999999999999998E-2</v>
      </c>
      <c r="H9311" s="13" t="s">
        <v>241</v>
      </c>
      <c r="I9311" s="13" t="s">
        <v>51</v>
      </c>
    </row>
    <row r="9312" spans="1:9" ht="21" customHeight="1">
      <c r="A9312" s="13" t="s">
        <v>113</v>
      </c>
      <c r="B9312" s="13" t="s">
        <v>112</v>
      </c>
      <c r="C9312" s="15">
        <v>45261</v>
      </c>
      <c r="D9312" s="15">
        <v>45291</v>
      </c>
      <c r="E9312" s="13" t="s">
        <v>115</v>
      </c>
      <c r="F9312" s="13" t="s">
        <v>446</v>
      </c>
      <c r="G9312" s="17">
        <v>2.1000000000000001E-2</v>
      </c>
      <c r="H9312" s="13" t="s">
        <v>241</v>
      </c>
      <c r="I9312" s="13" t="s">
        <v>51</v>
      </c>
    </row>
    <row r="9313" spans="1:9" ht="21" customHeight="1">
      <c r="A9313" s="13" t="s">
        <v>113</v>
      </c>
      <c r="B9313" s="13" t="s">
        <v>112</v>
      </c>
      <c r="C9313" s="15">
        <v>45261</v>
      </c>
      <c r="D9313" s="15">
        <v>45291</v>
      </c>
      <c r="E9313" s="13" t="s">
        <v>115</v>
      </c>
      <c r="F9313" s="13" t="s">
        <v>430</v>
      </c>
      <c r="G9313" s="17">
        <v>1.7000000000000001E-2</v>
      </c>
      <c r="H9313" s="13" t="s">
        <v>241</v>
      </c>
      <c r="I9313" s="13" t="s">
        <v>51</v>
      </c>
    </row>
    <row r="9314" spans="1:9" ht="21" customHeight="1">
      <c r="A9314" s="13" t="s">
        <v>113</v>
      </c>
      <c r="B9314" s="13" t="s">
        <v>112</v>
      </c>
      <c r="C9314" s="15">
        <v>45261</v>
      </c>
      <c r="D9314" s="15">
        <v>45291</v>
      </c>
      <c r="E9314" s="13" t="s">
        <v>115</v>
      </c>
      <c r="F9314" s="13" t="s">
        <v>431</v>
      </c>
      <c r="G9314" s="17">
        <v>1.7000000000000001E-2</v>
      </c>
      <c r="H9314" s="13" t="s">
        <v>241</v>
      </c>
      <c r="I9314" s="13" t="s">
        <v>51</v>
      </c>
    </row>
    <row r="9315" spans="1:9" ht="21" customHeight="1">
      <c r="A9315" s="13" t="s">
        <v>113</v>
      </c>
      <c r="B9315" s="13" t="s">
        <v>112</v>
      </c>
      <c r="C9315" s="15">
        <v>45261</v>
      </c>
      <c r="D9315" s="15">
        <v>45291</v>
      </c>
      <c r="E9315" s="13" t="s">
        <v>115</v>
      </c>
      <c r="F9315" s="13" t="s">
        <v>439</v>
      </c>
      <c r="G9315" s="17">
        <v>1.6E-2</v>
      </c>
      <c r="H9315" s="13" t="s">
        <v>241</v>
      </c>
      <c r="I9315" s="13" t="s">
        <v>51</v>
      </c>
    </row>
    <row r="9316" spans="1:9" ht="21" customHeight="1">
      <c r="A9316" s="13" t="s">
        <v>113</v>
      </c>
      <c r="B9316" s="13" t="s">
        <v>112</v>
      </c>
      <c r="C9316" s="15">
        <v>45261</v>
      </c>
      <c r="D9316" s="15">
        <v>45291</v>
      </c>
      <c r="E9316" s="13" t="s">
        <v>115</v>
      </c>
      <c r="F9316" s="13" t="s">
        <v>435</v>
      </c>
      <c r="G9316" s="17">
        <v>1.4999999999999999E-2</v>
      </c>
      <c r="H9316" s="13" t="s">
        <v>241</v>
      </c>
      <c r="I9316" s="13" t="s">
        <v>51</v>
      </c>
    </row>
    <row r="9317" spans="1:9" ht="21" customHeight="1">
      <c r="A9317" s="13" t="s">
        <v>113</v>
      </c>
      <c r="B9317" s="13" t="s">
        <v>112</v>
      </c>
      <c r="C9317" s="15">
        <v>45261</v>
      </c>
      <c r="D9317" s="15">
        <v>45291</v>
      </c>
      <c r="E9317" s="13" t="s">
        <v>115</v>
      </c>
      <c r="F9317" s="13" t="s">
        <v>438</v>
      </c>
      <c r="G9317" s="17">
        <v>1.3999999999999999E-2</v>
      </c>
      <c r="H9317" s="13" t="s">
        <v>241</v>
      </c>
      <c r="I9317" s="13" t="s">
        <v>51</v>
      </c>
    </row>
    <row r="9318" spans="1:9" ht="21" customHeight="1">
      <c r="A9318" s="13" t="s">
        <v>113</v>
      </c>
      <c r="B9318" s="13" t="s">
        <v>112</v>
      </c>
      <c r="C9318" s="15">
        <v>45261</v>
      </c>
      <c r="D9318" s="15">
        <v>45291</v>
      </c>
      <c r="E9318" s="13" t="s">
        <v>115</v>
      </c>
      <c r="F9318" s="13" t="s">
        <v>437</v>
      </c>
      <c r="G9318" s="17">
        <v>1.3000000000000001E-2</v>
      </c>
      <c r="H9318" s="13" t="s">
        <v>241</v>
      </c>
      <c r="I9318" s="13" t="s">
        <v>51</v>
      </c>
    </row>
    <row r="9319" spans="1:9" ht="21" customHeight="1">
      <c r="A9319" s="13" t="s">
        <v>113</v>
      </c>
      <c r="B9319" s="13" t="s">
        <v>112</v>
      </c>
      <c r="C9319" s="15">
        <v>45261</v>
      </c>
      <c r="D9319" s="15">
        <v>45291</v>
      </c>
      <c r="E9319" s="13" t="s">
        <v>115</v>
      </c>
      <c r="F9319" s="13" t="s">
        <v>436</v>
      </c>
      <c r="G9319" s="17">
        <v>1.3000000000000001E-2</v>
      </c>
      <c r="H9319" s="13" t="s">
        <v>241</v>
      </c>
      <c r="I9319" s="13" t="s">
        <v>51</v>
      </c>
    </row>
    <row r="9320" spans="1:9" ht="21" customHeight="1">
      <c r="A9320" s="13" t="s">
        <v>113</v>
      </c>
      <c r="B9320" s="13" t="s">
        <v>112</v>
      </c>
      <c r="C9320" s="15">
        <v>45261</v>
      </c>
      <c r="D9320" s="15">
        <v>45291</v>
      </c>
      <c r="E9320" s="13" t="s">
        <v>115</v>
      </c>
      <c r="F9320" s="13" t="s">
        <v>432</v>
      </c>
      <c r="G9320" s="17">
        <v>9.0000000000000011E-3</v>
      </c>
      <c r="H9320" s="13" t="s">
        <v>241</v>
      </c>
      <c r="I9320" s="13" t="s">
        <v>51</v>
      </c>
    </row>
    <row r="9321" spans="1:9" ht="21" customHeight="1">
      <c r="A9321" s="13" t="s">
        <v>113</v>
      </c>
      <c r="B9321" s="13" t="s">
        <v>112</v>
      </c>
      <c r="C9321" s="15">
        <v>45261</v>
      </c>
      <c r="D9321" s="15">
        <v>45291</v>
      </c>
      <c r="E9321" s="13" t="s">
        <v>115</v>
      </c>
      <c r="F9321" s="13" t="s">
        <v>445</v>
      </c>
      <c r="G9321" s="17">
        <v>9.0000000000000011E-3</v>
      </c>
      <c r="H9321" s="13" t="s">
        <v>241</v>
      </c>
      <c r="I9321" s="13" t="s">
        <v>51</v>
      </c>
    </row>
    <row r="9322" spans="1:9" ht="21" customHeight="1">
      <c r="A9322" s="13" t="s">
        <v>113</v>
      </c>
      <c r="B9322" s="13" t="s">
        <v>112</v>
      </c>
      <c r="C9322" s="15">
        <v>45261</v>
      </c>
      <c r="D9322" s="15">
        <v>45291</v>
      </c>
      <c r="E9322" s="13" t="s">
        <v>115</v>
      </c>
      <c r="F9322" s="13" t="s">
        <v>443</v>
      </c>
      <c r="G9322" s="17">
        <v>6.0000000000000001E-3</v>
      </c>
      <c r="H9322" s="13" t="s">
        <v>241</v>
      </c>
      <c r="I9322" s="13" t="s">
        <v>51</v>
      </c>
    </row>
    <row r="9323" spans="1:9" ht="21" customHeight="1">
      <c r="A9323" s="13" t="s">
        <v>113</v>
      </c>
      <c r="B9323" s="13" t="s">
        <v>112</v>
      </c>
      <c r="C9323" s="15">
        <v>45261</v>
      </c>
      <c r="D9323" s="15">
        <v>45291</v>
      </c>
      <c r="E9323" s="13" t="s">
        <v>115</v>
      </c>
      <c r="F9323" s="13" t="s">
        <v>447</v>
      </c>
      <c r="G9323" s="17">
        <v>5.0000000000000001E-3</v>
      </c>
      <c r="H9323" s="13" t="s">
        <v>241</v>
      </c>
      <c r="I9323" s="13" t="s">
        <v>51</v>
      </c>
    </row>
    <row r="9324" spans="1:9" ht="21" customHeight="1">
      <c r="A9324" s="13" t="s">
        <v>113</v>
      </c>
      <c r="B9324" s="13" t="s">
        <v>112</v>
      </c>
      <c r="C9324" s="15">
        <v>45261</v>
      </c>
      <c r="D9324" s="15">
        <v>45291</v>
      </c>
      <c r="E9324" s="13" t="s">
        <v>115</v>
      </c>
      <c r="F9324" s="13" t="s">
        <v>441</v>
      </c>
      <c r="G9324" s="17">
        <v>3.0000000000000001E-3</v>
      </c>
      <c r="H9324" s="13" t="s">
        <v>241</v>
      </c>
      <c r="I9324" s="13" t="s">
        <v>51</v>
      </c>
    </row>
    <row r="9325" spans="1:9" ht="21" customHeight="1">
      <c r="A9325" s="13" t="s">
        <v>113</v>
      </c>
      <c r="B9325" s="13" t="s">
        <v>112</v>
      </c>
      <c r="C9325" s="15">
        <v>45261</v>
      </c>
      <c r="D9325" s="15">
        <v>45291</v>
      </c>
      <c r="E9325" s="13" t="s">
        <v>115</v>
      </c>
      <c r="F9325" s="13" t="s">
        <v>448</v>
      </c>
      <c r="G9325" s="17">
        <v>3.0000000000000001E-3</v>
      </c>
      <c r="H9325" s="13" t="s">
        <v>241</v>
      </c>
      <c r="I9325" s="13" t="s">
        <v>51</v>
      </c>
    </row>
    <row r="9326" spans="1:9" ht="21" customHeight="1">
      <c r="A9326" s="13" t="s">
        <v>113</v>
      </c>
      <c r="B9326" s="13" t="s">
        <v>112</v>
      </c>
      <c r="C9326" s="15">
        <v>45261</v>
      </c>
      <c r="D9326" s="15">
        <v>45291</v>
      </c>
      <c r="E9326" s="13" t="s">
        <v>115</v>
      </c>
      <c r="F9326" s="13" t="s">
        <v>449</v>
      </c>
      <c r="G9326" s="17">
        <v>3.0000000000000001E-3</v>
      </c>
      <c r="H9326" s="13" t="s">
        <v>241</v>
      </c>
      <c r="I9326" s="13" t="s">
        <v>51</v>
      </c>
    </row>
    <row r="9327" spans="1:9" ht="21" customHeight="1">
      <c r="A9327" s="13" t="s">
        <v>113</v>
      </c>
      <c r="B9327" s="13" t="s">
        <v>112</v>
      </c>
      <c r="C9327" s="15">
        <v>45261</v>
      </c>
      <c r="D9327" s="15">
        <v>45291</v>
      </c>
      <c r="E9327" s="13" t="s">
        <v>115</v>
      </c>
      <c r="F9327" s="13" t="s">
        <v>442</v>
      </c>
      <c r="G9327" s="17">
        <v>2E-3</v>
      </c>
      <c r="H9327" s="13" t="s">
        <v>241</v>
      </c>
      <c r="I9327" s="13" t="s">
        <v>51</v>
      </c>
    </row>
    <row r="9328" spans="1:9" ht="21" customHeight="1">
      <c r="A9328" s="13" t="s">
        <v>113</v>
      </c>
      <c r="B9328" s="13" t="s">
        <v>112</v>
      </c>
      <c r="C9328" s="15">
        <v>45261</v>
      </c>
      <c r="D9328" s="15">
        <v>45291</v>
      </c>
      <c r="E9328" s="13" t="s">
        <v>115</v>
      </c>
      <c r="F9328" s="13" t="s">
        <v>444</v>
      </c>
      <c r="G9328" s="17">
        <v>2E-3</v>
      </c>
      <c r="H9328" s="13" t="s">
        <v>241</v>
      </c>
      <c r="I9328" s="13" t="s">
        <v>51</v>
      </c>
    </row>
    <row r="9329" spans="1:9" ht="21" customHeight="1">
      <c r="A9329" s="13" t="s">
        <v>113</v>
      </c>
      <c r="B9329" s="13" t="s">
        <v>112</v>
      </c>
      <c r="C9329" s="15">
        <v>45261</v>
      </c>
      <c r="D9329" s="15">
        <v>45291</v>
      </c>
      <c r="E9329" s="13" t="s">
        <v>115</v>
      </c>
      <c r="F9329" s="13" t="s">
        <v>450</v>
      </c>
      <c r="G9329" s="17">
        <v>2E-3</v>
      </c>
      <c r="H9329" s="13" t="s">
        <v>241</v>
      </c>
      <c r="I9329" s="13" t="s">
        <v>51</v>
      </c>
    </row>
    <row r="9330" spans="1:9" ht="21" customHeight="1">
      <c r="A9330" s="13" t="s">
        <v>113</v>
      </c>
      <c r="B9330" s="13" t="s">
        <v>112</v>
      </c>
      <c r="C9330" s="15">
        <v>45261</v>
      </c>
      <c r="D9330" s="15">
        <v>45291</v>
      </c>
      <c r="E9330" s="13" t="s">
        <v>494</v>
      </c>
      <c r="F9330" s="13" t="s">
        <v>497</v>
      </c>
      <c r="G9330" s="17">
        <v>1.8000000000000002E-2</v>
      </c>
      <c r="H9330" s="13" t="s">
        <v>241</v>
      </c>
      <c r="I9330" s="13" t="s">
        <v>51</v>
      </c>
    </row>
    <row r="9331" spans="1:9" ht="21" customHeight="1">
      <c r="A9331" s="13" t="s">
        <v>113</v>
      </c>
      <c r="B9331" s="13" t="s">
        <v>112</v>
      </c>
      <c r="C9331" s="15">
        <v>45261</v>
      </c>
      <c r="D9331" s="15">
        <v>45291</v>
      </c>
      <c r="E9331" s="13" t="s">
        <v>494</v>
      </c>
      <c r="F9331" s="13" t="s">
        <v>495</v>
      </c>
      <c r="G9331" s="17">
        <v>1.6E-2</v>
      </c>
      <c r="H9331" s="13" t="s">
        <v>241</v>
      </c>
      <c r="I9331" s="13" t="s">
        <v>51</v>
      </c>
    </row>
    <row r="9332" spans="1:9" ht="21" customHeight="1">
      <c r="A9332" s="13" t="s">
        <v>113</v>
      </c>
      <c r="B9332" s="13" t="s">
        <v>112</v>
      </c>
      <c r="C9332" s="15">
        <v>45261</v>
      </c>
      <c r="D9332" s="15">
        <v>45291</v>
      </c>
      <c r="E9332" s="13" t="s">
        <v>494</v>
      </c>
      <c r="F9332" s="13" t="s">
        <v>496</v>
      </c>
      <c r="G9332" s="17">
        <v>1.6E-2</v>
      </c>
      <c r="H9332" s="13" t="s">
        <v>241</v>
      </c>
      <c r="I9332" s="13" t="s">
        <v>51</v>
      </c>
    </row>
    <row r="9333" spans="1:9" ht="21" customHeight="1">
      <c r="A9333" s="13" t="s">
        <v>113</v>
      </c>
      <c r="B9333" s="13" t="s">
        <v>112</v>
      </c>
      <c r="C9333" s="15">
        <v>45261</v>
      </c>
      <c r="D9333" s="15">
        <v>45291</v>
      </c>
      <c r="E9333" s="13" t="s">
        <v>494</v>
      </c>
      <c r="F9333" s="13" t="s">
        <v>499</v>
      </c>
      <c r="G9333" s="17">
        <v>1.3000000000000001E-2</v>
      </c>
      <c r="H9333" s="13" t="s">
        <v>241</v>
      </c>
      <c r="I9333" s="13" t="s">
        <v>51</v>
      </c>
    </row>
    <row r="9334" spans="1:9" ht="21" customHeight="1">
      <c r="A9334" s="13" t="s">
        <v>113</v>
      </c>
      <c r="B9334" s="13" t="s">
        <v>112</v>
      </c>
      <c r="C9334" s="15">
        <v>45261</v>
      </c>
      <c r="D9334" s="15">
        <v>45291</v>
      </c>
      <c r="E9334" s="13" t="s">
        <v>494</v>
      </c>
      <c r="F9334" s="13" t="s">
        <v>392</v>
      </c>
      <c r="G9334" s="17">
        <v>1.3000000000000001E-2</v>
      </c>
      <c r="H9334" s="13" t="s">
        <v>241</v>
      </c>
      <c r="I9334" s="13" t="s">
        <v>51</v>
      </c>
    </row>
    <row r="9335" spans="1:9" ht="21" customHeight="1">
      <c r="A9335" s="13" t="s">
        <v>113</v>
      </c>
      <c r="B9335" s="13" t="s">
        <v>112</v>
      </c>
      <c r="C9335" s="15">
        <v>45261</v>
      </c>
      <c r="D9335" s="15">
        <v>45291</v>
      </c>
      <c r="E9335" s="13" t="s">
        <v>494</v>
      </c>
      <c r="F9335" s="13" t="s">
        <v>395</v>
      </c>
      <c r="G9335" s="17">
        <v>1.2E-2</v>
      </c>
      <c r="H9335" s="13" t="s">
        <v>241</v>
      </c>
      <c r="I9335" s="13" t="s">
        <v>51</v>
      </c>
    </row>
    <row r="9336" spans="1:9" ht="21" customHeight="1">
      <c r="A9336" s="13" t="s">
        <v>113</v>
      </c>
      <c r="B9336" s="13" t="s">
        <v>112</v>
      </c>
      <c r="C9336" s="15">
        <v>45261</v>
      </c>
      <c r="D9336" s="15">
        <v>45291</v>
      </c>
      <c r="E9336" s="13" t="s">
        <v>494</v>
      </c>
      <c r="F9336" s="13" t="s">
        <v>503</v>
      </c>
      <c r="G9336" s="17">
        <v>1.1000000000000001E-2</v>
      </c>
      <c r="H9336" s="13" t="s">
        <v>241</v>
      </c>
      <c r="I9336" s="13" t="s">
        <v>51</v>
      </c>
    </row>
    <row r="9337" spans="1:9" ht="21" customHeight="1">
      <c r="A9337" s="13" t="s">
        <v>113</v>
      </c>
      <c r="B9337" s="13" t="s">
        <v>112</v>
      </c>
      <c r="C9337" s="15">
        <v>45261</v>
      </c>
      <c r="D9337" s="15">
        <v>45291</v>
      </c>
      <c r="E9337" s="13" t="s">
        <v>494</v>
      </c>
      <c r="F9337" s="13" t="s">
        <v>500</v>
      </c>
      <c r="G9337" s="17">
        <v>0.01</v>
      </c>
      <c r="H9337" s="13" t="s">
        <v>241</v>
      </c>
      <c r="I9337" s="13" t="s">
        <v>51</v>
      </c>
    </row>
    <row r="9338" spans="1:9" ht="21" customHeight="1">
      <c r="A9338" s="13" t="s">
        <v>113</v>
      </c>
      <c r="B9338" s="13" t="s">
        <v>112</v>
      </c>
      <c r="C9338" s="15">
        <v>45261</v>
      </c>
      <c r="D9338" s="15">
        <v>45291</v>
      </c>
      <c r="E9338" s="13" t="s">
        <v>494</v>
      </c>
      <c r="F9338" s="13" t="s">
        <v>501</v>
      </c>
      <c r="G9338" s="17">
        <v>0.01</v>
      </c>
      <c r="H9338" s="13" t="s">
        <v>241</v>
      </c>
      <c r="I9338" s="13" t="s">
        <v>51</v>
      </c>
    </row>
    <row r="9339" spans="1:9" ht="21" customHeight="1">
      <c r="A9339" s="13" t="s">
        <v>113</v>
      </c>
      <c r="B9339" s="13" t="s">
        <v>112</v>
      </c>
      <c r="C9339" s="15">
        <v>45261</v>
      </c>
      <c r="D9339" s="15">
        <v>45291</v>
      </c>
      <c r="E9339" s="13" t="s">
        <v>494</v>
      </c>
      <c r="F9339" s="13" t="s">
        <v>339</v>
      </c>
      <c r="G9339" s="17">
        <v>6.9999999999999993E-3</v>
      </c>
      <c r="H9339" s="13" t="s">
        <v>241</v>
      </c>
      <c r="I9339" s="13" t="s">
        <v>51</v>
      </c>
    </row>
    <row r="9340" spans="1:9" ht="21" customHeight="1">
      <c r="A9340" s="13" t="s">
        <v>113</v>
      </c>
      <c r="B9340" s="13" t="s">
        <v>112</v>
      </c>
      <c r="C9340" s="15">
        <v>45261</v>
      </c>
      <c r="D9340" s="15">
        <v>45291</v>
      </c>
      <c r="E9340" s="13" t="s">
        <v>494</v>
      </c>
      <c r="F9340" s="13" t="s">
        <v>502</v>
      </c>
      <c r="G9340" s="17">
        <v>6.9999999999999993E-3</v>
      </c>
      <c r="H9340" s="13" t="s">
        <v>241</v>
      </c>
      <c r="I9340" s="13" t="s">
        <v>51</v>
      </c>
    </row>
    <row r="9341" spans="1:9" ht="21" customHeight="1">
      <c r="A9341" s="13" t="s">
        <v>113</v>
      </c>
      <c r="B9341" s="13" t="s">
        <v>112</v>
      </c>
      <c r="C9341" s="15">
        <v>45261</v>
      </c>
      <c r="D9341" s="15">
        <v>45291</v>
      </c>
      <c r="E9341" s="13" t="s">
        <v>494</v>
      </c>
      <c r="F9341" s="13" t="s">
        <v>504</v>
      </c>
      <c r="G9341" s="17">
        <v>6.9999999999999993E-3</v>
      </c>
      <c r="H9341" s="13" t="s">
        <v>241</v>
      </c>
      <c r="I9341" s="13" t="s">
        <v>51</v>
      </c>
    </row>
    <row r="9342" spans="1:9" ht="21" customHeight="1">
      <c r="A9342" s="13" t="s">
        <v>113</v>
      </c>
      <c r="B9342" s="13" t="s">
        <v>112</v>
      </c>
      <c r="C9342" s="15">
        <v>45261</v>
      </c>
      <c r="D9342" s="15">
        <v>45291</v>
      </c>
      <c r="E9342" s="13" t="s">
        <v>494</v>
      </c>
      <c r="F9342" s="13" t="s">
        <v>364</v>
      </c>
      <c r="G9342" s="17">
        <v>6.0000000000000001E-3</v>
      </c>
      <c r="H9342" s="13" t="s">
        <v>241</v>
      </c>
      <c r="I9342" s="13" t="s">
        <v>51</v>
      </c>
    </row>
    <row r="9343" spans="1:9" ht="21" customHeight="1">
      <c r="A9343" s="13" t="s">
        <v>113</v>
      </c>
      <c r="B9343" s="13" t="s">
        <v>112</v>
      </c>
      <c r="C9343" s="15">
        <v>45261</v>
      </c>
      <c r="D9343" s="15">
        <v>45291</v>
      </c>
      <c r="E9343" s="13" t="s">
        <v>494</v>
      </c>
      <c r="F9343" s="13" t="s">
        <v>498</v>
      </c>
      <c r="G9343" s="17">
        <v>6.0000000000000001E-3</v>
      </c>
      <c r="H9343" s="13" t="s">
        <v>241</v>
      </c>
      <c r="I9343" s="13" t="s">
        <v>51</v>
      </c>
    </row>
    <row r="9344" spans="1:9" ht="21" customHeight="1">
      <c r="A9344" s="13" t="s">
        <v>113</v>
      </c>
      <c r="B9344" s="13" t="s">
        <v>112</v>
      </c>
      <c r="C9344" s="15">
        <v>45261</v>
      </c>
      <c r="D9344" s="15">
        <v>45291</v>
      </c>
      <c r="E9344" s="13" t="s">
        <v>494</v>
      </c>
      <c r="F9344" s="13" t="s">
        <v>366</v>
      </c>
      <c r="G9344" s="17">
        <v>4.0000000000000001E-3</v>
      </c>
      <c r="H9344" s="13" t="s">
        <v>241</v>
      </c>
      <c r="I9344" s="13" t="s">
        <v>51</v>
      </c>
    </row>
    <row r="9345" spans="1:9" ht="21" customHeight="1">
      <c r="A9345" s="13" t="s">
        <v>113</v>
      </c>
      <c r="B9345" s="13" t="s">
        <v>112</v>
      </c>
      <c r="C9345" s="15">
        <v>45261</v>
      </c>
      <c r="D9345" s="15">
        <v>45291</v>
      </c>
      <c r="E9345" s="13" t="s">
        <v>494</v>
      </c>
      <c r="F9345" s="13" t="s">
        <v>362</v>
      </c>
      <c r="G9345" s="17">
        <v>3.0000000000000001E-3</v>
      </c>
      <c r="H9345" s="13" t="s">
        <v>241</v>
      </c>
      <c r="I9345" s="13" t="s">
        <v>51</v>
      </c>
    </row>
    <row r="9346" spans="1:9" ht="21" customHeight="1">
      <c r="A9346" s="13" t="s">
        <v>113</v>
      </c>
      <c r="B9346" s="13" t="s">
        <v>112</v>
      </c>
      <c r="C9346" s="15">
        <v>45261</v>
      </c>
      <c r="D9346" s="15">
        <v>45291</v>
      </c>
      <c r="E9346" s="13" t="s">
        <v>390</v>
      </c>
      <c r="F9346" s="13" t="s">
        <v>396</v>
      </c>
      <c r="G9346" s="17">
        <v>2.4E-2</v>
      </c>
      <c r="H9346" s="13" t="s">
        <v>241</v>
      </c>
      <c r="I9346" s="13" t="s">
        <v>51</v>
      </c>
    </row>
    <row r="9347" spans="1:9" ht="21" customHeight="1">
      <c r="A9347" s="13" t="s">
        <v>113</v>
      </c>
      <c r="B9347" s="13" t="s">
        <v>112</v>
      </c>
      <c r="C9347" s="15">
        <v>45261</v>
      </c>
      <c r="D9347" s="15">
        <v>45291</v>
      </c>
      <c r="E9347" s="13" t="s">
        <v>390</v>
      </c>
      <c r="F9347" s="13" t="s">
        <v>398</v>
      </c>
      <c r="G9347" s="17">
        <v>2.2000000000000002E-2</v>
      </c>
      <c r="H9347" s="13" t="s">
        <v>241</v>
      </c>
      <c r="I9347" s="13" t="s">
        <v>51</v>
      </c>
    </row>
    <row r="9348" spans="1:9" ht="21" customHeight="1">
      <c r="A9348" s="13" t="s">
        <v>113</v>
      </c>
      <c r="B9348" s="13" t="s">
        <v>112</v>
      </c>
      <c r="C9348" s="15">
        <v>45261</v>
      </c>
      <c r="D9348" s="15">
        <v>45291</v>
      </c>
      <c r="E9348" s="13" t="s">
        <v>390</v>
      </c>
      <c r="F9348" s="13" t="s">
        <v>394</v>
      </c>
      <c r="G9348" s="17">
        <v>1.8000000000000002E-2</v>
      </c>
      <c r="H9348" s="13" t="s">
        <v>241</v>
      </c>
      <c r="I9348" s="13" t="s">
        <v>51</v>
      </c>
    </row>
    <row r="9349" spans="1:9" ht="21" customHeight="1">
      <c r="A9349" s="13" t="s">
        <v>113</v>
      </c>
      <c r="B9349" s="13" t="s">
        <v>112</v>
      </c>
      <c r="C9349" s="15">
        <v>45261</v>
      </c>
      <c r="D9349" s="15">
        <v>45291</v>
      </c>
      <c r="E9349" s="13" t="s">
        <v>390</v>
      </c>
      <c r="F9349" s="13" t="s">
        <v>392</v>
      </c>
      <c r="G9349" s="17">
        <v>9.0000000000000011E-3</v>
      </c>
      <c r="H9349" s="13" t="s">
        <v>241</v>
      </c>
      <c r="I9349" s="13" t="s">
        <v>51</v>
      </c>
    </row>
    <row r="9350" spans="1:9" ht="21" customHeight="1">
      <c r="A9350" s="13" t="s">
        <v>113</v>
      </c>
      <c r="B9350" s="13" t="s">
        <v>112</v>
      </c>
      <c r="C9350" s="15">
        <v>45261</v>
      </c>
      <c r="D9350" s="15">
        <v>45291</v>
      </c>
      <c r="E9350" s="13" t="s">
        <v>390</v>
      </c>
      <c r="F9350" s="13" t="s">
        <v>391</v>
      </c>
      <c r="G9350" s="17">
        <v>8.0000000000000002E-3</v>
      </c>
      <c r="H9350" s="13" t="s">
        <v>241</v>
      </c>
      <c r="I9350" s="13" t="s">
        <v>51</v>
      </c>
    </row>
    <row r="9351" spans="1:9" ht="21" customHeight="1">
      <c r="A9351" s="13" t="s">
        <v>113</v>
      </c>
      <c r="B9351" s="13" t="s">
        <v>112</v>
      </c>
      <c r="C9351" s="15">
        <v>45261</v>
      </c>
      <c r="D9351" s="15">
        <v>45291</v>
      </c>
      <c r="E9351" s="13" t="s">
        <v>390</v>
      </c>
      <c r="F9351" s="13" t="s">
        <v>364</v>
      </c>
      <c r="G9351" s="17">
        <v>6.9999999999999993E-3</v>
      </c>
      <c r="H9351" s="13" t="s">
        <v>241</v>
      </c>
      <c r="I9351" s="13" t="s">
        <v>51</v>
      </c>
    </row>
    <row r="9352" spans="1:9" ht="21" customHeight="1">
      <c r="A9352" s="13" t="s">
        <v>113</v>
      </c>
      <c r="B9352" s="13" t="s">
        <v>112</v>
      </c>
      <c r="C9352" s="15">
        <v>45261</v>
      </c>
      <c r="D9352" s="15">
        <v>45291</v>
      </c>
      <c r="E9352" s="13" t="s">
        <v>390</v>
      </c>
      <c r="F9352" s="13" t="s">
        <v>395</v>
      </c>
      <c r="G9352" s="17">
        <v>4.0000000000000001E-3</v>
      </c>
      <c r="H9352" s="13" t="s">
        <v>241</v>
      </c>
      <c r="I9352" s="13" t="s">
        <v>51</v>
      </c>
    </row>
    <row r="9353" spans="1:9" ht="21" customHeight="1">
      <c r="A9353" s="13" t="s">
        <v>113</v>
      </c>
      <c r="B9353" s="13" t="s">
        <v>112</v>
      </c>
      <c r="C9353" s="15">
        <v>45261</v>
      </c>
      <c r="D9353" s="15">
        <v>45291</v>
      </c>
      <c r="E9353" s="13" t="s">
        <v>390</v>
      </c>
      <c r="F9353" s="13" t="s">
        <v>393</v>
      </c>
      <c r="G9353" s="17">
        <v>4.0000000000000001E-3</v>
      </c>
      <c r="H9353" s="13" t="s">
        <v>241</v>
      </c>
      <c r="I9353" s="13" t="s">
        <v>51</v>
      </c>
    </row>
    <row r="9354" spans="1:9" ht="21" customHeight="1">
      <c r="A9354" s="13" t="s">
        <v>113</v>
      </c>
      <c r="B9354" s="13" t="s">
        <v>112</v>
      </c>
      <c r="C9354" s="15">
        <v>45261</v>
      </c>
      <c r="D9354" s="15">
        <v>45291</v>
      </c>
      <c r="E9354" s="13" t="s">
        <v>390</v>
      </c>
      <c r="F9354" s="13" t="s">
        <v>366</v>
      </c>
      <c r="G9354" s="17">
        <v>2E-3</v>
      </c>
      <c r="H9354" s="13" t="s">
        <v>241</v>
      </c>
      <c r="I9354" s="13" t="s">
        <v>51</v>
      </c>
    </row>
    <row r="9355" spans="1:9" ht="21" customHeight="1">
      <c r="A9355" s="13" t="s">
        <v>113</v>
      </c>
      <c r="B9355" s="13" t="s">
        <v>112</v>
      </c>
      <c r="C9355" s="15">
        <v>45261</v>
      </c>
      <c r="D9355" s="15">
        <v>45291</v>
      </c>
      <c r="E9355" s="13" t="s">
        <v>390</v>
      </c>
      <c r="F9355" s="13" t="s">
        <v>397</v>
      </c>
      <c r="G9355" s="17">
        <v>2E-3</v>
      </c>
      <c r="H9355" s="13" t="s">
        <v>241</v>
      </c>
      <c r="I9355" s="13" t="s">
        <v>51</v>
      </c>
    </row>
    <row r="9356" spans="1:9" ht="21" customHeight="1">
      <c r="A9356" s="13" t="s">
        <v>113</v>
      </c>
      <c r="B9356" s="13" t="s">
        <v>112</v>
      </c>
      <c r="C9356" s="15">
        <v>45261</v>
      </c>
      <c r="D9356" s="15">
        <v>45291</v>
      </c>
      <c r="E9356" s="13" t="s">
        <v>390</v>
      </c>
      <c r="F9356" s="13" t="s">
        <v>405</v>
      </c>
      <c r="G9356" s="17">
        <v>2E-3</v>
      </c>
      <c r="H9356" s="13" t="s">
        <v>241</v>
      </c>
      <c r="I9356" s="13" t="s">
        <v>51</v>
      </c>
    </row>
    <row r="9357" spans="1:9" ht="21" customHeight="1">
      <c r="A9357" s="13" t="s">
        <v>113</v>
      </c>
      <c r="B9357" s="13" t="s">
        <v>112</v>
      </c>
      <c r="C9357" s="15">
        <v>45261</v>
      </c>
      <c r="D9357" s="15">
        <v>45291</v>
      </c>
      <c r="E9357" s="13" t="s">
        <v>390</v>
      </c>
      <c r="F9357" s="13" t="s">
        <v>407</v>
      </c>
      <c r="G9357" s="17">
        <v>2E-3</v>
      </c>
      <c r="H9357" s="13" t="s">
        <v>241</v>
      </c>
      <c r="I9357" s="13" t="s">
        <v>51</v>
      </c>
    </row>
    <row r="9358" spans="1:9" ht="21" customHeight="1">
      <c r="A9358" s="13" t="s">
        <v>113</v>
      </c>
      <c r="B9358" s="13" t="s">
        <v>112</v>
      </c>
      <c r="C9358" s="15">
        <v>45261</v>
      </c>
      <c r="D9358" s="15">
        <v>45291</v>
      </c>
      <c r="E9358" s="13" t="s">
        <v>390</v>
      </c>
      <c r="F9358" s="13" t="s">
        <v>400</v>
      </c>
      <c r="G9358" s="17">
        <v>2E-3</v>
      </c>
      <c r="H9358" s="13" t="s">
        <v>241</v>
      </c>
      <c r="I9358" s="13" t="s">
        <v>51</v>
      </c>
    </row>
    <row r="9359" spans="1:9" ht="21" customHeight="1">
      <c r="A9359" s="13" t="s">
        <v>113</v>
      </c>
      <c r="B9359" s="13" t="s">
        <v>112</v>
      </c>
      <c r="C9359" s="15">
        <v>45261</v>
      </c>
      <c r="D9359" s="15">
        <v>45291</v>
      </c>
      <c r="E9359" s="13" t="s">
        <v>390</v>
      </c>
      <c r="F9359" s="13" t="s">
        <v>402</v>
      </c>
      <c r="G9359" s="17">
        <v>1E-3</v>
      </c>
      <c r="H9359" s="13" t="s">
        <v>241</v>
      </c>
      <c r="I9359" s="13" t="s">
        <v>51</v>
      </c>
    </row>
    <row r="9360" spans="1:9" ht="21" customHeight="1">
      <c r="A9360" s="13" t="s">
        <v>113</v>
      </c>
      <c r="B9360" s="13" t="s">
        <v>112</v>
      </c>
      <c r="C9360" s="15">
        <v>45261</v>
      </c>
      <c r="D9360" s="15">
        <v>45291</v>
      </c>
      <c r="E9360" s="13" t="s">
        <v>390</v>
      </c>
      <c r="F9360" s="13" t="s">
        <v>403</v>
      </c>
      <c r="G9360" s="17">
        <v>1E-3</v>
      </c>
      <c r="H9360" s="13" t="s">
        <v>241</v>
      </c>
      <c r="I9360" s="13" t="s">
        <v>51</v>
      </c>
    </row>
    <row r="9361" spans="1:9" ht="21" customHeight="1">
      <c r="A9361" s="13" t="s">
        <v>113</v>
      </c>
      <c r="B9361" s="13" t="s">
        <v>112</v>
      </c>
      <c r="C9361" s="15">
        <v>45261</v>
      </c>
      <c r="D9361" s="15">
        <v>45291</v>
      </c>
      <c r="E9361" s="13" t="s">
        <v>390</v>
      </c>
      <c r="F9361" s="13" t="s">
        <v>404</v>
      </c>
      <c r="G9361" s="17">
        <v>1E-3</v>
      </c>
      <c r="H9361" s="13" t="s">
        <v>241</v>
      </c>
      <c r="I9361" s="13" t="s">
        <v>51</v>
      </c>
    </row>
    <row r="9362" spans="1:9" ht="21" customHeight="1">
      <c r="A9362" s="13" t="s">
        <v>113</v>
      </c>
      <c r="B9362" s="13" t="s">
        <v>112</v>
      </c>
      <c r="C9362" s="15">
        <v>45261</v>
      </c>
      <c r="D9362" s="15">
        <v>45291</v>
      </c>
      <c r="E9362" s="13" t="s">
        <v>390</v>
      </c>
      <c r="F9362" s="13" t="s">
        <v>406</v>
      </c>
      <c r="G9362" s="17">
        <v>1E-3</v>
      </c>
      <c r="H9362" s="13" t="s">
        <v>241</v>
      </c>
      <c r="I9362" s="13" t="s">
        <v>51</v>
      </c>
    </row>
    <row r="9363" spans="1:9" ht="21" customHeight="1">
      <c r="A9363" s="13" t="s">
        <v>113</v>
      </c>
      <c r="B9363" s="13" t="s">
        <v>112</v>
      </c>
      <c r="C9363" s="15">
        <v>45261</v>
      </c>
      <c r="D9363" s="15">
        <v>45291</v>
      </c>
      <c r="E9363" s="13" t="s">
        <v>390</v>
      </c>
      <c r="F9363" s="13" t="s">
        <v>399</v>
      </c>
      <c r="G9363" s="17">
        <v>1E-3</v>
      </c>
      <c r="H9363" s="13" t="s">
        <v>241</v>
      </c>
      <c r="I9363" s="13" t="s">
        <v>51</v>
      </c>
    </row>
    <row r="9364" spans="1:9" ht="21" customHeight="1">
      <c r="A9364" s="13" t="s">
        <v>113</v>
      </c>
      <c r="B9364" s="13" t="s">
        <v>112</v>
      </c>
      <c r="C9364" s="15">
        <v>45261</v>
      </c>
      <c r="D9364" s="15">
        <v>45291</v>
      </c>
      <c r="E9364" s="13" t="s">
        <v>390</v>
      </c>
      <c r="F9364" s="13" t="s">
        <v>408</v>
      </c>
      <c r="G9364" s="17">
        <v>1E-3</v>
      </c>
      <c r="H9364" s="13" t="s">
        <v>241</v>
      </c>
      <c r="I9364" s="13" t="s">
        <v>51</v>
      </c>
    </row>
    <row r="9365" spans="1:9" ht="21" customHeight="1">
      <c r="A9365" s="13" t="s">
        <v>113</v>
      </c>
      <c r="B9365" s="13" t="s">
        <v>112</v>
      </c>
      <c r="C9365" s="15">
        <v>45261</v>
      </c>
      <c r="D9365" s="15">
        <v>45291</v>
      </c>
      <c r="E9365" s="13" t="s">
        <v>390</v>
      </c>
      <c r="F9365" s="13" t="s">
        <v>100</v>
      </c>
      <c r="G9365" s="17">
        <v>1E-3</v>
      </c>
      <c r="H9365" s="13" t="s">
        <v>241</v>
      </c>
      <c r="I9365" s="13" t="s">
        <v>51</v>
      </c>
    </row>
    <row r="9366" spans="1:9" ht="21" customHeight="1">
      <c r="A9366" s="13" t="s">
        <v>113</v>
      </c>
      <c r="B9366" s="13" t="s">
        <v>112</v>
      </c>
      <c r="C9366" s="15">
        <v>45261</v>
      </c>
      <c r="D9366" s="15">
        <v>45291</v>
      </c>
      <c r="E9366" s="13" t="s">
        <v>390</v>
      </c>
      <c r="F9366" s="13" t="s">
        <v>409</v>
      </c>
      <c r="G9366" s="17">
        <v>1E-3</v>
      </c>
      <c r="H9366" s="13" t="s">
        <v>241</v>
      </c>
      <c r="I9366" s="13" t="s">
        <v>51</v>
      </c>
    </row>
    <row r="9367" spans="1:9" ht="21" customHeight="1">
      <c r="A9367" s="13" t="s">
        <v>113</v>
      </c>
      <c r="B9367" s="13" t="s">
        <v>112</v>
      </c>
      <c r="C9367" s="15">
        <v>45261</v>
      </c>
      <c r="D9367" s="15">
        <v>45291</v>
      </c>
      <c r="E9367" s="13" t="s">
        <v>390</v>
      </c>
      <c r="F9367" s="13" t="s">
        <v>410</v>
      </c>
      <c r="G9367" s="17">
        <v>1E-3</v>
      </c>
      <c r="H9367" s="13" t="s">
        <v>241</v>
      </c>
      <c r="I9367" s="13" t="s">
        <v>51</v>
      </c>
    </row>
    <row r="9368" spans="1:9" ht="21" customHeight="1">
      <c r="A9368" s="13" t="s">
        <v>113</v>
      </c>
      <c r="B9368" s="13" t="s">
        <v>112</v>
      </c>
      <c r="C9368" s="15">
        <v>45261</v>
      </c>
      <c r="D9368" s="15">
        <v>45291</v>
      </c>
      <c r="E9368" s="13" t="s">
        <v>390</v>
      </c>
      <c r="F9368" s="13" t="s">
        <v>401</v>
      </c>
      <c r="G9368" s="17">
        <v>1E-3</v>
      </c>
      <c r="H9368" s="13" t="s">
        <v>241</v>
      </c>
      <c r="I9368" s="13" t="s">
        <v>51</v>
      </c>
    </row>
    <row r="9369" spans="1:9" ht="21" customHeight="1">
      <c r="A9369" s="13" t="s">
        <v>113</v>
      </c>
      <c r="B9369" s="13" t="s">
        <v>112</v>
      </c>
      <c r="C9369" s="15">
        <v>45261</v>
      </c>
      <c r="D9369" s="15">
        <v>45291</v>
      </c>
      <c r="E9369" s="13" t="s">
        <v>390</v>
      </c>
      <c r="F9369" s="13" t="s">
        <v>412</v>
      </c>
      <c r="G9369" s="17">
        <v>1E-3</v>
      </c>
      <c r="H9369" s="13" t="s">
        <v>241</v>
      </c>
      <c r="I9369" s="13" t="s">
        <v>51</v>
      </c>
    </row>
    <row r="9370" spans="1:9" ht="21" customHeight="1">
      <c r="A9370" s="13" t="s">
        <v>113</v>
      </c>
      <c r="B9370" s="13" t="s">
        <v>112</v>
      </c>
      <c r="C9370" s="15">
        <v>45261</v>
      </c>
      <c r="D9370" s="15">
        <v>45291</v>
      </c>
      <c r="E9370" s="13" t="s">
        <v>390</v>
      </c>
      <c r="F9370" s="13" t="s">
        <v>153</v>
      </c>
      <c r="G9370" s="17">
        <v>1E-3</v>
      </c>
      <c r="H9370" s="13" t="s">
        <v>241</v>
      </c>
      <c r="I9370" s="13" t="s">
        <v>51</v>
      </c>
    </row>
    <row r="9371" spans="1:9" ht="21" customHeight="1">
      <c r="A9371" s="13" t="s">
        <v>113</v>
      </c>
      <c r="B9371" s="13" t="s">
        <v>112</v>
      </c>
      <c r="C9371" s="15">
        <v>45261</v>
      </c>
      <c r="D9371" s="15">
        <v>45291</v>
      </c>
      <c r="E9371" s="13" t="s">
        <v>390</v>
      </c>
      <c r="F9371" s="13" t="s">
        <v>411</v>
      </c>
      <c r="G9371" s="17">
        <v>0</v>
      </c>
      <c r="H9371" s="13" t="s">
        <v>241</v>
      </c>
      <c r="I9371" s="13" t="s">
        <v>51</v>
      </c>
    </row>
    <row r="9372" spans="1:9" ht="21" customHeight="1">
      <c r="A9372" s="13" t="s">
        <v>113</v>
      </c>
      <c r="B9372" s="13" t="s">
        <v>112</v>
      </c>
      <c r="C9372" s="15">
        <v>45261</v>
      </c>
      <c r="D9372" s="15">
        <v>45291</v>
      </c>
      <c r="E9372" s="13" t="s">
        <v>390</v>
      </c>
      <c r="F9372" s="13" t="s">
        <v>413</v>
      </c>
      <c r="G9372" s="17">
        <v>0</v>
      </c>
      <c r="H9372" s="13" t="s">
        <v>241</v>
      </c>
      <c r="I9372" s="13" t="s">
        <v>51</v>
      </c>
    </row>
    <row r="9373" spans="1:9" ht="21" customHeight="1">
      <c r="A9373" s="13" t="s">
        <v>113</v>
      </c>
      <c r="B9373" s="13" t="s">
        <v>112</v>
      </c>
      <c r="C9373" s="15">
        <v>45261</v>
      </c>
      <c r="D9373" s="15">
        <v>45291</v>
      </c>
      <c r="E9373" s="13" t="s">
        <v>293</v>
      </c>
      <c r="F9373" s="13" t="s">
        <v>300</v>
      </c>
      <c r="G9373" s="17">
        <v>5.0000000000000001E-3</v>
      </c>
      <c r="H9373" s="13" t="s">
        <v>241</v>
      </c>
      <c r="I9373" s="13" t="s">
        <v>51</v>
      </c>
    </row>
    <row r="9374" spans="1:9" ht="21" customHeight="1">
      <c r="A9374" s="13" t="s">
        <v>113</v>
      </c>
      <c r="B9374" s="13" t="s">
        <v>112</v>
      </c>
      <c r="C9374" s="15">
        <v>45261</v>
      </c>
      <c r="D9374" s="15">
        <v>45291</v>
      </c>
      <c r="E9374" s="13" t="s">
        <v>293</v>
      </c>
      <c r="F9374" s="13" t="s">
        <v>294</v>
      </c>
      <c r="G9374" s="17">
        <v>5.0000000000000001E-3</v>
      </c>
      <c r="H9374" s="13" t="s">
        <v>241</v>
      </c>
      <c r="I9374" s="13" t="s">
        <v>51</v>
      </c>
    </row>
    <row r="9375" spans="1:9" ht="21" customHeight="1">
      <c r="A9375" s="13" t="s">
        <v>113</v>
      </c>
      <c r="B9375" s="13" t="s">
        <v>112</v>
      </c>
      <c r="C9375" s="15">
        <v>45261</v>
      </c>
      <c r="D9375" s="15">
        <v>45291</v>
      </c>
      <c r="E9375" s="13" t="s">
        <v>293</v>
      </c>
      <c r="F9375" s="13" t="s">
        <v>304</v>
      </c>
      <c r="G9375" s="17">
        <v>4.0000000000000001E-3</v>
      </c>
      <c r="H9375" s="13" t="s">
        <v>241</v>
      </c>
      <c r="I9375" s="13" t="s">
        <v>51</v>
      </c>
    </row>
    <row r="9376" spans="1:9" ht="21" customHeight="1">
      <c r="A9376" s="13" t="s">
        <v>113</v>
      </c>
      <c r="B9376" s="13" t="s">
        <v>112</v>
      </c>
      <c r="C9376" s="15">
        <v>45261</v>
      </c>
      <c r="D9376" s="15">
        <v>45291</v>
      </c>
      <c r="E9376" s="13" t="s">
        <v>293</v>
      </c>
      <c r="F9376" s="13" t="s">
        <v>298</v>
      </c>
      <c r="G9376" s="17">
        <v>4.0000000000000001E-3</v>
      </c>
      <c r="H9376" s="13" t="s">
        <v>241</v>
      </c>
      <c r="I9376" s="13" t="s">
        <v>51</v>
      </c>
    </row>
    <row r="9377" spans="1:9" ht="21" customHeight="1">
      <c r="A9377" s="13" t="s">
        <v>113</v>
      </c>
      <c r="B9377" s="13" t="s">
        <v>112</v>
      </c>
      <c r="C9377" s="15">
        <v>45261</v>
      </c>
      <c r="D9377" s="15">
        <v>45291</v>
      </c>
      <c r="E9377" s="13" t="s">
        <v>293</v>
      </c>
      <c r="F9377" s="13" t="s">
        <v>296</v>
      </c>
      <c r="G9377" s="17">
        <v>3.0000000000000001E-3</v>
      </c>
      <c r="H9377" s="13" t="s">
        <v>241</v>
      </c>
      <c r="I9377" s="13" t="s">
        <v>51</v>
      </c>
    </row>
    <row r="9378" spans="1:9" ht="21" customHeight="1">
      <c r="A9378" s="13" t="s">
        <v>113</v>
      </c>
      <c r="B9378" s="13" t="s">
        <v>112</v>
      </c>
      <c r="C9378" s="15">
        <v>45261</v>
      </c>
      <c r="D9378" s="15">
        <v>45291</v>
      </c>
      <c r="E9378" s="13" t="s">
        <v>293</v>
      </c>
      <c r="F9378" s="13" t="s">
        <v>299</v>
      </c>
      <c r="G9378" s="17">
        <v>3.0000000000000001E-3</v>
      </c>
      <c r="H9378" s="13" t="s">
        <v>241</v>
      </c>
      <c r="I9378" s="13" t="s">
        <v>51</v>
      </c>
    </row>
    <row r="9379" spans="1:9" ht="21" customHeight="1">
      <c r="A9379" s="13" t="s">
        <v>113</v>
      </c>
      <c r="B9379" s="13" t="s">
        <v>112</v>
      </c>
      <c r="C9379" s="15">
        <v>45261</v>
      </c>
      <c r="D9379" s="15">
        <v>45291</v>
      </c>
      <c r="E9379" s="13" t="s">
        <v>293</v>
      </c>
      <c r="F9379" s="13" t="s">
        <v>309</v>
      </c>
      <c r="G9379" s="17">
        <v>3.0000000000000001E-3</v>
      </c>
      <c r="H9379" s="13" t="s">
        <v>241</v>
      </c>
      <c r="I9379" s="13" t="s">
        <v>51</v>
      </c>
    </row>
    <row r="9380" spans="1:9" ht="21" customHeight="1">
      <c r="A9380" s="13" t="s">
        <v>113</v>
      </c>
      <c r="B9380" s="13" t="s">
        <v>112</v>
      </c>
      <c r="C9380" s="15">
        <v>45261</v>
      </c>
      <c r="D9380" s="15">
        <v>45291</v>
      </c>
      <c r="E9380" s="13" t="s">
        <v>293</v>
      </c>
      <c r="F9380" s="13" t="s">
        <v>295</v>
      </c>
      <c r="G9380" s="17">
        <v>3.0000000000000001E-3</v>
      </c>
      <c r="H9380" s="13" t="s">
        <v>241</v>
      </c>
      <c r="I9380" s="13" t="s">
        <v>51</v>
      </c>
    </row>
    <row r="9381" spans="1:9" ht="21" customHeight="1">
      <c r="A9381" s="13" t="s">
        <v>113</v>
      </c>
      <c r="B9381" s="13" t="s">
        <v>112</v>
      </c>
      <c r="C9381" s="15">
        <v>45261</v>
      </c>
      <c r="D9381" s="15">
        <v>45291</v>
      </c>
      <c r="E9381" s="13" t="s">
        <v>293</v>
      </c>
      <c r="F9381" s="13" t="s">
        <v>320</v>
      </c>
      <c r="G9381" s="17">
        <v>3.0000000000000001E-3</v>
      </c>
      <c r="H9381" s="13" t="s">
        <v>241</v>
      </c>
      <c r="I9381" s="13" t="s">
        <v>51</v>
      </c>
    </row>
    <row r="9382" spans="1:9" ht="21" customHeight="1">
      <c r="A9382" s="13" t="s">
        <v>113</v>
      </c>
      <c r="B9382" s="13" t="s">
        <v>112</v>
      </c>
      <c r="C9382" s="15">
        <v>45261</v>
      </c>
      <c r="D9382" s="15">
        <v>45291</v>
      </c>
      <c r="E9382" s="13" t="s">
        <v>293</v>
      </c>
      <c r="F9382" s="13" t="s">
        <v>313</v>
      </c>
      <c r="G9382" s="17">
        <v>3.0000000000000001E-3</v>
      </c>
      <c r="H9382" s="13" t="s">
        <v>241</v>
      </c>
      <c r="I9382" s="13" t="s">
        <v>51</v>
      </c>
    </row>
    <row r="9383" spans="1:9" ht="21" customHeight="1">
      <c r="A9383" s="13" t="s">
        <v>113</v>
      </c>
      <c r="B9383" s="13" t="s">
        <v>112</v>
      </c>
      <c r="C9383" s="15">
        <v>45261</v>
      </c>
      <c r="D9383" s="15">
        <v>45291</v>
      </c>
      <c r="E9383" s="13" t="s">
        <v>293</v>
      </c>
      <c r="F9383" s="13" t="s">
        <v>316</v>
      </c>
      <c r="G9383" s="17">
        <v>3.0000000000000001E-3</v>
      </c>
      <c r="H9383" s="13" t="s">
        <v>241</v>
      </c>
      <c r="I9383" s="13" t="s">
        <v>51</v>
      </c>
    </row>
    <row r="9384" spans="1:9" ht="21" customHeight="1">
      <c r="A9384" s="13" t="s">
        <v>113</v>
      </c>
      <c r="B9384" s="13" t="s">
        <v>112</v>
      </c>
      <c r="C9384" s="15">
        <v>45261</v>
      </c>
      <c r="D9384" s="15">
        <v>45291</v>
      </c>
      <c r="E9384" s="13" t="s">
        <v>293</v>
      </c>
      <c r="F9384" s="13" t="s">
        <v>306</v>
      </c>
      <c r="G9384" s="17">
        <v>2E-3</v>
      </c>
      <c r="H9384" s="13" t="s">
        <v>241</v>
      </c>
      <c r="I9384" s="13" t="s">
        <v>51</v>
      </c>
    </row>
    <row r="9385" spans="1:9" ht="21" customHeight="1">
      <c r="A9385" s="13" t="s">
        <v>113</v>
      </c>
      <c r="B9385" s="13" t="s">
        <v>112</v>
      </c>
      <c r="C9385" s="15">
        <v>45261</v>
      </c>
      <c r="D9385" s="15">
        <v>45291</v>
      </c>
      <c r="E9385" s="13" t="s">
        <v>293</v>
      </c>
      <c r="F9385" s="13" t="s">
        <v>321</v>
      </c>
      <c r="G9385" s="17">
        <v>2E-3</v>
      </c>
      <c r="H9385" s="13" t="s">
        <v>241</v>
      </c>
      <c r="I9385" s="13" t="s">
        <v>51</v>
      </c>
    </row>
    <row r="9386" spans="1:9" ht="21" customHeight="1">
      <c r="A9386" s="13" t="s">
        <v>113</v>
      </c>
      <c r="B9386" s="13" t="s">
        <v>112</v>
      </c>
      <c r="C9386" s="15">
        <v>45261</v>
      </c>
      <c r="D9386" s="15">
        <v>45291</v>
      </c>
      <c r="E9386" s="13" t="s">
        <v>293</v>
      </c>
      <c r="F9386" s="13" t="s">
        <v>323</v>
      </c>
      <c r="G9386" s="17">
        <v>2E-3</v>
      </c>
      <c r="H9386" s="13" t="s">
        <v>241</v>
      </c>
      <c r="I9386" s="13" t="s">
        <v>51</v>
      </c>
    </row>
    <row r="9387" spans="1:9" ht="21" customHeight="1">
      <c r="A9387" s="13" t="s">
        <v>113</v>
      </c>
      <c r="B9387" s="13" t="s">
        <v>112</v>
      </c>
      <c r="C9387" s="15">
        <v>45261</v>
      </c>
      <c r="D9387" s="15">
        <v>45291</v>
      </c>
      <c r="E9387" s="13" t="s">
        <v>293</v>
      </c>
      <c r="F9387" s="13" t="s">
        <v>301</v>
      </c>
      <c r="G9387" s="17">
        <v>2E-3</v>
      </c>
      <c r="H9387" s="13" t="s">
        <v>241</v>
      </c>
      <c r="I9387" s="13" t="s">
        <v>51</v>
      </c>
    </row>
    <row r="9388" spans="1:9" ht="21" customHeight="1">
      <c r="A9388" s="13" t="s">
        <v>113</v>
      </c>
      <c r="B9388" s="13" t="s">
        <v>112</v>
      </c>
      <c r="C9388" s="15">
        <v>45261</v>
      </c>
      <c r="D9388" s="15">
        <v>45291</v>
      </c>
      <c r="E9388" s="13" t="s">
        <v>293</v>
      </c>
      <c r="F9388" s="13" t="s">
        <v>302</v>
      </c>
      <c r="G9388" s="17">
        <v>2E-3</v>
      </c>
      <c r="H9388" s="13" t="s">
        <v>241</v>
      </c>
      <c r="I9388" s="13" t="s">
        <v>51</v>
      </c>
    </row>
    <row r="9389" spans="1:9" ht="21" customHeight="1">
      <c r="A9389" s="13" t="s">
        <v>113</v>
      </c>
      <c r="B9389" s="13" t="s">
        <v>112</v>
      </c>
      <c r="C9389" s="15">
        <v>45261</v>
      </c>
      <c r="D9389" s="15">
        <v>45291</v>
      </c>
      <c r="E9389" s="13" t="s">
        <v>293</v>
      </c>
      <c r="F9389" s="13" t="s">
        <v>303</v>
      </c>
      <c r="G9389" s="17">
        <v>2E-3</v>
      </c>
      <c r="H9389" s="13" t="s">
        <v>241</v>
      </c>
      <c r="I9389" s="13" t="s">
        <v>51</v>
      </c>
    </row>
    <row r="9390" spans="1:9" ht="21" customHeight="1">
      <c r="A9390" s="13" t="s">
        <v>113</v>
      </c>
      <c r="B9390" s="13" t="s">
        <v>112</v>
      </c>
      <c r="C9390" s="15">
        <v>45261</v>
      </c>
      <c r="D9390" s="15">
        <v>45291</v>
      </c>
      <c r="E9390" s="13" t="s">
        <v>293</v>
      </c>
      <c r="F9390" s="13" t="s">
        <v>319</v>
      </c>
      <c r="G9390" s="17">
        <v>2E-3</v>
      </c>
      <c r="H9390" s="13" t="s">
        <v>241</v>
      </c>
      <c r="I9390" s="13" t="s">
        <v>51</v>
      </c>
    </row>
    <row r="9391" spans="1:9" ht="21" customHeight="1">
      <c r="A9391" s="13" t="s">
        <v>113</v>
      </c>
      <c r="B9391" s="13" t="s">
        <v>112</v>
      </c>
      <c r="C9391" s="15">
        <v>45261</v>
      </c>
      <c r="D9391" s="15">
        <v>45291</v>
      </c>
      <c r="E9391" s="13" t="s">
        <v>293</v>
      </c>
      <c r="F9391" s="13" t="s">
        <v>310</v>
      </c>
      <c r="G9391" s="17">
        <v>2E-3</v>
      </c>
      <c r="H9391" s="13" t="s">
        <v>241</v>
      </c>
      <c r="I9391" s="13" t="s">
        <v>51</v>
      </c>
    </row>
    <row r="9392" spans="1:9" ht="21" customHeight="1">
      <c r="A9392" s="13" t="s">
        <v>113</v>
      </c>
      <c r="B9392" s="13" t="s">
        <v>112</v>
      </c>
      <c r="C9392" s="15">
        <v>45261</v>
      </c>
      <c r="D9392" s="15">
        <v>45291</v>
      </c>
      <c r="E9392" s="13" t="s">
        <v>293</v>
      </c>
      <c r="F9392" s="13" t="s">
        <v>311</v>
      </c>
      <c r="G9392" s="17">
        <v>2E-3</v>
      </c>
      <c r="H9392" s="13" t="s">
        <v>241</v>
      </c>
      <c r="I9392" s="13" t="s">
        <v>51</v>
      </c>
    </row>
    <row r="9393" spans="1:9" ht="21" customHeight="1">
      <c r="A9393" s="13" t="s">
        <v>113</v>
      </c>
      <c r="B9393" s="13" t="s">
        <v>112</v>
      </c>
      <c r="C9393" s="15">
        <v>45261</v>
      </c>
      <c r="D9393" s="15">
        <v>45291</v>
      </c>
      <c r="E9393" s="13" t="s">
        <v>293</v>
      </c>
      <c r="F9393" s="13" t="s">
        <v>312</v>
      </c>
      <c r="G9393" s="17">
        <v>2E-3</v>
      </c>
      <c r="H9393" s="13" t="s">
        <v>241</v>
      </c>
      <c r="I9393" s="13" t="s">
        <v>51</v>
      </c>
    </row>
    <row r="9394" spans="1:9" ht="21" customHeight="1">
      <c r="A9394" s="13" t="s">
        <v>113</v>
      </c>
      <c r="B9394" s="13" t="s">
        <v>112</v>
      </c>
      <c r="C9394" s="15">
        <v>45261</v>
      </c>
      <c r="D9394" s="15">
        <v>45291</v>
      </c>
      <c r="E9394" s="13" t="s">
        <v>293</v>
      </c>
      <c r="F9394" s="13" t="s">
        <v>314</v>
      </c>
      <c r="G9394" s="17">
        <v>2E-3</v>
      </c>
      <c r="H9394" s="13" t="s">
        <v>241</v>
      </c>
      <c r="I9394" s="13" t="s">
        <v>51</v>
      </c>
    </row>
    <row r="9395" spans="1:9" ht="21" customHeight="1">
      <c r="A9395" s="13" t="s">
        <v>113</v>
      </c>
      <c r="B9395" s="13" t="s">
        <v>112</v>
      </c>
      <c r="C9395" s="15">
        <v>45261</v>
      </c>
      <c r="D9395" s="15">
        <v>45291</v>
      </c>
      <c r="E9395" s="13" t="s">
        <v>293</v>
      </c>
      <c r="F9395" s="13" t="s">
        <v>327</v>
      </c>
      <c r="G9395" s="17">
        <v>2E-3</v>
      </c>
      <c r="H9395" s="13" t="s">
        <v>241</v>
      </c>
      <c r="I9395" s="13" t="s">
        <v>51</v>
      </c>
    </row>
    <row r="9396" spans="1:9" ht="21" customHeight="1">
      <c r="A9396" s="13" t="s">
        <v>113</v>
      </c>
      <c r="B9396" s="13" t="s">
        <v>112</v>
      </c>
      <c r="C9396" s="15">
        <v>45261</v>
      </c>
      <c r="D9396" s="15">
        <v>45291</v>
      </c>
      <c r="E9396" s="13" t="s">
        <v>293</v>
      </c>
      <c r="F9396" s="13" t="s">
        <v>315</v>
      </c>
      <c r="G9396" s="17">
        <v>2E-3</v>
      </c>
      <c r="H9396" s="13" t="s">
        <v>241</v>
      </c>
      <c r="I9396" s="13" t="s">
        <v>51</v>
      </c>
    </row>
    <row r="9397" spans="1:9" ht="21" customHeight="1">
      <c r="A9397" s="13" t="s">
        <v>113</v>
      </c>
      <c r="B9397" s="13" t="s">
        <v>112</v>
      </c>
      <c r="C9397" s="15">
        <v>45261</v>
      </c>
      <c r="D9397" s="15">
        <v>45291</v>
      </c>
      <c r="E9397" s="13" t="s">
        <v>293</v>
      </c>
      <c r="F9397" s="13" t="s">
        <v>305</v>
      </c>
      <c r="G9397" s="17">
        <v>2E-3</v>
      </c>
      <c r="H9397" s="13" t="s">
        <v>241</v>
      </c>
      <c r="I9397" s="13" t="s">
        <v>51</v>
      </c>
    </row>
    <row r="9398" spans="1:9" ht="21" customHeight="1">
      <c r="A9398" s="13" t="s">
        <v>113</v>
      </c>
      <c r="B9398" s="13" t="s">
        <v>112</v>
      </c>
      <c r="C9398" s="15">
        <v>45261</v>
      </c>
      <c r="D9398" s="15">
        <v>45291</v>
      </c>
      <c r="E9398" s="13" t="s">
        <v>293</v>
      </c>
      <c r="F9398" s="13" t="s">
        <v>307</v>
      </c>
      <c r="G9398" s="17">
        <v>1E-3</v>
      </c>
      <c r="H9398" s="13" t="s">
        <v>241</v>
      </c>
      <c r="I9398" s="13" t="s">
        <v>51</v>
      </c>
    </row>
    <row r="9399" spans="1:9" ht="21" customHeight="1">
      <c r="A9399" s="13" t="s">
        <v>113</v>
      </c>
      <c r="B9399" s="13" t="s">
        <v>112</v>
      </c>
      <c r="C9399" s="15">
        <v>45261</v>
      </c>
      <c r="D9399" s="15">
        <v>45291</v>
      </c>
      <c r="E9399" s="13" t="s">
        <v>293</v>
      </c>
      <c r="F9399" s="13" t="s">
        <v>322</v>
      </c>
      <c r="G9399" s="17">
        <v>1E-3</v>
      </c>
      <c r="H9399" s="13" t="s">
        <v>241</v>
      </c>
      <c r="I9399" s="13" t="s">
        <v>51</v>
      </c>
    </row>
    <row r="9400" spans="1:9" ht="21" customHeight="1">
      <c r="A9400" s="13" t="s">
        <v>113</v>
      </c>
      <c r="B9400" s="13" t="s">
        <v>112</v>
      </c>
      <c r="C9400" s="15">
        <v>45261</v>
      </c>
      <c r="D9400" s="15">
        <v>45291</v>
      </c>
      <c r="E9400" s="13" t="s">
        <v>293</v>
      </c>
      <c r="F9400" s="13" t="s">
        <v>308</v>
      </c>
      <c r="G9400" s="17">
        <v>1E-3</v>
      </c>
      <c r="H9400" s="13" t="s">
        <v>241</v>
      </c>
      <c r="I9400" s="13" t="s">
        <v>51</v>
      </c>
    </row>
    <row r="9401" spans="1:9" ht="21" customHeight="1">
      <c r="A9401" s="13" t="s">
        <v>113</v>
      </c>
      <c r="B9401" s="13" t="s">
        <v>112</v>
      </c>
      <c r="C9401" s="15">
        <v>45261</v>
      </c>
      <c r="D9401" s="15">
        <v>45291</v>
      </c>
      <c r="E9401" s="13" t="s">
        <v>293</v>
      </c>
      <c r="F9401" s="13" t="s">
        <v>318</v>
      </c>
      <c r="G9401" s="17">
        <v>1E-3</v>
      </c>
      <c r="H9401" s="13" t="s">
        <v>241</v>
      </c>
      <c r="I9401" s="13" t="s">
        <v>51</v>
      </c>
    </row>
    <row r="9402" spans="1:9" ht="21" customHeight="1">
      <c r="A9402" s="13" t="s">
        <v>113</v>
      </c>
      <c r="B9402" s="13" t="s">
        <v>112</v>
      </c>
      <c r="C9402" s="15">
        <v>45261</v>
      </c>
      <c r="D9402" s="15">
        <v>45291</v>
      </c>
      <c r="E9402" s="13" t="s">
        <v>293</v>
      </c>
      <c r="F9402" s="13" t="s">
        <v>324</v>
      </c>
      <c r="G9402" s="17">
        <v>1E-3</v>
      </c>
      <c r="H9402" s="13" t="s">
        <v>241</v>
      </c>
      <c r="I9402" s="13" t="s">
        <v>51</v>
      </c>
    </row>
    <row r="9403" spans="1:9" ht="21" customHeight="1">
      <c r="A9403" s="13" t="s">
        <v>113</v>
      </c>
      <c r="B9403" s="13" t="s">
        <v>112</v>
      </c>
      <c r="C9403" s="15">
        <v>45261</v>
      </c>
      <c r="D9403" s="15">
        <v>45291</v>
      </c>
      <c r="E9403" s="13" t="s">
        <v>293</v>
      </c>
      <c r="F9403" s="13" t="s">
        <v>330</v>
      </c>
      <c r="G9403" s="17">
        <v>1E-3</v>
      </c>
      <c r="H9403" s="13" t="s">
        <v>241</v>
      </c>
      <c r="I9403" s="13" t="s">
        <v>51</v>
      </c>
    </row>
    <row r="9404" spans="1:9" ht="21" customHeight="1">
      <c r="A9404" s="13" t="s">
        <v>113</v>
      </c>
      <c r="B9404" s="13" t="s">
        <v>112</v>
      </c>
      <c r="C9404" s="15">
        <v>45261</v>
      </c>
      <c r="D9404" s="15">
        <v>45291</v>
      </c>
      <c r="E9404" s="13" t="s">
        <v>293</v>
      </c>
      <c r="F9404" s="13" t="s">
        <v>325</v>
      </c>
      <c r="G9404" s="17">
        <v>1E-3</v>
      </c>
      <c r="H9404" s="13" t="s">
        <v>241</v>
      </c>
      <c r="I9404" s="13" t="s">
        <v>51</v>
      </c>
    </row>
    <row r="9405" spans="1:9" ht="21" customHeight="1">
      <c r="A9405" s="13" t="s">
        <v>113</v>
      </c>
      <c r="B9405" s="13" t="s">
        <v>112</v>
      </c>
      <c r="C9405" s="15">
        <v>45261</v>
      </c>
      <c r="D9405" s="15">
        <v>45291</v>
      </c>
      <c r="E9405" s="13" t="s">
        <v>293</v>
      </c>
      <c r="F9405" s="13" t="s">
        <v>326</v>
      </c>
      <c r="G9405" s="17">
        <v>1E-3</v>
      </c>
      <c r="H9405" s="13" t="s">
        <v>241</v>
      </c>
      <c r="I9405" s="13" t="s">
        <v>51</v>
      </c>
    </row>
    <row r="9406" spans="1:9" ht="21" customHeight="1">
      <c r="A9406" s="13" t="s">
        <v>113</v>
      </c>
      <c r="B9406" s="13" t="s">
        <v>112</v>
      </c>
      <c r="C9406" s="15">
        <v>45261</v>
      </c>
      <c r="D9406" s="15">
        <v>45291</v>
      </c>
      <c r="E9406" s="13" t="s">
        <v>293</v>
      </c>
      <c r="F9406" s="13" t="s">
        <v>328</v>
      </c>
      <c r="G9406" s="17">
        <v>1E-3</v>
      </c>
      <c r="H9406" s="13" t="s">
        <v>241</v>
      </c>
      <c r="I9406" s="13" t="s">
        <v>51</v>
      </c>
    </row>
    <row r="9407" spans="1:9" ht="21" customHeight="1">
      <c r="A9407" s="13" t="s">
        <v>113</v>
      </c>
      <c r="B9407" s="13" t="s">
        <v>112</v>
      </c>
      <c r="C9407" s="15">
        <v>45261</v>
      </c>
      <c r="D9407" s="15">
        <v>45291</v>
      </c>
      <c r="E9407" s="13" t="s">
        <v>293</v>
      </c>
      <c r="F9407" s="13" t="s">
        <v>331</v>
      </c>
      <c r="G9407" s="17">
        <v>1E-3</v>
      </c>
      <c r="H9407" s="13" t="s">
        <v>241</v>
      </c>
      <c r="I9407" s="13" t="s">
        <v>51</v>
      </c>
    </row>
    <row r="9408" spans="1:9" ht="21" customHeight="1">
      <c r="A9408" s="13" t="s">
        <v>113</v>
      </c>
      <c r="B9408" s="13" t="s">
        <v>112</v>
      </c>
      <c r="C9408" s="15">
        <v>45261</v>
      </c>
      <c r="D9408" s="15">
        <v>45291</v>
      </c>
      <c r="E9408" s="13" t="s">
        <v>293</v>
      </c>
      <c r="F9408" s="13" t="s">
        <v>332</v>
      </c>
      <c r="G9408" s="17">
        <v>1E-3</v>
      </c>
      <c r="H9408" s="13" t="s">
        <v>241</v>
      </c>
      <c r="I9408" s="13" t="s">
        <v>51</v>
      </c>
    </row>
    <row r="9409" spans="1:9" ht="21" customHeight="1">
      <c r="A9409" s="13" t="s">
        <v>113</v>
      </c>
      <c r="B9409" s="13" t="s">
        <v>112</v>
      </c>
      <c r="C9409" s="15">
        <v>45261</v>
      </c>
      <c r="D9409" s="15">
        <v>45291</v>
      </c>
      <c r="E9409" s="13" t="s">
        <v>293</v>
      </c>
      <c r="F9409" s="13" t="s">
        <v>336</v>
      </c>
      <c r="G9409" s="17">
        <v>1E-3</v>
      </c>
      <c r="H9409" s="13" t="s">
        <v>241</v>
      </c>
      <c r="I9409" s="13" t="s">
        <v>51</v>
      </c>
    </row>
    <row r="9410" spans="1:9" ht="21" customHeight="1">
      <c r="A9410" s="13" t="s">
        <v>113</v>
      </c>
      <c r="B9410" s="13" t="s">
        <v>112</v>
      </c>
      <c r="C9410" s="15">
        <v>45261</v>
      </c>
      <c r="D9410" s="15">
        <v>45291</v>
      </c>
      <c r="E9410" s="13" t="s">
        <v>293</v>
      </c>
      <c r="F9410" s="13" t="s">
        <v>333</v>
      </c>
      <c r="G9410" s="17">
        <v>1E-3</v>
      </c>
      <c r="H9410" s="13" t="s">
        <v>241</v>
      </c>
      <c r="I9410" s="13" t="s">
        <v>51</v>
      </c>
    </row>
    <row r="9411" spans="1:9" ht="21" customHeight="1">
      <c r="A9411" s="13" t="s">
        <v>113</v>
      </c>
      <c r="B9411" s="13" t="s">
        <v>112</v>
      </c>
      <c r="C9411" s="15">
        <v>45261</v>
      </c>
      <c r="D9411" s="15">
        <v>45291</v>
      </c>
      <c r="E9411" s="13" t="s">
        <v>293</v>
      </c>
      <c r="F9411" s="13" t="s">
        <v>334</v>
      </c>
      <c r="G9411" s="17">
        <v>0</v>
      </c>
      <c r="H9411" s="13" t="s">
        <v>241</v>
      </c>
      <c r="I9411" s="13" t="s">
        <v>51</v>
      </c>
    </row>
    <row r="9412" spans="1:9" ht="21" customHeight="1">
      <c r="A9412" s="13" t="s">
        <v>113</v>
      </c>
      <c r="B9412" s="13" t="s">
        <v>112</v>
      </c>
      <c r="C9412" s="15">
        <v>45261</v>
      </c>
      <c r="D9412" s="15">
        <v>45291</v>
      </c>
      <c r="E9412" s="13" t="s">
        <v>293</v>
      </c>
      <c r="F9412" s="13" t="s">
        <v>335</v>
      </c>
      <c r="G9412" s="17">
        <v>0</v>
      </c>
      <c r="H9412" s="13" t="s">
        <v>241</v>
      </c>
      <c r="I9412" s="13" t="s">
        <v>51</v>
      </c>
    </row>
    <row r="9413" spans="1:9" ht="21" customHeight="1">
      <c r="A9413" s="13" t="s">
        <v>113</v>
      </c>
      <c r="B9413" s="13" t="s">
        <v>112</v>
      </c>
      <c r="C9413" s="15">
        <v>45261</v>
      </c>
      <c r="D9413" s="15">
        <v>45291</v>
      </c>
      <c r="E9413" s="13" t="s">
        <v>337</v>
      </c>
      <c r="F9413" s="13" t="s">
        <v>341</v>
      </c>
      <c r="G9413" s="17">
        <v>5.0000000000000001E-3</v>
      </c>
      <c r="H9413" s="13" t="s">
        <v>241</v>
      </c>
      <c r="I9413" s="13" t="s">
        <v>51</v>
      </c>
    </row>
    <row r="9414" spans="1:9" ht="21" customHeight="1">
      <c r="A9414" s="13" t="s">
        <v>113</v>
      </c>
      <c r="B9414" s="13" t="s">
        <v>112</v>
      </c>
      <c r="C9414" s="15">
        <v>45261</v>
      </c>
      <c r="D9414" s="15">
        <v>45291</v>
      </c>
      <c r="E9414" s="13" t="s">
        <v>337</v>
      </c>
      <c r="F9414" s="13" t="s">
        <v>342</v>
      </c>
      <c r="G9414" s="17">
        <v>5.0000000000000001E-3</v>
      </c>
      <c r="H9414" s="13" t="s">
        <v>241</v>
      </c>
      <c r="I9414" s="13" t="s">
        <v>51</v>
      </c>
    </row>
    <row r="9415" spans="1:9" ht="21" customHeight="1">
      <c r="A9415" s="13" t="s">
        <v>113</v>
      </c>
      <c r="B9415" s="13" t="s">
        <v>112</v>
      </c>
      <c r="C9415" s="15">
        <v>45261</v>
      </c>
      <c r="D9415" s="15">
        <v>45291</v>
      </c>
      <c r="E9415" s="13" t="s">
        <v>337</v>
      </c>
      <c r="F9415" s="13" t="s">
        <v>338</v>
      </c>
      <c r="G9415" s="17">
        <v>4.0000000000000001E-3</v>
      </c>
      <c r="H9415" s="13" t="s">
        <v>241</v>
      </c>
      <c r="I9415" s="13" t="s">
        <v>51</v>
      </c>
    </row>
    <row r="9416" spans="1:9" ht="21" customHeight="1">
      <c r="A9416" s="13" t="s">
        <v>113</v>
      </c>
      <c r="B9416" s="13" t="s">
        <v>112</v>
      </c>
      <c r="C9416" s="15">
        <v>45261</v>
      </c>
      <c r="D9416" s="15">
        <v>45291</v>
      </c>
      <c r="E9416" s="13" t="s">
        <v>337</v>
      </c>
      <c r="F9416" s="13" t="s">
        <v>347</v>
      </c>
      <c r="G9416" s="17">
        <v>4.0000000000000001E-3</v>
      </c>
      <c r="H9416" s="13" t="s">
        <v>241</v>
      </c>
      <c r="I9416" s="13" t="s">
        <v>51</v>
      </c>
    </row>
    <row r="9417" spans="1:9" ht="21" customHeight="1">
      <c r="A9417" s="13" t="s">
        <v>113</v>
      </c>
      <c r="B9417" s="13" t="s">
        <v>112</v>
      </c>
      <c r="C9417" s="15">
        <v>45261</v>
      </c>
      <c r="D9417" s="15">
        <v>45291</v>
      </c>
      <c r="E9417" s="13" t="s">
        <v>337</v>
      </c>
      <c r="F9417" s="13" t="s">
        <v>351</v>
      </c>
      <c r="G9417" s="17">
        <v>3.0000000000000001E-3</v>
      </c>
      <c r="H9417" s="13" t="s">
        <v>241</v>
      </c>
      <c r="I9417" s="13" t="s">
        <v>51</v>
      </c>
    </row>
    <row r="9418" spans="1:9" ht="21" customHeight="1">
      <c r="A9418" s="13" t="s">
        <v>113</v>
      </c>
      <c r="B9418" s="13" t="s">
        <v>112</v>
      </c>
      <c r="C9418" s="15">
        <v>45261</v>
      </c>
      <c r="D9418" s="15">
        <v>45291</v>
      </c>
      <c r="E9418" s="13" t="s">
        <v>337</v>
      </c>
      <c r="F9418" s="13" t="s">
        <v>352</v>
      </c>
      <c r="G9418" s="17">
        <v>3.0000000000000001E-3</v>
      </c>
      <c r="H9418" s="13" t="s">
        <v>241</v>
      </c>
      <c r="I9418" s="13" t="s">
        <v>51</v>
      </c>
    </row>
    <row r="9419" spans="1:9" ht="21" customHeight="1">
      <c r="A9419" s="13" t="s">
        <v>113</v>
      </c>
      <c r="B9419" s="13" t="s">
        <v>112</v>
      </c>
      <c r="C9419" s="15">
        <v>45261</v>
      </c>
      <c r="D9419" s="15">
        <v>45291</v>
      </c>
      <c r="E9419" s="13" t="s">
        <v>337</v>
      </c>
      <c r="F9419" s="13" t="s">
        <v>343</v>
      </c>
      <c r="G9419" s="17">
        <v>3.0000000000000001E-3</v>
      </c>
      <c r="H9419" s="13" t="s">
        <v>241</v>
      </c>
      <c r="I9419" s="13" t="s">
        <v>51</v>
      </c>
    </row>
    <row r="9420" spans="1:9" ht="21" customHeight="1">
      <c r="A9420" s="13" t="s">
        <v>113</v>
      </c>
      <c r="B9420" s="13" t="s">
        <v>112</v>
      </c>
      <c r="C9420" s="15">
        <v>45261</v>
      </c>
      <c r="D9420" s="15">
        <v>45291</v>
      </c>
      <c r="E9420" s="13" t="s">
        <v>337</v>
      </c>
      <c r="F9420" s="13" t="s">
        <v>353</v>
      </c>
      <c r="G9420" s="17">
        <v>3.0000000000000001E-3</v>
      </c>
      <c r="H9420" s="13" t="s">
        <v>241</v>
      </c>
      <c r="I9420" s="13" t="s">
        <v>51</v>
      </c>
    </row>
    <row r="9421" spans="1:9" ht="21" customHeight="1">
      <c r="A9421" s="13" t="s">
        <v>113</v>
      </c>
      <c r="B9421" s="13" t="s">
        <v>112</v>
      </c>
      <c r="C9421" s="15">
        <v>45261</v>
      </c>
      <c r="D9421" s="15">
        <v>45291</v>
      </c>
      <c r="E9421" s="13" t="s">
        <v>337</v>
      </c>
      <c r="F9421" s="13" t="s">
        <v>354</v>
      </c>
      <c r="G9421" s="17">
        <v>3.0000000000000001E-3</v>
      </c>
      <c r="H9421" s="13" t="s">
        <v>241</v>
      </c>
      <c r="I9421" s="13" t="s">
        <v>51</v>
      </c>
    </row>
    <row r="9422" spans="1:9" ht="21" customHeight="1">
      <c r="A9422" s="13" t="s">
        <v>113</v>
      </c>
      <c r="B9422" s="13" t="s">
        <v>112</v>
      </c>
      <c r="C9422" s="15">
        <v>45261</v>
      </c>
      <c r="D9422" s="15">
        <v>45291</v>
      </c>
      <c r="E9422" s="13" t="s">
        <v>337</v>
      </c>
      <c r="F9422" s="13" t="s">
        <v>339</v>
      </c>
      <c r="G9422" s="17">
        <v>3.0000000000000001E-3</v>
      </c>
      <c r="H9422" s="13" t="s">
        <v>241</v>
      </c>
      <c r="I9422" s="13" t="s">
        <v>51</v>
      </c>
    </row>
    <row r="9423" spans="1:9" ht="21" customHeight="1">
      <c r="A9423" s="13" t="s">
        <v>113</v>
      </c>
      <c r="B9423" s="13" t="s">
        <v>112</v>
      </c>
      <c r="C9423" s="15">
        <v>45261</v>
      </c>
      <c r="D9423" s="15">
        <v>45291</v>
      </c>
      <c r="E9423" s="13" t="s">
        <v>337</v>
      </c>
      <c r="F9423" s="13" t="s">
        <v>345</v>
      </c>
      <c r="G9423" s="17">
        <v>3.0000000000000001E-3</v>
      </c>
      <c r="H9423" s="13" t="s">
        <v>241</v>
      </c>
      <c r="I9423" s="13" t="s">
        <v>51</v>
      </c>
    </row>
    <row r="9424" spans="1:9" ht="21" customHeight="1">
      <c r="A9424" s="13" t="s">
        <v>113</v>
      </c>
      <c r="B9424" s="13" t="s">
        <v>112</v>
      </c>
      <c r="C9424" s="15">
        <v>45261</v>
      </c>
      <c r="D9424" s="15">
        <v>45291</v>
      </c>
      <c r="E9424" s="13" t="s">
        <v>337</v>
      </c>
      <c r="F9424" s="13" t="s">
        <v>348</v>
      </c>
      <c r="G9424" s="17">
        <v>3.0000000000000001E-3</v>
      </c>
      <c r="H9424" s="13" t="s">
        <v>241</v>
      </c>
      <c r="I9424" s="13" t="s">
        <v>51</v>
      </c>
    </row>
    <row r="9425" spans="1:9" ht="21" customHeight="1">
      <c r="A9425" s="13" t="s">
        <v>113</v>
      </c>
      <c r="B9425" s="13" t="s">
        <v>112</v>
      </c>
      <c r="C9425" s="15">
        <v>45261</v>
      </c>
      <c r="D9425" s="15">
        <v>45291</v>
      </c>
      <c r="E9425" s="13" t="s">
        <v>337</v>
      </c>
      <c r="F9425" s="13" t="s">
        <v>355</v>
      </c>
      <c r="G9425" s="17">
        <v>2E-3</v>
      </c>
      <c r="H9425" s="13" t="s">
        <v>241</v>
      </c>
      <c r="I9425" s="13" t="s">
        <v>51</v>
      </c>
    </row>
    <row r="9426" spans="1:9" ht="21" customHeight="1">
      <c r="A9426" s="13" t="s">
        <v>113</v>
      </c>
      <c r="B9426" s="13" t="s">
        <v>112</v>
      </c>
      <c r="C9426" s="15">
        <v>45261</v>
      </c>
      <c r="D9426" s="15">
        <v>45291</v>
      </c>
      <c r="E9426" s="13" t="s">
        <v>337</v>
      </c>
      <c r="F9426" s="13" t="s">
        <v>356</v>
      </c>
      <c r="G9426" s="17">
        <v>2E-3</v>
      </c>
      <c r="H9426" s="13" t="s">
        <v>241</v>
      </c>
      <c r="I9426" s="13" t="s">
        <v>51</v>
      </c>
    </row>
    <row r="9427" spans="1:9" ht="21" customHeight="1">
      <c r="A9427" s="13" t="s">
        <v>113</v>
      </c>
      <c r="B9427" s="13" t="s">
        <v>112</v>
      </c>
      <c r="C9427" s="15">
        <v>45261</v>
      </c>
      <c r="D9427" s="15">
        <v>45291</v>
      </c>
      <c r="E9427" s="13" t="s">
        <v>337</v>
      </c>
      <c r="F9427" s="13" t="s">
        <v>349</v>
      </c>
      <c r="G9427" s="17">
        <v>2E-3</v>
      </c>
      <c r="H9427" s="13" t="s">
        <v>241</v>
      </c>
      <c r="I9427" s="13" t="s">
        <v>51</v>
      </c>
    </row>
    <row r="9428" spans="1:9" ht="21" customHeight="1">
      <c r="A9428" s="13" t="s">
        <v>113</v>
      </c>
      <c r="B9428" s="13" t="s">
        <v>112</v>
      </c>
      <c r="C9428" s="15">
        <v>45261</v>
      </c>
      <c r="D9428" s="15">
        <v>45291</v>
      </c>
      <c r="E9428" s="13" t="s">
        <v>337</v>
      </c>
      <c r="F9428" s="13" t="s">
        <v>350</v>
      </c>
      <c r="G9428" s="17">
        <v>2E-3</v>
      </c>
      <c r="H9428" s="13" t="s">
        <v>241</v>
      </c>
      <c r="I9428" s="13" t="s">
        <v>51</v>
      </c>
    </row>
    <row r="9429" spans="1:9" ht="21" customHeight="1">
      <c r="A9429" s="13" t="s">
        <v>113</v>
      </c>
      <c r="B9429" s="13" t="s">
        <v>112</v>
      </c>
      <c r="C9429" s="15">
        <v>45261</v>
      </c>
      <c r="D9429" s="15">
        <v>45291</v>
      </c>
      <c r="E9429" s="13" t="s">
        <v>337</v>
      </c>
      <c r="F9429" s="13" t="s">
        <v>357</v>
      </c>
      <c r="G9429" s="17">
        <v>2E-3</v>
      </c>
      <c r="H9429" s="13" t="s">
        <v>241</v>
      </c>
      <c r="I9429" s="13" t="s">
        <v>51</v>
      </c>
    </row>
    <row r="9430" spans="1:9" ht="21" customHeight="1">
      <c r="A9430" s="13" t="s">
        <v>113</v>
      </c>
      <c r="B9430" s="13" t="s">
        <v>112</v>
      </c>
      <c r="C9430" s="15">
        <v>45261</v>
      </c>
      <c r="D9430" s="15">
        <v>45291</v>
      </c>
      <c r="E9430" s="13" t="s">
        <v>337</v>
      </c>
      <c r="F9430" s="13" t="s">
        <v>359</v>
      </c>
      <c r="G9430" s="17">
        <v>2E-3</v>
      </c>
      <c r="H9430" s="13" t="s">
        <v>241</v>
      </c>
      <c r="I9430" s="13" t="s">
        <v>51</v>
      </c>
    </row>
    <row r="9431" spans="1:9" ht="21" customHeight="1">
      <c r="A9431" s="13" t="s">
        <v>113</v>
      </c>
      <c r="B9431" s="13" t="s">
        <v>112</v>
      </c>
      <c r="C9431" s="15">
        <v>45261</v>
      </c>
      <c r="D9431" s="15">
        <v>45291</v>
      </c>
      <c r="E9431" s="13" t="s">
        <v>337</v>
      </c>
      <c r="F9431" s="13" t="s">
        <v>344</v>
      </c>
      <c r="G9431" s="17">
        <v>2E-3</v>
      </c>
      <c r="H9431" s="13" t="s">
        <v>241</v>
      </c>
      <c r="I9431" s="13" t="s">
        <v>51</v>
      </c>
    </row>
    <row r="9432" spans="1:9" ht="21" customHeight="1">
      <c r="A9432" s="13" t="s">
        <v>113</v>
      </c>
      <c r="B9432" s="13" t="s">
        <v>112</v>
      </c>
      <c r="C9432" s="15">
        <v>45261</v>
      </c>
      <c r="D9432" s="15">
        <v>45291</v>
      </c>
      <c r="E9432" s="13" t="s">
        <v>337</v>
      </c>
      <c r="F9432" s="13" t="s">
        <v>340</v>
      </c>
      <c r="G9432" s="17">
        <v>2E-3</v>
      </c>
      <c r="H9432" s="13" t="s">
        <v>241</v>
      </c>
      <c r="I9432" s="13" t="s">
        <v>51</v>
      </c>
    </row>
    <row r="9433" spans="1:9" ht="21" customHeight="1">
      <c r="A9433" s="13" t="s">
        <v>113</v>
      </c>
      <c r="B9433" s="13" t="s">
        <v>112</v>
      </c>
      <c r="C9433" s="15">
        <v>45261</v>
      </c>
      <c r="D9433" s="15">
        <v>45291</v>
      </c>
      <c r="E9433" s="13" t="s">
        <v>337</v>
      </c>
      <c r="F9433" s="13" t="s">
        <v>346</v>
      </c>
      <c r="G9433" s="17">
        <v>2E-3</v>
      </c>
      <c r="H9433" s="13" t="s">
        <v>241</v>
      </c>
      <c r="I9433" s="13" t="s">
        <v>51</v>
      </c>
    </row>
    <row r="9434" spans="1:9" ht="21" customHeight="1">
      <c r="A9434" s="13" t="s">
        <v>113</v>
      </c>
      <c r="B9434" s="13" t="s">
        <v>112</v>
      </c>
      <c r="C9434" s="15">
        <v>45261</v>
      </c>
      <c r="D9434" s="15">
        <v>45291</v>
      </c>
      <c r="E9434" s="13" t="s">
        <v>337</v>
      </c>
      <c r="F9434" s="13" t="s">
        <v>361</v>
      </c>
      <c r="G9434" s="17">
        <v>1E-3</v>
      </c>
      <c r="H9434" s="13" t="s">
        <v>241</v>
      </c>
      <c r="I9434" s="13" t="s">
        <v>51</v>
      </c>
    </row>
    <row r="9435" spans="1:9" ht="21" customHeight="1">
      <c r="A9435" s="13" t="s">
        <v>113</v>
      </c>
      <c r="B9435" s="13" t="s">
        <v>112</v>
      </c>
      <c r="C9435" s="15">
        <v>45261</v>
      </c>
      <c r="D9435" s="15">
        <v>45291</v>
      </c>
      <c r="E9435" s="13" t="s">
        <v>337</v>
      </c>
      <c r="F9435" s="13" t="s">
        <v>362</v>
      </c>
      <c r="G9435" s="17">
        <v>1E-3</v>
      </c>
      <c r="H9435" s="13" t="s">
        <v>241</v>
      </c>
      <c r="I9435" s="13" t="s">
        <v>51</v>
      </c>
    </row>
    <row r="9436" spans="1:9" ht="21" customHeight="1">
      <c r="A9436" s="13" t="s">
        <v>113</v>
      </c>
      <c r="B9436" s="13" t="s">
        <v>112</v>
      </c>
      <c r="C9436" s="15">
        <v>45261</v>
      </c>
      <c r="D9436" s="15">
        <v>45291</v>
      </c>
      <c r="E9436" s="13" t="s">
        <v>337</v>
      </c>
      <c r="F9436" s="13" t="s">
        <v>358</v>
      </c>
      <c r="G9436" s="17">
        <v>1E-3</v>
      </c>
      <c r="H9436" s="13" t="s">
        <v>241</v>
      </c>
      <c r="I9436" s="13" t="s">
        <v>51</v>
      </c>
    </row>
    <row r="9437" spans="1:9" ht="21" customHeight="1">
      <c r="A9437" s="13" t="s">
        <v>113</v>
      </c>
      <c r="B9437" s="13" t="s">
        <v>112</v>
      </c>
      <c r="C9437" s="15">
        <v>45261</v>
      </c>
      <c r="D9437" s="15">
        <v>45291</v>
      </c>
      <c r="E9437" s="13" t="s">
        <v>337</v>
      </c>
      <c r="F9437" s="13" t="s">
        <v>360</v>
      </c>
      <c r="G9437" s="17">
        <v>1E-3</v>
      </c>
      <c r="H9437" s="13" t="s">
        <v>241</v>
      </c>
      <c r="I9437" s="13" t="s">
        <v>51</v>
      </c>
    </row>
    <row r="9438" spans="1:9" ht="21" customHeight="1">
      <c r="A9438" s="13" t="s">
        <v>113</v>
      </c>
      <c r="B9438" s="13" t="s">
        <v>112</v>
      </c>
      <c r="C9438" s="15">
        <v>45261</v>
      </c>
      <c r="D9438" s="15">
        <v>45291</v>
      </c>
      <c r="E9438" s="13" t="s">
        <v>490</v>
      </c>
      <c r="F9438" s="13" t="s">
        <v>492</v>
      </c>
      <c r="G9438" s="17">
        <v>0.01</v>
      </c>
      <c r="H9438" s="13" t="s">
        <v>241</v>
      </c>
      <c r="I9438" s="13" t="s">
        <v>51</v>
      </c>
    </row>
    <row r="9439" spans="1:9" ht="21" customHeight="1">
      <c r="A9439" s="13" t="s">
        <v>113</v>
      </c>
      <c r="B9439" s="13" t="s">
        <v>112</v>
      </c>
      <c r="C9439" s="15">
        <v>45261</v>
      </c>
      <c r="D9439" s="15">
        <v>45291</v>
      </c>
      <c r="E9439" s="13" t="s">
        <v>490</v>
      </c>
      <c r="F9439" s="13" t="s">
        <v>392</v>
      </c>
      <c r="G9439" s="17">
        <v>6.9999999999999993E-3</v>
      </c>
      <c r="H9439" s="13" t="s">
        <v>241</v>
      </c>
      <c r="I9439" s="13" t="s">
        <v>51</v>
      </c>
    </row>
    <row r="9440" spans="1:9" ht="21" customHeight="1">
      <c r="A9440" s="13" t="s">
        <v>113</v>
      </c>
      <c r="B9440" s="13" t="s">
        <v>112</v>
      </c>
      <c r="C9440" s="15">
        <v>45261</v>
      </c>
      <c r="D9440" s="15">
        <v>45291</v>
      </c>
      <c r="E9440" s="13" t="s">
        <v>490</v>
      </c>
      <c r="F9440" s="13" t="s">
        <v>491</v>
      </c>
      <c r="G9440" s="17">
        <v>6.9999999999999993E-3</v>
      </c>
      <c r="H9440" s="13" t="s">
        <v>241</v>
      </c>
      <c r="I9440" s="13" t="s">
        <v>51</v>
      </c>
    </row>
    <row r="9441" spans="1:9" ht="21" customHeight="1">
      <c r="A9441" s="13" t="s">
        <v>113</v>
      </c>
      <c r="B9441" s="13" t="s">
        <v>112</v>
      </c>
      <c r="C9441" s="15">
        <v>45261</v>
      </c>
      <c r="D9441" s="15">
        <v>45291</v>
      </c>
      <c r="E9441" s="13" t="s">
        <v>490</v>
      </c>
      <c r="F9441" s="13" t="s">
        <v>493</v>
      </c>
      <c r="G9441" s="17">
        <v>6.9999999999999993E-3</v>
      </c>
      <c r="H9441" s="13" t="s">
        <v>241</v>
      </c>
      <c r="I9441" s="13" t="s">
        <v>51</v>
      </c>
    </row>
    <row r="9442" spans="1:9" ht="21" customHeight="1">
      <c r="A9442" s="13" t="s">
        <v>113</v>
      </c>
      <c r="B9442" s="13" t="s">
        <v>112</v>
      </c>
      <c r="C9442" s="15">
        <v>45261</v>
      </c>
      <c r="D9442" s="15">
        <v>45291</v>
      </c>
      <c r="E9442" s="13" t="s">
        <v>490</v>
      </c>
      <c r="F9442" s="13" t="s">
        <v>366</v>
      </c>
      <c r="G9442" s="17">
        <v>6.0000000000000001E-3</v>
      </c>
      <c r="H9442" s="13" t="s">
        <v>241</v>
      </c>
      <c r="I9442" s="13" t="s">
        <v>51</v>
      </c>
    </row>
    <row r="9443" spans="1:9" ht="21" customHeight="1">
      <c r="A9443" s="13" t="s">
        <v>113</v>
      </c>
      <c r="B9443" s="13" t="s">
        <v>112</v>
      </c>
      <c r="C9443" s="15">
        <v>45261</v>
      </c>
      <c r="D9443" s="15">
        <v>45291</v>
      </c>
      <c r="E9443" s="13" t="s">
        <v>490</v>
      </c>
      <c r="F9443" s="13" t="s">
        <v>364</v>
      </c>
      <c r="G9443" s="17">
        <v>2E-3</v>
      </c>
      <c r="H9443" s="13" t="s">
        <v>241</v>
      </c>
      <c r="I9443" s="13" t="s">
        <v>51</v>
      </c>
    </row>
    <row r="9444" spans="1:9" ht="21" customHeight="1">
      <c r="A9444" s="13" t="s">
        <v>113</v>
      </c>
      <c r="B9444" s="13" t="s">
        <v>112</v>
      </c>
      <c r="C9444" s="15">
        <v>45261</v>
      </c>
      <c r="D9444" s="15">
        <v>45291</v>
      </c>
      <c r="E9444" s="13" t="s">
        <v>490</v>
      </c>
      <c r="F9444" s="13" t="s">
        <v>395</v>
      </c>
      <c r="G9444" s="17">
        <v>2E-3</v>
      </c>
      <c r="H9444" s="13" t="s">
        <v>241</v>
      </c>
      <c r="I9444" s="13" t="s">
        <v>51</v>
      </c>
    </row>
    <row r="9445" spans="1:9" ht="21" customHeight="1">
      <c r="A9445" s="13" t="s">
        <v>113</v>
      </c>
      <c r="B9445" s="13" t="s">
        <v>112</v>
      </c>
      <c r="C9445" s="15">
        <v>45261</v>
      </c>
      <c r="D9445" s="15">
        <v>45291</v>
      </c>
      <c r="E9445" s="13" t="s">
        <v>490</v>
      </c>
      <c r="F9445" s="13" t="s">
        <v>362</v>
      </c>
      <c r="G9445" s="17">
        <v>1E-3</v>
      </c>
      <c r="H9445" s="13" t="s">
        <v>241</v>
      </c>
      <c r="I9445" s="13" t="s">
        <v>51</v>
      </c>
    </row>
    <row r="9446" spans="1:9" ht="21" customHeight="1">
      <c r="A9446" s="13" t="s">
        <v>113</v>
      </c>
      <c r="B9446" s="13" t="s">
        <v>112</v>
      </c>
      <c r="C9446" s="15">
        <v>45261</v>
      </c>
      <c r="D9446" s="15">
        <v>45291</v>
      </c>
      <c r="E9446" s="13" t="s">
        <v>490</v>
      </c>
      <c r="F9446" s="13" t="s">
        <v>86</v>
      </c>
      <c r="G9446" s="17">
        <v>0</v>
      </c>
      <c r="H9446" s="13" t="s">
        <v>241</v>
      </c>
      <c r="I9446" s="13" t="s">
        <v>51</v>
      </c>
    </row>
    <row r="9447" spans="1:9" ht="21" customHeight="1">
      <c r="A9447" s="13" t="s">
        <v>113</v>
      </c>
      <c r="B9447" s="13" t="s">
        <v>112</v>
      </c>
      <c r="C9447" s="15">
        <v>45261</v>
      </c>
      <c r="D9447" s="15">
        <v>45291</v>
      </c>
      <c r="E9447" s="13" t="s">
        <v>88</v>
      </c>
      <c r="F9447" s="13" t="s">
        <v>451</v>
      </c>
      <c r="G9447" s="17">
        <v>5.0000000000000001E-3</v>
      </c>
      <c r="H9447" s="13" t="s">
        <v>241</v>
      </c>
      <c r="I9447" s="13" t="s">
        <v>51</v>
      </c>
    </row>
    <row r="9448" spans="1:9" ht="21" customHeight="1">
      <c r="A9448" s="13" t="s">
        <v>113</v>
      </c>
      <c r="B9448" s="13" t="s">
        <v>112</v>
      </c>
      <c r="C9448" s="15">
        <v>45261</v>
      </c>
      <c r="D9448" s="15">
        <v>45291</v>
      </c>
      <c r="E9448" s="13" t="s">
        <v>88</v>
      </c>
      <c r="F9448" s="13" t="s">
        <v>458</v>
      </c>
      <c r="G9448" s="17">
        <v>5.0000000000000001E-3</v>
      </c>
      <c r="H9448" s="13" t="s">
        <v>241</v>
      </c>
      <c r="I9448" s="13" t="s">
        <v>51</v>
      </c>
    </row>
    <row r="9449" spans="1:9" ht="21" customHeight="1">
      <c r="A9449" s="13" t="s">
        <v>113</v>
      </c>
      <c r="B9449" s="13" t="s">
        <v>112</v>
      </c>
      <c r="C9449" s="15">
        <v>45261</v>
      </c>
      <c r="D9449" s="15">
        <v>45291</v>
      </c>
      <c r="E9449" s="13" t="s">
        <v>88</v>
      </c>
      <c r="F9449" s="13" t="s">
        <v>453</v>
      </c>
      <c r="G9449" s="17">
        <v>3.0000000000000001E-3</v>
      </c>
      <c r="H9449" s="13" t="s">
        <v>241</v>
      </c>
      <c r="I9449" s="13" t="s">
        <v>51</v>
      </c>
    </row>
    <row r="9450" spans="1:9" ht="21" customHeight="1">
      <c r="A9450" s="13" t="s">
        <v>113</v>
      </c>
      <c r="B9450" s="13" t="s">
        <v>112</v>
      </c>
      <c r="C9450" s="15">
        <v>45261</v>
      </c>
      <c r="D9450" s="15">
        <v>45291</v>
      </c>
      <c r="E9450" s="13" t="s">
        <v>88</v>
      </c>
      <c r="F9450" s="13" t="s">
        <v>454</v>
      </c>
      <c r="G9450" s="17">
        <v>3.0000000000000001E-3</v>
      </c>
      <c r="H9450" s="13" t="s">
        <v>241</v>
      </c>
      <c r="I9450" s="13" t="s">
        <v>51</v>
      </c>
    </row>
    <row r="9451" spans="1:9" ht="21" customHeight="1">
      <c r="A9451" s="13" t="s">
        <v>113</v>
      </c>
      <c r="B9451" s="13" t="s">
        <v>112</v>
      </c>
      <c r="C9451" s="15">
        <v>45261</v>
      </c>
      <c r="D9451" s="15">
        <v>45291</v>
      </c>
      <c r="E9451" s="13" t="s">
        <v>88</v>
      </c>
      <c r="F9451" s="13" t="s">
        <v>452</v>
      </c>
      <c r="G9451" s="17">
        <v>2E-3</v>
      </c>
      <c r="H9451" s="13" t="s">
        <v>241</v>
      </c>
      <c r="I9451" s="13" t="s">
        <v>51</v>
      </c>
    </row>
    <row r="9452" spans="1:9" ht="21" customHeight="1">
      <c r="A9452" s="13" t="s">
        <v>113</v>
      </c>
      <c r="B9452" s="13" t="s">
        <v>112</v>
      </c>
      <c r="C9452" s="15">
        <v>45261</v>
      </c>
      <c r="D9452" s="15">
        <v>45291</v>
      </c>
      <c r="E9452" s="13" t="s">
        <v>88</v>
      </c>
      <c r="F9452" s="13" t="s">
        <v>455</v>
      </c>
      <c r="G9452" s="17">
        <v>2E-3</v>
      </c>
      <c r="H9452" s="13" t="s">
        <v>241</v>
      </c>
      <c r="I9452" s="13" t="s">
        <v>51</v>
      </c>
    </row>
    <row r="9453" spans="1:9" ht="21" customHeight="1">
      <c r="A9453" s="13" t="s">
        <v>113</v>
      </c>
      <c r="B9453" s="13" t="s">
        <v>112</v>
      </c>
      <c r="C9453" s="15">
        <v>45261</v>
      </c>
      <c r="D9453" s="15">
        <v>45291</v>
      </c>
      <c r="E9453" s="13" t="s">
        <v>88</v>
      </c>
      <c r="F9453" s="13" t="s">
        <v>456</v>
      </c>
      <c r="G9453" s="17">
        <v>2E-3</v>
      </c>
      <c r="H9453" s="13" t="s">
        <v>241</v>
      </c>
      <c r="I9453" s="13" t="s">
        <v>51</v>
      </c>
    </row>
    <row r="9454" spans="1:9" ht="21" customHeight="1">
      <c r="A9454" s="13" t="s">
        <v>113</v>
      </c>
      <c r="B9454" s="13" t="s">
        <v>112</v>
      </c>
      <c r="C9454" s="15">
        <v>45261</v>
      </c>
      <c r="D9454" s="15">
        <v>45291</v>
      </c>
      <c r="E9454" s="13" t="s">
        <v>88</v>
      </c>
      <c r="F9454" s="13" t="s">
        <v>459</v>
      </c>
      <c r="G9454" s="17">
        <v>2E-3</v>
      </c>
      <c r="H9454" s="13" t="s">
        <v>241</v>
      </c>
      <c r="I9454" s="13" t="s">
        <v>51</v>
      </c>
    </row>
    <row r="9455" spans="1:9" ht="21" customHeight="1">
      <c r="A9455" s="13" t="s">
        <v>113</v>
      </c>
      <c r="B9455" s="13" t="s">
        <v>112</v>
      </c>
      <c r="C9455" s="15">
        <v>45261</v>
      </c>
      <c r="D9455" s="15">
        <v>45291</v>
      </c>
      <c r="E9455" s="13" t="s">
        <v>88</v>
      </c>
      <c r="F9455" s="13" t="s">
        <v>469</v>
      </c>
      <c r="G9455" s="17">
        <v>2E-3</v>
      </c>
      <c r="H9455" s="13" t="s">
        <v>241</v>
      </c>
      <c r="I9455" s="13" t="s">
        <v>51</v>
      </c>
    </row>
    <row r="9456" spans="1:9" ht="21" customHeight="1">
      <c r="A9456" s="13" t="s">
        <v>113</v>
      </c>
      <c r="B9456" s="13" t="s">
        <v>112</v>
      </c>
      <c r="C9456" s="15">
        <v>45261</v>
      </c>
      <c r="D9456" s="15">
        <v>45291</v>
      </c>
      <c r="E9456" s="13" t="s">
        <v>88</v>
      </c>
      <c r="F9456" s="13" t="s">
        <v>460</v>
      </c>
      <c r="G9456" s="17">
        <v>1E-3</v>
      </c>
      <c r="H9456" s="13" t="s">
        <v>241</v>
      </c>
      <c r="I9456" s="13" t="s">
        <v>51</v>
      </c>
    </row>
    <row r="9457" spans="1:9" ht="21" customHeight="1">
      <c r="A9457" s="13" t="s">
        <v>113</v>
      </c>
      <c r="B9457" s="13" t="s">
        <v>112</v>
      </c>
      <c r="C9457" s="15">
        <v>45261</v>
      </c>
      <c r="D9457" s="15">
        <v>45291</v>
      </c>
      <c r="E9457" s="13" t="s">
        <v>88</v>
      </c>
      <c r="F9457" s="13" t="s">
        <v>457</v>
      </c>
      <c r="G9457" s="17">
        <v>1E-3</v>
      </c>
      <c r="H9457" s="13" t="s">
        <v>241</v>
      </c>
      <c r="I9457" s="13" t="s">
        <v>51</v>
      </c>
    </row>
    <row r="9458" spans="1:9" ht="21" customHeight="1">
      <c r="A9458" s="13" t="s">
        <v>113</v>
      </c>
      <c r="B9458" s="13" t="s">
        <v>112</v>
      </c>
      <c r="C9458" s="15">
        <v>45261</v>
      </c>
      <c r="D9458" s="15">
        <v>45291</v>
      </c>
      <c r="E9458" s="13" t="s">
        <v>88</v>
      </c>
      <c r="F9458" s="13" t="s">
        <v>461</v>
      </c>
      <c r="G9458" s="17">
        <v>1E-3</v>
      </c>
      <c r="H9458" s="13" t="s">
        <v>241</v>
      </c>
      <c r="I9458" s="13" t="s">
        <v>51</v>
      </c>
    </row>
    <row r="9459" spans="1:9" ht="21" customHeight="1">
      <c r="A9459" s="13" t="s">
        <v>113</v>
      </c>
      <c r="B9459" s="13" t="s">
        <v>112</v>
      </c>
      <c r="C9459" s="15">
        <v>45261</v>
      </c>
      <c r="D9459" s="15">
        <v>45291</v>
      </c>
      <c r="E9459" s="13" t="s">
        <v>88</v>
      </c>
      <c r="F9459" s="13" t="s">
        <v>462</v>
      </c>
      <c r="G9459" s="17">
        <v>1E-3</v>
      </c>
      <c r="H9459" s="13" t="s">
        <v>241</v>
      </c>
      <c r="I9459" s="13" t="s">
        <v>51</v>
      </c>
    </row>
    <row r="9460" spans="1:9" ht="21" customHeight="1">
      <c r="A9460" s="13" t="s">
        <v>113</v>
      </c>
      <c r="B9460" s="13" t="s">
        <v>112</v>
      </c>
      <c r="C9460" s="15">
        <v>45261</v>
      </c>
      <c r="D9460" s="15">
        <v>45291</v>
      </c>
      <c r="E9460" s="13" t="s">
        <v>88</v>
      </c>
      <c r="F9460" s="13" t="s">
        <v>466</v>
      </c>
      <c r="G9460" s="17">
        <v>1E-3</v>
      </c>
      <c r="H9460" s="13" t="s">
        <v>241</v>
      </c>
      <c r="I9460" s="13" t="s">
        <v>51</v>
      </c>
    </row>
    <row r="9461" spans="1:9" ht="21" customHeight="1">
      <c r="A9461" s="13" t="s">
        <v>113</v>
      </c>
      <c r="B9461" s="13" t="s">
        <v>112</v>
      </c>
      <c r="C9461" s="15">
        <v>45261</v>
      </c>
      <c r="D9461" s="15">
        <v>45291</v>
      </c>
      <c r="E9461" s="13" t="s">
        <v>88</v>
      </c>
      <c r="F9461" s="13" t="s">
        <v>467</v>
      </c>
      <c r="G9461" s="17">
        <v>1E-3</v>
      </c>
      <c r="H9461" s="13" t="s">
        <v>241</v>
      </c>
      <c r="I9461" s="13" t="s">
        <v>51</v>
      </c>
    </row>
    <row r="9462" spans="1:9" ht="21" customHeight="1">
      <c r="A9462" s="13" t="s">
        <v>113</v>
      </c>
      <c r="B9462" s="13" t="s">
        <v>112</v>
      </c>
      <c r="C9462" s="15">
        <v>45261</v>
      </c>
      <c r="D9462" s="15">
        <v>45291</v>
      </c>
      <c r="E9462" s="13" t="s">
        <v>88</v>
      </c>
      <c r="F9462" s="13" t="s">
        <v>468</v>
      </c>
      <c r="G9462" s="17">
        <v>1E-3</v>
      </c>
      <c r="H9462" s="13" t="s">
        <v>241</v>
      </c>
      <c r="I9462" s="13" t="s">
        <v>51</v>
      </c>
    </row>
    <row r="9463" spans="1:9" ht="21" customHeight="1">
      <c r="A9463" s="13" t="s">
        <v>113</v>
      </c>
      <c r="B9463" s="13" t="s">
        <v>112</v>
      </c>
      <c r="C9463" s="15">
        <v>45261</v>
      </c>
      <c r="D9463" s="15">
        <v>45291</v>
      </c>
      <c r="E9463" s="13" t="s">
        <v>88</v>
      </c>
      <c r="F9463" s="13" t="s">
        <v>470</v>
      </c>
      <c r="G9463" s="17">
        <v>1E-3</v>
      </c>
      <c r="H9463" s="13" t="s">
        <v>241</v>
      </c>
      <c r="I9463" s="13" t="s">
        <v>51</v>
      </c>
    </row>
    <row r="9464" spans="1:9" ht="21" customHeight="1">
      <c r="A9464" s="13" t="s">
        <v>113</v>
      </c>
      <c r="B9464" s="13" t="s">
        <v>112</v>
      </c>
      <c r="C9464" s="15">
        <v>45261</v>
      </c>
      <c r="D9464" s="15">
        <v>45291</v>
      </c>
      <c r="E9464" s="13" t="s">
        <v>88</v>
      </c>
      <c r="F9464" s="13" t="s">
        <v>463</v>
      </c>
      <c r="G9464" s="17">
        <v>0</v>
      </c>
      <c r="H9464" s="13" t="s">
        <v>241</v>
      </c>
      <c r="I9464" s="13" t="s">
        <v>51</v>
      </c>
    </row>
    <row r="9465" spans="1:9" ht="21" customHeight="1">
      <c r="A9465" s="13" t="s">
        <v>113</v>
      </c>
      <c r="B9465" s="13" t="s">
        <v>112</v>
      </c>
      <c r="C9465" s="15">
        <v>45261</v>
      </c>
      <c r="D9465" s="15">
        <v>45291</v>
      </c>
      <c r="E9465" s="13" t="s">
        <v>88</v>
      </c>
      <c r="F9465" s="13" t="s">
        <v>464</v>
      </c>
      <c r="G9465" s="17">
        <v>0</v>
      </c>
      <c r="H9465" s="13" t="s">
        <v>241</v>
      </c>
      <c r="I9465" s="13" t="s">
        <v>51</v>
      </c>
    </row>
    <row r="9466" spans="1:9" ht="21" customHeight="1">
      <c r="A9466" s="13" t="s">
        <v>113</v>
      </c>
      <c r="B9466" s="13" t="s">
        <v>112</v>
      </c>
      <c r="C9466" s="15">
        <v>45261</v>
      </c>
      <c r="D9466" s="15">
        <v>45291</v>
      </c>
      <c r="E9466" s="13" t="s">
        <v>88</v>
      </c>
      <c r="F9466" s="13" t="s">
        <v>465</v>
      </c>
      <c r="G9466" s="17">
        <v>0</v>
      </c>
      <c r="H9466" s="13" t="s">
        <v>241</v>
      </c>
      <c r="I9466" s="13" t="s">
        <v>51</v>
      </c>
    </row>
    <row r="9467" spans="1:9" ht="21" customHeight="1">
      <c r="A9467" s="13" t="s">
        <v>113</v>
      </c>
      <c r="B9467" s="13" t="s">
        <v>112</v>
      </c>
      <c r="C9467" s="15">
        <v>45261</v>
      </c>
      <c r="D9467" s="15">
        <v>45291</v>
      </c>
      <c r="E9467" s="13" t="s">
        <v>88</v>
      </c>
      <c r="F9467" s="13" t="s">
        <v>471</v>
      </c>
      <c r="G9467" s="17">
        <v>0</v>
      </c>
      <c r="H9467" s="13" t="s">
        <v>241</v>
      </c>
      <c r="I9467" s="13" t="s">
        <v>51</v>
      </c>
    </row>
    <row r="9468" spans="1:9" ht="21" customHeight="1">
      <c r="A9468" s="13" t="s">
        <v>113</v>
      </c>
      <c r="B9468" s="13" t="s">
        <v>112</v>
      </c>
      <c r="C9468" s="15">
        <v>45261</v>
      </c>
      <c r="D9468" s="15">
        <v>45291</v>
      </c>
      <c r="E9468" s="13" t="s">
        <v>88</v>
      </c>
      <c r="F9468" s="13" t="s">
        <v>472</v>
      </c>
      <c r="G9468" s="17">
        <v>0</v>
      </c>
      <c r="H9468" s="13" t="s">
        <v>241</v>
      </c>
      <c r="I9468" s="13" t="s">
        <v>51</v>
      </c>
    </row>
    <row r="9469" spans="1:9" ht="21" customHeight="1">
      <c r="A9469" s="13" t="s">
        <v>113</v>
      </c>
      <c r="B9469" s="13" t="s">
        <v>112</v>
      </c>
      <c r="C9469" s="15">
        <v>45261</v>
      </c>
      <c r="D9469" s="15">
        <v>45291</v>
      </c>
      <c r="E9469" s="13" t="s">
        <v>88</v>
      </c>
      <c r="F9469" s="13" t="s">
        <v>473</v>
      </c>
      <c r="G9469" s="17">
        <v>0</v>
      </c>
      <c r="H9469" s="13" t="s">
        <v>241</v>
      </c>
      <c r="I9469" s="13" t="s">
        <v>51</v>
      </c>
    </row>
    <row r="9470" spans="1:9" ht="21" customHeight="1">
      <c r="A9470" s="13" t="s">
        <v>113</v>
      </c>
      <c r="B9470" s="13" t="s">
        <v>112</v>
      </c>
      <c r="C9470" s="15">
        <v>45261</v>
      </c>
      <c r="D9470" s="15">
        <v>45291</v>
      </c>
      <c r="E9470" s="13" t="s">
        <v>143</v>
      </c>
      <c r="F9470" s="13" t="s">
        <v>378</v>
      </c>
      <c r="G9470" s="17">
        <v>5.0000000000000001E-3</v>
      </c>
      <c r="H9470" s="13" t="s">
        <v>241</v>
      </c>
      <c r="I9470" s="13" t="s">
        <v>51</v>
      </c>
    </row>
    <row r="9471" spans="1:9" ht="21" customHeight="1">
      <c r="A9471" s="13" t="s">
        <v>113</v>
      </c>
      <c r="B9471" s="13" t="s">
        <v>112</v>
      </c>
      <c r="C9471" s="15">
        <v>45261</v>
      </c>
      <c r="D9471" s="15">
        <v>45291</v>
      </c>
      <c r="E9471" s="13" t="s">
        <v>143</v>
      </c>
      <c r="F9471" s="13" t="s">
        <v>377</v>
      </c>
      <c r="G9471" s="17">
        <v>5.0000000000000001E-3</v>
      </c>
      <c r="H9471" s="13" t="s">
        <v>241</v>
      </c>
      <c r="I9471" s="13" t="s">
        <v>51</v>
      </c>
    </row>
    <row r="9472" spans="1:9" ht="21" customHeight="1">
      <c r="A9472" s="13" t="s">
        <v>113</v>
      </c>
      <c r="B9472" s="13" t="s">
        <v>112</v>
      </c>
      <c r="C9472" s="15">
        <v>45261</v>
      </c>
      <c r="D9472" s="15">
        <v>45291</v>
      </c>
      <c r="E9472" s="13" t="s">
        <v>143</v>
      </c>
      <c r="F9472" s="13" t="s">
        <v>379</v>
      </c>
      <c r="G9472" s="17">
        <v>4.0000000000000001E-3</v>
      </c>
      <c r="H9472" s="13" t="s">
        <v>241</v>
      </c>
      <c r="I9472" s="13" t="s">
        <v>51</v>
      </c>
    </row>
    <row r="9473" spans="1:9" ht="21" customHeight="1">
      <c r="A9473" s="13" t="s">
        <v>113</v>
      </c>
      <c r="B9473" s="13" t="s">
        <v>112</v>
      </c>
      <c r="C9473" s="15">
        <v>45261</v>
      </c>
      <c r="D9473" s="15">
        <v>45291</v>
      </c>
      <c r="E9473" s="13" t="s">
        <v>143</v>
      </c>
      <c r="F9473" s="13" t="s">
        <v>376</v>
      </c>
      <c r="G9473" s="17">
        <v>4.0000000000000001E-3</v>
      </c>
      <c r="H9473" s="13" t="s">
        <v>241</v>
      </c>
      <c r="I9473" s="13" t="s">
        <v>51</v>
      </c>
    </row>
    <row r="9474" spans="1:9" ht="21" customHeight="1">
      <c r="A9474" s="13" t="s">
        <v>113</v>
      </c>
      <c r="B9474" s="13" t="s">
        <v>112</v>
      </c>
      <c r="C9474" s="15">
        <v>45261</v>
      </c>
      <c r="D9474" s="15">
        <v>45291</v>
      </c>
      <c r="E9474" s="13" t="s">
        <v>143</v>
      </c>
      <c r="F9474" s="13" t="s">
        <v>382</v>
      </c>
      <c r="G9474" s="17">
        <v>3.0000000000000001E-3</v>
      </c>
      <c r="H9474" s="13" t="s">
        <v>241</v>
      </c>
      <c r="I9474" s="13" t="s">
        <v>51</v>
      </c>
    </row>
    <row r="9475" spans="1:9" ht="21" customHeight="1">
      <c r="A9475" s="13" t="s">
        <v>113</v>
      </c>
      <c r="B9475" s="13" t="s">
        <v>112</v>
      </c>
      <c r="C9475" s="15">
        <v>45261</v>
      </c>
      <c r="D9475" s="15">
        <v>45291</v>
      </c>
      <c r="E9475" s="13" t="s">
        <v>143</v>
      </c>
      <c r="F9475" s="13" t="s">
        <v>381</v>
      </c>
      <c r="G9475" s="17">
        <v>1E-3</v>
      </c>
      <c r="H9475" s="13" t="s">
        <v>241</v>
      </c>
      <c r="I9475" s="13" t="s">
        <v>51</v>
      </c>
    </row>
    <row r="9476" spans="1:9" ht="21" customHeight="1">
      <c r="A9476" s="13" t="s">
        <v>113</v>
      </c>
      <c r="B9476" s="13" t="s">
        <v>112</v>
      </c>
      <c r="C9476" s="15">
        <v>45261</v>
      </c>
      <c r="D9476" s="15">
        <v>45291</v>
      </c>
      <c r="E9476" s="13" t="s">
        <v>143</v>
      </c>
      <c r="F9476" s="13" t="s">
        <v>383</v>
      </c>
      <c r="G9476" s="17">
        <v>1E-3</v>
      </c>
      <c r="H9476" s="13" t="s">
        <v>241</v>
      </c>
      <c r="I9476" s="13" t="s">
        <v>51</v>
      </c>
    </row>
    <row r="9477" spans="1:9" ht="21" customHeight="1">
      <c r="A9477" s="13" t="s">
        <v>113</v>
      </c>
      <c r="B9477" s="13" t="s">
        <v>112</v>
      </c>
      <c r="C9477" s="15">
        <v>45261</v>
      </c>
      <c r="D9477" s="15">
        <v>45291</v>
      </c>
      <c r="E9477" s="13" t="s">
        <v>143</v>
      </c>
      <c r="F9477" s="13" t="s">
        <v>380</v>
      </c>
      <c r="G9477" s="17">
        <v>1E-3</v>
      </c>
      <c r="H9477" s="13" t="s">
        <v>241</v>
      </c>
      <c r="I9477" s="13" t="s">
        <v>51</v>
      </c>
    </row>
    <row r="9478" spans="1:9" ht="21" customHeight="1">
      <c r="A9478" s="13" t="s">
        <v>113</v>
      </c>
      <c r="B9478" s="13" t="s">
        <v>112</v>
      </c>
      <c r="C9478" s="15">
        <v>45261</v>
      </c>
      <c r="D9478" s="15">
        <v>45291</v>
      </c>
      <c r="E9478" s="13" t="s">
        <v>143</v>
      </c>
      <c r="F9478" s="13" t="s">
        <v>132</v>
      </c>
      <c r="G9478" s="17">
        <v>1E-3</v>
      </c>
      <c r="H9478" s="13" t="s">
        <v>241</v>
      </c>
      <c r="I9478" s="13" t="s">
        <v>51</v>
      </c>
    </row>
    <row r="9479" spans="1:9" ht="21" customHeight="1">
      <c r="A9479" s="13" t="s">
        <v>113</v>
      </c>
      <c r="B9479" s="13" t="s">
        <v>112</v>
      </c>
      <c r="C9479" s="15">
        <v>45261</v>
      </c>
      <c r="D9479" s="15">
        <v>45291</v>
      </c>
      <c r="E9479" s="13" t="s">
        <v>143</v>
      </c>
      <c r="F9479" s="13" t="s">
        <v>387</v>
      </c>
      <c r="G9479" s="17">
        <v>1E-3</v>
      </c>
      <c r="H9479" s="13" t="s">
        <v>241</v>
      </c>
      <c r="I9479" s="13" t="s">
        <v>51</v>
      </c>
    </row>
    <row r="9480" spans="1:9" ht="21" customHeight="1">
      <c r="A9480" s="13" t="s">
        <v>113</v>
      </c>
      <c r="B9480" s="13" t="s">
        <v>112</v>
      </c>
      <c r="C9480" s="15">
        <v>45261</v>
      </c>
      <c r="D9480" s="15">
        <v>45291</v>
      </c>
      <c r="E9480" s="13" t="s">
        <v>143</v>
      </c>
      <c r="F9480" s="13" t="s">
        <v>384</v>
      </c>
      <c r="G9480" s="17">
        <v>1E-3</v>
      </c>
      <c r="H9480" s="13" t="s">
        <v>241</v>
      </c>
      <c r="I9480" s="13" t="s">
        <v>51</v>
      </c>
    </row>
    <row r="9481" spans="1:9" ht="21" customHeight="1">
      <c r="A9481" s="13" t="s">
        <v>113</v>
      </c>
      <c r="B9481" s="13" t="s">
        <v>112</v>
      </c>
      <c r="C9481" s="15">
        <v>45261</v>
      </c>
      <c r="D9481" s="15">
        <v>45291</v>
      </c>
      <c r="E9481" s="13" t="s">
        <v>143</v>
      </c>
      <c r="F9481" s="13" t="s">
        <v>386</v>
      </c>
      <c r="G9481" s="17">
        <v>0</v>
      </c>
      <c r="H9481" s="13" t="s">
        <v>241</v>
      </c>
      <c r="I9481" s="13" t="s">
        <v>51</v>
      </c>
    </row>
    <row r="9482" spans="1:9" ht="21" customHeight="1">
      <c r="A9482" s="13" t="s">
        <v>113</v>
      </c>
      <c r="B9482" s="13" t="s">
        <v>112</v>
      </c>
      <c r="C9482" s="15">
        <v>45261</v>
      </c>
      <c r="D9482" s="15">
        <v>45291</v>
      </c>
      <c r="E9482" s="13" t="s">
        <v>143</v>
      </c>
      <c r="F9482" s="13" t="s">
        <v>388</v>
      </c>
      <c r="G9482" s="17">
        <v>0</v>
      </c>
      <c r="H9482" s="13" t="s">
        <v>241</v>
      </c>
      <c r="I9482" s="13" t="s">
        <v>51</v>
      </c>
    </row>
    <row r="9483" spans="1:9" ht="21" customHeight="1">
      <c r="A9483" s="13" t="s">
        <v>113</v>
      </c>
      <c r="B9483" s="13" t="s">
        <v>112</v>
      </c>
      <c r="C9483" s="15">
        <v>45261</v>
      </c>
      <c r="D9483" s="15">
        <v>45291</v>
      </c>
      <c r="E9483" s="13" t="s">
        <v>143</v>
      </c>
      <c r="F9483" s="13" t="s">
        <v>389</v>
      </c>
      <c r="G9483" s="17">
        <v>0</v>
      </c>
      <c r="H9483" s="13" t="s">
        <v>241</v>
      </c>
      <c r="I9483" s="13" t="s">
        <v>51</v>
      </c>
    </row>
    <row r="9484" spans="1:9" ht="21" customHeight="1">
      <c r="A9484" s="13" t="s">
        <v>113</v>
      </c>
      <c r="B9484" s="13" t="s">
        <v>112</v>
      </c>
      <c r="C9484" s="15">
        <v>45261</v>
      </c>
      <c r="D9484" s="15">
        <v>45291</v>
      </c>
      <c r="E9484" s="13" t="s">
        <v>143</v>
      </c>
      <c r="F9484" s="13" t="s">
        <v>385</v>
      </c>
      <c r="G9484" s="17">
        <v>0</v>
      </c>
      <c r="H9484" s="13" t="s">
        <v>241</v>
      </c>
      <c r="I9484" s="13" t="s">
        <v>51</v>
      </c>
    </row>
    <row r="9485" spans="1:9" ht="21" customHeight="1">
      <c r="A9485" s="13" t="s">
        <v>113</v>
      </c>
      <c r="B9485" s="13" t="s">
        <v>112</v>
      </c>
      <c r="C9485" s="15">
        <v>45261</v>
      </c>
      <c r="D9485" s="15">
        <v>45291</v>
      </c>
      <c r="E9485" s="13" t="s">
        <v>505</v>
      </c>
      <c r="F9485" s="13" t="s">
        <v>395</v>
      </c>
      <c r="G9485" s="17">
        <v>6.9999999999999993E-3</v>
      </c>
      <c r="H9485" s="13" t="s">
        <v>241</v>
      </c>
      <c r="I9485" s="13" t="s">
        <v>51</v>
      </c>
    </row>
    <row r="9486" spans="1:9" ht="21" customHeight="1">
      <c r="A9486" s="13" t="s">
        <v>113</v>
      </c>
      <c r="B9486" s="13" t="s">
        <v>112</v>
      </c>
      <c r="C9486" s="15">
        <v>45261</v>
      </c>
      <c r="D9486" s="15">
        <v>45291</v>
      </c>
      <c r="E9486" s="13" t="s">
        <v>505</v>
      </c>
      <c r="F9486" s="13" t="s">
        <v>506</v>
      </c>
      <c r="G9486" s="17">
        <v>6.0000000000000001E-3</v>
      </c>
      <c r="H9486" s="13" t="s">
        <v>241</v>
      </c>
      <c r="I9486" s="13" t="s">
        <v>51</v>
      </c>
    </row>
    <row r="9487" spans="1:9" ht="21" customHeight="1">
      <c r="A9487" s="13" t="s">
        <v>113</v>
      </c>
      <c r="B9487" s="13" t="s">
        <v>112</v>
      </c>
      <c r="C9487" s="15">
        <v>45261</v>
      </c>
      <c r="D9487" s="15">
        <v>45291</v>
      </c>
      <c r="E9487" s="13" t="s">
        <v>505</v>
      </c>
      <c r="F9487" s="13" t="s">
        <v>362</v>
      </c>
      <c r="G9487" s="17">
        <v>4.0000000000000001E-3</v>
      </c>
      <c r="H9487" s="13" t="s">
        <v>241</v>
      </c>
      <c r="I9487" s="13" t="s">
        <v>51</v>
      </c>
    </row>
    <row r="9488" spans="1:9" ht="21" customHeight="1">
      <c r="A9488" s="13" t="s">
        <v>113</v>
      </c>
      <c r="B9488" s="13" t="s">
        <v>112</v>
      </c>
      <c r="C9488" s="15">
        <v>45261</v>
      </c>
      <c r="D9488" s="15">
        <v>45291</v>
      </c>
      <c r="E9488" s="13" t="s">
        <v>505</v>
      </c>
      <c r="F9488" s="13" t="s">
        <v>392</v>
      </c>
      <c r="G9488" s="17">
        <v>4.0000000000000001E-3</v>
      </c>
      <c r="H9488" s="13" t="s">
        <v>241</v>
      </c>
      <c r="I9488" s="13" t="s">
        <v>51</v>
      </c>
    </row>
    <row r="9489" spans="1:9" ht="21" customHeight="1">
      <c r="A9489" s="13" t="s">
        <v>113</v>
      </c>
      <c r="B9489" s="13" t="s">
        <v>112</v>
      </c>
      <c r="C9489" s="15">
        <v>45261</v>
      </c>
      <c r="D9489" s="15">
        <v>45291</v>
      </c>
      <c r="E9489" s="13" t="s">
        <v>505</v>
      </c>
      <c r="F9489" s="13" t="s">
        <v>366</v>
      </c>
      <c r="G9489" s="17">
        <v>3.0000000000000001E-3</v>
      </c>
      <c r="H9489" s="13" t="s">
        <v>241</v>
      </c>
      <c r="I9489" s="13" t="s">
        <v>51</v>
      </c>
    </row>
    <row r="9490" spans="1:9" ht="21" customHeight="1">
      <c r="A9490" s="13" t="s">
        <v>113</v>
      </c>
      <c r="B9490" s="13" t="s">
        <v>112</v>
      </c>
      <c r="C9490" s="15">
        <v>45261</v>
      </c>
      <c r="D9490" s="15">
        <v>45291</v>
      </c>
      <c r="E9490" s="13" t="s">
        <v>75</v>
      </c>
      <c r="F9490" s="13" t="s">
        <v>282</v>
      </c>
      <c r="G9490" s="17">
        <v>4.0000000000000001E-3</v>
      </c>
      <c r="H9490" s="13" t="s">
        <v>241</v>
      </c>
      <c r="I9490" s="13" t="s">
        <v>51</v>
      </c>
    </row>
    <row r="9491" spans="1:9" ht="21" customHeight="1">
      <c r="A9491" s="13" t="s">
        <v>113</v>
      </c>
      <c r="B9491" s="13" t="s">
        <v>112</v>
      </c>
      <c r="C9491" s="15">
        <v>45261</v>
      </c>
      <c r="D9491" s="15">
        <v>45291</v>
      </c>
      <c r="E9491" s="13" t="s">
        <v>75</v>
      </c>
      <c r="F9491" s="13" t="s">
        <v>279</v>
      </c>
      <c r="G9491" s="17">
        <v>3.0000000000000001E-3</v>
      </c>
      <c r="H9491" s="13" t="s">
        <v>241</v>
      </c>
      <c r="I9491" s="13" t="s">
        <v>51</v>
      </c>
    </row>
    <row r="9492" spans="1:9" ht="21" customHeight="1">
      <c r="A9492" s="13" t="s">
        <v>113</v>
      </c>
      <c r="B9492" s="13" t="s">
        <v>112</v>
      </c>
      <c r="C9492" s="15">
        <v>45261</v>
      </c>
      <c r="D9492" s="15">
        <v>45291</v>
      </c>
      <c r="E9492" s="13" t="s">
        <v>75</v>
      </c>
      <c r="F9492" s="13" t="s">
        <v>283</v>
      </c>
      <c r="G9492" s="17">
        <v>2E-3</v>
      </c>
      <c r="H9492" s="13" t="s">
        <v>241</v>
      </c>
      <c r="I9492" s="13" t="s">
        <v>51</v>
      </c>
    </row>
    <row r="9493" spans="1:9" ht="21" customHeight="1">
      <c r="A9493" s="13" t="s">
        <v>113</v>
      </c>
      <c r="B9493" s="13" t="s">
        <v>112</v>
      </c>
      <c r="C9493" s="15">
        <v>45261</v>
      </c>
      <c r="D9493" s="15">
        <v>45291</v>
      </c>
      <c r="E9493" s="13" t="s">
        <v>75</v>
      </c>
      <c r="F9493" s="13" t="s">
        <v>280</v>
      </c>
      <c r="G9493" s="17">
        <v>2E-3</v>
      </c>
      <c r="H9493" s="13" t="s">
        <v>241</v>
      </c>
      <c r="I9493" s="13" t="s">
        <v>51</v>
      </c>
    </row>
    <row r="9494" spans="1:9" ht="21" customHeight="1">
      <c r="A9494" s="13" t="s">
        <v>113</v>
      </c>
      <c r="B9494" s="13" t="s">
        <v>112</v>
      </c>
      <c r="C9494" s="15">
        <v>45261</v>
      </c>
      <c r="D9494" s="15">
        <v>45291</v>
      </c>
      <c r="E9494" s="13" t="s">
        <v>75</v>
      </c>
      <c r="F9494" s="13" t="s">
        <v>287</v>
      </c>
      <c r="G9494" s="17">
        <v>1E-3</v>
      </c>
      <c r="H9494" s="13" t="s">
        <v>241</v>
      </c>
      <c r="I9494" s="13" t="s">
        <v>51</v>
      </c>
    </row>
    <row r="9495" spans="1:9" ht="21" customHeight="1">
      <c r="A9495" s="13" t="s">
        <v>113</v>
      </c>
      <c r="B9495" s="13" t="s">
        <v>112</v>
      </c>
      <c r="C9495" s="15">
        <v>45261</v>
      </c>
      <c r="D9495" s="15">
        <v>45291</v>
      </c>
      <c r="E9495" s="13" t="s">
        <v>75</v>
      </c>
      <c r="F9495" s="13" t="s">
        <v>284</v>
      </c>
      <c r="G9495" s="17">
        <v>1E-3</v>
      </c>
      <c r="H9495" s="13" t="s">
        <v>241</v>
      </c>
      <c r="I9495" s="13" t="s">
        <v>51</v>
      </c>
    </row>
    <row r="9496" spans="1:9" ht="21" customHeight="1">
      <c r="A9496" s="13" t="s">
        <v>113</v>
      </c>
      <c r="B9496" s="13" t="s">
        <v>112</v>
      </c>
      <c r="C9496" s="15">
        <v>45261</v>
      </c>
      <c r="D9496" s="15">
        <v>45291</v>
      </c>
      <c r="E9496" s="13" t="s">
        <v>75</v>
      </c>
      <c r="F9496" s="13" t="s">
        <v>281</v>
      </c>
      <c r="G9496" s="17">
        <v>1E-3</v>
      </c>
      <c r="H9496" s="13" t="s">
        <v>241</v>
      </c>
      <c r="I9496" s="13" t="s">
        <v>51</v>
      </c>
    </row>
    <row r="9497" spans="1:9" ht="21" customHeight="1">
      <c r="A9497" s="13" t="s">
        <v>113</v>
      </c>
      <c r="B9497" s="13" t="s">
        <v>112</v>
      </c>
      <c r="C9497" s="15">
        <v>45261</v>
      </c>
      <c r="D9497" s="15">
        <v>45291</v>
      </c>
      <c r="E9497" s="13" t="s">
        <v>75</v>
      </c>
      <c r="F9497" s="13" t="s">
        <v>289</v>
      </c>
      <c r="G9497" s="17">
        <v>1E-3</v>
      </c>
      <c r="H9497" s="13" t="s">
        <v>241</v>
      </c>
      <c r="I9497" s="13" t="s">
        <v>51</v>
      </c>
    </row>
    <row r="9498" spans="1:9" ht="21" customHeight="1">
      <c r="A9498" s="13" t="s">
        <v>113</v>
      </c>
      <c r="B9498" s="13" t="s">
        <v>112</v>
      </c>
      <c r="C9498" s="15">
        <v>45261</v>
      </c>
      <c r="D9498" s="15">
        <v>45291</v>
      </c>
      <c r="E9498" s="13" t="s">
        <v>75</v>
      </c>
      <c r="F9498" s="13" t="s">
        <v>291</v>
      </c>
      <c r="G9498" s="17">
        <v>1E-3</v>
      </c>
      <c r="H9498" s="13" t="s">
        <v>241</v>
      </c>
      <c r="I9498" s="13" t="s">
        <v>51</v>
      </c>
    </row>
    <row r="9499" spans="1:9" ht="21" customHeight="1">
      <c r="A9499" s="13" t="s">
        <v>113</v>
      </c>
      <c r="B9499" s="13" t="s">
        <v>112</v>
      </c>
      <c r="C9499" s="15">
        <v>45261</v>
      </c>
      <c r="D9499" s="15">
        <v>45291</v>
      </c>
      <c r="E9499" s="13" t="s">
        <v>75</v>
      </c>
      <c r="F9499" s="13" t="s">
        <v>292</v>
      </c>
      <c r="G9499" s="17">
        <v>1E-3</v>
      </c>
      <c r="H9499" s="13" t="s">
        <v>241</v>
      </c>
      <c r="I9499" s="13" t="s">
        <v>51</v>
      </c>
    </row>
    <row r="9500" spans="1:9" ht="21" customHeight="1">
      <c r="A9500" s="13" t="s">
        <v>113</v>
      </c>
      <c r="B9500" s="13" t="s">
        <v>112</v>
      </c>
      <c r="C9500" s="15">
        <v>45261</v>
      </c>
      <c r="D9500" s="15">
        <v>45291</v>
      </c>
      <c r="E9500" s="13" t="s">
        <v>75</v>
      </c>
      <c r="F9500" s="13" t="s">
        <v>288</v>
      </c>
      <c r="G9500" s="17">
        <v>1E-3</v>
      </c>
      <c r="H9500" s="13" t="s">
        <v>241</v>
      </c>
      <c r="I9500" s="13" t="s">
        <v>51</v>
      </c>
    </row>
    <row r="9501" spans="1:9" ht="21" customHeight="1">
      <c r="A9501" s="13" t="s">
        <v>113</v>
      </c>
      <c r="B9501" s="13" t="s">
        <v>112</v>
      </c>
      <c r="C9501" s="15">
        <v>45261</v>
      </c>
      <c r="D9501" s="15">
        <v>45291</v>
      </c>
      <c r="E9501" s="13" t="s">
        <v>75</v>
      </c>
      <c r="F9501" s="13" t="s">
        <v>278</v>
      </c>
      <c r="G9501" s="17">
        <v>1E-3</v>
      </c>
      <c r="H9501" s="13" t="s">
        <v>241</v>
      </c>
      <c r="I9501" s="13" t="s">
        <v>51</v>
      </c>
    </row>
    <row r="9502" spans="1:9" ht="21" customHeight="1">
      <c r="A9502" s="13" t="s">
        <v>113</v>
      </c>
      <c r="B9502" s="13" t="s">
        <v>112</v>
      </c>
      <c r="C9502" s="15">
        <v>45261</v>
      </c>
      <c r="D9502" s="15">
        <v>45291</v>
      </c>
      <c r="E9502" s="13" t="s">
        <v>75</v>
      </c>
      <c r="F9502" s="13" t="s">
        <v>73</v>
      </c>
      <c r="G9502" s="17">
        <v>1E-3</v>
      </c>
      <c r="H9502" s="13" t="s">
        <v>241</v>
      </c>
      <c r="I9502" s="13" t="s">
        <v>51</v>
      </c>
    </row>
    <row r="9503" spans="1:9" ht="21" customHeight="1">
      <c r="A9503" s="13" t="s">
        <v>113</v>
      </c>
      <c r="B9503" s="13" t="s">
        <v>112</v>
      </c>
      <c r="C9503" s="15">
        <v>45261</v>
      </c>
      <c r="D9503" s="15">
        <v>45291</v>
      </c>
      <c r="E9503" s="13" t="s">
        <v>75</v>
      </c>
      <c r="F9503" s="13" t="s">
        <v>286</v>
      </c>
      <c r="G9503" s="17">
        <v>1E-3</v>
      </c>
      <c r="H9503" s="13" t="s">
        <v>241</v>
      </c>
      <c r="I9503" s="13" t="s">
        <v>51</v>
      </c>
    </row>
    <row r="9504" spans="1:9" ht="21" customHeight="1">
      <c r="A9504" s="13" t="s">
        <v>113</v>
      </c>
      <c r="B9504" s="13" t="s">
        <v>112</v>
      </c>
      <c r="C9504" s="15">
        <v>45261</v>
      </c>
      <c r="D9504" s="15">
        <v>45291</v>
      </c>
      <c r="E9504" s="13" t="s">
        <v>75</v>
      </c>
      <c r="F9504" s="13" t="s">
        <v>290</v>
      </c>
      <c r="G9504" s="17">
        <v>0</v>
      </c>
      <c r="H9504" s="13" t="s">
        <v>241</v>
      </c>
      <c r="I9504" s="13" t="s">
        <v>51</v>
      </c>
    </row>
    <row r="9505" spans="1:9" ht="21" customHeight="1">
      <c r="A9505" s="13" t="s">
        <v>113</v>
      </c>
      <c r="B9505" s="13" t="s">
        <v>112</v>
      </c>
      <c r="C9505" s="15">
        <v>45261</v>
      </c>
      <c r="D9505" s="15">
        <v>45291</v>
      </c>
      <c r="E9505" s="13" t="s">
        <v>75</v>
      </c>
      <c r="F9505" s="13" t="s">
        <v>285</v>
      </c>
      <c r="G9505" s="17">
        <v>0</v>
      </c>
      <c r="H9505" s="13" t="s">
        <v>241</v>
      </c>
      <c r="I9505" s="13" t="s">
        <v>51</v>
      </c>
    </row>
    <row r="9506" spans="1:9" ht="21" customHeight="1">
      <c r="A9506" s="13" t="s">
        <v>113</v>
      </c>
      <c r="B9506" s="13" t="s">
        <v>112</v>
      </c>
      <c r="C9506" s="15">
        <v>45261</v>
      </c>
      <c r="D9506" s="15">
        <v>45291</v>
      </c>
      <c r="E9506" s="13" t="s">
        <v>363</v>
      </c>
      <c r="F9506" s="13" t="s">
        <v>364</v>
      </c>
      <c r="G9506" s="17">
        <v>6.0000000000000001E-3</v>
      </c>
      <c r="H9506" s="13" t="s">
        <v>241</v>
      </c>
      <c r="I9506" s="13" t="s">
        <v>51</v>
      </c>
    </row>
    <row r="9507" spans="1:9" ht="21" customHeight="1">
      <c r="A9507" s="13" t="s">
        <v>113</v>
      </c>
      <c r="B9507" s="13" t="s">
        <v>112</v>
      </c>
      <c r="C9507" s="15">
        <v>45261</v>
      </c>
      <c r="D9507" s="15">
        <v>45291</v>
      </c>
      <c r="E9507" s="13" t="s">
        <v>363</v>
      </c>
      <c r="F9507" s="13" t="s">
        <v>365</v>
      </c>
      <c r="G9507" s="17">
        <v>6.0000000000000001E-3</v>
      </c>
      <c r="H9507" s="13" t="s">
        <v>241</v>
      </c>
      <c r="I9507" s="13" t="s">
        <v>51</v>
      </c>
    </row>
    <row r="9508" spans="1:9" ht="21" customHeight="1">
      <c r="A9508" s="13" t="s">
        <v>113</v>
      </c>
      <c r="B9508" s="13" t="s">
        <v>112</v>
      </c>
      <c r="C9508" s="15">
        <v>45261</v>
      </c>
      <c r="D9508" s="15">
        <v>45291</v>
      </c>
      <c r="E9508" s="13" t="s">
        <v>363</v>
      </c>
      <c r="F9508" s="13" t="s">
        <v>366</v>
      </c>
      <c r="G9508" s="17">
        <v>3.0000000000000001E-3</v>
      </c>
      <c r="H9508" s="13" t="s">
        <v>241</v>
      </c>
      <c r="I9508" s="13" t="s">
        <v>51</v>
      </c>
    </row>
    <row r="9509" spans="1:9" ht="21" customHeight="1">
      <c r="A9509" s="13" t="s">
        <v>113</v>
      </c>
      <c r="B9509" s="13" t="s">
        <v>112</v>
      </c>
      <c r="C9509" s="15">
        <v>45261</v>
      </c>
      <c r="D9509" s="15">
        <v>45291</v>
      </c>
      <c r="E9509" s="13" t="s">
        <v>363</v>
      </c>
      <c r="F9509" s="13" t="s">
        <v>362</v>
      </c>
      <c r="G9509" s="17">
        <v>3.0000000000000001E-3</v>
      </c>
      <c r="H9509" s="13" t="s">
        <v>241</v>
      </c>
      <c r="I9509" s="13" t="s">
        <v>51</v>
      </c>
    </row>
    <row r="9510" spans="1:9" ht="21" customHeight="1">
      <c r="A9510" s="13" t="s">
        <v>113</v>
      </c>
      <c r="B9510" s="13" t="s">
        <v>112</v>
      </c>
      <c r="C9510" s="15">
        <v>45261</v>
      </c>
      <c r="D9510" s="15">
        <v>45291</v>
      </c>
      <c r="E9510" s="13" t="s">
        <v>363</v>
      </c>
      <c r="F9510" s="13" t="s">
        <v>367</v>
      </c>
      <c r="G9510" s="17">
        <v>2E-3</v>
      </c>
      <c r="H9510" s="13" t="s">
        <v>241</v>
      </c>
      <c r="I9510" s="13" t="s">
        <v>51</v>
      </c>
    </row>
    <row r="9511" spans="1:9" ht="21" customHeight="1">
      <c r="A9511" s="13" t="s">
        <v>113</v>
      </c>
      <c r="B9511" s="13" t="s">
        <v>112</v>
      </c>
      <c r="C9511" s="15">
        <v>45261</v>
      </c>
      <c r="D9511" s="15">
        <v>45291</v>
      </c>
      <c r="E9511" s="13" t="s">
        <v>414</v>
      </c>
      <c r="F9511" s="13" t="s">
        <v>418</v>
      </c>
      <c r="G9511" s="17">
        <v>3.0000000000000001E-3</v>
      </c>
      <c r="H9511" s="13" t="s">
        <v>241</v>
      </c>
      <c r="I9511" s="13" t="s">
        <v>51</v>
      </c>
    </row>
    <row r="9512" spans="1:9" ht="21" customHeight="1">
      <c r="A9512" s="13" t="s">
        <v>113</v>
      </c>
      <c r="B9512" s="13" t="s">
        <v>112</v>
      </c>
      <c r="C9512" s="15">
        <v>45261</v>
      </c>
      <c r="D9512" s="15">
        <v>45291</v>
      </c>
      <c r="E9512" s="13" t="s">
        <v>414</v>
      </c>
      <c r="F9512" s="13" t="s">
        <v>415</v>
      </c>
      <c r="G9512" s="17">
        <v>3.0000000000000001E-3</v>
      </c>
      <c r="H9512" s="13" t="s">
        <v>241</v>
      </c>
      <c r="I9512" s="13" t="s">
        <v>51</v>
      </c>
    </row>
    <row r="9513" spans="1:9" ht="21" customHeight="1">
      <c r="A9513" s="13" t="s">
        <v>113</v>
      </c>
      <c r="B9513" s="13" t="s">
        <v>112</v>
      </c>
      <c r="C9513" s="15">
        <v>45261</v>
      </c>
      <c r="D9513" s="15">
        <v>45291</v>
      </c>
      <c r="E9513" s="13" t="s">
        <v>414</v>
      </c>
      <c r="F9513" s="13" t="s">
        <v>416</v>
      </c>
      <c r="G9513" s="17">
        <v>2E-3</v>
      </c>
      <c r="H9513" s="13" t="s">
        <v>241</v>
      </c>
      <c r="I9513" s="13" t="s">
        <v>51</v>
      </c>
    </row>
    <row r="9514" spans="1:9" ht="21" customHeight="1">
      <c r="A9514" s="13" t="s">
        <v>113</v>
      </c>
      <c r="B9514" s="13" t="s">
        <v>112</v>
      </c>
      <c r="C9514" s="15">
        <v>45261</v>
      </c>
      <c r="D9514" s="15">
        <v>45291</v>
      </c>
      <c r="E9514" s="13" t="s">
        <v>414</v>
      </c>
      <c r="F9514" s="13" t="s">
        <v>417</v>
      </c>
      <c r="G9514" s="17">
        <v>2E-3</v>
      </c>
      <c r="H9514" s="13" t="s">
        <v>241</v>
      </c>
      <c r="I9514" s="13" t="s">
        <v>51</v>
      </c>
    </row>
    <row r="9515" spans="1:9" ht="21" customHeight="1">
      <c r="A9515" s="13" t="s">
        <v>113</v>
      </c>
      <c r="B9515" s="13" t="s">
        <v>112</v>
      </c>
      <c r="C9515" s="15">
        <v>45261</v>
      </c>
      <c r="D9515" s="15">
        <v>45291</v>
      </c>
      <c r="E9515" s="13" t="s">
        <v>414</v>
      </c>
      <c r="F9515" s="13" t="s">
        <v>419</v>
      </c>
      <c r="G9515" s="17">
        <v>2E-3</v>
      </c>
      <c r="H9515" s="13" t="s">
        <v>241</v>
      </c>
      <c r="I9515" s="13" t="s">
        <v>51</v>
      </c>
    </row>
    <row r="9516" spans="1:9" ht="21" customHeight="1">
      <c r="A9516" s="13" t="s">
        <v>113</v>
      </c>
      <c r="B9516" s="13" t="s">
        <v>112</v>
      </c>
      <c r="C9516" s="15">
        <v>45261</v>
      </c>
      <c r="D9516" s="15">
        <v>45291</v>
      </c>
      <c r="E9516" s="13" t="s">
        <v>414</v>
      </c>
      <c r="F9516" s="13" t="s">
        <v>421</v>
      </c>
      <c r="G9516" s="17">
        <v>1E-3</v>
      </c>
      <c r="H9516" s="13" t="s">
        <v>241</v>
      </c>
      <c r="I9516" s="13" t="s">
        <v>51</v>
      </c>
    </row>
    <row r="9517" spans="1:9" ht="21" customHeight="1">
      <c r="A9517" s="13" t="s">
        <v>113</v>
      </c>
      <c r="B9517" s="13" t="s">
        <v>112</v>
      </c>
      <c r="C9517" s="15">
        <v>45261</v>
      </c>
      <c r="D9517" s="15">
        <v>45291</v>
      </c>
      <c r="E9517" s="13" t="s">
        <v>414</v>
      </c>
      <c r="F9517" s="13" t="s">
        <v>422</v>
      </c>
      <c r="G9517" s="17">
        <v>1E-3</v>
      </c>
      <c r="H9517" s="13" t="s">
        <v>241</v>
      </c>
      <c r="I9517" s="13" t="s">
        <v>51</v>
      </c>
    </row>
    <row r="9518" spans="1:9" ht="21" customHeight="1">
      <c r="A9518" s="13" t="s">
        <v>113</v>
      </c>
      <c r="B9518" s="13" t="s">
        <v>112</v>
      </c>
      <c r="C9518" s="15">
        <v>45261</v>
      </c>
      <c r="D9518" s="15">
        <v>45291</v>
      </c>
      <c r="E9518" s="13" t="s">
        <v>414</v>
      </c>
      <c r="F9518" s="13" t="s">
        <v>423</v>
      </c>
      <c r="G9518" s="17">
        <v>1E-3</v>
      </c>
      <c r="H9518" s="13" t="s">
        <v>241</v>
      </c>
      <c r="I9518" s="13" t="s">
        <v>51</v>
      </c>
    </row>
    <row r="9519" spans="1:9" ht="21" customHeight="1">
      <c r="A9519" s="13" t="s">
        <v>113</v>
      </c>
      <c r="B9519" s="13" t="s">
        <v>112</v>
      </c>
      <c r="C9519" s="15">
        <v>45261</v>
      </c>
      <c r="D9519" s="15">
        <v>45291</v>
      </c>
      <c r="E9519" s="13" t="s">
        <v>414</v>
      </c>
      <c r="F9519" s="13" t="s">
        <v>424</v>
      </c>
      <c r="G9519" s="17">
        <v>1E-3</v>
      </c>
      <c r="H9519" s="13" t="s">
        <v>241</v>
      </c>
      <c r="I9519" s="13" t="s">
        <v>51</v>
      </c>
    </row>
    <row r="9520" spans="1:9" ht="21" customHeight="1">
      <c r="A9520" s="13" t="s">
        <v>113</v>
      </c>
      <c r="B9520" s="13" t="s">
        <v>112</v>
      </c>
      <c r="C9520" s="15">
        <v>45261</v>
      </c>
      <c r="D9520" s="15">
        <v>45291</v>
      </c>
      <c r="E9520" s="13" t="s">
        <v>414</v>
      </c>
      <c r="F9520" s="13" t="s">
        <v>425</v>
      </c>
      <c r="G9520" s="17">
        <v>1E-3</v>
      </c>
      <c r="H9520" s="13" t="s">
        <v>241</v>
      </c>
      <c r="I9520" s="13" t="s">
        <v>51</v>
      </c>
    </row>
    <row r="9521" spans="1:9" ht="21" customHeight="1">
      <c r="A9521" s="13" t="s">
        <v>113</v>
      </c>
      <c r="B9521" s="13" t="s">
        <v>112</v>
      </c>
      <c r="C9521" s="15">
        <v>45261</v>
      </c>
      <c r="D9521" s="15">
        <v>45291</v>
      </c>
      <c r="E9521" s="13" t="s">
        <v>414</v>
      </c>
      <c r="F9521" s="13" t="s">
        <v>420</v>
      </c>
      <c r="G9521" s="17">
        <v>1E-3</v>
      </c>
      <c r="H9521" s="13" t="s">
        <v>241</v>
      </c>
      <c r="I9521" s="13" t="s">
        <v>51</v>
      </c>
    </row>
    <row r="9522" spans="1:9" ht="21" customHeight="1">
      <c r="A9522" s="13" t="s">
        <v>113</v>
      </c>
      <c r="B9522" s="13" t="s">
        <v>112</v>
      </c>
      <c r="C9522" s="15">
        <v>45261</v>
      </c>
      <c r="D9522" s="15">
        <v>45291</v>
      </c>
      <c r="E9522" s="13" t="s">
        <v>414</v>
      </c>
      <c r="F9522" s="13" t="s">
        <v>426</v>
      </c>
      <c r="G9522" s="17">
        <v>0</v>
      </c>
      <c r="H9522" s="13" t="s">
        <v>241</v>
      </c>
      <c r="I9522" s="13" t="s">
        <v>51</v>
      </c>
    </row>
    <row r="9523" spans="1:9" ht="21" customHeight="1">
      <c r="A9523" s="13" t="s">
        <v>113</v>
      </c>
      <c r="B9523" s="13" t="s">
        <v>112</v>
      </c>
      <c r="C9523" s="15">
        <v>45261</v>
      </c>
      <c r="D9523" s="15">
        <v>45291</v>
      </c>
      <c r="E9523" s="13" t="s">
        <v>414</v>
      </c>
      <c r="F9523" s="13" t="s">
        <v>427</v>
      </c>
      <c r="G9523" s="17">
        <v>0</v>
      </c>
      <c r="H9523" s="13" t="s">
        <v>241</v>
      </c>
      <c r="I9523" s="13" t="s">
        <v>51</v>
      </c>
    </row>
    <row r="9524" spans="1:9" ht="21" customHeight="1">
      <c r="A9524" s="13" t="s">
        <v>113</v>
      </c>
      <c r="B9524" s="13" t="s">
        <v>112</v>
      </c>
      <c r="C9524" s="15">
        <v>45261</v>
      </c>
      <c r="D9524" s="15">
        <v>45291</v>
      </c>
      <c r="E9524" s="13" t="s">
        <v>414</v>
      </c>
      <c r="F9524" s="13" t="s">
        <v>428</v>
      </c>
      <c r="G9524" s="17">
        <v>0</v>
      </c>
      <c r="H9524" s="13" t="s">
        <v>241</v>
      </c>
      <c r="I9524" s="13" t="s">
        <v>51</v>
      </c>
    </row>
    <row r="9525" spans="1:9" ht="21" customHeight="1">
      <c r="A9525" s="13" t="s">
        <v>113</v>
      </c>
      <c r="B9525" s="13" t="s">
        <v>112</v>
      </c>
      <c r="C9525" s="15">
        <v>45261</v>
      </c>
      <c r="D9525" s="15">
        <v>45291</v>
      </c>
      <c r="E9525" s="13" t="s">
        <v>368</v>
      </c>
      <c r="F9525" s="13" t="s">
        <v>364</v>
      </c>
      <c r="G9525" s="17">
        <v>4.0000000000000001E-3</v>
      </c>
      <c r="H9525" s="13" t="s">
        <v>241</v>
      </c>
      <c r="I9525" s="13" t="s">
        <v>51</v>
      </c>
    </row>
    <row r="9526" spans="1:9" ht="21" customHeight="1">
      <c r="A9526" s="13" t="s">
        <v>113</v>
      </c>
      <c r="B9526" s="13" t="s">
        <v>112</v>
      </c>
      <c r="C9526" s="15">
        <v>45261</v>
      </c>
      <c r="D9526" s="15">
        <v>45291</v>
      </c>
      <c r="E9526" s="13" t="s">
        <v>368</v>
      </c>
      <c r="F9526" s="13" t="s">
        <v>372</v>
      </c>
      <c r="G9526" s="17">
        <v>2E-3</v>
      </c>
      <c r="H9526" s="13" t="s">
        <v>241</v>
      </c>
      <c r="I9526" s="13" t="s">
        <v>51</v>
      </c>
    </row>
    <row r="9527" spans="1:9" ht="21" customHeight="1">
      <c r="A9527" s="13" t="s">
        <v>113</v>
      </c>
      <c r="B9527" s="13" t="s">
        <v>112</v>
      </c>
      <c r="C9527" s="15">
        <v>45261</v>
      </c>
      <c r="D9527" s="15">
        <v>45291</v>
      </c>
      <c r="E9527" s="13" t="s">
        <v>368</v>
      </c>
      <c r="F9527" s="13" t="s">
        <v>369</v>
      </c>
      <c r="G9527" s="17">
        <v>2E-3</v>
      </c>
      <c r="H9527" s="13" t="s">
        <v>241</v>
      </c>
      <c r="I9527" s="13" t="s">
        <v>51</v>
      </c>
    </row>
    <row r="9528" spans="1:9" ht="21" customHeight="1">
      <c r="A9528" s="13" t="s">
        <v>113</v>
      </c>
      <c r="B9528" s="13" t="s">
        <v>112</v>
      </c>
      <c r="C9528" s="15">
        <v>45261</v>
      </c>
      <c r="D9528" s="15">
        <v>45291</v>
      </c>
      <c r="E9528" s="13" t="s">
        <v>368</v>
      </c>
      <c r="F9528" s="13" t="s">
        <v>370</v>
      </c>
      <c r="G9528" s="17">
        <v>2E-3</v>
      </c>
      <c r="H9528" s="13" t="s">
        <v>241</v>
      </c>
      <c r="I9528" s="13" t="s">
        <v>51</v>
      </c>
    </row>
    <row r="9529" spans="1:9" ht="21" customHeight="1">
      <c r="A9529" s="13" t="s">
        <v>113</v>
      </c>
      <c r="B9529" s="13" t="s">
        <v>112</v>
      </c>
      <c r="C9529" s="15">
        <v>45261</v>
      </c>
      <c r="D9529" s="15">
        <v>45291</v>
      </c>
      <c r="E9529" s="13" t="s">
        <v>368</v>
      </c>
      <c r="F9529" s="13" t="s">
        <v>371</v>
      </c>
      <c r="G9529" s="17">
        <v>2E-3</v>
      </c>
      <c r="H9529" s="13" t="s">
        <v>241</v>
      </c>
      <c r="I9529" s="13" t="s">
        <v>51</v>
      </c>
    </row>
    <row r="9530" spans="1:9" ht="21" customHeight="1">
      <c r="A9530" s="13" t="s">
        <v>113</v>
      </c>
      <c r="B9530" s="13" t="s">
        <v>112</v>
      </c>
      <c r="C9530" s="15">
        <v>45261</v>
      </c>
      <c r="D9530" s="15">
        <v>45291</v>
      </c>
      <c r="E9530" s="13" t="s">
        <v>368</v>
      </c>
      <c r="F9530" s="13" t="s">
        <v>373</v>
      </c>
      <c r="G9530" s="17">
        <v>2E-3</v>
      </c>
      <c r="H9530" s="13" t="s">
        <v>241</v>
      </c>
      <c r="I9530" s="13" t="s">
        <v>51</v>
      </c>
    </row>
    <row r="9531" spans="1:9" ht="21" customHeight="1">
      <c r="A9531" s="13" t="s">
        <v>113</v>
      </c>
      <c r="B9531" s="13" t="s">
        <v>112</v>
      </c>
      <c r="C9531" s="15">
        <v>45261</v>
      </c>
      <c r="D9531" s="15">
        <v>45291</v>
      </c>
      <c r="E9531" s="13" t="s">
        <v>368</v>
      </c>
      <c r="F9531" s="13" t="s">
        <v>362</v>
      </c>
      <c r="G9531" s="17">
        <v>1E-3</v>
      </c>
      <c r="H9531" s="13" t="s">
        <v>241</v>
      </c>
      <c r="I9531" s="13" t="s">
        <v>51</v>
      </c>
    </row>
    <row r="9532" spans="1:9" ht="21" customHeight="1">
      <c r="A9532" s="13" t="s">
        <v>113</v>
      </c>
      <c r="B9532" s="13" t="s">
        <v>112</v>
      </c>
      <c r="C9532" s="15">
        <v>45261</v>
      </c>
      <c r="D9532" s="15">
        <v>45291</v>
      </c>
      <c r="E9532" s="13" t="s">
        <v>368</v>
      </c>
      <c r="F9532" s="13" t="s">
        <v>375</v>
      </c>
      <c r="G9532" s="17">
        <v>1E-3</v>
      </c>
      <c r="H9532" s="13" t="s">
        <v>241</v>
      </c>
      <c r="I9532" s="13" t="s">
        <v>51</v>
      </c>
    </row>
    <row r="9533" spans="1:9" ht="21" customHeight="1">
      <c r="A9533" s="13" t="s">
        <v>113</v>
      </c>
      <c r="B9533" s="13" t="s">
        <v>112</v>
      </c>
      <c r="C9533" s="15">
        <v>45261</v>
      </c>
      <c r="D9533" s="15">
        <v>45291</v>
      </c>
      <c r="E9533" s="13" t="s">
        <v>368</v>
      </c>
      <c r="F9533" s="13" t="s">
        <v>366</v>
      </c>
      <c r="G9533" s="17">
        <v>0</v>
      </c>
      <c r="H9533" s="13" t="s">
        <v>241</v>
      </c>
      <c r="I9533" s="13" t="s">
        <v>51</v>
      </c>
    </row>
    <row r="9534" spans="1:9" ht="21" customHeight="1">
      <c r="A9534" s="13" t="s">
        <v>113</v>
      </c>
      <c r="B9534" s="13" t="s">
        <v>112</v>
      </c>
      <c r="C9534" s="15">
        <v>45261</v>
      </c>
      <c r="D9534" s="15">
        <v>45291</v>
      </c>
      <c r="E9534" s="13" t="s">
        <v>368</v>
      </c>
      <c r="F9534" s="13" t="s">
        <v>374</v>
      </c>
      <c r="G9534" s="17">
        <v>0</v>
      </c>
      <c r="H9534" s="13" t="s">
        <v>241</v>
      </c>
      <c r="I9534" s="13" t="s">
        <v>51</v>
      </c>
    </row>
    <row r="9535" spans="1:9" ht="21" customHeight="1">
      <c r="A9535" s="13" t="s">
        <v>113</v>
      </c>
      <c r="B9535" s="13" t="s">
        <v>112</v>
      </c>
      <c r="C9535" s="15">
        <v>45261</v>
      </c>
      <c r="D9535" s="15">
        <v>45291</v>
      </c>
      <c r="E9535" s="13" t="s">
        <v>53</v>
      </c>
      <c r="F9535" s="13" t="s">
        <v>474</v>
      </c>
      <c r="G9535" s="17">
        <v>2E-3</v>
      </c>
      <c r="H9535" s="13" t="s">
        <v>241</v>
      </c>
      <c r="I9535" s="13" t="s">
        <v>51</v>
      </c>
    </row>
    <row r="9536" spans="1:9" ht="21" customHeight="1">
      <c r="A9536" s="13" t="s">
        <v>113</v>
      </c>
      <c r="B9536" s="13" t="s">
        <v>112</v>
      </c>
      <c r="C9536" s="15">
        <v>45261</v>
      </c>
      <c r="D9536" s="15">
        <v>45291</v>
      </c>
      <c r="E9536" s="13" t="s">
        <v>53</v>
      </c>
      <c r="F9536" s="13" t="s">
        <v>475</v>
      </c>
      <c r="G9536" s="17">
        <v>1E-3</v>
      </c>
      <c r="H9536" s="13" t="s">
        <v>241</v>
      </c>
      <c r="I9536" s="13" t="s">
        <v>51</v>
      </c>
    </row>
    <row r="9537" spans="1:9" ht="21" customHeight="1">
      <c r="A9537" s="13" t="s">
        <v>113</v>
      </c>
      <c r="B9537" s="13" t="s">
        <v>112</v>
      </c>
      <c r="C9537" s="15">
        <v>45261</v>
      </c>
      <c r="D9537" s="15">
        <v>45291</v>
      </c>
      <c r="E9537" s="13" t="s">
        <v>53</v>
      </c>
      <c r="F9537" s="13" t="s">
        <v>476</v>
      </c>
      <c r="G9537" s="17">
        <v>1E-3</v>
      </c>
      <c r="H9537" s="13" t="s">
        <v>241</v>
      </c>
      <c r="I9537" s="13" t="s">
        <v>51</v>
      </c>
    </row>
    <row r="9538" spans="1:9" ht="21" customHeight="1">
      <c r="A9538" s="13" t="s">
        <v>113</v>
      </c>
      <c r="B9538" s="13" t="s">
        <v>112</v>
      </c>
      <c r="C9538" s="15">
        <v>45261</v>
      </c>
      <c r="D9538" s="15">
        <v>45291</v>
      </c>
      <c r="E9538" s="13" t="s">
        <v>53</v>
      </c>
      <c r="F9538" s="13" t="s">
        <v>477</v>
      </c>
      <c r="G9538" s="17">
        <v>1E-3</v>
      </c>
      <c r="H9538" s="13" t="s">
        <v>241</v>
      </c>
      <c r="I9538" s="13" t="s">
        <v>51</v>
      </c>
    </row>
    <row r="9539" spans="1:9" ht="21" customHeight="1">
      <c r="A9539" s="13" t="s">
        <v>113</v>
      </c>
      <c r="B9539" s="13" t="s">
        <v>112</v>
      </c>
      <c r="C9539" s="15">
        <v>45261</v>
      </c>
      <c r="D9539" s="15">
        <v>45291</v>
      </c>
      <c r="E9539" s="13" t="s">
        <v>53</v>
      </c>
      <c r="F9539" s="13" t="s">
        <v>480</v>
      </c>
      <c r="G9539" s="17">
        <v>1E-3</v>
      </c>
      <c r="H9539" s="13" t="s">
        <v>241</v>
      </c>
      <c r="I9539" s="13" t="s">
        <v>51</v>
      </c>
    </row>
    <row r="9540" spans="1:9" ht="21" customHeight="1">
      <c r="A9540" s="13" t="s">
        <v>113</v>
      </c>
      <c r="B9540" s="13" t="s">
        <v>112</v>
      </c>
      <c r="C9540" s="15">
        <v>45261</v>
      </c>
      <c r="D9540" s="15">
        <v>45291</v>
      </c>
      <c r="E9540" s="13" t="s">
        <v>53</v>
      </c>
      <c r="F9540" s="13" t="s">
        <v>481</v>
      </c>
      <c r="G9540" s="17">
        <v>1E-3</v>
      </c>
      <c r="H9540" s="13" t="s">
        <v>241</v>
      </c>
      <c r="I9540" s="13" t="s">
        <v>51</v>
      </c>
    </row>
    <row r="9541" spans="1:9" ht="21" customHeight="1">
      <c r="A9541" s="13" t="s">
        <v>113</v>
      </c>
      <c r="B9541" s="13" t="s">
        <v>112</v>
      </c>
      <c r="C9541" s="15">
        <v>45261</v>
      </c>
      <c r="D9541" s="15">
        <v>45291</v>
      </c>
      <c r="E9541" s="13" t="s">
        <v>53</v>
      </c>
      <c r="F9541" s="13" t="s">
        <v>484</v>
      </c>
      <c r="G9541" s="17">
        <v>1E-3</v>
      </c>
      <c r="H9541" s="13" t="s">
        <v>241</v>
      </c>
      <c r="I9541" s="13" t="s">
        <v>51</v>
      </c>
    </row>
    <row r="9542" spans="1:9" ht="21" customHeight="1">
      <c r="A9542" s="13" t="s">
        <v>113</v>
      </c>
      <c r="B9542" s="13" t="s">
        <v>112</v>
      </c>
      <c r="C9542" s="15">
        <v>45261</v>
      </c>
      <c r="D9542" s="15">
        <v>45291</v>
      </c>
      <c r="E9542" s="13" t="s">
        <v>53</v>
      </c>
      <c r="F9542" s="13" t="s">
        <v>478</v>
      </c>
      <c r="G9542" s="17">
        <v>0</v>
      </c>
      <c r="H9542" s="13" t="s">
        <v>241</v>
      </c>
      <c r="I9542" s="13" t="s">
        <v>51</v>
      </c>
    </row>
    <row r="9543" spans="1:9" ht="21" customHeight="1">
      <c r="A9543" s="13" t="s">
        <v>113</v>
      </c>
      <c r="B9543" s="13" t="s">
        <v>112</v>
      </c>
      <c r="C9543" s="15">
        <v>45261</v>
      </c>
      <c r="D9543" s="15">
        <v>45291</v>
      </c>
      <c r="E9543" s="13" t="s">
        <v>53</v>
      </c>
      <c r="F9543" s="13" t="s">
        <v>479</v>
      </c>
      <c r="G9543" s="17">
        <v>0</v>
      </c>
      <c r="H9543" s="13" t="s">
        <v>241</v>
      </c>
      <c r="I9543" s="13" t="s">
        <v>51</v>
      </c>
    </row>
    <row r="9544" spans="1:9" ht="21" customHeight="1">
      <c r="A9544" s="13" t="s">
        <v>113</v>
      </c>
      <c r="B9544" s="13" t="s">
        <v>112</v>
      </c>
      <c r="C9544" s="15">
        <v>45261</v>
      </c>
      <c r="D9544" s="15">
        <v>45291</v>
      </c>
      <c r="E9544" s="13" t="s">
        <v>53</v>
      </c>
      <c r="F9544" s="13" t="s">
        <v>482</v>
      </c>
      <c r="G9544" s="17">
        <v>0</v>
      </c>
      <c r="H9544" s="13" t="s">
        <v>241</v>
      </c>
      <c r="I9544" s="13" t="s">
        <v>51</v>
      </c>
    </row>
    <row r="9545" spans="1:9" ht="21" customHeight="1">
      <c r="A9545" s="13" t="s">
        <v>113</v>
      </c>
      <c r="B9545" s="13" t="s">
        <v>112</v>
      </c>
      <c r="C9545" s="15">
        <v>45261</v>
      </c>
      <c r="D9545" s="15">
        <v>45291</v>
      </c>
      <c r="E9545" s="13" t="s">
        <v>53</v>
      </c>
      <c r="F9545" s="13" t="s">
        <v>46</v>
      </c>
      <c r="G9545" s="17">
        <v>0</v>
      </c>
      <c r="H9545" s="13" t="s">
        <v>241</v>
      </c>
      <c r="I9545" s="13" t="s">
        <v>51</v>
      </c>
    </row>
    <row r="9546" spans="1:9" ht="21" customHeight="1">
      <c r="A9546" s="13" t="s">
        <v>113</v>
      </c>
      <c r="B9546" s="13" t="s">
        <v>112</v>
      </c>
      <c r="C9546" s="15">
        <v>45261</v>
      </c>
      <c r="D9546" s="15">
        <v>45291</v>
      </c>
      <c r="E9546" s="13" t="s">
        <v>53</v>
      </c>
      <c r="F9546" s="13" t="s">
        <v>483</v>
      </c>
      <c r="G9546" s="17">
        <v>0</v>
      </c>
      <c r="H9546" s="13" t="s">
        <v>241</v>
      </c>
      <c r="I9546" s="13" t="s">
        <v>51</v>
      </c>
    </row>
    <row r="9547" spans="1:9" ht="21" customHeight="1">
      <c r="A9547" s="13" t="s">
        <v>113</v>
      </c>
      <c r="B9547" s="13" t="s">
        <v>112</v>
      </c>
      <c r="C9547" s="15">
        <v>45261</v>
      </c>
      <c r="D9547" s="15">
        <v>45291</v>
      </c>
      <c r="E9547" s="13" t="s">
        <v>53</v>
      </c>
      <c r="F9547" s="13" t="s">
        <v>485</v>
      </c>
      <c r="G9547" s="17">
        <v>0</v>
      </c>
      <c r="H9547" s="13" t="s">
        <v>241</v>
      </c>
      <c r="I9547" s="13" t="s">
        <v>51</v>
      </c>
    </row>
    <row r="9548" spans="1:9" ht="21" customHeight="1">
      <c r="A9548" s="13" t="s">
        <v>113</v>
      </c>
      <c r="B9548" s="13" t="s">
        <v>112</v>
      </c>
      <c r="C9548" s="15">
        <v>45261</v>
      </c>
      <c r="D9548" s="15">
        <v>45291</v>
      </c>
      <c r="E9548" s="13" t="s">
        <v>53</v>
      </c>
      <c r="F9548" s="13" t="s">
        <v>486</v>
      </c>
      <c r="G9548" s="17">
        <v>0</v>
      </c>
      <c r="H9548" s="13" t="s">
        <v>241</v>
      </c>
      <c r="I9548" s="13" t="s">
        <v>51</v>
      </c>
    </row>
    <row r="9549" spans="1:9" ht="21" customHeight="1">
      <c r="A9549" s="13" t="s">
        <v>113</v>
      </c>
      <c r="B9549" s="13" t="s">
        <v>112</v>
      </c>
      <c r="C9549" s="15">
        <v>45261</v>
      </c>
      <c r="D9549" s="15">
        <v>45291</v>
      </c>
      <c r="E9549" s="13" t="s">
        <v>53</v>
      </c>
      <c r="F9549" s="13" t="s">
        <v>487</v>
      </c>
      <c r="G9549" s="17">
        <v>0</v>
      </c>
      <c r="H9549" s="13" t="s">
        <v>241</v>
      </c>
      <c r="I9549" s="13" t="s">
        <v>51</v>
      </c>
    </row>
    <row r="9550" spans="1:9" ht="21" customHeight="1">
      <c r="A9550" s="13" t="s">
        <v>113</v>
      </c>
      <c r="B9550" s="13" t="s">
        <v>112</v>
      </c>
      <c r="C9550" s="15">
        <v>45261</v>
      </c>
      <c r="D9550" s="15">
        <v>45291</v>
      </c>
      <c r="E9550" s="13" t="s">
        <v>53</v>
      </c>
      <c r="F9550" s="13" t="s">
        <v>488</v>
      </c>
      <c r="G9550" s="17">
        <v>0</v>
      </c>
      <c r="H9550" s="13" t="s">
        <v>241</v>
      </c>
      <c r="I9550" s="13" t="s">
        <v>51</v>
      </c>
    </row>
    <row r="9551" spans="1:9" ht="21" customHeight="1">
      <c r="A9551" s="13" t="s">
        <v>113</v>
      </c>
      <c r="B9551" s="13" t="s">
        <v>112</v>
      </c>
      <c r="C9551" s="15">
        <v>45261</v>
      </c>
      <c r="D9551" s="15">
        <v>45291</v>
      </c>
      <c r="E9551" s="13" t="s">
        <v>53</v>
      </c>
      <c r="F9551" s="13" t="s">
        <v>445</v>
      </c>
      <c r="G9551" s="17">
        <v>0</v>
      </c>
      <c r="H9551" s="13" t="s">
        <v>241</v>
      </c>
      <c r="I9551" s="13" t="s">
        <v>51</v>
      </c>
    </row>
    <row r="9552" spans="1:9" ht="21" customHeight="1">
      <c r="A9552" s="13" t="s">
        <v>113</v>
      </c>
      <c r="B9552" s="13" t="s">
        <v>112</v>
      </c>
      <c r="C9552" s="15">
        <v>45261</v>
      </c>
      <c r="D9552" s="15">
        <v>45291</v>
      </c>
      <c r="E9552" s="13" t="s">
        <v>53</v>
      </c>
      <c r="F9552" s="13" t="s">
        <v>489</v>
      </c>
      <c r="G9552" s="17">
        <v>0</v>
      </c>
      <c r="H9552" s="13" t="s">
        <v>241</v>
      </c>
      <c r="I9552" s="13" t="s">
        <v>51</v>
      </c>
    </row>
    <row r="9553" spans="1:9" ht="21" customHeight="1">
      <c r="A9553" s="13" t="s">
        <v>113</v>
      </c>
      <c r="B9553" s="13" t="s">
        <v>112</v>
      </c>
      <c r="C9553" s="15">
        <v>45261</v>
      </c>
      <c r="D9553" s="15">
        <v>45291</v>
      </c>
      <c r="E9553" s="13" t="s">
        <v>507</v>
      </c>
      <c r="F9553" s="13" t="s">
        <v>508</v>
      </c>
      <c r="G9553" s="17">
        <v>6.0000000000000001E-3</v>
      </c>
      <c r="H9553" s="13" t="s">
        <v>241</v>
      </c>
      <c r="I9553" s="13" t="s">
        <v>51</v>
      </c>
    </row>
    <row r="9554" spans="1:9" ht="21" customHeight="1">
      <c r="A9554" s="13" t="s">
        <v>113</v>
      </c>
      <c r="B9554" s="13" t="s">
        <v>112</v>
      </c>
      <c r="C9554" s="15">
        <v>45261</v>
      </c>
      <c r="D9554" s="15">
        <v>45291</v>
      </c>
      <c r="E9554" s="13" t="s">
        <v>507</v>
      </c>
      <c r="F9554" s="13" t="s">
        <v>509</v>
      </c>
      <c r="G9554" s="17">
        <v>3.0000000000000001E-3</v>
      </c>
      <c r="H9554" s="13" t="s">
        <v>241</v>
      </c>
      <c r="I9554" s="13" t="s">
        <v>51</v>
      </c>
    </row>
    <row r="9555" spans="1:9" ht="21" customHeight="1">
      <c r="A9555" s="13" t="s">
        <v>113</v>
      </c>
      <c r="B9555" s="13" t="s">
        <v>112</v>
      </c>
      <c r="C9555" s="15">
        <v>45261</v>
      </c>
      <c r="D9555" s="15">
        <v>45291</v>
      </c>
      <c r="E9555" s="13" t="s">
        <v>429</v>
      </c>
      <c r="F9555" s="13" t="s">
        <v>429</v>
      </c>
      <c r="G9555" s="17">
        <v>5.0000000000000001E-3</v>
      </c>
      <c r="H9555" s="13" t="s">
        <v>241</v>
      </c>
      <c r="I9555" s="13" t="s">
        <v>51</v>
      </c>
    </row>
    <row r="9556" spans="1:9" ht="21" customHeight="1">
      <c r="A9556" s="13" t="s">
        <v>113</v>
      </c>
      <c r="B9556" s="13" t="s">
        <v>112</v>
      </c>
      <c r="C9556" s="15">
        <v>45292</v>
      </c>
      <c r="D9556" s="15">
        <v>45322</v>
      </c>
      <c r="E9556" s="13" t="s">
        <v>115</v>
      </c>
      <c r="F9556" s="13" t="s">
        <v>433</v>
      </c>
      <c r="G9556" s="17">
        <v>8.8000000000000009E-2</v>
      </c>
      <c r="H9556" s="13" t="s">
        <v>242</v>
      </c>
      <c r="I9556" s="13" t="s">
        <v>51</v>
      </c>
    </row>
    <row r="9557" spans="1:9" ht="21" customHeight="1">
      <c r="A9557" s="13" t="s">
        <v>113</v>
      </c>
      <c r="B9557" s="13" t="s">
        <v>112</v>
      </c>
      <c r="C9557" s="15">
        <v>45292</v>
      </c>
      <c r="D9557" s="15">
        <v>45322</v>
      </c>
      <c r="E9557" s="13" t="s">
        <v>115</v>
      </c>
      <c r="F9557" s="13" t="s">
        <v>440</v>
      </c>
      <c r="G9557" s="17">
        <v>7.400000000000001E-2</v>
      </c>
      <c r="H9557" s="13" t="s">
        <v>242</v>
      </c>
      <c r="I9557" s="13" t="s">
        <v>51</v>
      </c>
    </row>
    <row r="9558" spans="1:9" ht="21" customHeight="1">
      <c r="A9558" s="13" t="s">
        <v>113</v>
      </c>
      <c r="B9558" s="13" t="s">
        <v>112</v>
      </c>
      <c r="C9558" s="15">
        <v>45292</v>
      </c>
      <c r="D9558" s="15">
        <v>45322</v>
      </c>
      <c r="E9558" s="13" t="s">
        <v>115</v>
      </c>
      <c r="F9558" s="13" t="s">
        <v>446</v>
      </c>
      <c r="G9558" s="17">
        <v>2.5000000000000001E-2</v>
      </c>
      <c r="H9558" s="13" t="s">
        <v>242</v>
      </c>
      <c r="I9558" s="13" t="s">
        <v>51</v>
      </c>
    </row>
    <row r="9559" spans="1:9" ht="21" customHeight="1">
      <c r="A9559" s="13" t="s">
        <v>113</v>
      </c>
      <c r="B9559" s="13" t="s">
        <v>112</v>
      </c>
      <c r="C9559" s="15">
        <v>45292</v>
      </c>
      <c r="D9559" s="15">
        <v>45322</v>
      </c>
      <c r="E9559" s="13" t="s">
        <v>115</v>
      </c>
      <c r="F9559" s="13" t="s">
        <v>434</v>
      </c>
      <c r="G9559" s="17">
        <v>2.3E-2</v>
      </c>
      <c r="H9559" s="13" t="s">
        <v>242</v>
      </c>
      <c r="I9559" s="13" t="s">
        <v>51</v>
      </c>
    </row>
    <row r="9560" spans="1:9" ht="21" customHeight="1">
      <c r="A9560" s="13" t="s">
        <v>113</v>
      </c>
      <c r="B9560" s="13" t="s">
        <v>112</v>
      </c>
      <c r="C9560" s="15">
        <v>45292</v>
      </c>
      <c r="D9560" s="15">
        <v>45322</v>
      </c>
      <c r="E9560" s="13" t="s">
        <v>115</v>
      </c>
      <c r="F9560" s="13" t="s">
        <v>439</v>
      </c>
      <c r="G9560" s="17">
        <v>1.7000000000000001E-2</v>
      </c>
      <c r="H9560" s="13" t="s">
        <v>242</v>
      </c>
      <c r="I9560" s="13" t="s">
        <v>51</v>
      </c>
    </row>
    <row r="9561" spans="1:9" ht="21" customHeight="1">
      <c r="A9561" s="13" t="s">
        <v>113</v>
      </c>
      <c r="B9561" s="13" t="s">
        <v>112</v>
      </c>
      <c r="C9561" s="15">
        <v>45292</v>
      </c>
      <c r="D9561" s="15">
        <v>45322</v>
      </c>
      <c r="E9561" s="13" t="s">
        <v>115</v>
      </c>
      <c r="F9561" s="13" t="s">
        <v>430</v>
      </c>
      <c r="G9561" s="17">
        <v>1.4999999999999999E-2</v>
      </c>
      <c r="H9561" s="13" t="s">
        <v>242</v>
      </c>
      <c r="I9561" s="13" t="s">
        <v>51</v>
      </c>
    </row>
    <row r="9562" spans="1:9" ht="21" customHeight="1">
      <c r="A9562" s="13" t="s">
        <v>113</v>
      </c>
      <c r="B9562" s="13" t="s">
        <v>112</v>
      </c>
      <c r="C9562" s="15">
        <v>45292</v>
      </c>
      <c r="D9562" s="15">
        <v>45322</v>
      </c>
      <c r="E9562" s="13" t="s">
        <v>115</v>
      </c>
      <c r="F9562" s="13" t="s">
        <v>435</v>
      </c>
      <c r="G9562" s="17">
        <v>1.4999999999999999E-2</v>
      </c>
      <c r="H9562" s="13" t="s">
        <v>242</v>
      </c>
      <c r="I9562" s="13" t="s">
        <v>51</v>
      </c>
    </row>
    <row r="9563" spans="1:9" ht="21" customHeight="1">
      <c r="A9563" s="13" t="s">
        <v>113</v>
      </c>
      <c r="B9563" s="13" t="s">
        <v>112</v>
      </c>
      <c r="C9563" s="15">
        <v>45292</v>
      </c>
      <c r="D9563" s="15">
        <v>45322</v>
      </c>
      <c r="E9563" s="13" t="s">
        <v>115</v>
      </c>
      <c r="F9563" s="13" t="s">
        <v>431</v>
      </c>
      <c r="G9563" s="17">
        <v>1.3999999999999999E-2</v>
      </c>
      <c r="H9563" s="13" t="s">
        <v>242</v>
      </c>
      <c r="I9563" s="13" t="s">
        <v>51</v>
      </c>
    </row>
    <row r="9564" spans="1:9" ht="21" customHeight="1">
      <c r="A9564" s="13" t="s">
        <v>113</v>
      </c>
      <c r="B9564" s="13" t="s">
        <v>112</v>
      </c>
      <c r="C9564" s="15">
        <v>45292</v>
      </c>
      <c r="D9564" s="15">
        <v>45322</v>
      </c>
      <c r="E9564" s="13" t="s">
        <v>115</v>
      </c>
      <c r="F9564" s="13" t="s">
        <v>437</v>
      </c>
      <c r="G9564" s="17">
        <v>1.3000000000000001E-2</v>
      </c>
      <c r="H9564" s="13" t="s">
        <v>242</v>
      </c>
      <c r="I9564" s="13" t="s">
        <v>51</v>
      </c>
    </row>
    <row r="9565" spans="1:9" ht="21" customHeight="1">
      <c r="A9565" s="13" t="s">
        <v>113</v>
      </c>
      <c r="B9565" s="13" t="s">
        <v>112</v>
      </c>
      <c r="C9565" s="15">
        <v>45292</v>
      </c>
      <c r="D9565" s="15">
        <v>45322</v>
      </c>
      <c r="E9565" s="13" t="s">
        <v>115</v>
      </c>
      <c r="F9565" s="13" t="s">
        <v>438</v>
      </c>
      <c r="G9565" s="17">
        <v>1.3000000000000001E-2</v>
      </c>
      <c r="H9565" s="13" t="s">
        <v>242</v>
      </c>
      <c r="I9565" s="13" t="s">
        <v>51</v>
      </c>
    </row>
    <row r="9566" spans="1:9" ht="21" customHeight="1">
      <c r="A9566" s="13" t="s">
        <v>113</v>
      </c>
      <c r="B9566" s="13" t="s">
        <v>112</v>
      </c>
      <c r="C9566" s="15">
        <v>45292</v>
      </c>
      <c r="D9566" s="15">
        <v>45322</v>
      </c>
      <c r="E9566" s="13" t="s">
        <v>115</v>
      </c>
      <c r="F9566" s="13" t="s">
        <v>436</v>
      </c>
      <c r="G9566" s="17">
        <v>1.1000000000000001E-2</v>
      </c>
      <c r="H9566" s="13" t="s">
        <v>242</v>
      </c>
      <c r="I9566" s="13" t="s">
        <v>51</v>
      </c>
    </row>
    <row r="9567" spans="1:9" ht="21" customHeight="1">
      <c r="A9567" s="13" t="s">
        <v>113</v>
      </c>
      <c r="B9567" s="13" t="s">
        <v>112</v>
      </c>
      <c r="C9567" s="15">
        <v>45292</v>
      </c>
      <c r="D9567" s="15">
        <v>45322</v>
      </c>
      <c r="E9567" s="13" t="s">
        <v>115</v>
      </c>
      <c r="F9567" s="13" t="s">
        <v>445</v>
      </c>
      <c r="G9567" s="17">
        <v>9.0000000000000011E-3</v>
      </c>
      <c r="H9567" s="13" t="s">
        <v>242</v>
      </c>
      <c r="I9567" s="13" t="s">
        <v>51</v>
      </c>
    </row>
    <row r="9568" spans="1:9" ht="21" customHeight="1">
      <c r="A9568" s="13" t="s">
        <v>113</v>
      </c>
      <c r="B9568" s="13" t="s">
        <v>112</v>
      </c>
      <c r="C9568" s="15">
        <v>45292</v>
      </c>
      <c r="D9568" s="15">
        <v>45322</v>
      </c>
      <c r="E9568" s="13" t="s">
        <v>115</v>
      </c>
      <c r="F9568" s="13" t="s">
        <v>432</v>
      </c>
      <c r="G9568" s="17">
        <v>8.0000000000000002E-3</v>
      </c>
      <c r="H9568" s="13" t="s">
        <v>242</v>
      </c>
      <c r="I9568" s="13" t="s">
        <v>51</v>
      </c>
    </row>
    <row r="9569" spans="1:9" ht="21" customHeight="1">
      <c r="A9569" s="13" t="s">
        <v>113</v>
      </c>
      <c r="B9569" s="13" t="s">
        <v>112</v>
      </c>
      <c r="C9569" s="15">
        <v>45292</v>
      </c>
      <c r="D9569" s="15">
        <v>45322</v>
      </c>
      <c r="E9569" s="13" t="s">
        <v>115</v>
      </c>
      <c r="F9569" s="13" t="s">
        <v>443</v>
      </c>
      <c r="G9569" s="17">
        <v>5.0000000000000001E-3</v>
      </c>
      <c r="H9569" s="13" t="s">
        <v>242</v>
      </c>
      <c r="I9569" s="13" t="s">
        <v>51</v>
      </c>
    </row>
    <row r="9570" spans="1:9" ht="21" customHeight="1">
      <c r="A9570" s="13" t="s">
        <v>113</v>
      </c>
      <c r="B9570" s="13" t="s">
        <v>112</v>
      </c>
      <c r="C9570" s="15">
        <v>45292</v>
      </c>
      <c r="D9570" s="15">
        <v>45322</v>
      </c>
      <c r="E9570" s="13" t="s">
        <v>115</v>
      </c>
      <c r="F9570" s="13" t="s">
        <v>447</v>
      </c>
      <c r="G9570" s="17">
        <v>4.0000000000000001E-3</v>
      </c>
      <c r="H9570" s="13" t="s">
        <v>242</v>
      </c>
      <c r="I9570" s="13" t="s">
        <v>51</v>
      </c>
    </row>
    <row r="9571" spans="1:9" ht="21" customHeight="1">
      <c r="A9571" s="13" t="s">
        <v>113</v>
      </c>
      <c r="B9571" s="13" t="s">
        <v>112</v>
      </c>
      <c r="C9571" s="15">
        <v>45292</v>
      </c>
      <c r="D9571" s="15">
        <v>45322</v>
      </c>
      <c r="E9571" s="13" t="s">
        <v>115</v>
      </c>
      <c r="F9571" s="13" t="s">
        <v>441</v>
      </c>
      <c r="G9571" s="17">
        <v>3.0000000000000001E-3</v>
      </c>
      <c r="H9571" s="13" t="s">
        <v>242</v>
      </c>
      <c r="I9571" s="13" t="s">
        <v>51</v>
      </c>
    </row>
    <row r="9572" spans="1:9" ht="21" customHeight="1">
      <c r="A9572" s="13" t="s">
        <v>113</v>
      </c>
      <c r="B9572" s="13" t="s">
        <v>112</v>
      </c>
      <c r="C9572" s="15">
        <v>45292</v>
      </c>
      <c r="D9572" s="15">
        <v>45322</v>
      </c>
      <c r="E9572" s="13" t="s">
        <v>115</v>
      </c>
      <c r="F9572" s="13" t="s">
        <v>444</v>
      </c>
      <c r="G9572" s="17">
        <v>3.0000000000000001E-3</v>
      </c>
      <c r="H9572" s="13" t="s">
        <v>242</v>
      </c>
      <c r="I9572" s="13" t="s">
        <v>51</v>
      </c>
    </row>
    <row r="9573" spans="1:9" ht="21" customHeight="1">
      <c r="A9573" s="13" t="s">
        <v>113</v>
      </c>
      <c r="B9573" s="13" t="s">
        <v>112</v>
      </c>
      <c r="C9573" s="15">
        <v>45292</v>
      </c>
      <c r="D9573" s="15">
        <v>45322</v>
      </c>
      <c r="E9573" s="13" t="s">
        <v>115</v>
      </c>
      <c r="F9573" s="13" t="s">
        <v>448</v>
      </c>
      <c r="G9573" s="17">
        <v>3.0000000000000001E-3</v>
      </c>
      <c r="H9573" s="13" t="s">
        <v>242</v>
      </c>
      <c r="I9573" s="13" t="s">
        <v>51</v>
      </c>
    </row>
    <row r="9574" spans="1:9" ht="21" customHeight="1">
      <c r="A9574" s="13" t="s">
        <v>113</v>
      </c>
      <c r="B9574" s="13" t="s">
        <v>112</v>
      </c>
      <c r="C9574" s="15">
        <v>45292</v>
      </c>
      <c r="D9574" s="15">
        <v>45322</v>
      </c>
      <c r="E9574" s="13" t="s">
        <v>115</v>
      </c>
      <c r="F9574" s="13" t="s">
        <v>442</v>
      </c>
      <c r="G9574" s="17">
        <v>2E-3</v>
      </c>
      <c r="H9574" s="13" t="s">
        <v>242</v>
      </c>
      <c r="I9574" s="13" t="s">
        <v>51</v>
      </c>
    </row>
    <row r="9575" spans="1:9" ht="21" customHeight="1">
      <c r="A9575" s="13" t="s">
        <v>113</v>
      </c>
      <c r="B9575" s="13" t="s">
        <v>112</v>
      </c>
      <c r="C9575" s="15">
        <v>45292</v>
      </c>
      <c r="D9575" s="15">
        <v>45322</v>
      </c>
      <c r="E9575" s="13" t="s">
        <v>115</v>
      </c>
      <c r="F9575" s="13" t="s">
        <v>449</v>
      </c>
      <c r="G9575" s="17">
        <v>2E-3</v>
      </c>
      <c r="H9575" s="13" t="s">
        <v>242</v>
      </c>
      <c r="I9575" s="13" t="s">
        <v>51</v>
      </c>
    </row>
    <row r="9576" spans="1:9" ht="21" customHeight="1">
      <c r="A9576" s="13" t="s">
        <v>113</v>
      </c>
      <c r="B9576" s="13" t="s">
        <v>112</v>
      </c>
      <c r="C9576" s="15">
        <v>45292</v>
      </c>
      <c r="D9576" s="15">
        <v>45322</v>
      </c>
      <c r="E9576" s="13" t="s">
        <v>115</v>
      </c>
      <c r="F9576" s="13" t="s">
        <v>450</v>
      </c>
      <c r="G9576" s="17">
        <v>2E-3</v>
      </c>
      <c r="H9576" s="13" t="s">
        <v>242</v>
      </c>
      <c r="I9576" s="13" t="s">
        <v>51</v>
      </c>
    </row>
    <row r="9577" spans="1:9" ht="21" customHeight="1">
      <c r="A9577" s="13" t="s">
        <v>113</v>
      </c>
      <c r="B9577" s="13" t="s">
        <v>112</v>
      </c>
      <c r="C9577" s="15">
        <v>45292</v>
      </c>
      <c r="D9577" s="15">
        <v>45322</v>
      </c>
      <c r="E9577" s="13" t="s">
        <v>494</v>
      </c>
      <c r="F9577" s="13" t="s">
        <v>497</v>
      </c>
      <c r="G9577" s="17">
        <v>1.7000000000000001E-2</v>
      </c>
      <c r="H9577" s="13" t="s">
        <v>242</v>
      </c>
      <c r="I9577" s="13" t="s">
        <v>51</v>
      </c>
    </row>
    <row r="9578" spans="1:9" ht="21" customHeight="1">
      <c r="A9578" s="13" t="s">
        <v>113</v>
      </c>
      <c r="B9578" s="13" t="s">
        <v>112</v>
      </c>
      <c r="C9578" s="15">
        <v>45292</v>
      </c>
      <c r="D9578" s="15">
        <v>45322</v>
      </c>
      <c r="E9578" s="13" t="s">
        <v>494</v>
      </c>
      <c r="F9578" s="13" t="s">
        <v>495</v>
      </c>
      <c r="G9578" s="17">
        <v>1.4999999999999999E-2</v>
      </c>
      <c r="H9578" s="13" t="s">
        <v>242</v>
      </c>
      <c r="I9578" s="13" t="s">
        <v>51</v>
      </c>
    </row>
    <row r="9579" spans="1:9" ht="21" customHeight="1">
      <c r="A9579" s="13" t="s">
        <v>113</v>
      </c>
      <c r="B9579" s="13" t="s">
        <v>112</v>
      </c>
      <c r="C9579" s="15">
        <v>45292</v>
      </c>
      <c r="D9579" s="15">
        <v>45322</v>
      </c>
      <c r="E9579" s="13" t="s">
        <v>494</v>
      </c>
      <c r="F9579" s="13" t="s">
        <v>496</v>
      </c>
      <c r="G9579" s="17">
        <v>1.3999999999999999E-2</v>
      </c>
      <c r="H9579" s="13" t="s">
        <v>242</v>
      </c>
      <c r="I9579" s="13" t="s">
        <v>51</v>
      </c>
    </row>
    <row r="9580" spans="1:9" ht="21" customHeight="1">
      <c r="A9580" s="13" t="s">
        <v>113</v>
      </c>
      <c r="B9580" s="13" t="s">
        <v>112</v>
      </c>
      <c r="C9580" s="15">
        <v>45292</v>
      </c>
      <c r="D9580" s="15">
        <v>45322</v>
      </c>
      <c r="E9580" s="13" t="s">
        <v>494</v>
      </c>
      <c r="F9580" s="13" t="s">
        <v>499</v>
      </c>
      <c r="G9580" s="17">
        <v>1.1000000000000001E-2</v>
      </c>
      <c r="H9580" s="13" t="s">
        <v>242</v>
      </c>
      <c r="I9580" s="13" t="s">
        <v>51</v>
      </c>
    </row>
    <row r="9581" spans="1:9" ht="21" customHeight="1">
      <c r="A9581" s="13" t="s">
        <v>113</v>
      </c>
      <c r="B9581" s="13" t="s">
        <v>112</v>
      </c>
      <c r="C9581" s="15">
        <v>45292</v>
      </c>
      <c r="D9581" s="15">
        <v>45322</v>
      </c>
      <c r="E9581" s="13" t="s">
        <v>494</v>
      </c>
      <c r="F9581" s="13" t="s">
        <v>395</v>
      </c>
      <c r="G9581" s="17">
        <v>1.1000000000000001E-2</v>
      </c>
      <c r="H9581" s="13" t="s">
        <v>242</v>
      </c>
      <c r="I9581" s="13" t="s">
        <v>51</v>
      </c>
    </row>
    <row r="9582" spans="1:9" ht="21" customHeight="1">
      <c r="A9582" s="13" t="s">
        <v>113</v>
      </c>
      <c r="B9582" s="13" t="s">
        <v>112</v>
      </c>
      <c r="C9582" s="15">
        <v>45292</v>
      </c>
      <c r="D9582" s="15">
        <v>45322</v>
      </c>
      <c r="E9582" s="13" t="s">
        <v>494</v>
      </c>
      <c r="F9582" s="13" t="s">
        <v>392</v>
      </c>
      <c r="G9582" s="17">
        <v>1.1000000000000001E-2</v>
      </c>
      <c r="H9582" s="13" t="s">
        <v>242</v>
      </c>
      <c r="I9582" s="13" t="s">
        <v>51</v>
      </c>
    </row>
    <row r="9583" spans="1:9" ht="21" customHeight="1">
      <c r="A9583" s="13" t="s">
        <v>113</v>
      </c>
      <c r="B9583" s="13" t="s">
        <v>112</v>
      </c>
      <c r="C9583" s="15">
        <v>45292</v>
      </c>
      <c r="D9583" s="15">
        <v>45322</v>
      </c>
      <c r="E9583" s="13" t="s">
        <v>494</v>
      </c>
      <c r="F9583" s="13" t="s">
        <v>500</v>
      </c>
      <c r="G9583" s="17">
        <v>9.0000000000000011E-3</v>
      </c>
      <c r="H9583" s="13" t="s">
        <v>242</v>
      </c>
      <c r="I9583" s="13" t="s">
        <v>51</v>
      </c>
    </row>
    <row r="9584" spans="1:9" ht="21" customHeight="1">
      <c r="A9584" s="13" t="s">
        <v>113</v>
      </c>
      <c r="B9584" s="13" t="s">
        <v>112</v>
      </c>
      <c r="C9584" s="15">
        <v>45292</v>
      </c>
      <c r="D9584" s="15">
        <v>45322</v>
      </c>
      <c r="E9584" s="13" t="s">
        <v>494</v>
      </c>
      <c r="F9584" s="13" t="s">
        <v>501</v>
      </c>
      <c r="G9584" s="17">
        <v>9.0000000000000011E-3</v>
      </c>
      <c r="H9584" s="13" t="s">
        <v>242</v>
      </c>
      <c r="I9584" s="13" t="s">
        <v>51</v>
      </c>
    </row>
    <row r="9585" spans="1:9" ht="21" customHeight="1">
      <c r="A9585" s="13" t="s">
        <v>113</v>
      </c>
      <c r="B9585" s="13" t="s">
        <v>112</v>
      </c>
      <c r="C9585" s="15">
        <v>45292</v>
      </c>
      <c r="D9585" s="15">
        <v>45322</v>
      </c>
      <c r="E9585" s="13" t="s">
        <v>494</v>
      </c>
      <c r="F9585" s="13" t="s">
        <v>503</v>
      </c>
      <c r="G9585" s="17">
        <v>8.0000000000000002E-3</v>
      </c>
      <c r="H9585" s="13" t="s">
        <v>242</v>
      </c>
      <c r="I9585" s="13" t="s">
        <v>51</v>
      </c>
    </row>
    <row r="9586" spans="1:9" ht="21" customHeight="1">
      <c r="A9586" s="13" t="s">
        <v>113</v>
      </c>
      <c r="B9586" s="13" t="s">
        <v>112</v>
      </c>
      <c r="C9586" s="15">
        <v>45292</v>
      </c>
      <c r="D9586" s="15">
        <v>45322</v>
      </c>
      <c r="E9586" s="13" t="s">
        <v>494</v>
      </c>
      <c r="F9586" s="13" t="s">
        <v>364</v>
      </c>
      <c r="G9586" s="17">
        <v>6.0000000000000001E-3</v>
      </c>
      <c r="H9586" s="13" t="s">
        <v>242</v>
      </c>
      <c r="I9586" s="13" t="s">
        <v>51</v>
      </c>
    </row>
    <row r="9587" spans="1:9" ht="21" customHeight="1">
      <c r="A9587" s="13" t="s">
        <v>113</v>
      </c>
      <c r="B9587" s="13" t="s">
        <v>112</v>
      </c>
      <c r="C9587" s="15">
        <v>45292</v>
      </c>
      <c r="D9587" s="15">
        <v>45322</v>
      </c>
      <c r="E9587" s="13" t="s">
        <v>494</v>
      </c>
      <c r="F9587" s="13" t="s">
        <v>339</v>
      </c>
      <c r="G9587" s="17">
        <v>6.0000000000000001E-3</v>
      </c>
      <c r="H9587" s="13" t="s">
        <v>242</v>
      </c>
      <c r="I9587" s="13" t="s">
        <v>51</v>
      </c>
    </row>
    <row r="9588" spans="1:9" ht="21" customHeight="1">
      <c r="A9588" s="13" t="s">
        <v>113</v>
      </c>
      <c r="B9588" s="13" t="s">
        <v>112</v>
      </c>
      <c r="C9588" s="15">
        <v>45292</v>
      </c>
      <c r="D9588" s="15">
        <v>45322</v>
      </c>
      <c r="E9588" s="13" t="s">
        <v>494</v>
      </c>
      <c r="F9588" s="13" t="s">
        <v>502</v>
      </c>
      <c r="G9588" s="17">
        <v>6.0000000000000001E-3</v>
      </c>
      <c r="H9588" s="13" t="s">
        <v>242</v>
      </c>
      <c r="I9588" s="13" t="s">
        <v>51</v>
      </c>
    </row>
    <row r="9589" spans="1:9" ht="21" customHeight="1">
      <c r="A9589" s="13" t="s">
        <v>113</v>
      </c>
      <c r="B9589" s="13" t="s">
        <v>112</v>
      </c>
      <c r="C9589" s="15">
        <v>45292</v>
      </c>
      <c r="D9589" s="15">
        <v>45322</v>
      </c>
      <c r="E9589" s="13" t="s">
        <v>494</v>
      </c>
      <c r="F9589" s="13" t="s">
        <v>504</v>
      </c>
      <c r="G9589" s="17">
        <v>6.0000000000000001E-3</v>
      </c>
      <c r="H9589" s="13" t="s">
        <v>242</v>
      </c>
      <c r="I9589" s="13" t="s">
        <v>51</v>
      </c>
    </row>
    <row r="9590" spans="1:9" ht="21" customHeight="1">
      <c r="A9590" s="13" t="s">
        <v>113</v>
      </c>
      <c r="B9590" s="13" t="s">
        <v>112</v>
      </c>
      <c r="C9590" s="15">
        <v>45292</v>
      </c>
      <c r="D9590" s="15">
        <v>45322</v>
      </c>
      <c r="E9590" s="13" t="s">
        <v>494</v>
      </c>
      <c r="F9590" s="13" t="s">
        <v>498</v>
      </c>
      <c r="G9590" s="17">
        <v>5.0000000000000001E-3</v>
      </c>
      <c r="H9590" s="13" t="s">
        <v>242</v>
      </c>
      <c r="I9590" s="13" t="s">
        <v>51</v>
      </c>
    </row>
    <row r="9591" spans="1:9" ht="21" customHeight="1">
      <c r="A9591" s="13" t="s">
        <v>113</v>
      </c>
      <c r="B9591" s="13" t="s">
        <v>112</v>
      </c>
      <c r="C9591" s="15">
        <v>45292</v>
      </c>
      <c r="D9591" s="15">
        <v>45322</v>
      </c>
      <c r="E9591" s="13" t="s">
        <v>494</v>
      </c>
      <c r="F9591" s="13" t="s">
        <v>366</v>
      </c>
      <c r="G9591" s="17">
        <v>4.0000000000000001E-3</v>
      </c>
      <c r="H9591" s="13" t="s">
        <v>242</v>
      </c>
      <c r="I9591" s="13" t="s">
        <v>51</v>
      </c>
    </row>
    <row r="9592" spans="1:9" ht="21" customHeight="1">
      <c r="A9592" s="13" t="s">
        <v>113</v>
      </c>
      <c r="B9592" s="13" t="s">
        <v>112</v>
      </c>
      <c r="C9592" s="15">
        <v>45292</v>
      </c>
      <c r="D9592" s="15">
        <v>45322</v>
      </c>
      <c r="E9592" s="13" t="s">
        <v>494</v>
      </c>
      <c r="F9592" s="13" t="s">
        <v>362</v>
      </c>
      <c r="G9592" s="17">
        <v>3.0000000000000001E-3</v>
      </c>
      <c r="H9592" s="13" t="s">
        <v>242</v>
      </c>
      <c r="I9592" s="13" t="s">
        <v>51</v>
      </c>
    </row>
    <row r="9593" spans="1:9" ht="21" customHeight="1">
      <c r="A9593" s="13" t="s">
        <v>113</v>
      </c>
      <c r="B9593" s="13" t="s">
        <v>112</v>
      </c>
      <c r="C9593" s="15">
        <v>45292</v>
      </c>
      <c r="D9593" s="15">
        <v>45322</v>
      </c>
      <c r="E9593" s="13" t="s">
        <v>390</v>
      </c>
      <c r="F9593" s="13" t="s">
        <v>396</v>
      </c>
      <c r="G9593" s="17">
        <v>2.7000000000000003E-2</v>
      </c>
      <c r="H9593" s="13" t="s">
        <v>242</v>
      </c>
      <c r="I9593" s="13" t="s">
        <v>51</v>
      </c>
    </row>
    <row r="9594" spans="1:9" ht="21" customHeight="1">
      <c r="A9594" s="13" t="s">
        <v>113</v>
      </c>
      <c r="B9594" s="13" t="s">
        <v>112</v>
      </c>
      <c r="C9594" s="15">
        <v>45292</v>
      </c>
      <c r="D9594" s="15">
        <v>45322</v>
      </c>
      <c r="E9594" s="13" t="s">
        <v>390</v>
      </c>
      <c r="F9594" s="13" t="s">
        <v>398</v>
      </c>
      <c r="G9594" s="17">
        <v>2.2000000000000002E-2</v>
      </c>
      <c r="H9594" s="13" t="s">
        <v>242</v>
      </c>
      <c r="I9594" s="13" t="s">
        <v>51</v>
      </c>
    </row>
    <row r="9595" spans="1:9" ht="21" customHeight="1">
      <c r="A9595" s="13" t="s">
        <v>113</v>
      </c>
      <c r="B9595" s="13" t="s">
        <v>112</v>
      </c>
      <c r="C9595" s="15">
        <v>45292</v>
      </c>
      <c r="D9595" s="15">
        <v>45322</v>
      </c>
      <c r="E9595" s="13" t="s">
        <v>390</v>
      </c>
      <c r="F9595" s="13" t="s">
        <v>394</v>
      </c>
      <c r="G9595" s="17">
        <v>1.8000000000000002E-2</v>
      </c>
      <c r="H9595" s="13" t="s">
        <v>242</v>
      </c>
      <c r="I9595" s="13" t="s">
        <v>51</v>
      </c>
    </row>
    <row r="9596" spans="1:9" ht="21" customHeight="1">
      <c r="A9596" s="13" t="s">
        <v>113</v>
      </c>
      <c r="B9596" s="13" t="s">
        <v>112</v>
      </c>
      <c r="C9596" s="15">
        <v>45292</v>
      </c>
      <c r="D9596" s="15">
        <v>45322</v>
      </c>
      <c r="E9596" s="13" t="s">
        <v>390</v>
      </c>
      <c r="F9596" s="13" t="s">
        <v>392</v>
      </c>
      <c r="G9596" s="17">
        <v>0.01</v>
      </c>
      <c r="H9596" s="13" t="s">
        <v>242</v>
      </c>
      <c r="I9596" s="13" t="s">
        <v>51</v>
      </c>
    </row>
    <row r="9597" spans="1:9" ht="21" customHeight="1">
      <c r="A9597" s="13" t="s">
        <v>113</v>
      </c>
      <c r="B9597" s="13" t="s">
        <v>112</v>
      </c>
      <c r="C9597" s="15">
        <v>45292</v>
      </c>
      <c r="D9597" s="15">
        <v>45322</v>
      </c>
      <c r="E9597" s="13" t="s">
        <v>390</v>
      </c>
      <c r="F9597" s="13" t="s">
        <v>391</v>
      </c>
      <c r="G9597" s="17">
        <v>9.0000000000000011E-3</v>
      </c>
      <c r="H9597" s="13" t="s">
        <v>242</v>
      </c>
      <c r="I9597" s="13" t="s">
        <v>51</v>
      </c>
    </row>
    <row r="9598" spans="1:9" ht="21" customHeight="1">
      <c r="A9598" s="13" t="s">
        <v>113</v>
      </c>
      <c r="B9598" s="13" t="s">
        <v>112</v>
      </c>
      <c r="C9598" s="15">
        <v>45292</v>
      </c>
      <c r="D9598" s="15">
        <v>45322</v>
      </c>
      <c r="E9598" s="13" t="s">
        <v>390</v>
      </c>
      <c r="F9598" s="13" t="s">
        <v>364</v>
      </c>
      <c r="G9598" s="17">
        <v>6.0000000000000001E-3</v>
      </c>
      <c r="H9598" s="13" t="s">
        <v>242</v>
      </c>
      <c r="I9598" s="13" t="s">
        <v>51</v>
      </c>
    </row>
    <row r="9599" spans="1:9" ht="21" customHeight="1">
      <c r="A9599" s="13" t="s">
        <v>113</v>
      </c>
      <c r="B9599" s="13" t="s">
        <v>112</v>
      </c>
      <c r="C9599" s="15">
        <v>45292</v>
      </c>
      <c r="D9599" s="15">
        <v>45322</v>
      </c>
      <c r="E9599" s="13" t="s">
        <v>390</v>
      </c>
      <c r="F9599" s="13" t="s">
        <v>395</v>
      </c>
      <c r="G9599" s="17">
        <v>5.0000000000000001E-3</v>
      </c>
      <c r="H9599" s="13" t="s">
        <v>242</v>
      </c>
      <c r="I9599" s="13" t="s">
        <v>51</v>
      </c>
    </row>
    <row r="9600" spans="1:9" ht="21" customHeight="1">
      <c r="A9600" s="13" t="s">
        <v>113</v>
      </c>
      <c r="B9600" s="13" t="s">
        <v>112</v>
      </c>
      <c r="C9600" s="15">
        <v>45292</v>
      </c>
      <c r="D9600" s="15">
        <v>45322</v>
      </c>
      <c r="E9600" s="13" t="s">
        <v>390</v>
      </c>
      <c r="F9600" s="13" t="s">
        <v>393</v>
      </c>
      <c r="G9600" s="17">
        <v>4.0000000000000001E-3</v>
      </c>
      <c r="H9600" s="13" t="s">
        <v>242</v>
      </c>
      <c r="I9600" s="13" t="s">
        <v>51</v>
      </c>
    </row>
    <row r="9601" spans="1:9" ht="21" customHeight="1">
      <c r="A9601" s="13" t="s">
        <v>113</v>
      </c>
      <c r="B9601" s="13" t="s">
        <v>112</v>
      </c>
      <c r="C9601" s="15">
        <v>45292</v>
      </c>
      <c r="D9601" s="15">
        <v>45322</v>
      </c>
      <c r="E9601" s="13" t="s">
        <v>390</v>
      </c>
      <c r="F9601" s="13" t="s">
        <v>366</v>
      </c>
      <c r="G9601" s="17">
        <v>2E-3</v>
      </c>
      <c r="H9601" s="13" t="s">
        <v>242</v>
      </c>
      <c r="I9601" s="13" t="s">
        <v>51</v>
      </c>
    </row>
    <row r="9602" spans="1:9" ht="21" customHeight="1">
      <c r="A9602" s="13" t="s">
        <v>113</v>
      </c>
      <c r="B9602" s="13" t="s">
        <v>112</v>
      </c>
      <c r="C9602" s="15">
        <v>45292</v>
      </c>
      <c r="D9602" s="15">
        <v>45322</v>
      </c>
      <c r="E9602" s="13" t="s">
        <v>390</v>
      </c>
      <c r="F9602" s="13" t="s">
        <v>397</v>
      </c>
      <c r="G9602" s="17">
        <v>2E-3</v>
      </c>
      <c r="H9602" s="13" t="s">
        <v>242</v>
      </c>
      <c r="I9602" s="13" t="s">
        <v>51</v>
      </c>
    </row>
    <row r="9603" spans="1:9" ht="21" customHeight="1">
      <c r="A9603" s="13" t="s">
        <v>113</v>
      </c>
      <c r="B9603" s="13" t="s">
        <v>112</v>
      </c>
      <c r="C9603" s="15">
        <v>45292</v>
      </c>
      <c r="D9603" s="15">
        <v>45322</v>
      </c>
      <c r="E9603" s="13" t="s">
        <v>390</v>
      </c>
      <c r="F9603" s="13" t="s">
        <v>400</v>
      </c>
      <c r="G9603" s="17">
        <v>2E-3</v>
      </c>
      <c r="H9603" s="13" t="s">
        <v>242</v>
      </c>
      <c r="I9603" s="13" t="s">
        <v>51</v>
      </c>
    </row>
    <row r="9604" spans="1:9" ht="21" customHeight="1">
      <c r="A9604" s="13" t="s">
        <v>113</v>
      </c>
      <c r="B9604" s="13" t="s">
        <v>112</v>
      </c>
      <c r="C9604" s="15">
        <v>45292</v>
      </c>
      <c r="D9604" s="15">
        <v>45322</v>
      </c>
      <c r="E9604" s="13" t="s">
        <v>390</v>
      </c>
      <c r="F9604" s="13" t="s">
        <v>402</v>
      </c>
      <c r="G9604" s="17">
        <v>1E-3</v>
      </c>
      <c r="H9604" s="13" t="s">
        <v>242</v>
      </c>
      <c r="I9604" s="13" t="s">
        <v>51</v>
      </c>
    </row>
    <row r="9605" spans="1:9" ht="21" customHeight="1">
      <c r="A9605" s="13" t="s">
        <v>113</v>
      </c>
      <c r="B9605" s="13" t="s">
        <v>112</v>
      </c>
      <c r="C9605" s="15">
        <v>45292</v>
      </c>
      <c r="D9605" s="15">
        <v>45322</v>
      </c>
      <c r="E9605" s="13" t="s">
        <v>390</v>
      </c>
      <c r="F9605" s="13" t="s">
        <v>403</v>
      </c>
      <c r="G9605" s="17">
        <v>1E-3</v>
      </c>
      <c r="H9605" s="13" t="s">
        <v>242</v>
      </c>
      <c r="I9605" s="13" t="s">
        <v>51</v>
      </c>
    </row>
    <row r="9606" spans="1:9" ht="21" customHeight="1">
      <c r="A9606" s="13" t="s">
        <v>113</v>
      </c>
      <c r="B9606" s="13" t="s">
        <v>112</v>
      </c>
      <c r="C9606" s="15">
        <v>45292</v>
      </c>
      <c r="D9606" s="15">
        <v>45322</v>
      </c>
      <c r="E9606" s="13" t="s">
        <v>390</v>
      </c>
      <c r="F9606" s="13" t="s">
        <v>404</v>
      </c>
      <c r="G9606" s="17">
        <v>1E-3</v>
      </c>
      <c r="H9606" s="13" t="s">
        <v>242</v>
      </c>
      <c r="I9606" s="13" t="s">
        <v>51</v>
      </c>
    </row>
    <row r="9607" spans="1:9" ht="21" customHeight="1">
      <c r="A9607" s="13" t="s">
        <v>113</v>
      </c>
      <c r="B9607" s="13" t="s">
        <v>112</v>
      </c>
      <c r="C9607" s="15">
        <v>45292</v>
      </c>
      <c r="D9607" s="15">
        <v>45322</v>
      </c>
      <c r="E9607" s="13" t="s">
        <v>390</v>
      </c>
      <c r="F9607" s="13" t="s">
        <v>405</v>
      </c>
      <c r="G9607" s="17">
        <v>1E-3</v>
      </c>
      <c r="H9607" s="13" t="s">
        <v>242</v>
      </c>
      <c r="I9607" s="13" t="s">
        <v>51</v>
      </c>
    </row>
    <row r="9608" spans="1:9" ht="21" customHeight="1">
      <c r="A9608" s="13" t="s">
        <v>113</v>
      </c>
      <c r="B9608" s="13" t="s">
        <v>112</v>
      </c>
      <c r="C9608" s="15">
        <v>45292</v>
      </c>
      <c r="D9608" s="15">
        <v>45322</v>
      </c>
      <c r="E9608" s="13" t="s">
        <v>390</v>
      </c>
      <c r="F9608" s="13" t="s">
        <v>406</v>
      </c>
      <c r="G9608" s="17">
        <v>1E-3</v>
      </c>
      <c r="H9608" s="13" t="s">
        <v>242</v>
      </c>
      <c r="I9608" s="13" t="s">
        <v>51</v>
      </c>
    </row>
    <row r="9609" spans="1:9" ht="21" customHeight="1">
      <c r="A9609" s="13" t="s">
        <v>113</v>
      </c>
      <c r="B9609" s="13" t="s">
        <v>112</v>
      </c>
      <c r="C9609" s="15">
        <v>45292</v>
      </c>
      <c r="D9609" s="15">
        <v>45322</v>
      </c>
      <c r="E9609" s="13" t="s">
        <v>390</v>
      </c>
      <c r="F9609" s="13" t="s">
        <v>407</v>
      </c>
      <c r="G9609" s="17">
        <v>1E-3</v>
      </c>
      <c r="H9609" s="13" t="s">
        <v>242</v>
      </c>
      <c r="I9609" s="13" t="s">
        <v>51</v>
      </c>
    </row>
    <row r="9610" spans="1:9" ht="21" customHeight="1">
      <c r="A9610" s="13" t="s">
        <v>113</v>
      </c>
      <c r="B9610" s="13" t="s">
        <v>112</v>
      </c>
      <c r="C9610" s="15">
        <v>45292</v>
      </c>
      <c r="D9610" s="15">
        <v>45322</v>
      </c>
      <c r="E9610" s="13" t="s">
        <v>390</v>
      </c>
      <c r="F9610" s="13" t="s">
        <v>399</v>
      </c>
      <c r="G9610" s="17">
        <v>1E-3</v>
      </c>
      <c r="H9610" s="13" t="s">
        <v>242</v>
      </c>
      <c r="I9610" s="13" t="s">
        <v>51</v>
      </c>
    </row>
    <row r="9611" spans="1:9" ht="21" customHeight="1">
      <c r="A9611" s="13" t="s">
        <v>113</v>
      </c>
      <c r="B9611" s="13" t="s">
        <v>112</v>
      </c>
      <c r="C9611" s="15">
        <v>45292</v>
      </c>
      <c r="D9611" s="15">
        <v>45322</v>
      </c>
      <c r="E9611" s="13" t="s">
        <v>390</v>
      </c>
      <c r="F9611" s="13" t="s">
        <v>100</v>
      </c>
      <c r="G9611" s="17">
        <v>1E-3</v>
      </c>
      <c r="H9611" s="13" t="s">
        <v>242</v>
      </c>
      <c r="I9611" s="13" t="s">
        <v>51</v>
      </c>
    </row>
    <row r="9612" spans="1:9" ht="21" customHeight="1">
      <c r="A9612" s="13" t="s">
        <v>113</v>
      </c>
      <c r="B9612" s="13" t="s">
        <v>112</v>
      </c>
      <c r="C9612" s="15">
        <v>45292</v>
      </c>
      <c r="D9612" s="15">
        <v>45322</v>
      </c>
      <c r="E9612" s="13" t="s">
        <v>390</v>
      </c>
      <c r="F9612" s="13" t="s">
        <v>409</v>
      </c>
      <c r="G9612" s="17">
        <v>1E-3</v>
      </c>
      <c r="H9612" s="13" t="s">
        <v>242</v>
      </c>
      <c r="I9612" s="13" t="s">
        <v>51</v>
      </c>
    </row>
    <row r="9613" spans="1:9" ht="21" customHeight="1">
      <c r="A9613" s="13" t="s">
        <v>113</v>
      </c>
      <c r="B9613" s="13" t="s">
        <v>112</v>
      </c>
      <c r="C9613" s="15">
        <v>45292</v>
      </c>
      <c r="D9613" s="15">
        <v>45322</v>
      </c>
      <c r="E9613" s="13" t="s">
        <v>390</v>
      </c>
      <c r="F9613" s="13" t="s">
        <v>401</v>
      </c>
      <c r="G9613" s="17">
        <v>1E-3</v>
      </c>
      <c r="H9613" s="13" t="s">
        <v>242</v>
      </c>
      <c r="I9613" s="13" t="s">
        <v>51</v>
      </c>
    </row>
    <row r="9614" spans="1:9" ht="21" customHeight="1">
      <c r="A9614" s="13" t="s">
        <v>113</v>
      </c>
      <c r="B9614" s="13" t="s">
        <v>112</v>
      </c>
      <c r="C9614" s="15">
        <v>45292</v>
      </c>
      <c r="D9614" s="15">
        <v>45322</v>
      </c>
      <c r="E9614" s="13" t="s">
        <v>390</v>
      </c>
      <c r="F9614" s="13" t="s">
        <v>411</v>
      </c>
      <c r="G9614" s="17">
        <v>1E-3</v>
      </c>
      <c r="H9614" s="13" t="s">
        <v>242</v>
      </c>
      <c r="I9614" s="13" t="s">
        <v>51</v>
      </c>
    </row>
    <row r="9615" spans="1:9" ht="21" customHeight="1">
      <c r="A9615" s="13" t="s">
        <v>113</v>
      </c>
      <c r="B9615" s="13" t="s">
        <v>112</v>
      </c>
      <c r="C9615" s="15">
        <v>45292</v>
      </c>
      <c r="D9615" s="15">
        <v>45322</v>
      </c>
      <c r="E9615" s="13" t="s">
        <v>390</v>
      </c>
      <c r="F9615" s="13" t="s">
        <v>412</v>
      </c>
      <c r="G9615" s="17">
        <v>1E-3</v>
      </c>
      <c r="H9615" s="13" t="s">
        <v>242</v>
      </c>
      <c r="I9615" s="13" t="s">
        <v>51</v>
      </c>
    </row>
    <row r="9616" spans="1:9" ht="21" customHeight="1">
      <c r="A9616" s="13" t="s">
        <v>113</v>
      </c>
      <c r="B9616" s="13" t="s">
        <v>112</v>
      </c>
      <c r="C9616" s="15">
        <v>45292</v>
      </c>
      <c r="D9616" s="15">
        <v>45322</v>
      </c>
      <c r="E9616" s="13" t="s">
        <v>390</v>
      </c>
      <c r="F9616" s="13" t="s">
        <v>153</v>
      </c>
      <c r="G9616" s="17">
        <v>1E-3</v>
      </c>
      <c r="H9616" s="13" t="s">
        <v>242</v>
      </c>
      <c r="I9616" s="13" t="s">
        <v>51</v>
      </c>
    </row>
    <row r="9617" spans="1:9" ht="21" customHeight="1">
      <c r="A9617" s="13" t="s">
        <v>113</v>
      </c>
      <c r="B9617" s="13" t="s">
        <v>112</v>
      </c>
      <c r="C9617" s="15">
        <v>45292</v>
      </c>
      <c r="D9617" s="15">
        <v>45322</v>
      </c>
      <c r="E9617" s="13" t="s">
        <v>390</v>
      </c>
      <c r="F9617" s="13" t="s">
        <v>408</v>
      </c>
      <c r="G9617" s="17">
        <v>0</v>
      </c>
      <c r="H9617" s="13" t="s">
        <v>242</v>
      </c>
      <c r="I9617" s="13" t="s">
        <v>51</v>
      </c>
    </row>
    <row r="9618" spans="1:9" ht="21" customHeight="1">
      <c r="A9618" s="13" t="s">
        <v>113</v>
      </c>
      <c r="B9618" s="13" t="s">
        <v>112</v>
      </c>
      <c r="C9618" s="15">
        <v>45292</v>
      </c>
      <c r="D9618" s="15">
        <v>45322</v>
      </c>
      <c r="E9618" s="13" t="s">
        <v>390</v>
      </c>
      <c r="F9618" s="13" t="s">
        <v>410</v>
      </c>
      <c r="G9618" s="17">
        <v>0</v>
      </c>
      <c r="H9618" s="13" t="s">
        <v>242</v>
      </c>
      <c r="I9618" s="13" t="s">
        <v>51</v>
      </c>
    </row>
    <row r="9619" spans="1:9" ht="21" customHeight="1">
      <c r="A9619" s="13" t="s">
        <v>113</v>
      </c>
      <c r="B9619" s="13" t="s">
        <v>112</v>
      </c>
      <c r="C9619" s="15">
        <v>45292</v>
      </c>
      <c r="D9619" s="15">
        <v>45322</v>
      </c>
      <c r="E9619" s="13" t="s">
        <v>390</v>
      </c>
      <c r="F9619" s="13" t="s">
        <v>413</v>
      </c>
      <c r="G9619" s="17">
        <v>0</v>
      </c>
      <c r="H9619" s="13" t="s">
        <v>242</v>
      </c>
      <c r="I9619" s="13" t="s">
        <v>51</v>
      </c>
    </row>
    <row r="9620" spans="1:9" ht="21" customHeight="1">
      <c r="A9620" s="13" t="s">
        <v>113</v>
      </c>
      <c r="B9620" s="13" t="s">
        <v>112</v>
      </c>
      <c r="C9620" s="15">
        <v>45292</v>
      </c>
      <c r="D9620" s="15">
        <v>45322</v>
      </c>
      <c r="E9620" s="13" t="s">
        <v>293</v>
      </c>
      <c r="F9620" s="13" t="s">
        <v>294</v>
      </c>
      <c r="G9620" s="17">
        <v>5.0000000000000001E-3</v>
      </c>
      <c r="H9620" s="13" t="s">
        <v>242</v>
      </c>
      <c r="I9620" s="13" t="s">
        <v>51</v>
      </c>
    </row>
    <row r="9621" spans="1:9" ht="21" customHeight="1">
      <c r="A9621" s="13" t="s">
        <v>113</v>
      </c>
      <c r="B9621" s="13" t="s">
        <v>112</v>
      </c>
      <c r="C9621" s="15">
        <v>45292</v>
      </c>
      <c r="D9621" s="15">
        <v>45322</v>
      </c>
      <c r="E9621" s="13" t="s">
        <v>293</v>
      </c>
      <c r="F9621" s="13" t="s">
        <v>304</v>
      </c>
      <c r="G9621" s="17">
        <v>5.0000000000000001E-3</v>
      </c>
      <c r="H9621" s="13" t="s">
        <v>242</v>
      </c>
      <c r="I9621" s="13" t="s">
        <v>51</v>
      </c>
    </row>
    <row r="9622" spans="1:9" ht="21" customHeight="1">
      <c r="A9622" s="13" t="s">
        <v>113</v>
      </c>
      <c r="B9622" s="13" t="s">
        <v>112</v>
      </c>
      <c r="C9622" s="15">
        <v>45292</v>
      </c>
      <c r="D9622" s="15">
        <v>45322</v>
      </c>
      <c r="E9622" s="13" t="s">
        <v>293</v>
      </c>
      <c r="F9622" s="13" t="s">
        <v>298</v>
      </c>
      <c r="G9622" s="17">
        <v>5.0000000000000001E-3</v>
      </c>
      <c r="H9622" s="13" t="s">
        <v>242</v>
      </c>
      <c r="I9622" s="13" t="s">
        <v>51</v>
      </c>
    </row>
    <row r="9623" spans="1:9" ht="21" customHeight="1">
      <c r="A9623" s="13" t="s">
        <v>113</v>
      </c>
      <c r="B9623" s="13" t="s">
        <v>112</v>
      </c>
      <c r="C9623" s="15">
        <v>45292</v>
      </c>
      <c r="D9623" s="15">
        <v>45322</v>
      </c>
      <c r="E9623" s="13" t="s">
        <v>293</v>
      </c>
      <c r="F9623" s="13" t="s">
        <v>300</v>
      </c>
      <c r="G9623" s="17">
        <v>4.0000000000000001E-3</v>
      </c>
      <c r="H9623" s="13" t="s">
        <v>242</v>
      </c>
      <c r="I9623" s="13" t="s">
        <v>51</v>
      </c>
    </row>
    <row r="9624" spans="1:9" ht="21" customHeight="1">
      <c r="A9624" s="13" t="s">
        <v>113</v>
      </c>
      <c r="B9624" s="13" t="s">
        <v>112</v>
      </c>
      <c r="C9624" s="15">
        <v>45292</v>
      </c>
      <c r="D9624" s="15">
        <v>45322</v>
      </c>
      <c r="E9624" s="13" t="s">
        <v>293</v>
      </c>
      <c r="F9624" s="13" t="s">
        <v>296</v>
      </c>
      <c r="G9624" s="17">
        <v>3.0000000000000001E-3</v>
      </c>
      <c r="H9624" s="13" t="s">
        <v>242</v>
      </c>
      <c r="I9624" s="13" t="s">
        <v>51</v>
      </c>
    </row>
    <row r="9625" spans="1:9" ht="21" customHeight="1">
      <c r="A9625" s="13" t="s">
        <v>113</v>
      </c>
      <c r="B9625" s="13" t="s">
        <v>112</v>
      </c>
      <c r="C9625" s="15">
        <v>45292</v>
      </c>
      <c r="D9625" s="15">
        <v>45322</v>
      </c>
      <c r="E9625" s="13" t="s">
        <v>293</v>
      </c>
      <c r="F9625" s="13" t="s">
        <v>323</v>
      </c>
      <c r="G9625" s="17">
        <v>3.0000000000000001E-3</v>
      </c>
      <c r="H9625" s="13" t="s">
        <v>242</v>
      </c>
      <c r="I9625" s="13" t="s">
        <v>51</v>
      </c>
    </row>
    <row r="9626" spans="1:9" ht="21" customHeight="1">
      <c r="A9626" s="13" t="s">
        <v>113</v>
      </c>
      <c r="B9626" s="13" t="s">
        <v>112</v>
      </c>
      <c r="C9626" s="15">
        <v>45292</v>
      </c>
      <c r="D9626" s="15">
        <v>45322</v>
      </c>
      <c r="E9626" s="13" t="s">
        <v>293</v>
      </c>
      <c r="F9626" s="13" t="s">
        <v>301</v>
      </c>
      <c r="G9626" s="17">
        <v>3.0000000000000001E-3</v>
      </c>
      <c r="H9626" s="13" t="s">
        <v>242</v>
      </c>
      <c r="I9626" s="13" t="s">
        <v>51</v>
      </c>
    </row>
    <row r="9627" spans="1:9" ht="21" customHeight="1">
      <c r="A9627" s="13" t="s">
        <v>113</v>
      </c>
      <c r="B9627" s="13" t="s">
        <v>112</v>
      </c>
      <c r="C9627" s="15">
        <v>45292</v>
      </c>
      <c r="D9627" s="15">
        <v>45322</v>
      </c>
      <c r="E9627" s="13" t="s">
        <v>293</v>
      </c>
      <c r="F9627" s="13" t="s">
        <v>297</v>
      </c>
      <c r="G9627" s="17">
        <v>3.0000000000000001E-3</v>
      </c>
      <c r="H9627" s="13" t="s">
        <v>242</v>
      </c>
      <c r="I9627" s="13" t="s">
        <v>51</v>
      </c>
    </row>
    <row r="9628" spans="1:9" ht="21" customHeight="1">
      <c r="A9628" s="13" t="s">
        <v>113</v>
      </c>
      <c r="B9628" s="13" t="s">
        <v>112</v>
      </c>
      <c r="C9628" s="15">
        <v>45292</v>
      </c>
      <c r="D9628" s="15">
        <v>45322</v>
      </c>
      <c r="E9628" s="13" t="s">
        <v>293</v>
      </c>
      <c r="F9628" s="13" t="s">
        <v>309</v>
      </c>
      <c r="G9628" s="17">
        <v>3.0000000000000001E-3</v>
      </c>
      <c r="H9628" s="13" t="s">
        <v>242</v>
      </c>
      <c r="I9628" s="13" t="s">
        <v>51</v>
      </c>
    </row>
    <row r="9629" spans="1:9" ht="21" customHeight="1">
      <c r="A9629" s="13" t="s">
        <v>113</v>
      </c>
      <c r="B9629" s="13" t="s">
        <v>112</v>
      </c>
      <c r="C9629" s="15">
        <v>45292</v>
      </c>
      <c r="D9629" s="15">
        <v>45322</v>
      </c>
      <c r="E9629" s="13" t="s">
        <v>293</v>
      </c>
      <c r="F9629" s="13" t="s">
        <v>319</v>
      </c>
      <c r="G9629" s="17">
        <v>3.0000000000000001E-3</v>
      </c>
      <c r="H9629" s="13" t="s">
        <v>242</v>
      </c>
      <c r="I9629" s="13" t="s">
        <v>51</v>
      </c>
    </row>
    <row r="9630" spans="1:9" ht="21" customHeight="1">
      <c r="A9630" s="13" t="s">
        <v>113</v>
      </c>
      <c r="B9630" s="13" t="s">
        <v>112</v>
      </c>
      <c r="C9630" s="15">
        <v>45292</v>
      </c>
      <c r="D9630" s="15">
        <v>45322</v>
      </c>
      <c r="E9630" s="13" t="s">
        <v>293</v>
      </c>
      <c r="F9630" s="13" t="s">
        <v>295</v>
      </c>
      <c r="G9630" s="17">
        <v>3.0000000000000001E-3</v>
      </c>
      <c r="H9630" s="13" t="s">
        <v>242</v>
      </c>
      <c r="I9630" s="13" t="s">
        <v>51</v>
      </c>
    </row>
    <row r="9631" spans="1:9" ht="21" customHeight="1">
      <c r="A9631" s="13" t="s">
        <v>113</v>
      </c>
      <c r="B9631" s="13" t="s">
        <v>112</v>
      </c>
      <c r="C9631" s="15">
        <v>45292</v>
      </c>
      <c r="D9631" s="15">
        <v>45322</v>
      </c>
      <c r="E9631" s="13" t="s">
        <v>293</v>
      </c>
      <c r="F9631" s="13" t="s">
        <v>313</v>
      </c>
      <c r="G9631" s="17">
        <v>3.0000000000000001E-3</v>
      </c>
      <c r="H9631" s="13" t="s">
        <v>242</v>
      </c>
      <c r="I9631" s="13" t="s">
        <v>51</v>
      </c>
    </row>
    <row r="9632" spans="1:9" ht="21" customHeight="1">
      <c r="A9632" s="13" t="s">
        <v>113</v>
      </c>
      <c r="B9632" s="13" t="s">
        <v>112</v>
      </c>
      <c r="C9632" s="15">
        <v>45292</v>
      </c>
      <c r="D9632" s="15">
        <v>45322</v>
      </c>
      <c r="E9632" s="13" t="s">
        <v>293</v>
      </c>
      <c r="F9632" s="13" t="s">
        <v>314</v>
      </c>
      <c r="G9632" s="17">
        <v>3.0000000000000001E-3</v>
      </c>
      <c r="H9632" s="13" t="s">
        <v>242</v>
      </c>
      <c r="I9632" s="13" t="s">
        <v>51</v>
      </c>
    </row>
    <row r="9633" spans="1:9" ht="21" customHeight="1">
      <c r="A9633" s="13" t="s">
        <v>113</v>
      </c>
      <c r="B9633" s="13" t="s">
        <v>112</v>
      </c>
      <c r="C9633" s="15">
        <v>45292</v>
      </c>
      <c r="D9633" s="15">
        <v>45322</v>
      </c>
      <c r="E9633" s="13" t="s">
        <v>293</v>
      </c>
      <c r="F9633" s="13" t="s">
        <v>305</v>
      </c>
      <c r="G9633" s="17">
        <v>3.0000000000000001E-3</v>
      </c>
      <c r="H9633" s="13" t="s">
        <v>242</v>
      </c>
      <c r="I9633" s="13" t="s">
        <v>51</v>
      </c>
    </row>
    <row r="9634" spans="1:9" ht="21" customHeight="1">
      <c r="A9634" s="13" t="s">
        <v>113</v>
      </c>
      <c r="B9634" s="13" t="s">
        <v>112</v>
      </c>
      <c r="C9634" s="15">
        <v>45292</v>
      </c>
      <c r="D9634" s="15">
        <v>45322</v>
      </c>
      <c r="E9634" s="13" t="s">
        <v>293</v>
      </c>
      <c r="F9634" s="13" t="s">
        <v>316</v>
      </c>
      <c r="G9634" s="17">
        <v>3.0000000000000001E-3</v>
      </c>
      <c r="H9634" s="13" t="s">
        <v>242</v>
      </c>
      <c r="I9634" s="13" t="s">
        <v>51</v>
      </c>
    </row>
    <row r="9635" spans="1:9" ht="21" customHeight="1">
      <c r="A9635" s="13" t="s">
        <v>113</v>
      </c>
      <c r="B9635" s="13" t="s">
        <v>112</v>
      </c>
      <c r="C9635" s="15">
        <v>45292</v>
      </c>
      <c r="D9635" s="15">
        <v>45322</v>
      </c>
      <c r="E9635" s="13" t="s">
        <v>293</v>
      </c>
      <c r="F9635" s="13" t="s">
        <v>307</v>
      </c>
      <c r="G9635" s="17">
        <v>2E-3</v>
      </c>
      <c r="H9635" s="13" t="s">
        <v>242</v>
      </c>
      <c r="I9635" s="13" t="s">
        <v>51</v>
      </c>
    </row>
    <row r="9636" spans="1:9" ht="21" customHeight="1">
      <c r="A9636" s="13" t="s">
        <v>113</v>
      </c>
      <c r="B9636" s="13" t="s">
        <v>112</v>
      </c>
      <c r="C9636" s="15">
        <v>45292</v>
      </c>
      <c r="D9636" s="15">
        <v>45322</v>
      </c>
      <c r="E9636" s="13" t="s">
        <v>293</v>
      </c>
      <c r="F9636" s="13" t="s">
        <v>299</v>
      </c>
      <c r="G9636" s="17">
        <v>2E-3</v>
      </c>
      <c r="H9636" s="13" t="s">
        <v>242</v>
      </c>
      <c r="I9636" s="13" t="s">
        <v>51</v>
      </c>
    </row>
    <row r="9637" spans="1:9" ht="21" customHeight="1">
      <c r="A9637" s="13" t="s">
        <v>113</v>
      </c>
      <c r="B9637" s="13" t="s">
        <v>112</v>
      </c>
      <c r="C9637" s="15">
        <v>45292</v>
      </c>
      <c r="D9637" s="15">
        <v>45322</v>
      </c>
      <c r="E9637" s="13" t="s">
        <v>293</v>
      </c>
      <c r="F9637" s="13" t="s">
        <v>321</v>
      </c>
      <c r="G9637" s="17">
        <v>2E-3</v>
      </c>
      <c r="H9637" s="13" t="s">
        <v>242</v>
      </c>
      <c r="I9637" s="13" t="s">
        <v>51</v>
      </c>
    </row>
    <row r="9638" spans="1:9" ht="21" customHeight="1">
      <c r="A9638" s="13" t="s">
        <v>113</v>
      </c>
      <c r="B9638" s="13" t="s">
        <v>112</v>
      </c>
      <c r="C9638" s="15">
        <v>45292</v>
      </c>
      <c r="D9638" s="15">
        <v>45322</v>
      </c>
      <c r="E9638" s="13" t="s">
        <v>293</v>
      </c>
      <c r="F9638" s="13" t="s">
        <v>302</v>
      </c>
      <c r="G9638" s="17">
        <v>2E-3</v>
      </c>
      <c r="H9638" s="13" t="s">
        <v>242</v>
      </c>
      <c r="I9638" s="13" t="s">
        <v>51</v>
      </c>
    </row>
    <row r="9639" spans="1:9" ht="21" customHeight="1">
      <c r="A9639" s="13" t="s">
        <v>113</v>
      </c>
      <c r="B9639" s="13" t="s">
        <v>112</v>
      </c>
      <c r="C9639" s="15">
        <v>45292</v>
      </c>
      <c r="D9639" s="15">
        <v>45322</v>
      </c>
      <c r="E9639" s="13" t="s">
        <v>293</v>
      </c>
      <c r="F9639" s="13" t="s">
        <v>324</v>
      </c>
      <c r="G9639" s="17">
        <v>2E-3</v>
      </c>
      <c r="H9639" s="13" t="s">
        <v>242</v>
      </c>
      <c r="I9639" s="13" t="s">
        <v>51</v>
      </c>
    </row>
    <row r="9640" spans="1:9" ht="21" customHeight="1">
      <c r="A9640" s="13" t="s">
        <v>113</v>
      </c>
      <c r="B9640" s="13" t="s">
        <v>112</v>
      </c>
      <c r="C9640" s="15">
        <v>45292</v>
      </c>
      <c r="D9640" s="15">
        <v>45322</v>
      </c>
      <c r="E9640" s="13" t="s">
        <v>293</v>
      </c>
      <c r="F9640" s="13" t="s">
        <v>311</v>
      </c>
      <c r="G9640" s="17">
        <v>2E-3</v>
      </c>
      <c r="H9640" s="13" t="s">
        <v>242</v>
      </c>
      <c r="I9640" s="13" t="s">
        <v>51</v>
      </c>
    </row>
    <row r="9641" spans="1:9" ht="21" customHeight="1">
      <c r="A9641" s="13" t="s">
        <v>113</v>
      </c>
      <c r="B9641" s="13" t="s">
        <v>112</v>
      </c>
      <c r="C9641" s="15">
        <v>45292</v>
      </c>
      <c r="D9641" s="15">
        <v>45322</v>
      </c>
      <c r="E9641" s="13" t="s">
        <v>293</v>
      </c>
      <c r="F9641" s="13" t="s">
        <v>320</v>
      </c>
      <c r="G9641" s="17">
        <v>2E-3</v>
      </c>
      <c r="H9641" s="13" t="s">
        <v>242</v>
      </c>
      <c r="I9641" s="13" t="s">
        <v>51</v>
      </c>
    </row>
    <row r="9642" spans="1:9" ht="21" customHeight="1">
      <c r="A9642" s="13" t="s">
        <v>113</v>
      </c>
      <c r="B9642" s="13" t="s">
        <v>112</v>
      </c>
      <c r="C9642" s="15">
        <v>45292</v>
      </c>
      <c r="D9642" s="15">
        <v>45322</v>
      </c>
      <c r="E9642" s="13" t="s">
        <v>293</v>
      </c>
      <c r="F9642" s="13" t="s">
        <v>312</v>
      </c>
      <c r="G9642" s="17">
        <v>2E-3</v>
      </c>
      <c r="H9642" s="13" t="s">
        <v>242</v>
      </c>
      <c r="I9642" s="13" t="s">
        <v>51</v>
      </c>
    </row>
    <row r="9643" spans="1:9" ht="21" customHeight="1">
      <c r="A9643" s="13" t="s">
        <v>113</v>
      </c>
      <c r="B9643" s="13" t="s">
        <v>112</v>
      </c>
      <c r="C9643" s="15">
        <v>45292</v>
      </c>
      <c r="D9643" s="15">
        <v>45322</v>
      </c>
      <c r="E9643" s="13" t="s">
        <v>293</v>
      </c>
      <c r="F9643" s="13" t="s">
        <v>327</v>
      </c>
      <c r="G9643" s="17">
        <v>2E-3</v>
      </c>
      <c r="H9643" s="13" t="s">
        <v>242</v>
      </c>
      <c r="I9643" s="13" t="s">
        <v>51</v>
      </c>
    </row>
    <row r="9644" spans="1:9" ht="21" customHeight="1">
      <c r="A9644" s="13" t="s">
        <v>113</v>
      </c>
      <c r="B9644" s="13" t="s">
        <v>112</v>
      </c>
      <c r="C9644" s="15">
        <v>45292</v>
      </c>
      <c r="D9644" s="15">
        <v>45322</v>
      </c>
      <c r="E9644" s="13" t="s">
        <v>293</v>
      </c>
      <c r="F9644" s="13" t="s">
        <v>306</v>
      </c>
      <c r="G9644" s="17">
        <v>1E-3</v>
      </c>
      <c r="H9644" s="13" t="s">
        <v>242</v>
      </c>
      <c r="I9644" s="13" t="s">
        <v>51</v>
      </c>
    </row>
    <row r="9645" spans="1:9" ht="21" customHeight="1">
      <c r="A9645" s="13" t="s">
        <v>113</v>
      </c>
      <c r="B9645" s="13" t="s">
        <v>112</v>
      </c>
      <c r="C9645" s="15">
        <v>45292</v>
      </c>
      <c r="D9645" s="15">
        <v>45322</v>
      </c>
      <c r="E9645" s="13" t="s">
        <v>293</v>
      </c>
      <c r="F9645" s="13" t="s">
        <v>322</v>
      </c>
      <c r="G9645" s="17">
        <v>1E-3</v>
      </c>
      <c r="H9645" s="13" t="s">
        <v>242</v>
      </c>
      <c r="I9645" s="13" t="s">
        <v>51</v>
      </c>
    </row>
    <row r="9646" spans="1:9" ht="21" customHeight="1">
      <c r="A9646" s="13" t="s">
        <v>113</v>
      </c>
      <c r="B9646" s="13" t="s">
        <v>112</v>
      </c>
      <c r="C9646" s="15">
        <v>45292</v>
      </c>
      <c r="D9646" s="15">
        <v>45322</v>
      </c>
      <c r="E9646" s="13" t="s">
        <v>293</v>
      </c>
      <c r="F9646" s="13" t="s">
        <v>308</v>
      </c>
      <c r="G9646" s="17">
        <v>1E-3</v>
      </c>
      <c r="H9646" s="13" t="s">
        <v>242</v>
      </c>
      <c r="I9646" s="13" t="s">
        <v>51</v>
      </c>
    </row>
    <row r="9647" spans="1:9" ht="21" customHeight="1">
      <c r="A9647" s="13" t="s">
        <v>113</v>
      </c>
      <c r="B9647" s="13" t="s">
        <v>112</v>
      </c>
      <c r="C9647" s="15">
        <v>45292</v>
      </c>
      <c r="D9647" s="15">
        <v>45322</v>
      </c>
      <c r="E9647" s="13" t="s">
        <v>293</v>
      </c>
      <c r="F9647" s="13" t="s">
        <v>317</v>
      </c>
      <c r="G9647" s="17">
        <v>1E-3</v>
      </c>
      <c r="H9647" s="13" t="s">
        <v>242</v>
      </c>
      <c r="I9647" s="13" t="s">
        <v>51</v>
      </c>
    </row>
    <row r="9648" spans="1:9" ht="21" customHeight="1">
      <c r="A9648" s="13" t="s">
        <v>113</v>
      </c>
      <c r="B9648" s="13" t="s">
        <v>112</v>
      </c>
      <c r="C9648" s="15">
        <v>45292</v>
      </c>
      <c r="D9648" s="15">
        <v>45322</v>
      </c>
      <c r="E9648" s="13" t="s">
        <v>293</v>
      </c>
      <c r="F9648" s="13" t="s">
        <v>329</v>
      </c>
      <c r="G9648" s="17">
        <v>1E-3</v>
      </c>
      <c r="H9648" s="13" t="s">
        <v>242</v>
      </c>
      <c r="I9648" s="13" t="s">
        <v>51</v>
      </c>
    </row>
    <row r="9649" spans="1:9" ht="21" customHeight="1">
      <c r="A9649" s="13" t="s">
        <v>113</v>
      </c>
      <c r="B9649" s="13" t="s">
        <v>112</v>
      </c>
      <c r="C9649" s="15">
        <v>45292</v>
      </c>
      <c r="D9649" s="15">
        <v>45322</v>
      </c>
      <c r="E9649" s="13" t="s">
        <v>293</v>
      </c>
      <c r="F9649" s="13" t="s">
        <v>318</v>
      </c>
      <c r="G9649" s="17">
        <v>1E-3</v>
      </c>
      <c r="H9649" s="13" t="s">
        <v>242</v>
      </c>
      <c r="I9649" s="13" t="s">
        <v>51</v>
      </c>
    </row>
    <row r="9650" spans="1:9" ht="21" customHeight="1">
      <c r="A9650" s="13" t="s">
        <v>113</v>
      </c>
      <c r="B9650" s="13" t="s">
        <v>112</v>
      </c>
      <c r="C9650" s="15">
        <v>45292</v>
      </c>
      <c r="D9650" s="15">
        <v>45322</v>
      </c>
      <c r="E9650" s="13" t="s">
        <v>293</v>
      </c>
      <c r="F9650" s="13" t="s">
        <v>303</v>
      </c>
      <c r="G9650" s="17">
        <v>1E-3</v>
      </c>
      <c r="H9650" s="13" t="s">
        <v>242</v>
      </c>
      <c r="I9650" s="13" t="s">
        <v>51</v>
      </c>
    </row>
    <row r="9651" spans="1:9" ht="21" customHeight="1">
      <c r="A9651" s="13" t="s">
        <v>113</v>
      </c>
      <c r="B9651" s="13" t="s">
        <v>112</v>
      </c>
      <c r="C9651" s="15">
        <v>45292</v>
      </c>
      <c r="D9651" s="15">
        <v>45322</v>
      </c>
      <c r="E9651" s="13" t="s">
        <v>293</v>
      </c>
      <c r="F9651" s="13" t="s">
        <v>330</v>
      </c>
      <c r="G9651" s="17">
        <v>1E-3</v>
      </c>
      <c r="H9651" s="13" t="s">
        <v>242</v>
      </c>
      <c r="I9651" s="13" t="s">
        <v>51</v>
      </c>
    </row>
    <row r="9652" spans="1:9" ht="21" customHeight="1">
      <c r="A9652" s="13" t="s">
        <v>113</v>
      </c>
      <c r="B9652" s="13" t="s">
        <v>112</v>
      </c>
      <c r="C9652" s="15">
        <v>45292</v>
      </c>
      <c r="D9652" s="15">
        <v>45322</v>
      </c>
      <c r="E9652" s="13" t="s">
        <v>293</v>
      </c>
      <c r="F9652" s="13" t="s">
        <v>325</v>
      </c>
      <c r="G9652" s="17">
        <v>1E-3</v>
      </c>
      <c r="H9652" s="13" t="s">
        <v>242</v>
      </c>
      <c r="I9652" s="13" t="s">
        <v>51</v>
      </c>
    </row>
    <row r="9653" spans="1:9" ht="21" customHeight="1">
      <c r="A9653" s="13" t="s">
        <v>113</v>
      </c>
      <c r="B9653" s="13" t="s">
        <v>112</v>
      </c>
      <c r="C9653" s="15">
        <v>45292</v>
      </c>
      <c r="D9653" s="15">
        <v>45322</v>
      </c>
      <c r="E9653" s="13" t="s">
        <v>293</v>
      </c>
      <c r="F9653" s="13" t="s">
        <v>310</v>
      </c>
      <c r="G9653" s="17">
        <v>1E-3</v>
      </c>
      <c r="H9653" s="13" t="s">
        <v>242</v>
      </c>
      <c r="I9653" s="13" t="s">
        <v>51</v>
      </c>
    </row>
    <row r="9654" spans="1:9" ht="21" customHeight="1">
      <c r="A9654" s="13" t="s">
        <v>113</v>
      </c>
      <c r="B9654" s="13" t="s">
        <v>112</v>
      </c>
      <c r="C9654" s="15">
        <v>45292</v>
      </c>
      <c r="D9654" s="15">
        <v>45322</v>
      </c>
      <c r="E9654" s="13" t="s">
        <v>293</v>
      </c>
      <c r="F9654" s="13" t="s">
        <v>326</v>
      </c>
      <c r="G9654" s="17">
        <v>1E-3</v>
      </c>
      <c r="H9654" s="13" t="s">
        <v>242</v>
      </c>
      <c r="I9654" s="13" t="s">
        <v>51</v>
      </c>
    </row>
    <row r="9655" spans="1:9" ht="21" customHeight="1">
      <c r="A9655" s="13" t="s">
        <v>113</v>
      </c>
      <c r="B9655" s="13" t="s">
        <v>112</v>
      </c>
      <c r="C9655" s="15">
        <v>45292</v>
      </c>
      <c r="D9655" s="15">
        <v>45322</v>
      </c>
      <c r="E9655" s="13" t="s">
        <v>293</v>
      </c>
      <c r="F9655" s="13" t="s">
        <v>315</v>
      </c>
      <c r="G9655" s="17">
        <v>1E-3</v>
      </c>
      <c r="H9655" s="13" t="s">
        <v>242</v>
      </c>
      <c r="I9655" s="13" t="s">
        <v>51</v>
      </c>
    </row>
    <row r="9656" spans="1:9" ht="21" customHeight="1">
      <c r="A9656" s="13" t="s">
        <v>113</v>
      </c>
      <c r="B9656" s="13" t="s">
        <v>112</v>
      </c>
      <c r="C9656" s="15">
        <v>45292</v>
      </c>
      <c r="D9656" s="15">
        <v>45322</v>
      </c>
      <c r="E9656" s="13" t="s">
        <v>293</v>
      </c>
      <c r="F9656" s="13" t="s">
        <v>328</v>
      </c>
      <c r="G9656" s="17">
        <v>1E-3</v>
      </c>
      <c r="H9656" s="13" t="s">
        <v>242</v>
      </c>
      <c r="I9656" s="13" t="s">
        <v>51</v>
      </c>
    </row>
    <row r="9657" spans="1:9" ht="21" customHeight="1">
      <c r="A9657" s="13" t="s">
        <v>113</v>
      </c>
      <c r="B9657" s="13" t="s">
        <v>112</v>
      </c>
      <c r="C9657" s="15">
        <v>45292</v>
      </c>
      <c r="D9657" s="15">
        <v>45322</v>
      </c>
      <c r="E9657" s="13" t="s">
        <v>293</v>
      </c>
      <c r="F9657" s="13" t="s">
        <v>331</v>
      </c>
      <c r="G9657" s="17">
        <v>1E-3</v>
      </c>
      <c r="H9657" s="13" t="s">
        <v>242</v>
      </c>
      <c r="I9657" s="13" t="s">
        <v>51</v>
      </c>
    </row>
    <row r="9658" spans="1:9" ht="21" customHeight="1">
      <c r="A9658" s="13" t="s">
        <v>113</v>
      </c>
      <c r="B9658" s="13" t="s">
        <v>112</v>
      </c>
      <c r="C9658" s="15">
        <v>45292</v>
      </c>
      <c r="D9658" s="15">
        <v>45322</v>
      </c>
      <c r="E9658" s="13" t="s">
        <v>293</v>
      </c>
      <c r="F9658" s="13" t="s">
        <v>332</v>
      </c>
      <c r="G9658" s="17">
        <v>1E-3</v>
      </c>
      <c r="H9658" s="13" t="s">
        <v>242</v>
      </c>
      <c r="I9658" s="13" t="s">
        <v>51</v>
      </c>
    </row>
    <row r="9659" spans="1:9" ht="21" customHeight="1">
      <c r="A9659" s="13" t="s">
        <v>113</v>
      </c>
      <c r="B9659" s="13" t="s">
        <v>112</v>
      </c>
      <c r="C9659" s="15">
        <v>45292</v>
      </c>
      <c r="D9659" s="15">
        <v>45322</v>
      </c>
      <c r="E9659" s="13" t="s">
        <v>293</v>
      </c>
      <c r="F9659" s="13" t="s">
        <v>336</v>
      </c>
      <c r="G9659" s="17">
        <v>1E-3</v>
      </c>
      <c r="H9659" s="13" t="s">
        <v>242</v>
      </c>
      <c r="I9659" s="13" t="s">
        <v>51</v>
      </c>
    </row>
    <row r="9660" spans="1:9" ht="21" customHeight="1">
      <c r="A9660" s="13" t="s">
        <v>113</v>
      </c>
      <c r="B9660" s="13" t="s">
        <v>112</v>
      </c>
      <c r="C9660" s="15">
        <v>45292</v>
      </c>
      <c r="D9660" s="15">
        <v>45322</v>
      </c>
      <c r="E9660" s="13" t="s">
        <v>293</v>
      </c>
      <c r="F9660" s="13" t="s">
        <v>333</v>
      </c>
      <c r="G9660" s="17">
        <v>1E-3</v>
      </c>
      <c r="H9660" s="13" t="s">
        <v>242</v>
      </c>
      <c r="I9660" s="13" t="s">
        <v>51</v>
      </c>
    </row>
    <row r="9661" spans="1:9" ht="21" customHeight="1">
      <c r="A9661" s="13" t="s">
        <v>113</v>
      </c>
      <c r="B9661" s="13" t="s">
        <v>112</v>
      </c>
      <c r="C9661" s="15">
        <v>45292</v>
      </c>
      <c r="D9661" s="15">
        <v>45322</v>
      </c>
      <c r="E9661" s="13" t="s">
        <v>293</v>
      </c>
      <c r="F9661" s="13" t="s">
        <v>334</v>
      </c>
      <c r="G9661" s="17">
        <v>0</v>
      </c>
      <c r="H9661" s="13" t="s">
        <v>242</v>
      </c>
      <c r="I9661" s="13" t="s">
        <v>51</v>
      </c>
    </row>
    <row r="9662" spans="1:9" ht="21" customHeight="1">
      <c r="A9662" s="13" t="s">
        <v>113</v>
      </c>
      <c r="B9662" s="13" t="s">
        <v>112</v>
      </c>
      <c r="C9662" s="15">
        <v>45292</v>
      </c>
      <c r="D9662" s="15">
        <v>45322</v>
      </c>
      <c r="E9662" s="13" t="s">
        <v>293</v>
      </c>
      <c r="F9662" s="13" t="s">
        <v>335</v>
      </c>
      <c r="G9662" s="17">
        <v>0</v>
      </c>
      <c r="H9662" s="13" t="s">
        <v>242</v>
      </c>
      <c r="I9662" s="13" t="s">
        <v>51</v>
      </c>
    </row>
    <row r="9663" spans="1:9" ht="21" customHeight="1">
      <c r="A9663" s="13" t="s">
        <v>113</v>
      </c>
      <c r="B9663" s="13" t="s">
        <v>112</v>
      </c>
      <c r="C9663" s="15">
        <v>45292</v>
      </c>
      <c r="D9663" s="15">
        <v>45322</v>
      </c>
      <c r="E9663" s="13" t="s">
        <v>337</v>
      </c>
      <c r="F9663" s="13" t="s">
        <v>341</v>
      </c>
      <c r="G9663" s="17">
        <v>5.0000000000000001E-3</v>
      </c>
      <c r="H9663" s="13" t="s">
        <v>242</v>
      </c>
      <c r="I9663" s="13" t="s">
        <v>51</v>
      </c>
    </row>
    <row r="9664" spans="1:9" ht="21" customHeight="1">
      <c r="A9664" s="13" t="s">
        <v>113</v>
      </c>
      <c r="B9664" s="13" t="s">
        <v>112</v>
      </c>
      <c r="C9664" s="15">
        <v>45292</v>
      </c>
      <c r="D9664" s="15">
        <v>45322</v>
      </c>
      <c r="E9664" s="13" t="s">
        <v>337</v>
      </c>
      <c r="F9664" s="13" t="s">
        <v>342</v>
      </c>
      <c r="G9664" s="17">
        <v>5.0000000000000001E-3</v>
      </c>
      <c r="H9664" s="13" t="s">
        <v>242</v>
      </c>
      <c r="I9664" s="13" t="s">
        <v>51</v>
      </c>
    </row>
    <row r="9665" spans="1:9" ht="21" customHeight="1">
      <c r="A9665" s="13" t="s">
        <v>113</v>
      </c>
      <c r="B9665" s="13" t="s">
        <v>112</v>
      </c>
      <c r="C9665" s="15">
        <v>45292</v>
      </c>
      <c r="D9665" s="15">
        <v>45322</v>
      </c>
      <c r="E9665" s="13" t="s">
        <v>337</v>
      </c>
      <c r="F9665" s="13" t="s">
        <v>356</v>
      </c>
      <c r="G9665" s="17">
        <v>3.0000000000000001E-3</v>
      </c>
      <c r="H9665" s="13" t="s">
        <v>242</v>
      </c>
      <c r="I9665" s="13" t="s">
        <v>51</v>
      </c>
    </row>
    <row r="9666" spans="1:9" ht="21" customHeight="1">
      <c r="A9666" s="13" t="s">
        <v>113</v>
      </c>
      <c r="B9666" s="13" t="s">
        <v>112</v>
      </c>
      <c r="C9666" s="15">
        <v>45292</v>
      </c>
      <c r="D9666" s="15">
        <v>45322</v>
      </c>
      <c r="E9666" s="13" t="s">
        <v>337</v>
      </c>
      <c r="F9666" s="13" t="s">
        <v>350</v>
      </c>
      <c r="G9666" s="17">
        <v>3.0000000000000001E-3</v>
      </c>
      <c r="H9666" s="13" t="s">
        <v>242</v>
      </c>
      <c r="I9666" s="13" t="s">
        <v>51</v>
      </c>
    </row>
    <row r="9667" spans="1:9" ht="21" customHeight="1">
      <c r="A9667" s="13" t="s">
        <v>113</v>
      </c>
      <c r="B9667" s="13" t="s">
        <v>112</v>
      </c>
      <c r="C9667" s="15">
        <v>45292</v>
      </c>
      <c r="D9667" s="15">
        <v>45322</v>
      </c>
      <c r="E9667" s="13" t="s">
        <v>337</v>
      </c>
      <c r="F9667" s="13" t="s">
        <v>351</v>
      </c>
      <c r="G9667" s="17">
        <v>3.0000000000000001E-3</v>
      </c>
      <c r="H9667" s="13" t="s">
        <v>242</v>
      </c>
      <c r="I9667" s="13" t="s">
        <v>51</v>
      </c>
    </row>
    <row r="9668" spans="1:9" ht="21" customHeight="1">
      <c r="A9668" s="13" t="s">
        <v>113</v>
      </c>
      <c r="B9668" s="13" t="s">
        <v>112</v>
      </c>
      <c r="C9668" s="15">
        <v>45292</v>
      </c>
      <c r="D9668" s="15">
        <v>45322</v>
      </c>
      <c r="E9668" s="13" t="s">
        <v>337</v>
      </c>
      <c r="F9668" s="13" t="s">
        <v>352</v>
      </c>
      <c r="G9668" s="17">
        <v>3.0000000000000001E-3</v>
      </c>
      <c r="H9668" s="13" t="s">
        <v>242</v>
      </c>
      <c r="I9668" s="13" t="s">
        <v>51</v>
      </c>
    </row>
    <row r="9669" spans="1:9" ht="21" customHeight="1">
      <c r="A9669" s="13" t="s">
        <v>113</v>
      </c>
      <c r="B9669" s="13" t="s">
        <v>112</v>
      </c>
      <c r="C9669" s="15">
        <v>45292</v>
      </c>
      <c r="D9669" s="15">
        <v>45322</v>
      </c>
      <c r="E9669" s="13" t="s">
        <v>337</v>
      </c>
      <c r="F9669" s="13" t="s">
        <v>343</v>
      </c>
      <c r="G9669" s="17">
        <v>3.0000000000000001E-3</v>
      </c>
      <c r="H9669" s="13" t="s">
        <v>242</v>
      </c>
      <c r="I9669" s="13" t="s">
        <v>51</v>
      </c>
    </row>
    <row r="9670" spans="1:9" ht="21" customHeight="1">
      <c r="A9670" s="13" t="s">
        <v>113</v>
      </c>
      <c r="B9670" s="13" t="s">
        <v>112</v>
      </c>
      <c r="C9670" s="15">
        <v>45292</v>
      </c>
      <c r="D9670" s="15">
        <v>45322</v>
      </c>
      <c r="E9670" s="13" t="s">
        <v>337</v>
      </c>
      <c r="F9670" s="13" t="s">
        <v>354</v>
      </c>
      <c r="G9670" s="17">
        <v>3.0000000000000001E-3</v>
      </c>
      <c r="H9670" s="13" t="s">
        <v>242</v>
      </c>
      <c r="I9670" s="13" t="s">
        <v>51</v>
      </c>
    </row>
    <row r="9671" spans="1:9" ht="21" customHeight="1">
      <c r="A9671" s="13" t="s">
        <v>113</v>
      </c>
      <c r="B9671" s="13" t="s">
        <v>112</v>
      </c>
      <c r="C9671" s="15">
        <v>45292</v>
      </c>
      <c r="D9671" s="15">
        <v>45322</v>
      </c>
      <c r="E9671" s="13" t="s">
        <v>337</v>
      </c>
      <c r="F9671" s="13" t="s">
        <v>339</v>
      </c>
      <c r="G9671" s="17">
        <v>3.0000000000000001E-3</v>
      </c>
      <c r="H9671" s="13" t="s">
        <v>242</v>
      </c>
      <c r="I9671" s="13" t="s">
        <v>51</v>
      </c>
    </row>
    <row r="9672" spans="1:9" ht="21" customHeight="1">
      <c r="A9672" s="13" t="s">
        <v>113</v>
      </c>
      <c r="B9672" s="13" t="s">
        <v>112</v>
      </c>
      <c r="C9672" s="15">
        <v>45292</v>
      </c>
      <c r="D9672" s="15">
        <v>45322</v>
      </c>
      <c r="E9672" s="13" t="s">
        <v>337</v>
      </c>
      <c r="F9672" s="13" t="s">
        <v>346</v>
      </c>
      <c r="G9672" s="17">
        <v>3.0000000000000001E-3</v>
      </c>
      <c r="H9672" s="13" t="s">
        <v>242</v>
      </c>
      <c r="I9672" s="13" t="s">
        <v>51</v>
      </c>
    </row>
    <row r="9673" spans="1:9" ht="21" customHeight="1">
      <c r="A9673" s="13" t="s">
        <v>113</v>
      </c>
      <c r="B9673" s="13" t="s">
        <v>112</v>
      </c>
      <c r="C9673" s="15">
        <v>45292</v>
      </c>
      <c r="D9673" s="15">
        <v>45322</v>
      </c>
      <c r="E9673" s="13" t="s">
        <v>337</v>
      </c>
      <c r="F9673" s="13" t="s">
        <v>338</v>
      </c>
      <c r="G9673" s="17">
        <v>3.0000000000000001E-3</v>
      </c>
      <c r="H9673" s="13" t="s">
        <v>242</v>
      </c>
      <c r="I9673" s="13" t="s">
        <v>51</v>
      </c>
    </row>
    <row r="9674" spans="1:9" ht="21" customHeight="1">
      <c r="A9674" s="13" t="s">
        <v>113</v>
      </c>
      <c r="B9674" s="13" t="s">
        <v>112</v>
      </c>
      <c r="C9674" s="15">
        <v>45292</v>
      </c>
      <c r="D9674" s="15">
        <v>45322</v>
      </c>
      <c r="E9674" s="13" t="s">
        <v>337</v>
      </c>
      <c r="F9674" s="13" t="s">
        <v>347</v>
      </c>
      <c r="G9674" s="17">
        <v>3.0000000000000001E-3</v>
      </c>
      <c r="H9674" s="13" t="s">
        <v>242</v>
      </c>
      <c r="I9674" s="13" t="s">
        <v>51</v>
      </c>
    </row>
    <row r="9675" spans="1:9" ht="21" customHeight="1">
      <c r="A9675" s="13" t="s">
        <v>113</v>
      </c>
      <c r="B9675" s="13" t="s">
        <v>112</v>
      </c>
      <c r="C9675" s="15">
        <v>45292</v>
      </c>
      <c r="D9675" s="15">
        <v>45322</v>
      </c>
      <c r="E9675" s="13" t="s">
        <v>337</v>
      </c>
      <c r="F9675" s="13" t="s">
        <v>348</v>
      </c>
      <c r="G9675" s="17">
        <v>3.0000000000000001E-3</v>
      </c>
      <c r="H9675" s="13" t="s">
        <v>242</v>
      </c>
      <c r="I9675" s="13" t="s">
        <v>51</v>
      </c>
    </row>
    <row r="9676" spans="1:9" ht="21" customHeight="1">
      <c r="A9676" s="13" t="s">
        <v>113</v>
      </c>
      <c r="B9676" s="13" t="s">
        <v>112</v>
      </c>
      <c r="C9676" s="15">
        <v>45292</v>
      </c>
      <c r="D9676" s="15">
        <v>45322</v>
      </c>
      <c r="E9676" s="13" t="s">
        <v>337</v>
      </c>
      <c r="F9676" s="13" t="s">
        <v>361</v>
      </c>
      <c r="G9676" s="17">
        <v>2E-3</v>
      </c>
      <c r="H9676" s="13" t="s">
        <v>242</v>
      </c>
      <c r="I9676" s="13" t="s">
        <v>51</v>
      </c>
    </row>
    <row r="9677" spans="1:9" ht="21" customHeight="1">
      <c r="A9677" s="13" t="s">
        <v>113</v>
      </c>
      <c r="B9677" s="13" t="s">
        <v>112</v>
      </c>
      <c r="C9677" s="15">
        <v>45292</v>
      </c>
      <c r="D9677" s="15">
        <v>45322</v>
      </c>
      <c r="E9677" s="13" t="s">
        <v>337</v>
      </c>
      <c r="F9677" s="13" t="s">
        <v>355</v>
      </c>
      <c r="G9677" s="17">
        <v>2E-3</v>
      </c>
      <c r="H9677" s="13" t="s">
        <v>242</v>
      </c>
      <c r="I9677" s="13" t="s">
        <v>51</v>
      </c>
    </row>
    <row r="9678" spans="1:9" ht="21" customHeight="1">
      <c r="A9678" s="13" t="s">
        <v>113</v>
      </c>
      <c r="B9678" s="13" t="s">
        <v>112</v>
      </c>
      <c r="C9678" s="15">
        <v>45292</v>
      </c>
      <c r="D9678" s="15">
        <v>45322</v>
      </c>
      <c r="E9678" s="13" t="s">
        <v>337</v>
      </c>
      <c r="F9678" s="13" t="s">
        <v>349</v>
      </c>
      <c r="G9678" s="17">
        <v>2E-3</v>
      </c>
      <c r="H9678" s="13" t="s">
        <v>242</v>
      </c>
      <c r="I9678" s="13" t="s">
        <v>51</v>
      </c>
    </row>
    <row r="9679" spans="1:9" ht="21" customHeight="1">
      <c r="A9679" s="13" t="s">
        <v>113</v>
      </c>
      <c r="B9679" s="13" t="s">
        <v>112</v>
      </c>
      <c r="C9679" s="15">
        <v>45292</v>
      </c>
      <c r="D9679" s="15">
        <v>45322</v>
      </c>
      <c r="E9679" s="13" t="s">
        <v>337</v>
      </c>
      <c r="F9679" s="13" t="s">
        <v>357</v>
      </c>
      <c r="G9679" s="17">
        <v>2E-3</v>
      </c>
      <c r="H9679" s="13" t="s">
        <v>242</v>
      </c>
      <c r="I9679" s="13" t="s">
        <v>51</v>
      </c>
    </row>
    <row r="9680" spans="1:9" ht="21" customHeight="1">
      <c r="A9680" s="13" t="s">
        <v>113</v>
      </c>
      <c r="B9680" s="13" t="s">
        <v>112</v>
      </c>
      <c r="C9680" s="15">
        <v>45292</v>
      </c>
      <c r="D9680" s="15">
        <v>45322</v>
      </c>
      <c r="E9680" s="13" t="s">
        <v>337</v>
      </c>
      <c r="F9680" s="13" t="s">
        <v>359</v>
      </c>
      <c r="G9680" s="17">
        <v>2E-3</v>
      </c>
      <c r="H9680" s="13" t="s">
        <v>242</v>
      </c>
      <c r="I9680" s="13" t="s">
        <v>51</v>
      </c>
    </row>
    <row r="9681" spans="1:9" ht="21" customHeight="1">
      <c r="A9681" s="13" t="s">
        <v>113</v>
      </c>
      <c r="B9681" s="13" t="s">
        <v>112</v>
      </c>
      <c r="C9681" s="15">
        <v>45292</v>
      </c>
      <c r="D9681" s="15">
        <v>45322</v>
      </c>
      <c r="E9681" s="13" t="s">
        <v>337</v>
      </c>
      <c r="F9681" s="13" t="s">
        <v>353</v>
      </c>
      <c r="G9681" s="17">
        <v>2E-3</v>
      </c>
      <c r="H9681" s="13" t="s">
        <v>242</v>
      </c>
      <c r="I9681" s="13" t="s">
        <v>51</v>
      </c>
    </row>
    <row r="9682" spans="1:9" ht="21" customHeight="1">
      <c r="A9682" s="13" t="s">
        <v>113</v>
      </c>
      <c r="B9682" s="13" t="s">
        <v>112</v>
      </c>
      <c r="C9682" s="15">
        <v>45292</v>
      </c>
      <c r="D9682" s="15">
        <v>45322</v>
      </c>
      <c r="E9682" s="13" t="s">
        <v>337</v>
      </c>
      <c r="F9682" s="13" t="s">
        <v>344</v>
      </c>
      <c r="G9682" s="17">
        <v>2E-3</v>
      </c>
      <c r="H9682" s="13" t="s">
        <v>242</v>
      </c>
      <c r="I9682" s="13" t="s">
        <v>51</v>
      </c>
    </row>
    <row r="9683" spans="1:9" ht="21" customHeight="1">
      <c r="A9683" s="13" t="s">
        <v>113</v>
      </c>
      <c r="B9683" s="13" t="s">
        <v>112</v>
      </c>
      <c r="C9683" s="15">
        <v>45292</v>
      </c>
      <c r="D9683" s="15">
        <v>45322</v>
      </c>
      <c r="E9683" s="13" t="s">
        <v>337</v>
      </c>
      <c r="F9683" s="13" t="s">
        <v>340</v>
      </c>
      <c r="G9683" s="17">
        <v>2E-3</v>
      </c>
      <c r="H9683" s="13" t="s">
        <v>242</v>
      </c>
      <c r="I9683" s="13" t="s">
        <v>51</v>
      </c>
    </row>
    <row r="9684" spans="1:9" ht="21" customHeight="1">
      <c r="A9684" s="13" t="s">
        <v>113</v>
      </c>
      <c r="B9684" s="13" t="s">
        <v>112</v>
      </c>
      <c r="C9684" s="15">
        <v>45292</v>
      </c>
      <c r="D9684" s="15">
        <v>45322</v>
      </c>
      <c r="E9684" s="13" t="s">
        <v>337</v>
      </c>
      <c r="F9684" s="13" t="s">
        <v>345</v>
      </c>
      <c r="G9684" s="17">
        <v>2E-3</v>
      </c>
      <c r="H9684" s="13" t="s">
        <v>242</v>
      </c>
      <c r="I9684" s="13" t="s">
        <v>51</v>
      </c>
    </row>
    <row r="9685" spans="1:9" ht="21" customHeight="1">
      <c r="A9685" s="13" t="s">
        <v>113</v>
      </c>
      <c r="B9685" s="13" t="s">
        <v>112</v>
      </c>
      <c r="C9685" s="15">
        <v>45292</v>
      </c>
      <c r="D9685" s="15">
        <v>45322</v>
      </c>
      <c r="E9685" s="13" t="s">
        <v>337</v>
      </c>
      <c r="F9685" s="13" t="s">
        <v>362</v>
      </c>
      <c r="G9685" s="17">
        <v>1E-3</v>
      </c>
      <c r="H9685" s="13" t="s">
        <v>242</v>
      </c>
      <c r="I9685" s="13" t="s">
        <v>51</v>
      </c>
    </row>
    <row r="9686" spans="1:9" ht="21" customHeight="1">
      <c r="A9686" s="13" t="s">
        <v>113</v>
      </c>
      <c r="B9686" s="13" t="s">
        <v>112</v>
      </c>
      <c r="C9686" s="15">
        <v>45292</v>
      </c>
      <c r="D9686" s="15">
        <v>45322</v>
      </c>
      <c r="E9686" s="13" t="s">
        <v>337</v>
      </c>
      <c r="F9686" s="13" t="s">
        <v>358</v>
      </c>
      <c r="G9686" s="17">
        <v>1E-3</v>
      </c>
      <c r="H9686" s="13" t="s">
        <v>242</v>
      </c>
      <c r="I9686" s="13" t="s">
        <v>51</v>
      </c>
    </row>
    <row r="9687" spans="1:9" ht="21" customHeight="1">
      <c r="A9687" s="13" t="s">
        <v>113</v>
      </c>
      <c r="B9687" s="13" t="s">
        <v>112</v>
      </c>
      <c r="C9687" s="15">
        <v>45292</v>
      </c>
      <c r="D9687" s="15">
        <v>45322</v>
      </c>
      <c r="E9687" s="13" t="s">
        <v>337</v>
      </c>
      <c r="F9687" s="13" t="s">
        <v>360</v>
      </c>
      <c r="G9687" s="17">
        <v>1E-3</v>
      </c>
      <c r="H9687" s="13" t="s">
        <v>242</v>
      </c>
      <c r="I9687" s="13" t="s">
        <v>51</v>
      </c>
    </row>
    <row r="9688" spans="1:9" ht="21" customHeight="1">
      <c r="A9688" s="13" t="s">
        <v>113</v>
      </c>
      <c r="B9688" s="13" t="s">
        <v>112</v>
      </c>
      <c r="C9688" s="15">
        <v>45292</v>
      </c>
      <c r="D9688" s="15">
        <v>45322</v>
      </c>
      <c r="E9688" s="13" t="s">
        <v>490</v>
      </c>
      <c r="F9688" s="13" t="s">
        <v>492</v>
      </c>
      <c r="G9688" s="17">
        <v>0.01</v>
      </c>
      <c r="H9688" s="13" t="s">
        <v>242</v>
      </c>
      <c r="I9688" s="13" t="s">
        <v>51</v>
      </c>
    </row>
    <row r="9689" spans="1:9" ht="21" customHeight="1">
      <c r="A9689" s="13" t="s">
        <v>113</v>
      </c>
      <c r="B9689" s="13" t="s">
        <v>112</v>
      </c>
      <c r="C9689" s="15">
        <v>45292</v>
      </c>
      <c r="D9689" s="15">
        <v>45322</v>
      </c>
      <c r="E9689" s="13" t="s">
        <v>490</v>
      </c>
      <c r="F9689" s="13" t="s">
        <v>392</v>
      </c>
      <c r="G9689" s="17">
        <v>8.0000000000000002E-3</v>
      </c>
      <c r="H9689" s="13" t="s">
        <v>242</v>
      </c>
      <c r="I9689" s="13" t="s">
        <v>51</v>
      </c>
    </row>
    <row r="9690" spans="1:9" ht="21" customHeight="1">
      <c r="A9690" s="13" t="s">
        <v>113</v>
      </c>
      <c r="B9690" s="13" t="s">
        <v>112</v>
      </c>
      <c r="C9690" s="15">
        <v>45292</v>
      </c>
      <c r="D9690" s="15">
        <v>45322</v>
      </c>
      <c r="E9690" s="13" t="s">
        <v>490</v>
      </c>
      <c r="F9690" s="13" t="s">
        <v>491</v>
      </c>
      <c r="G9690" s="17">
        <v>6.9999999999999993E-3</v>
      </c>
      <c r="H9690" s="13" t="s">
        <v>242</v>
      </c>
      <c r="I9690" s="13" t="s">
        <v>51</v>
      </c>
    </row>
    <row r="9691" spans="1:9" ht="21" customHeight="1">
      <c r="A9691" s="13" t="s">
        <v>113</v>
      </c>
      <c r="B9691" s="13" t="s">
        <v>112</v>
      </c>
      <c r="C9691" s="15">
        <v>45292</v>
      </c>
      <c r="D9691" s="15">
        <v>45322</v>
      </c>
      <c r="E9691" s="13" t="s">
        <v>490</v>
      </c>
      <c r="F9691" s="13" t="s">
        <v>366</v>
      </c>
      <c r="G9691" s="17">
        <v>6.0000000000000001E-3</v>
      </c>
      <c r="H9691" s="13" t="s">
        <v>242</v>
      </c>
      <c r="I9691" s="13" t="s">
        <v>51</v>
      </c>
    </row>
    <row r="9692" spans="1:9" ht="21" customHeight="1">
      <c r="A9692" s="13" t="s">
        <v>113</v>
      </c>
      <c r="B9692" s="13" t="s">
        <v>112</v>
      </c>
      <c r="C9692" s="15">
        <v>45292</v>
      </c>
      <c r="D9692" s="15">
        <v>45322</v>
      </c>
      <c r="E9692" s="13" t="s">
        <v>490</v>
      </c>
      <c r="F9692" s="13" t="s">
        <v>493</v>
      </c>
      <c r="G9692" s="17">
        <v>6.0000000000000001E-3</v>
      </c>
      <c r="H9692" s="13" t="s">
        <v>242</v>
      </c>
      <c r="I9692" s="13" t="s">
        <v>51</v>
      </c>
    </row>
    <row r="9693" spans="1:9" ht="21" customHeight="1">
      <c r="A9693" s="13" t="s">
        <v>113</v>
      </c>
      <c r="B9693" s="13" t="s">
        <v>112</v>
      </c>
      <c r="C9693" s="15">
        <v>45292</v>
      </c>
      <c r="D9693" s="15">
        <v>45322</v>
      </c>
      <c r="E9693" s="13" t="s">
        <v>490</v>
      </c>
      <c r="F9693" s="13" t="s">
        <v>395</v>
      </c>
      <c r="G9693" s="17">
        <v>3.0000000000000001E-3</v>
      </c>
      <c r="H9693" s="13" t="s">
        <v>242</v>
      </c>
      <c r="I9693" s="13" t="s">
        <v>51</v>
      </c>
    </row>
    <row r="9694" spans="1:9" ht="21" customHeight="1">
      <c r="A9694" s="13" t="s">
        <v>113</v>
      </c>
      <c r="B9694" s="13" t="s">
        <v>112</v>
      </c>
      <c r="C9694" s="15">
        <v>45292</v>
      </c>
      <c r="D9694" s="15">
        <v>45322</v>
      </c>
      <c r="E9694" s="13" t="s">
        <v>490</v>
      </c>
      <c r="F9694" s="13" t="s">
        <v>364</v>
      </c>
      <c r="G9694" s="17">
        <v>2E-3</v>
      </c>
      <c r="H9694" s="13" t="s">
        <v>242</v>
      </c>
      <c r="I9694" s="13" t="s">
        <v>51</v>
      </c>
    </row>
    <row r="9695" spans="1:9" ht="21" customHeight="1">
      <c r="A9695" s="13" t="s">
        <v>113</v>
      </c>
      <c r="B9695" s="13" t="s">
        <v>112</v>
      </c>
      <c r="C9695" s="15">
        <v>45292</v>
      </c>
      <c r="D9695" s="15">
        <v>45322</v>
      </c>
      <c r="E9695" s="13" t="s">
        <v>490</v>
      </c>
      <c r="F9695" s="13" t="s">
        <v>362</v>
      </c>
      <c r="G9695" s="17">
        <v>1E-3</v>
      </c>
      <c r="H9695" s="13" t="s">
        <v>242</v>
      </c>
      <c r="I9695" s="13" t="s">
        <v>51</v>
      </c>
    </row>
    <row r="9696" spans="1:9" ht="21" customHeight="1">
      <c r="A9696" s="13" t="s">
        <v>113</v>
      </c>
      <c r="B9696" s="13" t="s">
        <v>112</v>
      </c>
      <c r="C9696" s="15">
        <v>45292</v>
      </c>
      <c r="D9696" s="15">
        <v>45322</v>
      </c>
      <c r="E9696" s="13" t="s">
        <v>490</v>
      </c>
      <c r="F9696" s="13" t="s">
        <v>86</v>
      </c>
      <c r="G9696" s="17">
        <v>0</v>
      </c>
      <c r="H9696" s="13" t="s">
        <v>242</v>
      </c>
      <c r="I9696" s="13" t="s">
        <v>51</v>
      </c>
    </row>
    <row r="9697" spans="1:9" ht="21" customHeight="1">
      <c r="A9697" s="13" t="s">
        <v>113</v>
      </c>
      <c r="B9697" s="13" t="s">
        <v>112</v>
      </c>
      <c r="C9697" s="15">
        <v>45292</v>
      </c>
      <c r="D9697" s="15">
        <v>45322</v>
      </c>
      <c r="E9697" s="13" t="s">
        <v>88</v>
      </c>
      <c r="F9697" s="13" t="s">
        <v>458</v>
      </c>
      <c r="G9697" s="17">
        <v>6.0000000000000001E-3</v>
      </c>
      <c r="H9697" s="13" t="s">
        <v>242</v>
      </c>
      <c r="I9697" s="13" t="s">
        <v>51</v>
      </c>
    </row>
    <row r="9698" spans="1:9" ht="21" customHeight="1">
      <c r="A9698" s="13" t="s">
        <v>113</v>
      </c>
      <c r="B9698" s="13" t="s">
        <v>112</v>
      </c>
      <c r="C9698" s="15">
        <v>45292</v>
      </c>
      <c r="D9698" s="15">
        <v>45322</v>
      </c>
      <c r="E9698" s="13" t="s">
        <v>88</v>
      </c>
      <c r="F9698" s="13" t="s">
        <v>451</v>
      </c>
      <c r="G9698" s="17">
        <v>5.0000000000000001E-3</v>
      </c>
      <c r="H9698" s="13" t="s">
        <v>242</v>
      </c>
      <c r="I9698" s="13" t="s">
        <v>51</v>
      </c>
    </row>
    <row r="9699" spans="1:9" ht="21" customHeight="1">
      <c r="A9699" s="13" t="s">
        <v>113</v>
      </c>
      <c r="B9699" s="13" t="s">
        <v>112</v>
      </c>
      <c r="C9699" s="15">
        <v>45292</v>
      </c>
      <c r="D9699" s="15">
        <v>45322</v>
      </c>
      <c r="E9699" s="13" t="s">
        <v>88</v>
      </c>
      <c r="F9699" s="13" t="s">
        <v>454</v>
      </c>
      <c r="G9699" s="17">
        <v>4.0000000000000001E-3</v>
      </c>
      <c r="H9699" s="13" t="s">
        <v>242</v>
      </c>
      <c r="I9699" s="13" t="s">
        <v>51</v>
      </c>
    </row>
    <row r="9700" spans="1:9" ht="21" customHeight="1">
      <c r="A9700" s="13" t="s">
        <v>113</v>
      </c>
      <c r="B9700" s="13" t="s">
        <v>112</v>
      </c>
      <c r="C9700" s="15">
        <v>45292</v>
      </c>
      <c r="D9700" s="15">
        <v>45322</v>
      </c>
      <c r="E9700" s="13" t="s">
        <v>88</v>
      </c>
      <c r="F9700" s="13" t="s">
        <v>453</v>
      </c>
      <c r="G9700" s="17">
        <v>3.0000000000000001E-3</v>
      </c>
      <c r="H9700" s="13" t="s">
        <v>242</v>
      </c>
      <c r="I9700" s="13" t="s">
        <v>51</v>
      </c>
    </row>
    <row r="9701" spans="1:9" ht="21" customHeight="1">
      <c r="A9701" s="13" t="s">
        <v>113</v>
      </c>
      <c r="B9701" s="13" t="s">
        <v>112</v>
      </c>
      <c r="C9701" s="15">
        <v>45292</v>
      </c>
      <c r="D9701" s="15">
        <v>45322</v>
      </c>
      <c r="E9701" s="13" t="s">
        <v>88</v>
      </c>
      <c r="F9701" s="13" t="s">
        <v>455</v>
      </c>
      <c r="G9701" s="17">
        <v>3.0000000000000001E-3</v>
      </c>
      <c r="H9701" s="13" t="s">
        <v>242</v>
      </c>
      <c r="I9701" s="13" t="s">
        <v>51</v>
      </c>
    </row>
    <row r="9702" spans="1:9" ht="21" customHeight="1">
      <c r="A9702" s="13" t="s">
        <v>113</v>
      </c>
      <c r="B9702" s="13" t="s">
        <v>112</v>
      </c>
      <c r="C9702" s="15">
        <v>45292</v>
      </c>
      <c r="D9702" s="15">
        <v>45322</v>
      </c>
      <c r="E9702" s="13" t="s">
        <v>88</v>
      </c>
      <c r="F9702" s="13" t="s">
        <v>452</v>
      </c>
      <c r="G9702" s="17">
        <v>2E-3</v>
      </c>
      <c r="H9702" s="13" t="s">
        <v>242</v>
      </c>
      <c r="I9702" s="13" t="s">
        <v>51</v>
      </c>
    </row>
    <row r="9703" spans="1:9" ht="21" customHeight="1">
      <c r="A9703" s="13" t="s">
        <v>113</v>
      </c>
      <c r="B9703" s="13" t="s">
        <v>112</v>
      </c>
      <c r="C9703" s="15">
        <v>45292</v>
      </c>
      <c r="D9703" s="15">
        <v>45322</v>
      </c>
      <c r="E9703" s="13" t="s">
        <v>88</v>
      </c>
      <c r="F9703" s="13" t="s">
        <v>469</v>
      </c>
      <c r="G9703" s="17">
        <v>2E-3</v>
      </c>
      <c r="H9703" s="13" t="s">
        <v>242</v>
      </c>
      <c r="I9703" s="13" t="s">
        <v>51</v>
      </c>
    </row>
    <row r="9704" spans="1:9" ht="21" customHeight="1">
      <c r="A9704" s="13" t="s">
        <v>113</v>
      </c>
      <c r="B9704" s="13" t="s">
        <v>112</v>
      </c>
      <c r="C9704" s="15">
        <v>45292</v>
      </c>
      <c r="D9704" s="15">
        <v>45322</v>
      </c>
      <c r="E9704" s="13" t="s">
        <v>88</v>
      </c>
      <c r="F9704" s="13" t="s">
        <v>456</v>
      </c>
      <c r="G9704" s="17">
        <v>1E-3</v>
      </c>
      <c r="H9704" s="13" t="s">
        <v>242</v>
      </c>
      <c r="I9704" s="13" t="s">
        <v>51</v>
      </c>
    </row>
    <row r="9705" spans="1:9" ht="21" customHeight="1">
      <c r="A9705" s="13" t="s">
        <v>113</v>
      </c>
      <c r="B9705" s="13" t="s">
        <v>112</v>
      </c>
      <c r="C9705" s="15">
        <v>45292</v>
      </c>
      <c r="D9705" s="15">
        <v>45322</v>
      </c>
      <c r="E9705" s="13" t="s">
        <v>88</v>
      </c>
      <c r="F9705" s="13" t="s">
        <v>459</v>
      </c>
      <c r="G9705" s="17">
        <v>1E-3</v>
      </c>
      <c r="H9705" s="13" t="s">
        <v>242</v>
      </c>
      <c r="I9705" s="13" t="s">
        <v>51</v>
      </c>
    </row>
    <row r="9706" spans="1:9" ht="21" customHeight="1">
      <c r="A9706" s="13" t="s">
        <v>113</v>
      </c>
      <c r="B9706" s="13" t="s">
        <v>112</v>
      </c>
      <c r="C9706" s="15">
        <v>45292</v>
      </c>
      <c r="D9706" s="15">
        <v>45322</v>
      </c>
      <c r="E9706" s="13" t="s">
        <v>88</v>
      </c>
      <c r="F9706" s="13" t="s">
        <v>460</v>
      </c>
      <c r="G9706" s="17">
        <v>1E-3</v>
      </c>
      <c r="H9706" s="13" t="s">
        <v>242</v>
      </c>
      <c r="I9706" s="13" t="s">
        <v>51</v>
      </c>
    </row>
    <row r="9707" spans="1:9" ht="21" customHeight="1">
      <c r="A9707" s="13" t="s">
        <v>113</v>
      </c>
      <c r="B9707" s="13" t="s">
        <v>112</v>
      </c>
      <c r="C9707" s="15">
        <v>45292</v>
      </c>
      <c r="D9707" s="15">
        <v>45322</v>
      </c>
      <c r="E9707" s="13" t="s">
        <v>88</v>
      </c>
      <c r="F9707" s="13" t="s">
        <v>457</v>
      </c>
      <c r="G9707" s="17">
        <v>1E-3</v>
      </c>
      <c r="H9707" s="13" t="s">
        <v>242</v>
      </c>
      <c r="I9707" s="13" t="s">
        <v>51</v>
      </c>
    </row>
    <row r="9708" spans="1:9" ht="21" customHeight="1">
      <c r="A9708" s="13" t="s">
        <v>113</v>
      </c>
      <c r="B9708" s="13" t="s">
        <v>112</v>
      </c>
      <c r="C9708" s="15">
        <v>45292</v>
      </c>
      <c r="D9708" s="15">
        <v>45322</v>
      </c>
      <c r="E9708" s="13" t="s">
        <v>88</v>
      </c>
      <c r="F9708" s="13" t="s">
        <v>461</v>
      </c>
      <c r="G9708" s="17">
        <v>1E-3</v>
      </c>
      <c r="H9708" s="13" t="s">
        <v>242</v>
      </c>
      <c r="I9708" s="13" t="s">
        <v>51</v>
      </c>
    </row>
    <row r="9709" spans="1:9" ht="21" customHeight="1">
      <c r="A9709" s="13" t="s">
        <v>113</v>
      </c>
      <c r="B9709" s="13" t="s">
        <v>112</v>
      </c>
      <c r="C9709" s="15">
        <v>45292</v>
      </c>
      <c r="D9709" s="15">
        <v>45322</v>
      </c>
      <c r="E9709" s="13" t="s">
        <v>88</v>
      </c>
      <c r="F9709" s="13" t="s">
        <v>466</v>
      </c>
      <c r="G9709" s="17">
        <v>1E-3</v>
      </c>
      <c r="H9709" s="13" t="s">
        <v>242</v>
      </c>
      <c r="I9709" s="13" t="s">
        <v>51</v>
      </c>
    </row>
    <row r="9710" spans="1:9" ht="21" customHeight="1">
      <c r="A9710" s="13" t="s">
        <v>113</v>
      </c>
      <c r="B9710" s="13" t="s">
        <v>112</v>
      </c>
      <c r="C9710" s="15">
        <v>45292</v>
      </c>
      <c r="D9710" s="15">
        <v>45322</v>
      </c>
      <c r="E9710" s="13" t="s">
        <v>88</v>
      </c>
      <c r="F9710" s="13" t="s">
        <v>467</v>
      </c>
      <c r="G9710" s="17">
        <v>1E-3</v>
      </c>
      <c r="H9710" s="13" t="s">
        <v>242</v>
      </c>
      <c r="I9710" s="13" t="s">
        <v>51</v>
      </c>
    </row>
    <row r="9711" spans="1:9" ht="21" customHeight="1">
      <c r="A9711" s="13" t="s">
        <v>113</v>
      </c>
      <c r="B9711" s="13" t="s">
        <v>112</v>
      </c>
      <c r="C9711" s="15">
        <v>45292</v>
      </c>
      <c r="D9711" s="15">
        <v>45322</v>
      </c>
      <c r="E9711" s="13" t="s">
        <v>88</v>
      </c>
      <c r="F9711" s="13" t="s">
        <v>468</v>
      </c>
      <c r="G9711" s="17">
        <v>1E-3</v>
      </c>
      <c r="H9711" s="13" t="s">
        <v>242</v>
      </c>
      <c r="I9711" s="13" t="s">
        <v>51</v>
      </c>
    </row>
    <row r="9712" spans="1:9" ht="21" customHeight="1">
      <c r="A9712" s="13" t="s">
        <v>113</v>
      </c>
      <c r="B9712" s="13" t="s">
        <v>112</v>
      </c>
      <c r="C9712" s="15">
        <v>45292</v>
      </c>
      <c r="D9712" s="15">
        <v>45322</v>
      </c>
      <c r="E9712" s="13" t="s">
        <v>88</v>
      </c>
      <c r="F9712" s="13" t="s">
        <v>470</v>
      </c>
      <c r="G9712" s="17">
        <v>1E-3</v>
      </c>
      <c r="H9712" s="13" t="s">
        <v>242</v>
      </c>
      <c r="I9712" s="13" t="s">
        <v>51</v>
      </c>
    </row>
    <row r="9713" spans="1:9" ht="21" customHeight="1">
      <c r="A9713" s="13" t="s">
        <v>113</v>
      </c>
      <c r="B9713" s="13" t="s">
        <v>112</v>
      </c>
      <c r="C9713" s="15">
        <v>45292</v>
      </c>
      <c r="D9713" s="15">
        <v>45322</v>
      </c>
      <c r="E9713" s="13" t="s">
        <v>88</v>
      </c>
      <c r="F9713" s="13" t="s">
        <v>472</v>
      </c>
      <c r="G9713" s="17">
        <v>1E-3</v>
      </c>
      <c r="H9713" s="13" t="s">
        <v>242</v>
      </c>
      <c r="I9713" s="13" t="s">
        <v>51</v>
      </c>
    </row>
    <row r="9714" spans="1:9" ht="21" customHeight="1">
      <c r="A9714" s="13" t="s">
        <v>113</v>
      </c>
      <c r="B9714" s="13" t="s">
        <v>112</v>
      </c>
      <c r="C9714" s="15">
        <v>45292</v>
      </c>
      <c r="D9714" s="15">
        <v>45322</v>
      </c>
      <c r="E9714" s="13" t="s">
        <v>88</v>
      </c>
      <c r="F9714" s="13" t="s">
        <v>473</v>
      </c>
      <c r="G9714" s="17">
        <v>1E-3</v>
      </c>
      <c r="H9714" s="13" t="s">
        <v>242</v>
      </c>
      <c r="I9714" s="13" t="s">
        <v>51</v>
      </c>
    </row>
    <row r="9715" spans="1:9" ht="21" customHeight="1">
      <c r="A9715" s="13" t="s">
        <v>113</v>
      </c>
      <c r="B9715" s="13" t="s">
        <v>112</v>
      </c>
      <c r="C9715" s="15">
        <v>45292</v>
      </c>
      <c r="D9715" s="15">
        <v>45322</v>
      </c>
      <c r="E9715" s="13" t="s">
        <v>88</v>
      </c>
      <c r="F9715" s="13" t="s">
        <v>462</v>
      </c>
      <c r="G9715" s="17">
        <v>0</v>
      </c>
      <c r="H9715" s="13" t="s">
        <v>242</v>
      </c>
      <c r="I9715" s="13" t="s">
        <v>51</v>
      </c>
    </row>
    <row r="9716" spans="1:9" ht="21" customHeight="1">
      <c r="A9716" s="13" t="s">
        <v>113</v>
      </c>
      <c r="B9716" s="13" t="s">
        <v>112</v>
      </c>
      <c r="C9716" s="15">
        <v>45292</v>
      </c>
      <c r="D9716" s="15">
        <v>45322</v>
      </c>
      <c r="E9716" s="13" t="s">
        <v>88</v>
      </c>
      <c r="F9716" s="13" t="s">
        <v>463</v>
      </c>
      <c r="G9716" s="17">
        <v>0</v>
      </c>
      <c r="H9716" s="13" t="s">
        <v>242</v>
      </c>
      <c r="I9716" s="13" t="s">
        <v>51</v>
      </c>
    </row>
    <row r="9717" spans="1:9" ht="21" customHeight="1">
      <c r="A9717" s="13" t="s">
        <v>113</v>
      </c>
      <c r="B9717" s="13" t="s">
        <v>112</v>
      </c>
      <c r="C9717" s="15">
        <v>45292</v>
      </c>
      <c r="D9717" s="15">
        <v>45322</v>
      </c>
      <c r="E9717" s="13" t="s">
        <v>88</v>
      </c>
      <c r="F9717" s="13" t="s">
        <v>464</v>
      </c>
      <c r="G9717" s="17">
        <v>0</v>
      </c>
      <c r="H9717" s="13" t="s">
        <v>242</v>
      </c>
      <c r="I9717" s="13" t="s">
        <v>51</v>
      </c>
    </row>
    <row r="9718" spans="1:9" ht="21" customHeight="1">
      <c r="A9718" s="13" t="s">
        <v>113</v>
      </c>
      <c r="B9718" s="13" t="s">
        <v>112</v>
      </c>
      <c r="C9718" s="15">
        <v>45292</v>
      </c>
      <c r="D9718" s="15">
        <v>45322</v>
      </c>
      <c r="E9718" s="13" t="s">
        <v>88</v>
      </c>
      <c r="F9718" s="13" t="s">
        <v>465</v>
      </c>
      <c r="G9718" s="17">
        <v>0</v>
      </c>
      <c r="H9718" s="13" t="s">
        <v>242</v>
      </c>
      <c r="I9718" s="13" t="s">
        <v>51</v>
      </c>
    </row>
    <row r="9719" spans="1:9" ht="21" customHeight="1">
      <c r="A9719" s="13" t="s">
        <v>113</v>
      </c>
      <c r="B9719" s="13" t="s">
        <v>112</v>
      </c>
      <c r="C9719" s="15">
        <v>45292</v>
      </c>
      <c r="D9719" s="15">
        <v>45322</v>
      </c>
      <c r="E9719" s="13" t="s">
        <v>88</v>
      </c>
      <c r="F9719" s="13" t="s">
        <v>471</v>
      </c>
      <c r="G9719" s="17">
        <v>0</v>
      </c>
      <c r="H9719" s="13" t="s">
        <v>242</v>
      </c>
      <c r="I9719" s="13" t="s">
        <v>51</v>
      </c>
    </row>
    <row r="9720" spans="1:9" ht="21" customHeight="1">
      <c r="A9720" s="13" t="s">
        <v>113</v>
      </c>
      <c r="B9720" s="13" t="s">
        <v>112</v>
      </c>
      <c r="C9720" s="15">
        <v>45292</v>
      </c>
      <c r="D9720" s="15">
        <v>45322</v>
      </c>
      <c r="E9720" s="13" t="s">
        <v>143</v>
      </c>
      <c r="F9720" s="13" t="s">
        <v>379</v>
      </c>
      <c r="G9720" s="17">
        <v>6.0000000000000001E-3</v>
      </c>
      <c r="H9720" s="13" t="s">
        <v>242</v>
      </c>
      <c r="I9720" s="13" t="s">
        <v>51</v>
      </c>
    </row>
    <row r="9721" spans="1:9" ht="21" customHeight="1">
      <c r="A9721" s="13" t="s">
        <v>113</v>
      </c>
      <c r="B9721" s="13" t="s">
        <v>112</v>
      </c>
      <c r="C9721" s="15">
        <v>45292</v>
      </c>
      <c r="D9721" s="15">
        <v>45322</v>
      </c>
      <c r="E9721" s="13" t="s">
        <v>143</v>
      </c>
      <c r="F9721" s="13" t="s">
        <v>378</v>
      </c>
      <c r="G9721" s="17">
        <v>5.0000000000000001E-3</v>
      </c>
      <c r="H9721" s="13" t="s">
        <v>242</v>
      </c>
      <c r="I9721" s="13" t="s">
        <v>51</v>
      </c>
    </row>
    <row r="9722" spans="1:9" ht="21" customHeight="1">
      <c r="A9722" s="13" t="s">
        <v>113</v>
      </c>
      <c r="B9722" s="13" t="s">
        <v>112</v>
      </c>
      <c r="C9722" s="15">
        <v>45292</v>
      </c>
      <c r="D9722" s="15">
        <v>45322</v>
      </c>
      <c r="E9722" s="13" t="s">
        <v>143</v>
      </c>
      <c r="F9722" s="13" t="s">
        <v>377</v>
      </c>
      <c r="G9722" s="17">
        <v>5.0000000000000001E-3</v>
      </c>
      <c r="H9722" s="13" t="s">
        <v>242</v>
      </c>
      <c r="I9722" s="13" t="s">
        <v>51</v>
      </c>
    </row>
    <row r="9723" spans="1:9" ht="21" customHeight="1">
      <c r="A9723" s="13" t="s">
        <v>113</v>
      </c>
      <c r="B9723" s="13" t="s">
        <v>112</v>
      </c>
      <c r="C9723" s="15">
        <v>45292</v>
      </c>
      <c r="D9723" s="15">
        <v>45322</v>
      </c>
      <c r="E9723" s="13" t="s">
        <v>143</v>
      </c>
      <c r="F9723" s="13" t="s">
        <v>376</v>
      </c>
      <c r="G9723" s="17">
        <v>4.0000000000000001E-3</v>
      </c>
      <c r="H9723" s="13" t="s">
        <v>242</v>
      </c>
      <c r="I9723" s="13" t="s">
        <v>51</v>
      </c>
    </row>
    <row r="9724" spans="1:9" ht="21" customHeight="1">
      <c r="A9724" s="13" t="s">
        <v>113</v>
      </c>
      <c r="B9724" s="13" t="s">
        <v>112</v>
      </c>
      <c r="C9724" s="15">
        <v>45292</v>
      </c>
      <c r="D9724" s="15">
        <v>45322</v>
      </c>
      <c r="E9724" s="13" t="s">
        <v>143</v>
      </c>
      <c r="F9724" s="13" t="s">
        <v>382</v>
      </c>
      <c r="G9724" s="17">
        <v>3.0000000000000001E-3</v>
      </c>
      <c r="H9724" s="13" t="s">
        <v>242</v>
      </c>
      <c r="I9724" s="13" t="s">
        <v>51</v>
      </c>
    </row>
    <row r="9725" spans="1:9" ht="21" customHeight="1">
      <c r="A9725" s="13" t="s">
        <v>113</v>
      </c>
      <c r="B9725" s="13" t="s">
        <v>112</v>
      </c>
      <c r="C9725" s="15">
        <v>45292</v>
      </c>
      <c r="D9725" s="15">
        <v>45322</v>
      </c>
      <c r="E9725" s="13" t="s">
        <v>143</v>
      </c>
      <c r="F9725" s="13" t="s">
        <v>380</v>
      </c>
      <c r="G9725" s="17">
        <v>2E-3</v>
      </c>
      <c r="H9725" s="13" t="s">
        <v>242</v>
      </c>
      <c r="I9725" s="13" t="s">
        <v>51</v>
      </c>
    </row>
    <row r="9726" spans="1:9" ht="21" customHeight="1">
      <c r="A9726" s="13" t="s">
        <v>113</v>
      </c>
      <c r="B9726" s="13" t="s">
        <v>112</v>
      </c>
      <c r="C9726" s="15">
        <v>45292</v>
      </c>
      <c r="D9726" s="15">
        <v>45322</v>
      </c>
      <c r="E9726" s="13" t="s">
        <v>143</v>
      </c>
      <c r="F9726" s="13" t="s">
        <v>381</v>
      </c>
      <c r="G9726" s="17">
        <v>1E-3</v>
      </c>
      <c r="H9726" s="13" t="s">
        <v>242</v>
      </c>
      <c r="I9726" s="13" t="s">
        <v>51</v>
      </c>
    </row>
    <row r="9727" spans="1:9" ht="21" customHeight="1">
      <c r="A9727" s="13" t="s">
        <v>113</v>
      </c>
      <c r="B9727" s="13" t="s">
        <v>112</v>
      </c>
      <c r="C9727" s="15">
        <v>45292</v>
      </c>
      <c r="D9727" s="15">
        <v>45322</v>
      </c>
      <c r="E9727" s="13" t="s">
        <v>143</v>
      </c>
      <c r="F9727" s="13" t="s">
        <v>383</v>
      </c>
      <c r="G9727" s="17">
        <v>1E-3</v>
      </c>
      <c r="H9727" s="13" t="s">
        <v>242</v>
      </c>
      <c r="I9727" s="13" t="s">
        <v>51</v>
      </c>
    </row>
    <row r="9728" spans="1:9" ht="21" customHeight="1">
      <c r="A9728" s="13" t="s">
        <v>113</v>
      </c>
      <c r="B9728" s="13" t="s">
        <v>112</v>
      </c>
      <c r="C9728" s="15">
        <v>45292</v>
      </c>
      <c r="D9728" s="15">
        <v>45322</v>
      </c>
      <c r="E9728" s="13" t="s">
        <v>143</v>
      </c>
      <c r="F9728" s="13" t="s">
        <v>384</v>
      </c>
      <c r="G9728" s="17">
        <v>1E-3</v>
      </c>
      <c r="H9728" s="13" t="s">
        <v>242</v>
      </c>
      <c r="I9728" s="13" t="s">
        <v>51</v>
      </c>
    </row>
    <row r="9729" spans="1:9" ht="21" customHeight="1">
      <c r="A9729" s="13" t="s">
        <v>113</v>
      </c>
      <c r="B9729" s="13" t="s">
        <v>112</v>
      </c>
      <c r="C9729" s="15">
        <v>45292</v>
      </c>
      <c r="D9729" s="15">
        <v>45322</v>
      </c>
      <c r="E9729" s="13" t="s">
        <v>143</v>
      </c>
      <c r="F9729" s="13" t="s">
        <v>386</v>
      </c>
      <c r="G9729" s="17">
        <v>0</v>
      </c>
      <c r="H9729" s="13" t="s">
        <v>242</v>
      </c>
      <c r="I9729" s="13" t="s">
        <v>51</v>
      </c>
    </row>
    <row r="9730" spans="1:9" ht="21" customHeight="1">
      <c r="A9730" s="13" t="s">
        <v>113</v>
      </c>
      <c r="B9730" s="13" t="s">
        <v>112</v>
      </c>
      <c r="C9730" s="15">
        <v>45292</v>
      </c>
      <c r="D9730" s="15">
        <v>45322</v>
      </c>
      <c r="E9730" s="13" t="s">
        <v>143</v>
      </c>
      <c r="F9730" s="13" t="s">
        <v>132</v>
      </c>
      <c r="G9730" s="17">
        <v>0</v>
      </c>
      <c r="H9730" s="13" t="s">
        <v>242</v>
      </c>
      <c r="I9730" s="13" t="s">
        <v>51</v>
      </c>
    </row>
    <row r="9731" spans="1:9" ht="21" customHeight="1">
      <c r="A9731" s="13" t="s">
        <v>113</v>
      </c>
      <c r="B9731" s="13" t="s">
        <v>112</v>
      </c>
      <c r="C9731" s="15">
        <v>45292</v>
      </c>
      <c r="D9731" s="15">
        <v>45322</v>
      </c>
      <c r="E9731" s="13" t="s">
        <v>143</v>
      </c>
      <c r="F9731" s="13" t="s">
        <v>387</v>
      </c>
      <c r="G9731" s="17">
        <v>0</v>
      </c>
      <c r="H9731" s="13" t="s">
        <v>242</v>
      </c>
      <c r="I9731" s="13" t="s">
        <v>51</v>
      </c>
    </row>
    <row r="9732" spans="1:9" ht="21" customHeight="1">
      <c r="A9732" s="13" t="s">
        <v>113</v>
      </c>
      <c r="B9732" s="13" t="s">
        <v>112</v>
      </c>
      <c r="C9732" s="15">
        <v>45292</v>
      </c>
      <c r="D9732" s="15">
        <v>45322</v>
      </c>
      <c r="E9732" s="13" t="s">
        <v>143</v>
      </c>
      <c r="F9732" s="13" t="s">
        <v>388</v>
      </c>
      <c r="G9732" s="17">
        <v>0</v>
      </c>
      <c r="H9732" s="13" t="s">
        <v>242</v>
      </c>
      <c r="I9732" s="13" t="s">
        <v>51</v>
      </c>
    </row>
    <row r="9733" spans="1:9" ht="21" customHeight="1">
      <c r="A9733" s="13" t="s">
        <v>113</v>
      </c>
      <c r="B9733" s="13" t="s">
        <v>112</v>
      </c>
      <c r="C9733" s="15">
        <v>45292</v>
      </c>
      <c r="D9733" s="15">
        <v>45322</v>
      </c>
      <c r="E9733" s="13" t="s">
        <v>143</v>
      </c>
      <c r="F9733" s="13" t="s">
        <v>389</v>
      </c>
      <c r="G9733" s="17">
        <v>0</v>
      </c>
      <c r="H9733" s="13" t="s">
        <v>242</v>
      </c>
      <c r="I9733" s="13" t="s">
        <v>51</v>
      </c>
    </row>
    <row r="9734" spans="1:9" ht="21" customHeight="1">
      <c r="A9734" s="13" t="s">
        <v>113</v>
      </c>
      <c r="B9734" s="13" t="s">
        <v>112</v>
      </c>
      <c r="C9734" s="15">
        <v>45292</v>
      </c>
      <c r="D9734" s="15">
        <v>45322</v>
      </c>
      <c r="E9734" s="13" t="s">
        <v>143</v>
      </c>
      <c r="F9734" s="13" t="s">
        <v>385</v>
      </c>
      <c r="G9734" s="17">
        <v>0</v>
      </c>
      <c r="H9734" s="13" t="s">
        <v>242</v>
      </c>
      <c r="I9734" s="13" t="s">
        <v>51</v>
      </c>
    </row>
    <row r="9735" spans="1:9" ht="21" customHeight="1">
      <c r="A9735" s="13" t="s">
        <v>113</v>
      </c>
      <c r="B9735" s="13" t="s">
        <v>112</v>
      </c>
      <c r="C9735" s="15">
        <v>45292</v>
      </c>
      <c r="D9735" s="15">
        <v>45322</v>
      </c>
      <c r="E9735" s="13" t="s">
        <v>505</v>
      </c>
      <c r="F9735" s="13" t="s">
        <v>395</v>
      </c>
      <c r="G9735" s="17">
        <v>6.9999999999999993E-3</v>
      </c>
      <c r="H9735" s="13" t="s">
        <v>242</v>
      </c>
      <c r="I9735" s="13" t="s">
        <v>51</v>
      </c>
    </row>
    <row r="9736" spans="1:9" ht="21" customHeight="1">
      <c r="A9736" s="13" t="s">
        <v>113</v>
      </c>
      <c r="B9736" s="13" t="s">
        <v>112</v>
      </c>
      <c r="C9736" s="15">
        <v>45292</v>
      </c>
      <c r="D9736" s="15">
        <v>45322</v>
      </c>
      <c r="E9736" s="13" t="s">
        <v>505</v>
      </c>
      <c r="F9736" s="13" t="s">
        <v>392</v>
      </c>
      <c r="G9736" s="17">
        <v>5.0000000000000001E-3</v>
      </c>
      <c r="H9736" s="13" t="s">
        <v>242</v>
      </c>
      <c r="I9736" s="13" t="s">
        <v>51</v>
      </c>
    </row>
    <row r="9737" spans="1:9" ht="21" customHeight="1">
      <c r="A9737" s="13" t="s">
        <v>113</v>
      </c>
      <c r="B9737" s="13" t="s">
        <v>112</v>
      </c>
      <c r="C9737" s="15">
        <v>45292</v>
      </c>
      <c r="D9737" s="15">
        <v>45322</v>
      </c>
      <c r="E9737" s="13" t="s">
        <v>505</v>
      </c>
      <c r="F9737" s="13" t="s">
        <v>506</v>
      </c>
      <c r="G9737" s="17">
        <v>5.0000000000000001E-3</v>
      </c>
      <c r="H9737" s="13" t="s">
        <v>242</v>
      </c>
      <c r="I9737" s="13" t="s">
        <v>51</v>
      </c>
    </row>
    <row r="9738" spans="1:9" ht="21" customHeight="1">
      <c r="A9738" s="13" t="s">
        <v>113</v>
      </c>
      <c r="B9738" s="13" t="s">
        <v>112</v>
      </c>
      <c r="C9738" s="15">
        <v>45292</v>
      </c>
      <c r="D9738" s="15">
        <v>45322</v>
      </c>
      <c r="E9738" s="13" t="s">
        <v>505</v>
      </c>
      <c r="F9738" s="13" t="s">
        <v>362</v>
      </c>
      <c r="G9738" s="17">
        <v>4.0000000000000001E-3</v>
      </c>
      <c r="H9738" s="13" t="s">
        <v>242</v>
      </c>
      <c r="I9738" s="13" t="s">
        <v>51</v>
      </c>
    </row>
    <row r="9739" spans="1:9" ht="21" customHeight="1">
      <c r="A9739" s="13" t="s">
        <v>113</v>
      </c>
      <c r="B9739" s="13" t="s">
        <v>112</v>
      </c>
      <c r="C9739" s="15">
        <v>45292</v>
      </c>
      <c r="D9739" s="15">
        <v>45322</v>
      </c>
      <c r="E9739" s="13" t="s">
        <v>505</v>
      </c>
      <c r="F9739" s="13" t="s">
        <v>366</v>
      </c>
      <c r="G9739" s="17">
        <v>3.0000000000000001E-3</v>
      </c>
      <c r="H9739" s="13" t="s">
        <v>242</v>
      </c>
      <c r="I9739" s="13" t="s">
        <v>51</v>
      </c>
    </row>
    <row r="9740" spans="1:9" ht="21" customHeight="1">
      <c r="A9740" s="13" t="s">
        <v>113</v>
      </c>
      <c r="B9740" s="13" t="s">
        <v>112</v>
      </c>
      <c r="C9740" s="15">
        <v>45292</v>
      </c>
      <c r="D9740" s="15">
        <v>45322</v>
      </c>
      <c r="E9740" s="13" t="s">
        <v>75</v>
      </c>
      <c r="F9740" s="13" t="s">
        <v>279</v>
      </c>
      <c r="G9740" s="17">
        <v>4.0000000000000001E-3</v>
      </c>
      <c r="H9740" s="13" t="s">
        <v>242</v>
      </c>
      <c r="I9740" s="13" t="s">
        <v>51</v>
      </c>
    </row>
    <row r="9741" spans="1:9" ht="21" customHeight="1">
      <c r="A9741" s="13" t="s">
        <v>113</v>
      </c>
      <c r="B9741" s="13" t="s">
        <v>112</v>
      </c>
      <c r="C9741" s="15">
        <v>45292</v>
      </c>
      <c r="D9741" s="15">
        <v>45322</v>
      </c>
      <c r="E9741" s="13" t="s">
        <v>75</v>
      </c>
      <c r="F9741" s="13" t="s">
        <v>282</v>
      </c>
      <c r="G9741" s="17">
        <v>3.0000000000000001E-3</v>
      </c>
      <c r="H9741" s="13" t="s">
        <v>242</v>
      </c>
      <c r="I9741" s="13" t="s">
        <v>51</v>
      </c>
    </row>
    <row r="9742" spans="1:9" ht="21" customHeight="1">
      <c r="A9742" s="13" t="s">
        <v>113</v>
      </c>
      <c r="B9742" s="13" t="s">
        <v>112</v>
      </c>
      <c r="C9742" s="15">
        <v>45292</v>
      </c>
      <c r="D9742" s="15">
        <v>45322</v>
      </c>
      <c r="E9742" s="13" t="s">
        <v>75</v>
      </c>
      <c r="F9742" s="13" t="s">
        <v>283</v>
      </c>
      <c r="G9742" s="17">
        <v>2E-3</v>
      </c>
      <c r="H9742" s="13" t="s">
        <v>242</v>
      </c>
      <c r="I9742" s="13" t="s">
        <v>51</v>
      </c>
    </row>
    <row r="9743" spans="1:9" ht="21" customHeight="1">
      <c r="A9743" s="13" t="s">
        <v>113</v>
      </c>
      <c r="B9743" s="13" t="s">
        <v>112</v>
      </c>
      <c r="C9743" s="15">
        <v>45292</v>
      </c>
      <c r="D9743" s="15">
        <v>45322</v>
      </c>
      <c r="E9743" s="13" t="s">
        <v>75</v>
      </c>
      <c r="F9743" s="13" t="s">
        <v>284</v>
      </c>
      <c r="G9743" s="17">
        <v>2E-3</v>
      </c>
      <c r="H9743" s="13" t="s">
        <v>242</v>
      </c>
      <c r="I9743" s="13" t="s">
        <v>51</v>
      </c>
    </row>
    <row r="9744" spans="1:9" ht="21" customHeight="1">
      <c r="A9744" s="13" t="s">
        <v>113</v>
      </c>
      <c r="B9744" s="13" t="s">
        <v>112</v>
      </c>
      <c r="C9744" s="15">
        <v>45292</v>
      </c>
      <c r="D9744" s="15">
        <v>45322</v>
      </c>
      <c r="E9744" s="13" t="s">
        <v>75</v>
      </c>
      <c r="F9744" s="13" t="s">
        <v>280</v>
      </c>
      <c r="G9744" s="17">
        <v>2E-3</v>
      </c>
      <c r="H9744" s="13" t="s">
        <v>242</v>
      </c>
      <c r="I9744" s="13" t="s">
        <v>51</v>
      </c>
    </row>
    <row r="9745" spans="1:9" ht="21" customHeight="1">
      <c r="A9745" s="13" t="s">
        <v>113</v>
      </c>
      <c r="B9745" s="13" t="s">
        <v>112</v>
      </c>
      <c r="C9745" s="15">
        <v>45292</v>
      </c>
      <c r="D9745" s="15">
        <v>45322</v>
      </c>
      <c r="E9745" s="13" t="s">
        <v>75</v>
      </c>
      <c r="F9745" s="13" t="s">
        <v>287</v>
      </c>
      <c r="G9745" s="17">
        <v>1E-3</v>
      </c>
      <c r="H9745" s="13" t="s">
        <v>242</v>
      </c>
      <c r="I9745" s="13" t="s">
        <v>51</v>
      </c>
    </row>
    <row r="9746" spans="1:9" ht="21" customHeight="1">
      <c r="A9746" s="13" t="s">
        <v>113</v>
      </c>
      <c r="B9746" s="13" t="s">
        <v>112</v>
      </c>
      <c r="C9746" s="15">
        <v>45292</v>
      </c>
      <c r="D9746" s="15">
        <v>45322</v>
      </c>
      <c r="E9746" s="13" t="s">
        <v>75</v>
      </c>
      <c r="F9746" s="13" t="s">
        <v>281</v>
      </c>
      <c r="G9746" s="17">
        <v>1E-3</v>
      </c>
      <c r="H9746" s="13" t="s">
        <v>242</v>
      </c>
      <c r="I9746" s="13" t="s">
        <v>51</v>
      </c>
    </row>
    <row r="9747" spans="1:9" ht="21" customHeight="1">
      <c r="A9747" s="13" t="s">
        <v>113</v>
      </c>
      <c r="B9747" s="13" t="s">
        <v>112</v>
      </c>
      <c r="C9747" s="15">
        <v>45292</v>
      </c>
      <c r="D9747" s="15">
        <v>45322</v>
      </c>
      <c r="E9747" s="13" t="s">
        <v>75</v>
      </c>
      <c r="F9747" s="13" t="s">
        <v>289</v>
      </c>
      <c r="G9747" s="17">
        <v>1E-3</v>
      </c>
      <c r="H9747" s="13" t="s">
        <v>242</v>
      </c>
      <c r="I9747" s="13" t="s">
        <v>51</v>
      </c>
    </row>
    <row r="9748" spans="1:9" ht="21" customHeight="1">
      <c r="A9748" s="13" t="s">
        <v>113</v>
      </c>
      <c r="B9748" s="13" t="s">
        <v>112</v>
      </c>
      <c r="C9748" s="15">
        <v>45292</v>
      </c>
      <c r="D9748" s="15">
        <v>45322</v>
      </c>
      <c r="E9748" s="13" t="s">
        <v>75</v>
      </c>
      <c r="F9748" s="13" t="s">
        <v>291</v>
      </c>
      <c r="G9748" s="17">
        <v>1E-3</v>
      </c>
      <c r="H9748" s="13" t="s">
        <v>242</v>
      </c>
      <c r="I9748" s="13" t="s">
        <v>51</v>
      </c>
    </row>
    <row r="9749" spans="1:9" ht="21" customHeight="1">
      <c r="A9749" s="13" t="s">
        <v>113</v>
      </c>
      <c r="B9749" s="13" t="s">
        <v>112</v>
      </c>
      <c r="C9749" s="15">
        <v>45292</v>
      </c>
      <c r="D9749" s="15">
        <v>45322</v>
      </c>
      <c r="E9749" s="13" t="s">
        <v>75</v>
      </c>
      <c r="F9749" s="13" t="s">
        <v>292</v>
      </c>
      <c r="G9749" s="17">
        <v>1E-3</v>
      </c>
      <c r="H9749" s="13" t="s">
        <v>242</v>
      </c>
      <c r="I9749" s="13" t="s">
        <v>51</v>
      </c>
    </row>
    <row r="9750" spans="1:9" ht="21" customHeight="1">
      <c r="A9750" s="13" t="s">
        <v>113</v>
      </c>
      <c r="B9750" s="13" t="s">
        <v>112</v>
      </c>
      <c r="C9750" s="15">
        <v>45292</v>
      </c>
      <c r="D9750" s="15">
        <v>45322</v>
      </c>
      <c r="E9750" s="13" t="s">
        <v>75</v>
      </c>
      <c r="F9750" s="13" t="s">
        <v>288</v>
      </c>
      <c r="G9750" s="17">
        <v>1E-3</v>
      </c>
      <c r="H9750" s="13" t="s">
        <v>242</v>
      </c>
      <c r="I9750" s="13" t="s">
        <v>51</v>
      </c>
    </row>
    <row r="9751" spans="1:9" ht="21" customHeight="1">
      <c r="A9751" s="13" t="s">
        <v>113</v>
      </c>
      <c r="B9751" s="13" t="s">
        <v>112</v>
      </c>
      <c r="C9751" s="15">
        <v>45292</v>
      </c>
      <c r="D9751" s="15">
        <v>45322</v>
      </c>
      <c r="E9751" s="13" t="s">
        <v>75</v>
      </c>
      <c r="F9751" s="13" t="s">
        <v>290</v>
      </c>
      <c r="G9751" s="17">
        <v>1E-3</v>
      </c>
      <c r="H9751" s="13" t="s">
        <v>242</v>
      </c>
      <c r="I9751" s="13" t="s">
        <v>51</v>
      </c>
    </row>
    <row r="9752" spans="1:9" ht="21" customHeight="1">
      <c r="A9752" s="13" t="s">
        <v>113</v>
      </c>
      <c r="B9752" s="13" t="s">
        <v>112</v>
      </c>
      <c r="C9752" s="15">
        <v>45292</v>
      </c>
      <c r="D9752" s="15">
        <v>45322</v>
      </c>
      <c r="E9752" s="13" t="s">
        <v>75</v>
      </c>
      <c r="F9752" s="13" t="s">
        <v>278</v>
      </c>
      <c r="G9752" s="17">
        <v>1E-3</v>
      </c>
      <c r="H9752" s="13" t="s">
        <v>242</v>
      </c>
      <c r="I9752" s="13" t="s">
        <v>51</v>
      </c>
    </row>
    <row r="9753" spans="1:9" ht="21" customHeight="1">
      <c r="A9753" s="13" t="s">
        <v>113</v>
      </c>
      <c r="B9753" s="13" t="s">
        <v>112</v>
      </c>
      <c r="C9753" s="15">
        <v>45292</v>
      </c>
      <c r="D9753" s="15">
        <v>45322</v>
      </c>
      <c r="E9753" s="13" t="s">
        <v>75</v>
      </c>
      <c r="F9753" s="13" t="s">
        <v>286</v>
      </c>
      <c r="G9753" s="17">
        <v>1E-3</v>
      </c>
      <c r="H9753" s="13" t="s">
        <v>242</v>
      </c>
      <c r="I9753" s="13" t="s">
        <v>51</v>
      </c>
    </row>
    <row r="9754" spans="1:9" ht="21" customHeight="1">
      <c r="A9754" s="13" t="s">
        <v>113</v>
      </c>
      <c r="B9754" s="13" t="s">
        <v>112</v>
      </c>
      <c r="C9754" s="15">
        <v>45292</v>
      </c>
      <c r="D9754" s="15">
        <v>45322</v>
      </c>
      <c r="E9754" s="13" t="s">
        <v>75</v>
      </c>
      <c r="F9754" s="13" t="s">
        <v>285</v>
      </c>
      <c r="G9754" s="17">
        <v>0</v>
      </c>
      <c r="H9754" s="13" t="s">
        <v>242</v>
      </c>
      <c r="I9754" s="13" t="s">
        <v>51</v>
      </c>
    </row>
    <row r="9755" spans="1:9" ht="21" customHeight="1">
      <c r="A9755" s="13" t="s">
        <v>113</v>
      </c>
      <c r="B9755" s="13" t="s">
        <v>112</v>
      </c>
      <c r="C9755" s="15">
        <v>45292</v>
      </c>
      <c r="D9755" s="15">
        <v>45322</v>
      </c>
      <c r="E9755" s="13" t="s">
        <v>75</v>
      </c>
      <c r="F9755" s="13" t="s">
        <v>73</v>
      </c>
      <c r="G9755" s="17">
        <v>0</v>
      </c>
      <c r="H9755" s="13" t="s">
        <v>242</v>
      </c>
      <c r="I9755" s="13" t="s">
        <v>51</v>
      </c>
    </row>
    <row r="9756" spans="1:9" ht="21" customHeight="1">
      <c r="A9756" s="13" t="s">
        <v>113</v>
      </c>
      <c r="B9756" s="13" t="s">
        <v>112</v>
      </c>
      <c r="C9756" s="15">
        <v>45292</v>
      </c>
      <c r="D9756" s="15">
        <v>45322</v>
      </c>
      <c r="E9756" s="13" t="s">
        <v>363</v>
      </c>
      <c r="F9756" s="13" t="s">
        <v>364</v>
      </c>
      <c r="G9756" s="17">
        <v>6.9999999999999993E-3</v>
      </c>
      <c r="H9756" s="13" t="s">
        <v>242</v>
      </c>
      <c r="I9756" s="13" t="s">
        <v>51</v>
      </c>
    </row>
    <row r="9757" spans="1:9" ht="21" customHeight="1">
      <c r="A9757" s="13" t="s">
        <v>113</v>
      </c>
      <c r="B9757" s="13" t="s">
        <v>112</v>
      </c>
      <c r="C9757" s="15">
        <v>45292</v>
      </c>
      <c r="D9757" s="15">
        <v>45322</v>
      </c>
      <c r="E9757" s="13" t="s">
        <v>363</v>
      </c>
      <c r="F9757" s="13" t="s">
        <v>365</v>
      </c>
      <c r="G9757" s="17">
        <v>6.0000000000000001E-3</v>
      </c>
      <c r="H9757" s="13" t="s">
        <v>242</v>
      </c>
      <c r="I9757" s="13" t="s">
        <v>51</v>
      </c>
    </row>
    <row r="9758" spans="1:9" ht="21" customHeight="1">
      <c r="A9758" s="13" t="s">
        <v>113</v>
      </c>
      <c r="B9758" s="13" t="s">
        <v>112</v>
      </c>
      <c r="C9758" s="15">
        <v>45292</v>
      </c>
      <c r="D9758" s="15">
        <v>45322</v>
      </c>
      <c r="E9758" s="13" t="s">
        <v>363</v>
      </c>
      <c r="F9758" s="13" t="s">
        <v>366</v>
      </c>
      <c r="G9758" s="17">
        <v>3.0000000000000001E-3</v>
      </c>
      <c r="H9758" s="13" t="s">
        <v>242</v>
      </c>
      <c r="I9758" s="13" t="s">
        <v>51</v>
      </c>
    </row>
    <row r="9759" spans="1:9" ht="21" customHeight="1">
      <c r="A9759" s="13" t="s">
        <v>113</v>
      </c>
      <c r="B9759" s="13" t="s">
        <v>112</v>
      </c>
      <c r="C9759" s="15">
        <v>45292</v>
      </c>
      <c r="D9759" s="15">
        <v>45322</v>
      </c>
      <c r="E9759" s="13" t="s">
        <v>363</v>
      </c>
      <c r="F9759" s="13" t="s">
        <v>362</v>
      </c>
      <c r="G9759" s="17">
        <v>3.0000000000000001E-3</v>
      </c>
      <c r="H9759" s="13" t="s">
        <v>242</v>
      </c>
      <c r="I9759" s="13" t="s">
        <v>51</v>
      </c>
    </row>
    <row r="9760" spans="1:9" ht="21" customHeight="1">
      <c r="A9760" s="13" t="s">
        <v>113</v>
      </c>
      <c r="B9760" s="13" t="s">
        <v>112</v>
      </c>
      <c r="C9760" s="15">
        <v>45292</v>
      </c>
      <c r="D9760" s="15">
        <v>45322</v>
      </c>
      <c r="E9760" s="13" t="s">
        <v>363</v>
      </c>
      <c r="F9760" s="13" t="s">
        <v>367</v>
      </c>
      <c r="G9760" s="17">
        <v>2E-3</v>
      </c>
      <c r="H9760" s="13" t="s">
        <v>242</v>
      </c>
      <c r="I9760" s="13" t="s">
        <v>51</v>
      </c>
    </row>
    <row r="9761" spans="1:9" ht="21" customHeight="1">
      <c r="A9761" s="13" t="s">
        <v>113</v>
      </c>
      <c r="B9761" s="13" t="s">
        <v>112</v>
      </c>
      <c r="C9761" s="15">
        <v>45292</v>
      </c>
      <c r="D9761" s="15">
        <v>45322</v>
      </c>
      <c r="E9761" s="13" t="s">
        <v>414</v>
      </c>
      <c r="F9761" s="13" t="s">
        <v>418</v>
      </c>
      <c r="G9761" s="17">
        <v>3.0000000000000001E-3</v>
      </c>
      <c r="H9761" s="13" t="s">
        <v>242</v>
      </c>
      <c r="I9761" s="13" t="s">
        <v>51</v>
      </c>
    </row>
    <row r="9762" spans="1:9" ht="21" customHeight="1">
      <c r="A9762" s="13" t="s">
        <v>113</v>
      </c>
      <c r="B9762" s="13" t="s">
        <v>112</v>
      </c>
      <c r="C9762" s="15">
        <v>45292</v>
      </c>
      <c r="D9762" s="15">
        <v>45322</v>
      </c>
      <c r="E9762" s="13" t="s">
        <v>414</v>
      </c>
      <c r="F9762" s="13" t="s">
        <v>417</v>
      </c>
      <c r="G9762" s="17">
        <v>3.0000000000000001E-3</v>
      </c>
      <c r="H9762" s="13" t="s">
        <v>242</v>
      </c>
      <c r="I9762" s="13" t="s">
        <v>51</v>
      </c>
    </row>
    <row r="9763" spans="1:9" ht="21" customHeight="1">
      <c r="A9763" s="13" t="s">
        <v>113</v>
      </c>
      <c r="B9763" s="13" t="s">
        <v>112</v>
      </c>
      <c r="C9763" s="15">
        <v>45292</v>
      </c>
      <c r="D9763" s="15">
        <v>45322</v>
      </c>
      <c r="E9763" s="13" t="s">
        <v>414</v>
      </c>
      <c r="F9763" s="13" t="s">
        <v>419</v>
      </c>
      <c r="G9763" s="17">
        <v>3.0000000000000001E-3</v>
      </c>
      <c r="H9763" s="13" t="s">
        <v>242</v>
      </c>
      <c r="I9763" s="13" t="s">
        <v>51</v>
      </c>
    </row>
    <row r="9764" spans="1:9" ht="21" customHeight="1">
      <c r="A9764" s="13" t="s">
        <v>113</v>
      </c>
      <c r="B9764" s="13" t="s">
        <v>112</v>
      </c>
      <c r="C9764" s="15">
        <v>45292</v>
      </c>
      <c r="D9764" s="15">
        <v>45322</v>
      </c>
      <c r="E9764" s="13" t="s">
        <v>414</v>
      </c>
      <c r="F9764" s="13" t="s">
        <v>416</v>
      </c>
      <c r="G9764" s="17">
        <v>2E-3</v>
      </c>
      <c r="H9764" s="13" t="s">
        <v>242</v>
      </c>
      <c r="I9764" s="13" t="s">
        <v>51</v>
      </c>
    </row>
    <row r="9765" spans="1:9" ht="21" customHeight="1">
      <c r="A9765" s="13" t="s">
        <v>113</v>
      </c>
      <c r="B9765" s="13" t="s">
        <v>112</v>
      </c>
      <c r="C9765" s="15">
        <v>45292</v>
      </c>
      <c r="D9765" s="15">
        <v>45322</v>
      </c>
      <c r="E9765" s="13" t="s">
        <v>414</v>
      </c>
      <c r="F9765" s="13" t="s">
        <v>415</v>
      </c>
      <c r="G9765" s="17">
        <v>2E-3</v>
      </c>
      <c r="H9765" s="13" t="s">
        <v>242</v>
      </c>
      <c r="I9765" s="13" t="s">
        <v>51</v>
      </c>
    </row>
    <row r="9766" spans="1:9" ht="21" customHeight="1">
      <c r="A9766" s="13" t="s">
        <v>113</v>
      </c>
      <c r="B9766" s="13" t="s">
        <v>112</v>
      </c>
      <c r="C9766" s="15">
        <v>45292</v>
      </c>
      <c r="D9766" s="15">
        <v>45322</v>
      </c>
      <c r="E9766" s="13" t="s">
        <v>414</v>
      </c>
      <c r="F9766" s="13" t="s">
        <v>421</v>
      </c>
      <c r="G9766" s="17">
        <v>1E-3</v>
      </c>
      <c r="H9766" s="13" t="s">
        <v>242</v>
      </c>
      <c r="I9766" s="13" t="s">
        <v>51</v>
      </c>
    </row>
    <row r="9767" spans="1:9" ht="21" customHeight="1">
      <c r="A9767" s="13" t="s">
        <v>113</v>
      </c>
      <c r="B9767" s="13" t="s">
        <v>112</v>
      </c>
      <c r="C9767" s="15">
        <v>45292</v>
      </c>
      <c r="D9767" s="15">
        <v>45322</v>
      </c>
      <c r="E9767" s="13" t="s">
        <v>414</v>
      </c>
      <c r="F9767" s="13" t="s">
        <v>423</v>
      </c>
      <c r="G9767" s="17">
        <v>1E-3</v>
      </c>
      <c r="H9767" s="13" t="s">
        <v>242</v>
      </c>
      <c r="I9767" s="13" t="s">
        <v>51</v>
      </c>
    </row>
    <row r="9768" spans="1:9" ht="21" customHeight="1">
      <c r="A9768" s="13" t="s">
        <v>113</v>
      </c>
      <c r="B9768" s="13" t="s">
        <v>112</v>
      </c>
      <c r="C9768" s="15">
        <v>45292</v>
      </c>
      <c r="D9768" s="15">
        <v>45322</v>
      </c>
      <c r="E9768" s="13" t="s">
        <v>414</v>
      </c>
      <c r="F9768" s="13" t="s">
        <v>424</v>
      </c>
      <c r="G9768" s="17">
        <v>1E-3</v>
      </c>
      <c r="H9768" s="13" t="s">
        <v>242</v>
      </c>
      <c r="I9768" s="13" t="s">
        <v>51</v>
      </c>
    </row>
    <row r="9769" spans="1:9" ht="21" customHeight="1">
      <c r="A9769" s="13" t="s">
        <v>113</v>
      </c>
      <c r="B9769" s="13" t="s">
        <v>112</v>
      </c>
      <c r="C9769" s="15">
        <v>45292</v>
      </c>
      <c r="D9769" s="15">
        <v>45322</v>
      </c>
      <c r="E9769" s="13" t="s">
        <v>414</v>
      </c>
      <c r="F9769" s="13" t="s">
        <v>425</v>
      </c>
      <c r="G9769" s="17">
        <v>1E-3</v>
      </c>
      <c r="H9769" s="13" t="s">
        <v>242</v>
      </c>
      <c r="I9769" s="13" t="s">
        <v>51</v>
      </c>
    </row>
    <row r="9770" spans="1:9" ht="21" customHeight="1">
      <c r="A9770" s="13" t="s">
        <v>113</v>
      </c>
      <c r="B9770" s="13" t="s">
        <v>112</v>
      </c>
      <c r="C9770" s="15">
        <v>45292</v>
      </c>
      <c r="D9770" s="15">
        <v>45322</v>
      </c>
      <c r="E9770" s="13" t="s">
        <v>414</v>
      </c>
      <c r="F9770" s="13" t="s">
        <v>420</v>
      </c>
      <c r="G9770" s="17">
        <v>1E-3</v>
      </c>
      <c r="H9770" s="13" t="s">
        <v>242</v>
      </c>
      <c r="I9770" s="13" t="s">
        <v>51</v>
      </c>
    </row>
    <row r="9771" spans="1:9" ht="21" customHeight="1">
      <c r="A9771" s="13" t="s">
        <v>113</v>
      </c>
      <c r="B9771" s="13" t="s">
        <v>112</v>
      </c>
      <c r="C9771" s="15">
        <v>45292</v>
      </c>
      <c r="D9771" s="15">
        <v>45322</v>
      </c>
      <c r="E9771" s="13" t="s">
        <v>414</v>
      </c>
      <c r="F9771" s="13" t="s">
        <v>422</v>
      </c>
      <c r="G9771" s="17">
        <v>0</v>
      </c>
      <c r="H9771" s="13" t="s">
        <v>242</v>
      </c>
      <c r="I9771" s="13" t="s">
        <v>51</v>
      </c>
    </row>
    <row r="9772" spans="1:9" ht="21" customHeight="1">
      <c r="A9772" s="13" t="s">
        <v>113</v>
      </c>
      <c r="B9772" s="13" t="s">
        <v>112</v>
      </c>
      <c r="C9772" s="15">
        <v>45292</v>
      </c>
      <c r="D9772" s="15">
        <v>45322</v>
      </c>
      <c r="E9772" s="13" t="s">
        <v>414</v>
      </c>
      <c r="F9772" s="13" t="s">
        <v>426</v>
      </c>
      <c r="G9772" s="17">
        <v>0</v>
      </c>
      <c r="H9772" s="13" t="s">
        <v>242</v>
      </c>
      <c r="I9772" s="13" t="s">
        <v>51</v>
      </c>
    </row>
    <row r="9773" spans="1:9" ht="21" customHeight="1">
      <c r="A9773" s="13" t="s">
        <v>113</v>
      </c>
      <c r="B9773" s="13" t="s">
        <v>112</v>
      </c>
      <c r="C9773" s="15">
        <v>45292</v>
      </c>
      <c r="D9773" s="15">
        <v>45322</v>
      </c>
      <c r="E9773" s="13" t="s">
        <v>414</v>
      </c>
      <c r="F9773" s="13" t="s">
        <v>427</v>
      </c>
      <c r="G9773" s="17">
        <v>0</v>
      </c>
      <c r="H9773" s="13" t="s">
        <v>242</v>
      </c>
      <c r="I9773" s="13" t="s">
        <v>51</v>
      </c>
    </row>
    <row r="9774" spans="1:9" ht="21" customHeight="1">
      <c r="A9774" s="13" t="s">
        <v>113</v>
      </c>
      <c r="B9774" s="13" t="s">
        <v>112</v>
      </c>
      <c r="C9774" s="15">
        <v>45292</v>
      </c>
      <c r="D9774" s="15">
        <v>45322</v>
      </c>
      <c r="E9774" s="13" t="s">
        <v>414</v>
      </c>
      <c r="F9774" s="13" t="s">
        <v>428</v>
      </c>
      <c r="G9774" s="17">
        <v>0</v>
      </c>
      <c r="H9774" s="13" t="s">
        <v>242</v>
      </c>
      <c r="I9774" s="13" t="s">
        <v>51</v>
      </c>
    </row>
    <row r="9775" spans="1:9" ht="21" customHeight="1">
      <c r="A9775" s="13" t="s">
        <v>113</v>
      </c>
      <c r="B9775" s="13" t="s">
        <v>112</v>
      </c>
      <c r="C9775" s="15">
        <v>45292</v>
      </c>
      <c r="D9775" s="15">
        <v>45322</v>
      </c>
      <c r="E9775" s="13" t="s">
        <v>368</v>
      </c>
      <c r="F9775" s="13" t="s">
        <v>364</v>
      </c>
      <c r="G9775" s="17">
        <v>3.0000000000000001E-3</v>
      </c>
      <c r="H9775" s="13" t="s">
        <v>242</v>
      </c>
      <c r="I9775" s="13" t="s">
        <v>51</v>
      </c>
    </row>
    <row r="9776" spans="1:9" ht="21" customHeight="1">
      <c r="A9776" s="13" t="s">
        <v>113</v>
      </c>
      <c r="B9776" s="13" t="s">
        <v>112</v>
      </c>
      <c r="C9776" s="15">
        <v>45292</v>
      </c>
      <c r="D9776" s="15">
        <v>45322</v>
      </c>
      <c r="E9776" s="13" t="s">
        <v>368</v>
      </c>
      <c r="F9776" s="13" t="s">
        <v>372</v>
      </c>
      <c r="G9776" s="17">
        <v>2E-3</v>
      </c>
      <c r="H9776" s="13" t="s">
        <v>242</v>
      </c>
      <c r="I9776" s="13" t="s">
        <v>51</v>
      </c>
    </row>
    <row r="9777" spans="1:9" ht="21" customHeight="1">
      <c r="A9777" s="13" t="s">
        <v>113</v>
      </c>
      <c r="B9777" s="13" t="s">
        <v>112</v>
      </c>
      <c r="C9777" s="15">
        <v>45292</v>
      </c>
      <c r="D9777" s="15">
        <v>45322</v>
      </c>
      <c r="E9777" s="13" t="s">
        <v>368</v>
      </c>
      <c r="F9777" s="13" t="s">
        <v>369</v>
      </c>
      <c r="G9777" s="17">
        <v>2E-3</v>
      </c>
      <c r="H9777" s="13" t="s">
        <v>242</v>
      </c>
      <c r="I9777" s="13" t="s">
        <v>51</v>
      </c>
    </row>
    <row r="9778" spans="1:9" ht="21" customHeight="1">
      <c r="A9778" s="13" t="s">
        <v>113</v>
      </c>
      <c r="B9778" s="13" t="s">
        <v>112</v>
      </c>
      <c r="C9778" s="15">
        <v>45292</v>
      </c>
      <c r="D9778" s="15">
        <v>45322</v>
      </c>
      <c r="E9778" s="13" t="s">
        <v>368</v>
      </c>
      <c r="F9778" s="13" t="s">
        <v>370</v>
      </c>
      <c r="G9778" s="17">
        <v>2E-3</v>
      </c>
      <c r="H9778" s="13" t="s">
        <v>242</v>
      </c>
      <c r="I9778" s="13" t="s">
        <v>51</v>
      </c>
    </row>
    <row r="9779" spans="1:9" ht="21" customHeight="1">
      <c r="A9779" s="13" t="s">
        <v>113</v>
      </c>
      <c r="B9779" s="13" t="s">
        <v>112</v>
      </c>
      <c r="C9779" s="15">
        <v>45292</v>
      </c>
      <c r="D9779" s="15">
        <v>45322</v>
      </c>
      <c r="E9779" s="13" t="s">
        <v>368</v>
      </c>
      <c r="F9779" s="13" t="s">
        <v>371</v>
      </c>
      <c r="G9779" s="17">
        <v>2E-3</v>
      </c>
      <c r="H9779" s="13" t="s">
        <v>242</v>
      </c>
      <c r="I9779" s="13" t="s">
        <v>51</v>
      </c>
    </row>
    <row r="9780" spans="1:9" ht="21" customHeight="1">
      <c r="A9780" s="13" t="s">
        <v>113</v>
      </c>
      <c r="B9780" s="13" t="s">
        <v>112</v>
      </c>
      <c r="C9780" s="15">
        <v>45292</v>
      </c>
      <c r="D9780" s="15">
        <v>45322</v>
      </c>
      <c r="E9780" s="13" t="s">
        <v>368</v>
      </c>
      <c r="F9780" s="13" t="s">
        <v>362</v>
      </c>
      <c r="G9780" s="17">
        <v>1E-3</v>
      </c>
      <c r="H9780" s="13" t="s">
        <v>242</v>
      </c>
      <c r="I9780" s="13" t="s">
        <v>51</v>
      </c>
    </row>
    <row r="9781" spans="1:9" ht="21" customHeight="1">
      <c r="A9781" s="13" t="s">
        <v>113</v>
      </c>
      <c r="B9781" s="13" t="s">
        <v>112</v>
      </c>
      <c r="C9781" s="15">
        <v>45292</v>
      </c>
      <c r="D9781" s="15">
        <v>45322</v>
      </c>
      <c r="E9781" s="13" t="s">
        <v>368</v>
      </c>
      <c r="F9781" s="13" t="s">
        <v>373</v>
      </c>
      <c r="G9781" s="17">
        <v>1E-3</v>
      </c>
      <c r="H9781" s="13" t="s">
        <v>242</v>
      </c>
      <c r="I9781" s="13" t="s">
        <v>51</v>
      </c>
    </row>
    <row r="9782" spans="1:9" ht="21" customHeight="1">
      <c r="A9782" s="13" t="s">
        <v>113</v>
      </c>
      <c r="B9782" s="13" t="s">
        <v>112</v>
      </c>
      <c r="C9782" s="15">
        <v>45292</v>
      </c>
      <c r="D9782" s="15">
        <v>45322</v>
      </c>
      <c r="E9782" s="13" t="s">
        <v>368</v>
      </c>
      <c r="F9782" s="13" t="s">
        <v>374</v>
      </c>
      <c r="G9782" s="17">
        <v>1E-3</v>
      </c>
      <c r="H9782" s="13" t="s">
        <v>242</v>
      </c>
      <c r="I9782" s="13" t="s">
        <v>51</v>
      </c>
    </row>
    <row r="9783" spans="1:9" ht="21" customHeight="1">
      <c r="A9783" s="13" t="s">
        <v>113</v>
      </c>
      <c r="B9783" s="13" t="s">
        <v>112</v>
      </c>
      <c r="C9783" s="15">
        <v>45292</v>
      </c>
      <c r="D9783" s="15">
        <v>45322</v>
      </c>
      <c r="E9783" s="13" t="s">
        <v>368</v>
      </c>
      <c r="F9783" s="13" t="s">
        <v>366</v>
      </c>
      <c r="G9783" s="17">
        <v>0</v>
      </c>
      <c r="H9783" s="13" t="s">
        <v>242</v>
      </c>
      <c r="I9783" s="13" t="s">
        <v>51</v>
      </c>
    </row>
    <row r="9784" spans="1:9" ht="21" customHeight="1">
      <c r="A9784" s="13" t="s">
        <v>113</v>
      </c>
      <c r="B9784" s="13" t="s">
        <v>112</v>
      </c>
      <c r="C9784" s="15">
        <v>45292</v>
      </c>
      <c r="D9784" s="15">
        <v>45322</v>
      </c>
      <c r="E9784" s="13" t="s">
        <v>368</v>
      </c>
      <c r="F9784" s="13" t="s">
        <v>375</v>
      </c>
      <c r="G9784" s="17">
        <v>0</v>
      </c>
      <c r="H9784" s="13" t="s">
        <v>242</v>
      </c>
      <c r="I9784" s="13" t="s">
        <v>51</v>
      </c>
    </row>
    <row r="9785" spans="1:9" ht="21" customHeight="1">
      <c r="A9785" s="13" t="s">
        <v>113</v>
      </c>
      <c r="B9785" s="13" t="s">
        <v>112</v>
      </c>
      <c r="C9785" s="15">
        <v>45292</v>
      </c>
      <c r="D9785" s="15">
        <v>45322</v>
      </c>
      <c r="E9785" s="13" t="s">
        <v>53</v>
      </c>
      <c r="F9785" s="13" t="s">
        <v>475</v>
      </c>
      <c r="G9785" s="17">
        <v>3.0000000000000001E-3</v>
      </c>
      <c r="H9785" s="13" t="s">
        <v>242</v>
      </c>
      <c r="I9785" s="13" t="s">
        <v>51</v>
      </c>
    </row>
    <row r="9786" spans="1:9" ht="21" customHeight="1">
      <c r="A9786" s="13" t="s">
        <v>113</v>
      </c>
      <c r="B9786" s="13" t="s">
        <v>112</v>
      </c>
      <c r="C9786" s="15">
        <v>45292</v>
      </c>
      <c r="D9786" s="15">
        <v>45322</v>
      </c>
      <c r="E9786" s="13" t="s">
        <v>53</v>
      </c>
      <c r="F9786" s="13" t="s">
        <v>474</v>
      </c>
      <c r="G9786" s="17">
        <v>2E-3</v>
      </c>
      <c r="H9786" s="13" t="s">
        <v>242</v>
      </c>
      <c r="I9786" s="13" t="s">
        <v>51</v>
      </c>
    </row>
    <row r="9787" spans="1:9" ht="21" customHeight="1">
      <c r="A9787" s="13" t="s">
        <v>113</v>
      </c>
      <c r="B9787" s="13" t="s">
        <v>112</v>
      </c>
      <c r="C9787" s="15">
        <v>45292</v>
      </c>
      <c r="D9787" s="15">
        <v>45322</v>
      </c>
      <c r="E9787" s="13" t="s">
        <v>53</v>
      </c>
      <c r="F9787" s="13" t="s">
        <v>481</v>
      </c>
      <c r="G9787" s="17">
        <v>2E-3</v>
      </c>
      <c r="H9787" s="13" t="s">
        <v>242</v>
      </c>
      <c r="I9787" s="13" t="s">
        <v>51</v>
      </c>
    </row>
    <row r="9788" spans="1:9" ht="21" customHeight="1">
      <c r="A9788" s="13" t="s">
        <v>113</v>
      </c>
      <c r="B9788" s="13" t="s">
        <v>112</v>
      </c>
      <c r="C9788" s="15">
        <v>45292</v>
      </c>
      <c r="D9788" s="15">
        <v>45322</v>
      </c>
      <c r="E9788" s="13" t="s">
        <v>53</v>
      </c>
      <c r="F9788" s="13" t="s">
        <v>476</v>
      </c>
      <c r="G9788" s="17">
        <v>1E-3</v>
      </c>
      <c r="H9788" s="13" t="s">
        <v>242</v>
      </c>
      <c r="I9788" s="13" t="s">
        <v>51</v>
      </c>
    </row>
    <row r="9789" spans="1:9" ht="21" customHeight="1">
      <c r="A9789" s="13" t="s">
        <v>113</v>
      </c>
      <c r="B9789" s="13" t="s">
        <v>112</v>
      </c>
      <c r="C9789" s="15">
        <v>45292</v>
      </c>
      <c r="D9789" s="15">
        <v>45322</v>
      </c>
      <c r="E9789" s="13" t="s">
        <v>53</v>
      </c>
      <c r="F9789" s="13" t="s">
        <v>479</v>
      </c>
      <c r="G9789" s="17">
        <v>1E-3</v>
      </c>
      <c r="H9789" s="13" t="s">
        <v>242</v>
      </c>
      <c r="I9789" s="13" t="s">
        <v>51</v>
      </c>
    </row>
    <row r="9790" spans="1:9" ht="21" customHeight="1">
      <c r="A9790" s="13" t="s">
        <v>113</v>
      </c>
      <c r="B9790" s="13" t="s">
        <v>112</v>
      </c>
      <c r="C9790" s="15">
        <v>45292</v>
      </c>
      <c r="D9790" s="15">
        <v>45322</v>
      </c>
      <c r="E9790" s="13" t="s">
        <v>53</v>
      </c>
      <c r="F9790" s="13" t="s">
        <v>477</v>
      </c>
      <c r="G9790" s="17">
        <v>0</v>
      </c>
      <c r="H9790" s="13" t="s">
        <v>242</v>
      </c>
      <c r="I9790" s="13" t="s">
        <v>51</v>
      </c>
    </row>
    <row r="9791" spans="1:9" ht="21" customHeight="1">
      <c r="A9791" s="13" t="s">
        <v>113</v>
      </c>
      <c r="B9791" s="13" t="s">
        <v>112</v>
      </c>
      <c r="C9791" s="15">
        <v>45292</v>
      </c>
      <c r="D9791" s="15">
        <v>45322</v>
      </c>
      <c r="E9791" s="13" t="s">
        <v>53</v>
      </c>
      <c r="F9791" s="13" t="s">
        <v>478</v>
      </c>
      <c r="G9791" s="17">
        <v>0</v>
      </c>
      <c r="H9791" s="13" t="s">
        <v>242</v>
      </c>
      <c r="I9791" s="13" t="s">
        <v>51</v>
      </c>
    </row>
    <row r="9792" spans="1:9" ht="21" customHeight="1">
      <c r="A9792" s="13" t="s">
        <v>113</v>
      </c>
      <c r="B9792" s="13" t="s">
        <v>112</v>
      </c>
      <c r="C9792" s="15">
        <v>45292</v>
      </c>
      <c r="D9792" s="15">
        <v>45322</v>
      </c>
      <c r="E9792" s="13" t="s">
        <v>53</v>
      </c>
      <c r="F9792" s="13" t="s">
        <v>480</v>
      </c>
      <c r="G9792" s="17">
        <v>0</v>
      </c>
      <c r="H9792" s="13" t="s">
        <v>242</v>
      </c>
      <c r="I9792" s="13" t="s">
        <v>51</v>
      </c>
    </row>
    <row r="9793" spans="1:9" ht="21" customHeight="1">
      <c r="A9793" s="13" t="s">
        <v>113</v>
      </c>
      <c r="B9793" s="13" t="s">
        <v>112</v>
      </c>
      <c r="C9793" s="15">
        <v>45292</v>
      </c>
      <c r="D9793" s="15">
        <v>45322</v>
      </c>
      <c r="E9793" s="13" t="s">
        <v>53</v>
      </c>
      <c r="F9793" s="13" t="s">
        <v>482</v>
      </c>
      <c r="G9793" s="17">
        <v>0</v>
      </c>
      <c r="H9793" s="13" t="s">
        <v>242</v>
      </c>
      <c r="I9793" s="13" t="s">
        <v>51</v>
      </c>
    </row>
    <row r="9794" spans="1:9" ht="21" customHeight="1">
      <c r="A9794" s="13" t="s">
        <v>113</v>
      </c>
      <c r="B9794" s="13" t="s">
        <v>112</v>
      </c>
      <c r="C9794" s="15">
        <v>45292</v>
      </c>
      <c r="D9794" s="15">
        <v>45322</v>
      </c>
      <c r="E9794" s="13" t="s">
        <v>53</v>
      </c>
      <c r="F9794" s="13" t="s">
        <v>46</v>
      </c>
      <c r="G9794" s="17">
        <v>0</v>
      </c>
      <c r="H9794" s="13" t="s">
        <v>242</v>
      </c>
      <c r="I9794" s="13" t="s">
        <v>51</v>
      </c>
    </row>
    <row r="9795" spans="1:9" ht="21" customHeight="1">
      <c r="A9795" s="13" t="s">
        <v>113</v>
      </c>
      <c r="B9795" s="13" t="s">
        <v>112</v>
      </c>
      <c r="C9795" s="15">
        <v>45292</v>
      </c>
      <c r="D9795" s="15">
        <v>45322</v>
      </c>
      <c r="E9795" s="13" t="s">
        <v>53</v>
      </c>
      <c r="F9795" s="13" t="s">
        <v>483</v>
      </c>
      <c r="G9795" s="17">
        <v>0</v>
      </c>
      <c r="H9795" s="13" t="s">
        <v>242</v>
      </c>
      <c r="I9795" s="13" t="s">
        <v>51</v>
      </c>
    </row>
    <row r="9796" spans="1:9" ht="21" customHeight="1">
      <c r="A9796" s="13" t="s">
        <v>113</v>
      </c>
      <c r="B9796" s="13" t="s">
        <v>112</v>
      </c>
      <c r="C9796" s="15">
        <v>45292</v>
      </c>
      <c r="D9796" s="15">
        <v>45322</v>
      </c>
      <c r="E9796" s="13" t="s">
        <v>53</v>
      </c>
      <c r="F9796" s="13" t="s">
        <v>484</v>
      </c>
      <c r="G9796" s="17">
        <v>0</v>
      </c>
      <c r="H9796" s="13" t="s">
        <v>242</v>
      </c>
      <c r="I9796" s="13" t="s">
        <v>51</v>
      </c>
    </row>
    <row r="9797" spans="1:9" ht="21" customHeight="1">
      <c r="A9797" s="13" t="s">
        <v>113</v>
      </c>
      <c r="B9797" s="13" t="s">
        <v>112</v>
      </c>
      <c r="C9797" s="15">
        <v>45292</v>
      </c>
      <c r="D9797" s="15">
        <v>45322</v>
      </c>
      <c r="E9797" s="13" t="s">
        <v>53</v>
      </c>
      <c r="F9797" s="13" t="s">
        <v>485</v>
      </c>
      <c r="G9797" s="17">
        <v>0</v>
      </c>
      <c r="H9797" s="13" t="s">
        <v>242</v>
      </c>
      <c r="I9797" s="13" t="s">
        <v>51</v>
      </c>
    </row>
    <row r="9798" spans="1:9" ht="21" customHeight="1">
      <c r="A9798" s="13" t="s">
        <v>113</v>
      </c>
      <c r="B9798" s="13" t="s">
        <v>112</v>
      </c>
      <c r="C9798" s="15">
        <v>45292</v>
      </c>
      <c r="D9798" s="15">
        <v>45322</v>
      </c>
      <c r="E9798" s="13" t="s">
        <v>53</v>
      </c>
      <c r="F9798" s="13" t="s">
        <v>486</v>
      </c>
      <c r="G9798" s="17">
        <v>0</v>
      </c>
      <c r="H9798" s="13" t="s">
        <v>242</v>
      </c>
      <c r="I9798" s="13" t="s">
        <v>51</v>
      </c>
    </row>
    <row r="9799" spans="1:9" ht="21" customHeight="1">
      <c r="A9799" s="13" t="s">
        <v>113</v>
      </c>
      <c r="B9799" s="13" t="s">
        <v>112</v>
      </c>
      <c r="C9799" s="15">
        <v>45292</v>
      </c>
      <c r="D9799" s="15">
        <v>45322</v>
      </c>
      <c r="E9799" s="13" t="s">
        <v>53</v>
      </c>
      <c r="F9799" s="13" t="s">
        <v>487</v>
      </c>
      <c r="G9799" s="17">
        <v>0</v>
      </c>
      <c r="H9799" s="13" t="s">
        <v>242</v>
      </c>
      <c r="I9799" s="13" t="s">
        <v>51</v>
      </c>
    </row>
    <row r="9800" spans="1:9" ht="21" customHeight="1">
      <c r="A9800" s="13" t="s">
        <v>113</v>
      </c>
      <c r="B9800" s="13" t="s">
        <v>112</v>
      </c>
      <c r="C9800" s="15">
        <v>45292</v>
      </c>
      <c r="D9800" s="15">
        <v>45322</v>
      </c>
      <c r="E9800" s="13" t="s">
        <v>53</v>
      </c>
      <c r="F9800" s="13" t="s">
        <v>488</v>
      </c>
      <c r="G9800" s="17">
        <v>0</v>
      </c>
      <c r="H9800" s="13" t="s">
        <v>242</v>
      </c>
      <c r="I9800" s="13" t="s">
        <v>51</v>
      </c>
    </row>
    <row r="9801" spans="1:9" ht="21" customHeight="1">
      <c r="A9801" s="13" t="s">
        <v>113</v>
      </c>
      <c r="B9801" s="13" t="s">
        <v>112</v>
      </c>
      <c r="C9801" s="15">
        <v>45292</v>
      </c>
      <c r="D9801" s="15">
        <v>45322</v>
      </c>
      <c r="E9801" s="13" t="s">
        <v>53</v>
      </c>
      <c r="F9801" s="13" t="s">
        <v>445</v>
      </c>
      <c r="G9801" s="17">
        <v>0</v>
      </c>
      <c r="H9801" s="13" t="s">
        <v>242</v>
      </c>
      <c r="I9801" s="13" t="s">
        <v>51</v>
      </c>
    </row>
    <row r="9802" spans="1:9" ht="21" customHeight="1">
      <c r="A9802" s="13" t="s">
        <v>113</v>
      </c>
      <c r="B9802" s="13" t="s">
        <v>112</v>
      </c>
      <c r="C9802" s="15">
        <v>45292</v>
      </c>
      <c r="D9802" s="15">
        <v>45322</v>
      </c>
      <c r="E9802" s="13" t="s">
        <v>53</v>
      </c>
      <c r="F9802" s="13" t="s">
        <v>489</v>
      </c>
      <c r="G9802" s="17">
        <v>0</v>
      </c>
      <c r="H9802" s="13" t="s">
        <v>242</v>
      </c>
      <c r="I9802" s="13" t="s">
        <v>51</v>
      </c>
    </row>
    <row r="9803" spans="1:9" ht="21" customHeight="1">
      <c r="A9803" s="13" t="s">
        <v>113</v>
      </c>
      <c r="B9803" s="13" t="s">
        <v>112</v>
      </c>
      <c r="C9803" s="15">
        <v>45292</v>
      </c>
      <c r="D9803" s="15">
        <v>45322</v>
      </c>
      <c r="E9803" s="13" t="s">
        <v>507</v>
      </c>
      <c r="F9803" s="13" t="s">
        <v>508</v>
      </c>
      <c r="G9803" s="17">
        <v>9.0000000000000011E-3</v>
      </c>
      <c r="H9803" s="13" t="s">
        <v>242</v>
      </c>
      <c r="I9803" s="13" t="s">
        <v>51</v>
      </c>
    </row>
    <row r="9804" spans="1:9" ht="21" customHeight="1">
      <c r="A9804" s="13" t="s">
        <v>113</v>
      </c>
      <c r="B9804" s="13" t="s">
        <v>112</v>
      </c>
      <c r="C9804" s="15">
        <v>45292</v>
      </c>
      <c r="D9804" s="15">
        <v>45322</v>
      </c>
      <c r="E9804" s="13" t="s">
        <v>507</v>
      </c>
      <c r="F9804" s="13" t="s">
        <v>509</v>
      </c>
      <c r="G9804" s="17">
        <v>2E-3</v>
      </c>
      <c r="H9804" s="13" t="s">
        <v>242</v>
      </c>
      <c r="I9804" s="13" t="s">
        <v>51</v>
      </c>
    </row>
    <row r="9805" spans="1:9" ht="21" customHeight="1">
      <c r="A9805" s="13" t="s">
        <v>113</v>
      </c>
      <c r="B9805" s="13" t="s">
        <v>112</v>
      </c>
      <c r="C9805" s="15">
        <v>45292</v>
      </c>
      <c r="D9805" s="15">
        <v>45322</v>
      </c>
      <c r="E9805" s="13" t="s">
        <v>429</v>
      </c>
      <c r="F9805" s="13" t="s">
        <v>429</v>
      </c>
      <c r="G9805" s="17">
        <v>4.0000000000000001E-3</v>
      </c>
      <c r="H9805" s="13" t="s">
        <v>242</v>
      </c>
      <c r="I9805" s="13" t="s">
        <v>51</v>
      </c>
    </row>
    <row r="9806" spans="1:9" ht="21" customHeight="1">
      <c r="A9806" s="13" t="s">
        <v>113</v>
      </c>
      <c r="B9806" s="13" t="s">
        <v>112</v>
      </c>
      <c r="C9806" s="15">
        <v>45323</v>
      </c>
      <c r="D9806" s="15">
        <v>45351</v>
      </c>
      <c r="E9806" s="13" t="s">
        <v>115</v>
      </c>
      <c r="F9806" s="13" t="s">
        <v>433</v>
      </c>
      <c r="G9806" s="17">
        <v>7.5999999999999998E-2</v>
      </c>
      <c r="H9806" s="13" t="s">
        <v>243</v>
      </c>
      <c r="I9806" s="13" t="s">
        <v>51</v>
      </c>
    </row>
    <row r="9807" spans="1:9" ht="21" customHeight="1">
      <c r="A9807" s="13" t="s">
        <v>113</v>
      </c>
      <c r="B9807" s="13" t="s">
        <v>112</v>
      </c>
      <c r="C9807" s="15">
        <v>45323</v>
      </c>
      <c r="D9807" s="15">
        <v>45351</v>
      </c>
      <c r="E9807" s="13" t="s">
        <v>115</v>
      </c>
      <c r="F9807" s="13" t="s">
        <v>440</v>
      </c>
      <c r="G9807" s="17">
        <v>5.7999999999999996E-2</v>
      </c>
      <c r="H9807" s="13" t="s">
        <v>243</v>
      </c>
      <c r="I9807" s="13" t="s">
        <v>51</v>
      </c>
    </row>
    <row r="9808" spans="1:9" ht="21" customHeight="1">
      <c r="A9808" s="13" t="s">
        <v>113</v>
      </c>
      <c r="B9808" s="13" t="s">
        <v>112</v>
      </c>
      <c r="C9808" s="15">
        <v>45323</v>
      </c>
      <c r="D9808" s="15">
        <v>45351</v>
      </c>
      <c r="E9808" s="13" t="s">
        <v>115</v>
      </c>
      <c r="F9808" s="13" t="s">
        <v>434</v>
      </c>
      <c r="G9808" s="17">
        <v>3.1E-2</v>
      </c>
      <c r="H9808" s="13" t="s">
        <v>243</v>
      </c>
      <c r="I9808" s="13" t="s">
        <v>51</v>
      </c>
    </row>
    <row r="9809" spans="1:9" ht="21" customHeight="1">
      <c r="A9809" s="13" t="s">
        <v>113</v>
      </c>
      <c r="B9809" s="13" t="s">
        <v>112</v>
      </c>
      <c r="C9809" s="15">
        <v>45323</v>
      </c>
      <c r="D9809" s="15">
        <v>45351</v>
      </c>
      <c r="E9809" s="13" t="s">
        <v>115</v>
      </c>
      <c r="F9809" s="13" t="s">
        <v>435</v>
      </c>
      <c r="G9809" s="17">
        <v>2.1000000000000001E-2</v>
      </c>
      <c r="H9809" s="13" t="s">
        <v>243</v>
      </c>
      <c r="I9809" s="13" t="s">
        <v>51</v>
      </c>
    </row>
    <row r="9810" spans="1:9" ht="21" customHeight="1">
      <c r="A9810" s="13" t="s">
        <v>113</v>
      </c>
      <c r="B9810" s="13" t="s">
        <v>112</v>
      </c>
      <c r="C9810" s="15">
        <v>45323</v>
      </c>
      <c r="D9810" s="15">
        <v>45351</v>
      </c>
      <c r="E9810" s="13" t="s">
        <v>115</v>
      </c>
      <c r="F9810" s="13" t="s">
        <v>446</v>
      </c>
      <c r="G9810" s="17">
        <v>2.1000000000000001E-2</v>
      </c>
      <c r="H9810" s="13" t="s">
        <v>243</v>
      </c>
      <c r="I9810" s="13" t="s">
        <v>51</v>
      </c>
    </row>
    <row r="9811" spans="1:9" ht="21" customHeight="1">
      <c r="A9811" s="13" t="s">
        <v>113</v>
      </c>
      <c r="B9811" s="13" t="s">
        <v>112</v>
      </c>
      <c r="C9811" s="15">
        <v>45323</v>
      </c>
      <c r="D9811" s="15">
        <v>45351</v>
      </c>
      <c r="E9811" s="13" t="s">
        <v>115</v>
      </c>
      <c r="F9811" s="13" t="s">
        <v>431</v>
      </c>
      <c r="G9811" s="17">
        <v>1.8000000000000002E-2</v>
      </c>
      <c r="H9811" s="13" t="s">
        <v>243</v>
      </c>
      <c r="I9811" s="13" t="s">
        <v>51</v>
      </c>
    </row>
    <row r="9812" spans="1:9" ht="21" customHeight="1">
      <c r="A9812" s="13" t="s">
        <v>113</v>
      </c>
      <c r="B9812" s="13" t="s">
        <v>112</v>
      </c>
      <c r="C9812" s="15">
        <v>45323</v>
      </c>
      <c r="D9812" s="15">
        <v>45351</v>
      </c>
      <c r="E9812" s="13" t="s">
        <v>115</v>
      </c>
      <c r="F9812" s="13" t="s">
        <v>430</v>
      </c>
      <c r="G9812" s="17">
        <v>1.7000000000000001E-2</v>
      </c>
      <c r="H9812" s="13" t="s">
        <v>243</v>
      </c>
      <c r="I9812" s="13" t="s">
        <v>51</v>
      </c>
    </row>
    <row r="9813" spans="1:9" ht="21" customHeight="1">
      <c r="A9813" s="13" t="s">
        <v>113</v>
      </c>
      <c r="B9813" s="13" t="s">
        <v>112</v>
      </c>
      <c r="C9813" s="15">
        <v>45323</v>
      </c>
      <c r="D9813" s="15">
        <v>45351</v>
      </c>
      <c r="E9813" s="13" t="s">
        <v>115</v>
      </c>
      <c r="F9813" s="13" t="s">
        <v>439</v>
      </c>
      <c r="G9813" s="17">
        <v>1.4999999999999999E-2</v>
      </c>
      <c r="H9813" s="13" t="s">
        <v>243</v>
      </c>
      <c r="I9813" s="13" t="s">
        <v>51</v>
      </c>
    </row>
    <row r="9814" spans="1:9" ht="21" customHeight="1">
      <c r="A9814" s="13" t="s">
        <v>113</v>
      </c>
      <c r="B9814" s="13" t="s">
        <v>112</v>
      </c>
      <c r="C9814" s="15">
        <v>45323</v>
      </c>
      <c r="D9814" s="15">
        <v>45351</v>
      </c>
      <c r="E9814" s="13" t="s">
        <v>115</v>
      </c>
      <c r="F9814" s="13" t="s">
        <v>436</v>
      </c>
      <c r="G9814" s="17">
        <v>1.3999999999999999E-2</v>
      </c>
      <c r="H9814" s="13" t="s">
        <v>243</v>
      </c>
      <c r="I9814" s="13" t="s">
        <v>51</v>
      </c>
    </row>
    <row r="9815" spans="1:9" ht="21" customHeight="1">
      <c r="A9815" s="13" t="s">
        <v>113</v>
      </c>
      <c r="B9815" s="13" t="s">
        <v>112</v>
      </c>
      <c r="C9815" s="15">
        <v>45323</v>
      </c>
      <c r="D9815" s="15">
        <v>45351</v>
      </c>
      <c r="E9815" s="13" t="s">
        <v>115</v>
      </c>
      <c r="F9815" s="13" t="s">
        <v>438</v>
      </c>
      <c r="G9815" s="17">
        <v>1.3000000000000001E-2</v>
      </c>
      <c r="H9815" s="13" t="s">
        <v>243</v>
      </c>
      <c r="I9815" s="13" t="s">
        <v>51</v>
      </c>
    </row>
    <row r="9816" spans="1:9" ht="21" customHeight="1">
      <c r="A9816" s="13" t="s">
        <v>113</v>
      </c>
      <c r="B9816" s="13" t="s">
        <v>112</v>
      </c>
      <c r="C9816" s="15">
        <v>45323</v>
      </c>
      <c r="D9816" s="15">
        <v>45351</v>
      </c>
      <c r="E9816" s="13" t="s">
        <v>115</v>
      </c>
      <c r="F9816" s="13" t="s">
        <v>437</v>
      </c>
      <c r="G9816" s="17">
        <v>1.2E-2</v>
      </c>
      <c r="H9816" s="13" t="s">
        <v>243</v>
      </c>
      <c r="I9816" s="13" t="s">
        <v>51</v>
      </c>
    </row>
    <row r="9817" spans="1:9" ht="21" customHeight="1">
      <c r="A9817" s="13" t="s">
        <v>113</v>
      </c>
      <c r="B9817" s="13" t="s">
        <v>112</v>
      </c>
      <c r="C9817" s="15">
        <v>45323</v>
      </c>
      <c r="D9817" s="15">
        <v>45351</v>
      </c>
      <c r="E9817" s="13" t="s">
        <v>115</v>
      </c>
      <c r="F9817" s="13" t="s">
        <v>432</v>
      </c>
      <c r="G9817" s="17">
        <v>8.0000000000000002E-3</v>
      </c>
      <c r="H9817" s="13" t="s">
        <v>243</v>
      </c>
      <c r="I9817" s="13" t="s">
        <v>51</v>
      </c>
    </row>
    <row r="9818" spans="1:9" ht="21" customHeight="1">
      <c r="A9818" s="13" t="s">
        <v>113</v>
      </c>
      <c r="B9818" s="13" t="s">
        <v>112</v>
      </c>
      <c r="C9818" s="15">
        <v>45323</v>
      </c>
      <c r="D9818" s="15">
        <v>45351</v>
      </c>
      <c r="E9818" s="13" t="s">
        <v>115</v>
      </c>
      <c r="F9818" s="13" t="s">
        <v>445</v>
      </c>
      <c r="G9818" s="17">
        <v>6.9999999999999993E-3</v>
      </c>
      <c r="H9818" s="13" t="s">
        <v>243</v>
      </c>
      <c r="I9818" s="13" t="s">
        <v>51</v>
      </c>
    </row>
    <row r="9819" spans="1:9" ht="21" customHeight="1">
      <c r="A9819" s="13" t="s">
        <v>113</v>
      </c>
      <c r="B9819" s="13" t="s">
        <v>112</v>
      </c>
      <c r="C9819" s="15">
        <v>45323</v>
      </c>
      <c r="D9819" s="15">
        <v>45351</v>
      </c>
      <c r="E9819" s="13" t="s">
        <v>115</v>
      </c>
      <c r="F9819" s="13" t="s">
        <v>443</v>
      </c>
      <c r="G9819" s="17">
        <v>5.0000000000000001E-3</v>
      </c>
      <c r="H9819" s="13" t="s">
        <v>243</v>
      </c>
      <c r="I9819" s="13" t="s">
        <v>51</v>
      </c>
    </row>
    <row r="9820" spans="1:9" ht="21" customHeight="1">
      <c r="A9820" s="13" t="s">
        <v>113</v>
      </c>
      <c r="B9820" s="13" t="s">
        <v>112</v>
      </c>
      <c r="C9820" s="15">
        <v>45323</v>
      </c>
      <c r="D9820" s="15">
        <v>45351</v>
      </c>
      <c r="E9820" s="13" t="s">
        <v>115</v>
      </c>
      <c r="F9820" s="13" t="s">
        <v>441</v>
      </c>
      <c r="G9820" s="17">
        <v>3.0000000000000001E-3</v>
      </c>
      <c r="H9820" s="13" t="s">
        <v>243</v>
      </c>
      <c r="I9820" s="13" t="s">
        <v>51</v>
      </c>
    </row>
    <row r="9821" spans="1:9" ht="21" customHeight="1">
      <c r="A9821" s="13" t="s">
        <v>113</v>
      </c>
      <c r="B9821" s="13" t="s">
        <v>112</v>
      </c>
      <c r="C9821" s="15">
        <v>45323</v>
      </c>
      <c r="D9821" s="15">
        <v>45351</v>
      </c>
      <c r="E9821" s="13" t="s">
        <v>115</v>
      </c>
      <c r="F9821" s="13" t="s">
        <v>442</v>
      </c>
      <c r="G9821" s="17">
        <v>3.0000000000000001E-3</v>
      </c>
      <c r="H9821" s="13" t="s">
        <v>243</v>
      </c>
      <c r="I9821" s="13" t="s">
        <v>51</v>
      </c>
    </row>
    <row r="9822" spans="1:9" ht="21" customHeight="1">
      <c r="A9822" s="13" t="s">
        <v>113</v>
      </c>
      <c r="B9822" s="13" t="s">
        <v>112</v>
      </c>
      <c r="C9822" s="15">
        <v>45323</v>
      </c>
      <c r="D9822" s="15">
        <v>45351</v>
      </c>
      <c r="E9822" s="13" t="s">
        <v>115</v>
      </c>
      <c r="F9822" s="13" t="s">
        <v>447</v>
      </c>
      <c r="G9822" s="17">
        <v>3.0000000000000001E-3</v>
      </c>
      <c r="H9822" s="13" t="s">
        <v>243</v>
      </c>
      <c r="I9822" s="13" t="s">
        <v>51</v>
      </c>
    </row>
    <row r="9823" spans="1:9" ht="21" customHeight="1">
      <c r="A9823" s="13" t="s">
        <v>113</v>
      </c>
      <c r="B9823" s="13" t="s">
        <v>112</v>
      </c>
      <c r="C9823" s="15">
        <v>45323</v>
      </c>
      <c r="D9823" s="15">
        <v>45351</v>
      </c>
      <c r="E9823" s="13" t="s">
        <v>115</v>
      </c>
      <c r="F9823" s="13" t="s">
        <v>448</v>
      </c>
      <c r="G9823" s="17">
        <v>3.0000000000000001E-3</v>
      </c>
      <c r="H9823" s="13" t="s">
        <v>243</v>
      </c>
      <c r="I9823" s="13" t="s">
        <v>51</v>
      </c>
    </row>
    <row r="9824" spans="1:9" ht="21" customHeight="1">
      <c r="A9824" s="13" t="s">
        <v>113</v>
      </c>
      <c r="B9824" s="13" t="s">
        <v>112</v>
      </c>
      <c r="C9824" s="15">
        <v>45323</v>
      </c>
      <c r="D9824" s="15">
        <v>45351</v>
      </c>
      <c r="E9824" s="13" t="s">
        <v>115</v>
      </c>
      <c r="F9824" s="13" t="s">
        <v>444</v>
      </c>
      <c r="G9824" s="17">
        <v>2E-3</v>
      </c>
      <c r="H9824" s="13" t="s">
        <v>243</v>
      </c>
      <c r="I9824" s="13" t="s">
        <v>51</v>
      </c>
    </row>
    <row r="9825" spans="1:9" ht="21" customHeight="1">
      <c r="A9825" s="13" t="s">
        <v>113</v>
      </c>
      <c r="B9825" s="13" t="s">
        <v>112</v>
      </c>
      <c r="C9825" s="15">
        <v>45323</v>
      </c>
      <c r="D9825" s="15">
        <v>45351</v>
      </c>
      <c r="E9825" s="13" t="s">
        <v>115</v>
      </c>
      <c r="F9825" s="13" t="s">
        <v>449</v>
      </c>
      <c r="G9825" s="17">
        <v>2E-3</v>
      </c>
      <c r="H9825" s="13" t="s">
        <v>243</v>
      </c>
      <c r="I9825" s="13" t="s">
        <v>51</v>
      </c>
    </row>
    <row r="9826" spans="1:9" ht="21" customHeight="1">
      <c r="A9826" s="13" t="s">
        <v>113</v>
      </c>
      <c r="B9826" s="13" t="s">
        <v>112</v>
      </c>
      <c r="C9826" s="15">
        <v>45323</v>
      </c>
      <c r="D9826" s="15">
        <v>45351</v>
      </c>
      <c r="E9826" s="13" t="s">
        <v>115</v>
      </c>
      <c r="F9826" s="13" t="s">
        <v>450</v>
      </c>
      <c r="G9826" s="17">
        <v>2E-3</v>
      </c>
      <c r="H9826" s="13" t="s">
        <v>243</v>
      </c>
      <c r="I9826" s="13" t="s">
        <v>51</v>
      </c>
    </row>
    <row r="9827" spans="1:9" ht="21" customHeight="1">
      <c r="A9827" s="13" t="s">
        <v>113</v>
      </c>
      <c r="B9827" s="13" t="s">
        <v>112</v>
      </c>
      <c r="C9827" s="15">
        <v>45323</v>
      </c>
      <c r="D9827" s="15">
        <v>45351</v>
      </c>
      <c r="E9827" s="13" t="s">
        <v>494</v>
      </c>
      <c r="F9827" s="13" t="s">
        <v>497</v>
      </c>
      <c r="G9827" s="17">
        <v>0.02</v>
      </c>
      <c r="H9827" s="13" t="s">
        <v>243</v>
      </c>
      <c r="I9827" s="13" t="s">
        <v>51</v>
      </c>
    </row>
    <row r="9828" spans="1:9" ht="21" customHeight="1">
      <c r="A9828" s="13" t="s">
        <v>113</v>
      </c>
      <c r="B9828" s="13" t="s">
        <v>112</v>
      </c>
      <c r="C9828" s="15">
        <v>45323</v>
      </c>
      <c r="D9828" s="15">
        <v>45351</v>
      </c>
      <c r="E9828" s="13" t="s">
        <v>494</v>
      </c>
      <c r="F9828" s="13" t="s">
        <v>495</v>
      </c>
      <c r="G9828" s="17">
        <v>1.9E-2</v>
      </c>
      <c r="H9828" s="13" t="s">
        <v>243</v>
      </c>
      <c r="I9828" s="13" t="s">
        <v>51</v>
      </c>
    </row>
    <row r="9829" spans="1:9" ht="21" customHeight="1">
      <c r="A9829" s="13" t="s">
        <v>113</v>
      </c>
      <c r="B9829" s="13" t="s">
        <v>112</v>
      </c>
      <c r="C9829" s="15">
        <v>45323</v>
      </c>
      <c r="D9829" s="15">
        <v>45351</v>
      </c>
      <c r="E9829" s="13" t="s">
        <v>494</v>
      </c>
      <c r="F9829" s="13" t="s">
        <v>496</v>
      </c>
      <c r="G9829" s="17">
        <v>1.7000000000000001E-2</v>
      </c>
      <c r="H9829" s="13" t="s">
        <v>243</v>
      </c>
      <c r="I9829" s="13" t="s">
        <v>51</v>
      </c>
    </row>
    <row r="9830" spans="1:9" ht="21" customHeight="1">
      <c r="A9830" s="13" t="s">
        <v>113</v>
      </c>
      <c r="B9830" s="13" t="s">
        <v>112</v>
      </c>
      <c r="C9830" s="15">
        <v>45323</v>
      </c>
      <c r="D9830" s="15">
        <v>45351</v>
      </c>
      <c r="E9830" s="13" t="s">
        <v>494</v>
      </c>
      <c r="F9830" s="13" t="s">
        <v>499</v>
      </c>
      <c r="G9830" s="17">
        <v>1.3999999999999999E-2</v>
      </c>
      <c r="H9830" s="13" t="s">
        <v>243</v>
      </c>
      <c r="I9830" s="13" t="s">
        <v>51</v>
      </c>
    </row>
    <row r="9831" spans="1:9" ht="21" customHeight="1">
      <c r="A9831" s="13" t="s">
        <v>113</v>
      </c>
      <c r="B9831" s="13" t="s">
        <v>112</v>
      </c>
      <c r="C9831" s="15">
        <v>45323</v>
      </c>
      <c r="D9831" s="15">
        <v>45351</v>
      </c>
      <c r="E9831" s="13" t="s">
        <v>494</v>
      </c>
      <c r="F9831" s="13" t="s">
        <v>392</v>
      </c>
      <c r="G9831" s="17">
        <v>1.3999999999999999E-2</v>
      </c>
      <c r="H9831" s="13" t="s">
        <v>243</v>
      </c>
      <c r="I9831" s="13" t="s">
        <v>51</v>
      </c>
    </row>
    <row r="9832" spans="1:9" ht="21" customHeight="1">
      <c r="A9832" s="13" t="s">
        <v>113</v>
      </c>
      <c r="B9832" s="13" t="s">
        <v>112</v>
      </c>
      <c r="C9832" s="15">
        <v>45323</v>
      </c>
      <c r="D9832" s="15">
        <v>45351</v>
      </c>
      <c r="E9832" s="13" t="s">
        <v>494</v>
      </c>
      <c r="F9832" s="13" t="s">
        <v>395</v>
      </c>
      <c r="G9832" s="17">
        <v>1.2E-2</v>
      </c>
      <c r="H9832" s="13" t="s">
        <v>243</v>
      </c>
      <c r="I9832" s="13" t="s">
        <v>51</v>
      </c>
    </row>
    <row r="9833" spans="1:9" ht="21" customHeight="1">
      <c r="A9833" s="13" t="s">
        <v>113</v>
      </c>
      <c r="B9833" s="13" t="s">
        <v>112</v>
      </c>
      <c r="C9833" s="15">
        <v>45323</v>
      </c>
      <c r="D9833" s="15">
        <v>45351</v>
      </c>
      <c r="E9833" s="13" t="s">
        <v>494</v>
      </c>
      <c r="F9833" s="13" t="s">
        <v>501</v>
      </c>
      <c r="G9833" s="17">
        <v>1.2E-2</v>
      </c>
      <c r="H9833" s="13" t="s">
        <v>243</v>
      </c>
      <c r="I9833" s="13" t="s">
        <v>51</v>
      </c>
    </row>
    <row r="9834" spans="1:9" ht="21" customHeight="1">
      <c r="A9834" s="13" t="s">
        <v>113</v>
      </c>
      <c r="B9834" s="13" t="s">
        <v>112</v>
      </c>
      <c r="C9834" s="15">
        <v>45323</v>
      </c>
      <c r="D9834" s="15">
        <v>45351</v>
      </c>
      <c r="E9834" s="13" t="s">
        <v>494</v>
      </c>
      <c r="F9834" s="13" t="s">
        <v>503</v>
      </c>
      <c r="G9834" s="17">
        <v>1.2E-2</v>
      </c>
      <c r="H9834" s="13" t="s">
        <v>243</v>
      </c>
      <c r="I9834" s="13" t="s">
        <v>51</v>
      </c>
    </row>
    <row r="9835" spans="1:9" ht="21" customHeight="1">
      <c r="A9835" s="13" t="s">
        <v>113</v>
      </c>
      <c r="B9835" s="13" t="s">
        <v>112</v>
      </c>
      <c r="C9835" s="15">
        <v>45323</v>
      </c>
      <c r="D9835" s="15">
        <v>45351</v>
      </c>
      <c r="E9835" s="13" t="s">
        <v>494</v>
      </c>
      <c r="F9835" s="13" t="s">
        <v>500</v>
      </c>
      <c r="G9835" s="17">
        <v>0.01</v>
      </c>
      <c r="H9835" s="13" t="s">
        <v>243</v>
      </c>
      <c r="I9835" s="13" t="s">
        <v>51</v>
      </c>
    </row>
    <row r="9836" spans="1:9" ht="21" customHeight="1">
      <c r="A9836" s="13" t="s">
        <v>113</v>
      </c>
      <c r="B9836" s="13" t="s">
        <v>112</v>
      </c>
      <c r="C9836" s="15">
        <v>45323</v>
      </c>
      <c r="D9836" s="15">
        <v>45351</v>
      </c>
      <c r="E9836" s="13" t="s">
        <v>494</v>
      </c>
      <c r="F9836" s="13" t="s">
        <v>502</v>
      </c>
      <c r="G9836" s="17">
        <v>9.0000000000000011E-3</v>
      </c>
      <c r="H9836" s="13" t="s">
        <v>243</v>
      </c>
      <c r="I9836" s="13" t="s">
        <v>51</v>
      </c>
    </row>
    <row r="9837" spans="1:9" ht="21" customHeight="1">
      <c r="A9837" s="13" t="s">
        <v>113</v>
      </c>
      <c r="B9837" s="13" t="s">
        <v>112</v>
      </c>
      <c r="C9837" s="15">
        <v>45323</v>
      </c>
      <c r="D9837" s="15">
        <v>45351</v>
      </c>
      <c r="E9837" s="13" t="s">
        <v>494</v>
      </c>
      <c r="F9837" s="13" t="s">
        <v>339</v>
      </c>
      <c r="G9837" s="17">
        <v>8.0000000000000002E-3</v>
      </c>
      <c r="H9837" s="13" t="s">
        <v>243</v>
      </c>
      <c r="I9837" s="13" t="s">
        <v>51</v>
      </c>
    </row>
    <row r="9838" spans="1:9" ht="21" customHeight="1">
      <c r="A9838" s="13" t="s">
        <v>113</v>
      </c>
      <c r="B9838" s="13" t="s">
        <v>112</v>
      </c>
      <c r="C9838" s="15">
        <v>45323</v>
      </c>
      <c r="D9838" s="15">
        <v>45351</v>
      </c>
      <c r="E9838" s="13" t="s">
        <v>494</v>
      </c>
      <c r="F9838" s="13" t="s">
        <v>504</v>
      </c>
      <c r="G9838" s="17">
        <v>6.9999999999999993E-3</v>
      </c>
      <c r="H9838" s="13" t="s">
        <v>243</v>
      </c>
      <c r="I9838" s="13" t="s">
        <v>51</v>
      </c>
    </row>
    <row r="9839" spans="1:9" ht="21" customHeight="1">
      <c r="A9839" s="13" t="s">
        <v>113</v>
      </c>
      <c r="B9839" s="13" t="s">
        <v>112</v>
      </c>
      <c r="C9839" s="15">
        <v>45323</v>
      </c>
      <c r="D9839" s="15">
        <v>45351</v>
      </c>
      <c r="E9839" s="13" t="s">
        <v>494</v>
      </c>
      <c r="F9839" s="13" t="s">
        <v>364</v>
      </c>
      <c r="G9839" s="17">
        <v>6.0000000000000001E-3</v>
      </c>
      <c r="H9839" s="13" t="s">
        <v>243</v>
      </c>
      <c r="I9839" s="13" t="s">
        <v>51</v>
      </c>
    </row>
    <row r="9840" spans="1:9" ht="21" customHeight="1">
      <c r="A9840" s="13" t="s">
        <v>113</v>
      </c>
      <c r="B9840" s="13" t="s">
        <v>112</v>
      </c>
      <c r="C9840" s="15">
        <v>45323</v>
      </c>
      <c r="D9840" s="15">
        <v>45351</v>
      </c>
      <c r="E9840" s="13" t="s">
        <v>494</v>
      </c>
      <c r="F9840" s="13" t="s">
        <v>498</v>
      </c>
      <c r="G9840" s="17">
        <v>6.0000000000000001E-3</v>
      </c>
      <c r="H9840" s="13" t="s">
        <v>243</v>
      </c>
      <c r="I9840" s="13" t="s">
        <v>51</v>
      </c>
    </row>
    <row r="9841" spans="1:9" ht="21" customHeight="1">
      <c r="A9841" s="13" t="s">
        <v>113</v>
      </c>
      <c r="B9841" s="13" t="s">
        <v>112</v>
      </c>
      <c r="C9841" s="15">
        <v>45323</v>
      </c>
      <c r="D9841" s="15">
        <v>45351</v>
      </c>
      <c r="E9841" s="13" t="s">
        <v>494</v>
      </c>
      <c r="F9841" s="13" t="s">
        <v>366</v>
      </c>
      <c r="G9841" s="17">
        <v>4.0000000000000001E-3</v>
      </c>
      <c r="H9841" s="13" t="s">
        <v>243</v>
      </c>
      <c r="I9841" s="13" t="s">
        <v>51</v>
      </c>
    </row>
    <row r="9842" spans="1:9" ht="21" customHeight="1">
      <c r="A9842" s="13" t="s">
        <v>113</v>
      </c>
      <c r="B9842" s="13" t="s">
        <v>112</v>
      </c>
      <c r="C9842" s="15">
        <v>45323</v>
      </c>
      <c r="D9842" s="15">
        <v>45351</v>
      </c>
      <c r="E9842" s="13" t="s">
        <v>494</v>
      </c>
      <c r="F9842" s="13" t="s">
        <v>362</v>
      </c>
      <c r="G9842" s="17">
        <v>3.0000000000000001E-3</v>
      </c>
      <c r="H9842" s="13" t="s">
        <v>243</v>
      </c>
      <c r="I9842" s="13" t="s">
        <v>51</v>
      </c>
    </row>
    <row r="9843" spans="1:9" ht="21" customHeight="1">
      <c r="A9843" s="13" t="s">
        <v>113</v>
      </c>
      <c r="B9843" s="13" t="s">
        <v>112</v>
      </c>
      <c r="C9843" s="15">
        <v>45323</v>
      </c>
      <c r="D9843" s="15">
        <v>45351</v>
      </c>
      <c r="E9843" s="13" t="s">
        <v>390</v>
      </c>
      <c r="F9843" s="13" t="s">
        <v>398</v>
      </c>
      <c r="G9843" s="17">
        <v>2.1000000000000001E-2</v>
      </c>
      <c r="H9843" s="13" t="s">
        <v>243</v>
      </c>
      <c r="I9843" s="13" t="s">
        <v>51</v>
      </c>
    </row>
    <row r="9844" spans="1:9" ht="21" customHeight="1">
      <c r="A9844" s="13" t="s">
        <v>113</v>
      </c>
      <c r="B9844" s="13" t="s">
        <v>112</v>
      </c>
      <c r="C9844" s="15">
        <v>45323</v>
      </c>
      <c r="D9844" s="15">
        <v>45351</v>
      </c>
      <c r="E9844" s="13" t="s">
        <v>390</v>
      </c>
      <c r="F9844" s="13" t="s">
        <v>396</v>
      </c>
      <c r="G9844" s="17">
        <v>1.9E-2</v>
      </c>
      <c r="H9844" s="13" t="s">
        <v>243</v>
      </c>
      <c r="I9844" s="13" t="s">
        <v>51</v>
      </c>
    </row>
    <row r="9845" spans="1:9" ht="21" customHeight="1">
      <c r="A9845" s="13" t="s">
        <v>113</v>
      </c>
      <c r="B9845" s="13" t="s">
        <v>112</v>
      </c>
      <c r="C9845" s="15">
        <v>45323</v>
      </c>
      <c r="D9845" s="15">
        <v>45351</v>
      </c>
      <c r="E9845" s="13" t="s">
        <v>390</v>
      </c>
      <c r="F9845" s="13" t="s">
        <v>394</v>
      </c>
      <c r="G9845" s="17">
        <v>1.4999999999999999E-2</v>
      </c>
      <c r="H9845" s="13" t="s">
        <v>243</v>
      </c>
      <c r="I9845" s="13" t="s">
        <v>51</v>
      </c>
    </row>
    <row r="9846" spans="1:9" ht="21" customHeight="1">
      <c r="A9846" s="13" t="s">
        <v>113</v>
      </c>
      <c r="B9846" s="13" t="s">
        <v>112</v>
      </c>
      <c r="C9846" s="15">
        <v>45323</v>
      </c>
      <c r="D9846" s="15">
        <v>45351</v>
      </c>
      <c r="E9846" s="13" t="s">
        <v>390</v>
      </c>
      <c r="F9846" s="13" t="s">
        <v>392</v>
      </c>
      <c r="G9846" s="17">
        <v>9.0000000000000011E-3</v>
      </c>
      <c r="H9846" s="13" t="s">
        <v>243</v>
      </c>
      <c r="I9846" s="13" t="s">
        <v>51</v>
      </c>
    </row>
    <row r="9847" spans="1:9" ht="21" customHeight="1">
      <c r="A9847" s="13" t="s">
        <v>113</v>
      </c>
      <c r="B9847" s="13" t="s">
        <v>112</v>
      </c>
      <c r="C9847" s="15">
        <v>45323</v>
      </c>
      <c r="D9847" s="15">
        <v>45351</v>
      </c>
      <c r="E9847" s="13" t="s">
        <v>390</v>
      </c>
      <c r="F9847" s="13" t="s">
        <v>391</v>
      </c>
      <c r="G9847" s="17">
        <v>8.0000000000000002E-3</v>
      </c>
      <c r="H9847" s="13" t="s">
        <v>243</v>
      </c>
      <c r="I9847" s="13" t="s">
        <v>51</v>
      </c>
    </row>
    <row r="9848" spans="1:9" ht="21" customHeight="1">
      <c r="A9848" s="13" t="s">
        <v>113</v>
      </c>
      <c r="B9848" s="13" t="s">
        <v>112</v>
      </c>
      <c r="C9848" s="15">
        <v>45323</v>
      </c>
      <c r="D9848" s="15">
        <v>45351</v>
      </c>
      <c r="E9848" s="13" t="s">
        <v>390</v>
      </c>
      <c r="F9848" s="13" t="s">
        <v>364</v>
      </c>
      <c r="G9848" s="17">
        <v>5.0000000000000001E-3</v>
      </c>
      <c r="H9848" s="13" t="s">
        <v>243</v>
      </c>
      <c r="I9848" s="13" t="s">
        <v>51</v>
      </c>
    </row>
    <row r="9849" spans="1:9" ht="21" customHeight="1">
      <c r="A9849" s="13" t="s">
        <v>113</v>
      </c>
      <c r="B9849" s="13" t="s">
        <v>112</v>
      </c>
      <c r="C9849" s="15">
        <v>45323</v>
      </c>
      <c r="D9849" s="15">
        <v>45351</v>
      </c>
      <c r="E9849" s="13" t="s">
        <v>390</v>
      </c>
      <c r="F9849" s="13" t="s">
        <v>395</v>
      </c>
      <c r="G9849" s="17">
        <v>4.0000000000000001E-3</v>
      </c>
      <c r="H9849" s="13" t="s">
        <v>243</v>
      </c>
      <c r="I9849" s="13" t="s">
        <v>51</v>
      </c>
    </row>
    <row r="9850" spans="1:9" ht="21" customHeight="1">
      <c r="A9850" s="13" t="s">
        <v>113</v>
      </c>
      <c r="B9850" s="13" t="s">
        <v>112</v>
      </c>
      <c r="C9850" s="15">
        <v>45323</v>
      </c>
      <c r="D9850" s="15">
        <v>45351</v>
      </c>
      <c r="E9850" s="13" t="s">
        <v>390</v>
      </c>
      <c r="F9850" s="13" t="s">
        <v>393</v>
      </c>
      <c r="G9850" s="17">
        <v>4.0000000000000001E-3</v>
      </c>
      <c r="H9850" s="13" t="s">
        <v>243</v>
      </c>
      <c r="I9850" s="13" t="s">
        <v>51</v>
      </c>
    </row>
    <row r="9851" spans="1:9" ht="21" customHeight="1">
      <c r="A9851" s="13" t="s">
        <v>113</v>
      </c>
      <c r="B9851" s="13" t="s">
        <v>112</v>
      </c>
      <c r="C9851" s="15">
        <v>45323</v>
      </c>
      <c r="D9851" s="15">
        <v>45351</v>
      </c>
      <c r="E9851" s="13" t="s">
        <v>390</v>
      </c>
      <c r="F9851" s="13" t="s">
        <v>366</v>
      </c>
      <c r="G9851" s="17">
        <v>2E-3</v>
      </c>
      <c r="H9851" s="13" t="s">
        <v>243</v>
      </c>
      <c r="I9851" s="13" t="s">
        <v>51</v>
      </c>
    </row>
    <row r="9852" spans="1:9" ht="21" customHeight="1">
      <c r="A9852" s="13" t="s">
        <v>113</v>
      </c>
      <c r="B9852" s="13" t="s">
        <v>112</v>
      </c>
      <c r="C9852" s="15">
        <v>45323</v>
      </c>
      <c r="D9852" s="15">
        <v>45351</v>
      </c>
      <c r="E9852" s="13" t="s">
        <v>390</v>
      </c>
      <c r="F9852" s="13" t="s">
        <v>397</v>
      </c>
      <c r="G9852" s="17">
        <v>2E-3</v>
      </c>
      <c r="H9852" s="13" t="s">
        <v>243</v>
      </c>
      <c r="I9852" s="13" t="s">
        <v>51</v>
      </c>
    </row>
    <row r="9853" spans="1:9" ht="21" customHeight="1">
      <c r="A9853" s="13" t="s">
        <v>113</v>
      </c>
      <c r="B9853" s="13" t="s">
        <v>112</v>
      </c>
      <c r="C9853" s="15">
        <v>45323</v>
      </c>
      <c r="D9853" s="15">
        <v>45351</v>
      </c>
      <c r="E9853" s="13" t="s">
        <v>390</v>
      </c>
      <c r="F9853" s="13" t="s">
        <v>400</v>
      </c>
      <c r="G9853" s="17">
        <v>2E-3</v>
      </c>
      <c r="H9853" s="13" t="s">
        <v>243</v>
      </c>
      <c r="I9853" s="13" t="s">
        <v>51</v>
      </c>
    </row>
    <row r="9854" spans="1:9" ht="21" customHeight="1">
      <c r="A9854" s="13" t="s">
        <v>113</v>
      </c>
      <c r="B9854" s="13" t="s">
        <v>112</v>
      </c>
      <c r="C9854" s="15">
        <v>45323</v>
      </c>
      <c r="D9854" s="15">
        <v>45351</v>
      </c>
      <c r="E9854" s="13" t="s">
        <v>390</v>
      </c>
      <c r="F9854" s="13" t="s">
        <v>402</v>
      </c>
      <c r="G9854" s="17">
        <v>1E-3</v>
      </c>
      <c r="H9854" s="13" t="s">
        <v>243</v>
      </c>
      <c r="I9854" s="13" t="s">
        <v>51</v>
      </c>
    </row>
    <row r="9855" spans="1:9" ht="21" customHeight="1">
      <c r="A9855" s="13" t="s">
        <v>113</v>
      </c>
      <c r="B9855" s="13" t="s">
        <v>112</v>
      </c>
      <c r="C9855" s="15">
        <v>45323</v>
      </c>
      <c r="D9855" s="15">
        <v>45351</v>
      </c>
      <c r="E9855" s="13" t="s">
        <v>390</v>
      </c>
      <c r="F9855" s="13" t="s">
        <v>403</v>
      </c>
      <c r="G9855" s="17">
        <v>1E-3</v>
      </c>
      <c r="H9855" s="13" t="s">
        <v>243</v>
      </c>
      <c r="I9855" s="13" t="s">
        <v>51</v>
      </c>
    </row>
    <row r="9856" spans="1:9" ht="21" customHeight="1">
      <c r="A9856" s="13" t="s">
        <v>113</v>
      </c>
      <c r="B9856" s="13" t="s">
        <v>112</v>
      </c>
      <c r="C9856" s="15">
        <v>45323</v>
      </c>
      <c r="D9856" s="15">
        <v>45351</v>
      </c>
      <c r="E9856" s="13" t="s">
        <v>390</v>
      </c>
      <c r="F9856" s="13" t="s">
        <v>404</v>
      </c>
      <c r="G9856" s="17">
        <v>1E-3</v>
      </c>
      <c r="H9856" s="13" t="s">
        <v>243</v>
      </c>
      <c r="I9856" s="13" t="s">
        <v>51</v>
      </c>
    </row>
    <row r="9857" spans="1:9" ht="21" customHeight="1">
      <c r="A9857" s="13" t="s">
        <v>113</v>
      </c>
      <c r="B9857" s="13" t="s">
        <v>112</v>
      </c>
      <c r="C9857" s="15">
        <v>45323</v>
      </c>
      <c r="D9857" s="15">
        <v>45351</v>
      </c>
      <c r="E9857" s="13" t="s">
        <v>390</v>
      </c>
      <c r="F9857" s="13" t="s">
        <v>405</v>
      </c>
      <c r="G9857" s="17">
        <v>1E-3</v>
      </c>
      <c r="H9857" s="13" t="s">
        <v>243</v>
      </c>
      <c r="I9857" s="13" t="s">
        <v>51</v>
      </c>
    </row>
    <row r="9858" spans="1:9" ht="21" customHeight="1">
      <c r="A9858" s="13" t="s">
        <v>113</v>
      </c>
      <c r="B9858" s="13" t="s">
        <v>112</v>
      </c>
      <c r="C9858" s="15">
        <v>45323</v>
      </c>
      <c r="D9858" s="15">
        <v>45351</v>
      </c>
      <c r="E9858" s="13" t="s">
        <v>390</v>
      </c>
      <c r="F9858" s="13" t="s">
        <v>406</v>
      </c>
      <c r="G9858" s="17">
        <v>1E-3</v>
      </c>
      <c r="H9858" s="13" t="s">
        <v>243</v>
      </c>
      <c r="I9858" s="13" t="s">
        <v>51</v>
      </c>
    </row>
    <row r="9859" spans="1:9" ht="21" customHeight="1">
      <c r="A9859" s="13" t="s">
        <v>113</v>
      </c>
      <c r="B9859" s="13" t="s">
        <v>112</v>
      </c>
      <c r="C9859" s="15">
        <v>45323</v>
      </c>
      <c r="D9859" s="15">
        <v>45351</v>
      </c>
      <c r="E9859" s="13" t="s">
        <v>390</v>
      </c>
      <c r="F9859" s="13" t="s">
        <v>407</v>
      </c>
      <c r="G9859" s="17">
        <v>1E-3</v>
      </c>
      <c r="H9859" s="13" t="s">
        <v>243</v>
      </c>
      <c r="I9859" s="13" t="s">
        <v>51</v>
      </c>
    </row>
    <row r="9860" spans="1:9" ht="21" customHeight="1">
      <c r="A9860" s="13" t="s">
        <v>113</v>
      </c>
      <c r="B9860" s="13" t="s">
        <v>112</v>
      </c>
      <c r="C9860" s="15">
        <v>45323</v>
      </c>
      <c r="D9860" s="15">
        <v>45351</v>
      </c>
      <c r="E9860" s="13" t="s">
        <v>390</v>
      </c>
      <c r="F9860" s="13" t="s">
        <v>100</v>
      </c>
      <c r="G9860" s="17">
        <v>1E-3</v>
      </c>
      <c r="H9860" s="13" t="s">
        <v>243</v>
      </c>
      <c r="I9860" s="13" t="s">
        <v>51</v>
      </c>
    </row>
    <row r="9861" spans="1:9" ht="21" customHeight="1">
      <c r="A9861" s="13" t="s">
        <v>113</v>
      </c>
      <c r="B9861" s="13" t="s">
        <v>112</v>
      </c>
      <c r="C9861" s="15">
        <v>45323</v>
      </c>
      <c r="D9861" s="15">
        <v>45351</v>
      </c>
      <c r="E9861" s="13" t="s">
        <v>390</v>
      </c>
      <c r="F9861" s="13" t="s">
        <v>409</v>
      </c>
      <c r="G9861" s="17">
        <v>1E-3</v>
      </c>
      <c r="H9861" s="13" t="s">
        <v>243</v>
      </c>
      <c r="I9861" s="13" t="s">
        <v>51</v>
      </c>
    </row>
    <row r="9862" spans="1:9" ht="21" customHeight="1">
      <c r="A9862" s="13" t="s">
        <v>113</v>
      </c>
      <c r="B9862" s="13" t="s">
        <v>112</v>
      </c>
      <c r="C9862" s="15">
        <v>45323</v>
      </c>
      <c r="D9862" s="15">
        <v>45351</v>
      </c>
      <c r="E9862" s="13" t="s">
        <v>390</v>
      </c>
      <c r="F9862" s="13" t="s">
        <v>411</v>
      </c>
      <c r="G9862" s="17">
        <v>1E-3</v>
      </c>
      <c r="H9862" s="13" t="s">
        <v>243</v>
      </c>
      <c r="I9862" s="13" t="s">
        <v>51</v>
      </c>
    </row>
    <row r="9863" spans="1:9" ht="21" customHeight="1">
      <c r="A9863" s="13" t="s">
        <v>113</v>
      </c>
      <c r="B9863" s="13" t="s">
        <v>112</v>
      </c>
      <c r="C9863" s="15">
        <v>45323</v>
      </c>
      <c r="D9863" s="15">
        <v>45351</v>
      </c>
      <c r="E9863" s="13" t="s">
        <v>390</v>
      </c>
      <c r="F9863" s="13" t="s">
        <v>412</v>
      </c>
      <c r="G9863" s="17">
        <v>1E-3</v>
      </c>
      <c r="H9863" s="13" t="s">
        <v>243</v>
      </c>
      <c r="I9863" s="13" t="s">
        <v>51</v>
      </c>
    </row>
    <row r="9864" spans="1:9" ht="21" customHeight="1">
      <c r="A9864" s="13" t="s">
        <v>113</v>
      </c>
      <c r="B9864" s="13" t="s">
        <v>112</v>
      </c>
      <c r="C9864" s="15">
        <v>45323</v>
      </c>
      <c r="D9864" s="15">
        <v>45351</v>
      </c>
      <c r="E9864" s="13" t="s">
        <v>390</v>
      </c>
      <c r="F9864" s="13" t="s">
        <v>153</v>
      </c>
      <c r="G9864" s="17">
        <v>1E-3</v>
      </c>
      <c r="H9864" s="13" t="s">
        <v>243</v>
      </c>
      <c r="I9864" s="13" t="s">
        <v>51</v>
      </c>
    </row>
    <row r="9865" spans="1:9" ht="21" customHeight="1">
      <c r="A9865" s="13" t="s">
        <v>113</v>
      </c>
      <c r="B9865" s="13" t="s">
        <v>112</v>
      </c>
      <c r="C9865" s="15">
        <v>45323</v>
      </c>
      <c r="D9865" s="15">
        <v>45351</v>
      </c>
      <c r="E9865" s="13" t="s">
        <v>390</v>
      </c>
      <c r="F9865" s="13" t="s">
        <v>399</v>
      </c>
      <c r="G9865" s="17">
        <v>0</v>
      </c>
      <c r="H9865" s="13" t="s">
        <v>243</v>
      </c>
      <c r="I9865" s="13" t="s">
        <v>51</v>
      </c>
    </row>
    <row r="9866" spans="1:9" ht="21" customHeight="1">
      <c r="A9866" s="13" t="s">
        <v>113</v>
      </c>
      <c r="B9866" s="13" t="s">
        <v>112</v>
      </c>
      <c r="C9866" s="15">
        <v>45323</v>
      </c>
      <c r="D9866" s="15">
        <v>45351</v>
      </c>
      <c r="E9866" s="13" t="s">
        <v>390</v>
      </c>
      <c r="F9866" s="13" t="s">
        <v>408</v>
      </c>
      <c r="G9866" s="17">
        <v>0</v>
      </c>
      <c r="H9866" s="13" t="s">
        <v>243</v>
      </c>
      <c r="I9866" s="13" t="s">
        <v>51</v>
      </c>
    </row>
    <row r="9867" spans="1:9" ht="21" customHeight="1">
      <c r="A9867" s="13" t="s">
        <v>113</v>
      </c>
      <c r="B9867" s="13" t="s">
        <v>112</v>
      </c>
      <c r="C9867" s="15">
        <v>45323</v>
      </c>
      <c r="D9867" s="15">
        <v>45351</v>
      </c>
      <c r="E9867" s="13" t="s">
        <v>390</v>
      </c>
      <c r="F9867" s="13" t="s">
        <v>410</v>
      </c>
      <c r="G9867" s="17">
        <v>0</v>
      </c>
      <c r="H9867" s="13" t="s">
        <v>243</v>
      </c>
      <c r="I9867" s="13" t="s">
        <v>51</v>
      </c>
    </row>
    <row r="9868" spans="1:9" ht="21" customHeight="1">
      <c r="A9868" s="13" t="s">
        <v>113</v>
      </c>
      <c r="B9868" s="13" t="s">
        <v>112</v>
      </c>
      <c r="C9868" s="15">
        <v>45323</v>
      </c>
      <c r="D9868" s="15">
        <v>45351</v>
      </c>
      <c r="E9868" s="13" t="s">
        <v>390</v>
      </c>
      <c r="F9868" s="13" t="s">
        <v>401</v>
      </c>
      <c r="G9868" s="17">
        <v>0</v>
      </c>
      <c r="H9868" s="13" t="s">
        <v>243</v>
      </c>
      <c r="I9868" s="13" t="s">
        <v>51</v>
      </c>
    </row>
    <row r="9869" spans="1:9" ht="21" customHeight="1">
      <c r="A9869" s="13" t="s">
        <v>113</v>
      </c>
      <c r="B9869" s="13" t="s">
        <v>112</v>
      </c>
      <c r="C9869" s="15">
        <v>45323</v>
      </c>
      <c r="D9869" s="15">
        <v>45351</v>
      </c>
      <c r="E9869" s="13" t="s">
        <v>390</v>
      </c>
      <c r="F9869" s="13" t="s">
        <v>413</v>
      </c>
      <c r="G9869" s="17">
        <v>0</v>
      </c>
      <c r="H9869" s="13" t="s">
        <v>243</v>
      </c>
      <c r="I9869" s="13" t="s">
        <v>51</v>
      </c>
    </row>
    <row r="9870" spans="1:9" ht="21" customHeight="1">
      <c r="A9870" s="13" t="s">
        <v>113</v>
      </c>
      <c r="B9870" s="13" t="s">
        <v>112</v>
      </c>
      <c r="C9870" s="15">
        <v>45323</v>
      </c>
      <c r="D9870" s="15">
        <v>45351</v>
      </c>
      <c r="E9870" s="13" t="s">
        <v>293</v>
      </c>
      <c r="F9870" s="13" t="s">
        <v>294</v>
      </c>
      <c r="G9870" s="17">
        <v>6.0000000000000001E-3</v>
      </c>
      <c r="H9870" s="13" t="s">
        <v>243</v>
      </c>
      <c r="I9870" s="13" t="s">
        <v>51</v>
      </c>
    </row>
    <row r="9871" spans="1:9" ht="21" customHeight="1">
      <c r="A9871" s="13" t="s">
        <v>113</v>
      </c>
      <c r="B9871" s="13" t="s">
        <v>112</v>
      </c>
      <c r="C9871" s="15">
        <v>45323</v>
      </c>
      <c r="D9871" s="15">
        <v>45351</v>
      </c>
      <c r="E9871" s="13" t="s">
        <v>293</v>
      </c>
      <c r="F9871" s="13" t="s">
        <v>300</v>
      </c>
      <c r="G9871" s="17">
        <v>5.0000000000000001E-3</v>
      </c>
      <c r="H9871" s="13" t="s">
        <v>243</v>
      </c>
      <c r="I9871" s="13" t="s">
        <v>51</v>
      </c>
    </row>
    <row r="9872" spans="1:9" ht="21" customHeight="1">
      <c r="A9872" s="13" t="s">
        <v>113</v>
      </c>
      <c r="B9872" s="13" t="s">
        <v>112</v>
      </c>
      <c r="C9872" s="15">
        <v>45323</v>
      </c>
      <c r="D9872" s="15">
        <v>45351</v>
      </c>
      <c r="E9872" s="13" t="s">
        <v>293</v>
      </c>
      <c r="F9872" s="13" t="s">
        <v>304</v>
      </c>
      <c r="G9872" s="17">
        <v>4.0000000000000001E-3</v>
      </c>
      <c r="H9872" s="13" t="s">
        <v>243</v>
      </c>
      <c r="I9872" s="13" t="s">
        <v>51</v>
      </c>
    </row>
    <row r="9873" spans="1:9" ht="21" customHeight="1">
      <c r="A9873" s="13" t="s">
        <v>113</v>
      </c>
      <c r="B9873" s="13" t="s">
        <v>112</v>
      </c>
      <c r="C9873" s="15">
        <v>45323</v>
      </c>
      <c r="D9873" s="15">
        <v>45351</v>
      </c>
      <c r="E9873" s="13" t="s">
        <v>293</v>
      </c>
      <c r="F9873" s="13" t="s">
        <v>298</v>
      </c>
      <c r="G9873" s="17">
        <v>4.0000000000000001E-3</v>
      </c>
      <c r="H9873" s="13" t="s">
        <v>243</v>
      </c>
      <c r="I9873" s="13" t="s">
        <v>51</v>
      </c>
    </row>
    <row r="9874" spans="1:9" ht="21" customHeight="1">
      <c r="A9874" s="13" t="s">
        <v>113</v>
      </c>
      <c r="B9874" s="13" t="s">
        <v>112</v>
      </c>
      <c r="C9874" s="15">
        <v>45323</v>
      </c>
      <c r="D9874" s="15">
        <v>45351</v>
      </c>
      <c r="E9874" s="13" t="s">
        <v>293</v>
      </c>
      <c r="F9874" s="13" t="s">
        <v>296</v>
      </c>
      <c r="G9874" s="17">
        <v>3.0000000000000001E-3</v>
      </c>
      <c r="H9874" s="13" t="s">
        <v>243</v>
      </c>
      <c r="I9874" s="13" t="s">
        <v>51</v>
      </c>
    </row>
    <row r="9875" spans="1:9" ht="21" customHeight="1">
      <c r="A9875" s="13" t="s">
        <v>113</v>
      </c>
      <c r="B9875" s="13" t="s">
        <v>112</v>
      </c>
      <c r="C9875" s="15">
        <v>45323</v>
      </c>
      <c r="D9875" s="15">
        <v>45351</v>
      </c>
      <c r="E9875" s="13" t="s">
        <v>293</v>
      </c>
      <c r="F9875" s="13" t="s">
        <v>299</v>
      </c>
      <c r="G9875" s="17">
        <v>3.0000000000000001E-3</v>
      </c>
      <c r="H9875" s="13" t="s">
        <v>243</v>
      </c>
      <c r="I9875" s="13" t="s">
        <v>51</v>
      </c>
    </row>
    <row r="9876" spans="1:9" ht="21" customHeight="1">
      <c r="A9876" s="13" t="s">
        <v>113</v>
      </c>
      <c r="B9876" s="13" t="s">
        <v>112</v>
      </c>
      <c r="C9876" s="15">
        <v>45323</v>
      </c>
      <c r="D9876" s="15">
        <v>45351</v>
      </c>
      <c r="E9876" s="13" t="s">
        <v>293</v>
      </c>
      <c r="F9876" s="13" t="s">
        <v>301</v>
      </c>
      <c r="G9876" s="17">
        <v>3.0000000000000001E-3</v>
      </c>
      <c r="H9876" s="13" t="s">
        <v>243</v>
      </c>
      <c r="I9876" s="13" t="s">
        <v>51</v>
      </c>
    </row>
    <row r="9877" spans="1:9" ht="21" customHeight="1">
      <c r="A9877" s="13" t="s">
        <v>113</v>
      </c>
      <c r="B9877" s="13" t="s">
        <v>112</v>
      </c>
      <c r="C9877" s="15">
        <v>45323</v>
      </c>
      <c r="D9877" s="15">
        <v>45351</v>
      </c>
      <c r="E9877" s="13" t="s">
        <v>293</v>
      </c>
      <c r="F9877" s="13" t="s">
        <v>297</v>
      </c>
      <c r="G9877" s="17">
        <v>3.0000000000000001E-3</v>
      </c>
      <c r="H9877" s="13" t="s">
        <v>243</v>
      </c>
      <c r="I9877" s="13" t="s">
        <v>51</v>
      </c>
    </row>
    <row r="9878" spans="1:9" ht="21" customHeight="1">
      <c r="A9878" s="13" t="s">
        <v>113</v>
      </c>
      <c r="B9878" s="13" t="s">
        <v>112</v>
      </c>
      <c r="C9878" s="15">
        <v>45323</v>
      </c>
      <c r="D9878" s="15">
        <v>45351</v>
      </c>
      <c r="E9878" s="13" t="s">
        <v>293</v>
      </c>
      <c r="F9878" s="13" t="s">
        <v>309</v>
      </c>
      <c r="G9878" s="17">
        <v>3.0000000000000001E-3</v>
      </c>
      <c r="H9878" s="13" t="s">
        <v>243</v>
      </c>
      <c r="I9878" s="13" t="s">
        <v>51</v>
      </c>
    </row>
    <row r="9879" spans="1:9" ht="21" customHeight="1">
      <c r="A9879" s="13" t="s">
        <v>113</v>
      </c>
      <c r="B9879" s="13" t="s">
        <v>112</v>
      </c>
      <c r="C9879" s="15">
        <v>45323</v>
      </c>
      <c r="D9879" s="15">
        <v>45351</v>
      </c>
      <c r="E9879" s="13" t="s">
        <v>293</v>
      </c>
      <c r="F9879" s="13" t="s">
        <v>310</v>
      </c>
      <c r="G9879" s="17">
        <v>3.0000000000000001E-3</v>
      </c>
      <c r="H9879" s="13" t="s">
        <v>243</v>
      </c>
      <c r="I9879" s="13" t="s">
        <v>51</v>
      </c>
    </row>
    <row r="9880" spans="1:9" ht="21" customHeight="1">
      <c r="A9880" s="13" t="s">
        <v>113</v>
      </c>
      <c r="B9880" s="13" t="s">
        <v>112</v>
      </c>
      <c r="C9880" s="15">
        <v>45323</v>
      </c>
      <c r="D9880" s="15">
        <v>45351</v>
      </c>
      <c r="E9880" s="13" t="s">
        <v>293</v>
      </c>
      <c r="F9880" s="13" t="s">
        <v>295</v>
      </c>
      <c r="G9880" s="17">
        <v>3.0000000000000001E-3</v>
      </c>
      <c r="H9880" s="13" t="s">
        <v>243</v>
      </c>
      <c r="I9880" s="13" t="s">
        <v>51</v>
      </c>
    </row>
    <row r="9881" spans="1:9" ht="21" customHeight="1">
      <c r="A9881" s="13" t="s">
        <v>113</v>
      </c>
      <c r="B9881" s="13" t="s">
        <v>112</v>
      </c>
      <c r="C9881" s="15">
        <v>45323</v>
      </c>
      <c r="D9881" s="15">
        <v>45351</v>
      </c>
      <c r="E9881" s="13" t="s">
        <v>293</v>
      </c>
      <c r="F9881" s="13" t="s">
        <v>313</v>
      </c>
      <c r="G9881" s="17">
        <v>3.0000000000000001E-3</v>
      </c>
      <c r="H9881" s="13" t="s">
        <v>243</v>
      </c>
      <c r="I9881" s="13" t="s">
        <v>51</v>
      </c>
    </row>
    <row r="9882" spans="1:9" ht="21" customHeight="1">
      <c r="A9882" s="13" t="s">
        <v>113</v>
      </c>
      <c r="B9882" s="13" t="s">
        <v>112</v>
      </c>
      <c r="C9882" s="15">
        <v>45323</v>
      </c>
      <c r="D9882" s="15">
        <v>45351</v>
      </c>
      <c r="E9882" s="13" t="s">
        <v>293</v>
      </c>
      <c r="F9882" s="13" t="s">
        <v>314</v>
      </c>
      <c r="G9882" s="17">
        <v>3.0000000000000001E-3</v>
      </c>
      <c r="H9882" s="13" t="s">
        <v>243</v>
      </c>
      <c r="I9882" s="13" t="s">
        <v>51</v>
      </c>
    </row>
    <row r="9883" spans="1:9" ht="21" customHeight="1">
      <c r="A9883" s="13" t="s">
        <v>113</v>
      </c>
      <c r="B9883" s="13" t="s">
        <v>112</v>
      </c>
      <c r="C9883" s="15">
        <v>45323</v>
      </c>
      <c r="D9883" s="15">
        <v>45351</v>
      </c>
      <c r="E9883" s="13" t="s">
        <v>293</v>
      </c>
      <c r="F9883" s="13" t="s">
        <v>305</v>
      </c>
      <c r="G9883" s="17">
        <v>3.0000000000000001E-3</v>
      </c>
      <c r="H9883" s="13" t="s">
        <v>243</v>
      </c>
      <c r="I9883" s="13" t="s">
        <v>51</v>
      </c>
    </row>
    <row r="9884" spans="1:9" ht="21" customHeight="1">
      <c r="A9884" s="13" t="s">
        <v>113</v>
      </c>
      <c r="B9884" s="13" t="s">
        <v>112</v>
      </c>
      <c r="C9884" s="15">
        <v>45323</v>
      </c>
      <c r="D9884" s="15">
        <v>45351</v>
      </c>
      <c r="E9884" s="13" t="s">
        <v>293</v>
      </c>
      <c r="F9884" s="13" t="s">
        <v>316</v>
      </c>
      <c r="G9884" s="17">
        <v>3.0000000000000001E-3</v>
      </c>
      <c r="H9884" s="13" t="s">
        <v>243</v>
      </c>
      <c r="I9884" s="13" t="s">
        <v>51</v>
      </c>
    </row>
    <row r="9885" spans="1:9" ht="21" customHeight="1">
      <c r="A9885" s="13" t="s">
        <v>113</v>
      </c>
      <c r="B9885" s="13" t="s">
        <v>112</v>
      </c>
      <c r="C9885" s="15">
        <v>45323</v>
      </c>
      <c r="D9885" s="15">
        <v>45351</v>
      </c>
      <c r="E9885" s="13" t="s">
        <v>293</v>
      </c>
      <c r="F9885" s="13" t="s">
        <v>306</v>
      </c>
      <c r="G9885" s="17">
        <v>2E-3</v>
      </c>
      <c r="H9885" s="13" t="s">
        <v>243</v>
      </c>
      <c r="I9885" s="13" t="s">
        <v>51</v>
      </c>
    </row>
    <row r="9886" spans="1:9" ht="21" customHeight="1">
      <c r="A9886" s="13" t="s">
        <v>113</v>
      </c>
      <c r="B9886" s="13" t="s">
        <v>112</v>
      </c>
      <c r="C9886" s="15">
        <v>45323</v>
      </c>
      <c r="D9886" s="15">
        <v>45351</v>
      </c>
      <c r="E9886" s="13" t="s">
        <v>293</v>
      </c>
      <c r="F9886" s="13" t="s">
        <v>321</v>
      </c>
      <c r="G9886" s="17">
        <v>2E-3</v>
      </c>
      <c r="H9886" s="13" t="s">
        <v>243</v>
      </c>
      <c r="I9886" s="13" t="s">
        <v>51</v>
      </c>
    </row>
    <row r="9887" spans="1:9" ht="21" customHeight="1">
      <c r="A9887" s="13" t="s">
        <v>113</v>
      </c>
      <c r="B9887" s="13" t="s">
        <v>112</v>
      </c>
      <c r="C9887" s="15">
        <v>45323</v>
      </c>
      <c r="D9887" s="15">
        <v>45351</v>
      </c>
      <c r="E9887" s="13" t="s">
        <v>293</v>
      </c>
      <c r="F9887" s="13" t="s">
        <v>323</v>
      </c>
      <c r="G9887" s="17">
        <v>2E-3</v>
      </c>
      <c r="H9887" s="13" t="s">
        <v>243</v>
      </c>
      <c r="I9887" s="13" t="s">
        <v>51</v>
      </c>
    </row>
    <row r="9888" spans="1:9" ht="21" customHeight="1">
      <c r="A9888" s="13" t="s">
        <v>113</v>
      </c>
      <c r="B9888" s="13" t="s">
        <v>112</v>
      </c>
      <c r="C9888" s="15">
        <v>45323</v>
      </c>
      <c r="D9888" s="15">
        <v>45351</v>
      </c>
      <c r="E9888" s="13" t="s">
        <v>293</v>
      </c>
      <c r="F9888" s="13" t="s">
        <v>302</v>
      </c>
      <c r="G9888" s="17">
        <v>2E-3</v>
      </c>
      <c r="H9888" s="13" t="s">
        <v>243</v>
      </c>
      <c r="I9888" s="13" t="s">
        <v>51</v>
      </c>
    </row>
    <row r="9889" spans="1:9" ht="21" customHeight="1">
      <c r="A9889" s="13" t="s">
        <v>113</v>
      </c>
      <c r="B9889" s="13" t="s">
        <v>112</v>
      </c>
      <c r="C9889" s="15">
        <v>45323</v>
      </c>
      <c r="D9889" s="15">
        <v>45351</v>
      </c>
      <c r="E9889" s="13" t="s">
        <v>293</v>
      </c>
      <c r="F9889" s="13" t="s">
        <v>303</v>
      </c>
      <c r="G9889" s="17">
        <v>2E-3</v>
      </c>
      <c r="H9889" s="13" t="s">
        <v>243</v>
      </c>
      <c r="I9889" s="13" t="s">
        <v>51</v>
      </c>
    </row>
    <row r="9890" spans="1:9" ht="21" customHeight="1">
      <c r="A9890" s="13" t="s">
        <v>113</v>
      </c>
      <c r="B9890" s="13" t="s">
        <v>112</v>
      </c>
      <c r="C9890" s="15">
        <v>45323</v>
      </c>
      <c r="D9890" s="15">
        <v>45351</v>
      </c>
      <c r="E9890" s="13" t="s">
        <v>293</v>
      </c>
      <c r="F9890" s="13" t="s">
        <v>319</v>
      </c>
      <c r="G9890" s="17">
        <v>2E-3</v>
      </c>
      <c r="H9890" s="13" t="s">
        <v>243</v>
      </c>
      <c r="I9890" s="13" t="s">
        <v>51</v>
      </c>
    </row>
    <row r="9891" spans="1:9" ht="21" customHeight="1">
      <c r="A9891" s="13" t="s">
        <v>113</v>
      </c>
      <c r="B9891" s="13" t="s">
        <v>112</v>
      </c>
      <c r="C9891" s="15">
        <v>45323</v>
      </c>
      <c r="D9891" s="15">
        <v>45351</v>
      </c>
      <c r="E9891" s="13" t="s">
        <v>293</v>
      </c>
      <c r="F9891" s="13" t="s">
        <v>311</v>
      </c>
      <c r="G9891" s="17">
        <v>2E-3</v>
      </c>
      <c r="H9891" s="13" t="s">
        <v>243</v>
      </c>
      <c r="I9891" s="13" t="s">
        <v>51</v>
      </c>
    </row>
    <row r="9892" spans="1:9" ht="21" customHeight="1">
      <c r="A9892" s="13" t="s">
        <v>113</v>
      </c>
      <c r="B9892" s="13" t="s">
        <v>112</v>
      </c>
      <c r="C9892" s="15">
        <v>45323</v>
      </c>
      <c r="D9892" s="15">
        <v>45351</v>
      </c>
      <c r="E9892" s="13" t="s">
        <v>293</v>
      </c>
      <c r="F9892" s="13" t="s">
        <v>320</v>
      </c>
      <c r="G9892" s="17">
        <v>2E-3</v>
      </c>
      <c r="H9892" s="13" t="s">
        <v>243</v>
      </c>
      <c r="I9892" s="13" t="s">
        <v>51</v>
      </c>
    </row>
    <row r="9893" spans="1:9" ht="21" customHeight="1">
      <c r="A9893" s="13" t="s">
        <v>113</v>
      </c>
      <c r="B9893" s="13" t="s">
        <v>112</v>
      </c>
      <c r="C9893" s="15">
        <v>45323</v>
      </c>
      <c r="D9893" s="15">
        <v>45351</v>
      </c>
      <c r="E9893" s="13" t="s">
        <v>293</v>
      </c>
      <c r="F9893" s="13" t="s">
        <v>312</v>
      </c>
      <c r="G9893" s="17">
        <v>2E-3</v>
      </c>
      <c r="H9893" s="13" t="s">
        <v>243</v>
      </c>
      <c r="I9893" s="13" t="s">
        <v>51</v>
      </c>
    </row>
    <row r="9894" spans="1:9" ht="21" customHeight="1">
      <c r="A9894" s="13" t="s">
        <v>113</v>
      </c>
      <c r="B9894" s="13" t="s">
        <v>112</v>
      </c>
      <c r="C9894" s="15">
        <v>45323</v>
      </c>
      <c r="D9894" s="15">
        <v>45351</v>
      </c>
      <c r="E9894" s="13" t="s">
        <v>293</v>
      </c>
      <c r="F9894" s="13" t="s">
        <v>327</v>
      </c>
      <c r="G9894" s="17">
        <v>2E-3</v>
      </c>
      <c r="H9894" s="13" t="s">
        <v>243</v>
      </c>
      <c r="I9894" s="13" t="s">
        <v>51</v>
      </c>
    </row>
    <row r="9895" spans="1:9" ht="21" customHeight="1">
      <c r="A9895" s="13" t="s">
        <v>113</v>
      </c>
      <c r="B9895" s="13" t="s">
        <v>112</v>
      </c>
      <c r="C9895" s="15">
        <v>45323</v>
      </c>
      <c r="D9895" s="15">
        <v>45351</v>
      </c>
      <c r="E9895" s="13" t="s">
        <v>293</v>
      </c>
      <c r="F9895" s="13" t="s">
        <v>328</v>
      </c>
      <c r="G9895" s="17">
        <v>2E-3</v>
      </c>
      <c r="H9895" s="13" t="s">
        <v>243</v>
      </c>
      <c r="I9895" s="13" t="s">
        <v>51</v>
      </c>
    </row>
    <row r="9896" spans="1:9" ht="21" customHeight="1">
      <c r="A9896" s="13" t="s">
        <v>113</v>
      </c>
      <c r="B9896" s="13" t="s">
        <v>112</v>
      </c>
      <c r="C9896" s="15">
        <v>45323</v>
      </c>
      <c r="D9896" s="15">
        <v>45351</v>
      </c>
      <c r="E9896" s="13" t="s">
        <v>293</v>
      </c>
      <c r="F9896" s="13" t="s">
        <v>307</v>
      </c>
      <c r="G9896" s="17">
        <v>1E-3</v>
      </c>
      <c r="H9896" s="13" t="s">
        <v>243</v>
      </c>
      <c r="I9896" s="13" t="s">
        <v>51</v>
      </c>
    </row>
    <row r="9897" spans="1:9" ht="21" customHeight="1">
      <c r="A9897" s="13" t="s">
        <v>113</v>
      </c>
      <c r="B9897" s="13" t="s">
        <v>112</v>
      </c>
      <c r="C9897" s="15">
        <v>45323</v>
      </c>
      <c r="D9897" s="15">
        <v>45351</v>
      </c>
      <c r="E9897" s="13" t="s">
        <v>293</v>
      </c>
      <c r="F9897" s="13" t="s">
        <v>322</v>
      </c>
      <c r="G9897" s="17">
        <v>1E-3</v>
      </c>
      <c r="H9897" s="13" t="s">
        <v>243</v>
      </c>
      <c r="I9897" s="13" t="s">
        <v>51</v>
      </c>
    </row>
    <row r="9898" spans="1:9" ht="21" customHeight="1">
      <c r="A9898" s="13" t="s">
        <v>113</v>
      </c>
      <c r="B9898" s="13" t="s">
        <v>112</v>
      </c>
      <c r="C9898" s="15">
        <v>45323</v>
      </c>
      <c r="D9898" s="15">
        <v>45351</v>
      </c>
      <c r="E9898" s="13" t="s">
        <v>293</v>
      </c>
      <c r="F9898" s="13" t="s">
        <v>308</v>
      </c>
      <c r="G9898" s="17">
        <v>1E-3</v>
      </c>
      <c r="H9898" s="13" t="s">
        <v>243</v>
      </c>
      <c r="I9898" s="13" t="s">
        <v>51</v>
      </c>
    </row>
    <row r="9899" spans="1:9" ht="21" customHeight="1">
      <c r="A9899" s="13" t="s">
        <v>113</v>
      </c>
      <c r="B9899" s="13" t="s">
        <v>112</v>
      </c>
      <c r="C9899" s="15">
        <v>45323</v>
      </c>
      <c r="D9899" s="15">
        <v>45351</v>
      </c>
      <c r="E9899" s="13" t="s">
        <v>293</v>
      </c>
      <c r="F9899" s="13" t="s">
        <v>317</v>
      </c>
      <c r="G9899" s="17">
        <v>1E-3</v>
      </c>
      <c r="H9899" s="13" t="s">
        <v>243</v>
      </c>
      <c r="I9899" s="13" t="s">
        <v>51</v>
      </c>
    </row>
    <row r="9900" spans="1:9" ht="21" customHeight="1">
      <c r="A9900" s="13" t="s">
        <v>113</v>
      </c>
      <c r="B9900" s="13" t="s">
        <v>112</v>
      </c>
      <c r="C9900" s="15">
        <v>45323</v>
      </c>
      <c r="D9900" s="15">
        <v>45351</v>
      </c>
      <c r="E9900" s="13" t="s">
        <v>293</v>
      </c>
      <c r="F9900" s="13" t="s">
        <v>318</v>
      </c>
      <c r="G9900" s="17">
        <v>1E-3</v>
      </c>
      <c r="H9900" s="13" t="s">
        <v>243</v>
      </c>
      <c r="I9900" s="13" t="s">
        <v>51</v>
      </c>
    </row>
    <row r="9901" spans="1:9" ht="21" customHeight="1">
      <c r="A9901" s="13" t="s">
        <v>113</v>
      </c>
      <c r="B9901" s="13" t="s">
        <v>112</v>
      </c>
      <c r="C9901" s="15">
        <v>45323</v>
      </c>
      <c r="D9901" s="15">
        <v>45351</v>
      </c>
      <c r="E9901" s="13" t="s">
        <v>293</v>
      </c>
      <c r="F9901" s="13" t="s">
        <v>324</v>
      </c>
      <c r="G9901" s="17">
        <v>1E-3</v>
      </c>
      <c r="H9901" s="13" t="s">
        <v>243</v>
      </c>
      <c r="I9901" s="13" t="s">
        <v>51</v>
      </c>
    </row>
    <row r="9902" spans="1:9" ht="21" customHeight="1">
      <c r="A9902" s="13" t="s">
        <v>113</v>
      </c>
      <c r="B9902" s="13" t="s">
        <v>112</v>
      </c>
      <c r="C9902" s="15">
        <v>45323</v>
      </c>
      <c r="D9902" s="15">
        <v>45351</v>
      </c>
      <c r="E9902" s="13" t="s">
        <v>293</v>
      </c>
      <c r="F9902" s="13" t="s">
        <v>330</v>
      </c>
      <c r="G9902" s="17">
        <v>1E-3</v>
      </c>
      <c r="H9902" s="13" t="s">
        <v>243</v>
      </c>
      <c r="I9902" s="13" t="s">
        <v>51</v>
      </c>
    </row>
    <row r="9903" spans="1:9" ht="21" customHeight="1">
      <c r="A9903" s="13" t="s">
        <v>113</v>
      </c>
      <c r="B9903" s="13" t="s">
        <v>112</v>
      </c>
      <c r="C9903" s="15">
        <v>45323</v>
      </c>
      <c r="D9903" s="15">
        <v>45351</v>
      </c>
      <c r="E9903" s="13" t="s">
        <v>293</v>
      </c>
      <c r="F9903" s="13" t="s">
        <v>325</v>
      </c>
      <c r="G9903" s="17">
        <v>1E-3</v>
      </c>
      <c r="H9903" s="13" t="s">
        <v>243</v>
      </c>
      <c r="I9903" s="13" t="s">
        <v>51</v>
      </c>
    </row>
    <row r="9904" spans="1:9" ht="21" customHeight="1">
      <c r="A9904" s="13" t="s">
        <v>113</v>
      </c>
      <c r="B9904" s="13" t="s">
        <v>112</v>
      </c>
      <c r="C9904" s="15">
        <v>45323</v>
      </c>
      <c r="D9904" s="15">
        <v>45351</v>
      </c>
      <c r="E9904" s="13" t="s">
        <v>293</v>
      </c>
      <c r="F9904" s="13" t="s">
        <v>326</v>
      </c>
      <c r="G9904" s="17">
        <v>1E-3</v>
      </c>
      <c r="H9904" s="13" t="s">
        <v>243</v>
      </c>
      <c r="I9904" s="13" t="s">
        <v>51</v>
      </c>
    </row>
    <row r="9905" spans="1:9" ht="21" customHeight="1">
      <c r="A9905" s="13" t="s">
        <v>113</v>
      </c>
      <c r="B9905" s="13" t="s">
        <v>112</v>
      </c>
      <c r="C9905" s="15">
        <v>45323</v>
      </c>
      <c r="D9905" s="15">
        <v>45351</v>
      </c>
      <c r="E9905" s="13" t="s">
        <v>293</v>
      </c>
      <c r="F9905" s="13" t="s">
        <v>315</v>
      </c>
      <c r="G9905" s="17">
        <v>1E-3</v>
      </c>
      <c r="H9905" s="13" t="s">
        <v>243</v>
      </c>
      <c r="I9905" s="13" t="s">
        <v>51</v>
      </c>
    </row>
    <row r="9906" spans="1:9" ht="21" customHeight="1">
      <c r="A9906" s="13" t="s">
        <v>113</v>
      </c>
      <c r="B9906" s="13" t="s">
        <v>112</v>
      </c>
      <c r="C9906" s="15">
        <v>45323</v>
      </c>
      <c r="D9906" s="15">
        <v>45351</v>
      </c>
      <c r="E9906" s="13" t="s">
        <v>293</v>
      </c>
      <c r="F9906" s="13" t="s">
        <v>331</v>
      </c>
      <c r="G9906" s="17">
        <v>1E-3</v>
      </c>
      <c r="H9906" s="13" t="s">
        <v>243</v>
      </c>
      <c r="I9906" s="13" t="s">
        <v>51</v>
      </c>
    </row>
    <row r="9907" spans="1:9" ht="21" customHeight="1">
      <c r="A9907" s="13" t="s">
        <v>113</v>
      </c>
      <c r="B9907" s="13" t="s">
        <v>112</v>
      </c>
      <c r="C9907" s="15">
        <v>45323</v>
      </c>
      <c r="D9907" s="15">
        <v>45351</v>
      </c>
      <c r="E9907" s="13" t="s">
        <v>293</v>
      </c>
      <c r="F9907" s="13" t="s">
        <v>332</v>
      </c>
      <c r="G9907" s="17">
        <v>1E-3</v>
      </c>
      <c r="H9907" s="13" t="s">
        <v>243</v>
      </c>
      <c r="I9907" s="13" t="s">
        <v>51</v>
      </c>
    </row>
    <row r="9908" spans="1:9" ht="21" customHeight="1">
      <c r="A9908" s="13" t="s">
        <v>113</v>
      </c>
      <c r="B9908" s="13" t="s">
        <v>112</v>
      </c>
      <c r="C9908" s="15">
        <v>45323</v>
      </c>
      <c r="D9908" s="15">
        <v>45351</v>
      </c>
      <c r="E9908" s="13" t="s">
        <v>293</v>
      </c>
      <c r="F9908" s="13" t="s">
        <v>335</v>
      </c>
      <c r="G9908" s="17">
        <v>1E-3</v>
      </c>
      <c r="H9908" s="13" t="s">
        <v>243</v>
      </c>
      <c r="I9908" s="13" t="s">
        <v>51</v>
      </c>
    </row>
    <row r="9909" spans="1:9" ht="21" customHeight="1">
      <c r="A9909" s="13" t="s">
        <v>113</v>
      </c>
      <c r="B9909" s="13" t="s">
        <v>112</v>
      </c>
      <c r="C9909" s="15">
        <v>45323</v>
      </c>
      <c r="D9909" s="15">
        <v>45351</v>
      </c>
      <c r="E9909" s="13" t="s">
        <v>293</v>
      </c>
      <c r="F9909" s="13" t="s">
        <v>333</v>
      </c>
      <c r="G9909" s="17">
        <v>1E-3</v>
      </c>
      <c r="H9909" s="13" t="s">
        <v>243</v>
      </c>
      <c r="I9909" s="13" t="s">
        <v>51</v>
      </c>
    </row>
    <row r="9910" spans="1:9" ht="21" customHeight="1">
      <c r="A9910" s="13" t="s">
        <v>113</v>
      </c>
      <c r="B9910" s="13" t="s">
        <v>112</v>
      </c>
      <c r="C9910" s="15">
        <v>45323</v>
      </c>
      <c r="D9910" s="15">
        <v>45351</v>
      </c>
      <c r="E9910" s="13" t="s">
        <v>293</v>
      </c>
      <c r="F9910" s="13" t="s">
        <v>329</v>
      </c>
      <c r="G9910" s="17">
        <v>0</v>
      </c>
      <c r="H9910" s="13" t="s">
        <v>243</v>
      </c>
      <c r="I9910" s="13" t="s">
        <v>51</v>
      </c>
    </row>
    <row r="9911" spans="1:9" ht="21" customHeight="1">
      <c r="A9911" s="13" t="s">
        <v>113</v>
      </c>
      <c r="B9911" s="13" t="s">
        <v>112</v>
      </c>
      <c r="C9911" s="15">
        <v>45323</v>
      </c>
      <c r="D9911" s="15">
        <v>45351</v>
      </c>
      <c r="E9911" s="13" t="s">
        <v>293</v>
      </c>
      <c r="F9911" s="13" t="s">
        <v>334</v>
      </c>
      <c r="G9911" s="17">
        <v>0</v>
      </c>
      <c r="H9911" s="13" t="s">
        <v>243</v>
      </c>
      <c r="I9911" s="13" t="s">
        <v>51</v>
      </c>
    </row>
    <row r="9912" spans="1:9" ht="21" customHeight="1">
      <c r="A9912" s="13" t="s">
        <v>113</v>
      </c>
      <c r="B9912" s="13" t="s">
        <v>112</v>
      </c>
      <c r="C9912" s="15">
        <v>45323</v>
      </c>
      <c r="D9912" s="15">
        <v>45351</v>
      </c>
      <c r="E9912" s="13" t="s">
        <v>293</v>
      </c>
      <c r="F9912" s="13" t="s">
        <v>336</v>
      </c>
      <c r="G9912" s="17">
        <v>0</v>
      </c>
      <c r="H9912" s="13" t="s">
        <v>243</v>
      </c>
      <c r="I9912" s="13" t="s">
        <v>51</v>
      </c>
    </row>
    <row r="9913" spans="1:9" ht="21" customHeight="1">
      <c r="A9913" s="13" t="s">
        <v>113</v>
      </c>
      <c r="B9913" s="13" t="s">
        <v>112</v>
      </c>
      <c r="C9913" s="15">
        <v>45323</v>
      </c>
      <c r="D9913" s="15">
        <v>45351</v>
      </c>
      <c r="E9913" s="13" t="s">
        <v>337</v>
      </c>
      <c r="F9913" s="13" t="s">
        <v>342</v>
      </c>
      <c r="G9913" s="17">
        <v>6.0000000000000001E-3</v>
      </c>
      <c r="H9913" s="13" t="s">
        <v>243</v>
      </c>
      <c r="I9913" s="13" t="s">
        <v>51</v>
      </c>
    </row>
    <row r="9914" spans="1:9" ht="21" customHeight="1">
      <c r="A9914" s="13" t="s">
        <v>113</v>
      </c>
      <c r="B9914" s="13" t="s">
        <v>112</v>
      </c>
      <c r="C9914" s="15">
        <v>45323</v>
      </c>
      <c r="D9914" s="15">
        <v>45351</v>
      </c>
      <c r="E9914" s="13" t="s">
        <v>337</v>
      </c>
      <c r="F9914" s="13" t="s">
        <v>339</v>
      </c>
      <c r="G9914" s="17">
        <v>5.0000000000000001E-3</v>
      </c>
      <c r="H9914" s="13" t="s">
        <v>243</v>
      </c>
      <c r="I9914" s="13" t="s">
        <v>51</v>
      </c>
    </row>
    <row r="9915" spans="1:9" ht="21" customHeight="1">
      <c r="A9915" s="13" t="s">
        <v>113</v>
      </c>
      <c r="B9915" s="13" t="s">
        <v>112</v>
      </c>
      <c r="C9915" s="15">
        <v>45323</v>
      </c>
      <c r="D9915" s="15">
        <v>45351</v>
      </c>
      <c r="E9915" s="13" t="s">
        <v>337</v>
      </c>
      <c r="F9915" s="13" t="s">
        <v>338</v>
      </c>
      <c r="G9915" s="17">
        <v>5.0000000000000001E-3</v>
      </c>
      <c r="H9915" s="13" t="s">
        <v>243</v>
      </c>
      <c r="I9915" s="13" t="s">
        <v>51</v>
      </c>
    </row>
    <row r="9916" spans="1:9" ht="21" customHeight="1">
      <c r="A9916" s="13" t="s">
        <v>113</v>
      </c>
      <c r="B9916" s="13" t="s">
        <v>112</v>
      </c>
      <c r="C9916" s="15">
        <v>45323</v>
      </c>
      <c r="D9916" s="15">
        <v>45351</v>
      </c>
      <c r="E9916" s="13" t="s">
        <v>337</v>
      </c>
      <c r="F9916" s="13" t="s">
        <v>341</v>
      </c>
      <c r="G9916" s="17">
        <v>5.0000000000000001E-3</v>
      </c>
      <c r="H9916" s="13" t="s">
        <v>243</v>
      </c>
      <c r="I9916" s="13" t="s">
        <v>51</v>
      </c>
    </row>
    <row r="9917" spans="1:9" ht="21" customHeight="1">
      <c r="A9917" s="13" t="s">
        <v>113</v>
      </c>
      <c r="B9917" s="13" t="s">
        <v>112</v>
      </c>
      <c r="C9917" s="15">
        <v>45323</v>
      </c>
      <c r="D9917" s="15">
        <v>45351</v>
      </c>
      <c r="E9917" s="13" t="s">
        <v>337</v>
      </c>
      <c r="F9917" s="13" t="s">
        <v>347</v>
      </c>
      <c r="G9917" s="17">
        <v>4.0000000000000001E-3</v>
      </c>
      <c r="H9917" s="13" t="s">
        <v>243</v>
      </c>
      <c r="I9917" s="13" t="s">
        <v>51</v>
      </c>
    </row>
    <row r="9918" spans="1:9" ht="21" customHeight="1">
      <c r="A9918" s="13" t="s">
        <v>113</v>
      </c>
      <c r="B9918" s="13" t="s">
        <v>112</v>
      </c>
      <c r="C9918" s="15">
        <v>45323</v>
      </c>
      <c r="D9918" s="15">
        <v>45351</v>
      </c>
      <c r="E9918" s="13" t="s">
        <v>337</v>
      </c>
      <c r="F9918" s="13" t="s">
        <v>348</v>
      </c>
      <c r="G9918" s="17">
        <v>4.0000000000000001E-3</v>
      </c>
      <c r="H9918" s="13" t="s">
        <v>243</v>
      </c>
      <c r="I9918" s="13" t="s">
        <v>51</v>
      </c>
    </row>
    <row r="9919" spans="1:9" ht="21" customHeight="1">
      <c r="A9919" s="13" t="s">
        <v>113</v>
      </c>
      <c r="B9919" s="13" t="s">
        <v>112</v>
      </c>
      <c r="C9919" s="15">
        <v>45323</v>
      </c>
      <c r="D9919" s="15">
        <v>45351</v>
      </c>
      <c r="E9919" s="13" t="s">
        <v>337</v>
      </c>
      <c r="F9919" s="13" t="s">
        <v>356</v>
      </c>
      <c r="G9919" s="17">
        <v>3.0000000000000001E-3</v>
      </c>
      <c r="H9919" s="13" t="s">
        <v>243</v>
      </c>
      <c r="I9919" s="13" t="s">
        <v>51</v>
      </c>
    </row>
    <row r="9920" spans="1:9" ht="21" customHeight="1">
      <c r="A9920" s="13" t="s">
        <v>113</v>
      </c>
      <c r="B9920" s="13" t="s">
        <v>112</v>
      </c>
      <c r="C9920" s="15">
        <v>45323</v>
      </c>
      <c r="D9920" s="15">
        <v>45351</v>
      </c>
      <c r="E9920" s="13" t="s">
        <v>337</v>
      </c>
      <c r="F9920" s="13" t="s">
        <v>349</v>
      </c>
      <c r="G9920" s="17">
        <v>3.0000000000000001E-3</v>
      </c>
      <c r="H9920" s="13" t="s">
        <v>243</v>
      </c>
      <c r="I9920" s="13" t="s">
        <v>51</v>
      </c>
    </row>
    <row r="9921" spans="1:9" ht="21" customHeight="1">
      <c r="A9921" s="13" t="s">
        <v>113</v>
      </c>
      <c r="B9921" s="13" t="s">
        <v>112</v>
      </c>
      <c r="C9921" s="15">
        <v>45323</v>
      </c>
      <c r="D9921" s="15">
        <v>45351</v>
      </c>
      <c r="E9921" s="13" t="s">
        <v>337</v>
      </c>
      <c r="F9921" s="13" t="s">
        <v>350</v>
      </c>
      <c r="G9921" s="17">
        <v>3.0000000000000001E-3</v>
      </c>
      <c r="H9921" s="13" t="s">
        <v>243</v>
      </c>
      <c r="I9921" s="13" t="s">
        <v>51</v>
      </c>
    </row>
    <row r="9922" spans="1:9" ht="21" customHeight="1">
      <c r="A9922" s="13" t="s">
        <v>113</v>
      </c>
      <c r="B9922" s="13" t="s">
        <v>112</v>
      </c>
      <c r="C9922" s="15">
        <v>45323</v>
      </c>
      <c r="D9922" s="15">
        <v>45351</v>
      </c>
      <c r="E9922" s="13" t="s">
        <v>337</v>
      </c>
      <c r="F9922" s="13" t="s">
        <v>351</v>
      </c>
      <c r="G9922" s="17">
        <v>3.0000000000000001E-3</v>
      </c>
      <c r="H9922" s="13" t="s">
        <v>243</v>
      </c>
      <c r="I9922" s="13" t="s">
        <v>51</v>
      </c>
    </row>
    <row r="9923" spans="1:9" ht="21" customHeight="1">
      <c r="A9923" s="13" t="s">
        <v>113</v>
      </c>
      <c r="B9923" s="13" t="s">
        <v>112</v>
      </c>
      <c r="C9923" s="15">
        <v>45323</v>
      </c>
      <c r="D9923" s="15">
        <v>45351</v>
      </c>
      <c r="E9923" s="13" t="s">
        <v>337</v>
      </c>
      <c r="F9923" s="13" t="s">
        <v>352</v>
      </c>
      <c r="G9923" s="17">
        <v>3.0000000000000001E-3</v>
      </c>
      <c r="H9923" s="13" t="s">
        <v>243</v>
      </c>
      <c r="I9923" s="13" t="s">
        <v>51</v>
      </c>
    </row>
    <row r="9924" spans="1:9" ht="21" customHeight="1">
      <c r="A9924" s="13" t="s">
        <v>113</v>
      </c>
      <c r="B9924" s="13" t="s">
        <v>112</v>
      </c>
      <c r="C9924" s="15">
        <v>45323</v>
      </c>
      <c r="D9924" s="15">
        <v>45351</v>
      </c>
      <c r="E9924" s="13" t="s">
        <v>337</v>
      </c>
      <c r="F9924" s="13" t="s">
        <v>343</v>
      </c>
      <c r="G9924" s="17">
        <v>3.0000000000000001E-3</v>
      </c>
      <c r="H9924" s="13" t="s">
        <v>243</v>
      </c>
      <c r="I9924" s="13" t="s">
        <v>51</v>
      </c>
    </row>
    <row r="9925" spans="1:9" ht="21" customHeight="1">
      <c r="A9925" s="13" t="s">
        <v>113</v>
      </c>
      <c r="B9925" s="13" t="s">
        <v>112</v>
      </c>
      <c r="C9925" s="15">
        <v>45323</v>
      </c>
      <c r="D9925" s="15">
        <v>45351</v>
      </c>
      <c r="E9925" s="13" t="s">
        <v>337</v>
      </c>
      <c r="F9925" s="13" t="s">
        <v>353</v>
      </c>
      <c r="G9925" s="17">
        <v>3.0000000000000001E-3</v>
      </c>
      <c r="H9925" s="13" t="s">
        <v>243</v>
      </c>
      <c r="I9925" s="13" t="s">
        <v>51</v>
      </c>
    </row>
    <row r="9926" spans="1:9" ht="21" customHeight="1">
      <c r="A9926" s="13" t="s">
        <v>113</v>
      </c>
      <c r="B9926" s="13" t="s">
        <v>112</v>
      </c>
      <c r="C9926" s="15">
        <v>45323</v>
      </c>
      <c r="D9926" s="15">
        <v>45351</v>
      </c>
      <c r="E9926" s="13" t="s">
        <v>337</v>
      </c>
      <c r="F9926" s="13" t="s">
        <v>354</v>
      </c>
      <c r="G9926" s="17">
        <v>3.0000000000000001E-3</v>
      </c>
      <c r="H9926" s="13" t="s">
        <v>243</v>
      </c>
      <c r="I9926" s="13" t="s">
        <v>51</v>
      </c>
    </row>
    <row r="9927" spans="1:9" ht="21" customHeight="1">
      <c r="A9927" s="13" t="s">
        <v>113</v>
      </c>
      <c r="B9927" s="13" t="s">
        <v>112</v>
      </c>
      <c r="C9927" s="15">
        <v>45323</v>
      </c>
      <c r="D9927" s="15">
        <v>45351</v>
      </c>
      <c r="E9927" s="13" t="s">
        <v>337</v>
      </c>
      <c r="F9927" s="13" t="s">
        <v>344</v>
      </c>
      <c r="G9927" s="17">
        <v>3.0000000000000001E-3</v>
      </c>
      <c r="H9927" s="13" t="s">
        <v>243</v>
      </c>
      <c r="I9927" s="13" t="s">
        <v>51</v>
      </c>
    </row>
    <row r="9928" spans="1:9" ht="21" customHeight="1">
      <c r="A9928" s="13" t="s">
        <v>113</v>
      </c>
      <c r="B9928" s="13" t="s">
        <v>112</v>
      </c>
      <c r="C9928" s="15">
        <v>45323</v>
      </c>
      <c r="D9928" s="15">
        <v>45351</v>
      </c>
      <c r="E9928" s="13" t="s">
        <v>337</v>
      </c>
      <c r="F9928" s="13" t="s">
        <v>345</v>
      </c>
      <c r="G9928" s="17">
        <v>3.0000000000000001E-3</v>
      </c>
      <c r="H9928" s="13" t="s">
        <v>243</v>
      </c>
      <c r="I9928" s="13" t="s">
        <v>51</v>
      </c>
    </row>
    <row r="9929" spans="1:9" ht="21" customHeight="1">
      <c r="A9929" s="13" t="s">
        <v>113</v>
      </c>
      <c r="B9929" s="13" t="s">
        <v>112</v>
      </c>
      <c r="C9929" s="15">
        <v>45323</v>
      </c>
      <c r="D9929" s="15">
        <v>45351</v>
      </c>
      <c r="E9929" s="13" t="s">
        <v>337</v>
      </c>
      <c r="F9929" s="13" t="s">
        <v>346</v>
      </c>
      <c r="G9929" s="17">
        <v>3.0000000000000001E-3</v>
      </c>
      <c r="H9929" s="13" t="s">
        <v>243</v>
      </c>
      <c r="I9929" s="13" t="s">
        <v>51</v>
      </c>
    </row>
    <row r="9930" spans="1:9" ht="21" customHeight="1">
      <c r="A9930" s="13" t="s">
        <v>113</v>
      </c>
      <c r="B9930" s="13" t="s">
        <v>112</v>
      </c>
      <c r="C9930" s="15">
        <v>45323</v>
      </c>
      <c r="D9930" s="15">
        <v>45351</v>
      </c>
      <c r="E9930" s="13" t="s">
        <v>337</v>
      </c>
      <c r="F9930" s="13" t="s">
        <v>355</v>
      </c>
      <c r="G9930" s="17">
        <v>2E-3</v>
      </c>
      <c r="H9930" s="13" t="s">
        <v>243</v>
      </c>
      <c r="I9930" s="13" t="s">
        <v>51</v>
      </c>
    </row>
    <row r="9931" spans="1:9" ht="21" customHeight="1">
      <c r="A9931" s="13" t="s">
        <v>113</v>
      </c>
      <c r="B9931" s="13" t="s">
        <v>112</v>
      </c>
      <c r="C9931" s="15">
        <v>45323</v>
      </c>
      <c r="D9931" s="15">
        <v>45351</v>
      </c>
      <c r="E9931" s="13" t="s">
        <v>337</v>
      </c>
      <c r="F9931" s="13" t="s">
        <v>357</v>
      </c>
      <c r="G9931" s="17">
        <v>2E-3</v>
      </c>
      <c r="H9931" s="13" t="s">
        <v>243</v>
      </c>
      <c r="I9931" s="13" t="s">
        <v>51</v>
      </c>
    </row>
    <row r="9932" spans="1:9" ht="21" customHeight="1">
      <c r="A9932" s="13" t="s">
        <v>113</v>
      </c>
      <c r="B9932" s="13" t="s">
        <v>112</v>
      </c>
      <c r="C9932" s="15">
        <v>45323</v>
      </c>
      <c r="D9932" s="15">
        <v>45351</v>
      </c>
      <c r="E9932" s="13" t="s">
        <v>337</v>
      </c>
      <c r="F9932" s="13" t="s">
        <v>358</v>
      </c>
      <c r="G9932" s="17">
        <v>2E-3</v>
      </c>
      <c r="H9932" s="13" t="s">
        <v>243</v>
      </c>
      <c r="I9932" s="13" t="s">
        <v>51</v>
      </c>
    </row>
    <row r="9933" spans="1:9" ht="21" customHeight="1">
      <c r="A9933" s="13" t="s">
        <v>113</v>
      </c>
      <c r="B9933" s="13" t="s">
        <v>112</v>
      </c>
      <c r="C9933" s="15">
        <v>45323</v>
      </c>
      <c r="D9933" s="15">
        <v>45351</v>
      </c>
      <c r="E9933" s="13" t="s">
        <v>337</v>
      </c>
      <c r="F9933" s="13" t="s">
        <v>359</v>
      </c>
      <c r="G9933" s="17">
        <v>2E-3</v>
      </c>
      <c r="H9933" s="13" t="s">
        <v>243</v>
      </c>
      <c r="I9933" s="13" t="s">
        <v>51</v>
      </c>
    </row>
    <row r="9934" spans="1:9" ht="21" customHeight="1">
      <c r="A9934" s="13" t="s">
        <v>113</v>
      </c>
      <c r="B9934" s="13" t="s">
        <v>112</v>
      </c>
      <c r="C9934" s="15">
        <v>45323</v>
      </c>
      <c r="D9934" s="15">
        <v>45351</v>
      </c>
      <c r="E9934" s="13" t="s">
        <v>337</v>
      </c>
      <c r="F9934" s="13" t="s">
        <v>340</v>
      </c>
      <c r="G9934" s="17">
        <v>2E-3</v>
      </c>
      <c r="H9934" s="13" t="s">
        <v>243</v>
      </c>
      <c r="I9934" s="13" t="s">
        <v>51</v>
      </c>
    </row>
    <row r="9935" spans="1:9" ht="21" customHeight="1">
      <c r="A9935" s="13" t="s">
        <v>113</v>
      </c>
      <c r="B9935" s="13" t="s">
        <v>112</v>
      </c>
      <c r="C9935" s="15">
        <v>45323</v>
      </c>
      <c r="D9935" s="15">
        <v>45351</v>
      </c>
      <c r="E9935" s="13" t="s">
        <v>337</v>
      </c>
      <c r="F9935" s="13" t="s">
        <v>361</v>
      </c>
      <c r="G9935" s="17">
        <v>1E-3</v>
      </c>
      <c r="H9935" s="13" t="s">
        <v>243</v>
      </c>
      <c r="I9935" s="13" t="s">
        <v>51</v>
      </c>
    </row>
    <row r="9936" spans="1:9" ht="21" customHeight="1">
      <c r="A9936" s="13" t="s">
        <v>113</v>
      </c>
      <c r="B9936" s="13" t="s">
        <v>112</v>
      </c>
      <c r="C9936" s="15">
        <v>45323</v>
      </c>
      <c r="D9936" s="15">
        <v>45351</v>
      </c>
      <c r="E9936" s="13" t="s">
        <v>337</v>
      </c>
      <c r="F9936" s="13" t="s">
        <v>362</v>
      </c>
      <c r="G9936" s="17">
        <v>1E-3</v>
      </c>
      <c r="H9936" s="13" t="s">
        <v>243</v>
      </c>
      <c r="I9936" s="13" t="s">
        <v>51</v>
      </c>
    </row>
    <row r="9937" spans="1:9" ht="21" customHeight="1">
      <c r="A9937" s="13" t="s">
        <v>113</v>
      </c>
      <c r="B9937" s="13" t="s">
        <v>112</v>
      </c>
      <c r="C9937" s="15">
        <v>45323</v>
      </c>
      <c r="D9937" s="15">
        <v>45351</v>
      </c>
      <c r="E9937" s="13" t="s">
        <v>337</v>
      </c>
      <c r="F9937" s="13" t="s">
        <v>360</v>
      </c>
      <c r="G9937" s="17">
        <v>1E-3</v>
      </c>
      <c r="H9937" s="13" t="s">
        <v>243</v>
      </c>
      <c r="I9937" s="13" t="s">
        <v>51</v>
      </c>
    </row>
    <row r="9938" spans="1:9" ht="21" customHeight="1">
      <c r="A9938" s="13" t="s">
        <v>113</v>
      </c>
      <c r="B9938" s="13" t="s">
        <v>112</v>
      </c>
      <c r="C9938" s="15">
        <v>45323</v>
      </c>
      <c r="D9938" s="15">
        <v>45351</v>
      </c>
      <c r="E9938" s="13" t="s">
        <v>490</v>
      </c>
      <c r="F9938" s="13" t="s">
        <v>492</v>
      </c>
      <c r="G9938" s="17">
        <v>0.01</v>
      </c>
      <c r="H9938" s="13" t="s">
        <v>243</v>
      </c>
      <c r="I9938" s="13" t="s">
        <v>51</v>
      </c>
    </row>
    <row r="9939" spans="1:9" ht="21" customHeight="1">
      <c r="A9939" s="13" t="s">
        <v>113</v>
      </c>
      <c r="B9939" s="13" t="s">
        <v>112</v>
      </c>
      <c r="C9939" s="15">
        <v>45323</v>
      </c>
      <c r="D9939" s="15">
        <v>45351</v>
      </c>
      <c r="E9939" s="13" t="s">
        <v>490</v>
      </c>
      <c r="F9939" s="13" t="s">
        <v>392</v>
      </c>
      <c r="G9939" s="17">
        <v>8.0000000000000002E-3</v>
      </c>
      <c r="H9939" s="13" t="s">
        <v>243</v>
      </c>
      <c r="I9939" s="13" t="s">
        <v>51</v>
      </c>
    </row>
    <row r="9940" spans="1:9" ht="21" customHeight="1">
      <c r="A9940" s="13" t="s">
        <v>113</v>
      </c>
      <c r="B9940" s="13" t="s">
        <v>112</v>
      </c>
      <c r="C9940" s="15">
        <v>45323</v>
      </c>
      <c r="D9940" s="15">
        <v>45351</v>
      </c>
      <c r="E9940" s="13" t="s">
        <v>490</v>
      </c>
      <c r="F9940" s="13" t="s">
        <v>491</v>
      </c>
      <c r="G9940" s="17">
        <v>8.0000000000000002E-3</v>
      </c>
      <c r="H9940" s="13" t="s">
        <v>243</v>
      </c>
      <c r="I9940" s="13" t="s">
        <v>51</v>
      </c>
    </row>
    <row r="9941" spans="1:9" ht="21" customHeight="1">
      <c r="A9941" s="13" t="s">
        <v>113</v>
      </c>
      <c r="B9941" s="13" t="s">
        <v>112</v>
      </c>
      <c r="C9941" s="15">
        <v>45323</v>
      </c>
      <c r="D9941" s="15">
        <v>45351</v>
      </c>
      <c r="E9941" s="13" t="s">
        <v>490</v>
      </c>
      <c r="F9941" s="13" t="s">
        <v>493</v>
      </c>
      <c r="G9941" s="17">
        <v>6.0000000000000001E-3</v>
      </c>
      <c r="H9941" s="13" t="s">
        <v>243</v>
      </c>
      <c r="I9941" s="13" t="s">
        <v>51</v>
      </c>
    </row>
    <row r="9942" spans="1:9" ht="21" customHeight="1">
      <c r="A9942" s="13" t="s">
        <v>113</v>
      </c>
      <c r="B9942" s="13" t="s">
        <v>112</v>
      </c>
      <c r="C9942" s="15">
        <v>45323</v>
      </c>
      <c r="D9942" s="15">
        <v>45351</v>
      </c>
      <c r="E9942" s="13" t="s">
        <v>490</v>
      </c>
      <c r="F9942" s="13" t="s">
        <v>366</v>
      </c>
      <c r="G9942" s="17">
        <v>5.0000000000000001E-3</v>
      </c>
      <c r="H9942" s="13" t="s">
        <v>243</v>
      </c>
      <c r="I9942" s="13" t="s">
        <v>51</v>
      </c>
    </row>
    <row r="9943" spans="1:9" ht="21" customHeight="1">
      <c r="A9943" s="13" t="s">
        <v>113</v>
      </c>
      <c r="B9943" s="13" t="s">
        <v>112</v>
      </c>
      <c r="C9943" s="15">
        <v>45323</v>
      </c>
      <c r="D9943" s="15">
        <v>45351</v>
      </c>
      <c r="E9943" s="13" t="s">
        <v>490</v>
      </c>
      <c r="F9943" s="13" t="s">
        <v>362</v>
      </c>
      <c r="G9943" s="17">
        <v>2E-3</v>
      </c>
      <c r="H9943" s="13" t="s">
        <v>243</v>
      </c>
      <c r="I9943" s="13" t="s">
        <v>51</v>
      </c>
    </row>
    <row r="9944" spans="1:9" ht="21" customHeight="1">
      <c r="A9944" s="13" t="s">
        <v>113</v>
      </c>
      <c r="B9944" s="13" t="s">
        <v>112</v>
      </c>
      <c r="C9944" s="15">
        <v>45323</v>
      </c>
      <c r="D9944" s="15">
        <v>45351</v>
      </c>
      <c r="E9944" s="13" t="s">
        <v>490</v>
      </c>
      <c r="F9944" s="13" t="s">
        <v>364</v>
      </c>
      <c r="G9944" s="17">
        <v>2E-3</v>
      </c>
      <c r="H9944" s="13" t="s">
        <v>243</v>
      </c>
      <c r="I9944" s="13" t="s">
        <v>51</v>
      </c>
    </row>
    <row r="9945" spans="1:9" ht="21" customHeight="1">
      <c r="A9945" s="13" t="s">
        <v>113</v>
      </c>
      <c r="B9945" s="13" t="s">
        <v>112</v>
      </c>
      <c r="C9945" s="15">
        <v>45323</v>
      </c>
      <c r="D9945" s="15">
        <v>45351</v>
      </c>
      <c r="E9945" s="13" t="s">
        <v>490</v>
      </c>
      <c r="F9945" s="13" t="s">
        <v>395</v>
      </c>
      <c r="G9945" s="17">
        <v>2E-3</v>
      </c>
      <c r="H9945" s="13" t="s">
        <v>243</v>
      </c>
      <c r="I9945" s="13" t="s">
        <v>51</v>
      </c>
    </row>
    <row r="9946" spans="1:9" ht="21" customHeight="1">
      <c r="A9946" s="13" t="s">
        <v>113</v>
      </c>
      <c r="B9946" s="13" t="s">
        <v>112</v>
      </c>
      <c r="C9946" s="15">
        <v>45323</v>
      </c>
      <c r="D9946" s="15">
        <v>45351</v>
      </c>
      <c r="E9946" s="13" t="s">
        <v>490</v>
      </c>
      <c r="F9946" s="13" t="s">
        <v>86</v>
      </c>
      <c r="G9946" s="17">
        <v>0</v>
      </c>
      <c r="H9946" s="13" t="s">
        <v>243</v>
      </c>
      <c r="I9946" s="13" t="s">
        <v>51</v>
      </c>
    </row>
    <row r="9947" spans="1:9" ht="21" customHeight="1">
      <c r="A9947" s="13" t="s">
        <v>113</v>
      </c>
      <c r="B9947" s="13" t="s">
        <v>112</v>
      </c>
      <c r="C9947" s="15">
        <v>45323</v>
      </c>
      <c r="D9947" s="15">
        <v>45351</v>
      </c>
      <c r="E9947" s="13" t="s">
        <v>88</v>
      </c>
      <c r="F9947" s="13" t="s">
        <v>451</v>
      </c>
      <c r="G9947" s="17">
        <v>6.0000000000000001E-3</v>
      </c>
      <c r="H9947" s="13" t="s">
        <v>243</v>
      </c>
      <c r="I9947" s="13" t="s">
        <v>51</v>
      </c>
    </row>
    <row r="9948" spans="1:9" ht="21" customHeight="1">
      <c r="A9948" s="13" t="s">
        <v>113</v>
      </c>
      <c r="B9948" s="13" t="s">
        <v>112</v>
      </c>
      <c r="C9948" s="15">
        <v>45323</v>
      </c>
      <c r="D9948" s="15">
        <v>45351</v>
      </c>
      <c r="E9948" s="13" t="s">
        <v>88</v>
      </c>
      <c r="F9948" s="13" t="s">
        <v>458</v>
      </c>
      <c r="G9948" s="17">
        <v>6.0000000000000001E-3</v>
      </c>
      <c r="H9948" s="13" t="s">
        <v>243</v>
      </c>
      <c r="I9948" s="13" t="s">
        <v>51</v>
      </c>
    </row>
    <row r="9949" spans="1:9" ht="21" customHeight="1">
      <c r="A9949" s="13" t="s">
        <v>113</v>
      </c>
      <c r="B9949" s="13" t="s">
        <v>112</v>
      </c>
      <c r="C9949" s="15">
        <v>45323</v>
      </c>
      <c r="D9949" s="15">
        <v>45351</v>
      </c>
      <c r="E9949" s="13" t="s">
        <v>88</v>
      </c>
      <c r="F9949" s="13" t="s">
        <v>454</v>
      </c>
      <c r="G9949" s="17">
        <v>4.0000000000000001E-3</v>
      </c>
      <c r="H9949" s="13" t="s">
        <v>243</v>
      </c>
      <c r="I9949" s="13" t="s">
        <v>51</v>
      </c>
    </row>
    <row r="9950" spans="1:9" ht="21" customHeight="1">
      <c r="A9950" s="13" t="s">
        <v>113</v>
      </c>
      <c r="B9950" s="13" t="s">
        <v>112</v>
      </c>
      <c r="C9950" s="15">
        <v>45323</v>
      </c>
      <c r="D9950" s="15">
        <v>45351</v>
      </c>
      <c r="E9950" s="13" t="s">
        <v>88</v>
      </c>
      <c r="F9950" s="13" t="s">
        <v>452</v>
      </c>
      <c r="G9950" s="17">
        <v>3.0000000000000001E-3</v>
      </c>
      <c r="H9950" s="13" t="s">
        <v>243</v>
      </c>
      <c r="I9950" s="13" t="s">
        <v>51</v>
      </c>
    </row>
    <row r="9951" spans="1:9" ht="21" customHeight="1">
      <c r="A9951" s="13" t="s">
        <v>113</v>
      </c>
      <c r="B9951" s="13" t="s">
        <v>112</v>
      </c>
      <c r="C9951" s="15">
        <v>45323</v>
      </c>
      <c r="D9951" s="15">
        <v>45351</v>
      </c>
      <c r="E9951" s="13" t="s">
        <v>88</v>
      </c>
      <c r="F9951" s="13" t="s">
        <v>453</v>
      </c>
      <c r="G9951" s="17">
        <v>3.0000000000000001E-3</v>
      </c>
      <c r="H9951" s="13" t="s">
        <v>243</v>
      </c>
      <c r="I9951" s="13" t="s">
        <v>51</v>
      </c>
    </row>
    <row r="9952" spans="1:9" ht="21" customHeight="1">
      <c r="A9952" s="13" t="s">
        <v>113</v>
      </c>
      <c r="B9952" s="13" t="s">
        <v>112</v>
      </c>
      <c r="C9952" s="15">
        <v>45323</v>
      </c>
      <c r="D9952" s="15">
        <v>45351</v>
      </c>
      <c r="E9952" s="13" t="s">
        <v>88</v>
      </c>
      <c r="F9952" s="13" t="s">
        <v>455</v>
      </c>
      <c r="G9952" s="17">
        <v>2E-3</v>
      </c>
      <c r="H9952" s="13" t="s">
        <v>243</v>
      </c>
      <c r="I9952" s="13" t="s">
        <v>51</v>
      </c>
    </row>
    <row r="9953" spans="1:9" ht="21" customHeight="1">
      <c r="A9953" s="13" t="s">
        <v>113</v>
      </c>
      <c r="B9953" s="13" t="s">
        <v>112</v>
      </c>
      <c r="C9953" s="15">
        <v>45323</v>
      </c>
      <c r="D9953" s="15">
        <v>45351</v>
      </c>
      <c r="E9953" s="13" t="s">
        <v>88</v>
      </c>
      <c r="F9953" s="13" t="s">
        <v>469</v>
      </c>
      <c r="G9953" s="17">
        <v>2E-3</v>
      </c>
      <c r="H9953" s="13" t="s">
        <v>243</v>
      </c>
      <c r="I9953" s="13" t="s">
        <v>51</v>
      </c>
    </row>
    <row r="9954" spans="1:9" ht="21" customHeight="1">
      <c r="A9954" s="13" t="s">
        <v>113</v>
      </c>
      <c r="B9954" s="13" t="s">
        <v>112</v>
      </c>
      <c r="C9954" s="15">
        <v>45323</v>
      </c>
      <c r="D9954" s="15">
        <v>45351</v>
      </c>
      <c r="E9954" s="13" t="s">
        <v>88</v>
      </c>
      <c r="F9954" s="13" t="s">
        <v>456</v>
      </c>
      <c r="G9954" s="17">
        <v>1E-3</v>
      </c>
      <c r="H9954" s="13" t="s">
        <v>243</v>
      </c>
      <c r="I9954" s="13" t="s">
        <v>51</v>
      </c>
    </row>
    <row r="9955" spans="1:9" ht="21" customHeight="1">
      <c r="A9955" s="13" t="s">
        <v>113</v>
      </c>
      <c r="B9955" s="13" t="s">
        <v>112</v>
      </c>
      <c r="C9955" s="15">
        <v>45323</v>
      </c>
      <c r="D9955" s="15">
        <v>45351</v>
      </c>
      <c r="E9955" s="13" t="s">
        <v>88</v>
      </c>
      <c r="F9955" s="13" t="s">
        <v>459</v>
      </c>
      <c r="G9955" s="17">
        <v>1E-3</v>
      </c>
      <c r="H9955" s="13" t="s">
        <v>243</v>
      </c>
      <c r="I9955" s="13" t="s">
        <v>51</v>
      </c>
    </row>
    <row r="9956" spans="1:9" ht="21" customHeight="1">
      <c r="A9956" s="13" t="s">
        <v>113</v>
      </c>
      <c r="B9956" s="13" t="s">
        <v>112</v>
      </c>
      <c r="C9956" s="15">
        <v>45323</v>
      </c>
      <c r="D9956" s="15">
        <v>45351</v>
      </c>
      <c r="E9956" s="13" t="s">
        <v>88</v>
      </c>
      <c r="F9956" s="13" t="s">
        <v>460</v>
      </c>
      <c r="G9956" s="17">
        <v>1E-3</v>
      </c>
      <c r="H9956" s="13" t="s">
        <v>243</v>
      </c>
      <c r="I9956" s="13" t="s">
        <v>51</v>
      </c>
    </row>
    <row r="9957" spans="1:9" ht="21" customHeight="1">
      <c r="A9957" s="13" t="s">
        <v>113</v>
      </c>
      <c r="B9957" s="13" t="s">
        <v>112</v>
      </c>
      <c r="C9957" s="15">
        <v>45323</v>
      </c>
      <c r="D9957" s="15">
        <v>45351</v>
      </c>
      <c r="E9957" s="13" t="s">
        <v>88</v>
      </c>
      <c r="F9957" s="13" t="s">
        <v>457</v>
      </c>
      <c r="G9957" s="17">
        <v>1E-3</v>
      </c>
      <c r="H9957" s="13" t="s">
        <v>243</v>
      </c>
      <c r="I9957" s="13" t="s">
        <v>51</v>
      </c>
    </row>
    <row r="9958" spans="1:9" ht="21" customHeight="1">
      <c r="A9958" s="13" t="s">
        <v>113</v>
      </c>
      <c r="B9958" s="13" t="s">
        <v>112</v>
      </c>
      <c r="C9958" s="15">
        <v>45323</v>
      </c>
      <c r="D9958" s="15">
        <v>45351</v>
      </c>
      <c r="E9958" s="13" t="s">
        <v>88</v>
      </c>
      <c r="F9958" s="13" t="s">
        <v>465</v>
      </c>
      <c r="G9958" s="17">
        <v>1E-3</v>
      </c>
      <c r="H9958" s="13" t="s">
        <v>243</v>
      </c>
      <c r="I9958" s="13" t="s">
        <v>51</v>
      </c>
    </row>
    <row r="9959" spans="1:9" ht="21" customHeight="1">
      <c r="A9959" s="13" t="s">
        <v>113</v>
      </c>
      <c r="B9959" s="13" t="s">
        <v>112</v>
      </c>
      <c r="C9959" s="15">
        <v>45323</v>
      </c>
      <c r="D9959" s="15">
        <v>45351</v>
      </c>
      <c r="E9959" s="13" t="s">
        <v>88</v>
      </c>
      <c r="F9959" s="13" t="s">
        <v>467</v>
      </c>
      <c r="G9959" s="17">
        <v>1E-3</v>
      </c>
      <c r="H9959" s="13" t="s">
        <v>243</v>
      </c>
      <c r="I9959" s="13" t="s">
        <v>51</v>
      </c>
    </row>
    <row r="9960" spans="1:9" ht="21" customHeight="1">
      <c r="A9960" s="13" t="s">
        <v>113</v>
      </c>
      <c r="B9960" s="13" t="s">
        <v>112</v>
      </c>
      <c r="C9960" s="15">
        <v>45323</v>
      </c>
      <c r="D9960" s="15">
        <v>45351</v>
      </c>
      <c r="E9960" s="13" t="s">
        <v>88</v>
      </c>
      <c r="F9960" s="13" t="s">
        <v>468</v>
      </c>
      <c r="G9960" s="17">
        <v>1E-3</v>
      </c>
      <c r="H9960" s="13" t="s">
        <v>243</v>
      </c>
      <c r="I9960" s="13" t="s">
        <v>51</v>
      </c>
    </row>
    <row r="9961" spans="1:9" ht="21" customHeight="1">
      <c r="A9961" s="13" t="s">
        <v>113</v>
      </c>
      <c r="B9961" s="13" t="s">
        <v>112</v>
      </c>
      <c r="C9961" s="15">
        <v>45323</v>
      </c>
      <c r="D9961" s="15">
        <v>45351</v>
      </c>
      <c r="E9961" s="13" t="s">
        <v>88</v>
      </c>
      <c r="F9961" s="13" t="s">
        <v>470</v>
      </c>
      <c r="G9961" s="17">
        <v>1E-3</v>
      </c>
      <c r="H9961" s="13" t="s">
        <v>243</v>
      </c>
      <c r="I9961" s="13" t="s">
        <v>51</v>
      </c>
    </row>
    <row r="9962" spans="1:9" ht="21" customHeight="1">
      <c r="A9962" s="13" t="s">
        <v>113</v>
      </c>
      <c r="B9962" s="13" t="s">
        <v>112</v>
      </c>
      <c r="C9962" s="15">
        <v>45323</v>
      </c>
      <c r="D9962" s="15">
        <v>45351</v>
      </c>
      <c r="E9962" s="13" t="s">
        <v>88</v>
      </c>
      <c r="F9962" s="13" t="s">
        <v>472</v>
      </c>
      <c r="G9962" s="17">
        <v>1E-3</v>
      </c>
      <c r="H9962" s="13" t="s">
        <v>243</v>
      </c>
      <c r="I9962" s="13" t="s">
        <v>51</v>
      </c>
    </row>
    <row r="9963" spans="1:9" ht="21" customHeight="1">
      <c r="A9963" s="13" t="s">
        <v>113</v>
      </c>
      <c r="B9963" s="13" t="s">
        <v>112</v>
      </c>
      <c r="C9963" s="15">
        <v>45323</v>
      </c>
      <c r="D9963" s="15">
        <v>45351</v>
      </c>
      <c r="E9963" s="13" t="s">
        <v>88</v>
      </c>
      <c r="F9963" s="13" t="s">
        <v>461</v>
      </c>
      <c r="G9963" s="17">
        <v>0</v>
      </c>
      <c r="H9963" s="13" t="s">
        <v>243</v>
      </c>
      <c r="I9963" s="13" t="s">
        <v>51</v>
      </c>
    </row>
    <row r="9964" spans="1:9" ht="21" customHeight="1">
      <c r="A9964" s="13" t="s">
        <v>113</v>
      </c>
      <c r="B9964" s="13" t="s">
        <v>112</v>
      </c>
      <c r="C9964" s="15">
        <v>45323</v>
      </c>
      <c r="D9964" s="15">
        <v>45351</v>
      </c>
      <c r="E9964" s="13" t="s">
        <v>88</v>
      </c>
      <c r="F9964" s="13" t="s">
        <v>462</v>
      </c>
      <c r="G9964" s="17">
        <v>0</v>
      </c>
      <c r="H9964" s="13" t="s">
        <v>243</v>
      </c>
      <c r="I9964" s="13" t="s">
        <v>51</v>
      </c>
    </row>
    <row r="9965" spans="1:9" ht="21" customHeight="1">
      <c r="A9965" s="13" t="s">
        <v>113</v>
      </c>
      <c r="B9965" s="13" t="s">
        <v>112</v>
      </c>
      <c r="C9965" s="15">
        <v>45323</v>
      </c>
      <c r="D9965" s="15">
        <v>45351</v>
      </c>
      <c r="E9965" s="13" t="s">
        <v>88</v>
      </c>
      <c r="F9965" s="13" t="s">
        <v>463</v>
      </c>
      <c r="G9965" s="17">
        <v>0</v>
      </c>
      <c r="H9965" s="13" t="s">
        <v>243</v>
      </c>
      <c r="I9965" s="13" t="s">
        <v>51</v>
      </c>
    </row>
    <row r="9966" spans="1:9" ht="21" customHeight="1">
      <c r="A9966" s="13" t="s">
        <v>113</v>
      </c>
      <c r="B9966" s="13" t="s">
        <v>112</v>
      </c>
      <c r="C9966" s="15">
        <v>45323</v>
      </c>
      <c r="D9966" s="15">
        <v>45351</v>
      </c>
      <c r="E9966" s="13" t="s">
        <v>88</v>
      </c>
      <c r="F9966" s="13" t="s">
        <v>464</v>
      </c>
      <c r="G9966" s="17">
        <v>0</v>
      </c>
      <c r="H9966" s="13" t="s">
        <v>243</v>
      </c>
      <c r="I9966" s="13" t="s">
        <v>51</v>
      </c>
    </row>
    <row r="9967" spans="1:9" ht="21" customHeight="1">
      <c r="A9967" s="13" t="s">
        <v>113</v>
      </c>
      <c r="B9967" s="13" t="s">
        <v>112</v>
      </c>
      <c r="C9967" s="15">
        <v>45323</v>
      </c>
      <c r="D9967" s="15">
        <v>45351</v>
      </c>
      <c r="E9967" s="13" t="s">
        <v>88</v>
      </c>
      <c r="F9967" s="13" t="s">
        <v>466</v>
      </c>
      <c r="G9967" s="17">
        <v>0</v>
      </c>
      <c r="H9967" s="13" t="s">
        <v>243</v>
      </c>
      <c r="I9967" s="13" t="s">
        <v>51</v>
      </c>
    </row>
    <row r="9968" spans="1:9" ht="21" customHeight="1">
      <c r="A9968" s="13" t="s">
        <v>113</v>
      </c>
      <c r="B9968" s="13" t="s">
        <v>112</v>
      </c>
      <c r="C9968" s="15">
        <v>45323</v>
      </c>
      <c r="D9968" s="15">
        <v>45351</v>
      </c>
      <c r="E9968" s="13" t="s">
        <v>88</v>
      </c>
      <c r="F9968" s="13" t="s">
        <v>471</v>
      </c>
      <c r="G9968" s="17">
        <v>0</v>
      </c>
      <c r="H9968" s="13" t="s">
        <v>243</v>
      </c>
      <c r="I9968" s="13" t="s">
        <v>51</v>
      </c>
    </row>
    <row r="9969" spans="1:9" ht="21" customHeight="1">
      <c r="A9969" s="13" t="s">
        <v>113</v>
      </c>
      <c r="B9969" s="13" t="s">
        <v>112</v>
      </c>
      <c r="C9969" s="15">
        <v>45323</v>
      </c>
      <c r="D9969" s="15">
        <v>45351</v>
      </c>
      <c r="E9969" s="13" t="s">
        <v>88</v>
      </c>
      <c r="F9969" s="13" t="s">
        <v>473</v>
      </c>
      <c r="G9969" s="17">
        <v>0</v>
      </c>
      <c r="H9969" s="13" t="s">
        <v>243</v>
      </c>
      <c r="I9969" s="13" t="s">
        <v>51</v>
      </c>
    </row>
    <row r="9970" spans="1:9" ht="21" customHeight="1">
      <c r="A9970" s="13" t="s">
        <v>113</v>
      </c>
      <c r="B9970" s="13" t="s">
        <v>112</v>
      </c>
      <c r="C9970" s="15">
        <v>45323</v>
      </c>
      <c r="D9970" s="15">
        <v>45351</v>
      </c>
      <c r="E9970" s="13" t="s">
        <v>505</v>
      </c>
      <c r="F9970" s="13" t="s">
        <v>395</v>
      </c>
      <c r="G9970" s="17">
        <v>9.0000000000000011E-3</v>
      </c>
      <c r="H9970" s="13" t="s">
        <v>243</v>
      </c>
      <c r="I9970" s="13" t="s">
        <v>51</v>
      </c>
    </row>
    <row r="9971" spans="1:9" ht="21" customHeight="1">
      <c r="A9971" s="13" t="s">
        <v>113</v>
      </c>
      <c r="B9971" s="13" t="s">
        <v>112</v>
      </c>
      <c r="C9971" s="15">
        <v>45323</v>
      </c>
      <c r="D9971" s="15">
        <v>45351</v>
      </c>
      <c r="E9971" s="13" t="s">
        <v>505</v>
      </c>
      <c r="F9971" s="13" t="s">
        <v>506</v>
      </c>
      <c r="G9971" s="17">
        <v>6.9999999999999993E-3</v>
      </c>
      <c r="H9971" s="13" t="s">
        <v>243</v>
      </c>
      <c r="I9971" s="13" t="s">
        <v>51</v>
      </c>
    </row>
    <row r="9972" spans="1:9" ht="21" customHeight="1">
      <c r="A9972" s="13" t="s">
        <v>113</v>
      </c>
      <c r="B9972" s="13" t="s">
        <v>112</v>
      </c>
      <c r="C9972" s="15">
        <v>45323</v>
      </c>
      <c r="D9972" s="15">
        <v>45351</v>
      </c>
      <c r="E9972" s="13" t="s">
        <v>505</v>
      </c>
      <c r="F9972" s="13" t="s">
        <v>362</v>
      </c>
      <c r="G9972" s="17">
        <v>5.0000000000000001E-3</v>
      </c>
      <c r="H9972" s="13" t="s">
        <v>243</v>
      </c>
      <c r="I9972" s="13" t="s">
        <v>51</v>
      </c>
    </row>
    <row r="9973" spans="1:9" ht="21" customHeight="1">
      <c r="A9973" s="13" t="s">
        <v>113</v>
      </c>
      <c r="B9973" s="13" t="s">
        <v>112</v>
      </c>
      <c r="C9973" s="15">
        <v>45323</v>
      </c>
      <c r="D9973" s="15">
        <v>45351</v>
      </c>
      <c r="E9973" s="13" t="s">
        <v>505</v>
      </c>
      <c r="F9973" s="13" t="s">
        <v>366</v>
      </c>
      <c r="G9973" s="17">
        <v>5.0000000000000001E-3</v>
      </c>
      <c r="H9973" s="13" t="s">
        <v>243</v>
      </c>
      <c r="I9973" s="13" t="s">
        <v>51</v>
      </c>
    </row>
    <row r="9974" spans="1:9" ht="21" customHeight="1">
      <c r="A9974" s="13" t="s">
        <v>113</v>
      </c>
      <c r="B9974" s="13" t="s">
        <v>112</v>
      </c>
      <c r="C9974" s="15">
        <v>45323</v>
      </c>
      <c r="D9974" s="15">
        <v>45351</v>
      </c>
      <c r="E9974" s="13" t="s">
        <v>505</v>
      </c>
      <c r="F9974" s="13" t="s">
        <v>392</v>
      </c>
      <c r="G9974" s="17">
        <v>5.0000000000000001E-3</v>
      </c>
      <c r="H9974" s="13" t="s">
        <v>243</v>
      </c>
      <c r="I9974" s="13" t="s">
        <v>51</v>
      </c>
    </row>
    <row r="9975" spans="1:9" ht="21" customHeight="1">
      <c r="A9975" s="13" t="s">
        <v>113</v>
      </c>
      <c r="B9975" s="13" t="s">
        <v>112</v>
      </c>
      <c r="C9975" s="15">
        <v>45323</v>
      </c>
      <c r="D9975" s="15">
        <v>45351</v>
      </c>
      <c r="E9975" s="13" t="s">
        <v>143</v>
      </c>
      <c r="F9975" s="13" t="s">
        <v>378</v>
      </c>
      <c r="G9975" s="17">
        <v>5.0000000000000001E-3</v>
      </c>
      <c r="H9975" s="13" t="s">
        <v>243</v>
      </c>
      <c r="I9975" s="13" t="s">
        <v>51</v>
      </c>
    </row>
    <row r="9976" spans="1:9" ht="21" customHeight="1">
      <c r="A9976" s="13" t="s">
        <v>113</v>
      </c>
      <c r="B9976" s="13" t="s">
        <v>112</v>
      </c>
      <c r="C9976" s="15">
        <v>45323</v>
      </c>
      <c r="D9976" s="15">
        <v>45351</v>
      </c>
      <c r="E9976" s="13" t="s">
        <v>143</v>
      </c>
      <c r="F9976" s="13" t="s">
        <v>379</v>
      </c>
      <c r="G9976" s="17">
        <v>4.0000000000000001E-3</v>
      </c>
      <c r="H9976" s="13" t="s">
        <v>243</v>
      </c>
      <c r="I9976" s="13" t="s">
        <v>51</v>
      </c>
    </row>
    <row r="9977" spans="1:9" ht="21" customHeight="1">
      <c r="A9977" s="13" t="s">
        <v>113</v>
      </c>
      <c r="B9977" s="13" t="s">
        <v>112</v>
      </c>
      <c r="C9977" s="15">
        <v>45323</v>
      </c>
      <c r="D9977" s="15">
        <v>45351</v>
      </c>
      <c r="E9977" s="13" t="s">
        <v>143</v>
      </c>
      <c r="F9977" s="13" t="s">
        <v>376</v>
      </c>
      <c r="G9977" s="17">
        <v>3.0000000000000001E-3</v>
      </c>
      <c r="H9977" s="13" t="s">
        <v>243</v>
      </c>
      <c r="I9977" s="13" t="s">
        <v>51</v>
      </c>
    </row>
    <row r="9978" spans="1:9" ht="21" customHeight="1">
      <c r="A9978" s="13" t="s">
        <v>113</v>
      </c>
      <c r="B9978" s="13" t="s">
        <v>112</v>
      </c>
      <c r="C9978" s="15">
        <v>45323</v>
      </c>
      <c r="D9978" s="15">
        <v>45351</v>
      </c>
      <c r="E9978" s="13" t="s">
        <v>143</v>
      </c>
      <c r="F9978" s="13" t="s">
        <v>377</v>
      </c>
      <c r="G9978" s="17">
        <v>3.0000000000000001E-3</v>
      </c>
      <c r="H9978" s="13" t="s">
        <v>243</v>
      </c>
      <c r="I9978" s="13" t="s">
        <v>51</v>
      </c>
    </row>
    <row r="9979" spans="1:9" ht="21" customHeight="1">
      <c r="A9979" s="13" t="s">
        <v>113</v>
      </c>
      <c r="B9979" s="13" t="s">
        <v>112</v>
      </c>
      <c r="C9979" s="15">
        <v>45323</v>
      </c>
      <c r="D9979" s="15">
        <v>45351</v>
      </c>
      <c r="E9979" s="13" t="s">
        <v>143</v>
      </c>
      <c r="F9979" s="13" t="s">
        <v>382</v>
      </c>
      <c r="G9979" s="17">
        <v>2E-3</v>
      </c>
      <c r="H9979" s="13" t="s">
        <v>243</v>
      </c>
      <c r="I9979" s="13" t="s">
        <v>51</v>
      </c>
    </row>
    <row r="9980" spans="1:9" ht="21" customHeight="1">
      <c r="A9980" s="13" t="s">
        <v>113</v>
      </c>
      <c r="B9980" s="13" t="s">
        <v>112</v>
      </c>
      <c r="C9980" s="15">
        <v>45323</v>
      </c>
      <c r="D9980" s="15">
        <v>45351</v>
      </c>
      <c r="E9980" s="13" t="s">
        <v>143</v>
      </c>
      <c r="F9980" s="13" t="s">
        <v>381</v>
      </c>
      <c r="G9980" s="17">
        <v>1E-3</v>
      </c>
      <c r="H9980" s="13" t="s">
        <v>243</v>
      </c>
      <c r="I9980" s="13" t="s">
        <v>51</v>
      </c>
    </row>
    <row r="9981" spans="1:9" ht="21" customHeight="1">
      <c r="A9981" s="13" t="s">
        <v>113</v>
      </c>
      <c r="B9981" s="13" t="s">
        <v>112</v>
      </c>
      <c r="C9981" s="15">
        <v>45323</v>
      </c>
      <c r="D9981" s="15">
        <v>45351</v>
      </c>
      <c r="E9981" s="13" t="s">
        <v>143</v>
      </c>
      <c r="F9981" s="13" t="s">
        <v>383</v>
      </c>
      <c r="G9981" s="17">
        <v>1E-3</v>
      </c>
      <c r="H9981" s="13" t="s">
        <v>243</v>
      </c>
      <c r="I9981" s="13" t="s">
        <v>51</v>
      </c>
    </row>
    <row r="9982" spans="1:9" ht="21" customHeight="1">
      <c r="A9982" s="13" t="s">
        <v>113</v>
      </c>
      <c r="B9982" s="13" t="s">
        <v>112</v>
      </c>
      <c r="C9982" s="15">
        <v>45323</v>
      </c>
      <c r="D9982" s="15">
        <v>45351</v>
      </c>
      <c r="E9982" s="13" t="s">
        <v>143</v>
      </c>
      <c r="F9982" s="13" t="s">
        <v>380</v>
      </c>
      <c r="G9982" s="17">
        <v>1E-3</v>
      </c>
      <c r="H9982" s="13" t="s">
        <v>243</v>
      </c>
      <c r="I9982" s="13" t="s">
        <v>51</v>
      </c>
    </row>
    <row r="9983" spans="1:9" ht="21" customHeight="1">
      <c r="A9983" s="13" t="s">
        <v>113</v>
      </c>
      <c r="B9983" s="13" t="s">
        <v>112</v>
      </c>
      <c r="C9983" s="15">
        <v>45323</v>
      </c>
      <c r="D9983" s="15">
        <v>45351</v>
      </c>
      <c r="E9983" s="13" t="s">
        <v>143</v>
      </c>
      <c r="F9983" s="13" t="s">
        <v>132</v>
      </c>
      <c r="G9983" s="17">
        <v>1E-3</v>
      </c>
      <c r="H9983" s="13" t="s">
        <v>243</v>
      </c>
      <c r="I9983" s="13" t="s">
        <v>51</v>
      </c>
    </row>
    <row r="9984" spans="1:9" ht="21" customHeight="1">
      <c r="A9984" s="13" t="s">
        <v>113</v>
      </c>
      <c r="B9984" s="13" t="s">
        <v>112</v>
      </c>
      <c r="C9984" s="15">
        <v>45323</v>
      </c>
      <c r="D9984" s="15">
        <v>45351</v>
      </c>
      <c r="E9984" s="13" t="s">
        <v>143</v>
      </c>
      <c r="F9984" s="13" t="s">
        <v>384</v>
      </c>
      <c r="G9984" s="17">
        <v>1E-3</v>
      </c>
      <c r="H9984" s="13" t="s">
        <v>243</v>
      </c>
      <c r="I9984" s="13" t="s">
        <v>51</v>
      </c>
    </row>
    <row r="9985" spans="1:9" ht="21" customHeight="1">
      <c r="A9985" s="13" t="s">
        <v>113</v>
      </c>
      <c r="B9985" s="13" t="s">
        <v>112</v>
      </c>
      <c r="C9985" s="15">
        <v>45323</v>
      </c>
      <c r="D9985" s="15">
        <v>45351</v>
      </c>
      <c r="E9985" s="13" t="s">
        <v>143</v>
      </c>
      <c r="F9985" s="13" t="s">
        <v>385</v>
      </c>
      <c r="G9985" s="17">
        <v>1E-3</v>
      </c>
      <c r="H9985" s="13" t="s">
        <v>243</v>
      </c>
      <c r="I9985" s="13" t="s">
        <v>51</v>
      </c>
    </row>
    <row r="9986" spans="1:9" ht="21" customHeight="1">
      <c r="A9986" s="13" t="s">
        <v>113</v>
      </c>
      <c r="B9986" s="13" t="s">
        <v>112</v>
      </c>
      <c r="C9986" s="15">
        <v>45323</v>
      </c>
      <c r="D9986" s="15">
        <v>45351</v>
      </c>
      <c r="E9986" s="13" t="s">
        <v>143</v>
      </c>
      <c r="F9986" s="13" t="s">
        <v>386</v>
      </c>
      <c r="G9986" s="17">
        <v>0</v>
      </c>
      <c r="H9986" s="13" t="s">
        <v>243</v>
      </c>
      <c r="I9986" s="13" t="s">
        <v>51</v>
      </c>
    </row>
    <row r="9987" spans="1:9" ht="21" customHeight="1">
      <c r="A9987" s="13" t="s">
        <v>113</v>
      </c>
      <c r="B9987" s="13" t="s">
        <v>112</v>
      </c>
      <c r="C9987" s="15">
        <v>45323</v>
      </c>
      <c r="D9987" s="15">
        <v>45351</v>
      </c>
      <c r="E9987" s="13" t="s">
        <v>143</v>
      </c>
      <c r="F9987" s="13" t="s">
        <v>387</v>
      </c>
      <c r="G9987" s="17">
        <v>0</v>
      </c>
      <c r="H9987" s="13" t="s">
        <v>243</v>
      </c>
      <c r="I9987" s="13" t="s">
        <v>51</v>
      </c>
    </row>
    <row r="9988" spans="1:9" ht="21" customHeight="1">
      <c r="A9988" s="13" t="s">
        <v>113</v>
      </c>
      <c r="B9988" s="13" t="s">
        <v>112</v>
      </c>
      <c r="C9988" s="15">
        <v>45323</v>
      </c>
      <c r="D9988" s="15">
        <v>45351</v>
      </c>
      <c r="E9988" s="13" t="s">
        <v>143</v>
      </c>
      <c r="F9988" s="13" t="s">
        <v>388</v>
      </c>
      <c r="G9988" s="17">
        <v>0</v>
      </c>
      <c r="H9988" s="13" t="s">
        <v>243</v>
      </c>
      <c r="I9988" s="13" t="s">
        <v>51</v>
      </c>
    </row>
    <row r="9989" spans="1:9" ht="21" customHeight="1">
      <c r="A9989" s="13" t="s">
        <v>113</v>
      </c>
      <c r="B9989" s="13" t="s">
        <v>112</v>
      </c>
      <c r="C9989" s="15">
        <v>45323</v>
      </c>
      <c r="D9989" s="15">
        <v>45351</v>
      </c>
      <c r="E9989" s="13" t="s">
        <v>143</v>
      </c>
      <c r="F9989" s="13" t="s">
        <v>389</v>
      </c>
      <c r="G9989" s="17">
        <v>0</v>
      </c>
      <c r="H9989" s="13" t="s">
        <v>243</v>
      </c>
      <c r="I9989" s="13" t="s">
        <v>51</v>
      </c>
    </row>
    <row r="9990" spans="1:9" ht="21" customHeight="1">
      <c r="A9990" s="13" t="s">
        <v>113</v>
      </c>
      <c r="B9990" s="13" t="s">
        <v>112</v>
      </c>
      <c r="C9990" s="15">
        <v>45323</v>
      </c>
      <c r="D9990" s="15">
        <v>45351</v>
      </c>
      <c r="E9990" s="13" t="s">
        <v>363</v>
      </c>
      <c r="F9990" s="13" t="s">
        <v>365</v>
      </c>
      <c r="G9990" s="17">
        <v>6.9999999999999993E-3</v>
      </c>
      <c r="H9990" s="13" t="s">
        <v>243</v>
      </c>
      <c r="I9990" s="13" t="s">
        <v>51</v>
      </c>
    </row>
    <row r="9991" spans="1:9" ht="21" customHeight="1">
      <c r="A9991" s="13" t="s">
        <v>113</v>
      </c>
      <c r="B9991" s="13" t="s">
        <v>112</v>
      </c>
      <c r="C9991" s="15">
        <v>45323</v>
      </c>
      <c r="D9991" s="15">
        <v>45351</v>
      </c>
      <c r="E9991" s="13" t="s">
        <v>363</v>
      </c>
      <c r="F9991" s="13" t="s">
        <v>364</v>
      </c>
      <c r="G9991" s="17">
        <v>6.0000000000000001E-3</v>
      </c>
      <c r="H9991" s="13" t="s">
        <v>243</v>
      </c>
      <c r="I9991" s="13" t="s">
        <v>51</v>
      </c>
    </row>
    <row r="9992" spans="1:9" ht="21" customHeight="1">
      <c r="A9992" s="13" t="s">
        <v>113</v>
      </c>
      <c r="B9992" s="13" t="s">
        <v>112</v>
      </c>
      <c r="C9992" s="15">
        <v>45323</v>
      </c>
      <c r="D9992" s="15">
        <v>45351</v>
      </c>
      <c r="E9992" s="13" t="s">
        <v>363</v>
      </c>
      <c r="F9992" s="13" t="s">
        <v>366</v>
      </c>
      <c r="G9992" s="17">
        <v>3.0000000000000001E-3</v>
      </c>
      <c r="H9992" s="13" t="s">
        <v>243</v>
      </c>
      <c r="I9992" s="13" t="s">
        <v>51</v>
      </c>
    </row>
    <row r="9993" spans="1:9" ht="21" customHeight="1">
      <c r="A9993" s="13" t="s">
        <v>113</v>
      </c>
      <c r="B9993" s="13" t="s">
        <v>112</v>
      </c>
      <c r="C9993" s="15">
        <v>45323</v>
      </c>
      <c r="D9993" s="15">
        <v>45351</v>
      </c>
      <c r="E9993" s="13" t="s">
        <v>363</v>
      </c>
      <c r="F9993" s="13" t="s">
        <v>362</v>
      </c>
      <c r="G9993" s="17">
        <v>3.0000000000000001E-3</v>
      </c>
      <c r="H9993" s="13" t="s">
        <v>243</v>
      </c>
      <c r="I9993" s="13" t="s">
        <v>51</v>
      </c>
    </row>
    <row r="9994" spans="1:9" ht="21" customHeight="1">
      <c r="A9994" s="13" t="s">
        <v>113</v>
      </c>
      <c r="B9994" s="13" t="s">
        <v>112</v>
      </c>
      <c r="C9994" s="15">
        <v>45323</v>
      </c>
      <c r="D9994" s="15">
        <v>45351</v>
      </c>
      <c r="E9994" s="13" t="s">
        <v>363</v>
      </c>
      <c r="F9994" s="13" t="s">
        <v>367</v>
      </c>
      <c r="G9994" s="17">
        <v>2E-3</v>
      </c>
      <c r="H9994" s="13" t="s">
        <v>243</v>
      </c>
      <c r="I9994" s="13" t="s">
        <v>51</v>
      </c>
    </row>
    <row r="9995" spans="1:9" ht="21" customHeight="1">
      <c r="A9995" s="13" t="s">
        <v>113</v>
      </c>
      <c r="B9995" s="13" t="s">
        <v>112</v>
      </c>
      <c r="C9995" s="15">
        <v>45323</v>
      </c>
      <c r="D9995" s="15">
        <v>45351</v>
      </c>
      <c r="E9995" s="13" t="s">
        <v>75</v>
      </c>
      <c r="F9995" s="13" t="s">
        <v>282</v>
      </c>
      <c r="G9995" s="17">
        <v>4.0000000000000001E-3</v>
      </c>
      <c r="H9995" s="13" t="s">
        <v>243</v>
      </c>
      <c r="I9995" s="13" t="s">
        <v>51</v>
      </c>
    </row>
    <row r="9996" spans="1:9" ht="21" customHeight="1">
      <c r="A9996" s="13" t="s">
        <v>113</v>
      </c>
      <c r="B9996" s="13" t="s">
        <v>112</v>
      </c>
      <c r="C9996" s="15">
        <v>45323</v>
      </c>
      <c r="D9996" s="15">
        <v>45351</v>
      </c>
      <c r="E9996" s="13" t="s">
        <v>75</v>
      </c>
      <c r="F9996" s="13" t="s">
        <v>279</v>
      </c>
      <c r="G9996" s="17">
        <v>3.0000000000000001E-3</v>
      </c>
      <c r="H9996" s="13" t="s">
        <v>243</v>
      </c>
      <c r="I9996" s="13" t="s">
        <v>51</v>
      </c>
    </row>
    <row r="9997" spans="1:9" ht="21" customHeight="1">
      <c r="A9997" s="13" t="s">
        <v>113</v>
      </c>
      <c r="B9997" s="13" t="s">
        <v>112</v>
      </c>
      <c r="C9997" s="15">
        <v>45323</v>
      </c>
      <c r="D9997" s="15">
        <v>45351</v>
      </c>
      <c r="E9997" s="13" t="s">
        <v>75</v>
      </c>
      <c r="F9997" s="13" t="s">
        <v>283</v>
      </c>
      <c r="G9997" s="17">
        <v>2E-3</v>
      </c>
      <c r="H9997" s="13" t="s">
        <v>243</v>
      </c>
      <c r="I9997" s="13" t="s">
        <v>51</v>
      </c>
    </row>
    <row r="9998" spans="1:9" ht="21" customHeight="1">
      <c r="A9998" s="13" t="s">
        <v>113</v>
      </c>
      <c r="B9998" s="13" t="s">
        <v>112</v>
      </c>
      <c r="C9998" s="15">
        <v>45323</v>
      </c>
      <c r="D9998" s="15">
        <v>45351</v>
      </c>
      <c r="E9998" s="13" t="s">
        <v>75</v>
      </c>
      <c r="F9998" s="13" t="s">
        <v>281</v>
      </c>
      <c r="G9998" s="17">
        <v>2E-3</v>
      </c>
      <c r="H9998" s="13" t="s">
        <v>243</v>
      </c>
      <c r="I9998" s="13" t="s">
        <v>51</v>
      </c>
    </row>
    <row r="9999" spans="1:9" ht="21" customHeight="1">
      <c r="A9999" s="13" t="s">
        <v>113</v>
      </c>
      <c r="B9999" s="13" t="s">
        <v>112</v>
      </c>
      <c r="C9999" s="15">
        <v>45323</v>
      </c>
      <c r="D9999" s="15">
        <v>45351</v>
      </c>
      <c r="E9999" s="13" t="s">
        <v>75</v>
      </c>
      <c r="F9999" s="13" t="s">
        <v>280</v>
      </c>
      <c r="G9999" s="17">
        <v>2E-3</v>
      </c>
      <c r="H9999" s="13" t="s">
        <v>243</v>
      </c>
      <c r="I9999" s="13" t="s">
        <v>51</v>
      </c>
    </row>
    <row r="10000" spans="1:9" ht="21" customHeight="1">
      <c r="A10000" s="13" t="s">
        <v>113</v>
      </c>
      <c r="B10000" s="13" t="s">
        <v>112</v>
      </c>
      <c r="C10000" s="15">
        <v>45323</v>
      </c>
      <c r="D10000" s="15">
        <v>45351</v>
      </c>
      <c r="E10000" s="13" t="s">
        <v>75</v>
      </c>
      <c r="F10000" s="13" t="s">
        <v>284</v>
      </c>
      <c r="G10000" s="17">
        <v>1E-3</v>
      </c>
      <c r="H10000" s="13" t="s">
        <v>243</v>
      </c>
      <c r="I10000" s="13" t="s">
        <v>51</v>
      </c>
    </row>
    <row r="10001" spans="1:9" ht="21" customHeight="1">
      <c r="A10001" s="13" t="s">
        <v>113</v>
      </c>
      <c r="B10001" s="13" t="s">
        <v>112</v>
      </c>
      <c r="C10001" s="15">
        <v>45323</v>
      </c>
      <c r="D10001" s="15">
        <v>45351</v>
      </c>
      <c r="E10001" s="13" t="s">
        <v>75</v>
      </c>
      <c r="F10001" s="13" t="s">
        <v>289</v>
      </c>
      <c r="G10001" s="17">
        <v>1E-3</v>
      </c>
      <c r="H10001" s="13" t="s">
        <v>243</v>
      </c>
      <c r="I10001" s="13" t="s">
        <v>51</v>
      </c>
    </row>
    <row r="10002" spans="1:9" ht="21" customHeight="1">
      <c r="A10002" s="13" t="s">
        <v>113</v>
      </c>
      <c r="B10002" s="13" t="s">
        <v>112</v>
      </c>
      <c r="C10002" s="15">
        <v>45323</v>
      </c>
      <c r="D10002" s="15">
        <v>45351</v>
      </c>
      <c r="E10002" s="13" t="s">
        <v>75</v>
      </c>
      <c r="F10002" s="13" t="s">
        <v>291</v>
      </c>
      <c r="G10002" s="17">
        <v>1E-3</v>
      </c>
      <c r="H10002" s="13" t="s">
        <v>243</v>
      </c>
      <c r="I10002" s="13" t="s">
        <v>51</v>
      </c>
    </row>
    <row r="10003" spans="1:9" ht="21" customHeight="1">
      <c r="A10003" s="13" t="s">
        <v>113</v>
      </c>
      <c r="B10003" s="13" t="s">
        <v>112</v>
      </c>
      <c r="C10003" s="15">
        <v>45323</v>
      </c>
      <c r="D10003" s="15">
        <v>45351</v>
      </c>
      <c r="E10003" s="13" t="s">
        <v>75</v>
      </c>
      <c r="F10003" s="13" t="s">
        <v>292</v>
      </c>
      <c r="G10003" s="17">
        <v>1E-3</v>
      </c>
      <c r="H10003" s="13" t="s">
        <v>243</v>
      </c>
      <c r="I10003" s="13" t="s">
        <v>51</v>
      </c>
    </row>
    <row r="10004" spans="1:9" ht="21" customHeight="1">
      <c r="A10004" s="13" t="s">
        <v>113</v>
      </c>
      <c r="B10004" s="13" t="s">
        <v>112</v>
      </c>
      <c r="C10004" s="15">
        <v>45323</v>
      </c>
      <c r="D10004" s="15">
        <v>45351</v>
      </c>
      <c r="E10004" s="13" t="s">
        <v>75</v>
      </c>
      <c r="F10004" s="13" t="s">
        <v>288</v>
      </c>
      <c r="G10004" s="17">
        <v>1E-3</v>
      </c>
      <c r="H10004" s="13" t="s">
        <v>243</v>
      </c>
      <c r="I10004" s="13" t="s">
        <v>51</v>
      </c>
    </row>
    <row r="10005" spans="1:9" ht="21" customHeight="1">
      <c r="A10005" s="13" t="s">
        <v>113</v>
      </c>
      <c r="B10005" s="13" t="s">
        <v>112</v>
      </c>
      <c r="C10005" s="15">
        <v>45323</v>
      </c>
      <c r="D10005" s="15">
        <v>45351</v>
      </c>
      <c r="E10005" s="13" t="s">
        <v>75</v>
      </c>
      <c r="F10005" s="13" t="s">
        <v>278</v>
      </c>
      <c r="G10005" s="17">
        <v>1E-3</v>
      </c>
      <c r="H10005" s="13" t="s">
        <v>243</v>
      </c>
      <c r="I10005" s="13" t="s">
        <v>51</v>
      </c>
    </row>
    <row r="10006" spans="1:9" ht="21" customHeight="1">
      <c r="A10006" s="13" t="s">
        <v>113</v>
      </c>
      <c r="B10006" s="13" t="s">
        <v>112</v>
      </c>
      <c r="C10006" s="15">
        <v>45323</v>
      </c>
      <c r="D10006" s="15">
        <v>45351</v>
      </c>
      <c r="E10006" s="13" t="s">
        <v>75</v>
      </c>
      <c r="F10006" s="13" t="s">
        <v>286</v>
      </c>
      <c r="G10006" s="17">
        <v>1E-3</v>
      </c>
      <c r="H10006" s="13" t="s">
        <v>243</v>
      </c>
      <c r="I10006" s="13" t="s">
        <v>51</v>
      </c>
    </row>
    <row r="10007" spans="1:9" ht="21" customHeight="1">
      <c r="A10007" s="13" t="s">
        <v>113</v>
      </c>
      <c r="B10007" s="13" t="s">
        <v>112</v>
      </c>
      <c r="C10007" s="15">
        <v>45323</v>
      </c>
      <c r="D10007" s="15">
        <v>45351</v>
      </c>
      <c r="E10007" s="13" t="s">
        <v>75</v>
      </c>
      <c r="F10007" s="13" t="s">
        <v>287</v>
      </c>
      <c r="G10007" s="17">
        <v>0</v>
      </c>
      <c r="H10007" s="13" t="s">
        <v>243</v>
      </c>
      <c r="I10007" s="13" t="s">
        <v>51</v>
      </c>
    </row>
    <row r="10008" spans="1:9" ht="21" customHeight="1">
      <c r="A10008" s="13" t="s">
        <v>113</v>
      </c>
      <c r="B10008" s="13" t="s">
        <v>112</v>
      </c>
      <c r="C10008" s="15">
        <v>45323</v>
      </c>
      <c r="D10008" s="15">
        <v>45351</v>
      </c>
      <c r="E10008" s="13" t="s">
        <v>75</v>
      </c>
      <c r="F10008" s="13" t="s">
        <v>290</v>
      </c>
      <c r="G10008" s="17">
        <v>0</v>
      </c>
      <c r="H10008" s="13" t="s">
        <v>243</v>
      </c>
      <c r="I10008" s="13" t="s">
        <v>51</v>
      </c>
    </row>
    <row r="10009" spans="1:9" ht="21" customHeight="1">
      <c r="A10009" s="13" t="s">
        <v>113</v>
      </c>
      <c r="B10009" s="13" t="s">
        <v>112</v>
      </c>
      <c r="C10009" s="15">
        <v>45323</v>
      </c>
      <c r="D10009" s="15">
        <v>45351</v>
      </c>
      <c r="E10009" s="13" t="s">
        <v>75</v>
      </c>
      <c r="F10009" s="13" t="s">
        <v>285</v>
      </c>
      <c r="G10009" s="17">
        <v>0</v>
      </c>
      <c r="H10009" s="13" t="s">
        <v>243</v>
      </c>
      <c r="I10009" s="13" t="s">
        <v>51</v>
      </c>
    </row>
    <row r="10010" spans="1:9" ht="21" customHeight="1">
      <c r="A10010" s="13" t="s">
        <v>113</v>
      </c>
      <c r="B10010" s="13" t="s">
        <v>112</v>
      </c>
      <c r="C10010" s="15">
        <v>45323</v>
      </c>
      <c r="D10010" s="15">
        <v>45351</v>
      </c>
      <c r="E10010" s="13" t="s">
        <v>75</v>
      </c>
      <c r="F10010" s="13" t="s">
        <v>73</v>
      </c>
      <c r="G10010" s="17">
        <v>0</v>
      </c>
      <c r="H10010" s="13" t="s">
        <v>243</v>
      </c>
      <c r="I10010" s="13" t="s">
        <v>51</v>
      </c>
    </row>
    <row r="10011" spans="1:9" ht="21" customHeight="1">
      <c r="A10011" s="13" t="s">
        <v>113</v>
      </c>
      <c r="B10011" s="13" t="s">
        <v>112</v>
      </c>
      <c r="C10011" s="15">
        <v>45323</v>
      </c>
      <c r="D10011" s="15">
        <v>45351</v>
      </c>
      <c r="E10011" s="13" t="s">
        <v>414</v>
      </c>
      <c r="F10011" s="13" t="s">
        <v>415</v>
      </c>
      <c r="G10011" s="17">
        <v>3.0000000000000001E-3</v>
      </c>
      <c r="H10011" s="13" t="s">
        <v>243</v>
      </c>
      <c r="I10011" s="13" t="s">
        <v>51</v>
      </c>
    </row>
    <row r="10012" spans="1:9" ht="21" customHeight="1">
      <c r="A10012" s="13" t="s">
        <v>113</v>
      </c>
      <c r="B10012" s="13" t="s">
        <v>112</v>
      </c>
      <c r="C10012" s="15">
        <v>45323</v>
      </c>
      <c r="D10012" s="15">
        <v>45351</v>
      </c>
      <c r="E10012" s="13" t="s">
        <v>414</v>
      </c>
      <c r="F10012" s="13" t="s">
        <v>418</v>
      </c>
      <c r="G10012" s="17">
        <v>2E-3</v>
      </c>
      <c r="H10012" s="13" t="s">
        <v>243</v>
      </c>
      <c r="I10012" s="13" t="s">
        <v>51</v>
      </c>
    </row>
    <row r="10013" spans="1:9" ht="21" customHeight="1">
      <c r="A10013" s="13" t="s">
        <v>113</v>
      </c>
      <c r="B10013" s="13" t="s">
        <v>112</v>
      </c>
      <c r="C10013" s="15">
        <v>45323</v>
      </c>
      <c r="D10013" s="15">
        <v>45351</v>
      </c>
      <c r="E10013" s="13" t="s">
        <v>414</v>
      </c>
      <c r="F10013" s="13" t="s">
        <v>416</v>
      </c>
      <c r="G10013" s="17">
        <v>2E-3</v>
      </c>
      <c r="H10013" s="13" t="s">
        <v>243</v>
      </c>
      <c r="I10013" s="13" t="s">
        <v>51</v>
      </c>
    </row>
    <row r="10014" spans="1:9" ht="21" customHeight="1">
      <c r="A10014" s="13" t="s">
        <v>113</v>
      </c>
      <c r="B10014" s="13" t="s">
        <v>112</v>
      </c>
      <c r="C10014" s="15">
        <v>45323</v>
      </c>
      <c r="D10014" s="15">
        <v>45351</v>
      </c>
      <c r="E10014" s="13" t="s">
        <v>414</v>
      </c>
      <c r="F10014" s="13" t="s">
        <v>417</v>
      </c>
      <c r="G10014" s="17">
        <v>2E-3</v>
      </c>
      <c r="H10014" s="13" t="s">
        <v>243</v>
      </c>
      <c r="I10014" s="13" t="s">
        <v>51</v>
      </c>
    </row>
    <row r="10015" spans="1:9" ht="21" customHeight="1">
      <c r="A10015" s="13" t="s">
        <v>113</v>
      </c>
      <c r="B10015" s="13" t="s">
        <v>112</v>
      </c>
      <c r="C10015" s="15">
        <v>45323</v>
      </c>
      <c r="D10015" s="15">
        <v>45351</v>
      </c>
      <c r="E10015" s="13" t="s">
        <v>414</v>
      </c>
      <c r="F10015" s="13" t="s">
        <v>419</v>
      </c>
      <c r="G10015" s="17">
        <v>2E-3</v>
      </c>
      <c r="H10015" s="13" t="s">
        <v>243</v>
      </c>
      <c r="I10015" s="13" t="s">
        <v>51</v>
      </c>
    </row>
    <row r="10016" spans="1:9" ht="21" customHeight="1">
      <c r="A10016" s="13" t="s">
        <v>113</v>
      </c>
      <c r="B10016" s="13" t="s">
        <v>112</v>
      </c>
      <c r="C10016" s="15">
        <v>45323</v>
      </c>
      <c r="D10016" s="15">
        <v>45351</v>
      </c>
      <c r="E10016" s="13" t="s">
        <v>414</v>
      </c>
      <c r="F10016" s="13" t="s">
        <v>421</v>
      </c>
      <c r="G10016" s="17">
        <v>1E-3</v>
      </c>
      <c r="H10016" s="13" t="s">
        <v>243</v>
      </c>
      <c r="I10016" s="13" t="s">
        <v>51</v>
      </c>
    </row>
    <row r="10017" spans="1:9" ht="21" customHeight="1">
      <c r="A10017" s="13" t="s">
        <v>113</v>
      </c>
      <c r="B10017" s="13" t="s">
        <v>112</v>
      </c>
      <c r="C10017" s="15">
        <v>45323</v>
      </c>
      <c r="D10017" s="15">
        <v>45351</v>
      </c>
      <c r="E10017" s="13" t="s">
        <v>414</v>
      </c>
      <c r="F10017" s="13" t="s">
        <v>423</v>
      </c>
      <c r="G10017" s="17">
        <v>1E-3</v>
      </c>
      <c r="H10017" s="13" t="s">
        <v>243</v>
      </c>
      <c r="I10017" s="13" t="s">
        <v>51</v>
      </c>
    </row>
    <row r="10018" spans="1:9" ht="21" customHeight="1">
      <c r="A10018" s="13" t="s">
        <v>113</v>
      </c>
      <c r="B10018" s="13" t="s">
        <v>112</v>
      </c>
      <c r="C10018" s="15">
        <v>45323</v>
      </c>
      <c r="D10018" s="15">
        <v>45351</v>
      </c>
      <c r="E10018" s="13" t="s">
        <v>414</v>
      </c>
      <c r="F10018" s="13" t="s">
        <v>424</v>
      </c>
      <c r="G10018" s="17">
        <v>1E-3</v>
      </c>
      <c r="H10018" s="13" t="s">
        <v>243</v>
      </c>
      <c r="I10018" s="13" t="s">
        <v>51</v>
      </c>
    </row>
    <row r="10019" spans="1:9" ht="21" customHeight="1">
      <c r="A10019" s="13" t="s">
        <v>113</v>
      </c>
      <c r="B10019" s="13" t="s">
        <v>112</v>
      </c>
      <c r="C10019" s="15">
        <v>45323</v>
      </c>
      <c r="D10019" s="15">
        <v>45351</v>
      </c>
      <c r="E10019" s="13" t="s">
        <v>414</v>
      </c>
      <c r="F10019" s="13" t="s">
        <v>425</v>
      </c>
      <c r="G10019" s="17">
        <v>1E-3</v>
      </c>
      <c r="H10019" s="13" t="s">
        <v>243</v>
      </c>
      <c r="I10019" s="13" t="s">
        <v>51</v>
      </c>
    </row>
    <row r="10020" spans="1:9" ht="21" customHeight="1">
      <c r="A10020" s="13" t="s">
        <v>113</v>
      </c>
      <c r="B10020" s="13" t="s">
        <v>112</v>
      </c>
      <c r="C10020" s="15">
        <v>45323</v>
      </c>
      <c r="D10020" s="15">
        <v>45351</v>
      </c>
      <c r="E10020" s="13" t="s">
        <v>414</v>
      </c>
      <c r="F10020" s="13" t="s">
        <v>420</v>
      </c>
      <c r="G10020" s="17">
        <v>1E-3</v>
      </c>
      <c r="H10020" s="13" t="s">
        <v>243</v>
      </c>
      <c r="I10020" s="13" t="s">
        <v>51</v>
      </c>
    </row>
    <row r="10021" spans="1:9" ht="21" customHeight="1">
      <c r="A10021" s="13" t="s">
        <v>113</v>
      </c>
      <c r="B10021" s="13" t="s">
        <v>112</v>
      </c>
      <c r="C10021" s="15">
        <v>45323</v>
      </c>
      <c r="D10021" s="15">
        <v>45351</v>
      </c>
      <c r="E10021" s="13" t="s">
        <v>414</v>
      </c>
      <c r="F10021" s="13" t="s">
        <v>422</v>
      </c>
      <c r="G10021" s="17">
        <v>0</v>
      </c>
      <c r="H10021" s="13" t="s">
        <v>243</v>
      </c>
      <c r="I10021" s="13" t="s">
        <v>51</v>
      </c>
    </row>
    <row r="10022" spans="1:9" ht="21" customHeight="1">
      <c r="A10022" s="13" t="s">
        <v>113</v>
      </c>
      <c r="B10022" s="13" t="s">
        <v>112</v>
      </c>
      <c r="C10022" s="15">
        <v>45323</v>
      </c>
      <c r="D10022" s="15">
        <v>45351</v>
      </c>
      <c r="E10022" s="13" t="s">
        <v>414</v>
      </c>
      <c r="F10022" s="13" t="s">
        <v>426</v>
      </c>
      <c r="G10022" s="17">
        <v>0</v>
      </c>
      <c r="H10022" s="13" t="s">
        <v>243</v>
      </c>
      <c r="I10022" s="13" t="s">
        <v>51</v>
      </c>
    </row>
    <row r="10023" spans="1:9" ht="21" customHeight="1">
      <c r="A10023" s="13" t="s">
        <v>113</v>
      </c>
      <c r="B10023" s="13" t="s">
        <v>112</v>
      </c>
      <c r="C10023" s="15">
        <v>45323</v>
      </c>
      <c r="D10023" s="15">
        <v>45351</v>
      </c>
      <c r="E10023" s="13" t="s">
        <v>414</v>
      </c>
      <c r="F10023" s="13" t="s">
        <v>427</v>
      </c>
      <c r="G10023" s="17">
        <v>0</v>
      </c>
      <c r="H10023" s="13" t="s">
        <v>243</v>
      </c>
      <c r="I10023" s="13" t="s">
        <v>51</v>
      </c>
    </row>
    <row r="10024" spans="1:9" ht="21" customHeight="1">
      <c r="A10024" s="13" t="s">
        <v>113</v>
      </c>
      <c r="B10024" s="13" t="s">
        <v>112</v>
      </c>
      <c r="C10024" s="15">
        <v>45323</v>
      </c>
      <c r="D10024" s="15">
        <v>45351</v>
      </c>
      <c r="E10024" s="13" t="s">
        <v>414</v>
      </c>
      <c r="F10024" s="13" t="s">
        <v>428</v>
      </c>
      <c r="G10024" s="17">
        <v>0</v>
      </c>
      <c r="H10024" s="13" t="s">
        <v>243</v>
      </c>
      <c r="I10024" s="13" t="s">
        <v>51</v>
      </c>
    </row>
    <row r="10025" spans="1:9" ht="21" customHeight="1">
      <c r="A10025" s="13" t="s">
        <v>113</v>
      </c>
      <c r="B10025" s="13" t="s">
        <v>112</v>
      </c>
      <c r="C10025" s="15">
        <v>45323</v>
      </c>
      <c r="D10025" s="15">
        <v>45351</v>
      </c>
      <c r="E10025" s="13" t="s">
        <v>368</v>
      </c>
      <c r="F10025" s="13" t="s">
        <v>364</v>
      </c>
      <c r="G10025" s="17">
        <v>3.0000000000000001E-3</v>
      </c>
      <c r="H10025" s="13" t="s">
        <v>243</v>
      </c>
      <c r="I10025" s="13" t="s">
        <v>51</v>
      </c>
    </row>
    <row r="10026" spans="1:9" ht="21" customHeight="1">
      <c r="A10026" s="13" t="s">
        <v>113</v>
      </c>
      <c r="B10026" s="13" t="s">
        <v>112</v>
      </c>
      <c r="C10026" s="15">
        <v>45323</v>
      </c>
      <c r="D10026" s="15">
        <v>45351</v>
      </c>
      <c r="E10026" s="13" t="s">
        <v>368</v>
      </c>
      <c r="F10026" s="13" t="s">
        <v>372</v>
      </c>
      <c r="G10026" s="17">
        <v>2E-3</v>
      </c>
      <c r="H10026" s="13" t="s">
        <v>243</v>
      </c>
      <c r="I10026" s="13" t="s">
        <v>51</v>
      </c>
    </row>
    <row r="10027" spans="1:9" ht="21" customHeight="1">
      <c r="A10027" s="13" t="s">
        <v>113</v>
      </c>
      <c r="B10027" s="13" t="s">
        <v>112</v>
      </c>
      <c r="C10027" s="15">
        <v>45323</v>
      </c>
      <c r="D10027" s="15">
        <v>45351</v>
      </c>
      <c r="E10027" s="13" t="s">
        <v>368</v>
      </c>
      <c r="F10027" s="13" t="s">
        <v>369</v>
      </c>
      <c r="G10027" s="17">
        <v>2E-3</v>
      </c>
      <c r="H10027" s="13" t="s">
        <v>243</v>
      </c>
      <c r="I10027" s="13" t="s">
        <v>51</v>
      </c>
    </row>
    <row r="10028" spans="1:9" ht="21" customHeight="1">
      <c r="A10028" s="13" t="s">
        <v>113</v>
      </c>
      <c r="B10028" s="13" t="s">
        <v>112</v>
      </c>
      <c r="C10028" s="15">
        <v>45323</v>
      </c>
      <c r="D10028" s="15">
        <v>45351</v>
      </c>
      <c r="E10028" s="13" t="s">
        <v>368</v>
      </c>
      <c r="F10028" s="13" t="s">
        <v>370</v>
      </c>
      <c r="G10028" s="17">
        <v>2E-3</v>
      </c>
      <c r="H10028" s="13" t="s">
        <v>243</v>
      </c>
      <c r="I10028" s="13" t="s">
        <v>51</v>
      </c>
    </row>
    <row r="10029" spans="1:9" ht="21" customHeight="1">
      <c r="A10029" s="13" t="s">
        <v>113</v>
      </c>
      <c r="B10029" s="13" t="s">
        <v>112</v>
      </c>
      <c r="C10029" s="15">
        <v>45323</v>
      </c>
      <c r="D10029" s="15">
        <v>45351</v>
      </c>
      <c r="E10029" s="13" t="s">
        <v>368</v>
      </c>
      <c r="F10029" s="13" t="s">
        <v>371</v>
      </c>
      <c r="G10029" s="17">
        <v>2E-3</v>
      </c>
      <c r="H10029" s="13" t="s">
        <v>243</v>
      </c>
      <c r="I10029" s="13" t="s">
        <v>51</v>
      </c>
    </row>
    <row r="10030" spans="1:9" ht="21" customHeight="1">
      <c r="A10030" s="13" t="s">
        <v>113</v>
      </c>
      <c r="B10030" s="13" t="s">
        <v>112</v>
      </c>
      <c r="C10030" s="15">
        <v>45323</v>
      </c>
      <c r="D10030" s="15">
        <v>45351</v>
      </c>
      <c r="E10030" s="13" t="s">
        <v>368</v>
      </c>
      <c r="F10030" s="13" t="s">
        <v>362</v>
      </c>
      <c r="G10030" s="17">
        <v>1E-3</v>
      </c>
      <c r="H10030" s="13" t="s">
        <v>243</v>
      </c>
      <c r="I10030" s="13" t="s">
        <v>51</v>
      </c>
    </row>
    <row r="10031" spans="1:9" ht="21" customHeight="1">
      <c r="A10031" s="13" t="s">
        <v>113</v>
      </c>
      <c r="B10031" s="13" t="s">
        <v>112</v>
      </c>
      <c r="C10031" s="15">
        <v>45323</v>
      </c>
      <c r="D10031" s="15">
        <v>45351</v>
      </c>
      <c r="E10031" s="13" t="s">
        <v>368</v>
      </c>
      <c r="F10031" s="13" t="s">
        <v>373</v>
      </c>
      <c r="G10031" s="17">
        <v>1E-3</v>
      </c>
      <c r="H10031" s="13" t="s">
        <v>243</v>
      </c>
      <c r="I10031" s="13" t="s">
        <v>51</v>
      </c>
    </row>
    <row r="10032" spans="1:9" ht="21" customHeight="1">
      <c r="A10032" s="13" t="s">
        <v>113</v>
      </c>
      <c r="B10032" s="13" t="s">
        <v>112</v>
      </c>
      <c r="C10032" s="15">
        <v>45323</v>
      </c>
      <c r="D10032" s="15">
        <v>45351</v>
      </c>
      <c r="E10032" s="13" t="s">
        <v>368</v>
      </c>
      <c r="F10032" s="13" t="s">
        <v>366</v>
      </c>
      <c r="G10032" s="17">
        <v>0</v>
      </c>
      <c r="H10032" s="13" t="s">
        <v>243</v>
      </c>
      <c r="I10032" s="13" t="s">
        <v>51</v>
      </c>
    </row>
    <row r="10033" spans="1:9" ht="21" customHeight="1">
      <c r="A10033" s="13" t="s">
        <v>113</v>
      </c>
      <c r="B10033" s="13" t="s">
        <v>112</v>
      </c>
      <c r="C10033" s="15">
        <v>45323</v>
      </c>
      <c r="D10033" s="15">
        <v>45351</v>
      </c>
      <c r="E10033" s="13" t="s">
        <v>368</v>
      </c>
      <c r="F10033" s="13" t="s">
        <v>374</v>
      </c>
      <c r="G10033" s="17">
        <v>0</v>
      </c>
      <c r="H10033" s="13" t="s">
        <v>243</v>
      </c>
      <c r="I10033" s="13" t="s">
        <v>51</v>
      </c>
    </row>
    <row r="10034" spans="1:9" ht="21" customHeight="1">
      <c r="A10034" s="13" t="s">
        <v>113</v>
      </c>
      <c r="B10034" s="13" t="s">
        <v>112</v>
      </c>
      <c r="C10034" s="15">
        <v>45323</v>
      </c>
      <c r="D10034" s="15">
        <v>45351</v>
      </c>
      <c r="E10034" s="13" t="s">
        <v>368</v>
      </c>
      <c r="F10034" s="13" t="s">
        <v>375</v>
      </c>
      <c r="G10034" s="17">
        <v>0</v>
      </c>
      <c r="H10034" s="13" t="s">
        <v>243</v>
      </c>
      <c r="I10034" s="13" t="s">
        <v>51</v>
      </c>
    </row>
    <row r="10035" spans="1:9" ht="21" customHeight="1">
      <c r="A10035" s="13" t="s">
        <v>113</v>
      </c>
      <c r="B10035" s="13" t="s">
        <v>112</v>
      </c>
      <c r="C10035" s="15">
        <v>45323</v>
      </c>
      <c r="D10035" s="15">
        <v>45351</v>
      </c>
      <c r="E10035" s="13" t="s">
        <v>507</v>
      </c>
      <c r="F10035" s="13" t="s">
        <v>508</v>
      </c>
      <c r="G10035" s="17">
        <v>8.0000000000000002E-3</v>
      </c>
      <c r="H10035" s="13" t="s">
        <v>243</v>
      </c>
      <c r="I10035" s="13" t="s">
        <v>51</v>
      </c>
    </row>
    <row r="10036" spans="1:9" ht="21" customHeight="1">
      <c r="A10036" s="13" t="s">
        <v>113</v>
      </c>
      <c r="B10036" s="13" t="s">
        <v>112</v>
      </c>
      <c r="C10036" s="15">
        <v>45323</v>
      </c>
      <c r="D10036" s="15">
        <v>45351</v>
      </c>
      <c r="E10036" s="13" t="s">
        <v>507</v>
      </c>
      <c r="F10036" s="13" t="s">
        <v>509</v>
      </c>
      <c r="G10036" s="17">
        <v>4.0000000000000001E-3</v>
      </c>
      <c r="H10036" s="13" t="s">
        <v>243</v>
      </c>
      <c r="I10036" s="13" t="s">
        <v>51</v>
      </c>
    </row>
    <row r="10037" spans="1:9" ht="21" customHeight="1">
      <c r="A10037" s="13" t="s">
        <v>113</v>
      </c>
      <c r="B10037" s="13" t="s">
        <v>112</v>
      </c>
      <c r="C10037" s="15">
        <v>45323</v>
      </c>
      <c r="D10037" s="15">
        <v>45351</v>
      </c>
      <c r="E10037" s="13" t="s">
        <v>53</v>
      </c>
      <c r="F10037" s="13" t="s">
        <v>474</v>
      </c>
      <c r="G10037" s="17">
        <v>2E-3</v>
      </c>
      <c r="H10037" s="13" t="s">
        <v>243</v>
      </c>
      <c r="I10037" s="13" t="s">
        <v>51</v>
      </c>
    </row>
    <row r="10038" spans="1:9" ht="21" customHeight="1">
      <c r="A10038" s="13" t="s">
        <v>113</v>
      </c>
      <c r="B10038" s="13" t="s">
        <v>112</v>
      </c>
      <c r="C10038" s="15">
        <v>45323</v>
      </c>
      <c r="D10038" s="15">
        <v>45351</v>
      </c>
      <c r="E10038" s="13" t="s">
        <v>53</v>
      </c>
      <c r="F10038" s="13" t="s">
        <v>475</v>
      </c>
      <c r="G10038" s="17">
        <v>1E-3</v>
      </c>
      <c r="H10038" s="13" t="s">
        <v>243</v>
      </c>
      <c r="I10038" s="13" t="s">
        <v>51</v>
      </c>
    </row>
    <row r="10039" spans="1:9" ht="21" customHeight="1">
      <c r="A10039" s="13" t="s">
        <v>113</v>
      </c>
      <c r="B10039" s="13" t="s">
        <v>112</v>
      </c>
      <c r="C10039" s="15">
        <v>45323</v>
      </c>
      <c r="D10039" s="15">
        <v>45351</v>
      </c>
      <c r="E10039" s="13" t="s">
        <v>53</v>
      </c>
      <c r="F10039" s="13" t="s">
        <v>476</v>
      </c>
      <c r="G10039" s="17">
        <v>1E-3</v>
      </c>
      <c r="H10039" s="13" t="s">
        <v>243</v>
      </c>
      <c r="I10039" s="13" t="s">
        <v>51</v>
      </c>
    </row>
    <row r="10040" spans="1:9" ht="21" customHeight="1">
      <c r="A10040" s="13" t="s">
        <v>113</v>
      </c>
      <c r="B10040" s="13" t="s">
        <v>112</v>
      </c>
      <c r="C10040" s="15">
        <v>45323</v>
      </c>
      <c r="D10040" s="15">
        <v>45351</v>
      </c>
      <c r="E10040" s="13" t="s">
        <v>53</v>
      </c>
      <c r="F10040" s="13" t="s">
        <v>477</v>
      </c>
      <c r="G10040" s="17">
        <v>1E-3</v>
      </c>
      <c r="H10040" s="13" t="s">
        <v>243</v>
      </c>
      <c r="I10040" s="13" t="s">
        <v>51</v>
      </c>
    </row>
    <row r="10041" spans="1:9" ht="21" customHeight="1">
      <c r="A10041" s="13" t="s">
        <v>113</v>
      </c>
      <c r="B10041" s="13" t="s">
        <v>112</v>
      </c>
      <c r="C10041" s="15">
        <v>45323</v>
      </c>
      <c r="D10041" s="15">
        <v>45351</v>
      </c>
      <c r="E10041" s="13" t="s">
        <v>53</v>
      </c>
      <c r="F10041" s="13" t="s">
        <v>478</v>
      </c>
      <c r="G10041" s="17">
        <v>0</v>
      </c>
      <c r="H10041" s="13" t="s">
        <v>243</v>
      </c>
      <c r="I10041" s="13" t="s">
        <v>51</v>
      </c>
    </row>
    <row r="10042" spans="1:9" ht="21" customHeight="1">
      <c r="A10042" s="13" t="s">
        <v>113</v>
      </c>
      <c r="B10042" s="13" t="s">
        <v>112</v>
      </c>
      <c r="C10042" s="15">
        <v>45323</v>
      </c>
      <c r="D10042" s="15">
        <v>45351</v>
      </c>
      <c r="E10042" s="13" t="s">
        <v>53</v>
      </c>
      <c r="F10042" s="13" t="s">
        <v>479</v>
      </c>
      <c r="G10042" s="17">
        <v>0</v>
      </c>
      <c r="H10042" s="13" t="s">
        <v>243</v>
      </c>
      <c r="I10042" s="13" t="s">
        <v>51</v>
      </c>
    </row>
    <row r="10043" spans="1:9" ht="21" customHeight="1">
      <c r="A10043" s="13" t="s">
        <v>113</v>
      </c>
      <c r="B10043" s="13" t="s">
        <v>112</v>
      </c>
      <c r="C10043" s="15">
        <v>45323</v>
      </c>
      <c r="D10043" s="15">
        <v>45351</v>
      </c>
      <c r="E10043" s="13" t="s">
        <v>53</v>
      </c>
      <c r="F10043" s="13" t="s">
        <v>480</v>
      </c>
      <c r="G10043" s="17">
        <v>0</v>
      </c>
      <c r="H10043" s="13" t="s">
        <v>243</v>
      </c>
      <c r="I10043" s="13" t="s">
        <v>51</v>
      </c>
    </row>
    <row r="10044" spans="1:9" ht="21" customHeight="1">
      <c r="A10044" s="13" t="s">
        <v>113</v>
      </c>
      <c r="B10044" s="13" t="s">
        <v>112</v>
      </c>
      <c r="C10044" s="15">
        <v>45323</v>
      </c>
      <c r="D10044" s="15">
        <v>45351</v>
      </c>
      <c r="E10044" s="13" t="s">
        <v>53</v>
      </c>
      <c r="F10044" s="13" t="s">
        <v>481</v>
      </c>
      <c r="G10044" s="17">
        <v>0</v>
      </c>
      <c r="H10044" s="13" t="s">
        <v>243</v>
      </c>
      <c r="I10044" s="13" t="s">
        <v>51</v>
      </c>
    </row>
    <row r="10045" spans="1:9" ht="21" customHeight="1">
      <c r="A10045" s="13" t="s">
        <v>113</v>
      </c>
      <c r="B10045" s="13" t="s">
        <v>112</v>
      </c>
      <c r="C10045" s="15">
        <v>45323</v>
      </c>
      <c r="D10045" s="15">
        <v>45351</v>
      </c>
      <c r="E10045" s="13" t="s">
        <v>53</v>
      </c>
      <c r="F10045" s="13" t="s">
        <v>482</v>
      </c>
      <c r="G10045" s="17">
        <v>0</v>
      </c>
      <c r="H10045" s="13" t="s">
        <v>243</v>
      </c>
      <c r="I10045" s="13" t="s">
        <v>51</v>
      </c>
    </row>
    <row r="10046" spans="1:9" ht="21" customHeight="1">
      <c r="A10046" s="13" t="s">
        <v>113</v>
      </c>
      <c r="B10046" s="13" t="s">
        <v>112</v>
      </c>
      <c r="C10046" s="15">
        <v>45323</v>
      </c>
      <c r="D10046" s="15">
        <v>45351</v>
      </c>
      <c r="E10046" s="13" t="s">
        <v>53</v>
      </c>
      <c r="F10046" s="13" t="s">
        <v>46</v>
      </c>
      <c r="G10046" s="17">
        <v>0</v>
      </c>
      <c r="H10046" s="13" t="s">
        <v>243</v>
      </c>
      <c r="I10046" s="13" t="s">
        <v>51</v>
      </c>
    </row>
    <row r="10047" spans="1:9" ht="21" customHeight="1">
      <c r="A10047" s="13" t="s">
        <v>113</v>
      </c>
      <c r="B10047" s="13" t="s">
        <v>112</v>
      </c>
      <c r="C10047" s="15">
        <v>45323</v>
      </c>
      <c r="D10047" s="15">
        <v>45351</v>
      </c>
      <c r="E10047" s="13" t="s">
        <v>53</v>
      </c>
      <c r="F10047" s="13" t="s">
        <v>483</v>
      </c>
      <c r="G10047" s="17">
        <v>0</v>
      </c>
      <c r="H10047" s="13" t="s">
        <v>243</v>
      </c>
      <c r="I10047" s="13" t="s">
        <v>51</v>
      </c>
    </row>
    <row r="10048" spans="1:9" ht="21" customHeight="1">
      <c r="A10048" s="13" t="s">
        <v>113</v>
      </c>
      <c r="B10048" s="13" t="s">
        <v>112</v>
      </c>
      <c r="C10048" s="15">
        <v>45323</v>
      </c>
      <c r="D10048" s="15">
        <v>45351</v>
      </c>
      <c r="E10048" s="13" t="s">
        <v>53</v>
      </c>
      <c r="F10048" s="13" t="s">
        <v>484</v>
      </c>
      <c r="G10048" s="17">
        <v>0</v>
      </c>
      <c r="H10048" s="13" t="s">
        <v>243</v>
      </c>
      <c r="I10048" s="13" t="s">
        <v>51</v>
      </c>
    </row>
    <row r="10049" spans="1:9" ht="21" customHeight="1">
      <c r="A10049" s="13" t="s">
        <v>113</v>
      </c>
      <c r="B10049" s="13" t="s">
        <v>112</v>
      </c>
      <c r="C10049" s="15">
        <v>45323</v>
      </c>
      <c r="D10049" s="15">
        <v>45351</v>
      </c>
      <c r="E10049" s="13" t="s">
        <v>53</v>
      </c>
      <c r="F10049" s="13" t="s">
        <v>485</v>
      </c>
      <c r="G10049" s="17">
        <v>0</v>
      </c>
      <c r="H10049" s="13" t="s">
        <v>243</v>
      </c>
      <c r="I10049" s="13" t="s">
        <v>51</v>
      </c>
    </row>
    <row r="10050" spans="1:9" ht="21" customHeight="1">
      <c r="A10050" s="13" t="s">
        <v>113</v>
      </c>
      <c r="B10050" s="13" t="s">
        <v>112</v>
      </c>
      <c r="C10050" s="15">
        <v>45323</v>
      </c>
      <c r="D10050" s="15">
        <v>45351</v>
      </c>
      <c r="E10050" s="13" t="s">
        <v>53</v>
      </c>
      <c r="F10050" s="13" t="s">
        <v>486</v>
      </c>
      <c r="G10050" s="17">
        <v>0</v>
      </c>
      <c r="H10050" s="13" t="s">
        <v>243</v>
      </c>
      <c r="I10050" s="13" t="s">
        <v>51</v>
      </c>
    </row>
    <row r="10051" spans="1:9" ht="21" customHeight="1">
      <c r="A10051" s="13" t="s">
        <v>113</v>
      </c>
      <c r="B10051" s="13" t="s">
        <v>112</v>
      </c>
      <c r="C10051" s="15">
        <v>45323</v>
      </c>
      <c r="D10051" s="15">
        <v>45351</v>
      </c>
      <c r="E10051" s="13" t="s">
        <v>53</v>
      </c>
      <c r="F10051" s="13" t="s">
        <v>487</v>
      </c>
      <c r="G10051" s="17">
        <v>0</v>
      </c>
      <c r="H10051" s="13" t="s">
        <v>243</v>
      </c>
      <c r="I10051" s="13" t="s">
        <v>51</v>
      </c>
    </row>
    <row r="10052" spans="1:9" ht="21" customHeight="1">
      <c r="A10052" s="13" t="s">
        <v>113</v>
      </c>
      <c r="B10052" s="13" t="s">
        <v>112</v>
      </c>
      <c r="C10052" s="15">
        <v>45323</v>
      </c>
      <c r="D10052" s="15">
        <v>45351</v>
      </c>
      <c r="E10052" s="13" t="s">
        <v>53</v>
      </c>
      <c r="F10052" s="13" t="s">
        <v>488</v>
      </c>
      <c r="G10052" s="17">
        <v>0</v>
      </c>
      <c r="H10052" s="13" t="s">
        <v>243</v>
      </c>
      <c r="I10052" s="13" t="s">
        <v>51</v>
      </c>
    </row>
    <row r="10053" spans="1:9" ht="21" customHeight="1">
      <c r="A10053" s="13" t="s">
        <v>113</v>
      </c>
      <c r="B10053" s="13" t="s">
        <v>112</v>
      </c>
      <c r="C10053" s="15">
        <v>45323</v>
      </c>
      <c r="D10053" s="15">
        <v>45351</v>
      </c>
      <c r="E10053" s="13" t="s">
        <v>53</v>
      </c>
      <c r="F10053" s="13" t="s">
        <v>445</v>
      </c>
      <c r="G10053" s="17">
        <v>0</v>
      </c>
      <c r="H10053" s="13" t="s">
        <v>243</v>
      </c>
      <c r="I10053" s="13" t="s">
        <v>51</v>
      </c>
    </row>
    <row r="10054" spans="1:9" ht="21" customHeight="1">
      <c r="A10054" s="13" t="s">
        <v>113</v>
      </c>
      <c r="B10054" s="13" t="s">
        <v>112</v>
      </c>
      <c r="C10054" s="15">
        <v>45323</v>
      </c>
      <c r="D10054" s="15">
        <v>45351</v>
      </c>
      <c r="E10054" s="13" t="s">
        <v>53</v>
      </c>
      <c r="F10054" s="13" t="s">
        <v>489</v>
      </c>
      <c r="G10054" s="17">
        <v>0</v>
      </c>
      <c r="H10054" s="13" t="s">
        <v>243</v>
      </c>
      <c r="I10054" s="13" t="s">
        <v>51</v>
      </c>
    </row>
    <row r="10055" spans="1:9" ht="21" customHeight="1">
      <c r="A10055" s="13" t="s">
        <v>113</v>
      </c>
      <c r="B10055" s="13" t="s">
        <v>112</v>
      </c>
      <c r="C10055" s="15">
        <v>45323</v>
      </c>
      <c r="D10055" s="15">
        <v>45351</v>
      </c>
      <c r="E10055" s="13" t="s">
        <v>429</v>
      </c>
      <c r="F10055" s="13" t="s">
        <v>429</v>
      </c>
      <c r="G10055" s="17">
        <v>5.0000000000000001E-3</v>
      </c>
      <c r="H10055" s="13" t="s">
        <v>243</v>
      </c>
      <c r="I10055" s="13" t="s">
        <v>51</v>
      </c>
    </row>
    <row r="10056" spans="1:9" ht="21" customHeight="1">
      <c r="A10056" s="13" t="s">
        <v>113</v>
      </c>
      <c r="B10056" s="13" t="s">
        <v>112</v>
      </c>
      <c r="C10056" s="15">
        <v>45352</v>
      </c>
      <c r="D10056" s="15">
        <v>45382</v>
      </c>
      <c r="E10056" s="13" t="s">
        <v>115</v>
      </c>
      <c r="F10056" s="13" t="s">
        <v>433</v>
      </c>
      <c r="G10056" s="17">
        <v>8.4000000000000005E-2</v>
      </c>
      <c r="H10056" s="13" t="s">
        <v>244</v>
      </c>
      <c r="I10056" s="13" t="s">
        <v>51</v>
      </c>
    </row>
    <row r="10057" spans="1:9" ht="21" customHeight="1">
      <c r="A10057" s="13" t="s">
        <v>113</v>
      </c>
      <c r="B10057" s="13" t="s">
        <v>112</v>
      </c>
      <c r="C10057" s="15">
        <v>45352</v>
      </c>
      <c r="D10057" s="15">
        <v>45382</v>
      </c>
      <c r="E10057" s="13" t="s">
        <v>115</v>
      </c>
      <c r="F10057" s="13" t="s">
        <v>440</v>
      </c>
      <c r="G10057" s="17">
        <v>7.2999999999999995E-2</v>
      </c>
      <c r="H10057" s="13" t="s">
        <v>244</v>
      </c>
      <c r="I10057" s="13" t="s">
        <v>51</v>
      </c>
    </row>
    <row r="10058" spans="1:9" ht="21" customHeight="1">
      <c r="A10058" s="13" t="s">
        <v>113</v>
      </c>
      <c r="B10058" s="13" t="s">
        <v>112</v>
      </c>
      <c r="C10058" s="15">
        <v>45352</v>
      </c>
      <c r="D10058" s="15">
        <v>45382</v>
      </c>
      <c r="E10058" s="13" t="s">
        <v>115</v>
      </c>
      <c r="F10058" s="13" t="s">
        <v>434</v>
      </c>
      <c r="G10058" s="17">
        <v>2.5000000000000001E-2</v>
      </c>
      <c r="H10058" s="13" t="s">
        <v>244</v>
      </c>
      <c r="I10058" s="13" t="s">
        <v>51</v>
      </c>
    </row>
    <row r="10059" spans="1:9" ht="21" customHeight="1">
      <c r="A10059" s="13" t="s">
        <v>113</v>
      </c>
      <c r="B10059" s="13" t="s">
        <v>112</v>
      </c>
      <c r="C10059" s="15">
        <v>45352</v>
      </c>
      <c r="D10059" s="15">
        <v>45382</v>
      </c>
      <c r="E10059" s="13" t="s">
        <v>115</v>
      </c>
      <c r="F10059" s="13" t="s">
        <v>446</v>
      </c>
      <c r="G10059" s="17">
        <v>2.2000000000000002E-2</v>
      </c>
      <c r="H10059" s="13" t="s">
        <v>244</v>
      </c>
      <c r="I10059" s="13" t="s">
        <v>51</v>
      </c>
    </row>
    <row r="10060" spans="1:9" ht="21" customHeight="1">
      <c r="A10060" s="13" t="s">
        <v>113</v>
      </c>
      <c r="B10060" s="13" t="s">
        <v>112</v>
      </c>
      <c r="C10060" s="15">
        <v>45352</v>
      </c>
      <c r="D10060" s="15">
        <v>45382</v>
      </c>
      <c r="E10060" s="13" t="s">
        <v>115</v>
      </c>
      <c r="F10060" s="13" t="s">
        <v>439</v>
      </c>
      <c r="G10060" s="17">
        <v>1.6E-2</v>
      </c>
      <c r="H10060" s="13" t="s">
        <v>244</v>
      </c>
      <c r="I10060" s="13" t="s">
        <v>51</v>
      </c>
    </row>
    <row r="10061" spans="1:9" ht="21" customHeight="1">
      <c r="A10061" s="13" t="s">
        <v>113</v>
      </c>
      <c r="B10061" s="13" t="s">
        <v>112</v>
      </c>
      <c r="C10061" s="15">
        <v>45352</v>
      </c>
      <c r="D10061" s="15">
        <v>45382</v>
      </c>
      <c r="E10061" s="13" t="s">
        <v>115</v>
      </c>
      <c r="F10061" s="13" t="s">
        <v>435</v>
      </c>
      <c r="G10061" s="17">
        <v>1.6E-2</v>
      </c>
      <c r="H10061" s="13" t="s">
        <v>244</v>
      </c>
      <c r="I10061" s="13" t="s">
        <v>51</v>
      </c>
    </row>
    <row r="10062" spans="1:9" ht="21" customHeight="1">
      <c r="A10062" s="13" t="s">
        <v>113</v>
      </c>
      <c r="B10062" s="13" t="s">
        <v>112</v>
      </c>
      <c r="C10062" s="15">
        <v>45352</v>
      </c>
      <c r="D10062" s="15">
        <v>45382</v>
      </c>
      <c r="E10062" s="13" t="s">
        <v>115</v>
      </c>
      <c r="F10062" s="13" t="s">
        <v>430</v>
      </c>
      <c r="G10062" s="17">
        <v>1.3999999999999999E-2</v>
      </c>
      <c r="H10062" s="13" t="s">
        <v>244</v>
      </c>
      <c r="I10062" s="13" t="s">
        <v>51</v>
      </c>
    </row>
    <row r="10063" spans="1:9" ht="21" customHeight="1">
      <c r="A10063" s="13" t="s">
        <v>113</v>
      </c>
      <c r="B10063" s="13" t="s">
        <v>112</v>
      </c>
      <c r="C10063" s="15">
        <v>45352</v>
      </c>
      <c r="D10063" s="15">
        <v>45382</v>
      </c>
      <c r="E10063" s="13" t="s">
        <v>115</v>
      </c>
      <c r="F10063" s="13" t="s">
        <v>431</v>
      </c>
      <c r="G10063" s="17">
        <v>1.3999999999999999E-2</v>
      </c>
      <c r="H10063" s="13" t="s">
        <v>244</v>
      </c>
      <c r="I10063" s="13" t="s">
        <v>51</v>
      </c>
    </row>
    <row r="10064" spans="1:9" ht="21" customHeight="1">
      <c r="A10064" s="13" t="s">
        <v>113</v>
      </c>
      <c r="B10064" s="13" t="s">
        <v>112</v>
      </c>
      <c r="C10064" s="15">
        <v>45352</v>
      </c>
      <c r="D10064" s="15">
        <v>45382</v>
      </c>
      <c r="E10064" s="13" t="s">
        <v>115</v>
      </c>
      <c r="F10064" s="13" t="s">
        <v>437</v>
      </c>
      <c r="G10064" s="17">
        <v>1.2E-2</v>
      </c>
      <c r="H10064" s="13" t="s">
        <v>244</v>
      </c>
      <c r="I10064" s="13" t="s">
        <v>51</v>
      </c>
    </row>
    <row r="10065" spans="1:9" ht="21" customHeight="1">
      <c r="A10065" s="13" t="s">
        <v>113</v>
      </c>
      <c r="B10065" s="13" t="s">
        <v>112</v>
      </c>
      <c r="C10065" s="15">
        <v>45352</v>
      </c>
      <c r="D10065" s="15">
        <v>45382</v>
      </c>
      <c r="E10065" s="13" t="s">
        <v>115</v>
      </c>
      <c r="F10065" s="13" t="s">
        <v>436</v>
      </c>
      <c r="G10065" s="17">
        <v>1.2E-2</v>
      </c>
      <c r="H10065" s="13" t="s">
        <v>244</v>
      </c>
      <c r="I10065" s="13" t="s">
        <v>51</v>
      </c>
    </row>
    <row r="10066" spans="1:9" ht="21" customHeight="1">
      <c r="A10066" s="13" t="s">
        <v>113</v>
      </c>
      <c r="B10066" s="13" t="s">
        <v>112</v>
      </c>
      <c r="C10066" s="15">
        <v>45352</v>
      </c>
      <c r="D10066" s="15">
        <v>45382</v>
      </c>
      <c r="E10066" s="13" t="s">
        <v>115</v>
      </c>
      <c r="F10066" s="13" t="s">
        <v>438</v>
      </c>
      <c r="G10066" s="17">
        <v>1.1000000000000001E-2</v>
      </c>
      <c r="H10066" s="13" t="s">
        <v>244</v>
      </c>
      <c r="I10066" s="13" t="s">
        <v>51</v>
      </c>
    </row>
    <row r="10067" spans="1:9" ht="21" customHeight="1">
      <c r="A10067" s="13" t="s">
        <v>113</v>
      </c>
      <c r="B10067" s="13" t="s">
        <v>112</v>
      </c>
      <c r="C10067" s="15">
        <v>45352</v>
      </c>
      <c r="D10067" s="15">
        <v>45382</v>
      </c>
      <c r="E10067" s="13" t="s">
        <v>115</v>
      </c>
      <c r="F10067" s="13" t="s">
        <v>432</v>
      </c>
      <c r="G10067" s="17">
        <v>6.9999999999999993E-3</v>
      </c>
      <c r="H10067" s="13" t="s">
        <v>244</v>
      </c>
      <c r="I10067" s="13" t="s">
        <v>51</v>
      </c>
    </row>
    <row r="10068" spans="1:9" ht="21" customHeight="1">
      <c r="A10068" s="13" t="s">
        <v>113</v>
      </c>
      <c r="B10068" s="13" t="s">
        <v>112</v>
      </c>
      <c r="C10068" s="15">
        <v>45352</v>
      </c>
      <c r="D10068" s="15">
        <v>45382</v>
      </c>
      <c r="E10068" s="13" t="s">
        <v>115</v>
      </c>
      <c r="F10068" s="13" t="s">
        <v>445</v>
      </c>
      <c r="G10068" s="17">
        <v>6.9999999999999993E-3</v>
      </c>
      <c r="H10068" s="13" t="s">
        <v>244</v>
      </c>
      <c r="I10068" s="13" t="s">
        <v>51</v>
      </c>
    </row>
    <row r="10069" spans="1:9" ht="21" customHeight="1">
      <c r="A10069" s="13" t="s">
        <v>113</v>
      </c>
      <c r="B10069" s="13" t="s">
        <v>112</v>
      </c>
      <c r="C10069" s="15">
        <v>45352</v>
      </c>
      <c r="D10069" s="15">
        <v>45382</v>
      </c>
      <c r="E10069" s="13" t="s">
        <v>115</v>
      </c>
      <c r="F10069" s="13" t="s">
        <v>443</v>
      </c>
      <c r="G10069" s="17">
        <v>5.0000000000000001E-3</v>
      </c>
      <c r="H10069" s="13" t="s">
        <v>244</v>
      </c>
      <c r="I10069" s="13" t="s">
        <v>51</v>
      </c>
    </row>
    <row r="10070" spans="1:9" ht="21" customHeight="1">
      <c r="A10070" s="13" t="s">
        <v>113</v>
      </c>
      <c r="B10070" s="13" t="s">
        <v>112</v>
      </c>
      <c r="C10070" s="15">
        <v>45352</v>
      </c>
      <c r="D10070" s="15">
        <v>45382</v>
      </c>
      <c r="E10070" s="13" t="s">
        <v>115</v>
      </c>
      <c r="F10070" s="13" t="s">
        <v>447</v>
      </c>
      <c r="G10070" s="17">
        <v>4.0000000000000001E-3</v>
      </c>
      <c r="H10070" s="13" t="s">
        <v>244</v>
      </c>
      <c r="I10070" s="13" t="s">
        <v>51</v>
      </c>
    </row>
    <row r="10071" spans="1:9" ht="21" customHeight="1">
      <c r="A10071" s="13" t="s">
        <v>113</v>
      </c>
      <c r="B10071" s="13" t="s">
        <v>112</v>
      </c>
      <c r="C10071" s="15">
        <v>45352</v>
      </c>
      <c r="D10071" s="15">
        <v>45382</v>
      </c>
      <c r="E10071" s="13" t="s">
        <v>115</v>
      </c>
      <c r="F10071" s="13" t="s">
        <v>441</v>
      </c>
      <c r="G10071" s="17">
        <v>3.0000000000000001E-3</v>
      </c>
      <c r="H10071" s="13" t="s">
        <v>244</v>
      </c>
      <c r="I10071" s="13" t="s">
        <v>51</v>
      </c>
    </row>
    <row r="10072" spans="1:9" ht="21" customHeight="1">
      <c r="A10072" s="13" t="s">
        <v>113</v>
      </c>
      <c r="B10072" s="13" t="s">
        <v>112</v>
      </c>
      <c r="C10072" s="15">
        <v>45352</v>
      </c>
      <c r="D10072" s="15">
        <v>45382</v>
      </c>
      <c r="E10072" s="13" t="s">
        <v>115</v>
      </c>
      <c r="F10072" s="13" t="s">
        <v>442</v>
      </c>
      <c r="G10072" s="17">
        <v>3.0000000000000001E-3</v>
      </c>
      <c r="H10072" s="13" t="s">
        <v>244</v>
      </c>
      <c r="I10072" s="13" t="s">
        <v>51</v>
      </c>
    </row>
    <row r="10073" spans="1:9" ht="21" customHeight="1">
      <c r="A10073" s="13" t="s">
        <v>113</v>
      </c>
      <c r="B10073" s="13" t="s">
        <v>112</v>
      </c>
      <c r="C10073" s="15">
        <v>45352</v>
      </c>
      <c r="D10073" s="15">
        <v>45382</v>
      </c>
      <c r="E10073" s="13" t="s">
        <v>115</v>
      </c>
      <c r="F10073" s="13" t="s">
        <v>448</v>
      </c>
      <c r="G10073" s="17">
        <v>3.0000000000000001E-3</v>
      </c>
      <c r="H10073" s="13" t="s">
        <v>244</v>
      </c>
      <c r="I10073" s="13" t="s">
        <v>51</v>
      </c>
    </row>
    <row r="10074" spans="1:9" ht="21" customHeight="1">
      <c r="A10074" s="13" t="s">
        <v>113</v>
      </c>
      <c r="B10074" s="13" t="s">
        <v>112</v>
      </c>
      <c r="C10074" s="15">
        <v>45352</v>
      </c>
      <c r="D10074" s="15">
        <v>45382</v>
      </c>
      <c r="E10074" s="13" t="s">
        <v>115</v>
      </c>
      <c r="F10074" s="13" t="s">
        <v>449</v>
      </c>
      <c r="G10074" s="17">
        <v>3.0000000000000001E-3</v>
      </c>
      <c r="H10074" s="13" t="s">
        <v>244</v>
      </c>
      <c r="I10074" s="13" t="s">
        <v>51</v>
      </c>
    </row>
    <row r="10075" spans="1:9" ht="21" customHeight="1">
      <c r="A10075" s="13" t="s">
        <v>113</v>
      </c>
      <c r="B10075" s="13" t="s">
        <v>112</v>
      </c>
      <c r="C10075" s="15">
        <v>45352</v>
      </c>
      <c r="D10075" s="15">
        <v>45382</v>
      </c>
      <c r="E10075" s="13" t="s">
        <v>115</v>
      </c>
      <c r="F10075" s="13" t="s">
        <v>444</v>
      </c>
      <c r="G10075" s="17">
        <v>2E-3</v>
      </c>
      <c r="H10075" s="13" t="s">
        <v>244</v>
      </c>
      <c r="I10075" s="13" t="s">
        <v>51</v>
      </c>
    </row>
    <row r="10076" spans="1:9" ht="21" customHeight="1">
      <c r="A10076" s="13" t="s">
        <v>113</v>
      </c>
      <c r="B10076" s="13" t="s">
        <v>112</v>
      </c>
      <c r="C10076" s="15">
        <v>45352</v>
      </c>
      <c r="D10076" s="15">
        <v>45382</v>
      </c>
      <c r="E10076" s="13" t="s">
        <v>115</v>
      </c>
      <c r="F10076" s="13" t="s">
        <v>450</v>
      </c>
      <c r="G10076" s="17">
        <v>2E-3</v>
      </c>
      <c r="H10076" s="13" t="s">
        <v>244</v>
      </c>
      <c r="I10076" s="13" t="s">
        <v>51</v>
      </c>
    </row>
    <row r="10077" spans="1:9" ht="21" customHeight="1">
      <c r="A10077" s="13" t="s">
        <v>113</v>
      </c>
      <c r="B10077" s="13" t="s">
        <v>112</v>
      </c>
      <c r="C10077" s="15">
        <v>45352</v>
      </c>
      <c r="D10077" s="15">
        <v>45382</v>
      </c>
      <c r="E10077" s="13" t="s">
        <v>494</v>
      </c>
      <c r="F10077" s="13" t="s">
        <v>497</v>
      </c>
      <c r="G10077" s="17">
        <v>1.7000000000000001E-2</v>
      </c>
      <c r="H10077" s="13" t="s">
        <v>244</v>
      </c>
      <c r="I10077" s="13" t="s">
        <v>51</v>
      </c>
    </row>
    <row r="10078" spans="1:9" ht="21" customHeight="1">
      <c r="A10078" s="13" t="s">
        <v>113</v>
      </c>
      <c r="B10078" s="13" t="s">
        <v>112</v>
      </c>
      <c r="C10078" s="15">
        <v>45352</v>
      </c>
      <c r="D10078" s="15">
        <v>45382</v>
      </c>
      <c r="E10078" s="13" t="s">
        <v>494</v>
      </c>
      <c r="F10078" s="13" t="s">
        <v>495</v>
      </c>
      <c r="G10078" s="17">
        <v>1.4999999999999999E-2</v>
      </c>
      <c r="H10078" s="13" t="s">
        <v>244</v>
      </c>
      <c r="I10078" s="13" t="s">
        <v>51</v>
      </c>
    </row>
    <row r="10079" spans="1:9" ht="21" customHeight="1">
      <c r="A10079" s="13" t="s">
        <v>113</v>
      </c>
      <c r="B10079" s="13" t="s">
        <v>112</v>
      </c>
      <c r="C10079" s="15">
        <v>45352</v>
      </c>
      <c r="D10079" s="15">
        <v>45382</v>
      </c>
      <c r="E10079" s="13" t="s">
        <v>494</v>
      </c>
      <c r="F10079" s="13" t="s">
        <v>496</v>
      </c>
      <c r="G10079" s="17">
        <v>1.3999999999999999E-2</v>
      </c>
      <c r="H10079" s="13" t="s">
        <v>244</v>
      </c>
      <c r="I10079" s="13" t="s">
        <v>51</v>
      </c>
    </row>
    <row r="10080" spans="1:9" ht="21" customHeight="1">
      <c r="A10080" s="13" t="s">
        <v>113</v>
      </c>
      <c r="B10080" s="13" t="s">
        <v>112</v>
      </c>
      <c r="C10080" s="15">
        <v>45352</v>
      </c>
      <c r="D10080" s="15">
        <v>45382</v>
      </c>
      <c r="E10080" s="13" t="s">
        <v>494</v>
      </c>
      <c r="F10080" s="13" t="s">
        <v>392</v>
      </c>
      <c r="G10080" s="17">
        <v>1.3000000000000001E-2</v>
      </c>
      <c r="H10080" s="13" t="s">
        <v>244</v>
      </c>
      <c r="I10080" s="13" t="s">
        <v>51</v>
      </c>
    </row>
    <row r="10081" spans="1:9" ht="21" customHeight="1">
      <c r="A10081" s="13" t="s">
        <v>113</v>
      </c>
      <c r="B10081" s="13" t="s">
        <v>112</v>
      </c>
      <c r="C10081" s="15">
        <v>45352</v>
      </c>
      <c r="D10081" s="15">
        <v>45382</v>
      </c>
      <c r="E10081" s="13" t="s">
        <v>494</v>
      </c>
      <c r="F10081" s="13" t="s">
        <v>499</v>
      </c>
      <c r="G10081" s="17">
        <v>1.2E-2</v>
      </c>
      <c r="H10081" s="13" t="s">
        <v>244</v>
      </c>
      <c r="I10081" s="13" t="s">
        <v>51</v>
      </c>
    </row>
    <row r="10082" spans="1:9" ht="21" customHeight="1">
      <c r="A10082" s="13" t="s">
        <v>113</v>
      </c>
      <c r="B10082" s="13" t="s">
        <v>112</v>
      </c>
      <c r="C10082" s="15">
        <v>45352</v>
      </c>
      <c r="D10082" s="15">
        <v>45382</v>
      </c>
      <c r="E10082" s="13" t="s">
        <v>494</v>
      </c>
      <c r="F10082" s="13" t="s">
        <v>501</v>
      </c>
      <c r="G10082" s="17">
        <v>0.01</v>
      </c>
      <c r="H10082" s="13" t="s">
        <v>244</v>
      </c>
      <c r="I10082" s="13" t="s">
        <v>51</v>
      </c>
    </row>
    <row r="10083" spans="1:9" ht="21" customHeight="1">
      <c r="A10083" s="13" t="s">
        <v>113</v>
      </c>
      <c r="B10083" s="13" t="s">
        <v>112</v>
      </c>
      <c r="C10083" s="15">
        <v>45352</v>
      </c>
      <c r="D10083" s="15">
        <v>45382</v>
      </c>
      <c r="E10083" s="13" t="s">
        <v>494</v>
      </c>
      <c r="F10083" s="13" t="s">
        <v>503</v>
      </c>
      <c r="G10083" s="17">
        <v>0.01</v>
      </c>
      <c r="H10083" s="13" t="s">
        <v>244</v>
      </c>
      <c r="I10083" s="13" t="s">
        <v>51</v>
      </c>
    </row>
    <row r="10084" spans="1:9" ht="21" customHeight="1">
      <c r="A10084" s="13" t="s">
        <v>113</v>
      </c>
      <c r="B10084" s="13" t="s">
        <v>112</v>
      </c>
      <c r="C10084" s="15">
        <v>45352</v>
      </c>
      <c r="D10084" s="15">
        <v>45382</v>
      </c>
      <c r="E10084" s="13" t="s">
        <v>494</v>
      </c>
      <c r="F10084" s="13" t="s">
        <v>395</v>
      </c>
      <c r="G10084" s="17">
        <v>9.0000000000000011E-3</v>
      </c>
      <c r="H10084" s="13" t="s">
        <v>244</v>
      </c>
      <c r="I10084" s="13" t="s">
        <v>51</v>
      </c>
    </row>
    <row r="10085" spans="1:9" ht="21" customHeight="1">
      <c r="A10085" s="13" t="s">
        <v>113</v>
      </c>
      <c r="B10085" s="13" t="s">
        <v>112</v>
      </c>
      <c r="C10085" s="15">
        <v>45352</v>
      </c>
      <c r="D10085" s="15">
        <v>45382</v>
      </c>
      <c r="E10085" s="13" t="s">
        <v>494</v>
      </c>
      <c r="F10085" s="13" t="s">
        <v>500</v>
      </c>
      <c r="G10085" s="17">
        <v>9.0000000000000011E-3</v>
      </c>
      <c r="H10085" s="13" t="s">
        <v>244</v>
      </c>
      <c r="I10085" s="13" t="s">
        <v>51</v>
      </c>
    </row>
    <row r="10086" spans="1:9" ht="21" customHeight="1">
      <c r="A10086" s="13" t="s">
        <v>113</v>
      </c>
      <c r="B10086" s="13" t="s">
        <v>112</v>
      </c>
      <c r="C10086" s="15">
        <v>45352</v>
      </c>
      <c r="D10086" s="15">
        <v>45382</v>
      </c>
      <c r="E10086" s="13" t="s">
        <v>494</v>
      </c>
      <c r="F10086" s="13" t="s">
        <v>502</v>
      </c>
      <c r="G10086" s="17">
        <v>8.0000000000000002E-3</v>
      </c>
      <c r="H10086" s="13" t="s">
        <v>244</v>
      </c>
      <c r="I10086" s="13" t="s">
        <v>51</v>
      </c>
    </row>
    <row r="10087" spans="1:9" ht="21" customHeight="1">
      <c r="A10087" s="13" t="s">
        <v>113</v>
      </c>
      <c r="B10087" s="13" t="s">
        <v>112</v>
      </c>
      <c r="C10087" s="15">
        <v>45352</v>
      </c>
      <c r="D10087" s="15">
        <v>45382</v>
      </c>
      <c r="E10087" s="13" t="s">
        <v>494</v>
      </c>
      <c r="F10087" s="13" t="s">
        <v>364</v>
      </c>
      <c r="G10087" s="17">
        <v>6.9999999999999993E-3</v>
      </c>
      <c r="H10087" s="13" t="s">
        <v>244</v>
      </c>
      <c r="I10087" s="13" t="s">
        <v>51</v>
      </c>
    </row>
    <row r="10088" spans="1:9" ht="21" customHeight="1">
      <c r="A10088" s="13" t="s">
        <v>113</v>
      </c>
      <c r="B10088" s="13" t="s">
        <v>112</v>
      </c>
      <c r="C10088" s="15">
        <v>45352</v>
      </c>
      <c r="D10088" s="15">
        <v>45382</v>
      </c>
      <c r="E10088" s="13" t="s">
        <v>494</v>
      </c>
      <c r="F10088" s="13" t="s">
        <v>498</v>
      </c>
      <c r="G10088" s="17">
        <v>6.0000000000000001E-3</v>
      </c>
      <c r="H10088" s="13" t="s">
        <v>244</v>
      </c>
      <c r="I10088" s="13" t="s">
        <v>51</v>
      </c>
    </row>
    <row r="10089" spans="1:9" ht="21" customHeight="1">
      <c r="A10089" s="13" t="s">
        <v>113</v>
      </c>
      <c r="B10089" s="13" t="s">
        <v>112</v>
      </c>
      <c r="C10089" s="15">
        <v>45352</v>
      </c>
      <c r="D10089" s="15">
        <v>45382</v>
      </c>
      <c r="E10089" s="13" t="s">
        <v>494</v>
      </c>
      <c r="F10089" s="13" t="s">
        <v>339</v>
      </c>
      <c r="G10089" s="17">
        <v>6.0000000000000001E-3</v>
      </c>
      <c r="H10089" s="13" t="s">
        <v>244</v>
      </c>
      <c r="I10089" s="13" t="s">
        <v>51</v>
      </c>
    </row>
    <row r="10090" spans="1:9" ht="21" customHeight="1">
      <c r="A10090" s="13" t="s">
        <v>113</v>
      </c>
      <c r="B10090" s="13" t="s">
        <v>112</v>
      </c>
      <c r="C10090" s="15">
        <v>45352</v>
      </c>
      <c r="D10090" s="15">
        <v>45382</v>
      </c>
      <c r="E10090" s="13" t="s">
        <v>494</v>
      </c>
      <c r="F10090" s="13" t="s">
        <v>504</v>
      </c>
      <c r="G10090" s="17">
        <v>6.0000000000000001E-3</v>
      </c>
      <c r="H10090" s="13" t="s">
        <v>244</v>
      </c>
      <c r="I10090" s="13" t="s">
        <v>51</v>
      </c>
    </row>
    <row r="10091" spans="1:9" ht="21" customHeight="1">
      <c r="A10091" s="13" t="s">
        <v>113</v>
      </c>
      <c r="B10091" s="13" t="s">
        <v>112</v>
      </c>
      <c r="C10091" s="15">
        <v>45352</v>
      </c>
      <c r="D10091" s="15">
        <v>45382</v>
      </c>
      <c r="E10091" s="13" t="s">
        <v>494</v>
      </c>
      <c r="F10091" s="13" t="s">
        <v>362</v>
      </c>
      <c r="G10091" s="17">
        <v>3.0000000000000001E-3</v>
      </c>
      <c r="H10091" s="13" t="s">
        <v>244</v>
      </c>
      <c r="I10091" s="13" t="s">
        <v>51</v>
      </c>
    </row>
    <row r="10092" spans="1:9" ht="21" customHeight="1">
      <c r="A10092" s="13" t="s">
        <v>113</v>
      </c>
      <c r="B10092" s="13" t="s">
        <v>112</v>
      </c>
      <c r="C10092" s="15">
        <v>45352</v>
      </c>
      <c r="D10092" s="15">
        <v>45382</v>
      </c>
      <c r="E10092" s="13" t="s">
        <v>494</v>
      </c>
      <c r="F10092" s="13" t="s">
        <v>366</v>
      </c>
      <c r="G10092" s="17">
        <v>3.0000000000000001E-3</v>
      </c>
      <c r="H10092" s="13" t="s">
        <v>244</v>
      </c>
      <c r="I10092" s="13" t="s">
        <v>51</v>
      </c>
    </row>
    <row r="10093" spans="1:9" ht="21" customHeight="1">
      <c r="A10093" s="13" t="s">
        <v>113</v>
      </c>
      <c r="B10093" s="13" t="s">
        <v>112</v>
      </c>
      <c r="C10093" s="15">
        <v>45352</v>
      </c>
      <c r="D10093" s="15">
        <v>45382</v>
      </c>
      <c r="E10093" s="13" t="s">
        <v>390</v>
      </c>
      <c r="F10093" s="13" t="s">
        <v>398</v>
      </c>
      <c r="G10093" s="17">
        <v>2.6000000000000002E-2</v>
      </c>
      <c r="H10093" s="13" t="s">
        <v>244</v>
      </c>
      <c r="I10093" s="13" t="s">
        <v>51</v>
      </c>
    </row>
    <row r="10094" spans="1:9" ht="21" customHeight="1">
      <c r="A10094" s="13" t="s">
        <v>113</v>
      </c>
      <c r="B10094" s="13" t="s">
        <v>112</v>
      </c>
      <c r="C10094" s="15">
        <v>45352</v>
      </c>
      <c r="D10094" s="15">
        <v>45382</v>
      </c>
      <c r="E10094" s="13" t="s">
        <v>390</v>
      </c>
      <c r="F10094" s="13" t="s">
        <v>396</v>
      </c>
      <c r="G10094" s="17">
        <v>2.5000000000000001E-2</v>
      </c>
      <c r="H10094" s="13" t="s">
        <v>244</v>
      </c>
      <c r="I10094" s="13" t="s">
        <v>51</v>
      </c>
    </row>
    <row r="10095" spans="1:9" ht="21" customHeight="1">
      <c r="A10095" s="13" t="s">
        <v>113</v>
      </c>
      <c r="B10095" s="13" t="s">
        <v>112</v>
      </c>
      <c r="C10095" s="15">
        <v>45352</v>
      </c>
      <c r="D10095" s="15">
        <v>45382</v>
      </c>
      <c r="E10095" s="13" t="s">
        <v>390</v>
      </c>
      <c r="F10095" s="13" t="s">
        <v>394</v>
      </c>
      <c r="G10095" s="17">
        <v>1.7000000000000001E-2</v>
      </c>
      <c r="H10095" s="13" t="s">
        <v>244</v>
      </c>
      <c r="I10095" s="13" t="s">
        <v>51</v>
      </c>
    </row>
    <row r="10096" spans="1:9" ht="21" customHeight="1">
      <c r="A10096" s="13" t="s">
        <v>113</v>
      </c>
      <c r="B10096" s="13" t="s">
        <v>112</v>
      </c>
      <c r="C10096" s="15">
        <v>45352</v>
      </c>
      <c r="D10096" s="15">
        <v>45382</v>
      </c>
      <c r="E10096" s="13" t="s">
        <v>390</v>
      </c>
      <c r="F10096" s="13" t="s">
        <v>392</v>
      </c>
      <c r="G10096" s="17">
        <v>9.0000000000000011E-3</v>
      </c>
      <c r="H10096" s="13" t="s">
        <v>244</v>
      </c>
      <c r="I10096" s="13" t="s">
        <v>51</v>
      </c>
    </row>
    <row r="10097" spans="1:9" ht="21" customHeight="1">
      <c r="A10097" s="13" t="s">
        <v>113</v>
      </c>
      <c r="B10097" s="13" t="s">
        <v>112</v>
      </c>
      <c r="C10097" s="15">
        <v>45352</v>
      </c>
      <c r="D10097" s="15">
        <v>45382</v>
      </c>
      <c r="E10097" s="13" t="s">
        <v>390</v>
      </c>
      <c r="F10097" s="13" t="s">
        <v>391</v>
      </c>
      <c r="G10097" s="17">
        <v>8.0000000000000002E-3</v>
      </c>
      <c r="H10097" s="13" t="s">
        <v>244</v>
      </c>
      <c r="I10097" s="13" t="s">
        <v>51</v>
      </c>
    </row>
    <row r="10098" spans="1:9" ht="21" customHeight="1">
      <c r="A10098" s="13" t="s">
        <v>113</v>
      </c>
      <c r="B10098" s="13" t="s">
        <v>112</v>
      </c>
      <c r="C10098" s="15">
        <v>45352</v>
      </c>
      <c r="D10098" s="15">
        <v>45382</v>
      </c>
      <c r="E10098" s="13" t="s">
        <v>390</v>
      </c>
      <c r="F10098" s="13" t="s">
        <v>364</v>
      </c>
      <c r="G10098" s="17">
        <v>6.0000000000000001E-3</v>
      </c>
      <c r="H10098" s="13" t="s">
        <v>244</v>
      </c>
      <c r="I10098" s="13" t="s">
        <v>51</v>
      </c>
    </row>
    <row r="10099" spans="1:9" ht="21" customHeight="1">
      <c r="A10099" s="13" t="s">
        <v>113</v>
      </c>
      <c r="B10099" s="13" t="s">
        <v>112</v>
      </c>
      <c r="C10099" s="15">
        <v>45352</v>
      </c>
      <c r="D10099" s="15">
        <v>45382</v>
      </c>
      <c r="E10099" s="13" t="s">
        <v>390</v>
      </c>
      <c r="F10099" s="13" t="s">
        <v>395</v>
      </c>
      <c r="G10099" s="17">
        <v>4.0000000000000001E-3</v>
      </c>
      <c r="H10099" s="13" t="s">
        <v>244</v>
      </c>
      <c r="I10099" s="13" t="s">
        <v>51</v>
      </c>
    </row>
    <row r="10100" spans="1:9" ht="21" customHeight="1">
      <c r="A10100" s="13" t="s">
        <v>113</v>
      </c>
      <c r="B10100" s="13" t="s">
        <v>112</v>
      </c>
      <c r="C10100" s="15">
        <v>45352</v>
      </c>
      <c r="D10100" s="15">
        <v>45382</v>
      </c>
      <c r="E10100" s="13" t="s">
        <v>390</v>
      </c>
      <c r="F10100" s="13" t="s">
        <v>393</v>
      </c>
      <c r="G10100" s="17">
        <v>4.0000000000000001E-3</v>
      </c>
      <c r="H10100" s="13" t="s">
        <v>244</v>
      </c>
      <c r="I10100" s="13" t="s">
        <v>51</v>
      </c>
    </row>
    <row r="10101" spans="1:9" ht="21" customHeight="1">
      <c r="A10101" s="13" t="s">
        <v>113</v>
      </c>
      <c r="B10101" s="13" t="s">
        <v>112</v>
      </c>
      <c r="C10101" s="15">
        <v>45352</v>
      </c>
      <c r="D10101" s="15">
        <v>45382</v>
      </c>
      <c r="E10101" s="13" t="s">
        <v>390</v>
      </c>
      <c r="F10101" s="13" t="s">
        <v>366</v>
      </c>
      <c r="G10101" s="17">
        <v>2E-3</v>
      </c>
      <c r="H10101" s="13" t="s">
        <v>244</v>
      </c>
      <c r="I10101" s="13" t="s">
        <v>51</v>
      </c>
    </row>
    <row r="10102" spans="1:9" ht="21" customHeight="1">
      <c r="A10102" s="13" t="s">
        <v>113</v>
      </c>
      <c r="B10102" s="13" t="s">
        <v>112</v>
      </c>
      <c r="C10102" s="15">
        <v>45352</v>
      </c>
      <c r="D10102" s="15">
        <v>45382</v>
      </c>
      <c r="E10102" s="13" t="s">
        <v>390</v>
      </c>
      <c r="F10102" s="13" t="s">
        <v>397</v>
      </c>
      <c r="G10102" s="17">
        <v>2E-3</v>
      </c>
      <c r="H10102" s="13" t="s">
        <v>244</v>
      </c>
      <c r="I10102" s="13" t="s">
        <v>51</v>
      </c>
    </row>
    <row r="10103" spans="1:9" ht="21" customHeight="1">
      <c r="A10103" s="13" t="s">
        <v>113</v>
      </c>
      <c r="B10103" s="13" t="s">
        <v>112</v>
      </c>
      <c r="C10103" s="15">
        <v>45352</v>
      </c>
      <c r="D10103" s="15">
        <v>45382</v>
      </c>
      <c r="E10103" s="13" t="s">
        <v>390</v>
      </c>
      <c r="F10103" s="13" t="s">
        <v>407</v>
      </c>
      <c r="G10103" s="17">
        <v>2E-3</v>
      </c>
      <c r="H10103" s="13" t="s">
        <v>244</v>
      </c>
      <c r="I10103" s="13" t="s">
        <v>51</v>
      </c>
    </row>
    <row r="10104" spans="1:9" ht="21" customHeight="1">
      <c r="A10104" s="13" t="s">
        <v>113</v>
      </c>
      <c r="B10104" s="13" t="s">
        <v>112</v>
      </c>
      <c r="C10104" s="15">
        <v>45352</v>
      </c>
      <c r="D10104" s="15">
        <v>45382</v>
      </c>
      <c r="E10104" s="13" t="s">
        <v>390</v>
      </c>
      <c r="F10104" s="13" t="s">
        <v>400</v>
      </c>
      <c r="G10104" s="17">
        <v>2E-3</v>
      </c>
      <c r="H10104" s="13" t="s">
        <v>244</v>
      </c>
      <c r="I10104" s="13" t="s">
        <v>51</v>
      </c>
    </row>
    <row r="10105" spans="1:9" ht="21" customHeight="1">
      <c r="A10105" s="13" t="s">
        <v>113</v>
      </c>
      <c r="B10105" s="13" t="s">
        <v>112</v>
      </c>
      <c r="C10105" s="15">
        <v>45352</v>
      </c>
      <c r="D10105" s="15">
        <v>45382</v>
      </c>
      <c r="E10105" s="13" t="s">
        <v>390</v>
      </c>
      <c r="F10105" s="13" t="s">
        <v>412</v>
      </c>
      <c r="G10105" s="17">
        <v>2E-3</v>
      </c>
      <c r="H10105" s="13" t="s">
        <v>244</v>
      </c>
      <c r="I10105" s="13" t="s">
        <v>51</v>
      </c>
    </row>
    <row r="10106" spans="1:9" ht="21" customHeight="1">
      <c r="A10106" s="13" t="s">
        <v>113</v>
      </c>
      <c r="B10106" s="13" t="s">
        <v>112</v>
      </c>
      <c r="C10106" s="15">
        <v>45352</v>
      </c>
      <c r="D10106" s="15">
        <v>45382</v>
      </c>
      <c r="E10106" s="13" t="s">
        <v>390</v>
      </c>
      <c r="F10106" s="13" t="s">
        <v>402</v>
      </c>
      <c r="G10106" s="17">
        <v>1E-3</v>
      </c>
      <c r="H10106" s="13" t="s">
        <v>244</v>
      </c>
      <c r="I10106" s="13" t="s">
        <v>51</v>
      </c>
    </row>
    <row r="10107" spans="1:9" ht="21" customHeight="1">
      <c r="A10107" s="13" t="s">
        <v>113</v>
      </c>
      <c r="B10107" s="13" t="s">
        <v>112</v>
      </c>
      <c r="C10107" s="15">
        <v>45352</v>
      </c>
      <c r="D10107" s="15">
        <v>45382</v>
      </c>
      <c r="E10107" s="13" t="s">
        <v>390</v>
      </c>
      <c r="F10107" s="13" t="s">
        <v>403</v>
      </c>
      <c r="G10107" s="17">
        <v>1E-3</v>
      </c>
      <c r="H10107" s="13" t="s">
        <v>244</v>
      </c>
      <c r="I10107" s="13" t="s">
        <v>51</v>
      </c>
    </row>
    <row r="10108" spans="1:9" ht="21" customHeight="1">
      <c r="A10108" s="13" t="s">
        <v>113</v>
      </c>
      <c r="B10108" s="13" t="s">
        <v>112</v>
      </c>
      <c r="C10108" s="15">
        <v>45352</v>
      </c>
      <c r="D10108" s="15">
        <v>45382</v>
      </c>
      <c r="E10108" s="13" t="s">
        <v>390</v>
      </c>
      <c r="F10108" s="13" t="s">
        <v>404</v>
      </c>
      <c r="G10108" s="17">
        <v>1E-3</v>
      </c>
      <c r="H10108" s="13" t="s">
        <v>244</v>
      </c>
      <c r="I10108" s="13" t="s">
        <v>51</v>
      </c>
    </row>
    <row r="10109" spans="1:9" ht="21" customHeight="1">
      <c r="A10109" s="13" t="s">
        <v>113</v>
      </c>
      <c r="B10109" s="13" t="s">
        <v>112</v>
      </c>
      <c r="C10109" s="15">
        <v>45352</v>
      </c>
      <c r="D10109" s="15">
        <v>45382</v>
      </c>
      <c r="E10109" s="13" t="s">
        <v>390</v>
      </c>
      <c r="F10109" s="13" t="s">
        <v>405</v>
      </c>
      <c r="G10109" s="17">
        <v>1E-3</v>
      </c>
      <c r="H10109" s="13" t="s">
        <v>244</v>
      </c>
      <c r="I10109" s="13" t="s">
        <v>51</v>
      </c>
    </row>
    <row r="10110" spans="1:9" ht="21" customHeight="1">
      <c r="A10110" s="13" t="s">
        <v>113</v>
      </c>
      <c r="B10110" s="13" t="s">
        <v>112</v>
      </c>
      <c r="C10110" s="15">
        <v>45352</v>
      </c>
      <c r="D10110" s="15">
        <v>45382</v>
      </c>
      <c r="E10110" s="13" t="s">
        <v>390</v>
      </c>
      <c r="F10110" s="13" t="s">
        <v>406</v>
      </c>
      <c r="G10110" s="17">
        <v>1E-3</v>
      </c>
      <c r="H10110" s="13" t="s">
        <v>244</v>
      </c>
      <c r="I10110" s="13" t="s">
        <v>51</v>
      </c>
    </row>
    <row r="10111" spans="1:9" ht="21" customHeight="1">
      <c r="A10111" s="13" t="s">
        <v>113</v>
      </c>
      <c r="B10111" s="13" t="s">
        <v>112</v>
      </c>
      <c r="C10111" s="15">
        <v>45352</v>
      </c>
      <c r="D10111" s="15">
        <v>45382</v>
      </c>
      <c r="E10111" s="13" t="s">
        <v>390</v>
      </c>
      <c r="F10111" s="13" t="s">
        <v>399</v>
      </c>
      <c r="G10111" s="17">
        <v>1E-3</v>
      </c>
      <c r="H10111" s="13" t="s">
        <v>244</v>
      </c>
      <c r="I10111" s="13" t="s">
        <v>51</v>
      </c>
    </row>
    <row r="10112" spans="1:9" ht="21" customHeight="1">
      <c r="A10112" s="13" t="s">
        <v>113</v>
      </c>
      <c r="B10112" s="13" t="s">
        <v>112</v>
      </c>
      <c r="C10112" s="15">
        <v>45352</v>
      </c>
      <c r="D10112" s="15">
        <v>45382</v>
      </c>
      <c r="E10112" s="13" t="s">
        <v>390</v>
      </c>
      <c r="F10112" s="13" t="s">
        <v>408</v>
      </c>
      <c r="G10112" s="17">
        <v>1E-3</v>
      </c>
      <c r="H10112" s="13" t="s">
        <v>244</v>
      </c>
      <c r="I10112" s="13" t="s">
        <v>51</v>
      </c>
    </row>
    <row r="10113" spans="1:9" ht="21" customHeight="1">
      <c r="A10113" s="13" t="s">
        <v>113</v>
      </c>
      <c r="B10113" s="13" t="s">
        <v>112</v>
      </c>
      <c r="C10113" s="15">
        <v>45352</v>
      </c>
      <c r="D10113" s="15">
        <v>45382</v>
      </c>
      <c r="E10113" s="13" t="s">
        <v>390</v>
      </c>
      <c r="F10113" s="13" t="s">
        <v>100</v>
      </c>
      <c r="G10113" s="17">
        <v>1E-3</v>
      </c>
      <c r="H10113" s="13" t="s">
        <v>244</v>
      </c>
      <c r="I10113" s="13" t="s">
        <v>51</v>
      </c>
    </row>
    <row r="10114" spans="1:9" ht="21" customHeight="1">
      <c r="A10114" s="13" t="s">
        <v>113</v>
      </c>
      <c r="B10114" s="13" t="s">
        <v>112</v>
      </c>
      <c r="C10114" s="15">
        <v>45352</v>
      </c>
      <c r="D10114" s="15">
        <v>45382</v>
      </c>
      <c r="E10114" s="13" t="s">
        <v>390</v>
      </c>
      <c r="F10114" s="13" t="s">
        <v>409</v>
      </c>
      <c r="G10114" s="17">
        <v>1E-3</v>
      </c>
      <c r="H10114" s="13" t="s">
        <v>244</v>
      </c>
      <c r="I10114" s="13" t="s">
        <v>51</v>
      </c>
    </row>
    <row r="10115" spans="1:9" ht="21" customHeight="1">
      <c r="A10115" s="13" t="s">
        <v>113</v>
      </c>
      <c r="B10115" s="13" t="s">
        <v>112</v>
      </c>
      <c r="C10115" s="15">
        <v>45352</v>
      </c>
      <c r="D10115" s="15">
        <v>45382</v>
      </c>
      <c r="E10115" s="13" t="s">
        <v>390</v>
      </c>
      <c r="F10115" s="13" t="s">
        <v>401</v>
      </c>
      <c r="G10115" s="17">
        <v>1E-3</v>
      </c>
      <c r="H10115" s="13" t="s">
        <v>244</v>
      </c>
      <c r="I10115" s="13" t="s">
        <v>51</v>
      </c>
    </row>
    <row r="10116" spans="1:9" ht="21" customHeight="1">
      <c r="A10116" s="13" t="s">
        <v>113</v>
      </c>
      <c r="B10116" s="13" t="s">
        <v>112</v>
      </c>
      <c r="C10116" s="15">
        <v>45352</v>
      </c>
      <c r="D10116" s="15">
        <v>45382</v>
      </c>
      <c r="E10116" s="13" t="s">
        <v>390</v>
      </c>
      <c r="F10116" s="13" t="s">
        <v>411</v>
      </c>
      <c r="G10116" s="17">
        <v>1E-3</v>
      </c>
      <c r="H10116" s="13" t="s">
        <v>244</v>
      </c>
      <c r="I10116" s="13" t="s">
        <v>51</v>
      </c>
    </row>
    <row r="10117" spans="1:9" ht="21" customHeight="1">
      <c r="A10117" s="13" t="s">
        <v>113</v>
      </c>
      <c r="B10117" s="13" t="s">
        <v>112</v>
      </c>
      <c r="C10117" s="15">
        <v>45352</v>
      </c>
      <c r="D10117" s="15">
        <v>45382</v>
      </c>
      <c r="E10117" s="13" t="s">
        <v>390</v>
      </c>
      <c r="F10117" s="13" t="s">
        <v>153</v>
      </c>
      <c r="G10117" s="17">
        <v>1E-3</v>
      </c>
      <c r="H10117" s="13" t="s">
        <v>244</v>
      </c>
      <c r="I10117" s="13" t="s">
        <v>51</v>
      </c>
    </row>
    <row r="10118" spans="1:9" ht="21" customHeight="1">
      <c r="A10118" s="13" t="s">
        <v>113</v>
      </c>
      <c r="B10118" s="13" t="s">
        <v>112</v>
      </c>
      <c r="C10118" s="15">
        <v>45352</v>
      </c>
      <c r="D10118" s="15">
        <v>45382</v>
      </c>
      <c r="E10118" s="13" t="s">
        <v>390</v>
      </c>
      <c r="F10118" s="13" t="s">
        <v>410</v>
      </c>
      <c r="G10118" s="17">
        <v>0</v>
      </c>
      <c r="H10118" s="13" t="s">
        <v>244</v>
      </c>
      <c r="I10118" s="13" t="s">
        <v>51</v>
      </c>
    </row>
    <row r="10119" spans="1:9" ht="21" customHeight="1">
      <c r="A10119" s="13" t="s">
        <v>113</v>
      </c>
      <c r="B10119" s="13" t="s">
        <v>112</v>
      </c>
      <c r="C10119" s="15">
        <v>45352</v>
      </c>
      <c r="D10119" s="15">
        <v>45382</v>
      </c>
      <c r="E10119" s="13" t="s">
        <v>390</v>
      </c>
      <c r="F10119" s="13" t="s">
        <v>413</v>
      </c>
      <c r="G10119" s="17">
        <v>0</v>
      </c>
      <c r="H10119" s="13" t="s">
        <v>244</v>
      </c>
      <c r="I10119" s="13" t="s">
        <v>51</v>
      </c>
    </row>
    <row r="10120" spans="1:9" ht="21" customHeight="1">
      <c r="A10120" s="13" t="s">
        <v>113</v>
      </c>
      <c r="B10120" s="13" t="s">
        <v>112</v>
      </c>
      <c r="C10120" s="15">
        <v>45352</v>
      </c>
      <c r="D10120" s="15">
        <v>45382</v>
      </c>
      <c r="E10120" s="13" t="s">
        <v>293</v>
      </c>
      <c r="F10120" s="13" t="s">
        <v>300</v>
      </c>
      <c r="G10120" s="17">
        <v>5.0000000000000001E-3</v>
      </c>
      <c r="H10120" s="13" t="s">
        <v>244</v>
      </c>
      <c r="I10120" s="13" t="s">
        <v>51</v>
      </c>
    </row>
    <row r="10121" spans="1:9" ht="21" customHeight="1">
      <c r="A10121" s="13" t="s">
        <v>113</v>
      </c>
      <c r="B10121" s="13" t="s">
        <v>112</v>
      </c>
      <c r="C10121" s="15">
        <v>45352</v>
      </c>
      <c r="D10121" s="15">
        <v>45382</v>
      </c>
      <c r="E10121" s="13" t="s">
        <v>293</v>
      </c>
      <c r="F10121" s="13" t="s">
        <v>304</v>
      </c>
      <c r="G10121" s="17">
        <v>5.0000000000000001E-3</v>
      </c>
      <c r="H10121" s="13" t="s">
        <v>244</v>
      </c>
      <c r="I10121" s="13" t="s">
        <v>51</v>
      </c>
    </row>
    <row r="10122" spans="1:9" ht="21" customHeight="1">
      <c r="A10122" s="13" t="s">
        <v>113</v>
      </c>
      <c r="B10122" s="13" t="s">
        <v>112</v>
      </c>
      <c r="C10122" s="15">
        <v>45352</v>
      </c>
      <c r="D10122" s="15">
        <v>45382</v>
      </c>
      <c r="E10122" s="13" t="s">
        <v>293</v>
      </c>
      <c r="F10122" s="13" t="s">
        <v>294</v>
      </c>
      <c r="G10122" s="17">
        <v>4.0000000000000001E-3</v>
      </c>
      <c r="H10122" s="13" t="s">
        <v>244</v>
      </c>
      <c r="I10122" s="13" t="s">
        <v>51</v>
      </c>
    </row>
    <row r="10123" spans="1:9" ht="21" customHeight="1">
      <c r="A10123" s="13" t="s">
        <v>113</v>
      </c>
      <c r="B10123" s="13" t="s">
        <v>112</v>
      </c>
      <c r="C10123" s="15">
        <v>45352</v>
      </c>
      <c r="D10123" s="15">
        <v>45382</v>
      </c>
      <c r="E10123" s="13" t="s">
        <v>293</v>
      </c>
      <c r="F10123" s="13" t="s">
        <v>298</v>
      </c>
      <c r="G10123" s="17">
        <v>4.0000000000000001E-3</v>
      </c>
      <c r="H10123" s="13" t="s">
        <v>244</v>
      </c>
      <c r="I10123" s="13" t="s">
        <v>51</v>
      </c>
    </row>
    <row r="10124" spans="1:9" ht="21" customHeight="1">
      <c r="A10124" s="13" t="s">
        <v>113</v>
      </c>
      <c r="B10124" s="13" t="s">
        <v>112</v>
      </c>
      <c r="C10124" s="15">
        <v>45352</v>
      </c>
      <c r="D10124" s="15">
        <v>45382</v>
      </c>
      <c r="E10124" s="13" t="s">
        <v>293</v>
      </c>
      <c r="F10124" s="13" t="s">
        <v>296</v>
      </c>
      <c r="G10124" s="17">
        <v>3.0000000000000001E-3</v>
      </c>
      <c r="H10124" s="13" t="s">
        <v>244</v>
      </c>
      <c r="I10124" s="13" t="s">
        <v>51</v>
      </c>
    </row>
    <row r="10125" spans="1:9" ht="21" customHeight="1">
      <c r="A10125" s="13" t="s">
        <v>113</v>
      </c>
      <c r="B10125" s="13" t="s">
        <v>112</v>
      </c>
      <c r="C10125" s="15">
        <v>45352</v>
      </c>
      <c r="D10125" s="15">
        <v>45382</v>
      </c>
      <c r="E10125" s="13" t="s">
        <v>293</v>
      </c>
      <c r="F10125" s="13" t="s">
        <v>299</v>
      </c>
      <c r="G10125" s="17">
        <v>3.0000000000000001E-3</v>
      </c>
      <c r="H10125" s="13" t="s">
        <v>244</v>
      </c>
      <c r="I10125" s="13" t="s">
        <v>51</v>
      </c>
    </row>
    <row r="10126" spans="1:9" ht="21" customHeight="1">
      <c r="A10126" s="13" t="s">
        <v>113</v>
      </c>
      <c r="B10126" s="13" t="s">
        <v>112</v>
      </c>
      <c r="C10126" s="15">
        <v>45352</v>
      </c>
      <c r="D10126" s="15">
        <v>45382</v>
      </c>
      <c r="E10126" s="13" t="s">
        <v>293</v>
      </c>
      <c r="F10126" s="13" t="s">
        <v>323</v>
      </c>
      <c r="G10126" s="17">
        <v>3.0000000000000001E-3</v>
      </c>
      <c r="H10126" s="13" t="s">
        <v>244</v>
      </c>
      <c r="I10126" s="13" t="s">
        <v>51</v>
      </c>
    </row>
    <row r="10127" spans="1:9" ht="21" customHeight="1">
      <c r="A10127" s="13" t="s">
        <v>113</v>
      </c>
      <c r="B10127" s="13" t="s">
        <v>112</v>
      </c>
      <c r="C10127" s="15">
        <v>45352</v>
      </c>
      <c r="D10127" s="15">
        <v>45382</v>
      </c>
      <c r="E10127" s="13" t="s">
        <v>293</v>
      </c>
      <c r="F10127" s="13" t="s">
        <v>297</v>
      </c>
      <c r="G10127" s="17">
        <v>3.0000000000000001E-3</v>
      </c>
      <c r="H10127" s="13" t="s">
        <v>244</v>
      </c>
      <c r="I10127" s="13" t="s">
        <v>51</v>
      </c>
    </row>
    <row r="10128" spans="1:9" ht="21" customHeight="1">
      <c r="A10128" s="13" t="s">
        <v>113</v>
      </c>
      <c r="B10128" s="13" t="s">
        <v>112</v>
      </c>
      <c r="C10128" s="15">
        <v>45352</v>
      </c>
      <c r="D10128" s="15">
        <v>45382</v>
      </c>
      <c r="E10128" s="13" t="s">
        <v>293</v>
      </c>
      <c r="F10128" s="13" t="s">
        <v>309</v>
      </c>
      <c r="G10128" s="17">
        <v>3.0000000000000001E-3</v>
      </c>
      <c r="H10128" s="13" t="s">
        <v>244</v>
      </c>
      <c r="I10128" s="13" t="s">
        <v>51</v>
      </c>
    </row>
    <row r="10129" spans="1:9" ht="21" customHeight="1">
      <c r="A10129" s="13" t="s">
        <v>113</v>
      </c>
      <c r="B10129" s="13" t="s">
        <v>112</v>
      </c>
      <c r="C10129" s="15">
        <v>45352</v>
      </c>
      <c r="D10129" s="15">
        <v>45382</v>
      </c>
      <c r="E10129" s="13" t="s">
        <v>293</v>
      </c>
      <c r="F10129" s="13" t="s">
        <v>313</v>
      </c>
      <c r="G10129" s="17">
        <v>3.0000000000000001E-3</v>
      </c>
      <c r="H10129" s="13" t="s">
        <v>244</v>
      </c>
      <c r="I10129" s="13" t="s">
        <v>51</v>
      </c>
    </row>
    <row r="10130" spans="1:9" ht="21" customHeight="1">
      <c r="A10130" s="13" t="s">
        <v>113</v>
      </c>
      <c r="B10130" s="13" t="s">
        <v>112</v>
      </c>
      <c r="C10130" s="15">
        <v>45352</v>
      </c>
      <c r="D10130" s="15">
        <v>45382</v>
      </c>
      <c r="E10130" s="13" t="s">
        <v>293</v>
      </c>
      <c r="F10130" s="13" t="s">
        <v>314</v>
      </c>
      <c r="G10130" s="17">
        <v>3.0000000000000001E-3</v>
      </c>
      <c r="H10130" s="13" t="s">
        <v>244</v>
      </c>
      <c r="I10130" s="13" t="s">
        <v>51</v>
      </c>
    </row>
    <row r="10131" spans="1:9" ht="21" customHeight="1">
      <c r="A10131" s="13" t="s">
        <v>113</v>
      </c>
      <c r="B10131" s="13" t="s">
        <v>112</v>
      </c>
      <c r="C10131" s="15">
        <v>45352</v>
      </c>
      <c r="D10131" s="15">
        <v>45382</v>
      </c>
      <c r="E10131" s="13" t="s">
        <v>293</v>
      </c>
      <c r="F10131" s="13" t="s">
        <v>305</v>
      </c>
      <c r="G10131" s="17">
        <v>3.0000000000000001E-3</v>
      </c>
      <c r="H10131" s="13" t="s">
        <v>244</v>
      </c>
      <c r="I10131" s="13" t="s">
        <v>51</v>
      </c>
    </row>
    <row r="10132" spans="1:9" ht="21" customHeight="1">
      <c r="A10132" s="13" t="s">
        <v>113</v>
      </c>
      <c r="B10132" s="13" t="s">
        <v>112</v>
      </c>
      <c r="C10132" s="15">
        <v>45352</v>
      </c>
      <c r="D10132" s="15">
        <v>45382</v>
      </c>
      <c r="E10132" s="13" t="s">
        <v>293</v>
      </c>
      <c r="F10132" s="13" t="s">
        <v>316</v>
      </c>
      <c r="G10132" s="17">
        <v>3.0000000000000001E-3</v>
      </c>
      <c r="H10132" s="13" t="s">
        <v>244</v>
      </c>
      <c r="I10132" s="13" t="s">
        <v>51</v>
      </c>
    </row>
    <row r="10133" spans="1:9" ht="21" customHeight="1">
      <c r="A10133" s="13" t="s">
        <v>113</v>
      </c>
      <c r="B10133" s="13" t="s">
        <v>112</v>
      </c>
      <c r="C10133" s="15">
        <v>45352</v>
      </c>
      <c r="D10133" s="15">
        <v>45382</v>
      </c>
      <c r="E10133" s="13" t="s">
        <v>293</v>
      </c>
      <c r="F10133" s="13" t="s">
        <v>306</v>
      </c>
      <c r="G10133" s="17">
        <v>2E-3</v>
      </c>
      <c r="H10133" s="13" t="s">
        <v>244</v>
      </c>
      <c r="I10133" s="13" t="s">
        <v>51</v>
      </c>
    </row>
    <row r="10134" spans="1:9" ht="21" customHeight="1">
      <c r="A10134" s="13" t="s">
        <v>113</v>
      </c>
      <c r="B10134" s="13" t="s">
        <v>112</v>
      </c>
      <c r="C10134" s="15">
        <v>45352</v>
      </c>
      <c r="D10134" s="15">
        <v>45382</v>
      </c>
      <c r="E10134" s="13" t="s">
        <v>293</v>
      </c>
      <c r="F10134" s="13" t="s">
        <v>307</v>
      </c>
      <c r="G10134" s="17">
        <v>2E-3</v>
      </c>
      <c r="H10134" s="13" t="s">
        <v>244</v>
      </c>
      <c r="I10134" s="13" t="s">
        <v>51</v>
      </c>
    </row>
    <row r="10135" spans="1:9" ht="21" customHeight="1">
      <c r="A10135" s="13" t="s">
        <v>113</v>
      </c>
      <c r="B10135" s="13" t="s">
        <v>112</v>
      </c>
      <c r="C10135" s="15">
        <v>45352</v>
      </c>
      <c r="D10135" s="15">
        <v>45382</v>
      </c>
      <c r="E10135" s="13" t="s">
        <v>293</v>
      </c>
      <c r="F10135" s="13" t="s">
        <v>321</v>
      </c>
      <c r="G10135" s="17">
        <v>2E-3</v>
      </c>
      <c r="H10135" s="13" t="s">
        <v>244</v>
      </c>
      <c r="I10135" s="13" t="s">
        <v>51</v>
      </c>
    </row>
    <row r="10136" spans="1:9" ht="21" customHeight="1">
      <c r="A10136" s="13" t="s">
        <v>113</v>
      </c>
      <c r="B10136" s="13" t="s">
        <v>112</v>
      </c>
      <c r="C10136" s="15">
        <v>45352</v>
      </c>
      <c r="D10136" s="15">
        <v>45382</v>
      </c>
      <c r="E10136" s="13" t="s">
        <v>293</v>
      </c>
      <c r="F10136" s="13" t="s">
        <v>301</v>
      </c>
      <c r="G10136" s="17">
        <v>2E-3</v>
      </c>
      <c r="H10136" s="13" t="s">
        <v>244</v>
      </c>
      <c r="I10136" s="13" t="s">
        <v>51</v>
      </c>
    </row>
    <row r="10137" spans="1:9" ht="21" customHeight="1">
      <c r="A10137" s="13" t="s">
        <v>113</v>
      </c>
      <c r="B10137" s="13" t="s">
        <v>112</v>
      </c>
      <c r="C10137" s="15">
        <v>45352</v>
      </c>
      <c r="D10137" s="15">
        <v>45382</v>
      </c>
      <c r="E10137" s="13" t="s">
        <v>293</v>
      </c>
      <c r="F10137" s="13" t="s">
        <v>317</v>
      </c>
      <c r="G10137" s="17">
        <v>2E-3</v>
      </c>
      <c r="H10137" s="13" t="s">
        <v>244</v>
      </c>
      <c r="I10137" s="13" t="s">
        <v>51</v>
      </c>
    </row>
    <row r="10138" spans="1:9" ht="21" customHeight="1">
      <c r="A10138" s="13" t="s">
        <v>113</v>
      </c>
      <c r="B10138" s="13" t="s">
        <v>112</v>
      </c>
      <c r="C10138" s="15">
        <v>45352</v>
      </c>
      <c r="D10138" s="15">
        <v>45382</v>
      </c>
      <c r="E10138" s="13" t="s">
        <v>293</v>
      </c>
      <c r="F10138" s="13" t="s">
        <v>318</v>
      </c>
      <c r="G10138" s="17">
        <v>2E-3</v>
      </c>
      <c r="H10138" s="13" t="s">
        <v>244</v>
      </c>
      <c r="I10138" s="13" t="s">
        <v>51</v>
      </c>
    </row>
    <row r="10139" spans="1:9" ht="21" customHeight="1">
      <c r="A10139" s="13" t="s">
        <v>113</v>
      </c>
      <c r="B10139" s="13" t="s">
        <v>112</v>
      </c>
      <c r="C10139" s="15">
        <v>45352</v>
      </c>
      <c r="D10139" s="15">
        <v>45382</v>
      </c>
      <c r="E10139" s="13" t="s">
        <v>293</v>
      </c>
      <c r="F10139" s="13" t="s">
        <v>302</v>
      </c>
      <c r="G10139" s="17">
        <v>2E-3</v>
      </c>
      <c r="H10139" s="13" t="s">
        <v>244</v>
      </c>
      <c r="I10139" s="13" t="s">
        <v>51</v>
      </c>
    </row>
    <row r="10140" spans="1:9" ht="21" customHeight="1">
      <c r="A10140" s="13" t="s">
        <v>113</v>
      </c>
      <c r="B10140" s="13" t="s">
        <v>112</v>
      </c>
      <c r="C10140" s="15">
        <v>45352</v>
      </c>
      <c r="D10140" s="15">
        <v>45382</v>
      </c>
      <c r="E10140" s="13" t="s">
        <v>293</v>
      </c>
      <c r="F10140" s="13" t="s">
        <v>303</v>
      </c>
      <c r="G10140" s="17">
        <v>2E-3</v>
      </c>
      <c r="H10140" s="13" t="s">
        <v>244</v>
      </c>
      <c r="I10140" s="13" t="s">
        <v>51</v>
      </c>
    </row>
    <row r="10141" spans="1:9" ht="21" customHeight="1">
      <c r="A10141" s="13" t="s">
        <v>113</v>
      </c>
      <c r="B10141" s="13" t="s">
        <v>112</v>
      </c>
      <c r="C10141" s="15">
        <v>45352</v>
      </c>
      <c r="D10141" s="15">
        <v>45382</v>
      </c>
      <c r="E10141" s="13" t="s">
        <v>293</v>
      </c>
      <c r="F10141" s="13" t="s">
        <v>319</v>
      </c>
      <c r="G10141" s="17">
        <v>2E-3</v>
      </c>
      <c r="H10141" s="13" t="s">
        <v>244</v>
      </c>
      <c r="I10141" s="13" t="s">
        <v>51</v>
      </c>
    </row>
    <row r="10142" spans="1:9" ht="21" customHeight="1">
      <c r="A10142" s="13" t="s">
        <v>113</v>
      </c>
      <c r="B10142" s="13" t="s">
        <v>112</v>
      </c>
      <c r="C10142" s="15">
        <v>45352</v>
      </c>
      <c r="D10142" s="15">
        <v>45382</v>
      </c>
      <c r="E10142" s="13" t="s">
        <v>293</v>
      </c>
      <c r="F10142" s="13" t="s">
        <v>324</v>
      </c>
      <c r="G10142" s="17">
        <v>2E-3</v>
      </c>
      <c r="H10142" s="13" t="s">
        <v>244</v>
      </c>
      <c r="I10142" s="13" t="s">
        <v>51</v>
      </c>
    </row>
    <row r="10143" spans="1:9" ht="21" customHeight="1">
      <c r="A10143" s="13" t="s">
        <v>113</v>
      </c>
      <c r="B10143" s="13" t="s">
        <v>112</v>
      </c>
      <c r="C10143" s="15">
        <v>45352</v>
      </c>
      <c r="D10143" s="15">
        <v>45382</v>
      </c>
      <c r="E10143" s="13" t="s">
        <v>293</v>
      </c>
      <c r="F10143" s="13" t="s">
        <v>310</v>
      </c>
      <c r="G10143" s="17">
        <v>2E-3</v>
      </c>
      <c r="H10143" s="13" t="s">
        <v>244</v>
      </c>
      <c r="I10143" s="13" t="s">
        <v>51</v>
      </c>
    </row>
    <row r="10144" spans="1:9" ht="21" customHeight="1">
      <c r="A10144" s="13" t="s">
        <v>113</v>
      </c>
      <c r="B10144" s="13" t="s">
        <v>112</v>
      </c>
      <c r="C10144" s="15">
        <v>45352</v>
      </c>
      <c r="D10144" s="15">
        <v>45382</v>
      </c>
      <c r="E10144" s="13" t="s">
        <v>293</v>
      </c>
      <c r="F10144" s="13" t="s">
        <v>295</v>
      </c>
      <c r="G10144" s="17">
        <v>2E-3</v>
      </c>
      <c r="H10144" s="13" t="s">
        <v>244</v>
      </c>
      <c r="I10144" s="13" t="s">
        <v>51</v>
      </c>
    </row>
    <row r="10145" spans="1:9" ht="21" customHeight="1">
      <c r="A10145" s="13" t="s">
        <v>113</v>
      </c>
      <c r="B10145" s="13" t="s">
        <v>112</v>
      </c>
      <c r="C10145" s="15">
        <v>45352</v>
      </c>
      <c r="D10145" s="15">
        <v>45382</v>
      </c>
      <c r="E10145" s="13" t="s">
        <v>293</v>
      </c>
      <c r="F10145" s="13" t="s">
        <v>311</v>
      </c>
      <c r="G10145" s="17">
        <v>2E-3</v>
      </c>
      <c r="H10145" s="13" t="s">
        <v>244</v>
      </c>
      <c r="I10145" s="13" t="s">
        <v>51</v>
      </c>
    </row>
    <row r="10146" spans="1:9" ht="21" customHeight="1">
      <c r="A10146" s="13" t="s">
        <v>113</v>
      </c>
      <c r="B10146" s="13" t="s">
        <v>112</v>
      </c>
      <c r="C10146" s="15">
        <v>45352</v>
      </c>
      <c r="D10146" s="15">
        <v>45382</v>
      </c>
      <c r="E10146" s="13" t="s">
        <v>293</v>
      </c>
      <c r="F10146" s="13" t="s">
        <v>320</v>
      </c>
      <c r="G10146" s="17">
        <v>2E-3</v>
      </c>
      <c r="H10146" s="13" t="s">
        <v>244</v>
      </c>
      <c r="I10146" s="13" t="s">
        <v>51</v>
      </c>
    </row>
    <row r="10147" spans="1:9" ht="21" customHeight="1">
      <c r="A10147" s="13" t="s">
        <v>113</v>
      </c>
      <c r="B10147" s="13" t="s">
        <v>112</v>
      </c>
      <c r="C10147" s="15">
        <v>45352</v>
      </c>
      <c r="D10147" s="15">
        <v>45382</v>
      </c>
      <c r="E10147" s="13" t="s">
        <v>293</v>
      </c>
      <c r="F10147" s="13" t="s">
        <v>312</v>
      </c>
      <c r="G10147" s="17">
        <v>2E-3</v>
      </c>
      <c r="H10147" s="13" t="s">
        <v>244</v>
      </c>
      <c r="I10147" s="13" t="s">
        <v>51</v>
      </c>
    </row>
    <row r="10148" spans="1:9" ht="21" customHeight="1">
      <c r="A10148" s="13" t="s">
        <v>113</v>
      </c>
      <c r="B10148" s="13" t="s">
        <v>112</v>
      </c>
      <c r="C10148" s="15">
        <v>45352</v>
      </c>
      <c r="D10148" s="15">
        <v>45382</v>
      </c>
      <c r="E10148" s="13" t="s">
        <v>293</v>
      </c>
      <c r="F10148" s="13" t="s">
        <v>327</v>
      </c>
      <c r="G10148" s="17">
        <v>2E-3</v>
      </c>
      <c r="H10148" s="13" t="s">
        <v>244</v>
      </c>
      <c r="I10148" s="13" t="s">
        <v>51</v>
      </c>
    </row>
    <row r="10149" spans="1:9" ht="21" customHeight="1">
      <c r="A10149" s="13" t="s">
        <v>113</v>
      </c>
      <c r="B10149" s="13" t="s">
        <v>112</v>
      </c>
      <c r="C10149" s="15">
        <v>45352</v>
      </c>
      <c r="D10149" s="15">
        <v>45382</v>
      </c>
      <c r="E10149" s="13" t="s">
        <v>293</v>
      </c>
      <c r="F10149" s="13" t="s">
        <v>328</v>
      </c>
      <c r="G10149" s="17">
        <v>2E-3</v>
      </c>
      <c r="H10149" s="13" t="s">
        <v>244</v>
      </c>
      <c r="I10149" s="13" t="s">
        <v>51</v>
      </c>
    </row>
    <row r="10150" spans="1:9" ht="21" customHeight="1">
      <c r="A10150" s="13" t="s">
        <v>113</v>
      </c>
      <c r="B10150" s="13" t="s">
        <v>112</v>
      </c>
      <c r="C10150" s="15">
        <v>45352</v>
      </c>
      <c r="D10150" s="15">
        <v>45382</v>
      </c>
      <c r="E10150" s="13" t="s">
        <v>293</v>
      </c>
      <c r="F10150" s="13" t="s">
        <v>322</v>
      </c>
      <c r="G10150" s="17">
        <v>1E-3</v>
      </c>
      <c r="H10150" s="13" t="s">
        <v>244</v>
      </c>
      <c r="I10150" s="13" t="s">
        <v>51</v>
      </c>
    </row>
    <row r="10151" spans="1:9" ht="21" customHeight="1">
      <c r="A10151" s="13" t="s">
        <v>113</v>
      </c>
      <c r="B10151" s="13" t="s">
        <v>112</v>
      </c>
      <c r="C10151" s="15">
        <v>45352</v>
      </c>
      <c r="D10151" s="15">
        <v>45382</v>
      </c>
      <c r="E10151" s="13" t="s">
        <v>293</v>
      </c>
      <c r="F10151" s="13" t="s">
        <v>308</v>
      </c>
      <c r="G10151" s="17">
        <v>1E-3</v>
      </c>
      <c r="H10151" s="13" t="s">
        <v>244</v>
      </c>
      <c r="I10151" s="13" t="s">
        <v>51</v>
      </c>
    </row>
    <row r="10152" spans="1:9" ht="21" customHeight="1">
      <c r="A10152" s="13" t="s">
        <v>113</v>
      </c>
      <c r="B10152" s="13" t="s">
        <v>112</v>
      </c>
      <c r="C10152" s="15">
        <v>45352</v>
      </c>
      <c r="D10152" s="15">
        <v>45382</v>
      </c>
      <c r="E10152" s="13" t="s">
        <v>293</v>
      </c>
      <c r="F10152" s="13" t="s">
        <v>329</v>
      </c>
      <c r="G10152" s="17">
        <v>1E-3</v>
      </c>
      <c r="H10152" s="13" t="s">
        <v>244</v>
      </c>
      <c r="I10152" s="13" t="s">
        <v>51</v>
      </c>
    </row>
    <row r="10153" spans="1:9" ht="21" customHeight="1">
      <c r="A10153" s="13" t="s">
        <v>113</v>
      </c>
      <c r="B10153" s="13" t="s">
        <v>112</v>
      </c>
      <c r="C10153" s="15">
        <v>45352</v>
      </c>
      <c r="D10153" s="15">
        <v>45382</v>
      </c>
      <c r="E10153" s="13" t="s">
        <v>293</v>
      </c>
      <c r="F10153" s="13" t="s">
        <v>330</v>
      </c>
      <c r="G10153" s="17">
        <v>1E-3</v>
      </c>
      <c r="H10153" s="13" t="s">
        <v>244</v>
      </c>
      <c r="I10153" s="13" t="s">
        <v>51</v>
      </c>
    </row>
    <row r="10154" spans="1:9" ht="21" customHeight="1">
      <c r="A10154" s="13" t="s">
        <v>113</v>
      </c>
      <c r="B10154" s="13" t="s">
        <v>112</v>
      </c>
      <c r="C10154" s="15">
        <v>45352</v>
      </c>
      <c r="D10154" s="15">
        <v>45382</v>
      </c>
      <c r="E10154" s="13" t="s">
        <v>293</v>
      </c>
      <c r="F10154" s="13" t="s">
        <v>325</v>
      </c>
      <c r="G10154" s="17">
        <v>1E-3</v>
      </c>
      <c r="H10154" s="13" t="s">
        <v>244</v>
      </c>
      <c r="I10154" s="13" t="s">
        <v>51</v>
      </c>
    </row>
    <row r="10155" spans="1:9" ht="21" customHeight="1">
      <c r="A10155" s="13" t="s">
        <v>113</v>
      </c>
      <c r="B10155" s="13" t="s">
        <v>112</v>
      </c>
      <c r="C10155" s="15">
        <v>45352</v>
      </c>
      <c r="D10155" s="15">
        <v>45382</v>
      </c>
      <c r="E10155" s="13" t="s">
        <v>293</v>
      </c>
      <c r="F10155" s="13" t="s">
        <v>326</v>
      </c>
      <c r="G10155" s="17">
        <v>1E-3</v>
      </c>
      <c r="H10155" s="13" t="s">
        <v>244</v>
      </c>
      <c r="I10155" s="13" t="s">
        <v>51</v>
      </c>
    </row>
    <row r="10156" spans="1:9" ht="21" customHeight="1">
      <c r="A10156" s="13" t="s">
        <v>113</v>
      </c>
      <c r="B10156" s="13" t="s">
        <v>112</v>
      </c>
      <c r="C10156" s="15">
        <v>45352</v>
      </c>
      <c r="D10156" s="15">
        <v>45382</v>
      </c>
      <c r="E10156" s="13" t="s">
        <v>293</v>
      </c>
      <c r="F10156" s="13" t="s">
        <v>315</v>
      </c>
      <c r="G10156" s="17">
        <v>1E-3</v>
      </c>
      <c r="H10156" s="13" t="s">
        <v>244</v>
      </c>
      <c r="I10156" s="13" t="s">
        <v>51</v>
      </c>
    </row>
    <row r="10157" spans="1:9" ht="21" customHeight="1">
      <c r="A10157" s="13" t="s">
        <v>113</v>
      </c>
      <c r="B10157" s="13" t="s">
        <v>112</v>
      </c>
      <c r="C10157" s="15">
        <v>45352</v>
      </c>
      <c r="D10157" s="15">
        <v>45382</v>
      </c>
      <c r="E10157" s="13" t="s">
        <v>293</v>
      </c>
      <c r="F10157" s="13" t="s">
        <v>331</v>
      </c>
      <c r="G10157" s="17">
        <v>1E-3</v>
      </c>
      <c r="H10157" s="13" t="s">
        <v>244</v>
      </c>
      <c r="I10157" s="13" t="s">
        <v>51</v>
      </c>
    </row>
    <row r="10158" spans="1:9" ht="21" customHeight="1">
      <c r="A10158" s="13" t="s">
        <v>113</v>
      </c>
      <c r="B10158" s="13" t="s">
        <v>112</v>
      </c>
      <c r="C10158" s="15">
        <v>45352</v>
      </c>
      <c r="D10158" s="15">
        <v>45382</v>
      </c>
      <c r="E10158" s="13" t="s">
        <v>293</v>
      </c>
      <c r="F10158" s="13" t="s">
        <v>332</v>
      </c>
      <c r="G10158" s="17">
        <v>1E-3</v>
      </c>
      <c r="H10158" s="13" t="s">
        <v>244</v>
      </c>
      <c r="I10158" s="13" t="s">
        <v>51</v>
      </c>
    </row>
    <row r="10159" spans="1:9" ht="21" customHeight="1">
      <c r="A10159" s="13" t="s">
        <v>113</v>
      </c>
      <c r="B10159" s="13" t="s">
        <v>112</v>
      </c>
      <c r="C10159" s="15">
        <v>45352</v>
      </c>
      <c r="D10159" s="15">
        <v>45382</v>
      </c>
      <c r="E10159" s="13" t="s">
        <v>293</v>
      </c>
      <c r="F10159" s="13" t="s">
        <v>333</v>
      </c>
      <c r="G10159" s="17">
        <v>1E-3</v>
      </c>
      <c r="H10159" s="13" t="s">
        <v>244</v>
      </c>
      <c r="I10159" s="13" t="s">
        <v>51</v>
      </c>
    </row>
    <row r="10160" spans="1:9" ht="21" customHeight="1">
      <c r="A10160" s="13" t="s">
        <v>113</v>
      </c>
      <c r="B10160" s="13" t="s">
        <v>112</v>
      </c>
      <c r="C10160" s="15">
        <v>45352</v>
      </c>
      <c r="D10160" s="15">
        <v>45382</v>
      </c>
      <c r="E10160" s="13" t="s">
        <v>293</v>
      </c>
      <c r="F10160" s="13" t="s">
        <v>334</v>
      </c>
      <c r="G10160" s="17">
        <v>0</v>
      </c>
      <c r="H10160" s="13" t="s">
        <v>244</v>
      </c>
      <c r="I10160" s="13" t="s">
        <v>51</v>
      </c>
    </row>
    <row r="10161" spans="1:9" ht="21" customHeight="1">
      <c r="A10161" s="13" t="s">
        <v>113</v>
      </c>
      <c r="B10161" s="13" t="s">
        <v>112</v>
      </c>
      <c r="C10161" s="15">
        <v>45352</v>
      </c>
      <c r="D10161" s="15">
        <v>45382</v>
      </c>
      <c r="E10161" s="13" t="s">
        <v>293</v>
      </c>
      <c r="F10161" s="13" t="s">
        <v>335</v>
      </c>
      <c r="G10161" s="17">
        <v>0</v>
      </c>
      <c r="H10161" s="13" t="s">
        <v>244</v>
      </c>
      <c r="I10161" s="13" t="s">
        <v>51</v>
      </c>
    </row>
    <row r="10162" spans="1:9" ht="21" customHeight="1">
      <c r="A10162" s="13" t="s">
        <v>113</v>
      </c>
      <c r="B10162" s="13" t="s">
        <v>112</v>
      </c>
      <c r="C10162" s="15">
        <v>45352</v>
      </c>
      <c r="D10162" s="15">
        <v>45382</v>
      </c>
      <c r="E10162" s="13" t="s">
        <v>293</v>
      </c>
      <c r="F10162" s="13" t="s">
        <v>336</v>
      </c>
      <c r="G10162" s="17">
        <v>0</v>
      </c>
      <c r="H10162" s="13" t="s">
        <v>244</v>
      </c>
      <c r="I10162" s="13" t="s">
        <v>51</v>
      </c>
    </row>
    <row r="10163" spans="1:9" ht="21" customHeight="1">
      <c r="A10163" s="13" t="s">
        <v>113</v>
      </c>
      <c r="B10163" s="13" t="s">
        <v>112</v>
      </c>
      <c r="C10163" s="15">
        <v>45352</v>
      </c>
      <c r="D10163" s="15">
        <v>45382</v>
      </c>
      <c r="E10163" s="13" t="s">
        <v>337</v>
      </c>
      <c r="F10163" s="13" t="s">
        <v>341</v>
      </c>
      <c r="G10163" s="17">
        <v>5.0000000000000001E-3</v>
      </c>
      <c r="H10163" s="13" t="s">
        <v>244</v>
      </c>
      <c r="I10163" s="13" t="s">
        <v>51</v>
      </c>
    </row>
    <row r="10164" spans="1:9" ht="21" customHeight="1">
      <c r="A10164" s="13" t="s">
        <v>113</v>
      </c>
      <c r="B10164" s="13" t="s">
        <v>112</v>
      </c>
      <c r="C10164" s="15">
        <v>45352</v>
      </c>
      <c r="D10164" s="15">
        <v>45382</v>
      </c>
      <c r="E10164" s="13" t="s">
        <v>337</v>
      </c>
      <c r="F10164" s="13" t="s">
        <v>339</v>
      </c>
      <c r="G10164" s="17">
        <v>4.0000000000000001E-3</v>
      </c>
      <c r="H10164" s="13" t="s">
        <v>244</v>
      </c>
      <c r="I10164" s="13" t="s">
        <v>51</v>
      </c>
    </row>
    <row r="10165" spans="1:9" ht="21" customHeight="1">
      <c r="A10165" s="13" t="s">
        <v>113</v>
      </c>
      <c r="B10165" s="13" t="s">
        <v>112</v>
      </c>
      <c r="C10165" s="15">
        <v>45352</v>
      </c>
      <c r="D10165" s="15">
        <v>45382</v>
      </c>
      <c r="E10165" s="13" t="s">
        <v>337</v>
      </c>
      <c r="F10165" s="13" t="s">
        <v>338</v>
      </c>
      <c r="G10165" s="17">
        <v>4.0000000000000001E-3</v>
      </c>
      <c r="H10165" s="13" t="s">
        <v>244</v>
      </c>
      <c r="I10165" s="13" t="s">
        <v>51</v>
      </c>
    </row>
    <row r="10166" spans="1:9" ht="21" customHeight="1">
      <c r="A10166" s="13" t="s">
        <v>113</v>
      </c>
      <c r="B10166" s="13" t="s">
        <v>112</v>
      </c>
      <c r="C10166" s="15">
        <v>45352</v>
      </c>
      <c r="D10166" s="15">
        <v>45382</v>
      </c>
      <c r="E10166" s="13" t="s">
        <v>337</v>
      </c>
      <c r="F10166" s="13" t="s">
        <v>342</v>
      </c>
      <c r="G10166" s="17">
        <v>4.0000000000000001E-3</v>
      </c>
      <c r="H10166" s="13" t="s">
        <v>244</v>
      </c>
      <c r="I10166" s="13" t="s">
        <v>51</v>
      </c>
    </row>
    <row r="10167" spans="1:9" ht="21" customHeight="1">
      <c r="A10167" s="13" t="s">
        <v>113</v>
      </c>
      <c r="B10167" s="13" t="s">
        <v>112</v>
      </c>
      <c r="C10167" s="15">
        <v>45352</v>
      </c>
      <c r="D10167" s="15">
        <v>45382</v>
      </c>
      <c r="E10167" s="13" t="s">
        <v>337</v>
      </c>
      <c r="F10167" s="13" t="s">
        <v>349</v>
      </c>
      <c r="G10167" s="17">
        <v>3.0000000000000001E-3</v>
      </c>
      <c r="H10167" s="13" t="s">
        <v>244</v>
      </c>
      <c r="I10167" s="13" t="s">
        <v>51</v>
      </c>
    </row>
    <row r="10168" spans="1:9" ht="21" customHeight="1">
      <c r="A10168" s="13" t="s">
        <v>113</v>
      </c>
      <c r="B10168" s="13" t="s">
        <v>112</v>
      </c>
      <c r="C10168" s="15">
        <v>45352</v>
      </c>
      <c r="D10168" s="15">
        <v>45382</v>
      </c>
      <c r="E10168" s="13" t="s">
        <v>337</v>
      </c>
      <c r="F10168" s="13" t="s">
        <v>351</v>
      </c>
      <c r="G10168" s="17">
        <v>3.0000000000000001E-3</v>
      </c>
      <c r="H10168" s="13" t="s">
        <v>244</v>
      </c>
      <c r="I10168" s="13" t="s">
        <v>51</v>
      </c>
    </row>
    <row r="10169" spans="1:9" ht="21" customHeight="1">
      <c r="A10169" s="13" t="s">
        <v>113</v>
      </c>
      <c r="B10169" s="13" t="s">
        <v>112</v>
      </c>
      <c r="C10169" s="15">
        <v>45352</v>
      </c>
      <c r="D10169" s="15">
        <v>45382</v>
      </c>
      <c r="E10169" s="13" t="s">
        <v>337</v>
      </c>
      <c r="F10169" s="13" t="s">
        <v>352</v>
      </c>
      <c r="G10169" s="17">
        <v>3.0000000000000001E-3</v>
      </c>
      <c r="H10169" s="13" t="s">
        <v>244</v>
      </c>
      <c r="I10169" s="13" t="s">
        <v>51</v>
      </c>
    </row>
    <row r="10170" spans="1:9" ht="21" customHeight="1">
      <c r="A10170" s="13" t="s">
        <v>113</v>
      </c>
      <c r="B10170" s="13" t="s">
        <v>112</v>
      </c>
      <c r="C10170" s="15">
        <v>45352</v>
      </c>
      <c r="D10170" s="15">
        <v>45382</v>
      </c>
      <c r="E10170" s="13" t="s">
        <v>337</v>
      </c>
      <c r="F10170" s="13" t="s">
        <v>343</v>
      </c>
      <c r="G10170" s="17">
        <v>3.0000000000000001E-3</v>
      </c>
      <c r="H10170" s="13" t="s">
        <v>244</v>
      </c>
      <c r="I10170" s="13" t="s">
        <v>51</v>
      </c>
    </row>
    <row r="10171" spans="1:9" ht="21" customHeight="1">
      <c r="A10171" s="13" t="s">
        <v>113</v>
      </c>
      <c r="B10171" s="13" t="s">
        <v>112</v>
      </c>
      <c r="C10171" s="15">
        <v>45352</v>
      </c>
      <c r="D10171" s="15">
        <v>45382</v>
      </c>
      <c r="E10171" s="13" t="s">
        <v>337</v>
      </c>
      <c r="F10171" s="13" t="s">
        <v>354</v>
      </c>
      <c r="G10171" s="17">
        <v>3.0000000000000001E-3</v>
      </c>
      <c r="H10171" s="13" t="s">
        <v>244</v>
      </c>
      <c r="I10171" s="13" t="s">
        <v>51</v>
      </c>
    </row>
    <row r="10172" spans="1:9" ht="21" customHeight="1">
      <c r="A10172" s="13" t="s">
        <v>113</v>
      </c>
      <c r="B10172" s="13" t="s">
        <v>112</v>
      </c>
      <c r="C10172" s="15">
        <v>45352</v>
      </c>
      <c r="D10172" s="15">
        <v>45382</v>
      </c>
      <c r="E10172" s="13" t="s">
        <v>337</v>
      </c>
      <c r="F10172" s="13" t="s">
        <v>347</v>
      </c>
      <c r="G10172" s="17">
        <v>3.0000000000000001E-3</v>
      </c>
      <c r="H10172" s="13" t="s">
        <v>244</v>
      </c>
      <c r="I10172" s="13" t="s">
        <v>51</v>
      </c>
    </row>
    <row r="10173" spans="1:9" ht="21" customHeight="1">
      <c r="A10173" s="13" t="s">
        <v>113</v>
      </c>
      <c r="B10173" s="13" t="s">
        <v>112</v>
      </c>
      <c r="C10173" s="15">
        <v>45352</v>
      </c>
      <c r="D10173" s="15">
        <v>45382</v>
      </c>
      <c r="E10173" s="13" t="s">
        <v>337</v>
      </c>
      <c r="F10173" s="13" t="s">
        <v>348</v>
      </c>
      <c r="G10173" s="17">
        <v>3.0000000000000001E-3</v>
      </c>
      <c r="H10173" s="13" t="s">
        <v>244</v>
      </c>
      <c r="I10173" s="13" t="s">
        <v>51</v>
      </c>
    </row>
    <row r="10174" spans="1:9" ht="21" customHeight="1">
      <c r="A10174" s="13" t="s">
        <v>113</v>
      </c>
      <c r="B10174" s="13" t="s">
        <v>112</v>
      </c>
      <c r="C10174" s="15">
        <v>45352</v>
      </c>
      <c r="D10174" s="15">
        <v>45382</v>
      </c>
      <c r="E10174" s="13" t="s">
        <v>337</v>
      </c>
      <c r="F10174" s="13" t="s">
        <v>355</v>
      </c>
      <c r="G10174" s="17">
        <v>2E-3</v>
      </c>
      <c r="H10174" s="13" t="s">
        <v>244</v>
      </c>
      <c r="I10174" s="13" t="s">
        <v>51</v>
      </c>
    </row>
    <row r="10175" spans="1:9" ht="21" customHeight="1">
      <c r="A10175" s="13" t="s">
        <v>113</v>
      </c>
      <c r="B10175" s="13" t="s">
        <v>112</v>
      </c>
      <c r="C10175" s="15">
        <v>45352</v>
      </c>
      <c r="D10175" s="15">
        <v>45382</v>
      </c>
      <c r="E10175" s="13" t="s">
        <v>337</v>
      </c>
      <c r="F10175" s="13" t="s">
        <v>356</v>
      </c>
      <c r="G10175" s="17">
        <v>2E-3</v>
      </c>
      <c r="H10175" s="13" t="s">
        <v>244</v>
      </c>
      <c r="I10175" s="13" t="s">
        <v>51</v>
      </c>
    </row>
    <row r="10176" spans="1:9" ht="21" customHeight="1">
      <c r="A10176" s="13" t="s">
        <v>113</v>
      </c>
      <c r="B10176" s="13" t="s">
        <v>112</v>
      </c>
      <c r="C10176" s="15">
        <v>45352</v>
      </c>
      <c r="D10176" s="15">
        <v>45382</v>
      </c>
      <c r="E10176" s="13" t="s">
        <v>337</v>
      </c>
      <c r="F10176" s="13" t="s">
        <v>350</v>
      </c>
      <c r="G10176" s="17">
        <v>2E-3</v>
      </c>
      <c r="H10176" s="13" t="s">
        <v>244</v>
      </c>
      <c r="I10176" s="13" t="s">
        <v>51</v>
      </c>
    </row>
    <row r="10177" spans="1:9" ht="21" customHeight="1">
      <c r="A10177" s="13" t="s">
        <v>113</v>
      </c>
      <c r="B10177" s="13" t="s">
        <v>112</v>
      </c>
      <c r="C10177" s="15">
        <v>45352</v>
      </c>
      <c r="D10177" s="15">
        <v>45382</v>
      </c>
      <c r="E10177" s="13" t="s">
        <v>337</v>
      </c>
      <c r="F10177" s="13" t="s">
        <v>357</v>
      </c>
      <c r="G10177" s="17">
        <v>2E-3</v>
      </c>
      <c r="H10177" s="13" t="s">
        <v>244</v>
      </c>
      <c r="I10177" s="13" t="s">
        <v>51</v>
      </c>
    </row>
    <row r="10178" spans="1:9" ht="21" customHeight="1">
      <c r="A10178" s="13" t="s">
        <v>113</v>
      </c>
      <c r="B10178" s="13" t="s">
        <v>112</v>
      </c>
      <c r="C10178" s="15">
        <v>45352</v>
      </c>
      <c r="D10178" s="15">
        <v>45382</v>
      </c>
      <c r="E10178" s="13" t="s">
        <v>337</v>
      </c>
      <c r="F10178" s="13" t="s">
        <v>358</v>
      </c>
      <c r="G10178" s="17">
        <v>2E-3</v>
      </c>
      <c r="H10178" s="13" t="s">
        <v>244</v>
      </c>
      <c r="I10178" s="13" t="s">
        <v>51</v>
      </c>
    </row>
    <row r="10179" spans="1:9" ht="21" customHeight="1">
      <c r="A10179" s="13" t="s">
        <v>113</v>
      </c>
      <c r="B10179" s="13" t="s">
        <v>112</v>
      </c>
      <c r="C10179" s="15">
        <v>45352</v>
      </c>
      <c r="D10179" s="15">
        <v>45382</v>
      </c>
      <c r="E10179" s="13" t="s">
        <v>337</v>
      </c>
      <c r="F10179" s="13" t="s">
        <v>359</v>
      </c>
      <c r="G10179" s="17">
        <v>2E-3</v>
      </c>
      <c r="H10179" s="13" t="s">
        <v>244</v>
      </c>
      <c r="I10179" s="13" t="s">
        <v>51</v>
      </c>
    </row>
    <row r="10180" spans="1:9" ht="21" customHeight="1">
      <c r="A10180" s="13" t="s">
        <v>113</v>
      </c>
      <c r="B10180" s="13" t="s">
        <v>112</v>
      </c>
      <c r="C10180" s="15">
        <v>45352</v>
      </c>
      <c r="D10180" s="15">
        <v>45382</v>
      </c>
      <c r="E10180" s="13" t="s">
        <v>337</v>
      </c>
      <c r="F10180" s="13" t="s">
        <v>353</v>
      </c>
      <c r="G10180" s="17">
        <v>2E-3</v>
      </c>
      <c r="H10180" s="13" t="s">
        <v>244</v>
      </c>
      <c r="I10180" s="13" t="s">
        <v>51</v>
      </c>
    </row>
    <row r="10181" spans="1:9" ht="21" customHeight="1">
      <c r="A10181" s="13" t="s">
        <v>113</v>
      </c>
      <c r="B10181" s="13" t="s">
        <v>112</v>
      </c>
      <c r="C10181" s="15">
        <v>45352</v>
      </c>
      <c r="D10181" s="15">
        <v>45382</v>
      </c>
      <c r="E10181" s="13" t="s">
        <v>337</v>
      </c>
      <c r="F10181" s="13" t="s">
        <v>344</v>
      </c>
      <c r="G10181" s="17">
        <v>2E-3</v>
      </c>
      <c r="H10181" s="13" t="s">
        <v>244</v>
      </c>
      <c r="I10181" s="13" t="s">
        <v>51</v>
      </c>
    </row>
    <row r="10182" spans="1:9" ht="21" customHeight="1">
      <c r="A10182" s="13" t="s">
        <v>113</v>
      </c>
      <c r="B10182" s="13" t="s">
        <v>112</v>
      </c>
      <c r="C10182" s="15">
        <v>45352</v>
      </c>
      <c r="D10182" s="15">
        <v>45382</v>
      </c>
      <c r="E10182" s="13" t="s">
        <v>337</v>
      </c>
      <c r="F10182" s="13" t="s">
        <v>340</v>
      </c>
      <c r="G10182" s="17">
        <v>2E-3</v>
      </c>
      <c r="H10182" s="13" t="s">
        <v>244</v>
      </c>
      <c r="I10182" s="13" t="s">
        <v>51</v>
      </c>
    </row>
    <row r="10183" spans="1:9" ht="21" customHeight="1">
      <c r="A10183" s="13" t="s">
        <v>113</v>
      </c>
      <c r="B10183" s="13" t="s">
        <v>112</v>
      </c>
      <c r="C10183" s="15">
        <v>45352</v>
      </c>
      <c r="D10183" s="15">
        <v>45382</v>
      </c>
      <c r="E10183" s="13" t="s">
        <v>337</v>
      </c>
      <c r="F10183" s="13" t="s">
        <v>345</v>
      </c>
      <c r="G10183" s="17">
        <v>2E-3</v>
      </c>
      <c r="H10183" s="13" t="s">
        <v>244</v>
      </c>
      <c r="I10183" s="13" t="s">
        <v>51</v>
      </c>
    </row>
    <row r="10184" spans="1:9" ht="21" customHeight="1">
      <c r="A10184" s="13" t="s">
        <v>113</v>
      </c>
      <c r="B10184" s="13" t="s">
        <v>112</v>
      </c>
      <c r="C10184" s="15">
        <v>45352</v>
      </c>
      <c r="D10184" s="15">
        <v>45382</v>
      </c>
      <c r="E10184" s="13" t="s">
        <v>337</v>
      </c>
      <c r="F10184" s="13" t="s">
        <v>346</v>
      </c>
      <c r="G10184" s="17">
        <v>2E-3</v>
      </c>
      <c r="H10184" s="13" t="s">
        <v>244</v>
      </c>
      <c r="I10184" s="13" t="s">
        <v>51</v>
      </c>
    </row>
    <row r="10185" spans="1:9" ht="21" customHeight="1">
      <c r="A10185" s="13" t="s">
        <v>113</v>
      </c>
      <c r="B10185" s="13" t="s">
        <v>112</v>
      </c>
      <c r="C10185" s="15">
        <v>45352</v>
      </c>
      <c r="D10185" s="15">
        <v>45382</v>
      </c>
      <c r="E10185" s="13" t="s">
        <v>337</v>
      </c>
      <c r="F10185" s="13" t="s">
        <v>361</v>
      </c>
      <c r="G10185" s="17">
        <v>1E-3</v>
      </c>
      <c r="H10185" s="13" t="s">
        <v>244</v>
      </c>
      <c r="I10185" s="13" t="s">
        <v>51</v>
      </c>
    </row>
    <row r="10186" spans="1:9" ht="21" customHeight="1">
      <c r="A10186" s="13" t="s">
        <v>113</v>
      </c>
      <c r="B10186" s="13" t="s">
        <v>112</v>
      </c>
      <c r="C10186" s="15">
        <v>45352</v>
      </c>
      <c r="D10186" s="15">
        <v>45382</v>
      </c>
      <c r="E10186" s="13" t="s">
        <v>337</v>
      </c>
      <c r="F10186" s="13" t="s">
        <v>362</v>
      </c>
      <c r="G10186" s="17">
        <v>1E-3</v>
      </c>
      <c r="H10186" s="13" t="s">
        <v>244</v>
      </c>
      <c r="I10186" s="13" t="s">
        <v>51</v>
      </c>
    </row>
    <row r="10187" spans="1:9" ht="21" customHeight="1">
      <c r="A10187" s="13" t="s">
        <v>113</v>
      </c>
      <c r="B10187" s="13" t="s">
        <v>112</v>
      </c>
      <c r="C10187" s="15">
        <v>45352</v>
      </c>
      <c r="D10187" s="15">
        <v>45382</v>
      </c>
      <c r="E10187" s="13" t="s">
        <v>337</v>
      </c>
      <c r="F10187" s="13" t="s">
        <v>360</v>
      </c>
      <c r="G10187" s="17">
        <v>1E-3</v>
      </c>
      <c r="H10187" s="13" t="s">
        <v>244</v>
      </c>
      <c r="I10187" s="13" t="s">
        <v>51</v>
      </c>
    </row>
    <row r="10188" spans="1:9" ht="21" customHeight="1">
      <c r="A10188" s="13" t="s">
        <v>113</v>
      </c>
      <c r="B10188" s="13" t="s">
        <v>112</v>
      </c>
      <c r="C10188" s="15">
        <v>45352</v>
      </c>
      <c r="D10188" s="15">
        <v>45382</v>
      </c>
      <c r="E10188" s="13" t="s">
        <v>490</v>
      </c>
      <c r="F10188" s="13" t="s">
        <v>492</v>
      </c>
      <c r="G10188" s="17">
        <v>1.2E-2</v>
      </c>
      <c r="H10188" s="13" t="s">
        <v>244</v>
      </c>
      <c r="I10188" s="13" t="s">
        <v>51</v>
      </c>
    </row>
    <row r="10189" spans="1:9" ht="21" customHeight="1">
      <c r="A10189" s="13" t="s">
        <v>113</v>
      </c>
      <c r="B10189" s="13" t="s">
        <v>112</v>
      </c>
      <c r="C10189" s="15">
        <v>45352</v>
      </c>
      <c r="D10189" s="15">
        <v>45382</v>
      </c>
      <c r="E10189" s="13" t="s">
        <v>490</v>
      </c>
      <c r="F10189" s="13" t="s">
        <v>392</v>
      </c>
      <c r="G10189" s="17">
        <v>0.01</v>
      </c>
      <c r="H10189" s="13" t="s">
        <v>244</v>
      </c>
      <c r="I10189" s="13" t="s">
        <v>51</v>
      </c>
    </row>
    <row r="10190" spans="1:9" ht="21" customHeight="1">
      <c r="A10190" s="13" t="s">
        <v>113</v>
      </c>
      <c r="B10190" s="13" t="s">
        <v>112</v>
      </c>
      <c r="C10190" s="15">
        <v>45352</v>
      </c>
      <c r="D10190" s="15">
        <v>45382</v>
      </c>
      <c r="E10190" s="13" t="s">
        <v>490</v>
      </c>
      <c r="F10190" s="13" t="s">
        <v>366</v>
      </c>
      <c r="G10190" s="17">
        <v>6.9999999999999993E-3</v>
      </c>
      <c r="H10190" s="13" t="s">
        <v>244</v>
      </c>
      <c r="I10190" s="13" t="s">
        <v>51</v>
      </c>
    </row>
    <row r="10191" spans="1:9" ht="21" customHeight="1">
      <c r="A10191" s="13" t="s">
        <v>113</v>
      </c>
      <c r="B10191" s="13" t="s">
        <v>112</v>
      </c>
      <c r="C10191" s="15">
        <v>45352</v>
      </c>
      <c r="D10191" s="15">
        <v>45382</v>
      </c>
      <c r="E10191" s="13" t="s">
        <v>490</v>
      </c>
      <c r="F10191" s="13" t="s">
        <v>491</v>
      </c>
      <c r="G10191" s="17">
        <v>6.9999999999999993E-3</v>
      </c>
      <c r="H10191" s="13" t="s">
        <v>244</v>
      </c>
      <c r="I10191" s="13" t="s">
        <v>51</v>
      </c>
    </row>
    <row r="10192" spans="1:9" ht="21" customHeight="1">
      <c r="A10192" s="13" t="s">
        <v>113</v>
      </c>
      <c r="B10192" s="13" t="s">
        <v>112</v>
      </c>
      <c r="C10192" s="15">
        <v>45352</v>
      </c>
      <c r="D10192" s="15">
        <v>45382</v>
      </c>
      <c r="E10192" s="13" t="s">
        <v>490</v>
      </c>
      <c r="F10192" s="13" t="s">
        <v>493</v>
      </c>
      <c r="G10192" s="17">
        <v>6.9999999999999993E-3</v>
      </c>
      <c r="H10192" s="13" t="s">
        <v>244</v>
      </c>
      <c r="I10192" s="13" t="s">
        <v>51</v>
      </c>
    </row>
    <row r="10193" spans="1:9" ht="21" customHeight="1">
      <c r="A10193" s="13" t="s">
        <v>113</v>
      </c>
      <c r="B10193" s="13" t="s">
        <v>112</v>
      </c>
      <c r="C10193" s="15">
        <v>45352</v>
      </c>
      <c r="D10193" s="15">
        <v>45382</v>
      </c>
      <c r="E10193" s="13" t="s">
        <v>490</v>
      </c>
      <c r="F10193" s="13" t="s">
        <v>364</v>
      </c>
      <c r="G10193" s="17">
        <v>3.0000000000000001E-3</v>
      </c>
      <c r="H10193" s="13" t="s">
        <v>244</v>
      </c>
      <c r="I10193" s="13" t="s">
        <v>51</v>
      </c>
    </row>
    <row r="10194" spans="1:9" ht="21" customHeight="1">
      <c r="A10194" s="13" t="s">
        <v>113</v>
      </c>
      <c r="B10194" s="13" t="s">
        <v>112</v>
      </c>
      <c r="C10194" s="15">
        <v>45352</v>
      </c>
      <c r="D10194" s="15">
        <v>45382</v>
      </c>
      <c r="E10194" s="13" t="s">
        <v>490</v>
      </c>
      <c r="F10194" s="13" t="s">
        <v>395</v>
      </c>
      <c r="G10194" s="17">
        <v>3.0000000000000001E-3</v>
      </c>
      <c r="H10194" s="13" t="s">
        <v>244</v>
      </c>
      <c r="I10194" s="13" t="s">
        <v>51</v>
      </c>
    </row>
    <row r="10195" spans="1:9" ht="21" customHeight="1">
      <c r="A10195" s="13" t="s">
        <v>113</v>
      </c>
      <c r="B10195" s="13" t="s">
        <v>112</v>
      </c>
      <c r="C10195" s="15">
        <v>45352</v>
      </c>
      <c r="D10195" s="15">
        <v>45382</v>
      </c>
      <c r="E10195" s="13" t="s">
        <v>490</v>
      </c>
      <c r="F10195" s="13" t="s">
        <v>362</v>
      </c>
      <c r="G10195" s="17">
        <v>2E-3</v>
      </c>
      <c r="H10195" s="13" t="s">
        <v>244</v>
      </c>
      <c r="I10195" s="13" t="s">
        <v>51</v>
      </c>
    </row>
    <row r="10196" spans="1:9" ht="21" customHeight="1">
      <c r="A10196" s="13" t="s">
        <v>113</v>
      </c>
      <c r="B10196" s="13" t="s">
        <v>112</v>
      </c>
      <c r="C10196" s="15">
        <v>45352</v>
      </c>
      <c r="D10196" s="15">
        <v>45382</v>
      </c>
      <c r="E10196" s="13" t="s">
        <v>490</v>
      </c>
      <c r="F10196" s="13" t="s">
        <v>86</v>
      </c>
      <c r="G10196" s="17">
        <v>1E-3</v>
      </c>
      <c r="H10196" s="13" t="s">
        <v>244</v>
      </c>
      <c r="I10196" s="13" t="s">
        <v>51</v>
      </c>
    </row>
    <row r="10197" spans="1:9" ht="21" customHeight="1">
      <c r="A10197" s="13" t="s">
        <v>113</v>
      </c>
      <c r="B10197" s="13" t="s">
        <v>112</v>
      </c>
      <c r="C10197" s="15">
        <v>45352</v>
      </c>
      <c r="D10197" s="15">
        <v>45382</v>
      </c>
      <c r="E10197" s="13" t="s">
        <v>88</v>
      </c>
      <c r="F10197" s="13" t="s">
        <v>451</v>
      </c>
      <c r="G10197" s="17">
        <v>6.0000000000000001E-3</v>
      </c>
      <c r="H10197" s="13" t="s">
        <v>244</v>
      </c>
      <c r="I10197" s="13" t="s">
        <v>51</v>
      </c>
    </row>
    <row r="10198" spans="1:9" ht="21" customHeight="1">
      <c r="A10198" s="13" t="s">
        <v>113</v>
      </c>
      <c r="B10198" s="13" t="s">
        <v>112</v>
      </c>
      <c r="C10198" s="15">
        <v>45352</v>
      </c>
      <c r="D10198" s="15">
        <v>45382</v>
      </c>
      <c r="E10198" s="13" t="s">
        <v>88</v>
      </c>
      <c r="F10198" s="13" t="s">
        <v>458</v>
      </c>
      <c r="G10198" s="17">
        <v>5.0000000000000001E-3</v>
      </c>
      <c r="H10198" s="13" t="s">
        <v>244</v>
      </c>
      <c r="I10198" s="13" t="s">
        <v>51</v>
      </c>
    </row>
    <row r="10199" spans="1:9" ht="21" customHeight="1">
      <c r="A10199" s="13" t="s">
        <v>113</v>
      </c>
      <c r="B10199" s="13" t="s">
        <v>112</v>
      </c>
      <c r="C10199" s="15">
        <v>45352</v>
      </c>
      <c r="D10199" s="15">
        <v>45382</v>
      </c>
      <c r="E10199" s="13" t="s">
        <v>88</v>
      </c>
      <c r="F10199" s="13" t="s">
        <v>453</v>
      </c>
      <c r="G10199" s="17">
        <v>4.0000000000000001E-3</v>
      </c>
      <c r="H10199" s="13" t="s">
        <v>244</v>
      </c>
      <c r="I10199" s="13" t="s">
        <v>51</v>
      </c>
    </row>
    <row r="10200" spans="1:9" ht="21" customHeight="1">
      <c r="A10200" s="13" t="s">
        <v>113</v>
      </c>
      <c r="B10200" s="13" t="s">
        <v>112</v>
      </c>
      <c r="C10200" s="15">
        <v>45352</v>
      </c>
      <c r="D10200" s="15">
        <v>45382</v>
      </c>
      <c r="E10200" s="13" t="s">
        <v>88</v>
      </c>
      <c r="F10200" s="13" t="s">
        <v>454</v>
      </c>
      <c r="G10200" s="17">
        <v>4.0000000000000001E-3</v>
      </c>
      <c r="H10200" s="13" t="s">
        <v>244</v>
      </c>
      <c r="I10200" s="13" t="s">
        <v>51</v>
      </c>
    </row>
    <row r="10201" spans="1:9" ht="21" customHeight="1">
      <c r="A10201" s="13" t="s">
        <v>113</v>
      </c>
      <c r="B10201" s="13" t="s">
        <v>112</v>
      </c>
      <c r="C10201" s="15">
        <v>45352</v>
      </c>
      <c r="D10201" s="15">
        <v>45382</v>
      </c>
      <c r="E10201" s="13" t="s">
        <v>88</v>
      </c>
      <c r="F10201" s="13" t="s">
        <v>452</v>
      </c>
      <c r="G10201" s="17">
        <v>3.0000000000000001E-3</v>
      </c>
      <c r="H10201" s="13" t="s">
        <v>244</v>
      </c>
      <c r="I10201" s="13" t="s">
        <v>51</v>
      </c>
    </row>
    <row r="10202" spans="1:9" ht="21" customHeight="1">
      <c r="A10202" s="13" t="s">
        <v>113</v>
      </c>
      <c r="B10202" s="13" t="s">
        <v>112</v>
      </c>
      <c r="C10202" s="15">
        <v>45352</v>
      </c>
      <c r="D10202" s="15">
        <v>45382</v>
      </c>
      <c r="E10202" s="13" t="s">
        <v>88</v>
      </c>
      <c r="F10202" s="13" t="s">
        <v>455</v>
      </c>
      <c r="G10202" s="17">
        <v>2E-3</v>
      </c>
      <c r="H10202" s="13" t="s">
        <v>244</v>
      </c>
      <c r="I10202" s="13" t="s">
        <v>51</v>
      </c>
    </row>
    <row r="10203" spans="1:9" ht="21" customHeight="1">
      <c r="A10203" s="13" t="s">
        <v>113</v>
      </c>
      <c r="B10203" s="13" t="s">
        <v>112</v>
      </c>
      <c r="C10203" s="15">
        <v>45352</v>
      </c>
      <c r="D10203" s="15">
        <v>45382</v>
      </c>
      <c r="E10203" s="13" t="s">
        <v>88</v>
      </c>
      <c r="F10203" s="13" t="s">
        <v>456</v>
      </c>
      <c r="G10203" s="17">
        <v>2E-3</v>
      </c>
      <c r="H10203" s="13" t="s">
        <v>244</v>
      </c>
      <c r="I10203" s="13" t="s">
        <v>51</v>
      </c>
    </row>
    <row r="10204" spans="1:9" ht="21" customHeight="1">
      <c r="A10204" s="13" t="s">
        <v>113</v>
      </c>
      <c r="B10204" s="13" t="s">
        <v>112</v>
      </c>
      <c r="C10204" s="15">
        <v>45352</v>
      </c>
      <c r="D10204" s="15">
        <v>45382</v>
      </c>
      <c r="E10204" s="13" t="s">
        <v>88</v>
      </c>
      <c r="F10204" s="13" t="s">
        <v>460</v>
      </c>
      <c r="G10204" s="17">
        <v>2E-3</v>
      </c>
      <c r="H10204" s="13" t="s">
        <v>244</v>
      </c>
      <c r="I10204" s="13" t="s">
        <v>51</v>
      </c>
    </row>
    <row r="10205" spans="1:9" ht="21" customHeight="1">
      <c r="A10205" s="13" t="s">
        <v>113</v>
      </c>
      <c r="B10205" s="13" t="s">
        <v>112</v>
      </c>
      <c r="C10205" s="15">
        <v>45352</v>
      </c>
      <c r="D10205" s="15">
        <v>45382</v>
      </c>
      <c r="E10205" s="13" t="s">
        <v>88</v>
      </c>
      <c r="F10205" s="13" t="s">
        <v>469</v>
      </c>
      <c r="G10205" s="17">
        <v>2E-3</v>
      </c>
      <c r="H10205" s="13" t="s">
        <v>244</v>
      </c>
      <c r="I10205" s="13" t="s">
        <v>51</v>
      </c>
    </row>
    <row r="10206" spans="1:9" ht="21" customHeight="1">
      <c r="A10206" s="13" t="s">
        <v>113</v>
      </c>
      <c r="B10206" s="13" t="s">
        <v>112</v>
      </c>
      <c r="C10206" s="15">
        <v>45352</v>
      </c>
      <c r="D10206" s="15">
        <v>45382</v>
      </c>
      <c r="E10206" s="13" t="s">
        <v>88</v>
      </c>
      <c r="F10206" s="13" t="s">
        <v>459</v>
      </c>
      <c r="G10206" s="17">
        <v>1E-3</v>
      </c>
      <c r="H10206" s="13" t="s">
        <v>244</v>
      </c>
      <c r="I10206" s="13" t="s">
        <v>51</v>
      </c>
    </row>
    <row r="10207" spans="1:9" ht="21" customHeight="1">
      <c r="A10207" s="13" t="s">
        <v>113</v>
      </c>
      <c r="B10207" s="13" t="s">
        <v>112</v>
      </c>
      <c r="C10207" s="15">
        <v>45352</v>
      </c>
      <c r="D10207" s="15">
        <v>45382</v>
      </c>
      <c r="E10207" s="13" t="s">
        <v>88</v>
      </c>
      <c r="F10207" s="13" t="s">
        <v>457</v>
      </c>
      <c r="G10207" s="17">
        <v>1E-3</v>
      </c>
      <c r="H10207" s="13" t="s">
        <v>244</v>
      </c>
      <c r="I10207" s="13" t="s">
        <v>51</v>
      </c>
    </row>
    <row r="10208" spans="1:9" ht="21" customHeight="1">
      <c r="A10208" s="13" t="s">
        <v>113</v>
      </c>
      <c r="B10208" s="13" t="s">
        <v>112</v>
      </c>
      <c r="C10208" s="15">
        <v>45352</v>
      </c>
      <c r="D10208" s="15">
        <v>45382</v>
      </c>
      <c r="E10208" s="13" t="s">
        <v>88</v>
      </c>
      <c r="F10208" s="13" t="s">
        <v>461</v>
      </c>
      <c r="G10208" s="17">
        <v>1E-3</v>
      </c>
      <c r="H10208" s="13" t="s">
        <v>244</v>
      </c>
      <c r="I10208" s="13" t="s">
        <v>51</v>
      </c>
    </row>
    <row r="10209" spans="1:9" ht="21" customHeight="1">
      <c r="A10209" s="13" t="s">
        <v>113</v>
      </c>
      <c r="B10209" s="13" t="s">
        <v>112</v>
      </c>
      <c r="C10209" s="15">
        <v>45352</v>
      </c>
      <c r="D10209" s="15">
        <v>45382</v>
      </c>
      <c r="E10209" s="13" t="s">
        <v>88</v>
      </c>
      <c r="F10209" s="13" t="s">
        <v>462</v>
      </c>
      <c r="G10209" s="17">
        <v>1E-3</v>
      </c>
      <c r="H10209" s="13" t="s">
        <v>244</v>
      </c>
      <c r="I10209" s="13" t="s">
        <v>51</v>
      </c>
    </row>
    <row r="10210" spans="1:9" ht="21" customHeight="1">
      <c r="A10210" s="13" t="s">
        <v>113</v>
      </c>
      <c r="B10210" s="13" t="s">
        <v>112</v>
      </c>
      <c r="C10210" s="15">
        <v>45352</v>
      </c>
      <c r="D10210" s="15">
        <v>45382</v>
      </c>
      <c r="E10210" s="13" t="s">
        <v>88</v>
      </c>
      <c r="F10210" s="13" t="s">
        <v>465</v>
      </c>
      <c r="G10210" s="17">
        <v>1E-3</v>
      </c>
      <c r="H10210" s="13" t="s">
        <v>244</v>
      </c>
      <c r="I10210" s="13" t="s">
        <v>51</v>
      </c>
    </row>
    <row r="10211" spans="1:9" ht="21" customHeight="1">
      <c r="A10211" s="13" t="s">
        <v>113</v>
      </c>
      <c r="B10211" s="13" t="s">
        <v>112</v>
      </c>
      <c r="C10211" s="15">
        <v>45352</v>
      </c>
      <c r="D10211" s="15">
        <v>45382</v>
      </c>
      <c r="E10211" s="13" t="s">
        <v>88</v>
      </c>
      <c r="F10211" s="13" t="s">
        <v>466</v>
      </c>
      <c r="G10211" s="17">
        <v>1E-3</v>
      </c>
      <c r="H10211" s="13" t="s">
        <v>244</v>
      </c>
      <c r="I10211" s="13" t="s">
        <v>51</v>
      </c>
    </row>
    <row r="10212" spans="1:9" ht="21" customHeight="1">
      <c r="A10212" s="13" t="s">
        <v>113</v>
      </c>
      <c r="B10212" s="13" t="s">
        <v>112</v>
      </c>
      <c r="C10212" s="15">
        <v>45352</v>
      </c>
      <c r="D10212" s="15">
        <v>45382</v>
      </c>
      <c r="E10212" s="13" t="s">
        <v>88</v>
      </c>
      <c r="F10212" s="13" t="s">
        <v>467</v>
      </c>
      <c r="G10212" s="17">
        <v>1E-3</v>
      </c>
      <c r="H10212" s="13" t="s">
        <v>244</v>
      </c>
      <c r="I10212" s="13" t="s">
        <v>51</v>
      </c>
    </row>
    <row r="10213" spans="1:9" ht="21" customHeight="1">
      <c r="A10213" s="13" t="s">
        <v>113</v>
      </c>
      <c r="B10213" s="13" t="s">
        <v>112</v>
      </c>
      <c r="C10213" s="15">
        <v>45352</v>
      </c>
      <c r="D10213" s="15">
        <v>45382</v>
      </c>
      <c r="E10213" s="13" t="s">
        <v>88</v>
      </c>
      <c r="F10213" s="13" t="s">
        <v>468</v>
      </c>
      <c r="G10213" s="17">
        <v>1E-3</v>
      </c>
      <c r="H10213" s="13" t="s">
        <v>244</v>
      </c>
      <c r="I10213" s="13" t="s">
        <v>51</v>
      </c>
    </row>
    <row r="10214" spans="1:9" ht="21" customHeight="1">
      <c r="A10214" s="13" t="s">
        <v>113</v>
      </c>
      <c r="B10214" s="13" t="s">
        <v>112</v>
      </c>
      <c r="C10214" s="15">
        <v>45352</v>
      </c>
      <c r="D10214" s="15">
        <v>45382</v>
      </c>
      <c r="E10214" s="13" t="s">
        <v>88</v>
      </c>
      <c r="F10214" s="13" t="s">
        <v>470</v>
      </c>
      <c r="G10214" s="17">
        <v>1E-3</v>
      </c>
      <c r="H10214" s="13" t="s">
        <v>244</v>
      </c>
      <c r="I10214" s="13" t="s">
        <v>51</v>
      </c>
    </row>
    <row r="10215" spans="1:9" ht="21" customHeight="1">
      <c r="A10215" s="13" t="s">
        <v>113</v>
      </c>
      <c r="B10215" s="13" t="s">
        <v>112</v>
      </c>
      <c r="C10215" s="15">
        <v>45352</v>
      </c>
      <c r="D10215" s="15">
        <v>45382</v>
      </c>
      <c r="E10215" s="13" t="s">
        <v>88</v>
      </c>
      <c r="F10215" s="13" t="s">
        <v>463</v>
      </c>
      <c r="G10215" s="17">
        <v>0</v>
      </c>
      <c r="H10215" s="13" t="s">
        <v>244</v>
      </c>
      <c r="I10215" s="13" t="s">
        <v>51</v>
      </c>
    </row>
    <row r="10216" spans="1:9" ht="21" customHeight="1">
      <c r="A10216" s="13" t="s">
        <v>113</v>
      </c>
      <c r="B10216" s="13" t="s">
        <v>112</v>
      </c>
      <c r="C10216" s="15">
        <v>45352</v>
      </c>
      <c r="D10216" s="15">
        <v>45382</v>
      </c>
      <c r="E10216" s="13" t="s">
        <v>88</v>
      </c>
      <c r="F10216" s="13" t="s">
        <v>464</v>
      </c>
      <c r="G10216" s="17">
        <v>0</v>
      </c>
      <c r="H10216" s="13" t="s">
        <v>244</v>
      </c>
      <c r="I10216" s="13" t="s">
        <v>51</v>
      </c>
    </row>
    <row r="10217" spans="1:9" ht="21" customHeight="1">
      <c r="A10217" s="13" t="s">
        <v>113</v>
      </c>
      <c r="B10217" s="13" t="s">
        <v>112</v>
      </c>
      <c r="C10217" s="15">
        <v>45352</v>
      </c>
      <c r="D10217" s="15">
        <v>45382</v>
      </c>
      <c r="E10217" s="13" t="s">
        <v>88</v>
      </c>
      <c r="F10217" s="13" t="s">
        <v>471</v>
      </c>
      <c r="G10217" s="17">
        <v>0</v>
      </c>
      <c r="H10217" s="13" t="s">
        <v>244</v>
      </c>
      <c r="I10217" s="13" t="s">
        <v>51</v>
      </c>
    </row>
    <row r="10218" spans="1:9" ht="21" customHeight="1">
      <c r="A10218" s="13" t="s">
        <v>113</v>
      </c>
      <c r="B10218" s="13" t="s">
        <v>112</v>
      </c>
      <c r="C10218" s="15">
        <v>45352</v>
      </c>
      <c r="D10218" s="15">
        <v>45382</v>
      </c>
      <c r="E10218" s="13" t="s">
        <v>88</v>
      </c>
      <c r="F10218" s="13" t="s">
        <v>472</v>
      </c>
      <c r="G10218" s="17">
        <v>0</v>
      </c>
      <c r="H10218" s="13" t="s">
        <v>244</v>
      </c>
      <c r="I10218" s="13" t="s">
        <v>51</v>
      </c>
    </row>
    <row r="10219" spans="1:9" ht="21" customHeight="1">
      <c r="A10219" s="13" t="s">
        <v>113</v>
      </c>
      <c r="B10219" s="13" t="s">
        <v>112</v>
      </c>
      <c r="C10219" s="15">
        <v>45352</v>
      </c>
      <c r="D10219" s="15">
        <v>45382</v>
      </c>
      <c r="E10219" s="13" t="s">
        <v>88</v>
      </c>
      <c r="F10219" s="13" t="s">
        <v>473</v>
      </c>
      <c r="G10219" s="17">
        <v>0</v>
      </c>
      <c r="H10219" s="13" t="s">
        <v>244</v>
      </c>
      <c r="I10219" s="13" t="s">
        <v>51</v>
      </c>
    </row>
    <row r="10220" spans="1:9" ht="21" customHeight="1">
      <c r="A10220" s="13" t="s">
        <v>113</v>
      </c>
      <c r="B10220" s="13" t="s">
        <v>112</v>
      </c>
      <c r="C10220" s="15">
        <v>45352</v>
      </c>
      <c r="D10220" s="15">
        <v>45382</v>
      </c>
      <c r="E10220" s="13" t="s">
        <v>143</v>
      </c>
      <c r="F10220" s="13" t="s">
        <v>379</v>
      </c>
      <c r="G10220" s="17">
        <v>6.0000000000000001E-3</v>
      </c>
      <c r="H10220" s="13" t="s">
        <v>244</v>
      </c>
      <c r="I10220" s="13" t="s">
        <v>51</v>
      </c>
    </row>
    <row r="10221" spans="1:9" ht="21" customHeight="1">
      <c r="A10221" s="13" t="s">
        <v>113</v>
      </c>
      <c r="B10221" s="13" t="s">
        <v>112</v>
      </c>
      <c r="C10221" s="15">
        <v>45352</v>
      </c>
      <c r="D10221" s="15">
        <v>45382</v>
      </c>
      <c r="E10221" s="13" t="s">
        <v>143</v>
      </c>
      <c r="F10221" s="13" t="s">
        <v>378</v>
      </c>
      <c r="G10221" s="17">
        <v>5.0000000000000001E-3</v>
      </c>
      <c r="H10221" s="13" t="s">
        <v>244</v>
      </c>
      <c r="I10221" s="13" t="s">
        <v>51</v>
      </c>
    </row>
    <row r="10222" spans="1:9" ht="21" customHeight="1">
      <c r="A10222" s="13" t="s">
        <v>113</v>
      </c>
      <c r="B10222" s="13" t="s">
        <v>112</v>
      </c>
      <c r="C10222" s="15">
        <v>45352</v>
      </c>
      <c r="D10222" s="15">
        <v>45382</v>
      </c>
      <c r="E10222" s="13" t="s">
        <v>143</v>
      </c>
      <c r="F10222" s="13" t="s">
        <v>377</v>
      </c>
      <c r="G10222" s="17">
        <v>4.0000000000000001E-3</v>
      </c>
      <c r="H10222" s="13" t="s">
        <v>244</v>
      </c>
      <c r="I10222" s="13" t="s">
        <v>51</v>
      </c>
    </row>
    <row r="10223" spans="1:9" ht="21" customHeight="1">
      <c r="A10223" s="13" t="s">
        <v>113</v>
      </c>
      <c r="B10223" s="13" t="s">
        <v>112</v>
      </c>
      <c r="C10223" s="15">
        <v>45352</v>
      </c>
      <c r="D10223" s="15">
        <v>45382</v>
      </c>
      <c r="E10223" s="13" t="s">
        <v>143</v>
      </c>
      <c r="F10223" s="13" t="s">
        <v>376</v>
      </c>
      <c r="G10223" s="17">
        <v>3.0000000000000001E-3</v>
      </c>
      <c r="H10223" s="13" t="s">
        <v>244</v>
      </c>
      <c r="I10223" s="13" t="s">
        <v>51</v>
      </c>
    </row>
    <row r="10224" spans="1:9" ht="21" customHeight="1">
      <c r="A10224" s="13" t="s">
        <v>113</v>
      </c>
      <c r="B10224" s="13" t="s">
        <v>112</v>
      </c>
      <c r="C10224" s="15">
        <v>45352</v>
      </c>
      <c r="D10224" s="15">
        <v>45382</v>
      </c>
      <c r="E10224" s="13" t="s">
        <v>143</v>
      </c>
      <c r="F10224" s="13" t="s">
        <v>382</v>
      </c>
      <c r="G10224" s="17">
        <v>3.0000000000000001E-3</v>
      </c>
      <c r="H10224" s="13" t="s">
        <v>244</v>
      </c>
      <c r="I10224" s="13" t="s">
        <v>51</v>
      </c>
    </row>
    <row r="10225" spans="1:9" ht="21" customHeight="1">
      <c r="A10225" s="13" t="s">
        <v>113</v>
      </c>
      <c r="B10225" s="13" t="s">
        <v>112</v>
      </c>
      <c r="C10225" s="15">
        <v>45352</v>
      </c>
      <c r="D10225" s="15">
        <v>45382</v>
      </c>
      <c r="E10225" s="13" t="s">
        <v>143</v>
      </c>
      <c r="F10225" s="13" t="s">
        <v>380</v>
      </c>
      <c r="G10225" s="17">
        <v>2E-3</v>
      </c>
      <c r="H10225" s="13" t="s">
        <v>244</v>
      </c>
      <c r="I10225" s="13" t="s">
        <v>51</v>
      </c>
    </row>
    <row r="10226" spans="1:9" ht="21" customHeight="1">
      <c r="A10226" s="13" t="s">
        <v>113</v>
      </c>
      <c r="B10226" s="13" t="s">
        <v>112</v>
      </c>
      <c r="C10226" s="15">
        <v>45352</v>
      </c>
      <c r="D10226" s="15">
        <v>45382</v>
      </c>
      <c r="E10226" s="13" t="s">
        <v>143</v>
      </c>
      <c r="F10226" s="13" t="s">
        <v>381</v>
      </c>
      <c r="G10226" s="17">
        <v>1E-3</v>
      </c>
      <c r="H10226" s="13" t="s">
        <v>244</v>
      </c>
      <c r="I10226" s="13" t="s">
        <v>51</v>
      </c>
    </row>
    <row r="10227" spans="1:9" ht="21" customHeight="1">
      <c r="A10227" s="13" t="s">
        <v>113</v>
      </c>
      <c r="B10227" s="13" t="s">
        <v>112</v>
      </c>
      <c r="C10227" s="15">
        <v>45352</v>
      </c>
      <c r="D10227" s="15">
        <v>45382</v>
      </c>
      <c r="E10227" s="13" t="s">
        <v>143</v>
      </c>
      <c r="F10227" s="13" t="s">
        <v>383</v>
      </c>
      <c r="G10227" s="17">
        <v>1E-3</v>
      </c>
      <c r="H10227" s="13" t="s">
        <v>244</v>
      </c>
      <c r="I10227" s="13" t="s">
        <v>51</v>
      </c>
    </row>
    <row r="10228" spans="1:9" ht="21" customHeight="1">
      <c r="A10228" s="13" t="s">
        <v>113</v>
      </c>
      <c r="B10228" s="13" t="s">
        <v>112</v>
      </c>
      <c r="C10228" s="15">
        <v>45352</v>
      </c>
      <c r="D10228" s="15">
        <v>45382</v>
      </c>
      <c r="E10228" s="13" t="s">
        <v>143</v>
      </c>
      <c r="F10228" s="13" t="s">
        <v>132</v>
      </c>
      <c r="G10228" s="17">
        <v>1E-3</v>
      </c>
      <c r="H10228" s="13" t="s">
        <v>244</v>
      </c>
      <c r="I10228" s="13" t="s">
        <v>51</v>
      </c>
    </row>
    <row r="10229" spans="1:9" ht="21" customHeight="1">
      <c r="A10229" s="13" t="s">
        <v>113</v>
      </c>
      <c r="B10229" s="13" t="s">
        <v>112</v>
      </c>
      <c r="C10229" s="15">
        <v>45352</v>
      </c>
      <c r="D10229" s="15">
        <v>45382</v>
      </c>
      <c r="E10229" s="13" t="s">
        <v>143</v>
      </c>
      <c r="F10229" s="13" t="s">
        <v>387</v>
      </c>
      <c r="G10229" s="17">
        <v>1E-3</v>
      </c>
      <c r="H10229" s="13" t="s">
        <v>244</v>
      </c>
      <c r="I10229" s="13" t="s">
        <v>51</v>
      </c>
    </row>
    <row r="10230" spans="1:9" ht="21" customHeight="1">
      <c r="A10230" s="13" t="s">
        <v>113</v>
      </c>
      <c r="B10230" s="13" t="s">
        <v>112</v>
      </c>
      <c r="C10230" s="15">
        <v>45352</v>
      </c>
      <c r="D10230" s="15">
        <v>45382</v>
      </c>
      <c r="E10230" s="13" t="s">
        <v>143</v>
      </c>
      <c r="F10230" s="13" t="s">
        <v>384</v>
      </c>
      <c r="G10230" s="17">
        <v>1E-3</v>
      </c>
      <c r="H10230" s="13" t="s">
        <v>244</v>
      </c>
      <c r="I10230" s="13" t="s">
        <v>51</v>
      </c>
    </row>
    <row r="10231" spans="1:9" ht="21" customHeight="1">
      <c r="A10231" s="13" t="s">
        <v>113</v>
      </c>
      <c r="B10231" s="13" t="s">
        <v>112</v>
      </c>
      <c r="C10231" s="15">
        <v>45352</v>
      </c>
      <c r="D10231" s="15">
        <v>45382</v>
      </c>
      <c r="E10231" s="13" t="s">
        <v>143</v>
      </c>
      <c r="F10231" s="13" t="s">
        <v>385</v>
      </c>
      <c r="G10231" s="17">
        <v>1E-3</v>
      </c>
      <c r="H10231" s="13" t="s">
        <v>244</v>
      </c>
      <c r="I10231" s="13" t="s">
        <v>51</v>
      </c>
    </row>
    <row r="10232" spans="1:9" ht="21" customHeight="1">
      <c r="A10232" s="13" t="s">
        <v>113</v>
      </c>
      <c r="B10232" s="13" t="s">
        <v>112</v>
      </c>
      <c r="C10232" s="15">
        <v>45352</v>
      </c>
      <c r="D10232" s="15">
        <v>45382</v>
      </c>
      <c r="E10232" s="13" t="s">
        <v>143</v>
      </c>
      <c r="F10232" s="13" t="s">
        <v>386</v>
      </c>
      <c r="G10232" s="17">
        <v>0</v>
      </c>
      <c r="H10232" s="13" t="s">
        <v>244</v>
      </c>
      <c r="I10232" s="13" t="s">
        <v>51</v>
      </c>
    </row>
    <row r="10233" spans="1:9" ht="21" customHeight="1">
      <c r="A10233" s="13" t="s">
        <v>113</v>
      </c>
      <c r="B10233" s="13" t="s">
        <v>112</v>
      </c>
      <c r="C10233" s="15">
        <v>45352</v>
      </c>
      <c r="D10233" s="15">
        <v>45382</v>
      </c>
      <c r="E10233" s="13" t="s">
        <v>143</v>
      </c>
      <c r="F10233" s="13" t="s">
        <v>388</v>
      </c>
      <c r="G10233" s="17">
        <v>0</v>
      </c>
      <c r="H10233" s="13" t="s">
        <v>244</v>
      </c>
      <c r="I10233" s="13" t="s">
        <v>51</v>
      </c>
    </row>
    <row r="10234" spans="1:9" ht="21" customHeight="1">
      <c r="A10234" s="13" t="s">
        <v>113</v>
      </c>
      <c r="B10234" s="13" t="s">
        <v>112</v>
      </c>
      <c r="C10234" s="15">
        <v>45352</v>
      </c>
      <c r="D10234" s="15">
        <v>45382</v>
      </c>
      <c r="E10234" s="13" t="s">
        <v>143</v>
      </c>
      <c r="F10234" s="13" t="s">
        <v>389</v>
      </c>
      <c r="G10234" s="17">
        <v>0</v>
      </c>
      <c r="H10234" s="13" t="s">
        <v>244</v>
      </c>
      <c r="I10234" s="13" t="s">
        <v>51</v>
      </c>
    </row>
    <row r="10235" spans="1:9" ht="21" customHeight="1">
      <c r="A10235" s="13" t="s">
        <v>113</v>
      </c>
      <c r="B10235" s="13" t="s">
        <v>112</v>
      </c>
      <c r="C10235" s="15">
        <v>45352</v>
      </c>
      <c r="D10235" s="15">
        <v>45382</v>
      </c>
      <c r="E10235" s="13" t="s">
        <v>505</v>
      </c>
      <c r="F10235" s="13" t="s">
        <v>395</v>
      </c>
      <c r="G10235" s="17">
        <v>8.0000000000000002E-3</v>
      </c>
      <c r="H10235" s="13" t="s">
        <v>244</v>
      </c>
      <c r="I10235" s="13" t="s">
        <v>51</v>
      </c>
    </row>
    <row r="10236" spans="1:9" ht="21" customHeight="1">
      <c r="A10236" s="13" t="s">
        <v>113</v>
      </c>
      <c r="B10236" s="13" t="s">
        <v>112</v>
      </c>
      <c r="C10236" s="15">
        <v>45352</v>
      </c>
      <c r="D10236" s="15">
        <v>45382</v>
      </c>
      <c r="E10236" s="13" t="s">
        <v>505</v>
      </c>
      <c r="F10236" s="13" t="s">
        <v>506</v>
      </c>
      <c r="G10236" s="17">
        <v>6.0000000000000001E-3</v>
      </c>
      <c r="H10236" s="13" t="s">
        <v>244</v>
      </c>
      <c r="I10236" s="13" t="s">
        <v>51</v>
      </c>
    </row>
    <row r="10237" spans="1:9" ht="21" customHeight="1">
      <c r="A10237" s="13" t="s">
        <v>113</v>
      </c>
      <c r="B10237" s="13" t="s">
        <v>112</v>
      </c>
      <c r="C10237" s="15">
        <v>45352</v>
      </c>
      <c r="D10237" s="15">
        <v>45382</v>
      </c>
      <c r="E10237" s="13" t="s">
        <v>505</v>
      </c>
      <c r="F10237" s="13" t="s">
        <v>362</v>
      </c>
      <c r="G10237" s="17">
        <v>4.0000000000000001E-3</v>
      </c>
      <c r="H10237" s="13" t="s">
        <v>244</v>
      </c>
      <c r="I10237" s="13" t="s">
        <v>51</v>
      </c>
    </row>
    <row r="10238" spans="1:9" ht="21" customHeight="1">
      <c r="A10238" s="13" t="s">
        <v>113</v>
      </c>
      <c r="B10238" s="13" t="s">
        <v>112</v>
      </c>
      <c r="C10238" s="15">
        <v>45352</v>
      </c>
      <c r="D10238" s="15">
        <v>45382</v>
      </c>
      <c r="E10238" s="13" t="s">
        <v>505</v>
      </c>
      <c r="F10238" s="13" t="s">
        <v>392</v>
      </c>
      <c r="G10238" s="17">
        <v>4.0000000000000001E-3</v>
      </c>
      <c r="H10238" s="13" t="s">
        <v>244</v>
      </c>
      <c r="I10238" s="13" t="s">
        <v>51</v>
      </c>
    </row>
    <row r="10239" spans="1:9" ht="21" customHeight="1">
      <c r="A10239" s="13" t="s">
        <v>113</v>
      </c>
      <c r="B10239" s="13" t="s">
        <v>112</v>
      </c>
      <c r="C10239" s="15">
        <v>45352</v>
      </c>
      <c r="D10239" s="15">
        <v>45382</v>
      </c>
      <c r="E10239" s="13" t="s">
        <v>505</v>
      </c>
      <c r="F10239" s="13" t="s">
        <v>366</v>
      </c>
      <c r="G10239" s="17">
        <v>3.0000000000000001E-3</v>
      </c>
      <c r="H10239" s="13" t="s">
        <v>244</v>
      </c>
      <c r="I10239" s="13" t="s">
        <v>51</v>
      </c>
    </row>
    <row r="10240" spans="1:9" ht="21" customHeight="1">
      <c r="A10240" s="13" t="s">
        <v>113</v>
      </c>
      <c r="B10240" s="13" t="s">
        <v>112</v>
      </c>
      <c r="C10240" s="15">
        <v>45352</v>
      </c>
      <c r="D10240" s="15">
        <v>45382</v>
      </c>
      <c r="E10240" s="13" t="s">
        <v>363</v>
      </c>
      <c r="F10240" s="13" t="s">
        <v>365</v>
      </c>
      <c r="G10240" s="17">
        <v>6.9999999999999993E-3</v>
      </c>
      <c r="H10240" s="13" t="s">
        <v>244</v>
      </c>
      <c r="I10240" s="13" t="s">
        <v>51</v>
      </c>
    </row>
    <row r="10241" spans="1:9" ht="21" customHeight="1">
      <c r="A10241" s="13" t="s">
        <v>113</v>
      </c>
      <c r="B10241" s="13" t="s">
        <v>112</v>
      </c>
      <c r="C10241" s="15">
        <v>45352</v>
      </c>
      <c r="D10241" s="15">
        <v>45382</v>
      </c>
      <c r="E10241" s="13" t="s">
        <v>363</v>
      </c>
      <c r="F10241" s="13" t="s">
        <v>364</v>
      </c>
      <c r="G10241" s="17">
        <v>6.0000000000000001E-3</v>
      </c>
      <c r="H10241" s="13" t="s">
        <v>244</v>
      </c>
      <c r="I10241" s="13" t="s">
        <v>51</v>
      </c>
    </row>
    <row r="10242" spans="1:9" ht="21" customHeight="1">
      <c r="A10242" s="13" t="s">
        <v>113</v>
      </c>
      <c r="B10242" s="13" t="s">
        <v>112</v>
      </c>
      <c r="C10242" s="15">
        <v>45352</v>
      </c>
      <c r="D10242" s="15">
        <v>45382</v>
      </c>
      <c r="E10242" s="13" t="s">
        <v>363</v>
      </c>
      <c r="F10242" s="13" t="s">
        <v>362</v>
      </c>
      <c r="G10242" s="17">
        <v>4.0000000000000001E-3</v>
      </c>
      <c r="H10242" s="13" t="s">
        <v>244</v>
      </c>
      <c r="I10242" s="13" t="s">
        <v>51</v>
      </c>
    </row>
    <row r="10243" spans="1:9" ht="21" customHeight="1">
      <c r="A10243" s="13" t="s">
        <v>113</v>
      </c>
      <c r="B10243" s="13" t="s">
        <v>112</v>
      </c>
      <c r="C10243" s="15">
        <v>45352</v>
      </c>
      <c r="D10243" s="15">
        <v>45382</v>
      </c>
      <c r="E10243" s="13" t="s">
        <v>363</v>
      </c>
      <c r="F10243" s="13" t="s">
        <v>366</v>
      </c>
      <c r="G10243" s="17">
        <v>3.0000000000000001E-3</v>
      </c>
      <c r="H10243" s="13" t="s">
        <v>244</v>
      </c>
      <c r="I10243" s="13" t="s">
        <v>51</v>
      </c>
    </row>
    <row r="10244" spans="1:9" ht="21" customHeight="1">
      <c r="A10244" s="13" t="s">
        <v>113</v>
      </c>
      <c r="B10244" s="13" t="s">
        <v>112</v>
      </c>
      <c r="C10244" s="15">
        <v>45352</v>
      </c>
      <c r="D10244" s="15">
        <v>45382</v>
      </c>
      <c r="E10244" s="13" t="s">
        <v>363</v>
      </c>
      <c r="F10244" s="13" t="s">
        <v>367</v>
      </c>
      <c r="G10244" s="17">
        <v>3.0000000000000001E-3</v>
      </c>
      <c r="H10244" s="13" t="s">
        <v>244</v>
      </c>
      <c r="I10244" s="13" t="s">
        <v>51</v>
      </c>
    </row>
    <row r="10245" spans="1:9" ht="21" customHeight="1">
      <c r="A10245" s="13" t="s">
        <v>113</v>
      </c>
      <c r="B10245" s="13" t="s">
        <v>112</v>
      </c>
      <c r="C10245" s="15">
        <v>45352</v>
      </c>
      <c r="D10245" s="15">
        <v>45382</v>
      </c>
      <c r="E10245" s="13" t="s">
        <v>75</v>
      </c>
      <c r="F10245" s="13" t="s">
        <v>283</v>
      </c>
      <c r="G10245" s="17">
        <v>3.0000000000000001E-3</v>
      </c>
      <c r="H10245" s="13" t="s">
        <v>244</v>
      </c>
      <c r="I10245" s="13" t="s">
        <v>51</v>
      </c>
    </row>
    <row r="10246" spans="1:9" ht="21" customHeight="1">
      <c r="A10246" s="13" t="s">
        <v>113</v>
      </c>
      <c r="B10246" s="13" t="s">
        <v>112</v>
      </c>
      <c r="C10246" s="15">
        <v>45352</v>
      </c>
      <c r="D10246" s="15">
        <v>45382</v>
      </c>
      <c r="E10246" s="13" t="s">
        <v>75</v>
      </c>
      <c r="F10246" s="13" t="s">
        <v>282</v>
      </c>
      <c r="G10246" s="17">
        <v>3.0000000000000001E-3</v>
      </c>
      <c r="H10246" s="13" t="s">
        <v>244</v>
      </c>
      <c r="I10246" s="13" t="s">
        <v>51</v>
      </c>
    </row>
    <row r="10247" spans="1:9" ht="21" customHeight="1">
      <c r="A10247" s="13" t="s">
        <v>113</v>
      </c>
      <c r="B10247" s="13" t="s">
        <v>112</v>
      </c>
      <c r="C10247" s="15">
        <v>45352</v>
      </c>
      <c r="D10247" s="15">
        <v>45382</v>
      </c>
      <c r="E10247" s="13" t="s">
        <v>75</v>
      </c>
      <c r="F10247" s="13" t="s">
        <v>279</v>
      </c>
      <c r="G10247" s="17">
        <v>3.0000000000000001E-3</v>
      </c>
      <c r="H10247" s="13" t="s">
        <v>244</v>
      </c>
      <c r="I10247" s="13" t="s">
        <v>51</v>
      </c>
    </row>
    <row r="10248" spans="1:9" ht="21" customHeight="1">
      <c r="A10248" s="13" t="s">
        <v>113</v>
      </c>
      <c r="B10248" s="13" t="s">
        <v>112</v>
      </c>
      <c r="C10248" s="15">
        <v>45352</v>
      </c>
      <c r="D10248" s="15">
        <v>45382</v>
      </c>
      <c r="E10248" s="13" t="s">
        <v>75</v>
      </c>
      <c r="F10248" s="13" t="s">
        <v>281</v>
      </c>
      <c r="G10248" s="17">
        <v>2E-3</v>
      </c>
      <c r="H10248" s="13" t="s">
        <v>244</v>
      </c>
      <c r="I10248" s="13" t="s">
        <v>51</v>
      </c>
    </row>
    <row r="10249" spans="1:9" ht="21" customHeight="1">
      <c r="A10249" s="13" t="s">
        <v>113</v>
      </c>
      <c r="B10249" s="13" t="s">
        <v>112</v>
      </c>
      <c r="C10249" s="15">
        <v>45352</v>
      </c>
      <c r="D10249" s="15">
        <v>45382</v>
      </c>
      <c r="E10249" s="13" t="s">
        <v>75</v>
      </c>
      <c r="F10249" s="13" t="s">
        <v>289</v>
      </c>
      <c r="G10249" s="17">
        <v>2E-3</v>
      </c>
      <c r="H10249" s="13" t="s">
        <v>244</v>
      </c>
      <c r="I10249" s="13" t="s">
        <v>51</v>
      </c>
    </row>
    <row r="10250" spans="1:9" ht="21" customHeight="1">
      <c r="A10250" s="13" t="s">
        <v>113</v>
      </c>
      <c r="B10250" s="13" t="s">
        <v>112</v>
      </c>
      <c r="C10250" s="15">
        <v>45352</v>
      </c>
      <c r="D10250" s="15">
        <v>45382</v>
      </c>
      <c r="E10250" s="13" t="s">
        <v>75</v>
      </c>
      <c r="F10250" s="13" t="s">
        <v>280</v>
      </c>
      <c r="G10250" s="17">
        <v>2E-3</v>
      </c>
      <c r="H10250" s="13" t="s">
        <v>244</v>
      </c>
      <c r="I10250" s="13" t="s">
        <v>51</v>
      </c>
    </row>
    <row r="10251" spans="1:9" ht="21" customHeight="1">
      <c r="A10251" s="13" t="s">
        <v>113</v>
      </c>
      <c r="B10251" s="13" t="s">
        <v>112</v>
      </c>
      <c r="C10251" s="15">
        <v>45352</v>
      </c>
      <c r="D10251" s="15">
        <v>45382</v>
      </c>
      <c r="E10251" s="13" t="s">
        <v>75</v>
      </c>
      <c r="F10251" s="13" t="s">
        <v>287</v>
      </c>
      <c r="G10251" s="17">
        <v>1E-3</v>
      </c>
      <c r="H10251" s="13" t="s">
        <v>244</v>
      </c>
      <c r="I10251" s="13" t="s">
        <v>51</v>
      </c>
    </row>
    <row r="10252" spans="1:9" ht="21" customHeight="1">
      <c r="A10252" s="13" t="s">
        <v>113</v>
      </c>
      <c r="B10252" s="13" t="s">
        <v>112</v>
      </c>
      <c r="C10252" s="15">
        <v>45352</v>
      </c>
      <c r="D10252" s="15">
        <v>45382</v>
      </c>
      <c r="E10252" s="13" t="s">
        <v>75</v>
      </c>
      <c r="F10252" s="13" t="s">
        <v>284</v>
      </c>
      <c r="G10252" s="17">
        <v>1E-3</v>
      </c>
      <c r="H10252" s="13" t="s">
        <v>244</v>
      </c>
      <c r="I10252" s="13" t="s">
        <v>51</v>
      </c>
    </row>
    <row r="10253" spans="1:9" ht="21" customHeight="1">
      <c r="A10253" s="13" t="s">
        <v>113</v>
      </c>
      <c r="B10253" s="13" t="s">
        <v>112</v>
      </c>
      <c r="C10253" s="15">
        <v>45352</v>
      </c>
      <c r="D10253" s="15">
        <v>45382</v>
      </c>
      <c r="E10253" s="13" t="s">
        <v>75</v>
      </c>
      <c r="F10253" s="13" t="s">
        <v>291</v>
      </c>
      <c r="G10253" s="17">
        <v>1E-3</v>
      </c>
      <c r="H10253" s="13" t="s">
        <v>244</v>
      </c>
      <c r="I10253" s="13" t="s">
        <v>51</v>
      </c>
    </row>
    <row r="10254" spans="1:9" ht="21" customHeight="1">
      <c r="A10254" s="13" t="s">
        <v>113</v>
      </c>
      <c r="B10254" s="13" t="s">
        <v>112</v>
      </c>
      <c r="C10254" s="15">
        <v>45352</v>
      </c>
      <c r="D10254" s="15">
        <v>45382</v>
      </c>
      <c r="E10254" s="13" t="s">
        <v>75</v>
      </c>
      <c r="F10254" s="13" t="s">
        <v>292</v>
      </c>
      <c r="G10254" s="17">
        <v>1E-3</v>
      </c>
      <c r="H10254" s="13" t="s">
        <v>244</v>
      </c>
      <c r="I10254" s="13" t="s">
        <v>51</v>
      </c>
    </row>
    <row r="10255" spans="1:9" ht="21" customHeight="1">
      <c r="A10255" s="13" t="s">
        <v>113</v>
      </c>
      <c r="B10255" s="13" t="s">
        <v>112</v>
      </c>
      <c r="C10255" s="15">
        <v>45352</v>
      </c>
      <c r="D10255" s="15">
        <v>45382</v>
      </c>
      <c r="E10255" s="13" t="s">
        <v>75</v>
      </c>
      <c r="F10255" s="13" t="s">
        <v>288</v>
      </c>
      <c r="G10255" s="17">
        <v>1E-3</v>
      </c>
      <c r="H10255" s="13" t="s">
        <v>244</v>
      </c>
      <c r="I10255" s="13" t="s">
        <v>51</v>
      </c>
    </row>
    <row r="10256" spans="1:9" ht="21" customHeight="1">
      <c r="A10256" s="13" t="s">
        <v>113</v>
      </c>
      <c r="B10256" s="13" t="s">
        <v>112</v>
      </c>
      <c r="C10256" s="15">
        <v>45352</v>
      </c>
      <c r="D10256" s="15">
        <v>45382</v>
      </c>
      <c r="E10256" s="13" t="s">
        <v>75</v>
      </c>
      <c r="F10256" s="13" t="s">
        <v>290</v>
      </c>
      <c r="G10256" s="17">
        <v>1E-3</v>
      </c>
      <c r="H10256" s="13" t="s">
        <v>244</v>
      </c>
      <c r="I10256" s="13" t="s">
        <v>51</v>
      </c>
    </row>
    <row r="10257" spans="1:9" ht="21" customHeight="1">
      <c r="A10257" s="13" t="s">
        <v>113</v>
      </c>
      <c r="B10257" s="13" t="s">
        <v>112</v>
      </c>
      <c r="C10257" s="15">
        <v>45352</v>
      </c>
      <c r="D10257" s="15">
        <v>45382</v>
      </c>
      <c r="E10257" s="13" t="s">
        <v>75</v>
      </c>
      <c r="F10257" s="13" t="s">
        <v>285</v>
      </c>
      <c r="G10257" s="17">
        <v>1E-3</v>
      </c>
      <c r="H10257" s="13" t="s">
        <v>244</v>
      </c>
      <c r="I10257" s="13" t="s">
        <v>51</v>
      </c>
    </row>
    <row r="10258" spans="1:9" ht="21" customHeight="1">
      <c r="A10258" s="13" t="s">
        <v>113</v>
      </c>
      <c r="B10258" s="13" t="s">
        <v>112</v>
      </c>
      <c r="C10258" s="15">
        <v>45352</v>
      </c>
      <c r="D10258" s="15">
        <v>45382</v>
      </c>
      <c r="E10258" s="13" t="s">
        <v>75</v>
      </c>
      <c r="F10258" s="13" t="s">
        <v>278</v>
      </c>
      <c r="G10258" s="17">
        <v>1E-3</v>
      </c>
      <c r="H10258" s="13" t="s">
        <v>244</v>
      </c>
      <c r="I10258" s="13" t="s">
        <v>51</v>
      </c>
    </row>
    <row r="10259" spans="1:9" ht="21" customHeight="1">
      <c r="A10259" s="13" t="s">
        <v>113</v>
      </c>
      <c r="B10259" s="13" t="s">
        <v>112</v>
      </c>
      <c r="C10259" s="15">
        <v>45352</v>
      </c>
      <c r="D10259" s="15">
        <v>45382</v>
      </c>
      <c r="E10259" s="13" t="s">
        <v>75</v>
      </c>
      <c r="F10259" s="13" t="s">
        <v>73</v>
      </c>
      <c r="G10259" s="17">
        <v>1E-3</v>
      </c>
      <c r="H10259" s="13" t="s">
        <v>244</v>
      </c>
      <c r="I10259" s="13" t="s">
        <v>51</v>
      </c>
    </row>
    <row r="10260" spans="1:9" ht="21" customHeight="1">
      <c r="A10260" s="13" t="s">
        <v>113</v>
      </c>
      <c r="B10260" s="13" t="s">
        <v>112</v>
      </c>
      <c r="C10260" s="15">
        <v>45352</v>
      </c>
      <c r="D10260" s="15">
        <v>45382</v>
      </c>
      <c r="E10260" s="13" t="s">
        <v>75</v>
      </c>
      <c r="F10260" s="13" t="s">
        <v>286</v>
      </c>
      <c r="G10260" s="17">
        <v>1E-3</v>
      </c>
      <c r="H10260" s="13" t="s">
        <v>244</v>
      </c>
      <c r="I10260" s="13" t="s">
        <v>51</v>
      </c>
    </row>
    <row r="10261" spans="1:9" ht="21" customHeight="1">
      <c r="A10261" s="13" t="s">
        <v>113</v>
      </c>
      <c r="B10261" s="13" t="s">
        <v>112</v>
      </c>
      <c r="C10261" s="15">
        <v>45352</v>
      </c>
      <c r="D10261" s="15">
        <v>45382</v>
      </c>
      <c r="E10261" s="13" t="s">
        <v>414</v>
      </c>
      <c r="F10261" s="13" t="s">
        <v>418</v>
      </c>
      <c r="G10261" s="17">
        <v>3.0000000000000001E-3</v>
      </c>
      <c r="H10261" s="13" t="s">
        <v>244</v>
      </c>
      <c r="I10261" s="13" t="s">
        <v>51</v>
      </c>
    </row>
    <row r="10262" spans="1:9" ht="21" customHeight="1">
      <c r="A10262" s="13" t="s">
        <v>113</v>
      </c>
      <c r="B10262" s="13" t="s">
        <v>112</v>
      </c>
      <c r="C10262" s="15">
        <v>45352</v>
      </c>
      <c r="D10262" s="15">
        <v>45382</v>
      </c>
      <c r="E10262" s="13" t="s">
        <v>414</v>
      </c>
      <c r="F10262" s="13" t="s">
        <v>416</v>
      </c>
      <c r="G10262" s="17">
        <v>3.0000000000000001E-3</v>
      </c>
      <c r="H10262" s="13" t="s">
        <v>244</v>
      </c>
      <c r="I10262" s="13" t="s">
        <v>51</v>
      </c>
    </row>
    <row r="10263" spans="1:9" ht="21" customHeight="1">
      <c r="A10263" s="13" t="s">
        <v>113</v>
      </c>
      <c r="B10263" s="13" t="s">
        <v>112</v>
      </c>
      <c r="C10263" s="15">
        <v>45352</v>
      </c>
      <c r="D10263" s="15">
        <v>45382</v>
      </c>
      <c r="E10263" s="13" t="s">
        <v>414</v>
      </c>
      <c r="F10263" s="13" t="s">
        <v>415</v>
      </c>
      <c r="G10263" s="17">
        <v>3.0000000000000001E-3</v>
      </c>
      <c r="H10263" s="13" t="s">
        <v>244</v>
      </c>
      <c r="I10263" s="13" t="s">
        <v>51</v>
      </c>
    </row>
    <row r="10264" spans="1:9" ht="21" customHeight="1">
      <c r="A10264" s="13" t="s">
        <v>113</v>
      </c>
      <c r="B10264" s="13" t="s">
        <v>112</v>
      </c>
      <c r="C10264" s="15">
        <v>45352</v>
      </c>
      <c r="D10264" s="15">
        <v>45382</v>
      </c>
      <c r="E10264" s="13" t="s">
        <v>414</v>
      </c>
      <c r="F10264" s="13" t="s">
        <v>417</v>
      </c>
      <c r="G10264" s="17">
        <v>3.0000000000000001E-3</v>
      </c>
      <c r="H10264" s="13" t="s">
        <v>244</v>
      </c>
      <c r="I10264" s="13" t="s">
        <v>51</v>
      </c>
    </row>
    <row r="10265" spans="1:9" ht="21" customHeight="1">
      <c r="A10265" s="13" t="s">
        <v>113</v>
      </c>
      <c r="B10265" s="13" t="s">
        <v>112</v>
      </c>
      <c r="C10265" s="15">
        <v>45352</v>
      </c>
      <c r="D10265" s="15">
        <v>45382</v>
      </c>
      <c r="E10265" s="13" t="s">
        <v>414</v>
      </c>
      <c r="F10265" s="13" t="s">
        <v>419</v>
      </c>
      <c r="G10265" s="17">
        <v>1E-3</v>
      </c>
      <c r="H10265" s="13" t="s">
        <v>244</v>
      </c>
      <c r="I10265" s="13" t="s">
        <v>51</v>
      </c>
    </row>
    <row r="10266" spans="1:9" ht="21" customHeight="1">
      <c r="A10266" s="13" t="s">
        <v>113</v>
      </c>
      <c r="B10266" s="13" t="s">
        <v>112</v>
      </c>
      <c r="C10266" s="15">
        <v>45352</v>
      </c>
      <c r="D10266" s="15">
        <v>45382</v>
      </c>
      <c r="E10266" s="13" t="s">
        <v>414</v>
      </c>
      <c r="F10266" s="13" t="s">
        <v>421</v>
      </c>
      <c r="G10266" s="17">
        <v>1E-3</v>
      </c>
      <c r="H10266" s="13" t="s">
        <v>244</v>
      </c>
      <c r="I10266" s="13" t="s">
        <v>51</v>
      </c>
    </row>
    <row r="10267" spans="1:9" ht="21" customHeight="1">
      <c r="A10267" s="13" t="s">
        <v>113</v>
      </c>
      <c r="B10267" s="13" t="s">
        <v>112</v>
      </c>
      <c r="C10267" s="15">
        <v>45352</v>
      </c>
      <c r="D10267" s="15">
        <v>45382</v>
      </c>
      <c r="E10267" s="13" t="s">
        <v>414</v>
      </c>
      <c r="F10267" s="13" t="s">
        <v>423</v>
      </c>
      <c r="G10267" s="17">
        <v>1E-3</v>
      </c>
      <c r="H10267" s="13" t="s">
        <v>244</v>
      </c>
      <c r="I10267" s="13" t="s">
        <v>51</v>
      </c>
    </row>
    <row r="10268" spans="1:9" ht="21" customHeight="1">
      <c r="A10268" s="13" t="s">
        <v>113</v>
      </c>
      <c r="B10268" s="13" t="s">
        <v>112</v>
      </c>
      <c r="C10268" s="15">
        <v>45352</v>
      </c>
      <c r="D10268" s="15">
        <v>45382</v>
      </c>
      <c r="E10268" s="13" t="s">
        <v>414</v>
      </c>
      <c r="F10268" s="13" t="s">
        <v>424</v>
      </c>
      <c r="G10268" s="17">
        <v>1E-3</v>
      </c>
      <c r="H10268" s="13" t="s">
        <v>244</v>
      </c>
      <c r="I10268" s="13" t="s">
        <v>51</v>
      </c>
    </row>
    <row r="10269" spans="1:9" ht="21" customHeight="1">
      <c r="A10269" s="13" t="s">
        <v>113</v>
      </c>
      <c r="B10269" s="13" t="s">
        <v>112</v>
      </c>
      <c r="C10269" s="15">
        <v>45352</v>
      </c>
      <c r="D10269" s="15">
        <v>45382</v>
      </c>
      <c r="E10269" s="13" t="s">
        <v>414</v>
      </c>
      <c r="F10269" s="13" t="s">
        <v>425</v>
      </c>
      <c r="G10269" s="17">
        <v>1E-3</v>
      </c>
      <c r="H10269" s="13" t="s">
        <v>244</v>
      </c>
      <c r="I10269" s="13" t="s">
        <v>51</v>
      </c>
    </row>
    <row r="10270" spans="1:9" ht="21" customHeight="1">
      <c r="A10270" s="13" t="s">
        <v>113</v>
      </c>
      <c r="B10270" s="13" t="s">
        <v>112</v>
      </c>
      <c r="C10270" s="15">
        <v>45352</v>
      </c>
      <c r="D10270" s="15">
        <v>45382</v>
      </c>
      <c r="E10270" s="13" t="s">
        <v>414</v>
      </c>
      <c r="F10270" s="13" t="s">
        <v>420</v>
      </c>
      <c r="G10270" s="17">
        <v>1E-3</v>
      </c>
      <c r="H10270" s="13" t="s">
        <v>244</v>
      </c>
      <c r="I10270" s="13" t="s">
        <v>51</v>
      </c>
    </row>
    <row r="10271" spans="1:9" ht="21" customHeight="1">
      <c r="A10271" s="13" t="s">
        <v>113</v>
      </c>
      <c r="B10271" s="13" t="s">
        <v>112</v>
      </c>
      <c r="C10271" s="15">
        <v>45352</v>
      </c>
      <c r="D10271" s="15">
        <v>45382</v>
      </c>
      <c r="E10271" s="13" t="s">
        <v>414</v>
      </c>
      <c r="F10271" s="13" t="s">
        <v>422</v>
      </c>
      <c r="G10271" s="17">
        <v>0</v>
      </c>
      <c r="H10271" s="13" t="s">
        <v>244</v>
      </c>
      <c r="I10271" s="13" t="s">
        <v>51</v>
      </c>
    </row>
    <row r="10272" spans="1:9" ht="21" customHeight="1">
      <c r="A10272" s="13" t="s">
        <v>113</v>
      </c>
      <c r="B10272" s="13" t="s">
        <v>112</v>
      </c>
      <c r="C10272" s="15">
        <v>45352</v>
      </c>
      <c r="D10272" s="15">
        <v>45382</v>
      </c>
      <c r="E10272" s="13" t="s">
        <v>414</v>
      </c>
      <c r="F10272" s="13" t="s">
        <v>426</v>
      </c>
      <c r="G10272" s="17">
        <v>0</v>
      </c>
      <c r="H10272" s="13" t="s">
        <v>244</v>
      </c>
      <c r="I10272" s="13" t="s">
        <v>51</v>
      </c>
    </row>
    <row r="10273" spans="1:9" ht="21" customHeight="1">
      <c r="A10273" s="13" t="s">
        <v>113</v>
      </c>
      <c r="B10273" s="13" t="s">
        <v>112</v>
      </c>
      <c r="C10273" s="15">
        <v>45352</v>
      </c>
      <c r="D10273" s="15">
        <v>45382</v>
      </c>
      <c r="E10273" s="13" t="s">
        <v>414</v>
      </c>
      <c r="F10273" s="13" t="s">
        <v>427</v>
      </c>
      <c r="G10273" s="17">
        <v>0</v>
      </c>
      <c r="H10273" s="13" t="s">
        <v>244</v>
      </c>
      <c r="I10273" s="13" t="s">
        <v>51</v>
      </c>
    </row>
    <row r="10274" spans="1:9" ht="21" customHeight="1">
      <c r="A10274" s="13" t="s">
        <v>113</v>
      </c>
      <c r="B10274" s="13" t="s">
        <v>112</v>
      </c>
      <c r="C10274" s="15">
        <v>45352</v>
      </c>
      <c r="D10274" s="15">
        <v>45382</v>
      </c>
      <c r="E10274" s="13" t="s">
        <v>414</v>
      </c>
      <c r="F10274" s="13" t="s">
        <v>428</v>
      </c>
      <c r="G10274" s="17">
        <v>0</v>
      </c>
      <c r="H10274" s="13" t="s">
        <v>244</v>
      </c>
      <c r="I10274" s="13" t="s">
        <v>51</v>
      </c>
    </row>
    <row r="10275" spans="1:9" ht="21" customHeight="1">
      <c r="A10275" s="13" t="s">
        <v>113</v>
      </c>
      <c r="B10275" s="13" t="s">
        <v>112</v>
      </c>
      <c r="C10275" s="15">
        <v>45352</v>
      </c>
      <c r="D10275" s="15">
        <v>45382</v>
      </c>
      <c r="E10275" s="13" t="s">
        <v>368</v>
      </c>
      <c r="F10275" s="13" t="s">
        <v>364</v>
      </c>
      <c r="G10275" s="17">
        <v>3.0000000000000001E-3</v>
      </c>
      <c r="H10275" s="13" t="s">
        <v>244</v>
      </c>
      <c r="I10275" s="13" t="s">
        <v>51</v>
      </c>
    </row>
    <row r="10276" spans="1:9" ht="21" customHeight="1">
      <c r="A10276" s="13" t="s">
        <v>113</v>
      </c>
      <c r="B10276" s="13" t="s">
        <v>112</v>
      </c>
      <c r="C10276" s="15">
        <v>45352</v>
      </c>
      <c r="D10276" s="15">
        <v>45382</v>
      </c>
      <c r="E10276" s="13" t="s">
        <v>368</v>
      </c>
      <c r="F10276" s="13" t="s">
        <v>372</v>
      </c>
      <c r="G10276" s="17">
        <v>2E-3</v>
      </c>
      <c r="H10276" s="13" t="s">
        <v>244</v>
      </c>
      <c r="I10276" s="13" t="s">
        <v>51</v>
      </c>
    </row>
    <row r="10277" spans="1:9" ht="21" customHeight="1">
      <c r="A10277" s="13" t="s">
        <v>113</v>
      </c>
      <c r="B10277" s="13" t="s">
        <v>112</v>
      </c>
      <c r="C10277" s="15">
        <v>45352</v>
      </c>
      <c r="D10277" s="15">
        <v>45382</v>
      </c>
      <c r="E10277" s="13" t="s">
        <v>368</v>
      </c>
      <c r="F10277" s="13" t="s">
        <v>369</v>
      </c>
      <c r="G10277" s="17">
        <v>2E-3</v>
      </c>
      <c r="H10277" s="13" t="s">
        <v>244</v>
      </c>
      <c r="I10277" s="13" t="s">
        <v>51</v>
      </c>
    </row>
    <row r="10278" spans="1:9" ht="21" customHeight="1">
      <c r="A10278" s="13" t="s">
        <v>113</v>
      </c>
      <c r="B10278" s="13" t="s">
        <v>112</v>
      </c>
      <c r="C10278" s="15">
        <v>45352</v>
      </c>
      <c r="D10278" s="15">
        <v>45382</v>
      </c>
      <c r="E10278" s="13" t="s">
        <v>368</v>
      </c>
      <c r="F10278" s="13" t="s">
        <v>370</v>
      </c>
      <c r="G10278" s="17">
        <v>2E-3</v>
      </c>
      <c r="H10278" s="13" t="s">
        <v>244</v>
      </c>
      <c r="I10278" s="13" t="s">
        <v>51</v>
      </c>
    </row>
    <row r="10279" spans="1:9" ht="21" customHeight="1">
      <c r="A10279" s="13" t="s">
        <v>113</v>
      </c>
      <c r="B10279" s="13" t="s">
        <v>112</v>
      </c>
      <c r="C10279" s="15">
        <v>45352</v>
      </c>
      <c r="D10279" s="15">
        <v>45382</v>
      </c>
      <c r="E10279" s="13" t="s">
        <v>368</v>
      </c>
      <c r="F10279" s="13" t="s">
        <v>371</v>
      </c>
      <c r="G10279" s="17">
        <v>2E-3</v>
      </c>
      <c r="H10279" s="13" t="s">
        <v>244</v>
      </c>
      <c r="I10279" s="13" t="s">
        <v>51</v>
      </c>
    </row>
    <row r="10280" spans="1:9" ht="21" customHeight="1">
      <c r="A10280" s="13" t="s">
        <v>113</v>
      </c>
      <c r="B10280" s="13" t="s">
        <v>112</v>
      </c>
      <c r="C10280" s="15">
        <v>45352</v>
      </c>
      <c r="D10280" s="15">
        <v>45382</v>
      </c>
      <c r="E10280" s="13" t="s">
        <v>368</v>
      </c>
      <c r="F10280" s="13" t="s">
        <v>373</v>
      </c>
      <c r="G10280" s="17">
        <v>2E-3</v>
      </c>
      <c r="H10280" s="13" t="s">
        <v>244</v>
      </c>
      <c r="I10280" s="13" t="s">
        <v>51</v>
      </c>
    </row>
    <row r="10281" spans="1:9" ht="21" customHeight="1">
      <c r="A10281" s="13" t="s">
        <v>113</v>
      </c>
      <c r="B10281" s="13" t="s">
        <v>112</v>
      </c>
      <c r="C10281" s="15">
        <v>45352</v>
      </c>
      <c r="D10281" s="15">
        <v>45382</v>
      </c>
      <c r="E10281" s="13" t="s">
        <v>368</v>
      </c>
      <c r="F10281" s="13" t="s">
        <v>362</v>
      </c>
      <c r="G10281" s="17">
        <v>1E-3</v>
      </c>
      <c r="H10281" s="13" t="s">
        <v>244</v>
      </c>
      <c r="I10281" s="13" t="s">
        <v>51</v>
      </c>
    </row>
    <row r="10282" spans="1:9" ht="21" customHeight="1">
      <c r="A10282" s="13" t="s">
        <v>113</v>
      </c>
      <c r="B10282" s="13" t="s">
        <v>112</v>
      </c>
      <c r="C10282" s="15">
        <v>45352</v>
      </c>
      <c r="D10282" s="15">
        <v>45382</v>
      </c>
      <c r="E10282" s="13" t="s">
        <v>368</v>
      </c>
      <c r="F10282" s="13" t="s">
        <v>366</v>
      </c>
      <c r="G10282" s="17">
        <v>0</v>
      </c>
      <c r="H10282" s="13" t="s">
        <v>244</v>
      </c>
      <c r="I10282" s="13" t="s">
        <v>51</v>
      </c>
    </row>
    <row r="10283" spans="1:9" ht="21" customHeight="1">
      <c r="A10283" s="13" t="s">
        <v>113</v>
      </c>
      <c r="B10283" s="13" t="s">
        <v>112</v>
      </c>
      <c r="C10283" s="15">
        <v>45352</v>
      </c>
      <c r="D10283" s="15">
        <v>45382</v>
      </c>
      <c r="E10283" s="13" t="s">
        <v>368</v>
      </c>
      <c r="F10283" s="13" t="s">
        <v>374</v>
      </c>
      <c r="G10283" s="17">
        <v>0</v>
      </c>
      <c r="H10283" s="13" t="s">
        <v>244</v>
      </c>
      <c r="I10283" s="13" t="s">
        <v>51</v>
      </c>
    </row>
    <row r="10284" spans="1:9" ht="21" customHeight="1">
      <c r="A10284" s="13" t="s">
        <v>113</v>
      </c>
      <c r="B10284" s="13" t="s">
        <v>112</v>
      </c>
      <c r="C10284" s="15">
        <v>45352</v>
      </c>
      <c r="D10284" s="15">
        <v>45382</v>
      </c>
      <c r="E10284" s="13" t="s">
        <v>368</v>
      </c>
      <c r="F10284" s="13" t="s">
        <v>375</v>
      </c>
      <c r="G10284" s="17">
        <v>0</v>
      </c>
      <c r="H10284" s="13" t="s">
        <v>244</v>
      </c>
      <c r="I10284" s="13" t="s">
        <v>51</v>
      </c>
    </row>
    <row r="10285" spans="1:9" ht="21" customHeight="1">
      <c r="A10285" s="13" t="s">
        <v>113</v>
      </c>
      <c r="B10285" s="13" t="s">
        <v>112</v>
      </c>
      <c r="C10285" s="15">
        <v>45352</v>
      </c>
      <c r="D10285" s="15">
        <v>45382</v>
      </c>
      <c r="E10285" s="13" t="s">
        <v>507</v>
      </c>
      <c r="F10285" s="13" t="s">
        <v>508</v>
      </c>
      <c r="G10285" s="17">
        <v>8.0000000000000002E-3</v>
      </c>
      <c r="H10285" s="13" t="s">
        <v>244</v>
      </c>
      <c r="I10285" s="13" t="s">
        <v>51</v>
      </c>
    </row>
    <row r="10286" spans="1:9" ht="21" customHeight="1">
      <c r="A10286" s="13" t="s">
        <v>113</v>
      </c>
      <c r="B10286" s="13" t="s">
        <v>112</v>
      </c>
      <c r="C10286" s="15">
        <v>45352</v>
      </c>
      <c r="D10286" s="15">
        <v>45382</v>
      </c>
      <c r="E10286" s="13" t="s">
        <v>507</v>
      </c>
      <c r="F10286" s="13" t="s">
        <v>509</v>
      </c>
      <c r="G10286" s="17">
        <v>3.0000000000000001E-3</v>
      </c>
      <c r="H10286" s="13" t="s">
        <v>244</v>
      </c>
      <c r="I10286" s="13" t="s">
        <v>51</v>
      </c>
    </row>
    <row r="10287" spans="1:9" ht="21" customHeight="1">
      <c r="A10287" s="13" t="s">
        <v>113</v>
      </c>
      <c r="B10287" s="13" t="s">
        <v>112</v>
      </c>
      <c r="C10287" s="15">
        <v>45352</v>
      </c>
      <c r="D10287" s="15">
        <v>45382</v>
      </c>
      <c r="E10287" s="13" t="s">
        <v>53</v>
      </c>
      <c r="F10287" s="13" t="s">
        <v>474</v>
      </c>
      <c r="G10287" s="17">
        <v>2E-3</v>
      </c>
      <c r="H10287" s="13" t="s">
        <v>244</v>
      </c>
      <c r="I10287" s="13" t="s">
        <v>51</v>
      </c>
    </row>
    <row r="10288" spans="1:9" ht="21" customHeight="1">
      <c r="A10288" s="13" t="s">
        <v>113</v>
      </c>
      <c r="B10288" s="13" t="s">
        <v>112</v>
      </c>
      <c r="C10288" s="15">
        <v>45352</v>
      </c>
      <c r="D10288" s="15">
        <v>45382</v>
      </c>
      <c r="E10288" s="13" t="s">
        <v>53</v>
      </c>
      <c r="F10288" s="13" t="s">
        <v>475</v>
      </c>
      <c r="G10288" s="17">
        <v>1E-3</v>
      </c>
      <c r="H10288" s="13" t="s">
        <v>244</v>
      </c>
      <c r="I10288" s="13" t="s">
        <v>51</v>
      </c>
    </row>
    <row r="10289" spans="1:9" ht="21" customHeight="1">
      <c r="A10289" s="13" t="s">
        <v>113</v>
      </c>
      <c r="B10289" s="13" t="s">
        <v>112</v>
      </c>
      <c r="C10289" s="15">
        <v>45352</v>
      </c>
      <c r="D10289" s="15">
        <v>45382</v>
      </c>
      <c r="E10289" s="13" t="s">
        <v>53</v>
      </c>
      <c r="F10289" s="13" t="s">
        <v>476</v>
      </c>
      <c r="G10289" s="17">
        <v>1E-3</v>
      </c>
      <c r="H10289" s="13" t="s">
        <v>244</v>
      </c>
      <c r="I10289" s="13" t="s">
        <v>51</v>
      </c>
    </row>
    <row r="10290" spans="1:9" ht="21" customHeight="1">
      <c r="A10290" s="13" t="s">
        <v>113</v>
      </c>
      <c r="B10290" s="13" t="s">
        <v>112</v>
      </c>
      <c r="C10290" s="15">
        <v>45352</v>
      </c>
      <c r="D10290" s="15">
        <v>45382</v>
      </c>
      <c r="E10290" s="13" t="s">
        <v>53</v>
      </c>
      <c r="F10290" s="13" t="s">
        <v>483</v>
      </c>
      <c r="G10290" s="17">
        <v>1E-3</v>
      </c>
      <c r="H10290" s="13" t="s">
        <v>244</v>
      </c>
      <c r="I10290" s="13" t="s">
        <v>51</v>
      </c>
    </row>
    <row r="10291" spans="1:9" ht="21" customHeight="1">
      <c r="A10291" s="13" t="s">
        <v>113</v>
      </c>
      <c r="B10291" s="13" t="s">
        <v>112</v>
      </c>
      <c r="C10291" s="15">
        <v>45352</v>
      </c>
      <c r="D10291" s="15">
        <v>45382</v>
      </c>
      <c r="E10291" s="13" t="s">
        <v>53</v>
      </c>
      <c r="F10291" s="13" t="s">
        <v>477</v>
      </c>
      <c r="G10291" s="17">
        <v>0</v>
      </c>
      <c r="H10291" s="13" t="s">
        <v>244</v>
      </c>
      <c r="I10291" s="13" t="s">
        <v>51</v>
      </c>
    </row>
    <row r="10292" spans="1:9" ht="21" customHeight="1">
      <c r="A10292" s="13" t="s">
        <v>113</v>
      </c>
      <c r="B10292" s="13" t="s">
        <v>112</v>
      </c>
      <c r="C10292" s="15">
        <v>45352</v>
      </c>
      <c r="D10292" s="15">
        <v>45382</v>
      </c>
      <c r="E10292" s="13" t="s">
        <v>53</v>
      </c>
      <c r="F10292" s="13" t="s">
        <v>478</v>
      </c>
      <c r="G10292" s="17">
        <v>0</v>
      </c>
      <c r="H10292" s="13" t="s">
        <v>244</v>
      </c>
      <c r="I10292" s="13" t="s">
        <v>51</v>
      </c>
    </row>
    <row r="10293" spans="1:9" ht="21" customHeight="1">
      <c r="A10293" s="13" t="s">
        <v>113</v>
      </c>
      <c r="B10293" s="13" t="s">
        <v>112</v>
      </c>
      <c r="C10293" s="15">
        <v>45352</v>
      </c>
      <c r="D10293" s="15">
        <v>45382</v>
      </c>
      <c r="E10293" s="13" t="s">
        <v>53</v>
      </c>
      <c r="F10293" s="13" t="s">
        <v>479</v>
      </c>
      <c r="G10293" s="17">
        <v>0</v>
      </c>
      <c r="H10293" s="13" t="s">
        <v>244</v>
      </c>
      <c r="I10293" s="13" t="s">
        <v>51</v>
      </c>
    </row>
    <row r="10294" spans="1:9" ht="21" customHeight="1">
      <c r="A10294" s="13" t="s">
        <v>113</v>
      </c>
      <c r="B10294" s="13" t="s">
        <v>112</v>
      </c>
      <c r="C10294" s="15">
        <v>45352</v>
      </c>
      <c r="D10294" s="15">
        <v>45382</v>
      </c>
      <c r="E10294" s="13" t="s">
        <v>53</v>
      </c>
      <c r="F10294" s="13" t="s">
        <v>480</v>
      </c>
      <c r="G10294" s="17">
        <v>0</v>
      </c>
      <c r="H10294" s="13" t="s">
        <v>244</v>
      </c>
      <c r="I10294" s="13" t="s">
        <v>51</v>
      </c>
    </row>
    <row r="10295" spans="1:9" ht="21" customHeight="1">
      <c r="A10295" s="13" t="s">
        <v>113</v>
      </c>
      <c r="B10295" s="13" t="s">
        <v>112</v>
      </c>
      <c r="C10295" s="15">
        <v>45352</v>
      </c>
      <c r="D10295" s="15">
        <v>45382</v>
      </c>
      <c r="E10295" s="13" t="s">
        <v>53</v>
      </c>
      <c r="F10295" s="13" t="s">
        <v>481</v>
      </c>
      <c r="G10295" s="17">
        <v>0</v>
      </c>
      <c r="H10295" s="13" t="s">
        <v>244</v>
      </c>
      <c r="I10295" s="13" t="s">
        <v>51</v>
      </c>
    </row>
    <row r="10296" spans="1:9" ht="21" customHeight="1">
      <c r="A10296" s="13" t="s">
        <v>113</v>
      </c>
      <c r="B10296" s="13" t="s">
        <v>112</v>
      </c>
      <c r="C10296" s="15">
        <v>45352</v>
      </c>
      <c r="D10296" s="15">
        <v>45382</v>
      </c>
      <c r="E10296" s="13" t="s">
        <v>53</v>
      </c>
      <c r="F10296" s="13" t="s">
        <v>482</v>
      </c>
      <c r="G10296" s="17">
        <v>0</v>
      </c>
      <c r="H10296" s="13" t="s">
        <v>244</v>
      </c>
      <c r="I10296" s="13" t="s">
        <v>51</v>
      </c>
    </row>
    <row r="10297" spans="1:9" ht="21" customHeight="1">
      <c r="A10297" s="13" t="s">
        <v>113</v>
      </c>
      <c r="B10297" s="13" t="s">
        <v>112</v>
      </c>
      <c r="C10297" s="15">
        <v>45352</v>
      </c>
      <c r="D10297" s="15">
        <v>45382</v>
      </c>
      <c r="E10297" s="13" t="s">
        <v>53</v>
      </c>
      <c r="F10297" s="13" t="s">
        <v>46</v>
      </c>
      <c r="G10297" s="17">
        <v>0</v>
      </c>
      <c r="H10297" s="13" t="s">
        <v>244</v>
      </c>
      <c r="I10297" s="13" t="s">
        <v>51</v>
      </c>
    </row>
    <row r="10298" spans="1:9" ht="21" customHeight="1">
      <c r="A10298" s="13" t="s">
        <v>113</v>
      </c>
      <c r="B10298" s="13" t="s">
        <v>112</v>
      </c>
      <c r="C10298" s="15">
        <v>45352</v>
      </c>
      <c r="D10298" s="15">
        <v>45382</v>
      </c>
      <c r="E10298" s="13" t="s">
        <v>53</v>
      </c>
      <c r="F10298" s="13" t="s">
        <v>484</v>
      </c>
      <c r="G10298" s="17">
        <v>0</v>
      </c>
      <c r="H10298" s="13" t="s">
        <v>244</v>
      </c>
      <c r="I10298" s="13" t="s">
        <v>51</v>
      </c>
    </row>
    <row r="10299" spans="1:9" ht="21" customHeight="1">
      <c r="A10299" s="13" t="s">
        <v>113</v>
      </c>
      <c r="B10299" s="13" t="s">
        <v>112</v>
      </c>
      <c r="C10299" s="15">
        <v>45352</v>
      </c>
      <c r="D10299" s="15">
        <v>45382</v>
      </c>
      <c r="E10299" s="13" t="s">
        <v>53</v>
      </c>
      <c r="F10299" s="13" t="s">
        <v>485</v>
      </c>
      <c r="G10299" s="17">
        <v>0</v>
      </c>
      <c r="H10299" s="13" t="s">
        <v>244</v>
      </c>
      <c r="I10299" s="13" t="s">
        <v>51</v>
      </c>
    </row>
    <row r="10300" spans="1:9" ht="21" customHeight="1">
      <c r="A10300" s="13" t="s">
        <v>113</v>
      </c>
      <c r="B10300" s="13" t="s">
        <v>112</v>
      </c>
      <c r="C10300" s="15">
        <v>45352</v>
      </c>
      <c r="D10300" s="15">
        <v>45382</v>
      </c>
      <c r="E10300" s="13" t="s">
        <v>53</v>
      </c>
      <c r="F10300" s="13" t="s">
        <v>486</v>
      </c>
      <c r="G10300" s="17">
        <v>0</v>
      </c>
      <c r="H10300" s="13" t="s">
        <v>244</v>
      </c>
      <c r="I10300" s="13" t="s">
        <v>51</v>
      </c>
    </row>
    <row r="10301" spans="1:9" ht="21" customHeight="1">
      <c r="A10301" s="13" t="s">
        <v>113</v>
      </c>
      <c r="B10301" s="13" t="s">
        <v>112</v>
      </c>
      <c r="C10301" s="15">
        <v>45352</v>
      </c>
      <c r="D10301" s="15">
        <v>45382</v>
      </c>
      <c r="E10301" s="13" t="s">
        <v>53</v>
      </c>
      <c r="F10301" s="13" t="s">
        <v>487</v>
      </c>
      <c r="G10301" s="17">
        <v>0</v>
      </c>
      <c r="H10301" s="13" t="s">
        <v>244</v>
      </c>
      <c r="I10301" s="13" t="s">
        <v>51</v>
      </c>
    </row>
    <row r="10302" spans="1:9" ht="21" customHeight="1">
      <c r="A10302" s="13" t="s">
        <v>113</v>
      </c>
      <c r="B10302" s="13" t="s">
        <v>112</v>
      </c>
      <c r="C10302" s="15">
        <v>45352</v>
      </c>
      <c r="D10302" s="15">
        <v>45382</v>
      </c>
      <c r="E10302" s="13" t="s">
        <v>53</v>
      </c>
      <c r="F10302" s="13" t="s">
        <v>488</v>
      </c>
      <c r="G10302" s="17">
        <v>0</v>
      </c>
      <c r="H10302" s="13" t="s">
        <v>244</v>
      </c>
      <c r="I10302" s="13" t="s">
        <v>51</v>
      </c>
    </row>
    <row r="10303" spans="1:9" ht="21" customHeight="1">
      <c r="A10303" s="13" t="s">
        <v>113</v>
      </c>
      <c r="B10303" s="13" t="s">
        <v>112</v>
      </c>
      <c r="C10303" s="15">
        <v>45352</v>
      </c>
      <c r="D10303" s="15">
        <v>45382</v>
      </c>
      <c r="E10303" s="13" t="s">
        <v>53</v>
      </c>
      <c r="F10303" s="13" t="s">
        <v>445</v>
      </c>
      <c r="G10303" s="17">
        <v>0</v>
      </c>
      <c r="H10303" s="13" t="s">
        <v>244</v>
      </c>
      <c r="I10303" s="13" t="s">
        <v>51</v>
      </c>
    </row>
    <row r="10304" spans="1:9" ht="21" customHeight="1">
      <c r="A10304" s="13" t="s">
        <v>113</v>
      </c>
      <c r="B10304" s="13" t="s">
        <v>112</v>
      </c>
      <c r="C10304" s="15">
        <v>45352</v>
      </c>
      <c r="D10304" s="15">
        <v>45382</v>
      </c>
      <c r="E10304" s="13" t="s">
        <v>53</v>
      </c>
      <c r="F10304" s="13" t="s">
        <v>489</v>
      </c>
      <c r="G10304" s="17">
        <v>0</v>
      </c>
      <c r="H10304" s="13" t="s">
        <v>244</v>
      </c>
      <c r="I10304" s="13" t="s">
        <v>51</v>
      </c>
    </row>
    <row r="10305" spans="1:9" ht="21" customHeight="1">
      <c r="A10305" s="13" t="s">
        <v>113</v>
      </c>
      <c r="B10305" s="13" t="s">
        <v>112</v>
      </c>
      <c r="C10305" s="15">
        <v>45352</v>
      </c>
      <c r="D10305" s="15">
        <v>45382</v>
      </c>
      <c r="E10305" s="13" t="s">
        <v>429</v>
      </c>
      <c r="F10305" s="13" t="s">
        <v>429</v>
      </c>
      <c r="G10305" s="17">
        <v>5.0000000000000001E-3</v>
      </c>
      <c r="H10305" s="13" t="s">
        <v>244</v>
      </c>
      <c r="I10305" s="13" t="s">
        <v>51</v>
      </c>
    </row>
    <row r="10306" spans="1:9" ht="21" customHeight="1">
      <c r="A10306" s="13" t="s">
        <v>113</v>
      </c>
      <c r="B10306" s="13" t="s">
        <v>112</v>
      </c>
      <c r="C10306" s="15">
        <v>45383</v>
      </c>
      <c r="D10306" s="15">
        <v>45412</v>
      </c>
      <c r="E10306" s="13" t="s">
        <v>115</v>
      </c>
      <c r="F10306" s="13" t="s">
        <v>433</v>
      </c>
      <c r="G10306" s="17">
        <v>7.6999999999999999E-2</v>
      </c>
      <c r="H10306" s="13" t="s">
        <v>245</v>
      </c>
      <c r="I10306" s="13" t="s">
        <v>51</v>
      </c>
    </row>
    <row r="10307" spans="1:9" ht="21" customHeight="1">
      <c r="A10307" s="13" t="s">
        <v>113</v>
      </c>
      <c r="B10307" s="13" t="s">
        <v>112</v>
      </c>
      <c r="C10307" s="15">
        <v>45383</v>
      </c>
      <c r="D10307" s="15">
        <v>45412</v>
      </c>
      <c r="E10307" s="13" t="s">
        <v>115</v>
      </c>
      <c r="F10307" s="13" t="s">
        <v>440</v>
      </c>
      <c r="G10307" s="17">
        <v>7.2000000000000008E-2</v>
      </c>
      <c r="H10307" s="13" t="s">
        <v>245</v>
      </c>
      <c r="I10307" s="13" t="s">
        <v>51</v>
      </c>
    </row>
    <row r="10308" spans="1:9" ht="21" customHeight="1">
      <c r="A10308" s="13" t="s">
        <v>113</v>
      </c>
      <c r="B10308" s="13" t="s">
        <v>112</v>
      </c>
      <c r="C10308" s="15">
        <v>45383</v>
      </c>
      <c r="D10308" s="15">
        <v>45412</v>
      </c>
      <c r="E10308" s="13" t="s">
        <v>115</v>
      </c>
      <c r="F10308" s="13" t="s">
        <v>434</v>
      </c>
      <c r="G10308" s="17">
        <v>2.5000000000000001E-2</v>
      </c>
      <c r="H10308" s="13" t="s">
        <v>245</v>
      </c>
      <c r="I10308" s="13" t="s">
        <v>51</v>
      </c>
    </row>
    <row r="10309" spans="1:9" ht="21" customHeight="1">
      <c r="A10309" s="13" t="s">
        <v>113</v>
      </c>
      <c r="B10309" s="13" t="s">
        <v>112</v>
      </c>
      <c r="C10309" s="15">
        <v>45383</v>
      </c>
      <c r="D10309" s="15">
        <v>45412</v>
      </c>
      <c r="E10309" s="13" t="s">
        <v>115</v>
      </c>
      <c r="F10309" s="13" t="s">
        <v>446</v>
      </c>
      <c r="G10309" s="17">
        <v>2.2000000000000002E-2</v>
      </c>
      <c r="H10309" s="13" t="s">
        <v>245</v>
      </c>
      <c r="I10309" s="13" t="s">
        <v>51</v>
      </c>
    </row>
    <row r="10310" spans="1:9" ht="21" customHeight="1">
      <c r="A10310" s="13" t="s">
        <v>113</v>
      </c>
      <c r="B10310" s="13" t="s">
        <v>112</v>
      </c>
      <c r="C10310" s="15">
        <v>45383</v>
      </c>
      <c r="D10310" s="15">
        <v>45412</v>
      </c>
      <c r="E10310" s="13" t="s">
        <v>115</v>
      </c>
      <c r="F10310" s="13" t="s">
        <v>439</v>
      </c>
      <c r="G10310" s="17">
        <v>1.9E-2</v>
      </c>
      <c r="H10310" s="13" t="s">
        <v>245</v>
      </c>
      <c r="I10310" s="13" t="s">
        <v>51</v>
      </c>
    </row>
    <row r="10311" spans="1:9" ht="21" customHeight="1">
      <c r="A10311" s="13" t="s">
        <v>113</v>
      </c>
      <c r="B10311" s="13" t="s">
        <v>112</v>
      </c>
      <c r="C10311" s="15">
        <v>45383</v>
      </c>
      <c r="D10311" s="15">
        <v>45412</v>
      </c>
      <c r="E10311" s="13" t="s">
        <v>115</v>
      </c>
      <c r="F10311" s="13" t="s">
        <v>435</v>
      </c>
      <c r="G10311" s="17">
        <v>1.7000000000000001E-2</v>
      </c>
      <c r="H10311" s="13" t="s">
        <v>245</v>
      </c>
      <c r="I10311" s="13" t="s">
        <v>51</v>
      </c>
    </row>
    <row r="10312" spans="1:9" ht="21" customHeight="1">
      <c r="A10312" s="13" t="s">
        <v>113</v>
      </c>
      <c r="B10312" s="13" t="s">
        <v>112</v>
      </c>
      <c r="C10312" s="15">
        <v>45383</v>
      </c>
      <c r="D10312" s="15">
        <v>45412</v>
      </c>
      <c r="E10312" s="13" t="s">
        <v>115</v>
      </c>
      <c r="F10312" s="13" t="s">
        <v>431</v>
      </c>
      <c r="G10312" s="17">
        <v>1.6E-2</v>
      </c>
      <c r="H10312" s="13" t="s">
        <v>245</v>
      </c>
      <c r="I10312" s="13" t="s">
        <v>51</v>
      </c>
    </row>
    <row r="10313" spans="1:9" ht="21" customHeight="1">
      <c r="A10313" s="13" t="s">
        <v>113</v>
      </c>
      <c r="B10313" s="13" t="s">
        <v>112</v>
      </c>
      <c r="C10313" s="15">
        <v>45383</v>
      </c>
      <c r="D10313" s="15">
        <v>45412</v>
      </c>
      <c r="E10313" s="13" t="s">
        <v>115</v>
      </c>
      <c r="F10313" s="13" t="s">
        <v>430</v>
      </c>
      <c r="G10313" s="17">
        <v>1.4999999999999999E-2</v>
      </c>
      <c r="H10313" s="13" t="s">
        <v>245</v>
      </c>
      <c r="I10313" s="13" t="s">
        <v>51</v>
      </c>
    </row>
    <row r="10314" spans="1:9" ht="21" customHeight="1">
      <c r="A10314" s="13" t="s">
        <v>113</v>
      </c>
      <c r="B10314" s="13" t="s">
        <v>112</v>
      </c>
      <c r="C10314" s="15">
        <v>45383</v>
      </c>
      <c r="D10314" s="15">
        <v>45412</v>
      </c>
      <c r="E10314" s="13" t="s">
        <v>115</v>
      </c>
      <c r="F10314" s="13" t="s">
        <v>436</v>
      </c>
      <c r="G10314" s="17">
        <v>1.3000000000000001E-2</v>
      </c>
      <c r="H10314" s="13" t="s">
        <v>245</v>
      </c>
      <c r="I10314" s="13" t="s">
        <v>51</v>
      </c>
    </row>
    <row r="10315" spans="1:9" ht="21" customHeight="1">
      <c r="A10315" s="13" t="s">
        <v>113</v>
      </c>
      <c r="B10315" s="13" t="s">
        <v>112</v>
      </c>
      <c r="C10315" s="15">
        <v>45383</v>
      </c>
      <c r="D10315" s="15">
        <v>45412</v>
      </c>
      <c r="E10315" s="13" t="s">
        <v>115</v>
      </c>
      <c r="F10315" s="13" t="s">
        <v>437</v>
      </c>
      <c r="G10315" s="17">
        <v>1.2E-2</v>
      </c>
      <c r="H10315" s="13" t="s">
        <v>245</v>
      </c>
      <c r="I10315" s="13" t="s">
        <v>51</v>
      </c>
    </row>
    <row r="10316" spans="1:9" ht="21" customHeight="1">
      <c r="A10316" s="13" t="s">
        <v>113</v>
      </c>
      <c r="B10316" s="13" t="s">
        <v>112</v>
      </c>
      <c r="C10316" s="15">
        <v>45383</v>
      </c>
      <c r="D10316" s="15">
        <v>45412</v>
      </c>
      <c r="E10316" s="13" t="s">
        <v>115</v>
      </c>
      <c r="F10316" s="13" t="s">
        <v>438</v>
      </c>
      <c r="G10316" s="17">
        <v>1.2E-2</v>
      </c>
      <c r="H10316" s="13" t="s">
        <v>245</v>
      </c>
      <c r="I10316" s="13" t="s">
        <v>51</v>
      </c>
    </row>
    <row r="10317" spans="1:9" ht="21" customHeight="1">
      <c r="A10317" s="13" t="s">
        <v>113</v>
      </c>
      <c r="B10317" s="13" t="s">
        <v>112</v>
      </c>
      <c r="C10317" s="15">
        <v>45383</v>
      </c>
      <c r="D10317" s="15">
        <v>45412</v>
      </c>
      <c r="E10317" s="13" t="s">
        <v>115</v>
      </c>
      <c r="F10317" s="13" t="s">
        <v>432</v>
      </c>
      <c r="G10317" s="17">
        <v>6.9999999999999993E-3</v>
      </c>
      <c r="H10317" s="13" t="s">
        <v>245</v>
      </c>
      <c r="I10317" s="13" t="s">
        <v>51</v>
      </c>
    </row>
    <row r="10318" spans="1:9" ht="21" customHeight="1">
      <c r="A10318" s="13" t="s">
        <v>113</v>
      </c>
      <c r="B10318" s="13" t="s">
        <v>112</v>
      </c>
      <c r="C10318" s="15">
        <v>45383</v>
      </c>
      <c r="D10318" s="15">
        <v>45412</v>
      </c>
      <c r="E10318" s="13" t="s">
        <v>115</v>
      </c>
      <c r="F10318" s="13" t="s">
        <v>445</v>
      </c>
      <c r="G10318" s="17">
        <v>6.9999999999999993E-3</v>
      </c>
      <c r="H10318" s="13" t="s">
        <v>245</v>
      </c>
      <c r="I10318" s="13" t="s">
        <v>51</v>
      </c>
    </row>
    <row r="10319" spans="1:9" ht="21" customHeight="1">
      <c r="A10319" s="13" t="s">
        <v>113</v>
      </c>
      <c r="B10319" s="13" t="s">
        <v>112</v>
      </c>
      <c r="C10319" s="15">
        <v>45383</v>
      </c>
      <c r="D10319" s="15">
        <v>45412</v>
      </c>
      <c r="E10319" s="13" t="s">
        <v>115</v>
      </c>
      <c r="F10319" s="13" t="s">
        <v>443</v>
      </c>
      <c r="G10319" s="17">
        <v>5.0000000000000001E-3</v>
      </c>
      <c r="H10319" s="13" t="s">
        <v>245</v>
      </c>
      <c r="I10319" s="13" t="s">
        <v>51</v>
      </c>
    </row>
    <row r="10320" spans="1:9" ht="21" customHeight="1">
      <c r="A10320" s="13" t="s">
        <v>113</v>
      </c>
      <c r="B10320" s="13" t="s">
        <v>112</v>
      </c>
      <c r="C10320" s="15">
        <v>45383</v>
      </c>
      <c r="D10320" s="15">
        <v>45412</v>
      </c>
      <c r="E10320" s="13" t="s">
        <v>115</v>
      </c>
      <c r="F10320" s="13" t="s">
        <v>441</v>
      </c>
      <c r="G10320" s="17">
        <v>3.0000000000000001E-3</v>
      </c>
      <c r="H10320" s="13" t="s">
        <v>245</v>
      </c>
      <c r="I10320" s="13" t="s">
        <v>51</v>
      </c>
    </row>
    <row r="10321" spans="1:9" ht="21" customHeight="1">
      <c r="A10321" s="13" t="s">
        <v>113</v>
      </c>
      <c r="B10321" s="13" t="s">
        <v>112</v>
      </c>
      <c r="C10321" s="15">
        <v>45383</v>
      </c>
      <c r="D10321" s="15">
        <v>45412</v>
      </c>
      <c r="E10321" s="13" t="s">
        <v>115</v>
      </c>
      <c r="F10321" s="13" t="s">
        <v>444</v>
      </c>
      <c r="G10321" s="17">
        <v>3.0000000000000001E-3</v>
      </c>
      <c r="H10321" s="13" t="s">
        <v>245</v>
      </c>
      <c r="I10321" s="13" t="s">
        <v>51</v>
      </c>
    </row>
    <row r="10322" spans="1:9" ht="21" customHeight="1">
      <c r="A10322" s="13" t="s">
        <v>113</v>
      </c>
      <c r="B10322" s="13" t="s">
        <v>112</v>
      </c>
      <c r="C10322" s="15">
        <v>45383</v>
      </c>
      <c r="D10322" s="15">
        <v>45412</v>
      </c>
      <c r="E10322" s="13" t="s">
        <v>115</v>
      </c>
      <c r="F10322" s="13" t="s">
        <v>447</v>
      </c>
      <c r="G10322" s="17">
        <v>3.0000000000000001E-3</v>
      </c>
      <c r="H10322" s="13" t="s">
        <v>245</v>
      </c>
      <c r="I10322" s="13" t="s">
        <v>51</v>
      </c>
    </row>
    <row r="10323" spans="1:9" ht="21" customHeight="1">
      <c r="A10323" s="13" t="s">
        <v>113</v>
      </c>
      <c r="B10323" s="13" t="s">
        <v>112</v>
      </c>
      <c r="C10323" s="15">
        <v>45383</v>
      </c>
      <c r="D10323" s="15">
        <v>45412</v>
      </c>
      <c r="E10323" s="13" t="s">
        <v>115</v>
      </c>
      <c r="F10323" s="13" t="s">
        <v>448</v>
      </c>
      <c r="G10323" s="17">
        <v>3.0000000000000001E-3</v>
      </c>
      <c r="H10323" s="13" t="s">
        <v>245</v>
      </c>
      <c r="I10323" s="13" t="s">
        <v>51</v>
      </c>
    </row>
    <row r="10324" spans="1:9" ht="21" customHeight="1">
      <c r="A10324" s="13" t="s">
        <v>113</v>
      </c>
      <c r="B10324" s="13" t="s">
        <v>112</v>
      </c>
      <c r="C10324" s="15">
        <v>45383</v>
      </c>
      <c r="D10324" s="15">
        <v>45412</v>
      </c>
      <c r="E10324" s="13" t="s">
        <v>115</v>
      </c>
      <c r="F10324" s="13" t="s">
        <v>442</v>
      </c>
      <c r="G10324" s="17">
        <v>2E-3</v>
      </c>
      <c r="H10324" s="13" t="s">
        <v>245</v>
      </c>
      <c r="I10324" s="13" t="s">
        <v>51</v>
      </c>
    </row>
    <row r="10325" spans="1:9" ht="21" customHeight="1">
      <c r="A10325" s="13" t="s">
        <v>113</v>
      </c>
      <c r="B10325" s="13" t="s">
        <v>112</v>
      </c>
      <c r="C10325" s="15">
        <v>45383</v>
      </c>
      <c r="D10325" s="15">
        <v>45412</v>
      </c>
      <c r="E10325" s="13" t="s">
        <v>115</v>
      </c>
      <c r="F10325" s="13" t="s">
        <v>449</v>
      </c>
      <c r="G10325" s="17">
        <v>2E-3</v>
      </c>
      <c r="H10325" s="13" t="s">
        <v>245</v>
      </c>
      <c r="I10325" s="13" t="s">
        <v>51</v>
      </c>
    </row>
    <row r="10326" spans="1:9" ht="21" customHeight="1">
      <c r="A10326" s="13" t="s">
        <v>113</v>
      </c>
      <c r="B10326" s="13" t="s">
        <v>112</v>
      </c>
      <c r="C10326" s="15">
        <v>45383</v>
      </c>
      <c r="D10326" s="15">
        <v>45412</v>
      </c>
      <c r="E10326" s="13" t="s">
        <v>115</v>
      </c>
      <c r="F10326" s="13" t="s">
        <v>450</v>
      </c>
      <c r="G10326" s="17">
        <v>2E-3</v>
      </c>
      <c r="H10326" s="13" t="s">
        <v>245</v>
      </c>
      <c r="I10326" s="13" t="s">
        <v>51</v>
      </c>
    </row>
    <row r="10327" spans="1:9" ht="21" customHeight="1">
      <c r="A10327" s="13" t="s">
        <v>113</v>
      </c>
      <c r="B10327" s="13" t="s">
        <v>112</v>
      </c>
      <c r="C10327" s="15">
        <v>45383</v>
      </c>
      <c r="D10327" s="15">
        <v>45412</v>
      </c>
      <c r="E10327" s="13" t="s">
        <v>494</v>
      </c>
      <c r="F10327" s="13" t="s">
        <v>497</v>
      </c>
      <c r="G10327" s="17">
        <v>1.7000000000000001E-2</v>
      </c>
      <c r="H10327" s="13" t="s">
        <v>245</v>
      </c>
      <c r="I10327" s="13" t="s">
        <v>51</v>
      </c>
    </row>
    <row r="10328" spans="1:9" ht="21" customHeight="1">
      <c r="A10328" s="13" t="s">
        <v>113</v>
      </c>
      <c r="B10328" s="13" t="s">
        <v>112</v>
      </c>
      <c r="C10328" s="15">
        <v>45383</v>
      </c>
      <c r="D10328" s="15">
        <v>45412</v>
      </c>
      <c r="E10328" s="13" t="s">
        <v>494</v>
      </c>
      <c r="F10328" s="13" t="s">
        <v>495</v>
      </c>
      <c r="G10328" s="17">
        <v>1.6E-2</v>
      </c>
      <c r="H10328" s="13" t="s">
        <v>245</v>
      </c>
      <c r="I10328" s="13" t="s">
        <v>51</v>
      </c>
    </row>
    <row r="10329" spans="1:9" ht="21" customHeight="1">
      <c r="A10329" s="13" t="s">
        <v>113</v>
      </c>
      <c r="B10329" s="13" t="s">
        <v>112</v>
      </c>
      <c r="C10329" s="15">
        <v>45383</v>
      </c>
      <c r="D10329" s="15">
        <v>45412</v>
      </c>
      <c r="E10329" s="13" t="s">
        <v>494</v>
      </c>
      <c r="F10329" s="13" t="s">
        <v>496</v>
      </c>
      <c r="G10329" s="17">
        <v>1.4999999999999999E-2</v>
      </c>
      <c r="H10329" s="13" t="s">
        <v>245</v>
      </c>
      <c r="I10329" s="13" t="s">
        <v>51</v>
      </c>
    </row>
    <row r="10330" spans="1:9" ht="21" customHeight="1">
      <c r="A10330" s="13" t="s">
        <v>113</v>
      </c>
      <c r="B10330" s="13" t="s">
        <v>112</v>
      </c>
      <c r="C10330" s="15">
        <v>45383</v>
      </c>
      <c r="D10330" s="15">
        <v>45412</v>
      </c>
      <c r="E10330" s="13" t="s">
        <v>494</v>
      </c>
      <c r="F10330" s="13" t="s">
        <v>392</v>
      </c>
      <c r="G10330" s="17">
        <v>1.3999999999999999E-2</v>
      </c>
      <c r="H10330" s="13" t="s">
        <v>245</v>
      </c>
      <c r="I10330" s="13" t="s">
        <v>51</v>
      </c>
    </row>
    <row r="10331" spans="1:9" ht="21" customHeight="1">
      <c r="A10331" s="13" t="s">
        <v>113</v>
      </c>
      <c r="B10331" s="13" t="s">
        <v>112</v>
      </c>
      <c r="C10331" s="15">
        <v>45383</v>
      </c>
      <c r="D10331" s="15">
        <v>45412</v>
      </c>
      <c r="E10331" s="13" t="s">
        <v>494</v>
      </c>
      <c r="F10331" s="13" t="s">
        <v>499</v>
      </c>
      <c r="G10331" s="17">
        <v>1.1000000000000001E-2</v>
      </c>
      <c r="H10331" s="13" t="s">
        <v>245</v>
      </c>
      <c r="I10331" s="13" t="s">
        <v>51</v>
      </c>
    </row>
    <row r="10332" spans="1:9" ht="21" customHeight="1">
      <c r="A10332" s="13" t="s">
        <v>113</v>
      </c>
      <c r="B10332" s="13" t="s">
        <v>112</v>
      </c>
      <c r="C10332" s="15">
        <v>45383</v>
      </c>
      <c r="D10332" s="15">
        <v>45412</v>
      </c>
      <c r="E10332" s="13" t="s">
        <v>494</v>
      </c>
      <c r="F10332" s="13" t="s">
        <v>395</v>
      </c>
      <c r="G10332" s="17">
        <v>1.1000000000000001E-2</v>
      </c>
      <c r="H10332" s="13" t="s">
        <v>245</v>
      </c>
      <c r="I10332" s="13" t="s">
        <v>51</v>
      </c>
    </row>
    <row r="10333" spans="1:9" ht="21" customHeight="1">
      <c r="A10333" s="13" t="s">
        <v>113</v>
      </c>
      <c r="B10333" s="13" t="s">
        <v>112</v>
      </c>
      <c r="C10333" s="15">
        <v>45383</v>
      </c>
      <c r="D10333" s="15">
        <v>45412</v>
      </c>
      <c r="E10333" s="13" t="s">
        <v>494</v>
      </c>
      <c r="F10333" s="13" t="s">
        <v>501</v>
      </c>
      <c r="G10333" s="17">
        <v>0.01</v>
      </c>
      <c r="H10333" s="13" t="s">
        <v>245</v>
      </c>
      <c r="I10333" s="13" t="s">
        <v>51</v>
      </c>
    </row>
    <row r="10334" spans="1:9" ht="21" customHeight="1">
      <c r="A10334" s="13" t="s">
        <v>113</v>
      </c>
      <c r="B10334" s="13" t="s">
        <v>112</v>
      </c>
      <c r="C10334" s="15">
        <v>45383</v>
      </c>
      <c r="D10334" s="15">
        <v>45412</v>
      </c>
      <c r="E10334" s="13" t="s">
        <v>494</v>
      </c>
      <c r="F10334" s="13" t="s">
        <v>500</v>
      </c>
      <c r="G10334" s="17">
        <v>9.0000000000000011E-3</v>
      </c>
      <c r="H10334" s="13" t="s">
        <v>245</v>
      </c>
      <c r="I10334" s="13" t="s">
        <v>51</v>
      </c>
    </row>
    <row r="10335" spans="1:9" ht="21" customHeight="1">
      <c r="A10335" s="13" t="s">
        <v>113</v>
      </c>
      <c r="B10335" s="13" t="s">
        <v>112</v>
      </c>
      <c r="C10335" s="15">
        <v>45383</v>
      </c>
      <c r="D10335" s="15">
        <v>45412</v>
      </c>
      <c r="E10335" s="13" t="s">
        <v>494</v>
      </c>
      <c r="F10335" s="13" t="s">
        <v>503</v>
      </c>
      <c r="G10335" s="17">
        <v>9.0000000000000011E-3</v>
      </c>
      <c r="H10335" s="13" t="s">
        <v>245</v>
      </c>
      <c r="I10335" s="13" t="s">
        <v>51</v>
      </c>
    </row>
    <row r="10336" spans="1:9" ht="21" customHeight="1">
      <c r="A10336" s="13" t="s">
        <v>113</v>
      </c>
      <c r="B10336" s="13" t="s">
        <v>112</v>
      </c>
      <c r="C10336" s="15">
        <v>45383</v>
      </c>
      <c r="D10336" s="15">
        <v>45412</v>
      </c>
      <c r="E10336" s="13" t="s">
        <v>494</v>
      </c>
      <c r="F10336" s="13" t="s">
        <v>364</v>
      </c>
      <c r="G10336" s="17">
        <v>8.0000000000000002E-3</v>
      </c>
      <c r="H10336" s="13" t="s">
        <v>245</v>
      </c>
      <c r="I10336" s="13" t="s">
        <v>51</v>
      </c>
    </row>
    <row r="10337" spans="1:9" ht="21" customHeight="1">
      <c r="A10337" s="13" t="s">
        <v>113</v>
      </c>
      <c r="B10337" s="13" t="s">
        <v>112</v>
      </c>
      <c r="C10337" s="15">
        <v>45383</v>
      </c>
      <c r="D10337" s="15">
        <v>45412</v>
      </c>
      <c r="E10337" s="13" t="s">
        <v>494</v>
      </c>
      <c r="F10337" s="13" t="s">
        <v>502</v>
      </c>
      <c r="G10337" s="17">
        <v>8.0000000000000002E-3</v>
      </c>
      <c r="H10337" s="13" t="s">
        <v>245</v>
      </c>
      <c r="I10337" s="13" t="s">
        <v>51</v>
      </c>
    </row>
    <row r="10338" spans="1:9" ht="21" customHeight="1">
      <c r="A10338" s="13" t="s">
        <v>113</v>
      </c>
      <c r="B10338" s="13" t="s">
        <v>112</v>
      </c>
      <c r="C10338" s="15">
        <v>45383</v>
      </c>
      <c r="D10338" s="15">
        <v>45412</v>
      </c>
      <c r="E10338" s="13" t="s">
        <v>494</v>
      </c>
      <c r="F10338" s="13" t="s">
        <v>339</v>
      </c>
      <c r="G10338" s="17">
        <v>6.0000000000000001E-3</v>
      </c>
      <c r="H10338" s="13" t="s">
        <v>245</v>
      </c>
      <c r="I10338" s="13" t="s">
        <v>51</v>
      </c>
    </row>
    <row r="10339" spans="1:9" ht="21" customHeight="1">
      <c r="A10339" s="13" t="s">
        <v>113</v>
      </c>
      <c r="B10339" s="13" t="s">
        <v>112</v>
      </c>
      <c r="C10339" s="15">
        <v>45383</v>
      </c>
      <c r="D10339" s="15">
        <v>45412</v>
      </c>
      <c r="E10339" s="13" t="s">
        <v>494</v>
      </c>
      <c r="F10339" s="13" t="s">
        <v>504</v>
      </c>
      <c r="G10339" s="17">
        <v>6.0000000000000001E-3</v>
      </c>
      <c r="H10339" s="13" t="s">
        <v>245</v>
      </c>
      <c r="I10339" s="13" t="s">
        <v>51</v>
      </c>
    </row>
    <row r="10340" spans="1:9" ht="21" customHeight="1">
      <c r="A10340" s="13" t="s">
        <v>113</v>
      </c>
      <c r="B10340" s="13" t="s">
        <v>112</v>
      </c>
      <c r="C10340" s="15">
        <v>45383</v>
      </c>
      <c r="D10340" s="15">
        <v>45412</v>
      </c>
      <c r="E10340" s="13" t="s">
        <v>494</v>
      </c>
      <c r="F10340" s="13" t="s">
        <v>498</v>
      </c>
      <c r="G10340" s="17">
        <v>5.0000000000000001E-3</v>
      </c>
      <c r="H10340" s="13" t="s">
        <v>245</v>
      </c>
      <c r="I10340" s="13" t="s">
        <v>51</v>
      </c>
    </row>
    <row r="10341" spans="1:9" ht="21" customHeight="1">
      <c r="A10341" s="13" t="s">
        <v>113</v>
      </c>
      <c r="B10341" s="13" t="s">
        <v>112</v>
      </c>
      <c r="C10341" s="15">
        <v>45383</v>
      </c>
      <c r="D10341" s="15">
        <v>45412</v>
      </c>
      <c r="E10341" s="13" t="s">
        <v>494</v>
      </c>
      <c r="F10341" s="13" t="s">
        <v>366</v>
      </c>
      <c r="G10341" s="17">
        <v>4.0000000000000001E-3</v>
      </c>
      <c r="H10341" s="13" t="s">
        <v>245</v>
      </c>
      <c r="I10341" s="13" t="s">
        <v>51</v>
      </c>
    </row>
    <row r="10342" spans="1:9" ht="21" customHeight="1">
      <c r="A10342" s="13" t="s">
        <v>113</v>
      </c>
      <c r="B10342" s="13" t="s">
        <v>112</v>
      </c>
      <c r="C10342" s="15">
        <v>45383</v>
      </c>
      <c r="D10342" s="15">
        <v>45412</v>
      </c>
      <c r="E10342" s="13" t="s">
        <v>494</v>
      </c>
      <c r="F10342" s="13" t="s">
        <v>362</v>
      </c>
      <c r="G10342" s="17">
        <v>3.0000000000000001E-3</v>
      </c>
      <c r="H10342" s="13" t="s">
        <v>245</v>
      </c>
      <c r="I10342" s="13" t="s">
        <v>51</v>
      </c>
    </row>
    <row r="10343" spans="1:9" ht="21" customHeight="1">
      <c r="A10343" s="13" t="s">
        <v>113</v>
      </c>
      <c r="B10343" s="13" t="s">
        <v>112</v>
      </c>
      <c r="C10343" s="15">
        <v>45383</v>
      </c>
      <c r="D10343" s="15">
        <v>45412</v>
      </c>
      <c r="E10343" s="13" t="s">
        <v>390</v>
      </c>
      <c r="F10343" s="13" t="s">
        <v>398</v>
      </c>
      <c r="G10343" s="17">
        <v>2.7999999999999997E-2</v>
      </c>
      <c r="H10343" s="13" t="s">
        <v>245</v>
      </c>
      <c r="I10343" s="13" t="s">
        <v>51</v>
      </c>
    </row>
    <row r="10344" spans="1:9" ht="21" customHeight="1">
      <c r="A10344" s="13" t="s">
        <v>113</v>
      </c>
      <c r="B10344" s="13" t="s">
        <v>112</v>
      </c>
      <c r="C10344" s="15">
        <v>45383</v>
      </c>
      <c r="D10344" s="15">
        <v>45412</v>
      </c>
      <c r="E10344" s="13" t="s">
        <v>390</v>
      </c>
      <c r="F10344" s="13" t="s">
        <v>396</v>
      </c>
      <c r="G10344" s="17">
        <v>2.4E-2</v>
      </c>
      <c r="H10344" s="13" t="s">
        <v>245</v>
      </c>
      <c r="I10344" s="13" t="s">
        <v>51</v>
      </c>
    </row>
    <row r="10345" spans="1:9" ht="21" customHeight="1">
      <c r="A10345" s="13" t="s">
        <v>113</v>
      </c>
      <c r="B10345" s="13" t="s">
        <v>112</v>
      </c>
      <c r="C10345" s="15">
        <v>45383</v>
      </c>
      <c r="D10345" s="15">
        <v>45412</v>
      </c>
      <c r="E10345" s="13" t="s">
        <v>390</v>
      </c>
      <c r="F10345" s="13" t="s">
        <v>394</v>
      </c>
      <c r="G10345" s="17">
        <v>1.8000000000000002E-2</v>
      </c>
      <c r="H10345" s="13" t="s">
        <v>245</v>
      </c>
      <c r="I10345" s="13" t="s">
        <v>51</v>
      </c>
    </row>
    <row r="10346" spans="1:9" ht="21" customHeight="1">
      <c r="A10346" s="13" t="s">
        <v>113</v>
      </c>
      <c r="B10346" s="13" t="s">
        <v>112</v>
      </c>
      <c r="C10346" s="15">
        <v>45383</v>
      </c>
      <c r="D10346" s="15">
        <v>45412</v>
      </c>
      <c r="E10346" s="13" t="s">
        <v>390</v>
      </c>
      <c r="F10346" s="13" t="s">
        <v>392</v>
      </c>
      <c r="G10346" s="17">
        <v>9.0000000000000011E-3</v>
      </c>
      <c r="H10346" s="13" t="s">
        <v>245</v>
      </c>
      <c r="I10346" s="13" t="s">
        <v>51</v>
      </c>
    </row>
    <row r="10347" spans="1:9" ht="21" customHeight="1">
      <c r="A10347" s="13" t="s">
        <v>113</v>
      </c>
      <c r="B10347" s="13" t="s">
        <v>112</v>
      </c>
      <c r="C10347" s="15">
        <v>45383</v>
      </c>
      <c r="D10347" s="15">
        <v>45412</v>
      </c>
      <c r="E10347" s="13" t="s">
        <v>390</v>
      </c>
      <c r="F10347" s="13" t="s">
        <v>391</v>
      </c>
      <c r="G10347" s="17">
        <v>9.0000000000000011E-3</v>
      </c>
      <c r="H10347" s="13" t="s">
        <v>245</v>
      </c>
      <c r="I10347" s="13" t="s">
        <v>51</v>
      </c>
    </row>
    <row r="10348" spans="1:9" ht="21" customHeight="1">
      <c r="A10348" s="13" t="s">
        <v>113</v>
      </c>
      <c r="B10348" s="13" t="s">
        <v>112</v>
      </c>
      <c r="C10348" s="15">
        <v>45383</v>
      </c>
      <c r="D10348" s="15">
        <v>45412</v>
      </c>
      <c r="E10348" s="13" t="s">
        <v>390</v>
      </c>
      <c r="F10348" s="13" t="s">
        <v>364</v>
      </c>
      <c r="G10348" s="17">
        <v>5.0000000000000001E-3</v>
      </c>
      <c r="H10348" s="13" t="s">
        <v>245</v>
      </c>
      <c r="I10348" s="13" t="s">
        <v>51</v>
      </c>
    </row>
    <row r="10349" spans="1:9" ht="21" customHeight="1">
      <c r="A10349" s="13" t="s">
        <v>113</v>
      </c>
      <c r="B10349" s="13" t="s">
        <v>112</v>
      </c>
      <c r="C10349" s="15">
        <v>45383</v>
      </c>
      <c r="D10349" s="15">
        <v>45412</v>
      </c>
      <c r="E10349" s="13" t="s">
        <v>390</v>
      </c>
      <c r="F10349" s="13" t="s">
        <v>395</v>
      </c>
      <c r="G10349" s="17">
        <v>4.0000000000000001E-3</v>
      </c>
      <c r="H10349" s="13" t="s">
        <v>245</v>
      </c>
      <c r="I10349" s="13" t="s">
        <v>51</v>
      </c>
    </row>
    <row r="10350" spans="1:9" ht="21" customHeight="1">
      <c r="A10350" s="13" t="s">
        <v>113</v>
      </c>
      <c r="B10350" s="13" t="s">
        <v>112</v>
      </c>
      <c r="C10350" s="15">
        <v>45383</v>
      </c>
      <c r="D10350" s="15">
        <v>45412</v>
      </c>
      <c r="E10350" s="13" t="s">
        <v>390</v>
      </c>
      <c r="F10350" s="13" t="s">
        <v>393</v>
      </c>
      <c r="G10350" s="17">
        <v>4.0000000000000001E-3</v>
      </c>
      <c r="H10350" s="13" t="s">
        <v>245</v>
      </c>
      <c r="I10350" s="13" t="s">
        <v>51</v>
      </c>
    </row>
    <row r="10351" spans="1:9" ht="21" customHeight="1">
      <c r="A10351" s="13" t="s">
        <v>113</v>
      </c>
      <c r="B10351" s="13" t="s">
        <v>112</v>
      </c>
      <c r="C10351" s="15">
        <v>45383</v>
      </c>
      <c r="D10351" s="15">
        <v>45412</v>
      </c>
      <c r="E10351" s="13" t="s">
        <v>390</v>
      </c>
      <c r="F10351" s="13" t="s">
        <v>366</v>
      </c>
      <c r="G10351" s="17">
        <v>2E-3</v>
      </c>
      <c r="H10351" s="13" t="s">
        <v>245</v>
      </c>
      <c r="I10351" s="13" t="s">
        <v>51</v>
      </c>
    </row>
    <row r="10352" spans="1:9" ht="21" customHeight="1">
      <c r="A10352" s="13" t="s">
        <v>113</v>
      </c>
      <c r="B10352" s="13" t="s">
        <v>112</v>
      </c>
      <c r="C10352" s="15">
        <v>45383</v>
      </c>
      <c r="D10352" s="15">
        <v>45412</v>
      </c>
      <c r="E10352" s="13" t="s">
        <v>390</v>
      </c>
      <c r="F10352" s="13" t="s">
        <v>397</v>
      </c>
      <c r="G10352" s="17">
        <v>2E-3</v>
      </c>
      <c r="H10352" s="13" t="s">
        <v>245</v>
      </c>
      <c r="I10352" s="13" t="s">
        <v>51</v>
      </c>
    </row>
    <row r="10353" spans="1:9" ht="21" customHeight="1">
      <c r="A10353" s="13" t="s">
        <v>113</v>
      </c>
      <c r="B10353" s="13" t="s">
        <v>112</v>
      </c>
      <c r="C10353" s="15">
        <v>45383</v>
      </c>
      <c r="D10353" s="15">
        <v>45412</v>
      </c>
      <c r="E10353" s="13" t="s">
        <v>390</v>
      </c>
      <c r="F10353" s="13" t="s">
        <v>405</v>
      </c>
      <c r="G10353" s="17">
        <v>2E-3</v>
      </c>
      <c r="H10353" s="13" t="s">
        <v>245</v>
      </c>
      <c r="I10353" s="13" t="s">
        <v>51</v>
      </c>
    </row>
    <row r="10354" spans="1:9" ht="21" customHeight="1">
      <c r="A10354" s="13" t="s">
        <v>113</v>
      </c>
      <c r="B10354" s="13" t="s">
        <v>112</v>
      </c>
      <c r="C10354" s="15">
        <v>45383</v>
      </c>
      <c r="D10354" s="15">
        <v>45412</v>
      </c>
      <c r="E10354" s="13" t="s">
        <v>390</v>
      </c>
      <c r="F10354" s="13" t="s">
        <v>407</v>
      </c>
      <c r="G10354" s="17">
        <v>2E-3</v>
      </c>
      <c r="H10354" s="13" t="s">
        <v>245</v>
      </c>
      <c r="I10354" s="13" t="s">
        <v>51</v>
      </c>
    </row>
    <row r="10355" spans="1:9" ht="21" customHeight="1">
      <c r="A10355" s="13" t="s">
        <v>113</v>
      </c>
      <c r="B10355" s="13" t="s">
        <v>112</v>
      </c>
      <c r="C10355" s="15">
        <v>45383</v>
      </c>
      <c r="D10355" s="15">
        <v>45412</v>
      </c>
      <c r="E10355" s="13" t="s">
        <v>390</v>
      </c>
      <c r="F10355" s="13" t="s">
        <v>400</v>
      </c>
      <c r="G10355" s="17">
        <v>2E-3</v>
      </c>
      <c r="H10355" s="13" t="s">
        <v>245</v>
      </c>
      <c r="I10355" s="13" t="s">
        <v>51</v>
      </c>
    </row>
    <row r="10356" spans="1:9" ht="21" customHeight="1">
      <c r="A10356" s="13" t="s">
        <v>113</v>
      </c>
      <c r="B10356" s="13" t="s">
        <v>112</v>
      </c>
      <c r="C10356" s="15">
        <v>45383</v>
      </c>
      <c r="D10356" s="15">
        <v>45412</v>
      </c>
      <c r="E10356" s="13" t="s">
        <v>390</v>
      </c>
      <c r="F10356" s="13" t="s">
        <v>402</v>
      </c>
      <c r="G10356" s="17">
        <v>1E-3</v>
      </c>
      <c r="H10356" s="13" t="s">
        <v>245</v>
      </c>
      <c r="I10356" s="13" t="s">
        <v>51</v>
      </c>
    </row>
    <row r="10357" spans="1:9" ht="21" customHeight="1">
      <c r="A10357" s="13" t="s">
        <v>113</v>
      </c>
      <c r="B10357" s="13" t="s">
        <v>112</v>
      </c>
      <c r="C10357" s="15">
        <v>45383</v>
      </c>
      <c r="D10357" s="15">
        <v>45412</v>
      </c>
      <c r="E10357" s="13" t="s">
        <v>390</v>
      </c>
      <c r="F10357" s="13" t="s">
        <v>403</v>
      </c>
      <c r="G10357" s="17">
        <v>1E-3</v>
      </c>
      <c r="H10357" s="13" t="s">
        <v>245</v>
      </c>
      <c r="I10357" s="13" t="s">
        <v>51</v>
      </c>
    </row>
    <row r="10358" spans="1:9" ht="21" customHeight="1">
      <c r="A10358" s="13" t="s">
        <v>113</v>
      </c>
      <c r="B10358" s="13" t="s">
        <v>112</v>
      </c>
      <c r="C10358" s="15">
        <v>45383</v>
      </c>
      <c r="D10358" s="15">
        <v>45412</v>
      </c>
      <c r="E10358" s="13" t="s">
        <v>390</v>
      </c>
      <c r="F10358" s="13" t="s">
        <v>404</v>
      </c>
      <c r="G10358" s="17">
        <v>1E-3</v>
      </c>
      <c r="H10358" s="13" t="s">
        <v>245</v>
      </c>
      <c r="I10358" s="13" t="s">
        <v>51</v>
      </c>
    </row>
    <row r="10359" spans="1:9" ht="21" customHeight="1">
      <c r="A10359" s="13" t="s">
        <v>113</v>
      </c>
      <c r="B10359" s="13" t="s">
        <v>112</v>
      </c>
      <c r="C10359" s="15">
        <v>45383</v>
      </c>
      <c r="D10359" s="15">
        <v>45412</v>
      </c>
      <c r="E10359" s="13" t="s">
        <v>390</v>
      </c>
      <c r="F10359" s="13" t="s">
        <v>406</v>
      </c>
      <c r="G10359" s="17">
        <v>1E-3</v>
      </c>
      <c r="H10359" s="13" t="s">
        <v>245</v>
      </c>
      <c r="I10359" s="13" t="s">
        <v>51</v>
      </c>
    </row>
    <row r="10360" spans="1:9" ht="21" customHeight="1">
      <c r="A10360" s="13" t="s">
        <v>113</v>
      </c>
      <c r="B10360" s="13" t="s">
        <v>112</v>
      </c>
      <c r="C10360" s="15">
        <v>45383</v>
      </c>
      <c r="D10360" s="15">
        <v>45412</v>
      </c>
      <c r="E10360" s="13" t="s">
        <v>390</v>
      </c>
      <c r="F10360" s="13" t="s">
        <v>399</v>
      </c>
      <c r="G10360" s="17">
        <v>1E-3</v>
      </c>
      <c r="H10360" s="13" t="s">
        <v>245</v>
      </c>
      <c r="I10360" s="13" t="s">
        <v>51</v>
      </c>
    </row>
    <row r="10361" spans="1:9" ht="21" customHeight="1">
      <c r="A10361" s="13" t="s">
        <v>113</v>
      </c>
      <c r="B10361" s="13" t="s">
        <v>112</v>
      </c>
      <c r="C10361" s="15">
        <v>45383</v>
      </c>
      <c r="D10361" s="15">
        <v>45412</v>
      </c>
      <c r="E10361" s="13" t="s">
        <v>390</v>
      </c>
      <c r="F10361" s="13" t="s">
        <v>408</v>
      </c>
      <c r="G10361" s="17">
        <v>1E-3</v>
      </c>
      <c r="H10361" s="13" t="s">
        <v>245</v>
      </c>
      <c r="I10361" s="13" t="s">
        <v>51</v>
      </c>
    </row>
    <row r="10362" spans="1:9" ht="21" customHeight="1">
      <c r="A10362" s="13" t="s">
        <v>113</v>
      </c>
      <c r="B10362" s="13" t="s">
        <v>112</v>
      </c>
      <c r="C10362" s="15">
        <v>45383</v>
      </c>
      <c r="D10362" s="15">
        <v>45412</v>
      </c>
      <c r="E10362" s="13" t="s">
        <v>390</v>
      </c>
      <c r="F10362" s="13" t="s">
        <v>100</v>
      </c>
      <c r="G10362" s="17">
        <v>1E-3</v>
      </c>
      <c r="H10362" s="13" t="s">
        <v>245</v>
      </c>
      <c r="I10362" s="13" t="s">
        <v>51</v>
      </c>
    </row>
    <row r="10363" spans="1:9" ht="21" customHeight="1">
      <c r="A10363" s="13" t="s">
        <v>113</v>
      </c>
      <c r="B10363" s="13" t="s">
        <v>112</v>
      </c>
      <c r="C10363" s="15">
        <v>45383</v>
      </c>
      <c r="D10363" s="15">
        <v>45412</v>
      </c>
      <c r="E10363" s="13" t="s">
        <v>390</v>
      </c>
      <c r="F10363" s="13" t="s">
        <v>409</v>
      </c>
      <c r="G10363" s="17">
        <v>1E-3</v>
      </c>
      <c r="H10363" s="13" t="s">
        <v>245</v>
      </c>
      <c r="I10363" s="13" t="s">
        <v>51</v>
      </c>
    </row>
    <row r="10364" spans="1:9" ht="21" customHeight="1">
      <c r="A10364" s="13" t="s">
        <v>113</v>
      </c>
      <c r="B10364" s="13" t="s">
        <v>112</v>
      </c>
      <c r="C10364" s="15">
        <v>45383</v>
      </c>
      <c r="D10364" s="15">
        <v>45412</v>
      </c>
      <c r="E10364" s="13" t="s">
        <v>390</v>
      </c>
      <c r="F10364" s="13" t="s">
        <v>401</v>
      </c>
      <c r="G10364" s="17">
        <v>1E-3</v>
      </c>
      <c r="H10364" s="13" t="s">
        <v>245</v>
      </c>
      <c r="I10364" s="13" t="s">
        <v>51</v>
      </c>
    </row>
    <row r="10365" spans="1:9" ht="21" customHeight="1">
      <c r="A10365" s="13" t="s">
        <v>113</v>
      </c>
      <c r="B10365" s="13" t="s">
        <v>112</v>
      </c>
      <c r="C10365" s="15">
        <v>45383</v>
      </c>
      <c r="D10365" s="15">
        <v>45412</v>
      </c>
      <c r="E10365" s="13" t="s">
        <v>390</v>
      </c>
      <c r="F10365" s="13" t="s">
        <v>411</v>
      </c>
      <c r="G10365" s="17">
        <v>1E-3</v>
      </c>
      <c r="H10365" s="13" t="s">
        <v>245</v>
      </c>
      <c r="I10365" s="13" t="s">
        <v>51</v>
      </c>
    </row>
    <row r="10366" spans="1:9" ht="21" customHeight="1">
      <c r="A10366" s="13" t="s">
        <v>113</v>
      </c>
      <c r="B10366" s="13" t="s">
        <v>112</v>
      </c>
      <c r="C10366" s="15">
        <v>45383</v>
      </c>
      <c r="D10366" s="15">
        <v>45412</v>
      </c>
      <c r="E10366" s="13" t="s">
        <v>390</v>
      </c>
      <c r="F10366" s="13" t="s">
        <v>412</v>
      </c>
      <c r="G10366" s="17">
        <v>1E-3</v>
      </c>
      <c r="H10366" s="13" t="s">
        <v>245</v>
      </c>
      <c r="I10366" s="13" t="s">
        <v>51</v>
      </c>
    </row>
    <row r="10367" spans="1:9" ht="21" customHeight="1">
      <c r="A10367" s="13" t="s">
        <v>113</v>
      </c>
      <c r="B10367" s="13" t="s">
        <v>112</v>
      </c>
      <c r="C10367" s="15">
        <v>45383</v>
      </c>
      <c r="D10367" s="15">
        <v>45412</v>
      </c>
      <c r="E10367" s="13" t="s">
        <v>390</v>
      </c>
      <c r="F10367" s="13" t="s">
        <v>153</v>
      </c>
      <c r="G10367" s="17">
        <v>1E-3</v>
      </c>
      <c r="H10367" s="13" t="s">
        <v>245</v>
      </c>
      <c r="I10367" s="13" t="s">
        <v>51</v>
      </c>
    </row>
    <row r="10368" spans="1:9" ht="21" customHeight="1">
      <c r="A10368" s="13" t="s">
        <v>113</v>
      </c>
      <c r="B10368" s="13" t="s">
        <v>112</v>
      </c>
      <c r="C10368" s="15">
        <v>45383</v>
      </c>
      <c r="D10368" s="15">
        <v>45412</v>
      </c>
      <c r="E10368" s="13" t="s">
        <v>390</v>
      </c>
      <c r="F10368" s="13" t="s">
        <v>410</v>
      </c>
      <c r="G10368" s="17">
        <v>0</v>
      </c>
      <c r="H10368" s="13" t="s">
        <v>245</v>
      </c>
      <c r="I10368" s="13" t="s">
        <v>51</v>
      </c>
    </row>
    <row r="10369" spans="1:9" ht="21" customHeight="1">
      <c r="A10369" s="13" t="s">
        <v>113</v>
      </c>
      <c r="B10369" s="13" t="s">
        <v>112</v>
      </c>
      <c r="C10369" s="15">
        <v>45383</v>
      </c>
      <c r="D10369" s="15">
        <v>45412</v>
      </c>
      <c r="E10369" s="13" t="s">
        <v>390</v>
      </c>
      <c r="F10369" s="13" t="s">
        <v>413</v>
      </c>
      <c r="G10369" s="17">
        <v>0</v>
      </c>
      <c r="H10369" s="13" t="s">
        <v>245</v>
      </c>
      <c r="I10369" s="13" t="s">
        <v>51</v>
      </c>
    </row>
    <row r="10370" spans="1:9" ht="21" customHeight="1">
      <c r="A10370" s="13" t="s">
        <v>113</v>
      </c>
      <c r="B10370" s="13" t="s">
        <v>112</v>
      </c>
      <c r="C10370" s="15">
        <v>45383</v>
      </c>
      <c r="D10370" s="15">
        <v>45412</v>
      </c>
      <c r="E10370" s="13" t="s">
        <v>293</v>
      </c>
      <c r="F10370" s="13" t="s">
        <v>300</v>
      </c>
      <c r="G10370" s="17">
        <v>5.0000000000000001E-3</v>
      </c>
      <c r="H10370" s="13" t="s">
        <v>245</v>
      </c>
      <c r="I10370" s="13" t="s">
        <v>51</v>
      </c>
    </row>
    <row r="10371" spans="1:9" ht="21" customHeight="1">
      <c r="A10371" s="13" t="s">
        <v>113</v>
      </c>
      <c r="B10371" s="13" t="s">
        <v>112</v>
      </c>
      <c r="C10371" s="15">
        <v>45383</v>
      </c>
      <c r="D10371" s="15">
        <v>45412</v>
      </c>
      <c r="E10371" s="13" t="s">
        <v>293</v>
      </c>
      <c r="F10371" s="13" t="s">
        <v>294</v>
      </c>
      <c r="G10371" s="17">
        <v>5.0000000000000001E-3</v>
      </c>
      <c r="H10371" s="13" t="s">
        <v>245</v>
      </c>
      <c r="I10371" s="13" t="s">
        <v>51</v>
      </c>
    </row>
    <row r="10372" spans="1:9" ht="21" customHeight="1">
      <c r="A10372" s="13" t="s">
        <v>113</v>
      </c>
      <c r="B10372" s="13" t="s">
        <v>112</v>
      </c>
      <c r="C10372" s="15">
        <v>45383</v>
      </c>
      <c r="D10372" s="15">
        <v>45412</v>
      </c>
      <c r="E10372" s="13" t="s">
        <v>293</v>
      </c>
      <c r="F10372" s="13" t="s">
        <v>304</v>
      </c>
      <c r="G10372" s="17">
        <v>5.0000000000000001E-3</v>
      </c>
      <c r="H10372" s="13" t="s">
        <v>245</v>
      </c>
      <c r="I10372" s="13" t="s">
        <v>51</v>
      </c>
    </row>
    <row r="10373" spans="1:9" ht="21" customHeight="1">
      <c r="A10373" s="13" t="s">
        <v>113</v>
      </c>
      <c r="B10373" s="13" t="s">
        <v>112</v>
      </c>
      <c r="C10373" s="15">
        <v>45383</v>
      </c>
      <c r="D10373" s="15">
        <v>45412</v>
      </c>
      <c r="E10373" s="13" t="s">
        <v>293</v>
      </c>
      <c r="F10373" s="13" t="s">
        <v>298</v>
      </c>
      <c r="G10373" s="17">
        <v>4.0000000000000001E-3</v>
      </c>
      <c r="H10373" s="13" t="s">
        <v>245</v>
      </c>
      <c r="I10373" s="13" t="s">
        <v>51</v>
      </c>
    </row>
    <row r="10374" spans="1:9" ht="21" customHeight="1">
      <c r="A10374" s="13" t="s">
        <v>113</v>
      </c>
      <c r="B10374" s="13" t="s">
        <v>112</v>
      </c>
      <c r="C10374" s="15">
        <v>45383</v>
      </c>
      <c r="D10374" s="15">
        <v>45412</v>
      </c>
      <c r="E10374" s="13" t="s">
        <v>293</v>
      </c>
      <c r="F10374" s="13" t="s">
        <v>296</v>
      </c>
      <c r="G10374" s="17">
        <v>3.0000000000000001E-3</v>
      </c>
      <c r="H10374" s="13" t="s">
        <v>245</v>
      </c>
      <c r="I10374" s="13" t="s">
        <v>51</v>
      </c>
    </row>
    <row r="10375" spans="1:9" ht="21" customHeight="1">
      <c r="A10375" s="13" t="s">
        <v>113</v>
      </c>
      <c r="B10375" s="13" t="s">
        <v>112</v>
      </c>
      <c r="C10375" s="15">
        <v>45383</v>
      </c>
      <c r="D10375" s="15">
        <v>45412</v>
      </c>
      <c r="E10375" s="13" t="s">
        <v>293</v>
      </c>
      <c r="F10375" s="13" t="s">
        <v>299</v>
      </c>
      <c r="G10375" s="17">
        <v>3.0000000000000001E-3</v>
      </c>
      <c r="H10375" s="13" t="s">
        <v>245</v>
      </c>
      <c r="I10375" s="13" t="s">
        <v>51</v>
      </c>
    </row>
    <row r="10376" spans="1:9" ht="21" customHeight="1">
      <c r="A10376" s="13" t="s">
        <v>113</v>
      </c>
      <c r="B10376" s="13" t="s">
        <v>112</v>
      </c>
      <c r="C10376" s="15">
        <v>45383</v>
      </c>
      <c r="D10376" s="15">
        <v>45412</v>
      </c>
      <c r="E10376" s="13" t="s">
        <v>293</v>
      </c>
      <c r="F10376" s="13" t="s">
        <v>309</v>
      </c>
      <c r="G10376" s="17">
        <v>3.0000000000000001E-3</v>
      </c>
      <c r="H10376" s="13" t="s">
        <v>245</v>
      </c>
      <c r="I10376" s="13" t="s">
        <v>51</v>
      </c>
    </row>
    <row r="10377" spans="1:9" ht="21" customHeight="1">
      <c r="A10377" s="13" t="s">
        <v>113</v>
      </c>
      <c r="B10377" s="13" t="s">
        <v>112</v>
      </c>
      <c r="C10377" s="15">
        <v>45383</v>
      </c>
      <c r="D10377" s="15">
        <v>45412</v>
      </c>
      <c r="E10377" s="13" t="s">
        <v>293</v>
      </c>
      <c r="F10377" s="13" t="s">
        <v>295</v>
      </c>
      <c r="G10377" s="17">
        <v>3.0000000000000001E-3</v>
      </c>
      <c r="H10377" s="13" t="s">
        <v>245</v>
      </c>
      <c r="I10377" s="13" t="s">
        <v>51</v>
      </c>
    </row>
    <row r="10378" spans="1:9" ht="21" customHeight="1">
      <c r="A10378" s="13" t="s">
        <v>113</v>
      </c>
      <c r="B10378" s="13" t="s">
        <v>112</v>
      </c>
      <c r="C10378" s="15">
        <v>45383</v>
      </c>
      <c r="D10378" s="15">
        <v>45412</v>
      </c>
      <c r="E10378" s="13" t="s">
        <v>293</v>
      </c>
      <c r="F10378" s="13" t="s">
        <v>313</v>
      </c>
      <c r="G10378" s="17">
        <v>3.0000000000000001E-3</v>
      </c>
      <c r="H10378" s="13" t="s">
        <v>245</v>
      </c>
      <c r="I10378" s="13" t="s">
        <v>51</v>
      </c>
    </row>
    <row r="10379" spans="1:9" ht="21" customHeight="1">
      <c r="A10379" s="13" t="s">
        <v>113</v>
      </c>
      <c r="B10379" s="13" t="s">
        <v>112</v>
      </c>
      <c r="C10379" s="15">
        <v>45383</v>
      </c>
      <c r="D10379" s="15">
        <v>45412</v>
      </c>
      <c r="E10379" s="13" t="s">
        <v>293</v>
      </c>
      <c r="F10379" s="13" t="s">
        <v>314</v>
      </c>
      <c r="G10379" s="17">
        <v>3.0000000000000001E-3</v>
      </c>
      <c r="H10379" s="13" t="s">
        <v>245</v>
      </c>
      <c r="I10379" s="13" t="s">
        <v>51</v>
      </c>
    </row>
    <row r="10380" spans="1:9" ht="21" customHeight="1">
      <c r="A10380" s="13" t="s">
        <v>113</v>
      </c>
      <c r="B10380" s="13" t="s">
        <v>112</v>
      </c>
      <c r="C10380" s="15">
        <v>45383</v>
      </c>
      <c r="D10380" s="15">
        <v>45412</v>
      </c>
      <c r="E10380" s="13" t="s">
        <v>293</v>
      </c>
      <c r="F10380" s="13" t="s">
        <v>316</v>
      </c>
      <c r="G10380" s="17">
        <v>3.0000000000000001E-3</v>
      </c>
      <c r="H10380" s="13" t="s">
        <v>245</v>
      </c>
      <c r="I10380" s="13" t="s">
        <v>51</v>
      </c>
    </row>
    <row r="10381" spans="1:9" ht="21" customHeight="1">
      <c r="A10381" s="13" t="s">
        <v>113</v>
      </c>
      <c r="B10381" s="13" t="s">
        <v>112</v>
      </c>
      <c r="C10381" s="15">
        <v>45383</v>
      </c>
      <c r="D10381" s="15">
        <v>45412</v>
      </c>
      <c r="E10381" s="13" t="s">
        <v>293</v>
      </c>
      <c r="F10381" s="13" t="s">
        <v>306</v>
      </c>
      <c r="G10381" s="17">
        <v>2E-3</v>
      </c>
      <c r="H10381" s="13" t="s">
        <v>245</v>
      </c>
      <c r="I10381" s="13" t="s">
        <v>51</v>
      </c>
    </row>
    <row r="10382" spans="1:9" ht="21" customHeight="1">
      <c r="A10382" s="13" t="s">
        <v>113</v>
      </c>
      <c r="B10382" s="13" t="s">
        <v>112</v>
      </c>
      <c r="C10382" s="15">
        <v>45383</v>
      </c>
      <c r="D10382" s="15">
        <v>45412</v>
      </c>
      <c r="E10382" s="13" t="s">
        <v>293</v>
      </c>
      <c r="F10382" s="13" t="s">
        <v>307</v>
      </c>
      <c r="G10382" s="17">
        <v>2E-3</v>
      </c>
      <c r="H10382" s="13" t="s">
        <v>245</v>
      </c>
      <c r="I10382" s="13" t="s">
        <v>51</v>
      </c>
    </row>
    <row r="10383" spans="1:9" ht="21" customHeight="1">
      <c r="A10383" s="13" t="s">
        <v>113</v>
      </c>
      <c r="B10383" s="13" t="s">
        <v>112</v>
      </c>
      <c r="C10383" s="15">
        <v>45383</v>
      </c>
      <c r="D10383" s="15">
        <v>45412</v>
      </c>
      <c r="E10383" s="13" t="s">
        <v>293</v>
      </c>
      <c r="F10383" s="13" t="s">
        <v>321</v>
      </c>
      <c r="G10383" s="17">
        <v>2E-3</v>
      </c>
      <c r="H10383" s="13" t="s">
        <v>245</v>
      </c>
      <c r="I10383" s="13" t="s">
        <v>51</v>
      </c>
    </row>
    <row r="10384" spans="1:9" ht="21" customHeight="1">
      <c r="A10384" s="13" t="s">
        <v>113</v>
      </c>
      <c r="B10384" s="13" t="s">
        <v>112</v>
      </c>
      <c r="C10384" s="15">
        <v>45383</v>
      </c>
      <c r="D10384" s="15">
        <v>45412</v>
      </c>
      <c r="E10384" s="13" t="s">
        <v>293</v>
      </c>
      <c r="F10384" s="13" t="s">
        <v>323</v>
      </c>
      <c r="G10384" s="17">
        <v>2E-3</v>
      </c>
      <c r="H10384" s="13" t="s">
        <v>245</v>
      </c>
      <c r="I10384" s="13" t="s">
        <v>51</v>
      </c>
    </row>
    <row r="10385" spans="1:9" ht="21" customHeight="1">
      <c r="A10385" s="13" t="s">
        <v>113</v>
      </c>
      <c r="B10385" s="13" t="s">
        <v>112</v>
      </c>
      <c r="C10385" s="15">
        <v>45383</v>
      </c>
      <c r="D10385" s="15">
        <v>45412</v>
      </c>
      <c r="E10385" s="13" t="s">
        <v>293</v>
      </c>
      <c r="F10385" s="13" t="s">
        <v>308</v>
      </c>
      <c r="G10385" s="17">
        <v>2E-3</v>
      </c>
      <c r="H10385" s="13" t="s">
        <v>245</v>
      </c>
      <c r="I10385" s="13" t="s">
        <v>51</v>
      </c>
    </row>
    <row r="10386" spans="1:9" ht="21" customHeight="1">
      <c r="A10386" s="13" t="s">
        <v>113</v>
      </c>
      <c r="B10386" s="13" t="s">
        <v>112</v>
      </c>
      <c r="C10386" s="15">
        <v>45383</v>
      </c>
      <c r="D10386" s="15">
        <v>45412</v>
      </c>
      <c r="E10386" s="13" t="s">
        <v>293</v>
      </c>
      <c r="F10386" s="13" t="s">
        <v>301</v>
      </c>
      <c r="G10386" s="17">
        <v>2E-3</v>
      </c>
      <c r="H10386" s="13" t="s">
        <v>245</v>
      </c>
      <c r="I10386" s="13" t="s">
        <v>51</v>
      </c>
    </row>
    <row r="10387" spans="1:9" ht="21" customHeight="1">
      <c r="A10387" s="13" t="s">
        <v>113</v>
      </c>
      <c r="B10387" s="13" t="s">
        <v>112</v>
      </c>
      <c r="C10387" s="15">
        <v>45383</v>
      </c>
      <c r="D10387" s="15">
        <v>45412</v>
      </c>
      <c r="E10387" s="13" t="s">
        <v>293</v>
      </c>
      <c r="F10387" s="13" t="s">
        <v>297</v>
      </c>
      <c r="G10387" s="17">
        <v>2E-3</v>
      </c>
      <c r="H10387" s="13" t="s">
        <v>245</v>
      </c>
      <c r="I10387" s="13" t="s">
        <v>51</v>
      </c>
    </row>
    <row r="10388" spans="1:9" ht="21" customHeight="1">
      <c r="A10388" s="13" t="s">
        <v>113</v>
      </c>
      <c r="B10388" s="13" t="s">
        <v>112</v>
      </c>
      <c r="C10388" s="15">
        <v>45383</v>
      </c>
      <c r="D10388" s="15">
        <v>45412</v>
      </c>
      <c r="E10388" s="13" t="s">
        <v>293</v>
      </c>
      <c r="F10388" s="13" t="s">
        <v>317</v>
      </c>
      <c r="G10388" s="17">
        <v>2E-3</v>
      </c>
      <c r="H10388" s="13" t="s">
        <v>245</v>
      </c>
      <c r="I10388" s="13" t="s">
        <v>51</v>
      </c>
    </row>
    <row r="10389" spans="1:9" ht="21" customHeight="1">
      <c r="A10389" s="13" t="s">
        <v>113</v>
      </c>
      <c r="B10389" s="13" t="s">
        <v>112</v>
      </c>
      <c r="C10389" s="15">
        <v>45383</v>
      </c>
      <c r="D10389" s="15">
        <v>45412</v>
      </c>
      <c r="E10389" s="13" t="s">
        <v>293</v>
      </c>
      <c r="F10389" s="13" t="s">
        <v>302</v>
      </c>
      <c r="G10389" s="17">
        <v>2E-3</v>
      </c>
      <c r="H10389" s="13" t="s">
        <v>245</v>
      </c>
      <c r="I10389" s="13" t="s">
        <v>51</v>
      </c>
    </row>
    <row r="10390" spans="1:9" ht="21" customHeight="1">
      <c r="A10390" s="13" t="s">
        <v>113</v>
      </c>
      <c r="B10390" s="13" t="s">
        <v>112</v>
      </c>
      <c r="C10390" s="15">
        <v>45383</v>
      </c>
      <c r="D10390" s="15">
        <v>45412</v>
      </c>
      <c r="E10390" s="13" t="s">
        <v>293</v>
      </c>
      <c r="F10390" s="13" t="s">
        <v>303</v>
      </c>
      <c r="G10390" s="17">
        <v>2E-3</v>
      </c>
      <c r="H10390" s="13" t="s">
        <v>245</v>
      </c>
      <c r="I10390" s="13" t="s">
        <v>51</v>
      </c>
    </row>
    <row r="10391" spans="1:9" ht="21" customHeight="1">
      <c r="A10391" s="13" t="s">
        <v>113</v>
      </c>
      <c r="B10391" s="13" t="s">
        <v>112</v>
      </c>
      <c r="C10391" s="15">
        <v>45383</v>
      </c>
      <c r="D10391" s="15">
        <v>45412</v>
      </c>
      <c r="E10391" s="13" t="s">
        <v>293</v>
      </c>
      <c r="F10391" s="13" t="s">
        <v>319</v>
      </c>
      <c r="G10391" s="17">
        <v>2E-3</v>
      </c>
      <c r="H10391" s="13" t="s">
        <v>245</v>
      </c>
      <c r="I10391" s="13" t="s">
        <v>51</v>
      </c>
    </row>
    <row r="10392" spans="1:9" ht="21" customHeight="1">
      <c r="A10392" s="13" t="s">
        <v>113</v>
      </c>
      <c r="B10392" s="13" t="s">
        <v>112</v>
      </c>
      <c r="C10392" s="15">
        <v>45383</v>
      </c>
      <c r="D10392" s="15">
        <v>45412</v>
      </c>
      <c r="E10392" s="13" t="s">
        <v>293</v>
      </c>
      <c r="F10392" s="13" t="s">
        <v>324</v>
      </c>
      <c r="G10392" s="17">
        <v>2E-3</v>
      </c>
      <c r="H10392" s="13" t="s">
        <v>245</v>
      </c>
      <c r="I10392" s="13" t="s">
        <v>51</v>
      </c>
    </row>
    <row r="10393" spans="1:9" ht="21" customHeight="1">
      <c r="A10393" s="13" t="s">
        <v>113</v>
      </c>
      <c r="B10393" s="13" t="s">
        <v>112</v>
      </c>
      <c r="C10393" s="15">
        <v>45383</v>
      </c>
      <c r="D10393" s="15">
        <v>45412</v>
      </c>
      <c r="E10393" s="13" t="s">
        <v>293</v>
      </c>
      <c r="F10393" s="13" t="s">
        <v>310</v>
      </c>
      <c r="G10393" s="17">
        <v>2E-3</v>
      </c>
      <c r="H10393" s="13" t="s">
        <v>245</v>
      </c>
      <c r="I10393" s="13" t="s">
        <v>51</v>
      </c>
    </row>
    <row r="10394" spans="1:9" ht="21" customHeight="1">
      <c r="A10394" s="13" t="s">
        <v>113</v>
      </c>
      <c r="B10394" s="13" t="s">
        <v>112</v>
      </c>
      <c r="C10394" s="15">
        <v>45383</v>
      </c>
      <c r="D10394" s="15">
        <v>45412</v>
      </c>
      <c r="E10394" s="13" t="s">
        <v>293</v>
      </c>
      <c r="F10394" s="13" t="s">
        <v>311</v>
      </c>
      <c r="G10394" s="17">
        <v>2E-3</v>
      </c>
      <c r="H10394" s="13" t="s">
        <v>245</v>
      </c>
      <c r="I10394" s="13" t="s">
        <v>51</v>
      </c>
    </row>
    <row r="10395" spans="1:9" ht="21" customHeight="1">
      <c r="A10395" s="13" t="s">
        <v>113</v>
      </c>
      <c r="B10395" s="13" t="s">
        <v>112</v>
      </c>
      <c r="C10395" s="15">
        <v>45383</v>
      </c>
      <c r="D10395" s="15">
        <v>45412</v>
      </c>
      <c r="E10395" s="13" t="s">
        <v>293</v>
      </c>
      <c r="F10395" s="13" t="s">
        <v>320</v>
      </c>
      <c r="G10395" s="17">
        <v>2E-3</v>
      </c>
      <c r="H10395" s="13" t="s">
        <v>245</v>
      </c>
      <c r="I10395" s="13" t="s">
        <v>51</v>
      </c>
    </row>
    <row r="10396" spans="1:9" ht="21" customHeight="1">
      <c r="A10396" s="13" t="s">
        <v>113</v>
      </c>
      <c r="B10396" s="13" t="s">
        <v>112</v>
      </c>
      <c r="C10396" s="15">
        <v>45383</v>
      </c>
      <c r="D10396" s="15">
        <v>45412</v>
      </c>
      <c r="E10396" s="13" t="s">
        <v>293</v>
      </c>
      <c r="F10396" s="13" t="s">
        <v>312</v>
      </c>
      <c r="G10396" s="17">
        <v>2E-3</v>
      </c>
      <c r="H10396" s="13" t="s">
        <v>245</v>
      </c>
      <c r="I10396" s="13" t="s">
        <v>51</v>
      </c>
    </row>
    <row r="10397" spans="1:9" ht="21" customHeight="1">
      <c r="A10397" s="13" t="s">
        <v>113</v>
      </c>
      <c r="B10397" s="13" t="s">
        <v>112</v>
      </c>
      <c r="C10397" s="15">
        <v>45383</v>
      </c>
      <c r="D10397" s="15">
        <v>45412</v>
      </c>
      <c r="E10397" s="13" t="s">
        <v>293</v>
      </c>
      <c r="F10397" s="13" t="s">
        <v>327</v>
      </c>
      <c r="G10397" s="17">
        <v>2E-3</v>
      </c>
      <c r="H10397" s="13" t="s">
        <v>245</v>
      </c>
      <c r="I10397" s="13" t="s">
        <v>51</v>
      </c>
    </row>
    <row r="10398" spans="1:9" ht="21" customHeight="1">
      <c r="A10398" s="13" t="s">
        <v>113</v>
      </c>
      <c r="B10398" s="13" t="s">
        <v>112</v>
      </c>
      <c r="C10398" s="15">
        <v>45383</v>
      </c>
      <c r="D10398" s="15">
        <v>45412</v>
      </c>
      <c r="E10398" s="13" t="s">
        <v>293</v>
      </c>
      <c r="F10398" s="13" t="s">
        <v>315</v>
      </c>
      <c r="G10398" s="17">
        <v>2E-3</v>
      </c>
      <c r="H10398" s="13" t="s">
        <v>245</v>
      </c>
      <c r="I10398" s="13" t="s">
        <v>51</v>
      </c>
    </row>
    <row r="10399" spans="1:9" ht="21" customHeight="1">
      <c r="A10399" s="13" t="s">
        <v>113</v>
      </c>
      <c r="B10399" s="13" t="s">
        <v>112</v>
      </c>
      <c r="C10399" s="15">
        <v>45383</v>
      </c>
      <c r="D10399" s="15">
        <v>45412</v>
      </c>
      <c r="E10399" s="13" t="s">
        <v>293</v>
      </c>
      <c r="F10399" s="13" t="s">
        <v>305</v>
      </c>
      <c r="G10399" s="17">
        <v>2E-3</v>
      </c>
      <c r="H10399" s="13" t="s">
        <v>245</v>
      </c>
      <c r="I10399" s="13" t="s">
        <v>51</v>
      </c>
    </row>
    <row r="10400" spans="1:9" ht="21" customHeight="1">
      <c r="A10400" s="13" t="s">
        <v>113</v>
      </c>
      <c r="B10400" s="13" t="s">
        <v>112</v>
      </c>
      <c r="C10400" s="15">
        <v>45383</v>
      </c>
      <c r="D10400" s="15">
        <v>45412</v>
      </c>
      <c r="E10400" s="13" t="s">
        <v>293</v>
      </c>
      <c r="F10400" s="13" t="s">
        <v>322</v>
      </c>
      <c r="G10400" s="17">
        <v>1E-3</v>
      </c>
      <c r="H10400" s="13" t="s">
        <v>245</v>
      </c>
      <c r="I10400" s="13" t="s">
        <v>51</v>
      </c>
    </row>
    <row r="10401" spans="1:9" ht="21" customHeight="1">
      <c r="A10401" s="13" t="s">
        <v>113</v>
      </c>
      <c r="B10401" s="13" t="s">
        <v>112</v>
      </c>
      <c r="C10401" s="15">
        <v>45383</v>
      </c>
      <c r="D10401" s="15">
        <v>45412</v>
      </c>
      <c r="E10401" s="13" t="s">
        <v>293</v>
      </c>
      <c r="F10401" s="13" t="s">
        <v>329</v>
      </c>
      <c r="G10401" s="17">
        <v>1E-3</v>
      </c>
      <c r="H10401" s="13" t="s">
        <v>245</v>
      </c>
      <c r="I10401" s="13" t="s">
        <v>51</v>
      </c>
    </row>
    <row r="10402" spans="1:9" ht="21" customHeight="1">
      <c r="A10402" s="13" t="s">
        <v>113</v>
      </c>
      <c r="B10402" s="13" t="s">
        <v>112</v>
      </c>
      <c r="C10402" s="15">
        <v>45383</v>
      </c>
      <c r="D10402" s="15">
        <v>45412</v>
      </c>
      <c r="E10402" s="13" t="s">
        <v>293</v>
      </c>
      <c r="F10402" s="13" t="s">
        <v>318</v>
      </c>
      <c r="G10402" s="17">
        <v>1E-3</v>
      </c>
      <c r="H10402" s="13" t="s">
        <v>245</v>
      </c>
      <c r="I10402" s="13" t="s">
        <v>51</v>
      </c>
    </row>
    <row r="10403" spans="1:9" ht="21" customHeight="1">
      <c r="A10403" s="13" t="s">
        <v>113</v>
      </c>
      <c r="B10403" s="13" t="s">
        <v>112</v>
      </c>
      <c r="C10403" s="15">
        <v>45383</v>
      </c>
      <c r="D10403" s="15">
        <v>45412</v>
      </c>
      <c r="E10403" s="13" t="s">
        <v>293</v>
      </c>
      <c r="F10403" s="13" t="s">
        <v>334</v>
      </c>
      <c r="G10403" s="17">
        <v>1E-3</v>
      </c>
      <c r="H10403" s="13" t="s">
        <v>245</v>
      </c>
      <c r="I10403" s="13" t="s">
        <v>51</v>
      </c>
    </row>
    <row r="10404" spans="1:9" ht="21" customHeight="1">
      <c r="A10404" s="13" t="s">
        <v>113</v>
      </c>
      <c r="B10404" s="13" t="s">
        <v>112</v>
      </c>
      <c r="C10404" s="15">
        <v>45383</v>
      </c>
      <c r="D10404" s="15">
        <v>45412</v>
      </c>
      <c r="E10404" s="13" t="s">
        <v>293</v>
      </c>
      <c r="F10404" s="13" t="s">
        <v>330</v>
      </c>
      <c r="G10404" s="17">
        <v>1E-3</v>
      </c>
      <c r="H10404" s="13" t="s">
        <v>245</v>
      </c>
      <c r="I10404" s="13" t="s">
        <v>51</v>
      </c>
    </row>
    <row r="10405" spans="1:9" ht="21" customHeight="1">
      <c r="A10405" s="13" t="s">
        <v>113</v>
      </c>
      <c r="B10405" s="13" t="s">
        <v>112</v>
      </c>
      <c r="C10405" s="15">
        <v>45383</v>
      </c>
      <c r="D10405" s="15">
        <v>45412</v>
      </c>
      <c r="E10405" s="13" t="s">
        <v>293</v>
      </c>
      <c r="F10405" s="13" t="s">
        <v>325</v>
      </c>
      <c r="G10405" s="17">
        <v>1E-3</v>
      </c>
      <c r="H10405" s="13" t="s">
        <v>245</v>
      </c>
      <c r="I10405" s="13" t="s">
        <v>51</v>
      </c>
    </row>
    <row r="10406" spans="1:9" ht="21" customHeight="1">
      <c r="A10406" s="13" t="s">
        <v>113</v>
      </c>
      <c r="B10406" s="13" t="s">
        <v>112</v>
      </c>
      <c r="C10406" s="15">
        <v>45383</v>
      </c>
      <c r="D10406" s="15">
        <v>45412</v>
      </c>
      <c r="E10406" s="13" t="s">
        <v>293</v>
      </c>
      <c r="F10406" s="13" t="s">
        <v>326</v>
      </c>
      <c r="G10406" s="17">
        <v>1E-3</v>
      </c>
      <c r="H10406" s="13" t="s">
        <v>245</v>
      </c>
      <c r="I10406" s="13" t="s">
        <v>51</v>
      </c>
    </row>
    <row r="10407" spans="1:9" ht="21" customHeight="1">
      <c r="A10407" s="13" t="s">
        <v>113</v>
      </c>
      <c r="B10407" s="13" t="s">
        <v>112</v>
      </c>
      <c r="C10407" s="15">
        <v>45383</v>
      </c>
      <c r="D10407" s="15">
        <v>45412</v>
      </c>
      <c r="E10407" s="13" t="s">
        <v>293</v>
      </c>
      <c r="F10407" s="13" t="s">
        <v>328</v>
      </c>
      <c r="G10407" s="17">
        <v>1E-3</v>
      </c>
      <c r="H10407" s="13" t="s">
        <v>245</v>
      </c>
      <c r="I10407" s="13" t="s">
        <v>51</v>
      </c>
    </row>
    <row r="10408" spans="1:9" ht="21" customHeight="1">
      <c r="A10408" s="13" t="s">
        <v>113</v>
      </c>
      <c r="B10408" s="13" t="s">
        <v>112</v>
      </c>
      <c r="C10408" s="15">
        <v>45383</v>
      </c>
      <c r="D10408" s="15">
        <v>45412</v>
      </c>
      <c r="E10408" s="13" t="s">
        <v>293</v>
      </c>
      <c r="F10408" s="13" t="s">
        <v>331</v>
      </c>
      <c r="G10408" s="17">
        <v>1E-3</v>
      </c>
      <c r="H10408" s="13" t="s">
        <v>245</v>
      </c>
      <c r="I10408" s="13" t="s">
        <v>51</v>
      </c>
    </row>
    <row r="10409" spans="1:9" ht="21" customHeight="1">
      <c r="A10409" s="13" t="s">
        <v>113</v>
      </c>
      <c r="B10409" s="13" t="s">
        <v>112</v>
      </c>
      <c r="C10409" s="15">
        <v>45383</v>
      </c>
      <c r="D10409" s="15">
        <v>45412</v>
      </c>
      <c r="E10409" s="13" t="s">
        <v>293</v>
      </c>
      <c r="F10409" s="13" t="s">
        <v>332</v>
      </c>
      <c r="G10409" s="17">
        <v>1E-3</v>
      </c>
      <c r="H10409" s="13" t="s">
        <v>245</v>
      </c>
      <c r="I10409" s="13" t="s">
        <v>51</v>
      </c>
    </row>
    <row r="10410" spans="1:9" ht="21" customHeight="1">
      <c r="A10410" s="13" t="s">
        <v>113</v>
      </c>
      <c r="B10410" s="13" t="s">
        <v>112</v>
      </c>
      <c r="C10410" s="15">
        <v>45383</v>
      </c>
      <c r="D10410" s="15">
        <v>45412</v>
      </c>
      <c r="E10410" s="13" t="s">
        <v>293</v>
      </c>
      <c r="F10410" s="13" t="s">
        <v>333</v>
      </c>
      <c r="G10410" s="17">
        <v>1E-3</v>
      </c>
      <c r="H10410" s="13" t="s">
        <v>245</v>
      </c>
      <c r="I10410" s="13" t="s">
        <v>51</v>
      </c>
    </row>
    <row r="10411" spans="1:9" ht="21" customHeight="1">
      <c r="A10411" s="13" t="s">
        <v>113</v>
      </c>
      <c r="B10411" s="13" t="s">
        <v>112</v>
      </c>
      <c r="C10411" s="15">
        <v>45383</v>
      </c>
      <c r="D10411" s="15">
        <v>45412</v>
      </c>
      <c r="E10411" s="13" t="s">
        <v>293</v>
      </c>
      <c r="F10411" s="13" t="s">
        <v>335</v>
      </c>
      <c r="G10411" s="17">
        <v>0</v>
      </c>
      <c r="H10411" s="13" t="s">
        <v>245</v>
      </c>
      <c r="I10411" s="13" t="s">
        <v>51</v>
      </c>
    </row>
    <row r="10412" spans="1:9" ht="21" customHeight="1">
      <c r="A10412" s="13" t="s">
        <v>113</v>
      </c>
      <c r="B10412" s="13" t="s">
        <v>112</v>
      </c>
      <c r="C10412" s="15">
        <v>45383</v>
      </c>
      <c r="D10412" s="15">
        <v>45412</v>
      </c>
      <c r="E10412" s="13" t="s">
        <v>293</v>
      </c>
      <c r="F10412" s="13" t="s">
        <v>336</v>
      </c>
      <c r="G10412" s="17">
        <v>0</v>
      </c>
      <c r="H10412" s="13" t="s">
        <v>245</v>
      </c>
      <c r="I10412" s="13" t="s">
        <v>51</v>
      </c>
    </row>
    <row r="10413" spans="1:9" ht="21" customHeight="1">
      <c r="A10413" s="13" t="s">
        <v>113</v>
      </c>
      <c r="B10413" s="13" t="s">
        <v>112</v>
      </c>
      <c r="C10413" s="15">
        <v>45383</v>
      </c>
      <c r="D10413" s="15">
        <v>45412</v>
      </c>
      <c r="E10413" s="13" t="s">
        <v>337</v>
      </c>
      <c r="F10413" s="13" t="s">
        <v>342</v>
      </c>
      <c r="G10413" s="17">
        <v>5.0000000000000001E-3</v>
      </c>
      <c r="H10413" s="13" t="s">
        <v>245</v>
      </c>
      <c r="I10413" s="13" t="s">
        <v>51</v>
      </c>
    </row>
    <row r="10414" spans="1:9" ht="21" customHeight="1">
      <c r="A10414" s="13" t="s">
        <v>113</v>
      </c>
      <c r="B10414" s="13" t="s">
        <v>112</v>
      </c>
      <c r="C10414" s="15">
        <v>45383</v>
      </c>
      <c r="D10414" s="15">
        <v>45412</v>
      </c>
      <c r="E10414" s="13" t="s">
        <v>337</v>
      </c>
      <c r="F10414" s="13" t="s">
        <v>339</v>
      </c>
      <c r="G10414" s="17">
        <v>4.0000000000000001E-3</v>
      </c>
      <c r="H10414" s="13" t="s">
        <v>245</v>
      </c>
      <c r="I10414" s="13" t="s">
        <v>51</v>
      </c>
    </row>
    <row r="10415" spans="1:9" ht="21" customHeight="1">
      <c r="A10415" s="13" t="s">
        <v>113</v>
      </c>
      <c r="B10415" s="13" t="s">
        <v>112</v>
      </c>
      <c r="C10415" s="15">
        <v>45383</v>
      </c>
      <c r="D10415" s="15">
        <v>45412</v>
      </c>
      <c r="E10415" s="13" t="s">
        <v>337</v>
      </c>
      <c r="F10415" s="13" t="s">
        <v>338</v>
      </c>
      <c r="G10415" s="17">
        <v>4.0000000000000001E-3</v>
      </c>
      <c r="H10415" s="13" t="s">
        <v>245</v>
      </c>
      <c r="I10415" s="13" t="s">
        <v>51</v>
      </c>
    </row>
    <row r="10416" spans="1:9" ht="21" customHeight="1">
      <c r="A10416" s="13" t="s">
        <v>113</v>
      </c>
      <c r="B10416" s="13" t="s">
        <v>112</v>
      </c>
      <c r="C10416" s="15">
        <v>45383</v>
      </c>
      <c r="D10416" s="15">
        <v>45412</v>
      </c>
      <c r="E10416" s="13" t="s">
        <v>337</v>
      </c>
      <c r="F10416" s="13" t="s">
        <v>341</v>
      </c>
      <c r="G10416" s="17">
        <v>4.0000000000000001E-3</v>
      </c>
      <c r="H10416" s="13" t="s">
        <v>245</v>
      </c>
      <c r="I10416" s="13" t="s">
        <v>51</v>
      </c>
    </row>
    <row r="10417" spans="1:9" ht="21" customHeight="1">
      <c r="A10417" s="13" t="s">
        <v>113</v>
      </c>
      <c r="B10417" s="13" t="s">
        <v>112</v>
      </c>
      <c r="C10417" s="15">
        <v>45383</v>
      </c>
      <c r="D10417" s="15">
        <v>45412</v>
      </c>
      <c r="E10417" s="13" t="s">
        <v>337</v>
      </c>
      <c r="F10417" s="13" t="s">
        <v>357</v>
      </c>
      <c r="G10417" s="17">
        <v>3.0000000000000001E-3</v>
      </c>
      <c r="H10417" s="13" t="s">
        <v>245</v>
      </c>
      <c r="I10417" s="13" t="s">
        <v>51</v>
      </c>
    </row>
    <row r="10418" spans="1:9" ht="21" customHeight="1">
      <c r="A10418" s="13" t="s">
        <v>113</v>
      </c>
      <c r="B10418" s="13" t="s">
        <v>112</v>
      </c>
      <c r="C10418" s="15">
        <v>45383</v>
      </c>
      <c r="D10418" s="15">
        <v>45412</v>
      </c>
      <c r="E10418" s="13" t="s">
        <v>337</v>
      </c>
      <c r="F10418" s="13" t="s">
        <v>351</v>
      </c>
      <c r="G10418" s="17">
        <v>3.0000000000000001E-3</v>
      </c>
      <c r="H10418" s="13" t="s">
        <v>245</v>
      </c>
      <c r="I10418" s="13" t="s">
        <v>51</v>
      </c>
    </row>
    <row r="10419" spans="1:9" ht="21" customHeight="1">
      <c r="A10419" s="13" t="s">
        <v>113</v>
      </c>
      <c r="B10419" s="13" t="s">
        <v>112</v>
      </c>
      <c r="C10419" s="15">
        <v>45383</v>
      </c>
      <c r="D10419" s="15">
        <v>45412</v>
      </c>
      <c r="E10419" s="13" t="s">
        <v>337</v>
      </c>
      <c r="F10419" s="13" t="s">
        <v>352</v>
      </c>
      <c r="G10419" s="17">
        <v>3.0000000000000001E-3</v>
      </c>
      <c r="H10419" s="13" t="s">
        <v>245</v>
      </c>
      <c r="I10419" s="13" t="s">
        <v>51</v>
      </c>
    </row>
    <row r="10420" spans="1:9" ht="21" customHeight="1">
      <c r="A10420" s="13" t="s">
        <v>113</v>
      </c>
      <c r="B10420" s="13" t="s">
        <v>112</v>
      </c>
      <c r="C10420" s="15">
        <v>45383</v>
      </c>
      <c r="D10420" s="15">
        <v>45412</v>
      </c>
      <c r="E10420" s="13" t="s">
        <v>337</v>
      </c>
      <c r="F10420" s="13" t="s">
        <v>343</v>
      </c>
      <c r="G10420" s="17">
        <v>3.0000000000000001E-3</v>
      </c>
      <c r="H10420" s="13" t="s">
        <v>245</v>
      </c>
      <c r="I10420" s="13" t="s">
        <v>51</v>
      </c>
    </row>
    <row r="10421" spans="1:9" ht="21" customHeight="1">
      <c r="A10421" s="13" t="s">
        <v>113</v>
      </c>
      <c r="B10421" s="13" t="s">
        <v>112</v>
      </c>
      <c r="C10421" s="15">
        <v>45383</v>
      </c>
      <c r="D10421" s="15">
        <v>45412</v>
      </c>
      <c r="E10421" s="13" t="s">
        <v>337</v>
      </c>
      <c r="F10421" s="13" t="s">
        <v>354</v>
      </c>
      <c r="G10421" s="17">
        <v>3.0000000000000001E-3</v>
      </c>
      <c r="H10421" s="13" t="s">
        <v>245</v>
      </c>
      <c r="I10421" s="13" t="s">
        <v>51</v>
      </c>
    </row>
    <row r="10422" spans="1:9" ht="21" customHeight="1">
      <c r="A10422" s="13" t="s">
        <v>113</v>
      </c>
      <c r="B10422" s="13" t="s">
        <v>112</v>
      </c>
      <c r="C10422" s="15">
        <v>45383</v>
      </c>
      <c r="D10422" s="15">
        <v>45412</v>
      </c>
      <c r="E10422" s="13" t="s">
        <v>337</v>
      </c>
      <c r="F10422" s="13" t="s">
        <v>346</v>
      </c>
      <c r="G10422" s="17">
        <v>3.0000000000000001E-3</v>
      </c>
      <c r="H10422" s="13" t="s">
        <v>245</v>
      </c>
      <c r="I10422" s="13" t="s">
        <v>51</v>
      </c>
    </row>
    <row r="10423" spans="1:9" ht="21" customHeight="1">
      <c r="A10423" s="13" t="s">
        <v>113</v>
      </c>
      <c r="B10423" s="13" t="s">
        <v>112</v>
      </c>
      <c r="C10423" s="15">
        <v>45383</v>
      </c>
      <c r="D10423" s="15">
        <v>45412</v>
      </c>
      <c r="E10423" s="13" t="s">
        <v>337</v>
      </c>
      <c r="F10423" s="13" t="s">
        <v>347</v>
      </c>
      <c r="G10423" s="17">
        <v>3.0000000000000001E-3</v>
      </c>
      <c r="H10423" s="13" t="s">
        <v>245</v>
      </c>
      <c r="I10423" s="13" t="s">
        <v>51</v>
      </c>
    </row>
    <row r="10424" spans="1:9" ht="21" customHeight="1">
      <c r="A10424" s="13" t="s">
        <v>113</v>
      </c>
      <c r="B10424" s="13" t="s">
        <v>112</v>
      </c>
      <c r="C10424" s="15">
        <v>45383</v>
      </c>
      <c r="D10424" s="15">
        <v>45412</v>
      </c>
      <c r="E10424" s="13" t="s">
        <v>337</v>
      </c>
      <c r="F10424" s="13" t="s">
        <v>348</v>
      </c>
      <c r="G10424" s="17">
        <v>3.0000000000000001E-3</v>
      </c>
      <c r="H10424" s="13" t="s">
        <v>245</v>
      </c>
      <c r="I10424" s="13" t="s">
        <v>51</v>
      </c>
    </row>
    <row r="10425" spans="1:9" ht="21" customHeight="1">
      <c r="A10425" s="13" t="s">
        <v>113</v>
      </c>
      <c r="B10425" s="13" t="s">
        <v>112</v>
      </c>
      <c r="C10425" s="15">
        <v>45383</v>
      </c>
      <c r="D10425" s="15">
        <v>45412</v>
      </c>
      <c r="E10425" s="13" t="s">
        <v>337</v>
      </c>
      <c r="F10425" s="13" t="s">
        <v>355</v>
      </c>
      <c r="G10425" s="17">
        <v>2E-3</v>
      </c>
      <c r="H10425" s="13" t="s">
        <v>245</v>
      </c>
      <c r="I10425" s="13" t="s">
        <v>51</v>
      </c>
    </row>
    <row r="10426" spans="1:9" ht="21" customHeight="1">
      <c r="A10426" s="13" t="s">
        <v>113</v>
      </c>
      <c r="B10426" s="13" t="s">
        <v>112</v>
      </c>
      <c r="C10426" s="15">
        <v>45383</v>
      </c>
      <c r="D10426" s="15">
        <v>45412</v>
      </c>
      <c r="E10426" s="13" t="s">
        <v>337</v>
      </c>
      <c r="F10426" s="13" t="s">
        <v>356</v>
      </c>
      <c r="G10426" s="17">
        <v>2E-3</v>
      </c>
      <c r="H10426" s="13" t="s">
        <v>245</v>
      </c>
      <c r="I10426" s="13" t="s">
        <v>51</v>
      </c>
    </row>
    <row r="10427" spans="1:9" ht="21" customHeight="1">
      <c r="A10427" s="13" t="s">
        <v>113</v>
      </c>
      <c r="B10427" s="13" t="s">
        <v>112</v>
      </c>
      <c r="C10427" s="15">
        <v>45383</v>
      </c>
      <c r="D10427" s="15">
        <v>45412</v>
      </c>
      <c r="E10427" s="13" t="s">
        <v>337</v>
      </c>
      <c r="F10427" s="13" t="s">
        <v>349</v>
      </c>
      <c r="G10427" s="17">
        <v>2E-3</v>
      </c>
      <c r="H10427" s="13" t="s">
        <v>245</v>
      </c>
      <c r="I10427" s="13" t="s">
        <v>51</v>
      </c>
    </row>
    <row r="10428" spans="1:9" ht="21" customHeight="1">
      <c r="A10428" s="13" t="s">
        <v>113</v>
      </c>
      <c r="B10428" s="13" t="s">
        <v>112</v>
      </c>
      <c r="C10428" s="15">
        <v>45383</v>
      </c>
      <c r="D10428" s="15">
        <v>45412</v>
      </c>
      <c r="E10428" s="13" t="s">
        <v>337</v>
      </c>
      <c r="F10428" s="13" t="s">
        <v>350</v>
      </c>
      <c r="G10428" s="17">
        <v>2E-3</v>
      </c>
      <c r="H10428" s="13" t="s">
        <v>245</v>
      </c>
      <c r="I10428" s="13" t="s">
        <v>51</v>
      </c>
    </row>
    <row r="10429" spans="1:9" ht="21" customHeight="1">
      <c r="A10429" s="13" t="s">
        <v>113</v>
      </c>
      <c r="B10429" s="13" t="s">
        <v>112</v>
      </c>
      <c r="C10429" s="15">
        <v>45383</v>
      </c>
      <c r="D10429" s="15">
        <v>45412</v>
      </c>
      <c r="E10429" s="13" t="s">
        <v>337</v>
      </c>
      <c r="F10429" s="13" t="s">
        <v>358</v>
      </c>
      <c r="G10429" s="17">
        <v>2E-3</v>
      </c>
      <c r="H10429" s="13" t="s">
        <v>245</v>
      </c>
      <c r="I10429" s="13" t="s">
        <v>51</v>
      </c>
    </row>
    <row r="10430" spans="1:9" ht="21" customHeight="1">
      <c r="A10430" s="13" t="s">
        <v>113</v>
      </c>
      <c r="B10430" s="13" t="s">
        <v>112</v>
      </c>
      <c r="C10430" s="15">
        <v>45383</v>
      </c>
      <c r="D10430" s="15">
        <v>45412</v>
      </c>
      <c r="E10430" s="13" t="s">
        <v>337</v>
      </c>
      <c r="F10430" s="13" t="s">
        <v>359</v>
      </c>
      <c r="G10430" s="17">
        <v>2E-3</v>
      </c>
      <c r="H10430" s="13" t="s">
        <v>245</v>
      </c>
      <c r="I10430" s="13" t="s">
        <v>51</v>
      </c>
    </row>
    <row r="10431" spans="1:9" ht="21" customHeight="1">
      <c r="A10431" s="13" t="s">
        <v>113</v>
      </c>
      <c r="B10431" s="13" t="s">
        <v>112</v>
      </c>
      <c r="C10431" s="15">
        <v>45383</v>
      </c>
      <c r="D10431" s="15">
        <v>45412</v>
      </c>
      <c r="E10431" s="13" t="s">
        <v>337</v>
      </c>
      <c r="F10431" s="13" t="s">
        <v>353</v>
      </c>
      <c r="G10431" s="17">
        <v>2E-3</v>
      </c>
      <c r="H10431" s="13" t="s">
        <v>245</v>
      </c>
      <c r="I10431" s="13" t="s">
        <v>51</v>
      </c>
    </row>
    <row r="10432" spans="1:9" ht="21" customHeight="1">
      <c r="A10432" s="13" t="s">
        <v>113</v>
      </c>
      <c r="B10432" s="13" t="s">
        <v>112</v>
      </c>
      <c r="C10432" s="15">
        <v>45383</v>
      </c>
      <c r="D10432" s="15">
        <v>45412</v>
      </c>
      <c r="E10432" s="13" t="s">
        <v>337</v>
      </c>
      <c r="F10432" s="13" t="s">
        <v>344</v>
      </c>
      <c r="G10432" s="17">
        <v>2E-3</v>
      </c>
      <c r="H10432" s="13" t="s">
        <v>245</v>
      </c>
      <c r="I10432" s="13" t="s">
        <v>51</v>
      </c>
    </row>
    <row r="10433" spans="1:9" ht="21" customHeight="1">
      <c r="A10433" s="13" t="s">
        <v>113</v>
      </c>
      <c r="B10433" s="13" t="s">
        <v>112</v>
      </c>
      <c r="C10433" s="15">
        <v>45383</v>
      </c>
      <c r="D10433" s="15">
        <v>45412</v>
      </c>
      <c r="E10433" s="13" t="s">
        <v>337</v>
      </c>
      <c r="F10433" s="13" t="s">
        <v>340</v>
      </c>
      <c r="G10433" s="17">
        <v>2E-3</v>
      </c>
      <c r="H10433" s="13" t="s">
        <v>245</v>
      </c>
      <c r="I10433" s="13" t="s">
        <v>51</v>
      </c>
    </row>
    <row r="10434" spans="1:9" ht="21" customHeight="1">
      <c r="A10434" s="13" t="s">
        <v>113</v>
      </c>
      <c r="B10434" s="13" t="s">
        <v>112</v>
      </c>
      <c r="C10434" s="15">
        <v>45383</v>
      </c>
      <c r="D10434" s="15">
        <v>45412</v>
      </c>
      <c r="E10434" s="13" t="s">
        <v>337</v>
      </c>
      <c r="F10434" s="13" t="s">
        <v>345</v>
      </c>
      <c r="G10434" s="17">
        <v>2E-3</v>
      </c>
      <c r="H10434" s="13" t="s">
        <v>245</v>
      </c>
      <c r="I10434" s="13" t="s">
        <v>51</v>
      </c>
    </row>
    <row r="10435" spans="1:9" ht="21" customHeight="1">
      <c r="A10435" s="13" t="s">
        <v>113</v>
      </c>
      <c r="B10435" s="13" t="s">
        <v>112</v>
      </c>
      <c r="C10435" s="15">
        <v>45383</v>
      </c>
      <c r="D10435" s="15">
        <v>45412</v>
      </c>
      <c r="E10435" s="13" t="s">
        <v>337</v>
      </c>
      <c r="F10435" s="13" t="s">
        <v>361</v>
      </c>
      <c r="G10435" s="17">
        <v>1E-3</v>
      </c>
      <c r="H10435" s="13" t="s">
        <v>245</v>
      </c>
      <c r="I10435" s="13" t="s">
        <v>51</v>
      </c>
    </row>
    <row r="10436" spans="1:9" ht="21" customHeight="1">
      <c r="A10436" s="13" t="s">
        <v>113</v>
      </c>
      <c r="B10436" s="13" t="s">
        <v>112</v>
      </c>
      <c r="C10436" s="15">
        <v>45383</v>
      </c>
      <c r="D10436" s="15">
        <v>45412</v>
      </c>
      <c r="E10436" s="13" t="s">
        <v>337</v>
      </c>
      <c r="F10436" s="13" t="s">
        <v>362</v>
      </c>
      <c r="G10436" s="17">
        <v>1E-3</v>
      </c>
      <c r="H10436" s="13" t="s">
        <v>245</v>
      </c>
      <c r="I10436" s="13" t="s">
        <v>51</v>
      </c>
    </row>
    <row r="10437" spans="1:9" ht="21" customHeight="1">
      <c r="A10437" s="13" t="s">
        <v>113</v>
      </c>
      <c r="B10437" s="13" t="s">
        <v>112</v>
      </c>
      <c r="C10437" s="15">
        <v>45383</v>
      </c>
      <c r="D10437" s="15">
        <v>45412</v>
      </c>
      <c r="E10437" s="13" t="s">
        <v>337</v>
      </c>
      <c r="F10437" s="13" t="s">
        <v>360</v>
      </c>
      <c r="G10437" s="17">
        <v>1E-3</v>
      </c>
      <c r="H10437" s="13" t="s">
        <v>245</v>
      </c>
      <c r="I10437" s="13" t="s">
        <v>51</v>
      </c>
    </row>
    <row r="10438" spans="1:9" ht="21" customHeight="1">
      <c r="A10438" s="13" t="s">
        <v>113</v>
      </c>
      <c r="B10438" s="13" t="s">
        <v>112</v>
      </c>
      <c r="C10438" s="15">
        <v>45383</v>
      </c>
      <c r="D10438" s="15">
        <v>45412</v>
      </c>
      <c r="E10438" s="13" t="s">
        <v>490</v>
      </c>
      <c r="F10438" s="13" t="s">
        <v>492</v>
      </c>
      <c r="G10438" s="17">
        <v>1.2E-2</v>
      </c>
      <c r="H10438" s="13" t="s">
        <v>245</v>
      </c>
      <c r="I10438" s="13" t="s">
        <v>51</v>
      </c>
    </row>
    <row r="10439" spans="1:9" ht="21" customHeight="1">
      <c r="A10439" s="13" t="s">
        <v>113</v>
      </c>
      <c r="B10439" s="13" t="s">
        <v>112</v>
      </c>
      <c r="C10439" s="15">
        <v>45383</v>
      </c>
      <c r="D10439" s="15">
        <v>45412</v>
      </c>
      <c r="E10439" s="13" t="s">
        <v>490</v>
      </c>
      <c r="F10439" s="13" t="s">
        <v>392</v>
      </c>
      <c r="G10439" s="17">
        <v>9.0000000000000011E-3</v>
      </c>
      <c r="H10439" s="13" t="s">
        <v>245</v>
      </c>
      <c r="I10439" s="13" t="s">
        <v>51</v>
      </c>
    </row>
    <row r="10440" spans="1:9" ht="21" customHeight="1">
      <c r="A10440" s="13" t="s">
        <v>113</v>
      </c>
      <c r="B10440" s="13" t="s">
        <v>112</v>
      </c>
      <c r="C10440" s="15">
        <v>45383</v>
      </c>
      <c r="D10440" s="15">
        <v>45412</v>
      </c>
      <c r="E10440" s="13" t="s">
        <v>490</v>
      </c>
      <c r="F10440" s="13" t="s">
        <v>491</v>
      </c>
      <c r="G10440" s="17">
        <v>8.0000000000000002E-3</v>
      </c>
      <c r="H10440" s="13" t="s">
        <v>245</v>
      </c>
      <c r="I10440" s="13" t="s">
        <v>51</v>
      </c>
    </row>
    <row r="10441" spans="1:9" ht="21" customHeight="1">
      <c r="A10441" s="13" t="s">
        <v>113</v>
      </c>
      <c r="B10441" s="13" t="s">
        <v>112</v>
      </c>
      <c r="C10441" s="15">
        <v>45383</v>
      </c>
      <c r="D10441" s="15">
        <v>45412</v>
      </c>
      <c r="E10441" s="13" t="s">
        <v>490</v>
      </c>
      <c r="F10441" s="13" t="s">
        <v>366</v>
      </c>
      <c r="G10441" s="17">
        <v>6.9999999999999993E-3</v>
      </c>
      <c r="H10441" s="13" t="s">
        <v>245</v>
      </c>
      <c r="I10441" s="13" t="s">
        <v>51</v>
      </c>
    </row>
    <row r="10442" spans="1:9" ht="21" customHeight="1">
      <c r="A10442" s="13" t="s">
        <v>113</v>
      </c>
      <c r="B10442" s="13" t="s">
        <v>112</v>
      </c>
      <c r="C10442" s="15">
        <v>45383</v>
      </c>
      <c r="D10442" s="15">
        <v>45412</v>
      </c>
      <c r="E10442" s="13" t="s">
        <v>490</v>
      </c>
      <c r="F10442" s="13" t="s">
        <v>493</v>
      </c>
      <c r="G10442" s="17">
        <v>6.9999999999999993E-3</v>
      </c>
      <c r="H10442" s="13" t="s">
        <v>245</v>
      </c>
      <c r="I10442" s="13" t="s">
        <v>51</v>
      </c>
    </row>
    <row r="10443" spans="1:9" ht="21" customHeight="1">
      <c r="A10443" s="13" t="s">
        <v>113</v>
      </c>
      <c r="B10443" s="13" t="s">
        <v>112</v>
      </c>
      <c r="C10443" s="15">
        <v>45383</v>
      </c>
      <c r="D10443" s="15">
        <v>45412</v>
      </c>
      <c r="E10443" s="13" t="s">
        <v>490</v>
      </c>
      <c r="F10443" s="13" t="s">
        <v>364</v>
      </c>
      <c r="G10443" s="17">
        <v>3.0000000000000001E-3</v>
      </c>
      <c r="H10443" s="13" t="s">
        <v>245</v>
      </c>
      <c r="I10443" s="13" t="s">
        <v>51</v>
      </c>
    </row>
    <row r="10444" spans="1:9" ht="21" customHeight="1">
      <c r="A10444" s="13" t="s">
        <v>113</v>
      </c>
      <c r="B10444" s="13" t="s">
        <v>112</v>
      </c>
      <c r="C10444" s="15">
        <v>45383</v>
      </c>
      <c r="D10444" s="15">
        <v>45412</v>
      </c>
      <c r="E10444" s="13" t="s">
        <v>490</v>
      </c>
      <c r="F10444" s="13" t="s">
        <v>395</v>
      </c>
      <c r="G10444" s="17">
        <v>3.0000000000000001E-3</v>
      </c>
      <c r="H10444" s="13" t="s">
        <v>245</v>
      </c>
      <c r="I10444" s="13" t="s">
        <v>51</v>
      </c>
    </row>
    <row r="10445" spans="1:9" ht="21" customHeight="1">
      <c r="A10445" s="13" t="s">
        <v>113</v>
      </c>
      <c r="B10445" s="13" t="s">
        <v>112</v>
      </c>
      <c r="C10445" s="15">
        <v>45383</v>
      </c>
      <c r="D10445" s="15">
        <v>45412</v>
      </c>
      <c r="E10445" s="13" t="s">
        <v>490</v>
      </c>
      <c r="F10445" s="13" t="s">
        <v>362</v>
      </c>
      <c r="G10445" s="17">
        <v>2E-3</v>
      </c>
      <c r="H10445" s="13" t="s">
        <v>245</v>
      </c>
      <c r="I10445" s="13" t="s">
        <v>51</v>
      </c>
    </row>
    <row r="10446" spans="1:9" ht="21" customHeight="1">
      <c r="A10446" s="13" t="s">
        <v>113</v>
      </c>
      <c r="B10446" s="13" t="s">
        <v>112</v>
      </c>
      <c r="C10446" s="15">
        <v>45383</v>
      </c>
      <c r="D10446" s="15">
        <v>45412</v>
      </c>
      <c r="E10446" s="13" t="s">
        <v>490</v>
      </c>
      <c r="F10446" s="13" t="s">
        <v>86</v>
      </c>
      <c r="G10446" s="17">
        <v>1E-3</v>
      </c>
      <c r="H10446" s="13" t="s">
        <v>245</v>
      </c>
      <c r="I10446" s="13" t="s">
        <v>51</v>
      </c>
    </row>
    <row r="10447" spans="1:9" ht="21" customHeight="1">
      <c r="A10447" s="13" t="s">
        <v>113</v>
      </c>
      <c r="B10447" s="13" t="s">
        <v>112</v>
      </c>
      <c r="C10447" s="15">
        <v>45383</v>
      </c>
      <c r="D10447" s="15">
        <v>45412</v>
      </c>
      <c r="E10447" s="13" t="s">
        <v>88</v>
      </c>
      <c r="F10447" s="13" t="s">
        <v>451</v>
      </c>
      <c r="G10447" s="17">
        <v>5.0000000000000001E-3</v>
      </c>
      <c r="H10447" s="13" t="s">
        <v>245</v>
      </c>
      <c r="I10447" s="13" t="s">
        <v>51</v>
      </c>
    </row>
    <row r="10448" spans="1:9" ht="21" customHeight="1">
      <c r="A10448" s="13" t="s">
        <v>113</v>
      </c>
      <c r="B10448" s="13" t="s">
        <v>112</v>
      </c>
      <c r="C10448" s="15">
        <v>45383</v>
      </c>
      <c r="D10448" s="15">
        <v>45412</v>
      </c>
      <c r="E10448" s="13" t="s">
        <v>88</v>
      </c>
      <c r="F10448" s="13" t="s">
        <v>458</v>
      </c>
      <c r="G10448" s="17">
        <v>5.0000000000000001E-3</v>
      </c>
      <c r="H10448" s="13" t="s">
        <v>245</v>
      </c>
      <c r="I10448" s="13" t="s">
        <v>51</v>
      </c>
    </row>
    <row r="10449" spans="1:9" ht="21" customHeight="1">
      <c r="A10449" s="13" t="s">
        <v>113</v>
      </c>
      <c r="B10449" s="13" t="s">
        <v>112</v>
      </c>
      <c r="C10449" s="15">
        <v>45383</v>
      </c>
      <c r="D10449" s="15">
        <v>45412</v>
      </c>
      <c r="E10449" s="13" t="s">
        <v>88</v>
      </c>
      <c r="F10449" s="13" t="s">
        <v>454</v>
      </c>
      <c r="G10449" s="17">
        <v>4.0000000000000001E-3</v>
      </c>
      <c r="H10449" s="13" t="s">
        <v>245</v>
      </c>
      <c r="I10449" s="13" t="s">
        <v>51</v>
      </c>
    </row>
    <row r="10450" spans="1:9" ht="21" customHeight="1">
      <c r="A10450" s="13" t="s">
        <v>113</v>
      </c>
      <c r="B10450" s="13" t="s">
        <v>112</v>
      </c>
      <c r="C10450" s="15">
        <v>45383</v>
      </c>
      <c r="D10450" s="15">
        <v>45412</v>
      </c>
      <c r="E10450" s="13" t="s">
        <v>88</v>
      </c>
      <c r="F10450" s="13" t="s">
        <v>452</v>
      </c>
      <c r="G10450" s="17">
        <v>3.0000000000000001E-3</v>
      </c>
      <c r="H10450" s="13" t="s">
        <v>245</v>
      </c>
      <c r="I10450" s="13" t="s">
        <v>51</v>
      </c>
    </row>
    <row r="10451" spans="1:9" ht="21" customHeight="1">
      <c r="A10451" s="13" t="s">
        <v>113</v>
      </c>
      <c r="B10451" s="13" t="s">
        <v>112</v>
      </c>
      <c r="C10451" s="15">
        <v>45383</v>
      </c>
      <c r="D10451" s="15">
        <v>45412</v>
      </c>
      <c r="E10451" s="13" t="s">
        <v>88</v>
      </c>
      <c r="F10451" s="13" t="s">
        <v>453</v>
      </c>
      <c r="G10451" s="17">
        <v>3.0000000000000001E-3</v>
      </c>
      <c r="H10451" s="13" t="s">
        <v>245</v>
      </c>
      <c r="I10451" s="13" t="s">
        <v>51</v>
      </c>
    </row>
    <row r="10452" spans="1:9" ht="21" customHeight="1">
      <c r="A10452" s="13" t="s">
        <v>113</v>
      </c>
      <c r="B10452" s="13" t="s">
        <v>112</v>
      </c>
      <c r="C10452" s="15">
        <v>45383</v>
      </c>
      <c r="D10452" s="15">
        <v>45412</v>
      </c>
      <c r="E10452" s="13" t="s">
        <v>88</v>
      </c>
      <c r="F10452" s="13" t="s">
        <v>455</v>
      </c>
      <c r="G10452" s="17">
        <v>2E-3</v>
      </c>
      <c r="H10452" s="13" t="s">
        <v>245</v>
      </c>
      <c r="I10452" s="13" t="s">
        <v>51</v>
      </c>
    </row>
    <row r="10453" spans="1:9" ht="21" customHeight="1">
      <c r="A10453" s="13" t="s">
        <v>113</v>
      </c>
      <c r="B10453" s="13" t="s">
        <v>112</v>
      </c>
      <c r="C10453" s="15">
        <v>45383</v>
      </c>
      <c r="D10453" s="15">
        <v>45412</v>
      </c>
      <c r="E10453" s="13" t="s">
        <v>88</v>
      </c>
      <c r="F10453" s="13" t="s">
        <v>456</v>
      </c>
      <c r="G10453" s="17">
        <v>2E-3</v>
      </c>
      <c r="H10453" s="13" t="s">
        <v>245</v>
      </c>
      <c r="I10453" s="13" t="s">
        <v>51</v>
      </c>
    </row>
    <row r="10454" spans="1:9" ht="21" customHeight="1">
      <c r="A10454" s="13" t="s">
        <v>113</v>
      </c>
      <c r="B10454" s="13" t="s">
        <v>112</v>
      </c>
      <c r="C10454" s="15">
        <v>45383</v>
      </c>
      <c r="D10454" s="15">
        <v>45412</v>
      </c>
      <c r="E10454" s="13" t="s">
        <v>88</v>
      </c>
      <c r="F10454" s="13" t="s">
        <v>460</v>
      </c>
      <c r="G10454" s="17">
        <v>2E-3</v>
      </c>
      <c r="H10454" s="13" t="s">
        <v>245</v>
      </c>
      <c r="I10454" s="13" t="s">
        <v>51</v>
      </c>
    </row>
    <row r="10455" spans="1:9" ht="21" customHeight="1">
      <c r="A10455" s="13" t="s">
        <v>113</v>
      </c>
      <c r="B10455" s="13" t="s">
        <v>112</v>
      </c>
      <c r="C10455" s="15">
        <v>45383</v>
      </c>
      <c r="D10455" s="15">
        <v>45412</v>
      </c>
      <c r="E10455" s="13" t="s">
        <v>88</v>
      </c>
      <c r="F10455" s="13" t="s">
        <v>466</v>
      </c>
      <c r="G10455" s="17">
        <v>2E-3</v>
      </c>
      <c r="H10455" s="13" t="s">
        <v>245</v>
      </c>
      <c r="I10455" s="13" t="s">
        <v>51</v>
      </c>
    </row>
    <row r="10456" spans="1:9" ht="21" customHeight="1">
      <c r="A10456" s="13" t="s">
        <v>113</v>
      </c>
      <c r="B10456" s="13" t="s">
        <v>112</v>
      </c>
      <c r="C10456" s="15">
        <v>45383</v>
      </c>
      <c r="D10456" s="15">
        <v>45412</v>
      </c>
      <c r="E10456" s="13" t="s">
        <v>88</v>
      </c>
      <c r="F10456" s="13" t="s">
        <v>469</v>
      </c>
      <c r="G10456" s="17">
        <v>2E-3</v>
      </c>
      <c r="H10456" s="13" t="s">
        <v>245</v>
      </c>
      <c r="I10456" s="13" t="s">
        <v>51</v>
      </c>
    </row>
    <row r="10457" spans="1:9" ht="21" customHeight="1">
      <c r="A10457" s="13" t="s">
        <v>113</v>
      </c>
      <c r="B10457" s="13" t="s">
        <v>112</v>
      </c>
      <c r="C10457" s="15">
        <v>45383</v>
      </c>
      <c r="D10457" s="15">
        <v>45412</v>
      </c>
      <c r="E10457" s="13" t="s">
        <v>88</v>
      </c>
      <c r="F10457" s="13" t="s">
        <v>459</v>
      </c>
      <c r="G10457" s="17">
        <v>1E-3</v>
      </c>
      <c r="H10457" s="13" t="s">
        <v>245</v>
      </c>
      <c r="I10457" s="13" t="s">
        <v>51</v>
      </c>
    </row>
    <row r="10458" spans="1:9" ht="21" customHeight="1">
      <c r="A10458" s="13" t="s">
        <v>113</v>
      </c>
      <c r="B10458" s="13" t="s">
        <v>112</v>
      </c>
      <c r="C10458" s="15">
        <v>45383</v>
      </c>
      <c r="D10458" s="15">
        <v>45412</v>
      </c>
      <c r="E10458" s="13" t="s">
        <v>88</v>
      </c>
      <c r="F10458" s="13" t="s">
        <v>457</v>
      </c>
      <c r="G10458" s="17">
        <v>1E-3</v>
      </c>
      <c r="H10458" s="13" t="s">
        <v>245</v>
      </c>
      <c r="I10458" s="13" t="s">
        <v>51</v>
      </c>
    </row>
    <row r="10459" spans="1:9" ht="21" customHeight="1">
      <c r="A10459" s="13" t="s">
        <v>113</v>
      </c>
      <c r="B10459" s="13" t="s">
        <v>112</v>
      </c>
      <c r="C10459" s="15">
        <v>45383</v>
      </c>
      <c r="D10459" s="15">
        <v>45412</v>
      </c>
      <c r="E10459" s="13" t="s">
        <v>88</v>
      </c>
      <c r="F10459" s="13" t="s">
        <v>462</v>
      </c>
      <c r="G10459" s="17">
        <v>1E-3</v>
      </c>
      <c r="H10459" s="13" t="s">
        <v>245</v>
      </c>
      <c r="I10459" s="13" t="s">
        <v>51</v>
      </c>
    </row>
    <row r="10460" spans="1:9" ht="21" customHeight="1">
      <c r="A10460" s="13" t="s">
        <v>113</v>
      </c>
      <c r="B10460" s="13" t="s">
        <v>112</v>
      </c>
      <c r="C10460" s="15">
        <v>45383</v>
      </c>
      <c r="D10460" s="15">
        <v>45412</v>
      </c>
      <c r="E10460" s="13" t="s">
        <v>88</v>
      </c>
      <c r="F10460" s="13" t="s">
        <v>467</v>
      </c>
      <c r="G10460" s="17">
        <v>1E-3</v>
      </c>
      <c r="H10460" s="13" t="s">
        <v>245</v>
      </c>
      <c r="I10460" s="13" t="s">
        <v>51</v>
      </c>
    </row>
    <row r="10461" spans="1:9" ht="21" customHeight="1">
      <c r="A10461" s="13" t="s">
        <v>113</v>
      </c>
      <c r="B10461" s="13" t="s">
        <v>112</v>
      </c>
      <c r="C10461" s="15">
        <v>45383</v>
      </c>
      <c r="D10461" s="15">
        <v>45412</v>
      </c>
      <c r="E10461" s="13" t="s">
        <v>88</v>
      </c>
      <c r="F10461" s="13" t="s">
        <v>468</v>
      </c>
      <c r="G10461" s="17">
        <v>1E-3</v>
      </c>
      <c r="H10461" s="13" t="s">
        <v>245</v>
      </c>
      <c r="I10461" s="13" t="s">
        <v>51</v>
      </c>
    </row>
    <row r="10462" spans="1:9" ht="21" customHeight="1">
      <c r="A10462" s="13" t="s">
        <v>113</v>
      </c>
      <c r="B10462" s="13" t="s">
        <v>112</v>
      </c>
      <c r="C10462" s="15">
        <v>45383</v>
      </c>
      <c r="D10462" s="15">
        <v>45412</v>
      </c>
      <c r="E10462" s="13" t="s">
        <v>88</v>
      </c>
      <c r="F10462" s="13" t="s">
        <v>470</v>
      </c>
      <c r="G10462" s="17">
        <v>1E-3</v>
      </c>
      <c r="H10462" s="13" t="s">
        <v>245</v>
      </c>
      <c r="I10462" s="13" t="s">
        <v>51</v>
      </c>
    </row>
    <row r="10463" spans="1:9" ht="21" customHeight="1">
      <c r="A10463" s="13" t="s">
        <v>113</v>
      </c>
      <c r="B10463" s="13" t="s">
        <v>112</v>
      </c>
      <c r="C10463" s="15">
        <v>45383</v>
      </c>
      <c r="D10463" s="15">
        <v>45412</v>
      </c>
      <c r="E10463" s="13" t="s">
        <v>88</v>
      </c>
      <c r="F10463" s="13" t="s">
        <v>461</v>
      </c>
      <c r="G10463" s="17">
        <v>0</v>
      </c>
      <c r="H10463" s="13" t="s">
        <v>245</v>
      </c>
      <c r="I10463" s="13" t="s">
        <v>51</v>
      </c>
    </row>
    <row r="10464" spans="1:9" ht="21" customHeight="1">
      <c r="A10464" s="13" t="s">
        <v>113</v>
      </c>
      <c r="B10464" s="13" t="s">
        <v>112</v>
      </c>
      <c r="C10464" s="15">
        <v>45383</v>
      </c>
      <c r="D10464" s="15">
        <v>45412</v>
      </c>
      <c r="E10464" s="13" t="s">
        <v>88</v>
      </c>
      <c r="F10464" s="13" t="s">
        <v>463</v>
      </c>
      <c r="G10464" s="17">
        <v>0</v>
      </c>
      <c r="H10464" s="13" t="s">
        <v>245</v>
      </c>
      <c r="I10464" s="13" t="s">
        <v>51</v>
      </c>
    </row>
    <row r="10465" spans="1:9" ht="21" customHeight="1">
      <c r="A10465" s="13" t="s">
        <v>113</v>
      </c>
      <c r="B10465" s="13" t="s">
        <v>112</v>
      </c>
      <c r="C10465" s="15">
        <v>45383</v>
      </c>
      <c r="D10465" s="15">
        <v>45412</v>
      </c>
      <c r="E10465" s="13" t="s">
        <v>88</v>
      </c>
      <c r="F10465" s="13" t="s">
        <v>464</v>
      </c>
      <c r="G10465" s="17">
        <v>0</v>
      </c>
      <c r="H10465" s="13" t="s">
        <v>245</v>
      </c>
      <c r="I10465" s="13" t="s">
        <v>51</v>
      </c>
    </row>
    <row r="10466" spans="1:9" ht="21" customHeight="1">
      <c r="A10466" s="13" t="s">
        <v>113</v>
      </c>
      <c r="B10466" s="13" t="s">
        <v>112</v>
      </c>
      <c r="C10466" s="15">
        <v>45383</v>
      </c>
      <c r="D10466" s="15">
        <v>45412</v>
      </c>
      <c r="E10466" s="13" t="s">
        <v>88</v>
      </c>
      <c r="F10466" s="13" t="s">
        <v>465</v>
      </c>
      <c r="G10466" s="17">
        <v>0</v>
      </c>
      <c r="H10466" s="13" t="s">
        <v>245</v>
      </c>
      <c r="I10466" s="13" t="s">
        <v>51</v>
      </c>
    </row>
    <row r="10467" spans="1:9" ht="21" customHeight="1">
      <c r="A10467" s="13" t="s">
        <v>113</v>
      </c>
      <c r="B10467" s="13" t="s">
        <v>112</v>
      </c>
      <c r="C10467" s="15">
        <v>45383</v>
      </c>
      <c r="D10467" s="15">
        <v>45412</v>
      </c>
      <c r="E10467" s="13" t="s">
        <v>88</v>
      </c>
      <c r="F10467" s="13" t="s">
        <v>471</v>
      </c>
      <c r="G10467" s="17">
        <v>0</v>
      </c>
      <c r="H10467" s="13" t="s">
        <v>245</v>
      </c>
      <c r="I10467" s="13" t="s">
        <v>51</v>
      </c>
    </row>
    <row r="10468" spans="1:9" ht="21" customHeight="1">
      <c r="A10468" s="13" t="s">
        <v>113</v>
      </c>
      <c r="B10468" s="13" t="s">
        <v>112</v>
      </c>
      <c r="C10468" s="15">
        <v>45383</v>
      </c>
      <c r="D10468" s="15">
        <v>45412</v>
      </c>
      <c r="E10468" s="13" t="s">
        <v>88</v>
      </c>
      <c r="F10468" s="13" t="s">
        <v>472</v>
      </c>
      <c r="G10468" s="17">
        <v>0</v>
      </c>
      <c r="H10468" s="13" t="s">
        <v>245</v>
      </c>
      <c r="I10468" s="13" t="s">
        <v>51</v>
      </c>
    </row>
    <row r="10469" spans="1:9" ht="21" customHeight="1">
      <c r="A10469" s="13" t="s">
        <v>113</v>
      </c>
      <c r="B10469" s="13" t="s">
        <v>112</v>
      </c>
      <c r="C10469" s="15">
        <v>45383</v>
      </c>
      <c r="D10469" s="15">
        <v>45412</v>
      </c>
      <c r="E10469" s="13" t="s">
        <v>88</v>
      </c>
      <c r="F10469" s="13" t="s">
        <v>473</v>
      </c>
      <c r="G10469" s="17">
        <v>0</v>
      </c>
      <c r="H10469" s="13" t="s">
        <v>245</v>
      </c>
      <c r="I10469" s="13" t="s">
        <v>51</v>
      </c>
    </row>
    <row r="10470" spans="1:9" ht="21" customHeight="1">
      <c r="A10470" s="13" t="s">
        <v>113</v>
      </c>
      <c r="B10470" s="13" t="s">
        <v>112</v>
      </c>
      <c r="C10470" s="15">
        <v>45383</v>
      </c>
      <c r="D10470" s="15">
        <v>45412</v>
      </c>
      <c r="E10470" s="13" t="s">
        <v>143</v>
      </c>
      <c r="F10470" s="13" t="s">
        <v>379</v>
      </c>
      <c r="G10470" s="17">
        <v>6.0000000000000001E-3</v>
      </c>
      <c r="H10470" s="13" t="s">
        <v>245</v>
      </c>
      <c r="I10470" s="13" t="s">
        <v>51</v>
      </c>
    </row>
    <row r="10471" spans="1:9" ht="21" customHeight="1">
      <c r="A10471" s="13" t="s">
        <v>113</v>
      </c>
      <c r="B10471" s="13" t="s">
        <v>112</v>
      </c>
      <c r="C10471" s="15">
        <v>45383</v>
      </c>
      <c r="D10471" s="15">
        <v>45412</v>
      </c>
      <c r="E10471" s="13" t="s">
        <v>143</v>
      </c>
      <c r="F10471" s="13" t="s">
        <v>378</v>
      </c>
      <c r="G10471" s="17">
        <v>5.0000000000000001E-3</v>
      </c>
      <c r="H10471" s="13" t="s">
        <v>245</v>
      </c>
      <c r="I10471" s="13" t="s">
        <v>51</v>
      </c>
    </row>
    <row r="10472" spans="1:9" ht="21" customHeight="1">
      <c r="A10472" s="13" t="s">
        <v>113</v>
      </c>
      <c r="B10472" s="13" t="s">
        <v>112</v>
      </c>
      <c r="C10472" s="15">
        <v>45383</v>
      </c>
      <c r="D10472" s="15">
        <v>45412</v>
      </c>
      <c r="E10472" s="13" t="s">
        <v>143</v>
      </c>
      <c r="F10472" s="13" t="s">
        <v>376</v>
      </c>
      <c r="G10472" s="17">
        <v>4.0000000000000001E-3</v>
      </c>
      <c r="H10472" s="13" t="s">
        <v>245</v>
      </c>
      <c r="I10472" s="13" t="s">
        <v>51</v>
      </c>
    </row>
    <row r="10473" spans="1:9" ht="21" customHeight="1">
      <c r="A10473" s="13" t="s">
        <v>113</v>
      </c>
      <c r="B10473" s="13" t="s">
        <v>112</v>
      </c>
      <c r="C10473" s="15">
        <v>45383</v>
      </c>
      <c r="D10473" s="15">
        <v>45412</v>
      </c>
      <c r="E10473" s="13" t="s">
        <v>143</v>
      </c>
      <c r="F10473" s="13" t="s">
        <v>377</v>
      </c>
      <c r="G10473" s="17">
        <v>4.0000000000000001E-3</v>
      </c>
      <c r="H10473" s="13" t="s">
        <v>245</v>
      </c>
      <c r="I10473" s="13" t="s">
        <v>51</v>
      </c>
    </row>
    <row r="10474" spans="1:9" ht="21" customHeight="1">
      <c r="A10474" s="13" t="s">
        <v>113</v>
      </c>
      <c r="B10474" s="13" t="s">
        <v>112</v>
      </c>
      <c r="C10474" s="15">
        <v>45383</v>
      </c>
      <c r="D10474" s="15">
        <v>45412</v>
      </c>
      <c r="E10474" s="13" t="s">
        <v>143</v>
      </c>
      <c r="F10474" s="13" t="s">
        <v>382</v>
      </c>
      <c r="G10474" s="17">
        <v>3.0000000000000001E-3</v>
      </c>
      <c r="H10474" s="13" t="s">
        <v>245</v>
      </c>
      <c r="I10474" s="13" t="s">
        <v>51</v>
      </c>
    </row>
    <row r="10475" spans="1:9" ht="21" customHeight="1">
      <c r="A10475" s="13" t="s">
        <v>113</v>
      </c>
      <c r="B10475" s="13" t="s">
        <v>112</v>
      </c>
      <c r="C10475" s="15">
        <v>45383</v>
      </c>
      <c r="D10475" s="15">
        <v>45412</v>
      </c>
      <c r="E10475" s="13" t="s">
        <v>143</v>
      </c>
      <c r="F10475" s="13" t="s">
        <v>380</v>
      </c>
      <c r="G10475" s="17">
        <v>2E-3</v>
      </c>
      <c r="H10475" s="13" t="s">
        <v>245</v>
      </c>
      <c r="I10475" s="13" t="s">
        <v>51</v>
      </c>
    </row>
    <row r="10476" spans="1:9" ht="21" customHeight="1">
      <c r="A10476" s="13" t="s">
        <v>113</v>
      </c>
      <c r="B10476" s="13" t="s">
        <v>112</v>
      </c>
      <c r="C10476" s="15">
        <v>45383</v>
      </c>
      <c r="D10476" s="15">
        <v>45412</v>
      </c>
      <c r="E10476" s="13" t="s">
        <v>143</v>
      </c>
      <c r="F10476" s="13" t="s">
        <v>381</v>
      </c>
      <c r="G10476" s="17">
        <v>1E-3</v>
      </c>
      <c r="H10476" s="13" t="s">
        <v>245</v>
      </c>
      <c r="I10476" s="13" t="s">
        <v>51</v>
      </c>
    </row>
    <row r="10477" spans="1:9" ht="21" customHeight="1">
      <c r="A10477" s="13" t="s">
        <v>113</v>
      </c>
      <c r="B10477" s="13" t="s">
        <v>112</v>
      </c>
      <c r="C10477" s="15">
        <v>45383</v>
      </c>
      <c r="D10477" s="15">
        <v>45412</v>
      </c>
      <c r="E10477" s="13" t="s">
        <v>143</v>
      </c>
      <c r="F10477" s="13" t="s">
        <v>383</v>
      </c>
      <c r="G10477" s="17">
        <v>1E-3</v>
      </c>
      <c r="H10477" s="13" t="s">
        <v>245</v>
      </c>
      <c r="I10477" s="13" t="s">
        <v>51</v>
      </c>
    </row>
    <row r="10478" spans="1:9" ht="21" customHeight="1">
      <c r="A10478" s="13" t="s">
        <v>113</v>
      </c>
      <c r="B10478" s="13" t="s">
        <v>112</v>
      </c>
      <c r="C10478" s="15">
        <v>45383</v>
      </c>
      <c r="D10478" s="15">
        <v>45412</v>
      </c>
      <c r="E10478" s="13" t="s">
        <v>143</v>
      </c>
      <c r="F10478" s="13" t="s">
        <v>132</v>
      </c>
      <c r="G10478" s="17">
        <v>1E-3</v>
      </c>
      <c r="H10478" s="13" t="s">
        <v>245</v>
      </c>
      <c r="I10478" s="13" t="s">
        <v>51</v>
      </c>
    </row>
    <row r="10479" spans="1:9" ht="21" customHeight="1">
      <c r="A10479" s="13" t="s">
        <v>113</v>
      </c>
      <c r="B10479" s="13" t="s">
        <v>112</v>
      </c>
      <c r="C10479" s="15">
        <v>45383</v>
      </c>
      <c r="D10479" s="15">
        <v>45412</v>
      </c>
      <c r="E10479" s="13" t="s">
        <v>143</v>
      </c>
      <c r="F10479" s="13" t="s">
        <v>387</v>
      </c>
      <c r="G10479" s="17">
        <v>1E-3</v>
      </c>
      <c r="H10479" s="13" t="s">
        <v>245</v>
      </c>
      <c r="I10479" s="13" t="s">
        <v>51</v>
      </c>
    </row>
    <row r="10480" spans="1:9" ht="21" customHeight="1">
      <c r="A10480" s="13" t="s">
        <v>113</v>
      </c>
      <c r="B10480" s="13" t="s">
        <v>112</v>
      </c>
      <c r="C10480" s="15">
        <v>45383</v>
      </c>
      <c r="D10480" s="15">
        <v>45412</v>
      </c>
      <c r="E10480" s="13" t="s">
        <v>143</v>
      </c>
      <c r="F10480" s="13" t="s">
        <v>388</v>
      </c>
      <c r="G10480" s="17">
        <v>1E-3</v>
      </c>
      <c r="H10480" s="13" t="s">
        <v>245</v>
      </c>
      <c r="I10480" s="13" t="s">
        <v>51</v>
      </c>
    </row>
    <row r="10481" spans="1:9" ht="21" customHeight="1">
      <c r="A10481" s="13" t="s">
        <v>113</v>
      </c>
      <c r="B10481" s="13" t="s">
        <v>112</v>
      </c>
      <c r="C10481" s="15">
        <v>45383</v>
      </c>
      <c r="D10481" s="15">
        <v>45412</v>
      </c>
      <c r="E10481" s="13" t="s">
        <v>143</v>
      </c>
      <c r="F10481" s="13" t="s">
        <v>384</v>
      </c>
      <c r="G10481" s="17">
        <v>1E-3</v>
      </c>
      <c r="H10481" s="13" t="s">
        <v>245</v>
      </c>
      <c r="I10481" s="13" t="s">
        <v>51</v>
      </c>
    </row>
    <row r="10482" spans="1:9" ht="21" customHeight="1">
      <c r="A10482" s="13" t="s">
        <v>113</v>
      </c>
      <c r="B10482" s="13" t="s">
        <v>112</v>
      </c>
      <c r="C10482" s="15">
        <v>45383</v>
      </c>
      <c r="D10482" s="15">
        <v>45412</v>
      </c>
      <c r="E10482" s="13" t="s">
        <v>143</v>
      </c>
      <c r="F10482" s="13" t="s">
        <v>385</v>
      </c>
      <c r="G10482" s="17">
        <v>1E-3</v>
      </c>
      <c r="H10482" s="13" t="s">
        <v>245</v>
      </c>
      <c r="I10482" s="13" t="s">
        <v>51</v>
      </c>
    </row>
    <row r="10483" spans="1:9" ht="21" customHeight="1">
      <c r="A10483" s="13" t="s">
        <v>113</v>
      </c>
      <c r="B10483" s="13" t="s">
        <v>112</v>
      </c>
      <c r="C10483" s="15">
        <v>45383</v>
      </c>
      <c r="D10483" s="15">
        <v>45412</v>
      </c>
      <c r="E10483" s="13" t="s">
        <v>143</v>
      </c>
      <c r="F10483" s="13" t="s">
        <v>386</v>
      </c>
      <c r="G10483" s="17">
        <v>0</v>
      </c>
      <c r="H10483" s="13" t="s">
        <v>245</v>
      </c>
      <c r="I10483" s="13" t="s">
        <v>51</v>
      </c>
    </row>
    <row r="10484" spans="1:9" ht="21" customHeight="1">
      <c r="A10484" s="13" t="s">
        <v>113</v>
      </c>
      <c r="B10484" s="13" t="s">
        <v>112</v>
      </c>
      <c r="C10484" s="15">
        <v>45383</v>
      </c>
      <c r="D10484" s="15">
        <v>45412</v>
      </c>
      <c r="E10484" s="13" t="s">
        <v>143</v>
      </c>
      <c r="F10484" s="13" t="s">
        <v>389</v>
      </c>
      <c r="G10484" s="17">
        <v>0</v>
      </c>
      <c r="H10484" s="13" t="s">
        <v>245</v>
      </c>
      <c r="I10484" s="13" t="s">
        <v>51</v>
      </c>
    </row>
    <row r="10485" spans="1:9" ht="21" customHeight="1">
      <c r="A10485" s="13" t="s">
        <v>113</v>
      </c>
      <c r="B10485" s="13" t="s">
        <v>112</v>
      </c>
      <c r="C10485" s="15">
        <v>45383</v>
      </c>
      <c r="D10485" s="15">
        <v>45412</v>
      </c>
      <c r="E10485" s="13" t="s">
        <v>505</v>
      </c>
      <c r="F10485" s="13" t="s">
        <v>395</v>
      </c>
      <c r="G10485" s="17">
        <v>8.0000000000000002E-3</v>
      </c>
      <c r="H10485" s="13" t="s">
        <v>245</v>
      </c>
      <c r="I10485" s="13" t="s">
        <v>51</v>
      </c>
    </row>
    <row r="10486" spans="1:9" ht="21" customHeight="1">
      <c r="A10486" s="13" t="s">
        <v>113</v>
      </c>
      <c r="B10486" s="13" t="s">
        <v>112</v>
      </c>
      <c r="C10486" s="15">
        <v>45383</v>
      </c>
      <c r="D10486" s="15">
        <v>45412</v>
      </c>
      <c r="E10486" s="13" t="s">
        <v>505</v>
      </c>
      <c r="F10486" s="13" t="s">
        <v>506</v>
      </c>
      <c r="G10486" s="17">
        <v>5.0000000000000001E-3</v>
      </c>
      <c r="H10486" s="13" t="s">
        <v>245</v>
      </c>
      <c r="I10486" s="13" t="s">
        <v>51</v>
      </c>
    </row>
    <row r="10487" spans="1:9" ht="21" customHeight="1">
      <c r="A10487" s="13" t="s">
        <v>113</v>
      </c>
      <c r="B10487" s="13" t="s">
        <v>112</v>
      </c>
      <c r="C10487" s="15">
        <v>45383</v>
      </c>
      <c r="D10487" s="15">
        <v>45412</v>
      </c>
      <c r="E10487" s="13" t="s">
        <v>505</v>
      </c>
      <c r="F10487" s="13" t="s">
        <v>362</v>
      </c>
      <c r="G10487" s="17">
        <v>4.0000000000000001E-3</v>
      </c>
      <c r="H10487" s="13" t="s">
        <v>245</v>
      </c>
      <c r="I10487" s="13" t="s">
        <v>51</v>
      </c>
    </row>
    <row r="10488" spans="1:9" ht="21" customHeight="1">
      <c r="A10488" s="13" t="s">
        <v>113</v>
      </c>
      <c r="B10488" s="13" t="s">
        <v>112</v>
      </c>
      <c r="C10488" s="15">
        <v>45383</v>
      </c>
      <c r="D10488" s="15">
        <v>45412</v>
      </c>
      <c r="E10488" s="13" t="s">
        <v>505</v>
      </c>
      <c r="F10488" s="13" t="s">
        <v>366</v>
      </c>
      <c r="G10488" s="17">
        <v>4.0000000000000001E-3</v>
      </c>
      <c r="H10488" s="13" t="s">
        <v>245</v>
      </c>
      <c r="I10488" s="13" t="s">
        <v>51</v>
      </c>
    </row>
    <row r="10489" spans="1:9" ht="21" customHeight="1">
      <c r="A10489" s="13" t="s">
        <v>113</v>
      </c>
      <c r="B10489" s="13" t="s">
        <v>112</v>
      </c>
      <c r="C10489" s="15">
        <v>45383</v>
      </c>
      <c r="D10489" s="15">
        <v>45412</v>
      </c>
      <c r="E10489" s="13" t="s">
        <v>505</v>
      </c>
      <c r="F10489" s="13" t="s">
        <v>392</v>
      </c>
      <c r="G10489" s="17">
        <v>4.0000000000000001E-3</v>
      </c>
      <c r="H10489" s="13" t="s">
        <v>245</v>
      </c>
      <c r="I10489" s="13" t="s">
        <v>51</v>
      </c>
    </row>
    <row r="10490" spans="1:9" ht="21" customHeight="1">
      <c r="A10490" s="13" t="s">
        <v>113</v>
      </c>
      <c r="B10490" s="13" t="s">
        <v>112</v>
      </c>
      <c r="C10490" s="15">
        <v>45383</v>
      </c>
      <c r="D10490" s="15">
        <v>45412</v>
      </c>
      <c r="E10490" s="13" t="s">
        <v>363</v>
      </c>
      <c r="F10490" s="13" t="s">
        <v>364</v>
      </c>
      <c r="G10490" s="17">
        <v>6.0000000000000001E-3</v>
      </c>
      <c r="H10490" s="13" t="s">
        <v>245</v>
      </c>
      <c r="I10490" s="13" t="s">
        <v>51</v>
      </c>
    </row>
    <row r="10491" spans="1:9" ht="21" customHeight="1">
      <c r="A10491" s="13" t="s">
        <v>113</v>
      </c>
      <c r="B10491" s="13" t="s">
        <v>112</v>
      </c>
      <c r="C10491" s="15">
        <v>45383</v>
      </c>
      <c r="D10491" s="15">
        <v>45412</v>
      </c>
      <c r="E10491" s="13" t="s">
        <v>363</v>
      </c>
      <c r="F10491" s="13" t="s">
        <v>365</v>
      </c>
      <c r="G10491" s="17">
        <v>5.0000000000000001E-3</v>
      </c>
      <c r="H10491" s="13" t="s">
        <v>245</v>
      </c>
      <c r="I10491" s="13" t="s">
        <v>51</v>
      </c>
    </row>
    <row r="10492" spans="1:9" ht="21" customHeight="1">
      <c r="A10492" s="13" t="s">
        <v>113</v>
      </c>
      <c r="B10492" s="13" t="s">
        <v>112</v>
      </c>
      <c r="C10492" s="15">
        <v>45383</v>
      </c>
      <c r="D10492" s="15">
        <v>45412</v>
      </c>
      <c r="E10492" s="13" t="s">
        <v>363</v>
      </c>
      <c r="F10492" s="13" t="s">
        <v>366</v>
      </c>
      <c r="G10492" s="17">
        <v>3.0000000000000001E-3</v>
      </c>
      <c r="H10492" s="13" t="s">
        <v>245</v>
      </c>
      <c r="I10492" s="13" t="s">
        <v>51</v>
      </c>
    </row>
    <row r="10493" spans="1:9" ht="21" customHeight="1">
      <c r="A10493" s="13" t="s">
        <v>113</v>
      </c>
      <c r="B10493" s="13" t="s">
        <v>112</v>
      </c>
      <c r="C10493" s="15">
        <v>45383</v>
      </c>
      <c r="D10493" s="15">
        <v>45412</v>
      </c>
      <c r="E10493" s="13" t="s">
        <v>363</v>
      </c>
      <c r="F10493" s="13" t="s">
        <v>362</v>
      </c>
      <c r="G10493" s="17">
        <v>3.0000000000000001E-3</v>
      </c>
      <c r="H10493" s="13" t="s">
        <v>245</v>
      </c>
      <c r="I10493" s="13" t="s">
        <v>51</v>
      </c>
    </row>
    <row r="10494" spans="1:9" ht="21" customHeight="1">
      <c r="A10494" s="13" t="s">
        <v>113</v>
      </c>
      <c r="B10494" s="13" t="s">
        <v>112</v>
      </c>
      <c r="C10494" s="15">
        <v>45383</v>
      </c>
      <c r="D10494" s="15">
        <v>45412</v>
      </c>
      <c r="E10494" s="13" t="s">
        <v>363</v>
      </c>
      <c r="F10494" s="13" t="s">
        <v>367</v>
      </c>
      <c r="G10494" s="17">
        <v>2E-3</v>
      </c>
      <c r="H10494" s="13" t="s">
        <v>245</v>
      </c>
      <c r="I10494" s="13" t="s">
        <v>51</v>
      </c>
    </row>
    <row r="10495" spans="1:9" ht="21" customHeight="1">
      <c r="A10495" s="13" t="s">
        <v>113</v>
      </c>
      <c r="B10495" s="13" t="s">
        <v>112</v>
      </c>
      <c r="C10495" s="15">
        <v>45383</v>
      </c>
      <c r="D10495" s="15">
        <v>45412</v>
      </c>
      <c r="E10495" s="13" t="s">
        <v>75</v>
      </c>
      <c r="F10495" s="13" t="s">
        <v>283</v>
      </c>
      <c r="G10495" s="17">
        <v>2E-3</v>
      </c>
      <c r="H10495" s="13" t="s">
        <v>245</v>
      </c>
      <c r="I10495" s="13" t="s">
        <v>51</v>
      </c>
    </row>
    <row r="10496" spans="1:9" ht="21" customHeight="1">
      <c r="A10496" s="13" t="s">
        <v>113</v>
      </c>
      <c r="B10496" s="13" t="s">
        <v>112</v>
      </c>
      <c r="C10496" s="15">
        <v>45383</v>
      </c>
      <c r="D10496" s="15">
        <v>45412</v>
      </c>
      <c r="E10496" s="13" t="s">
        <v>75</v>
      </c>
      <c r="F10496" s="13" t="s">
        <v>282</v>
      </c>
      <c r="G10496" s="17">
        <v>2E-3</v>
      </c>
      <c r="H10496" s="13" t="s">
        <v>245</v>
      </c>
      <c r="I10496" s="13" t="s">
        <v>51</v>
      </c>
    </row>
    <row r="10497" spans="1:9" ht="21" customHeight="1">
      <c r="A10497" s="13" t="s">
        <v>113</v>
      </c>
      <c r="B10497" s="13" t="s">
        <v>112</v>
      </c>
      <c r="C10497" s="15">
        <v>45383</v>
      </c>
      <c r="D10497" s="15">
        <v>45412</v>
      </c>
      <c r="E10497" s="13" t="s">
        <v>75</v>
      </c>
      <c r="F10497" s="13" t="s">
        <v>284</v>
      </c>
      <c r="G10497" s="17">
        <v>2E-3</v>
      </c>
      <c r="H10497" s="13" t="s">
        <v>245</v>
      </c>
      <c r="I10497" s="13" t="s">
        <v>51</v>
      </c>
    </row>
    <row r="10498" spans="1:9" ht="21" customHeight="1">
      <c r="A10498" s="13" t="s">
        <v>113</v>
      </c>
      <c r="B10498" s="13" t="s">
        <v>112</v>
      </c>
      <c r="C10498" s="15">
        <v>45383</v>
      </c>
      <c r="D10498" s="15">
        <v>45412</v>
      </c>
      <c r="E10498" s="13" t="s">
        <v>75</v>
      </c>
      <c r="F10498" s="13" t="s">
        <v>279</v>
      </c>
      <c r="G10498" s="17">
        <v>2E-3</v>
      </c>
      <c r="H10498" s="13" t="s">
        <v>245</v>
      </c>
      <c r="I10498" s="13" t="s">
        <v>51</v>
      </c>
    </row>
    <row r="10499" spans="1:9" ht="21" customHeight="1">
      <c r="A10499" s="13" t="s">
        <v>113</v>
      </c>
      <c r="B10499" s="13" t="s">
        <v>112</v>
      </c>
      <c r="C10499" s="15">
        <v>45383</v>
      </c>
      <c r="D10499" s="15">
        <v>45412</v>
      </c>
      <c r="E10499" s="13" t="s">
        <v>75</v>
      </c>
      <c r="F10499" s="13" t="s">
        <v>280</v>
      </c>
      <c r="G10499" s="17">
        <v>2E-3</v>
      </c>
      <c r="H10499" s="13" t="s">
        <v>245</v>
      </c>
      <c r="I10499" s="13" t="s">
        <v>51</v>
      </c>
    </row>
    <row r="10500" spans="1:9" ht="21" customHeight="1">
      <c r="A10500" s="13" t="s">
        <v>113</v>
      </c>
      <c r="B10500" s="13" t="s">
        <v>112</v>
      </c>
      <c r="C10500" s="15">
        <v>45383</v>
      </c>
      <c r="D10500" s="15">
        <v>45412</v>
      </c>
      <c r="E10500" s="13" t="s">
        <v>75</v>
      </c>
      <c r="F10500" s="13" t="s">
        <v>287</v>
      </c>
      <c r="G10500" s="17">
        <v>1E-3</v>
      </c>
      <c r="H10500" s="13" t="s">
        <v>245</v>
      </c>
      <c r="I10500" s="13" t="s">
        <v>51</v>
      </c>
    </row>
    <row r="10501" spans="1:9" ht="21" customHeight="1">
      <c r="A10501" s="13" t="s">
        <v>113</v>
      </c>
      <c r="B10501" s="13" t="s">
        <v>112</v>
      </c>
      <c r="C10501" s="15">
        <v>45383</v>
      </c>
      <c r="D10501" s="15">
        <v>45412</v>
      </c>
      <c r="E10501" s="13" t="s">
        <v>75</v>
      </c>
      <c r="F10501" s="13" t="s">
        <v>281</v>
      </c>
      <c r="G10501" s="17">
        <v>1E-3</v>
      </c>
      <c r="H10501" s="13" t="s">
        <v>245</v>
      </c>
      <c r="I10501" s="13" t="s">
        <v>51</v>
      </c>
    </row>
    <row r="10502" spans="1:9" ht="21" customHeight="1">
      <c r="A10502" s="13" t="s">
        <v>113</v>
      </c>
      <c r="B10502" s="13" t="s">
        <v>112</v>
      </c>
      <c r="C10502" s="15">
        <v>45383</v>
      </c>
      <c r="D10502" s="15">
        <v>45412</v>
      </c>
      <c r="E10502" s="13" t="s">
        <v>75</v>
      </c>
      <c r="F10502" s="13" t="s">
        <v>289</v>
      </c>
      <c r="G10502" s="17">
        <v>1E-3</v>
      </c>
      <c r="H10502" s="13" t="s">
        <v>245</v>
      </c>
      <c r="I10502" s="13" t="s">
        <v>51</v>
      </c>
    </row>
    <row r="10503" spans="1:9" ht="21" customHeight="1">
      <c r="A10503" s="13" t="s">
        <v>113</v>
      </c>
      <c r="B10503" s="13" t="s">
        <v>112</v>
      </c>
      <c r="C10503" s="15">
        <v>45383</v>
      </c>
      <c r="D10503" s="15">
        <v>45412</v>
      </c>
      <c r="E10503" s="13" t="s">
        <v>75</v>
      </c>
      <c r="F10503" s="13" t="s">
        <v>292</v>
      </c>
      <c r="G10503" s="17">
        <v>1E-3</v>
      </c>
      <c r="H10503" s="13" t="s">
        <v>245</v>
      </c>
      <c r="I10503" s="13" t="s">
        <v>51</v>
      </c>
    </row>
    <row r="10504" spans="1:9" ht="21" customHeight="1">
      <c r="A10504" s="13" t="s">
        <v>113</v>
      </c>
      <c r="B10504" s="13" t="s">
        <v>112</v>
      </c>
      <c r="C10504" s="15">
        <v>45383</v>
      </c>
      <c r="D10504" s="15">
        <v>45412</v>
      </c>
      <c r="E10504" s="13" t="s">
        <v>75</v>
      </c>
      <c r="F10504" s="13" t="s">
        <v>288</v>
      </c>
      <c r="G10504" s="17">
        <v>1E-3</v>
      </c>
      <c r="H10504" s="13" t="s">
        <v>245</v>
      </c>
      <c r="I10504" s="13" t="s">
        <v>51</v>
      </c>
    </row>
    <row r="10505" spans="1:9" ht="21" customHeight="1">
      <c r="A10505" s="13" t="s">
        <v>113</v>
      </c>
      <c r="B10505" s="13" t="s">
        <v>112</v>
      </c>
      <c r="C10505" s="15">
        <v>45383</v>
      </c>
      <c r="D10505" s="15">
        <v>45412</v>
      </c>
      <c r="E10505" s="13" t="s">
        <v>75</v>
      </c>
      <c r="F10505" s="13" t="s">
        <v>290</v>
      </c>
      <c r="G10505" s="17">
        <v>1E-3</v>
      </c>
      <c r="H10505" s="13" t="s">
        <v>245</v>
      </c>
      <c r="I10505" s="13" t="s">
        <v>51</v>
      </c>
    </row>
    <row r="10506" spans="1:9" ht="21" customHeight="1">
      <c r="A10506" s="13" t="s">
        <v>113</v>
      </c>
      <c r="B10506" s="13" t="s">
        <v>112</v>
      </c>
      <c r="C10506" s="15">
        <v>45383</v>
      </c>
      <c r="D10506" s="15">
        <v>45412</v>
      </c>
      <c r="E10506" s="13" t="s">
        <v>75</v>
      </c>
      <c r="F10506" s="13" t="s">
        <v>278</v>
      </c>
      <c r="G10506" s="17">
        <v>1E-3</v>
      </c>
      <c r="H10506" s="13" t="s">
        <v>245</v>
      </c>
      <c r="I10506" s="13" t="s">
        <v>51</v>
      </c>
    </row>
    <row r="10507" spans="1:9" ht="21" customHeight="1">
      <c r="A10507" s="13" t="s">
        <v>113</v>
      </c>
      <c r="B10507" s="13" t="s">
        <v>112</v>
      </c>
      <c r="C10507" s="15">
        <v>45383</v>
      </c>
      <c r="D10507" s="15">
        <v>45412</v>
      </c>
      <c r="E10507" s="13" t="s">
        <v>75</v>
      </c>
      <c r="F10507" s="13" t="s">
        <v>73</v>
      </c>
      <c r="G10507" s="17">
        <v>1E-3</v>
      </c>
      <c r="H10507" s="13" t="s">
        <v>245</v>
      </c>
      <c r="I10507" s="13" t="s">
        <v>51</v>
      </c>
    </row>
    <row r="10508" spans="1:9" ht="21" customHeight="1">
      <c r="A10508" s="13" t="s">
        <v>113</v>
      </c>
      <c r="B10508" s="13" t="s">
        <v>112</v>
      </c>
      <c r="C10508" s="15">
        <v>45383</v>
      </c>
      <c r="D10508" s="15">
        <v>45412</v>
      </c>
      <c r="E10508" s="13" t="s">
        <v>75</v>
      </c>
      <c r="F10508" s="13" t="s">
        <v>286</v>
      </c>
      <c r="G10508" s="17">
        <v>1E-3</v>
      </c>
      <c r="H10508" s="13" t="s">
        <v>245</v>
      </c>
      <c r="I10508" s="13" t="s">
        <v>51</v>
      </c>
    </row>
    <row r="10509" spans="1:9" ht="21" customHeight="1">
      <c r="A10509" s="13" t="s">
        <v>113</v>
      </c>
      <c r="B10509" s="13" t="s">
        <v>112</v>
      </c>
      <c r="C10509" s="15">
        <v>45383</v>
      </c>
      <c r="D10509" s="15">
        <v>45412</v>
      </c>
      <c r="E10509" s="13" t="s">
        <v>75</v>
      </c>
      <c r="F10509" s="13" t="s">
        <v>291</v>
      </c>
      <c r="G10509" s="17">
        <v>0</v>
      </c>
      <c r="H10509" s="13" t="s">
        <v>245</v>
      </c>
      <c r="I10509" s="13" t="s">
        <v>51</v>
      </c>
    </row>
    <row r="10510" spans="1:9" ht="21" customHeight="1">
      <c r="A10510" s="13" t="s">
        <v>113</v>
      </c>
      <c r="B10510" s="13" t="s">
        <v>112</v>
      </c>
      <c r="C10510" s="15">
        <v>45383</v>
      </c>
      <c r="D10510" s="15">
        <v>45412</v>
      </c>
      <c r="E10510" s="13" t="s">
        <v>75</v>
      </c>
      <c r="F10510" s="13" t="s">
        <v>285</v>
      </c>
      <c r="G10510" s="17">
        <v>0</v>
      </c>
      <c r="H10510" s="13" t="s">
        <v>245</v>
      </c>
      <c r="I10510" s="13" t="s">
        <v>51</v>
      </c>
    </row>
    <row r="10511" spans="1:9" ht="21" customHeight="1">
      <c r="A10511" s="13" t="s">
        <v>113</v>
      </c>
      <c r="B10511" s="13" t="s">
        <v>112</v>
      </c>
      <c r="C10511" s="15">
        <v>45383</v>
      </c>
      <c r="D10511" s="15">
        <v>45412</v>
      </c>
      <c r="E10511" s="13" t="s">
        <v>368</v>
      </c>
      <c r="F10511" s="13" t="s">
        <v>369</v>
      </c>
      <c r="G10511" s="17">
        <v>3.0000000000000001E-3</v>
      </c>
      <c r="H10511" s="13" t="s">
        <v>245</v>
      </c>
      <c r="I10511" s="13" t="s">
        <v>51</v>
      </c>
    </row>
    <row r="10512" spans="1:9" ht="21" customHeight="1">
      <c r="A10512" s="13" t="s">
        <v>113</v>
      </c>
      <c r="B10512" s="13" t="s">
        <v>112</v>
      </c>
      <c r="C10512" s="15">
        <v>45383</v>
      </c>
      <c r="D10512" s="15">
        <v>45412</v>
      </c>
      <c r="E10512" s="13" t="s">
        <v>368</v>
      </c>
      <c r="F10512" s="13" t="s">
        <v>370</v>
      </c>
      <c r="G10512" s="17">
        <v>3.0000000000000001E-3</v>
      </c>
      <c r="H10512" s="13" t="s">
        <v>245</v>
      </c>
      <c r="I10512" s="13" t="s">
        <v>51</v>
      </c>
    </row>
    <row r="10513" spans="1:9" ht="21" customHeight="1">
      <c r="A10513" s="13" t="s">
        <v>113</v>
      </c>
      <c r="B10513" s="13" t="s">
        <v>112</v>
      </c>
      <c r="C10513" s="15">
        <v>45383</v>
      </c>
      <c r="D10513" s="15">
        <v>45412</v>
      </c>
      <c r="E10513" s="13" t="s">
        <v>368</v>
      </c>
      <c r="F10513" s="13" t="s">
        <v>364</v>
      </c>
      <c r="G10513" s="17">
        <v>3.0000000000000001E-3</v>
      </c>
      <c r="H10513" s="13" t="s">
        <v>245</v>
      </c>
      <c r="I10513" s="13" t="s">
        <v>51</v>
      </c>
    </row>
    <row r="10514" spans="1:9" ht="21" customHeight="1">
      <c r="A10514" s="13" t="s">
        <v>113</v>
      </c>
      <c r="B10514" s="13" t="s">
        <v>112</v>
      </c>
      <c r="C10514" s="15">
        <v>45383</v>
      </c>
      <c r="D10514" s="15">
        <v>45412</v>
      </c>
      <c r="E10514" s="13" t="s">
        <v>368</v>
      </c>
      <c r="F10514" s="13" t="s">
        <v>372</v>
      </c>
      <c r="G10514" s="17">
        <v>2E-3</v>
      </c>
      <c r="H10514" s="13" t="s">
        <v>245</v>
      </c>
      <c r="I10514" s="13" t="s">
        <v>51</v>
      </c>
    </row>
    <row r="10515" spans="1:9" ht="21" customHeight="1">
      <c r="A10515" s="13" t="s">
        <v>113</v>
      </c>
      <c r="B10515" s="13" t="s">
        <v>112</v>
      </c>
      <c r="C10515" s="15">
        <v>45383</v>
      </c>
      <c r="D10515" s="15">
        <v>45412</v>
      </c>
      <c r="E10515" s="13" t="s">
        <v>368</v>
      </c>
      <c r="F10515" s="13" t="s">
        <v>371</v>
      </c>
      <c r="G10515" s="17">
        <v>2E-3</v>
      </c>
      <c r="H10515" s="13" t="s">
        <v>245</v>
      </c>
      <c r="I10515" s="13" t="s">
        <v>51</v>
      </c>
    </row>
    <row r="10516" spans="1:9" ht="21" customHeight="1">
      <c r="A10516" s="13" t="s">
        <v>113</v>
      </c>
      <c r="B10516" s="13" t="s">
        <v>112</v>
      </c>
      <c r="C10516" s="15">
        <v>45383</v>
      </c>
      <c r="D10516" s="15">
        <v>45412</v>
      </c>
      <c r="E10516" s="13" t="s">
        <v>368</v>
      </c>
      <c r="F10516" s="13" t="s">
        <v>373</v>
      </c>
      <c r="G10516" s="17">
        <v>2E-3</v>
      </c>
      <c r="H10516" s="13" t="s">
        <v>245</v>
      </c>
      <c r="I10516" s="13" t="s">
        <v>51</v>
      </c>
    </row>
    <row r="10517" spans="1:9" ht="21" customHeight="1">
      <c r="A10517" s="13" t="s">
        <v>113</v>
      </c>
      <c r="B10517" s="13" t="s">
        <v>112</v>
      </c>
      <c r="C10517" s="15">
        <v>45383</v>
      </c>
      <c r="D10517" s="15">
        <v>45412</v>
      </c>
      <c r="E10517" s="13" t="s">
        <v>368</v>
      </c>
      <c r="F10517" s="13" t="s">
        <v>362</v>
      </c>
      <c r="G10517" s="17">
        <v>1E-3</v>
      </c>
      <c r="H10517" s="13" t="s">
        <v>245</v>
      </c>
      <c r="I10517" s="13" t="s">
        <v>51</v>
      </c>
    </row>
    <row r="10518" spans="1:9" ht="21" customHeight="1">
      <c r="A10518" s="13" t="s">
        <v>113</v>
      </c>
      <c r="B10518" s="13" t="s">
        <v>112</v>
      </c>
      <c r="C10518" s="15">
        <v>45383</v>
      </c>
      <c r="D10518" s="15">
        <v>45412</v>
      </c>
      <c r="E10518" s="13" t="s">
        <v>368</v>
      </c>
      <c r="F10518" s="13" t="s">
        <v>366</v>
      </c>
      <c r="G10518" s="17">
        <v>0</v>
      </c>
      <c r="H10518" s="13" t="s">
        <v>245</v>
      </c>
      <c r="I10518" s="13" t="s">
        <v>51</v>
      </c>
    </row>
    <row r="10519" spans="1:9" ht="21" customHeight="1">
      <c r="A10519" s="13" t="s">
        <v>113</v>
      </c>
      <c r="B10519" s="13" t="s">
        <v>112</v>
      </c>
      <c r="C10519" s="15">
        <v>45383</v>
      </c>
      <c r="D10519" s="15">
        <v>45412</v>
      </c>
      <c r="E10519" s="13" t="s">
        <v>368</v>
      </c>
      <c r="F10519" s="13" t="s">
        <v>374</v>
      </c>
      <c r="G10519" s="17">
        <v>0</v>
      </c>
      <c r="H10519" s="13" t="s">
        <v>245</v>
      </c>
      <c r="I10519" s="13" t="s">
        <v>51</v>
      </c>
    </row>
    <row r="10520" spans="1:9" ht="21" customHeight="1">
      <c r="A10520" s="13" t="s">
        <v>113</v>
      </c>
      <c r="B10520" s="13" t="s">
        <v>112</v>
      </c>
      <c r="C10520" s="15">
        <v>45383</v>
      </c>
      <c r="D10520" s="15">
        <v>45412</v>
      </c>
      <c r="E10520" s="13" t="s">
        <v>368</v>
      </c>
      <c r="F10520" s="13" t="s">
        <v>375</v>
      </c>
      <c r="G10520" s="17">
        <v>0</v>
      </c>
      <c r="H10520" s="13" t="s">
        <v>245</v>
      </c>
      <c r="I10520" s="13" t="s">
        <v>51</v>
      </c>
    </row>
    <row r="10521" spans="1:9" ht="21" customHeight="1">
      <c r="A10521" s="13" t="s">
        <v>113</v>
      </c>
      <c r="B10521" s="13" t="s">
        <v>112</v>
      </c>
      <c r="C10521" s="15">
        <v>45383</v>
      </c>
      <c r="D10521" s="15">
        <v>45412</v>
      </c>
      <c r="E10521" s="13" t="s">
        <v>414</v>
      </c>
      <c r="F10521" s="13" t="s">
        <v>415</v>
      </c>
      <c r="G10521" s="17">
        <v>3.0000000000000001E-3</v>
      </c>
      <c r="H10521" s="13" t="s">
        <v>245</v>
      </c>
      <c r="I10521" s="13" t="s">
        <v>51</v>
      </c>
    </row>
    <row r="10522" spans="1:9" ht="21" customHeight="1">
      <c r="A10522" s="13" t="s">
        <v>113</v>
      </c>
      <c r="B10522" s="13" t="s">
        <v>112</v>
      </c>
      <c r="C10522" s="15">
        <v>45383</v>
      </c>
      <c r="D10522" s="15">
        <v>45412</v>
      </c>
      <c r="E10522" s="13" t="s">
        <v>414</v>
      </c>
      <c r="F10522" s="13" t="s">
        <v>418</v>
      </c>
      <c r="G10522" s="17">
        <v>2E-3</v>
      </c>
      <c r="H10522" s="13" t="s">
        <v>245</v>
      </c>
      <c r="I10522" s="13" t="s">
        <v>51</v>
      </c>
    </row>
    <row r="10523" spans="1:9" ht="21" customHeight="1">
      <c r="A10523" s="13" t="s">
        <v>113</v>
      </c>
      <c r="B10523" s="13" t="s">
        <v>112</v>
      </c>
      <c r="C10523" s="15">
        <v>45383</v>
      </c>
      <c r="D10523" s="15">
        <v>45412</v>
      </c>
      <c r="E10523" s="13" t="s">
        <v>414</v>
      </c>
      <c r="F10523" s="13" t="s">
        <v>416</v>
      </c>
      <c r="G10523" s="17">
        <v>2E-3</v>
      </c>
      <c r="H10523" s="13" t="s">
        <v>245</v>
      </c>
      <c r="I10523" s="13" t="s">
        <v>51</v>
      </c>
    </row>
    <row r="10524" spans="1:9" ht="21" customHeight="1">
      <c r="A10524" s="13" t="s">
        <v>113</v>
      </c>
      <c r="B10524" s="13" t="s">
        <v>112</v>
      </c>
      <c r="C10524" s="15">
        <v>45383</v>
      </c>
      <c r="D10524" s="15">
        <v>45412</v>
      </c>
      <c r="E10524" s="13" t="s">
        <v>414</v>
      </c>
      <c r="F10524" s="13" t="s">
        <v>417</v>
      </c>
      <c r="G10524" s="17">
        <v>2E-3</v>
      </c>
      <c r="H10524" s="13" t="s">
        <v>245</v>
      </c>
      <c r="I10524" s="13" t="s">
        <v>51</v>
      </c>
    </row>
    <row r="10525" spans="1:9" ht="21" customHeight="1">
      <c r="A10525" s="13" t="s">
        <v>113</v>
      </c>
      <c r="B10525" s="13" t="s">
        <v>112</v>
      </c>
      <c r="C10525" s="15">
        <v>45383</v>
      </c>
      <c r="D10525" s="15">
        <v>45412</v>
      </c>
      <c r="E10525" s="13" t="s">
        <v>414</v>
      </c>
      <c r="F10525" s="13" t="s">
        <v>419</v>
      </c>
      <c r="G10525" s="17">
        <v>1E-3</v>
      </c>
      <c r="H10525" s="13" t="s">
        <v>245</v>
      </c>
      <c r="I10525" s="13" t="s">
        <v>51</v>
      </c>
    </row>
    <row r="10526" spans="1:9" ht="21" customHeight="1">
      <c r="A10526" s="13" t="s">
        <v>113</v>
      </c>
      <c r="B10526" s="13" t="s">
        <v>112</v>
      </c>
      <c r="C10526" s="15">
        <v>45383</v>
      </c>
      <c r="D10526" s="15">
        <v>45412</v>
      </c>
      <c r="E10526" s="13" t="s">
        <v>414</v>
      </c>
      <c r="F10526" s="13" t="s">
        <v>421</v>
      </c>
      <c r="G10526" s="17">
        <v>1E-3</v>
      </c>
      <c r="H10526" s="13" t="s">
        <v>245</v>
      </c>
      <c r="I10526" s="13" t="s">
        <v>51</v>
      </c>
    </row>
    <row r="10527" spans="1:9" ht="21" customHeight="1">
      <c r="A10527" s="13" t="s">
        <v>113</v>
      </c>
      <c r="B10527" s="13" t="s">
        <v>112</v>
      </c>
      <c r="C10527" s="15">
        <v>45383</v>
      </c>
      <c r="D10527" s="15">
        <v>45412</v>
      </c>
      <c r="E10527" s="13" t="s">
        <v>414</v>
      </c>
      <c r="F10527" s="13" t="s">
        <v>423</v>
      </c>
      <c r="G10527" s="17">
        <v>1E-3</v>
      </c>
      <c r="H10527" s="13" t="s">
        <v>245</v>
      </c>
      <c r="I10527" s="13" t="s">
        <v>51</v>
      </c>
    </row>
    <row r="10528" spans="1:9" ht="21" customHeight="1">
      <c r="A10528" s="13" t="s">
        <v>113</v>
      </c>
      <c r="B10528" s="13" t="s">
        <v>112</v>
      </c>
      <c r="C10528" s="15">
        <v>45383</v>
      </c>
      <c r="D10528" s="15">
        <v>45412</v>
      </c>
      <c r="E10528" s="13" t="s">
        <v>414</v>
      </c>
      <c r="F10528" s="13" t="s">
        <v>424</v>
      </c>
      <c r="G10528" s="17">
        <v>1E-3</v>
      </c>
      <c r="H10528" s="13" t="s">
        <v>245</v>
      </c>
      <c r="I10528" s="13" t="s">
        <v>51</v>
      </c>
    </row>
    <row r="10529" spans="1:9" ht="21" customHeight="1">
      <c r="A10529" s="13" t="s">
        <v>113</v>
      </c>
      <c r="B10529" s="13" t="s">
        <v>112</v>
      </c>
      <c r="C10529" s="15">
        <v>45383</v>
      </c>
      <c r="D10529" s="15">
        <v>45412</v>
      </c>
      <c r="E10529" s="13" t="s">
        <v>414</v>
      </c>
      <c r="F10529" s="13" t="s">
        <v>425</v>
      </c>
      <c r="G10529" s="17">
        <v>1E-3</v>
      </c>
      <c r="H10529" s="13" t="s">
        <v>245</v>
      </c>
      <c r="I10529" s="13" t="s">
        <v>51</v>
      </c>
    </row>
    <row r="10530" spans="1:9" ht="21" customHeight="1">
      <c r="A10530" s="13" t="s">
        <v>113</v>
      </c>
      <c r="B10530" s="13" t="s">
        <v>112</v>
      </c>
      <c r="C10530" s="15">
        <v>45383</v>
      </c>
      <c r="D10530" s="15">
        <v>45412</v>
      </c>
      <c r="E10530" s="13" t="s">
        <v>414</v>
      </c>
      <c r="F10530" s="13" t="s">
        <v>420</v>
      </c>
      <c r="G10530" s="17">
        <v>1E-3</v>
      </c>
      <c r="H10530" s="13" t="s">
        <v>245</v>
      </c>
      <c r="I10530" s="13" t="s">
        <v>51</v>
      </c>
    </row>
    <row r="10531" spans="1:9" ht="21" customHeight="1">
      <c r="A10531" s="13" t="s">
        <v>113</v>
      </c>
      <c r="B10531" s="13" t="s">
        <v>112</v>
      </c>
      <c r="C10531" s="15">
        <v>45383</v>
      </c>
      <c r="D10531" s="15">
        <v>45412</v>
      </c>
      <c r="E10531" s="13" t="s">
        <v>414</v>
      </c>
      <c r="F10531" s="13" t="s">
        <v>422</v>
      </c>
      <c r="G10531" s="17">
        <v>0</v>
      </c>
      <c r="H10531" s="13" t="s">
        <v>245</v>
      </c>
      <c r="I10531" s="13" t="s">
        <v>51</v>
      </c>
    </row>
    <row r="10532" spans="1:9" ht="21" customHeight="1">
      <c r="A10532" s="13" t="s">
        <v>113</v>
      </c>
      <c r="B10532" s="13" t="s">
        <v>112</v>
      </c>
      <c r="C10532" s="15">
        <v>45383</v>
      </c>
      <c r="D10532" s="15">
        <v>45412</v>
      </c>
      <c r="E10532" s="13" t="s">
        <v>414</v>
      </c>
      <c r="F10532" s="13" t="s">
        <v>426</v>
      </c>
      <c r="G10532" s="17">
        <v>0</v>
      </c>
      <c r="H10532" s="13" t="s">
        <v>245</v>
      </c>
      <c r="I10532" s="13" t="s">
        <v>51</v>
      </c>
    </row>
    <row r="10533" spans="1:9" ht="21" customHeight="1">
      <c r="A10533" s="13" t="s">
        <v>113</v>
      </c>
      <c r="B10533" s="13" t="s">
        <v>112</v>
      </c>
      <c r="C10533" s="15">
        <v>45383</v>
      </c>
      <c r="D10533" s="15">
        <v>45412</v>
      </c>
      <c r="E10533" s="13" t="s">
        <v>414</v>
      </c>
      <c r="F10533" s="13" t="s">
        <v>427</v>
      </c>
      <c r="G10533" s="17">
        <v>0</v>
      </c>
      <c r="H10533" s="13" t="s">
        <v>245</v>
      </c>
      <c r="I10533" s="13" t="s">
        <v>51</v>
      </c>
    </row>
    <row r="10534" spans="1:9" ht="21" customHeight="1">
      <c r="A10534" s="13" t="s">
        <v>113</v>
      </c>
      <c r="B10534" s="13" t="s">
        <v>112</v>
      </c>
      <c r="C10534" s="15">
        <v>45383</v>
      </c>
      <c r="D10534" s="15">
        <v>45412</v>
      </c>
      <c r="E10534" s="13" t="s">
        <v>414</v>
      </c>
      <c r="F10534" s="13" t="s">
        <v>428</v>
      </c>
      <c r="G10534" s="17">
        <v>0</v>
      </c>
      <c r="H10534" s="13" t="s">
        <v>245</v>
      </c>
      <c r="I10534" s="13" t="s">
        <v>51</v>
      </c>
    </row>
    <row r="10535" spans="1:9" ht="21" customHeight="1">
      <c r="A10535" s="13" t="s">
        <v>113</v>
      </c>
      <c r="B10535" s="13" t="s">
        <v>112</v>
      </c>
      <c r="C10535" s="15">
        <v>45383</v>
      </c>
      <c r="D10535" s="15">
        <v>45412</v>
      </c>
      <c r="E10535" s="13" t="s">
        <v>507</v>
      </c>
      <c r="F10535" s="13" t="s">
        <v>508</v>
      </c>
      <c r="G10535" s="17">
        <v>8.0000000000000002E-3</v>
      </c>
      <c r="H10535" s="13" t="s">
        <v>245</v>
      </c>
      <c r="I10535" s="13" t="s">
        <v>51</v>
      </c>
    </row>
    <row r="10536" spans="1:9" ht="21" customHeight="1">
      <c r="A10536" s="13" t="s">
        <v>113</v>
      </c>
      <c r="B10536" s="13" t="s">
        <v>112</v>
      </c>
      <c r="C10536" s="15">
        <v>45383</v>
      </c>
      <c r="D10536" s="15">
        <v>45412</v>
      </c>
      <c r="E10536" s="13" t="s">
        <v>507</v>
      </c>
      <c r="F10536" s="13" t="s">
        <v>509</v>
      </c>
      <c r="G10536" s="17">
        <v>3.0000000000000001E-3</v>
      </c>
      <c r="H10536" s="13" t="s">
        <v>245</v>
      </c>
      <c r="I10536" s="13" t="s">
        <v>51</v>
      </c>
    </row>
    <row r="10537" spans="1:9" ht="21" customHeight="1">
      <c r="A10537" s="13" t="s">
        <v>113</v>
      </c>
      <c r="B10537" s="13" t="s">
        <v>112</v>
      </c>
      <c r="C10537" s="15">
        <v>45383</v>
      </c>
      <c r="D10537" s="15">
        <v>45412</v>
      </c>
      <c r="E10537" s="13" t="s">
        <v>53</v>
      </c>
      <c r="F10537" s="13" t="s">
        <v>474</v>
      </c>
      <c r="G10537" s="17">
        <v>2E-3</v>
      </c>
      <c r="H10537" s="13" t="s">
        <v>245</v>
      </c>
      <c r="I10537" s="13" t="s">
        <v>51</v>
      </c>
    </row>
    <row r="10538" spans="1:9" ht="21" customHeight="1">
      <c r="A10538" s="13" t="s">
        <v>113</v>
      </c>
      <c r="B10538" s="13" t="s">
        <v>112</v>
      </c>
      <c r="C10538" s="15">
        <v>45383</v>
      </c>
      <c r="D10538" s="15">
        <v>45412</v>
      </c>
      <c r="E10538" s="13" t="s">
        <v>53</v>
      </c>
      <c r="F10538" s="13" t="s">
        <v>475</v>
      </c>
      <c r="G10538" s="17">
        <v>1E-3</v>
      </c>
      <c r="H10538" s="13" t="s">
        <v>245</v>
      </c>
      <c r="I10538" s="13" t="s">
        <v>51</v>
      </c>
    </row>
    <row r="10539" spans="1:9" ht="21" customHeight="1">
      <c r="A10539" s="13" t="s">
        <v>113</v>
      </c>
      <c r="B10539" s="13" t="s">
        <v>112</v>
      </c>
      <c r="C10539" s="15">
        <v>45383</v>
      </c>
      <c r="D10539" s="15">
        <v>45412</v>
      </c>
      <c r="E10539" s="13" t="s">
        <v>53</v>
      </c>
      <c r="F10539" s="13" t="s">
        <v>476</v>
      </c>
      <c r="G10539" s="17">
        <v>1E-3</v>
      </c>
      <c r="H10539" s="13" t="s">
        <v>245</v>
      </c>
      <c r="I10539" s="13" t="s">
        <v>51</v>
      </c>
    </row>
    <row r="10540" spans="1:9" ht="21" customHeight="1">
      <c r="A10540" s="13" t="s">
        <v>113</v>
      </c>
      <c r="B10540" s="13" t="s">
        <v>112</v>
      </c>
      <c r="C10540" s="15">
        <v>45383</v>
      </c>
      <c r="D10540" s="15">
        <v>45412</v>
      </c>
      <c r="E10540" s="13" t="s">
        <v>53</v>
      </c>
      <c r="F10540" s="13" t="s">
        <v>477</v>
      </c>
      <c r="G10540" s="17">
        <v>1E-3</v>
      </c>
      <c r="H10540" s="13" t="s">
        <v>245</v>
      </c>
      <c r="I10540" s="13" t="s">
        <v>51</v>
      </c>
    </row>
    <row r="10541" spans="1:9" ht="21" customHeight="1">
      <c r="A10541" s="13" t="s">
        <v>113</v>
      </c>
      <c r="B10541" s="13" t="s">
        <v>112</v>
      </c>
      <c r="C10541" s="15">
        <v>45383</v>
      </c>
      <c r="D10541" s="15">
        <v>45412</v>
      </c>
      <c r="E10541" s="13" t="s">
        <v>53</v>
      </c>
      <c r="F10541" s="13" t="s">
        <v>478</v>
      </c>
      <c r="G10541" s="17">
        <v>0</v>
      </c>
      <c r="H10541" s="13" t="s">
        <v>245</v>
      </c>
      <c r="I10541" s="13" t="s">
        <v>51</v>
      </c>
    </row>
    <row r="10542" spans="1:9" ht="21" customHeight="1">
      <c r="A10542" s="13" t="s">
        <v>113</v>
      </c>
      <c r="B10542" s="13" t="s">
        <v>112</v>
      </c>
      <c r="C10542" s="15">
        <v>45383</v>
      </c>
      <c r="D10542" s="15">
        <v>45412</v>
      </c>
      <c r="E10542" s="13" t="s">
        <v>53</v>
      </c>
      <c r="F10542" s="13" t="s">
        <v>479</v>
      </c>
      <c r="G10542" s="17">
        <v>0</v>
      </c>
      <c r="H10542" s="13" t="s">
        <v>245</v>
      </c>
      <c r="I10542" s="13" t="s">
        <v>51</v>
      </c>
    </row>
    <row r="10543" spans="1:9" ht="21" customHeight="1">
      <c r="A10543" s="13" t="s">
        <v>113</v>
      </c>
      <c r="B10543" s="13" t="s">
        <v>112</v>
      </c>
      <c r="C10543" s="15">
        <v>45383</v>
      </c>
      <c r="D10543" s="15">
        <v>45412</v>
      </c>
      <c r="E10543" s="13" t="s">
        <v>53</v>
      </c>
      <c r="F10543" s="13" t="s">
        <v>480</v>
      </c>
      <c r="G10543" s="17">
        <v>0</v>
      </c>
      <c r="H10543" s="13" t="s">
        <v>245</v>
      </c>
      <c r="I10543" s="13" t="s">
        <v>51</v>
      </c>
    </row>
    <row r="10544" spans="1:9" ht="21" customHeight="1">
      <c r="A10544" s="13" t="s">
        <v>113</v>
      </c>
      <c r="B10544" s="13" t="s">
        <v>112</v>
      </c>
      <c r="C10544" s="15">
        <v>45383</v>
      </c>
      <c r="D10544" s="15">
        <v>45412</v>
      </c>
      <c r="E10544" s="13" t="s">
        <v>53</v>
      </c>
      <c r="F10544" s="13" t="s">
        <v>481</v>
      </c>
      <c r="G10544" s="17">
        <v>0</v>
      </c>
      <c r="H10544" s="13" t="s">
        <v>245</v>
      </c>
      <c r="I10544" s="13" t="s">
        <v>51</v>
      </c>
    </row>
    <row r="10545" spans="1:9" ht="21" customHeight="1">
      <c r="A10545" s="13" t="s">
        <v>113</v>
      </c>
      <c r="B10545" s="13" t="s">
        <v>112</v>
      </c>
      <c r="C10545" s="15">
        <v>45383</v>
      </c>
      <c r="D10545" s="15">
        <v>45412</v>
      </c>
      <c r="E10545" s="13" t="s">
        <v>53</v>
      </c>
      <c r="F10545" s="13" t="s">
        <v>482</v>
      </c>
      <c r="G10545" s="17">
        <v>0</v>
      </c>
      <c r="H10545" s="13" t="s">
        <v>245</v>
      </c>
      <c r="I10545" s="13" t="s">
        <v>51</v>
      </c>
    </row>
    <row r="10546" spans="1:9" ht="21" customHeight="1">
      <c r="A10546" s="13" t="s">
        <v>113</v>
      </c>
      <c r="B10546" s="13" t="s">
        <v>112</v>
      </c>
      <c r="C10546" s="15">
        <v>45383</v>
      </c>
      <c r="D10546" s="15">
        <v>45412</v>
      </c>
      <c r="E10546" s="13" t="s">
        <v>53</v>
      </c>
      <c r="F10546" s="13" t="s">
        <v>46</v>
      </c>
      <c r="G10546" s="17">
        <v>0</v>
      </c>
      <c r="H10546" s="13" t="s">
        <v>245</v>
      </c>
      <c r="I10546" s="13" t="s">
        <v>51</v>
      </c>
    </row>
    <row r="10547" spans="1:9" ht="21" customHeight="1">
      <c r="A10547" s="13" t="s">
        <v>113</v>
      </c>
      <c r="B10547" s="13" t="s">
        <v>112</v>
      </c>
      <c r="C10547" s="15">
        <v>45383</v>
      </c>
      <c r="D10547" s="15">
        <v>45412</v>
      </c>
      <c r="E10547" s="13" t="s">
        <v>53</v>
      </c>
      <c r="F10547" s="13" t="s">
        <v>483</v>
      </c>
      <c r="G10547" s="17">
        <v>0</v>
      </c>
      <c r="H10547" s="13" t="s">
        <v>245</v>
      </c>
      <c r="I10547" s="13" t="s">
        <v>51</v>
      </c>
    </row>
    <row r="10548" spans="1:9" ht="21" customHeight="1">
      <c r="A10548" s="13" t="s">
        <v>113</v>
      </c>
      <c r="B10548" s="13" t="s">
        <v>112</v>
      </c>
      <c r="C10548" s="15">
        <v>45383</v>
      </c>
      <c r="D10548" s="15">
        <v>45412</v>
      </c>
      <c r="E10548" s="13" t="s">
        <v>53</v>
      </c>
      <c r="F10548" s="13" t="s">
        <v>484</v>
      </c>
      <c r="G10548" s="17">
        <v>0</v>
      </c>
      <c r="H10548" s="13" t="s">
        <v>245</v>
      </c>
      <c r="I10548" s="13" t="s">
        <v>51</v>
      </c>
    </row>
    <row r="10549" spans="1:9" ht="21" customHeight="1">
      <c r="A10549" s="13" t="s">
        <v>113</v>
      </c>
      <c r="B10549" s="13" t="s">
        <v>112</v>
      </c>
      <c r="C10549" s="15">
        <v>45383</v>
      </c>
      <c r="D10549" s="15">
        <v>45412</v>
      </c>
      <c r="E10549" s="13" t="s">
        <v>53</v>
      </c>
      <c r="F10549" s="13" t="s">
        <v>485</v>
      </c>
      <c r="G10549" s="17">
        <v>0</v>
      </c>
      <c r="H10549" s="13" t="s">
        <v>245</v>
      </c>
      <c r="I10549" s="13" t="s">
        <v>51</v>
      </c>
    </row>
    <row r="10550" spans="1:9" ht="21" customHeight="1">
      <c r="A10550" s="13" t="s">
        <v>113</v>
      </c>
      <c r="B10550" s="13" t="s">
        <v>112</v>
      </c>
      <c r="C10550" s="15">
        <v>45383</v>
      </c>
      <c r="D10550" s="15">
        <v>45412</v>
      </c>
      <c r="E10550" s="13" t="s">
        <v>53</v>
      </c>
      <c r="F10550" s="13" t="s">
        <v>486</v>
      </c>
      <c r="G10550" s="17">
        <v>0</v>
      </c>
      <c r="H10550" s="13" t="s">
        <v>245</v>
      </c>
      <c r="I10550" s="13" t="s">
        <v>51</v>
      </c>
    </row>
    <row r="10551" spans="1:9" ht="21" customHeight="1">
      <c r="A10551" s="13" t="s">
        <v>113</v>
      </c>
      <c r="B10551" s="13" t="s">
        <v>112</v>
      </c>
      <c r="C10551" s="15">
        <v>45383</v>
      </c>
      <c r="D10551" s="15">
        <v>45412</v>
      </c>
      <c r="E10551" s="13" t="s">
        <v>53</v>
      </c>
      <c r="F10551" s="13" t="s">
        <v>487</v>
      </c>
      <c r="G10551" s="17">
        <v>0</v>
      </c>
      <c r="H10551" s="13" t="s">
        <v>245</v>
      </c>
      <c r="I10551" s="13" t="s">
        <v>51</v>
      </c>
    </row>
    <row r="10552" spans="1:9" ht="21" customHeight="1">
      <c r="A10552" s="13" t="s">
        <v>113</v>
      </c>
      <c r="B10552" s="13" t="s">
        <v>112</v>
      </c>
      <c r="C10552" s="15">
        <v>45383</v>
      </c>
      <c r="D10552" s="15">
        <v>45412</v>
      </c>
      <c r="E10552" s="13" t="s">
        <v>53</v>
      </c>
      <c r="F10552" s="13" t="s">
        <v>488</v>
      </c>
      <c r="G10552" s="17">
        <v>0</v>
      </c>
      <c r="H10552" s="13" t="s">
        <v>245</v>
      </c>
      <c r="I10552" s="13" t="s">
        <v>51</v>
      </c>
    </row>
    <row r="10553" spans="1:9" ht="21" customHeight="1">
      <c r="A10553" s="13" t="s">
        <v>113</v>
      </c>
      <c r="B10553" s="13" t="s">
        <v>112</v>
      </c>
      <c r="C10553" s="15">
        <v>45383</v>
      </c>
      <c r="D10553" s="15">
        <v>45412</v>
      </c>
      <c r="E10553" s="13" t="s">
        <v>53</v>
      </c>
      <c r="F10553" s="13" t="s">
        <v>445</v>
      </c>
      <c r="G10553" s="17">
        <v>0</v>
      </c>
      <c r="H10553" s="13" t="s">
        <v>245</v>
      </c>
      <c r="I10553" s="13" t="s">
        <v>51</v>
      </c>
    </row>
    <row r="10554" spans="1:9" ht="21" customHeight="1">
      <c r="A10554" s="13" t="s">
        <v>113</v>
      </c>
      <c r="B10554" s="13" t="s">
        <v>112</v>
      </c>
      <c r="C10554" s="15">
        <v>45383</v>
      </c>
      <c r="D10554" s="15">
        <v>45412</v>
      </c>
      <c r="E10554" s="13" t="s">
        <v>53</v>
      </c>
      <c r="F10554" s="13" t="s">
        <v>489</v>
      </c>
      <c r="G10554" s="17">
        <v>0</v>
      </c>
      <c r="H10554" s="13" t="s">
        <v>245</v>
      </c>
      <c r="I10554" s="13" t="s">
        <v>51</v>
      </c>
    </row>
    <row r="10555" spans="1:9" ht="21" customHeight="1">
      <c r="A10555" s="13" t="s">
        <v>113</v>
      </c>
      <c r="B10555" s="13" t="s">
        <v>112</v>
      </c>
      <c r="C10555" s="15">
        <v>45383</v>
      </c>
      <c r="D10555" s="15">
        <v>45412</v>
      </c>
      <c r="E10555" s="13" t="s">
        <v>429</v>
      </c>
      <c r="F10555" s="13" t="s">
        <v>429</v>
      </c>
      <c r="G10555" s="17">
        <v>4.0000000000000001E-3</v>
      </c>
      <c r="H10555" s="13" t="s">
        <v>245</v>
      </c>
      <c r="I10555" s="13" t="s">
        <v>51</v>
      </c>
    </row>
    <row r="10556" spans="1:9" ht="21" customHeight="1">
      <c r="A10556" s="13" t="s">
        <v>113</v>
      </c>
      <c r="B10556" s="13" t="s">
        <v>112</v>
      </c>
      <c r="C10556" s="15">
        <v>45413</v>
      </c>
      <c r="D10556" s="15">
        <v>45443</v>
      </c>
      <c r="E10556" s="13" t="s">
        <v>115</v>
      </c>
      <c r="F10556" s="13" t="s">
        <v>433</v>
      </c>
      <c r="G10556" s="17">
        <v>7.5999999999999998E-2</v>
      </c>
      <c r="H10556" s="13" t="s">
        <v>246</v>
      </c>
      <c r="I10556" s="13" t="s">
        <v>51</v>
      </c>
    </row>
    <row r="10557" spans="1:9" ht="21" customHeight="1">
      <c r="A10557" s="13" t="s">
        <v>113</v>
      </c>
      <c r="B10557" s="13" t="s">
        <v>112</v>
      </c>
      <c r="C10557" s="15">
        <v>45413</v>
      </c>
      <c r="D10557" s="15">
        <v>45443</v>
      </c>
      <c r="E10557" s="13" t="s">
        <v>115</v>
      </c>
      <c r="F10557" s="13" t="s">
        <v>440</v>
      </c>
      <c r="G10557" s="17">
        <v>6.6000000000000003E-2</v>
      </c>
      <c r="H10557" s="13" t="s">
        <v>246</v>
      </c>
      <c r="I10557" s="13" t="s">
        <v>51</v>
      </c>
    </row>
    <row r="10558" spans="1:9" ht="21" customHeight="1">
      <c r="A10558" s="13" t="s">
        <v>113</v>
      </c>
      <c r="B10558" s="13" t="s">
        <v>112</v>
      </c>
      <c r="C10558" s="15">
        <v>45413</v>
      </c>
      <c r="D10558" s="15">
        <v>45443</v>
      </c>
      <c r="E10558" s="13" t="s">
        <v>115</v>
      </c>
      <c r="F10558" s="13" t="s">
        <v>434</v>
      </c>
      <c r="G10558" s="17">
        <v>2.7999999999999997E-2</v>
      </c>
      <c r="H10558" s="13" t="s">
        <v>246</v>
      </c>
      <c r="I10558" s="13" t="s">
        <v>51</v>
      </c>
    </row>
    <row r="10559" spans="1:9" ht="21" customHeight="1">
      <c r="A10559" s="13" t="s">
        <v>113</v>
      </c>
      <c r="B10559" s="13" t="s">
        <v>112</v>
      </c>
      <c r="C10559" s="15">
        <v>45413</v>
      </c>
      <c r="D10559" s="15">
        <v>45443</v>
      </c>
      <c r="E10559" s="13" t="s">
        <v>115</v>
      </c>
      <c r="F10559" s="13" t="s">
        <v>446</v>
      </c>
      <c r="G10559" s="17">
        <v>2.2000000000000002E-2</v>
      </c>
      <c r="H10559" s="13" t="s">
        <v>246</v>
      </c>
      <c r="I10559" s="13" t="s">
        <v>51</v>
      </c>
    </row>
    <row r="10560" spans="1:9" ht="21" customHeight="1">
      <c r="A10560" s="13" t="s">
        <v>113</v>
      </c>
      <c r="B10560" s="13" t="s">
        <v>112</v>
      </c>
      <c r="C10560" s="15">
        <v>45413</v>
      </c>
      <c r="D10560" s="15">
        <v>45443</v>
      </c>
      <c r="E10560" s="13" t="s">
        <v>115</v>
      </c>
      <c r="F10560" s="13" t="s">
        <v>435</v>
      </c>
      <c r="G10560" s="17">
        <v>1.8000000000000002E-2</v>
      </c>
      <c r="H10560" s="13" t="s">
        <v>246</v>
      </c>
      <c r="I10560" s="13" t="s">
        <v>51</v>
      </c>
    </row>
    <row r="10561" spans="1:9" ht="21" customHeight="1">
      <c r="A10561" s="13" t="s">
        <v>113</v>
      </c>
      <c r="B10561" s="13" t="s">
        <v>112</v>
      </c>
      <c r="C10561" s="15">
        <v>45413</v>
      </c>
      <c r="D10561" s="15">
        <v>45443</v>
      </c>
      <c r="E10561" s="13" t="s">
        <v>115</v>
      </c>
      <c r="F10561" s="13" t="s">
        <v>431</v>
      </c>
      <c r="G10561" s="17">
        <v>1.7000000000000001E-2</v>
      </c>
      <c r="H10561" s="13" t="s">
        <v>246</v>
      </c>
      <c r="I10561" s="13" t="s">
        <v>51</v>
      </c>
    </row>
    <row r="10562" spans="1:9" ht="21" customHeight="1">
      <c r="A10562" s="13" t="s">
        <v>113</v>
      </c>
      <c r="B10562" s="13" t="s">
        <v>112</v>
      </c>
      <c r="C10562" s="15">
        <v>45413</v>
      </c>
      <c r="D10562" s="15">
        <v>45443</v>
      </c>
      <c r="E10562" s="13" t="s">
        <v>115</v>
      </c>
      <c r="F10562" s="13" t="s">
        <v>430</v>
      </c>
      <c r="G10562" s="17">
        <v>1.6E-2</v>
      </c>
      <c r="H10562" s="13" t="s">
        <v>246</v>
      </c>
      <c r="I10562" s="13" t="s">
        <v>51</v>
      </c>
    </row>
    <row r="10563" spans="1:9" ht="21" customHeight="1">
      <c r="A10563" s="13" t="s">
        <v>113</v>
      </c>
      <c r="B10563" s="13" t="s">
        <v>112</v>
      </c>
      <c r="C10563" s="15">
        <v>45413</v>
      </c>
      <c r="D10563" s="15">
        <v>45443</v>
      </c>
      <c r="E10563" s="13" t="s">
        <v>115</v>
      </c>
      <c r="F10563" s="13" t="s">
        <v>439</v>
      </c>
      <c r="G10563" s="17">
        <v>1.6E-2</v>
      </c>
      <c r="H10563" s="13" t="s">
        <v>246</v>
      </c>
      <c r="I10563" s="13" t="s">
        <v>51</v>
      </c>
    </row>
    <row r="10564" spans="1:9" ht="21" customHeight="1">
      <c r="A10564" s="13" t="s">
        <v>113</v>
      </c>
      <c r="B10564" s="13" t="s">
        <v>112</v>
      </c>
      <c r="C10564" s="15">
        <v>45413</v>
      </c>
      <c r="D10564" s="15">
        <v>45443</v>
      </c>
      <c r="E10564" s="13" t="s">
        <v>115</v>
      </c>
      <c r="F10564" s="13" t="s">
        <v>437</v>
      </c>
      <c r="G10564" s="17">
        <v>1.3000000000000001E-2</v>
      </c>
      <c r="H10564" s="13" t="s">
        <v>246</v>
      </c>
      <c r="I10564" s="13" t="s">
        <v>51</v>
      </c>
    </row>
    <row r="10565" spans="1:9" ht="21" customHeight="1">
      <c r="A10565" s="13" t="s">
        <v>113</v>
      </c>
      <c r="B10565" s="13" t="s">
        <v>112</v>
      </c>
      <c r="C10565" s="15">
        <v>45413</v>
      </c>
      <c r="D10565" s="15">
        <v>45443</v>
      </c>
      <c r="E10565" s="13" t="s">
        <v>115</v>
      </c>
      <c r="F10565" s="13" t="s">
        <v>436</v>
      </c>
      <c r="G10565" s="17">
        <v>1.3000000000000001E-2</v>
      </c>
      <c r="H10565" s="13" t="s">
        <v>246</v>
      </c>
      <c r="I10565" s="13" t="s">
        <v>51</v>
      </c>
    </row>
    <row r="10566" spans="1:9" ht="21" customHeight="1">
      <c r="A10566" s="13" t="s">
        <v>113</v>
      </c>
      <c r="B10566" s="13" t="s">
        <v>112</v>
      </c>
      <c r="C10566" s="15">
        <v>45413</v>
      </c>
      <c r="D10566" s="15">
        <v>45443</v>
      </c>
      <c r="E10566" s="13" t="s">
        <v>115</v>
      </c>
      <c r="F10566" s="13" t="s">
        <v>438</v>
      </c>
      <c r="G10566" s="17">
        <v>1.2E-2</v>
      </c>
      <c r="H10566" s="13" t="s">
        <v>246</v>
      </c>
      <c r="I10566" s="13" t="s">
        <v>51</v>
      </c>
    </row>
    <row r="10567" spans="1:9" ht="21" customHeight="1">
      <c r="A10567" s="13" t="s">
        <v>113</v>
      </c>
      <c r="B10567" s="13" t="s">
        <v>112</v>
      </c>
      <c r="C10567" s="15">
        <v>45413</v>
      </c>
      <c r="D10567" s="15">
        <v>45443</v>
      </c>
      <c r="E10567" s="13" t="s">
        <v>115</v>
      </c>
      <c r="F10567" s="13" t="s">
        <v>432</v>
      </c>
      <c r="G10567" s="17">
        <v>8.0000000000000002E-3</v>
      </c>
      <c r="H10567" s="13" t="s">
        <v>246</v>
      </c>
      <c r="I10567" s="13" t="s">
        <v>51</v>
      </c>
    </row>
    <row r="10568" spans="1:9" ht="21" customHeight="1">
      <c r="A10568" s="13" t="s">
        <v>113</v>
      </c>
      <c r="B10568" s="13" t="s">
        <v>112</v>
      </c>
      <c r="C10568" s="15">
        <v>45413</v>
      </c>
      <c r="D10568" s="15">
        <v>45443</v>
      </c>
      <c r="E10568" s="13" t="s">
        <v>115</v>
      </c>
      <c r="F10568" s="13" t="s">
        <v>445</v>
      </c>
      <c r="G10568" s="17">
        <v>6.9999999999999993E-3</v>
      </c>
      <c r="H10568" s="13" t="s">
        <v>246</v>
      </c>
      <c r="I10568" s="13" t="s">
        <v>51</v>
      </c>
    </row>
    <row r="10569" spans="1:9" ht="21" customHeight="1">
      <c r="A10569" s="13" t="s">
        <v>113</v>
      </c>
      <c r="B10569" s="13" t="s">
        <v>112</v>
      </c>
      <c r="C10569" s="15">
        <v>45413</v>
      </c>
      <c r="D10569" s="15">
        <v>45443</v>
      </c>
      <c r="E10569" s="13" t="s">
        <v>115</v>
      </c>
      <c r="F10569" s="13" t="s">
        <v>443</v>
      </c>
      <c r="G10569" s="17">
        <v>5.0000000000000001E-3</v>
      </c>
      <c r="H10569" s="13" t="s">
        <v>246</v>
      </c>
      <c r="I10569" s="13" t="s">
        <v>51</v>
      </c>
    </row>
    <row r="10570" spans="1:9" ht="21" customHeight="1">
      <c r="A10570" s="13" t="s">
        <v>113</v>
      </c>
      <c r="B10570" s="13" t="s">
        <v>112</v>
      </c>
      <c r="C10570" s="15">
        <v>45413</v>
      </c>
      <c r="D10570" s="15">
        <v>45443</v>
      </c>
      <c r="E10570" s="13" t="s">
        <v>115</v>
      </c>
      <c r="F10570" s="13" t="s">
        <v>441</v>
      </c>
      <c r="G10570" s="17">
        <v>4.0000000000000001E-3</v>
      </c>
      <c r="H10570" s="13" t="s">
        <v>246</v>
      </c>
      <c r="I10570" s="13" t="s">
        <v>51</v>
      </c>
    </row>
    <row r="10571" spans="1:9" ht="21" customHeight="1">
      <c r="A10571" s="13" t="s">
        <v>113</v>
      </c>
      <c r="B10571" s="13" t="s">
        <v>112</v>
      </c>
      <c r="C10571" s="15">
        <v>45413</v>
      </c>
      <c r="D10571" s="15">
        <v>45443</v>
      </c>
      <c r="E10571" s="13" t="s">
        <v>115</v>
      </c>
      <c r="F10571" s="13" t="s">
        <v>447</v>
      </c>
      <c r="G10571" s="17">
        <v>4.0000000000000001E-3</v>
      </c>
      <c r="H10571" s="13" t="s">
        <v>246</v>
      </c>
      <c r="I10571" s="13" t="s">
        <v>51</v>
      </c>
    </row>
    <row r="10572" spans="1:9" ht="21" customHeight="1">
      <c r="A10572" s="13" t="s">
        <v>113</v>
      </c>
      <c r="B10572" s="13" t="s">
        <v>112</v>
      </c>
      <c r="C10572" s="15">
        <v>45413</v>
      </c>
      <c r="D10572" s="15">
        <v>45443</v>
      </c>
      <c r="E10572" s="13" t="s">
        <v>115</v>
      </c>
      <c r="F10572" s="13" t="s">
        <v>448</v>
      </c>
      <c r="G10572" s="17">
        <v>3.0000000000000001E-3</v>
      </c>
      <c r="H10572" s="13" t="s">
        <v>246</v>
      </c>
      <c r="I10572" s="13" t="s">
        <v>51</v>
      </c>
    </row>
    <row r="10573" spans="1:9" ht="21" customHeight="1">
      <c r="A10573" s="13" t="s">
        <v>113</v>
      </c>
      <c r="B10573" s="13" t="s">
        <v>112</v>
      </c>
      <c r="C10573" s="15">
        <v>45413</v>
      </c>
      <c r="D10573" s="15">
        <v>45443</v>
      </c>
      <c r="E10573" s="13" t="s">
        <v>115</v>
      </c>
      <c r="F10573" s="13" t="s">
        <v>449</v>
      </c>
      <c r="G10573" s="17">
        <v>3.0000000000000001E-3</v>
      </c>
      <c r="H10573" s="13" t="s">
        <v>246</v>
      </c>
      <c r="I10573" s="13" t="s">
        <v>51</v>
      </c>
    </row>
    <row r="10574" spans="1:9" ht="21" customHeight="1">
      <c r="A10574" s="13" t="s">
        <v>113</v>
      </c>
      <c r="B10574" s="13" t="s">
        <v>112</v>
      </c>
      <c r="C10574" s="15">
        <v>45413</v>
      </c>
      <c r="D10574" s="15">
        <v>45443</v>
      </c>
      <c r="E10574" s="13" t="s">
        <v>115</v>
      </c>
      <c r="F10574" s="13" t="s">
        <v>442</v>
      </c>
      <c r="G10574" s="17">
        <v>2E-3</v>
      </c>
      <c r="H10574" s="13" t="s">
        <v>246</v>
      </c>
      <c r="I10574" s="13" t="s">
        <v>51</v>
      </c>
    </row>
    <row r="10575" spans="1:9" ht="21" customHeight="1">
      <c r="A10575" s="13" t="s">
        <v>113</v>
      </c>
      <c r="B10575" s="13" t="s">
        <v>112</v>
      </c>
      <c r="C10575" s="15">
        <v>45413</v>
      </c>
      <c r="D10575" s="15">
        <v>45443</v>
      </c>
      <c r="E10575" s="13" t="s">
        <v>115</v>
      </c>
      <c r="F10575" s="13" t="s">
        <v>444</v>
      </c>
      <c r="G10575" s="17">
        <v>2E-3</v>
      </c>
      <c r="H10575" s="13" t="s">
        <v>246</v>
      </c>
      <c r="I10575" s="13" t="s">
        <v>51</v>
      </c>
    </row>
    <row r="10576" spans="1:9" ht="21" customHeight="1">
      <c r="A10576" s="13" t="s">
        <v>113</v>
      </c>
      <c r="B10576" s="13" t="s">
        <v>112</v>
      </c>
      <c r="C10576" s="15">
        <v>45413</v>
      </c>
      <c r="D10576" s="15">
        <v>45443</v>
      </c>
      <c r="E10576" s="13" t="s">
        <v>115</v>
      </c>
      <c r="F10576" s="13" t="s">
        <v>450</v>
      </c>
      <c r="G10576" s="17">
        <v>2E-3</v>
      </c>
      <c r="H10576" s="13" t="s">
        <v>246</v>
      </c>
      <c r="I10576" s="13" t="s">
        <v>51</v>
      </c>
    </row>
    <row r="10577" spans="1:9" ht="21" customHeight="1">
      <c r="A10577" s="13" t="s">
        <v>113</v>
      </c>
      <c r="B10577" s="13" t="s">
        <v>112</v>
      </c>
      <c r="C10577" s="15">
        <v>45413</v>
      </c>
      <c r="D10577" s="15">
        <v>45443</v>
      </c>
      <c r="E10577" s="13" t="s">
        <v>494</v>
      </c>
      <c r="F10577" s="13" t="s">
        <v>497</v>
      </c>
      <c r="G10577" s="17">
        <v>1.7000000000000001E-2</v>
      </c>
      <c r="H10577" s="13" t="s">
        <v>246</v>
      </c>
      <c r="I10577" s="13" t="s">
        <v>51</v>
      </c>
    </row>
    <row r="10578" spans="1:9" ht="21" customHeight="1">
      <c r="A10578" s="13" t="s">
        <v>113</v>
      </c>
      <c r="B10578" s="13" t="s">
        <v>112</v>
      </c>
      <c r="C10578" s="15">
        <v>45413</v>
      </c>
      <c r="D10578" s="15">
        <v>45443</v>
      </c>
      <c r="E10578" s="13" t="s">
        <v>494</v>
      </c>
      <c r="F10578" s="13" t="s">
        <v>495</v>
      </c>
      <c r="G10578" s="17">
        <v>1.6E-2</v>
      </c>
      <c r="H10578" s="13" t="s">
        <v>246</v>
      </c>
      <c r="I10578" s="13" t="s">
        <v>51</v>
      </c>
    </row>
    <row r="10579" spans="1:9" ht="21" customHeight="1">
      <c r="A10579" s="13" t="s">
        <v>113</v>
      </c>
      <c r="B10579" s="13" t="s">
        <v>112</v>
      </c>
      <c r="C10579" s="15">
        <v>45413</v>
      </c>
      <c r="D10579" s="15">
        <v>45443</v>
      </c>
      <c r="E10579" s="13" t="s">
        <v>494</v>
      </c>
      <c r="F10579" s="13" t="s">
        <v>496</v>
      </c>
      <c r="G10579" s="17">
        <v>1.6E-2</v>
      </c>
      <c r="H10579" s="13" t="s">
        <v>246</v>
      </c>
      <c r="I10579" s="13" t="s">
        <v>51</v>
      </c>
    </row>
    <row r="10580" spans="1:9" ht="21" customHeight="1">
      <c r="A10580" s="13" t="s">
        <v>113</v>
      </c>
      <c r="B10580" s="13" t="s">
        <v>112</v>
      </c>
      <c r="C10580" s="15">
        <v>45413</v>
      </c>
      <c r="D10580" s="15">
        <v>45443</v>
      </c>
      <c r="E10580" s="13" t="s">
        <v>494</v>
      </c>
      <c r="F10580" s="13" t="s">
        <v>392</v>
      </c>
      <c r="G10580" s="17">
        <v>1.3999999999999999E-2</v>
      </c>
      <c r="H10580" s="13" t="s">
        <v>246</v>
      </c>
      <c r="I10580" s="13" t="s">
        <v>51</v>
      </c>
    </row>
    <row r="10581" spans="1:9" ht="21" customHeight="1">
      <c r="A10581" s="13" t="s">
        <v>113</v>
      </c>
      <c r="B10581" s="13" t="s">
        <v>112</v>
      </c>
      <c r="C10581" s="15">
        <v>45413</v>
      </c>
      <c r="D10581" s="15">
        <v>45443</v>
      </c>
      <c r="E10581" s="13" t="s">
        <v>494</v>
      </c>
      <c r="F10581" s="13" t="s">
        <v>499</v>
      </c>
      <c r="G10581" s="17">
        <v>1.2E-2</v>
      </c>
      <c r="H10581" s="13" t="s">
        <v>246</v>
      </c>
      <c r="I10581" s="13" t="s">
        <v>51</v>
      </c>
    </row>
    <row r="10582" spans="1:9" ht="21" customHeight="1">
      <c r="A10582" s="13" t="s">
        <v>113</v>
      </c>
      <c r="B10582" s="13" t="s">
        <v>112</v>
      </c>
      <c r="C10582" s="15">
        <v>45413</v>
      </c>
      <c r="D10582" s="15">
        <v>45443</v>
      </c>
      <c r="E10582" s="13" t="s">
        <v>494</v>
      </c>
      <c r="F10582" s="13" t="s">
        <v>395</v>
      </c>
      <c r="G10582" s="17">
        <v>1.2E-2</v>
      </c>
      <c r="H10582" s="13" t="s">
        <v>246</v>
      </c>
      <c r="I10582" s="13" t="s">
        <v>51</v>
      </c>
    </row>
    <row r="10583" spans="1:9" ht="21" customHeight="1">
      <c r="A10583" s="13" t="s">
        <v>113</v>
      </c>
      <c r="B10583" s="13" t="s">
        <v>112</v>
      </c>
      <c r="C10583" s="15">
        <v>45413</v>
      </c>
      <c r="D10583" s="15">
        <v>45443</v>
      </c>
      <c r="E10583" s="13" t="s">
        <v>494</v>
      </c>
      <c r="F10583" s="13" t="s">
        <v>500</v>
      </c>
      <c r="G10583" s="17">
        <v>0.01</v>
      </c>
      <c r="H10583" s="13" t="s">
        <v>246</v>
      </c>
      <c r="I10583" s="13" t="s">
        <v>51</v>
      </c>
    </row>
    <row r="10584" spans="1:9" ht="21" customHeight="1">
      <c r="A10584" s="13" t="s">
        <v>113</v>
      </c>
      <c r="B10584" s="13" t="s">
        <v>112</v>
      </c>
      <c r="C10584" s="15">
        <v>45413</v>
      </c>
      <c r="D10584" s="15">
        <v>45443</v>
      </c>
      <c r="E10584" s="13" t="s">
        <v>494</v>
      </c>
      <c r="F10584" s="13" t="s">
        <v>501</v>
      </c>
      <c r="G10584" s="17">
        <v>0.01</v>
      </c>
      <c r="H10584" s="13" t="s">
        <v>246</v>
      </c>
      <c r="I10584" s="13" t="s">
        <v>51</v>
      </c>
    </row>
    <row r="10585" spans="1:9" ht="21" customHeight="1">
      <c r="A10585" s="13" t="s">
        <v>113</v>
      </c>
      <c r="B10585" s="13" t="s">
        <v>112</v>
      </c>
      <c r="C10585" s="15">
        <v>45413</v>
      </c>
      <c r="D10585" s="15">
        <v>45443</v>
      </c>
      <c r="E10585" s="13" t="s">
        <v>494</v>
      </c>
      <c r="F10585" s="13" t="s">
        <v>503</v>
      </c>
      <c r="G10585" s="17">
        <v>0.01</v>
      </c>
      <c r="H10585" s="13" t="s">
        <v>246</v>
      </c>
      <c r="I10585" s="13" t="s">
        <v>51</v>
      </c>
    </row>
    <row r="10586" spans="1:9" ht="21" customHeight="1">
      <c r="A10586" s="13" t="s">
        <v>113</v>
      </c>
      <c r="B10586" s="13" t="s">
        <v>112</v>
      </c>
      <c r="C10586" s="15">
        <v>45413</v>
      </c>
      <c r="D10586" s="15">
        <v>45443</v>
      </c>
      <c r="E10586" s="13" t="s">
        <v>494</v>
      </c>
      <c r="F10586" s="13" t="s">
        <v>339</v>
      </c>
      <c r="G10586" s="17">
        <v>6.9999999999999993E-3</v>
      </c>
      <c r="H10586" s="13" t="s">
        <v>246</v>
      </c>
      <c r="I10586" s="13" t="s">
        <v>51</v>
      </c>
    </row>
    <row r="10587" spans="1:9" ht="21" customHeight="1">
      <c r="A10587" s="13" t="s">
        <v>113</v>
      </c>
      <c r="B10587" s="13" t="s">
        <v>112</v>
      </c>
      <c r="C10587" s="15">
        <v>45413</v>
      </c>
      <c r="D10587" s="15">
        <v>45443</v>
      </c>
      <c r="E10587" s="13" t="s">
        <v>494</v>
      </c>
      <c r="F10587" s="13" t="s">
        <v>502</v>
      </c>
      <c r="G10587" s="17">
        <v>6.9999999999999993E-3</v>
      </c>
      <c r="H10587" s="13" t="s">
        <v>246</v>
      </c>
      <c r="I10587" s="13" t="s">
        <v>51</v>
      </c>
    </row>
    <row r="10588" spans="1:9" ht="21" customHeight="1">
      <c r="A10588" s="13" t="s">
        <v>113</v>
      </c>
      <c r="B10588" s="13" t="s">
        <v>112</v>
      </c>
      <c r="C10588" s="15">
        <v>45413</v>
      </c>
      <c r="D10588" s="15">
        <v>45443</v>
      </c>
      <c r="E10588" s="13" t="s">
        <v>494</v>
      </c>
      <c r="F10588" s="13" t="s">
        <v>504</v>
      </c>
      <c r="G10588" s="17">
        <v>6.9999999999999993E-3</v>
      </c>
      <c r="H10588" s="13" t="s">
        <v>246</v>
      </c>
      <c r="I10588" s="13" t="s">
        <v>51</v>
      </c>
    </row>
    <row r="10589" spans="1:9" ht="21" customHeight="1">
      <c r="A10589" s="13" t="s">
        <v>113</v>
      </c>
      <c r="B10589" s="13" t="s">
        <v>112</v>
      </c>
      <c r="C10589" s="15">
        <v>45413</v>
      </c>
      <c r="D10589" s="15">
        <v>45443</v>
      </c>
      <c r="E10589" s="13" t="s">
        <v>494</v>
      </c>
      <c r="F10589" s="13" t="s">
        <v>364</v>
      </c>
      <c r="G10589" s="17">
        <v>6.0000000000000001E-3</v>
      </c>
      <c r="H10589" s="13" t="s">
        <v>246</v>
      </c>
      <c r="I10589" s="13" t="s">
        <v>51</v>
      </c>
    </row>
    <row r="10590" spans="1:9" ht="21" customHeight="1">
      <c r="A10590" s="13" t="s">
        <v>113</v>
      </c>
      <c r="B10590" s="13" t="s">
        <v>112</v>
      </c>
      <c r="C10590" s="15">
        <v>45413</v>
      </c>
      <c r="D10590" s="15">
        <v>45443</v>
      </c>
      <c r="E10590" s="13" t="s">
        <v>494</v>
      </c>
      <c r="F10590" s="13" t="s">
        <v>498</v>
      </c>
      <c r="G10590" s="17">
        <v>6.0000000000000001E-3</v>
      </c>
      <c r="H10590" s="13" t="s">
        <v>246</v>
      </c>
      <c r="I10590" s="13" t="s">
        <v>51</v>
      </c>
    </row>
    <row r="10591" spans="1:9" ht="21" customHeight="1">
      <c r="A10591" s="13" t="s">
        <v>113</v>
      </c>
      <c r="B10591" s="13" t="s">
        <v>112</v>
      </c>
      <c r="C10591" s="15">
        <v>45413</v>
      </c>
      <c r="D10591" s="15">
        <v>45443</v>
      </c>
      <c r="E10591" s="13" t="s">
        <v>494</v>
      </c>
      <c r="F10591" s="13" t="s">
        <v>362</v>
      </c>
      <c r="G10591" s="17">
        <v>3.0000000000000001E-3</v>
      </c>
      <c r="H10591" s="13" t="s">
        <v>246</v>
      </c>
      <c r="I10591" s="13" t="s">
        <v>51</v>
      </c>
    </row>
    <row r="10592" spans="1:9" ht="21" customHeight="1">
      <c r="A10592" s="13" t="s">
        <v>113</v>
      </c>
      <c r="B10592" s="13" t="s">
        <v>112</v>
      </c>
      <c r="C10592" s="15">
        <v>45413</v>
      </c>
      <c r="D10592" s="15">
        <v>45443</v>
      </c>
      <c r="E10592" s="13" t="s">
        <v>494</v>
      </c>
      <c r="F10592" s="13" t="s">
        <v>366</v>
      </c>
      <c r="G10592" s="17">
        <v>3.0000000000000001E-3</v>
      </c>
      <c r="H10592" s="13" t="s">
        <v>246</v>
      </c>
      <c r="I10592" s="13" t="s">
        <v>51</v>
      </c>
    </row>
    <row r="10593" spans="1:9" ht="21" customHeight="1">
      <c r="A10593" s="13" t="s">
        <v>113</v>
      </c>
      <c r="B10593" s="13" t="s">
        <v>112</v>
      </c>
      <c r="C10593" s="15">
        <v>45413</v>
      </c>
      <c r="D10593" s="15">
        <v>45443</v>
      </c>
      <c r="E10593" s="13" t="s">
        <v>390</v>
      </c>
      <c r="F10593" s="13" t="s">
        <v>396</v>
      </c>
      <c r="G10593" s="17">
        <v>2.7000000000000003E-2</v>
      </c>
      <c r="H10593" s="13" t="s">
        <v>246</v>
      </c>
      <c r="I10593" s="13" t="s">
        <v>51</v>
      </c>
    </row>
    <row r="10594" spans="1:9" ht="21" customHeight="1">
      <c r="A10594" s="13" t="s">
        <v>113</v>
      </c>
      <c r="B10594" s="13" t="s">
        <v>112</v>
      </c>
      <c r="C10594" s="15">
        <v>45413</v>
      </c>
      <c r="D10594" s="15">
        <v>45443</v>
      </c>
      <c r="E10594" s="13" t="s">
        <v>390</v>
      </c>
      <c r="F10594" s="13" t="s">
        <v>398</v>
      </c>
      <c r="G10594" s="17">
        <v>2.4E-2</v>
      </c>
      <c r="H10594" s="13" t="s">
        <v>246</v>
      </c>
      <c r="I10594" s="13" t="s">
        <v>51</v>
      </c>
    </row>
    <row r="10595" spans="1:9" ht="21" customHeight="1">
      <c r="A10595" s="13" t="s">
        <v>113</v>
      </c>
      <c r="B10595" s="13" t="s">
        <v>112</v>
      </c>
      <c r="C10595" s="15">
        <v>45413</v>
      </c>
      <c r="D10595" s="15">
        <v>45443</v>
      </c>
      <c r="E10595" s="13" t="s">
        <v>390</v>
      </c>
      <c r="F10595" s="13" t="s">
        <v>394</v>
      </c>
      <c r="G10595" s="17">
        <v>1.9E-2</v>
      </c>
      <c r="H10595" s="13" t="s">
        <v>246</v>
      </c>
      <c r="I10595" s="13" t="s">
        <v>51</v>
      </c>
    </row>
    <row r="10596" spans="1:9" ht="21" customHeight="1">
      <c r="A10596" s="13" t="s">
        <v>113</v>
      </c>
      <c r="B10596" s="13" t="s">
        <v>112</v>
      </c>
      <c r="C10596" s="15">
        <v>45413</v>
      </c>
      <c r="D10596" s="15">
        <v>45443</v>
      </c>
      <c r="E10596" s="13" t="s">
        <v>390</v>
      </c>
      <c r="F10596" s="13" t="s">
        <v>392</v>
      </c>
      <c r="G10596" s="17">
        <v>9.0000000000000011E-3</v>
      </c>
      <c r="H10596" s="13" t="s">
        <v>246</v>
      </c>
      <c r="I10596" s="13" t="s">
        <v>51</v>
      </c>
    </row>
    <row r="10597" spans="1:9" ht="21" customHeight="1">
      <c r="A10597" s="13" t="s">
        <v>113</v>
      </c>
      <c r="B10597" s="13" t="s">
        <v>112</v>
      </c>
      <c r="C10597" s="15">
        <v>45413</v>
      </c>
      <c r="D10597" s="15">
        <v>45443</v>
      </c>
      <c r="E10597" s="13" t="s">
        <v>390</v>
      </c>
      <c r="F10597" s="13" t="s">
        <v>391</v>
      </c>
      <c r="G10597" s="17">
        <v>8.0000000000000002E-3</v>
      </c>
      <c r="H10597" s="13" t="s">
        <v>246</v>
      </c>
      <c r="I10597" s="13" t="s">
        <v>51</v>
      </c>
    </row>
    <row r="10598" spans="1:9" ht="21" customHeight="1">
      <c r="A10598" s="13" t="s">
        <v>113</v>
      </c>
      <c r="B10598" s="13" t="s">
        <v>112</v>
      </c>
      <c r="C10598" s="15">
        <v>45413</v>
      </c>
      <c r="D10598" s="15">
        <v>45443</v>
      </c>
      <c r="E10598" s="13" t="s">
        <v>390</v>
      </c>
      <c r="F10598" s="13" t="s">
        <v>393</v>
      </c>
      <c r="G10598" s="17">
        <v>6.9999999999999993E-3</v>
      </c>
      <c r="H10598" s="13" t="s">
        <v>246</v>
      </c>
      <c r="I10598" s="13" t="s">
        <v>51</v>
      </c>
    </row>
    <row r="10599" spans="1:9" ht="21" customHeight="1">
      <c r="A10599" s="13" t="s">
        <v>113</v>
      </c>
      <c r="B10599" s="13" t="s">
        <v>112</v>
      </c>
      <c r="C10599" s="15">
        <v>45413</v>
      </c>
      <c r="D10599" s="15">
        <v>45443</v>
      </c>
      <c r="E10599" s="13" t="s">
        <v>390</v>
      </c>
      <c r="F10599" s="13" t="s">
        <v>364</v>
      </c>
      <c r="G10599" s="17">
        <v>6.0000000000000001E-3</v>
      </c>
      <c r="H10599" s="13" t="s">
        <v>246</v>
      </c>
      <c r="I10599" s="13" t="s">
        <v>51</v>
      </c>
    </row>
    <row r="10600" spans="1:9" ht="21" customHeight="1">
      <c r="A10600" s="13" t="s">
        <v>113</v>
      </c>
      <c r="B10600" s="13" t="s">
        <v>112</v>
      </c>
      <c r="C10600" s="15">
        <v>45413</v>
      </c>
      <c r="D10600" s="15">
        <v>45443</v>
      </c>
      <c r="E10600" s="13" t="s">
        <v>390</v>
      </c>
      <c r="F10600" s="13" t="s">
        <v>395</v>
      </c>
      <c r="G10600" s="17">
        <v>4.0000000000000001E-3</v>
      </c>
      <c r="H10600" s="13" t="s">
        <v>246</v>
      </c>
      <c r="I10600" s="13" t="s">
        <v>51</v>
      </c>
    </row>
    <row r="10601" spans="1:9" ht="21" customHeight="1">
      <c r="A10601" s="13" t="s">
        <v>113</v>
      </c>
      <c r="B10601" s="13" t="s">
        <v>112</v>
      </c>
      <c r="C10601" s="15">
        <v>45413</v>
      </c>
      <c r="D10601" s="15">
        <v>45443</v>
      </c>
      <c r="E10601" s="13" t="s">
        <v>390</v>
      </c>
      <c r="F10601" s="13" t="s">
        <v>366</v>
      </c>
      <c r="G10601" s="17">
        <v>2E-3</v>
      </c>
      <c r="H10601" s="13" t="s">
        <v>246</v>
      </c>
      <c r="I10601" s="13" t="s">
        <v>51</v>
      </c>
    </row>
    <row r="10602" spans="1:9" ht="21" customHeight="1">
      <c r="A10602" s="13" t="s">
        <v>113</v>
      </c>
      <c r="B10602" s="13" t="s">
        <v>112</v>
      </c>
      <c r="C10602" s="15">
        <v>45413</v>
      </c>
      <c r="D10602" s="15">
        <v>45443</v>
      </c>
      <c r="E10602" s="13" t="s">
        <v>390</v>
      </c>
      <c r="F10602" s="13" t="s">
        <v>397</v>
      </c>
      <c r="G10602" s="17">
        <v>2E-3</v>
      </c>
      <c r="H10602" s="13" t="s">
        <v>246</v>
      </c>
      <c r="I10602" s="13" t="s">
        <v>51</v>
      </c>
    </row>
    <row r="10603" spans="1:9" ht="21" customHeight="1">
      <c r="A10603" s="13" t="s">
        <v>113</v>
      </c>
      <c r="B10603" s="13" t="s">
        <v>112</v>
      </c>
      <c r="C10603" s="15">
        <v>45413</v>
      </c>
      <c r="D10603" s="15">
        <v>45443</v>
      </c>
      <c r="E10603" s="13" t="s">
        <v>390</v>
      </c>
      <c r="F10603" s="13" t="s">
        <v>404</v>
      </c>
      <c r="G10603" s="17">
        <v>2E-3</v>
      </c>
      <c r="H10603" s="13" t="s">
        <v>246</v>
      </c>
      <c r="I10603" s="13" t="s">
        <v>51</v>
      </c>
    </row>
    <row r="10604" spans="1:9" ht="21" customHeight="1">
      <c r="A10604" s="13" t="s">
        <v>113</v>
      </c>
      <c r="B10604" s="13" t="s">
        <v>112</v>
      </c>
      <c r="C10604" s="15">
        <v>45413</v>
      </c>
      <c r="D10604" s="15">
        <v>45443</v>
      </c>
      <c r="E10604" s="13" t="s">
        <v>390</v>
      </c>
      <c r="F10604" s="13" t="s">
        <v>400</v>
      </c>
      <c r="G10604" s="17">
        <v>2E-3</v>
      </c>
      <c r="H10604" s="13" t="s">
        <v>246</v>
      </c>
      <c r="I10604" s="13" t="s">
        <v>51</v>
      </c>
    </row>
    <row r="10605" spans="1:9" ht="21" customHeight="1">
      <c r="A10605" s="13" t="s">
        <v>113</v>
      </c>
      <c r="B10605" s="13" t="s">
        <v>112</v>
      </c>
      <c r="C10605" s="15">
        <v>45413</v>
      </c>
      <c r="D10605" s="15">
        <v>45443</v>
      </c>
      <c r="E10605" s="13" t="s">
        <v>390</v>
      </c>
      <c r="F10605" s="13" t="s">
        <v>402</v>
      </c>
      <c r="G10605" s="17">
        <v>1E-3</v>
      </c>
      <c r="H10605" s="13" t="s">
        <v>246</v>
      </c>
      <c r="I10605" s="13" t="s">
        <v>51</v>
      </c>
    </row>
    <row r="10606" spans="1:9" ht="21" customHeight="1">
      <c r="A10606" s="13" t="s">
        <v>113</v>
      </c>
      <c r="B10606" s="13" t="s">
        <v>112</v>
      </c>
      <c r="C10606" s="15">
        <v>45413</v>
      </c>
      <c r="D10606" s="15">
        <v>45443</v>
      </c>
      <c r="E10606" s="13" t="s">
        <v>390</v>
      </c>
      <c r="F10606" s="13" t="s">
        <v>403</v>
      </c>
      <c r="G10606" s="17">
        <v>1E-3</v>
      </c>
      <c r="H10606" s="13" t="s">
        <v>246</v>
      </c>
      <c r="I10606" s="13" t="s">
        <v>51</v>
      </c>
    </row>
    <row r="10607" spans="1:9" ht="21" customHeight="1">
      <c r="A10607" s="13" t="s">
        <v>113</v>
      </c>
      <c r="B10607" s="13" t="s">
        <v>112</v>
      </c>
      <c r="C10607" s="15">
        <v>45413</v>
      </c>
      <c r="D10607" s="15">
        <v>45443</v>
      </c>
      <c r="E10607" s="13" t="s">
        <v>390</v>
      </c>
      <c r="F10607" s="13" t="s">
        <v>405</v>
      </c>
      <c r="G10607" s="17">
        <v>1E-3</v>
      </c>
      <c r="H10607" s="13" t="s">
        <v>246</v>
      </c>
      <c r="I10607" s="13" t="s">
        <v>51</v>
      </c>
    </row>
    <row r="10608" spans="1:9" ht="21" customHeight="1">
      <c r="A10608" s="13" t="s">
        <v>113</v>
      </c>
      <c r="B10608" s="13" t="s">
        <v>112</v>
      </c>
      <c r="C10608" s="15">
        <v>45413</v>
      </c>
      <c r="D10608" s="15">
        <v>45443</v>
      </c>
      <c r="E10608" s="13" t="s">
        <v>390</v>
      </c>
      <c r="F10608" s="13" t="s">
        <v>406</v>
      </c>
      <c r="G10608" s="17">
        <v>1E-3</v>
      </c>
      <c r="H10608" s="13" t="s">
        <v>246</v>
      </c>
      <c r="I10608" s="13" t="s">
        <v>51</v>
      </c>
    </row>
    <row r="10609" spans="1:9" ht="21" customHeight="1">
      <c r="A10609" s="13" t="s">
        <v>113</v>
      </c>
      <c r="B10609" s="13" t="s">
        <v>112</v>
      </c>
      <c r="C10609" s="15">
        <v>45413</v>
      </c>
      <c r="D10609" s="15">
        <v>45443</v>
      </c>
      <c r="E10609" s="13" t="s">
        <v>390</v>
      </c>
      <c r="F10609" s="13" t="s">
        <v>407</v>
      </c>
      <c r="G10609" s="17">
        <v>1E-3</v>
      </c>
      <c r="H10609" s="13" t="s">
        <v>246</v>
      </c>
      <c r="I10609" s="13" t="s">
        <v>51</v>
      </c>
    </row>
    <row r="10610" spans="1:9" ht="21" customHeight="1">
      <c r="A10610" s="13" t="s">
        <v>113</v>
      </c>
      <c r="B10610" s="13" t="s">
        <v>112</v>
      </c>
      <c r="C10610" s="15">
        <v>45413</v>
      </c>
      <c r="D10610" s="15">
        <v>45443</v>
      </c>
      <c r="E10610" s="13" t="s">
        <v>390</v>
      </c>
      <c r="F10610" s="13" t="s">
        <v>399</v>
      </c>
      <c r="G10610" s="17">
        <v>1E-3</v>
      </c>
      <c r="H10610" s="13" t="s">
        <v>246</v>
      </c>
      <c r="I10610" s="13" t="s">
        <v>51</v>
      </c>
    </row>
    <row r="10611" spans="1:9" ht="21" customHeight="1">
      <c r="A10611" s="13" t="s">
        <v>113</v>
      </c>
      <c r="B10611" s="13" t="s">
        <v>112</v>
      </c>
      <c r="C10611" s="15">
        <v>45413</v>
      </c>
      <c r="D10611" s="15">
        <v>45443</v>
      </c>
      <c r="E10611" s="13" t="s">
        <v>390</v>
      </c>
      <c r="F10611" s="13" t="s">
        <v>408</v>
      </c>
      <c r="G10611" s="17">
        <v>1E-3</v>
      </c>
      <c r="H10611" s="13" t="s">
        <v>246</v>
      </c>
      <c r="I10611" s="13" t="s">
        <v>51</v>
      </c>
    </row>
    <row r="10612" spans="1:9" ht="21" customHeight="1">
      <c r="A10612" s="13" t="s">
        <v>113</v>
      </c>
      <c r="B10612" s="13" t="s">
        <v>112</v>
      </c>
      <c r="C10612" s="15">
        <v>45413</v>
      </c>
      <c r="D10612" s="15">
        <v>45443</v>
      </c>
      <c r="E10612" s="13" t="s">
        <v>390</v>
      </c>
      <c r="F10612" s="13" t="s">
        <v>100</v>
      </c>
      <c r="G10612" s="17">
        <v>1E-3</v>
      </c>
      <c r="H10612" s="13" t="s">
        <v>246</v>
      </c>
      <c r="I10612" s="13" t="s">
        <v>51</v>
      </c>
    </row>
    <row r="10613" spans="1:9" ht="21" customHeight="1">
      <c r="A10613" s="13" t="s">
        <v>113</v>
      </c>
      <c r="B10613" s="13" t="s">
        <v>112</v>
      </c>
      <c r="C10613" s="15">
        <v>45413</v>
      </c>
      <c r="D10613" s="15">
        <v>45443</v>
      </c>
      <c r="E10613" s="13" t="s">
        <v>390</v>
      </c>
      <c r="F10613" s="13" t="s">
        <v>409</v>
      </c>
      <c r="G10613" s="17">
        <v>1E-3</v>
      </c>
      <c r="H10613" s="13" t="s">
        <v>246</v>
      </c>
      <c r="I10613" s="13" t="s">
        <v>51</v>
      </c>
    </row>
    <row r="10614" spans="1:9" ht="21" customHeight="1">
      <c r="A10614" s="13" t="s">
        <v>113</v>
      </c>
      <c r="B10614" s="13" t="s">
        <v>112</v>
      </c>
      <c r="C10614" s="15">
        <v>45413</v>
      </c>
      <c r="D10614" s="15">
        <v>45443</v>
      </c>
      <c r="E10614" s="13" t="s">
        <v>390</v>
      </c>
      <c r="F10614" s="13" t="s">
        <v>411</v>
      </c>
      <c r="G10614" s="17">
        <v>1E-3</v>
      </c>
      <c r="H10614" s="13" t="s">
        <v>246</v>
      </c>
      <c r="I10614" s="13" t="s">
        <v>51</v>
      </c>
    </row>
    <row r="10615" spans="1:9" ht="21" customHeight="1">
      <c r="A10615" s="13" t="s">
        <v>113</v>
      </c>
      <c r="B10615" s="13" t="s">
        <v>112</v>
      </c>
      <c r="C10615" s="15">
        <v>45413</v>
      </c>
      <c r="D10615" s="15">
        <v>45443</v>
      </c>
      <c r="E10615" s="13" t="s">
        <v>390</v>
      </c>
      <c r="F10615" s="13" t="s">
        <v>412</v>
      </c>
      <c r="G10615" s="17">
        <v>1E-3</v>
      </c>
      <c r="H10615" s="13" t="s">
        <v>246</v>
      </c>
      <c r="I10615" s="13" t="s">
        <v>51</v>
      </c>
    </row>
    <row r="10616" spans="1:9" ht="21" customHeight="1">
      <c r="A10616" s="13" t="s">
        <v>113</v>
      </c>
      <c r="B10616" s="13" t="s">
        <v>112</v>
      </c>
      <c r="C10616" s="15">
        <v>45413</v>
      </c>
      <c r="D10616" s="15">
        <v>45443</v>
      </c>
      <c r="E10616" s="13" t="s">
        <v>390</v>
      </c>
      <c r="F10616" s="13" t="s">
        <v>153</v>
      </c>
      <c r="G10616" s="17">
        <v>1E-3</v>
      </c>
      <c r="H10616" s="13" t="s">
        <v>246</v>
      </c>
      <c r="I10616" s="13" t="s">
        <v>51</v>
      </c>
    </row>
    <row r="10617" spans="1:9" ht="21" customHeight="1">
      <c r="A10617" s="13" t="s">
        <v>113</v>
      </c>
      <c r="B10617" s="13" t="s">
        <v>112</v>
      </c>
      <c r="C10617" s="15">
        <v>45413</v>
      </c>
      <c r="D10617" s="15">
        <v>45443</v>
      </c>
      <c r="E10617" s="13" t="s">
        <v>390</v>
      </c>
      <c r="F10617" s="13" t="s">
        <v>410</v>
      </c>
      <c r="G10617" s="17">
        <v>0</v>
      </c>
      <c r="H10617" s="13" t="s">
        <v>246</v>
      </c>
      <c r="I10617" s="13" t="s">
        <v>51</v>
      </c>
    </row>
    <row r="10618" spans="1:9" ht="21" customHeight="1">
      <c r="A10618" s="13" t="s">
        <v>113</v>
      </c>
      <c r="B10618" s="13" t="s">
        <v>112</v>
      </c>
      <c r="C10618" s="15">
        <v>45413</v>
      </c>
      <c r="D10618" s="15">
        <v>45443</v>
      </c>
      <c r="E10618" s="13" t="s">
        <v>390</v>
      </c>
      <c r="F10618" s="13" t="s">
        <v>401</v>
      </c>
      <c r="G10618" s="17">
        <v>0</v>
      </c>
      <c r="H10618" s="13" t="s">
        <v>246</v>
      </c>
      <c r="I10618" s="13" t="s">
        <v>51</v>
      </c>
    </row>
    <row r="10619" spans="1:9" ht="21" customHeight="1">
      <c r="A10619" s="13" t="s">
        <v>113</v>
      </c>
      <c r="B10619" s="13" t="s">
        <v>112</v>
      </c>
      <c r="C10619" s="15">
        <v>45413</v>
      </c>
      <c r="D10619" s="15">
        <v>45443</v>
      </c>
      <c r="E10619" s="13" t="s">
        <v>390</v>
      </c>
      <c r="F10619" s="13" t="s">
        <v>413</v>
      </c>
      <c r="G10619" s="17">
        <v>0</v>
      </c>
      <c r="H10619" s="13" t="s">
        <v>246</v>
      </c>
      <c r="I10619" s="13" t="s">
        <v>51</v>
      </c>
    </row>
    <row r="10620" spans="1:9" ht="21" customHeight="1">
      <c r="A10620" s="13" t="s">
        <v>113</v>
      </c>
      <c r="B10620" s="13" t="s">
        <v>112</v>
      </c>
      <c r="C10620" s="15">
        <v>45413</v>
      </c>
      <c r="D10620" s="15">
        <v>45443</v>
      </c>
      <c r="E10620" s="13" t="s">
        <v>293</v>
      </c>
      <c r="F10620" s="13" t="s">
        <v>300</v>
      </c>
      <c r="G10620" s="17">
        <v>5.0000000000000001E-3</v>
      </c>
      <c r="H10620" s="13" t="s">
        <v>246</v>
      </c>
      <c r="I10620" s="13" t="s">
        <v>51</v>
      </c>
    </row>
    <row r="10621" spans="1:9" ht="21" customHeight="1">
      <c r="A10621" s="13" t="s">
        <v>113</v>
      </c>
      <c r="B10621" s="13" t="s">
        <v>112</v>
      </c>
      <c r="C10621" s="15">
        <v>45413</v>
      </c>
      <c r="D10621" s="15">
        <v>45443</v>
      </c>
      <c r="E10621" s="13" t="s">
        <v>293</v>
      </c>
      <c r="F10621" s="13" t="s">
        <v>294</v>
      </c>
      <c r="G10621" s="17">
        <v>5.0000000000000001E-3</v>
      </c>
      <c r="H10621" s="13" t="s">
        <v>246</v>
      </c>
      <c r="I10621" s="13" t="s">
        <v>51</v>
      </c>
    </row>
    <row r="10622" spans="1:9" ht="21" customHeight="1">
      <c r="A10622" s="13" t="s">
        <v>113</v>
      </c>
      <c r="B10622" s="13" t="s">
        <v>112</v>
      </c>
      <c r="C10622" s="15">
        <v>45413</v>
      </c>
      <c r="D10622" s="15">
        <v>45443</v>
      </c>
      <c r="E10622" s="13" t="s">
        <v>293</v>
      </c>
      <c r="F10622" s="13" t="s">
        <v>304</v>
      </c>
      <c r="G10622" s="17">
        <v>4.0000000000000001E-3</v>
      </c>
      <c r="H10622" s="13" t="s">
        <v>246</v>
      </c>
      <c r="I10622" s="13" t="s">
        <v>51</v>
      </c>
    </row>
    <row r="10623" spans="1:9" ht="21" customHeight="1">
      <c r="A10623" s="13" t="s">
        <v>113</v>
      </c>
      <c r="B10623" s="13" t="s">
        <v>112</v>
      </c>
      <c r="C10623" s="15">
        <v>45413</v>
      </c>
      <c r="D10623" s="15">
        <v>45443</v>
      </c>
      <c r="E10623" s="13" t="s">
        <v>293</v>
      </c>
      <c r="F10623" s="13" t="s">
        <v>298</v>
      </c>
      <c r="G10623" s="17">
        <v>4.0000000000000001E-3</v>
      </c>
      <c r="H10623" s="13" t="s">
        <v>246</v>
      </c>
      <c r="I10623" s="13" t="s">
        <v>51</v>
      </c>
    </row>
    <row r="10624" spans="1:9" ht="21" customHeight="1">
      <c r="A10624" s="13" t="s">
        <v>113</v>
      </c>
      <c r="B10624" s="13" t="s">
        <v>112</v>
      </c>
      <c r="C10624" s="15">
        <v>45413</v>
      </c>
      <c r="D10624" s="15">
        <v>45443</v>
      </c>
      <c r="E10624" s="13" t="s">
        <v>293</v>
      </c>
      <c r="F10624" s="13" t="s">
        <v>296</v>
      </c>
      <c r="G10624" s="17">
        <v>3.0000000000000001E-3</v>
      </c>
      <c r="H10624" s="13" t="s">
        <v>246</v>
      </c>
      <c r="I10624" s="13" t="s">
        <v>51</v>
      </c>
    </row>
    <row r="10625" spans="1:9" ht="21" customHeight="1">
      <c r="A10625" s="13" t="s">
        <v>113</v>
      </c>
      <c r="B10625" s="13" t="s">
        <v>112</v>
      </c>
      <c r="C10625" s="15">
        <v>45413</v>
      </c>
      <c r="D10625" s="15">
        <v>45443</v>
      </c>
      <c r="E10625" s="13" t="s">
        <v>293</v>
      </c>
      <c r="F10625" s="13" t="s">
        <v>299</v>
      </c>
      <c r="G10625" s="17">
        <v>3.0000000000000001E-3</v>
      </c>
      <c r="H10625" s="13" t="s">
        <v>246</v>
      </c>
      <c r="I10625" s="13" t="s">
        <v>51</v>
      </c>
    </row>
    <row r="10626" spans="1:9" ht="21" customHeight="1">
      <c r="A10626" s="13" t="s">
        <v>113</v>
      </c>
      <c r="B10626" s="13" t="s">
        <v>112</v>
      </c>
      <c r="C10626" s="15">
        <v>45413</v>
      </c>
      <c r="D10626" s="15">
        <v>45443</v>
      </c>
      <c r="E10626" s="13" t="s">
        <v>293</v>
      </c>
      <c r="F10626" s="13" t="s">
        <v>323</v>
      </c>
      <c r="G10626" s="17">
        <v>3.0000000000000001E-3</v>
      </c>
      <c r="H10626" s="13" t="s">
        <v>246</v>
      </c>
      <c r="I10626" s="13" t="s">
        <v>51</v>
      </c>
    </row>
    <row r="10627" spans="1:9" ht="21" customHeight="1">
      <c r="A10627" s="13" t="s">
        <v>113</v>
      </c>
      <c r="B10627" s="13" t="s">
        <v>112</v>
      </c>
      <c r="C10627" s="15">
        <v>45413</v>
      </c>
      <c r="D10627" s="15">
        <v>45443</v>
      </c>
      <c r="E10627" s="13" t="s">
        <v>293</v>
      </c>
      <c r="F10627" s="13" t="s">
        <v>309</v>
      </c>
      <c r="G10627" s="17">
        <v>3.0000000000000001E-3</v>
      </c>
      <c r="H10627" s="13" t="s">
        <v>246</v>
      </c>
      <c r="I10627" s="13" t="s">
        <v>51</v>
      </c>
    </row>
    <row r="10628" spans="1:9" ht="21" customHeight="1">
      <c r="A10628" s="13" t="s">
        <v>113</v>
      </c>
      <c r="B10628" s="13" t="s">
        <v>112</v>
      </c>
      <c r="C10628" s="15">
        <v>45413</v>
      </c>
      <c r="D10628" s="15">
        <v>45443</v>
      </c>
      <c r="E10628" s="13" t="s">
        <v>293</v>
      </c>
      <c r="F10628" s="13" t="s">
        <v>295</v>
      </c>
      <c r="G10628" s="17">
        <v>3.0000000000000001E-3</v>
      </c>
      <c r="H10628" s="13" t="s">
        <v>246</v>
      </c>
      <c r="I10628" s="13" t="s">
        <v>51</v>
      </c>
    </row>
    <row r="10629" spans="1:9" ht="21" customHeight="1">
      <c r="A10629" s="13" t="s">
        <v>113</v>
      </c>
      <c r="B10629" s="13" t="s">
        <v>112</v>
      </c>
      <c r="C10629" s="15">
        <v>45413</v>
      </c>
      <c r="D10629" s="15">
        <v>45443</v>
      </c>
      <c r="E10629" s="13" t="s">
        <v>293</v>
      </c>
      <c r="F10629" s="13" t="s">
        <v>320</v>
      </c>
      <c r="G10629" s="17">
        <v>3.0000000000000001E-3</v>
      </c>
      <c r="H10629" s="13" t="s">
        <v>246</v>
      </c>
      <c r="I10629" s="13" t="s">
        <v>51</v>
      </c>
    </row>
    <row r="10630" spans="1:9" ht="21" customHeight="1">
      <c r="A10630" s="13" t="s">
        <v>113</v>
      </c>
      <c r="B10630" s="13" t="s">
        <v>112</v>
      </c>
      <c r="C10630" s="15">
        <v>45413</v>
      </c>
      <c r="D10630" s="15">
        <v>45443</v>
      </c>
      <c r="E10630" s="13" t="s">
        <v>293</v>
      </c>
      <c r="F10630" s="13" t="s">
        <v>313</v>
      </c>
      <c r="G10630" s="17">
        <v>3.0000000000000001E-3</v>
      </c>
      <c r="H10630" s="13" t="s">
        <v>246</v>
      </c>
      <c r="I10630" s="13" t="s">
        <v>51</v>
      </c>
    </row>
    <row r="10631" spans="1:9" ht="21" customHeight="1">
      <c r="A10631" s="13" t="s">
        <v>113</v>
      </c>
      <c r="B10631" s="13" t="s">
        <v>112</v>
      </c>
      <c r="C10631" s="15">
        <v>45413</v>
      </c>
      <c r="D10631" s="15">
        <v>45443</v>
      </c>
      <c r="E10631" s="13" t="s">
        <v>293</v>
      </c>
      <c r="F10631" s="13" t="s">
        <v>305</v>
      </c>
      <c r="G10631" s="17">
        <v>3.0000000000000001E-3</v>
      </c>
      <c r="H10631" s="13" t="s">
        <v>246</v>
      </c>
      <c r="I10631" s="13" t="s">
        <v>51</v>
      </c>
    </row>
    <row r="10632" spans="1:9" ht="21" customHeight="1">
      <c r="A10632" s="13" t="s">
        <v>113</v>
      </c>
      <c r="B10632" s="13" t="s">
        <v>112</v>
      </c>
      <c r="C10632" s="15">
        <v>45413</v>
      </c>
      <c r="D10632" s="15">
        <v>45443</v>
      </c>
      <c r="E10632" s="13" t="s">
        <v>293</v>
      </c>
      <c r="F10632" s="13" t="s">
        <v>316</v>
      </c>
      <c r="G10632" s="17">
        <v>3.0000000000000001E-3</v>
      </c>
      <c r="H10632" s="13" t="s">
        <v>246</v>
      </c>
      <c r="I10632" s="13" t="s">
        <v>51</v>
      </c>
    </row>
    <row r="10633" spans="1:9" ht="21" customHeight="1">
      <c r="A10633" s="13" t="s">
        <v>113</v>
      </c>
      <c r="B10633" s="13" t="s">
        <v>112</v>
      </c>
      <c r="C10633" s="15">
        <v>45413</v>
      </c>
      <c r="D10633" s="15">
        <v>45443</v>
      </c>
      <c r="E10633" s="13" t="s">
        <v>293</v>
      </c>
      <c r="F10633" s="13" t="s">
        <v>306</v>
      </c>
      <c r="G10633" s="17">
        <v>2E-3</v>
      </c>
      <c r="H10633" s="13" t="s">
        <v>246</v>
      </c>
      <c r="I10633" s="13" t="s">
        <v>51</v>
      </c>
    </row>
    <row r="10634" spans="1:9" ht="21" customHeight="1">
      <c r="A10634" s="13" t="s">
        <v>113</v>
      </c>
      <c r="B10634" s="13" t="s">
        <v>112</v>
      </c>
      <c r="C10634" s="15">
        <v>45413</v>
      </c>
      <c r="D10634" s="15">
        <v>45443</v>
      </c>
      <c r="E10634" s="13" t="s">
        <v>293</v>
      </c>
      <c r="F10634" s="13" t="s">
        <v>321</v>
      </c>
      <c r="G10634" s="17">
        <v>2E-3</v>
      </c>
      <c r="H10634" s="13" t="s">
        <v>246</v>
      </c>
      <c r="I10634" s="13" t="s">
        <v>51</v>
      </c>
    </row>
    <row r="10635" spans="1:9" ht="21" customHeight="1">
      <c r="A10635" s="13" t="s">
        <v>113</v>
      </c>
      <c r="B10635" s="13" t="s">
        <v>112</v>
      </c>
      <c r="C10635" s="15">
        <v>45413</v>
      </c>
      <c r="D10635" s="15">
        <v>45443</v>
      </c>
      <c r="E10635" s="13" t="s">
        <v>293</v>
      </c>
      <c r="F10635" s="13" t="s">
        <v>301</v>
      </c>
      <c r="G10635" s="17">
        <v>2E-3</v>
      </c>
      <c r="H10635" s="13" t="s">
        <v>246</v>
      </c>
      <c r="I10635" s="13" t="s">
        <v>51</v>
      </c>
    </row>
    <row r="10636" spans="1:9" ht="21" customHeight="1">
      <c r="A10636" s="13" t="s">
        <v>113</v>
      </c>
      <c r="B10636" s="13" t="s">
        <v>112</v>
      </c>
      <c r="C10636" s="15">
        <v>45413</v>
      </c>
      <c r="D10636" s="15">
        <v>45443</v>
      </c>
      <c r="E10636" s="13" t="s">
        <v>293</v>
      </c>
      <c r="F10636" s="13" t="s">
        <v>297</v>
      </c>
      <c r="G10636" s="17">
        <v>2E-3</v>
      </c>
      <c r="H10636" s="13" t="s">
        <v>246</v>
      </c>
      <c r="I10636" s="13" t="s">
        <v>51</v>
      </c>
    </row>
    <row r="10637" spans="1:9" ht="21" customHeight="1">
      <c r="A10637" s="13" t="s">
        <v>113</v>
      </c>
      <c r="B10637" s="13" t="s">
        <v>112</v>
      </c>
      <c r="C10637" s="15">
        <v>45413</v>
      </c>
      <c r="D10637" s="15">
        <v>45443</v>
      </c>
      <c r="E10637" s="13" t="s">
        <v>293</v>
      </c>
      <c r="F10637" s="13" t="s">
        <v>318</v>
      </c>
      <c r="G10637" s="17">
        <v>2E-3</v>
      </c>
      <c r="H10637" s="13" t="s">
        <v>246</v>
      </c>
      <c r="I10637" s="13" t="s">
        <v>51</v>
      </c>
    </row>
    <row r="10638" spans="1:9" ht="21" customHeight="1">
      <c r="A10638" s="13" t="s">
        <v>113</v>
      </c>
      <c r="B10638" s="13" t="s">
        <v>112</v>
      </c>
      <c r="C10638" s="15">
        <v>45413</v>
      </c>
      <c r="D10638" s="15">
        <v>45443</v>
      </c>
      <c r="E10638" s="13" t="s">
        <v>293</v>
      </c>
      <c r="F10638" s="13" t="s">
        <v>302</v>
      </c>
      <c r="G10638" s="17">
        <v>2E-3</v>
      </c>
      <c r="H10638" s="13" t="s">
        <v>246</v>
      </c>
      <c r="I10638" s="13" t="s">
        <v>51</v>
      </c>
    </row>
    <row r="10639" spans="1:9" ht="21" customHeight="1">
      <c r="A10639" s="13" t="s">
        <v>113</v>
      </c>
      <c r="B10639" s="13" t="s">
        <v>112</v>
      </c>
      <c r="C10639" s="15">
        <v>45413</v>
      </c>
      <c r="D10639" s="15">
        <v>45443</v>
      </c>
      <c r="E10639" s="13" t="s">
        <v>293</v>
      </c>
      <c r="F10639" s="13" t="s">
        <v>303</v>
      </c>
      <c r="G10639" s="17">
        <v>2E-3</v>
      </c>
      <c r="H10639" s="13" t="s">
        <v>246</v>
      </c>
      <c r="I10639" s="13" t="s">
        <v>51</v>
      </c>
    </row>
    <row r="10640" spans="1:9" ht="21" customHeight="1">
      <c r="A10640" s="13" t="s">
        <v>113</v>
      </c>
      <c r="B10640" s="13" t="s">
        <v>112</v>
      </c>
      <c r="C10640" s="15">
        <v>45413</v>
      </c>
      <c r="D10640" s="15">
        <v>45443</v>
      </c>
      <c r="E10640" s="13" t="s">
        <v>293</v>
      </c>
      <c r="F10640" s="13" t="s">
        <v>319</v>
      </c>
      <c r="G10640" s="17">
        <v>2E-3</v>
      </c>
      <c r="H10640" s="13" t="s">
        <v>246</v>
      </c>
      <c r="I10640" s="13" t="s">
        <v>51</v>
      </c>
    </row>
    <row r="10641" spans="1:9" ht="21" customHeight="1">
      <c r="A10641" s="13" t="s">
        <v>113</v>
      </c>
      <c r="B10641" s="13" t="s">
        <v>112</v>
      </c>
      <c r="C10641" s="15">
        <v>45413</v>
      </c>
      <c r="D10641" s="15">
        <v>45443</v>
      </c>
      <c r="E10641" s="13" t="s">
        <v>293</v>
      </c>
      <c r="F10641" s="13" t="s">
        <v>324</v>
      </c>
      <c r="G10641" s="17">
        <v>2E-3</v>
      </c>
      <c r="H10641" s="13" t="s">
        <v>246</v>
      </c>
      <c r="I10641" s="13" t="s">
        <v>51</v>
      </c>
    </row>
    <row r="10642" spans="1:9" ht="21" customHeight="1">
      <c r="A10642" s="13" t="s">
        <v>113</v>
      </c>
      <c r="B10642" s="13" t="s">
        <v>112</v>
      </c>
      <c r="C10642" s="15">
        <v>45413</v>
      </c>
      <c r="D10642" s="15">
        <v>45443</v>
      </c>
      <c r="E10642" s="13" t="s">
        <v>293</v>
      </c>
      <c r="F10642" s="13" t="s">
        <v>310</v>
      </c>
      <c r="G10642" s="17">
        <v>2E-3</v>
      </c>
      <c r="H10642" s="13" t="s">
        <v>246</v>
      </c>
      <c r="I10642" s="13" t="s">
        <v>51</v>
      </c>
    </row>
    <row r="10643" spans="1:9" ht="21" customHeight="1">
      <c r="A10643" s="13" t="s">
        <v>113</v>
      </c>
      <c r="B10643" s="13" t="s">
        <v>112</v>
      </c>
      <c r="C10643" s="15">
        <v>45413</v>
      </c>
      <c r="D10643" s="15">
        <v>45443</v>
      </c>
      <c r="E10643" s="13" t="s">
        <v>293</v>
      </c>
      <c r="F10643" s="13" t="s">
        <v>311</v>
      </c>
      <c r="G10643" s="17">
        <v>2E-3</v>
      </c>
      <c r="H10643" s="13" t="s">
        <v>246</v>
      </c>
      <c r="I10643" s="13" t="s">
        <v>51</v>
      </c>
    </row>
    <row r="10644" spans="1:9" ht="21" customHeight="1">
      <c r="A10644" s="13" t="s">
        <v>113</v>
      </c>
      <c r="B10644" s="13" t="s">
        <v>112</v>
      </c>
      <c r="C10644" s="15">
        <v>45413</v>
      </c>
      <c r="D10644" s="15">
        <v>45443</v>
      </c>
      <c r="E10644" s="13" t="s">
        <v>293</v>
      </c>
      <c r="F10644" s="13" t="s">
        <v>312</v>
      </c>
      <c r="G10644" s="17">
        <v>2E-3</v>
      </c>
      <c r="H10644" s="13" t="s">
        <v>246</v>
      </c>
      <c r="I10644" s="13" t="s">
        <v>51</v>
      </c>
    </row>
    <row r="10645" spans="1:9" ht="21" customHeight="1">
      <c r="A10645" s="13" t="s">
        <v>113</v>
      </c>
      <c r="B10645" s="13" t="s">
        <v>112</v>
      </c>
      <c r="C10645" s="15">
        <v>45413</v>
      </c>
      <c r="D10645" s="15">
        <v>45443</v>
      </c>
      <c r="E10645" s="13" t="s">
        <v>293</v>
      </c>
      <c r="F10645" s="13" t="s">
        <v>314</v>
      </c>
      <c r="G10645" s="17">
        <v>2E-3</v>
      </c>
      <c r="H10645" s="13" t="s">
        <v>246</v>
      </c>
      <c r="I10645" s="13" t="s">
        <v>51</v>
      </c>
    </row>
    <row r="10646" spans="1:9" ht="21" customHeight="1">
      <c r="A10646" s="13" t="s">
        <v>113</v>
      </c>
      <c r="B10646" s="13" t="s">
        <v>112</v>
      </c>
      <c r="C10646" s="15">
        <v>45413</v>
      </c>
      <c r="D10646" s="15">
        <v>45443</v>
      </c>
      <c r="E10646" s="13" t="s">
        <v>293</v>
      </c>
      <c r="F10646" s="13" t="s">
        <v>307</v>
      </c>
      <c r="G10646" s="17">
        <v>1E-3</v>
      </c>
      <c r="H10646" s="13" t="s">
        <v>246</v>
      </c>
      <c r="I10646" s="13" t="s">
        <v>51</v>
      </c>
    </row>
    <row r="10647" spans="1:9" ht="21" customHeight="1">
      <c r="A10647" s="13" t="s">
        <v>113</v>
      </c>
      <c r="B10647" s="13" t="s">
        <v>112</v>
      </c>
      <c r="C10647" s="15">
        <v>45413</v>
      </c>
      <c r="D10647" s="15">
        <v>45443</v>
      </c>
      <c r="E10647" s="13" t="s">
        <v>293</v>
      </c>
      <c r="F10647" s="13" t="s">
        <v>322</v>
      </c>
      <c r="G10647" s="17">
        <v>1E-3</v>
      </c>
      <c r="H10647" s="13" t="s">
        <v>246</v>
      </c>
      <c r="I10647" s="13" t="s">
        <v>51</v>
      </c>
    </row>
    <row r="10648" spans="1:9" ht="21" customHeight="1">
      <c r="A10648" s="13" t="s">
        <v>113</v>
      </c>
      <c r="B10648" s="13" t="s">
        <v>112</v>
      </c>
      <c r="C10648" s="15">
        <v>45413</v>
      </c>
      <c r="D10648" s="15">
        <v>45443</v>
      </c>
      <c r="E10648" s="13" t="s">
        <v>293</v>
      </c>
      <c r="F10648" s="13" t="s">
        <v>308</v>
      </c>
      <c r="G10648" s="17">
        <v>1E-3</v>
      </c>
      <c r="H10648" s="13" t="s">
        <v>246</v>
      </c>
      <c r="I10648" s="13" t="s">
        <v>51</v>
      </c>
    </row>
    <row r="10649" spans="1:9" ht="21" customHeight="1">
      <c r="A10649" s="13" t="s">
        <v>113</v>
      </c>
      <c r="B10649" s="13" t="s">
        <v>112</v>
      </c>
      <c r="C10649" s="15">
        <v>45413</v>
      </c>
      <c r="D10649" s="15">
        <v>45443</v>
      </c>
      <c r="E10649" s="13" t="s">
        <v>293</v>
      </c>
      <c r="F10649" s="13" t="s">
        <v>317</v>
      </c>
      <c r="G10649" s="17">
        <v>1E-3</v>
      </c>
      <c r="H10649" s="13" t="s">
        <v>246</v>
      </c>
      <c r="I10649" s="13" t="s">
        <v>51</v>
      </c>
    </row>
    <row r="10650" spans="1:9" ht="21" customHeight="1">
      <c r="A10650" s="13" t="s">
        <v>113</v>
      </c>
      <c r="B10650" s="13" t="s">
        <v>112</v>
      </c>
      <c r="C10650" s="15">
        <v>45413</v>
      </c>
      <c r="D10650" s="15">
        <v>45443</v>
      </c>
      <c r="E10650" s="13" t="s">
        <v>293</v>
      </c>
      <c r="F10650" s="13" t="s">
        <v>329</v>
      </c>
      <c r="G10650" s="17">
        <v>1E-3</v>
      </c>
      <c r="H10650" s="13" t="s">
        <v>246</v>
      </c>
      <c r="I10650" s="13" t="s">
        <v>51</v>
      </c>
    </row>
    <row r="10651" spans="1:9" ht="21" customHeight="1">
      <c r="A10651" s="13" t="s">
        <v>113</v>
      </c>
      <c r="B10651" s="13" t="s">
        <v>112</v>
      </c>
      <c r="C10651" s="15">
        <v>45413</v>
      </c>
      <c r="D10651" s="15">
        <v>45443</v>
      </c>
      <c r="E10651" s="13" t="s">
        <v>293</v>
      </c>
      <c r="F10651" s="13" t="s">
        <v>330</v>
      </c>
      <c r="G10651" s="17">
        <v>1E-3</v>
      </c>
      <c r="H10651" s="13" t="s">
        <v>246</v>
      </c>
      <c r="I10651" s="13" t="s">
        <v>51</v>
      </c>
    </row>
    <row r="10652" spans="1:9" ht="21" customHeight="1">
      <c r="A10652" s="13" t="s">
        <v>113</v>
      </c>
      <c r="B10652" s="13" t="s">
        <v>112</v>
      </c>
      <c r="C10652" s="15">
        <v>45413</v>
      </c>
      <c r="D10652" s="15">
        <v>45443</v>
      </c>
      <c r="E10652" s="13" t="s">
        <v>293</v>
      </c>
      <c r="F10652" s="13" t="s">
        <v>325</v>
      </c>
      <c r="G10652" s="17">
        <v>1E-3</v>
      </c>
      <c r="H10652" s="13" t="s">
        <v>246</v>
      </c>
      <c r="I10652" s="13" t="s">
        <v>51</v>
      </c>
    </row>
    <row r="10653" spans="1:9" ht="21" customHeight="1">
      <c r="A10653" s="13" t="s">
        <v>113</v>
      </c>
      <c r="B10653" s="13" t="s">
        <v>112</v>
      </c>
      <c r="C10653" s="15">
        <v>45413</v>
      </c>
      <c r="D10653" s="15">
        <v>45443</v>
      </c>
      <c r="E10653" s="13" t="s">
        <v>293</v>
      </c>
      <c r="F10653" s="13" t="s">
        <v>326</v>
      </c>
      <c r="G10653" s="17">
        <v>1E-3</v>
      </c>
      <c r="H10653" s="13" t="s">
        <v>246</v>
      </c>
      <c r="I10653" s="13" t="s">
        <v>51</v>
      </c>
    </row>
    <row r="10654" spans="1:9" ht="21" customHeight="1">
      <c r="A10654" s="13" t="s">
        <v>113</v>
      </c>
      <c r="B10654" s="13" t="s">
        <v>112</v>
      </c>
      <c r="C10654" s="15">
        <v>45413</v>
      </c>
      <c r="D10654" s="15">
        <v>45443</v>
      </c>
      <c r="E10654" s="13" t="s">
        <v>293</v>
      </c>
      <c r="F10654" s="13" t="s">
        <v>327</v>
      </c>
      <c r="G10654" s="17">
        <v>1E-3</v>
      </c>
      <c r="H10654" s="13" t="s">
        <v>246</v>
      </c>
      <c r="I10654" s="13" t="s">
        <v>51</v>
      </c>
    </row>
    <row r="10655" spans="1:9" ht="21" customHeight="1">
      <c r="A10655" s="13" t="s">
        <v>113</v>
      </c>
      <c r="B10655" s="13" t="s">
        <v>112</v>
      </c>
      <c r="C10655" s="15">
        <v>45413</v>
      </c>
      <c r="D10655" s="15">
        <v>45443</v>
      </c>
      <c r="E10655" s="13" t="s">
        <v>293</v>
      </c>
      <c r="F10655" s="13" t="s">
        <v>315</v>
      </c>
      <c r="G10655" s="17">
        <v>1E-3</v>
      </c>
      <c r="H10655" s="13" t="s">
        <v>246</v>
      </c>
      <c r="I10655" s="13" t="s">
        <v>51</v>
      </c>
    </row>
    <row r="10656" spans="1:9" ht="21" customHeight="1">
      <c r="A10656" s="13" t="s">
        <v>113</v>
      </c>
      <c r="B10656" s="13" t="s">
        <v>112</v>
      </c>
      <c r="C10656" s="15">
        <v>45413</v>
      </c>
      <c r="D10656" s="15">
        <v>45443</v>
      </c>
      <c r="E10656" s="13" t="s">
        <v>293</v>
      </c>
      <c r="F10656" s="13" t="s">
        <v>328</v>
      </c>
      <c r="G10656" s="17">
        <v>1E-3</v>
      </c>
      <c r="H10656" s="13" t="s">
        <v>246</v>
      </c>
      <c r="I10656" s="13" t="s">
        <v>51</v>
      </c>
    </row>
    <row r="10657" spans="1:9" ht="21" customHeight="1">
      <c r="A10657" s="13" t="s">
        <v>113</v>
      </c>
      <c r="B10657" s="13" t="s">
        <v>112</v>
      </c>
      <c r="C10657" s="15">
        <v>45413</v>
      </c>
      <c r="D10657" s="15">
        <v>45443</v>
      </c>
      <c r="E10657" s="13" t="s">
        <v>293</v>
      </c>
      <c r="F10657" s="13" t="s">
        <v>331</v>
      </c>
      <c r="G10657" s="17">
        <v>1E-3</v>
      </c>
      <c r="H10657" s="13" t="s">
        <v>246</v>
      </c>
      <c r="I10657" s="13" t="s">
        <v>51</v>
      </c>
    </row>
    <row r="10658" spans="1:9" ht="21" customHeight="1">
      <c r="A10658" s="13" t="s">
        <v>113</v>
      </c>
      <c r="B10658" s="13" t="s">
        <v>112</v>
      </c>
      <c r="C10658" s="15">
        <v>45413</v>
      </c>
      <c r="D10658" s="15">
        <v>45443</v>
      </c>
      <c r="E10658" s="13" t="s">
        <v>293</v>
      </c>
      <c r="F10658" s="13" t="s">
        <v>332</v>
      </c>
      <c r="G10658" s="17">
        <v>1E-3</v>
      </c>
      <c r="H10658" s="13" t="s">
        <v>246</v>
      </c>
      <c r="I10658" s="13" t="s">
        <v>51</v>
      </c>
    </row>
    <row r="10659" spans="1:9" ht="21" customHeight="1">
      <c r="A10659" s="13" t="s">
        <v>113</v>
      </c>
      <c r="B10659" s="13" t="s">
        <v>112</v>
      </c>
      <c r="C10659" s="15">
        <v>45413</v>
      </c>
      <c r="D10659" s="15">
        <v>45443</v>
      </c>
      <c r="E10659" s="13" t="s">
        <v>293</v>
      </c>
      <c r="F10659" s="13" t="s">
        <v>333</v>
      </c>
      <c r="G10659" s="17">
        <v>1E-3</v>
      </c>
      <c r="H10659" s="13" t="s">
        <v>246</v>
      </c>
      <c r="I10659" s="13" t="s">
        <v>51</v>
      </c>
    </row>
    <row r="10660" spans="1:9" ht="21" customHeight="1">
      <c r="A10660" s="13" t="s">
        <v>113</v>
      </c>
      <c r="B10660" s="13" t="s">
        <v>112</v>
      </c>
      <c r="C10660" s="15">
        <v>45413</v>
      </c>
      <c r="D10660" s="15">
        <v>45443</v>
      </c>
      <c r="E10660" s="13" t="s">
        <v>293</v>
      </c>
      <c r="F10660" s="13" t="s">
        <v>334</v>
      </c>
      <c r="G10660" s="17">
        <v>0</v>
      </c>
      <c r="H10660" s="13" t="s">
        <v>246</v>
      </c>
      <c r="I10660" s="13" t="s">
        <v>51</v>
      </c>
    </row>
    <row r="10661" spans="1:9" ht="21" customHeight="1">
      <c r="A10661" s="13" t="s">
        <v>113</v>
      </c>
      <c r="B10661" s="13" t="s">
        <v>112</v>
      </c>
      <c r="C10661" s="15">
        <v>45413</v>
      </c>
      <c r="D10661" s="15">
        <v>45443</v>
      </c>
      <c r="E10661" s="13" t="s">
        <v>293</v>
      </c>
      <c r="F10661" s="13" t="s">
        <v>335</v>
      </c>
      <c r="G10661" s="17">
        <v>0</v>
      </c>
      <c r="H10661" s="13" t="s">
        <v>246</v>
      </c>
      <c r="I10661" s="13" t="s">
        <v>51</v>
      </c>
    </row>
    <row r="10662" spans="1:9" ht="21" customHeight="1">
      <c r="A10662" s="13" t="s">
        <v>113</v>
      </c>
      <c r="B10662" s="13" t="s">
        <v>112</v>
      </c>
      <c r="C10662" s="15">
        <v>45413</v>
      </c>
      <c r="D10662" s="15">
        <v>45443</v>
      </c>
      <c r="E10662" s="13" t="s">
        <v>293</v>
      </c>
      <c r="F10662" s="13" t="s">
        <v>336</v>
      </c>
      <c r="G10662" s="17">
        <v>0</v>
      </c>
      <c r="H10662" s="13" t="s">
        <v>246</v>
      </c>
      <c r="I10662" s="13" t="s">
        <v>51</v>
      </c>
    </row>
    <row r="10663" spans="1:9" ht="21" customHeight="1">
      <c r="A10663" s="13" t="s">
        <v>113</v>
      </c>
      <c r="B10663" s="13" t="s">
        <v>112</v>
      </c>
      <c r="C10663" s="15">
        <v>45413</v>
      </c>
      <c r="D10663" s="15">
        <v>45443</v>
      </c>
      <c r="E10663" s="13" t="s">
        <v>337</v>
      </c>
      <c r="F10663" s="13" t="s">
        <v>341</v>
      </c>
      <c r="G10663" s="17">
        <v>5.0000000000000001E-3</v>
      </c>
      <c r="H10663" s="13" t="s">
        <v>246</v>
      </c>
      <c r="I10663" s="13" t="s">
        <v>51</v>
      </c>
    </row>
    <row r="10664" spans="1:9" ht="21" customHeight="1">
      <c r="A10664" s="13" t="s">
        <v>113</v>
      </c>
      <c r="B10664" s="13" t="s">
        <v>112</v>
      </c>
      <c r="C10664" s="15">
        <v>45413</v>
      </c>
      <c r="D10664" s="15">
        <v>45443</v>
      </c>
      <c r="E10664" s="13" t="s">
        <v>337</v>
      </c>
      <c r="F10664" s="13" t="s">
        <v>342</v>
      </c>
      <c r="G10664" s="17">
        <v>5.0000000000000001E-3</v>
      </c>
      <c r="H10664" s="13" t="s">
        <v>246</v>
      </c>
      <c r="I10664" s="13" t="s">
        <v>51</v>
      </c>
    </row>
    <row r="10665" spans="1:9" ht="21" customHeight="1">
      <c r="A10665" s="13" t="s">
        <v>113</v>
      </c>
      <c r="B10665" s="13" t="s">
        <v>112</v>
      </c>
      <c r="C10665" s="15">
        <v>45413</v>
      </c>
      <c r="D10665" s="15">
        <v>45443</v>
      </c>
      <c r="E10665" s="13" t="s">
        <v>337</v>
      </c>
      <c r="F10665" s="13" t="s">
        <v>339</v>
      </c>
      <c r="G10665" s="17">
        <v>4.0000000000000001E-3</v>
      </c>
      <c r="H10665" s="13" t="s">
        <v>246</v>
      </c>
      <c r="I10665" s="13" t="s">
        <v>51</v>
      </c>
    </row>
    <row r="10666" spans="1:9" ht="21" customHeight="1">
      <c r="A10666" s="13" t="s">
        <v>113</v>
      </c>
      <c r="B10666" s="13" t="s">
        <v>112</v>
      </c>
      <c r="C10666" s="15">
        <v>45413</v>
      </c>
      <c r="D10666" s="15">
        <v>45443</v>
      </c>
      <c r="E10666" s="13" t="s">
        <v>337</v>
      </c>
      <c r="F10666" s="13" t="s">
        <v>338</v>
      </c>
      <c r="G10666" s="17">
        <v>4.0000000000000001E-3</v>
      </c>
      <c r="H10666" s="13" t="s">
        <v>246</v>
      </c>
      <c r="I10666" s="13" t="s">
        <v>51</v>
      </c>
    </row>
    <row r="10667" spans="1:9" ht="21" customHeight="1">
      <c r="A10667" s="13" t="s">
        <v>113</v>
      </c>
      <c r="B10667" s="13" t="s">
        <v>112</v>
      </c>
      <c r="C10667" s="15">
        <v>45413</v>
      </c>
      <c r="D10667" s="15">
        <v>45443</v>
      </c>
      <c r="E10667" s="13" t="s">
        <v>337</v>
      </c>
      <c r="F10667" s="13" t="s">
        <v>356</v>
      </c>
      <c r="G10667" s="17">
        <v>3.0000000000000001E-3</v>
      </c>
      <c r="H10667" s="13" t="s">
        <v>246</v>
      </c>
      <c r="I10667" s="13" t="s">
        <v>51</v>
      </c>
    </row>
    <row r="10668" spans="1:9" ht="21" customHeight="1">
      <c r="A10668" s="13" t="s">
        <v>113</v>
      </c>
      <c r="B10668" s="13" t="s">
        <v>112</v>
      </c>
      <c r="C10668" s="15">
        <v>45413</v>
      </c>
      <c r="D10668" s="15">
        <v>45443</v>
      </c>
      <c r="E10668" s="13" t="s">
        <v>337</v>
      </c>
      <c r="F10668" s="13" t="s">
        <v>349</v>
      </c>
      <c r="G10668" s="17">
        <v>3.0000000000000001E-3</v>
      </c>
      <c r="H10668" s="13" t="s">
        <v>246</v>
      </c>
      <c r="I10668" s="13" t="s">
        <v>51</v>
      </c>
    </row>
    <row r="10669" spans="1:9" ht="21" customHeight="1">
      <c r="A10669" s="13" t="s">
        <v>113</v>
      </c>
      <c r="B10669" s="13" t="s">
        <v>112</v>
      </c>
      <c r="C10669" s="15">
        <v>45413</v>
      </c>
      <c r="D10669" s="15">
        <v>45443</v>
      </c>
      <c r="E10669" s="13" t="s">
        <v>337</v>
      </c>
      <c r="F10669" s="13" t="s">
        <v>351</v>
      </c>
      <c r="G10669" s="17">
        <v>3.0000000000000001E-3</v>
      </c>
      <c r="H10669" s="13" t="s">
        <v>246</v>
      </c>
      <c r="I10669" s="13" t="s">
        <v>51</v>
      </c>
    </row>
    <row r="10670" spans="1:9" ht="21" customHeight="1">
      <c r="A10670" s="13" t="s">
        <v>113</v>
      </c>
      <c r="B10670" s="13" t="s">
        <v>112</v>
      </c>
      <c r="C10670" s="15">
        <v>45413</v>
      </c>
      <c r="D10670" s="15">
        <v>45443</v>
      </c>
      <c r="E10670" s="13" t="s">
        <v>337</v>
      </c>
      <c r="F10670" s="13" t="s">
        <v>352</v>
      </c>
      <c r="G10670" s="17">
        <v>3.0000000000000001E-3</v>
      </c>
      <c r="H10670" s="13" t="s">
        <v>246</v>
      </c>
      <c r="I10670" s="13" t="s">
        <v>51</v>
      </c>
    </row>
    <row r="10671" spans="1:9" ht="21" customHeight="1">
      <c r="A10671" s="13" t="s">
        <v>113</v>
      </c>
      <c r="B10671" s="13" t="s">
        <v>112</v>
      </c>
      <c r="C10671" s="15">
        <v>45413</v>
      </c>
      <c r="D10671" s="15">
        <v>45443</v>
      </c>
      <c r="E10671" s="13" t="s">
        <v>337</v>
      </c>
      <c r="F10671" s="13" t="s">
        <v>343</v>
      </c>
      <c r="G10671" s="17">
        <v>3.0000000000000001E-3</v>
      </c>
      <c r="H10671" s="13" t="s">
        <v>246</v>
      </c>
      <c r="I10671" s="13" t="s">
        <v>51</v>
      </c>
    </row>
    <row r="10672" spans="1:9" ht="21" customHeight="1">
      <c r="A10672" s="13" t="s">
        <v>113</v>
      </c>
      <c r="B10672" s="13" t="s">
        <v>112</v>
      </c>
      <c r="C10672" s="15">
        <v>45413</v>
      </c>
      <c r="D10672" s="15">
        <v>45443</v>
      </c>
      <c r="E10672" s="13" t="s">
        <v>337</v>
      </c>
      <c r="F10672" s="13" t="s">
        <v>354</v>
      </c>
      <c r="G10672" s="17">
        <v>3.0000000000000001E-3</v>
      </c>
      <c r="H10672" s="13" t="s">
        <v>246</v>
      </c>
      <c r="I10672" s="13" t="s">
        <v>51</v>
      </c>
    </row>
    <row r="10673" spans="1:9" ht="21" customHeight="1">
      <c r="A10673" s="13" t="s">
        <v>113</v>
      </c>
      <c r="B10673" s="13" t="s">
        <v>112</v>
      </c>
      <c r="C10673" s="15">
        <v>45413</v>
      </c>
      <c r="D10673" s="15">
        <v>45443</v>
      </c>
      <c r="E10673" s="13" t="s">
        <v>337</v>
      </c>
      <c r="F10673" s="13" t="s">
        <v>344</v>
      </c>
      <c r="G10673" s="17">
        <v>3.0000000000000001E-3</v>
      </c>
      <c r="H10673" s="13" t="s">
        <v>246</v>
      </c>
      <c r="I10673" s="13" t="s">
        <v>51</v>
      </c>
    </row>
    <row r="10674" spans="1:9" ht="21" customHeight="1">
      <c r="A10674" s="13" t="s">
        <v>113</v>
      </c>
      <c r="B10674" s="13" t="s">
        <v>112</v>
      </c>
      <c r="C10674" s="15">
        <v>45413</v>
      </c>
      <c r="D10674" s="15">
        <v>45443</v>
      </c>
      <c r="E10674" s="13" t="s">
        <v>337</v>
      </c>
      <c r="F10674" s="13" t="s">
        <v>345</v>
      </c>
      <c r="G10674" s="17">
        <v>3.0000000000000001E-3</v>
      </c>
      <c r="H10674" s="13" t="s">
        <v>246</v>
      </c>
      <c r="I10674" s="13" t="s">
        <v>51</v>
      </c>
    </row>
    <row r="10675" spans="1:9" ht="21" customHeight="1">
      <c r="A10675" s="13" t="s">
        <v>113</v>
      </c>
      <c r="B10675" s="13" t="s">
        <v>112</v>
      </c>
      <c r="C10675" s="15">
        <v>45413</v>
      </c>
      <c r="D10675" s="15">
        <v>45443</v>
      </c>
      <c r="E10675" s="13" t="s">
        <v>337</v>
      </c>
      <c r="F10675" s="13" t="s">
        <v>347</v>
      </c>
      <c r="G10675" s="17">
        <v>3.0000000000000001E-3</v>
      </c>
      <c r="H10675" s="13" t="s">
        <v>246</v>
      </c>
      <c r="I10675" s="13" t="s">
        <v>51</v>
      </c>
    </row>
    <row r="10676" spans="1:9" ht="21" customHeight="1">
      <c r="A10676" s="13" t="s">
        <v>113</v>
      </c>
      <c r="B10676" s="13" t="s">
        <v>112</v>
      </c>
      <c r="C10676" s="15">
        <v>45413</v>
      </c>
      <c r="D10676" s="15">
        <v>45443</v>
      </c>
      <c r="E10676" s="13" t="s">
        <v>337</v>
      </c>
      <c r="F10676" s="13" t="s">
        <v>348</v>
      </c>
      <c r="G10676" s="17">
        <v>3.0000000000000001E-3</v>
      </c>
      <c r="H10676" s="13" t="s">
        <v>246</v>
      </c>
      <c r="I10676" s="13" t="s">
        <v>51</v>
      </c>
    </row>
    <row r="10677" spans="1:9" ht="21" customHeight="1">
      <c r="A10677" s="13" t="s">
        <v>113</v>
      </c>
      <c r="B10677" s="13" t="s">
        <v>112</v>
      </c>
      <c r="C10677" s="15">
        <v>45413</v>
      </c>
      <c r="D10677" s="15">
        <v>45443</v>
      </c>
      <c r="E10677" s="13" t="s">
        <v>337</v>
      </c>
      <c r="F10677" s="13" t="s">
        <v>355</v>
      </c>
      <c r="G10677" s="17">
        <v>2E-3</v>
      </c>
      <c r="H10677" s="13" t="s">
        <v>246</v>
      </c>
      <c r="I10677" s="13" t="s">
        <v>51</v>
      </c>
    </row>
    <row r="10678" spans="1:9" ht="21" customHeight="1">
      <c r="A10678" s="13" t="s">
        <v>113</v>
      </c>
      <c r="B10678" s="13" t="s">
        <v>112</v>
      </c>
      <c r="C10678" s="15">
        <v>45413</v>
      </c>
      <c r="D10678" s="15">
        <v>45443</v>
      </c>
      <c r="E10678" s="13" t="s">
        <v>337</v>
      </c>
      <c r="F10678" s="13" t="s">
        <v>350</v>
      </c>
      <c r="G10678" s="17">
        <v>2E-3</v>
      </c>
      <c r="H10678" s="13" t="s">
        <v>246</v>
      </c>
      <c r="I10678" s="13" t="s">
        <v>51</v>
      </c>
    </row>
    <row r="10679" spans="1:9" ht="21" customHeight="1">
      <c r="A10679" s="13" t="s">
        <v>113</v>
      </c>
      <c r="B10679" s="13" t="s">
        <v>112</v>
      </c>
      <c r="C10679" s="15">
        <v>45413</v>
      </c>
      <c r="D10679" s="15">
        <v>45443</v>
      </c>
      <c r="E10679" s="13" t="s">
        <v>337</v>
      </c>
      <c r="F10679" s="13" t="s">
        <v>357</v>
      </c>
      <c r="G10679" s="17">
        <v>2E-3</v>
      </c>
      <c r="H10679" s="13" t="s">
        <v>246</v>
      </c>
      <c r="I10679" s="13" t="s">
        <v>51</v>
      </c>
    </row>
    <row r="10680" spans="1:9" ht="21" customHeight="1">
      <c r="A10680" s="13" t="s">
        <v>113</v>
      </c>
      <c r="B10680" s="13" t="s">
        <v>112</v>
      </c>
      <c r="C10680" s="15">
        <v>45413</v>
      </c>
      <c r="D10680" s="15">
        <v>45443</v>
      </c>
      <c r="E10680" s="13" t="s">
        <v>337</v>
      </c>
      <c r="F10680" s="13" t="s">
        <v>359</v>
      </c>
      <c r="G10680" s="17">
        <v>2E-3</v>
      </c>
      <c r="H10680" s="13" t="s">
        <v>246</v>
      </c>
      <c r="I10680" s="13" t="s">
        <v>51</v>
      </c>
    </row>
    <row r="10681" spans="1:9" ht="21" customHeight="1">
      <c r="A10681" s="13" t="s">
        <v>113</v>
      </c>
      <c r="B10681" s="13" t="s">
        <v>112</v>
      </c>
      <c r="C10681" s="15">
        <v>45413</v>
      </c>
      <c r="D10681" s="15">
        <v>45443</v>
      </c>
      <c r="E10681" s="13" t="s">
        <v>337</v>
      </c>
      <c r="F10681" s="13" t="s">
        <v>353</v>
      </c>
      <c r="G10681" s="17">
        <v>2E-3</v>
      </c>
      <c r="H10681" s="13" t="s">
        <v>246</v>
      </c>
      <c r="I10681" s="13" t="s">
        <v>51</v>
      </c>
    </row>
    <row r="10682" spans="1:9" ht="21" customHeight="1">
      <c r="A10682" s="13" t="s">
        <v>113</v>
      </c>
      <c r="B10682" s="13" t="s">
        <v>112</v>
      </c>
      <c r="C10682" s="15">
        <v>45413</v>
      </c>
      <c r="D10682" s="15">
        <v>45443</v>
      </c>
      <c r="E10682" s="13" t="s">
        <v>337</v>
      </c>
      <c r="F10682" s="13" t="s">
        <v>340</v>
      </c>
      <c r="G10682" s="17">
        <v>2E-3</v>
      </c>
      <c r="H10682" s="13" t="s">
        <v>246</v>
      </c>
      <c r="I10682" s="13" t="s">
        <v>51</v>
      </c>
    </row>
    <row r="10683" spans="1:9" ht="21" customHeight="1">
      <c r="A10683" s="13" t="s">
        <v>113</v>
      </c>
      <c r="B10683" s="13" t="s">
        <v>112</v>
      </c>
      <c r="C10683" s="15">
        <v>45413</v>
      </c>
      <c r="D10683" s="15">
        <v>45443</v>
      </c>
      <c r="E10683" s="13" t="s">
        <v>337</v>
      </c>
      <c r="F10683" s="13" t="s">
        <v>346</v>
      </c>
      <c r="G10683" s="17">
        <v>2E-3</v>
      </c>
      <c r="H10683" s="13" t="s">
        <v>246</v>
      </c>
      <c r="I10683" s="13" t="s">
        <v>51</v>
      </c>
    </row>
    <row r="10684" spans="1:9" ht="21" customHeight="1">
      <c r="A10684" s="13" t="s">
        <v>113</v>
      </c>
      <c r="B10684" s="13" t="s">
        <v>112</v>
      </c>
      <c r="C10684" s="15">
        <v>45413</v>
      </c>
      <c r="D10684" s="15">
        <v>45443</v>
      </c>
      <c r="E10684" s="13" t="s">
        <v>337</v>
      </c>
      <c r="F10684" s="13" t="s">
        <v>361</v>
      </c>
      <c r="G10684" s="17">
        <v>1E-3</v>
      </c>
      <c r="H10684" s="13" t="s">
        <v>246</v>
      </c>
      <c r="I10684" s="13" t="s">
        <v>51</v>
      </c>
    </row>
    <row r="10685" spans="1:9" ht="21" customHeight="1">
      <c r="A10685" s="13" t="s">
        <v>113</v>
      </c>
      <c r="B10685" s="13" t="s">
        <v>112</v>
      </c>
      <c r="C10685" s="15">
        <v>45413</v>
      </c>
      <c r="D10685" s="15">
        <v>45443</v>
      </c>
      <c r="E10685" s="13" t="s">
        <v>337</v>
      </c>
      <c r="F10685" s="13" t="s">
        <v>362</v>
      </c>
      <c r="G10685" s="17">
        <v>1E-3</v>
      </c>
      <c r="H10685" s="13" t="s">
        <v>246</v>
      </c>
      <c r="I10685" s="13" t="s">
        <v>51</v>
      </c>
    </row>
    <row r="10686" spans="1:9" ht="21" customHeight="1">
      <c r="A10686" s="13" t="s">
        <v>113</v>
      </c>
      <c r="B10686" s="13" t="s">
        <v>112</v>
      </c>
      <c r="C10686" s="15">
        <v>45413</v>
      </c>
      <c r="D10686" s="15">
        <v>45443</v>
      </c>
      <c r="E10686" s="13" t="s">
        <v>337</v>
      </c>
      <c r="F10686" s="13" t="s">
        <v>358</v>
      </c>
      <c r="G10686" s="17">
        <v>1E-3</v>
      </c>
      <c r="H10686" s="13" t="s">
        <v>246</v>
      </c>
      <c r="I10686" s="13" t="s">
        <v>51</v>
      </c>
    </row>
    <row r="10687" spans="1:9" ht="21" customHeight="1">
      <c r="A10687" s="13" t="s">
        <v>113</v>
      </c>
      <c r="B10687" s="13" t="s">
        <v>112</v>
      </c>
      <c r="C10687" s="15">
        <v>45413</v>
      </c>
      <c r="D10687" s="15">
        <v>45443</v>
      </c>
      <c r="E10687" s="13" t="s">
        <v>337</v>
      </c>
      <c r="F10687" s="13" t="s">
        <v>360</v>
      </c>
      <c r="G10687" s="17">
        <v>1E-3</v>
      </c>
      <c r="H10687" s="13" t="s">
        <v>246</v>
      </c>
      <c r="I10687" s="13" t="s">
        <v>51</v>
      </c>
    </row>
    <row r="10688" spans="1:9" ht="21" customHeight="1">
      <c r="A10688" s="13" t="s">
        <v>113</v>
      </c>
      <c r="B10688" s="13" t="s">
        <v>112</v>
      </c>
      <c r="C10688" s="15">
        <v>45413</v>
      </c>
      <c r="D10688" s="15">
        <v>45443</v>
      </c>
      <c r="E10688" s="13" t="s">
        <v>490</v>
      </c>
      <c r="F10688" s="13" t="s">
        <v>492</v>
      </c>
      <c r="G10688" s="17">
        <v>1.1000000000000001E-2</v>
      </c>
      <c r="H10688" s="13" t="s">
        <v>246</v>
      </c>
      <c r="I10688" s="13" t="s">
        <v>51</v>
      </c>
    </row>
    <row r="10689" spans="1:9" ht="21" customHeight="1">
      <c r="A10689" s="13" t="s">
        <v>113</v>
      </c>
      <c r="B10689" s="13" t="s">
        <v>112</v>
      </c>
      <c r="C10689" s="15">
        <v>45413</v>
      </c>
      <c r="D10689" s="15">
        <v>45443</v>
      </c>
      <c r="E10689" s="13" t="s">
        <v>490</v>
      </c>
      <c r="F10689" s="13" t="s">
        <v>392</v>
      </c>
      <c r="G10689" s="17">
        <v>9.0000000000000011E-3</v>
      </c>
      <c r="H10689" s="13" t="s">
        <v>246</v>
      </c>
      <c r="I10689" s="13" t="s">
        <v>51</v>
      </c>
    </row>
    <row r="10690" spans="1:9" ht="21" customHeight="1">
      <c r="A10690" s="13" t="s">
        <v>113</v>
      </c>
      <c r="B10690" s="13" t="s">
        <v>112</v>
      </c>
      <c r="C10690" s="15">
        <v>45413</v>
      </c>
      <c r="D10690" s="15">
        <v>45443</v>
      </c>
      <c r="E10690" s="13" t="s">
        <v>490</v>
      </c>
      <c r="F10690" s="13" t="s">
        <v>491</v>
      </c>
      <c r="G10690" s="17">
        <v>8.0000000000000002E-3</v>
      </c>
      <c r="H10690" s="13" t="s">
        <v>246</v>
      </c>
      <c r="I10690" s="13" t="s">
        <v>51</v>
      </c>
    </row>
    <row r="10691" spans="1:9" ht="21" customHeight="1">
      <c r="A10691" s="13" t="s">
        <v>113</v>
      </c>
      <c r="B10691" s="13" t="s">
        <v>112</v>
      </c>
      <c r="C10691" s="15">
        <v>45413</v>
      </c>
      <c r="D10691" s="15">
        <v>45443</v>
      </c>
      <c r="E10691" s="13" t="s">
        <v>490</v>
      </c>
      <c r="F10691" s="13" t="s">
        <v>493</v>
      </c>
      <c r="G10691" s="17">
        <v>6.9999999999999993E-3</v>
      </c>
      <c r="H10691" s="13" t="s">
        <v>246</v>
      </c>
      <c r="I10691" s="13" t="s">
        <v>51</v>
      </c>
    </row>
    <row r="10692" spans="1:9" ht="21" customHeight="1">
      <c r="A10692" s="13" t="s">
        <v>113</v>
      </c>
      <c r="B10692" s="13" t="s">
        <v>112</v>
      </c>
      <c r="C10692" s="15">
        <v>45413</v>
      </c>
      <c r="D10692" s="15">
        <v>45443</v>
      </c>
      <c r="E10692" s="13" t="s">
        <v>490</v>
      </c>
      <c r="F10692" s="13" t="s">
        <v>366</v>
      </c>
      <c r="G10692" s="17">
        <v>6.0000000000000001E-3</v>
      </c>
      <c r="H10692" s="13" t="s">
        <v>246</v>
      </c>
      <c r="I10692" s="13" t="s">
        <v>51</v>
      </c>
    </row>
    <row r="10693" spans="1:9" ht="21" customHeight="1">
      <c r="A10693" s="13" t="s">
        <v>113</v>
      </c>
      <c r="B10693" s="13" t="s">
        <v>112</v>
      </c>
      <c r="C10693" s="15">
        <v>45413</v>
      </c>
      <c r="D10693" s="15">
        <v>45443</v>
      </c>
      <c r="E10693" s="13" t="s">
        <v>490</v>
      </c>
      <c r="F10693" s="13" t="s">
        <v>364</v>
      </c>
      <c r="G10693" s="17">
        <v>3.0000000000000001E-3</v>
      </c>
      <c r="H10693" s="13" t="s">
        <v>246</v>
      </c>
      <c r="I10693" s="13" t="s">
        <v>51</v>
      </c>
    </row>
    <row r="10694" spans="1:9" ht="21" customHeight="1">
      <c r="A10694" s="13" t="s">
        <v>113</v>
      </c>
      <c r="B10694" s="13" t="s">
        <v>112</v>
      </c>
      <c r="C10694" s="15">
        <v>45413</v>
      </c>
      <c r="D10694" s="15">
        <v>45443</v>
      </c>
      <c r="E10694" s="13" t="s">
        <v>490</v>
      </c>
      <c r="F10694" s="13" t="s">
        <v>362</v>
      </c>
      <c r="G10694" s="17">
        <v>2E-3</v>
      </c>
      <c r="H10694" s="13" t="s">
        <v>246</v>
      </c>
      <c r="I10694" s="13" t="s">
        <v>51</v>
      </c>
    </row>
    <row r="10695" spans="1:9" ht="21" customHeight="1">
      <c r="A10695" s="13" t="s">
        <v>113</v>
      </c>
      <c r="B10695" s="13" t="s">
        <v>112</v>
      </c>
      <c r="C10695" s="15">
        <v>45413</v>
      </c>
      <c r="D10695" s="15">
        <v>45443</v>
      </c>
      <c r="E10695" s="13" t="s">
        <v>490</v>
      </c>
      <c r="F10695" s="13" t="s">
        <v>395</v>
      </c>
      <c r="G10695" s="17">
        <v>2E-3</v>
      </c>
      <c r="H10695" s="13" t="s">
        <v>246</v>
      </c>
      <c r="I10695" s="13" t="s">
        <v>51</v>
      </c>
    </row>
    <row r="10696" spans="1:9" ht="21" customHeight="1">
      <c r="A10696" s="13" t="s">
        <v>113</v>
      </c>
      <c r="B10696" s="13" t="s">
        <v>112</v>
      </c>
      <c r="C10696" s="15">
        <v>45413</v>
      </c>
      <c r="D10696" s="15">
        <v>45443</v>
      </c>
      <c r="E10696" s="13" t="s">
        <v>490</v>
      </c>
      <c r="F10696" s="13" t="s">
        <v>86</v>
      </c>
      <c r="G10696" s="17">
        <v>0</v>
      </c>
      <c r="H10696" s="13" t="s">
        <v>246</v>
      </c>
      <c r="I10696" s="13" t="s">
        <v>51</v>
      </c>
    </row>
    <row r="10697" spans="1:9" ht="21" customHeight="1">
      <c r="A10697" s="13" t="s">
        <v>113</v>
      </c>
      <c r="B10697" s="13" t="s">
        <v>112</v>
      </c>
      <c r="C10697" s="15">
        <v>45413</v>
      </c>
      <c r="D10697" s="15">
        <v>45443</v>
      </c>
      <c r="E10697" s="13" t="s">
        <v>88</v>
      </c>
      <c r="F10697" s="13" t="s">
        <v>451</v>
      </c>
      <c r="G10697" s="17">
        <v>5.0000000000000001E-3</v>
      </c>
      <c r="H10697" s="13" t="s">
        <v>246</v>
      </c>
      <c r="I10697" s="13" t="s">
        <v>51</v>
      </c>
    </row>
    <row r="10698" spans="1:9" ht="21" customHeight="1">
      <c r="A10698" s="13" t="s">
        <v>113</v>
      </c>
      <c r="B10698" s="13" t="s">
        <v>112</v>
      </c>
      <c r="C10698" s="15">
        <v>45413</v>
      </c>
      <c r="D10698" s="15">
        <v>45443</v>
      </c>
      <c r="E10698" s="13" t="s">
        <v>88</v>
      </c>
      <c r="F10698" s="13" t="s">
        <v>458</v>
      </c>
      <c r="G10698" s="17">
        <v>5.0000000000000001E-3</v>
      </c>
      <c r="H10698" s="13" t="s">
        <v>246</v>
      </c>
      <c r="I10698" s="13" t="s">
        <v>51</v>
      </c>
    </row>
    <row r="10699" spans="1:9" ht="21" customHeight="1">
      <c r="A10699" s="13" t="s">
        <v>113</v>
      </c>
      <c r="B10699" s="13" t="s">
        <v>112</v>
      </c>
      <c r="C10699" s="15">
        <v>45413</v>
      </c>
      <c r="D10699" s="15">
        <v>45443</v>
      </c>
      <c r="E10699" s="13" t="s">
        <v>88</v>
      </c>
      <c r="F10699" s="13" t="s">
        <v>454</v>
      </c>
      <c r="G10699" s="17">
        <v>4.0000000000000001E-3</v>
      </c>
      <c r="H10699" s="13" t="s">
        <v>246</v>
      </c>
      <c r="I10699" s="13" t="s">
        <v>51</v>
      </c>
    </row>
    <row r="10700" spans="1:9" ht="21" customHeight="1">
      <c r="A10700" s="13" t="s">
        <v>113</v>
      </c>
      <c r="B10700" s="13" t="s">
        <v>112</v>
      </c>
      <c r="C10700" s="15">
        <v>45413</v>
      </c>
      <c r="D10700" s="15">
        <v>45443</v>
      </c>
      <c r="E10700" s="13" t="s">
        <v>88</v>
      </c>
      <c r="F10700" s="13" t="s">
        <v>453</v>
      </c>
      <c r="G10700" s="17">
        <v>3.0000000000000001E-3</v>
      </c>
      <c r="H10700" s="13" t="s">
        <v>246</v>
      </c>
      <c r="I10700" s="13" t="s">
        <v>51</v>
      </c>
    </row>
    <row r="10701" spans="1:9" ht="21" customHeight="1">
      <c r="A10701" s="13" t="s">
        <v>113</v>
      </c>
      <c r="B10701" s="13" t="s">
        <v>112</v>
      </c>
      <c r="C10701" s="15">
        <v>45413</v>
      </c>
      <c r="D10701" s="15">
        <v>45443</v>
      </c>
      <c r="E10701" s="13" t="s">
        <v>88</v>
      </c>
      <c r="F10701" s="13" t="s">
        <v>452</v>
      </c>
      <c r="G10701" s="17">
        <v>2E-3</v>
      </c>
      <c r="H10701" s="13" t="s">
        <v>246</v>
      </c>
      <c r="I10701" s="13" t="s">
        <v>51</v>
      </c>
    </row>
    <row r="10702" spans="1:9" ht="21" customHeight="1">
      <c r="A10702" s="13" t="s">
        <v>113</v>
      </c>
      <c r="B10702" s="13" t="s">
        <v>112</v>
      </c>
      <c r="C10702" s="15">
        <v>45413</v>
      </c>
      <c r="D10702" s="15">
        <v>45443</v>
      </c>
      <c r="E10702" s="13" t="s">
        <v>88</v>
      </c>
      <c r="F10702" s="13" t="s">
        <v>455</v>
      </c>
      <c r="G10702" s="17">
        <v>2E-3</v>
      </c>
      <c r="H10702" s="13" t="s">
        <v>246</v>
      </c>
      <c r="I10702" s="13" t="s">
        <v>51</v>
      </c>
    </row>
    <row r="10703" spans="1:9" ht="21" customHeight="1">
      <c r="A10703" s="13" t="s">
        <v>113</v>
      </c>
      <c r="B10703" s="13" t="s">
        <v>112</v>
      </c>
      <c r="C10703" s="15">
        <v>45413</v>
      </c>
      <c r="D10703" s="15">
        <v>45443</v>
      </c>
      <c r="E10703" s="13" t="s">
        <v>88</v>
      </c>
      <c r="F10703" s="13" t="s">
        <v>469</v>
      </c>
      <c r="G10703" s="17">
        <v>2E-3</v>
      </c>
      <c r="H10703" s="13" t="s">
        <v>246</v>
      </c>
      <c r="I10703" s="13" t="s">
        <v>51</v>
      </c>
    </row>
    <row r="10704" spans="1:9" ht="21" customHeight="1">
      <c r="A10704" s="13" t="s">
        <v>113</v>
      </c>
      <c r="B10704" s="13" t="s">
        <v>112</v>
      </c>
      <c r="C10704" s="15">
        <v>45413</v>
      </c>
      <c r="D10704" s="15">
        <v>45443</v>
      </c>
      <c r="E10704" s="13" t="s">
        <v>88</v>
      </c>
      <c r="F10704" s="13" t="s">
        <v>456</v>
      </c>
      <c r="G10704" s="17">
        <v>1E-3</v>
      </c>
      <c r="H10704" s="13" t="s">
        <v>246</v>
      </c>
      <c r="I10704" s="13" t="s">
        <v>51</v>
      </c>
    </row>
    <row r="10705" spans="1:9" ht="21" customHeight="1">
      <c r="A10705" s="13" t="s">
        <v>113</v>
      </c>
      <c r="B10705" s="13" t="s">
        <v>112</v>
      </c>
      <c r="C10705" s="15">
        <v>45413</v>
      </c>
      <c r="D10705" s="15">
        <v>45443</v>
      </c>
      <c r="E10705" s="13" t="s">
        <v>88</v>
      </c>
      <c r="F10705" s="13" t="s">
        <v>459</v>
      </c>
      <c r="G10705" s="17">
        <v>1E-3</v>
      </c>
      <c r="H10705" s="13" t="s">
        <v>246</v>
      </c>
      <c r="I10705" s="13" t="s">
        <v>51</v>
      </c>
    </row>
    <row r="10706" spans="1:9" ht="21" customHeight="1">
      <c r="A10706" s="13" t="s">
        <v>113</v>
      </c>
      <c r="B10706" s="13" t="s">
        <v>112</v>
      </c>
      <c r="C10706" s="15">
        <v>45413</v>
      </c>
      <c r="D10706" s="15">
        <v>45443</v>
      </c>
      <c r="E10706" s="13" t="s">
        <v>88</v>
      </c>
      <c r="F10706" s="13" t="s">
        <v>460</v>
      </c>
      <c r="G10706" s="17">
        <v>1E-3</v>
      </c>
      <c r="H10706" s="13" t="s">
        <v>246</v>
      </c>
      <c r="I10706" s="13" t="s">
        <v>51</v>
      </c>
    </row>
    <row r="10707" spans="1:9" ht="21" customHeight="1">
      <c r="A10707" s="13" t="s">
        <v>113</v>
      </c>
      <c r="B10707" s="13" t="s">
        <v>112</v>
      </c>
      <c r="C10707" s="15">
        <v>45413</v>
      </c>
      <c r="D10707" s="15">
        <v>45443</v>
      </c>
      <c r="E10707" s="13" t="s">
        <v>88</v>
      </c>
      <c r="F10707" s="13" t="s">
        <v>457</v>
      </c>
      <c r="G10707" s="17">
        <v>1E-3</v>
      </c>
      <c r="H10707" s="13" t="s">
        <v>246</v>
      </c>
      <c r="I10707" s="13" t="s">
        <v>51</v>
      </c>
    </row>
    <row r="10708" spans="1:9" ht="21" customHeight="1">
      <c r="A10708" s="13" t="s">
        <v>113</v>
      </c>
      <c r="B10708" s="13" t="s">
        <v>112</v>
      </c>
      <c r="C10708" s="15">
        <v>45413</v>
      </c>
      <c r="D10708" s="15">
        <v>45443</v>
      </c>
      <c r="E10708" s="13" t="s">
        <v>88</v>
      </c>
      <c r="F10708" s="13" t="s">
        <v>466</v>
      </c>
      <c r="G10708" s="17">
        <v>1E-3</v>
      </c>
      <c r="H10708" s="13" t="s">
        <v>246</v>
      </c>
      <c r="I10708" s="13" t="s">
        <v>51</v>
      </c>
    </row>
    <row r="10709" spans="1:9" ht="21" customHeight="1">
      <c r="A10709" s="13" t="s">
        <v>113</v>
      </c>
      <c r="B10709" s="13" t="s">
        <v>112</v>
      </c>
      <c r="C10709" s="15">
        <v>45413</v>
      </c>
      <c r="D10709" s="15">
        <v>45443</v>
      </c>
      <c r="E10709" s="13" t="s">
        <v>88</v>
      </c>
      <c r="F10709" s="13" t="s">
        <v>467</v>
      </c>
      <c r="G10709" s="17">
        <v>1E-3</v>
      </c>
      <c r="H10709" s="13" t="s">
        <v>246</v>
      </c>
      <c r="I10709" s="13" t="s">
        <v>51</v>
      </c>
    </row>
    <row r="10710" spans="1:9" ht="21" customHeight="1">
      <c r="A10710" s="13" t="s">
        <v>113</v>
      </c>
      <c r="B10710" s="13" t="s">
        <v>112</v>
      </c>
      <c r="C10710" s="15">
        <v>45413</v>
      </c>
      <c r="D10710" s="15">
        <v>45443</v>
      </c>
      <c r="E10710" s="13" t="s">
        <v>88</v>
      </c>
      <c r="F10710" s="13" t="s">
        <v>468</v>
      </c>
      <c r="G10710" s="17">
        <v>1E-3</v>
      </c>
      <c r="H10710" s="13" t="s">
        <v>246</v>
      </c>
      <c r="I10710" s="13" t="s">
        <v>51</v>
      </c>
    </row>
    <row r="10711" spans="1:9" ht="21" customHeight="1">
      <c r="A10711" s="13" t="s">
        <v>113</v>
      </c>
      <c r="B10711" s="13" t="s">
        <v>112</v>
      </c>
      <c r="C10711" s="15">
        <v>45413</v>
      </c>
      <c r="D10711" s="15">
        <v>45443</v>
      </c>
      <c r="E10711" s="13" t="s">
        <v>88</v>
      </c>
      <c r="F10711" s="13" t="s">
        <v>472</v>
      </c>
      <c r="G10711" s="17">
        <v>1E-3</v>
      </c>
      <c r="H10711" s="13" t="s">
        <v>246</v>
      </c>
      <c r="I10711" s="13" t="s">
        <v>51</v>
      </c>
    </row>
    <row r="10712" spans="1:9" ht="21" customHeight="1">
      <c r="A10712" s="13" t="s">
        <v>113</v>
      </c>
      <c r="B10712" s="13" t="s">
        <v>112</v>
      </c>
      <c r="C10712" s="15">
        <v>45413</v>
      </c>
      <c r="D10712" s="15">
        <v>45443</v>
      </c>
      <c r="E10712" s="13" t="s">
        <v>88</v>
      </c>
      <c r="F10712" s="13" t="s">
        <v>461</v>
      </c>
      <c r="G10712" s="17">
        <v>0</v>
      </c>
      <c r="H10712" s="13" t="s">
        <v>246</v>
      </c>
      <c r="I10712" s="13" t="s">
        <v>51</v>
      </c>
    </row>
    <row r="10713" spans="1:9" ht="21" customHeight="1">
      <c r="A10713" s="13" t="s">
        <v>113</v>
      </c>
      <c r="B10713" s="13" t="s">
        <v>112</v>
      </c>
      <c r="C10713" s="15">
        <v>45413</v>
      </c>
      <c r="D10713" s="15">
        <v>45443</v>
      </c>
      <c r="E10713" s="13" t="s">
        <v>88</v>
      </c>
      <c r="F10713" s="13" t="s">
        <v>462</v>
      </c>
      <c r="G10713" s="17">
        <v>0</v>
      </c>
      <c r="H10713" s="13" t="s">
        <v>246</v>
      </c>
      <c r="I10713" s="13" t="s">
        <v>51</v>
      </c>
    </row>
    <row r="10714" spans="1:9" ht="21" customHeight="1">
      <c r="A10714" s="13" t="s">
        <v>113</v>
      </c>
      <c r="B10714" s="13" t="s">
        <v>112</v>
      </c>
      <c r="C10714" s="15">
        <v>45413</v>
      </c>
      <c r="D10714" s="15">
        <v>45443</v>
      </c>
      <c r="E10714" s="13" t="s">
        <v>88</v>
      </c>
      <c r="F10714" s="13" t="s">
        <v>463</v>
      </c>
      <c r="G10714" s="17">
        <v>0</v>
      </c>
      <c r="H10714" s="13" t="s">
        <v>246</v>
      </c>
      <c r="I10714" s="13" t="s">
        <v>51</v>
      </c>
    </row>
    <row r="10715" spans="1:9" ht="21" customHeight="1">
      <c r="A10715" s="13" t="s">
        <v>113</v>
      </c>
      <c r="B10715" s="13" t="s">
        <v>112</v>
      </c>
      <c r="C10715" s="15">
        <v>45413</v>
      </c>
      <c r="D10715" s="15">
        <v>45443</v>
      </c>
      <c r="E10715" s="13" t="s">
        <v>88</v>
      </c>
      <c r="F10715" s="13" t="s">
        <v>464</v>
      </c>
      <c r="G10715" s="17">
        <v>0</v>
      </c>
      <c r="H10715" s="13" t="s">
        <v>246</v>
      </c>
      <c r="I10715" s="13" t="s">
        <v>51</v>
      </c>
    </row>
    <row r="10716" spans="1:9" ht="21" customHeight="1">
      <c r="A10716" s="13" t="s">
        <v>113</v>
      </c>
      <c r="B10716" s="13" t="s">
        <v>112</v>
      </c>
      <c r="C10716" s="15">
        <v>45413</v>
      </c>
      <c r="D10716" s="15">
        <v>45443</v>
      </c>
      <c r="E10716" s="13" t="s">
        <v>88</v>
      </c>
      <c r="F10716" s="13" t="s">
        <v>465</v>
      </c>
      <c r="G10716" s="17">
        <v>0</v>
      </c>
      <c r="H10716" s="13" t="s">
        <v>246</v>
      </c>
      <c r="I10716" s="13" t="s">
        <v>51</v>
      </c>
    </row>
    <row r="10717" spans="1:9" ht="21" customHeight="1">
      <c r="A10717" s="13" t="s">
        <v>113</v>
      </c>
      <c r="B10717" s="13" t="s">
        <v>112</v>
      </c>
      <c r="C10717" s="15">
        <v>45413</v>
      </c>
      <c r="D10717" s="15">
        <v>45443</v>
      </c>
      <c r="E10717" s="13" t="s">
        <v>88</v>
      </c>
      <c r="F10717" s="13" t="s">
        <v>470</v>
      </c>
      <c r="G10717" s="17">
        <v>0</v>
      </c>
      <c r="H10717" s="13" t="s">
        <v>246</v>
      </c>
      <c r="I10717" s="13" t="s">
        <v>51</v>
      </c>
    </row>
    <row r="10718" spans="1:9" ht="21" customHeight="1">
      <c r="A10718" s="13" t="s">
        <v>113</v>
      </c>
      <c r="B10718" s="13" t="s">
        <v>112</v>
      </c>
      <c r="C10718" s="15">
        <v>45413</v>
      </c>
      <c r="D10718" s="15">
        <v>45443</v>
      </c>
      <c r="E10718" s="13" t="s">
        <v>88</v>
      </c>
      <c r="F10718" s="13" t="s">
        <v>471</v>
      </c>
      <c r="G10718" s="17">
        <v>0</v>
      </c>
      <c r="H10718" s="13" t="s">
        <v>246</v>
      </c>
      <c r="I10718" s="13" t="s">
        <v>51</v>
      </c>
    </row>
    <row r="10719" spans="1:9" ht="21" customHeight="1">
      <c r="A10719" s="13" t="s">
        <v>113</v>
      </c>
      <c r="B10719" s="13" t="s">
        <v>112</v>
      </c>
      <c r="C10719" s="15">
        <v>45413</v>
      </c>
      <c r="D10719" s="15">
        <v>45443</v>
      </c>
      <c r="E10719" s="13" t="s">
        <v>88</v>
      </c>
      <c r="F10719" s="13" t="s">
        <v>473</v>
      </c>
      <c r="G10719" s="17">
        <v>0</v>
      </c>
      <c r="H10719" s="13" t="s">
        <v>246</v>
      </c>
      <c r="I10719" s="13" t="s">
        <v>51</v>
      </c>
    </row>
    <row r="10720" spans="1:9" ht="21" customHeight="1">
      <c r="A10720" s="13" t="s">
        <v>113</v>
      </c>
      <c r="B10720" s="13" t="s">
        <v>112</v>
      </c>
      <c r="C10720" s="15">
        <v>45413</v>
      </c>
      <c r="D10720" s="15">
        <v>45443</v>
      </c>
      <c r="E10720" s="13" t="s">
        <v>505</v>
      </c>
      <c r="F10720" s="13" t="s">
        <v>395</v>
      </c>
      <c r="G10720" s="17">
        <v>9.0000000000000011E-3</v>
      </c>
      <c r="H10720" s="13" t="s">
        <v>246</v>
      </c>
      <c r="I10720" s="13" t="s">
        <v>51</v>
      </c>
    </row>
    <row r="10721" spans="1:9" ht="21" customHeight="1">
      <c r="A10721" s="13" t="s">
        <v>113</v>
      </c>
      <c r="B10721" s="13" t="s">
        <v>112</v>
      </c>
      <c r="C10721" s="15">
        <v>45413</v>
      </c>
      <c r="D10721" s="15">
        <v>45443</v>
      </c>
      <c r="E10721" s="13" t="s">
        <v>505</v>
      </c>
      <c r="F10721" s="13" t="s">
        <v>506</v>
      </c>
      <c r="G10721" s="17">
        <v>6.9999999999999993E-3</v>
      </c>
      <c r="H10721" s="13" t="s">
        <v>246</v>
      </c>
      <c r="I10721" s="13" t="s">
        <v>51</v>
      </c>
    </row>
    <row r="10722" spans="1:9" ht="21" customHeight="1">
      <c r="A10722" s="13" t="s">
        <v>113</v>
      </c>
      <c r="B10722" s="13" t="s">
        <v>112</v>
      </c>
      <c r="C10722" s="15">
        <v>45413</v>
      </c>
      <c r="D10722" s="15">
        <v>45443</v>
      </c>
      <c r="E10722" s="13" t="s">
        <v>505</v>
      </c>
      <c r="F10722" s="13" t="s">
        <v>392</v>
      </c>
      <c r="G10722" s="17">
        <v>6.0000000000000001E-3</v>
      </c>
      <c r="H10722" s="13" t="s">
        <v>246</v>
      </c>
      <c r="I10722" s="13" t="s">
        <v>51</v>
      </c>
    </row>
    <row r="10723" spans="1:9" ht="21" customHeight="1">
      <c r="A10723" s="13" t="s">
        <v>113</v>
      </c>
      <c r="B10723" s="13" t="s">
        <v>112</v>
      </c>
      <c r="C10723" s="15">
        <v>45413</v>
      </c>
      <c r="D10723" s="15">
        <v>45443</v>
      </c>
      <c r="E10723" s="13" t="s">
        <v>505</v>
      </c>
      <c r="F10723" s="13" t="s">
        <v>362</v>
      </c>
      <c r="G10723" s="17">
        <v>4.0000000000000001E-3</v>
      </c>
      <c r="H10723" s="13" t="s">
        <v>246</v>
      </c>
      <c r="I10723" s="13" t="s">
        <v>51</v>
      </c>
    </row>
    <row r="10724" spans="1:9" ht="21" customHeight="1">
      <c r="A10724" s="13" t="s">
        <v>113</v>
      </c>
      <c r="B10724" s="13" t="s">
        <v>112</v>
      </c>
      <c r="C10724" s="15">
        <v>45413</v>
      </c>
      <c r="D10724" s="15">
        <v>45443</v>
      </c>
      <c r="E10724" s="13" t="s">
        <v>505</v>
      </c>
      <c r="F10724" s="13" t="s">
        <v>366</v>
      </c>
      <c r="G10724" s="17">
        <v>4.0000000000000001E-3</v>
      </c>
      <c r="H10724" s="13" t="s">
        <v>246</v>
      </c>
      <c r="I10724" s="13" t="s">
        <v>51</v>
      </c>
    </row>
    <row r="10725" spans="1:9" ht="21" customHeight="1">
      <c r="A10725" s="13" t="s">
        <v>113</v>
      </c>
      <c r="B10725" s="13" t="s">
        <v>112</v>
      </c>
      <c r="C10725" s="15">
        <v>45413</v>
      </c>
      <c r="D10725" s="15">
        <v>45443</v>
      </c>
      <c r="E10725" s="13" t="s">
        <v>143</v>
      </c>
      <c r="F10725" s="13" t="s">
        <v>379</v>
      </c>
      <c r="G10725" s="17">
        <v>5.0000000000000001E-3</v>
      </c>
      <c r="H10725" s="13" t="s">
        <v>246</v>
      </c>
      <c r="I10725" s="13" t="s">
        <v>51</v>
      </c>
    </row>
    <row r="10726" spans="1:9" ht="21" customHeight="1">
      <c r="A10726" s="13" t="s">
        <v>113</v>
      </c>
      <c r="B10726" s="13" t="s">
        <v>112</v>
      </c>
      <c r="C10726" s="15">
        <v>45413</v>
      </c>
      <c r="D10726" s="15">
        <v>45443</v>
      </c>
      <c r="E10726" s="13" t="s">
        <v>143</v>
      </c>
      <c r="F10726" s="13" t="s">
        <v>378</v>
      </c>
      <c r="G10726" s="17">
        <v>4.0000000000000001E-3</v>
      </c>
      <c r="H10726" s="13" t="s">
        <v>246</v>
      </c>
      <c r="I10726" s="13" t="s">
        <v>51</v>
      </c>
    </row>
    <row r="10727" spans="1:9" ht="21" customHeight="1">
      <c r="A10727" s="13" t="s">
        <v>113</v>
      </c>
      <c r="B10727" s="13" t="s">
        <v>112</v>
      </c>
      <c r="C10727" s="15">
        <v>45413</v>
      </c>
      <c r="D10727" s="15">
        <v>45443</v>
      </c>
      <c r="E10727" s="13" t="s">
        <v>143</v>
      </c>
      <c r="F10727" s="13" t="s">
        <v>376</v>
      </c>
      <c r="G10727" s="17">
        <v>3.0000000000000001E-3</v>
      </c>
      <c r="H10727" s="13" t="s">
        <v>246</v>
      </c>
      <c r="I10727" s="13" t="s">
        <v>51</v>
      </c>
    </row>
    <row r="10728" spans="1:9" ht="21" customHeight="1">
      <c r="A10728" s="13" t="s">
        <v>113</v>
      </c>
      <c r="B10728" s="13" t="s">
        <v>112</v>
      </c>
      <c r="C10728" s="15">
        <v>45413</v>
      </c>
      <c r="D10728" s="15">
        <v>45443</v>
      </c>
      <c r="E10728" s="13" t="s">
        <v>143</v>
      </c>
      <c r="F10728" s="13" t="s">
        <v>377</v>
      </c>
      <c r="G10728" s="17">
        <v>3.0000000000000001E-3</v>
      </c>
      <c r="H10728" s="13" t="s">
        <v>246</v>
      </c>
      <c r="I10728" s="13" t="s">
        <v>51</v>
      </c>
    </row>
    <row r="10729" spans="1:9" ht="21" customHeight="1">
      <c r="A10729" s="13" t="s">
        <v>113</v>
      </c>
      <c r="B10729" s="13" t="s">
        <v>112</v>
      </c>
      <c r="C10729" s="15">
        <v>45413</v>
      </c>
      <c r="D10729" s="15">
        <v>45443</v>
      </c>
      <c r="E10729" s="13" t="s">
        <v>143</v>
      </c>
      <c r="F10729" s="13" t="s">
        <v>382</v>
      </c>
      <c r="G10729" s="17">
        <v>2E-3</v>
      </c>
      <c r="H10729" s="13" t="s">
        <v>246</v>
      </c>
      <c r="I10729" s="13" t="s">
        <v>51</v>
      </c>
    </row>
    <row r="10730" spans="1:9" ht="21" customHeight="1">
      <c r="A10730" s="13" t="s">
        <v>113</v>
      </c>
      <c r="B10730" s="13" t="s">
        <v>112</v>
      </c>
      <c r="C10730" s="15">
        <v>45413</v>
      </c>
      <c r="D10730" s="15">
        <v>45443</v>
      </c>
      <c r="E10730" s="13" t="s">
        <v>143</v>
      </c>
      <c r="F10730" s="13" t="s">
        <v>380</v>
      </c>
      <c r="G10730" s="17">
        <v>2E-3</v>
      </c>
      <c r="H10730" s="13" t="s">
        <v>246</v>
      </c>
      <c r="I10730" s="13" t="s">
        <v>51</v>
      </c>
    </row>
    <row r="10731" spans="1:9" ht="21" customHeight="1">
      <c r="A10731" s="13" t="s">
        <v>113</v>
      </c>
      <c r="B10731" s="13" t="s">
        <v>112</v>
      </c>
      <c r="C10731" s="15">
        <v>45413</v>
      </c>
      <c r="D10731" s="15">
        <v>45443</v>
      </c>
      <c r="E10731" s="13" t="s">
        <v>143</v>
      </c>
      <c r="F10731" s="13" t="s">
        <v>381</v>
      </c>
      <c r="G10731" s="17">
        <v>1E-3</v>
      </c>
      <c r="H10731" s="13" t="s">
        <v>246</v>
      </c>
      <c r="I10731" s="13" t="s">
        <v>51</v>
      </c>
    </row>
    <row r="10732" spans="1:9" ht="21" customHeight="1">
      <c r="A10732" s="13" t="s">
        <v>113</v>
      </c>
      <c r="B10732" s="13" t="s">
        <v>112</v>
      </c>
      <c r="C10732" s="15">
        <v>45413</v>
      </c>
      <c r="D10732" s="15">
        <v>45443</v>
      </c>
      <c r="E10732" s="13" t="s">
        <v>143</v>
      </c>
      <c r="F10732" s="13" t="s">
        <v>383</v>
      </c>
      <c r="G10732" s="17">
        <v>1E-3</v>
      </c>
      <c r="H10732" s="13" t="s">
        <v>246</v>
      </c>
      <c r="I10732" s="13" t="s">
        <v>51</v>
      </c>
    </row>
    <row r="10733" spans="1:9" ht="21" customHeight="1">
      <c r="A10733" s="13" t="s">
        <v>113</v>
      </c>
      <c r="B10733" s="13" t="s">
        <v>112</v>
      </c>
      <c r="C10733" s="15">
        <v>45413</v>
      </c>
      <c r="D10733" s="15">
        <v>45443</v>
      </c>
      <c r="E10733" s="13" t="s">
        <v>143</v>
      </c>
      <c r="F10733" s="13" t="s">
        <v>387</v>
      </c>
      <c r="G10733" s="17">
        <v>1E-3</v>
      </c>
      <c r="H10733" s="13" t="s">
        <v>246</v>
      </c>
      <c r="I10733" s="13" t="s">
        <v>51</v>
      </c>
    </row>
    <row r="10734" spans="1:9" ht="21" customHeight="1">
      <c r="A10734" s="13" t="s">
        <v>113</v>
      </c>
      <c r="B10734" s="13" t="s">
        <v>112</v>
      </c>
      <c r="C10734" s="15">
        <v>45413</v>
      </c>
      <c r="D10734" s="15">
        <v>45443</v>
      </c>
      <c r="E10734" s="13" t="s">
        <v>143</v>
      </c>
      <c r="F10734" s="13" t="s">
        <v>386</v>
      </c>
      <c r="G10734" s="17">
        <v>0</v>
      </c>
      <c r="H10734" s="13" t="s">
        <v>246</v>
      </c>
      <c r="I10734" s="13" t="s">
        <v>51</v>
      </c>
    </row>
    <row r="10735" spans="1:9" ht="21" customHeight="1">
      <c r="A10735" s="13" t="s">
        <v>113</v>
      </c>
      <c r="B10735" s="13" t="s">
        <v>112</v>
      </c>
      <c r="C10735" s="15">
        <v>45413</v>
      </c>
      <c r="D10735" s="15">
        <v>45443</v>
      </c>
      <c r="E10735" s="13" t="s">
        <v>143</v>
      </c>
      <c r="F10735" s="13" t="s">
        <v>132</v>
      </c>
      <c r="G10735" s="17">
        <v>0</v>
      </c>
      <c r="H10735" s="13" t="s">
        <v>246</v>
      </c>
      <c r="I10735" s="13" t="s">
        <v>51</v>
      </c>
    </row>
    <row r="10736" spans="1:9" ht="21" customHeight="1">
      <c r="A10736" s="13" t="s">
        <v>113</v>
      </c>
      <c r="B10736" s="13" t="s">
        <v>112</v>
      </c>
      <c r="C10736" s="15">
        <v>45413</v>
      </c>
      <c r="D10736" s="15">
        <v>45443</v>
      </c>
      <c r="E10736" s="13" t="s">
        <v>143</v>
      </c>
      <c r="F10736" s="13" t="s">
        <v>388</v>
      </c>
      <c r="G10736" s="17">
        <v>0</v>
      </c>
      <c r="H10736" s="13" t="s">
        <v>246</v>
      </c>
      <c r="I10736" s="13" t="s">
        <v>51</v>
      </c>
    </row>
    <row r="10737" spans="1:9" ht="21" customHeight="1">
      <c r="A10737" s="13" t="s">
        <v>113</v>
      </c>
      <c r="B10737" s="13" t="s">
        <v>112</v>
      </c>
      <c r="C10737" s="15">
        <v>45413</v>
      </c>
      <c r="D10737" s="15">
        <v>45443</v>
      </c>
      <c r="E10737" s="13" t="s">
        <v>143</v>
      </c>
      <c r="F10737" s="13" t="s">
        <v>389</v>
      </c>
      <c r="G10737" s="17">
        <v>0</v>
      </c>
      <c r="H10737" s="13" t="s">
        <v>246</v>
      </c>
      <c r="I10737" s="13" t="s">
        <v>51</v>
      </c>
    </row>
    <row r="10738" spans="1:9" ht="21" customHeight="1">
      <c r="A10738" s="13" t="s">
        <v>113</v>
      </c>
      <c r="B10738" s="13" t="s">
        <v>112</v>
      </c>
      <c r="C10738" s="15">
        <v>45413</v>
      </c>
      <c r="D10738" s="15">
        <v>45443</v>
      </c>
      <c r="E10738" s="13" t="s">
        <v>143</v>
      </c>
      <c r="F10738" s="13" t="s">
        <v>384</v>
      </c>
      <c r="G10738" s="17">
        <v>0</v>
      </c>
      <c r="H10738" s="13" t="s">
        <v>246</v>
      </c>
      <c r="I10738" s="13" t="s">
        <v>51</v>
      </c>
    </row>
    <row r="10739" spans="1:9" ht="21" customHeight="1">
      <c r="A10739" s="13" t="s">
        <v>113</v>
      </c>
      <c r="B10739" s="13" t="s">
        <v>112</v>
      </c>
      <c r="C10739" s="15">
        <v>45413</v>
      </c>
      <c r="D10739" s="15">
        <v>45443</v>
      </c>
      <c r="E10739" s="13" t="s">
        <v>143</v>
      </c>
      <c r="F10739" s="13" t="s">
        <v>385</v>
      </c>
      <c r="G10739" s="17">
        <v>0</v>
      </c>
      <c r="H10739" s="13" t="s">
        <v>246</v>
      </c>
      <c r="I10739" s="13" t="s">
        <v>51</v>
      </c>
    </row>
    <row r="10740" spans="1:9" ht="21" customHeight="1">
      <c r="A10740" s="13" t="s">
        <v>113</v>
      </c>
      <c r="B10740" s="13" t="s">
        <v>112</v>
      </c>
      <c r="C10740" s="15">
        <v>45413</v>
      </c>
      <c r="D10740" s="15">
        <v>45443</v>
      </c>
      <c r="E10740" s="13" t="s">
        <v>363</v>
      </c>
      <c r="F10740" s="13" t="s">
        <v>364</v>
      </c>
      <c r="G10740" s="17">
        <v>6.0000000000000001E-3</v>
      </c>
      <c r="H10740" s="13" t="s">
        <v>246</v>
      </c>
      <c r="I10740" s="13" t="s">
        <v>51</v>
      </c>
    </row>
    <row r="10741" spans="1:9" ht="21" customHeight="1">
      <c r="A10741" s="13" t="s">
        <v>113</v>
      </c>
      <c r="B10741" s="13" t="s">
        <v>112</v>
      </c>
      <c r="C10741" s="15">
        <v>45413</v>
      </c>
      <c r="D10741" s="15">
        <v>45443</v>
      </c>
      <c r="E10741" s="13" t="s">
        <v>363</v>
      </c>
      <c r="F10741" s="13" t="s">
        <v>365</v>
      </c>
      <c r="G10741" s="17">
        <v>5.0000000000000001E-3</v>
      </c>
      <c r="H10741" s="13" t="s">
        <v>246</v>
      </c>
      <c r="I10741" s="13" t="s">
        <v>51</v>
      </c>
    </row>
    <row r="10742" spans="1:9" ht="21" customHeight="1">
      <c r="A10742" s="13" t="s">
        <v>113</v>
      </c>
      <c r="B10742" s="13" t="s">
        <v>112</v>
      </c>
      <c r="C10742" s="15">
        <v>45413</v>
      </c>
      <c r="D10742" s="15">
        <v>45443</v>
      </c>
      <c r="E10742" s="13" t="s">
        <v>363</v>
      </c>
      <c r="F10742" s="13" t="s">
        <v>366</v>
      </c>
      <c r="G10742" s="17">
        <v>3.0000000000000001E-3</v>
      </c>
      <c r="H10742" s="13" t="s">
        <v>246</v>
      </c>
      <c r="I10742" s="13" t="s">
        <v>51</v>
      </c>
    </row>
    <row r="10743" spans="1:9" ht="21" customHeight="1">
      <c r="A10743" s="13" t="s">
        <v>113</v>
      </c>
      <c r="B10743" s="13" t="s">
        <v>112</v>
      </c>
      <c r="C10743" s="15">
        <v>45413</v>
      </c>
      <c r="D10743" s="15">
        <v>45443</v>
      </c>
      <c r="E10743" s="13" t="s">
        <v>363</v>
      </c>
      <c r="F10743" s="13" t="s">
        <v>362</v>
      </c>
      <c r="G10743" s="17">
        <v>3.0000000000000001E-3</v>
      </c>
      <c r="H10743" s="13" t="s">
        <v>246</v>
      </c>
      <c r="I10743" s="13" t="s">
        <v>51</v>
      </c>
    </row>
    <row r="10744" spans="1:9" ht="21" customHeight="1">
      <c r="A10744" s="13" t="s">
        <v>113</v>
      </c>
      <c r="B10744" s="13" t="s">
        <v>112</v>
      </c>
      <c r="C10744" s="15">
        <v>45413</v>
      </c>
      <c r="D10744" s="15">
        <v>45443</v>
      </c>
      <c r="E10744" s="13" t="s">
        <v>363</v>
      </c>
      <c r="F10744" s="13" t="s">
        <v>367</v>
      </c>
      <c r="G10744" s="17">
        <v>3.0000000000000001E-3</v>
      </c>
      <c r="H10744" s="13" t="s">
        <v>246</v>
      </c>
      <c r="I10744" s="13" t="s">
        <v>51</v>
      </c>
    </row>
    <row r="10745" spans="1:9" ht="21" customHeight="1">
      <c r="A10745" s="13" t="s">
        <v>113</v>
      </c>
      <c r="B10745" s="13" t="s">
        <v>112</v>
      </c>
      <c r="C10745" s="15">
        <v>45413</v>
      </c>
      <c r="D10745" s="15">
        <v>45443</v>
      </c>
      <c r="E10745" s="13" t="s">
        <v>75</v>
      </c>
      <c r="F10745" s="13" t="s">
        <v>282</v>
      </c>
      <c r="G10745" s="17">
        <v>3.0000000000000001E-3</v>
      </c>
      <c r="H10745" s="13" t="s">
        <v>246</v>
      </c>
      <c r="I10745" s="13" t="s">
        <v>51</v>
      </c>
    </row>
    <row r="10746" spans="1:9" ht="21" customHeight="1">
      <c r="A10746" s="13" t="s">
        <v>113</v>
      </c>
      <c r="B10746" s="13" t="s">
        <v>112</v>
      </c>
      <c r="C10746" s="15">
        <v>45413</v>
      </c>
      <c r="D10746" s="15">
        <v>45443</v>
      </c>
      <c r="E10746" s="13" t="s">
        <v>75</v>
      </c>
      <c r="F10746" s="13" t="s">
        <v>279</v>
      </c>
      <c r="G10746" s="17">
        <v>3.0000000000000001E-3</v>
      </c>
      <c r="H10746" s="13" t="s">
        <v>246</v>
      </c>
      <c r="I10746" s="13" t="s">
        <v>51</v>
      </c>
    </row>
    <row r="10747" spans="1:9" ht="21" customHeight="1">
      <c r="A10747" s="13" t="s">
        <v>113</v>
      </c>
      <c r="B10747" s="13" t="s">
        <v>112</v>
      </c>
      <c r="C10747" s="15">
        <v>45413</v>
      </c>
      <c r="D10747" s="15">
        <v>45443</v>
      </c>
      <c r="E10747" s="13" t="s">
        <v>75</v>
      </c>
      <c r="F10747" s="13" t="s">
        <v>283</v>
      </c>
      <c r="G10747" s="17">
        <v>2E-3</v>
      </c>
      <c r="H10747" s="13" t="s">
        <v>246</v>
      </c>
      <c r="I10747" s="13" t="s">
        <v>51</v>
      </c>
    </row>
    <row r="10748" spans="1:9" ht="21" customHeight="1">
      <c r="A10748" s="13" t="s">
        <v>113</v>
      </c>
      <c r="B10748" s="13" t="s">
        <v>112</v>
      </c>
      <c r="C10748" s="15">
        <v>45413</v>
      </c>
      <c r="D10748" s="15">
        <v>45443</v>
      </c>
      <c r="E10748" s="13" t="s">
        <v>75</v>
      </c>
      <c r="F10748" s="13" t="s">
        <v>287</v>
      </c>
      <c r="G10748" s="17">
        <v>1E-3</v>
      </c>
      <c r="H10748" s="13" t="s">
        <v>246</v>
      </c>
      <c r="I10748" s="13" t="s">
        <v>51</v>
      </c>
    </row>
    <row r="10749" spans="1:9" ht="21" customHeight="1">
      <c r="A10749" s="13" t="s">
        <v>113</v>
      </c>
      <c r="B10749" s="13" t="s">
        <v>112</v>
      </c>
      <c r="C10749" s="15">
        <v>45413</v>
      </c>
      <c r="D10749" s="15">
        <v>45443</v>
      </c>
      <c r="E10749" s="13" t="s">
        <v>75</v>
      </c>
      <c r="F10749" s="13" t="s">
        <v>284</v>
      </c>
      <c r="G10749" s="17">
        <v>1E-3</v>
      </c>
      <c r="H10749" s="13" t="s">
        <v>246</v>
      </c>
      <c r="I10749" s="13" t="s">
        <v>51</v>
      </c>
    </row>
    <row r="10750" spans="1:9" ht="21" customHeight="1">
      <c r="A10750" s="13" t="s">
        <v>113</v>
      </c>
      <c r="B10750" s="13" t="s">
        <v>112</v>
      </c>
      <c r="C10750" s="15">
        <v>45413</v>
      </c>
      <c r="D10750" s="15">
        <v>45443</v>
      </c>
      <c r="E10750" s="13" t="s">
        <v>75</v>
      </c>
      <c r="F10750" s="13" t="s">
        <v>281</v>
      </c>
      <c r="G10750" s="17">
        <v>1E-3</v>
      </c>
      <c r="H10750" s="13" t="s">
        <v>246</v>
      </c>
      <c r="I10750" s="13" t="s">
        <v>51</v>
      </c>
    </row>
    <row r="10751" spans="1:9" ht="21" customHeight="1">
      <c r="A10751" s="13" t="s">
        <v>113</v>
      </c>
      <c r="B10751" s="13" t="s">
        <v>112</v>
      </c>
      <c r="C10751" s="15">
        <v>45413</v>
      </c>
      <c r="D10751" s="15">
        <v>45443</v>
      </c>
      <c r="E10751" s="13" t="s">
        <v>75</v>
      </c>
      <c r="F10751" s="13" t="s">
        <v>289</v>
      </c>
      <c r="G10751" s="17">
        <v>1E-3</v>
      </c>
      <c r="H10751" s="13" t="s">
        <v>246</v>
      </c>
      <c r="I10751" s="13" t="s">
        <v>51</v>
      </c>
    </row>
    <row r="10752" spans="1:9" ht="21" customHeight="1">
      <c r="A10752" s="13" t="s">
        <v>113</v>
      </c>
      <c r="B10752" s="13" t="s">
        <v>112</v>
      </c>
      <c r="C10752" s="15">
        <v>45413</v>
      </c>
      <c r="D10752" s="15">
        <v>45443</v>
      </c>
      <c r="E10752" s="13" t="s">
        <v>75</v>
      </c>
      <c r="F10752" s="13" t="s">
        <v>291</v>
      </c>
      <c r="G10752" s="17">
        <v>1E-3</v>
      </c>
      <c r="H10752" s="13" t="s">
        <v>246</v>
      </c>
      <c r="I10752" s="13" t="s">
        <v>51</v>
      </c>
    </row>
    <row r="10753" spans="1:9" ht="21" customHeight="1">
      <c r="A10753" s="13" t="s">
        <v>113</v>
      </c>
      <c r="B10753" s="13" t="s">
        <v>112</v>
      </c>
      <c r="C10753" s="15">
        <v>45413</v>
      </c>
      <c r="D10753" s="15">
        <v>45443</v>
      </c>
      <c r="E10753" s="13" t="s">
        <v>75</v>
      </c>
      <c r="F10753" s="13" t="s">
        <v>280</v>
      </c>
      <c r="G10753" s="17">
        <v>1E-3</v>
      </c>
      <c r="H10753" s="13" t="s">
        <v>246</v>
      </c>
      <c r="I10753" s="13" t="s">
        <v>51</v>
      </c>
    </row>
    <row r="10754" spans="1:9" ht="21" customHeight="1">
      <c r="A10754" s="13" t="s">
        <v>113</v>
      </c>
      <c r="B10754" s="13" t="s">
        <v>112</v>
      </c>
      <c r="C10754" s="15">
        <v>45413</v>
      </c>
      <c r="D10754" s="15">
        <v>45443</v>
      </c>
      <c r="E10754" s="13" t="s">
        <v>75</v>
      </c>
      <c r="F10754" s="13" t="s">
        <v>292</v>
      </c>
      <c r="G10754" s="17">
        <v>1E-3</v>
      </c>
      <c r="H10754" s="13" t="s">
        <v>246</v>
      </c>
      <c r="I10754" s="13" t="s">
        <v>51</v>
      </c>
    </row>
    <row r="10755" spans="1:9" ht="21" customHeight="1">
      <c r="A10755" s="13" t="s">
        <v>113</v>
      </c>
      <c r="B10755" s="13" t="s">
        <v>112</v>
      </c>
      <c r="C10755" s="15">
        <v>45413</v>
      </c>
      <c r="D10755" s="15">
        <v>45443</v>
      </c>
      <c r="E10755" s="13" t="s">
        <v>75</v>
      </c>
      <c r="F10755" s="13" t="s">
        <v>278</v>
      </c>
      <c r="G10755" s="17">
        <v>1E-3</v>
      </c>
      <c r="H10755" s="13" t="s">
        <v>246</v>
      </c>
      <c r="I10755" s="13" t="s">
        <v>51</v>
      </c>
    </row>
    <row r="10756" spans="1:9" ht="21" customHeight="1">
      <c r="A10756" s="13" t="s">
        <v>113</v>
      </c>
      <c r="B10756" s="13" t="s">
        <v>112</v>
      </c>
      <c r="C10756" s="15">
        <v>45413</v>
      </c>
      <c r="D10756" s="15">
        <v>45443</v>
      </c>
      <c r="E10756" s="13" t="s">
        <v>75</v>
      </c>
      <c r="F10756" s="13" t="s">
        <v>288</v>
      </c>
      <c r="G10756" s="17">
        <v>0</v>
      </c>
      <c r="H10756" s="13" t="s">
        <v>246</v>
      </c>
      <c r="I10756" s="13" t="s">
        <v>51</v>
      </c>
    </row>
    <row r="10757" spans="1:9" ht="21" customHeight="1">
      <c r="A10757" s="13" t="s">
        <v>113</v>
      </c>
      <c r="B10757" s="13" t="s">
        <v>112</v>
      </c>
      <c r="C10757" s="15">
        <v>45413</v>
      </c>
      <c r="D10757" s="15">
        <v>45443</v>
      </c>
      <c r="E10757" s="13" t="s">
        <v>75</v>
      </c>
      <c r="F10757" s="13" t="s">
        <v>290</v>
      </c>
      <c r="G10757" s="17">
        <v>0</v>
      </c>
      <c r="H10757" s="13" t="s">
        <v>246</v>
      </c>
      <c r="I10757" s="13" t="s">
        <v>51</v>
      </c>
    </row>
    <row r="10758" spans="1:9" ht="21" customHeight="1">
      <c r="A10758" s="13" t="s">
        <v>113</v>
      </c>
      <c r="B10758" s="13" t="s">
        <v>112</v>
      </c>
      <c r="C10758" s="15">
        <v>45413</v>
      </c>
      <c r="D10758" s="15">
        <v>45443</v>
      </c>
      <c r="E10758" s="13" t="s">
        <v>75</v>
      </c>
      <c r="F10758" s="13" t="s">
        <v>285</v>
      </c>
      <c r="G10758" s="17">
        <v>0</v>
      </c>
      <c r="H10758" s="13" t="s">
        <v>246</v>
      </c>
      <c r="I10758" s="13" t="s">
        <v>51</v>
      </c>
    </row>
    <row r="10759" spans="1:9" ht="21" customHeight="1">
      <c r="A10759" s="13" t="s">
        <v>113</v>
      </c>
      <c r="B10759" s="13" t="s">
        <v>112</v>
      </c>
      <c r="C10759" s="15">
        <v>45413</v>
      </c>
      <c r="D10759" s="15">
        <v>45443</v>
      </c>
      <c r="E10759" s="13" t="s">
        <v>75</v>
      </c>
      <c r="F10759" s="13" t="s">
        <v>73</v>
      </c>
      <c r="G10759" s="17">
        <v>0</v>
      </c>
      <c r="H10759" s="13" t="s">
        <v>246</v>
      </c>
      <c r="I10759" s="13" t="s">
        <v>51</v>
      </c>
    </row>
    <row r="10760" spans="1:9" ht="21" customHeight="1">
      <c r="A10760" s="13" t="s">
        <v>113</v>
      </c>
      <c r="B10760" s="13" t="s">
        <v>112</v>
      </c>
      <c r="C10760" s="15">
        <v>45413</v>
      </c>
      <c r="D10760" s="15">
        <v>45443</v>
      </c>
      <c r="E10760" s="13" t="s">
        <v>75</v>
      </c>
      <c r="F10760" s="13" t="s">
        <v>286</v>
      </c>
      <c r="G10760" s="17">
        <v>0</v>
      </c>
      <c r="H10760" s="13" t="s">
        <v>246</v>
      </c>
      <c r="I10760" s="13" t="s">
        <v>51</v>
      </c>
    </row>
    <row r="10761" spans="1:9" ht="21" customHeight="1">
      <c r="A10761" s="13" t="s">
        <v>113</v>
      </c>
      <c r="B10761" s="13" t="s">
        <v>112</v>
      </c>
      <c r="C10761" s="15">
        <v>45413</v>
      </c>
      <c r="D10761" s="15">
        <v>45443</v>
      </c>
      <c r="E10761" s="13" t="s">
        <v>368</v>
      </c>
      <c r="F10761" s="13" t="s">
        <v>370</v>
      </c>
      <c r="G10761" s="17">
        <v>3.0000000000000001E-3</v>
      </c>
      <c r="H10761" s="13" t="s">
        <v>246</v>
      </c>
      <c r="I10761" s="13" t="s">
        <v>51</v>
      </c>
    </row>
    <row r="10762" spans="1:9" ht="21" customHeight="1">
      <c r="A10762" s="13" t="s">
        <v>113</v>
      </c>
      <c r="B10762" s="13" t="s">
        <v>112</v>
      </c>
      <c r="C10762" s="15">
        <v>45413</v>
      </c>
      <c r="D10762" s="15">
        <v>45443</v>
      </c>
      <c r="E10762" s="13" t="s">
        <v>368</v>
      </c>
      <c r="F10762" s="13" t="s">
        <v>364</v>
      </c>
      <c r="G10762" s="17">
        <v>3.0000000000000001E-3</v>
      </c>
      <c r="H10762" s="13" t="s">
        <v>246</v>
      </c>
      <c r="I10762" s="13" t="s">
        <v>51</v>
      </c>
    </row>
    <row r="10763" spans="1:9" ht="21" customHeight="1">
      <c r="A10763" s="13" t="s">
        <v>113</v>
      </c>
      <c r="B10763" s="13" t="s">
        <v>112</v>
      </c>
      <c r="C10763" s="15">
        <v>45413</v>
      </c>
      <c r="D10763" s="15">
        <v>45443</v>
      </c>
      <c r="E10763" s="13" t="s">
        <v>368</v>
      </c>
      <c r="F10763" s="13" t="s">
        <v>372</v>
      </c>
      <c r="G10763" s="17">
        <v>2E-3</v>
      </c>
      <c r="H10763" s="13" t="s">
        <v>246</v>
      </c>
      <c r="I10763" s="13" t="s">
        <v>51</v>
      </c>
    </row>
    <row r="10764" spans="1:9" ht="21" customHeight="1">
      <c r="A10764" s="13" t="s">
        <v>113</v>
      </c>
      <c r="B10764" s="13" t="s">
        <v>112</v>
      </c>
      <c r="C10764" s="15">
        <v>45413</v>
      </c>
      <c r="D10764" s="15">
        <v>45443</v>
      </c>
      <c r="E10764" s="13" t="s">
        <v>368</v>
      </c>
      <c r="F10764" s="13" t="s">
        <v>369</v>
      </c>
      <c r="G10764" s="17">
        <v>2E-3</v>
      </c>
      <c r="H10764" s="13" t="s">
        <v>246</v>
      </c>
      <c r="I10764" s="13" t="s">
        <v>51</v>
      </c>
    </row>
    <row r="10765" spans="1:9" ht="21" customHeight="1">
      <c r="A10765" s="13" t="s">
        <v>113</v>
      </c>
      <c r="B10765" s="13" t="s">
        <v>112</v>
      </c>
      <c r="C10765" s="15">
        <v>45413</v>
      </c>
      <c r="D10765" s="15">
        <v>45443</v>
      </c>
      <c r="E10765" s="13" t="s">
        <v>368</v>
      </c>
      <c r="F10765" s="13" t="s">
        <v>371</v>
      </c>
      <c r="G10765" s="17">
        <v>2E-3</v>
      </c>
      <c r="H10765" s="13" t="s">
        <v>246</v>
      </c>
      <c r="I10765" s="13" t="s">
        <v>51</v>
      </c>
    </row>
    <row r="10766" spans="1:9" ht="21" customHeight="1">
      <c r="A10766" s="13" t="s">
        <v>113</v>
      </c>
      <c r="B10766" s="13" t="s">
        <v>112</v>
      </c>
      <c r="C10766" s="15">
        <v>45413</v>
      </c>
      <c r="D10766" s="15">
        <v>45443</v>
      </c>
      <c r="E10766" s="13" t="s">
        <v>368</v>
      </c>
      <c r="F10766" s="13" t="s">
        <v>373</v>
      </c>
      <c r="G10766" s="17">
        <v>2E-3</v>
      </c>
      <c r="H10766" s="13" t="s">
        <v>246</v>
      </c>
      <c r="I10766" s="13" t="s">
        <v>51</v>
      </c>
    </row>
    <row r="10767" spans="1:9" ht="21" customHeight="1">
      <c r="A10767" s="13" t="s">
        <v>113</v>
      </c>
      <c r="B10767" s="13" t="s">
        <v>112</v>
      </c>
      <c r="C10767" s="15">
        <v>45413</v>
      </c>
      <c r="D10767" s="15">
        <v>45443</v>
      </c>
      <c r="E10767" s="13" t="s">
        <v>368</v>
      </c>
      <c r="F10767" s="13" t="s">
        <v>362</v>
      </c>
      <c r="G10767" s="17">
        <v>1E-3</v>
      </c>
      <c r="H10767" s="13" t="s">
        <v>246</v>
      </c>
      <c r="I10767" s="13" t="s">
        <v>51</v>
      </c>
    </row>
    <row r="10768" spans="1:9" ht="21" customHeight="1">
      <c r="A10768" s="13" t="s">
        <v>113</v>
      </c>
      <c r="B10768" s="13" t="s">
        <v>112</v>
      </c>
      <c r="C10768" s="15">
        <v>45413</v>
      </c>
      <c r="D10768" s="15">
        <v>45443</v>
      </c>
      <c r="E10768" s="13" t="s">
        <v>368</v>
      </c>
      <c r="F10768" s="13" t="s">
        <v>366</v>
      </c>
      <c r="G10768" s="17">
        <v>0</v>
      </c>
      <c r="H10768" s="13" t="s">
        <v>246</v>
      </c>
      <c r="I10768" s="13" t="s">
        <v>51</v>
      </c>
    </row>
    <row r="10769" spans="1:9" ht="21" customHeight="1">
      <c r="A10769" s="13" t="s">
        <v>113</v>
      </c>
      <c r="B10769" s="13" t="s">
        <v>112</v>
      </c>
      <c r="C10769" s="15">
        <v>45413</v>
      </c>
      <c r="D10769" s="15">
        <v>45443</v>
      </c>
      <c r="E10769" s="13" t="s">
        <v>368</v>
      </c>
      <c r="F10769" s="13" t="s">
        <v>374</v>
      </c>
      <c r="G10769" s="17">
        <v>0</v>
      </c>
      <c r="H10769" s="13" t="s">
        <v>246</v>
      </c>
      <c r="I10769" s="13" t="s">
        <v>51</v>
      </c>
    </row>
    <row r="10770" spans="1:9" ht="21" customHeight="1">
      <c r="A10770" s="13" t="s">
        <v>113</v>
      </c>
      <c r="B10770" s="13" t="s">
        <v>112</v>
      </c>
      <c r="C10770" s="15">
        <v>45413</v>
      </c>
      <c r="D10770" s="15">
        <v>45443</v>
      </c>
      <c r="E10770" s="13" t="s">
        <v>368</v>
      </c>
      <c r="F10770" s="13" t="s">
        <v>375</v>
      </c>
      <c r="G10770" s="17">
        <v>0</v>
      </c>
      <c r="H10770" s="13" t="s">
        <v>246</v>
      </c>
      <c r="I10770" s="13" t="s">
        <v>51</v>
      </c>
    </row>
    <row r="10771" spans="1:9" ht="21" customHeight="1">
      <c r="A10771" s="13" t="s">
        <v>113</v>
      </c>
      <c r="B10771" s="13" t="s">
        <v>112</v>
      </c>
      <c r="C10771" s="15">
        <v>45413</v>
      </c>
      <c r="D10771" s="15">
        <v>45443</v>
      </c>
      <c r="E10771" s="13" t="s">
        <v>414</v>
      </c>
      <c r="F10771" s="13" t="s">
        <v>415</v>
      </c>
      <c r="G10771" s="17">
        <v>3.0000000000000001E-3</v>
      </c>
      <c r="H10771" s="13" t="s">
        <v>246</v>
      </c>
      <c r="I10771" s="13" t="s">
        <v>51</v>
      </c>
    </row>
    <row r="10772" spans="1:9" ht="21" customHeight="1">
      <c r="A10772" s="13" t="s">
        <v>113</v>
      </c>
      <c r="B10772" s="13" t="s">
        <v>112</v>
      </c>
      <c r="C10772" s="15">
        <v>45413</v>
      </c>
      <c r="D10772" s="15">
        <v>45443</v>
      </c>
      <c r="E10772" s="13" t="s">
        <v>414</v>
      </c>
      <c r="F10772" s="13" t="s">
        <v>418</v>
      </c>
      <c r="G10772" s="17">
        <v>2E-3</v>
      </c>
      <c r="H10772" s="13" t="s">
        <v>246</v>
      </c>
      <c r="I10772" s="13" t="s">
        <v>51</v>
      </c>
    </row>
    <row r="10773" spans="1:9" ht="21" customHeight="1">
      <c r="A10773" s="13" t="s">
        <v>113</v>
      </c>
      <c r="B10773" s="13" t="s">
        <v>112</v>
      </c>
      <c r="C10773" s="15">
        <v>45413</v>
      </c>
      <c r="D10773" s="15">
        <v>45443</v>
      </c>
      <c r="E10773" s="13" t="s">
        <v>414</v>
      </c>
      <c r="F10773" s="13" t="s">
        <v>416</v>
      </c>
      <c r="G10773" s="17">
        <v>2E-3</v>
      </c>
      <c r="H10773" s="13" t="s">
        <v>246</v>
      </c>
      <c r="I10773" s="13" t="s">
        <v>51</v>
      </c>
    </row>
    <row r="10774" spans="1:9" ht="21" customHeight="1">
      <c r="A10774" s="13" t="s">
        <v>113</v>
      </c>
      <c r="B10774" s="13" t="s">
        <v>112</v>
      </c>
      <c r="C10774" s="15">
        <v>45413</v>
      </c>
      <c r="D10774" s="15">
        <v>45443</v>
      </c>
      <c r="E10774" s="13" t="s">
        <v>414</v>
      </c>
      <c r="F10774" s="13" t="s">
        <v>417</v>
      </c>
      <c r="G10774" s="17">
        <v>2E-3</v>
      </c>
      <c r="H10774" s="13" t="s">
        <v>246</v>
      </c>
      <c r="I10774" s="13" t="s">
        <v>51</v>
      </c>
    </row>
    <row r="10775" spans="1:9" ht="21" customHeight="1">
      <c r="A10775" s="13" t="s">
        <v>113</v>
      </c>
      <c r="B10775" s="13" t="s">
        <v>112</v>
      </c>
      <c r="C10775" s="15">
        <v>45413</v>
      </c>
      <c r="D10775" s="15">
        <v>45443</v>
      </c>
      <c r="E10775" s="13" t="s">
        <v>414</v>
      </c>
      <c r="F10775" s="13" t="s">
        <v>419</v>
      </c>
      <c r="G10775" s="17">
        <v>2E-3</v>
      </c>
      <c r="H10775" s="13" t="s">
        <v>246</v>
      </c>
      <c r="I10775" s="13" t="s">
        <v>51</v>
      </c>
    </row>
    <row r="10776" spans="1:9" ht="21" customHeight="1">
      <c r="A10776" s="13" t="s">
        <v>113</v>
      </c>
      <c r="B10776" s="13" t="s">
        <v>112</v>
      </c>
      <c r="C10776" s="15">
        <v>45413</v>
      </c>
      <c r="D10776" s="15">
        <v>45443</v>
      </c>
      <c r="E10776" s="13" t="s">
        <v>414</v>
      </c>
      <c r="F10776" s="13" t="s">
        <v>421</v>
      </c>
      <c r="G10776" s="17">
        <v>1E-3</v>
      </c>
      <c r="H10776" s="13" t="s">
        <v>246</v>
      </c>
      <c r="I10776" s="13" t="s">
        <v>51</v>
      </c>
    </row>
    <row r="10777" spans="1:9" ht="21" customHeight="1">
      <c r="A10777" s="13" t="s">
        <v>113</v>
      </c>
      <c r="B10777" s="13" t="s">
        <v>112</v>
      </c>
      <c r="C10777" s="15">
        <v>45413</v>
      </c>
      <c r="D10777" s="15">
        <v>45443</v>
      </c>
      <c r="E10777" s="13" t="s">
        <v>414</v>
      </c>
      <c r="F10777" s="13" t="s">
        <v>423</v>
      </c>
      <c r="G10777" s="17">
        <v>1E-3</v>
      </c>
      <c r="H10777" s="13" t="s">
        <v>246</v>
      </c>
      <c r="I10777" s="13" t="s">
        <v>51</v>
      </c>
    </row>
    <row r="10778" spans="1:9" ht="21" customHeight="1">
      <c r="A10778" s="13" t="s">
        <v>113</v>
      </c>
      <c r="B10778" s="13" t="s">
        <v>112</v>
      </c>
      <c r="C10778" s="15">
        <v>45413</v>
      </c>
      <c r="D10778" s="15">
        <v>45443</v>
      </c>
      <c r="E10778" s="13" t="s">
        <v>414</v>
      </c>
      <c r="F10778" s="13" t="s">
        <v>424</v>
      </c>
      <c r="G10778" s="17">
        <v>1E-3</v>
      </c>
      <c r="H10778" s="13" t="s">
        <v>246</v>
      </c>
      <c r="I10778" s="13" t="s">
        <v>51</v>
      </c>
    </row>
    <row r="10779" spans="1:9" ht="21" customHeight="1">
      <c r="A10779" s="13" t="s">
        <v>113</v>
      </c>
      <c r="B10779" s="13" t="s">
        <v>112</v>
      </c>
      <c r="C10779" s="15">
        <v>45413</v>
      </c>
      <c r="D10779" s="15">
        <v>45443</v>
      </c>
      <c r="E10779" s="13" t="s">
        <v>414</v>
      </c>
      <c r="F10779" s="13" t="s">
        <v>425</v>
      </c>
      <c r="G10779" s="17">
        <v>1E-3</v>
      </c>
      <c r="H10779" s="13" t="s">
        <v>246</v>
      </c>
      <c r="I10779" s="13" t="s">
        <v>51</v>
      </c>
    </row>
    <row r="10780" spans="1:9" ht="21" customHeight="1">
      <c r="A10780" s="13" t="s">
        <v>113</v>
      </c>
      <c r="B10780" s="13" t="s">
        <v>112</v>
      </c>
      <c r="C10780" s="15">
        <v>45413</v>
      </c>
      <c r="D10780" s="15">
        <v>45443</v>
      </c>
      <c r="E10780" s="13" t="s">
        <v>414</v>
      </c>
      <c r="F10780" s="13" t="s">
        <v>420</v>
      </c>
      <c r="G10780" s="17">
        <v>1E-3</v>
      </c>
      <c r="H10780" s="13" t="s">
        <v>246</v>
      </c>
      <c r="I10780" s="13" t="s">
        <v>51</v>
      </c>
    </row>
    <row r="10781" spans="1:9" ht="21" customHeight="1">
      <c r="A10781" s="13" t="s">
        <v>113</v>
      </c>
      <c r="B10781" s="13" t="s">
        <v>112</v>
      </c>
      <c r="C10781" s="15">
        <v>45413</v>
      </c>
      <c r="D10781" s="15">
        <v>45443</v>
      </c>
      <c r="E10781" s="13" t="s">
        <v>414</v>
      </c>
      <c r="F10781" s="13" t="s">
        <v>422</v>
      </c>
      <c r="G10781" s="17">
        <v>0</v>
      </c>
      <c r="H10781" s="13" t="s">
        <v>246</v>
      </c>
      <c r="I10781" s="13" t="s">
        <v>51</v>
      </c>
    </row>
    <row r="10782" spans="1:9" ht="21" customHeight="1">
      <c r="A10782" s="13" t="s">
        <v>113</v>
      </c>
      <c r="B10782" s="13" t="s">
        <v>112</v>
      </c>
      <c r="C10782" s="15">
        <v>45413</v>
      </c>
      <c r="D10782" s="15">
        <v>45443</v>
      </c>
      <c r="E10782" s="13" t="s">
        <v>414</v>
      </c>
      <c r="F10782" s="13" t="s">
        <v>426</v>
      </c>
      <c r="G10782" s="17">
        <v>0</v>
      </c>
      <c r="H10782" s="13" t="s">
        <v>246</v>
      </c>
      <c r="I10782" s="13" t="s">
        <v>51</v>
      </c>
    </row>
    <row r="10783" spans="1:9" ht="21" customHeight="1">
      <c r="A10783" s="13" t="s">
        <v>113</v>
      </c>
      <c r="B10783" s="13" t="s">
        <v>112</v>
      </c>
      <c r="C10783" s="15">
        <v>45413</v>
      </c>
      <c r="D10783" s="15">
        <v>45443</v>
      </c>
      <c r="E10783" s="13" t="s">
        <v>414</v>
      </c>
      <c r="F10783" s="13" t="s">
        <v>427</v>
      </c>
      <c r="G10783" s="17">
        <v>0</v>
      </c>
      <c r="H10783" s="13" t="s">
        <v>246</v>
      </c>
      <c r="I10783" s="13" t="s">
        <v>51</v>
      </c>
    </row>
    <row r="10784" spans="1:9" ht="21" customHeight="1">
      <c r="A10784" s="13" t="s">
        <v>113</v>
      </c>
      <c r="B10784" s="13" t="s">
        <v>112</v>
      </c>
      <c r="C10784" s="15">
        <v>45413</v>
      </c>
      <c r="D10784" s="15">
        <v>45443</v>
      </c>
      <c r="E10784" s="13" t="s">
        <v>414</v>
      </c>
      <c r="F10784" s="13" t="s">
        <v>428</v>
      </c>
      <c r="G10784" s="17">
        <v>0</v>
      </c>
      <c r="H10784" s="13" t="s">
        <v>246</v>
      </c>
      <c r="I10784" s="13" t="s">
        <v>51</v>
      </c>
    </row>
    <row r="10785" spans="1:9" ht="21" customHeight="1">
      <c r="A10785" s="13" t="s">
        <v>113</v>
      </c>
      <c r="B10785" s="13" t="s">
        <v>112</v>
      </c>
      <c r="C10785" s="15">
        <v>45413</v>
      </c>
      <c r="D10785" s="15">
        <v>45443</v>
      </c>
      <c r="E10785" s="13" t="s">
        <v>507</v>
      </c>
      <c r="F10785" s="13" t="s">
        <v>508</v>
      </c>
      <c r="G10785" s="17">
        <v>0.01</v>
      </c>
      <c r="H10785" s="13" t="s">
        <v>246</v>
      </c>
      <c r="I10785" s="13" t="s">
        <v>51</v>
      </c>
    </row>
    <row r="10786" spans="1:9" ht="21" customHeight="1">
      <c r="A10786" s="13" t="s">
        <v>113</v>
      </c>
      <c r="B10786" s="13" t="s">
        <v>112</v>
      </c>
      <c r="C10786" s="15">
        <v>45413</v>
      </c>
      <c r="D10786" s="15">
        <v>45443</v>
      </c>
      <c r="E10786" s="13" t="s">
        <v>507</v>
      </c>
      <c r="F10786" s="13" t="s">
        <v>509</v>
      </c>
      <c r="G10786" s="17">
        <v>2E-3</v>
      </c>
      <c r="H10786" s="13" t="s">
        <v>246</v>
      </c>
      <c r="I10786" s="13" t="s">
        <v>51</v>
      </c>
    </row>
    <row r="10787" spans="1:9" ht="21" customHeight="1">
      <c r="A10787" s="13" t="s">
        <v>113</v>
      </c>
      <c r="B10787" s="13" t="s">
        <v>112</v>
      </c>
      <c r="C10787" s="15">
        <v>45413</v>
      </c>
      <c r="D10787" s="15">
        <v>45443</v>
      </c>
      <c r="E10787" s="13" t="s">
        <v>53</v>
      </c>
      <c r="F10787" s="13" t="s">
        <v>474</v>
      </c>
      <c r="G10787" s="17">
        <v>2E-3</v>
      </c>
      <c r="H10787" s="13" t="s">
        <v>246</v>
      </c>
      <c r="I10787" s="13" t="s">
        <v>51</v>
      </c>
    </row>
    <row r="10788" spans="1:9" ht="21" customHeight="1">
      <c r="A10788" s="13" t="s">
        <v>113</v>
      </c>
      <c r="B10788" s="13" t="s">
        <v>112</v>
      </c>
      <c r="C10788" s="15">
        <v>45413</v>
      </c>
      <c r="D10788" s="15">
        <v>45443</v>
      </c>
      <c r="E10788" s="13" t="s">
        <v>53</v>
      </c>
      <c r="F10788" s="13" t="s">
        <v>475</v>
      </c>
      <c r="G10788" s="17">
        <v>1E-3</v>
      </c>
      <c r="H10788" s="13" t="s">
        <v>246</v>
      </c>
      <c r="I10788" s="13" t="s">
        <v>51</v>
      </c>
    </row>
    <row r="10789" spans="1:9" ht="21" customHeight="1">
      <c r="A10789" s="13" t="s">
        <v>113</v>
      </c>
      <c r="B10789" s="13" t="s">
        <v>112</v>
      </c>
      <c r="C10789" s="15">
        <v>45413</v>
      </c>
      <c r="D10789" s="15">
        <v>45443</v>
      </c>
      <c r="E10789" s="13" t="s">
        <v>53</v>
      </c>
      <c r="F10789" s="13" t="s">
        <v>476</v>
      </c>
      <c r="G10789" s="17">
        <v>1E-3</v>
      </c>
      <c r="H10789" s="13" t="s">
        <v>246</v>
      </c>
      <c r="I10789" s="13" t="s">
        <v>51</v>
      </c>
    </row>
    <row r="10790" spans="1:9" ht="21" customHeight="1">
      <c r="A10790" s="13" t="s">
        <v>113</v>
      </c>
      <c r="B10790" s="13" t="s">
        <v>112</v>
      </c>
      <c r="C10790" s="15">
        <v>45413</v>
      </c>
      <c r="D10790" s="15">
        <v>45443</v>
      </c>
      <c r="E10790" s="13" t="s">
        <v>53</v>
      </c>
      <c r="F10790" s="13" t="s">
        <v>477</v>
      </c>
      <c r="G10790" s="17">
        <v>1E-3</v>
      </c>
      <c r="H10790" s="13" t="s">
        <v>246</v>
      </c>
      <c r="I10790" s="13" t="s">
        <v>51</v>
      </c>
    </row>
    <row r="10791" spans="1:9" ht="21" customHeight="1">
      <c r="A10791" s="13" t="s">
        <v>113</v>
      </c>
      <c r="B10791" s="13" t="s">
        <v>112</v>
      </c>
      <c r="C10791" s="15">
        <v>45413</v>
      </c>
      <c r="D10791" s="15">
        <v>45443</v>
      </c>
      <c r="E10791" s="13" t="s">
        <v>53</v>
      </c>
      <c r="F10791" s="13" t="s">
        <v>478</v>
      </c>
      <c r="G10791" s="17">
        <v>0</v>
      </c>
      <c r="H10791" s="13" t="s">
        <v>246</v>
      </c>
      <c r="I10791" s="13" t="s">
        <v>51</v>
      </c>
    </row>
    <row r="10792" spans="1:9" ht="21" customHeight="1">
      <c r="A10792" s="13" t="s">
        <v>113</v>
      </c>
      <c r="B10792" s="13" t="s">
        <v>112</v>
      </c>
      <c r="C10792" s="15">
        <v>45413</v>
      </c>
      <c r="D10792" s="15">
        <v>45443</v>
      </c>
      <c r="E10792" s="13" t="s">
        <v>53</v>
      </c>
      <c r="F10792" s="13" t="s">
        <v>479</v>
      </c>
      <c r="G10792" s="17">
        <v>0</v>
      </c>
      <c r="H10792" s="13" t="s">
        <v>246</v>
      </c>
      <c r="I10792" s="13" t="s">
        <v>51</v>
      </c>
    </row>
    <row r="10793" spans="1:9" ht="21" customHeight="1">
      <c r="A10793" s="13" t="s">
        <v>113</v>
      </c>
      <c r="B10793" s="13" t="s">
        <v>112</v>
      </c>
      <c r="C10793" s="15">
        <v>45413</v>
      </c>
      <c r="D10793" s="15">
        <v>45443</v>
      </c>
      <c r="E10793" s="13" t="s">
        <v>53</v>
      </c>
      <c r="F10793" s="13" t="s">
        <v>480</v>
      </c>
      <c r="G10793" s="17">
        <v>0</v>
      </c>
      <c r="H10793" s="13" t="s">
        <v>246</v>
      </c>
      <c r="I10793" s="13" t="s">
        <v>51</v>
      </c>
    </row>
    <row r="10794" spans="1:9" ht="21" customHeight="1">
      <c r="A10794" s="13" t="s">
        <v>113</v>
      </c>
      <c r="B10794" s="13" t="s">
        <v>112</v>
      </c>
      <c r="C10794" s="15">
        <v>45413</v>
      </c>
      <c r="D10794" s="15">
        <v>45443</v>
      </c>
      <c r="E10794" s="13" t="s">
        <v>53</v>
      </c>
      <c r="F10794" s="13" t="s">
        <v>481</v>
      </c>
      <c r="G10794" s="17">
        <v>0</v>
      </c>
      <c r="H10794" s="13" t="s">
        <v>246</v>
      </c>
      <c r="I10794" s="13" t="s">
        <v>51</v>
      </c>
    </row>
    <row r="10795" spans="1:9" ht="21" customHeight="1">
      <c r="A10795" s="13" t="s">
        <v>113</v>
      </c>
      <c r="B10795" s="13" t="s">
        <v>112</v>
      </c>
      <c r="C10795" s="15">
        <v>45413</v>
      </c>
      <c r="D10795" s="15">
        <v>45443</v>
      </c>
      <c r="E10795" s="13" t="s">
        <v>53</v>
      </c>
      <c r="F10795" s="13" t="s">
        <v>482</v>
      </c>
      <c r="G10795" s="17">
        <v>0</v>
      </c>
      <c r="H10795" s="13" t="s">
        <v>246</v>
      </c>
      <c r="I10795" s="13" t="s">
        <v>51</v>
      </c>
    </row>
    <row r="10796" spans="1:9" ht="21" customHeight="1">
      <c r="A10796" s="13" t="s">
        <v>113</v>
      </c>
      <c r="B10796" s="13" t="s">
        <v>112</v>
      </c>
      <c r="C10796" s="15">
        <v>45413</v>
      </c>
      <c r="D10796" s="15">
        <v>45443</v>
      </c>
      <c r="E10796" s="13" t="s">
        <v>53</v>
      </c>
      <c r="F10796" s="13" t="s">
        <v>46</v>
      </c>
      <c r="G10796" s="17">
        <v>0</v>
      </c>
      <c r="H10796" s="13" t="s">
        <v>246</v>
      </c>
      <c r="I10796" s="13" t="s">
        <v>51</v>
      </c>
    </row>
    <row r="10797" spans="1:9" ht="21" customHeight="1">
      <c r="A10797" s="13" t="s">
        <v>113</v>
      </c>
      <c r="B10797" s="13" t="s">
        <v>112</v>
      </c>
      <c r="C10797" s="15">
        <v>45413</v>
      </c>
      <c r="D10797" s="15">
        <v>45443</v>
      </c>
      <c r="E10797" s="13" t="s">
        <v>53</v>
      </c>
      <c r="F10797" s="13" t="s">
        <v>483</v>
      </c>
      <c r="G10797" s="17">
        <v>0</v>
      </c>
      <c r="H10797" s="13" t="s">
        <v>246</v>
      </c>
      <c r="I10797" s="13" t="s">
        <v>51</v>
      </c>
    </row>
    <row r="10798" spans="1:9" ht="21" customHeight="1">
      <c r="A10798" s="13" t="s">
        <v>113</v>
      </c>
      <c r="B10798" s="13" t="s">
        <v>112</v>
      </c>
      <c r="C10798" s="15">
        <v>45413</v>
      </c>
      <c r="D10798" s="15">
        <v>45443</v>
      </c>
      <c r="E10798" s="13" t="s">
        <v>53</v>
      </c>
      <c r="F10798" s="13" t="s">
        <v>484</v>
      </c>
      <c r="G10798" s="17">
        <v>0</v>
      </c>
      <c r="H10798" s="13" t="s">
        <v>246</v>
      </c>
      <c r="I10798" s="13" t="s">
        <v>51</v>
      </c>
    </row>
    <row r="10799" spans="1:9" ht="21" customHeight="1">
      <c r="A10799" s="13" t="s">
        <v>113</v>
      </c>
      <c r="B10799" s="13" t="s">
        <v>112</v>
      </c>
      <c r="C10799" s="15">
        <v>45413</v>
      </c>
      <c r="D10799" s="15">
        <v>45443</v>
      </c>
      <c r="E10799" s="13" t="s">
        <v>53</v>
      </c>
      <c r="F10799" s="13" t="s">
        <v>485</v>
      </c>
      <c r="G10799" s="17">
        <v>0</v>
      </c>
      <c r="H10799" s="13" t="s">
        <v>246</v>
      </c>
      <c r="I10799" s="13" t="s">
        <v>51</v>
      </c>
    </row>
    <row r="10800" spans="1:9" ht="21" customHeight="1">
      <c r="A10800" s="13" t="s">
        <v>113</v>
      </c>
      <c r="B10800" s="13" t="s">
        <v>112</v>
      </c>
      <c r="C10800" s="15">
        <v>45413</v>
      </c>
      <c r="D10800" s="15">
        <v>45443</v>
      </c>
      <c r="E10800" s="13" t="s">
        <v>53</v>
      </c>
      <c r="F10800" s="13" t="s">
        <v>486</v>
      </c>
      <c r="G10800" s="17">
        <v>0</v>
      </c>
      <c r="H10800" s="13" t="s">
        <v>246</v>
      </c>
      <c r="I10800" s="13" t="s">
        <v>51</v>
      </c>
    </row>
    <row r="10801" spans="1:9" ht="21" customHeight="1">
      <c r="A10801" s="13" t="s">
        <v>113</v>
      </c>
      <c r="B10801" s="13" t="s">
        <v>112</v>
      </c>
      <c r="C10801" s="15">
        <v>45413</v>
      </c>
      <c r="D10801" s="15">
        <v>45443</v>
      </c>
      <c r="E10801" s="13" t="s">
        <v>53</v>
      </c>
      <c r="F10801" s="13" t="s">
        <v>487</v>
      </c>
      <c r="G10801" s="17">
        <v>0</v>
      </c>
      <c r="H10801" s="13" t="s">
        <v>246</v>
      </c>
      <c r="I10801" s="13" t="s">
        <v>51</v>
      </c>
    </row>
    <row r="10802" spans="1:9" ht="21" customHeight="1">
      <c r="A10802" s="13" t="s">
        <v>113</v>
      </c>
      <c r="B10802" s="13" t="s">
        <v>112</v>
      </c>
      <c r="C10802" s="15">
        <v>45413</v>
      </c>
      <c r="D10802" s="15">
        <v>45443</v>
      </c>
      <c r="E10802" s="13" t="s">
        <v>53</v>
      </c>
      <c r="F10802" s="13" t="s">
        <v>488</v>
      </c>
      <c r="G10802" s="17">
        <v>0</v>
      </c>
      <c r="H10802" s="13" t="s">
        <v>246</v>
      </c>
      <c r="I10802" s="13" t="s">
        <v>51</v>
      </c>
    </row>
    <row r="10803" spans="1:9" ht="21" customHeight="1">
      <c r="A10803" s="13" t="s">
        <v>113</v>
      </c>
      <c r="B10803" s="13" t="s">
        <v>112</v>
      </c>
      <c r="C10803" s="15">
        <v>45413</v>
      </c>
      <c r="D10803" s="15">
        <v>45443</v>
      </c>
      <c r="E10803" s="13" t="s">
        <v>53</v>
      </c>
      <c r="F10803" s="13" t="s">
        <v>445</v>
      </c>
      <c r="G10803" s="17">
        <v>0</v>
      </c>
      <c r="H10803" s="13" t="s">
        <v>246</v>
      </c>
      <c r="I10803" s="13" t="s">
        <v>51</v>
      </c>
    </row>
    <row r="10804" spans="1:9" ht="21" customHeight="1">
      <c r="A10804" s="13" t="s">
        <v>113</v>
      </c>
      <c r="B10804" s="13" t="s">
        <v>112</v>
      </c>
      <c r="C10804" s="15">
        <v>45413</v>
      </c>
      <c r="D10804" s="15">
        <v>45443</v>
      </c>
      <c r="E10804" s="13" t="s">
        <v>53</v>
      </c>
      <c r="F10804" s="13" t="s">
        <v>489</v>
      </c>
      <c r="G10804" s="17">
        <v>0</v>
      </c>
      <c r="H10804" s="13" t="s">
        <v>246</v>
      </c>
      <c r="I10804" s="13" t="s">
        <v>51</v>
      </c>
    </row>
    <row r="10805" spans="1:9" ht="21" customHeight="1">
      <c r="A10805" s="13" t="s">
        <v>113</v>
      </c>
      <c r="B10805" s="13" t="s">
        <v>112</v>
      </c>
      <c r="C10805" s="15">
        <v>45413</v>
      </c>
      <c r="D10805" s="15">
        <v>45443</v>
      </c>
      <c r="E10805" s="13" t="s">
        <v>429</v>
      </c>
      <c r="F10805" s="13" t="s">
        <v>429</v>
      </c>
      <c r="G10805" s="17">
        <v>5.0000000000000001E-3</v>
      </c>
      <c r="H10805" s="13" t="s">
        <v>246</v>
      </c>
      <c r="I10805" s="13" t="s">
        <v>51</v>
      </c>
    </row>
    <row r="10806" spans="1:9" ht="21" customHeight="1">
      <c r="A10806" s="13" t="s">
        <v>113</v>
      </c>
      <c r="B10806" s="13" t="s">
        <v>112</v>
      </c>
      <c r="C10806" s="15">
        <v>45444</v>
      </c>
      <c r="D10806" s="15">
        <v>45473</v>
      </c>
      <c r="E10806" s="13" t="s">
        <v>115</v>
      </c>
      <c r="F10806" s="13" t="s">
        <v>433</v>
      </c>
      <c r="G10806" s="17">
        <v>7.8E-2</v>
      </c>
      <c r="H10806" s="13" t="s">
        <v>247</v>
      </c>
      <c r="I10806" s="13" t="s">
        <v>51</v>
      </c>
    </row>
    <row r="10807" spans="1:9" ht="21" customHeight="1">
      <c r="A10807" s="13" t="s">
        <v>113</v>
      </c>
      <c r="B10807" s="13" t="s">
        <v>112</v>
      </c>
      <c r="C10807" s="15">
        <v>45444</v>
      </c>
      <c r="D10807" s="15">
        <v>45473</v>
      </c>
      <c r="E10807" s="13" t="s">
        <v>115</v>
      </c>
      <c r="F10807" s="13" t="s">
        <v>440</v>
      </c>
      <c r="G10807" s="17">
        <v>6.9000000000000006E-2</v>
      </c>
      <c r="H10807" s="13" t="s">
        <v>247</v>
      </c>
      <c r="I10807" s="13" t="s">
        <v>51</v>
      </c>
    </row>
    <row r="10808" spans="1:9" ht="21" customHeight="1">
      <c r="A10808" s="13" t="s">
        <v>113</v>
      </c>
      <c r="B10808" s="13" t="s">
        <v>112</v>
      </c>
      <c r="C10808" s="15">
        <v>45444</v>
      </c>
      <c r="D10808" s="15">
        <v>45473</v>
      </c>
      <c r="E10808" s="13" t="s">
        <v>115</v>
      </c>
      <c r="F10808" s="13" t="s">
        <v>434</v>
      </c>
      <c r="G10808" s="17">
        <v>2.7999999999999997E-2</v>
      </c>
      <c r="H10808" s="13" t="s">
        <v>247</v>
      </c>
      <c r="I10808" s="13" t="s">
        <v>51</v>
      </c>
    </row>
    <row r="10809" spans="1:9" ht="21" customHeight="1">
      <c r="A10809" s="13" t="s">
        <v>113</v>
      </c>
      <c r="B10809" s="13" t="s">
        <v>112</v>
      </c>
      <c r="C10809" s="15">
        <v>45444</v>
      </c>
      <c r="D10809" s="15">
        <v>45473</v>
      </c>
      <c r="E10809" s="13" t="s">
        <v>115</v>
      </c>
      <c r="F10809" s="13" t="s">
        <v>446</v>
      </c>
      <c r="G10809" s="17">
        <v>2.2000000000000002E-2</v>
      </c>
      <c r="H10809" s="13" t="s">
        <v>247</v>
      </c>
      <c r="I10809" s="13" t="s">
        <v>51</v>
      </c>
    </row>
    <row r="10810" spans="1:9" ht="21" customHeight="1">
      <c r="A10810" s="13" t="s">
        <v>113</v>
      </c>
      <c r="B10810" s="13" t="s">
        <v>112</v>
      </c>
      <c r="C10810" s="15">
        <v>45444</v>
      </c>
      <c r="D10810" s="15">
        <v>45473</v>
      </c>
      <c r="E10810" s="13" t="s">
        <v>115</v>
      </c>
      <c r="F10810" s="13" t="s">
        <v>430</v>
      </c>
      <c r="G10810" s="17">
        <v>1.7000000000000001E-2</v>
      </c>
      <c r="H10810" s="13" t="s">
        <v>247</v>
      </c>
      <c r="I10810" s="13" t="s">
        <v>51</v>
      </c>
    </row>
    <row r="10811" spans="1:9" ht="21" customHeight="1">
      <c r="A10811" s="13" t="s">
        <v>113</v>
      </c>
      <c r="B10811" s="13" t="s">
        <v>112</v>
      </c>
      <c r="C10811" s="15">
        <v>45444</v>
      </c>
      <c r="D10811" s="15">
        <v>45473</v>
      </c>
      <c r="E10811" s="13" t="s">
        <v>115</v>
      </c>
      <c r="F10811" s="13" t="s">
        <v>431</v>
      </c>
      <c r="G10811" s="17">
        <v>1.7000000000000001E-2</v>
      </c>
      <c r="H10811" s="13" t="s">
        <v>247</v>
      </c>
      <c r="I10811" s="13" t="s">
        <v>51</v>
      </c>
    </row>
    <row r="10812" spans="1:9" ht="21" customHeight="1">
      <c r="A10812" s="13" t="s">
        <v>113</v>
      </c>
      <c r="B10812" s="13" t="s">
        <v>112</v>
      </c>
      <c r="C10812" s="15">
        <v>45444</v>
      </c>
      <c r="D10812" s="15">
        <v>45473</v>
      </c>
      <c r="E10812" s="13" t="s">
        <v>115</v>
      </c>
      <c r="F10812" s="13" t="s">
        <v>435</v>
      </c>
      <c r="G10812" s="17">
        <v>1.6E-2</v>
      </c>
      <c r="H10812" s="13" t="s">
        <v>247</v>
      </c>
      <c r="I10812" s="13" t="s">
        <v>51</v>
      </c>
    </row>
    <row r="10813" spans="1:9" ht="21" customHeight="1">
      <c r="A10813" s="13" t="s">
        <v>113</v>
      </c>
      <c r="B10813" s="13" t="s">
        <v>112</v>
      </c>
      <c r="C10813" s="15">
        <v>45444</v>
      </c>
      <c r="D10813" s="15">
        <v>45473</v>
      </c>
      <c r="E10813" s="13" t="s">
        <v>115</v>
      </c>
      <c r="F10813" s="13" t="s">
        <v>438</v>
      </c>
      <c r="G10813" s="17">
        <v>1.3999999999999999E-2</v>
      </c>
      <c r="H10813" s="13" t="s">
        <v>247</v>
      </c>
      <c r="I10813" s="13" t="s">
        <v>51</v>
      </c>
    </row>
    <row r="10814" spans="1:9" ht="21" customHeight="1">
      <c r="A10814" s="13" t="s">
        <v>113</v>
      </c>
      <c r="B10814" s="13" t="s">
        <v>112</v>
      </c>
      <c r="C10814" s="15">
        <v>45444</v>
      </c>
      <c r="D10814" s="15">
        <v>45473</v>
      </c>
      <c r="E10814" s="13" t="s">
        <v>115</v>
      </c>
      <c r="F10814" s="13" t="s">
        <v>439</v>
      </c>
      <c r="G10814" s="17">
        <v>1.3999999999999999E-2</v>
      </c>
      <c r="H10814" s="13" t="s">
        <v>247</v>
      </c>
      <c r="I10814" s="13" t="s">
        <v>51</v>
      </c>
    </row>
    <row r="10815" spans="1:9" ht="21" customHeight="1">
      <c r="A10815" s="13" t="s">
        <v>113</v>
      </c>
      <c r="B10815" s="13" t="s">
        <v>112</v>
      </c>
      <c r="C10815" s="15">
        <v>45444</v>
      </c>
      <c r="D10815" s="15">
        <v>45473</v>
      </c>
      <c r="E10815" s="13" t="s">
        <v>115</v>
      </c>
      <c r="F10815" s="13" t="s">
        <v>437</v>
      </c>
      <c r="G10815" s="17">
        <v>1.3000000000000001E-2</v>
      </c>
      <c r="H10815" s="13" t="s">
        <v>247</v>
      </c>
      <c r="I10815" s="13" t="s">
        <v>51</v>
      </c>
    </row>
    <row r="10816" spans="1:9" ht="21" customHeight="1">
      <c r="A10816" s="13" t="s">
        <v>113</v>
      </c>
      <c r="B10816" s="13" t="s">
        <v>112</v>
      </c>
      <c r="C10816" s="15">
        <v>45444</v>
      </c>
      <c r="D10816" s="15">
        <v>45473</v>
      </c>
      <c r="E10816" s="13" t="s">
        <v>115</v>
      </c>
      <c r="F10816" s="13" t="s">
        <v>436</v>
      </c>
      <c r="G10816" s="17">
        <v>1.3000000000000001E-2</v>
      </c>
      <c r="H10816" s="13" t="s">
        <v>247</v>
      </c>
      <c r="I10816" s="13" t="s">
        <v>51</v>
      </c>
    </row>
    <row r="10817" spans="1:9" ht="21" customHeight="1">
      <c r="A10817" s="13" t="s">
        <v>113</v>
      </c>
      <c r="B10817" s="13" t="s">
        <v>112</v>
      </c>
      <c r="C10817" s="15">
        <v>45444</v>
      </c>
      <c r="D10817" s="15">
        <v>45473</v>
      </c>
      <c r="E10817" s="13" t="s">
        <v>115</v>
      </c>
      <c r="F10817" s="13" t="s">
        <v>432</v>
      </c>
      <c r="G10817" s="17">
        <v>9.0000000000000011E-3</v>
      </c>
      <c r="H10817" s="13" t="s">
        <v>247</v>
      </c>
      <c r="I10817" s="13" t="s">
        <v>51</v>
      </c>
    </row>
    <row r="10818" spans="1:9" ht="21" customHeight="1">
      <c r="A10818" s="13" t="s">
        <v>113</v>
      </c>
      <c r="B10818" s="13" t="s">
        <v>112</v>
      </c>
      <c r="C10818" s="15">
        <v>45444</v>
      </c>
      <c r="D10818" s="15">
        <v>45473</v>
      </c>
      <c r="E10818" s="13" t="s">
        <v>115</v>
      </c>
      <c r="F10818" s="13" t="s">
        <v>445</v>
      </c>
      <c r="G10818" s="17">
        <v>6.9999999999999993E-3</v>
      </c>
      <c r="H10818" s="13" t="s">
        <v>247</v>
      </c>
      <c r="I10818" s="13" t="s">
        <v>51</v>
      </c>
    </row>
    <row r="10819" spans="1:9" ht="21" customHeight="1">
      <c r="A10819" s="13" t="s">
        <v>113</v>
      </c>
      <c r="B10819" s="13" t="s">
        <v>112</v>
      </c>
      <c r="C10819" s="15">
        <v>45444</v>
      </c>
      <c r="D10819" s="15">
        <v>45473</v>
      </c>
      <c r="E10819" s="13" t="s">
        <v>115</v>
      </c>
      <c r="F10819" s="13" t="s">
        <v>443</v>
      </c>
      <c r="G10819" s="17">
        <v>6.0000000000000001E-3</v>
      </c>
      <c r="H10819" s="13" t="s">
        <v>247</v>
      </c>
      <c r="I10819" s="13" t="s">
        <v>51</v>
      </c>
    </row>
    <row r="10820" spans="1:9" ht="21" customHeight="1">
      <c r="A10820" s="13" t="s">
        <v>113</v>
      </c>
      <c r="B10820" s="13" t="s">
        <v>112</v>
      </c>
      <c r="C10820" s="15">
        <v>45444</v>
      </c>
      <c r="D10820" s="15">
        <v>45473</v>
      </c>
      <c r="E10820" s="13" t="s">
        <v>115</v>
      </c>
      <c r="F10820" s="13" t="s">
        <v>441</v>
      </c>
      <c r="G10820" s="17">
        <v>4.0000000000000001E-3</v>
      </c>
      <c r="H10820" s="13" t="s">
        <v>247</v>
      </c>
      <c r="I10820" s="13" t="s">
        <v>51</v>
      </c>
    </row>
    <row r="10821" spans="1:9" ht="21" customHeight="1">
      <c r="A10821" s="13" t="s">
        <v>113</v>
      </c>
      <c r="B10821" s="13" t="s">
        <v>112</v>
      </c>
      <c r="C10821" s="15">
        <v>45444</v>
      </c>
      <c r="D10821" s="15">
        <v>45473</v>
      </c>
      <c r="E10821" s="13" t="s">
        <v>115</v>
      </c>
      <c r="F10821" s="13" t="s">
        <v>447</v>
      </c>
      <c r="G10821" s="17">
        <v>4.0000000000000001E-3</v>
      </c>
      <c r="H10821" s="13" t="s">
        <v>247</v>
      </c>
      <c r="I10821" s="13" t="s">
        <v>51</v>
      </c>
    </row>
    <row r="10822" spans="1:9" ht="21" customHeight="1">
      <c r="A10822" s="13" t="s">
        <v>113</v>
      </c>
      <c r="B10822" s="13" t="s">
        <v>112</v>
      </c>
      <c r="C10822" s="15">
        <v>45444</v>
      </c>
      <c r="D10822" s="15">
        <v>45473</v>
      </c>
      <c r="E10822" s="13" t="s">
        <v>115</v>
      </c>
      <c r="F10822" s="13" t="s">
        <v>442</v>
      </c>
      <c r="G10822" s="17">
        <v>3.0000000000000001E-3</v>
      </c>
      <c r="H10822" s="13" t="s">
        <v>247</v>
      </c>
      <c r="I10822" s="13" t="s">
        <v>51</v>
      </c>
    </row>
    <row r="10823" spans="1:9" ht="21" customHeight="1">
      <c r="A10823" s="13" t="s">
        <v>113</v>
      </c>
      <c r="B10823" s="13" t="s">
        <v>112</v>
      </c>
      <c r="C10823" s="15">
        <v>45444</v>
      </c>
      <c r="D10823" s="15">
        <v>45473</v>
      </c>
      <c r="E10823" s="13" t="s">
        <v>115</v>
      </c>
      <c r="F10823" s="13" t="s">
        <v>448</v>
      </c>
      <c r="G10823" s="17">
        <v>3.0000000000000001E-3</v>
      </c>
      <c r="H10823" s="13" t="s">
        <v>247</v>
      </c>
      <c r="I10823" s="13" t="s">
        <v>51</v>
      </c>
    </row>
    <row r="10824" spans="1:9" ht="21" customHeight="1">
      <c r="A10824" s="13" t="s">
        <v>113</v>
      </c>
      <c r="B10824" s="13" t="s">
        <v>112</v>
      </c>
      <c r="C10824" s="15">
        <v>45444</v>
      </c>
      <c r="D10824" s="15">
        <v>45473</v>
      </c>
      <c r="E10824" s="13" t="s">
        <v>115</v>
      </c>
      <c r="F10824" s="13" t="s">
        <v>449</v>
      </c>
      <c r="G10824" s="17">
        <v>3.0000000000000001E-3</v>
      </c>
      <c r="H10824" s="13" t="s">
        <v>247</v>
      </c>
      <c r="I10824" s="13" t="s">
        <v>51</v>
      </c>
    </row>
    <row r="10825" spans="1:9" ht="21" customHeight="1">
      <c r="A10825" s="13" t="s">
        <v>113</v>
      </c>
      <c r="B10825" s="13" t="s">
        <v>112</v>
      </c>
      <c r="C10825" s="15">
        <v>45444</v>
      </c>
      <c r="D10825" s="15">
        <v>45473</v>
      </c>
      <c r="E10825" s="13" t="s">
        <v>115</v>
      </c>
      <c r="F10825" s="13" t="s">
        <v>444</v>
      </c>
      <c r="G10825" s="17">
        <v>2E-3</v>
      </c>
      <c r="H10825" s="13" t="s">
        <v>247</v>
      </c>
      <c r="I10825" s="13" t="s">
        <v>51</v>
      </c>
    </row>
    <row r="10826" spans="1:9" ht="21" customHeight="1">
      <c r="A10826" s="13" t="s">
        <v>113</v>
      </c>
      <c r="B10826" s="13" t="s">
        <v>112</v>
      </c>
      <c r="C10826" s="15">
        <v>45444</v>
      </c>
      <c r="D10826" s="15">
        <v>45473</v>
      </c>
      <c r="E10826" s="13" t="s">
        <v>115</v>
      </c>
      <c r="F10826" s="13" t="s">
        <v>450</v>
      </c>
      <c r="G10826" s="17">
        <v>2E-3</v>
      </c>
      <c r="H10826" s="13" t="s">
        <v>247</v>
      </c>
      <c r="I10826" s="13" t="s">
        <v>51</v>
      </c>
    </row>
    <row r="10827" spans="1:9" ht="21" customHeight="1">
      <c r="A10827" s="13" t="s">
        <v>113</v>
      </c>
      <c r="B10827" s="13" t="s">
        <v>112</v>
      </c>
      <c r="C10827" s="15">
        <v>45444</v>
      </c>
      <c r="D10827" s="15">
        <v>45473</v>
      </c>
      <c r="E10827" s="13" t="s">
        <v>494</v>
      </c>
      <c r="F10827" s="13" t="s">
        <v>495</v>
      </c>
      <c r="G10827" s="17">
        <v>1.4999999999999999E-2</v>
      </c>
      <c r="H10827" s="13" t="s">
        <v>247</v>
      </c>
      <c r="I10827" s="13" t="s">
        <v>51</v>
      </c>
    </row>
    <row r="10828" spans="1:9" ht="21" customHeight="1">
      <c r="A10828" s="13" t="s">
        <v>113</v>
      </c>
      <c r="B10828" s="13" t="s">
        <v>112</v>
      </c>
      <c r="C10828" s="15">
        <v>45444</v>
      </c>
      <c r="D10828" s="15">
        <v>45473</v>
      </c>
      <c r="E10828" s="13" t="s">
        <v>494</v>
      </c>
      <c r="F10828" s="13" t="s">
        <v>496</v>
      </c>
      <c r="G10828" s="17">
        <v>1.4999999999999999E-2</v>
      </c>
      <c r="H10828" s="13" t="s">
        <v>247</v>
      </c>
      <c r="I10828" s="13" t="s">
        <v>51</v>
      </c>
    </row>
    <row r="10829" spans="1:9" ht="21" customHeight="1">
      <c r="A10829" s="13" t="s">
        <v>113</v>
      </c>
      <c r="B10829" s="13" t="s">
        <v>112</v>
      </c>
      <c r="C10829" s="15">
        <v>45444</v>
      </c>
      <c r="D10829" s="15">
        <v>45473</v>
      </c>
      <c r="E10829" s="13" t="s">
        <v>494</v>
      </c>
      <c r="F10829" s="13" t="s">
        <v>497</v>
      </c>
      <c r="G10829" s="17">
        <v>1.4999999999999999E-2</v>
      </c>
      <c r="H10829" s="13" t="s">
        <v>247</v>
      </c>
      <c r="I10829" s="13" t="s">
        <v>51</v>
      </c>
    </row>
    <row r="10830" spans="1:9" ht="21" customHeight="1">
      <c r="A10830" s="13" t="s">
        <v>113</v>
      </c>
      <c r="B10830" s="13" t="s">
        <v>112</v>
      </c>
      <c r="C10830" s="15">
        <v>45444</v>
      </c>
      <c r="D10830" s="15">
        <v>45473</v>
      </c>
      <c r="E10830" s="13" t="s">
        <v>494</v>
      </c>
      <c r="F10830" s="13" t="s">
        <v>392</v>
      </c>
      <c r="G10830" s="17">
        <v>1.3999999999999999E-2</v>
      </c>
      <c r="H10830" s="13" t="s">
        <v>247</v>
      </c>
      <c r="I10830" s="13" t="s">
        <v>51</v>
      </c>
    </row>
    <row r="10831" spans="1:9" ht="21" customHeight="1">
      <c r="A10831" s="13" t="s">
        <v>113</v>
      </c>
      <c r="B10831" s="13" t="s">
        <v>112</v>
      </c>
      <c r="C10831" s="15">
        <v>45444</v>
      </c>
      <c r="D10831" s="15">
        <v>45473</v>
      </c>
      <c r="E10831" s="13" t="s">
        <v>494</v>
      </c>
      <c r="F10831" s="13" t="s">
        <v>499</v>
      </c>
      <c r="G10831" s="17">
        <v>1.2E-2</v>
      </c>
      <c r="H10831" s="13" t="s">
        <v>247</v>
      </c>
      <c r="I10831" s="13" t="s">
        <v>51</v>
      </c>
    </row>
    <row r="10832" spans="1:9" ht="21" customHeight="1">
      <c r="A10832" s="13" t="s">
        <v>113</v>
      </c>
      <c r="B10832" s="13" t="s">
        <v>112</v>
      </c>
      <c r="C10832" s="15">
        <v>45444</v>
      </c>
      <c r="D10832" s="15">
        <v>45473</v>
      </c>
      <c r="E10832" s="13" t="s">
        <v>494</v>
      </c>
      <c r="F10832" s="13" t="s">
        <v>395</v>
      </c>
      <c r="G10832" s="17">
        <v>0.01</v>
      </c>
      <c r="H10832" s="13" t="s">
        <v>247</v>
      </c>
      <c r="I10832" s="13" t="s">
        <v>51</v>
      </c>
    </row>
    <row r="10833" spans="1:9" ht="21" customHeight="1">
      <c r="A10833" s="13" t="s">
        <v>113</v>
      </c>
      <c r="B10833" s="13" t="s">
        <v>112</v>
      </c>
      <c r="C10833" s="15">
        <v>45444</v>
      </c>
      <c r="D10833" s="15">
        <v>45473</v>
      </c>
      <c r="E10833" s="13" t="s">
        <v>494</v>
      </c>
      <c r="F10833" s="13" t="s">
        <v>500</v>
      </c>
      <c r="G10833" s="17">
        <v>0.01</v>
      </c>
      <c r="H10833" s="13" t="s">
        <v>247</v>
      </c>
      <c r="I10833" s="13" t="s">
        <v>51</v>
      </c>
    </row>
    <row r="10834" spans="1:9" ht="21" customHeight="1">
      <c r="A10834" s="13" t="s">
        <v>113</v>
      </c>
      <c r="B10834" s="13" t="s">
        <v>112</v>
      </c>
      <c r="C10834" s="15">
        <v>45444</v>
      </c>
      <c r="D10834" s="15">
        <v>45473</v>
      </c>
      <c r="E10834" s="13" t="s">
        <v>494</v>
      </c>
      <c r="F10834" s="13" t="s">
        <v>501</v>
      </c>
      <c r="G10834" s="17">
        <v>0.01</v>
      </c>
      <c r="H10834" s="13" t="s">
        <v>247</v>
      </c>
      <c r="I10834" s="13" t="s">
        <v>51</v>
      </c>
    </row>
    <row r="10835" spans="1:9" ht="21" customHeight="1">
      <c r="A10835" s="13" t="s">
        <v>113</v>
      </c>
      <c r="B10835" s="13" t="s">
        <v>112</v>
      </c>
      <c r="C10835" s="15">
        <v>45444</v>
      </c>
      <c r="D10835" s="15">
        <v>45473</v>
      </c>
      <c r="E10835" s="13" t="s">
        <v>494</v>
      </c>
      <c r="F10835" s="13" t="s">
        <v>503</v>
      </c>
      <c r="G10835" s="17">
        <v>9.0000000000000011E-3</v>
      </c>
      <c r="H10835" s="13" t="s">
        <v>247</v>
      </c>
      <c r="I10835" s="13" t="s">
        <v>51</v>
      </c>
    </row>
    <row r="10836" spans="1:9" ht="21" customHeight="1">
      <c r="A10836" s="13" t="s">
        <v>113</v>
      </c>
      <c r="B10836" s="13" t="s">
        <v>112</v>
      </c>
      <c r="C10836" s="15">
        <v>45444</v>
      </c>
      <c r="D10836" s="15">
        <v>45473</v>
      </c>
      <c r="E10836" s="13" t="s">
        <v>494</v>
      </c>
      <c r="F10836" s="13" t="s">
        <v>339</v>
      </c>
      <c r="G10836" s="17">
        <v>6.9999999999999993E-3</v>
      </c>
      <c r="H10836" s="13" t="s">
        <v>247</v>
      </c>
      <c r="I10836" s="13" t="s">
        <v>51</v>
      </c>
    </row>
    <row r="10837" spans="1:9" ht="21" customHeight="1">
      <c r="A10837" s="13" t="s">
        <v>113</v>
      </c>
      <c r="B10837" s="13" t="s">
        <v>112</v>
      </c>
      <c r="C10837" s="15">
        <v>45444</v>
      </c>
      <c r="D10837" s="15">
        <v>45473</v>
      </c>
      <c r="E10837" s="13" t="s">
        <v>494</v>
      </c>
      <c r="F10837" s="13" t="s">
        <v>502</v>
      </c>
      <c r="G10837" s="17">
        <v>6.9999999999999993E-3</v>
      </c>
      <c r="H10837" s="13" t="s">
        <v>247</v>
      </c>
      <c r="I10837" s="13" t="s">
        <v>51</v>
      </c>
    </row>
    <row r="10838" spans="1:9" ht="21" customHeight="1">
      <c r="A10838" s="13" t="s">
        <v>113</v>
      </c>
      <c r="B10838" s="13" t="s">
        <v>112</v>
      </c>
      <c r="C10838" s="15">
        <v>45444</v>
      </c>
      <c r="D10838" s="15">
        <v>45473</v>
      </c>
      <c r="E10838" s="13" t="s">
        <v>494</v>
      </c>
      <c r="F10838" s="13" t="s">
        <v>364</v>
      </c>
      <c r="G10838" s="17">
        <v>6.0000000000000001E-3</v>
      </c>
      <c r="H10838" s="13" t="s">
        <v>247</v>
      </c>
      <c r="I10838" s="13" t="s">
        <v>51</v>
      </c>
    </row>
    <row r="10839" spans="1:9" ht="21" customHeight="1">
      <c r="A10839" s="13" t="s">
        <v>113</v>
      </c>
      <c r="B10839" s="13" t="s">
        <v>112</v>
      </c>
      <c r="C10839" s="15">
        <v>45444</v>
      </c>
      <c r="D10839" s="15">
        <v>45473</v>
      </c>
      <c r="E10839" s="13" t="s">
        <v>494</v>
      </c>
      <c r="F10839" s="13" t="s">
        <v>498</v>
      </c>
      <c r="G10839" s="17">
        <v>6.0000000000000001E-3</v>
      </c>
      <c r="H10839" s="13" t="s">
        <v>247</v>
      </c>
      <c r="I10839" s="13" t="s">
        <v>51</v>
      </c>
    </row>
    <row r="10840" spans="1:9" ht="21" customHeight="1">
      <c r="A10840" s="13" t="s">
        <v>113</v>
      </c>
      <c r="B10840" s="13" t="s">
        <v>112</v>
      </c>
      <c r="C10840" s="15">
        <v>45444</v>
      </c>
      <c r="D10840" s="15">
        <v>45473</v>
      </c>
      <c r="E10840" s="13" t="s">
        <v>494</v>
      </c>
      <c r="F10840" s="13" t="s">
        <v>504</v>
      </c>
      <c r="G10840" s="17">
        <v>6.0000000000000001E-3</v>
      </c>
      <c r="H10840" s="13" t="s">
        <v>247</v>
      </c>
      <c r="I10840" s="13" t="s">
        <v>51</v>
      </c>
    </row>
    <row r="10841" spans="1:9" ht="21" customHeight="1">
      <c r="A10841" s="13" t="s">
        <v>113</v>
      </c>
      <c r="B10841" s="13" t="s">
        <v>112</v>
      </c>
      <c r="C10841" s="15">
        <v>45444</v>
      </c>
      <c r="D10841" s="15">
        <v>45473</v>
      </c>
      <c r="E10841" s="13" t="s">
        <v>494</v>
      </c>
      <c r="F10841" s="13" t="s">
        <v>366</v>
      </c>
      <c r="G10841" s="17">
        <v>4.0000000000000001E-3</v>
      </c>
      <c r="H10841" s="13" t="s">
        <v>247</v>
      </c>
      <c r="I10841" s="13" t="s">
        <v>51</v>
      </c>
    </row>
    <row r="10842" spans="1:9" ht="21" customHeight="1">
      <c r="A10842" s="13" t="s">
        <v>113</v>
      </c>
      <c r="B10842" s="13" t="s">
        <v>112</v>
      </c>
      <c r="C10842" s="15">
        <v>45444</v>
      </c>
      <c r="D10842" s="15">
        <v>45473</v>
      </c>
      <c r="E10842" s="13" t="s">
        <v>494</v>
      </c>
      <c r="F10842" s="13" t="s">
        <v>362</v>
      </c>
      <c r="G10842" s="17">
        <v>3.0000000000000001E-3</v>
      </c>
      <c r="H10842" s="13" t="s">
        <v>247</v>
      </c>
      <c r="I10842" s="13" t="s">
        <v>51</v>
      </c>
    </row>
    <row r="10843" spans="1:9" ht="21" customHeight="1">
      <c r="A10843" s="13" t="s">
        <v>113</v>
      </c>
      <c r="B10843" s="13" t="s">
        <v>112</v>
      </c>
      <c r="C10843" s="15">
        <v>45444</v>
      </c>
      <c r="D10843" s="15">
        <v>45473</v>
      </c>
      <c r="E10843" s="13" t="s">
        <v>390</v>
      </c>
      <c r="F10843" s="13" t="s">
        <v>396</v>
      </c>
      <c r="G10843" s="17">
        <v>2.5000000000000001E-2</v>
      </c>
      <c r="H10843" s="13" t="s">
        <v>247</v>
      </c>
      <c r="I10843" s="13" t="s">
        <v>51</v>
      </c>
    </row>
    <row r="10844" spans="1:9" ht="21" customHeight="1">
      <c r="A10844" s="13" t="s">
        <v>113</v>
      </c>
      <c r="B10844" s="13" t="s">
        <v>112</v>
      </c>
      <c r="C10844" s="15">
        <v>45444</v>
      </c>
      <c r="D10844" s="15">
        <v>45473</v>
      </c>
      <c r="E10844" s="13" t="s">
        <v>390</v>
      </c>
      <c r="F10844" s="13" t="s">
        <v>398</v>
      </c>
      <c r="G10844" s="17">
        <v>2.4E-2</v>
      </c>
      <c r="H10844" s="13" t="s">
        <v>247</v>
      </c>
      <c r="I10844" s="13" t="s">
        <v>51</v>
      </c>
    </row>
    <row r="10845" spans="1:9" ht="21" customHeight="1">
      <c r="A10845" s="13" t="s">
        <v>113</v>
      </c>
      <c r="B10845" s="13" t="s">
        <v>112</v>
      </c>
      <c r="C10845" s="15">
        <v>45444</v>
      </c>
      <c r="D10845" s="15">
        <v>45473</v>
      </c>
      <c r="E10845" s="13" t="s">
        <v>390</v>
      </c>
      <c r="F10845" s="13" t="s">
        <v>394</v>
      </c>
      <c r="G10845" s="17">
        <v>2.1000000000000001E-2</v>
      </c>
      <c r="H10845" s="13" t="s">
        <v>247</v>
      </c>
      <c r="I10845" s="13" t="s">
        <v>51</v>
      </c>
    </row>
    <row r="10846" spans="1:9" ht="21" customHeight="1">
      <c r="A10846" s="13" t="s">
        <v>113</v>
      </c>
      <c r="B10846" s="13" t="s">
        <v>112</v>
      </c>
      <c r="C10846" s="15">
        <v>45444</v>
      </c>
      <c r="D10846" s="15">
        <v>45473</v>
      </c>
      <c r="E10846" s="13" t="s">
        <v>390</v>
      </c>
      <c r="F10846" s="13" t="s">
        <v>391</v>
      </c>
      <c r="G10846" s="17">
        <v>0.01</v>
      </c>
      <c r="H10846" s="13" t="s">
        <v>247</v>
      </c>
      <c r="I10846" s="13" t="s">
        <v>51</v>
      </c>
    </row>
    <row r="10847" spans="1:9" ht="21" customHeight="1">
      <c r="A10847" s="13" t="s">
        <v>113</v>
      </c>
      <c r="B10847" s="13" t="s">
        <v>112</v>
      </c>
      <c r="C10847" s="15">
        <v>45444</v>
      </c>
      <c r="D10847" s="15">
        <v>45473</v>
      </c>
      <c r="E10847" s="13" t="s">
        <v>390</v>
      </c>
      <c r="F10847" s="13" t="s">
        <v>392</v>
      </c>
      <c r="G10847" s="17">
        <v>9.0000000000000011E-3</v>
      </c>
      <c r="H10847" s="13" t="s">
        <v>247</v>
      </c>
      <c r="I10847" s="13" t="s">
        <v>51</v>
      </c>
    </row>
    <row r="10848" spans="1:9" ht="21" customHeight="1">
      <c r="A10848" s="13" t="s">
        <v>113</v>
      </c>
      <c r="B10848" s="13" t="s">
        <v>112</v>
      </c>
      <c r="C10848" s="15">
        <v>45444</v>
      </c>
      <c r="D10848" s="15">
        <v>45473</v>
      </c>
      <c r="E10848" s="13" t="s">
        <v>390</v>
      </c>
      <c r="F10848" s="13" t="s">
        <v>364</v>
      </c>
      <c r="G10848" s="17">
        <v>6.0000000000000001E-3</v>
      </c>
      <c r="H10848" s="13" t="s">
        <v>247</v>
      </c>
      <c r="I10848" s="13" t="s">
        <v>51</v>
      </c>
    </row>
    <row r="10849" spans="1:9" ht="21" customHeight="1">
      <c r="A10849" s="13" t="s">
        <v>113</v>
      </c>
      <c r="B10849" s="13" t="s">
        <v>112</v>
      </c>
      <c r="C10849" s="15">
        <v>45444</v>
      </c>
      <c r="D10849" s="15">
        <v>45473</v>
      </c>
      <c r="E10849" s="13" t="s">
        <v>390</v>
      </c>
      <c r="F10849" s="13" t="s">
        <v>395</v>
      </c>
      <c r="G10849" s="17">
        <v>5.0000000000000001E-3</v>
      </c>
      <c r="H10849" s="13" t="s">
        <v>247</v>
      </c>
      <c r="I10849" s="13" t="s">
        <v>51</v>
      </c>
    </row>
    <row r="10850" spans="1:9" ht="21" customHeight="1">
      <c r="A10850" s="13" t="s">
        <v>113</v>
      </c>
      <c r="B10850" s="13" t="s">
        <v>112</v>
      </c>
      <c r="C10850" s="15">
        <v>45444</v>
      </c>
      <c r="D10850" s="15">
        <v>45473</v>
      </c>
      <c r="E10850" s="13" t="s">
        <v>390</v>
      </c>
      <c r="F10850" s="13" t="s">
        <v>393</v>
      </c>
      <c r="G10850" s="17">
        <v>5.0000000000000001E-3</v>
      </c>
      <c r="H10850" s="13" t="s">
        <v>247</v>
      </c>
      <c r="I10850" s="13" t="s">
        <v>51</v>
      </c>
    </row>
    <row r="10851" spans="1:9" ht="21" customHeight="1">
      <c r="A10851" s="13" t="s">
        <v>113</v>
      </c>
      <c r="B10851" s="13" t="s">
        <v>112</v>
      </c>
      <c r="C10851" s="15">
        <v>45444</v>
      </c>
      <c r="D10851" s="15">
        <v>45473</v>
      </c>
      <c r="E10851" s="13" t="s">
        <v>390</v>
      </c>
      <c r="F10851" s="13" t="s">
        <v>366</v>
      </c>
      <c r="G10851" s="17">
        <v>2E-3</v>
      </c>
      <c r="H10851" s="13" t="s">
        <v>247</v>
      </c>
      <c r="I10851" s="13" t="s">
        <v>51</v>
      </c>
    </row>
    <row r="10852" spans="1:9" ht="21" customHeight="1">
      <c r="A10852" s="13" t="s">
        <v>113</v>
      </c>
      <c r="B10852" s="13" t="s">
        <v>112</v>
      </c>
      <c r="C10852" s="15">
        <v>45444</v>
      </c>
      <c r="D10852" s="15">
        <v>45473</v>
      </c>
      <c r="E10852" s="13" t="s">
        <v>390</v>
      </c>
      <c r="F10852" s="13" t="s">
        <v>397</v>
      </c>
      <c r="G10852" s="17">
        <v>2E-3</v>
      </c>
      <c r="H10852" s="13" t="s">
        <v>247</v>
      </c>
      <c r="I10852" s="13" t="s">
        <v>51</v>
      </c>
    </row>
    <row r="10853" spans="1:9" ht="21" customHeight="1">
      <c r="A10853" s="13" t="s">
        <v>113</v>
      </c>
      <c r="B10853" s="13" t="s">
        <v>112</v>
      </c>
      <c r="C10853" s="15">
        <v>45444</v>
      </c>
      <c r="D10853" s="15">
        <v>45473</v>
      </c>
      <c r="E10853" s="13" t="s">
        <v>390</v>
      </c>
      <c r="F10853" s="13" t="s">
        <v>400</v>
      </c>
      <c r="G10853" s="17">
        <v>2E-3</v>
      </c>
      <c r="H10853" s="13" t="s">
        <v>247</v>
      </c>
      <c r="I10853" s="13" t="s">
        <v>51</v>
      </c>
    </row>
    <row r="10854" spans="1:9" ht="21" customHeight="1">
      <c r="A10854" s="13" t="s">
        <v>113</v>
      </c>
      <c r="B10854" s="13" t="s">
        <v>112</v>
      </c>
      <c r="C10854" s="15">
        <v>45444</v>
      </c>
      <c r="D10854" s="15">
        <v>45473</v>
      </c>
      <c r="E10854" s="13" t="s">
        <v>390</v>
      </c>
      <c r="F10854" s="13" t="s">
        <v>402</v>
      </c>
      <c r="G10854" s="17">
        <v>1E-3</v>
      </c>
      <c r="H10854" s="13" t="s">
        <v>247</v>
      </c>
      <c r="I10854" s="13" t="s">
        <v>51</v>
      </c>
    </row>
    <row r="10855" spans="1:9" ht="21" customHeight="1">
      <c r="A10855" s="13" t="s">
        <v>113</v>
      </c>
      <c r="B10855" s="13" t="s">
        <v>112</v>
      </c>
      <c r="C10855" s="15">
        <v>45444</v>
      </c>
      <c r="D10855" s="15">
        <v>45473</v>
      </c>
      <c r="E10855" s="13" t="s">
        <v>390</v>
      </c>
      <c r="F10855" s="13" t="s">
        <v>403</v>
      </c>
      <c r="G10855" s="17">
        <v>1E-3</v>
      </c>
      <c r="H10855" s="13" t="s">
        <v>247</v>
      </c>
      <c r="I10855" s="13" t="s">
        <v>51</v>
      </c>
    </row>
    <row r="10856" spans="1:9" ht="21" customHeight="1">
      <c r="A10856" s="13" t="s">
        <v>113</v>
      </c>
      <c r="B10856" s="13" t="s">
        <v>112</v>
      </c>
      <c r="C10856" s="15">
        <v>45444</v>
      </c>
      <c r="D10856" s="15">
        <v>45473</v>
      </c>
      <c r="E10856" s="13" t="s">
        <v>390</v>
      </c>
      <c r="F10856" s="13" t="s">
        <v>404</v>
      </c>
      <c r="G10856" s="17">
        <v>1E-3</v>
      </c>
      <c r="H10856" s="13" t="s">
        <v>247</v>
      </c>
      <c r="I10856" s="13" t="s">
        <v>51</v>
      </c>
    </row>
    <row r="10857" spans="1:9" ht="21" customHeight="1">
      <c r="A10857" s="13" t="s">
        <v>113</v>
      </c>
      <c r="B10857" s="13" t="s">
        <v>112</v>
      </c>
      <c r="C10857" s="15">
        <v>45444</v>
      </c>
      <c r="D10857" s="15">
        <v>45473</v>
      </c>
      <c r="E10857" s="13" t="s">
        <v>390</v>
      </c>
      <c r="F10857" s="13" t="s">
        <v>405</v>
      </c>
      <c r="G10857" s="17">
        <v>1E-3</v>
      </c>
      <c r="H10857" s="13" t="s">
        <v>247</v>
      </c>
      <c r="I10857" s="13" t="s">
        <v>51</v>
      </c>
    </row>
    <row r="10858" spans="1:9" ht="21" customHeight="1">
      <c r="A10858" s="13" t="s">
        <v>113</v>
      </c>
      <c r="B10858" s="13" t="s">
        <v>112</v>
      </c>
      <c r="C10858" s="15">
        <v>45444</v>
      </c>
      <c r="D10858" s="15">
        <v>45473</v>
      </c>
      <c r="E10858" s="13" t="s">
        <v>390</v>
      </c>
      <c r="F10858" s="13" t="s">
        <v>406</v>
      </c>
      <c r="G10858" s="17">
        <v>1E-3</v>
      </c>
      <c r="H10858" s="13" t="s">
        <v>247</v>
      </c>
      <c r="I10858" s="13" t="s">
        <v>51</v>
      </c>
    </row>
    <row r="10859" spans="1:9" ht="21" customHeight="1">
      <c r="A10859" s="13" t="s">
        <v>113</v>
      </c>
      <c r="B10859" s="13" t="s">
        <v>112</v>
      </c>
      <c r="C10859" s="15">
        <v>45444</v>
      </c>
      <c r="D10859" s="15">
        <v>45473</v>
      </c>
      <c r="E10859" s="13" t="s">
        <v>390</v>
      </c>
      <c r="F10859" s="13" t="s">
        <v>407</v>
      </c>
      <c r="G10859" s="17">
        <v>1E-3</v>
      </c>
      <c r="H10859" s="13" t="s">
        <v>247</v>
      </c>
      <c r="I10859" s="13" t="s">
        <v>51</v>
      </c>
    </row>
    <row r="10860" spans="1:9" ht="21" customHeight="1">
      <c r="A10860" s="13" t="s">
        <v>113</v>
      </c>
      <c r="B10860" s="13" t="s">
        <v>112</v>
      </c>
      <c r="C10860" s="15">
        <v>45444</v>
      </c>
      <c r="D10860" s="15">
        <v>45473</v>
      </c>
      <c r="E10860" s="13" t="s">
        <v>390</v>
      </c>
      <c r="F10860" s="13" t="s">
        <v>399</v>
      </c>
      <c r="G10860" s="17">
        <v>1E-3</v>
      </c>
      <c r="H10860" s="13" t="s">
        <v>247</v>
      </c>
      <c r="I10860" s="13" t="s">
        <v>51</v>
      </c>
    </row>
    <row r="10861" spans="1:9" ht="21" customHeight="1">
      <c r="A10861" s="13" t="s">
        <v>113</v>
      </c>
      <c r="B10861" s="13" t="s">
        <v>112</v>
      </c>
      <c r="C10861" s="15">
        <v>45444</v>
      </c>
      <c r="D10861" s="15">
        <v>45473</v>
      </c>
      <c r="E10861" s="13" t="s">
        <v>390</v>
      </c>
      <c r="F10861" s="13" t="s">
        <v>100</v>
      </c>
      <c r="G10861" s="17">
        <v>1E-3</v>
      </c>
      <c r="H10861" s="13" t="s">
        <v>247</v>
      </c>
      <c r="I10861" s="13" t="s">
        <v>51</v>
      </c>
    </row>
    <row r="10862" spans="1:9" ht="21" customHeight="1">
      <c r="A10862" s="13" t="s">
        <v>113</v>
      </c>
      <c r="B10862" s="13" t="s">
        <v>112</v>
      </c>
      <c r="C10862" s="15">
        <v>45444</v>
      </c>
      <c r="D10862" s="15">
        <v>45473</v>
      </c>
      <c r="E10862" s="13" t="s">
        <v>390</v>
      </c>
      <c r="F10862" s="13" t="s">
        <v>409</v>
      </c>
      <c r="G10862" s="17">
        <v>1E-3</v>
      </c>
      <c r="H10862" s="13" t="s">
        <v>247</v>
      </c>
      <c r="I10862" s="13" t="s">
        <v>51</v>
      </c>
    </row>
    <row r="10863" spans="1:9" ht="21" customHeight="1">
      <c r="A10863" s="13" t="s">
        <v>113</v>
      </c>
      <c r="B10863" s="13" t="s">
        <v>112</v>
      </c>
      <c r="C10863" s="15">
        <v>45444</v>
      </c>
      <c r="D10863" s="15">
        <v>45473</v>
      </c>
      <c r="E10863" s="13" t="s">
        <v>390</v>
      </c>
      <c r="F10863" s="13" t="s">
        <v>401</v>
      </c>
      <c r="G10863" s="17">
        <v>1E-3</v>
      </c>
      <c r="H10863" s="13" t="s">
        <v>247</v>
      </c>
      <c r="I10863" s="13" t="s">
        <v>51</v>
      </c>
    </row>
    <row r="10864" spans="1:9" ht="21" customHeight="1">
      <c r="A10864" s="13" t="s">
        <v>113</v>
      </c>
      <c r="B10864" s="13" t="s">
        <v>112</v>
      </c>
      <c r="C10864" s="15">
        <v>45444</v>
      </c>
      <c r="D10864" s="15">
        <v>45473</v>
      </c>
      <c r="E10864" s="13" t="s">
        <v>390</v>
      </c>
      <c r="F10864" s="13" t="s">
        <v>411</v>
      </c>
      <c r="G10864" s="17">
        <v>1E-3</v>
      </c>
      <c r="H10864" s="13" t="s">
        <v>247</v>
      </c>
      <c r="I10864" s="13" t="s">
        <v>51</v>
      </c>
    </row>
    <row r="10865" spans="1:9" ht="21" customHeight="1">
      <c r="A10865" s="13" t="s">
        <v>113</v>
      </c>
      <c r="B10865" s="13" t="s">
        <v>112</v>
      </c>
      <c r="C10865" s="15">
        <v>45444</v>
      </c>
      <c r="D10865" s="15">
        <v>45473</v>
      </c>
      <c r="E10865" s="13" t="s">
        <v>390</v>
      </c>
      <c r="F10865" s="13" t="s">
        <v>412</v>
      </c>
      <c r="G10865" s="17">
        <v>1E-3</v>
      </c>
      <c r="H10865" s="13" t="s">
        <v>247</v>
      </c>
      <c r="I10865" s="13" t="s">
        <v>51</v>
      </c>
    </row>
    <row r="10866" spans="1:9" ht="21" customHeight="1">
      <c r="A10866" s="13" t="s">
        <v>113</v>
      </c>
      <c r="B10866" s="13" t="s">
        <v>112</v>
      </c>
      <c r="C10866" s="15">
        <v>45444</v>
      </c>
      <c r="D10866" s="15">
        <v>45473</v>
      </c>
      <c r="E10866" s="13" t="s">
        <v>390</v>
      </c>
      <c r="F10866" s="13" t="s">
        <v>153</v>
      </c>
      <c r="G10866" s="17">
        <v>1E-3</v>
      </c>
      <c r="H10866" s="13" t="s">
        <v>247</v>
      </c>
      <c r="I10866" s="13" t="s">
        <v>51</v>
      </c>
    </row>
    <row r="10867" spans="1:9" ht="21" customHeight="1">
      <c r="A10867" s="13" t="s">
        <v>113</v>
      </c>
      <c r="B10867" s="13" t="s">
        <v>112</v>
      </c>
      <c r="C10867" s="15">
        <v>45444</v>
      </c>
      <c r="D10867" s="15">
        <v>45473</v>
      </c>
      <c r="E10867" s="13" t="s">
        <v>390</v>
      </c>
      <c r="F10867" s="13" t="s">
        <v>408</v>
      </c>
      <c r="G10867" s="17">
        <v>0</v>
      </c>
      <c r="H10867" s="13" t="s">
        <v>247</v>
      </c>
      <c r="I10867" s="13" t="s">
        <v>51</v>
      </c>
    </row>
    <row r="10868" spans="1:9" ht="21" customHeight="1">
      <c r="A10868" s="13" t="s">
        <v>113</v>
      </c>
      <c r="B10868" s="13" t="s">
        <v>112</v>
      </c>
      <c r="C10868" s="15">
        <v>45444</v>
      </c>
      <c r="D10868" s="15">
        <v>45473</v>
      </c>
      <c r="E10868" s="13" t="s">
        <v>390</v>
      </c>
      <c r="F10868" s="13" t="s">
        <v>410</v>
      </c>
      <c r="G10868" s="17">
        <v>0</v>
      </c>
      <c r="H10868" s="13" t="s">
        <v>247</v>
      </c>
      <c r="I10868" s="13" t="s">
        <v>51</v>
      </c>
    </row>
    <row r="10869" spans="1:9" ht="21" customHeight="1">
      <c r="A10869" s="13" t="s">
        <v>113</v>
      </c>
      <c r="B10869" s="13" t="s">
        <v>112</v>
      </c>
      <c r="C10869" s="15">
        <v>45444</v>
      </c>
      <c r="D10869" s="15">
        <v>45473</v>
      </c>
      <c r="E10869" s="13" t="s">
        <v>390</v>
      </c>
      <c r="F10869" s="13" t="s">
        <v>413</v>
      </c>
      <c r="G10869" s="17">
        <v>0</v>
      </c>
      <c r="H10869" s="13" t="s">
        <v>247</v>
      </c>
      <c r="I10869" s="13" t="s">
        <v>51</v>
      </c>
    </row>
    <row r="10870" spans="1:9" ht="21" customHeight="1">
      <c r="A10870" s="13" t="s">
        <v>113</v>
      </c>
      <c r="B10870" s="13" t="s">
        <v>112</v>
      </c>
      <c r="C10870" s="15">
        <v>45444</v>
      </c>
      <c r="D10870" s="15">
        <v>45473</v>
      </c>
      <c r="E10870" s="13" t="s">
        <v>293</v>
      </c>
      <c r="F10870" s="13" t="s">
        <v>300</v>
      </c>
      <c r="G10870" s="17">
        <v>5.0000000000000001E-3</v>
      </c>
      <c r="H10870" s="13" t="s">
        <v>247</v>
      </c>
      <c r="I10870" s="13" t="s">
        <v>51</v>
      </c>
    </row>
    <row r="10871" spans="1:9" ht="21" customHeight="1">
      <c r="A10871" s="13" t="s">
        <v>113</v>
      </c>
      <c r="B10871" s="13" t="s">
        <v>112</v>
      </c>
      <c r="C10871" s="15">
        <v>45444</v>
      </c>
      <c r="D10871" s="15">
        <v>45473</v>
      </c>
      <c r="E10871" s="13" t="s">
        <v>293</v>
      </c>
      <c r="F10871" s="13" t="s">
        <v>294</v>
      </c>
      <c r="G10871" s="17">
        <v>5.0000000000000001E-3</v>
      </c>
      <c r="H10871" s="13" t="s">
        <v>247</v>
      </c>
      <c r="I10871" s="13" t="s">
        <v>51</v>
      </c>
    </row>
    <row r="10872" spans="1:9" ht="21" customHeight="1">
      <c r="A10872" s="13" t="s">
        <v>113</v>
      </c>
      <c r="B10872" s="13" t="s">
        <v>112</v>
      </c>
      <c r="C10872" s="15">
        <v>45444</v>
      </c>
      <c r="D10872" s="15">
        <v>45473</v>
      </c>
      <c r="E10872" s="13" t="s">
        <v>293</v>
      </c>
      <c r="F10872" s="13" t="s">
        <v>304</v>
      </c>
      <c r="G10872" s="17">
        <v>5.0000000000000001E-3</v>
      </c>
      <c r="H10872" s="13" t="s">
        <v>247</v>
      </c>
      <c r="I10872" s="13" t="s">
        <v>51</v>
      </c>
    </row>
    <row r="10873" spans="1:9" ht="21" customHeight="1">
      <c r="A10873" s="13" t="s">
        <v>113</v>
      </c>
      <c r="B10873" s="13" t="s">
        <v>112</v>
      </c>
      <c r="C10873" s="15">
        <v>45444</v>
      </c>
      <c r="D10873" s="15">
        <v>45473</v>
      </c>
      <c r="E10873" s="13" t="s">
        <v>293</v>
      </c>
      <c r="F10873" s="13" t="s">
        <v>298</v>
      </c>
      <c r="G10873" s="17">
        <v>4.0000000000000001E-3</v>
      </c>
      <c r="H10873" s="13" t="s">
        <v>247</v>
      </c>
      <c r="I10873" s="13" t="s">
        <v>51</v>
      </c>
    </row>
    <row r="10874" spans="1:9" ht="21" customHeight="1">
      <c r="A10874" s="13" t="s">
        <v>113</v>
      </c>
      <c r="B10874" s="13" t="s">
        <v>112</v>
      </c>
      <c r="C10874" s="15">
        <v>45444</v>
      </c>
      <c r="D10874" s="15">
        <v>45473</v>
      </c>
      <c r="E10874" s="13" t="s">
        <v>293</v>
      </c>
      <c r="F10874" s="13" t="s">
        <v>296</v>
      </c>
      <c r="G10874" s="17">
        <v>3.0000000000000001E-3</v>
      </c>
      <c r="H10874" s="13" t="s">
        <v>247</v>
      </c>
      <c r="I10874" s="13" t="s">
        <v>51</v>
      </c>
    </row>
    <row r="10875" spans="1:9" ht="21" customHeight="1">
      <c r="A10875" s="13" t="s">
        <v>113</v>
      </c>
      <c r="B10875" s="13" t="s">
        <v>112</v>
      </c>
      <c r="C10875" s="15">
        <v>45444</v>
      </c>
      <c r="D10875" s="15">
        <v>45473</v>
      </c>
      <c r="E10875" s="13" t="s">
        <v>293</v>
      </c>
      <c r="F10875" s="13" t="s">
        <v>299</v>
      </c>
      <c r="G10875" s="17">
        <v>3.0000000000000001E-3</v>
      </c>
      <c r="H10875" s="13" t="s">
        <v>247</v>
      </c>
      <c r="I10875" s="13" t="s">
        <v>51</v>
      </c>
    </row>
    <row r="10876" spans="1:9" ht="21" customHeight="1">
      <c r="A10876" s="13" t="s">
        <v>113</v>
      </c>
      <c r="B10876" s="13" t="s">
        <v>112</v>
      </c>
      <c r="C10876" s="15">
        <v>45444</v>
      </c>
      <c r="D10876" s="15">
        <v>45473</v>
      </c>
      <c r="E10876" s="13" t="s">
        <v>293</v>
      </c>
      <c r="F10876" s="13" t="s">
        <v>309</v>
      </c>
      <c r="G10876" s="17">
        <v>3.0000000000000001E-3</v>
      </c>
      <c r="H10876" s="13" t="s">
        <v>247</v>
      </c>
      <c r="I10876" s="13" t="s">
        <v>51</v>
      </c>
    </row>
    <row r="10877" spans="1:9" ht="21" customHeight="1">
      <c r="A10877" s="13" t="s">
        <v>113</v>
      </c>
      <c r="B10877" s="13" t="s">
        <v>112</v>
      </c>
      <c r="C10877" s="15">
        <v>45444</v>
      </c>
      <c r="D10877" s="15">
        <v>45473</v>
      </c>
      <c r="E10877" s="13" t="s">
        <v>293</v>
      </c>
      <c r="F10877" s="13" t="s">
        <v>295</v>
      </c>
      <c r="G10877" s="17">
        <v>3.0000000000000001E-3</v>
      </c>
      <c r="H10877" s="13" t="s">
        <v>247</v>
      </c>
      <c r="I10877" s="13" t="s">
        <v>51</v>
      </c>
    </row>
    <row r="10878" spans="1:9" ht="21" customHeight="1">
      <c r="A10878" s="13" t="s">
        <v>113</v>
      </c>
      <c r="B10878" s="13" t="s">
        <v>112</v>
      </c>
      <c r="C10878" s="15">
        <v>45444</v>
      </c>
      <c r="D10878" s="15">
        <v>45473</v>
      </c>
      <c r="E10878" s="13" t="s">
        <v>293</v>
      </c>
      <c r="F10878" s="13" t="s">
        <v>313</v>
      </c>
      <c r="G10878" s="17">
        <v>3.0000000000000001E-3</v>
      </c>
      <c r="H10878" s="13" t="s">
        <v>247</v>
      </c>
      <c r="I10878" s="13" t="s">
        <v>51</v>
      </c>
    </row>
    <row r="10879" spans="1:9" ht="21" customHeight="1">
      <c r="A10879" s="13" t="s">
        <v>113</v>
      </c>
      <c r="B10879" s="13" t="s">
        <v>112</v>
      </c>
      <c r="C10879" s="15">
        <v>45444</v>
      </c>
      <c r="D10879" s="15">
        <v>45473</v>
      </c>
      <c r="E10879" s="13" t="s">
        <v>293</v>
      </c>
      <c r="F10879" s="13" t="s">
        <v>314</v>
      </c>
      <c r="G10879" s="17">
        <v>3.0000000000000001E-3</v>
      </c>
      <c r="H10879" s="13" t="s">
        <v>247</v>
      </c>
      <c r="I10879" s="13" t="s">
        <v>51</v>
      </c>
    </row>
    <row r="10880" spans="1:9" ht="21" customHeight="1">
      <c r="A10880" s="13" t="s">
        <v>113</v>
      </c>
      <c r="B10880" s="13" t="s">
        <v>112</v>
      </c>
      <c r="C10880" s="15">
        <v>45444</v>
      </c>
      <c r="D10880" s="15">
        <v>45473</v>
      </c>
      <c r="E10880" s="13" t="s">
        <v>293</v>
      </c>
      <c r="F10880" s="13" t="s">
        <v>305</v>
      </c>
      <c r="G10880" s="17">
        <v>3.0000000000000001E-3</v>
      </c>
      <c r="H10880" s="13" t="s">
        <v>247</v>
      </c>
      <c r="I10880" s="13" t="s">
        <v>51</v>
      </c>
    </row>
    <row r="10881" spans="1:9" ht="21" customHeight="1">
      <c r="A10881" s="13" t="s">
        <v>113</v>
      </c>
      <c r="B10881" s="13" t="s">
        <v>112</v>
      </c>
      <c r="C10881" s="15">
        <v>45444</v>
      </c>
      <c r="D10881" s="15">
        <v>45473</v>
      </c>
      <c r="E10881" s="13" t="s">
        <v>293</v>
      </c>
      <c r="F10881" s="13" t="s">
        <v>316</v>
      </c>
      <c r="G10881" s="17">
        <v>3.0000000000000001E-3</v>
      </c>
      <c r="H10881" s="13" t="s">
        <v>247</v>
      </c>
      <c r="I10881" s="13" t="s">
        <v>51</v>
      </c>
    </row>
    <row r="10882" spans="1:9" ht="21" customHeight="1">
      <c r="A10882" s="13" t="s">
        <v>113</v>
      </c>
      <c r="B10882" s="13" t="s">
        <v>112</v>
      </c>
      <c r="C10882" s="15">
        <v>45444</v>
      </c>
      <c r="D10882" s="15">
        <v>45473</v>
      </c>
      <c r="E10882" s="13" t="s">
        <v>293</v>
      </c>
      <c r="F10882" s="13" t="s">
        <v>306</v>
      </c>
      <c r="G10882" s="17">
        <v>2E-3</v>
      </c>
      <c r="H10882" s="13" t="s">
        <v>247</v>
      </c>
      <c r="I10882" s="13" t="s">
        <v>51</v>
      </c>
    </row>
    <row r="10883" spans="1:9" ht="21" customHeight="1">
      <c r="A10883" s="13" t="s">
        <v>113</v>
      </c>
      <c r="B10883" s="13" t="s">
        <v>112</v>
      </c>
      <c r="C10883" s="15">
        <v>45444</v>
      </c>
      <c r="D10883" s="15">
        <v>45473</v>
      </c>
      <c r="E10883" s="13" t="s">
        <v>293</v>
      </c>
      <c r="F10883" s="13" t="s">
        <v>321</v>
      </c>
      <c r="G10883" s="17">
        <v>2E-3</v>
      </c>
      <c r="H10883" s="13" t="s">
        <v>247</v>
      </c>
      <c r="I10883" s="13" t="s">
        <v>51</v>
      </c>
    </row>
    <row r="10884" spans="1:9" ht="21" customHeight="1">
      <c r="A10884" s="13" t="s">
        <v>113</v>
      </c>
      <c r="B10884" s="13" t="s">
        <v>112</v>
      </c>
      <c r="C10884" s="15">
        <v>45444</v>
      </c>
      <c r="D10884" s="15">
        <v>45473</v>
      </c>
      <c r="E10884" s="13" t="s">
        <v>293</v>
      </c>
      <c r="F10884" s="13" t="s">
        <v>323</v>
      </c>
      <c r="G10884" s="17">
        <v>2E-3</v>
      </c>
      <c r="H10884" s="13" t="s">
        <v>247</v>
      </c>
      <c r="I10884" s="13" t="s">
        <v>51</v>
      </c>
    </row>
    <row r="10885" spans="1:9" ht="21" customHeight="1">
      <c r="A10885" s="13" t="s">
        <v>113</v>
      </c>
      <c r="B10885" s="13" t="s">
        <v>112</v>
      </c>
      <c r="C10885" s="15">
        <v>45444</v>
      </c>
      <c r="D10885" s="15">
        <v>45473</v>
      </c>
      <c r="E10885" s="13" t="s">
        <v>293</v>
      </c>
      <c r="F10885" s="13" t="s">
        <v>308</v>
      </c>
      <c r="G10885" s="17">
        <v>2E-3</v>
      </c>
      <c r="H10885" s="13" t="s">
        <v>247</v>
      </c>
      <c r="I10885" s="13" t="s">
        <v>51</v>
      </c>
    </row>
    <row r="10886" spans="1:9" ht="21" customHeight="1">
      <c r="A10886" s="13" t="s">
        <v>113</v>
      </c>
      <c r="B10886" s="13" t="s">
        <v>112</v>
      </c>
      <c r="C10886" s="15">
        <v>45444</v>
      </c>
      <c r="D10886" s="15">
        <v>45473</v>
      </c>
      <c r="E10886" s="13" t="s">
        <v>293</v>
      </c>
      <c r="F10886" s="13" t="s">
        <v>301</v>
      </c>
      <c r="G10886" s="17">
        <v>2E-3</v>
      </c>
      <c r="H10886" s="13" t="s">
        <v>247</v>
      </c>
      <c r="I10886" s="13" t="s">
        <v>51</v>
      </c>
    </row>
    <row r="10887" spans="1:9" ht="21" customHeight="1">
      <c r="A10887" s="13" t="s">
        <v>113</v>
      </c>
      <c r="B10887" s="13" t="s">
        <v>112</v>
      </c>
      <c r="C10887" s="15">
        <v>45444</v>
      </c>
      <c r="D10887" s="15">
        <v>45473</v>
      </c>
      <c r="E10887" s="13" t="s">
        <v>293</v>
      </c>
      <c r="F10887" s="13" t="s">
        <v>297</v>
      </c>
      <c r="G10887" s="17">
        <v>2E-3</v>
      </c>
      <c r="H10887" s="13" t="s">
        <v>247</v>
      </c>
      <c r="I10887" s="13" t="s">
        <v>51</v>
      </c>
    </row>
    <row r="10888" spans="1:9" ht="21" customHeight="1">
      <c r="A10888" s="13" t="s">
        <v>113</v>
      </c>
      <c r="B10888" s="13" t="s">
        <v>112</v>
      </c>
      <c r="C10888" s="15">
        <v>45444</v>
      </c>
      <c r="D10888" s="15">
        <v>45473</v>
      </c>
      <c r="E10888" s="13" t="s">
        <v>293</v>
      </c>
      <c r="F10888" s="13" t="s">
        <v>318</v>
      </c>
      <c r="G10888" s="17">
        <v>2E-3</v>
      </c>
      <c r="H10888" s="13" t="s">
        <v>247</v>
      </c>
      <c r="I10888" s="13" t="s">
        <v>51</v>
      </c>
    </row>
    <row r="10889" spans="1:9" ht="21" customHeight="1">
      <c r="A10889" s="13" t="s">
        <v>113</v>
      </c>
      <c r="B10889" s="13" t="s">
        <v>112</v>
      </c>
      <c r="C10889" s="15">
        <v>45444</v>
      </c>
      <c r="D10889" s="15">
        <v>45473</v>
      </c>
      <c r="E10889" s="13" t="s">
        <v>293</v>
      </c>
      <c r="F10889" s="13" t="s">
        <v>302</v>
      </c>
      <c r="G10889" s="17">
        <v>2E-3</v>
      </c>
      <c r="H10889" s="13" t="s">
        <v>247</v>
      </c>
      <c r="I10889" s="13" t="s">
        <v>51</v>
      </c>
    </row>
    <row r="10890" spans="1:9" ht="21" customHeight="1">
      <c r="A10890" s="13" t="s">
        <v>113</v>
      </c>
      <c r="B10890" s="13" t="s">
        <v>112</v>
      </c>
      <c r="C10890" s="15">
        <v>45444</v>
      </c>
      <c r="D10890" s="15">
        <v>45473</v>
      </c>
      <c r="E10890" s="13" t="s">
        <v>293</v>
      </c>
      <c r="F10890" s="13" t="s">
        <v>303</v>
      </c>
      <c r="G10890" s="17">
        <v>2E-3</v>
      </c>
      <c r="H10890" s="13" t="s">
        <v>247</v>
      </c>
      <c r="I10890" s="13" t="s">
        <v>51</v>
      </c>
    </row>
    <row r="10891" spans="1:9" ht="21" customHeight="1">
      <c r="A10891" s="13" t="s">
        <v>113</v>
      </c>
      <c r="B10891" s="13" t="s">
        <v>112</v>
      </c>
      <c r="C10891" s="15">
        <v>45444</v>
      </c>
      <c r="D10891" s="15">
        <v>45473</v>
      </c>
      <c r="E10891" s="13" t="s">
        <v>293</v>
      </c>
      <c r="F10891" s="13" t="s">
        <v>319</v>
      </c>
      <c r="G10891" s="17">
        <v>2E-3</v>
      </c>
      <c r="H10891" s="13" t="s">
        <v>247</v>
      </c>
      <c r="I10891" s="13" t="s">
        <v>51</v>
      </c>
    </row>
    <row r="10892" spans="1:9" ht="21" customHeight="1">
      <c r="A10892" s="13" t="s">
        <v>113</v>
      </c>
      <c r="B10892" s="13" t="s">
        <v>112</v>
      </c>
      <c r="C10892" s="15">
        <v>45444</v>
      </c>
      <c r="D10892" s="15">
        <v>45473</v>
      </c>
      <c r="E10892" s="13" t="s">
        <v>293</v>
      </c>
      <c r="F10892" s="13" t="s">
        <v>324</v>
      </c>
      <c r="G10892" s="17">
        <v>2E-3</v>
      </c>
      <c r="H10892" s="13" t="s">
        <v>247</v>
      </c>
      <c r="I10892" s="13" t="s">
        <v>51</v>
      </c>
    </row>
    <row r="10893" spans="1:9" ht="21" customHeight="1">
      <c r="A10893" s="13" t="s">
        <v>113</v>
      </c>
      <c r="B10893" s="13" t="s">
        <v>112</v>
      </c>
      <c r="C10893" s="15">
        <v>45444</v>
      </c>
      <c r="D10893" s="15">
        <v>45473</v>
      </c>
      <c r="E10893" s="13" t="s">
        <v>293</v>
      </c>
      <c r="F10893" s="13" t="s">
        <v>325</v>
      </c>
      <c r="G10893" s="17">
        <v>2E-3</v>
      </c>
      <c r="H10893" s="13" t="s">
        <v>247</v>
      </c>
      <c r="I10893" s="13" t="s">
        <v>51</v>
      </c>
    </row>
    <row r="10894" spans="1:9" ht="21" customHeight="1">
      <c r="A10894" s="13" t="s">
        <v>113</v>
      </c>
      <c r="B10894" s="13" t="s">
        <v>112</v>
      </c>
      <c r="C10894" s="15">
        <v>45444</v>
      </c>
      <c r="D10894" s="15">
        <v>45473</v>
      </c>
      <c r="E10894" s="13" t="s">
        <v>293</v>
      </c>
      <c r="F10894" s="13" t="s">
        <v>310</v>
      </c>
      <c r="G10894" s="17">
        <v>2E-3</v>
      </c>
      <c r="H10894" s="13" t="s">
        <v>247</v>
      </c>
      <c r="I10894" s="13" t="s">
        <v>51</v>
      </c>
    </row>
    <row r="10895" spans="1:9" ht="21" customHeight="1">
      <c r="A10895" s="13" t="s">
        <v>113</v>
      </c>
      <c r="B10895" s="13" t="s">
        <v>112</v>
      </c>
      <c r="C10895" s="15">
        <v>45444</v>
      </c>
      <c r="D10895" s="15">
        <v>45473</v>
      </c>
      <c r="E10895" s="13" t="s">
        <v>293</v>
      </c>
      <c r="F10895" s="13" t="s">
        <v>311</v>
      </c>
      <c r="G10895" s="17">
        <v>2E-3</v>
      </c>
      <c r="H10895" s="13" t="s">
        <v>247</v>
      </c>
      <c r="I10895" s="13" t="s">
        <v>51</v>
      </c>
    </row>
    <row r="10896" spans="1:9" ht="21" customHeight="1">
      <c r="A10896" s="13" t="s">
        <v>113</v>
      </c>
      <c r="B10896" s="13" t="s">
        <v>112</v>
      </c>
      <c r="C10896" s="15">
        <v>45444</v>
      </c>
      <c r="D10896" s="15">
        <v>45473</v>
      </c>
      <c r="E10896" s="13" t="s">
        <v>293</v>
      </c>
      <c r="F10896" s="13" t="s">
        <v>320</v>
      </c>
      <c r="G10896" s="17">
        <v>2E-3</v>
      </c>
      <c r="H10896" s="13" t="s">
        <v>247</v>
      </c>
      <c r="I10896" s="13" t="s">
        <v>51</v>
      </c>
    </row>
    <row r="10897" spans="1:9" ht="21" customHeight="1">
      <c r="A10897" s="13" t="s">
        <v>113</v>
      </c>
      <c r="B10897" s="13" t="s">
        <v>112</v>
      </c>
      <c r="C10897" s="15">
        <v>45444</v>
      </c>
      <c r="D10897" s="15">
        <v>45473</v>
      </c>
      <c r="E10897" s="13" t="s">
        <v>293</v>
      </c>
      <c r="F10897" s="13" t="s">
        <v>312</v>
      </c>
      <c r="G10897" s="17">
        <v>2E-3</v>
      </c>
      <c r="H10897" s="13" t="s">
        <v>247</v>
      </c>
      <c r="I10897" s="13" t="s">
        <v>51</v>
      </c>
    </row>
    <row r="10898" spans="1:9" ht="21" customHeight="1">
      <c r="A10898" s="13" t="s">
        <v>113</v>
      </c>
      <c r="B10898" s="13" t="s">
        <v>112</v>
      </c>
      <c r="C10898" s="15">
        <v>45444</v>
      </c>
      <c r="D10898" s="15">
        <v>45473</v>
      </c>
      <c r="E10898" s="13" t="s">
        <v>293</v>
      </c>
      <c r="F10898" s="13" t="s">
        <v>327</v>
      </c>
      <c r="G10898" s="17">
        <v>2E-3</v>
      </c>
      <c r="H10898" s="13" t="s">
        <v>247</v>
      </c>
      <c r="I10898" s="13" t="s">
        <v>51</v>
      </c>
    </row>
    <row r="10899" spans="1:9" ht="21" customHeight="1">
      <c r="A10899" s="13" t="s">
        <v>113</v>
      </c>
      <c r="B10899" s="13" t="s">
        <v>112</v>
      </c>
      <c r="C10899" s="15">
        <v>45444</v>
      </c>
      <c r="D10899" s="15">
        <v>45473</v>
      </c>
      <c r="E10899" s="13" t="s">
        <v>293</v>
      </c>
      <c r="F10899" s="13" t="s">
        <v>315</v>
      </c>
      <c r="G10899" s="17">
        <v>2E-3</v>
      </c>
      <c r="H10899" s="13" t="s">
        <v>247</v>
      </c>
      <c r="I10899" s="13" t="s">
        <v>51</v>
      </c>
    </row>
    <row r="10900" spans="1:9" ht="21" customHeight="1">
      <c r="A10900" s="13" t="s">
        <v>113</v>
      </c>
      <c r="B10900" s="13" t="s">
        <v>112</v>
      </c>
      <c r="C10900" s="15">
        <v>45444</v>
      </c>
      <c r="D10900" s="15">
        <v>45473</v>
      </c>
      <c r="E10900" s="13" t="s">
        <v>293</v>
      </c>
      <c r="F10900" s="13" t="s">
        <v>307</v>
      </c>
      <c r="G10900" s="17">
        <v>1E-3</v>
      </c>
      <c r="H10900" s="13" t="s">
        <v>247</v>
      </c>
      <c r="I10900" s="13" t="s">
        <v>51</v>
      </c>
    </row>
    <row r="10901" spans="1:9" ht="21" customHeight="1">
      <c r="A10901" s="13" t="s">
        <v>113</v>
      </c>
      <c r="B10901" s="13" t="s">
        <v>112</v>
      </c>
      <c r="C10901" s="15">
        <v>45444</v>
      </c>
      <c r="D10901" s="15">
        <v>45473</v>
      </c>
      <c r="E10901" s="13" t="s">
        <v>293</v>
      </c>
      <c r="F10901" s="13" t="s">
        <v>322</v>
      </c>
      <c r="G10901" s="17">
        <v>1E-3</v>
      </c>
      <c r="H10901" s="13" t="s">
        <v>247</v>
      </c>
      <c r="I10901" s="13" t="s">
        <v>51</v>
      </c>
    </row>
    <row r="10902" spans="1:9" ht="21" customHeight="1">
      <c r="A10902" s="13" t="s">
        <v>113</v>
      </c>
      <c r="B10902" s="13" t="s">
        <v>112</v>
      </c>
      <c r="C10902" s="15">
        <v>45444</v>
      </c>
      <c r="D10902" s="15">
        <v>45473</v>
      </c>
      <c r="E10902" s="13" t="s">
        <v>293</v>
      </c>
      <c r="F10902" s="13" t="s">
        <v>317</v>
      </c>
      <c r="G10902" s="17">
        <v>1E-3</v>
      </c>
      <c r="H10902" s="13" t="s">
        <v>247</v>
      </c>
      <c r="I10902" s="13" t="s">
        <v>51</v>
      </c>
    </row>
    <row r="10903" spans="1:9" ht="21" customHeight="1">
      <c r="A10903" s="13" t="s">
        <v>113</v>
      </c>
      <c r="B10903" s="13" t="s">
        <v>112</v>
      </c>
      <c r="C10903" s="15">
        <v>45444</v>
      </c>
      <c r="D10903" s="15">
        <v>45473</v>
      </c>
      <c r="E10903" s="13" t="s">
        <v>293</v>
      </c>
      <c r="F10903" s="13" t="s">
        <v>329</v>
      </c>
      <c r="G10903" s="17">
        <v>1E-3</v>
      </c>
      <c r="H10903" s="13" t="s">
        <v>247</v>
      </c>
      <c r="I10903" s="13" t="s">
        <v>51</v>
      </c>
    </row>
    <row r="10904" spans="1:9" ht="21" customHeight="1">
      <c r="A10904" s="13" t="s">
        <v>113</v>
      </c>
      <c r="B10904" s="13" t="s">
        <v>112</v>
      </c>
      <c r="C10904" s="15">
        <v>45444</v>
      </c>
      <c r="D10904" s="15">
        <v>45473</v>
      </c>
      <c r="E10904" s="13" t="s">
        <v>293</v>
      </c>
      <c r="F10904" s="13" t="s">
        <v>330</v>
      </c>
      <c r="G10904" s="17">
        <v>1E-3</v>
      </c>
      <c r="H10904" s="13" t="s">
        <v>247</v>
      </c>
      <c r="I10904" s="13" t="s">
        <v>51</v>
      </c>
    </row>
    <row r="10905" spans="1:9" ht="21" customHeight="1">
      <c r="A10905" s="13" t="s">
        <v>113</v>
      </c>
      <c r="B10905" s="13" t="s">
        <v>112</v>
      </c>
      <c r="C10905" s="15">
        <v>45444</v>
      </c>
      <c r="D10905" s="15">
        <v>45473</v>
      </c>
      <c r="E10905" s="13" t="s">
        <v>293</v>
      </c>
      <c r="F10905" s="13" t="s">
        <v>326</v>
      </c>
      <c r="G10905" s="17">
        <v>1E-3</v>
      </c>
      <c r="H10905" s="13" t="s">
        <v>247</v>
      </c>
      <c r="I10905" s="13" t="s">
        <v>51</v>
      </c>
    </row>
    <row r="10906" spans="1:9" ht="21" customHeight="1">
      <c r="A10906" s="13" t="s">
        <v>113</v>
      </c>
      <c r="B10906" s="13" t="s">
        <v>112</v>
      </c>
      <c r="C10906" s="15">
        <v>45444</v>
      </c>
      <c r="D10906" s="15">
        <v>45473</v>
      </c>
      <c r="E10906" s="13" t="s">
        <v>293</v>
      </c>
      <c r="F10906" s="13" t="s">
        <v>328</v>
      </c>
      <c r="G10906" s="17">
        <v>1E-3</v>
      </c>
      <c r="H10906" s="13" t="s">
        <v>247</v>
      </c>
      <c r="I10906" s="13" t="s">
        <v>51</v>
      </c>
    </row>
    <row r="10907" spans="1:9" ht="21" customHeight="1">
      <c r="A10907" s="13" t="s">
        <v>113</v>
      </c>
      <c r="B10907" s="13" t="s">
        <v>112</v>
      </c>
      <c r="C10907" s="15">
        <v>45444</v>
      </c>
      <c r="D10907" s="15">
        <v>45473</v>
      </c>
      <c r="E10907" s="13" t="s">
        <v>293</v>
      </c>
      <c r="F10907" s="13" t="s">
        <v>331</v>
      </c>
      <c r="G10907" s="17">
        <v>1E-3</v>
      </c>
      <c r="H10907" s="13" t="s">
        <v>247</v>
      </c>
      <c r="I10907" s="13" t="s">
        <v>51</v>
      </c>
    </row>
    <row r="10908" spans="1:9" ht="21" customHeight="1">
      <c r="A10908" s="13" t="s">
        <v>113</v>
      </c>
      <c r="B10908" s="13" t="s">
        <v>112</v>
      </c>
      <c r="C10908" s="15">
        <v>45444</v>
      </c>
      <c r="D10908" s="15">
        <v>45473</v>
      </c>
      <c r="E10908" s="13" t="s">
        <v>293</v>
      </c>
      <c r="F10908" s="13" t="s">
        <v>332</v>
      </c>
      <c r="G10908" s="17">
        <v>1E-3</v>
      </c>
      <c r="H10908" s="13" t="s">
        <v>247</v>
      </c>
      <c r="I10908" s="13" t="s">
        <v>51</v>
      </c>
    </row>
    <row r="10909" spans="1:9" ht="21" customHeight="1">
      <c r="A10909" s="13" t="s">
        <v>113</v>
      </c>
      <c r="B10909" s="13" t="s">
        <v>112</v>
      </c>
      <c r="C10909" s="15">
        <v>45444</v>
      </c>
      <c r="D10909" s="15">
        <v>45473</v>
      </c>
      <c r="E10909" s="13" t="s">
        <v>293</v>
      </c>
      <c r="F10909" s="13" t="s">
        <v>333</v>
      </c>
      <c r="G10909" s="17">
        <v>1E-3</v>
      </c>
      <c r="H10909" s="13" t="s">
        <v>247</v>
      </c>
      <c r="I10909" s="13" t="s">
        <v>51</v>
      </c>
    </row>
    <row r="10910" spans="1:9" ht="21" customHeight="1">
      <c r="A10910" s="13" t="s">
        <v>113</v>
      </c>
      <c r="B10910" s="13" t="s">
        <v>112</v>
      </c>
      <c r="C10910" s="15">
        <v>45444</v>
      </c>
      <c r="D10910" s="15">
        <v>45473</v>
      </c>
      <c r="E10910" s="13" t="s">
        <v>293</v>
      </c>
      <c r="F10910" s="13" t="s">
        <v>334</v>
      </c>
      <c r="G10910" s="17">
        <v>0</v>
      </c>
      <c r="H10910" s="13" t="s">
        <v>247</v>
      </c>
      <c r="I10910" s="13" t="s">
        <v>51</v>
      </c>
    </row>
    <row r="10911" spans="1:9" ht="21" customHeight="1">
      <c r="A10911" s="13" t="s">
        <v>113</v>
      </c>
      <c r="B10911" s="13" t="s">
        <v>112</v>
      </c>
      <c r="C10911" s="15">
        <v>45444</v>
      </c>
      <c r="D10911" s="15">
        <v>45473</v>
      </c>
      <c r="E10911" s="13" t="s">
        <v>293</v>
      </c>
      <c r="F10911" s="13" t="s">
        <v>335</v>
      </c>
      <c r="G10911" s="17">
        <v>0</v>
      </c>
      <c r="H10911" s="13" t="s">
        <v>247</v>
      </c>
      <c r="I10911" s="13" t="s">
        <v>51</v>
      </c>
    </row>
    <row r="10912" spans="1:9" ht="21" customHeight="1">
      <c r="A10912" s="13" t="s">
        <v>113</v>
      </c>
      <c r="B10912" s="13" t="s">
        <v>112</v>
      </c>
      <c r="C10912" s="15">
        <v>45444</v>
      </c>
      <c r="D10912" s="15">
        <v>45473</v>
      </c>
      <c r="E10912" s="13" t="s">
        <v>293</v>
      </c>
      <c r="F10912" s="13" t="s">
        <v>336</v>
      </c>
      <c r="G10912" s="17">
        <v>0</v>
      </c>
      <c r="H10912" s="13" t="s">
        <v>247</v>
      </c>
      <c r="I10912" s="13" t="s">
        <v>51</v>
      </c>
    </row>
    <row r="10913" spans="1:9" ht="21" customHeight="1">
      <c r="A10913" s="13" t="s">
        <v>113</v>
      </c>
      <c r="B10913" s="13" t="s">
        <v>112</v>
      </c>
      <c r="C10913" s="15">
        <v>45444</v>
      </c>
      <c r="D10913" s="15">
        <v>45473</v>
      </c>
      <c r="E10913" s="13" t="s">
        <v>337</v>
      </c>
      <c r="F10913" s="13" t="s">
        <v>341</v>
      </c>
      <c r="G10913" s="17">
        <v>5.0000000000000001E-3</v>
      </c>
      <c r="H10913" s="13" t="s">
        <v>247</v>
      </c>
      <c r="I10913" s="13" t="s">
        <v>51</v>
      </c>
    </row>
    <row r="10914" spans="1:9" ht="21" customHeight="1">
      <c r="A10914" s="13" t="s">
        <v>113</v>
      </c>
      <c r="B10914" s="13" t="s">
        <v>112</v>
      </c>
      <c r="C10914" s="15">
        <v>45444</v>
      </c>
      <c r="D10914" s="15">
        <v>45473</v>
      </c>
      <c r="E10914" s="13" t="s">
        <v>337</v>
      </c>
      <c r="F10914" s="13" t="s">
        <v>342</v>
      </c>
      <c r="G10914" s="17">
        <v>5.0000000000000001E-3</v>
      </c>
      <c r="H10914" s="13" t="s">
        <v>247</v>
      </c>
      <c r="I10914" s="13" t="s">
        <v>51</v>
      </c>
    </row>
    <row r="10915" spans="1:9" ht="21" customHeight="1">
      <c r="A10915" s="13" t="s">
        <v>113</v>
      </c>
      <c r="B10915" s="13" t="s">
        <v>112</v>
      </c>
      <c r="C10915" s="15">
        <v>45444</v>
      </c>
      <c r="D10915" s="15">
        <v>45473</v>
      </c>
      <c r="E10915" s="13" t="s">
        <v>337</v>
      </c>
      <c r="F10915" s="13" t="s">
        <v>339</v>
      </c>
      <c r="G10915" s="17">
        <v>4.0000000000000001E-3</v>
      </c>
      <c r="H10915" s="13" t="s">
        <v>247</v>
      </c>
      <c r="I10915" s="13" t="s">
        <v>51</v>
      </c>
    </row>
    <row r="10916" spans="1:9" ht="21" customHeight="1">
      <c r="A10916" s="13" t="s">
        <v>113</v>
      </c>
      <c r="B10916" s="13" t="s">
        <v>112</v>
      </c>
      <c r="C10916" s="15">
        <v>45444</v>
      </c>
      <c r="D10916" s="15">
        <v>45473</v>
      </c>
      <c r="E10916" s="13" t="s">
        <v>337</v>
      </c>
      <c r="F10916" s="13" t="s">
        <v>338</v>
      </c>
      <c r="G10916" s="17">
        <v>4.0000000000000001E-3</v>
      </c>
      <c r="H10916" s="13" t="s">
        <v>247</v>
      </c>
      <c r="I10916" s="13" t="s">
        <v>51</v>
      </c>
    </row>
    <row r="10917" spans="1:9" ht="21" customHeight="1">
      <c r="A10917" s="13" t="s">
        <v>113</v>
      </c>
      <c r="B10917" s="13" t="s">
        <v>112</v>
      </c>
      <c r="C10917" s="15">
        <v>45444</v>
      </c>
      <c r="D10917" s="15">
        <v>45473</v>
      </c>
      <c r="E10917" s="13" t="s">
        <v>337</v>
      </c>
      <c r="F10917" s="13" t="s">
        <v>348</v>
      </c>
      <c r="G10917" s="17">
        <v>4.0000000000000001E-3</v>
      </c>
      <c r="H10917" s="13" t="s">
        <v>247</v>
      </c>
      <c r="I10917" s="13" t="s">
        <v>51</v>
      </c>
    </row>
    <row r="10918" spans="1:9" ht="21" customHeight="1">
      <c r="A10918" s="13" t="s">
        <v>113</v>
      </c>
      <c r="B10918" s="13" t="s">
        <v>112</v>
      </c>
      <c r="C10918" s="15">
        <v>45444</v>
      </c>
      <c r="D10918" s="15">
        <v>45473</v>
      </c>
      <c r="E10918" s="13" t="s">
        <v>337</v>
      </c>
      <c r="F10918" s="13" t="s">
        <v>351</v>
      </c>
      <c r="G10918" s="17">
        <v>3.0000000000000001E-3</v>
      </c>
      <c r="H10918" s="13" t="s">
        <v>247</v>
      </c>
      <c r="I10918" s="13" t="s">
        <v>51</v>
      </c>
    </row>
    <row r="10919" spans="1:9" ht="21" customHeight="1">
      <c r="A10919" s="13" t="s">
        <v>113</v>
      </c>
      <c r="B10919" s="13" t="s">
        <v>112</v>
      </c>
      <c r="C10919" s="15">
        <v>45444</v>
      </c>
      <c r="D10919" s="15">
        <v>45473</v>
      </c>
      <c r="E10919" s="13" t="s">
        <v>337</v>
      </c>
      <c r="F10919" s="13" t="s">
        <v>352</v>
      </c>
      <c r="G10919" s="17">
        <v>3.0000000000000001E-3</v>
      </c>
      <c r="H10919" s="13" t="s">
        <v>247</v>
      </c>
      <c r="I10919" s="13" t="s">
        <v>51</v>
      </c>
    </row>
    <row r="10920" spans="1:9" ht="21" customHeight="1">
      <c r="A10920" s="13" t="s">
        <v>113</v>
      </c>
      <c r="B10920" s="13" t="s">
        <v>112</v>
      </c>
      <c r="C10920" s="15">
        <v>45444</v>
      </c>
      <c r="D10920" s="15">
        <v>45473</v>
      </c>
      <c r="E10920" s="13" t="s">
        <v>337</v>
      </c>
      <c r="F10920" s="13" t="s">
        <v>343</v>
      </c>
      <c r="G10920" s="17">
        <v>3.0000000000000001E-3</v>
      </c>
      <c r="H10920" s="13" t="s">
        <v>247</v>
      </c>
      <c r="I10920" s="13" t="s">
        <v>51</v>
      </c>
    </row>
    <row r="10921" spans="1:9" ht="21" customHeight="1">
      <c r="A10921" s="13" t="s">
        <v>113</v>
      </c>
      <c r="B10921" s="13" t="s">
        <v>112</v>
      </c>
      <c r="C10921" s="15">
        <v>45444</v>
      </c>
      <c r="D10921" s="15">
        <v>45473</v>
      </c>
      <c r="E10921" s="13" t="s">
        <v>337</v>
      </c>
      <c r="F10921" s="13" t="s">
        <v>353</v>
      </c>
      <c r="G10921" s="17">
        <v>3.0000000000000001E-3</v>
      </c>
      <c r="H10921" s="13" t="s">
        <v>247</v>
      </c>
      <c r="I10921" s="13" t="s">
        <v>51</v>
      </c>
    </row>
    <row r="10922" spans="1:9" ht="21" customHeight="1">
      <c r="A10922" s="13" t="s">
        <v>113</v>
      </c>
      <c r="B10922" s="13" t="s">
        <v>112</v>
      </c>
      <c r="C10922" s="15">
        <v>45444</v>
      </c>
      <c r="D10922" s="15">
        <v>45473</v>
      </c>
      <c r="E10922" s="13" t="s">
        <v>337</v>
      </c>
      <c r="F10922" s="13" t="s">
        <v>354</v>
      </c>
      <c r="G10922" s="17">
        <v>3.0000000000000001E-3</v>
      </c>
      <c r="H10922" s="13" t="s">
        <v>247</v>
      </c>
      <c r="I10922" s="13" t="s">
        <v>51</v>
      </c>
    </row>
    <row r="10923" spans="1:9" ht="21" customHeight="1">
      <c r="A10923" s="13" t="s">
        <v>113</v>
      </c>
      <c r="B10923" s="13" t="s">
        <v>112</v>
      </c>
      <c r="C10923" s="15">
        <v>45444</v>
      </c>
      <c r="D10923" s="15">
        <v>45473</v>
      </c>
      <c r="E10923" s="13" t="s">
        <v>337</v>
      </c>
      <c r="F10923" s="13" t="s">
        <v>340</v>
      </c>
      <c r="G10923" s="17">
        <v>3.0000000000000001E-3</v>
      </c>
      <c r="H10923" s="13" t="s">
        <v>247</v>
      </c>
      <c r="I10923" s="13" t="s">
        <v>51</v>
      </c>
    </row>
    <row r="10924" spans="1:9" ht="21" customHeight="1">
      <c r="A10924" s="13" t="s">
        <v>113</v>
      </c>
      <c r="B10924" s="13" t="s">
        <v>112</v>
      </c>
      <c r="C10924" s="15">
        <v>45444</v>
      </c>
      <c r="D10924" s="15">
        <v>45473</v>
      </c>
      <c r="E10924" s="13" t="s">
        <v>337</v>
      </c>
      <c r="F10924" s="13" t="s">
        <v>345</v>
      </c>
      <c r="G10924" s="17">
        <v>3.0000000000000001E-3</v>
      </c>
      <c r="H10924" s="13" t="s">
        <v>247</v>
      </c>
      <c r="I10924" s="13" t="s">
        <v>51</v>
      </c>
    </row>
    <row r="10925" spans="1:9" ht="21" customHeight="1">
      <c r="A10925" s="13" t="s">
        <v>113</v>
      </c>
      <c r="B10925" s="13" t="s">
        <v>112</v>
      </c>
      <c r="C10925" s="15">
        <v>45444</v>
      </c>
      <c r="D10925" s="15">
        <v>45473</v>
      </c>
      <c r="E10925" s="13" t="s">
        <v>337</v>
      </c>
      <c r="F10925" s="13" t="s">
        <v>346</v>
      </c>
      <c r="G10925" s="17">
        <v>3.0000000000000001E-3</v>
      </c>
      <c r="H10925" s="13" t="s">
        <v>247</v>
      </c>
      <c r="I10925" s="13" t="s">
        <v>51</v>
      </c>
    </row>
    <row r="10926" spans="1:9" ht="21" customHeight="1">
      <c r="A10926" s="13" t="s">
        <v>113</v>
      </c>
      <c r="B10926" s="13" t="s">
        <v>112</v>
      </c>
      <c r="C10926" s="15">
        <v>45444</v>
      </c>
      <c r="D10926" s="15">
        <v>45473</v>
      </c>
      <c r="E10926" s="13" t="s">
        <v>337</v>
      </c>
      <c r="F10926" s="13" t="s">
        <v>347</v>
      </c>
      <c r="G10926" s="17">
        <v>3.0000000000000001E-3</v>
      </c>
      <c r="H10926" s="13" t="s">
        <v>247</v>
      </c>
      <c r="I10926" s="13" t="s">
        <v>51</v>
      </c>
    </row>
    <row r="10927" spans="1:9" ht="21" customHeight="1">
      <c r="A10927" s="13" t="s">
        <v>113</v>
      </c>
      <c r="B10927" s="13" t="s">
        <v>112</v>
      </c>
      <c r="C10927" s="15">
        <v>45444</v>
      </c>
      <c r="D10927" s="15">
        <v>45473</v>
      </c>
      <c r="E10927" s="13" t="s">
        <v>337</v>
      </c>
      <c r="F10927" s="13" t="s">
        <v>361</v>
      </c>
      <c r="G10927" s="17">
        <v>2E-3</v>
      </c>
      <c r="H10927" s="13" t="s">
        <v>247</v>
      </c>
      <c r="I10927" s="13" t="s">
        <v>51</v>
      </c>
    </row>
    <row r="10928" spans="1:9" ht="21" customHeight="1">
      <c r="A10928" s="13" t="s">
        <v>113</v>
      </c>
      <c r="B10928" s="13" t="s">
        <v>112</v>
      </c>
      <c r="C10928" s="15">
        <v>45444</v>
      </c>
      <c r="D10928" s="15">
        <v>45473</v>
      </c>
      <c r="E10928" s="13" t="s">
        <v>337</v>
      </c>
      <c r="F10928" s="13" t="s">
        <v>355</v>
      </c>
      <c r="G10928" s="17">
        <v>2E-3</v>
      </c>
      <c r="H10928" s="13" t="s">
        <v>247</v>
      </c>
      <c r="I10928" s="13" t="s">
        <v>51</v>
      </c>
    </row>
    <row r="10929" spans="1:9" ht="21" customHeight="1">
      <c r="A10929" s="13" t="s">
        <v>113</v>
      </c>
      <c r="B10929" s="13" t="s">
        <v>112</v>
      </c>
      <c r="C10929" s="15">
        <v>45444</v>
      </c>
      <c r="D10929" s="15">
        <v>45473</v>
      </c>
      <c r="E10929" s="13" t="s">
        <v>337</v>
      </c>
      <c r="F10929" s="13" t="s">
        <v>356</v>
      </c>
      <c r="G10929" s="17">
        <v>2E-3</v>
      </c>
      <c r="H10929" s="13" t="s">
        <v>247</v>
      </c>
      <c r="I10929" s="13" t="s">
        <v>51</v>
      </c>
    </row>
    <row r="10930" spans="1:9" ht="21" customHeight="1">
      <c r="A10930" s="13" t="s">
        <v>113</v>
      </c>
      <c r="B10930" s="13" t="s">
        <v>112</v>
      </c>
      <c r="C10930" s="15">
        <v>45444</v>
      </c>
      <c r="D10930" s="15">
        <v>45473</v>
      </c>
      <c r="E10930" s="13" t="s">
        <v>337</v>
      </c>
      <c r="F10930" s="13" t="s">
        <v>349</v>
      </c>
      <c r="G10930" s="17">
        <v>2E-3</v>
      </c>
      <c r="H10930" s="13" t="s">
        <v>247</v>
      </c>
      <c r="I10930" s="13" t="s">
        <v>51</v>
      </c>
    </row>
    <row r="10931" spans="1:9" ht="21" customHeight="1">
      <c r="A10931" s="13" t="s">
        <v>113</v>
      </c>
      <c r="B10931" s="13" t="s">
        <v>112</v>
      </c>
      <c r="C10931" s="15">
        <v>45444</v>
      </c>
      <c r="D10931" s="15">
        <v>45473</v>
      </c>
      <c r="E10931" s="13" t="s">
        <v>337</v>
      </c>
      <c r="F10931" s="13" t="s">
        <v>350</v>
      </c>
      <c r="G10931" s="17">
        <v>2E-3</v>
      </c>
      <c r="H10931" s="13" t="s">
        <v>247</v>
      </c>
      <c r="I10931" s="13" t="s">
        <v>51</v>
      </c>
    </row>
    <row r="10932" spans="1:9" ht="21" customHeight="1">
      <c r="A10932" s="13" t="s">
        <v>113</v>
      </c>
      <c r="B10932" s="13" t="s">
        <v>112</v>
      </c>
      <c r="C10932" s="15">
        <v>45444</v>
      </c>
      <c r="D10932" s="15">
        <v>45473</v>
      </c>
      <c r="E10932" s="13" t="s">
        <v>337</v>
      </c>
      <c r="F10932" s="13" t="s">
        <v>357</v>
      </c>
      <c r="G10932" s="17">
        <v>2E-3</v>
      </c>
      <c r="H10932" s="13" t="s">
        <v>247</v>
      </c>
      <c r="I10932" s="13" t="s">
        <v>51</v>
      </c>
    </row>
    <row r="10933" spans="1:9" ht="21" customHeight="1">
      <c r="A10933" s="13" t="s">
        <v>113</v>
      </c>
      <c r="B10933" s="13" t="s">
        <v>112</v>
      </c>
      <c r="C10933" s="15">
        <v>45444</v>
      </c>
      <c r="D10933" s="15">
        <v>45473</v>
      </c>
      <c r="E10933" s="13" t="s">
        <v>337</v>
      </c>
      <c r="F10933" s="13" t="s">
        <v>359</v>
      </c>
      <c r="G10933" s="17">
        <v>2E-3</v>
      </c>
      <c r="H10933" s="13" t="s">
        <v>247</v>
      </c>
      <c r="I10933" s="13" t="s">
        <v>51</v>
      </c>
    </row>
    <row r="10934" spans="1:9" ht="21" customHeight="1">
      <c r="A10934" s="13" t="s">
        <v>113</v>
      </c>
      <c r="B10934" s="13" t="s">
        <v>112</v>
      </c>
      <c r="C10934" s="15">
        <v>45444</v>
      </c>
      <c r="D10934" s="15">
        <v>45473</v>
      </c>
      <c r="E10934" s="13" t="s">
        <v>337</v>
      </c>
      <c r="F10934" s="13" t="s">
        <v>344</v>
      </c>
      <c r="G10934" s="17">
        <v>2E-3</v>
      </c>
      <c r="H10934" s="13" t="s">
        <v>247</v>
      </c>
      <c r="I10934" s="13" t="s">
        <v>51</v>
      </c>
    </row>
    <row r="10935" spans="1:9" ht="21" customHeight="1">
      <c r="A10935" s="13" t="s">
        <v>113</v>
      </c>
      <c r="B10935" s="13" t="s">
        <v>112</v>
      </c>
      <c r="C10935" s="15">
        <v>45444</v>
      </c>
      <c r="D10935" s="15">
        <v>45473</v>
      </c>
      <c r="E10935" s="13" t="s">
        <v>337</v>
      </c>
      <c r="F10935" s="13" t="s">
        <v>362</v>
      </c>
      <c r="G10935" s="17">
        <v>1E-3</v>
      </c>
      <c r="H10935" s="13" t="s">
        <v>247</v>
      </c>
      <c r="I10935" s="13" t="s">
        <v>51</v>
      </c>
    </row>
    <row r="10936" spans="1:9" ht="21" customHeight="1">
      <c r="A10936" s="13" t="s">
        <v>113</v>
      </c>
      <c r="B10936" s="13" t="s">
        <v>112</v>
      </c>
      <c r="C10936" s="15">
        <v>45444</v>
      </c>
      <c r="D10936" s="15">
        <v>45473</v>
      </c>
      <c r="E10936" s="13" t="s">
        <v>337</v>
      </c>
      <c r="F10936" s="13" t="s">
        <v>358</v>
      </c>
      <c r="G10936" s="17">
        <v>1E-3</v>
      </c>
      <c r="H10936" s="13" t="s">
        <v>247</v>
      </c>
      <c r="I10936" s="13" t="s">
        <v>51</v>
      </c>
    </row>
    <row r="10937" spans="1:9" ht="21" customHeight="1">
      <c r="A10937" s="13" t="s">
        <v>113</v>
      </c>
      <c r="B10937" s="13" t="s">
        <v>112</v>
      </c>
      <c r="C10937" s="15">
        <v>45444</v>
      </c>
      <c r="D10937" s="15">
        <v>45473</v>
      </c>
      <c r="E10937" s="13" t="s">
        <v>337</v>
      </c>
      <c r="F10937" s="13" t="s">
        <v>360</v>
      </c>
      <c r="G10937" s="17">
        <v>1E-3</v>
      </c>
      <c r="H10937" s="13" t="s">
        <v>247</v>
      </c>
      <c r="I10937" s="13" t="s">
        <v>51</v>
      </c>
    </row>
    <row r="10938" spans="1:9" ht="21" customHeight="1">
      <c r="A10938" s="13" t="s">
        <v>113</v>
      </c>
      <c r="B10938" s="13" t="s">
        <v>112</v>
      </c>
      <c r="C10938" s="15">
        <v>45444</v>
      </c>
      <c r="D10938" s="15">
        <v>45473</v>
      </c>
      <c r="E10938" s="13" t="s">
        <v>490</v>
      </c>
      <c r="F10938" s="13" t="s">
        <v>492</v>
      </c>
      <c r="G10938" s="17">
        <v>0.01</v>
      </c>
      <c r="H10938" s="13" t="s">
        <v>247</v>
      </c>
      <c r="I10938" s="13" t="s">
        <v>51</v>
      </c>
    </row>
    <row r="10939" spans="1:9" ht="21" customHeight="1">
      <c r="A10939" s="13" t="s">
        <v>113</v>
      </c>
      <c r="B10939" s="13" t="s">
        <v>112</v>
      </c>
      <c r="C10939" s="15">
        <v>45444</v>
      </c>
      <c r="D10939" s="15">
        <v>45473</v>
      </c>
      <c r="E10939" s="13" t="s">
        <v>490</v>
      </c>
      <c r="F10939" s="13" t="s">
        <v>392</v>
      </c>
      <c r="G10939" s="17">
        <v>9.0000000000000011E-3</v>
      </c>
      <c r="H10939" s="13" t="s">
        <v>247</v>
      </c>
      <c r="I10939" s="13" t="s">
        <v>51</v>
      </c>
    </row>
    <row r="10940" spans="1:9" ht="21" customHeight="1">
      <c r="A10940" s="13" t="s">
        <v>113</v>
      </c>
      <c r="B10940" s="13" t="s">
        <v>112</v>
      </c>
      <c r="C10940" s="15">
        <v>45444</v>
      </c>
      <c r="D10940" s="15">
        <v>45473</v>
      </c>
      <c r="E10940" s="13" t="s">
        <v>490</v>
      </c>
      <c r="F10940" s="13" t="s">
        <v>491</v>
      </c>
      <c r="G10940" s="17">
        <v>8.0000000000000002E-3</v>
      </c>
      <c r="H10940" s="13" t="s">
        <v>247</v>
      </c>
      <c r="I10940" s="13" t="s">
        <v>51</v>
      </c>
    </row>
    <row r="10941" spans="1:9" ht="21" customHeight="1">
      <c r="A10941" s="13" t="s">
        <v>113</v>
      </c>
      <c r="B10941" s="13" t="s">
        <v>112</v>
      </c>
      <c r="C10941" s="15">
        <v>45444</v>
      </c>
      <c r="D10941" s="15">
        <v>45473</v>
      </c>
      <c r="E10941" s="13" t="s">
        <v>490</v>
      </c>
      <c r="F10941" s="13" t="s">
        <v>366</v>
      </c>
      <c r="G10941" s="17">
        <v>6.9999999999999993E-3</v>
      </c>
      <c r="H10941" s="13" t="s">
        <v>247</v>
      </c>
      <c r="I10941" s="13" t="s">
        <v>51</v>
      </c>
    </row>
    <row r="10942" spans="1:9" ht="21" customHeight="1">
      <c r="A10942" s="13" t="s">
        <v>113</v>
      </c>
      <c r="B10942" s="13" t="s">
        <v>112</v>
      </c>
      <c r="C10942" s="15">
        <v>45444</v>
      </c>
      <c r="D10942" s="15">
        <v>45473</v>
      </c>
      <c r="E10942" s="13" t="s">
        <v>490</v>
      </c>
      <c r="F10942" s="13" t="s">
        <v>493</v>
      </c>
      <c r="G10942" s="17">
        <v>6.9999999999999993E-3</v>
      </c>
      <c r="H10942" s="13" t="s">
        <v>247</v>
      </c>
      <c r="I10942" s="13" t="s">
        <v>51</v>
      </c>
    </row>
    <row r="10943" spans="1:9" ht="21" customHeight="1">
      <c r="A10943" s="13" t="s">
        <v>113</v>
      </c>
      <c r="B10943" s="13" t="s">
        <v>112</v>
      </c>
      <c r="C10943" s="15">
        <v>45444</v>
      </c>
      <c r="D10943" s="15">
        <v>45473</v>
      </c>
      <c r="E10943" s="13" t="s">
        <v>490</v>
      </c>
      <c r="F10943" s="13" t="s">
        <v>362</v>
      </c>
      <c r="G10943" s="17">
        <v>2E-3</v>
      </c>
      <c r="H10943" s="13" t="s">
        <v>247</v>
      </c>
      <c r="I10943" s="13" t="s">
        <v>51</v>
      </c>
    </row>
    <row r="10944" spans="1:9" ht="21" customHeight="1">
      <c r="A10944" s="13" t="s">
        <v>113</v>
      </c>
      <c r="B10944" s="13" t="s">
        <v>112</v>
      </c>
      <c r="C10944" s="15">
        <v>45444</v>
      </c>
      <c r="D10944" s="15">
        <v>45473</v>
      </c>
      <c r="E10944" s="13" t="s">
        <v>490</v>
      </c>
      <c r="F10944" s="13" t="s">
        <v>364</v>
      </c>
      <c r="G10944" s="17">
        <v>2E-3</v>
      </c>
      <c r="H10944" s="13" t="s">
        <v>247</v>
      </c>
      <c r="I10944" s="13" t="s">
        <v>51</v>
      </c>
    </row>
    <row r="10945" spans="1:9" ht="21" customHeight="1">
      <c r="A10945" s="13" t="s">
        <v>113</v>
      </c>
      <c r="B10945" s="13" t="s">
        <v>112</v>
      </c>
      <c r="C10945" s="15">
        <v>45444</v>
      </c>
      <c r="D10945" s="15">
        <v>45473</v>
      </c>
      <c r="E10945" s="13" t="s">
        <v>490</v>
      </c>
      <c r="F10945" s="13" t="s">
        <v>395</v>
      </c>
      <c r="G10945" s="17">
        <v>2E-3</v>
      </c>
      <c r="H10945" s="13" t="s">
        <v>247</v>
      </c>
      <c r="I10945" s="13" t="s">
        <v>51</v>
      </c>
    </row>
    <row r="10946" spans="1:9" ht="21" customHeight="1">
      <c r="A10946" s="13" t="s">
        <v>113</v>
      </c>
      <c r="B10946" s="13" t="s">
        <v>112</v>
      </c>
      <c r="C10946" s="15">
        <v>45444</v>
      </c>
      <c r="D10946" s="15">
        <v>45473</v>
      </c>
      <c r="E10946" s="13" t="s">
        <v>490</v>
      </c>
      <c r="F10946" s="13" t="s">
        <v>86</v>
      </c>
      <c r="G10946" s="17">
        <v>0</v>
      </c>
      <c r="H10946" s="13" t="s">
        <v>247</v>
      </c>
      <c r="I10946" s="13" t="s">
        <v>51</v>
      </c>
    </row>
    <row r="10947" spans="1:9" ht="21" customHeight="1">
      <c r="A10947" s="13" t="s">
        <v>113</v>
      </c>
      <c r="B10947" s="13" t="s">
        <v>112</v>
      </c>
      <c r="C10947" s="15">
        <v>45444</v>
      </c>
      <c r="D10947" s="15">
        <v>45473</v>
      </c>
      <c r="E10947" s="13" t="s">
        <v>88</v>
      </c>
      <c r="F10947" s="13" t="s">
        <v>451</v>
      </c>
      <c r="G10947" s="17">
        <v>6.0000000000000001E-3</v>
      </c>
      <c r="H10947" s="13" t="s">
        <v>247</v>
      </c>
      <c r="I10947" s="13" t="s">
        <v>51</v>
      </c>
    </row>
    <row r="10948" spans="1:9" ht="21" customHeight="1">
      <c r="A10948" s="13" t="s">
        <v>113</v>
      </c>
      <c r="B10948" s="13" t="s">
        <v>112</v>
      </c>
      <c r="C10948" s="15">
        <v>45444</v>
      </c>
      <c r="D10948" s="15">
        <v>45473</v>
      </c>
      <c r="E10948" s="13" t="s">
        <v>88</v>
      </c>
      <c r="F10948" s="13" t="s">
        <v>458</v>
      </c>
      <c r="G10948" s="17">
        <v>5.0000000000000001E-3</v>
      </c>
      <c r="H10948" s="13" t="s">
        <v>247</v>
      </c>
      <c r="I10948" s="13" t="s">
        <v>51</v>
      </c>
    </row>
    <row r="10949" spans="1:9" ht="21" customHeight="1">
      <c r="A10949" s="13" t="s">
        <v>113</v>
      </c>
      <c r="B10949" s="13" t="s">
        <v>112</v>
      </c>
      <c r="C10949" s="15">
        <v>45444</v>
      </c>
      <c r="D10949" s="15">
        <v>45473</v>
      </c>
      <c r="E10949" s="13" t="s">
        <v>88</v>
      </c>
      <c r="F10949" s="13" t="s">
        <v>452</v>
      </c>
      <c r="G10949" s="17">
        <v>3.0000000000000001E-3</v>
      </c>
      <c r="H10949" s="13" t="s">
        <v>247</v>
      </c>
      <c r="I10949" s="13" t="s">
        <v>51</v>
      </c>
    </row>
    <row r="10950" spans="1:9" ht="21" customHeight="1">
      <c r="A10950" s="13" t="s">
        <v>113</v>
      </c>
      <c r="B10950" s="13" t="s">
        <v>112</v>
      </c>
      <c r="C10950" s="15">
        <v>45444</v>
      </c>
      <c r="D10950" s="15">
        <v>45473</v>
      </c>
      <c r="E10950" s="13" t="s">
        <v>88</v>
      </c>
      <c r="F10950" s="13" t="s">
        <v>453</v>
      </c>
      <c r="G10950" s="17">
        <v>3.0000000000000001E-3</v>
      </c>
      <c r="H10950" s="13" t="s">
        <v>247</v>
      </c>
      <c r="I10950" s="13" t="s">
        <v>51</v>
      </c>
    </row>
    <row r="10951" spans="1:9" ht="21" customHeight="1">
      <c r="A10951" s="13" t="s">
        <v>113</v>
      </c>
      <c r="B10951" s="13" t="s">
        <v>112</v>
      </c>
      <c r="C10951" s="15">
        <v>45444</v>
      </c>
      <c r="D10951" s="15">
        <v>45473</v>
      </c>
      <c r="E10951" s="13" t="s">
        <v>88</v>
      </c>
      <c r="F10951" s="13" t="s">
        <v>454</v>
      </c>
      <c r="G10951" s="17">
        <v>3.0000000000000001E-3</v>
      </c>
      <c r="H10951" s="13" t="s">
        <v>247</v>
      </c>
      <c r="I10951" s="13" t="s">
        <v>51</v>
      </c>
    </row>
    <row r="10952" spans="1:9" ht="21" customHeight="1">
      <c r="A10952" s="13" t="s">
        <v>113</v>
      </c>
      <c r="B10952" s="13" t="s">
        <v>112</v>
      </c>
      <c r="C10952" s="15">
        <v>45444</v>
      </c>
      <c r="D10952" s="15">
        <v>45473</v>
      </c>
      <c r="E10952" s="13" t="s">
        <v>88</v>
      </c>
      <c r="F10952" s="13" t="s">
        <v>455</v>
      </c>
      <c r="G10952" s="17">
        <v>2E-3</v>
      </c>
      <c r="H10952" s="13" t="s">
        <v>247</v>
      </c>
      <c r="I10952" s="13" t="s">
        <v>51</v>
      </c>
    </row>
    <row r="10953" spans="1:9" ht="21" customHeight="1">
      <c r="A10953" s="13" t="s">
        <v>113</v>
      </c>
      <c r="B10953" s="13" t="s">
        <v>112</v>
      </c>
      <c r="C10953" s="15">
        <v>45444</v>
      </c>
      <c r="D10953" s="15">
        <v>45473</v>
      </c>
      <c r="E10953" s="13" t="s">
        <v>88</v>
      </c>
      <c r="F10953" s="13" t="s">
        <v>456</v>
      </c>
      <c r="G10953" s="17">
        <v>2E-3</v>
      </c>
      <c r="H10953" s="13" t="s">
        <v>247</v>
      </c>
      <c r="I10953" s="13" t="s">
        <v>51</v>
      </c>
    </row>
    <row r="10954" spans="1:9" ht="21" customHeight="1">
      <c r="A10954" s="13" t="s">
        <v>113</v>
      </c>
      <c r="B10954" s="13" t="s">
        <v>112</v>
      </c>
      <c r="C10954" s="15">
        <v>45444</v>
      </c>
      <c r="D10954" s="15">
        <v>45473</v>
      </c>
      <c r="E10954" s="13" t="s">
        <v>88</v>
      </c>
      <c r="F10954" s="13" t="s">
        <v>469</v>
      </c>
      <c r="G10954" s="17">
        <v>2E-3</v>
      </c>
      <c r="H10954" s="13" t="s">
        <v>247</v>
      </c>
      <c r="I10954" s="13" t="s">
        <v>51</v>
      </c>
    </row>
    <row r="10955" spans="1:9" ht="21" customHeight="1">
      <c r="A10955" s="13" t="s">
        <v>113</v>
      </c>
      <c r="B10955" s="13" t="s">
        <v>112</v>
      </c>
      <c r="C10955" s="15">
        <v>45444</v>
      </c>
      <c r="D10955" s="15">
        <v>45473</v>
      </c>
      <c r="E10955" s="13" t="s">
        <v>88</v>
      </c>
      <c r="F10955" s="13" t="s">
        <v>459</v>
      </c>
      <c r="G10955" s="17">
        <v>1E-3</v>
      </c>
      <c r="H10955" s="13" t="s">
        <v>247</v>
      </c>
      <c r="I10955" s="13" t="s">
        <v>51</v>
      </c>
    </row>
    <row r="10956" spans="1:9" ht="21" customHeight="1">
      <c r="A10956" s="13" t="s">
        <v>113</v>
      </c>
      <c r="B10956" s="13" t="s">
        <v>112</v>
      </c>
      <c r="C10956" s="15">
        <v>45444</v>
      </c>
      <c r="D10956" s="15">
        <v>45473</v>
      </c>
      <c r="E10956" s="13" t="s">
        <v>88</v>
      </c>
      <c r="F10956" s="13" t="s">
        <v>460</v>
      </c>
      <c r="G10956" s="17">
        <v>1E-3</v>
      </c>
      <c r="H10956" s="13" t="s">
        <v>247</v>
      </c>
      <c r="I10956" s="13" t="s">
        <v>51</v>
      </c>
    </row>
    <row r="10957" spans="1:9" ht="21" customHeight="1">
      <c r="A10957" s="13" t="s">
        <v>113</v>
      </c>
      <c r="B10957" s="13" t="s">
        <v>112</v>
      </c>
      <c r="C10957" s="15">
        <v>45444</v>
      </c>
      <c r="D10957" s="15">
        <v>45473</v>
      </c>
      <c r="E10957" s="13" t="s">
        <v>88</v>
      </c>
      <c r="F10957" s="13" t="s">
        <v>457</v>
      </c>
      <c r="G10957" s="17">
        <v>1E-3</v>
      </c>
      <c r="H10957" s="13" t="s">
        <v>247</v>
      </c>
      <c r="I10957" s="13" t="s">
        <v>51</v>
      </c>
    </row>
    <row r="10958" spans="1:9" ht="21" customHeight="1">
      <c r="A10958" s="13" t="s">
        <v>113</v>
      </c>
      <c r="B10958" s="13" t="s">
        <v>112</v>
      </c>
      <c r="C10958" s="15">
        <v>45444</v>
      </c>
      <c r="D10958" s="15">
        <v>45473</v>
      </c>
      <c r="E10958" s="13" t="s">
        <v>88</v>
      </c>
      <c r="F10958" s="13" t="s">
        <v>461</v>
      </c>
      <c r="G10958" s="17">
        <v>1E-3</v>
      </c>
      <c r="H10958" s="13" t="s">
        <v>247</v>
      </c>
      <c r="I10958" s="13" t="s">
        <v>51</v>
      </c>
    </row>
    <row r="10959" spans="1:9" ht="21" customHeight="1">
      <c r="A10959" s="13" t="s">
        <v>113</v>
      </c>
      <c r="B10959" s="13" t="s">
        <v>112</v>
      </c>
      <c r="C10959" s="15">
        <v>45444</v>
      </c>
      <c r="D10959" s="15">
        <v>45473</v>
      </c>
      <c r="E10959" s="13" t="s">
        <v>88</v>
      </c>
      <c r="F10959" s="13" t="s">
        <v>466</v>
      </c>
      <c r="G10959" s="17">
        <v>1E-3</v>
      </c>
      <c r="H10959" s="13" t="s">
        <v>247</v>
      </c>
      <c r="I10959" s="13" t="s">
        <v>51</v>
      </c>
    </row>
    <row r="10960" spans="1:9" ht="21" customHeight="1">
      <c r="A10960" s="13" t="s">
        <v>113</v>
      </c>
      <c r="B10960" s="13" t="s">
        <v>112</v>
      </c>
      <c r="C10960" s="15">
        <v>45444</v>
      </c>
      <c r="D10960" s="15">
        <v>45473</v>
      </c>
      <c r="E10960" s="13" t="s">
        <v>88</v>
      </c>
      <c r="F10960" s="13" t="s">
        <v>467</v>
      </c>
      <c r="G10960" s="17">
        <v>1E-3</v>
      </c>
      <c r="H10960" s="13" t="s">
        <v>247</v>
      </c>
      <c r="I10960" s="13" t="s">
        <v>51</v>
      </c>
    </row>
    <row r="10961" spans="1:9" ht="21" customHeight="1">
      <c r="A10961" s="13" t="s">
        <v>113</v>
      </c>
      <c r="B10961" s="13" t="s">
        <v>112</v>
      </c>
      <c r="C10961" s="15">
        <v>45444</v>
      </c>
      <c r="D10961" s="15">
        <v>45473</v>
      </c>
      <c r="E10961" s="13" t="s">
        <v>88</v>
      </c>
      <c r="F10961" s="13" t="s">
        <v>468</v>
      </c>
      <c r="G10961" s="17">
        <v>1E-3</v>
      </c>
      <c r="H10961" s="13" t="s">
        <v>247</v>
      </c>
      <c r="I10961" s="13" t="s">
        <v>51</v>
      </c>
    </row>
    <row r="10962" spans="1:9" ht="21" customHeight="1">
      <c r="A10962" s="13" t="s">
        <v>113</v>
      </c>
      <c r="B10962" s="13" t="s">
        <v>112</v>
      </c>
      <c r="C10962" s="15">
        <v>45444</v>
      </c>
      <c r="D10962" s="15">
        <v>45473</v>
      </c>
      <c r="E10962" s="13" t="s">
        <v>88</v>
      </c>
      <c r="F10962" s="13" t="s">
        <v>470</v>
      </c>
      <c r="G10962" s="17">
        <v>1E-3</v>
      </c>
      <c r="H10962" s="13" t="s">
        <v>247</v>
      </c>
      <c r="I10962" s="13" t="s">
        <v>51</v>
      </c>
    </row>
    <row r="10963" spans="1:9" ht="21" customHeight="1">
      <c r="A10963" s="13" t="s">
        <v>113</v>
      </c>
      <c r="B10963" s="13" t="s">
        <v>112</v>
      </c>
      <c r="C10963" s="15">
        <v>45444</v>
      </c>
      <c r="D10963" s="15">
        <v>45473</v>
      </c>
      <c r="E10963" s="13" t="s">
        <v>88</v>
      </c>
      <c r="F10963" s="13" t="s">
        <v>471</v>
      </c>
      <c r="G10963" s="17">
        <v>1E-3</v>
      </c>
      <c r="H10963" s="13" t="s">
        <v>247</v>
      </c>
      <c r="I10963" s="13" t="s">
        <v>51</v>
      </c>
    </row>
    <row r="10964" spans="1:9" ht="21" customHeight="1">
      <c r="A10964" s="13" t="s">
        <v>113</v>
      </c>
      <c r="B10964" s="13" t="s">
        <v>112</v>
      </c>
      <c r="C10964" s="15">
        <v>45444</v>
      </c>
      <c r="D10964" s="15">
        <v>45473</v>
      </c>
      <c r="E10964" s="13" t="s">
        <v>88</v>
      </c>
      <c r="F10964" s="13" t="s">
        <v>472</v>
      </c>
      <c r="G10964" s="17">
        <v>1E-3</v>
      </c>
      <c r="H10964" s="13" t="s">
        <v>247</v>
      </c>
      <c r="I10964" s="13" t="s">
        <v>51</v>
      </c>
    </row>
    <row r="10965" spans="1:9" ht="21" customHeight="1">
      <c r="A10965" s="13" t="s">
        <v>113</v>
      </c>
      <c r="B10965" s="13" t="s">
        <v>112</v>
      </c>
      <c r="C10965" s="15">
        <v>45444</v>
      </c>
      <c r="D10965" s="15">
        <v>45473</v>
      </c>
      <c r="E10965" s="13" t="s">
        <v>88</v>
      </c>
      <c r="F10965" s="13" t="s">
        <v>462</v>
      </c>
      <c r="G10965" s="17">
        <v>0</v>
      </c>
      <c r="H10965" s="13" t="s">
        <v>247</v>
      </c>
      <c r="I10965" s="13" t="s">
        <v>51</v>
      </c>
    </row>
    <row r="10966" spans="1:9" ht="21" customHeight="1">
      <c r="A10966" s="13" t="s">
        <v>113</v>
      </c>
      <c r="B10966" s="13" t="s">
        <v>112</v>
      </c>
      <c r="C10966" s="15">
        <v>45444</v>
      </c>
      <c r="D10966" s="15">
        <v>45473</v>
      </c>
      <c r="E10966" s="13" t="s">
        <v>88</v>
      </c>
      <c r="F10966" s="13" t="s">
        <v>463</v>
      </c>
      <c r="G10966" s="17">
        <v>0</v>
      </c>
      <c r="H10966" s="13" t="s">
        <v>247</v>
      </c>
      <c r="I10966" s="13" t="s">
        <v>51</v>
      </c>
    </row>
    <row r="10967" spans="1:9" ht="21" customHeight="1">
      <c r="A10967" s="13" t="s">
        <v>113</v>
      </c>
      <c r="B10967" s="13" t="s">
        <v>112</v>
      </c>
      <c r="C10967" s="15">
        <v>45444</v>
      </c>
      <c r="D10967" s="15">
        <v>45473</v>
      </c>
      <c r="E10967" s="13" t="s">
        <v>88</v>
      </c>
      <c r="F10967" s="13" t="s">
        <v>464</v>
      </c>
      <c r="G10967" s="17">
        <v>0</v>
      </c>
      <c r="H10967" s="13" t="s">
        <v>247</v>
      </c>
      <c r="I10967" s="13" t="s">
        <v>51</v>
      </c>
    </row>
    <row r="10968" spans="1:9" ht="21" customHeight="1">
      <c r="A10968" s="13" t="s">
        <v>113</v>
      </c>
      <c r="B10968" s="13" t="s">
        <v>112</v>
      </c>
      <c r="C10968" s="15">
        <v>45444</v>
      </c>
      <c r="D10968" s="15">
        <v>45473</v>
      </c>
      <c r="E10968" s="13" t="s">
        <v>88</v>
      </c>
      <c r="F10968" s="13" t="s">
        <v>465</v>
      </c>
      <c r="G10968" s="17">
        <v>0</v>
      </c>
      <c r="H10968" s="13" t="s">
        <v>247</v>
      </c>
      <c r="I10968" s="13" t="s">
        <v>51</v>
      </c>
    </row>
    <row r="10969" spans="1:9" ht="21" customHeight="1">
      <c r="A10969" s="13" t="s">
        <v>113</v>
      </c>
      <c r="B10969" s="13" t="s">
        <v>112</v>
      </c>
      <c r="C10969" s="15">
        <v>45444</v>
      </c>
      <c r="D10969" s="15">
        <v>45473</v>
      </c>
      <c r="E10969" s="13" t="s">
        <v>88</v>
      </c>
      <c r="F10969" s="13" t="s">
        <v>473</v>
      </c>
      <c r="G10969" s="17">
        <v>0</v>
      </c>
      <c r="H10969" s="13" t="s">
        <v>247</v>
      </c>
      <c r="I10969" s="13" t="s">
        <v>51</v>
      </c>
    </row>
    <row r="10970" spans="1:9" ht="21" customHeight="1">
      <c r="A10970" s="13" t="s">
        <v>113</v>
      </c>
      <c r="B10970" s="13" t="s">
        <v>112</v>
      </c>
      <c r="C10970" s="15">
        <v>45444</v>
      </c>
      <c r="D10970" s="15">
        <v>45473</v>
      </c>
      <c r="E10970" s="13" t="s">
        <v>505</v>
      </c>
      <c r="F10970" s="13" t="s">
        <v>395</v>
      </c>
      <c r="G10970" s="17">
        <v>6.9999999999999993E-3</v>
      </c>
      <c r="H10970" s="13" t="s">
        <v>247</v>
      </c>
      <c r="I10970" s="13" t="s">
        <v>51</v>
      </c>
    </row>
    <row r="10971" spans="1:9" ht="21" customHeight="1">
      <c r="A10971" s="13" t="s">
        <v>113</v>
      </c>
      <c r="B10971" s="13" t="s">
        <v>112</v>
      </c>
      <c r="C10971" s="15">
        <v>45444</v>
      </c>
      <c r="D10971" s="15">
        <v>45473</v>
      </c>
      <c r="E10971" s="13" t="s">
        <v>505</v>
      </c>
      <c r="F10971" s="13" t="s">
        <v>392</v>
      </c>
      <c r="G10971" s="17">
        <v>6.0000000000000001E-3</v>
      </c>
      <c r="H10971" s="13" t="s">
        <v>247</v>
      </c>
      <c r="I10971" s="13" t="s">
        <v>51</v>
      </c>
    </row>
    <row r="10972" spans="1:9" ht="21" customHeight="1">
      <c r="A10972" s="13" t="s">
        <v>113</v>
      </c>
      <c r="B10972" s="13" t="s">
        <v>112</v>
      </c>
      <c r="C10972" s="15">
        <v>45444</v>
      </c>
      <c r="D10972" s="15">
        <v>45473</v>
      </c>
      <c r="E10972" s="13" t="s">
        <v>505</v>
      </c>
      <c r="F10972" s="13" t="s">
        <v>362</v>
      </c>
      <c r="G10972" s="17">
        <v>5.0000000000000001E-3</v>
      </c>
      <c r="H10972" s="13" t="s">
        <v>247</v>
      </c>
      <c r="I10972" s="13" t="s">
        <v>51</v>
      </c>
    </row>
    <row r="10973" spans="1:9" ht="21" customHeight="1">
      <c r="A10973" s="13" t="s">
        <v>113</v>
      </c>
      <c r="B10973" s="13" t="s">
        <v>112</v>
      </c>
      <c r="C10973" s="15">
        <v>45444</v>
      </c>
      <c r="D10973" s="15">
        <v>45473</v>
      </c>
      <c r="E10973" s="13" t="s">
        <v>505</v>
      </c>
      <c r="F10973" s="13" t="s">
        <v>506</v>
      </c>
      <c r="G10973" s="17">
        <v>5.0000000000000001E-3</v>
      </c>
      <c r="H10973" s="13" t="s">
        <v>247</v>
      </c>
      <c r="I10973" s="13" t="s">
        <v>51</v>
      </c>
    </row>
    <row r="10974" spans="1:9" ht="21" customHeight="1">
      <c r="A10974" s="13" t="s">
        <v>113</v>
      </c>
      <c r="B10974" s="13" t="s">
        <v>112</v>
      </c>
      <c r="C10974" s="15">
        <v>45444</v>
      </c>
      <c r="D10974" s="15">
        <v>45473</v>
      </c>
      <c r="E10974" s="13" t="s">
        <v>505</v>
      </c>
      <c r="F10974" s="13" t="s">
        <v>366</v>
      </c>
      <c r="G10974" s="17">
        <v>3.0000000000000001E-3</v>
      </c>
      <c r="H10974" s="13" t="s">
        <v>247</v>
      </c>
      <c r="I10974" s="13" t="s">
        <v>51</v>
      </c>
    </row>
    <row r="10975" spans="1:9" ht="21" customHeight="1">
      <c r="A10975" s="13" t="s">
        <v>113</v>
      </c>
      <c r="B10975" s="13" t="s">
        <v>112</v>
      </c>
      <c r="C10975" s="15">
        <v>45444</v>
      </c>
      <c r="D10975" s="15">
        <v>45473</v>
      </c>
      <c r="E10975" s="13" t="s">
        <v>143</v>
      </c>
      <c r="F10975" s="13" t="s">
        <v>379</v>
      </c>
      <c r="G10975" s="17">
        <v>4.0000000000000001E-3</v>
      </c>
      <c r="H10975" s="13" t="s">
        <v>247</v>
      </c>
      <c r="I10975" s="13" t="s">
        <v>51</v>
      </c>
    </row>
    <row r="10976" spans="1:9" ht="21" customHeight="1">
      <c r="A10976" s="13" t="s">
        <v>113</v>
      </c>
      <c r="B10976" s="13" t="s">
        <v>112</v>
      </c>
      <c r="C10976" s="15">
        <v>45444</v>
      </c>
      <c r="D10976" s="15">
        <v>45473</v>
      </c>
      <c r="E10976" s="13" t="s">
        <v>143</v>
      </c>
      <c r="F10976" s="13" t="s">
        <v>378</v>
      </c>
      <c r="G10976" s="17">
        <v>4.0000000000000001E-3</v>
      </c>
      <c r="H10976" s="13" t="s">
        <v>247</v>
      </c>
      <c r="I10976" s="13" t="s">
        <v>51</v>
      </c>
    </row>
    <row r="10977" spans="1:9" ht="21" customHeight="1">
      <c r="A10977" s="13" t="s">
        <v>113</v>
      </c>
      <c r="B10977" s="13" t="s">
        <v>112</v>
      </c>
      <c r="C10977" s="15">
        <v>45444</v>
      </c>
      <c r="D10977" s="15">
        <v>45473</v>
      </c>
      <c r="E10977" s="13" t="s">
        <v>143</v>
      </c>
      <c r="F10977" s="13" t="s">
        <v>376</v>
      </c>
      <c r="G10977" s="17">
        <v>3.0000000000000001E-3</v>
      </c>
      <c r="H10977" s="13" t="s">
        <v>247</v>
      </c>
      <c r="I10977" s="13" t="s">
        <v>51</v>
      </c>
    </row>
    <row r="10978" spans="1:9" ht="21" customHeight="1">
      <c r="A10978" s="13" t="s">
        <v>113</v>
      </c>
      <c r="B10978" s="13" t="s">
        <v>112</v>
      </c>
      <c r="C10978" s="15">
        <v>45444</v>
      </c>
      <c r="D10978" s="15">
        <v>45473</v>
      </c>
      <c r="E10978" s="13" t="s">
        <v>143</v>
      </c>
      <c r="F10978" s="13" t="s">
        <v>377</v>
      </c>
      <c r="G10978" s="17">
        <v>3.0000000000000001E-3</v>
      </c>
      <c r="H10978" s="13" t="s">
        <v>247</v>
      </c>
      <c r="I10978" s="13" t="s">
        <v>51</v>
      </c>
    </row>
    <row r="10979" spans="1:9" ht="21" customHeight="1">
      <c r="A10979" s="13" t="s">
        <v>113</v>
      </c>
      <c r="B10979" s="13" t="s">
        <v>112</v>
      </c>
      <c r="C10979" s="15">
        <v>45444</v>
      </c>
      <c r="D10979" s="15">
        <v>45473</v>
      </c>
      <c r="E10979" s="13" t="s">
        <v>143</v>
      </c>
      <c r="F10979" s="13" t="s">
        <v>382</v>
      </c>
      <c r="G10979" s="17">
        <v>3.0000000000000001E-3</v>
      </c>
      <c r="H10979" s="13" t="s">
        <v>247</v>
      </c>
      <c r="I10979" s="13" t="s">
        <v>51</v>
      </c>
    </row>
    <row r="10980" spans="1:9" ht="21" customHeight="1">
      <c r="A10980" s="13" t="s">
        <v>113</v>
      </c>
      <c r="B10980" s="13" t="s">
        <v>112</v>
      </c>
      <c r="C10980" s="15">
        <v>45444</v>
      </c>
      <c r="D10980" s="15">
        <v>45473</v>
      </c>
      <c r="E10980" s="13" t="s">
        <v>143</v>
      </c>
      <c r="F10980" s="13" t="s">
        <v>380</v>
      </c>
      <c r="G10980" s="17">
        <v>2E-3</v>
      </c>
      <c r="H10980" s="13" t="s">
        <v>247</v>
      </c>
      <c r="I10980" s="13" t="s">
        <v>51</v>
      </c>
    </row>
    <row r="10981" spans="1:9" ht="21" customHeight="1">
      <c r="A10981" s="13" t="s">
        <v>113</v>
      </c>
      <c r="B10981" s="13" t="s">
        <v>112</v>
      </c>
      <c r="C10981" s="15">
        <v>45444</v>
      </c>
      <c r="D10981" s="15">
        <v>45473</v>
      </c>
      <c r="E10981" s="13" t="s">
        <v>143</v>
      </c>
      <c r="F10981" s="13" t="s">
        <v>381</v>
      </c>
      <c r="G10981" s="17">
        <v>1E-3</v>
      </c>
      <c r="H10981" s="13" t="s">
        <v>247</v>
      </c>
      <c r="I10981" s="13" t="s">
        <v>51</v>
      </c>
    </row>
    <row r="10982" spans="1:9" ht="21" customHeight="1">
      <c r="A10982" s="13" t="s">
        <v>113</v>
      </c>
      <c r="B10982" s="13" t="s">
        <v>112</v>
      </c>
      <c r="C10982" s="15">
        <v>45444</v>
      </c>
      <c r="D10982" s="15">
        <v>45473</v>
      </c>
      <c r="E10982" s="13" t="s">
        <v>143</v>
      </c>
      <c r="F10982" s="13" t="s">
        <v>383</v>
      </c>
      <c r="G10982" s="17">
        <v>1E-3</v>
      </c>
      <c r="H10982" s="13" t="s">
        <v>247</v>
      </c>
      <c r="I10982" s="13" t="s">
        <v>51</v>
      </c>
    </row>
    <row r="10983" spans="1:9" ht="21" customHeight="1">
      <c r="A10983" s="13" t="s">
        <v>113</v>
      </c>
      <c r="B10983" s="13" t="s">
        <v>112</v>
      </c>
      <c r="C10983" s="15">
        <v>45444</v>
      </c>
      <c r="D10983" s="15">
        <v>45473</v>
      </c>
      <c r="E10983" s="13" t="s">
        <v>143</v>
      </c>
      <c r="F10983" s="13" t="s">
        <v>132</v>
      </c>
      <c r="G10983" s="17">
        <v>1E-3</v>
      </c>
      <c r="H10983" s="13" t="s">
        <v>247</v>
      </c>
      <c r="I10983" s="13" t="s">
        <v>51</v>
      </c>
    </row>
    <row r="10984" spans="1:9" ht="21" customHeight="1">
      <c r="A10984" s="13" t="s">
        <v>113</v>
      </c>
      <c r="B10984" s="13" t="s">
        <v>112</v>
      </c>
      <c r="C10984" s="15">
        <v>45444</v>
      </c>
      <c r="D10984" s="15">
        <v>45473</v>
      </c>
      <c r="E10984" s="13" t="s">
        <v>143</v>
      </c>
      <c r="F10984" s="13" t="s">
        <v>384</v>
      </c>
      <c r="G10984" s="17">
        <v>1E-3</v>
      </c>
      <c r="H10984" s="13" t="s">
        <v>247</v>
      </c>
      <c r="I10984" s="13" t="s">
        <v>51</v>
      </c>
    </row>
    <row r="10985" spans="1:9" ht="21" customHeight="1">
      <c r="A10985" s="13" t="s">
        <v>113</v>
      </c>
      <c r="B10985" s="13" t="s">
        <v>112</v>
      </c>
      <c r="C10985" s="15">
        <v>45444</v>
      </c>
      <c r="D10985" s="15">
        <v>45473</v>
      </c>
      <c r="E10985" s="13" t="s">
        <v>143</v>
      </c>
      <c r="F10985" s="13" t="s">
        <v>386</v>
      </c>
      <c r="G10985" s="17">
        <v>0</v>
      </c>
      <c r="H10985" s="13" t="s">
        <v>247</v>
      </c>
      <c r="I10985" s="13" t="s">
        <v>51</v>
      </c>
    </row>
    <row r="10986" spans="1:9" ht="21" customHeight="1">
      <c r="A10986" s="13" t="s">
        <v>113</v>
      </c>
      <c r="B10986" s="13" t="s">
        <v>112</v>
      </c>
      <c r="C10986" s="15">
        <v>45444</v>
      </c>
      <c r="D10986" s="15">
        <v>45473</v>
      </c>
      <c r="E10986" s="13" t="s">
        <v>143</v>
      </c>
      <c r="F10986" s="13" t="s">
        <v>387</v>
      </c>
      <c r="G10986" s="17">
        <v>0</v>
      </c>
      <c r="H10986" s="13" t="s">
        <v>247</v>
      </c>
      <c r="I10986" s="13" t="s">
        <v>51</v>
      </c>
    </row>
    <row r="10987" spans="1:9" ht="21" customHeight="1">
      <c r="A10987" s="13" t="s">
        <v>113</v>
      </c>
      <c r="B10987" s="13" t="s">
        <v>112</v>
      </c>
      <c r="C10987" s="15">
        <v>45444</v>
      </c>
      <c r="D10987" s="15">
        <v>45473</v>
      </c>
      <c r="E10987" s="13" t="s">
        <v>143</v>
      </c>
      <c r="F10987" s="13" t="s">
        <v>388</v>
      </c>
      <c r="G10987" s="17">
        <v>0</v>
      </c>
      <c r="H10987" s="13" t="s">
        <v>247</v>
      </c>
      <c r="I10987" s="13" t="s">
        <v>51</v>
      </c>
    </row>
    <row r="10988" spans="1:9" ht="21" customHeight="1">
      <c r="A10988" s="13" t="s">
        <v>113</v>
      </c>
      <c r="B10988" s="13" t="s">
        <v>112</v>
      </c>
      <c r="C10988" s="15">
        <v>45444</v>
      </c>
      <c r="D10988" s="15">
        <v>45473</v>
      </c>
      <c r="E10988" s="13" t="s">
        <v>143</v>
      </c>
      <c r="F10988" s="13" t="s">
        <v>389</v>
      </c>
      <c r="G10988" s="17">
        <v>0</v>
      </c>
      <c r="H10988" s="13" t="s">
        <v>247</v>
      </c>
      <c r="I10988" s="13" t="s">
        <v>51</v>
      </c>
    </row>
    <row r="10989" spans="1:9" ht="21" customHeight="1">
      <c r="A10989" s="13" t="s">
        <v>113</v>
      </c>
      <c r="B10989" s="13" t="s">
        <v>112</v>
      </c>
      <c r="C10989" s="15">
        <v>45444</v>
      </c>
      <c r="D10989" s="15">
        <v>45473</v>
      </c>
      <c r="E10989" s="13" t="s">
        <v>143</v>
      </c>
      <c r="F10989" s="13" t="s">
        <v>385</v>
      </c>
      <c r="G10989" s="17">
        <v>0</v>
      </c>
      <c r="H10989" s="13" t="s">
        <v>247</v>
      </c>
      <c r="I10989" s="13" t="s">
        <v>51</v>
      </c>
    </row>
    <row r="10990" spans="1:9" ht="21" customHeight="1">
      <c r="A10990" s="13" t="s">
        <v>113</v>
      </c>
      <c r="B10990" s="13" t="s">
        <v>112</v>
      </c>
      <c r="C10990" s="15">
        <v>45444</v>
      </c>
      <c r="D10990" s="15">
        <v>45473</v>
      </c>
      <c r="E10990" s="13" t="s">
        <v>363</v>
      </c>
      <c r="F10990" s="13" t="s">
        <v>364</v>
      </c>
      <c r="G10990" s="17">
        <v>6.0000000000000001E-3</v>
      </c>
      <c r="H10990" s="13" t="s">
        <v>247</v>
      </c>
      <c r="I10990" s="13" t="s">
        <v>51</v>
      </c>
    </row>
    <row r="10991" spans="1:9" ht="21" customHeight="1">
      <c r="A10991" s="13" t="s">
        <v>113</v>
      </c>
      <c r="B10991" s="13" t="s">
        <v>112</v>
      </c>
      <c r="C10991" s="15">
        <v>45444</v>
      </c>
      <c r="D10991" s="15">
        <v>45473</v>
      </c>
      <c r="E10991" s="13" t="s">
        <v>363</v>
      </c>
      <c r="F10991" s="13" t="s">
        <v>365</v>
      </c>
      <c r="G10991" s="17">
        <v>6.0000000000000001E-3</v>
      </c>
      <c r="H10991" s="13" t="s">
        <v>247</v>
      </c>
      <c r="I10991" s="13" t="s">
        <v>51</v>
      </c>
    </row>
    <row r="10992" spans="1:9" ht="21" customHeight="1">
      <c r="A10992" s="13" t="s">
        <v>113</v>
      </c>
      <c r="B10992" s="13" t="s">
        <v>112</v>
      </c>
      <c r="C10992" s="15">
        <v>45444</v>
      </c>
      <c r="D10992" s="15">
        <v>45473</v>
      </c>
      <c r="E10992" s="13" t="s">
        <v>363</v>
      </c>
      <c r="F10992" s="13" t="s">
        <v>366</v>
      </c>
      <c r="G10992" s="17">
        <v>3.0000000000000001E-3</v>
      </c>
      <c r="H10992" s="13" t="s">
        <v>247</v>
      </c>
      <c r="I10992" s="13" t="s">
        <v>51</v>
      </c>
    </row>
    <row r="10993" spans="1:9" ht="21" customHeight="1">
      <c r="A10993" s="13" t="s">
        <v>113</v>
      </c>
      <c r="B10993" s="13" t="s">
        <v>112</v>
      </c>
      <c r="C10993" s="15">
        <v>45444</v>
      </c>
      <c r="D10993" s="15">
        <v>45473</v>
      </c>
      <c r="E10993" s="13" t="s">
        <v>363</v>
      </c>
      <c r="F10993" s="13" t="s">
        <v>362</v>
      </c>
      <c r="G10993" s="17">
        <v>3.0000000000000001E-3</v>
      </c>
      <c r="H10993" s="13" t="s">
        <v>247</v>
      </c>
      <c r="I10993" s="13" t="s">
        <v>51</v>
      </c>
    </row>
    <row r="10994" spans="1:9" ht="21" customHeight="1">
      <c r="A10994" s="13" t="s">
        <v>113</v>
      </c>
      <c r="B10994" s="13" t="s">
        <v>112</v>
      </c>
      <c r="C10994" s="15">
        <v>45444</v>
      </c>
      <c r="D10994" s="15">
        <v>45473</v>
      </c>
      <c r="E10994" s="13" t="s">
        <v>363</v>
      </c>
      <c r="F10994" s="13" t="s">
        <v>367</v>
      </c>
      <c r="G10994" s="17">
        <v>2E-3</v>
      </c>
      <c r="H10994" s="13" t="s">
        <v>247</v>
      </c>
      <c r="I10994" s="13" t="s">
        <v>51</v>
      </c>
    </row>
    <row r="10995" spans="1:9" ht="21" customHeight="1">
      <c r="A10995" s="13" t="s">
        <v>113</v>
      </c>
      <c r="B10995" s="13" t="s">
        <v>112</v>
      </c>
      <c r="C10995" s="15">
        <v>45444</v>
      </c>
      <c r="D10995" s="15">
        <v>45473</v>
      </c>
      <c r="E10995" s="13" t="s">
        <v>75</v>
      </c>
      <c r="F10995" s="13" t="s">
        <v>282</v>
      </c>
      <c r="G10995" s="17">
        <v>3.0000000000000001E-3</v>
      </c>
      <c r="H10995" s="13" t="s">
        <v>247</v>
      </c>
      <c r="I10995" s="13" t="s">
        <v>51</v>
      </c>
    </row>
    <row r="10996" spans="1:9" ht="21" customHeight="1">
      <c r="A10996" s="13" t="s">
        <v>113</v>
      </c>
      <c r="B10996" s="13" t="s">
        <v>112</v>
      </c>
      <c r="C10996" s="15">
        <v>45444</v>
      </c>
      <c r="D10996" s="15">
        <v>45473</v>
      </c>
      <c r="E10996" s="13" t="s">
        <v>75</v>
      </c>
      <c r="F10996" s="13" t="s">
        <v>279</v>
      </c>
      <c r="G10996" s="17">
        <v>3.0000000000000001E-3</v>
      </c>
      <c r="H10996" s="13" t="s">
        <v>247</v>
      </c>
      <c r="I10996" s="13" t="s">
        <v>51</v>
      </c>
    </row>
    <row r="10997" spans="1:9" ht="21" customHeight="1">
      <c r="A10997" s="13" t="s">
        <v>113</v>
      </c>
      <c r="B10997" s="13" t="s">
        <v>112</v>
      </c>
      <c r="C10997" s="15">
        <v>45444</v>
      </c>
      <c r="D10997" s="15">
        <v>45473</v>
      </c>
      <c r="E10997" s="13" t="s">
        <v>75</v>
      </c>
      <c r="F10997" s="13" t="s">
        <v>283</v>
      </c>
      <c r="G10997" s="17">
        <v>2E-3</v>
      </c>
      <c r="H10997" s="13" t="s">
        <v>247</v>
      </c>
      <c r="I10997" s="13" t="s">
        <v>51</v>
      </c>
    </row>
    <row r="10998" spans="1:9" ht="21" customHeight="1">
      <c r="A10998" s="13" t="s">
        <v>113</v>
      </c>
      <c r="B10998" s="13" t="s">
        <v>112</v>
      </c>
      <c r="C10998" s="15">
        <v>45444</v>
      </c>
      <c r="D10998" s="15">
        <v>45473</v>
      </c>
      <c r="E10998" s="13" t="s">
        <v>75</v>
      </c>
      <c r="F10998" s="13" t="s">
        <v>281</v>
      </c>
      <c r="G10998" s="17">
        <v>2E-3</v>
      </c>
      <c r="H10998" s="13" t="s">
        <v>247</v>
      </c>
      <c r="I10998" s="13" t="s">
        <v>51</v>
      </c>
    </row>
    <row r="10999" spans="1:9" ht="21" customHeight="1">
      <c r="A10999" s="13" t="s">
        <v>113</v>
      </c>
      <c r="B10999" s="13" t="s">
        <v>112</v>
      </c>
      <c r="C10999" s="15">
        <v>45444</v>
      </c>
      <c r="D10999" s="15">
        <v>45473</v>
      </c>
      <c r="E10999" s="13" t="s">
        <v>75</v>
      </c>
      <c r="F10999" s="13" t="s">
        <v>287</v>
      </c>
      <c r="G10999" s="17">
        <v>1E-3</v>
      </c>
      <c r="H10999" s="13" t="s">
        <v>247</v>
      </c>
      <c r="I10999" s="13" t="s">
        <v>51</v>
      </c>
    </row>
    <row r="11000" spans="1:9" ht="21" customHeight="1">
      <c r="A11000" s="13" t="s">
        <v>113</v>
      </c>
      <c r="B11000" s="13" t="s">
        <v>112</v>
      </c>
      <c r="C11000" s="15">
        <v>45444</v>
      </c>
      <c r="D11000" s="15">
        <v>45473</v>
      </c>
      <c r="E11000" s="13" t="s">
        <v>75</v>
      </c>
      <c r="F11000" s="13" t="s">
        <v>284</v>
      </c>
      <c r="G11000" s="17">
        <v>1E-3</v>
      </c>
      <c r="H11000" s="13" t="s">
        <v>247</v>
      </c>
      <c r="I11000" s="13" t="s">
        <v>51</v>
      </c>
    </row>
    <row r="11001" spans="1:9" ht="21" customHeight="1">
      <c r="A11001" s="13" t="s">
        <v>113</v>
      </c>
      <c r="B11001" s="13" t="s">
        <v>112</v>
      </c>
      <c r="C11001" s="15">
        <v>45444</v>
      </c>
      <c r="D11001" s="15">
        <v>45473</v>
      </c>
      <c r="E11001" s="13" t="s">
        <v>75</v>
      </c>
      <c r="F11001" s="13" t="s">
        <v>289</v>
      </c>
      <c r="G11001" s="17">
        <v>1E-3</v>
      </c>
      <c r="H11001" s="13" t="s">
        <v>247</v>
      </c>
      <c r="I11001" s="13" t="s">
        <v>51</v>
      </c>
    </row>
    <row r="11002" spans="1:9" ht="21" customHeight="1">
      <c r="A11002" s="13" t="s">
        <v>113</v>
      </c>
      <c r="B11002" s="13" t="s">
        <v>112</v>
      </c>
      <c r="C11002" s="15">
        <v>45444</v>
      </c>
      <c r="D11002" s="15">
        <v>45473</v>
      </c>
      <c r="E11002" s="13" t="s">
        <v>75</v>
      </c>
      <c r="F11002" s="13" t="s">
        <v>280</v>
      </c>
      <c r="G11002" s="17">
        <v>1E-3</v>
      </c>
      <c r="H11002" s="13" t="s">
        <v>247</v>
      </c>
      <c r="I11002" s="13" t="s">
        <v>51</v>
      </c>
    </row>
    <row r="11003" spans="1:9" ht="21" customHeight="1">
      <c r="A11003" s="13" t="s">
        <v>113</v>
      </c>
      <c r="B11003" s="13" t="s">
        <v>112</v>
      </c>
      <c r="C11003" s="15">
        <v>45444</v>
      </c>
      <c r="D11003" s="15">
        <v>45473</v>
      </c>
      <c r="E11003" s="13" t="s">
        <v>75</v>
      </c>
      <c r="F11003" s="13" t="s">
        <v>292</v>
      </c>
      <c r="G11003" s="17">
        <v>1E-3</v>
      </c>
      <c r="H11003" s="13" t="s">
        <v>247</v>
      </c>
      <c r="I11003" s="13" t="s">
        <v>51</v>
      </c>
    </row>
    <row r="11004" spans="1:9" ht="21" customHeight="1">
      <c r="A11004" s="13" t="s">
        <v>113</v>
      </c>
      <c r="B11004" s="13" t="s">
        <v>112</v>
      </c>
      <c r="C11004" s="15">
        <v>45444</v>
      </c>
      <c r="D11004" s="15">
        <v>45473</v>
      </c>
      <c r="E11004" s="13" t="s">
        <v>75</v>
      </c>
      <c r="F11004" s="13" t="s">
        <v>288</v>
      </c>
      <c r="G11004" s="17">
        <v>1E-3</v>
      </c>
      <c r="H11004" s="13" t="s">
        <v>247</v>
      </c>
      <c r="I11004" s="13" t="s">
        <v>51</v>
      </c>
    </row>
    <row r="11005" spans="1:9" ht="21" customHeight="1">
      <c r="A11005" s="13" t="s">
        <v>113</v>
      </c>
      <c r="B11005" s="13" t="s">
        <v>112</v>
      </c>
      <c r="C11005" s="15">
        <v>45444</v>
      </c>
      <c r="D11005" s="15">
        <v>45473</v>
      </c>
      <c r="E11005" s="13" t="s">
        <v>75</v>
      </c>
      <c r="F11005" s="13" t="s">
        <v>290</v>
      </c>
      <c r="G11005" s="17">
        <v>1E-3</v>
      </c>
      <c r="H11005" s="13" t="s">
        <v>247</v>
      </c>
      <c r="I11005" s="13" t="s">
        <v>51</v>
      </c>
    </row>
    <row r="11006" spans="1:9" ht="21" customHeight="1">
      <c r="A11006" s="13" t="s">
        <v>113</v>
      </c>
      <c r="B11006" s="13" t="s">
        <v>112</v>
      </c>
      <c r="C11006" s="15">
        <v>45444</v>
      </c>
      <c r="D11006" s="15">
        <v>45473</v>
      </c>
      <c r="E11006" s="13" t="s">
        <v>75</v>
      </c>
      <c r="F11006" s="13" t="s">
        <v>278</v>
      </c>
      <c r="G11006" s="17">
        <v>1E-3</v>
      </c>
      <c r="H11006" s="13" t="s">
        <v>247</v>
      </c>
      <c r="I11006" s="13" t="s">
        <v>51</v>
      </c>
    </row>
    <row r="11007" spans="1:9" ht="21" customHeight="1">
      <c r="A11007" s="13" t="s">
        <v>113</v>
      </c>
      <c r="B11007" s="13" t="s">
        <v>112</v>
      </c>
      <c r="C11007" s="15">
        <v>45444</v>
      </c>
      <c r="D11007" s="15">
        <v>45473</v>
      </c>
      <c r="E11007" s="13" t="s">
        <v>75</v>
      </c>
      <c r="F11007" s="13" t="s">
        <v>73</v>
      </c>
      <c r="G11007" s="17">
        <v>1E-3</v>
      </c>
      <c r="H11007" s="13" t="s">
        <v>247</v>
      </c>
      <c r="I11007" s="13" t="s">
        <v>51</v>
      </c>
    </row>
    <row r="11008" spans="1:9" ht="21" customHeight="1">
      <c r="A11008" s="13" t="s">
        <v>113</v>
      </c>
      <c r="B11008" s="13" t="s">
        <v>112</v>
      </c>
      <c r="C11008" s="15">
        <v>45444</v>
      </c>
      <c r="D11008" s="15">
        <v>45473</v>
      </c>
      <c r="E11008" s="13" t="s">
        <v>75</v>
      </c>
      <c r="F11008" s="13" t="s">
        <v>286</v>
      </c>
      <c r="G11008" s="17">
        <v>1E-3</v>
      </c>
      <c r="H11008" s="13" t="s">
        <v>247</v>
      </c>
      <c r="I11008" s="13" t="s">
        <v>51</v>
      </c>
    </row>
    <row r="11009" spans="1:9" ht="21" customHeight="1">
      <c r="A11009" s="13" t="s">
        <v>113</v>
      </c>
      <c r="B11009" s="13" t="s">
        <v>112</v>
      </c>
      <c r="C11009" s="15">
        <v>45444</v>
      </c>
      <c r="D11009" s="15">
        <v>45473</v>
      </c>
      <c r="E11009" s="13" t="s">
        <v>75</v>
      </c>
      <c r="F11009" s="13" t="s">
        <v>291</v>
      </c>
      <c r="G11009" s="17">
        <v>0</v>
      </c>
      <c r="H11009" s="13" t="s">
        <v>247</v>
      </c>
      <c r="I11009" s="13" t="s">
        <v>51</v>
      </c>
    </row>
    <row r="11010" spans="1:9" ht="21" customHeight="1">
      <c r="A11010" s="13" t="s">
        <v>113</v>
      </c>
      <c r="B11010" s="13" t="s">
        <v>112</v>
      </c>
      <c r="C11010" s="15">
        <v>45444</v>
      </c>
      <c r="D11010" s="15">
        <v>45473</v>
      </c>
      <c r="E11010" s="13" t="s">
        <v>75</v>
      </c>
      <c r="F11010" s="13" t="s">
        <v>285</v>
      </c>
      <c r="G11010" s="17">
        <v>0</v>
      </c>
      <c r="H11010" s="13" t="s">
        <v>247</v>
      </c>
      <c r="I11010" s="13" t="s">
        <v>51</v>
      </c>
    </row>
    <row r="11011" spans="1:9" ht="21" customHeight="1">
      <c r="A11011" s="13" t="s">
        <v>113</v>
      </c>
      <c r="B11011" s="13" t="s">
        <v>112</v>
      </c>
      <c r="C11011" s="15">
        <v>45444</v>
      </c>
      <c r="D11011" s="15">
        <v>45473</v>
      </c>
      <c r="E11011" s="13" t="s">
        <v>414</v>
      </c>
      <c r="F11011" s="13" t="s">
        <v>418</v>
      </c>
      <c r="G11011" s="17">
        <v>3.0000000000000001E-3</v>
      </c>
      <c r="H11011" s="13" t="s">
        <v>247</v>
      </c>
      <c r="I11011" s="13" t="s">
        <v>51</v>
      </c>
    </row>
    <row r="11012" spans="1:9" ht="21" customHeight="1">
      <c r="A11012" s="13" t="s">
        <v>113</v>
      </c>
      <c r="B11012" s="13" t="s">
        <v>112</v>
      </c>
      <c r="C11012" s="15">
        <v>45444</v>
      </c>
      <c r="D11012" s="15">
        <v>45473</v>
      </c>
      <c r="E11012" s="13" t="s">
        <v>414</v>
      </c>
      <c r="F11012" s="13" t="s">
        <v>415</v>
      </c>
      <c r="G11012" s="17">
        <v>3.0000000000000001E-3</v>
      </c>
      <c r="H11012" s="13" t="s">
        <v>247</v>
      </c>
      <c r="I11012" s="13" t="s">
        <v>51</v>
      </c>
    </row>
    <row r="11013" spans="1:9" ht="21" customHeight="1">
      <c r="A11013" s="13" t="s">
        <v>113</v>
      </c>
      <c r="B11013" s="13" t="s">
        <v>112</v>
      </c>
      <c r="C11013" s="15">
        <v>45444</v>
      </c>
      <c r="D11013" s="15">
        <v>45473</v>
      </c>
      <c r="E11013" s="13" t="s">
        <v>414</v>
      </c>
      <c r="F11013" s="13" t="s">
        <v>416</v>
      </c>
      <c r="G11013" s="17">
        <v>2E-3</v>
      </c>
      <c r="H11013" s="13" t="s">
        <v>247</v>
      </c>
      <c r="I11013" s="13" t="s">
        <v>51</v>
      </c>
    </row>
    <row r="11014" spans="1:9" ht="21" customHeight="1">
      <c r="A11014" s="13" t="s">
        <v>113</v>
      </c>
      <c r="B11014" s="13" t="s">
        <v>112</v>
      </c>
      <c r="C11014" s="15">
        <v>45444</v>
      </c>
      <c r="D11014" s="15">
        <v>45473</v>
      </c>
      <c r="E11014" s="13" t="s">
        <v>414</v>
      </c>
      <c r="F11014" s="13" t="s">
        <v>417</v>
      </c>
      <c r="G11014" s="17">
        <v>2E-3</v>
      </c>
      <c r="H11014" s="13" t="s">
        <v>247</v>
      </c>
      <c r="I11014" s="13" t="s">
        <v>51</v>
      </c>
    </row>
    <row r="11015" spans="1:9" ht="21" customHeight="1">
      <c r="A11015" s="13" t="s">
        <v>113</v>
      </c>
      <c r="B11015" s="13" t="s">
        <v>112</v>
      </c>
      <c r="C11015" s="15">
        <v>45444</v>
      </c>
      <c r="D11015" s="15">
        <v>45473</v>
      </c>
      <c r="E11015" s="13" t="s">
        <v>414</v>
      </c>
      <c r="F11015" s="13" t="s">
        <v>419</v>
      </c>
      <c r="G11015" s="17">
        <v>2E-3</v>
      </c>
      <c r="H11015" s="13" t="s">
        <v>247</v>
      </c>
      <c r="I11015" s="13" t="s">
        <v>51</v>
      </c>
    </row>
    <row r="11016" spans="1:9" ht="21" customHeight="1">
      <c r="A11016" s="13" t="s">
        <v>113</v>
      </c>
      <c r="B11016" s="13" t="s">
        <v>112</v>
      </c>
      <c r="C11016" s="15">
        <v>45444</v>
      </c>
      <c r="D11016" s="15">
        <v>45473</v>
      </c>
      <c r="E11016" s="13" t="s">
        <v>414</v>
      </c>
      <c r="F11016" s="13" t="s">
        <v>423</v>
      </c>
      <c r="G11016" s="17">
        <v>1E-3</v>
      </c>
      <c r="H11016" s="13" t="s">
        <v>247</v>
      </c>
      <c r="I11016" s="13" t="s">
        <v>51</v>
      </c>
    </row>
    <row r="11017" spans="1:9" ht="21" customHeight="1">
      <c r="A11017" s="13" t="s">
        <v>113</v>
      </c>
      <c r="B11017" s="13" t="s">
        <v>112</v>
      </c>
      <c r="C11017" s="15">
        <v>45444</v>
      </c>
      <c r="D11017" s="15">
        <v>45473</v>
      </c>
      <c r="E11017" s="13" t="s">
        <v>414</v>
      </c>
      <c r="F11017" s="13" t="s">
        <v>424</v>
      </c>
      <c r="G11017" s="17">
        <v>1E-3</v>
      </c>
      <c r="H11017" s="13" t="s">
        <v>247</v>
      </c>
      <c r="I11017" s="13" t="s">
        <v>51</v>
      </c>
    </row>
    <row r="11018" spans="1:9" ht="21" customHeight="1">
      <c r="A11018" s="13" t="s">
        <v>113</v>
      </c>
      <c r="B11018" s="13" t="s">
        <v>112</v>
      </c>
      <c r="C11018" s="15">
        <v>45444</v>
      </c>
      <c r="D11018" s="15">
        <v>45473</v>
      </c>
      <c r="E11018" s="13" t="s">
        <v>414</v>
      </c>
      <c r="F11018" s="13" t="s">
        <v>425</v>
      </c>
      <c r="G11018" s="17">
        <v>1E-3</v>
      </c>
      <c r="H11018" s="13" t="s">
        <v>247</v>
      </c>
      <c r="I11018" s="13" t="s">
        <v>51</v>
      </c>
    </row>
    <row r="11019" spans="1:9" ht="21" customHeight="1">
      <c r="A11019" s="13" t="s">
        <v>113</v>
      </c>
      <c r="B11019" s="13" t="s">
        <v>112</v>
      </c>
      <c r="C11019" s="15">
        <v>45444</v>
      </c>
      <c r="D11019" s="15">
        <v>45473</v>
      </c>
      <c r="E11019" s="13" t="s">
        <v>414</v>
      </c>
      <c r="F11019" s="13" t="s">
        <v>420</v>
      </c>
      <c r="G11019" s="17">
        <v>1E-3</v>
      </c>
      <c r="H11019" s="13" t="s">
        <v>247</v>
      </c>
      <c r="I11019" s="13" t="s">
        <v>51</v>
      </c>
    </row>
    <row r="11020" spans="1:9" ht="21" customHeight="1">
      <c r="A11020" s="13" t="s">
        <v>113</v>
      </c>
      <c r="B11020" s="13" t="s">
        <v>112</v>
      </c>
      <c r="C11020" s="15">
        <v>45444</v>
      </c>
      <c r="D11020" s="15">
        <v>45473</v>
      </c>
      <c r="E11020" s="13" t="s">
        <v>414</v>
      </c>
      <c r="F11020" s="13" t="s">
        <v>421</v>
      </c>
      <c r="G11020" s="17">
        <v>0</v>
      </c>
      <c r="H11020" s="13" t="s">
        <v>247</v>
      </c>
      <c r="I11020" s="13" t="s">
        <v>51</v>
      </c>
    </row>
    <row r="11021" spans="1:9" ht="21" customHeight="1">
      <c r="A11021" s="13" t="s">
        <v>113</v>
      </c>
      <c r="B11021" s="13" t="s">
        <v>112</v>
      </c>
      <c r="C11021" s="15">
        <v>45444</v>
      </c>
      <c r="D11021" s="15">
        <v>45473</v>
      </c>
      <c r="E11021" s="13" t="s">
        <v>414</v>
      </c>
      <c r="F11021" s="13" t="s">
        <v>422</v>
      </c>
      <c r="G11021" s="17">
        <v>0</v>
      </c>
      <c r="H11021" s="13" t="s">
        <v>247</v>
      </c>
      <c r="I11021" s="13" t="s">
        <v>51</v>
      </c>
    </row>
    <row r="11022" spans="1:9" ht="21" customHeight="1">
      <c r="A11022" s="13" t="s">
        <v>113</v>
      </c>
      <c r="B11022" s="13" t="s">
        <v>112</v>
      </c>
      <c r="C11022" s="15">
        <v>45444</v>
      </c>
      <c r="D11022" s="15">
        <v>45473</v>
      </c>
      <c r="E11022" s="13" t="s">
        <v>414</v>
      </c>
      <c r="F11022" s="13" t="s">
        <v>426</v>
      </c>
      <c r="G11022" s="17">
        <v>0</v>
      </c>
      <c r="H11022" s="13" t="s">
        <v>247</v>
      </c>
      <c r="I11022" s="13" t="s">
        <v>51</v>
      </c>
    </row>
    <row r="11023" spans="1:9" ht="21" customHeight="1">
      <c r="A11023" s="13" t="s">
        <v>113</v>
      </c>
      <c r="B11023" s="13" t="s">
        <v>112</v>
      </c>
      <c r="C11023" s="15">
        <v>45444</v>
      </c>
      <c r="D11023" s="15">
        <v>45473</v>
      </c>
      <c r="E11023" s="13" t="s">
        <v>414</v>
      </c>
      <c r="F11023" s="13" t="s">
        <v>427</v>
      </c>
      <c r="G11023" s="17">
        <v>0</v>
      </c>
      <c r="H11023" s="13" t="s">
        <v>247</v>
      </c>
      <c r="I11023" s="13" t="s">
        <v>51</v>
      </c>
    </row>
    <row r="11024" spans="1:9" ht="21" customHeight="1">
      <c r="A11024" s="13" t="s">
        <v>113</v>
      </c>
      <c r="B11024" s="13" t="s">
        <v>112</v>
      </c>
      <c r="C11024" s="15">
        <v>45444</v>
      </c>
      <c r="D11024" s="15">
        <v>45473</v>
      </c>
      <c r="E11024" s="13" t="s">
        <v>414</v>
      </c>
      <c r="F11024" s="13" t="s">
        <v>428</v>
      </c>
      <c r="G11024" s="17">
        <v>0</v>
      </c>
      <c r="H11024" s="13" t="s">
        <v>247</v>
      </c>
      <c r="I11024" s="13" t="s">
        <v>51</v>
      </c>
    </row>
    <row r="11025" spans="1:9" ht="21" customHeight="1">
      <c r="A11025" s="13" t="s">
        <v>113</v>
      </c>
      <c r="B11025" s="13" t="s">
        <v>112</v>
      </c>
      <c r="C11025" s="15">
        <v>45444</v>
      </c>
      <c r="D11025" s="15">
        <v>45473</v>
      </c>
      <c r="E11025" s="13" t="s">
        <v>368</v>
      </c>
      <c r="F11025" s="13" t="s">
        <v>369</v>
      </c>
      <c r="G11025" s="17">
        <v>3.0000000000000001E-3</v>
      </c>
      <c r="H11025" s="13" t="s">
        <v>247</v>
      </c>
      <c r="I11025" s="13" t="s">
        <v>51</v>
      </c>
    </row>
    <row r="11026" spans="1:9" ht="21" customHeight="1">
      <c r="A11026" s="13" t="s">
        <v>113</v>
      </c>
      <c r="B11026" s="13" t="s">
        <v>112</v>
      </c>
      <c r="C11026" s="15">
        <v>45444</v>
      </c>
      <c r="D11026" s="15">
        <v>45473</v>
      </c>
      <c r="E11026" s="13" t="s">
        <v>368</v>
      </c>
      <c r="F11026" s="13" t="s">
        <v>364</v>
      </c>
      <c r="G11026" s="17">
        <v>3.0000000000000001E-3</v>
      </c>
      <c r="H11026" s="13" t="s">
        <v>247</v>
      </c>
      <c r="I11026" s="13" t="s">
        <v>51</v>
      </c>
    </row>
    <row r="11027" spans="1:9" ht="21" customHeight="1">
      <c r="A11027" s="13" t="s">
        <v>113</v>
      </c>
      <c r="B11027" s="13" t="s">
        <v>112</v>
      </c>
      <c r="C11027" s="15">
        <v>45444</v>
      </c>
      <c r="D11027" s="15">
        <v>45473</v>
      </c>
      <c r="E11027" s="13" t="s">
        <v>368</v>
      </c>
      <c r="F11027" s="13" t="s">
        <v>372</v>
      </c>
      <c r="G11027" s="17">
        <v>2E-3</v>
      </c>
      <c r="H11027" s="13" t="s">
        <v>247</v>
      </c>
      <c r="I11027" s="13" t="s">
        <v>51</v>
      </c>
    </row>
    <row r="11028" spans="1:9" ht="21" customHeight="1">
      <c r="A11028" s="13" t="s">
        <v>113</v>
      </c>
      <c r="B11028" s="13" t="s">
        <v>112</v>
      </c>
      <c r="C11028" s="15">
        <v>45444</v>
      </c>
      <c r="D11028" s="15">
        <v>45473</v>
      </c>
      <c r="E11028" s="13" t="s">
        <v>368</v>
      </c>
      <c r="F11028" s="13" t="s">
        <v>370</v>
      </c>
      <c r="G11028" s="17">
        <v>2E-3</v>
      </c>
      <c r="H11028" s="13" t="s">
        <v>247</v>
      </c>
      <c r="I11028" s="13" t="s">
        <v>51</v>
      </c>
    </row>
    <row r="11029" spans="1:9" ht="21" customHeight="1">
      <c r="A11029" s="13" t="s">
        <v>113</v>
      </c>
      <c r="B11029" s="13" t="s">
        <v>112</v>
      </c>
      <c r="C11029" s="15">
        <v>45444</v>
      </c>
      <c r="D11029" s="15">
        <v>45473</v>
      </c>
      <c r="E11029" s="13" t="s">
        <v>368</v>
      </c>
      <c r="F11029" s="13" t="s">
        <v>371</v>
      </c>
      <c r="G11029" s="17">
        <v>2E-3</v>
      </c>
      <c r="H11029" s="13" t="s">
        <v>247</v>
      </c>
      <c r="I11029" s="13" t="s">
        <v>51</v>
      </c>
    </row>
    <row r="11030" spans="1:9" ht="21" customHeight="1">
      <c r="A11030" s="13" t="s">
        <v>113</v>
      </c>
      <c r="B11030" s="13" t="s">
        <v>112</v>
      </c>
      <c r="C11030" s="15">
        <v>45444</v>
      </c>
      <c r="D11030" s="15">
        <v>45473</v>
      </c>
      <c r="E11030" s="13" t="s">
        <v>368</v>
      </c>
      <c r="F11030" s="13" t="s">
        <v>362</v>
      </c>
      <c r="G11030" s="17">
        <v>1E-3</v>
      </c>
      <c r="H11030" s="13" t="s">
        <v>247</v>
      </c>
      <c r="I11030" s="13" t="s">
        <v>51</v>
      </c>
    </row>
    <row r="11031" spans="1:9" ht="21" customHeight="1">
      <c r="A11031" s="13" t="s">
        <v>113</v>
      </c>
      <c r="B11031" s="13" t="s">
        <v>112</v>
      </c>
      <c r="C11031" s="15">
        <v>45444</v>
      </c>
      <c r="D11031" s="15">
        <v>45473</v>
      </c>
      <c r="E11031" s="13" t="s">
        <v>368</v>
      </c>
      <c r="F11031" s="13" t="s">
        <v>373</v>
      </c>
      <c r="G11031" s="17">
        <v>1E-3</v>
      </c>
      <c r="H11031" s="13" t="s">
        <v>247</v>
      </c>
      <c r="I11031" s="13" t="s">
        <v>51</v>
      </c>
    </row>
    <row r="11032" spans="1:9" ht="21" customHeight="1">
      <c r="A11032" s="13" t="s">
        <v>113</v>
      </c>
      <c r="B11032" s="13" t="s">
        <v>112</v>
      </c>
      <c r="C11032" s="15">
        <v>45444</v>
      </c>
      <c r="D11032" s="15">
        <v>45473</v>
      </c>
      <c r="E11032" s="13" t="s">
        <v>368</v>
      </c>
      <c r="F11032" s="13" t="s">
        <v>375</v>
      </c>
      <c r="G11032" s="17">
        <v>1E-3</v>
      </c>
      <c r="H11032" s="13" t="s">
        <v>247</v>
      </c>
      <c r="I11032" s="13" t="s">
        <v>51</v>
      </c>
    </row>
    <row r="11033" spans="1:9" ht="21" customHeight="1">
      <c r="A11033" s="13" t="s">
        <v>113</v>
      </c>
      <c r="B11033" s="13" t="s">
        <v>112</v>
      </c>
      <c r="C11033" s="15">
        <v>45444</v>
      </c>
      <c r="D11033" s="15">
        <v>45473</v>
      </c>
      <c r="E11033" s="13" t="s">
        <v>368</v>
      </c>
      <c r="F11033" s="13" t="s">
        <v>366</v>
      </c>
      <c r="G11033" s="17">
        <v>0</v>
      </c>
      <c r="H11033" s="13" t="s">
        <v>247</v>
      </c>
      <c r="I11033" s="13" t="s">
        <v>51</v>
      </c>
    </row>
    <row r="11034" spans="1:9" ht="21" customHeight="1">
      <c r="A11034" s="13" t="s">
        <v>113</v>
      </c>
      <c r="B11034" s="13" t="s">
        <v>112</v>
      </c>
      <c r="C11034" s="15">
        <v>45444</v>
      </c>
      <c r="D11034" s="15">
        <v>45473</v>
      </c>
      <c r="E11034" s="13" t="s">
        <v>368</v>
      </c>
      <c r="F11034" s="13" t="s">
        <v>374</v>
      </c>
      <c r="G11034" s="17">
        <v>0</v>
      </c>
      <c r="H11034" s="13" t="s">
        <v>247</v>
      </c>
      <c r="I11034" s="13" t="s">
        <v>51</v>
      </c>
    </row>
    <row r="11035" spans="1:9" ht="21" customHeight="1">
      <c r="A11035" s="13" t="s">
        <v>113</v>
      </c>
      <c r="B11035" s="13" t="s">
        <v>112</v>
      </c>
      <c r="C11035" s="15">
        <v>45444</v>
      </c>
      <c r="D11035" s="15">
        <v>45473</v>
      </c>
      <c r="E11035" s="13" t="s">
        <v>507</v>
      </c>
      <c r="F11035" s="13" t="s">
        <v>508</v>
      </c>
      <c r="G11035" s="17">
        <v>0.01</v>
      </c>
      <c r="H11035" s="13" t="s">
        <v>247</v>
      </c>
      <c r="I11035" s="13" t="s">
        <v>51</v>
      </c>
    </row>
    <row r="11036" spans="1:9" ht="21" customHeight="1">
      <c r="A11036" s="13" t="s">
        <v>113</v>
      </c>
      <c r="B11036" s="13" t="s">
        <v>112</v>
      </c>
      <c r="C11036" s="15">
        <v>45444</v>
      </c>
      <c r="D11036" s="15">
        <v>45473</v>
      </c>
      <c r="E11036" s="13" t="s">
        <v>507</v>
      </c>
      <c r="F11036" s="13" t="s">
        <v>509</v>
      </c>
      <c r="G11036" s="17">
        <v>3.0000000000000001E-3</v>
      </c>
      <c r="H11036" s="13" t="s">
        <v>247</v>
      </c>
      <c r="I11036" s="13" t="s">
        <v>51</v>
      </c>
    </row>
    <row r="11037" spans="1:9" ht="21" customHeight="1">
      <c r="A11037" s="13" t="s">
        <v>113</v>
      </c>
      <c r="B11037" s="13" t="s">
        <v>112</v>
      </c>
      <c r="C11037" s="15">
        <v>45444</v>
      </c>
      <c r="D11037" s="15">
        <v>45473</v>
      </c>
      <c r="E11037" s="13" t="s">
        <v>53</v>
      </c>
      <c r="F11037" s="13" t="s">
        <v>474</v>
      </c>
      <c r="G11037" s="17">
        <v>2E-3</v>
      </c>
      <c r="H11037" s="13" t="s">
        <v>247</v>
      </c>
      <c r="I11037" s="13" t="s">
        <v>51</v>
      </c>
    </row>
    <row r="11038" spans="1:9" ht="21" customHeight="1">
      <c r="A11038" s="13" t="s">
        <v>113</v>
      </c>
      <c r="B11038" s="13" t="s">
        <v>112</v>
      </c>
      <c r="C11038" s="15">
        <v>45444</v>
      </c>
      <c r="D11038" s="15">
        <v>45473</v>
      </c>
      <c r="E11038" s="13" t="s">
        <v>53</v>
      </c>
      <c r="F11038" s="13" t="s">
        <v>475</v>
      </c>
      <c r="G11038" s="17">
        <v>1E-3</v>
      </c>
      <c r="H11038" s="13" t="s">
        <v>247</v>
      </c>
      <c r="I11038" s="13" t="s">
        <v>51</v>
      </c>
    </row>
    <row r="11039" spans="1:9" ht="21" customHeight="1">
      <c r="A11039" s="13" t="s">
        <v>113</v>
      </c>
      <c r="B11039" s="13" t="s">
        <v>112</v>
      </c>
      <c r="C11039" s="15">
        <v>45444</v>
      </c>
      <c r="D11039" s="15">
        <v>45473</v>
      </c>
      <c r="E11039" s="13" t="s">
        <v>53</v>
      </c>
      <c r="F11039" s="13" t="s">
        <v>476</v>
      </c>
      <c r="G11039" s="17">
        <v>1E-3</v>
      </c>
      <c r="H11039" s="13" t="s">
        <v>247</v>
      </c>
      <c r="I11039" s="13" t="s">
        <v>51</v>
      </c>
    </row>
    <row r="11040" spans="1:9" ht="21" customHeight="1">
      <c r="A11040" s="13" t="s">
        <v>113</v>
      </c>
      <c r="B11040" s="13" t="s">
        <v>112</v>
      </c>
      <c r="C11040" s="15">
        <v>45444</v>
      </c>
      <c r="D11040" s="15">
        <v>45473</v>
      </c>
      <c r="E11040" s="13" t="s">
        <v>53</v>
      </c>
      <c r="F11040" s="13" t="s">
        <v>477</v>
      </c>
      <c r="G11040" s="17">
        <v>1E-3</v>
      </c>
      <c r="H11040" s="13" t="s">
        <v>247</v>
      </c>
      <c r="I11040" s="13" t="s">
        <v>51</v>
      </c>
    </row>
    <row r="11041" spans="1:9" ht="21" customHeight="1">
      <c r="A11041" s="13" t="s">
        <v>113</v>
      </c>
      <c r="B11041" s="13" t="s">
        <v>112</v>
      </c>
      <c r="C11041" s="15">
        <v>45444</v>
      </c>
      <c r="D11041" s="15">
        <v>45473</v>
      </c>
      <c r="E11041" s="13" t="s">
        <v>53</v>
      </c>
      <c r="F11041" s="13" t="s">
        <v>478</v>
      </c>
      <c r="G11041" s="17">
        <v>0</v>
      </c>
      <c r="H11041" s="13" t="s">
        <v>247</v>
      </c>
      <c r="I11041" s="13" t="s">
        <v>51</v>
      </c>
    </row>
    <row r="11042" spans="1:9" ht="21" customHeight="1">
      <c r="A11042" s="13" t="s">
        <v>113</v>
      </c>
      <c r="B11042" s="13" t="s">
        <v>112</v>
      </c>
      <c r="C11042" s="15">
        <v>45444</v>
      </c>
      <c r="D11042" s="15">
        <v>45473</v>
      </c>
      <c r="E11042" s="13" t="s">
        <v>53</v>
      </c>
      <c r="F11042" s="13" t="s">
        <v>479</v>
      </c>
      <c r="G11042" s="17">
        <v>0</v>
      </c>
      <c r="H11042" s="13" t="s">
        <v>247</v>
      </c>
      <c r="I11042" s="13" t="s">
        <v>51</v>
      </c>
    </row>
    <row r="11043" spans="1:9" ht="21" customHeight="1">
      <c r="A11043" s="13" t="s">
        <v>113</v>
      </c>
      <c r="B11043" s="13" t="s">
        <v>112</v>
      </c>
      <c r="C11043" s="15">
        <v>45444</v>
      </c>
      <c r="D11043" s="15">
        <v>45473</v>
      </c>
      <c r="E11043" s="13" t="s">
        <v>53</v>
      </c>
      <c r="F11043" s="13" t="s">
        <v>480</v>
      </c>
      <c r="G11043" s="17">
        <v>0</v>
      </c>
      <c r="H11043" s="13" t="s">
        <v>247</v>
      </c>
      <c r="I11043" s="13" t="s">
        <v>51</v>
      </c>
    </row>
    <row r="11044" spans="1:9" ht="21" customHeight="1">
      <c r="A11044" s="13" t="s">
        <v>113</v>
      </c>
      <c r="B11044" s="13" t="s">
        <v>112</v>
      </c>
      <c r="C11044" s="15">
        <v>45444</v>
      </c>
      <c r="D11044" s="15">
        <v>45473</v>
      </c>
      <c r="E11044" s="13" t="s">
        <v>53</v>
      </c>
      <c r="F11044" s="13" t="s">
        <v>481</v>
      </c>
      <c r="G11044" s="17">
        <v>0</v>
      </c>
      <c r="H11044" s="13" t="s">
        <v>247</v>
      </c>
      <c r="I11044" s="13" t="s">
        <v>51</v>
      </c>
    </row>
    <row r="11045" spans="1:9" ht="21" customHeight="1">
      <c r="A11045" s="13" t="s">
        <v>113</v>
      </c>
      <c r="B11045" s="13" t="s">
        <v>112</v>
      </c>
      <c r="C11045" s="15">
        <v>45444</v>
      </c>
      <c r="D11045" s="15">
        <v>45473</v>
      </c>
      <c r="E11045" s="13" t="s">
        <v>53</v>
      </c>
      <c r="F11045" s="13" t="s">
        <v>482</v>
      </c>
      <c r="G11045" s="17">
        <v>0</v>
      </c>
      <c r="H11045" s="13" t="s">
        <v>247</v>
      </c>
      <c r="I11045" s="13" t="s">
        <v>51</v>
      </c>
    </row>
    <row r="11046" spans="1:9" ht="21" customHeight="1">
      <c r="A11046" s="13" t="s">
        <v>113</v>
      </c>
      <c r="B11046" s="13" t="s">
        <v>112</v>
      </c>
      <c r="C11046" s="15">
        <v>45444</v>
      </c>
      <c r="D11046" s="15">
        <v>45473</v>
      </c>
      <c r="E11046" s="13" t="s">
        <v>53</v>
      </c>
      <c r="F11046" s="13" t="s">
        <v>46</v>
      </c>
      <c r="G11046" s="17">
        <v>0</v>
      </c>
      <c r="H11046" s="13" t="s">
        <v>247</v>
      </c>
      <c r="I11046" s="13" t="s">
        <v>51</v>
      </c>
    </row>
    <row r="11047" spans="1:9" ht="21" customHeight="1">
      <c r="A11047" s="13" t="s">
        <v>113</v>
      </c>
      <c r="B11047" s="13" t="s">
        <v>112</v>
      </c>
      <c r="C11047" s="15">
        <v>45444</v>
      </c>
      <c r="D11047" s="15">
        <v>45473</v>
      </c>
      <c r="E11047" s="13" t="s">
        <v>53</v>
      </c>
      <c r="F11047" s="13" t="s">
        <v>483</v>
      </c>
      <c r="G11047" s="17">
        <v>0</v>
      </c>
      <c r="H11047" s="13" t="s">
        <v>247</v>
      </c>
      <c r="I11047" s="13" t="s">
        <v>51</v>
      </c>
    </row>
    <row r="11048" spans="1:9" ht="21" customHeight="1">
      <c r="A11048" s="13" t="s">
        <v>113</v>
      </c>
      <c r="B11048" s="13" t="s">
        <v>112</v>
      </c>
      <c r="C11048" s="15">
        <v>45444</v>
      </c>
      <c r="D11048" s="15">
        <v>45473</v>
      </c>
      <c r="E11048" s="13" t="s">
        <v>53</v>
      </c>
      <c r="F11048" s="13" t="s">
        <v>484</v>
      </c>
      <c r="G11048" s="17">
        <v>0</v>
      </c>
      <c r="H11048" s="13" t="s">
        <v>247</v>
      </c>
      <c r="I11048" s="13" t="s">
        <v>51</v>
      </c>
    </row>
    <row r="11049" spans="1:9" ht="21" customHeight="1">
      <c r="A11049" s="13" t="s">
        <v>113</v>
      </c>
      <c r="B11049" s="13" t="s">
        <v>112</v>
      </c>
      <c r="C11049" s="15">
        <v>45444</v>
      </c>
      <c r="D11049" s="15">
        <v>45473</v>
      </c>
      <c r="E11049" s="13" t="s">
        <v>53</v>
      </c>
      <c r="F11049" s="13" t="s">
        <v>485</v>
      </c>
      <c r="G11049" s="17">
        <v>0</v>
      </c>
      <c r="H11049" s="13" t="s">
        <v>247</v>
      </c>
      <c r="I11049" s="13" t="s">
        <v>51</v>
      </c>
    </row>
    <row r="11050" spans="1:9" ht="21" customHeight="1">
      <c r="A11050" s="13" t="s">
        <v>113</v>
      </c>
      <c r="B11050" s="13" t="s">
        <v>112</v>
      </c>
      <c r="C11050" s="15">
        <v>45444</v>
      </c>
      <c r="D11050" s="15">
        <v>45473</v>
      </c>
      <c r="E11050" s="13" t="s">
        <v>53</v>
      </c>
      <c r="F11050" s="13" t="s">
        <v>486</v>
      </c>
      <c r="G11050" s="17">
        <v>0</v>
      </c>
      <c r="H11050" s="13" t="s">
        <v>247</v>
      </c>
      <c r="I11050" s="13" t="s">
        <v>51</v>
      </c>
    </row>
    <row r="11051" spans="1:9" ht="21" customHeight="1">
      <c r="A11051" s="13" t="s">
        <v>113</v>
      </c>
      <c r="B11051" s="13" t="s">
        <v>112</v>
      </c>
      <c r="C11051" s="15">
        <v>45444</v>
      </c>
      <c r="D11051" s="15">
        <v>45473</v>
      </c>
      <c r="E11051" s="13" t="s">
        <v>53</v>
      </c>
      <c r="F11051" s="13" t="s">
        <v>487</v>
      </c>
      <c r="G11051" s="17">
        <v>0</v>
      </c>
      <c r="H11051" s="13" t="s">
        <v>247</v>
      </c>
      <c r="I11051" s="13" t="s">
        <v>51</v>
      </c>
    </row>
    <row r="11052" spans="1:9" ht="21" customHeight="1">
      <c r="A11052" s="13" t="s">
        <v>113</v>
      </c>
      <c r="B11052" s="13" t="s">
        <v>112</v>
      </c>
      <c r="C11052" s="15">
        <v>45444</v>
      </c>
      <c r="D11052" s="15">
        <v>45473</v>
      </c>
      <c r="E11052" s="13" t="s">
        <v>53</v>
      </c>
      <c r="F11052" s="13" t="s">
        <v>488</v>
      </c>
      <c r="G11052" s="17">
        <v>0</v>
      </c>
      <c r="H11052" s="13" t="s">
        <v>247</v>
      </c>
      <c r="I11052" s="13" t="s">
        <v>51</v>
      </c>
    </row>
    <row r="11053" spans="1:9" ht="21" customHeight="1">
      <c r="A11053" s="13" t="s">
        <v>113</v>
      </c>
      <c r="B11053" s="13" t="s">
        <v>112</v>
      </c>
      <c r="C11053" s="15">
        <v>45444</v>
      </c>
      <c r="D11053" s="15">
        <v>45473</v>
      </c>
      <c r="E11053" s="13" t="s">
        <v>53</v>
      </c>
      <c r="F11053" s="13" t="s">
        <v>445</v>
      </c>
      <c r="G11053" s="17">
        <v>0</v>
      </c>
      <c r="H11053" s="13" t="s">
        <v>247</v>
      </c>
      <c r="I11053" s="13" t="s">
        <v>51</v>
      </c>
    </row>
    <row r="11054" spans="1:9" ht="21" customHeight="1">
      <c r="A11054" s="13" t="s">
        <v>113</v>
      </c>
      <c r="B11054" s="13" t="s">
        <v>112</v>
      </c>
      <c r="C11054" s="15">
        <v>45444</v>
      </c>
      <c r="D11054" s="15">
        <v>45473</v>
      </c>
      <c r="E11054" s="13" t="s">
        <v>53</v>
      </c>
      <c r="F11054" s="13" t="s">
        <v>489</v>
      </c>
      <c r="G11054" s="17">
        <v>0</v>
      </c>
      <c r="H11054" s="13" t="s">
        <v>247</v>
      </c>
      <c r="I11054" s="13" t="s">
        <v>51</v>
      </c>
    </row>
    <row r="11055" spans="1:9" ht="21" customHeight="1">
      <c r="A11055" s="13" t="s">
        <v>113</v>
      </c>
      <c r="B11055" s="13" t="s">
        <v>112</v>
      </c>
      <c r="C11055" s="15">
        <v>45444</v>
      </c>
      <c r="D11055" s="15">
        <v>45473</v>
      </c>
      <c r="E11055" s="13" t="s">
        <v>429</v>
      </c>
      <c r="F11055" s="13" t="s">
        <v>429</v>
      </c>
      <c r="G11055" s="17">
        <v>6.0000000000000001E-3</v>
      </c>
      <c r="H11055" s="13" t="s">
        <v>247</v>
      </c>
      <c r="I11055" s="13" t="s">
        <v>51</v>
      </c>
    </row>
    <row r="11056" spans="1:9" ht="21" customHeight="1">
      <c r="A11056" s="13" t="s">
        <v>113</v>
      </c>
      <c r="B11056" s="13" t="s">
        <v>112</v>
      </c>
      <c r="C11056" s="15">
        <v>45474</v>
      </c>
      <c r="D11056" s="15">
        <v>45504</v>
      </c>
      <c r="E11056" s="13" t="s">
        <v>115</v>
      </c>
      <c r="F11056" s="13" t="s">
        <v>433</v>
      </c>
      <c r="G11056" s="17">
        <v>7.8E-2</v>
      </c>
      <c r="H11056" s="13" t="s">
        <v>248</v>
      </c>
      <c r="I11056" s="13" t="s">
        <v>51</v>
      </c>
    </row>
    <row r="11057" spans="1:9" ht="21" customHeight="1">
      <c r="A11057" s="13" t="s">
        <v>113</v>
      </c>
      <c r="B11057" s="13" t="s">
        <v>112</v>
      </c>
      <c r="C11057" s="15">
        <v>45474</v>
      </c>
      <c r="D11057" s="15">
        <v>45504</v>
      </c>
      <c r="E11057" s="13" t="s">
        <v>115</v>
      </c>
      <c r="F11057" s="13" t="s">
        <v>440</v>
      </c>
      <c r="G11057" s="17">
        <v>6.7000000000000004E-2</v>
      </c>
      <c r="H11057" s="13" t="s">
        <v>248</v>
      </c>
      <c r="I11057" s="13" t="s">
        <v>51</v>
      </c>
    </row>
    <row r="11058" spans="1:9" ht="21" customHeight="1">
      <c r="A11058" s="13" t="s">
        <v>113</v>
      </c>
      <c r="B11058" s="13" t="s">
        <v>112</v>
      </c>
      <c r="C11058" s="15">
        <v>45474</v>
      </c>
      <c r="D11058" s="15">
        <v>45504</v>
      </c>
      <c r="E11058" s="13" t="s">
        <v>115</v>
      </c>
      <c r="F11058" s="13" t="s">
        <v>434</v>
      </c>
      <c r="G11058" s="17">
        <v>2.6000000000000002E-2</v>
      </c>
      <c r="H11058" s="13" t="s">
        <v>248</v>
      </c>
      <c r="I11058" s="13" t="s">
        <v>51</v>
      </c>
    </row>
    <row r="11059" spans="1:9" ht="21" customHeight="1">
      <c r="A11059" s="13" t="s">
        <v>113</v>
      </c>
      <c r="B11059" s="13" t="s">
        <v>112</v>
      </c>
      <c r="C11059" s="15">
        <v>45474</v>
      </c>
      <c r="D11059" s="15">
        <v>45504</v>
      </c>
      <c r="E11059" s="13" t="s">
        <v>115</v>
      </c>
      <c r="F11059" s="13" t="s">
        <v>439</v>
      </c>
      <c r="G11059" s="17">
        <v>2.2000000000000002E-2</v>
      </c>
      <c r="H11059" s="13" t="s">
        <v>248</v>
      </c>
      <c r="I11059" s="13" t="s">
        <v>51</v>
      </c>
    </row>
    <row r="11060" spans="1:9" ht="21" customHeight="1">
      <c r="A11060" s="13" t="s">
        <v>113</v>
      </c>
      <c r="B11060" s="13" t="s">
        <v>112</v>
      </c>
      <c r="C11060" s="15">
        <v>45474</v>
      </c>
      <c r="D11060" s="15">
        <v>45504</v>
      </c>
      <c r="E11060" s="13" t="s">
        <v>115</v>
      </c>
      <c r="F11060" s="13" t="s">
        <v>446</v>
      </c>
      <c r="G11060" s="17">
        <v>2.1000000000000001E-2</v>
      </c>
      <c r="H11060" s="13" t="s">
        <v>248</v>
      </c>
      <c r="I11060" s="13" t="s">
        <v>51</v>
      </c>
    </row>
    <row r="11061" spans="1:9" ht="21" customHeight="1">
      <c r="A11061" s="13" t="s">
        <v>113</v>
      </c>
      <c r="B11061" s="13" t="s">
        <v>112</v>
      </c>
      <c r="C11061" s="15">
        <v>45474</v>
      </c>
      <c r="D11061" s="15">
        <v>45504</v>
      </c>
      <c r="E11061" s="13" t="s">
        <v>115</v>
      </c>
      <c r="F11061" s="13" t="s">
        <v>430</v>
      </c>
      <c r="G11061" s="17">
        <v>1.6E-2</v>
      </c>
      <c r="H11061" s="13" t="s">
        <v>248</v>
      </c>
      <c r="I11061" s="13" t="s">
        <v>51</v>
      </c>
    </row>
    <row r="11062" spans="1:9" ht="21" customHeight="1">
      <c r="A11062" s="13" t="s">
        <v>113</v>
      </c>
      <c r="B11062" s="13" t="s">
        <v>112</v>
      </c>
      <c r="C11062" s="15">
        <v>45474</v>
      </c>
      <c r="D11062" s="15">
        <v>45504</v>
      </c>
      <c r="E11062" s="13" t="s">
        <v>115</v>
      </c>
      <c r="F11062" s="13" t="s">
        <v>431</v>
      </c>
      <c r="G11062" s="17">
        <v>1.6E-2</v>
      </c>
      <c r="H11062" s="13" t="s">
        <v>248</v>
      </c>
      <c r="I11062" s="13" t="s">
        <v>51</v>
      </c>
    </row>
    <row r="11063" spans="1:9" ht="21" customHeight="1">
      <c r="A11063" s="13" t="s">
        <v>113</v>
      </c>
      <c r="B11063" s="13" t="s">
        <v>112</v>
      </c>
      <c r="C11063" s="15">
        <v>45474</v>
      </c>
      <c r="D11063" s="15">
        <v>45504</v>
      </c>
      <c r="E11063" s="13" t="s">
        <v>115</v>
      </c>
      <c r="F11063" s="13" t="s">
        <v>435</v>
      </c>
      <c r="G11063" s="17">
        <v>1.4999999999999999E-2</v>
      </c>
      <c r="H11063" s="13" t="s">
        <v>248</v>
      </c>
      <c r="I11063" s="13" t="s">
        <v>51</v>
      </c>
    </row>
    <row r="11064" spans="1:9" ht="21" customHeight="1">
      <c r="A11064" s="13" t="s">
        <v>113</v>
      </c>
      <c r="B11064" s="13" t="s">
        <v>112</v>
      </c>
      <c r="C11064" s="15">
        <v>45474</v>
      </c>
      <c r="D11064" s="15">
        <v>45504</v>
      </c>
      <c r="E11064" s="13" t="s">
        <v>115</v>
      </c>
      <c r="F11064" s="13" t="s">
        <v>437</v>
      </c>
      <c r="G11064" s="17">
        <v>1.3999999999999999E-2</v>
      </c>
      <c r="H11064" s="13" t="s">
        <v>248</v>
      </c>
      <c r="I11064" s="13" t="s">
        <v>51</v>
      </c>
    </row>
    <row r="11065" spans="1:9" ht="21" customHeight="1">
      <c r="A11065" s="13" t="s">
        <v>113</v>
      </c>
      <c r="B11065" s="13" t="s">
        <v>112</v>
      </c>
      <c r="C11065" s="15">
        <v>45474</v>
      </c>
      <c r="D11065" s="15">
        <v>45504</v>
      </c>
      <c r="E11065" s="13" t="s">
        <v>115</v>
      </c>
      <c r="F11065" s="13" t="s">
        <v>436</v>
      </c>
      <c r="G11065" s="17">
        <v>1.3000000000000001E-2</v>
      </c>
      <c r="H11065" s="13" t="s">
        <v>248</v>
      </c>
      <c r="I11065" s="13" t="s">
        <v>51</v>
      </c>
    </row>
    <row r="11066" spans="1:9" ht="21" customHeight="1">
      <c r="A11066" s="13" t="s">
        <v>113</v>
      </c>
      <c r="B11066" s="13" t="s">
        <v>112</v>
      </c>
      <c r="C11066" s="15">
        <v>45474</v>
      </c>
      <c r="D11066" s="15">
        <v>45504</v>
      </c>
      <c r="E11066" s="13" t="s">
        <v>115</v>
      </c>
      <c r="F11066" s="13" t="s">
        <v>438</v>
      </c>
      <c r="G11066" s="17">
        <v>1.2E-2</v>
      </c>
      <c r="H11066" s="13" t="s">
        <v>248</v>
      </c>
      <c r="I11066" s="13" t="s">
        <v>51</v>
      </c>
    </row>
    <row r="11067" spans="1:9" ht="21" customHeight="1">
      <c r="A11067" s="13" t="s">
        <v>113</v>
      </c>
      <c r="B11067" s="13" t="s">
        <v>112</v>
      </c>
      <c r="C11067" s="15">
        <v>45474</v>
      </c>
      <c r="D11067" s="15">
        <v>45504</v>
      </c>
      <c r="E11067" s="13" t="s">
        <v>115</v>
      </c>
      <c r="F11067" s="13" t="s">
        <v>432</v>
      </c>
      <c r="G11067" s="17">
        <v>8.0000000000000002E-3</v>
      </c>
      <c r="H11067" s="13" t="s">
        <v>248</v>
      </c>
      <c r="I11067" s="13" t="s">
        <v>51</v>
      </c>
    </row>
    <row r="11068" spans="1:9" ht="21" customHeight="1">
      <c r="A11068" s="13" t="s">
        <v>113</v>
      </c>
      <c r="B11068" s="13" t="s">
        <v>112</v>
      </c>
      <c r="C11068" s="15">
        <v>45474</v>
      </c>
      <c r="D11068" s="15">
        <v>45504</v>
      </c>
      <c r="E11068" s="13" t="s">
        <v>115</v>
      </c>
      <c r="F11068" s="13" t="s">
        <v>445</v>
      </c>
      <c r="G11068" s="17">
        <v>8.0000000000000002E-3</v>
      </c>
      <c r="H11068" s="13" t="s">
        <v>248</v>
      </c>
      <c r="I11068" s="13" t="s">
        <v>51</v>
      </c>
    </row>
    <row r="11069" spans="1:9" ht="21" customHeight="1">
      <c r="A11069" s="13" t="s">
        <v>113</v>
      </c>
      <c r="B11069" s="13" t="s">
        <v>112</v>
      </c>
      <c r="C11069" s="15">
        <v>45474</v>
      </c>
      <c r="D11069" s="15">
        <v>45504</v>
      </c>
      <c r="E11069" s="13" t="s">
        <v>115</v>
      </c>
      <c r="F11069" s="13" t="s">
        <v>443</v>
      </c>
      <c r="G11069" s="17">
        <v>5.0000000000000001E-3</v>
      </c>
      <c r="H11069" s="13" t="s">
        <v>248</v>
      </c>
      <c r="I11069" s="13" t="s">
        <v>51</v>
      </c>
    </row>
    <row r="11070" spans="1:9" ht="21" customHeight="1">
      <c r="A11070" s="13" t="s">
        <v>113</v>
      </c>
      <c r="B11070" s="13" t="s">
        <v>112</v>
      </c>
      <c r="C11070" s="15">
        <v>45474</v>
      </c>
      <c r="D11070" s="15">
        <v>45504</v>
      </c>
      <c r="E11070" s="13" t="s">
        <v>115</v>
      </c>
      <c r="F11070" s="13" t="s">
        <v>447</v>
      </c>
      <c r="G11070" s="17">
        <v>5.0000000000000001E-3</v>
      </c>
      <c r="H11070" s="13" t="s">
        <v>248</v>
      </c>
      <c r="I11070" s="13" t="s">
        <v>51</v>
      </c>
    </row>
    <row r="11071" spans="1:9" ht="21" customHeight="1">
      <c r="A11071" s="13" t="s">
        <v>113</v>
      </c>
      <c r="B11071" s="13" t="s">
        <v>112</v>
      </c>
      <c r="C11071" s="15">
        <v>45474</v>
      </c>
      <c r="D11071" s="15">
        <v>45504</v>
      </c>
      <c r="E11071" s="13" t="s">
        <v>115</v>
      </c>
      <c r="F11071" s="13" t="s">
        <v>441</v>
      </c>
      <c r="G11071" s="17">
        <v>4.0000000000000001E-3</v>
      </c>
      <c r="H11071" s="13" t="s">
        <v>248</v>
      </c>
      <c r="I11071" s="13" t="s">
        <v>51</v>
      </c>
    </row>
    <row r="11072" spans="1:9" ht="21" customHeight="1">
      <c r="A11072" s="13" t="s">
        <v>113</v>
      </c>
      <c r="B11072" s="13" t="s">
        <v>112</v>
      </c>
      <c r="C11072" s="15">
        <v>45474</v>
      </c>
      <c r="D11072" s="15">
        <v>45504</v>
      </c>
      <c r="E11072" s="13" t="s">
        <v>115</v>
      </c>
      <c r="F11072" s="13" t="s">
        <v>442</v>
      </c>
      <c r="G11072" s="17">
        <v>3.0000000000000001E-3</v>
      </c>
      <c r="H11072" s="13" t="s">
        <v>248</v>
      </c>
      <c r="I11072" s="13" t="s">
        <v>51</v>
      </c>
    </row>
    <row r="11073" spans="1:9" ht="21" customHeight="1">
      <c r="A11073" s="13" t="s">
        <v>113</v>
      </c>
      <c r="B11073" s="13" t="s">
        <v>112</v>
      </c>
      <c r="C11073" s="15">
        <v>45474</v>
      </c>
      <c r="D11073" s="15">
        <v>45504</v>
      </c>
      <c r="E11073" s="13" t="s">
        <v>115</v>
      </c>
      <c r="F11073" s="13" t="s">
        <v>444</v>
      </c>
      <c r="G11073" s="17">
        <v>3.0000000000000001E-3</v>
      </c>
      <c r="H11073" s="13" t="s">
        <v>248</v>
      </c>
      <c r="I11073" s="13" t="s">
        <v>51</v>
      </c>
    </row>
    <row r="11074" spans="1:9" ht="21" customHeight="1">
      <c r="A11074" s="13" t="s">
        <v>113</v>
      </c>
      <c r="B11074" s="13" t="s">
        <v>112</v>
      </c>
      <c r="C11074" s="15">
        <v>45474</v>
      </c>
      <c r="D11074" s="15">
        <v>45504</v>
      </c>
      <c r="E11074" s="13" t="s">
        <v>115</v>
      </c>
      <c r="F11074" s="13" t="s">
        <v>448</v>
      </c>
      <c r="G11074" s="17">
        <v>3.0000000000000001E-3</v>
      </c>
      <c r="H11074" s="13" t="s">
        <v>248</v>
      </c>
      <c r="I11074" s="13" t="s">
        <v>51</v>
      </c>
    </row>
    <row r="11075" spans="1:9" ht="21" customHeight="1">
      <c r="A11075" s="13" t="s">
        <v>113</v>
      </c>
      <c r="B11075" s="13" t="s">
        <v>112</v>
      </c>
      <c r="C11075" s="15">
        <v>45474</v>
      </c>
      <c r="D11075" s="15">
        <v>45504</v>
      </c>
      <c r="E11075" s="13" t="s">
        <v>115</v>
      </c>
      <c r="F11075" s="13" t="s">
        <v>449</v>
      </c>
      <c r="G11075" s="17">
        <v>3.0000000000000001E-3</v>
      </c>
      <c r="H11075" s="13" t="s">
        <v>248</v>
      </c>
      <c r="I11075" s="13" t="s">
        <v>51</v>
      </c>
    </row>
    <row r="11076" spans="1:9" ht="21" customHeight="1">
      <c r="A11076" s="13" t="s">
        <v>113</v>
      </c>
      <c r="B11076" s="13" t="s">
        <v>112</v>
      </c>
      <c r="C11076" s="15">
        <v>45474</v>
      </c>
      <c r="D11076" s="15">
        <v>45504</v>
      </c>
      <c r="E11076" s="13" t="s">
        <v>115</v>
      </c>
      <c r="F11076" s="13" t="s">
        <v>450</v>
      </c>
      <c r="G11076" s="17">
        <v>2E-3</v>
      </c>
      <c r="H11076" s="13" t="s">
        <v>248</v>
      </c>
      <c r="I11076" s="13" t="s">
        <v>51</v>
      </c>
    </row>
    <row r="11077" spans="1:9" ht="21" customHeight="1">
      <c r="A11077" s="13" t="s">
        <v>113</v>
      </c>
      <c r="B11077" s="13" t="s">
        <v>112</v>
      </c>
      <c r="C11077" s="15">
        <v>45474</v>
      </c>
      <c r="D11077" s="15">
        <v>45504</v>
      </c>
      <c r="E11077" s="13" t="s">
        <v>494</v>
      </c>
      <c r="F11077" s="13" t="s">
        <v>495</v>
      </c>
      <c r="G11077" s="17">
        <v>1.6E-2</v>
      </c>
      <c r="H11077" s="13" t="s">
        <v>248</v>
      </c>
      <c r="I11077" s="13" t="s">
        <v>51</v>
      </c>
    </row>
    <row r="11078" spans="1:9" ht="21" customHeight="1">
      <c r="A11078" s="13" t="s">
        <v>113</v>
      </c>
      <c r="B11078" s="13" t="s">
        <v>112</v>
      </c>
      <c r="C11078" s="15">
        <v>45474</v>
      </c>
      <c r="D11078" s="15">
        <v>45504</v>
      </c>
      <c r="E11078" s="13" t="s">
        <v>494</v>
      </c>
      <c r="F11078" s="13" t="s">
        <v>496</v>
      </c>
      <c r="G11078" s="17">
        <v>1.4999999999999999E-2</v>
      </c>
      <c r="H11078" s="13" t="s">
        <v>248</v>
      </c>
      <c r="I11078" s="13" t="s">
        <v>51</v>
      </c>
    </row>
    <row r="11079" spans="1:9" ht="21" customHeight="1">
      <c r="A11079" s="13" t="s">
        <v>113</v>
      </c>
      <c r="B11079" s="13" t="s">
        <v>112</v>
      </c>
      <c r="C11079" s="15">
        <v>45474</v>
      </c>
      <c r="D11079" s="15">
        <v>45504</v>
      </c>
      <c r="E11079" s="13" t="s">
        <v>494</v>
      </c>
      <c r="F11079" s="13" t="s">
        <v>497</v>
      </c>
      <c r="G11079" s="17">
        <v>1.4999999999999999E-2</v>
      </c>
      <c r="H11079" s="13" t="s">
        <v>248</v>
      </c>
      <c r="I11079" s="13" t="s">
        <v>51</v>
      </c>
    </row>
    <row r="11080" spans="1:9" ht="21" customHeight="1">
      <c r="A11080" s="13" t="s">
        <v>113</v>
      </c>
      <c r="B11080" s="13" t="s">
        <v>112</v>
      </c>
      <c r="C11080" s="15">
        <v>45474</v>
      </c>
      <c r="D11080" s="15">
        <v>45504</v>
      </c>
      <c r="E11080" s="13" t="s">
        <v>494</v>
      </c>
      <c r="F11080" s="13" t="s">
        <v>499</v>
      </c>
      <c r="G11080" s="17">
        <v>1.1000000000000001E-2</v>
      </c>
      <c r="H11080" s="13" t="s">
        <v>248</v>
      </c>
      <c r="I11080" s="13" t="s">
        <v>51</v>
      </c>
    </row>
    <row r="11081" spans="1:9" ht="21" customHeight="1">
      <c r="A11081" s="13" t="s">
        <v>113</v>
      </c>
      <c r="B11081" s="13" t="s">
        <v>112</v>
      </c>
      <c r="C11081" s="15">
        <v>45474</v>
      </c>
      <c r="D11081" s="15">
        <v>45504</v>
      </c>
      <c r="E11081" s="13" t="s">
        <v>494</v>
      </c>
      <c r="F11081" s="13" t="s">
        <v>395</v>
      </c>
      <c r="G11081" s="17">
        <v>1.1000000000000001E-2</v>
      </c>
      <c r="H11081" s="13" t="s">
        <v>248</v>
      </c>
      <c r="I11081" s="13" t="s">
        <v>51</v>
      </c>
    </row>
    <row r="11082" spans="1:9" ht="21" customHeight="1">
      <c r="A11082" s="13" t="s">
        <v>113</v>
      </c>
      <c r="B11082" s="13" t="s">
        <v>112</v>
      </c>
      <c r="C11082" s="15">
        <v>45474</v>
      </c>
      <c r="D11082" s="15">
        <v>45504</v>
      </c>
      <c r="E11082" s="13" t="s">
        <v>494</v>
      </c>
      <c r="F11082" s="13" t="s">
        <v>392</v>
      </c>
      <c r="G11082" s="17">
        <v>1.1000000000000001E-2</v>
      </c>
      <c r="H11082" s="13" t="s">
        <v>248</v>
      </c>
      <c r="I11082" s="13" t="s">
        <v>51</v>
      </c>
    </row>
    <row r="11083" spans="1:9" ht="21" customHeight="1">
      <c r="A11083" s="13" t="s">
        <v>113</v>
      </c>
      <c r="B11083" s="13" t="s">
        <v>112</v>
      </c>
      <c r="C11083" s="15">
        <v>45474</v>
      </c>
      <c r="D11083" s="15">
        <v>45504</v>
      </c>
      <c r="E11083" s="13" t="s">
        <v>494</v>
      </c>
      <c r="F11083" s="13" t="s">
        <v>503</v>
      </c>
      <c r="G11083" s="17">
        <v>0.01</v>
      </c>
      <c r="H11083" s="13" t="s">
        <v>248</v>
      </c>
      <c r="I11083" s="13" t="s">
        <v>51</v>
      </c>
    </row>
    <row r="11084" spans="1:9" ht="21" customHeight="1">
      <c r="A11084" s="13" t="s">
        <v>113</v>
      </c>
      <c r="B11084" s="13" t="s">
        <v>112</v>
      </c>
      <c r="C11084" s="15">
        <v>45474</v>
      </c>
      <c r="D11084" s="15">
        <v>45504</v>
      </c>
      <c r="E11084" s="13" t="s">
        <v>494</v>
      </c>
      <c r="F11084" s="13" t="s">
        <v>500</v>
      </c>
      <c r="G11084" s="17">
        <v>9.0000000000000011E-3</v>
      </c>
      <c r="H11084" s="13" t="s">
        <v>248</v>
      </c>
      <c r="I11084" s="13" t="s">
        <v>51</v>
      </c>
    </row>
    <row r="11085" spans="1:9" ht="21" customHeight="1">
      <c r="A11085" s="13" t="s">
        <v>113</v>
      </c>
      <c r="B11085" s="13" t="s">
        <v>112</v>
      </c>
      <c r="C11085" s="15">
        <v>45474</v>
      </c>
      <c r="D11085" s="15">
        <v>45504</v>
      </c>
      <c r="E11085" s="13" t="s">
        <v>494</v>
      </c>
      <c r="F11085" s="13" t="s">
        <v>501</v>
      </c>
      <c r="G11085" s="17">
        <v>9.0000000000000011E-3</v>
      </c>
      <c r="H11085" s="13" t="s">
        <v>248</v>
      </c>
      <c r="I11085" s="13" t="s">
        <v>51</v>
      </c>
    </row>
    <row r="11086" spans="1:9" ht="21" customHeight="1">
      <c r="A11086" s="13" t="s">
        <v>113</v>
      </c>
      <c r="B11086" s="13" t="s">
        <v>112</v>
      </c>
      <c r="C11086" s="15">
        <v>45474</v>
      </c>
      <c r="D11086" s="15">
        <v>45504</v>
      </c>
      <c r="E11086" s="13" t="s">
        <v>494</v>
      </c>
      <c r="F11086" s="13" t="s">
        <v>339</v>
      </c>
      <c r="G11086" s="17">
        <v>6.9999999999999993E-3</v>
      </c>
      <c r="H11086" s="13" t="s">
        <v>248</v>
      </c>
      <c r="I11086" s="13" t="s">
        <v>51</v>
      </c>
    </row>
    <row r="11087" spans="1:9" ht="21" customHeight="1">
      <c r="A11087" s="13" t="s">
        <v>113</v>
      </c>
      <c r="B11087" s="13" t="s">
        <v>112</v>
      </c>
      <c r="C11087" s="15">
        <v>45474</v>
      </c>
      <c r="D11087" s="15">
        <v>45504</v>
      </c>
      <c r="E11087" s="13" t="s">
        <v>494</v>
      </c>
      <c r="F11087" s="13" t="s">
        <v>364</v>
      </c>
      <c r="G11087" s="17">
        <v>6.0000000000000001E-3</v>
      </c>
      <c r="H11087" s="13" t="s">
        <v>248</v>
      </c>
      <c r="I11087" s="13" t="s">
        <v>51</v>
      </c>
    </row>
    <row r="11088" spans="1:9" ht="21" customHeight="1">
      <c r="A11088" s="13" t="s">
        <v>113</v>
      </c>
      <c r="B11088" s="13" t="s">
        <v>112</v>
      </c>
      <c r="C11088" s="15">
        <v>45474</v>
      </c>
      <c r="D11088" s="15">
        <v>45504</v>
      </c>
      <c r="E11088" s="13" t="s">
        <v>494</v>
      </c>
      <c r="F11088" s="13" t="s">
        <v>502</v>
      </c>
      <c r="G11088" s="17">
        <v>6.0000000000000001E-3</v>
      </c>
      <c r="H11088" s="13" t="s">
        <v>248</v>
      </c>
      <c r="I11088" s="13" t="s">
        <v>51</v>
      </c>
    </row>
    <row r="11089" spans="1:9" ht="21" customHeight="1">
      <c r="A11089" s="13" t="s">
        <v>113</v>
      </c>
      <c r="B11089" s="13" t="s">
        <v>112</v>
      </c>
      <c r="C11089" s="15">
        <v>45474</v>
      </c>
      <c r="D11089" s="15">
        <v>45504</v>
      </c>
      <c r="E11089" s="13" t="s">
        <v>494</v>
      </c>
      <c r="F11089" s="13" t="s">
        <v>504</v>
      </c>
      <c r="G11089" s="17">
        <v>6.0000000000000001E-3</v>
      </c>
      <c r="H11089" s="13" t="s">
        <v>248</v>
      </c>
      <c r="I11089" s="13" t="s">
        <v>51</v>
      </c>
    </row>
    <row r="11090" spans="1:9" ht="21" customHeight="1">
      <c r="A11090" s="13" t="s">
        <v>113</v>
      </c>
      <c r="B11090" s="13" t="s">
        <v>112</v>
      </c>
      <c r="C11090" s="15">
        <v>45474</v>
      </c>
      <c r="D11090" s="15">
        <v>45504</v>
      </c>
      <c r="E11090" s="13" t="s">
        <v>494</v>
      </c>
      <c r="F11090" s="13" t="s">
        <v>498</v>
      </c>
      <c r="G11090" s="17">
        <v>5.0000000000000001E-3</v>
      </c>
      <c r="H11090" s="13" t="s">
        <v>248</v>
      </c>
      <c r="I11090" s="13" t="s">
        <v>51</v>
      </c>
    </row>
    <row r="11091" spans="1:9" ht="21" customHeight="1">
      <c r="A11091" s="13" t="s">
        <v>113</v>
      </c>
      <c r="B11091" s="13" t="s">
        <v>112</v>
      </c>
      <c r="C11091" s="15">
        <v>45474</v>
      </c>
      <c r="D11091" s="15">
        <v>45504</v>
      </c>
      <c r="E11091" s="13" t="s">
        <v>494</v>
      </c>
      <c r="F11091" s="13" t="s">
        <v>366</v>
      </c>
      <c r="G11091" s="17">
        <v>4.0000000000000001E-3</v>
      </c>
      <c r="H11091" s="13" t="s">
        <v>248</v>
      </c>
      <c r="I11091" s="13" t="s">
        <v>51</v>
      </c>
    </row>
    <row r="11092" spans="1:9" ht="21" customHeight="1">
      <c r="A11092" s="13" t="s">
        <v>113</v>
      </c>
      <c r="B11092" s="13" t="s">
        <v>112</v>
      </c>
      <c r="C11092" s="15">
        <v>45474</v>
      </c>
      <c r="D11092" s="15">
        <v>45504</v>
      </c>
      <c r="E11092" s="13" t="s">
        <v>494</v>
      </c>
      <c r="F11092" s="13" t="s">
        <v>362</v>
      </c>
      <c r="G11092" s="17">
        <v>3.0000000000000001E-3</v>
      </c>
      <c r="H11092" s="13" t="s">
        <v>248</v>
      </c>
      <c r="I11092" s="13" t="s">
        <v>51</v>
      </c>
    </row>
    <row r="11093" spans="1:9" ht="21" customHeight="1">
      <c r="A11093" s="13" t="s">
        <v>113</v>
      </c>
      <c r="B11093" s="13" t="s">
        <v>112</v>
      </c>
      <c r="C11093" s="15">
        <v>45474</v>
      </c>
      <c r="D11093" s="15">
        <v>45504</v>
      </c>
      <c r="E11093" s="13" t="s">
        <v>390</v>
      </c>
      <c r="F11093" s="13" t="s">
        <v>396</v>
      </c>
      <c r="G11093" s="17">
        <v>2.8999999999999998E-2</v>
      </c>
      <c r="H11093" s="13" t="s">
        <v>248</v>
      </c>
      <c r="I11093" s="13" t="s">
        <v>51</v>
      </c>
    </row>
    <row r="11094" spans="1:9" ht="21" customHeight="1">
      <c r="A11094" s="13" t="s">
        <v>113</v>
      </c>
      <c r="B11094" s="13" t="s">
        <v>112</v>
      </c>
      <c r="C11094" s="15">
        <v>45474</v>
      </c>
      <c r="D11094" s="15">
        <v>45504</v>
      </c>
      <c r="E11094" s="13" t="s">
        <v>390</v>
      </c>
      <c r="F11094" s="13" t="s">
        <v>398</v>
      </c>
      <c r="G11094" s="17">
        <v>0.02</v>
      </c>
      <c r="H11094" s="13" t="s">
        <v>248</v>
      </c>
      <c r="I11094" s="13" t="s">
        <v>51</v>
      </c>
    </row>
    <row r="11095" spans="1:9" ht="21" customHeight="1">
      <c r="A11095" s="13" t="s">
        <v>113</v>
      </c>
      <c r="B11095" s="13" t="s">
        <v>112</v>
      </c>
      <c r="C11095" s="15">
        <v>45474</v>
      </c>
      <c r="D11095" s="15">
        <v>45504</v>
      </c>
      <c r="E11095" s="13" t="s">
        <v>390</v>
      </c>
      <c r="F11095" s="13" t="s">
        <v>394</v>
      </c>
      <c r="G11095" s="17">
        <v>1.7000000000000001E-2</v>
      </c>
      <c r="H11095" s="13" t="s">
        <v>248</v>
      </c>
      <c r="I11095" s="13" t="s">
        <v>51</v>
      </c>
    </row>
    <row r="11096" spans="1:9" ht="21" customHeight="1">
      <c r="A11096" s="13" t="s">
        <v>113</v>
      </c>
      <c r="B11096" s="13" t="s">
        <v>112</v>
      </c>
      <c r="C11096" s="15">
        <v>45474</v>
      </c>
      <c r="D11096" s="15">
        <v>45504</v>
      </c>
      <c r="E11096" s="13" t="s">
        <v>390</v>
      </c>
      <c r="F11096" s="13" t="s">
        <v>392</v>
      </c>
      <c r="G11096" s="17">
        <v>0.01</v>
      </c>
      <c r="H11096" s="13" t="s">
        <v>248</v>
      </c>
      <c r="I11096" s="13" t="s">
        <v>51</v>
      </c>
    </row>
    <row r="11097" spans="1:9" ht="21" customHeight="1">
      <c r="A11097" s="13" t="s">
        <v>113</v>
      </c>
      <c r="B11097" s="13" t="s">
        <v>112</v>
      </c>
      <c r="C11097" s="15">
        <v>45474</v>
      </c>
      <c r="D11097" s="15">
        <v>45504</v>
      </c>
      <c r="E11097" s="13" t="s">
        <v>390</v>
      </c>
      <c r="F11097" s="13" t="s">
        <v>391</v>
      </c>
      <c r="G11097" s="17">
        <v>0.01</v>
      </c>
      <c r="H11097" s="13" t="s">
        <v>248</v>
      </c>
      <c r="I11097" s="13" t="s">
        <v>51</v>
      </c>
    </row>
    <row r="11098" spans="1:9" ht="21" customHeight="1">
      <c r="A11098" s="13" t="s">
        <v>113</v>
      </c>
      <c r="B11098" s="13" t="s">
        <v>112</v>
      </c>
      <c r="C11098" s="15">
        <v>45474</v>
      </c>
      <c r="D11098" s="15">
        <v>45504</v>
      </c>
      <c r="E11098" s="13" t="s">
        <v>390</v>
      </c>
      <c r="F11098" s="13" t="s">
        <v>364</v>
      </c>
      <c r="G11098" s="17">
        <v>6.0000000000000001E-3</v>
      </c>
      <c r="H11098" s="13" t="s">
        <v>248</v>
      </c>
      <c r="I11098" s="13" t="s">
        <v>51</v>
      </c>
    </row>
    <row r="11099" spans="1:9" ht="21" customHeight="1">
      <c r="A11099" s="13" t="s">
        <v>113</v>
      </c>
      <c r="B11099" s="13" t="s">
        <v>112</v>
      </c>
      <c r="C11099" s="15">
        <v>45474</v>
      </c>
      <c r="D11099" s="15">
        <v>45504</v>
      </c>
      <c r="E11099" s="13" t="s">
        <v>390</v>
      </c>
      <c r="F11099" s="13" t="s">
        <v>395</v>
      </c>
      <c r="G11099" s="17">
        <v>4.0000000000000001E-3</v>
      </c>
      <c r="H11099" s="13" t="s">
        <v>248</v>
      </c>
      <c r="I11099" s="13" t="s">
        <v>51</v>
      </c>
    </row>
    <row r="11100" spans="1:9" ht="21" customHeight="1">
      <c r="A11100" s="13" t="s">
        <v>113</v>
      </c>
      <c r="B11100" s="13" t="s">
        <v>112</v>
      </c>
      <c r="C11100" s="15">
        <v>45474</v>
      </c>
      <c r="D11100" s="15">
        <v>45504</v>
      </c>
      <c r="E11100" s="13" t="s">
        <v>390</v>
      </c>
      <c r="F11100" s="13" t="s">
        <v>393</v>
      </c>
      <c r="G11100" s="17">
        <v>4.0000000000000001E-3</v>
      </c>
      <c r="H11100" s="13" t="s">
        <v>248</v>
      </c>
      <c r="I11100" s="13" t="s">
        <v>51</v>
      </c>
    </row>
    <row r="11101" spans="1:9" ht="21" customHeight="1">
      <c r="A11101" s="13" t="s">
        <v>113</v>
      </c>
      <c r="B11101" s="13" t="s">
        <v>112</v>
      </c>
      <c r="C11101" s="15">
        <v>45474</v>
      </c>
      <c r="D11101" s="15">
        <v>45504</v>
      </c>
      <c r="E11101" s="13" t="s">
        <v>390</v>
      </c>
      <c r="F11101" s="13" t="s">
        <v>366</v>
      </c>
      <c r="G11101" s="17">
        <v>2E-3</v>
      </c>
      <c r="H11101" s="13" t="s">
        <v>248</v>
      </c>
      <c r="I11101" s="13" t="s">
        <v>51</v>
      </c>
    </row>
    <row r="11102" spans="1:9" ht="21" customHeight="1">
      <c r="A11102" s="13" t="s">
        <v>113</v>
      </c>
      <c r="B11102" s="13" t="s">
        <v>112</v>
      </c>
      <c r="C11102" s="15">
        <v>45474</v>
      </c>
      <c r="D11102" s="15">
        <v>45504</v>
      </c>
      <c r="E11102" s="13" t="s">
        <v>390</v>
      </c>
      <c r="F11102" s="13" t="s">
        <v>397</v>
      </c>
      <c r="G11102" s="17">
        <v>2E-3</v>
      </c>
      <c r="H11102" s="13" t="s">
        <v>248</v>
      </c>
      <c r="I11102" s="13" t="s">
        <v>51</v>
      </c>
    </row>
    <row r="11103" spans="1:9" ht="21" customHeight="1">
      <c r="A11103" s="13" t="s">
        <v>113</v>
      </c>
      <c r="B11103" s="13" t="s">
        <v>112</v>
      </c>
      <c r="C11103" s="15">
        <v>45474</v>
      </c>
      <c r="D11103" s="15">
        <v>45504</v>
      </c>
      <c r="E11103" s="13" t="s">
        <v>390</v>
      </c>
      <c r="F11103" s="13" t="s">
        <v>407</v>
      </c>
      <c r="G11103" s="17">
        <v>2E-3</v>
      </c>
      <c r="H11103" s="13" t="s">
        <v>248</v>
      </c>
      <c r="I11103" s="13" t="s">
        <v>51</v>
      </c>
    </row>
    <row r="11104" spans="1:9" ht="21" customHeight="1">
      <c r="A11104" s="13" t="s">
        <v>113</v>
      </c>
      <c r="B11104" s="13" t="s">
        <v>112</v>
      </c>
      <c r="C11104" s="15">
        <v>45474</v>
      </c>
      <c r="D11104" s="15">
        <v>45504</v>
      </c>
      <c r="E11104" s="13" t="s">
        <v>390</v>
      </c>
      <c r="F11104" s="13" t="s">
        <v>400</v>
      </c>
      <c r="G11104" s="17">
        <v>2E-3</v>
      </c>
      <c r="H11104" s="13" t="s">
        <v>248</v>
      </c>
      <c r="I11104" s="13" t="s">
        <v>51</v>
      </c>
    </row>
    <row r="11105" spans="1:9" ht="21" customHeight="1">
      <c r="A11105" s="13" t="s">
        <v>113</v>
      </c>
      <c r="B11105" s="13" t="s">
        <v>112</v>
      </c>
      <c r="C11105" s="15">
        <v>45474</v>
      </c>
      <c r="D11105" s="15">
        <v>45504</v>
      </c>
      <c r="E11105" s="13" t="s">
        <v>390</v>
      </c>
      <c r="F11105" s="13" t="s">
        <v>402</v>
      </c>
      <c r="G11105" s="17">
        <v>1E-3</v>
      </c>
      <c r="H11105" s="13" t="s">
        <v>248</v>
      </c>
      <c r="I11105" s="13" t="s">
        <v>51</v>
      </c>
    </row>
    <row r="11106" spans="1:9" ht="21" customHeight="1">
      <c r="A11106" s="13" t="s">
        <v>113</v>
      </c>
      <c r="B11106" s="13" t="s">
        <v>112</v>
      </c>
      <c r="C11106" s="15">
        <v>45474</v>
      </c>
      <c r="D11106" s="15">
        <v>45504</v>
      </c>
      <c r="E11106" s="13" t="s">
        <v>390</v>
      </c>
      <c r="F11106" s="13" t="s">
        <v>403</v>
      </c>
      <c r="G11106" s="17">
        <v>1E-3</v>
      </c>
      <c r="H11106" s="13" t="s">
        <v>248</v>
      </c>
      <c r="I11106" s="13" t="s">
        <v>51</v>
      </c>
    </row>
    <row r="11107" spans="1:9" ht="21" customHeight="1">
      <c r="A11107" s="13" t="s">
        <v>113</v>
      </c>
      <c r="B11107" s="13" t="s">
        <v>112</v>
      </c>
      <c r="C11107" s="15">
        <v>45474</v>
      </c>
      <c r="D11107" s="15">
        <v>45504</v>
      </c>
      <c r="E11107" s="13" t="s">
        <v>390</v>
      </c>
      <c r="F11107" s="13" t="s">
        <v>404</v>
      </c>
      <c r="G11107" s="17">
        <v>1E-3</v>
      </c>
      <c r="H11107" s="13" t="s">
        <v>248</v>
      </c>
      <c r="I11107" s="13" t="s">
        <v>51</v>
      </c>
    </row>
    <row r="11108" spans="1:9" ht="21" customHeight="1">
      <c r="A11108" s="13" t="s">
        <v>113</v>
      </c>
      <c r="B11108" s="13" t="s">
        <v>112</v>
      </c>
      <c r="C11108" s="15">
        <v>45474</v>
      </c>
      <c r="D11108" s="15">
        <v>45504</v>
      </c>
      <c r="E11108" s="13" t="s">
        <v>390</v>
      </c>
      <c r="F11108" s="13" t="s">
        <v>405</v>
      </c>
      <c r="G11108" s="17">
        <v>1E-3</v>
      </c>
      <c r="H11108" s="13" t="s">
        <v>248</v>
      </c>
      <c r="I11108" s="13" t="s">
        <v>51</v>
      </c>
    </row>
    <row r="11109" spans="1:9" ht="21" customHeight="1">
      <c r="A11109" s="13" t="s">
        <v>113</v>
      </c>
      <c r="B11109" s="13" t="s">
        <v>112</v>
      </c>
      <c r="C11109" s="15">
        <v>45474</v>
      </c>
      <c r="D11109" s="15">
        <v>45504</v>
      </c>
      <c r="E11109" s="13" t="s">
        <v>390</v>
      </c>
      <c r="F11109" s="13" t="s">
        <v>406</v>
      </c>
      <c r="G11109" s="17">
        <v>1E-3</v>
      </c>
      <c r="H11109" s="13" t="s">
        <v>248</v>
      </c>
      <c r="I11109" s="13" t="s">
        <v>51</v>
      </c>
    </row>
    <row r="11110" spans="1:9" ht="21" customHeight="1">
      <c r="A11110" s="13" t="s">
        <v>113</v>
      </c>
      <c r="B11110" s="13" t="s">
        <v>112</v>
      </c>
      <c r="C11110" s="15">
        <v>45474</v>
      </c>
      <c r="D11110" s="15">
        <v>45504</v>
      </c>
      <c r="E11110" s="13" t="s">
        <v>390</v>
      </c>
      <c r="F11110" s="13" t="s">
        <v>399</v>
      </c>
      <c r="G11110" s="17">
        <v>1E-3</v>
      </c>
      <c r="H11110" s="13" t="s">
        <v>248</v>
      </c>
      <c r="I11110" s="13" t="s">
        <v>51</v>
      </c>
    </row>
    <row r="11111" spans="1:9" ht="21" customHeight="1">
      <c r="A11111" s="13" t="s">
        <v>113</v>
      </c>
      <c r="B11111" s="13" t="s">
        <v>112</v>
      </c>
      <c r="C11111" s="15">
        <v>45474</v>
      </c>
      <c r="D11111" s="15">
        <v>45504</v>
      </c>
      <c r="E11111" s="13" t="s">
        <v>390</v>
      </c>
      <c r="F11111" s="13" t="s">
        <v>100</v>
      </c>
      <c r="G11111" s="17">
        <v>1E-3</v>
      </c>
      <c r="H11111" s="13" t="s">
        <v>248</v>
      </c>
      <c r="I11111" s="13" t="s">
        <v>51</v>
      </c>
    </row>
    <row r="11112" spans="1:9" ht="21" customHeight="1">
      <c r="A11112" s="13" t="s">
        <v>113</v>
      </c>
      <c r="B11112" s="13" t="s">
        <v>112</v>
      </c>
      <c r="C11112" s="15">
        <v>45474</v>
      </c>
      <c r="D11112" s="15">
        <v>45504</v>
      </c>
      <c r="E11112" s="13" t="s">
        <v>390</v>
      </c>
      <c r="F11112" s="13" t="s">
        <v>409</v>
      </c>
      <c r="G11112" s="17">
        <v>1E-3</v>
      </c>
      <c r="H11112" s="13" t="s">
        <v>248</v>
      </c>
      <c r="I11112" s="13" t="s">
        <v>51</v>
      </c>
    </row>
    <row r="11113" spans="1:9" ht="21" customHeight="1">
      <c r="A11113" s="13" t="s">
        <v>113</v>
      </c>
      <c r="B11113" s="13" t="s">
        <v>112</v>
      </c>
      <c r="C11113" s="15">
        <v>45474</v>
      </c>
      <c r="D11113" s="15">
        <v>45504</v>
      </c>
      <c r="E11113" s="13" t="s">
        <v>390</v>
      </c>
      <c r="F11113" s="13" t="s">
        <v>412</v>
      </c>
      <c r="G11113" s="17">
        <v>1E-3</v>
      </c>
      <c r="H11113" s="13" t="s">
        <v>248</v>
      </c>
      <c r="I11113" s="13" t="s">
        <v>51</v>
      </c>
    </row>
    <row r="11114" spans="1:9" ht="21" customHeight="1">
      <c r="A11114" s="13" t="s">
        <v>113</v>
      </c>
      <c r="B11114" s="13" t="s">
        <v>112</v>
      </c>
      <c r="C11114" s="15">
        <v>45474</v>
      </c>
      <c r="D11114" s="15">
        <v>45504</v>
      </c>
      <c r="E11114" s="13" t="s">
        <v>390</v>
      </c>
      <c r="F11114" s="13" t="s">
        <v>153</v>
      </c>
      <c r="G11114" s="17">
        <v>1E-3</v>
      </c>
      <c r="H11114" s="13" t="s">
        <v>248</v>
      </c>
      <c r="I11114" s="13" t="s">
        <v>51</v>
      </c>
    </row>
    <row r="11115" spans="1:9" ht="21" customHeight="1">
      <c r="A11115" s="13" t="s">
        <v>113</v>
      </c>
      <c r="B11115" s="13" t="s">
        <v>112</v>
      </c>
      <c r="C11115" s="15">
        <v>45474</v>
      </c>
      <c r="D11115" s="15">
        <v>45504</v>
      </c>
      <c r="E11115" s="13" t="s">
        <v>390</v>
      </c>
      <c r="F11115" s="13" t="s">
        <v>408</v>
      </c>
      <c r="G11115" s="17">
        <v>0</v>
      </c>
      <c r="H11115" s="13" t="s">
        <v>248</v>
      </c>
      <c r="I11115" s="13" t="s">
        <v>51</v>
      </c>
    </row>
    <row r="11116" spans="1:9" ht="21" customHeight="1">
      <c r="A11116" s="13" t="s">
        <v>113</v>
      </c>
      <c r="B11116" s="13" t="s">
        <v>112</v>
      </c>
      <c r="C11116" s="15">
        <v>45474</v>
      </c>
      <c r="D11116" s="15">
        <v>45504</v>
      </c>
      <c r="E11116" s="13" t="s">
        <v>390</v>
      </c>
      <c r="F11116" s="13" t="s">
        <v>410</v>
      </c>
      <c r="G11116" s="17">
        <v>0</v>
      </c>
      <c r="H11116" s="13" t="s">
        <v>248</v>
      </c>
      <c r="I11116" s="13" t="s">
        <v>51</v>
      </c>
    </row>
    <row r="11117" spans="1:9" ht="21" customHeight="1">
      <c r="A11117" s="13" t="s">
        <v>113</v>
      </c>
      <c r="B11117" s="13" t="s">
        <v>112</v>
      </c>
      <c r="C11117" s="15">
        <v>45474</v>
      </c>
      <c r="D11117" s="15">
        <v>45504</v>
      </c>
      <c r="E11117" s="13" t="s">
        <v>390</v>
      </c>
      <c r="F11117" s="13" t="s">
        <v>401</v>
      </c>
      <c r="G11117" s="17">
        <v>0</v>
      </c>
      <c r="H11117" s="13" t="s">
        <v>248</v>
      </c>
      <c r="I11117" s="13" t="s">
        <v>51</v>
      </c>
    </row>
    <row r="11118" spans="1:9" ht="21" customHeight="1">
      <c r="A11118" s="13" t="s">
        <v>113</v>
      </c>
      <c r="B11118" s="13" t="s">
        <v>112</v>
      </c>
      <c r="C11118" s="15">
        <v>45474</v>
      </c>
      <c r="D11118" s="15">
        <v>45504</v>
      </c>
      <c r="E11118" s="13" t="s">
        <v>390</v>
      </c>
      <c r="F11118" s="13" t="s">
        <v>411</v>
      </c>
      <c r="G11118" s="17">
        <v>0</v>
      </c>
      <c r="H11118" s="13" t="s">
        <v>248</v>
      </c>
      <c r="I11118" s="13" t="s">
        <v>51</v>
      </c>
    </row>
    <row r="11119" spans="1:9" ht="21" customHeight="1">
      <c r="A11119" s="13" t="s">
        <v>113</v>
      </c>
      <c r="B11119" s="13" t="s">
        <v>112</v>
      </c>
      <c r="C11119" s="15">
        <v>45474</v>
      </c>
      <c r="D11119" s="15">
        <v>45504</v>
      </c>
      <c r="E11119" s="13" t="s">
        <v>390</v>
      </c>
      <c r="F11119" s="13" t="s">
        <v>413</v>
      </c>
      <c r="G11119" s="17">
        <v>0</v>
      </c>
      <c r="H11119" s="13" t="s">
        <v>248</v>
      </c>
      <c r="I11119" s="13" t="s">
        <v>51</v>
      </c>
    </row>
    <row r="11120" spans="1:9" ht="21" customHeight="1">
      <c r="A11120" s="13" t="s">
        <v>113</v>
      </c>
      <c r="B11120" s="13" t="s">
        <v>112</v>
      </c>
      <c r="C11120" s="15">
        <v>45474</v>
      </c>
      <c r="D11120" s="15">
        <v>45504</v>
      </c>
      <c r="E11120" s="13" t="s">
        <v>293</v>
      </c>
      <c r="F11120" s="13" t="s">
        <v>294</v>
      </c>
      <c r="G11120" s="17">
        <v>6.0000000000000001E-3</v>
      </c>
      <c r="H11120" s="13" t="s">
        <v>248</v>
      </c>
      <c r="I11120" s="13" t="s">
        <v>51</v>
      </c>
    </row>
    <row r="11121" spans="1:9" ht="21" customHeight="1">
      <c r="A11121" s="13" t="s">
        <v>113</v>
      </c>
      <c r="B11121" s="13" t="s">
        <v>112</v>
      </c>
      <c r="C11121" s="15">
        <v>45474</v>
      </c>
      <c r="D11121" s="15">
        <v>45504</v>
      </c>
      <c r="E11121" s="13" t="s">
        <v>293</v>
      </c>
      <c r="F11121" s="13" t="s">
        <v>300</v>
      </c>
      <c r="G11121" s="17">
        <v>5.0000000000000001E-3</v>
      </c>
      <c r="H11121" s="13" t="s">
        <v>248</v>
      </c>
      <c r="I11121" s="13" t="s">
        <v>51</v>
      </c>
    </row>
    <row r="11122" spans="1:9" ht="21" customHeight="1">
      <c r="A11122" s="13" t="s">
        <v>113</v>
      </c>
      <c r="B11122" s="13" t="s">
        <v>112</v>
      </c>
      <c r="C11122" s="15">
        <v>45474</v>
      </c>
      <c r="D11122" s="15">
        <v>45504</v>
      </c>
      <c r="E11122" s="13" t="s">
        <v>293</v>
      </c>
      <c r="F11122" s="13" t="s">
        <v>304</v>
      </c>
      <c r="G11122" s="17">
        <v>4.0000000000000001E-3</v>
      </c>
      <c r="H11122" s="13" t="s">
        <v>248</v>
      </c>
      <c r="I11122" s="13" t="s">
        <v>51</v>
      </c>
    </row>
    <row r="11123" spans="1:9" ht="21" customHeight="1">
      <c r="A11123" s="13" t="s">
        <v>113</v>
      </c>
      <c r="B11123" s="13" t="s">
        <v>112</v>
      </c>
      <c r="C11123" s="15">
        <v>45474</v>
      </c>
      <c r="D11123" s="15">
        <v>45504</v>
      </c>
      <c r="E11123" s="13" t="s">
        <v>293</v>
      </c>
      <c r="F11123" s="13" t="s">
        <v>298</v>
      </c>
      <c r="G11123" s="17">
        <v>4.0000000000000001E-3</v>
      </c>
      <c r="H11123" s="13" t="s">
        <v>248</v>
      </c>
      <c r="I11123" s="13" t="s">
        <v>51</v>
      </c>
    </row>
    <row r="11124" spans="1:9" ht="21" customHeight="1">
      <c r="A11124" s="13" t="s">
        <v>113</v>
      </c>
      <c r="B11124" s="13" t="s">
        <v>112</v>
      </c>
      <c r="C11124" s="15">
        <v>45474</v>
      </c>
      <c r="D11124" s="15">
        <v>45504</v>
      </c>
      <c r="E11124" s="13" t="s">
        <v>293</v>
      </c>
      <c r="F11124" s="13" t="s">
        <v>301</v>
      </c>
      <c r="G11124" s="17">
        <v>3.0000000000000001E-3</v>
      </c>
      <c r="H11124" s="13" t="s">
        <v>248</v>
      </c>
      <c r="I11124" s="13" t="s">
        <v>51</v>
      </c>
    </row>
    <row r="11125" spans="1:9" ht="21" customHeight="1">
      <c r="A11125" s="13" t="s">
        <v>113</v>
      </c>
      <c r="B11125" s="13" t="s">
        <v>112</v>
      </c>
      <c r="C11125" s="15">
        <v>45474</v>
      </c>
      <c r="D11125" s="15">
        <v>45504</v>
      </c>
      <c r="E11125" s="13" t="s">
        <v>293</v>
      </c>
      <c r="F11125" s="13" t="s">
        <v>297</v>
      </c>
      <c r="G11125" s="17">
        <v>3.0000000000000001E-3</v>
      </c>
      <c r="H11125" s="13" t="s">
        <v>248</v>
      </c>
      <c r="I11125" s="13" t="s">
        <v>51</v>
      </c>
    </row>
    <row r="11126" spans="1:9" ht="21" customHeight="1">
      <c r="A11126" s="13" t="s">
        <v>113</v>
      </c>
      <c r="B11126" s="13" t="s">
        <v>112</v>
      </c>
      <c r="C11126" s="15">
        <v>45474</v>
      </c>
      <c r="D11126" s="15">
        <v>45504</v>
      </c>
      <c r="E11126" s="13" t="s">
        <v>293</v>
      </c>
      <c r="F11126" s="13" t="s">
        <v>309</v>
      </c>
      <c r="G11126" s="17">
        <v>3.0000000000000001E-3</v>
      </c>
      <c r="H11126" s="13" t="s">
        <v>248</v>
      </c>
      <c r="I11126" s="13" t="s">
        <v>51</v>
      </c>
    </row>
    <row r="11127" spans="1:9" ht="21" customHeight="1">
      <c r="A11127" s="13" t="s">
        <v>113</v>
      </c>
      <c r="B11127" s="13" t="s">
        <v>112</v>
      </c>
      <c r="C11127" s="15">
        <v>45474</v>
      </c>
      <c r="D11127" s="15">
        <v>45504</v>
      </c>
      <c r="E11127" s="13" t="s">
        <v>293</v>
      </c>
      <c r="F11127" s="13" t="s">
        <v>295</v>
      </c>
      <c r="G11127" s="17">
        <v>3.0000000000000001E-3</v>
      </c>
      <c r="H11127" s="13" t="s">
        <v>248</v>
      </c>
      <c r="I11127" s="13" t="s">
        <v>51</v>
      </c>
    </row>
    <row r="11128" spans="1:9" ht="21" customHeight="1">
      <c r="A11128" s="13" t="s">
        <v>113</v>
      </c>
      <c r="B11128" s="13" t="s">
        <v>112</v>
      </c>
      <c r="C11128" s="15">
        <v>45474</v>
      </c>
      <c r="D11128" s="15">
        <v>45504</v>
      </c>
      <c r="E11128" s="13" t="s">
        <v>293</v>
      </c>
      <c r="F11128" s="13" t="s">
        <v>312</v>
      </c>
      <c r="G11128" s="17">
        <v>3.0000000000000001E-3</v>
      </c>
      <c r="H11128" s="13" t="s">
        <v>248</v>
      </c>
      <c r="I11128" s="13" t="s">
        <v>51</v>
      </c>
    </row>
    <row r="11129" spans="1:9" ht="21" customHeight="1">
      <c r="A11129" s="13" t="s">
        <v>113</v>
      </c>
      <c r="B11129" s="13" t="s">
        <v>112</v>
      </c>
      <c r="C11129" s="15">
        <v>45474</v>
      </c>
      <c r="D11129" s="15">
        <v>45504</v>
      </c>
      <c r="E11129" s="13" t="s">
        <v>293</v>
      </c>
      <c r="F11129" s="13" t="s">
        <v>313</v>
      </c>
      <c r="G11129" s="17">
        <v>3.0000000000000001E-3</v>
      </c>
      <c r="H11129" s="13" t="s">
        <v>248</v>
      </c>
      <c r="I11129" s="13" t="s">
        <v>51</v>
      </c>
    </row>
    <row r="11130" spans="1:9" ht="21" customHeight="1">
      <c r="A11130" s="13" t="s">
        <v>113</v>
      </c>
      <c r="B11130" s="13" t="s">
        <v>112</v>
      </c>
      <c r="C11130" s="15">
        <v>45474</v>
      </c>
      <c r="D11130" s="15">
        <v>45504</v>
      </c>
      <c r="E11130" s="13" t="s">
        <v>293</v>
      </c>
      <c r="F11130" s="13" t="s">
        <v>316</v>
      </c>
      <c r="G11130" s="17">
        <v>3.0000000000000001E-3</v>
      </c>
      <c r="H11130" s="13" t="s">
        <v>248</v>
      </c>
      <c r="I11130" s="13" t="s">
        <v>51</v>
      </c>
    </row>
    <row r="11131" spans="1:9" ht="21" customHeight="1">
      <c r="A11131" s="13" t="s">
        <v>113</v>
      </c>
      <c r="B11131" s="13" t="s">
        <v>112</v>
      </c>
      <c r="C11131" s="15">
        <v>45474</v>
      </c>
      <c r="D11131" s="15">
        <v>45504</v>
      </c>
      <c r="E11131" s="13" t="s">
        <v>293</v>
      </c>
      <c r="F11131" s="13" t="s">
        <v>306</v>
      </c>
      <c r="G11131" s="17">
        <v>2E-3</v>
      </c>
      <c r="H11131" s="13" t="s">
        <v>248</v>
      </c>
      <c r="I11131" s="13" t="s">
        <v>51</v>
      </c>
    </row>
    <row r="11132" spans="1:9" ht="21" customHeight="1">
      <c r="A11132" s="13" t="s">
        <v>113</v>
      </c>
      <c r="B11132" s="13" t="s">
        <v>112</v>
      </c>
      <c r="C11132" s="15">
        <v>45474</v>
      </c>
      <c r="D11132" s="15">
        <v>45504</v>
      </c>
      <c r="E11132" s="13" t="s">
        <v>293</v>
      </c>
      <c r="F11132" s="13" t="s">
        <v>296</v>
      </c>
      <c r="G11132" s="17">
        <v>2E-3</v>
      </c>
      <c r="H11132" s="13" t="s">
        <v>248</v>
      </c>
      <c r="I11132" s="13" t="s">
        <v>51</v>
      </c>
    </row>
    <row r="11133" spans="1:9" ht="21" customHeight="1">
      <c r="A11133" s="13" t="s">
        <v>113</v>
      </c>
      <c r="B11133" s="13" t="s">
        <v>112</v>
      </c>
      <c r="C11133" s="15">
        <v>45474</v>
      </c>
      <c r="D11133" s="15">
        <v>45504</v>
      </c>
      <c r="E11133" s="13" t="s">
        <v>293</v>
      </c>
      <c r="F11133" s="13" t="s">
        <v>299</v>
      </c>
      <c r="G11133" s="17">
        <v>2E-3</v>
      </c>
      <c r="H11133" s="13" t="s">
        <v>248</v>
      </c>
      <c r="I11133" s="13" t="s">
        <v>51</v>
      </c>
    </row>
    <row r="11134" spans="1:9" ht="21" customHeight="1">
      <c r="A11134" s="13" t="s">
        <v>113</v>
      </c>
      <c r="B11134" s="13" t="s">
        <v>112</v>
      </c>
      <c r="C11134" s="15">
        <v>45474</v>
      </c>
      <c r="D11134" s="15">
        <v>45504</v>
      </c>
      <c r="E11134" s="13" t="s">
        <v>293</v>
      </c>
      <c r="F11134" s="13" t="s">
        <v>321</v>
      </c>
      <c r="G11134" s="17">
        <v>2E-3</v>
      </c>
      <c r="H11134" s="13" t="s">
        <v>248</v>
      </c>
      <c r="I11134" s="13" t="s">
        <v>51</v>
      </c>
    </row>
    <row r="11135" spans="1:9" ht="21" customHeight="1">
      <c r="A11135" s="13" t="s">
        <v>113</v>
      </c>
      <c r="B11135" s="13" t="s">
        <v>112</v>
      </c>
      <c r="C11135" s="15">
        <v>45474</v>
      </c>
      <c r="D11135" s="15">
        <v>45504</v>
      </c>
      <c r="E11135" s="13" t="s">
        <v>293</v>
      </c>
      <c r="F11135" s="13" t="s">
        <v>323</v>
      </c>
      <c r="G11135" s="17">
        <v>2E-3</v>
      </c>
      <c r="H11135" s="13" t="s">
        <v>248</v>
      </c>
      <c r="I11135" s="13" t="s">
        <v>51</v>
      </c>
    </row>
    <row r="11136" spans="1:9" ht="21" customHeight="1">
      <c r="A11136" s="13" t="s">
        <v>113</v>
      </c>
      <c r="B11136" s="13" t="s">
        <v>112</v>
      </c>
      <c r="C11136" s="15">
        <v>45474</v>
      </c>
      <c r="D11136" s="15">
        <v>45504</v>
      </c>
      <c r="E11136" s="13" t="s">
        <v>293</v>
      </c>
      <c r="F11136" s="13" t="s">
        <v>302</v>
      </c>
      <c r="G11136" s="17">
        <v>2E-3</v>
      </c>
      <c r="H11136" s="13" t="s">
        <v>248</v>
      </c>
      <c r="I11136" s="13" t="s">
        <v>51</v>
      </c>
    </row>
    <row r="11137" spans="1:9" ht="21" customHeight="1">
      <c r="A11137" s="13" t="s">
        <v>113</v>
      </c>
      <c r="B11137" s="13" t="s">
        <v>112</v>
      </c>
      <c r="C11137" s="15">
        <v>45474</v>
      </c>
      <c r="D11137" s="15">
        <v>45504</v>
      </c>
      <c r="E11137" s="13" t="s">
        <v>293</v>
      </c>
      <c r="F11137" s="13" t="s">
        <v>303</v>
      </c>
      <c r="G11137" s="17">
        <v>2E-3</v>
      </c>
      <c r="H11137" s="13" t="s">
        <v>248</v>
      </c>
      <c r="I11137" s="13" t="s">
        <v>51</v>
      </c>
    </row>
    <row r="11138" spans="1:9" ht="21" customHeight="1">
      <c r="A11138" s="13" t="s">
        <v>113</v>
      </c>
      <c r="B11138" s="13" t="s">
        <v>112</v>
      </c>
      <c r="C11138" s="15">
        <v>45474</v>
      </c>
      <c r="D11138" s="15">
        <v>45504</v>
      </c>
      <c r="E11138" s="13" t="s">
        <v>293</v>
      </c>
      <c r="F11138" s="13" t="s">
        <v>319</v>
      </c>
      <c r="G11138" s="17">
        <v>2E-3</v>
      </c>
      <c r="H11138" s="13" t="s">
        <v>248</v>
      </c>
      <c r="I11138" s="13" t="s">
        <v>51</v>
      </c>
    </row>
    <row r="11139" spans="1:9" ht="21" customHeight="1">
      <c r="A11139" s="13" t="s">
        <v>113</v>
      </c>
      <c r="B11139" s="13" t="s">
        <v>112</v>
      </c>
      <c r="C11139" s="15">
        <v>45474</v>
      </c>
      <c r="D11139" s="15">
        <v>45504</v>
      </c>
      <c r="E11139" s="13" t="s">
        <v>293</v>
      </c>
      <c r="F11139" s="13" t="s">
        <v>324</v>
      </c>
      <c r="G11139" s="17">
        <v>2E-3</v>
      </c>
      <c r="H11139" s="13" t="s">
        <v>248</v>
      </c>
      <c r="I11139" s="13" t="s">
        <v>51</v>
      </c>
    </row>
    <row r="11140" spans="1:9" ht="21" customHeight="1">
      <c r="A11140" s="13" t="s">
        <v>113</v>
      </c>
      <c r="B11140" s="13" t="s">
        <v>112</v>
      </c>
      <c r="C11140" s="15">
        <v>45474</v>
      </c>
      <c r="D11140" s="15">
        <v>45504</v>
      </c>
      <c r="E11140" s="13" t="s">
        <v>293</v>
      </c>
      <c r="F11140" s="13" t="s">
        <v>310</v>
      </c>
      <c r="G11140" s="17">
        <v>2E-3</v>
      </c>
      <c r="H11140" s="13" t="s">
        <v>248</v>
      </c>
      <c r="I11140" s="13" t="s">
        <v>51</v>
      </c>
    </row>
    <row r="11141" spans="1:9" ht="21" customHeight="1">
      <c r="A11141" s="13" t="s">
        <v>113</v>
      </c>
      <c r="B11141" s="13" t="s">
        <v>112</v>
      </c>
      <c r="C11141" s="15">
        <v>45474</v>
      </c>
      <c r="D11141" s="15">
        <v>45504</v>
      </c>
      <c r="E11141" s="13" t="s">
        <v>293</v>
      </c>
      <c r="F11141" s="13" t="s">
        <v>311</v>
      </c>
      <c r="G11141" s="17">
        <v>2E-3</v>
      </c>
      <c r="H11141" s="13" t="s">
        <v>248</v>
      </c>
      <c r="I11141" s="13" t="s">
        <v>51</v>
      </c>
    </row>
    <row r="11142" spans="1:9" ht="21" customHeight="1">
      <c r="A11142" s="13" t="s">
        <v>113</v>
      </c>
      <c r="B11142" s="13" t="s">
        <v>112</v>
      </c>
      <c r="C11142" s="15">
        <v>45474</v>
      </c>
      <c r="D11142" s="15">
        <v>45504</v>
      </c>
      <c r="E11142" s="13" t="s">
        <v>293</v>
      </c>
      <c r="F11142" s="13" t="s">
        <v>326</v>
      </c>
      <c r="G11142" s="17">
        <v>2E-3</v>
      </c>
      <c r="H11142" s="13" t="s">
        <v>248</v>
      </c>
      <c r="I11142" s="13" t="s">
        <v>51</v>
      </c>
    </row>
    <row r="11143" spans="1:9" ht="21" customHeight="1">
      <c r="A11143" s="13" t="s">
        <v>113</v>
      </c>
      <c r="B11143" s="13" t="s">
        <v>112</v>
      </c>
      <c r="C11143" s="15">
        <v>45474</v>
      </c>
      <c r="D11143" s="15">
        <v>45504</v>
      </c>
      <c r="E11143" s="13" t="s">
        <v>293</v>
      </c>
      <c r="F11143" s="13" t="s">
        <v>320</v>
      </c>
      <c r="G11143" s="17">
        <v>2E-3</v>
      </c>
      <c r="H11143" s="13" t="s">
        <v>248</v>
      </c>
      <c r="I11143" s="13" t="s">
        <v>51</v>
      </c>
    </row>
    <row r="11144" spans="1:9" ht="21" customHeight="1">
      <c r="A11144" s="13" t="s">
        <v>113</v>
      </c>
      <c r="B11144" s="13" t="s">
        <v>112</v>
      </c>
      <c r="C11144" s="15">
        <v>45474</v>
      </c>
      <c r="D11144" s="15">
        <v>45504</v>
      </c>
      <c r="E11144" s="13" t="s">
        <v>293</v>
      </c>
      <c r="F11144" s="13" t="s">
        <v>314</v>
      </c>
      <c r="G11144" s="17">
        <v>2E-3</v>
      </c>
      <c r="H11144" s="13" t="s">
        <v>248</v>
      </c>
      <c r="I11144" s="13" t="s">
        <v>51</v>
      </c>
    </row>
    <row r="11145" spans="1:9" ht="21" customHeight="1">
      <c r="A11145" s="13" t="s">
        <v>113</v>
      </c>
      <c r="B11145" s="13" t="s">
        <v>112</v>
      </c>
      <c r="C11145" s="15">
        <v>45474</v>
      </c>
      <c r="D11145" s="15">
        <v>45504</v>
      </c>
      <c r="E11145" s="13" t="s">
        <v>293</v>
      </c>
      <c r="F11145" s="13" t="s">
        <v>327</v>
      </c>
      <c r="G11145" s="17">
        <v>2E-3</v>
      </c>
      <c r="H11145" s="13" t="s">
        <v>248</v>
      </c>
      <c r="I11145" s="13" t="s">
        <v>51</v>
      </c>
    </row>
    <row r="11146" spans="1:9" ht="21" customHeight="1">
      <c r="A11146" s="13" t="s">
        <v>113</v>
      </c>
      <c r="B11146" s="13" t="s">
        <v>112</v>
      </c>
      <c r="C11146" s="15">
        <v>45474</v>
      </c>
      <c r="D11146" s="15">
        <v>45504</v>
      </c>
      <c r="E11146" s="13" t="s">
        <v>293</v>
      </c>
      <c r="F11146" s="13" t="s">
        <v>315</v>
      </c>
      <c r="G11146" s="17">
        <v>2E-3</v>
      </c>
      <c r="H11146" s="13" t="s">
        <v>248</v>
      </c>
      <c r="I11146" s="13" t="s">
        <v>51</v>
      </c>
    </row>
    <row r="11147" spans="1:9" ht="21" customHeight="1">
      <c r="A11147" s="13" t="s">
        <v>113</v>
      </c>
      <c r="B11147" s="13" t="s">
        <v>112</v>
      </c>
      <c r="C11147" s="15">
        <v>45474</v>
      </c>
      <c r="D11147" s="15">
        <v>45504</v>
      </c>
      <c r="E11147" s="13" t="s">
        <v>293</v>
      </c>
      <c r="F11147" s="13" t="s">
        <v>305</v>
      </c>
      <c r="G11147" s="17">
        <v>2E-3</v>
      </c>
      <c r="H11147" s="13" t="s">
        <v>248</v>
      </c>
      <c r="I11147" s="13" t="s">
        <v>51</v>
      </c>
    </row>
    <row r="11148" spans="1:9" ht="21" customHeight="1">
      <c r="A11148" s="13" t="s">
        <v>113</v>
      </c>
      <c r="B11148" s="13" t="s">
        <v>112</v>
      </c>
      <c r="C11148" s="15">
        <v>45474</v>
      </c>
      <c r="D11148" s="15">
        <v>45504</v>
      </c>
      <c r="E11148" s="13" t="s">
        <v>293</v>
      </c>
      <c r="F11148" s="13" t="s">
        <v>307</v>
      </c>
      <c r="G11148" s="17">
        <v>1E-3</v>
      </c>
      <c r="H11148" s="13" t="s">
        <v>248</v>
      </c>
      <c r="I11148" s="13" t="s">
        <v>51</v>
      </c>
    </row>
    <row r="11149" spans="1:9" ht="21" customHeight="1">
      <c r="A11149" s="13" t="s">
        <v>113</v>
      </c>
      <c r="B11149" s="13" t="s">
        <v>112</v>
      </c>
      <c r="C11149" s="15">
        <v>45474</v>
      </c>
      <c r="D11149" s="15">
        <v>45504</v>
      </c>
      <c r="E11149" s="13" t="s">
        <v>293</v>
      </c>
      <c r="F11149" s="13" t="s">
        <v>322</v>
      </c>
      <c r="G11149" s="17">
        <v>1E-3</v>
      </c>
      <c r="H11149" s="13" t="s">
        <v>248</v>
      </c>
      <c r="I11149" s="13" t="s">
        <v>51</v>
      </c>
    </row>
    <row r="11150" spans="1:9" ht="21" customHeight="1">
      <c r="A11150" s="13" t="s">
        <v>113</v>
      </c>
      <c r="B11150" s="13" t="s">
        <v>112</v>
      </c>
      <c r="C11150" s="15">
        <v>45474</v>
      </c>
      <c r="D11150" s="15">
        <v>45504</v>
      </c>
      <c r="E11150" s="13" t="s">
        <v>293</v>
      </c>
      <c r="F11150" s="13" t="s">
        <v>308</v>
      </c>
      <c r="G11150" s="17">
        <v>1E-3</v>
      </c>
      <c r="H11150" s="13" t="s">
        <v>248</v>
      </c>
      <c r="I11150" s="13" t="s">
        <v>51</v>
      </c>
    </row>
    <row r="11151" spans="1:9" ht="21" customHeight="1">
      <c r="A11151" s="13" t="s">
        <v>113</v>
      </c>
      <c r="B11151" s="13" t="s">
        <v>112</v>
      </c>
      <c r="C11151" s="15">
        <v>45474</v>
      </c>
      <c r="D11151" s="15">
        <v>45504</v>
      </c>
      <c r="E11151" s="13" t="s">
        <v>293</v>
      </c>
      <c r="F11151" s="13" t="s">
        <v>317</v>
      </c>
      <c r="G11151" s="17">
        <v>1E-3</v>
      </c>
      <c r="H11151" s="13" t="s">
        <v>248</v>
      </c>
      <c r="I11151" s="13" t="s">
        <v>51</v>
      </c>
    </row>
    <row r="11152" spans="1:9" ht="21" customHeight="1">
      <c r="A11152" s="13" t="s">
        <v>113</v>
      </c>
      <c r="B11152" s="13" t="s">
        <v>112</v>
      </c>
      <c r="C11152" s="15">
        <v>45474</v>
      </c>
      <c r="D11152" s="15">
        <v>45504</v>
      </c>
      <c r="E11152" s="13" t="s">
        <v>293</v>
      </c>
      <c r="F11152" s="13" t="s">
        <v>329</v>
      </c>
      <c r="G11152" s="17">
        <v>1E-3</v>
      </c>
      <c r="H11152" s="13" t="s">
        <v>248</v>
      </c>
      <c r="I11152" s="13" t="s">
        <v>51</v>
      </c>
    </row>
    <row r="11153" spans="1:9" ht="21" customHeight="1">
      <c r="A11153" s="13" t="s">
        <v>113</v>
      </c>
      <c r="B11153" s="13" t="s">
        <v>112</v>
      </c>
      <c r="C11153" s="15">
        <v>45474</v>
      </c>
      <c r="D11153" s="15">
        <v>45504</v>
      </c>
      <c r="E11153" s="13" t="s">
        <v>293</v>
      </c>
      <c r="F11153" s="13" t="s">
        <v>318</v>
      </c>
      <c r="G11153" s="17">
        <v>1E-3</v>
      </c>
      <c r="H11153" s="13" t="s">
        <v>248</v>
      </c>
      <c r="I11153" s="13" t="s">
        <v>51</v>
      </c>
    </row>
    <row r="11154" spans="1:9" ht="21" customHeight="1">
      <c r="A11154" s="13" t="s">
        <v>113</v>
      </c>
      <c r="B11154" s="13" t="s">
        <v>112</v>
      </c>
      <c r="C11154" s="15">
        <v>45474</v>
      </c>
      <c r="D11154" s="15">
        <v>45504</v>
      </c>
      <c r="E11154" s="13" t="s">
        <v>293</v>
      </c>
      <c r="F11154" s="13" t="s">
        <v>330</v>
      </c>
      <c r="G11154" s="17">
        <v>1E-3</v>
      </c>
      <c r="H11154" s="13" t="s">
        <v>248</v>
      </c>
      <c r="I11154" s="13" t="s">
        <v>51</v>
      </c>
    </row>
    <row r="11155" spans="1:9" ht="21" customHeight="1">
      <c r="A11155" s="13" t="s">
        <v>113</v>
      </c>
      <c r="B11155" s="13" t="s">
        <v>112</v>
      </c>
      <c r="C11155" s="15">
        <v>45474</v>
      </c>
      <c r="D11155" s="15">
        <v>45504</v>
      </c>
      <c r="E11155" s="13" t="s">
        <v>293</v>
      </c>
      <c r="F11155" s="13" t="s">
        <v>325</v>
      </c>
      <c r="G11155" s="17">
        <v>1E-3</v>
      </c>
      <c r="H11155" s="13" t="s">
        <v>248</v>
      </c>
      <c r="I11155" s="13" t="s">
        <v>51</v>
      </c>
    </row>
    <row r="11156" spans="1:9" ht="21" customHeight="1">
      <c r="A11156" s="13" t="s">
        <v>113</v>
      </c>
      <c r="B11156" s="13" t="s">
        <v>112</v>
      </c>
      <c r="C11156" s="15">
        <v>45474</v>
      </c>
      <c r="D11156" s="15">
        <v>45504</v>
      </c>
      <c r="E11156" s="13" t="s">
        <v>293</v>
      </c>
      <c r="F11156" s="13" t="s">
        <v>328</v>
      </c>
      <c r="G11156" s="17">
        <v>1E-3</v>
      </c>
      <c r="H11156" s="13" t="s">
        <v>248</v>
      </c>
      <c r="I11156" s="13" t="s">
        <v>51</v>
      </c>
    </row>
    <row r="11157" spans="1:9" ht="21" customHeight="1">
      <c r="A11157" s="13" t="s">
        <v>113</v>
      </c>
      <c r="B11157" s="13" t="s">
        <v>112</v>
      </c>
      <c r="C11157" s="15">
        <v>45474</v>
      </c>
      <c r="D11157" s="15">
        <v>45504</v>
      </c>
      <c r="E11157" s="13" t="s">
        <v>293</v>
      </c>
      <c r="F11157" s="13" t="s">
        <v>331</v>
      </c>
      <c r="G11157" s="17">
        <v>1E-3</v>
      </c>
      <c r="H11157" s="13" t="s">
        <v>248</v>
      </c>
      <c r="I11157" s="13" t="s">
        <v>51</v>
      </c>
    </row>
    <row r="11158" spans="1:9" ht="21" customHeight="1">
      <c r="A11158" s="13" t="s">
        <v>113</v>
      </c>
      <c r="B11158" s="13" t="s">
        <v>112</v>
      </c>
      <c r="C11158" s="15">
        <v>45474</v>
      </c>
      <c r="D11158" s="15">
        <v>45504</v>
      </c>
      <c r="E11158" s="13" t="s">
        <v>293</v>
      </c>
      <c r="F11158" s="13" t="s">
        <v>332</v>
      </c>
      <c r="G11158" s="17">
        <v>1E-3</v>
      </c>
      <c r="H11158" s="13" t="s">
        <v>248</v>
      </c>
      <c r="I11158" s="13" t="s">
        <v>51</v>
      </c>
    </row>
    <row r="11159" spans="1:9" ht="21" customHeight="1">
      <c r="A11159" s="13" t="s">
        <v>113</v>
      </c>
      <c r="B11159" s="13" t="s">
        <v>112</v>
      </c>
      <c r="C11159" s="15">
        <v>45474</v>
      </c>
      <c r="D11159" s="15">
        <v>45504</v>
      </c>
      <c r="E11159" s="13" t="s">
        <v>293</v>
      </c>
      <c r="F11159" s="13" t="s">
        <v>336</v>
      </c>
      <c r="G11159" s="17">
        <v>1E-3</v>
      </c>
      <c r="H11159" s="13" t="s">
        <v>248</v>
      </c>
      <c r="I11159" s="13" t="s">
        <v>51</v>
      </c>
    </row>
    <row r="11160" spans="1:9" ht="21" customHeight="1">
      <c r="A11160" s="13" t="s">
        <v>113</v>
      </c>
      <c r="B11160" s="13" t="s">
        <v>112</v>
      </c>
      <c r="C11160" s="15">
        <v>45474</v>
      </c>
      <c r="D11160" s="15">
        <v>45504</v>
      </c>
      <c r="E11160" s="13" t="s">
        <v>293</v>
      </c>
      <c r="F11160" s="13" t="s">
        <v>333</v>
      </c>
      <c r="G11160" s="17">
        <v>1E-3</v>
      </c>
      <c r="H11160" s="13" t="s">
        <v>248</v>
      </c>
      <c r="I11160" s="13" t="s">
        <v>51</v>
      </c>
    </row>
    <row r="11161" spans="1:9" ht="21" customHeight="1">
      <c r="A11161" s="13" t="s">
        <v>113</v>
      </c>
      <c r="B11161" s="13" t="s">
        <v>112</v>
      </c>
      <c r="C11161" s="15">
        <v>45474</v>
      </c>
      <c r="D11161" s="15">
        <v>45504</v>
      </c>
      <c r="E11161" s="13" t="s">
        <v>293</v>
      </c>
      <c r="F11161" s="13" t="s">
        <v>334</v>
      </c>
      <c r="G11161" s="17">
        <v>0</v>
      </c>
      <c r="H11161" s="13" t="s">
        <v>248</v>
      </c>
      <c r="I11161" s="13" t="s">
        <v>51</v>
      </c>
    </row>
    <row r="11162" spans="1:9" ht="21" customHeight="1">
      <c r="A11162" s="13" t="s">
        <v>113</v>
      </c>
      <c r="B11162" s="13" t="s">
        <v>112</v>
      </c>
      <c r="C11162" s="15">
        <v>45474</v>
      </c>
      <c r="D11162" s="15">
        <v>45504</v>
      </c>
      <c r="E11162" s="13" t="s">
        <v>293</v>
      </c>
      <c r="F11162" s="13" t="s">
        <v>335</v>
      </c>
      <c r="G11162" s="17">
        <v>0</v>
      </c>
      <c r="H11162" s="13" t="s">
        <v>248</v>
      </c>
      <c r="I11162" s="13" t="s">
        <v>51</v>
      </c>
    </row>
    <row r="11163" spans="1:9" ht="21" customHeight="1">
      <c r="A11163" s="13" t="s">
        <v>113</v>
      </c>
      <c r="B11163" s="13" t="s">
        <v>112</v>
      </c>
      <c r="C11163" s="15">
        <v>45474</v>
      </c>
      <c r="D11163" s="15">
        <v>45504</v>
      </c>
      <c r="E11163" s="13" t="s">
        <v>337</v>
      </c>
      <c r="F11163" s="13" t="s">
        <v>342</v>
      </c>
      <c r="G11163" s="17">
        <v>5.0000000000000001E-3</v>
      </c>
      <c r="H11163" s="13" t="s">
        <v>248</v>
      </c>
      <c r="I11163" s="13" t="s">
        <v>51</v>
      </c>
    </row>
    <row r="11164" spans="1:9" ht="21" customHeight="1">
      <c r="A11164" s="13" t="s">
        <v>113</v>
      </c>
      <c r="B11164" s="13" t="s">
        <v>112</v>
      </c>
      <c r="C11164" s="15">
        <v>45474</v>
      </c>
      <c r="D11164" s="15">
        <v>45504</v>
      </c>
      <c r="E11164" s="13" t="s">
        <v>337</v>
      </c>
      <c r="F11164" s="13" t="s">
        <v>339</v>
      </c>
      <c r="G11164" s="17">
        <v>4.0000000000000001E-3</v>
      </c>
      <c r="H11164" s="13" t="s">
        <v>248</v>
      </c>
      <c r="I11164" s="13" t="s">
        <v>51</v>
      </c>
    </row>
    <row r="11165" spans="1:9" ht="21" customHeight="1">
      <c r="A11165" s="13" t="s">
        <v>113</v>
      </c>
      <c r="B11165" s="13" t="s">
        <v>112</v>
      </c>
      <c r="C11165" s="15">
        <v>45474</v>
      </c>
      <c r="D11165" s="15">
        <v>45504</v>
      </c>
      <c r="E11165" s="13" t="s">
        <v>337</v>
      </c>
      <c r="F11165" s="13" t="s">
        <v>338</v>
      </c>
      <c r="G11165" s="17">
        <v>4.0000000000000001E-3</v>
      </c>
      <c r="H11165" s="13" t="s">
        <v>248</v>
      </c>
      <c r="I11165" s="13" t="s">
        <v>51</v>
      </c>
    </row>
    <row r="11166" spans="1:9" ht="21" customHeight="1">
      <c r="A11166" s="13" t="s">
        <v>113</v>
      </c>
      <c r="B11166" s="13" t="s">
        <v>112</v>
      </c>
      <c r="C11166" s="15">
        <v>45474</v>
      </c>
      <c r="D11166" s="15">
        <v>45504</v>
      </c>
      <c r="E11166" s="13" t="s">
        <v>337</v>
      </c>
      <c r="F11166" s="13" t="s">
        <v>341</v>
      </c>
      <c r="G11166" s="17">
        <v>4.0000000000000001E-3</v>
      </c>
      <c r="H11166" s="13" t="s">
        <v>248</v>
      </c>
      <c r="I11166" s="13" t="s">
        <v>51</v>
      </c>
    </row>
    <row r="11167" spans="1:9" ht="21" customHeight="1">
      <c r="A11167" s="13" t="s">
        <v>113</v>
      </c>
      <c r="B11167" s="13" t="s">
        <v>112</v>
      </c>
      <c r="C11167" s="15">
        <v>45474</v>
      </c>
      <c r="D11167" s="15">
        <v>45504</v>
      </c>
      <c r="E11167" s="13" t="s">
        <v>337</v>
      </c>
      <c r="F11167" s="13" t="s">
        <v>348</v>
      </c>
      <c r="G11167" s="17">
        <v>4.0000000000000001E-3</v>
      </c>
      <c r="H11167" s="13" t="s">
        <v>248</v>
      </c>
      <c r="I11167" s="13" t="s">
        <v>51</v>
      </c>
    </row>
    <row r="11168" spans="1:9" ht="21" customHeight="1">
      <c r="A11168" s="13" t="s">
        <v>113</v>
      </c>
      <c r="B11168" s="13" t="s">
        <v>112</v>
      </c>
      <c r="C11168" s="15">
        <v>45474</v>
      </c>
      <c r="D11168" s="15">
        <v>45504</v>
      </c>
      <c r="E11168" s="13" t="s">
        <v>337</v>
      </c>
      <c r="F11168" s="13" t="s">
        <v>352</v>
      </c>
      <c r="G11168" s="17">
        <v>3.0000000000000001E-3</v>
      </c>
      <c r="H11168" s="13" t="s">
        <v>248</v>
      </c>
      <c r="I11168" s="13" t="s">
        <v>51</v>
      </c>
    </row>
    <row r="11169" spans="1:9" ht="21" customHeight="1">
      <c r="A11169" s="13" t="s">
        <v>113</v>
      </c>
      <c r="B11169" s="13" t="s">
        <v>112</v>
      </c>
      <c r="C11169" s="15">
        <v>45474</v>
      </c>
      <c r="D11169" s="15">
        <v>45504</v>
      </c>
      <c r="E11169" s="13" t="s">
        <v>337</v>
      </c>
      <c r="F11169" s="13" t="s">
        <v>343</v>
      </c>
      <c r="G11169" s="17">
        <v>3.0000000000000001E-3</v>
      </c>
      <c r="H11169" s="13" t="s">
        <v>248</v>
      </c>
      <c r="I11169" s="13" t="s">
        <v>51</v>
      </c>
    </row>
    <row r="11170" spans="1:9" ht="21" customHeight="1">
      <c r="A11170" s="13" t="s">
        <v>113</v>
      </c>
      <c r="B11170" s="13" t="s">
        <v>112</v>
      </c>
      <c r="C11170" s="15">
        <v>45474</v>
      </c>
      <c r="D11170" s="15">
        <v>45504</v>
      </c>
      <c r="E11170" s="13" t="s">
        <v>337</v>
      </c>
      <c r="F11170" s="13" t="s">
        <v>354</v>
      </c>
      <c r="G11170" s="17">
        <v>3.0000000000000001E-3</v>
      </c>
      <c r="H11170" s="13" t="s">
        <v>248</v>
      </c>
      <c r="I11170" s="13" t="s">
        <v>51</v>
      </c>
    </row>
    <row r="11171" spans="1:9" ht="21" customHeight="1">
      <c r="A11171" s="13" t="s">
        <v>113</v>
      </c>
      <c r="B11171" s="13" t="s">
        <v>112</v>
      </c>
      <c r="C11171" s="15">
        <v>45474</v>
      </c>
      <c r="D11171" s="15">
        <v>45504</v>
      </c>
      <c r="E11171" s="13" t="s">
        <v>337</v>
      </c>
      <c r="F11171" s="13" t="s">
        <v>340</v>
      </c>
      <c r="G11171" s="17">
        <v>3.0000000000000001E-3</v>
      </c>
      <c r="H11171" s="13" t="s">
        <v>248</v>
      </c>
      <c r="I11171" s="13" t="s">
        <v>51</v>
      </c>
    </row>
    <row r="11172" spans="1:9" ht="21" customHeight="1">
      <c r="A11172" s="13" t="s">
        <v>113</v>
      </c>
      <c r="B11172" s="13" t="s">
        <v>112</v>
      </c>
      <c r="C11172" s="15">
        <v>45474</v>
      </c>
      <c r="D11172" s="15">
        <v>45504</v>
      </c>
      <c r="E11172" s="13" t="s">
        <v>337</v>
      </c>
      <c r="F11172" s="13" t="s">
        <v>345</v>
      </c>
      <c r="G11172" s="17">
        <v>3.0000000000000001E-3</v>
      </c>
      <c r="H11172" s="13" t="s">
        <v>248</v>
      </c>
      <c r="I11172" s="13" t="s">
        <v>51</v>
      </c>
    </row>
    <row r="11173" spans="1:9" ht="21" customHeight="1">
      <c r="A11173" s="13" t="s">
        <v>113</v>
      </c>
      <c r="B11173" s="13" t="s">
        <v>112</v>
      </c>
      <c r="C11173" s="15">
        <v>45474</v>
      </c>
      <c r="D11173" s="15">
        <v>45504</v>
      </c>
      <c r="E11173" s="13" t="s">
        <v>337</v>
      </c>
      <c r="F11173" s="13" t="s">
        <v>346</v>
      </c>
      <c r="G11173" s="17">
        <v>3.0000000000000001E-3</v>
      </c>
      <c r="H11173" s="13" t="s">
        <v>248</v>
      </c>
      <c r="I11173" s="13" t="s">
        <v>51</v>
      </c>
    </row>
    <row r="11174" spans="1:9" ht="21" customHeight="1">
      <c r="A11174" s="13" t="s">
        <v>113</v>
      </c>
      <c r="B11174" s="13" t="s">
        <v>112</v>
      </c>
      <c r="C11174" s="15">
        <v>45474</v>
      </c>
      <c r="D11174" s="15">
        <v>45504</v>
      </c>
      <c r="E11174" s="13" t="s">
        <v>337</v>
      </c>
      <c r="F11174" s="13" t="s">
        <v>347</v>
      </c>
      <c r="G11174" s="17">
        <v>3.0000000000000001E-3</v>
      </c>
      <c r="H11174" s="13" t="s">
        <v>248</v>
      </c>
      <c r="I11174" s="13" t="s">
        <v>51</v>
      </c>
    </row>
    <row r="11175" spans="1:9" ht="21" customHeight="1">
      <c r="A11175" s="13" t="s">
        <v>113</v>
      </c>
      <c r="B11175" s="13" t="s">
        <v>112</v>
      </c>
      <c r="C11175" s="15">
        <v>45474</v>
      </c>
      <c r="D11175" s="15">
        <v>45504</v>
      </c>
      <c r="E11175" s="13" t="s">
        <v>337</v>
      </c>
      <c r="F11175" s="13" t="s">
        <v>355</v>
      </c>
      <c r="G11175" s="17">
        <v>2E-3</v>
      </c>
      <c r="H11175" s="13" t="s">
        <v>248</v>
      </c>
      <c r="I11175" s="13" t="s">
        <v>51</v>
      </c>
    </row>
    <row r="11176" spans="1:9" ht="21" customHeight="1">
      <c r="A11176" s="13" t="s">
        <v>113</v>
      </c>
      <c r="B11176" s="13" t="s">
        <v>112</v>
      </c>
      <c r="C11176" s="15">
        <v>45474</v>
      </c>
      <c r="D11176" s="15">
        <v>45504</v>
      </c>
      <c r="E11176" s="13" t="s">
        <v>337</v>
      </c>
      <c r="F11176" s="13" t="s">
        <v>356</v>
      </c>
      <c r="G11176" s="17">
        <v>2E-3</v>
      </c>
      <c r="H11176" s="13" t="s">
        <v>248</v>
      </c>
      <c r="I11176" s="13" t="s">
        <v>51</v>
      </c>
    </row>
    <row r="11177" spans="1:9" ht="21" customHeight="1">
      <c r="A11177" s="13" t="s">
        <v>113</v>
      </c>
      <c r="B11177" s="13" t="s">
        <v>112</v>
      </c>
      <c r="C11177" s="15">
        <v>45474</v>
      </c>
      <c r="D11177" s="15">
        <v>45504</v>
      </c>
      <c r="E11177" s="13" t="s">
        <v>337</v>
      </c>
      <c r="F11177" s="13" t="s">
        <v>349</v>
      </c>
      <c r="G11177" s="17">
        <v>2E-3</v>
      </c>
      <c r="H11177" s="13" t="s">
        <v>248</v>
      </c>
      <c r="I11177" s="13" t="s">
        <v>51</v>
      </c>
    </row>
    <row r="11178" spans="1:9" ht="21" customHeight="1">
      <c r="A11178" s="13" t="s">
        <v>113</v>
      </c>
      <c r="B11178" s="13" t="s">
        <v>112</v>
      </c>
      <c r="C11178" s="15">
        <v>45474</v>
      </c>
      <c r="D11178" s="15">
        <v>45504</v>
      </c>
      <c r="E11178" s="13" t="s">
        <v>337</v>
      </c>
      <c r="F11178" s="13" t="s">
        <v>350</v>
      </c>
      <c r="G11178" s="17">
        <v>2E-3</v>
      </c>
      <c r="H11178" s="13" t="s">
        <v>248</v>
      </c>
      <c r="I11178" s="13" t="s">
        <v>51</v>
      </c>
    </row>
    <row r="11179" spans="1:9" ht="21" customHeight="1">
      <c r="A11179" s="13" t="s">
        <v>113</v>
      </c>
      <c r="B11179" s="13" t="s">
        <v>112</v>
      </c>
      <c r="C11179" s="15">
        <v>45474</v>
      </c>
      <c r="D11179" s="15">
        <v>45504</v>
      </c>
      <c r="E11179" s="13" t="s">
        <v>337</v>
      </c>
      <c r="F11179" s="13" t="s">
        <v>357</v>
      </c>
      <c r="G11179" s="17">
        <v>2E-3</v>
      </c>
      <c r="H11179" s="13" t="s">
        <v>248</v>
      </c>
      <c r="I11179" s="13" t="s">
        <v>51</v>
      </c>
    </row>
    <row r="11180" spans="1:9" ht="21" customHeight="1">
      <c r="A11180" s="13" t="s">
        <v>113</v>
      </c>
      <c r="B11180" s="13" t="s">
        <v>112</v>
      </c>
      <c r="C11180" s="15">
        <v>45474</v>
      </c>
      <c r="D11180" s="15">
        <v>45504</v>
      </c>
      <c r="E11180" s="13" t="s">
        <v>337</v>
      </c>
      <c r="F11180" s="13" t="s">
        <v>351</v>
      </c>
      <c r="G11180" s="17">
        <v>2E-3</v>
      </c>
      <c r="H11180" s="13" t="s">
        <v>248</v>
      </c>
      <c r="I11180" s="13" t="s">
        <v>51</v>
      </c>
    </row>
    <row r="11181" spans="1:9" ht="21" customHeight="1">
      <c r="A11181" s="13" t="s">
        <v>113</v>
      </c>
      <c r="B11181" s="13" t="s">
        <v>112</v>
      </c>
      <c r="C11181" s="15">
        <v>45474</v>
      </c>
      <c r="D11181" s="15">
        <v>45504</v>
      </c>
      <c r="E11181" s="13" t="s">
        <v>337</v>
      </c>
      <c r="F11181" s="13" t="s">
        <v>359</v>
      </c>
      <c r="G11181" s="17">
        <v>2E-3</v>
      </c>
      <c r="H11181" s="13" t="s">
        <v>248</v>
      </c>
      <c r="I11181" s="13" t="s">
        <v>51</v>
      </c>
    </row>
    <row r="11182" spans="1:9" ht="21" customHeight="1">
      <c r="A11182" s="13" t="s">
        <v>113</v>
      </c>
      <c r="B11182" s="13" t="s">
        <v>112</v>
      </c>
      <c r="C11182" s="15">
        <v>45474</v>
      </c>
      <c r="D11182" s="15">
        <v>45504</v>
      </c>
      <c r="E11182" s="13" t="s">
        <v>337</v>
      </c>
      <c r="F11182" s="13" t="s">
        <v>353</v>
      </c>
      <c r="G11182" s="17">
        <v>2E-3</v>
      </c>
      <c r="H11182" s="13" t="s">
        <v>248</v>
      </c>
      <c r="I11182" s="13" t="s">
        <v>51</v>
      </c>
    </row>
    <row r="11183" spans="1:9" ht="21" customHeight="1">
      <c r="A11183" s="13" t="s">
        <v>113</v>
      </c>
      <c r="B11183" s="13" t="s">
        <v>112</v>
      </c>
      <c r="C11183" s="15">
        <v>45474</v>
      </c>
      <c r="D11183" s="15">
        <v>45504</v>
      </c>
      <c r="E11183" s="13" t="s">
        <v>337</v>
      </c>
      <c r="F11183" s="13" t="s">
        <v>344</v>
      </c>
      <c r="G11183" s="17">
        <v>2E-3</v>
      </c>
      <c r="H11183" s="13" t="s">
        <v>248</v>
      </c>
      <c r="I11183" s="13" t="s">
        <v>51</v>
      </c>
    </row>
    <row r="11184" spans="1:9" ht="21" customHeight="1">
      <c r="A11184" s="13" t="s">
        <v>113</v>
      </c>
      <c r="B11184" s="13" t="s">
        <v>112</v>
      </c>
      <c r="C11184" s="15">
        <v>45474</v>
      </c>
      <c r="D11184" s="15">
        <v>45504</v>
      </c>
      <c r="E11184" s="13" t="s">
        <v>337</v>
      </c>
      <c r="F11184" s="13" t="s">
        <v>361</v>
      </c>
      <c r="G11184" s="17">
        <v>1E-3</v>
      </c>
      <c r="H11184" s="13" t="s">
        <v>248</v>
      </c>
      <c r="I11184" s="13" t="s">
        <v>51</v>
      </c>
    </row>
    <row r="11185" spans="1:9" ht="21" customHeight="1">
      <c r="A11185" s="13" t="s">
        <v>113</v>
      </c>
      <c r="B11185" s="13" t="s">
        <v>112</v>
      </c>
      <c r="C11185" s="15">
        <v>45474</v>
      </c>
      <c r="D11185" s="15">
        <v>45504</v>
      </c>
      <c r="E11185" s="13" t="s">
        <v>337</v>
      </c>
      <c r="F11185" s="13" t="s">
        <v>362</v>
      </c>
      <c r="G11185" s="17">
        <v>1E-3</v>
      </c>
      <c r="H11185" s="13" t="s">
        <v>248</v>
      </c>
      <c r="I11185" s="13" t="s">
        <v>51</v>
      </c>
    </row>
    <row r="11186" spans="1:9" ht="21" customHeight="1">
      <c r="A11186" s="13" t="s">
        <v>113</v>
      </c>
      <c r="B11186" s="13" t="s">
        <v>112</v>
      </c>
      <c r="C11186" s="15">
        <v>45474</v>
      </c>
      <c r="D11186" s="15">
        <v>45504</v>
      </c>
      <c r="E11186" s="13" t="s">
        <v>337</v>
      </c>
      <c r="F11186" s="13" t="s">
        <v>358</v>
      </c>
      <c r="G11186" s="17">
        <v>1E-3</v>
      </c>
      <c r="H11186" s="13" t="s">
        <v>248</v>
      </c>
      <c r="I11186" s="13" t="s">
        <v>51</v>
      </c>
    </row>
    <row r="11187" spans="1:9" ht="21" customHeight="1">
      <c r="A11187" s="13" t="s">
        <v>113</v>
      </c>
      <c r="B11187" s="13" t="s">
        <v>112</v>
      </c>
      <c r="C11187" s="15">
        <v>45474</v>
      </c>
      <c r="D11187" s="15">
        <v>45504</v>
      </c>
      <c r="E11187" s="13" t="s">
        <v>337</v>
      </c>
      <c r="F11187" s="13" t="s">
        <v>360</v>
      </c>
      <c r="G11187" s="17">
        <v>1E-3</v>
      </c>
      <c r="H11187" s="13" t="s">
        <v>248</v>
      </c>
      <c r="I11187" s="13" t="s">
        <v>51</v>
      </c>
    </row>
    <row r="11188" spans="1:9" ht="21" customHeight="1">
      <c r="A11188" s="13" t="s">
        <v>113</v>
      </c>
      <c r="B11188" s="13" t="s">
        <v>112</v>
      </c>
      <c r="C11188" s="15">
        <v>45474</v>
      </c>
      <c r="D11188" s="15">
        <v>45504</v>
      </c>
      <c r="E11188" s="13" t="s">
        <v>490</v>
      </c>
      <c r="F11188" s="13" t="s">
        <v>492</v>
      </c>
      <c r="G11188" s="17">
        <v>1.3000000000000001E-2</v>
      </c>
      <c r="H11188" s="13" t="s">
        <v>248</v>
      </c>
      <c r="I11188" s="13" t="s">
        <v>51</v>
      </c>
    </row>
    <row r="11189" spans="1:9" ht="21" customHeight="1">
      <c r="A11189" s="13" t="s">
        <v>113</v>
      </c>
      <c r="B11189" s="13" t="s">
        <v>112</v>
      </c>
      <c r="C11189" s="15">
        <v>45474</v>
      </c>
      <c r="D11189" s="15">
        <v>45504</v>
      </c>
      <c r="E11189" s="13" t="s">
        <v>490</v>
      </c>
      <c r="F11189" s="13" t="s">
        <v>392</v>
      </c>
      <c r="G11189" s="17">
        <v>0.01</v>
      </c>
      <c r="H11189" s="13" t="s">
        <v>248</v>
      </c>
      <c r="I11189" s="13" t="s">
        <v>51</v>
      </c>
    </row>
    <row r="11190" spans="1:9" ht="21" customHeight="1">
      <c r="A11190" s="13" t="s">
        <v>113</v>
      </c>
      <c r="B11190" s="13" t="s">
        <v>112</v>
      </c>
      <c r="C11190" s="15">
        <v>45474</v>
      </c>
      <c r="D11190" s="15">
        <v>45504</v>
      </c>
      <c r="E11190" s="13" t="s">
        <v>490</v>
      </c>
      <c r="F11190" s="13" t="s">
        <v>491</v>
      </c>
      <c r="G11190" s="17">
        <v>0.01</v>
      </c>
      <c r="H11190" s="13" t="s">
        <v>248</v>
      </c>
      <c r="I11190" s="13" t="s">
        <v>51</v>
      </c>
    </row>
    <row r="11191" spans="1:9" ht="21" customHeight="1">
      <c r="A11191" s="13" t="s">
        <v>113</v>
      </c>
      <c r="B11191" s="13" t="s">
        <v>112</v>
      </c>
      <c r="C11191" s="15">
        <v>45474</v>
      </c>
      <c r="D11191" s="15">
        <v>45504</v>
      </c>
      <c r="E11191" s="13" t="s">
        <v>490</v>
      </c>
      <c r="F11191" s="13" t="s">
        <v>493</v>
      </c>
      <c r="G11191" s="17">
        <v>9.0000000000000011E-3</v>
      </c>
      <c r="H11191" s="13" t="s">
        <v>248</v>
      </c>
      <c r="I11191" s="13" t="s">
        <v>51</v>
      </c>
    </row>
    <row r="11192" spans="1:9" ht="21" customHeight="1">
      <c r="A11192" s="13" t="s">
        <v>113</v>
      </c>
      <c r="B11192" s="13" t="s">
        <v>112</v>
      </c>
      <c r="C11192" s="15">
        <v>45474</v>
      </c>
      <c r="D11192" s="15">
        <v>45504</v>
      </c>
      <c r="E11192" s="13" t="s">
        <v>490</v>
      </c>
      <c r="F11192" s="13" t="s">
        <v>366</v>
      </c>
      <c r="G11192" s="17">
        <v>6.9999999999999993E-3</v>
      </c>
      <c r="H11192" s="13" t="s">
        <v>248</v>
      </c>
      <c r="I11192" s="13" t="s">
        <v>51</v>
      </c>
    </row>
    <row r="11193" spans="1:9" ht="21" customHeight="1">
      <c r="A11193" s="13" t="s">
        <v>113</v>
      </c>
      <c r="B11193" s="13" t="s">
        <v>112</v>
      </c>
      <c r="C11193" s="15">
        <v>45474</v>
      </c>
      <c r="D11193" s="15">
        <v>45504</v>
      </c>
      <c r="E11193" s="13" t="s">
        <v>490</v>
      </c>
      <c r="F11193" s="13" t="s">
        <v>395</v>
      </c>
      <c r="G11193" s="17">
        <v>3.0000000000000001E-3</v>
      </c>
      <c r="H11193" s="13" t="s">
        <v>248</v>
      </c>
      <c r="I11193" s="13" t="s">
        <v>51</v>
      </c>
    </row>
    <row r="11194" spans="1:9" ht="21" customHeight="1">
      <c r="A11194" s="13" t="s">
        <v>113</v>
      </c>
      <c r="B11194" s="13" t="s">
        <v>112</v>
      </c>
      <c r="C11194" s="15">
        <v>45474</v>
      </c>
      <c r="D11194" s="15">
        <v>45504</v>
      </c>
      <c r="E11194" s="13" t="s">
        <v>490</v>
      </c>
      <c r="F11194" s="13" t="s">
        <v>362</v>
      </c>
      <c r="G11194" s="17">
        <v>2E-3</v>
      </c>
      <c r="H11194" s="13" t="s">
        <v>248</v>
      </c>
      <c r="I11194" s="13" t="s">
        <v>51</v>
      </c>
    </row>
    <row r="11195" spans="1:9" ht="21" customHeight="1">
      <c r="A11195" s="13" t="s">
        <v>113</v>
      </c>
      <c r="B11195" s="13" t="s">
        <v>112</v>
      </c>
      <c r="C11195" s="15">
        <v>45474</v>
      </c>
      <c r="D11195" s="15">
        <v>45504</v>
      </c>
      <c r="E11195" s="13" t="s">
        <v>490</v>
      </c>
      <c r="F11195" s="13" t="s">
        <v>364</v>
      </c>
      <c r="G11195" s="17">
        <v>2E-3</v>
      </c>
      <c r="H11195" s="13" t="s">
        <v>248</v>
      </c>
      <c r="I11195" s="13" t="s">
        <v>51</v>
      </c>
    </row>
    <row r="11196" spans="1:9" ht="21" customHeight="1">
      <c r="A11196" s="13" t="s">
        <v>113</v>
      </c>
      <c r="B11196" s="13" t="s">
        <v>112</v>
      </c>
      <c r="C11196" s="15">
        <v>45474</v>
      </c>
      <c r="D11196" s="15">
        <v>45504</v>
      </c>
      <c r="E11196" s="13" t="s">
        <v>490</v>
      </c>
      <c r="F11196" s="13" t="s">
        <v>86</v>
      </c>
      <c r="G11196" s="17">
        <v>0</v>
      </c>
      <c r="H11196" s="13" t="s">
        <v>248</v>
      </c>
      <c r="I11196" s="13" t="s">
        <v>51</v>
      </c>
    </row>
    <row r="11197" spans="1:9" ht="21" customHeight="1">
      <c r="A11197" s="13" t="s">
        <v>113</v>
      </c>
      <c r="B11197" s="13" t="s">
        <v>112</v>
      </c>
      <c r="C11197" s="15">
        <v>45474</v>
      </c>
      <c r="D11197" s="15">
        <v>45504</v>
      </c>
      <c r="E11197" s="13" t="s">
        <v>88</v>
      </c>
      <c r="F11197" s="13" t="s">
        <v>451</v>
      </c>
      <c r="G11197" s="17">
        <v>6.0000000000000001E-3</v>
      </c>
      <c r="H11197" s="13" t="s">
        <v>248</v>
      </c>
      <c r="I11197" s="13" t="s">
        <v>51</v>
      </c>
    </row>
    <row r="11198" spans="1:9" ht="21" customHeight="1">
      <c r="A11198" s="13" t="s">
        <v>113</v>
      </c>
      <c r="B11198" s="13" t="s">
        <v>112</v>
      </c>
      <c r="C11198" s="15">
        <v>45474</v>
      </c>
      <c r="D11198" s="15">
        <v>45504</v>
      </c>
      <c r="E11198" s="13" t="s">
        <v>88</v>
      </c>
      <c r="F11198" s="13" t="s">
        <v>458</v>
      </c>
      <c r="G11198" s="17">
        <v>6.0000000000000001E-3</v>
      </c>
      <c r="H11198" s="13" t="s">
        <v>248</v>
      </c>
      <c r="I11198" s="13" t="s">
        <v>51</v>
      </c>
    </row>
    <row r="11199" spans="1:9" ht="21" customHeight="1">
      <c r="A11199" s="13" t="s">
        <v>113</v>
      </c>
      <c r="B11199" s="13" t="s">
        <v>112</v>
      </c>
      <c r="C11199" s="15">
        <v>45474</v>
      </c>
      <c r="D11199" s="15">
        <v>45504</v>
      </c>
      <c r="E11199" s="13" t="s">
        <v>88</v>
      </c>
      <c r="F11199" s="13" t="s">
        <v>452</v>
      </c>
      <c r="G11199" s="17">
        <v>3.0000000000000001E-3</v>
      </c>
      <c r="H11199" s="13" t="s">
        <v>248</v>
      </c>
      <c r="I11199" s="13" t="s">
        <v>51</v>
      </c>
    </row>
    <row r="11200" spans="1:9" ht="21" customHeight="1">
      <c r="A11200" s="13" t="s">
        <v>113</v>
      </c>
      <c r="B11200" s="13" t="s">
        <v>112</v>
      </c>
      <c r="C11200" s="15">
        <v>45474</v>
      </c>
      <c r="D11200" s="15">
        <v>45504</v>
      </c>
      <c r="E11200" s="13" t="s">
        <v>88</v>
      </c>
      <c r="F11200" s="13" t="s">
        <v>453</v>
      </c>
      <c r="G11200" s="17">
        <v>3.0000000000000001E-3</v>
      </c>
      <c r="H11200" s="13" t="s">
        <v>248</v>
      </c>
      <c r="I11200" s="13" t="s">
        <v>51</v>
      </c>
    </row>
    <row r="11201" spans="1:9" ht="21" customHeight="1">
      <c r="A11201" s="13" t="s">
        <v>113</v>
      </c>
      <c r="B11201" s="13" t="s">
        <v>112</v>
      </c>
      <c r="C11201" s="15">
        <v>45474</v>
      </c>
      <c r="D11201" s="15">
        <v>45504</v>
      </c>
      <c r="E11201" s="13" t="s">
        <v>88</v>
      </c>
      <c r="F11201" s="13" t="s">
        <v>454</v>
      </c>
      <c r="G11201" s="17">
        <v>3.0000000000000001E-3</v>
      </c>
      <c r="H11201" s="13" t="s">
        <v>248</v>
      </c>
      <c r="I11201" s="13" t="s">
        <v>51</v>
      </c>
    </row>
    <row r="11202" spans="1:9" ht="21" customHeight="1">
      <c r="A11202" s="13" t="s">
        <v>113</v>
      </c>
      <c r="B11202" s="13" t="s">
        <v>112</v>
      </c>
      <c r="C11202" s="15">
        <v>45474</v>
      </c>
      <c r="D11202" s="15">
        <v>45504</v>
      </c>
      <c r="E11202" s="13" t="s">
        <v>88</v>
      </c>
      <c r="F11202" s="13" t="s">
        <v>455</v>
      </c>
      <c r="G11202" s="17">
        <v>2E-3</v>
      </c>
      <c r="H11202" s="13" t="s">
        <v>248</v>
      </c>
      <c r="I11202" s="13" t="s">
        <v>51</v>
      </c>
    </row>
    <row r="11203" spans="1:9" ht="21" customHeight="1">
      <c r="A11203" s="13" t="s">
        <v>113</v>
      </c>
      <c r="B11203" s="13" t="s">
        <v>112</v>
      </c>
      <c r="C11203" s="15">
        <v>45474</v>
      </c>
      <c r="D11203" s="15">
        <v>45504</v>
      </c>
      <c r="E11203" s="13" t="s">
        <v>88</v>
      </c>
      <c r="F11203" s="13" t="s">
        <v>456</v>
      </c>
      <c r="G11203" s="17">
        <v>2E-3</v>
      </c>
      <c r="H11203" s="13" t="s">
        <v>248</v>
      </c>
      <c r="I11203" s="13" t="s">
        <v>51</v>
      </c>
    </row>
    <row r="11204" spans="1:9" ht="21" customHeight="1">
      <c r="A11204" s="13" t="s">
        <v>113</v>
      </c>
      <c r="B11204" s="13" t="s">
        <v>112</v>
      </c>
      <c r="C11204" s="15">
        <v>45474</v>
      </c>
      <c r="D11204" s="15">
        <v>45504</v>
      </c>
      <c r="E11204" s="13" t="s">
        <v>88</v>
      </c>
      <c r="F11204" s="13" t="s">
        <v>469</v>
      </c>
      <c r="G11204" s="17">
        <v>2E-3</v>
      </c>
      <c r="H11204" s="13" t="s">
        <v>248</v>
      </c>
      <c r="I11204" s="13" t="s">
        <v>51</v>
      </c>
    </row>
    <row r="11205" spans="1:9" ht="21" customHeight="1">
      <c r="A11205" s="13" t="s">
        <v>113</v>
      </c>
      <c r="B11205" s="13" t="s">
        <v>112</v>
      </c>
      <c r="C11205" s="15">
        <v>45474</v>
      </c>
      <c r="D11205" s="15">
        <v>45504</v>
      </c>
      <c r="E11205" s="13" t="s">
        <v>88</v>
      </c>
      <c r="F11205" s="13" t="s">
        <v>459</v>
      </c>
      <c r="G11205" s="17">
        <v>1E-3</v>
      </c>
      <c r="H11205" s="13" t="s">
        <v>248</v>
      </c>
      <c r="I11205" s="13" t="s">
        <v>51</v>
      </c>
    </row>
    <row r="11206" spans="1:9" ht="21" customHeight="1">
      <c r="A11206" s="13" t="s">
        <v>113</v>
      </c>
      <c r="B11206" s="13" t="s">
        <v>112</v>
      </c>
      <c r="C11206" s="15">
        <v>45474</v>
      </c>
      <c r="D11206" s="15">
        <v>45504</v>
      </c>
      <c r="E11206" s="13" t="s">
        <v>88</v>
      </c>
      <c r="F11206" s="13" t="s">
        <v>460</v>
      </c>
      <c r="G11206" s="17">
        <v>1E-3</v>
      </c>
      <c r="H11206" s="13" t="s">
        <v>248</v>
      </c>
      <c r="I11206" s="13" t="s">
        <v>51</v>
      </c>
    </row>
    <row r="11207" spans="1:9" ht="21" customHeight="1">
      <c r="A11207" s="13" t="s">
        <v>113</v>
      </c>
      <c r="B11207" s="13" t="s">
        <v>112</v>
      </c>
      <c r="C11207" s="15">
        <v>45474</v>
      </c>
      <c r="D11207" s="15">
        <v>45504</v>
      </c>
      <c r="E11207" s="13" t="s">
        <v>88</v>
      </c>
      <c r="F11207" s="13" t="s">
        <v>457</v>
      </c>
      <c r="G11207" s="17">
        <v>1E-3</v>
      </c>
      <c r="H11207" s="13" t="s">
        <v>248</v>
      </c>
      <c r="I11207" s="13" t="s">
        <v>51</v>
      </c>
    </row>
    <row r="11208" spans="1:9" ht="21" customHeight="1">
      <c r="A11208" s="13" t="s">
        <v>113</v>
      </c>
      <c r="B11208" s="13" t="s">
        <v>112</v>
      </c>
      <c r="C11208" s="15">
        <v>45474</v>
      </c>
      <c r="D11208" s="15">
        <v>45504</v>
      </c>
      <c r="E11208" s="13" t="s">
        <v>88</v>
      </c>
      <c r="F11208" s="13" t="s">
        <v>462</v>
      </c>
      <c r="G11208" s="17">
        <v>1E-3</v>
      </c>
      <c r="H11208" s="13" t="s">
        <v>248</v>
      </c>
      <c r="I11208" s="13" t="s">
        <v>51</v>
      </c>
    </row>
    <row r="11209" spans="1:9" ht="21" customHeight="1">
      <c r="A11209" s="13" t="s">
        <v>113</v>
      </c>
      <c r="B11209" s="13" t="s">
        <v>112</v>
      </c>
      <c r="C11209" s="15">
        <v>45474</v>
      </c>
      <c r="D11209" s="15">
        <v>45504</v>
      </c>
      <c r="E11209" s="13" t="s">
        <v>88</v>
      </c>
      <c r="F11209" s="13" t="s">
        <v>465</v>
      </c>
      <c r="G11209" s="17">
        <v>1E-3</v>
      </c>
      <c r="H11209" s="13" t="s">
        <v>248</v>
      </c>
      <c r="I11209" s="13" t="s">
        <v>51</v>
      </c>
    </row>
    <row r="11210" spans="1:9" ht="21" customHeight="1">
      <c r="A11210" s="13" t="s">
        <v>113</v>
      </c>
      <c r="B11210" s="13" t="s">
        <v>112</v>
      </c>
      <c r="C11210" s="15">
        <v>45474</v>
      </c>
      <c r="D11210" s="15">
        <v>45504</v>
      </c>
      <c r="E11210" s="13" t="s">
        <v>88</v>
      </c>
      <c r="F11210" s="13" t="s">
        <v>466</v>
      </c>
      <c r="G11210" s="17">
        <v>1E-3</v>
      </c>
      <c r="H11210" s="13" t="s">
        <v>248</v>
      </c>
      <c r="I11210" s="13" t="s">
        <v>51</v>
      </c>
    </row>
    <row r="11211" spans="1:9" ht="21" customHeight="1">
      <c r="A11211" s="13" t="s">
        <v>113</v>
      </c>
      <c r="B11211" s="13" t="s">
        <v>112</v>
      </c>
      <c r="C11211" s="15">
        <v>45474</v>
      </c>
      <c r="D11211" s="15">
        <v>45504</v>
      </c>
      <c r="E11211" s="13" t="s">
        <v>88</v>
      </c>
      <c r="F11211" s="13" t="s">
        <v>467</v>
      </c>
      <c r="G11211" s="17">
        <v>1E-3</v>
      </c>
      <c r="H11211" s="13" t="s">
        <v>248</v>
      </c>
      <c r="I11211" s="13" t="s">
        <v>51</v>
      </c>
    </row>
    <row r="11212" spans="1:9" ht="21" customHeight="1">
      <c r="A11212" s="13" t="s">
        <v>113</v>
      </c>
      <c r="B11212" s="13" t="s">
        <v>112</v>
      </c>
      <c r="C11212" s="15">
        <v>45474</v>
      </c>
      <c r="D11212" s="15">
        <v>45504</v>
      </c>
      <c r="E11212" s="13" t="s">
        <v>88</v>
      </c>
      <c r="F11212" s="13" t="s">
        <v>468</v>
      </c>
      <c r="G11212" s="17">
        <v>1E-3</v>
      </c>
      <c r="H11212" s="13" t="s">
        <v>248</v>
      </c>
      <c r="I11212" s="13" t="s">
        <v>51</v>
      </c>
    </row>
    <row r="11213" spans="1:9" ht="21" customHeight="1">
      <c r="A11213" s="13" t="s">
        <v>113</v>
      </c>
      <c r="B11213" s="13" t="s">
        <v>112</v>
      </c>
      <c r="C11213" s="15">
        <v>45474</v>
      </c>
      <c r="D11213" s="15">
        <v>45504</v>
      </c>
      <c r="E11213" s="13" t="s">
        <v>88</v>
      </c>
      <c r="F11213" s="13" t="s">
        <v>461</v>
      </c>
      <c r="G11213" s="17">
        <v>0</v>
      </c>
      <c r="H11213" s="13" t="s">
        <v>248</v>
      </c>
      <c r="I11213" s="13" t="s">
        <v>51</v>
      </c>
    </row>
    <row r="11214" spans="1:9" ht="21" customHeight="1">
      <c r="A11214" s="13" t="s">
        <v>113</v>
      </c>
      <c r="B11214" s="13" t="s">
        <v>112</v>
      </c>
      <c r="C11214" s="15">
        <v>45474</v>
      </c>
      <c r="D11214" s="15">
        <v>45504</v>
      </c>
      <c r="E11214" s="13" t="s">
        <v>88</v>
      </c>
      <c r="F11214" s="13" t="s">
        <v>463</v>
      </c>
      <c r="G11214" s="17">
        <v>0</v>
      </c>
      <c r="H11214" s="13" t="s">
        <v>248</v>
      </c>
      <c r="I11214" s="13" t="s">
        <v>51</v>
      </c>
    </row>
    <row r="11215" spans="1:9" ht="21" customHeight="1">
      <c r="A11215" s="13" t="s">
        <v>113</v>
      </c>
      <c r="B11215" s="13" t="s">
        <v>112</v>
      </c>
      <c r="C11215" s="15">
        <v>45474</v>
      </c>
      <c r="D11215" s="15">
        <v>45504</v>
      </c>
      <c r="E11215" s="13" t="s">
        <v>88</v>
      </c>
      <c r="F11215" s="13" t="s">
        <v>464</v>
      </c>
      <c r="G11215" s="17">
        <v>0</v>
      </c>
      <c r="H11215" s="13" t="s">
        <v>248</v>
      </c>
      <c r="I11215" s="13" t="s">
        <v>51</v>
      </c>
    </row>
    <row r="11216" spans="1:9" ht="21" customHeight="1">
      <c r="A11216" s="13" t="s">
        <v>113</v>
      </c>
      <c r="B11216" s="13" t="s">
        <v>112</v>
      </c>
      <c r="C11216" s="15">
        <v>45474</v>
      </c>
      <c r="D11216" s="15">
        <v>45504</v>
      </c>
      <c r="E11216" s="13" t="s">
        <v>88</v>
      </c>
      <c r="F11216" s="13" t="s">
        <v>470</v>
      </c>
      <c r="G11216" s="17">
        <v>0</v>
      </c>
      <c r="H11216" s="13" t="s">
        <v>248</v>
      </c>
      <c r="I11216" s="13" t="s">
        <v>51</v>
      </c>
    </row>
    <row r="11217" spans="1:9" ht="21" customHeight="1">
      <c r="A11217" s="13" t="s">
        <v>113</v>
      </c>
      <c r="B11217" s="13" t="s">
        <v>112</v>
      </c>
      <c r="C11217" s="15">
        <v>45474</v>
      </c>
      <c r="D11217" s="15">
        <v>45504</v>
      </c>
      <c r="E11217" s="13" t="s">
        <v>88</v>
      </c>
      <c r="F11217" s="13" t="s">
        <v>471</v>
      </c>
      <c r="G11217" s="17">
        <v>0</v>
      </c>
      <c r="H11217" s="13" t="s">
        <v>248</v>
      </c>
      <c r="I11217" s="13" t="s">
        <v>51</v>
      </c>
    </row>
    <row r="11218" spans="1:9" ht="21" customHeight="1">
      <c r="A11218" s="13" t="s">
        <v>113</v>
      </c>
      <c r="B11218" s="13" t="s">
        <v>112</v>
      </c>
      <c r="C11218" s="15">
        <v>45474</v>
      </c>
      <c r="D11218" s="15">
        <v>45504</v>
      </c>
      <c r="E11218" s="13" t="s">
        <v>88</v>
      </c>
      <c r="F11218" s="13" t="s">
        <v>472</v>
      </c>
      <c r="G11218" s="17">
        <v>0</v>
      </c>
      <c r="H11218" s="13" t="s">
        <v>248</v>
      </c>
      <c r="I11218" s="13" t="s">
        <v>51</v>
      </c>
    </row>
    <row r="11219" spans="1:9" ht="21" customHeight="1">
      <c r="A11219" s="13" t="s">
        <v>113</v>
      </c>
      <c r="B11219" s="13" t="s">
        <v>112</v>
      </c>
      <c r="C11219" s="15">
        <v>45474</v>
      </c>
      <c r="D11219" s="15">
        <v>45504</v>
      </c>
      <c r="E11219" s="13" t="s">
        <v>88</v>
      </c>
      <c r="F11219" s="13" t="s">
        <v>473</v>
      </c>
      <c r="G11219" s="17">
        <v>0</v>
      </c>
      <c r="H11219" s="13" t="s">
        <v>248</v>
      </c>
      <c r="I11219" s="13" t="s">
        <v>51</v>
      </c>
    </row>
    <row r="11220" spans="1:9" ht="21" customHeight="1">
      <c r="A11220" s="13" t="s">
        <v>113</v>
      </c>
      <c r="B11220" s="13" t="s">
        <v>112</v>
      </c>
      <c r="C11220" s="15">
        <v>45474</v>
      </c>
      <c r="D11220" s="15">
        <v>45504</v>
      </c>
      <c r="E11220" s="13" t="s">
        <v>505</v>
      </c>
      <c r="F11220" s="13" t="s">
        <v>395</v>
      </c>
      <c r="G11220" s="17">
        <v>8.0000000000000002E-3</v>
      </c>
      <c r="H11220" s="13" t="s">
        <v>248</v>
      </c>
      <c r="I11220" s="13" t="s">
        <v>51</v>
      </c>
    </row>
    <row r="11221" spans="1:9" ht="21" customHeight="1">
      <c r="A11221" s="13" t="s">
        <v>113</v>
      </c>
      <c r="B11221" s="13" t="s">
        <v>112</v>
      </c>
      <c r="C11221" s="15">
        <v>45474</v>
      </c>
      <c r="D11221" s="15">
        <v>45504</v>
      </c>
      <c r="E11221" s="13" t="s">
        <v>505</v>
      </c>
      <c r="F11221" s="13" t="s">
        <v>392</v>
      </c>
      <c r="G11221" s="17">
        <v>6.9999999999999993E-3</v>
      </c>
      <c r="H11221" s="13" t="s">
        <v>248</v>
      </c>
      <c r="I11221" s="13" t="s">
        <v>51</v>
      </c>
    </row>
    <row r="11222" spans="1:9" ht="21" customHeight="1">
      <c r="A11222" s="13" t="s">
        <v>113</v>
      </c>
      <c r="B11222" s="13" t="s">
        <v>112</v>
      </c>
      <c r="C11222" s="15">
        <v>45474</v>
      </c>
      <c r="D11222" s="15">
        <v>45504</v>
      </c>
      <c r="E11222" s="13" t="s">
        <v>505</v>
      </c>
      <c r="F11222" s="13" t="s">
        <v>506</v>
      </c>
      <c r="G11222" s="17">
        <v>6.9999999999999993E-3</v>
      </c>
      <c r="H11222" s="13" t="s">
        <v>248</v>
      </c>
      <c r="I11222" s="13" t="s">
        <v>51</v>
      </c>
    </row>
    <row r="11223" spans="1:9" ht="21" customHeight="1">
      <c r="A11223" s="13" t="s">
        <v>113</v>
      </c>
      <c r="B11223" s="13" t="s">
        <v>112</v>
      </c>
      <c r="C11223" s="15">
        <v>45474</v>
      </c>
      <c r="D11223" s="15">
        <v>45504</v>
      </c>
      <c r="E11223" s="13" t="s">
        <v>505</v>
      </c>
      <c r="F11223" s="13" t="s">
        <v>362</v>
      </c>
      <c r="G11223" s="17">
        <v>5.0000000000000001E-3</v>
      </c>
      <c r="H11223" s="13" t="s">
        <v>248</v>
      </c>
      <c r="I11223" s="13" t="s">
        <v>51</v>
      </c>
    </row>
    <row r="11224" spans="1:9" ht="21" customHeight="1">
      <c r="A11224" s="13" t="s">
        <v>113</v>
      </c>
      <c r="B11224" s="13" t="s">
        <v>112</v>
      </c>
      <c r="C11224" s="15">
        <v>45474</v>
      </c>
      <c r="D11224" s="15">
        <v>45504</v>
      </c>
      <c r="E11224" s="13" t="s">
        <v>505</v>
      </c>
      <c r="F11224" s="13" t="s">
        <v>366</v>
      </c>
      <c r="G11224" s="17">
        <v>4.0000000000000001E-3</v>
      </c>
      <c r="H11224" s="13" t="s">
        <v>248</v>
      </c>
      <c r="I11224" s="13" t="s">
        <v>51</v>
      </c>
    </row>
    <row r="11225" spans="1:9" ht="21" customHeight="1">
      <c r="A11225" s="13" t="s">
        <v>113</v>
      </c>
      <c r="B11225" s="13" t="s">
        <v>112</v>
      </c>
      <c r="C11225" s="15">
        <v>45474</v>
      </c>
      <c r="D11225" s="15">
        <v>45504</v>
      </c>
      <c r="E11225" s="13" t="s">
        <v>143</v>
      </c>
      <c r="F11225" s="13" t="s">
        <v>379</v>
      </c>
      <c r="G11225" s="17">
        <v>5.0000000000000001E-3</v>
      </c>
      <c r="H11225" s="13" t="s">
        <v>248</v>
      </c>
      <c r="I11225" s="13" t="s">
        <v>51</v>
      </c>
    </row>
    <row r="11226" spans="1:9" ht="21" customHeight="1">
      <c r="A11226" s="13" t="s">
        <v>113</v>
      </c>
      <c r="B11226" s="13" t="s">
        <v>112</v>
      </c>
      <c r="C11226" s="15">
        <v>45474</v>
      </c>
      <c r="D11226" s="15">
        <v>45504</v>
      </c>
      <c r="E11226" s="13" t="s">
        <v>143</v>
      </c>
      <c r="F11226" s="13" t="s">
        <v>378</v>
      </c>
      <c r="G11226" s="17">
        <v>5.0000000000000001E-3</v>
      </c>
      <c r="H11226" s="13" t="s">
        <v>248</v>
      </c>
      <c r="I11226" s="13" t="s">
        <v>51</v>
      </c>
    </row>
    <row r="11227" spans="1:9" ht="21" customHeight="1">
      <c r="A11227" s="13" t="s">
        <v>113</v>
      </c>
      <c r="B11227" s="13" t="s">
        <v>112</v>
      </c>
      <c r="C11227" s="15">
        <v>45474</v>
      </c>
      <c r="D11227" s="15">
        <v>45504</v>
      </c>
      <c r="E11227" s="13" t="s">
        <v>143</v>
      </c>
      <c r="F11227" s="13" t="s">
        <v>377</v>
      </c>
      <c r="G11227" s="17">
        <v>4.0000000000000001E-3</v>
      </c>
      <c r="H11227" s="13" t="s">
        <v>248</v>
      </c>
      <c r="I11227" s="13" t="s">
        <v>51</v>
      </c>
    </row>
    <row r="11228" spans="1:9" ht="21" customHeight="1">
      <c r="A11228" s="13" t="s">
        <v>113</v>
      </c>
      <c r="B11228" s="13" t="s">
        <v>112</v>
      </c>
      <c r="C11228" s="15">
        <v>45474</v>
      </c>
      <c r="D11228" s="15">
        <v>45504</v>
      </c>
      <c r="E11228" s="13" t="s">
        <v>143</v>
      </c>
      <c r="F11228" s="13" t="s">
        <v>376</v>
      </c>
      <c r="G11228" s="17">
        <v>3.0000000000000001E-3</v>
      </c>
      <c r="H11228" s="13" t="s">
        <v>248</v>
      </c>
      <c r="I11228" s="13" t="s">
        <v>51</v>
      </c>
    </row>
    <row r="11229" spans="1:9" ht="21" customHeight="1">
      <c r="A11229" s="13" t="s">
        <v>113</v>
      </c>
      <c r="B11229" s="13" t="s">
        <v>112</v>
      </c>
      <c r="C11229" s="15">
        <v>45474</v>
      </c>
      <c r="D11229" s="15">
        <v>45504</v>
      </c>
      <c r="E11229" s="13" t="s">
        <v>143</v>
      </c>
      <c r="F11229" s="13" t="s">
        <v>382</v>
      </c>
      <c r="G11229" s="17">
        <v>3.0000000000000001E-3</v>
      </c>
      <c r="H11229" s="13" t="s">
        <v>248</v>
      </c>
      <c r="I11229" s="13" t="s">
        <v>51</v>
      </c>
    </row>
    <row r="11230" spans="1:9" ht="21" customHeight="1">
      <c r="A11230" s="13" t="s">
        <v>113</v>
      </c>
      <c r="B11230" s="13" t="s">
        <v>112</v>
      </c>
      <c r="C11230" s="15">
        <v>45474</v>
      </c>
      <c r="D11230" s="15">
        <v>45504</v>
      </c>
      <c r="E11230" s="13" t="s">
        <v>143</v>
      </c>
      <c r="F11230" s="13" t="s">
        <v>380</v>
      </c>
      <c r="G11230" s="17">
        <v>2E-3</v>
      </c>
      <c r="H11230" s="13" t="s">
        <v>248</v>
      </c>
      <c r="I11230" s="13" t="s">
        <v>51</v>
      </c>
    </row>
    <row r="11231" spans="1:9" ht="21" customHeight="1">
      <c r="A11231" s="13" t="s">
        <v>113</v>
      </c>
      <c r="B11231" s="13" t="s">
        <v>112</v>
      </c>
      <c r="C11231" s="15">
        <v>45474</v>
      </c>
      <c r="D11231" s="15">
        <v>45504</v>
      </c>
      <c r="E11231" s="13" t="s">
        <v>143</v>
      </c>
      <c r="F11231" s="13" t="s">
        <v>381</v>
      </c>
      <c r="G11231" s="17">
        <v>1E-3</v>
      </c>
      <c r="H11231" s="13" t="s">
        <v>248</v>
      </c>
      <c r="I11231" s="13" t="s">
        <v>51</v>
      </c>
    </row>
    <row r="11232" spans="1:9" ht="21" customHeight="1">
      <c r="A11232" s="13" t="s">
        <v>113</v>
      </c>
      <c r="B11232" s="13" t="s">
        <v>112</v>
      </c>
      <c r="C11232" s="15">
        <v>45474</v>
      </c>
      <c r="D11232" s="15">
        <v>45504</v>
      </c>
      <c r="E11232" s="13" t="s">
        <v>143</v>
      </c>
      <c r="F11232" s="13" t="s">
        <v>383</v>
      </c>
      <c r="G11232" s="17">
        <v>1E-3</v>
      </c>
      <c r="H11232" s="13" t="s">
        <v>248</v>
      </c>
      <c r="I11232" s="13" t="s">
        <v>51</v>
      </c>
    </row>
    <row r="11233" spans="1:9" ht="21" customHeight="1">
      <c r="A11233" s="13" t="s">
        <v>113</v>
      </c>
      <c r="B11233" s="13" t="s">
        <v>112</v>
      </c>
      <c r="C11233" s="15">
        <v>45474</v>
      </c>
      <c r="D11233" s="15">
        <v>45504</v>
      </c>
      <c r="E11233" s="13" t="s">
        <v>143</v>
      </c>
      <c r="F11233" s="13" t="s">
        <v>132</v>
      </c>
      <c r="G11233" s="17">
        <v>1E-3</v>
      </c>
      <c r="H11233" s="13" t="s">
        <v>248</v>
      </c>
      <c r="I11233" s="13" t="s">
        <v>51</v>
      </c>
    </row>
    <row r="11234" spans="1:9" ht="21" customHeight="1">
      <c r="A11234" s="13" t="s">
        <v>113</v>
      </c>
      <c r="B11234" s="13" t="s">
        <v>112</v>
      </c>
      <c r="C11234" s="15">
        <v>45474</v>
      </c>
      <c r="D11234" s="15">
        <v>45504</v>
      </c>
      <c r="E11234" s="13" t="s">
        <v>143</v>
      </c>
      <c r="F11234" s="13" t="s">
        <v>389</v>
      </c>
      <c r="G11234" s="17">
        <v>1E-3</v>
      </c>
      <c r="H11234" s="13" t="s">
        <v>248</v>
      </c>
      <c r="I11234" s="13" t="s">
        <v>51</v>
      </c>
    </row>
    <row r="11235" spans="1:9" ht="21" customHeight="1">
      <c r="A11235" s="13" t="s">
        <v>113</v>
      </c>
      <c r="B11235" s="13" t="s">
        <v>112</v>
      </c>
      <c r="C11235" s="15">
        <v>45474</v>
      </c>
      <c r="D11235" s="15">
        <v>45504</v>
      </c>
      <c r="E11235" s="13" t="s">
        <v>143</v>
      </c>
      <c r="F11235" s="13" t="s">
        <v>384</v>
      </c>
      <c r="G11235" s="17">
        <v>1E-3</v>
      </c>
      <c r="H11235" s="13" t="s">
        <v>248</v>
      </c>
      <c r="I11235" s="13" t="s">
        <v>51</v>
      </c>
    </row>
    <row r="11236" spans="1:9" ht="21" customHeight="1">
      <c r="A11236" s="13" t="s">
        <v>113</v>
      </c>
      <c r="B11236" s="13" t="s">
        <v>112</v>
      </c>
      <c r="C11236" s="15">
        <v>45474</v>
      </c>
      <c r="D11236" s="15">
        <v>45504</v>
      </c>
      <c r="E11236" s="13" t="s">
        <v>143</v>
      </c>
      <c r="F11236" s="13" t="s">
        <v>385</v>
      </c>
      <c r="G11236" s="17">
        <v>1E-3</v>
      </c>
      <c r="H11236" s="13" t="s">
        <v>248</v>
      </c>
      <c r="I11236" s="13" t="s">
        <v>51</v>
      </c>
    </row>
    <row r="11237" spans="1:9" ht="21" customHeight="1">
      <c r="A11237" s="13" t="s">
        <v>113</v>
      </c>
      <c r="B11237" s="13" t="s">
        <v>112</v>
      </c>
      <c r="C11237" s="15">
        <v>45474</v>
      </c>
      <c r="D11237" s="15">
        <v>45504</v>
      </c>
      <c r="E11237" s="13" t="s">
        <v>143</v>
      </c>
      <c r="F11237" s="13" t="s">
        <v>386</v>
      </c>
      <c r="G11237" s="17">
        <v>0</v>
      </c>
      <c r="H11237" s="13" t="s">
        <v>248</v>
      </c>
      <c r="I11237" s="13" t="s">
        <v>51</v>
      </c>
    </row>
    <row r="11238" spans="1:9" ht="21" customHeight="1">
      <c r="A11238" s="13" t="s">
        <v>113</v>
      </c>
      <c r="B11238" s="13" t="s">
        <v>112</v>
      </c>
      <c r="C11238" s="15">
        <v>45474</v>
      </c>
      <c r="D11238" s="15">
        <v>45504</v>
      </c>
      <c r="E11238" s="13" t="s">
        <v>143</v>
      </c>
      <c r="F11238" s="13" t="s">
        <v>387</v>
      </c>
      <c r="G11238" s="17">
        <v>0</v>
      </c>
      <c r="H11238" s="13" t="s">
        <v>248</v>
      </c>
      <c r="I11238" s="13" t="s">
        <v>51</v>
      </c>
    </row>
    <row r="11239" spans="1:9" ht="21" customHeight="1">
      <c r="A11239" s="13" t="s">
        <v>113</v>
      </c>
      <c r="B11239" s="13" t="s">
        <v>112</v>
      </c>
      <c r="C11239" s="15">
        <v>45474</v>
      </c>
      <c r="D11239" s="15">
        <v>45504</v>
      </c>
      <c r="E11239" s="13" t="s">
        <v>143</v>
      </c>
      <c r="F11239" s="13" t="s">
        <v>388</v>
      </c>
      <c r="G11239" s="17">
        <v>0</v>
      </c>
      <c r="H11239" s="13" t="s">
        <v>248</v>
      </c>
      <c r="I11239" s="13" t="s">
        <v>51</v>
      </c>
    </row>
    <row r="11240" spans="1:9" ht="21" customHeight="1">
      <c r="A11240" s="13" t="s">
        <v>113</v>
      </c>
      <c r="B11240" s="13" t="s">
        <v>112</v>
      </c>
      <c r="C11240" s="15">
        <v>45474</v>
      </c>
      <c r="D11240" s="15">
        <v>45504</v>
      </c>
      <c r="E11240" s="13" t="s">
        <v>363</v>
      </c>
      <c r="F11240" s="13" t="s">
        <v>364</v>
      </c>
      <c r="G11240" s="17">
        <v>6.9999999999999993E-3</v>
      </c>
      <c r="H11240" s="13" t="s">
        <v>248</v>
      </c>
      <c r="I11240" s="13" t="s">
        <v>51</v>
      </c>
    </row>
    <row r="11241" spans="1:9" ht="21" customHeight="1">
      <c r="A11241" s="13" t="s">
        <v>113</v>
      </c>
      <c r="B11241" s="13" t="s">
        <v>112</v>
      </c>
      <c r="C11241" s="15">
        <v>45474</v>
      </c>
      <c r="D11241" s="15">
        <v>45504</v>
      </c>
      <c r="E11241" s="13" t="s">
        <v>363</v>
      </c>
      <c r="F11241" s="13" t="s">
        <v>365</v>
      </c>
      <c r="G11241" s="17">
        <v>6.0000000000000001E-3</v>
      </c>
      <c r="H11241" s="13" t="s">
        <v>248</v>
      </c>
      <c r="I11241" s="13" t="s">
        <v>51</v>
      </c>
    </row>
    <row r="11242" spans="1:9" ht="21" customHeight="1">
      <c r="A11242" s="13" t="s">
        <v>113</v>
      </c>
      <c r="B11242" s="13" t="s">
        <v>112</v>
      </c>
      <c r="C11242" s="15">
        <v>45474</v>
      </c>
      <c r="D11242" s="15">
        <v>45504</v>
      </c>
      <c r="E11242" s="13" t="s">
        <v>363</v>
      </c>
      <c r="F11242" s="13" t="s">
        <v>366</v>
      </c>
      <c r="G11242" s="17">
        <v>3.0000000000000001E-3</v>
      </c>
      <c r="H11242" s="13" t="s">
        <v>248</v>
      </c>
      <c r="I11242" s="13" t="s">
        <v>51</v>
      </c>
    </row>
    <row r="11243" spans="1:9" ht="21" customHeight="1">
      <c r="A11243" s="13" t="s">
        <v>113</v>
      </c>
      <c r="B11243" s="13" t="s">
        <v>112</v>
      </c>
      <c r="C11243" s="15">
        <v>45474</v>
      </c>
      <c r="D11243" s="15">
        <v>45504</v>
      </c>
      <c r="E11243" s="13" t="s">
        <v>363</v>
      </c>
      <c r="F11243" s="13" t="s">
        <v>362</v>
      </c>
      <c r="G11243" s="17">
        <v>3.0000000000000001E-3</v>
      </c>
      <c r="H11243" s="13" t="s">
        <v>248</v>
      </c>
      <c r="I11243" s="13" t="s">
        <v>51</v>
      </c>
    </row>
    <row r="11244" spans="1:9" ht="21" customHeight="1">
      <c r="A11244" s="13" t="s">
        <v>113</v>
      </c>
      <c r="B11244" s="13" t="s">
        <v>112</v>
      </c>
      <c r="C11244" s="15">
        <v>45474</v>
      </c>
      <c r="D11244" s="15">
        <v>45504</v>
      </c>
      <c r="E11244" s="13" t="s">
        <v>363</v>
      </c>
      <c r="F11244" s="13" t="s">
        <v>367</v>
      </c>
      <c r="G11244" s="17">
        <v>2E-3</v>
      </c>
      <c r="H11244" s="13" t="s">
        <v>248</v>
      </c>
      <c r="I11244" s="13" t="s">
        <v>51</v>
      </c>
    </row>
    <row r="11245" spans="1:9" ht="21" customHeight="1">
      <c r="A11245" s="13" t="s">
        <v>113</v>
      </c>
      <c r="B11245" s="13" t="s">
        <v>112</v>
      </c>
      <c r="C11245" s="15">
        <v>45474</v>
      </c>
      <c r="D11245" s="15">
        <v>45504</v>
      </c>
      <c r="E11245" s="13" t="s">
        <v>75</v>
      </c>
      <c r="F11245" s="13" t="s">
        <v>279</v>
      </c>
      <c r="G11245" s="17">
        <v>4.0000000000000001E-3</v>
      </c>
      <c r="H11245" s="13" t="s">
        <v>248</v>
      </c>
      <c r="I11245" s="13" t="s">
        <v>51</v>
      </c>
    </row>
    <row r="11246" spans="1:9" ht="21" customHeight="1">
      <c r="A11246" s="13" t="s">
        <v>113</v>
      </c>
      <c r="B11246" s="13" t="s">
        <v>112</v>
      </c>
      <c r="C11246" s="15">
        <v>45474</v>
      </c>
      <c r="D11246" s="15">
        <v>45504</v>
      </c>
      <c r="E11246" s="13" t="s">
        <v>75</v>
      </c>
      <c r="F11246" s="13" t="s">
        <v>283</v>
      </c>
      <c r="G11246" s="17">
        <v>3.0000000000000001E-3</v>
      </c>
      <c r="H11246" s="13" t="s">
        <v>248</v>
      </c>
      <c r="I11246" s="13" t="s">
        <v>51</v>
      </c>
    </row>
    <row r="11247" spans="1:9" ht="21" customHeight="1">
      <c r="A11247" s="13" t="s">
        <v>113</v>
      </c>
      <c r="B11247" s="13" t="s">
        <v>112</v>
      </c>
      <c r="C11247" s="15">
        <v>45474</v>
      </c>
      <c r="D11247" s="15">
        <v>45504</v>
      </c>
      <c r="E11247" s="13" t="s">
        <v>75</v>
      </c>
      <c r="F11247" s="13" t="s">
        <v>282</v>
      </c>
      <c r="G11247" s="17">
        <v>3.0000000000000001E-3</v>
      </c>
      <c r="H11247" s="13" t="s">
        <v>248</v>
      </c>
      <c r="I11247" s="13" t="s">
        <v>51</v>
      </c>
    </row>
    <row r="11248" spans="1:9" ht="21" customHeight="1">
      <c r="A11248" s="13" t="s">
        <v>113</v>
      </c>
      <c r="B11248" s="13" t="s">
        <v>112</v>
      </c>
      <c r="C11248" s="15">
        <v>45474</v>
      </c>
      <c r="D11248" s="15">
        <v>45504</v>
      </c>
      <c r="E11248" s="13" t="s">
        <v>75</v>
      </c>
      <c r="F11248" s="13" t="s">
        <v>281</v>
      </c>
      <c r="G11248" s="17">
        <v>2E-3</v>
      </c>
      <c r="H11248" s="13" t="s">
        <v>248</v>
      </c>
      <c r="I11248" s="13" t="s">
        <v>51</v>
      </c>
    </row>
    <row r="11249" spans="1:9" ht="21" customHeight="1">
      <c r="A11249" s="13" t="s">
        <v>113</v>
      </c>
      <c r="B11249" s="13" t="s">
        <v>112</v>
      </c>
      <c r="C11249" s="15">
        <v>45474</v>
      </c>
      <c r="D11249" s="15">
        <v>45504</v>
      </c>
      <c r="E11249" s="13" t="s">
        <v>75</v>
      </c>
      <c r="F11249" s="13" t="s">
        <v>287</v>
      </c>
      <c r="G11249" s="17">
        <v>1E-3</v>
      </c>
      <c r="H11249" s="13" t="s">
        <v>248</v>
      </c>
      <c r="I11249" s="13" t="s">
        <v>51</v>
      </c>
    </row>
    <row r="11250" spans="1:9" ht="21" customHeight="1">
      <c r="A11250" s="13" t="s">
        <v>113</v>
      </c>
      <c r="B11250" s="13" t="s">
        <v>112</v>
      </c>
      <c r="C11250" s="15">
        <v>45474</v>
      </c>
      <c r="D11250" s="15">
        <v>45504</v>
      </c>
      <c r="E11250" s="13" t="s">
        <v>75</v>
      </c>
      <c r="F11250" s="13" t="s">
        <v>284</v>
      </c>
      <c r="G11250" s="17">
        <v>1E-3</v>
      </c>
      <c r="H11250" s="13" t="s">
        <v>248</v>
      </c>
      <c r="I11250" s="13" t="s">
        <v>51</v>
      </c>
    </row>
    <row r="11251" spans="1:9" ht="21" customHeight="1">
      <c r="A11251" s="13" t="s">
        <v>113</v>
      </c>
      <c r="B11251" s="13" t="s">
        <v>112</v>
      </c>
      <c r="C11251" s="15">
        <v>45474</v>
      </c>
      <c r="D11251" s="15">
        <v>45504</v>
      </c>
      <c r="E11251" s="13" t="s">
        <v>75</v>
      </c>
      <c r="F11251" s="13" t="s">
        <v>289</v>
      </c>
      <c r="G11251" s="17">
        <v>1E-3</v>
      </c>
      <c r="H11251" s="13" t="s">
        <v>248</v>
      </c>
      <c r="I11251" s="13" t="s">
        <v>51</v>
      </c>
    </row>
    <row r="11252" spans="1:9" ht="21" customHeight="1">
      <c r="A11252" s="13" t="s">
        <v>113</v>
      </c>
      <c r="B11252" s="13" t="s">
        <v>112</v>
      </c>
      <c r="C11252" s="15">
        <v>45474</v>
      </c>
      <c r="D11252" s="15">
        <v>45504</v>
      </c>
      <c r="E11252" s="13" t="s">
        <v>75</v>
      </c>
      <c r="F11252" s="13" t="s">
        <v>291</v>
      </c>
      <c r="G11252" s="17">
        <v>1E-3</v>
      </c>
      <c r="H11252" s="13" t="s">
        <v>248</v>
      </c>
      <c r="I11252" s="13" t="s">
        <v>51</v>
      </c>
    </row>
    <row r="11253" spans="1:9" ht="21" customHeight="1">
      <c r="A11253" s="13" t="s">
        <v>113</v>
      </c>
      <c r="B11253" s="13" t="s">
        <v>112</v>
      </c>
      <c r="C11253" s="15">
        <v>45474</v>
      </c>
      <c r="D11253" s="15">
        <v>45504</v>
      </c>
      <c r="E11253" s="13" t="s">
        <v>75</v>
      </c>
      <c r="F11253" s="13" t="s">
        <v>280</v>
      </c>
      <c r="G11253" s="17">
        <v>1E-3</v>
      </c>
      <c r="H11253" s="13" t="s">
        <v>248</v>
      </c>
      <c r="I11253" s="13" t="s">
        <v>51</v>
      </c>
    </row>
    <row r="11254" spans="1:9" ht="21" customHeight="1">
      <c r="A11254" s="13" t="s">
        <v>113</v>
      </c>
      <c r="B11254" s="13" t="s">
        <v>112</v>
      </c>
      <c r="C11254" s="15">
        <v>45474</v>
      </c>
      <c r="D11254" s="15">
        <v>45504</v>
      </c>
      <c r="E11254" s="13" t="s">
        <v>75</v>
      </c>
      <c r="F11254" s="13" t="s">
        <v>292</v>
      </c>
      <c r="G11254" s="17">
        <v>1E-3</v>
      </c>
      <c r="H11254" s="13" t="s">
        <v>248</v>
      </c>
      <c r="I11254" s="13" t="s">
        <v>51</v>
      </c>
    </row>
    <row r="11255" spans="1:9" ht="21" customHeight="1">
      <c r="A11255" s="13" t="s">
        <v>113</v>
      </c>
      <c r="B11255" s="13" t="s">
        <v>112</v>
      </c>
      <c r="C11255" s="15">
        <v>45474</v>
      </c>
      <c r="D11255" s="15">
        <v>45504</v>
      </c>
      <c r="E11255" s="13" t="s">
        <v>75</v>
      </c>
      <c r="F11255" s="13" t="s">
        <v>288</v>
      </c>
      <c r="G11255" s="17">
        <v>1E-3</v>
      </c>
      <c r="H11255" s="13" t="s">
        <v>248</v>
      </c>
      <c r="I11255" s="13" t="s">
        <v>51</v>
      </c>
    </row>
    <row r="11256" spans="1:9" ht="21" customHeight="1">
      <c r="A11256" s="13" t="s">
        <v>113</v>
      </c>
      <c r="B11256" s="13" t="s">
        <v>112</v>
      </c>
      <c r="C11256" s="15">
        <v>45474</v>
      </c>
      <c r="D11256" s="15">
        <v>45504</v>
      </c>
      <c r="E11256" s="13" t="s">
        <v>75</v>
      </c>
      <c r="F11256" s="13" t="s">
        <v>290</v>
      </c>
      <c r="G11256" s="17">
        <v>1E-3</v>
      </c>
      <c r="H11256" s="13" t="s">
        <v>248</v>
      </c>
      <c r="I11256" s="13" t="s">
        <v>51</v>
      </c>
    </row>
    <row r="11257" spans="1:9" ht="21" customHeight="1">
      <c r="A11257" s="13" t="s">
        <v>113</v>
      </c>
      <c r="B11257" s="13" t="s">
        <v>112</v>
      </c>
      <c r="C11257" s="15">
        <v>45474</v>
      </c>
      <c r="D11257" s="15">
        <v>45504</v>
      </c>
      <c r="E11257" s="13" t="s">
        <v>75</v>
      </c>
      <c r="F11257" s="13" t="s">
        <v>278</v>
      </c>
      <c r="G11257" s="17">
        <v>1E-3</v>
      </c>
      <c r="H11257" s="13" t="s">
        <v>248</v>
      </c>
      <c r="I11257" s="13" t="s">
        <v>51</v>
      </c>
    </row>
    <row r="11258" spans="1:9" ht="21" customHeight="1">
      <c r="A11258" s="13" t="s">
        <v>113</v>
      </c>
      <c r="B11258" s="13" t="s">
        <v>112</v>
      </c>
      <c r="C11258" s="15">
        <v>45474</v>
      </c>
      <c r="D11258" s="15">
        <v>45504</v>
      </c>
      <c r="E11258" s="13" t="s">
        <v>75</v>
      </c>
      <c r="F11258" s="13" t="s">
        <v>286</v>
      </c>
      <c r="G11258" s="17">
        <v>1E-3</v>
      </c>
      <c r="H11258" s="13" t="s">
        <v>248</v>
      </c>
      <c r="I11258" s="13" t="s">
        <v>51</v>
      </c>
    </row>
    <row r="11259" spans="1:9" ht="21" customHeight="1">
      <c r="A11259" s="13" t="s">
        <v>113</v>
      </c>
      <c r="B11259" s="13" t="s">
        <v>112</v>
      </c>
      <c r="C11259" s="15">
        <v>45474</v>
      </c>
      <c r="D11259" s="15">
        <v>45504</v>
      </c>
      <c r="E11259" s="13" t="s">
        <v>75</v>
      </c>
      <c r="F11259" s="13" t="s">
        <v>285</v>
      </c>
      <c r="G11259" s="17">
        <v>0</v>
      </c>
      <c r="H11259" s="13" t="s">
        <v>248</v>
      </c>
      <c r="I11259" s="13" t="s">
        <v>51</v>
      </c>
    </row>
    <row r="11260" spans="1:9" ht="21" customHeight="1">
      <c r="A11260" s="13" t="s">
        <v>113</v>
      </c>
      <c r="B11260" s="13" t="s">
        <v>112</v>
      </c>
      <c r="C11260" s="15">
        <v>45474</v>
      </c>
      <c r="D11260" s="15">
        <v>45504</v>
      </c>
      <c r="E11260" s="13" t="s">
        <v>75</v>
      </c>
      <c r="F11260" s="13" t="s">
        <v>73</v>
      </c>
      <c r="G11260" s="17">
        <v>0</v>
      </c>
      <c r="H11260" s="13" t="s">
        <v>248</v>
      </c>
      <c r="I11260" s="13" t="s">
        <v>51</v>
      </c>
    </row>
    <row r="11261" spans="1:9" ht="21" customHeight="1">
      <c r="A11261" s="13" t="s">
        <v>113</v>
      </c>
      <c r="B11261" s="13" t="s">
        <v>112</v>
      </c>
      <c r="C11261" s="15">
        <v>45474</v>
      </c>
      <c r="D11261" s="15">
        <v>45504</v>
      </c>
      <c r="E11261" s="13" t="s">
        <v>414</v>
      </c>
      <c r="F11261" s="13" t="s">
        <v>416</v>
      </c>
      <c r="G11261" s="17">
        <v>3.0000000000000001E-3</v>
      </c>
      <c r="H11261" s="13" t="s">
        <v>248</v>
      </c>
      <c r="I11261" s="13" t="s">
        <v>51</v>
      </c>
    </row>
    <row r="11262" spans="1:9" ht="21" customHeight="1">
      <c r="A11262" s="13" t="s">
        <v>113</v>
      </c>
      <c r="B11262" s="13" t="s">
        <v>112</v>
      </c>
      <c r="C11262" s="15">
        <v>45474</v>
      </c>
      <c r="D11262" s="15">
        <v>45504</v>
      </c>
      <c r="E11262" s="13" t="s">
        <v>414</v>
      </c>
      <c r="F11262" s="13" t="s">
        <v>415</v>
      </c>
      <c r="G11262" s="17">
        <v>3.0000000000000001E-3</v>
      </c>
      <c r="H11262" s="13" t="s">
        <v>248</v>
      </c>
      <c r="I11262" s="13" t="s">
        <v>51</v>
      </c>
    </row>
    <row r="11263" spans="1:9" ht="21" customHeight="1">
      <c r="A11263" s="13" t="s">
        <v>113</v>
      </c>
      <c r="B11263" s="13" t="s">
        <v>112</v>
      </c>
      <c r="C11263" s="15">
        <v>45474</v>
      </c>
      <c r="D11263" s="15">
        <v>45504</v>
      </c>
      <c r="E11263" s="13" t="s">
        <v>414</v>
      </c>
      <c r="F11263" s="13" t="s">
        <v>418</v>
      </c>
      <c r="G11263" s="17">
        <v>2E-3</v>
      </c>
      <c r="H11263" s="13" t="s">
        <v>248</v>
      </c>
      <c r="I11263" s="13" t="s">
        <v>51</v>
      </c>
    </row>
    <row r="11264" spans="1:9" ht="21" customHeight="1">
      <c r="A11264" s="13" t="s">
        <v>113</v>
      </c>
      <c r="B11264" s="13" t="s">
        <v>112</v>
      </c>
      <c r="C11264" s="15">
        <v>45474</v>
      </c>
      <c r="D11264" s="15">
        <v>45504</v>
      </c>
      <c r="E11264" s="13" t="s">
        <v>414</v>
      </c>
      <c r="F11264" s="13" t="s">
        <v>417</v>
      </c>
      <c r="G11264" s="17">
        <v>2E-3</v>
      </c>
      <c r="H11264" s="13" t="s">
        <v>248</v>
      </c>
      <c r="I11264" s="13" t="s">
        <v>51</v>
      </c>
    </row>
    <row r="11265" spans="1:9" ht="21" customHeight="1">
      <c r="A11265" s="13" t="s">
        <v>113</v>
      </c>
      <c r="B11265" s="13" t="s">
        <v>112</v>
      </c>
      <c r="C11265" s="15">
        <v>45474</v>
      </c>
      <c r="D11265" s="15">
        <v>45504</v>
      </c>
      <c r="E11265" s="13" t="s">
        <v>414</v>
      </c>
      <c r="F11265" s="13" t="s">
        <v>419</v>
      </c>
      <c r="G11265" s="17">
        <v>2E-3</v>
      </c>
      <c r="H11265" s="13" t="s">
        <v>248</v>
      </c>
      <c r="I11265" s="13" t="s">
        <v>51</v>
      </c>
    </row>
    <row r="11266" spans="1:9" ht="21" customHeight="1">
      <c r="A11266" s="13" t="s">
        <v>113</v>
      </c>
      <c r="B11266" s="13" t="s">
        <v>112</v>
      </c>
      <c r="C11266" s="15">
        <v>45474</v>
      </c>
      <c r="D11266" s="15">
        <v>45504</v>
      </c>
      <c r="E11266" s="13" t="s">
        <v>414</v>
      </c>
      <c r="F11266" s="13" t="s">
        <v>421</v>
      </c>
      <c r="G11266" s="17">
        <v>1E-3</v>
      </c>
      <c r="H11266" s="13" t="s">
        <v>248</v>
      </c>
      <c r="I11266" s="13" t="s">
        <v>51</v>
      </c>
    </row>
    <row r="11267" spans="1:9" ht="21" customHeight="1">
      <c r="A11267" s="13" t="s">
        <v>113</v>
      </c>
      <c r="B11267" s="13" t="s">
        <v>112</v>
      </c>
      <c r="C11267" s="15">
        <v>45474</v>
      </c>
      <c r="D11267" s="15">
        <v>45504</v>
      </c>
      <c r="E11267" s="13" t="s">
        <v>414</v>
      </c>
      <c r="F11267" s="13" t="s">
        <v>423</v>
      </c>
      <c r="G11267" s="17">
        <v>1E-3</v>
      </c>
      <c r="H11267" s="13" t="s">
        <v>248</v>
      </c>
      <c r="I11267" s="13" t="s">
        <v>51</v>
      </c>
    </row>
    <row r="11268" spans="1:9" ht="21" customHeight="1">
      <c r="A11268" s="13" t="s">
        <v>113</v>
      </c>
      <c r="B11268" s="13" t="s">
        <v>112</v>
      </c>
      <c r="C11268" s="15">
        <v>45474</v>
      </c>
      <c r="D11268" s="15">
        <v>45504</v>
      </c>
      <c r="E11268" s="13" t="s">
        <v>414</v>
      </c>
      <c r="F11268" s="13" t="s">
        <v>424</v>
      </c>
      <c r="G11268" s="17">
        <v>1E-3</v>
      </c>
      <c r="H11268" s="13" t="s">
        <v>248</v>
      </c>
      <c r="I11268" s="13" t="s">
        <v>51</v>
      </c>
    </row>
    <row r="11269" spans="1:9" ht="21" customHeight="1">
      <c r="A11269" s="13" t="s">
        <v>113</v>
      </c>
      <c r="B11269" s="13" t="s">
        <v>112</v>
      </c>
      <c r="C11269" s="15">
        <v>45474</v>
      </c>
      <c r="D11269" s="15">
        <v>45504</v>
      </c>
      <c r="E11269" s="13" t="s">
        <v>414</v>
      </c>
      <c r="F11269" s="13" t="s">
        <v>425</v>
      </c>
      <c r="G11269" s="17">
        <v>1E-3</v>
      </c>
      <c r="H11269" s="13" t="s">
        <v>248</v>
      </c>
      <c r="I11269" s="13" t="s">
        <v>51</v>
      </c>
    </row>
    <row r="11270" spans="1:9" ht="21" customHeight="1">
      <c r="A11270" s="13" t="s">
        <v>113</v>
      </c>
      <c r="B11270" s="13" t="s">
        <v>112</v>
      </c>
      <c r="C11270" s="15">
        <v>45474</v>
      </c>
      <c r="D11270" s="15">
        <v>45504</v>
      </c>
      <c r="E11270" s="13" t="s">
        <v>414</v>
      </c>
      <c r="F11270" s="13" t="s">
        <v>420</v>
      </c>
      <c r="G11270" s="17">
        <v>1E-3</v>
      </c>
      <c r="H11270" s="13" t="s">
        <v>248</v>
      </c>
      <c r="I11270" s="13" t="s">
        <v>51</v>
      </c>
    </row>
    <row r="11271" spans="1:9" ht="21" customHeight="1">
      <c r="A11271" s="13" t="s">
        <v>113</v>
      </c>
      <c r="B11271" s="13" t="s">
        <v>112</v>
      </c>
      <c r="C11271" s="15">
        <v>45474</v>
      </c>
      <c r="D11271" s="15">
        <v>45504</v>
      </c>
      <c r="E11271" s="13" t="s">
        <v>414</v>
      </c>
      <c r="F11271" s="13" t="s">
        <v>422</v>
      </c>
      <c r="G11271" s="17">
        <v>0</v>
      </c>
      <c r="H11271" s="13" t="s">
        <v>248</v>
      </c>
      <c r="I11271" s="13" t="s">
        <v>51</v>
      </c>
    </row>
    <row r="11272" spans="1:9" ht="21" customHeight="1">
      <c r="A11272" s="13" t="s">
        <v>113</v>
      </c>
      <c r="B11272" s="13" t="s">
        <v>112</v>
      </c>
      <c r="C11272" s="15">
        <v>45474</v>
      </c>
      <c r="D11272" s="15">
        <v>45504</v>
      </c>
      <c r="E11272" s="13" t="s">
        <v>414</v>
      </c>
      <c r="F11272" s="13" t="s">
        <v>426</v>
      </c>
      <c r="G11272" s="17">
        <v>0</v>
      </c>
      <c r="H11272" s="13" t="s">
        <v>248</v>
      </c>
      <c r="I11272" s="13" t="s">
        <v>51</v>
      </c>
    </row>
    <row r="11273" spans="1:9" ht="21" customHeight="1">
      <c r="A11273" s="13" t="s">
        <v>113</v>
      </c>
      <c r="B11273" s="13" t="s">
        <v>112</v>
      </c>
      <c r="C11273" s="15">
        <v>45474</v>
      </c>
      <c r="D11273" s="15">
        <v>45504</v>
      </c>
      <c r="E11273" s="13" t="s">
        <v>414</v>
      </c>
      <c r="F11273" s="13" t="s">
        <v>427</v>
      </c>
      <c r="G11273" s="17">
        <v>0</v>
      </c>
      <c r="H11273" s="13" t="s">
        <v>248</v>
      </c>
      <c r="I11273" s="13" t="s">
        <v>51</v>
      </c>
    </row>
    <row r="11274" spans="1:9" ht="21" customHeight="1">
      <c r="A11274" s="13" t="s">
        <v>113</v>
      </c>
      <c r="B11274" s="13" t="s">
        <v>112</v>
      </c>
      <c r="C11274" s="15">
        <v>45474</v>
      </c>
      <c r="D11274" s="15">
        <v>45504</v>
      </c>
      <c r="E11274" s="13" t="s">
        <v>414</v>
      </c>
      <c r="F11274" s="13" t="s">
        <v>428</v>
      </c>
      <c r="G11274" s="17">
        <v>0</v>
      </c>
      <c r="H11274" s="13" t="s">
        <v>248</v>
      </c>
      <c r="I11274" s="13" t="s">
        <v>51</v>
      </c>
    </row>
    <row r="11275" spans="1:9" ht="21" customHeight="1">
      <c r="A11275" s="13" t="s">
        <v>113</v>
      </c>
      <c r="B11275" s="13" t="s">
        <v>112</v>
      </c>
      <c r="C11275" s="15">
        <v>45474</v>
      </c>
      <c r="D11275" s="15">
        <v>45504</v>
      </c>
      <c r="E11275" s="13" t="s">
        <v>368</v>
      </c>
      <c r="F11275" s="13" t="s">
        <v>369</v>
      </c>
      <c r="G11275" s="17">
        <v>3.0000000000000001E-3</v>
      </c>
      <c r="H11275" s="13" t="s">
        <v>248</v>
      </c>
      <c r="I11275" s="13" t="s">
        <v>51</v>
      </c>
    </row>
    <row r="11276" spans="1:9" ht="21" customHeight="1">
      <c r="A11276" s="13" t="s">
        <v>113</v>
      </c>
      <c r="B11276" s="13" t="s">
        <v>112</v>
      </c>
      <c r="C11276" s="15">
        <v>45474</v>
      </c>
      <c r="D11276" s="15">
        <v>45504</v>
      </c>
      <c r="E11276" s="13" t="s">
        <v>368</v>
      </c>
      <c r="F11276" s="13" t="s">
        <v>364</v>
      </c>
      <c r="G11276" s="17">
        <v>3.0000000000000001E-3</v>
      </c>
      <c r="H11276" s="13" t="s">
        <v>248</v>
      </c>
      <c r="I11276" s="13" t="s">
        <v>51</v>
      </c>
    </row>
    <row r="11277" spans="1:9" ht="21" customHeight="1">
      <c r="A11277" s="13" t="s">
        <v>113</v>
      </c>
      <c r="B11277" s="13" t="s">
        <v>112</v>
      </c>
      <c r="C11277" s="15">
        <v>45474</v>
      </c>
      <c r="D11277" s="15">
        <v>45504</v>
      </c>
      <c r="E11277" s="13" t="s">
        <v>368</v>
      </c>
      <c r="F11277" s="13" t="s">
        <v>372</v>
      </c>
      <c r="G11277" s="17">
        <v>2E-3</v>
      </c>
      <c r="H11277" s="13" t="s">
        <v>248</v>
      </c>
      <c r="I11277" s="13" t="s">
        <v>51</v>
      </c>
    </row>
    <row r="11278" spans="1:9" ht="21" customHeight="1">
      <c r="A11278" s="13" t="s">
        <v>113</v>
      </c>
      <c r="B11278" s="13" t="s">
        <v>112</v>
      </c>
      <c r="C11278" s="15">
        <v>45474</v>
      </c>
      <c r="D11278" s="15">
        <v>45504</v>
      </c>
      <c r="E11278" s="13" t="s">
        <v>368</v>
      </c>
      <c r="F11278" s="13" t="s">
        <v>370</v>
      </c>
      <c r="G11278" s="17">
        <v>2E-3</v>
      </c>
      <c r="H11278" s="13" t="s">
        <v>248</v>
      </c>
      <c r="I11278" s="13" t="s">
        <v>51</v>
      </c>
    </row>
    <row r="11279" spans="1:9" ht="21" customHeight="1">
      <c r="A11279" s="13" t="s">
        <v>113</v>
      </c>
      <c r="B11279" s="13" t="s">
        <v>112</v>
      </c>
      <c r="C11279" s="15">
        <v>45474</v>
      </c>
      <c r="D11279" s="15">
        <v>45504</v>
      </c>
      <c r="E11279" s="13" t="s">
        <v>368</v>
      </c>
      <c r="F11279" s="13" t="s">
        <v>371</v>
      </c>
      <c r="G11279" s="17">
        <v>2E-3</v>
      </c>
      <c r="H11279" s="13" t="s">
        <v>248</v>
      </c>
      <c r="I11279" s="13" t="s">
        <v>51</v>
      </c>
    </row>
    <row r="11280" spans="1:9" ht="21" customHeight="1">
      <c r="A11280" s="13" t="s">
        <v>113</v>
      </c>
      <c r="B11280" s="13" t="s">
        <v>112</v>
      </c>
      <c r="C11280" s="15">
        <v>45474</v>
      </c>
      <c r="D11280" s="15">
        <v>45504</v>
      </c>
      <c r="E11280" s="13" t="s">
        <v>368</v>
      </c>
      <c r="F11280" s="13" t="s">
        <v>362</v>
      </c>
      <c r="G11280" s="17">
        <v>1E-3</v>
      </c>
      <c r="H11280" s="13" t="s">
        <v>248</v>
      </c>
      <c r="I11280" s="13" t="s">
        <v>51</v>
      </c>
    </row>
    <row r="11281" spans="1:9" ht="21" customHeight="1">
      <c r="A11281" s="13" t="s">
        <v>113</v>
      </c>
      <c r="B11281" s="13" t="s">
        <v>112</v>
      </c>
      <c r="C11281" s="15">
        <v>45474</v>
      </c>
      <c r="D11281" s="15">
        <v>45504</v>
      </c>
      <c r="E11281" s="13" t="s">
        <v>368</v>
      </c>
      <c r="F11281" s="13" t="s">
        <v>373</v>
      </c>
      <c r="G11281" s="17">
        <v>1E-3</v>
      </c>
      <c r="H11281" s="13" t="s">
        <v>248</v>
      </c>
      <c r="I11281" s="13" t="s">
        <v>51</v>
      </c>
    </row>
    <row r="11282" spans="1:9" ht="21" customHeight="1">
      <c r="A11282" s="13" t="s">
        <v>113</v>
      </c>
      <c r="B11282" s="13" t="s">
        <v>112</v>
      </c>
      <c r="C11282" s="15">
        <v>45474</v>
      </c>
      <c r="D11282" s="15">
        <v>45504</v>
      </c>
      <c r="E11282" s="13" t="s">
        <v>368</v>
      </c>
      <c r="F11282" s="13" t="s">
        <v>366</v>
      </c>
      <c r="G11282" s="17">
        <v>0</v>
      </c>
      <c r="H11282" s="13" t="s">
        <v>248</v>
      </c>
      <c r="I11282" s="13" t="s">
        <v>51</v>
      </c>
    </row>
    <row r="11283" spans="1:9" ht="21" customHeight="1">
      <c r="A11283" s="13" t="s">
        <v>113</v>
      </c>
      <c r="B11283" s="13" t="s">
        <v>112</v>
      </c>
      <c r="C11283" s="15">
        <v>45474</v>
      </c>
      <c r="D11283" s="15">
        <v>45504</v>
      </c>
      <c r="E11283" s="13" t="s">
        <v>368</v>
      </c>
      <c r="F11283" s="13" t="s">
        <v>374</v>
      </c>
      <c r="G11283" s="17">
        <v>0</v>
      </c>
      <c r="H11283" s="13" t="s">
        <v>248</v>
      </c>
      <c r="I11283" s="13" t="s">
        <v>51</v>
      </c>
    </row>
    <row r="11284" spans="1:9" ht="21" customHeight="1">
      <c r="A11284" s="13" t="s">
        <v>113</v>
      </c>
      <c r="B11284" s="13" t="s">
        <v>112</v>
      </c>
      <c r="C11284" s="15">
        <v>45474</v>
      </c>
      <c r="D11284" s="15">
        <v>45504</v>
      </c>
      <c r="E11284" s="13" t="s">
        <v>368</v>
      </c>
      <c r="F11284" s="13" t="s">
        <v>375</v>
      </c>
      <c r="G11284" s="17">
        <v>0</v>
      </c>
      <c r="H11284" s="13" t="s">
        <v>248</v>
      </c>
      <c r="I11284" s="13" t="s">
        <v>51</v>
      </c>
    </row>
    <row r="11285" spans="1:9" ht="21" customHeight="1">
      <c r="A11285" s="13" t="s">
        <v>113</v>
      </c>
      <c r="B11285" s="13" t="s">
        <v>112</v>
      </c>
      <c r="C11285" s="15">
        <v>45474</v>
      </c>
      <c r="D11285" s="15">
        <v>45504</v>
      </c>
      <c r="E11285" s="13" t="s">
        <v>53</v>
      </c>
      <c r="F11285" s="13" t="s">
        <v>474</v>
      </c>
      <c r="G11285" s="17">
        <v>2E-3</v>
      </c>
      <c r="H11285" s="13" t="s">
        <v>248</v>
      </c>
      <c r="I11285" s="13" t="s">
        <v>51</v>
      </c>
    </row>
    <row r="11286" spans="1:9" ht="21" customHeight="1">
      <c r="A11286" s="13" t="s">
        <v>113</v>
      </c>
      <c r="B11286" s="13" t="s">
        <v>112</v>
      </c>
      <c r="C11286" s="15">
        <v>45474</v>
      </c>
      <c r="D11286" s="15">
        <v>45504</v>
      </c>
      <c r="E11286" s="13" t="s">
        <v>53</v>
      </c>
      <c r="F11286" s="13" t="s">
        <v>475</v>
      </c>
      <c r="G11286" s="17">
        <v>1E-3</v>
      </c>
      <c r="H11286" s="13" t="s">
        <v>248</v>
      </c>
      <c r="I11286" s="13" t="s">
        <v>51</v>
      </c>
    </row>
    <row r="11287" spans="1:9" ht="21" customHeight="1">
      <c r="A11287" s="13" t="s">
        <v>113</v>
      </c>
      <c r="B11287" s="13" t="s">
        <v>112</v>
      </c>
      <c r="C11287" s="15">
        <v>45474</v>
      </c>
      <c r="D11287" s="15">
        <v>45504</v>
      </c>
      <c r="E11287" s="13" t="s">
        <v>53</v>
      </c>
      <c r="F11287" s="13" t="s">
        <v>476</v>
      </c>
      <c r="G11287" s="17">
        <v>1E-3</v>
      </c>
      <c r="H11287" s="13" t="s">
        <v>248</v>
      </c>
      <c r="I11287" s="13" t="s">
        <v>51</v>
      </c>
    </row>
    <row r="11288" spans="1:9" ht="21" customHeight="1">
      <c r="A11288" s="13" t="s">
        <v>113</v>
      </c>
      <c r="B11288" s="13" t="s">
        <v>112</v>
      </c>
      <c r="C11288" s="15">
        <v>45474</v>
      </c>
      <c r="D11288" s="15">
        <v>45504</v>
      </c>
      <c r="E11288" s="13" t="s">
        <v>53</v>
      </c>
      <c r="F11288" s="13" t="s">
        <v>477</v>
      </c>
      <c r="G11288" s="17">
        <v>1E-3</v>
      </c>
      <c r="H11288" s="13" t="s">
        <v>248</v>
      </c>
      <c r="I11288" s="13" t="s">
        <v>51</v>
      </c>
    </row>
    <row r="11289" spans="1:9" ht="21" customHeight="1">
      <c r="A11289" s="13" t="s">
        <v>113</v>
      </c>
      <c r="B11289" s="13" t="s">
        <v>112</v>
      </c>
      <c r="C11289" s="15">
        <v>45474</v>
      </c>
      <c r="D11289" s="15">
        <v>45504</v>
      </c>
      <c r="E11289" s="13" t="s">
        <v>53</v>
      </c>
      <c r="F11289" s="13" t="s">
        <v>478</v>
      </c>
      <c r="G11289" s="17">
        <v>0</v>
      </c>
      <c r="H11289" s="13" t="s">
        <v>248</v>
      </c>
      <c r="I11289" s="13" t="s">
        <v>51</v>
      </c>
    </row>
    <row r="11290" spans="1:9" ht="21" customHeight="1">
      <c r="A11290" s="13" t="s">
        <v>113</v>
      </c>
      <c r="B11290" s="13" t="s">
        <v>112</v>
      </c>
      <c r="C11290" s="15">
        <v>45474</v>
      </c>
      <c r="D11290" s="15">
        <v>45504</v>
      </c>
      <c r="E11290" s="13" t="s">
        <v>53</v>
      </c>
      <c r="F11290" s="13" t="s">
        <v>479</v>
      </c>
      <c r="G11290" s="17">
        <v>0</v>
      </c>
      <c r="H11290" s="13" t="s">
        <v>248</v>
      </c>
      <c r="I11290" s="13" t="s">
        <v>51</v>
      </c>
    </row>
    <row r="11291" spans="1:9" ht="21" customHeight="1">
      <c r="A11291" s="13" t="s">
        <v>113</v>
      </c>
      <c r="B11291" s="13" t="s">
        <v>112</v>
      </c>
      <c r="C11291" s="15">
        <v>45474</v>
      </c>
      <c r="D11291" s="15">
        <v>45504</v>
      </c>
      <c r="E11291" s="13" t="s">
        <v>53</v>
      </c>
      <c r="F11291" s="13" t="s">
        <v>480</v>
      </c>
      <c r="G11291" s="17">
        <v>0</v>
      </c>
      <c r="H11291" s="13" t="s">
        <v>248</v>
      </c>
      <c r="I11291" s="13" t="s">
        <v>51</v>
      </c>
    </row>
    <row r="11292" spans="1:9" ht="21" customHeight="1">
      <c r="A11292" s="13" t="s">
        <v>113</v>
      </c>
      <c r="B11292" s="13" t="s">
        <v>112</v>
      </c>
      <c r="C11292" s="15">
        <v>45474</v>
      </c>
      <c r="D11292" s="15">
        <v>45504</v>
      </c>
      <c r="E11292" s="13" t="s">
        <v>53</v>
      </c>
      <c r="F11292" s="13" t="s">
        <v>481</v>
      </c>
      <c r="G11292" s="17">
        <v>0</v>
      </c>
      <c r="H11292" s="13" t="s">
        <v>248</v>
      </c>
      <c r="I11292" s="13" t="s">
        <v>51</v>
      </c>
    </row>
    <row r="11293" spans="1:9" ht="21" customHeight="1">
      <c r="A11293" s="13" t="s">
        <v>113</v>
      </c>
      <c r="B11293" s="13" t="s">
        <v>112</v>
      </c>
      <c r="C11293" s="15">
        <v>45474</v>
      </c>
      <c r="D11293" s="15">
        <v>45504</v>
      </c>
      <c r="E11293" s="13" t="s">
        <v>53</v>
      </c>
      <c r="F11293" s="13" t="s">
        <v>482</v>
      </c>
      <c r="G11293" s="17">
        <v>0</v>
      </c>
      <c r="H11293" s="13" t="s">
        <v>248</v>
      </c>
      <c r="I11293" s="13" t="s">
        <v>51</v>
      </c>
    </row>
    <row r="11294" spans="1:9" ht="21" customHeight="1">
      <c r="A11294" s="13" t="s">
        <v>113</v>
      </c>
      <c r="B11294" s="13" t="s">
        <v>112</v>
      </c>
      <c r="C11294" s="15">
        <v>45474</v>
      </c>
      <c r="D11294" s="15">
        <v>45504</v>
      </c>
      <c r="E11294" s="13" t="s">
        <v>53</v>
      </c>
      <c r="F11294" s="13" t="s">
        <v>46</v>
      </c>
      <c r="G11294" s="17">
        <v>0</v>
      </c>
      <c r="H11294" s="13" t="s">
        <v>248</v>
      </c>
      <c r="I11294" s="13" t="s">
        <v>51</v>
      </c>
    </row>
    <row r="11295" spans="1:9" ht="21" customHeight="1">
      <c r="A11295" s="13" t="s">
        <v>113</v>
      </c>
      <c r="B11295" s="13" t="s">
        <v>112</v>
      </c>
      <c r="C11295" s="15">
        <v>45474</v>
      </c>
      <c r="D11295" s="15">
        <v>45504</v>
      </c>
      <c r="E11295" s="13" t="s">
        <v>53</v>
      </c>
      <c r="F11295" s="13" t="s">
        <v>483</v>
      </c>
      <c r="G11295" s="17">
        <v>0</v>
      </c>
      <c r="H11295" s="13" t="s">
        <v>248</v>
      </c>
      <c r="I11295" s="13" t="s">
        <v>51</v>
      </c>
    </row>
    <row r="11296" spans="1:9" ht="21" customHeight="1">
      <c r="A11296" s="13" t="s">
        <v>113</v>
      </c>
      <c r="B11296" s="13" t="s">
        <v>112</v>
      </c>
      <c r="C11296" s="15">
        <v>45474</v>
      </c>
      <c r="D11296" s="15">
        <v>45504</v>
      </c>
      <c r="E11296" s="13" t="s">
        <v>53</v>
      </c>
      <c r="F11296" s="13" t="s">
        <v>484</v>
      </c>
      <c r="G11296" s="17">
        <v>0</v>
      </c>
      <c r="H11296" s="13" t="s">
        <v>248</v>
      </c>
      <c r="I11296" s="13" t="s">
        <v>51</v>
      </c>
    </row>
    <row r="11297" spans="1:9" ht="21" customHeight="1">
      <c r="A11297" s="13" t="s">
        <v>113</v>
      </c>
      <c r="B11297" s="13" t="s">
        <v>112</v>
      </c>
      <c r="C11297" s="15">
        <v>45474</v>
      </c>
      <c r="D11297" s="15">
        <v>45504</v>
      </c>
      <c r="E11297" s="13" t="s">
        <v>53</v>
      </c>
      <c r="F11297" s="13" t="s">
        <v>485</v>
      </c>
      <c r="G11297" s="17">
        <v>0</v>
      </c>
      <c r="H11297" s="13" t="s">
        <v>248</v>
      </c>
      <c r="I11297" s="13" t="s">
        <v>51</v>
      </c>
    </row>
    <row r="11298" spans="1:9" ht="21" customHeight="1">
      <c r="A11298" s="13" t="s">
        <v>113</v>
      </c>
      <c r="B11298" s="13" t="s">
        <v>112</v>
      </c>
      <c r="C11298" s="15">
        <v>45474</v>
      </c>
      <c r="D11298" s="15">
        <v>45504</v>
      </c>
      <c r="E11298" s="13" t="s">
        <v>53</v>
      </c>
      <c r="F11298" s="13" t="s">
        <v>486</v>
      </c>
      <c r="G11298" s="17">
        <v>0</v>
      </c>
      <c r="H11298" s="13" t="s">
        <v>248</v>
      </c>
      <c r="I11298" s="13" t="s">
        <v>51</v>
      </c>
    </row>
    <row r="11299" spans="1:9" ht="21" customHeight="1">
      <c r="A11299" s="13" t="s">
        <v>113</v>
      </c>
      <c r="B11299" s="13" t="s">
        <v>112</v>
      </c>
      <c r="C11299" s="15">
        <v>45474</v>
      </c>
      <c r="D11299" s="15">
        <v>45504</v>
      </c>
      <c r="E11299" s="13" t="s">
        <v>53</v>
      </c>
      <c r="F11299" s="13" t="s">
        <v>487</v>
      </c>
      <c r="G11299" s="17">
        <v>0</v>
      </c>
      <c r="H11299" s="13" t="s">
        <v>248</v>
      </c>
      <c r="I11299" s="13" t="s">
        <v>51</v>
      </c>
    </row>
    <row r="11300" spans="1:9" ht="21" customHeight="1">
      <c r="A11300" s="13" t="s">
        <v>113</v>
      </c>
      <c r="B11300" s="13" t="s">
        <v>112</v>
      </c>
      <c r="C11300" s="15">
        <v>45474</v>
      </c>
      <c r="D11300" s="15">
        <v>45504</v>
      </c>
      <c r="E11300" s="13" t="s">
        <v>53</v>
      </c>
      <c r="F11300" s="13" t="s">
        <v>488</v>
      </c>
      <c r="G11300" s="17">
        <v>0</v>
      </c>
      <c r="H11300" s="13" t="s">
        <v>248</v>
      </c>
      <c r="I11300" s="13" t="s">
        <v>51</v>
      </c>
    </row>
    <row r="11301" spans="1:9" ht="21" customHeight="1">
      <c r="A11301" s="13" t="s">
        <v>113</v>
      </c>
      <c r="B11301" s="13" t="s">
        <v>112</v>
      </c>
      <c r="C11301" s="15">
        <v>45474</v>
      </c>
      <c r="D11301" s="15">
        <v>45504</v>
      </c>
      <c r="E11301" s="13" t="s">
        <v>53</v>
      </c>
      <c r="F11301" s="13" t="s">
        <v>445</v>
      </c>
      <c r="G11301" s="17">
        <v>0</v>
      </c>
      <c r="H11301" s="13" t="s">
        <v>248</v>
      </c>
      <c r="I11301" s="13" t="s">
        <v>51</v>
      </c>
    </row>
    <row r="11302" spans="1:9" ht="21" customHeight="1">
      <c r="A11302" s="13" t="s">
        <v>113</v>
      </c>
      <c r="B11302" s="13" t="s">
        <v>112</v>
      </c>
      <c r="C11302" s="15">
        <v>45474</v>
      </c>
      <c r="D11302" s="15">
        <v>45504</v>
      </c>
      <c r="E11302" s="13" t="s">
        <v>53</v>
      </c>
      <c r="F11302" s="13" t="s">
        <v>489</v>
      </c>
      <c r="G11302" s="17">
        <v>0</v>
      </c>
      <c r="H11302" s="13" t="s">
        <v>248</v>
      </c>
      <c r="I11302" s="13" t="s">
        <v>51</v>
      </c>
    </row>
    <row r="11303" spans="1:9" ht="21" customHeight="1">
      <c r="A11303" s="13" t="s">
        <v>113</v>
      </c>
      <c r="B11303" s="13" t="s">
        <v>112</v>
      </c>
      <c r="C11303" s="15">
        <v>45474</v>
      </c>
      <c r="D11303" s="15">
        <v>45504</v>
      </c>
      <c r="E11303" s="13" t="s">
        <v>507</v>
      </c>
      <c r="F11303" s="13" t="s">
        <v>508</v>
      </c>
      <c r="G11303" s="17">
        <v>6.0000000000000001E-3</v>
      </c>
      <c r="H11303" s="13" t="s">
        <v>248</v>
      </c>
      <c r="I11303" s="13" t="s">
        <v>51</v>
      </c>
    </row>
    <row r="11304" spans="1:9" ht="21" customHeight="1">
      <c r="A11304" s="13" t="s">
        <v>113</v>
      </c>
      <c r="B11304" s="13" t="s">
        <v>112</v>
      </c>
      <c r="C11304" s="15">
        <v>45474</v>
      </c>
      <c r="D11304" s="15">
        <v>45504</v>
      </c>
      <c r="E11304" s="13" t="s">
        <v>507</v>
      </c>
      <c r="F11304" s="13" t="s">
        <v>509</v>
      </c>
      <c r="G11304" s="17">
        <v>2E-3</v>
      </c>
      <c r="H11304" s="13" t="s">
        <v>248</v>
      </c>
      <c r="I11304" s="13" t="s">
        <v>51</v>
      </c>
    </row>
    <row r="11305" spans="1:9" ht="21" customHeight="1">
      <c r="A11305" s="13" t="s">
        <v>113</v>
      </c>
      <c r="B11305" s="13" t="s">
        <v>112</v>
      </c>
      <c r="C11305" s="15">
        <v>45474</v>
      </c>
      <c r="D11305" s="15">
        <v>45504</v>
      </c>
      <c r="E11305" s="13" t="s">
        <v>429</v>
      </c>
      <c r="F11305" s="13" t="s">
        <v>429</v>
      </c>
      <c r="G11305" s="17">
        <v>6.0000000000000001E-3</v>
      </c>
      <c r="H11305" s="13" t="s">
        <v>248</v>
      </c>
      <c r="I11305" s="13" t="s">
        <v>51</v>
      </c>
    </row>
    <row r="11306" spans="1:9" ht="21" customHeight="1">
      <c r="A11306" s="13" t="s">
        <v>113</v>
      </c>
      <c r="B11306" s="13" t="s">
        <v>112</v>
      </c>
      <c r="C11306" s="15">
        <v>45505</v>
      </c>
      <c r="D11306" s="15">
        <v>45535</v>
      </c>
      <c r="E11306" s="13" t="s">
        <v>115</v>
      </c>
      <c r="F11306" s="13" t="s">
        <v>433</v>
      </c>
      <c r="G11306" s="17">
        <v>6.5000000000000002E-2</v>
      </c>
      <c r="H11306" s="13" t="s">
        <v>249</v>
      </c>
      <c r="I11306" s="13" t="s">
        <v>51</v>
      </c>
    </row>
    <row r="11307" spans="1:9" ht="21" customHeight="1">
      <c r="A11307" s="13" t="s">
        <v>113</v>
      </c>
      <c r="B11307" s="13" t="s">
        <v>112</v>
      </c>
      <c r="C11307" s="15">
        <v>45505</v>
      </c>
      <c r="D11307" s="15">
        <v>45535</v>
      </c>
      <c r="E11307" s="13" t="s">
        <v>115</v>
      </c>
      <c r="F11307" s="13" t="s">
        <v>440</v>
      </c>
      <c r="G11307" s="17">
        <v>0.05</v>
      </c>
      <c r="H11307" s="13" t="s">
        <v>249</v>
      </c>
      <c r="I11307" s="13" t="s">
        <v>51</v>
      </c>
    </row>
    <row r="11308" spans="1:9" ht="21" customHeight="1">
      <c r="A11308" s="13" t="s">
        <v>113</v>
      </c>
      <c r="B11308" s="13" t="s">
        <v>112</v>
      </c>
      <c r="C11308" s="15">
        <v>45505</v>
      </c>
      <c r="D11308" s="15">
        <v>45535</v>
      </c>
      <c r="E11308" s="13" t="s">
        <v>115</v>
      </c>
      <c r="F11308" s="13" t="s">
        <v>434</v>
      </c>
      <c r="G11308" s="17">
        <v>2.7999999999999997E-2</v>
      </c>
      <c r="H11308" s="13" t="s">
        <v>249</v>
      </c>
      <c r="I11308" s="13" t="s">
        <v>51</v>
      </c>
    </row>
    <row r="11309" spans="1:9" ht="21" customHeight="1">
      <c r="A11309" s="13" t="s">
        <v>113</v>
      </c>
      <c r="B11309" s="13" t="s">
        <v>112</v>
      </c>
      <c r="C11309" s="15">
        <v>45505</v>
      </c>
      <c r="D11309" s="15">
        <v>45535</v>
      </c>
      <c r="E11309" s="13" t="s">
        <v>115</v>
      </c>
      <c r="F11309" s="13" t="s">
        <v>435</v>
      </c>
      <c r="G11309" s="17">
        <v>1.7000000000000001E-2</v>
      </c>
      <c r="H11309" s="13" t="s">
        <v>249</v>
      </c>
      <c r="I11309" s="13" t="s">
        <v>51</v>
      </c>
    </row>
    <row r="11310" spans="1:9" ht="21" customHeight="1">
      <c r="A11310" s="13" t="s">
        <v>113</v>
      </c>
      <c r="B11310" s="13" t="s">
        <v>112</v>
      </c>
      <c r="C11310" s="15">
        <v>45505</v>
      </c>
      <c r="D11310" s="15">
        <v>45535</v>
      </c>
      <c r="E11310" s="13" t="s">
        <v>115</v>
      </c>
      <c r="F11310" s="13" t="s">
        <v>446</v>
      </c>
      <c r="G11310" s="17">
        <v>1.7000000000000001E-2</v>
      </c>
      <c r="H11310" s="13" t="s">
        <v>249</v>
      </c>
      <c r="I11310" s="13" t="s">
        <v>51</v>
      </c>
    </row>
    <row r="11311" spans="1:9" ht="21" customHeight="1">
      <c r="A11311" s="13" t="s">
        <v>113</v>
      </c>
      <c r="B11311" s="13" t="s">
        <v>112</v>
      </c>
      <c r="C11311" s="15">
        <v>45505</v>
      </c>
      <c r="D11311" s="15">
        <v>45535</v>
      </c>
      <c r="E11311" s="13" t="s">
        <v>115</v>
      </c>
      <c r="F11311" s="13" t="s">
        <v>430</v>
      </c>
      <c r="G11311" s="17">
        <v>1.6E-2</v>
      </c>
      <c r="H11311" s="13" t="s">
        <v>249</v>
      </c>
      <c r="I11311" s="13" t="s">
        <v>51</v>
      </c>
    </row>
    <row r="11312" spans="1:9" ht="21" customHeight="1">
      <c r="A11312" s="13" t="s">
        <v>113</v>
      </c>
      <c r="B11312" s="13" t="s">
        <v>112</v>
      </c>
      <c r="C11312" s="15">
        <v>45505</v>
      </c>
      <c r="D11312" s="15">
        <v>45535</v>
      </c>
      <c r="E11312" s="13" t="s">
        <v>115</v>
      </c>
      <c r="F11312" s="13" t="s">
        <v>431</v>
      </c>
      <c r="G11312" s="17">
        <v>1.6E-2</v>
      </c>
      <c r="H11312" s="13" t="s">
        <v>249</v>
      </c>
      <c r="I11312" s="13" t="s">
        <v>51</v>
      </c>
    </row>
    <row r="11313" spans="1:9" ht="21" customHeight="1">
      <c r="A11313" s="13" t="s">
        <v>113</v>
      </c>
      <c r="B11313" s="13" t="s">
        <v>112</v>
      </c>
      <c r="C11313" s="15">
        <v>45505</v>
      </c>
      <c r="D11313" s="15">
        <v>45535</v>
      </c>
      <c r="E11313" s="13" t="s">
        <v>115</v>
      </c>
      <c r="F11313" s="13" t="s">
        <v>439</v>
      </c>
      <c r="G11313" s="17">
        <v>1.6E-2</v>
      </c>
      <c r="H11313" s="13" t="s">
        <v>249</v>
      </c>
      <c r="I11313" s="13" t="s">
        <v>51</v>
      </c>
    </row>
    <row r="11314" spans="1:9" ht="21" customHeight="1">
      <c r="A11314" s="13" t="s">
        <v>113</v>
      </c>
      <c r="B11314" s="13" t="s">
        <v>112</v>
      </c>
      <c r="C11314" s="15">
        <v>45505</v>
      </c>
      <c r="D11314" s="15">
        <v>45535</v>
      </c>
      <c r="E11314" s="13" t="s">
        <v>115</v>
      </c>
      <c r="F11314" s="13" t="s">
        <v>437</v>
      </c>
      <c r="G11314" s="17">
        <v>1.3000000000000001E-2</v>
      </c>
      <c r="H11314" s="13" t="s">
        <v>249</v>
      </c>
      <c r="I11314" s="13" t="s">
        <v>51</v>
      </c>
    </row>
    <row r="11315" spans="1:9" ht="21" customHeight="1">
      <c r="A11315" s="13" t="s">
        <v>113</v>
      </c>
      <c r="B11315" s="13" t="s">
        <v>112</v>
      </c>
      <c r="C11315" s="15">
        <v>45505</v>
      </c>
      <c r="D11315" s="15">
        <v>45535</v>
      </c>
      <c r="E11315" s="13" t="s">
        <v>115</v>
      </c>
      <c r="F11315" s="13" t="s">
        <v>436</v>
      </c>
      <c r="G11315" s="17">
        <v>1.3000000000000001E-2</v>
      </c>
      <c r="H11315" s="13" t="s">
        <v>249</v>
      </c>
      <c r="I11315" s="13" t="s">
        <v>51</v>
      </c>
    </row>
    <row r="11316" spans="1:9" ht="21" customHeight="1">
      <c r="A11316" s="13" t="s">
        <v>113</v>
      </c>
      <c r="B11316" s="13" t="s">
        <v>112</v>
      </c>
      <c r="C11316" s="15">
        <v>45505</v>
      </c>
      <c r="D11316" s="15">
        <v>45535</v>
      </c>
      <c r="E11316" s="13" t="s">
        <v>115</v>
      </c>
      <c r="F11316" s="13" t="s">
        <v>438</v>
      </c>
      <c r="G11316" s="17">
        <v>1.1000000000000001E-2</v>
      </c>
      <c r="H11316" s="13" t="s">
        <v>249</v>
      </c>
      <c r="I11316" s="13" t="s">
        <v>51</v>
      </c>
    </row>
    <row r="11317" spans="1:9" ht="21" customHeight="1">
      <c r="A11317" s="13" t="s">
        <v>113</v>
      </c>
      <c r="B11317" s="13" t="s">
        <v>112</v>
      </c>
      <c r="C11317" s="15">
        <v>45505</v>
      </c>
      <c r="D11317" s="15">
        <v>45535</v>
      </c>
      <c r="E11317" s="13" t="s">
        <v>115</v>
      </c>
      <c r="F11317" s="13" t="s">
        <v>432</v>
      </c>
      <c r="G11317" s="17">
        <v>8.0000000000000002E-3</v>
      </c>
      <c r="H11317" s="13" t="s">
        <v>249</v>
      </c>
      <c r="I11317" s="13" t="s">
        <v>51</v>
      </c>
    </row>
    <row r="11318" spans="1:9" ht="21" customHeight="1">
      <c r="A11318" s="13" t="s">
        <v>113</v>
      </c>
      <c r="B11318" s="13" t="s">
        <v>112</v>
      </c>
      <c r="C11318" s="15">
        <v>45505</v>
      </c>
      <c r="D11318" s="15">
        <v>45535</v>
      </c>
      <c r="E11318" s="13" t="s">
        <v>115</v>
      </c>
      <c r="F11318" s="13" t="s">
        <v>443</v>
      </c>
      <c r="G11318" s="17">
        <v>6.0000000000000001E-3</v>
      </c>
      <c r="H11318" s="13" t="s">
        <v>249</v>
      </c>
      <c r="I11318" s="13" t="s">
        <v>51</v>
      </c>
    </row>
    <row r="11319" spans="1:9" ht="21" customHeight="1">
      <c r="A11319" s="13" t="s">
        <v>113</v>
      </c>
      <c r="B11319" s="13" t="s">
        <v>112</v>
      </c>
      <c r="C11319" s="15">
        <v>45505</v>
      </c>
      <c r="D11319" s="15">
        <v>45535</v>
      </c>
      <c r="E11319" s="13" t="s">
        <v>115</v>
      </c>
      <c r="F11319" s="13" t="s">
        <v>445</v>
      </c>
      <c r="G11319" s="17">
        <v>6.0000000000000001E-3</v>
      </c>
      <c r="H11319" s="13" t="s">
        <v>249</v>
      </c>
      <c r="I11319" s="13" t="s">
        <v>51</v>
      </c>
    </row>
    <row r="11320" spans="1:9" ht="21" customHeight="1">
      <c r="A11320" s="13" t="s">
        <v>113</v>
      </c>
      <c r="B11320" s="13" t="s">
        <v>112</v>
      </c>
      <c r="C11320" s="15">
        <v>45505</v>
      </c>
      <c r="D11320" s="15">
        <v>45535</v>
      </c>
      <c r="E11320" s="13" t="s">
        <v>115</v>
      </c>
      <c r="F11320" s="13" t="s">
        <v>441</v>
      </c>
      <c r="G11320" s="17">
        <v>4.0000000000000001E-3</v>
      </c>
      <c r="H11320" s="13" t="s">
        <v>249</v>
      </c>
      <c r="I11320" s="13" t="s">
        <v>51</v>
      </c>
    </row>
    <row r="11321" spans="1:9" ht="21" customHeight="1">
      <c r="A11321" s="13" t="s">
        <v>113</v>
      </c>
      <c r="B11321" s="13" t="s">
        <v>112</v>
      </c>
      <c r="C11321" s="15">
        <v>45505</v>
      </c>
      <c r="D11321" s="15">
        <v>45535</v>
      </c>
      <c r="E11321" s="13" t="s">
        <v>115</v>
      </c>
      <c r="F11321" s="13" t="s">
        <v>444</v>
      </c>
      <c r="G11321" s="17">
        <v>3.0000000000000001E-3</v>
      </c>
      <c r="H11321" s="13" t="s">
        <v>249</v>
      </c>
      <c r="I11321" s="13" t="s">
        <v>51</v>
      </c>
    </row>
    <row r="11322" spans="1:9" ht="21" customHeight="1">
      <c r="A11322" s="13" t="s">
        <v>113</v>
      </c>
      <c r="B11322" s="13" t="s">
        <v>112</v>
      </c>
      <c r="C11322" s="15">
        <v>45505</v>
      </c>
      <c r="D11322" s="15">
        <v>45535</v>
      </c>
      <c r="E11322" s="13" t="s">
        <v>115</v>
      </c>
      <c r="F11322" s="13" t="s">
        <v>447</v>
      </c>
      <c r="G11322" s="17">
        <v>3.0000000000000001E-3</v>
      </c>
      <c r="H11322" s="13" t="s">
        <v>249</v>
      </c>
      <c r="I11322" s="13" t="s">
        <v>51</v>
      </c>
    </row>
    <row r="11323" spans="1:9" ht="21" customHeight="1">
      <c r="A11323" s="13" t="s">
        <v>113</v>
      </c>
      <c r="B11323" s="13" t="s">
        <v>112</v>
      </c>
      <c r="C11323" s="15">
        <v>45505</v>
      </c>
      <c r="D11323" s="15">
        <v>45535</v>
      </c>
      <c r="E11323" s="13" t="s">
        <v>115</v>
      </c>
      <c r="F11323" s="13" t="s">
        <v>448</v>
      </c>
      <c r="G11323" s="17">
        <v>3.0000000000000001E-3</v>
      </c>
      <c r="H11323" s="13" t="s">
        <v>249</v>
      </c>
      <c r="I11323" s="13" t="s">
        <v>51</v>
      </c>
    </row>
    <row r="11324" spans="1:9" ht="21" customHeight="1">
      <c r="A11324" s="13" t="s">
        <v>113</v>
      </c>
      <c r="B11324" s="13" t="s">
        <v>112</v>
      </c>
      <c r="C11324" s="15">
        <v>45505</v>
      </c>
      <c r="D11324" s="15">
        <v>45535</v>
      </c>
      <c r="E11324" s="13" t="s">
        <v>115</v>
      </c>
      <c r="F11324" s="13" t="s">
        <v>449</v>
      </c>
      <c r="G11324" s="17">
        <v>3.0000000000000001E-3</v>
      </c>
      <c r="H11324" s="13" t="s">
        <v>249</v>
      </c>
      <c r="I11324" s="13" t="s">
        <v>51</v>
      </c>
    </row>
    <row r="11325" spans="1:9" ht="21" customHeight="1">
      <c r="A11325" s="13" t="s">
        <v>113</v>
      </c>
      <c r="B11325" s="13" t="s">
        <v>112</v>
      </c>
      <c r="C11325" s="15">
        <v>45505</v>
      </c>
      <c r="D11325" s="15">
        <v>45535</v>
      </c>
      <c r="E11325" s="13" t="s">
        <v>115</v>
      </c>
      <c r="F11325" s="13" t="s">
        <v>450</v>
      </c>
      <c r="G11325" s="17">
        <v>3.0000000000000001E-3</v>
      </c>
      <c r="H11325" s="13" t="s">
        <v>249</v>
      </c>
      <c r="I11325" s="13" t="s">
        <v>51</v>
      </c>
    </row>
    <row r="11326" spans="1:9" ht="21" customHeight="1">
      <c r="A11326" s="13" t="s">
        <v>113</v>
      </c>
      <c r="B11326" s="13" t="s">
        <v>112</v>
      </c>
      <c r="C11326" s="15">
        <v>45505</v>
      </c>
      <c r="D11326" s="15">
        <v>45535</v>
      </c>
      <c r="E11326" s="13" t="s">
        <v>115</v>
      </c>
      <c r="F11326" s="13" t="s">
        <v>442</v>
      </c>
      <c r="G11326" s="17">
        <v>2E-3</v>
      </c>
      <c r="H11326" s="13" t="s">
        <v>249</v>
      </c>
      <c r="I11326" s="13" t="s">
        <v>51</v>
      </c>
    </row>
    <row r="11327" spans="1:9" ht="21" customHeight="1">
      <c r="A11327" s="13" t="s">
        <v>113</v>
      </c>
      <c r="B11327" s="13" t="s">
        <v>112</v>
      </c>
      <c r="C11327" s="15">
        <v>45505</v>
      </c>
      <c r="D11327" s="15">
        <v>45535</v>
      </c>
      <c r="E11327" s="13" t="s">
        <v>494</v>
      </c>
      <c r="F11327" s="13" t="s">
        <v>495</v>
      </c>
      <c r="G11327" s="17">
        <v>1.4999999999999999E-2</v>
      </c>
      <c r="H11327" s="13" t="s">
        <v>249</v>
      </c>
      <c r="I11327" s="13" t="s">
        <v>51</v>
      </c>
    </row>
    <row r="11328" spans="1:9" ht="21" customHeight="1">
      <c r="A11328" s="13" t="s">
        <v>113</v>
      </c>
      <c r="B11328" s="13" t="s">
        <v>112</v>
      </c>
      <c r="C11328" s="15">
        <v>45505</v>
      </c>
      <c r="D11328" s="15">
        <v>45535</v>
      </c>
      <c r="E11328" s="13" t="s">
        <v>494</v>
      </c>
      <c r="F11328" s="13" t="s">
        <v>497</v>
      </c>
      <c r="G11328" s="17">
        <v>1.4999999999999999E-2</v>
      </c>
      <c r="H11328" s="13" t="s">
        <v>249</v>
      </c>
      <c r="I11328" s="13" t="s">
        <v>51</v>
      </c>
    </row>
    <row r="11329" spans="1:9" ht="21" customHeight="1">
      <c r="A11329" s="13" t="s">
        <v>113</v>
      </c>
      <c r="B11329" s="13" t="s">
        <v>112</v>
      </c>
      <c r="C11329" s="15">
        <v>45505</v>
      </c>
      <c r="D11329" s="15">
        <v>45535</v>
      </c>
      <c r="E11329" s="13" t="s">
        <v>494</v>
      </c>
      <c r="F11329" s="13" t="s">
        <v>496</v>
      </c>
      <c r="G11329" s="17">
        <v>1.3999999999999999E-2</v>
      </c>
      <c r="H11329" s="13" t="s">
        <v>249</v>
      </c>
      <c r="I11329" s="13" t="s">
        <v>51</v>
      </c>
    </row>
    <row r="11330" spans="1:9" ht="21" customHeight="1">
      <c r="A11330" s="13" t="s">
        <v>113</v>
      </c>
      <c r="B11330" s="13" t="s">
        <v>112</v>
      </c>
      <c r="C11330" s="15">
        <v>45505</v>
      </c>
      <c r="D11330" s="15">
        <v>45535</v>
      </c>
      <c r="E11330" s="13" t="s">
        <v>494</v>
      </c>
      <c r="F11330" s="13" t="s">
        <v>392</v>
      </c>
      <c r="G11330" s="17">
        <v>1.2E-2</v>
      </c>
      <c r="H11330" s="13" t="s">
        <v>249</v>
      </c>
      <c r="I11330" s="13" t="s">
        <v>51</v>
      </c>
    </row>
    <row r="11331" spans="1:9" ht="21" customHeight="1">
      <c r="A11331" s="13" t="s">
        <v>113</v>
      </c>
      <c r="B11331" s="13" t="s">
        <v>112</v>
      </c>
      <c r="C11331" s="15">
        <v>45505</v>
      </c>
      <c r="D11331" s="15">
        <v>45535</v>
      </c>
      <c r="E11331" s="13" t="s">
        <v>494</v>
      </c>
      <c r="F11331" s="13" t="s">
        <v>499</v>
      </c>
      <c r="G11331" s="17">
        <v>1.1000000000000001E-2</v>
      </c>
      <c r="H11331" s="13" t="s">
        <v>249</v>
      </c>
      <c r="I11331" s="13" t="s">
        <v>51</v>
      </c>
    </row>
    <row r="11332" spans="1:9" ht="21" customHeight="1">
      <c r="A11332" s="13" t="s">
        <v>113</v>
      </c>
      <c r="B11332" s="13" t="s">
        <v>112</v>
      </c>
      <c r="C11332" s="15">
        <v>45505</v>
      </c>
      <c r="D11332" s="15">
        <v>45535</v>
      </c>
      <c r="E11332" s="13" t="s">
        <v>494</v>
      </c>
      <c r="F11332" s="13" t="s">
        <v>395</v>
      </c>
      <c r="G11332" s="17">
        <v>0.01</v>
      </c>
      <c r="H11332" s="13" t="s">
        <v>249</v>
      </c>
      <c r="I11332" s="13" t="s">
        <v>51</v>
      </c>
    </row>
    <row r="11333" spans="1:9" ht="21" customHeight="1">
      <c r="A11333" s="13" t="s">
        <v>113</v>
      </c>
      <c r="B11333" s="13" t="s">
        <v>112</v>
      </c>
      <c r="C11333" s="15">
        <v>45505</v>
      </c>
      <c r="D11333" s="15">
        <v>45535</v>
      </c>
      <c r="E11333" s="13" t="s">
        <v>494</v>
      </c>
      <c r="F11333" s="13" t="s">
        <v>501</v>
      </c>
      <c r="G11333" s="17">
        <v>0.01</v>
      </c>
      <c r="H11333" s="13" t="s">
        <v>249</v>
      </c>
      <c r="I11333" s="13" t="s">
        <v>51</v>
      </c>
    </row>
    <row r="11334" spans="1:9" ht="21" customHeight="1">
      <c r="A11334" s="13" t="s">
        <v>113</v>
      </c>
      <c r="B11334" s="13" t="s">
        <v>112</v>
      </c>
      <c r="C11334" s="15">
        <v>45505</v>
      </c>
      <c r="D11334" s="15">
        <v>45535</v>
      </c>
      <c r="E11334" s="13" t="s">
        <v>494</v>
      </c>
      <c r="F11334" s="13" t="s">
        <v>500</v>
      </c>
      <c r="G11334" s="17">
        <v>9.0000000000000011E-3</v>
      </c>
      <c r="H11334" s="13" t="s">
        <v>249</v>
      </c>
      <c r="I11334" s="13" t="s">
        <v>51</v>
      </c>
    </row>
    <row r="11335" spans="1:9" ht="21" customHeight="1">
      <c r="A11335" s="13" t="s">
        <v>113</v>
      </c>
      <c r="B11335" s="13" t="s">
        <v>112</v>
      </c>
      <c r="C11335" s="15">
        <v>45505</v>
      </c>
      <c r="D11335" s="15">
        <v>45535</v>
      </c>
      <c r="E11335" s="13" t="s">
        <v>494</v>
      </c>
      <c r="F11335" s="13" t="s">
        <v>503</v>
      </c>
      <c r="G11335" s="17">
        <v>9.0000000000000011E-3</v>
      </c>
      <c r="H11335" s="13" t="s">
        <v>249</v>
      </c>
      <c r="I11335" s="13" t="s">
        <v>51</v>
      </c>
    </row>
    <row r="11336" spans="1:9" ht="21" customHeight="1">
      <c r="A11336" s="13" t="s">
        <v>113</v>
      </c>
      <c r="B11336" s="13" t="s">
        <v>112</v>
      </c>
      <c r="C11336" s="15">
        <v>45505</v>
      </c>
      <c r="D11336" s="15">
        <v>45535</v>
      </c>
      <c r="E11336" s="13" t="s">
        <v>494</v>
      </c>
      <c r="F11336" s="13" t="s">
        <v>339</v>
      </c>
      <c r="G11336" s="17">
        <v>6.9999999999999993E-3</v>
      </c>
      <c r="H11336" s="13" t="s">
        <v>249</v>
      </c>
      <c r="I11336" s="13" t="s">
        <v>51</v>
      </c>
    </row>
    <row r="11337" spans="1:9" ht="21" customHeight="1">
      <c r="A11337" s="13" t="s">
        <v>113</v>
      </c>
      <c r="B11337" s="13" t="s">
        <v>112</v>
      </c>
      <c r="C11337" s="15">
        <v>45505</v>
      </c>
      <c r="D11337" s="15">
        <v>45535</v>
      </c>
      <c r="E11337" s="13" t="s">
        <v>494</v>
      </c>
      <c r="F11337" s="13" t="s">
        <v>502</v>
      </c>
      <c r="G11337" s="17">
        <v>6.9999999999999993E-3</v>
      </c>
      <c r="H11337" s="13" t="s">
        <v>249</v>
      </c>
      <c r="I11337" s="13" t="s">
        <v>51</v>
      </c>
    </row>
    <row r="11338" spans="1:9" ht="21" customHeight="1">
      <c r="A11338" s="13" t="s">
        <v>113</v>
      </c>
      <c r="B11338" s="13" t="s">
        <v>112</v>
      </c>
      <c r="C11338" s="15">
        <v>45505</v>
      </c>
      <c r="D11338" s="15">
        <v>45535</v>
      </c>
      <c r="E11338" s="13" t="s">
        <v>494</v>
      </c>
      <c r="F11338" s="13" t="s">
        <v>364</v>
      </c>
      <c r="G11338" s="17">
        <v>6.0000000000000001E-3</v>
      </c>
      <c r="H11338" s="13" t="s">
        <v>249</v>
      </c>
      <c r="I11338" s="13" t="s">
        <v>51</v>
      </c>
    </row>
    <row r="11339" spans="1:9" ht="21" customHeight="1">
      <c r="A11339" s="13" t="s">
        <v>113</v>
      </c>
      <c r="B11339" s="13" t="s">
        <v>112</v>
      </c>
      <c r="C11339" s="15">
        <v>45505</v>
      </c>
      <c r="D11339" s="15">
        <v>45535</v>
      </c>
      <c r="E11339" s="13" t="s">
        <v>494</v>
      </c>
      <c r="F11339" s="13" t="s">
        <v>504</v>
      </c>
      <c r="G11339" s="17">
        <v>6.0000000000000001E-3</v>
      </c>
      <c r="H11339" s="13" t="s">
        <v>249</v>
      </c>
      <c r="I11339" s="13" t="s">
        <v>51</v>
      </c>
    </row>
    <row r="11340" spans="1:9" ht="21" customHeight="1">
      <c r="A11340" s="13" t="s">
        <v>113</v>
      </c>
      <c r="B11340" s="13" t="s">
        <v>112</v>
      </c>
      <c r="C11340" s="15">
        <v>45505</v>
      </c>
      <c r="D11340" s="15">
        <v>45535</v>
      </c>
      <c r="E11340" s="13" t="s">
        <v>494</v>
      </c>
      <c r="F11340" s="13" t="s">
        <v>498</v>
      </c>
      <c r="G11340" s="17">
        <v>5.0000000000000001E-3</v>
      </c>
      <c r="H11340" s="13" t="s">
        <v>249</v>
      </c>
      <c r="I11340" s="13" t="s">
        <v>51</v>
      </c>
    </row>
    <row r="11341" spans="1:9" ht="21" customHeight="1">
      <c r="A11341" s="13" t="s">
        <v>113</v>
      </c>
      <c r="B11341" s="13" t="s">
        <v>112</v>
      </c>
      <c r="C11341" s="15">
        <v>45505</v>
      </c>
      <c r="D11341" s="15">
        <v>45535</v>
      </c>
      <c r="E11341" s="13" t="s">
        <v>494</v>
      </c>
      <c r="F11341" s="13" t="s">
        <v>366</v>
      </c>
      <c r="G11341" s="17">
        <v>4.0000000000000001E-3</v>
      </c>
      <c r="H11341" s="13" t="s">
        <v>249</v>
      </c>
      <c r="I11341" s="13" t="s">
        <v>51</v>
      </c>
    </row>
    <row r="11342" spans="1:9" ht="21" customHeight="1">
      <c r="A11342" s="13" t="s">
        <v>113</v>
      </c>
      <c r="B11342" s="13" t="s">
        <v>112</v>
      </c>
      <c r="C11342" s="15">
        <v>45505</v>
      </c>
      <c r="D11342" s="15">
        <v>45535</v>
      </c>
      <c r="E11342" s="13" t="s">
        <v>494</v>
      </c>
      <c r="F11342" s="13" t="s">
        <v>362</v>
      </c>
      <c r="G11342" s="17">
        <v>3.0000000000000001E-3</v>
      </c>
      <c r="H11342" s="13" t="s">
        <v>249</v>
      </c>
      <c r="I11342" s="13" t="s">
        <v>51</v>
      </c>
    </row>
    <row r="11343" spans="1:9" ht="21" customHeight="1">
      <c r="A11343" s="13" t="s">
        <v>113</v>
      </c>
      <c r="B11343" s="13" t="s">
        <v>112</v>
      </c>
      <c r="C11343" s="15">
        <v>45505</v>
      </c>
      <c r="D11343" s="15">
        <v>45535</v>
      </c>
      <c r="E11343" s="13" t="s">
        <v>390</v>
      </c>
      <c r="F11343" s="13" t="s">
        <v>396</v>
      </c>
      <c r="G11343" s="17">
        <v>1.9E-2</v>
      </c>
      <c r="H11343" s="13" t="s">
        <v>249</v>
      </c>
      <c r="I11343" s="13" t="s">
        <v>51</v>
      </c>
    </row>
    <row r="11344" spans="1:9" ht="21" customHeight="1">
      <c r="A11344" s="13" t="s">
        <v>113</v>
      </c>
      <c r="B11344" s="13" t="s">
        <v>112</v>
      </c>
      <c r="C11344" s="15">
        <v>45505</v>
      </c>
      <c r="D11344" s="15">
        <v>45535</v>
      </c>
      <c r="E11344" s="13" t="s">
        <v>390</v>
      </c>
      <c r="F11344" s="13" t="s">
        <v>398</v>
      </c>
      <c r="G11344" s="17">
        <v>1.8000000000000002E-2</v>
      </c>
      <c r="H11344" s="13" t="s">
        <v>249</v>
      </c>
      <c r="I11344" s="13" t="s">
        <v>51</v>
      </c>
    </row>
    <row r="11345" spans="1:9" ht="21" customHeight="1">
      <c r="A11345" s="13" t="s">
        <v>113</v>
      </c>
      <c r="B11345" s="13" t="s">
        <v>112</v>
      </c>
      <c r="C11345" s="15">
        <v>45505</v>
      </c>
      <c r="D11345" s="15">
        <v>45535</v>
      </c>
      <c r="E11345" s="13" t="s">
        <v>390</v>
      </c>
      <c r="F11345" s="13" t="s">
        <v>394</v>
      </c>
      <c r="G11345" s="17">
        <v>1.7000000000000001E-2</v>
      </c>
      <c r="H11345" s="13" t="s">
        <v>249</v>
      </c>
      <c r="I11345" s="13" t="s">
        <v>51</v>
      </c>
    </row>
    <row r="11346" spans="1:9" ht="21" customHeight="1">
      <c r="A11346" s="13" t="s">
        <v>113</v>
      </c>
      <c r="B11346" s="13" t="s">
        <v>112</v>
      </c>
      <c r="C11346" s="15">
        <v>45505</v>
      </c>
      <c r="D11346" s="15">
        <v>45535</v>
      </c>
      <c r="E11346" s="13" t="s">
        <v>390</v>
      </c>
      <c r="F11346" s="13" t="s">
        <v>391</v>
      </c>
      <c r="G11346" s="17">
        <v>1.2E-2</v>
      </c>
      <c r="H11346" s="13" t="s">
        <v>249</v>
      </c>
      <c r="I11346" s="13" t="s">
        <v>51</v>
      </c>
    </row>
    <row r="11347" spans="1:9" ht="21" customHeight="1">
      <c r="A11347" s="13" t="s">
        <v>113</v>
      </c>
      <c r="B11347" s="13" t="s">
        <v>112</v>
      </c>
      <c r="C11347" s="15">
        <v>45505</v>
      </c>
      <c r="D11347" s="15">
        <v>45535</v>
      </c>
      <c r="E11347" s="13" t="s">
        <v>390</v>
      </c>
      <c r="F11347" s="13" t="s">
        <v>392</v>
      </c>
      <c r="G11347" s="17">
        <v>1.1000000000000001E-2</v>
      </c>
      <c r="H11347" s="13" t="s">
        <v>249</v>
      </c>
      <c r="I11347" s="13" t="s">
        <v>51</v>
      </c>
    </row>
    <row r="11348" spans="1:9" ht="21" customHeight="1">
      <c r="A11348" s="13" t="s">
        <v>113</v>
      </c>
      <c r="B11348" s="13" t="s">
        <v>112</v>
      </c>
      <c r="C11348" s="15">
        <v>45505</v>
      </c>
      <c r="D11348" s="15">
        <v>45535</v>
      </c>
      <c r="E11348" s="13" t="s">
        <v>390</v>
      </c>
      <c r="F11348" s="13" t="s">
        <v>364</v>
      </c>
      <c r="G11348" s="17">
        <v>6.9999999999999993E-3</v>
      </c>
      <c r="H11348" s="13" t="s">
        <v>249</v>
      </c>
      <c r="I11348" s="13" t="s">
        <v>51</v>
      </c>
    </row>
    <row r="11349" spans="1:9" ht="21" customHeight="1">
      <c r="A11349" s="13" t="s">
        <v>113</v>
      </c>
      <c r="B11349" s="13" t="s">
        <v>112</v>
      </c>
      <c r="C11349" s="15">
        <v>45505</v>
      </c>
      <c r="D11349" s="15">
        <v>45535</v>
      </c>
      <c r="E11349" s="13" t="s">
        <v>390</v>
      </c>
      <c r="F11349" s="13" t="s">
        <v>395</v>
      </c>
      <c r="G11349" s="17">
        <v>5.0000000000000001E-3</v>
      </c>
      <c r="H11349" s="13" t="s">
        <v>249</v>
      </c>
      <c r="I11349" s="13" t="s">
        <v>51</v>
      </c>
    </row>
    <row r="11350" spans="1:9" ht="21" customHeight="1">
      <c r="A11350" s="13" t="s">
        <v>113</v>
      </c>
      <c r="B11350" s="13" t="s">
        <v>112</v>
      </c>
      <c r="C11350" s="15">
        <v>45505</v>
      </c>
      <c r="D11350" s="15">
        <v>45535</v>
      </c>
      <c r="E11350" s="13" t="s">
        <v>390</v>
      </c>
      <c r="F11350" s="13" t="s">
        <v>393</v>
      </c>
      <c r="G11350" s="17">
        <v>4.0000000000000001E-3</v>
      </c>
      <c r="H11350" s="13" t="s">
        <v>249</v>
      </c>
      <c r="I11350" s="13" t="s">
        <v>51</v>
      </c>
    </row>
    <row r="11351" spans="1:9" ht="21" customHeight="1">
      <c r="A11351" s="13" t="s">
        <v>113</v>
      </c>
      <c r="B11351" s="13" t="s">
        <v>112</v>
      </c>
      <c r="C11351" s="15">
        <v>45505</v>
      </c>
      <c r="D11351" s="15">
        <v>45535</v>
      </c>
      <c r="E11351" s="13" t="s">
        <v>390</v>
      </c>
      <c r="F11351" s="13" t="s">
        <v>366</v>
      </c>
      <c r="G11351" s="17">
        <v>3.0000000000000001E-3</v>
      </c>
      <c r="H11351" s="13" t="s">
        <v>249</v>
      </c>
      <c r="I11351" s="13" t="s">
        <v>51</v>
      </c>
    </row>
    <row r="11352" spans="1:9" ht="21" customHeight="1">
      <c r="A11352" s="13" t="s">
        <v>113</v>
      </c>
      <c r="B11352" s="13" t="s">
        <v>112</v>
      </c>
      <c r="C11352" s="15">
        <v>45505</v>
      </c>
      <c r="D11352" s="15">
        <v>45535</v>
      </c>
      <c r="E11352" s="13" t="s">
        <v>390</v>
      </c>
      <c r="F11352" s="13" t="s">
        <v>397</v>
      </c>
      <c r="G11352" s="17">
        <v>3.0000000000000001E-3</v>
      </c>
      <c r="H11352" s="13" t="s">
        <v>249</v>
      </c>
      <c r="I11352" s="13" t="s">
        <v>51</v>
      </c>
    </row>
    <row r="11353" spans="1:9" ht="21" customHeight="1">
      <c r="A11353" s="13" t="s">
        <v>113</v>
      </c>
      <c r="B11353" s="13" t="s">
        <v>112</v>
      </c>
      <c r="C11353" s="15">
        <v>45505</v>
      </c>
      <c r="D11353" s="15">
        <v>45535</v>
      </c>
      <c r="E11353" s="13" t="s">
        <v>390</v>
      </c>
      <c r="F11353" s="13" t="s">
        <v>404</v>
      </c>
      <c r="G11353" s="17">
        <v>2E-3</v>
      </c>
      <c r="H11353" s="13" t="s">
        <v>249</v>
      </c>
      <c r="I11353" s="13" t="s">
        <v>51</v>
      </c>
    </row>
    <row r="11354" spans="1:9" ht="21" customHeight="1">
      <c r="A11354" s="13" t="s">
        <v>113</v>
      </c>
      <c r="B11354" s="13" t="s">
        <v>112</v>
      </c>
      <c r="C11354" s="15">
        <v>45505</v>
      </c>
      <c r="D11354" s="15">
        <v>45535</v>
      </c>
      <c r="E11354" s="13" t="s">
        <v>390</v>
      </c>
      <c r="F11354" s="13" t="s">
        <v>400</v>
      </c>
      <c r="G11354" s="17">
        <v>2E-3</v>
      </c>
      <c r="H11354" s="13" t="s">
        <v>249</v>
      </c>
      <c r="I11354" s="13" t="s">
        <v>51</v>
      </c>
    </row>
    <row r="11355" spans="1:9" ht="21" customHeight="1">
      <c r="A11355" s="13" t="s">
        <v>113</v>
      </c>
      <c r="B11355" s="13" t="s">
        <v>112</v>
      </c>
      <c r="C11355" s="15">
        <v>45505</v>
      </c>
      <c r="D11355" s="15">
        <v>45535</v>
      </c>
      <c r="E11355" s="13" t="s">
        <v>390</v>
      </c>
      <c r="F11355" s="13" t="s">
        <v>402</v>
      </c>
      <c r="G11355" s="17">
        <v>1E-3</v>
      </c>
      <c r="H11355" s="13" t="s">
        <v>249</v>
      </c>
      <c r="I11355" s="13" t="s">
        <v>51</v>
      </c>
    </row>
    <row r="11356" spans="1:9" ht="21" customHeight="1">
      <c r="A11356" s="13" t="s">
        <v>113</v>
      </c>
      <c r="B11356" s="13" t="s">
        <v>112</v>
      </c>
      <c r="C11356" s="15">
        <v>45505</v>
      </c>
      <c r="D11356" s="15">
        <v>45535</v>
      </c>
      <c r="E11356" s="13" t="s">
        <v>390</v>
      </c>
      <c r="F11356" s="13" t="s">
        <v>403</v>
      </c>
      <c r="G11356" s="17">
        <v>1E-3</v>
      </c>
      <c r="H11356" s="13" t="s">
        <v>249</v>
      </c>
      <c r="I11356" s="13" t="s">
        <v>51</v>
      </c>
    </row>
    <row r="11357" spans="1:9" ht="21" customHeight="1">
      <c r="A11357" s="13" t="s">
        <v>113</v>
      </c>
      <c r="B11357" s="13" t="s">
        <v>112</v>
      </c>
      <c r="C11357" s="15">
        <v>45505</v>
      </c>
      <c r="D11357" s="15">
        <v>45535</v>
      </c>
      <c r="E11357" s="13" t="s">
        <v>390</v>
      </c>
      <c r="F11357" s="13" t="s">
        <v>405</v>
      </c>
      <c r="G11357" s="17">
        <v>1E-3</v>
      </c>
      <c r="H11357" s="13" t="s">
        <v>249</v>
      </c>
      <c r="I11357" s="13" t="s">
        <v>51</v>
      </c>
    </row>
    <row r="11358" spans="1:9" ht="21" customHeight="1">
      <c r="A11358" s="13" t="s">
        <v>113</v>
      </c>
      <c r="B11358" s="13" t="s">
        <v>112</v>
      </c>
      <c r="C11358" s="15">
        <v>45505</v>
      </c>
      <c r="D11358" s="15">
        <v>45535</v>
      </c>
      <c r="E11358" s="13" t="s">
        <v>390</v>
      </c>
      <c r="F11358" s="13" t="s">
        <v>406</v>
      </c>
      <c r="G11358" s="17">
        <v>1E-3</v>
      </c>
      <c r="H11358" s="13" t="s">
        <v>249</v>
      </c>
      <c r="I11358" s="13" t="s">
        <v>51</v>
      </c>
    </row>
    <row r="11359" spans="1:9" ht="21" customHeight="1">
      <c r="A11359" s="13" t="s">
        <v>113</v>
      </c>
      <c r="B11359" s="13" t="s">
        <v>112</v>
      </c>
      <c r="C11359" s="15">
        <v>45505</v>
      </c>
      <c r="D11359" s="15">
        <v>45535</v>
      </c>
      <c r="E11359" s="13" t="s">
        <v>390</v>
      </c>
      <c r="F11359" s="13" t="s">
        <v>407</v>
      </c>
      <c r="G11359" s="17">
        <v>1E-3</v>
      </c>
      <c r="H11359" s="13" t="s">
        <v>249</v>
      </c>
      <c r="I11359" s="13" t="s">
        <v>51</v>
      </c>
    </row>
    <row r="11360" spans="1:9" ht="21" customHeight="1">
      <c r="A11360" s="13" t="s">
        <v>113</v>
      </c>
      <c r="B11360" s="13" t="s">
        <v>112</v>
      </c>
      <c r="C11360" s="15">
        <v>45505</v>
      </c>
      <c r="D11360" s="15">
        <v>45535</v>
      </c>
      <c r="E11360" s="13" t="s">
        <v>390</v>
      </c>
      <c r="F11360" s="13" t="s">
        <v>399</v>
      </c>
      <c r="G11360" s="17">
        <v>1E-3</v>
      </c>
      <c r="H11360" s="13" t="s">
        <v>249</v>
      </c>
      <c r="I11360" s="13" t="s">
        <v>51</v>
      </c>
    </row>
    <row r="11361" spans="1:9" ht="21" customHeight="1">
      <c r="A11361" s="13" t="s">
        <v>113</v>
      </c>
      <c r="B11361" s="13" t="s">
        <v>112</v>
      </c>
      <c r="C11361" s="15">
        <v>45505</v>
      </c>
      <c r="D11361" s="15">
        <v>45535</v>
      </c>
      <c r="E11361" s="13" t="s">
        <v>390</v>
      </c>
      <c r="F11361" s="13" t="s">
        <v>408</v>
      </c>
      <c r="G11361" s="17">
        <v>1E-3</v>
      </c>
      <c r="H11361" s="13" t="s">
        <v>249</v>
      </c>
      <c r="I11361" s="13" t="s">
        <v>51</v>
      </c>
    </row>
    <row r="11362" spans="1:9" ht="21" customHeight="1">
      <c r="A11362" s="13" t="s">
        <v>113</v>
      </c>
      <c r="B11362" s="13" t="s">
        <v>112</v>
      </c>
      <c r="C11362" s="15">
        <v>45505</v>
      </c>
      <c r="D11362" s="15">
        <v>45535</v>
      </c>
      <c r="E11362" s="13" t="s">
        <v>390</v>
      </c>
      <c r="F11362" s="13" t="s">
        <v>100</v>
      </c>
      <c r="G11362" s="17">
        <v>1E-3</v>
      </c>
      <c r="H11362" s="13" t="s">
        <v>249</v>
      </c>
      <c r="I11362" s="13" t="s">
        <v>51</v>
      </c>
    </row>
    <row r="11363" spans="1:9" ht="21" customHeight="1">
      <c r="A11363" s="13" t="s">
        <v>113</v>
      </c>
      <c r="B11363" s="13" t="s">
        <v>112</v>
      </c>
      <c r="C11363" s="15">
        <v>45505</v>
      </c>
      <c r="D11363" s="15">
        <v>45535</v>
      </c>
      <c r="E11363" s="13" t="s">
        <v>390</v>
      </c>
      <c r="F11363" s="13" t="s">
        <v>409</v>
      </c>
      <c r="G11363" s="17">
        <v>1E-3</v>
      </c>
      <c r="H11363" s="13" t="s">
        <v>249</v>
      </c>
      <c r="I11363" s="13" t="s">
        <v>51</v>
      </c>
    </row>
    <row r="11364" spans="1:9" ht="21" customHeight="1">
      <c r="A11364" s="13" t="s">
        <v>113</v>
      </c>
      <c r="B11364" s="13" t="s">
        <v>112</v>
      </c>
      <c r="C11364" s="15">
        <v>45505</v>
      </c>
      <c r="D11364" s="15">
        <v>45535</v>
      </c>
      <c r="E11364" s="13" t="s">
        <v>390</v>
      </c>
      <c r="F11364" s="13" t="s">
        <v>401</v>
      </c>
      <c r="G11364" s="17">
        <v>1E-3</v>
      </c>
      <c r="H11364" s="13" t="s">
        <v>249</v>
      </c>
      <c r="I11364" s="13" t="s">
        <v>51</v>
      </c>
    </row>
    <row r="11365" spans="1:9" ht="21" customHeight="1">
      <c r="A11365" s="13" t="s">
        <v>113</v>
      </c>
      <c r="B11365" s="13" t="s">
        <v>112</v>
      </c>
      <c r="C11365" s="15">
        <v>45505</v>
      </c>
      <c r="D11365" s="15">
        <v>45535</v>
      </c>
      <c r="E11365" s="13" t="s">
        <v>390</v>
      </c>
      <c r="F11365" s="13" t="s">
        <v>411</v>
      </c>
      <c r="G11365" s="17">
        <v>1E-3</v>
      </c>
      <c r="H11365" s="13" t="s">
        <v>249</v>
      </c>
      <c r="I11365" s="13" t="s">
        <v>51</v>
      </c>
    </row>
    <row r="11366" spans="1:9" ht="21" customHeight="1">
      <c r="A11366" s="13" t="s">
        <v>113</v>
      </c>
      <c r="B11366" s="13" t="s">
        <v>112</v>
      </c>
      <c r="C11366" s="15">
        <v>45505</v>
      </c>
      <c r="D11366" s="15">
        <v>45535</v>
      </c>
      <c r="E11366" s="13" t="s">
        <v>390</v>
      </c>
      <c r="F11366" s="13" t="s">
        <v>412</v>
      </c>
      <c r="G11366" s="17">
        <v>1E-3</v>
      </c>
      <c r="H11366" s="13" t="s">
        <v>249</v>
      </c>
      <c r="I11366" s="13" t="s">
        <v>51</v>
      </c>
    </row>
    <row r="11367" spans="1:9" ht="21" customHeight="1">
      <c r="A11367" s="13" t="s">
        <v>113</v>
      </c>
      <c r="B11367" s="13" t="s">
        <v>112</v>
      </c>
      <c r="C11367" s="15">
        <v>45505</v>
      </c>
      <c r="D11367" s="15">
        <v>45535</v>
      </c>
      <c r="E11367" s="13" t="s">
        <v>390</v>
      </c>
      <c r="F11367" s="13" t="s">
        <v>153</v>
      </c>
      <c r="G11367" s="17">
        <v>1E-3</v>
      </c>
      <c r="H11367" s="13" t="s">
        <v>249</v>
      </c>
      <c r="I11367" s="13" t="s">
        <v>51</v>
      </c>
    </row>
    <row r="11368" spans="1:9" ht="21" customHeight="1">
      <c r="A11368" s="13" t="s">
        <v>113</v>
      </c>
      <c r="B11368" s="13" t="s">
        <v>112</v>
      </c>
      <c r="C11368" s="15">
        <v>45505</v>
      </c>
      <c r="D11368" s="15">
        <v>45535</v>
      </c>
      <c r="E11368" s="13" t="s">
        <v>390</v>
      </c>
      <c r="F11368" s="13" t="s">
        <v>410</v>
      </c>
      <c r="G11368" s="17">
        <v>0</v>
      </c>
      <c r="H11368" s="13" t="s">
        <v>249</v>
      </c>
      <c r="I11368" s="13" t="s">
        <v>51</v>
      </c>
    </row>
    <row r="11369" spans="1:9" ht="21" customHeight="1">
      <c r="A11369" s="13" t="s">
        <v>113</v>
      </c>
      <c r="B11369" s="13" t="s">
        <v>112</v>
      </c>
      <c r="C11369" s="15">
        <v>45505</v>
      </c>
      <c r="D11369" s="15">
        <v>45535</v>
      </c>
      <c r="E11369" s="13" t="s">
        <v>390</v>
      </c>
      <c r="F11369" s="13" t="s">
        <v>413</v>
      </c>
      <c r="G11369" s="17">
        <v>0</v>
      </c>
      <c r="H11369" s="13" t="s">
        <v>249</v>
      </c>
      <c r="I11369" s="13" t="s">
        <v>51</v>
      </c>
    </row>
    <row r="11370" spans="1:9" ht="21" customHeight="1">
      <c r="A11370" s="13" t="s">
        <v>113</v>
      </c>
      <c r="B11370" s="13" t="s">
        <v>112</v>
      </c>
      <c r="C11370" s="15">
        <v>45505</v>
      </c>
      <c r="D11370" s="15">
        <v>45535</v>
      </c>
      <c r="E11370" s="13" t="s">
        <v>293</v>
      </c>
      <c r="F11370" s="13" t="s">
        <v>294</v>
      </c>
      <c r="G11370" s="17">
        <v>6.0000000000000001E-3</v>
      </c>
      <c r="H11370" s="13" t="s">
        <v>249</v>
      </c>
      <c r="I11370" s="13" t="s">
        <v>51</v>
      </c>
    </row>
    <row r="11371" spans="1:9" ht="21" customHeight="1">
      <c r="A11371" s="13" t="s">
        <v>113</v>
      </c>
      <c r="B11371" s="13" t="s">
        <v>112</v>
      </c>
      <c r="C11371" s="15">
        <v>45505</v>
      </c>
      <c r="D11371" s="15">
        <v>45535</v>
      </c>
      <c r="E11371" s="13" t="s">
        <v>293</v>
      </c>
      <c r="F11371" s="13" t="s">
        <v>304</v>
      </c>
      <c r="G11371" s="17">
        <v>6.0000000000000001E-3</v>
      </c>
      <c r="H11371" s="13" t="s">
        <v>249</v>
      </c>
      <c r="I11371" s="13" t="s">
        <v>51</v>
      </c>
    </row>
    <row r="11372" spans="1:9" ht="21" customHeight="1">
      <c r="A11372" s="13" t="s">
        <v>113</v>
      </c>
      <c r="B11372" s="13" t="s">
        <v>112</v>
      </c>
      <c r="C11372" s="15">
        <v>45505</v>
      </c>
      <c r="D11372" s="15">
        <v>45535</v>
      </c>
      <c r="E11372" s="13" t="s">
        <v>293</v>
      </c>
      <c r="F11372" s="13" t="s">
        <v>300</v>
      </c>
      <c r="G11372" s="17">
        <v>5.0000000000000001E-3</v>
      </c>
      <c r="H11372" s="13" t="s">
        <v>249</v>
      </c>
      <c r="I11372" s="13" t="s">
        <v>51</v>
      </c>
    </row>
    <row r="11373" spans="1:9" ht="21" customHeight="1">
      <c r="A11373" s="13" t="s">
        <v>113</v>
      </c>
      <c r="B11373" s="13" t="s">
        <v>112</v>
      </c>
      <c r="C11373" s="15">
        <v>45505</v>
      </c>
      <c r="D11373" s="15">
        <v>45535</v>
      </c>
      <c r="E11373" s="13" t="s">
        <v>293</v>
      </c>
      <c r="F11373" s="13" t="s">
        <v>298</v>
      </c>
      <c r="G11373" s="17">
        <v>5.0000000000000001E-3</v>
      </c>
      <c r="H11373" s="13" t="s">
        <v>249</v>
      </c>
      <c r="I11373" s="13" t="s">
        <v>51</v>
      </c>
    </row>
    <row r="11374" spans="1:9" ht="21" customHeight="1">
      <c r="A11374" s="13" t="s">
        <v>113</v>
      </c>
      <c r="B11374" s="13" t="s">
        <v>112</v>
      </c>
      <c r="C11374" s="15">
        <v>45505</v>
      </c>
      <c r="D11374" s="15">
        <v>45535</v>
      </c>
      <c r="E11374" s="13" t="s">
        <v>293</v>
      </c>
      <c r="F11374" s="13" t="s">
        <v>296</v>
      </c>
      <c r="G11374" s="17">
        <v>4.0000000000000001E-3</v>
      </c>
      <c r="H11374" s="13" t="s">
        <v>249</v>
      </c>
      <c r="I11374" s="13" t="s">
        <v>51</v>
      </c>
    </row>
    <row r="11375" spans="1:9" ht="21" customHeight="1">
      <c r="A11375" s="13" t="s">
        <v>113</v>
      </c>
      <c r="B11375" s="13" t="s">
        <v>112</v>
      </c>
      <c r="C11375" s="15">
        <v>45505</v>
      </c>
      <c r="D11375" s="15">
        <v>45535</v>
      </c>
      <c r="E11375" s="13" t="s">
        <v>293</v>
      </c>
      <c r="F11375" s="13" t="s">
        <v>323</v>
      </c>
      <c r="G11375" s="17">
        <v>4.0000000000000001E-3</v>
      </c>
      <c r="H11375" s="13" t="s">
        <v>249</v>
      </c>
      <c r="I11375" s="13" t="s">
        <v>51</v>
      </c>
    </row>
    <row r="11376" spans="1:9" ht="21" customHeight="1">
      <c r="A11376" s="13" t="s">
        <v>113</v>
      </c>
      <c r="B11376" s="13" t="s">
        <v>112</v>
      </c>
      <c r="C11376" s="15">
        <v>45505</v>
      </c>
      <c r="D11376" s="15">
        <v>45535</v>
      </c>
      <c r="E11376" s="13" t="s">
        <v>293</v>
      </c>
      <c r="F11376" s="13" t="s">
        <v>313</v>
      </c>
      <c r="G11376" s="17">
        <v>4.0000000000000001E-3</v>
      </c>
      <c r="H11376" s="13" t="s">
        <v>249</v>
      </c>
      <c r="I11376" s="13" t="s">
        <v>51</v>
      </c>
    </row>
    <row r="11377" spans="1:9" ht="21" customHeight="1">
      <c r="A11377" s="13" t="s">
        <v>113</v>
      </c>
      <c r="B11377" s="13" t="s">
        <v>112</v>
      </c>
      <c r="C11377" s="15">
        <v>45505</v>
      </c>
      <c r="D11377" s="15">
        <v>45535</v>
      </c>
      <c r="E11377" s="13" t="s">
        <v>293</v>
      </c>
      <c r="F11377" s="13" t="s">
        <v>305</v>
      </c>
      <c r="G11377" s="17">
        <v>4.0000000000000001E-3</v>
      </c>
      <c r="H11377" s="13" t="s">
        <v>249</v>
      </c>
      <c r="I11377" s="13" t="s">
        <v>51</v>
      </c>
    </row>
    <row r="11378" spans="1:9" ht="21" customHeight="1">
      <c r="A11378" s="13" t="s">
        <v>113</v>
      </c>
      <c r="B11378" s="13" t="s">
        <v>112</v>
      </c>
      <c r="C11378" s="15">
        <v>45505</v>
      </c>
      <c r="D11378" s="15">
        <v>45535</v>
      </c>
      <c r="E11378" s="13" t="s">
        <v>293</v>
      </c>
      <c r="F11378" s="13" t="s">
        <v>316</v>
      </c>
      <c r="G11378" s="17">
        <v>4.0000000000000001E-3</v>
      </c>
      <c r="H11378" s="13" t="s">
        <v>249</v>
      </c>
      <c r="I11378" s="13" t="s">
        <v>51</v>
      </c>
    </row>
    <row r="11379" spans="1:9" ht="21" customHeight="1">
      <c r="A11379" s="13" t="s">
        <v>113</v>
      </c>
      <c r="B11379" s="13" t="s">
        <v>112</v>
      </c>
      <c r="C11379" s="15">
        <v>45505</v>
      </c>
      <c r="D11379" s="15">
        <v>45535</v>
      </c>
      <c r="E11379" s="13" t="s">
        <v>293</v>
      </c>
      <c r="F11379" s="13" t="s">
        <v>306</v>
      </c>
      <c r="G11379" s="17">
        <v>3.0000000000000001E-3</v>
      </c>
      <c r="H11379" s="13" t="s">
        <v>249</v>
      </c>
      <c r="I11379" s="13" t="s">
        <v>51</v>
      </c>
    </row>
    <row r="11380" spans="1:9" ht="21" customHeight="1">
      <c r="A11380" s="13" t="s">
        <v>113</v>
      </c>
      <c r="B11380" s="13" t="s">
        <v>112</v>
      </c>
      <c r="C11380" s="15">
        <v>45505</v>
      </c>
      <c r="D11380" s="15">
        <v>45535</v>
      </c>
      <c r="E11380" s="13" t="s">
        <v>293</v>
      </c>
      <c r="F11380" s="13" t="s">
        <v>299</v>
      </c>
      <c r="G11380" s="17">
        <v>3.0000000000000001E-3</v>
      </c>
      <c r="H11380" s="13" t="s">
        <v>249</v>
      </c>
      <c r="I11380" s="13" t="s">
        <v>51</v>
      </c>
    </row>
    <row r="11381" spans="1:9" ht="21" customHeight="1">
      <c r="A11381" s="13" t="s">
        <v>113</v>
      </c>
      <c r="B11381" s="13" t="s">
        <v>112</v>
      </c>
      <c r="C11381" s="15">
        <v>45505</v>
      </c>
      <c r="D11381" s="15">
        <v>45535</v>
      </c>
      <c r="E11381" s="13" t="s">
        <v>293</v>
      </c>
      <c r="F11381" s="13" t="s">
        <v>321</v>
      </c>
      <c r="G11381" s="17">
        <v>3.0000000000000001E-3</v>
      </c>
      <c r="H11381" s="13" t="s">
        <v>249</v>
      </c>
      <c r="I11381" s="13" t="s">
        <v>51</v>
      </c>
    </row>
    <row r="11382" spans="1:9" ht="21" customHeight="1">
      <c r="A11382" s="13" t="s">
        <v>113</v>
      </c>
      <c r="B11382" s="13" t="s">
        <v>112</v>
      </c>
      <c r="C11382" s="15">
        <v>45505</v>
      </c>
      <c r="D11382" s="15">
        <v>45535</v>
      </c>
      <c r="E11382" s="13" t="s">
        <v>293</v>
      </c>
      <c r="F11382" s="13" t="s">
        <v>301</v>
      </c>
      <c r="G11382" s="17">
        <v>3.0000000000000001E-3</v>
      </c>
      <c r="H11382" s="13" t="s">
        <v>249</v>
      </c>
      <c r="I11382" s="13" t="s">
        <v>51</v>
      </c>
    </row>
    <row r="11383" spans="1:9" ht="21" customHeight="1">
      <c r="A11383" s="13" t="s">
        <v>113</v>
      </c>
      <c r="B11383" s="13" t="s">
        <v>112</v>
      </c>
      <c r="C11383" s="15">
        <v>45505</v>
      </c>
      <c r="D11383" s="15">
        <v>45535</v>
      </c>
      <c r="E11383" s="13" t="s">
        <v>293</v>
      </c>
      <c r="F11383" s="13" t="s">
        <v>297</v>
      </c>
      <c r="G11383" s="17">
        <v>3.0000000000000001E-3</v>
      </c>
      <c r="H11383" s="13" t="s">
        <v>249</v>
      </c>
      <c r="I11383" s="13" t="s">
        <v>51</v>
      </c>
    </row>
    <row r="11384" spans="1:9" ht="21" customHeight="1">
      <c r="A11384" s="13" t="s">
        <v>113</v>
      </c>
      <c r="B11384" s="13" t="s">
        <v>112</v>
      </c>
      <c r="C11384" s="15">
        <v>45505</v>
      </c>
      <c r="D11384" s="15">
        <v>45535</v>
      </c>
      <c r="E11384" s="13" t="s">
        <v>293</v>
      </c>
      <c r="F11384" s="13" t="s">
        <v>309</v>
      </c>
      <c r="G11384" s="17">
        <v>3.0000000000000001E-3</v>
      </c>
      <c r="H11384" s="13" t="s">
        <v>249</v>
      </c>
      <c r="I11384" s="13" t="s">
        <v>51</v>
      </c>
    </row>
    <row r="11385" spans="1:9" ht="21" customHeight="1">
      <c r="A11385" s="13" t="s">
        <v>113</v>
      </c>
      <c r="B11385" s="13" t="s">
        <v>112</v>
      </c>
      <c r="C11385" s="15">
        <v>45505</v>
      </c>
      <c r="D11385" s="15">
        <v>45535</v>
      </c>
      <c r="E11385" s="13" t="s">
        <v>293</v>
      </c>
      <c r="F11385" s="13" t="s">
        <v>310</v>
      </c>
      <c r="G11385" s="17">
        <v>3.0000000000000001E-3</v>
      </c>
      <c r="H11385" s="13" t="s">
        <v>249</v>
      </c>
      <c r="I11385" s="13" t="s">
        <v>51</v>
      </c>
    </row>
    <row r="11386" spans="1:9" ht="21" customHeight="1">
      <c r="A11386" s="13" t="s">
        <v>113</v>
      </c>
      <c r="B11386" s="13" t="s">
        <v>112</v>
      </c>
      <c r="C11386" s="15">
        <v>45505</v>
      </c>
      <c r="D11386" s="15">
        <v>45535</v>
      </c>
      <c r="E11386" s="13" t="s">
        <v>293</v>
      </c>
      <c r="F11386" s="13" t="s">
        <v>295</v>
      </c>
      <c r="G11386" s="17">
        <v>3.0000000000000001E-3</v>
      </c>
      <c r="H11386" s="13" t="s">
        <v>249</v>
      </c>
      <c r="I11386" s="13" t="s">
        <v>51</v>
      </c>
    </row>
    <row r="11387" spans="1:9" ht="21" customHeight="1">
      <c r="A11387" s="13" t="s">
        <v>113</v>
      </c>
      <c r="B11387" s="13" t="s">
        <v>112</v>
      </c>
      <c r="C11387" s="15">
        <v>45505</v>
      </c>
      <c r="D11387" s="15">
        <v>45535</v>
      </c>
      <c r="E11387" s="13" t="s">
        <v>293</v>
      </c>
      <c r="F11387" s="13" t="s">
        <v>320</v>
      </c>
      <c r="G11387" s="17">
        <v>3.0000000000000001E-3</v>
      </c>
      <c r="H11387" s="13" t="s">
        <v>249</v>
      </c>
      <c r="I11387" s="13" t="s">
        <v>51</v>
      </c>
    </row>
    <row r="11388" spans="1:9" ht="21" customHeight="1">
      <c r="A11388" s="13" t="s">
        <v>113</v>
      </c>
      <c r="B11388" s="13" t="s">
        <v>112</v>
      </c>
      <c r="C11388" s="15">
        <v>45505</v>
      </c>
      <c r="D11388" s="15">
        <v>45535</v>
      </c>
      <c r="E11388" s="13" t="s">
        <v>293</v>
      </c>
      <c r="F11388" s="13" t="s">
        <v>312</v>
      </c>
      <c r="G11388" s="17">
        <v>3.0000000000000001E-3</v>
      </c>
      <c r="H11388" s="13" t="s">
        <v>249</v>
      </c>
      <c r="I11388" s="13" t="s">
        <v>51</v>
      </c>
    </row>
    <row r="11389" spans="1:9" ht="21" customHeight="1">
      <c r="A11389" s="13" t="s">
        <v>113</v>
      </c>
      <c r="B11389" s="13" t="s">
        <v>112</v>
      </c>
      <c r="C11389" s="15">
        <v>45505</v>
      </c>
      <c r="D11389" s="15">
        <v>45535</v>
      </c>
      <c r="E11389" s="13" t="s">
        <v>293</v>
      </c>
      <c r="F11389" s="13" t="s">
        <v>314</v>
      </c>
      <c r="G11389" s="17">
        <v>3.0000000000000001E-3</v>
      </c>
      <c r="H11389" s="13" t="s">
        <v>249</v>
      </c>
      <c r="I11389" s="13" t="s">
        <v>51</v>
      </c>
    </row>
    <row r="11390" spans="1:9" ht="21" customHeight="1">
      <c r="A11390" s="13" t="s">
        <v>113</v>
      </c>
      <c r="B11390" s="13" t="s">
        <v>112</v>
      </c>
      <c r="C11390" s="15">
        <v>45505</v>
      </c>
      <c r="D11390" s="15">
        <v>45535</v>
      </c>
      <c r="E11390" s="13" t="s">
        <v>293</v>
      </c>
      <c r="F11390" s="13" t="s">
        <v>307</v>
      </c>
      <c r="G11390" s="17">
        <v>2E-3</v>
      </c>
      <c r="H11390" s="13" t="s">
        <v>249</v>
      </c>
      <c r="I11390" s="13" t="s">
        <v>51</v>
      </c>
    </row>
    <row r="11391" spans="1:9" ht="21" customHeight="1">
      <c r="A11391" s="13" t="s">
        <v>113</v>
      </c>
      <c r="B11391" s="13" t="s">
        <v>112</v>
      </c>
      <c r="C11391" s="15">
        <v>45505</v>
      </c>
      <c r="D11391" s="15">
        <v>45535</v>
      </c>
      <c r="E11391" s="13" t="s">
        <v>293</v>
      </c>
      <c r="F11391" s="13" t="s">
        <v>322</v>
      </c>
      <c r="G11391" s="17">
        <v>2E-3</v>
      </c>
      <c r="H11391" s="13" t="s">
        <v>249</v>
      </c>
      <c r="I11391" s="13" t="s">
        <v>51</v>
      </c>
    </row>
    <row r="11392" spans="1:9" ht="21" customHeight="1">
      <c r="A11392" s="13" t="s">
        <v>113</v>
      </c>
      <c r="B11392" s="13" t="s">
        <v>112</v>
      </c>
      <c r="C11392" s="15">
        <v>45505</v>
      </c>
      <c r="D11392" s="15">
        <v>45535</v>
      </c>
      <c r="E11392" s="13" t="s">
        <v>293</v>
      </c>
      <c r="F11392" s="13" t="s">
        <v>308</v>
      </c>
      <c r="G11392" s="17">
        <v>2E-3</v>
      </c>
      <c r="H11392" s="13" t="s">
        <v>249</v>
      </c>
      <c r="I11392" s="13" t="s">
        <v>51</v>
      </c>
    </row>
    <row r="11393" spans="1:9" ht="21" customHeight="1">
      <c r="A11393" s="13" t="s">
        <v>113</v>
      </c>
      <c r="B11393" s="13" t="s">
        <v>112</v>
      </c>
      <c r="C11393" s="15">
        <v>45505</v>
      </c>
      <c r="D11393" s="15">
        <v>45535</v>
      </c>
      <c r="E11393" s="13" t="s">
        <v>293</v>
      </c>
      <c r="F11393" s="13" t="s">
        <v>318</v>
      </c>
      <c r="G11393" s="17">
        <v>2E-3</v>
      </c>
      <c r="H11393" s="13" t="s">
        <v>249</v>
      </c>
      <c r="I11393" s="13" t="s">
        <v>51</v>
      </c>
    </row>
    <row r="11394" spans="1:9" ht="21" customHeight="1">
      <c r="A11394" s="13" t="s">
        <v>113</v>
      </c>
      <c r="B11394" s="13" t="s">
        <v>112</v>
      </c>
      <c r="C11394" s="15">
        <v>45505</v>
      </c>
      <c r="D11394" s="15">
        <v>45535</v>
      </c>
      <c r="E11394" s="13" t="s">
        <v>293</v>
      </c>
      <c r="F11394" s="13" t="s">
        <v>302</v>
      </c>
      <c r="G11394" s="17">
        <v>2E-3</v>
      </c>
      <c r="H11394" s="13" t="s">
        <v>249</v>
      </c>
      <c r="I11394" s="13" t="s">
        <v>51</v>
      </c>
    </row>
    <row r="11395" spans="1:9" ht="21" customHeight="1">
      <c r="A11395" s="13" t="s">
        <v>113</v>
      </c>
      <c r="B11395" s="13" t="s">
        <v>112</v>
      </c>
      <c r="C11395" s="15">
        <v>45505</v>
      </c>
      <c r="D11395" s="15">
        <v>45535</v>
      </c>
      <c r="E11395" s="13" t="s">
        <v>293</v>
      </c>
      <c r="F11395" s="13" t="s">
        <v>303</v>
      </c>
      <c r="G11395" s="17">
        <v>2E-3</v>
      </c>
      <c r="H11395" s="13" t="s">
        <v>249</v>
      </c>
      <c r="I11395" s="13" t="s">
        <v>51</v>
      </c>
    </row>
    <row r="11396" spans="1:9" ht="21" customHeight="1">
      <c r="A11396" s="13" t="s">
        <v>113</v>
      </c>
      <c r="B11396" s="13" t="s">
        <v>112</v>
      </c>
      <c r="C11396" s="15">
        <v>45505</v>
      </c>
      <c r="D11396" s="15">
        <v>45535</v>
      </c>
      <c r="E11396" s="13" t="s">
        <v>293</v>
      </c>
      <c r="F11396" s="13" t="s">
        <v>319</v>
      </c>
      <c r="G11396" s="17">
        <v>2E-3</v>
      </c>
      <c r="H11396" s="13" t="s">
        <v>249</v>
      </c>
      <c r="I11396" s="13" t="s">
        <v>51</v>
      </c>
    </row>
    <row r="11397" spans="1:9" ht="21" customHeight="1">
      <c r="A11397" s="13" t="s">
        <v>113</v>
      </c>
      <c r="B11397" s="13" t="s">
        <v>112</v>
      </c>
      <c r="C11397" s="15">
        <v>45505</v>
      </c>
      <c r="D11397" s="15">
        <v>45535</v>
      </c>
      <c r="E11397" s="13" t="s">
        <v>293</v>
      </c>
      <c r="F11397" s="13" t="s">
        <v>324</v>
      </c>
      <c r="G11397" s="17">
        <v>2E-3</v>
      </c>
      <c r="H11397" s="13" t="s">
        <v>249</v>
      </c>
      <c r="I11397" s="13" t="s">
        <v>51</v>
      </c>
    </row>
    <row r="11398" spans="1:9" ht="21" customHeight="1">
      <c r="A11398" s="13" t="s">
        <v>113</v>
      </c>
      <c r="B11398" s="13" t="s">
        <v>112</v>
      </c>
      <c r="C11398" s="15">
        <v>45505</v>
      </c>
      <c r="D11398" s="15">
        <v>45535</v>
      </c>
      <c r="E11398" s="13" t="s">
        <v>293</v>
      </c>
      <c r="F11398" s="13" t="s">
        <v>325</v>
      </c>
      <c r="G11398" s="17">
        <v>2E-3</v>
      </c>
      <c r="H11398" s="13" t="s">
        <v>249</v>
      </c>
      <c r="I11398" s="13" t="s">
        <v>51</v>
      </c>
    </row>
    <row r="11399" spans="1:9" ht="21" customHeight="1">
      <c r="A11399" s="13" t="s">
        <v>113</v>
      </c>
      <c r="B11399" s="13" t="s">
        <v>112</v>
      </c>
      <c r="C11399" s="15">
        <v>45505</v>
      </c>
      <c r="D11399" s="15">
        <v>45535</v>
      </c>
      <c r="E11399" s="13" t="s">
        <v>293</v>
      </c>
      <c r="F11399" s="13" t="s">
        <v>311</v>
      </c>
      <c r="G11399" s="17">
        <v>2E-3</v>
      </c>
      <c r="H11399" s="13" t="s">
        <v>249</v>
      </c>
      <c r="I11399" s="13" t="s">
        <v>51</v>
      </c>
    </row>
    <row r="11400" spans="1:9" ht="21" customHeight="1">
      <c r="A11400" s="13" t="s">
        <v>113</v>
      </c>
      <c r="B11400" s="13" t="s">
        <v>112</v>
      </c>
      <c r="C11400" s="15">
        <v>45505</v>
      </c>
      <c r="D11400" s="15">
        <v>45535</v>
      </c>
      <c r="E11400" s="13" t="s">
        <v>293</v>
      </c>
      <c r="F11400" s="13" t="s">
        <v>327</v>
      </c>
      <c r="G11400" s="17">
        <v>2E-3</v>
      </c>
      <c r="H11400" s="13" t="s">
        <v>249</v>
      </c>
      <c r="I11400" s="13" t="s">
        <v>51</v>
      </c>
    </row>
    <row r="11401" spans="1:9" ht="21" customHeight="1">
      <c r="A11401" s="13" t="s">
        <v>113</v>
      </c>
      <c r="B11401" s="13" t="s">
        <v>112</v>
      </c>
      <c r="C11401" s="15">
        <v>45505</v>
      </c>
      <c r="D11401" s="15">
        <v>45535</v>
      </c>
      <c r="E11401" s="13" t="s">
        <v>293</v>
      </c>
      <c r="F11401" s="13" t="s">
        <v>315</v>
      </c>
      <c r="G11401" s="17">
        <v>2E-3</v>
      </c>
      <c r="H11401" s="13" t="s">
        <v>249</v>
      </c>
      <c r="I11401" s="13" t="s">
        <v>51</v>
      </c>
    </row>
    <row r="11402" spans="1:9" ht="21" customHeight="1">
      <c r="A11402" s="13" t="s">
        <v>113</v>
      </c>
      <c r="B11402" s="13" t="s">
        <v>112</v>
      </c>
      <c r="C11402" s="15">
        <v>45505</v>
      </c>
      <c r="D11402" s="15">
        <v>45535</v>
      </c>
      <c r="E11402" s="13" t="s">
        <v>293</v>
      </c>
      <c r="F11402" s="13" t="s">
        <v>328</v>
      </c>
      <c r="G11402" s="17">
        <v>2E-3</v>
      </c>
      <c r="H11402" s="13" t="s">
        <v>249</v>
      </c>
      <c r="I11402" s="13" t="s">
        <v>51</v>
      </c>
    </row>
    <row r="11403" spans="1:9" ht="21" customHeight="1">
      <c r="A11403" s="13" t="s">
        <v>113</v>
      </c>
      <c r="B11403" s="13" t="s">
        <v>112</v>
      </c>
      <c r="C11403" s="15">
        <v>45505</v>
      </c>
      <c r="D11403" s="15">
        <v>45535</v>
      </c>
      <c r="E11403" s="13" t="s">
        <v>293</v>
      </c>
      <c r="F11403" s="13" t="s">
        <v>317</v>
      </c>
      <c r="G11403" s="17">
        <v>1E-3</v>
      </c>
      <c r="H11403" s="13" t="s">
        <v>249</v>
      </c>
      <c r="I11403" s="13" t="s">
        <v>51</v>
      </c>
    </row>
    <row r="11404" spans="1:9" ht="21" customHeight="1">
      <c r="A11404" s="13" t="s">
        <v>113</v>
      </c>
      <c r="B11404" s="13" t="s">
        <v>112</v>
      </c>
      <c r="C11404" s="15">
        <v>45505</v>
      </c>
      <c r="D11404" s="15">
        <v>45535</v>
      </c>
      <c r="E11404" s="13" t="s">
        <v>293</v>
      </c>
      <c r="F11404" s="13" t="s">
        <v>329</v>
      </c>
      <c r="G11404" s="17">
        <v>1E-3</v>
      </c>
      <c r="H11404" s="13" t="s">
        <v>249</v>
      </c>
      <c r="I11404" s="13" t="s">
        <v>51</v>
      </c>
    </row>
    <row r="11405" spans="1:9" ht="21" customHeight="1">
      <c r="A11405" s="13" t="s">
        <v>113</v>
      </c>
      <c r="B11405" s="13" t="s">
        <v>112</v>
      </c>
      <c r="C11405" s="15">
        <v>45505</v>
      </c>
      <c r="D11405" s="15">
        <v>45535</v>
      </c>
      <c r="E11405" s="13" t="s">
        <v>293</v>
      </c>
      <c r="F11405" s="13" t="s">
        <v>334</v>
      </c>
      <c r="G11405" s="17">
        <v>1E-3</v>
      </c>
      <c r="H11405" s="13" t="s">
        <v>249</v>
      </c>
      <c r="I11405" s="13" t="s">
        <v>51</v>
      </c>
    </row>
    <row r="11406" spans="1:9" ht="21" customHeight="1">
      <c r="A11406" s="13" t="s">
        <v>113</v>
      </c>
      <c r="B11406" s="13" t="s">
        <v>112</v>
      </c>
      <c r="C11406" s="15">
        <v>45505</v>
      </c>
      <c r="D11406" s="15">
        <v>45535</v>
      </c>
      <c r="E11406" s="13" t="s">
        <v>293</v>
      </c>
      <c r="F11406" s="13" t="s">
        <v>330</v>
      </c>
      <c r="G11406" s="17">
        <v>1E-3</v>
      </c>
      <c r="H11406" s="13" t="s">
        <v>249</v>
      </c>
      <c r="I11406" s="13" t="s">
        <v>51</v>
      </c>
    </row>
    <row r="11407" spans="1:9" ht="21" customHeight="1">
      <c r="A11407" s="13" t="s">
        <v>113</v>
      </c>
      <c r="B11407" s="13" t="s">
        <v>112</v>
      </c>
      <c r="C11407" s="15">
        <v>45505</v>
      </c>
      <c r="D11407" s="15">
        <v>45535</v>
      </c>
      <c r="E11407" s="13" t="s">
        <v>293</v>
      </c>
      <c r="F11407" s="13" t="s">
        <v>326</v>
      </c>
      <c r="G11407" s="17">
        <v>1E-3</v>
      </c>
      <c r="H11407" s="13" t="s">
        <v>249</v>
      </c>
      <c r="I11407" s="13" t="s">
        <v>51</v>
      </c>
    </row>
    <row r="11408" spans="1:9" ht="21" customHeight="1">
      <c r="A11408" s="13" t="s">
        <v>113</v>
      </c>
      <c r="B11408" s="13" t="s">
        <v>112</v>
      </c>
      <c r="C11408" s="15">
        <v>45505</v>
      </c>
      <c r="D11408" s="15">
        <v>45535</v>
      </c>
      <c r="E11408" s="13" t="s">
        <v>293</v>
      </c>
      <c r="F11408" s="13" t="s">
        <v>331</v>
      </c>
      <c r="G11408" s="17">
        <v>1E-3</v>
      </c>
      <c r="H11408" s="13" t="s">
        <v>249</v>
      </c>
      <c r="I11408" s="13" t="s">
        <v>51</v>
      </c>
    </row>
    <row r="11409" spans="1:9" ht="21" customHeight="1">
      <c r="A11409" s="13" t="s">
        <v>113</v>
      </c>
      <c r="B11409" s="13" t="s">
        <v>112</v>
      </c>
      <c r="C11409" s="15">
        <v>45505</v>
      </c>
      <c r="D11409" s="15">
        <v>45535</v>
      </c>
      <c r="E11409" s="13" t="s">
        <v>293</v>
      </c>
      <c r="F11409" s="13" t="s">
        <v>332</v>
      </c>
      <c r="G11409" s="17">
        <v>1E-3</v>
      </c>
      <c r="H11409" s="13" t="s">
        <v>249</v>
      </c>
      <c r="I11409" s="13" t="s">
        <v>51</v>
      </c>
    </row>
    <row r="11410" spans="1:9" ht="21" customHeight="1">
      <c r="A11410" s="13" t="s">
        <v>113</v>
      </c>
      <c r="B11410" s="13" t="s">
        <v>112</v>
      </c>
      <c r="C11410" s="15">
        <v>45505</v>
      </c>
      <c r="D11410" s="15">
        <v>45535</v>
      </c>
      <c r="E11410" s="13" t="s">
        <v>293</v>
      </c>
      <c r="F11410" s="13" t="s">
        <v>333</v>
      </c>
      <c r="G11410" s="17">
        <v>1E-3</v>
      </c>
      <c r="H11410" s="13" t="s">
        <v>249</v>
      </c>
      <c r="I11410" s="13" t="s">
        <v>51</v>
      </c>
    </row>
    <row r="11411" spans="1:9" ht="21" customHeight="1">
      <c r="A11411" s="13" t="s">
        <v>113</v>
      </c>
      <c r="B11411" s="13" t="s">
        <v>112</v>
      </c>
      <c r="C11411" s="15">
        <v>45505</v>
      </c>
      <c r="D11411" s="15">
        <v>45535</v>
      </c>
      <c r="E11411" s="13" t="s">
        <v>293</v>
      </c>
      <c r="F11411" s="13" t="s">
        <v>335</v>
      </c>
      <c r="G11411" s="17">
        <v>0</v>
      </c>
      <c r="H11411" s="13" t="s">
        <v>249</v>
      </c>
      <c r="I11411" s="13" t="s">
        <v>51</v>
      </c>
    </row>
    <row r="11412" spans="1:9" ht="21" customHeight="1">
      <c r="A11412" s="13" t="s">
        <v>113</v>
      </c>
      <c r="B11412" s="13" t="s">
        <v>112</v>
      </c>
      <c r="C11412" s="15">
        <v>45505</v>
      </c>
      <c r="D11412" s="15">
        <v>45535</v>
      </c>
      <c r="E11412" s="13" t="s">
        <v>293</v>
      </c>
      <c r="F11412" s="13" t="s">
        <v>336</v>
      </c>
      <c r="G11412" s="17">
        <v>0</v>
      </c>
      <c r="H11412" s="13" t="s">
        <v>249</v>
      </c>
      <c r="I11412" s="13" t="s">
        <v>51</v>
      </c>
    </row>
    <row r="11413" spans="1:9" ht="21" customHeight="1">
      <c r="A11413" s="13" t="s">
        <v>113</v>
      </c>
      <c r="B11413" s="13" t="s">
        <v>112</v>
      </c>
      <c r="C11413" s="15">
        <v>45505</v>
      </c>
      <c r="D11413" s="15">
        <v>45535</v>
      </c>
      <c r="E11413" s="13" t="s">
        <v>337</v>
      </c>
      <c r="F11413" s="13" t="s">
        <v>341</v>
      </c>
      <c r="G11413" s="17">
        <v>6.0000000000000001E-3</v>
      </c>
      <c r="H11413" s="13" t="s">
        <v>249</v>
      </c>
      <c r="I11413" s="13" t="s">
        <v>51</v>
      </c>
    </row>
    <row r="11414" spans="1:9" ht="21" customHeight="1">
      <c r="A11414" s="13" t="s">
        <v>113</v>
      </c>
      <c r="B11414" s="13" t="s">
        <v>112</v>
      </c>
      <c r="C11414" s="15">
        <v>45505</v>
      </c>
      <c r="D11414" s="15">
        <v>45535</v>
      </c>
      <c r="E11414" s="13" t="s">
        <v>337</v>
      </c>
      <c r="F11414" s="13" t="s">
        <v>339</v>
      </c>
      <c r="G11414" s="17">
        <v>5.0000000000000001E-3</v>
      </c>
      <c r="H11414" s="13" t="s">
        <v>249</v>
      </c>
      <c r="I11414" s="13" t="s">
        <v>51</v>
      </c>
    </row>
    <row r="11415" spans="1:9" ht="21" customHeight="1">
      <c r="A11415" s="13" t="s">
        <v>113</v>
      </c>
      <c r="B11415" s="13" t="s">
        <v>112</v>
      </c>
      <c r="C11415" s="15">
        <v>45505</v>
      </c>
      <c r="D11415" s="15">
        <v>45535</v>
      </c>
      <c r="E11415" s="13" t="s">
        <v>337</v>
      </c>
      <c r="F11415" s="13" t="s">
        <v>338</v>
      </c>
      <c r="G11415" s="17">
        <v>5.0000000000000001E-3</v>
      </c>
      <c r="H11415" s="13" t="s">
        <v>249</v>
      </c>
      <c r="I11415" s="13" t="s">
        <v>51</v>
      </c>
    </row>
    <row r="11416" spans="1:9" ht="21" customHeight="1">
      <c r="A11416" s="13" t="s">
        <v>113</v>
      </c>
      <c r="B11416" s="13" t="s">
        <v>112</v>
      </c>
      <c r="C11416" s="15">
        <v>45505</v>
      </c>
      <c r="D11416" s="15">
        <v>45535</v>
      </c>
      <c r="E11416" s="13" t="s">
        <v>337</v>
      </c>
      <c r="F11416" s="13" t="s">
        <v>342</v>
      </c>
      <c r="G11416" s="17">
        <v>5.0000000000000001E-3</v>
      </c>
      <c r="H11416" s="13" t="s">
        <v>249</v>
      </c>
      <c r="I11416" s="13" t="s">
        <v>51</v>
      </c>
    </row>
    <row r="11417" spans="1:9" ht="21" customHeight="1">
      <c r="A11417" s="13" t="s">
        <v>113</v>
      </c>
      <c r="B11417" s="13" t="s">
        <v>112</v>
      </c>
      <c r="C11417" s="15">
        <v>45505</v>
      </c>
      <c r="D11417" s="15">
        <v>45535</v>
      </c>
      <c r="E11417" s="13" t="s">
        <v>337</v>
      </c>
      <c r="F11417" s="13" t="s">
        <v>351</v>
      </c>
      <c r="G11417" s="17">
        <v>4.0000000000000001E-3</v>
      </c>
      <c r="H11417" s="13" t="s">
        <v>249</v>
      </c>
      <c r="I11417" s="13" t="s">
        <v>51</v>
      </c>
    </row>
    <row r="11418" spans="1:9" ht="21" customHeight="1">
      <c r="A11418" s="13" t="s">
        <v>113</v>
      </c>
      <c r="B11418" s="13" t="s">
        <v>112</v>
      </c>
      <c r="C11418" s="15">
        <v>45505</v>
      </c>
      <c r="D11418" s="15">
        <v>45535</v>
      </c>
      <c r="E11418" s="13" t="s">
        <v>337</v>
      </c>
      <c r="F11418" s="13" t="s">
        <v>352</v>
      </c>
      <c r="G11418" s="17">
        <v>4.0000000000000001E-3</v>
      </c>
      <c r="H11418" s="13" t="s">
        <v>249</v>
      </c>
      <c r="I11418" s="13" t="s">
        <v>51</v>
      </c>
    </row>
    <row r="11419" spans="1:9" ht="21" customHeight="1">
      <c r="A11419" s="13" t="s">
        <v>113</v>
      </c>
      <c r="B11419" s="13" t="s">
        <v>112</v>
      </c>
      <c r="C11419" s="15">
        <v>45505</v>
      </c>
      <c r="D11419" s="15">
        <v>45535</v>
      </c>
      <c r="E11419" s="13" t="s">
        <v>337</v>
      </c>
      <c r="F11419" s="13" t="s">
        <v>343</v>
      </c>
      <c r="G11419" s="17">
        <v>4.0000000000000001E-3</v>
      </c>
      <c r="H11419" s="13" t="s">
        <v>249</v>
      </c>
      <c r="I11419" s="13" t="s">
        <v>51</v>
      </c>
    </row>
    <row r="11420" spans="1:9" ht="21" customHeight="1">
      <c r="A11420" s="13" t="s">
        <v>113</v>
      </c>
      <c r="B11420" s="13" t="s">
        <v>112</v>
      </c>
      <c r="C11420" s="15">
        <v>45505</v>
      </c>
      <c r="D11420" s="15">
        <v>45535</v>
      </c>
      <c r="E11420" s="13" t="s">
        <v>337</v>
      </c>
      <c r="F11420" s="13" t="s">
        <v>354</v>
      </c>
      <c r="G11420" s="17">
        <v>4.0000000000000001E-3</v>
      </c>
      <c r="H11420" s="13" t="s">
        <v>249</v>
      </c>
      <c r="I11420" s="13" t="s">
        <v>51</v>
      </c>
    </row>
    <row r="11421" spans="1:9" ht="21" customHeight="1">
      <c r="A11421" s="13" t="s">
        <v>113</v>
      </c>
      <c r="B11421" s="13" t="s">
        <v>112</v>
      </c>
      <c r="C11421" s="15">
        <v>45505</v>
      </c>
      <c r="D11421" s="15">
        <v>45535</v>
      </c>
      <c r="E11421" s="13" t="s">
        <v>337</v>
      </c>
      <c r="F11421" s="13" t="s">
        <v>345</v>
      </c>
      <c r="G11421" s="17">
        <v>4.0000000000000001E-3</v>
      </c>
      <c r="H11421" s="13" t="s">
        <v>249</v>
      </c>
      <c r="I11421" s="13" t="s">
        <v>51</v>
      </c>
    </row>
    <row r="11422" spans="1:9" ht="21" customHeight="1">
      <c r="A11422" s="13" t="s">
        <v>113</v>
      </c>
      <c r="B11422" s="13" t="s">
        <v>112</v>
      </c>
      <c r="C11422" s="15">
        <v>45505</v>
      </c>
      <c r="D11422" s="15">
        <v>45535</v>
      </c>
      <c r="E11422" s="13" t="s">
        <v>337</v>
      </c>
      <c r="F11422" s="13" t="s">
        <v>347</v>
      </c>
      <c r="G11422" s="17">
        <v>4.0000000000000001E-3</v>
      </c>
      <c r="H11422" s="13" t="s">
        <v>249</v>
      </c>
      <c r="I11422" s="13" t="s">
        <v>51</v>
      </c>
    </row>
    <row r="11423" spans="1:9" ht="21" customHeight="1">
      <c r="A11423" s="13" t="s">
        <v>113</v>
      </c>
      <c r="B11423" s="13" t="s">
        <v>112</v>
      </c>
      <c r="C11423" s="15">
        <v>45505</v>
      </c>
      <c r="D11423" s="15">
        <v>45535</v>
      </c>
      <c r="E11423" s="13" t="s">
        <v>337</v>
      </c>
      <c r="F11423" s="13" t="s">
        <v>348</v>
      </c>
      <c r="G11423" s="17">
        <v>4.0000000000000001E-3</v>
      </c>
      <c r="H11423" s="13" t="s">
        <v>249</v>
      </c>
      <c r="I11423" s="13" t="s">
        <v>51</v>
      </c>
    </row>
    <row r="11424" spans="1:9" ht="21" customHeight="1">
      <c r="A11424" s="13" t="s">
        <v>113</v>
      </c>
      <c r="B11424" s="13" t="s">
        <v>112</v>
      </c>
      <c r="C11424" s="15">
        <v>45505</v>
      </c>
      <c r="D11424" s="15">
        <v>45535</v>
      </c>
      <c r="E11424" s="13" t="s">
        <v>337</v>
      </c>
      <c r="F11424" s="13" t="s">
        <v>356</v>
      </c>
      <c r="G11424" s="17">
        <v>3.0000000000000001E-3</v>
      </c>
      <c r="H11424" s="13" t="s">
        <v>249</v>
      </c>
      <c r="I11424" s="13" t="s">
        <v>51</v>
      </c>
    </row>
    <row r="11425" spans="1:9" ht="21" customHeight="1">
      <c r="A11425" s="13" t="s">
        <v>113</v>
      </c>
      <c r="B11425" s="13" t="s">
        <v>112</v>
      </c>
      <c r="C11425" s="15">
        <v>45505</v>
      </c>
      <c r="D11425" s="15">
        <v>45535</v>
      </c>
      <c r="E11425" s="13" t="s">
        <v>337</v>
      </c>
      <c r="F11425" s="13" t="s">
        <v>349</v>
      </c>
      <c r="G11425" s="17">
        <v>3.0000000000000001E-3</v>
      </c>
      <c r="H11425" s="13" t="s">
        <v>249</v>
      </c>
      <c r="I11425" s="13" t="s">
        <v>51</v>
      </c>
    </row>
    <row r="11426" spans="1:9" ht="21" customHeight="1">
      <c r="A11426" s="13" t="s">
        <v>113</v>
      </c>
      <c r="B11426" s="13" t="s">
        <v>112</v>
      </c>
      <c r="C11426" s="15">
        <v>45505</v>
      </c>
      <c r="D11426" s="15">
        <v>45535</v>
      </c>
      <c r="E11426" s="13" t="s">
        <v>337</v>
      </c>
      <c r="F11426" s="13" t="s">
        <v>357</v>
      </c>
      <c r="G11426" s="17">
        <v>3.0000000000000001E-3</v>
      </c>
      <c r="H11426" s="13" t="s">
        <v>249</v>
      </c>
      <c r="I11426" s="13" t="s">
        <v>51</v>
      </c>
    </row>
    <row r="11427" spans="1:9" ht="21" customHeight="1">
      <c r="A11427" s="13" t="s">
        <v>113</v>
      </c>
      <c r="B11427" s="13" t="s">
        <v>112</v>
      </c>
      <c r="C11427" s="15">
        <v>45505</v>
      </c>
      <c r="D11427" s="15">
        <v>45535</v>
      </c>
      <c r="E11427" s="13" t="s">
        <v>337</v>
      </c>
      <c r="F11427" s="13" t="s">
        <v>353</v>
      </c>
      <c r="G11427" s="17">
        <v>3.0000000000000001E-3</v>
      </c>
      <c r="H11427" s="13" t="s">
        <v>249</v>
      </c>
      <c r="I11427" s="13" t="s">
        <v>51</v>
      </c>
    </row>
    <row r="11428" spans="1:9" ht="21" customHeight="1">
      <c r="A11428" s="13" t="s">
        <v>113</v>
      </c>
      <c r="B11428" s="13" t="s">
        <v>112</v>
      </c>
      <c r="C11428" s="15">
        <v>45505</v>
      </c>
      <c r="D11428" s="15">
        <v>45535</v>
      </c>
      <c r="E11428" s="13" t="s">
        <v>337</v>
      </c>
      <c r="F11428" s="13" t="s">
        <v>344</v>
      </c>
      <c r="G11428" s="17">
        <v>3.0000000000000001E-3</v>
      </c>
      <c r="H11428" s="13" t="s">
        <v>249</v>
      </c>
      <c r="I11428" s="13" t="s">
        <v>51</v>
      </c>
    </row>
    <row r="11429" spans="1:9" ht="21" customHeight="1">
      <c r="A11429" s="13" t="s">
        <v>113</v>
      </c>
      <c r="B11429" s="13" t="s">
        <v>112</v>
      </c>
      <c r="C11429" s="15">
        <v>45505</v>
      </c>
      <c r="D11429" s="15">
        <v>45535</v>
      </c>
      <c r="E11429" s="13" t="s">
        <v>337</v>
      </c>
      <c r="F11429" s="13" t="s">
        <v>340</v>
      </c>
      <c r="G11429" s="17">
        <v>3.0000000000000001E-3</v>
      </c>
      <c r="H11429" s="13" t="s">
        <v>249</v>
      </c>
      <c r="I11429" s="13" t="s">
        <v>51</v>
      </c>
    </row>
    <row r="11430" spans="1:9" ht="21" customHeight="1">
      <c r="A11430" s="13" t="s">
        <v>113</v>
      </c>
      <c r="B11430" s="13" t="s">
        <v>112</v>
      </c>
      <c r="C11430" s="15">
        <v>45505</v>
      </c>
      <c r="D11430" s="15">
        <v>45535</v>
      </c>
      <c r="E11430" s="13" t="s">
        <v>337</v>
      </c>
      <c r="F11430" s="13" t="s">
        <v>346</v>
      </c>
      <c r="G11430" s="17">
        <v>3.0000000000000001E-3</v>
      </c>
      <c r="H11430" s="13" t="s">
        <v>249</v>
      </c>
      <c r="I11430" s="13" t="s">
        <v>51</v>
      </c>
    </row>
    <row r="11431" spans="1:9" ht="21" customHeight="1">
      <c r="A11431" s="13" t="s">
        <v>113</v>
      </c>
      <c r="B11431" s="13" t="s">
        <v>112</v>
      </c>
      <c r="C11431" s="15">
        <v>45505</v>
      </c>
      <c r="D11431" s="15">
        <v>45535</v>
      </c>
      <c r="E11431" s="13" t="s">
        <v>337</v>
      </c>
      <c r="F11431" s="13" t="s">
        <v>362</v>
      </c>
      <c r="G11431" s="17">
        <v>2E-3</v>
      </c>
      <c r="H11431" s="13" t="s">
        <v>249</v>
      </c>
      <c r="I11431" s="13" t="s">
        <v>51</v>
      </c>
    </row>
    <row r="11432" spans="1:9" ht="21" customHeight="1">
      <c r="A11432" s="13" t="s">
        <v>113</v>
      </c>
      <c r="B11432" s="13" t="s">
        <v>112</v>
      </c>
      <c r="C11432" s="15">
        <v>45505</v>
      </c>
      <c r="D11432" s="15">
        <v>45535</v>
      </c>
      <c r="E11432" s="13" t="s">
        <v>337</v>
      </c>
      <c r="F11432" s="13" t="s">
        <v>355</v>
      </c>
      <c r="G11432" s="17">
        <v>2E-3</v>
      </c>
      <c r="H11432" s="13" t="s">
        <v>249</v>
      </c>
      <c r="I11432" s="13" t="s">
        <v>51</v>
      </c>
    </row>
    <row r="11433" spans="1:9" ht="21" customHeight="1">
      <c r="A11433" s="13" t="s">
        <v>113</v>
      </c>
      <c r="B11433" s="13" t="s">
        <v>112</v>
      </c>
      <c r="C11433" s="15">
        <v>45505</v>
      </c>
      <c r="D11433" s="15">
        <v>45535</v>
      </c>
      <c r="E11433" s="13" t="s">
        <v>337</v>
      </c>
      <c r="F11433" s="13" t="s">
        <v>350</v>
      </c>
      <c r="G11433" s="17">
        <v>2E-3</v>
      </c>
      <c r="H11433" s="13" t="s">
        <v>249</v>
      </c>
      <c r="I11433" s="13" t="s">
        <v>51</v>
      </c>
    </row>
    <row r="11434" spans="1:9" ht="21" customHeight="1">
      <c r="A11434" s="13" t="s">
        <v>113</v>
      </c>
      <c r="B11434" s="13" t="s">
        <v>112</v>
      </c>
      <c r="C11434" s="15">
        <v>45505</v>
      </c>
      <c r="D11434" s="15">
        <v>45535</v>
      </c>
      <c r="E11434" s="13" t="s">
        <v>337</v>
      </c>
      <c r="F11434" s="13" t="s">
        <v>358</v>
      </c>
      <c r="G11434" s="17">
        <v>2E-3</v>
      </c>
      <c r="H11434" s="13" t="s">
        <v>249</v>
      </c>
      <c r="I11434" s="13" t="s">
        <v>51</v>
      </c>
    </row>
    <row r="11435" spans="1:9" ht="21" customHeight="1">
      <c r="A11435" s="13" t="s">
        <v>113</v>
      </c>
      <c r="B11435" s="13" t="s">
        <v>112</v>
      </c>
      <c r="C11435" s="15">
        <v>45505</v>
      </c>
      <c r="D11435" s="15">
        <v>45535</v>
      </c>
      <c r="E11435" s="13" t="s">
        <v>337</v>
      </c>
      <c r="F11435" s="13" t="s">
        <v>359</v>
      </c>
      <c r="G11435" s="17">
        <v>2E-3</v>
      </c>
      <c r="H11435" s="13" t="s">
        <v>249</v>
      </c>
      <c r="I11435" s="13" t="s">
        <v>51</v>
      </c>
    </row>
    <row r="11436" spans="1:9" ht="21" customHeight="1">
      <c r="A11436" s="13" t="s">
        <v>113</v>
      </c>
      <c r="B11436" s="13" t="s">
        <v>112</v>
      </c>
      <c r="C11436" s="15">
        <v>45505</v>
      </c>
      <c r="D11436" s="15">
        <v>45535</v>
      </c>
      <c r="E11436" s="13" t="s">
        <v>337</v>
      </c>
      <c r="F11436" s="13" t="s">
        <v>360</v>
      </c>
      <c r="G11436" s="17">
        <v>2E-3</v>
      </c>
      <c r="H11436" s="13" t="s">
        <v>249</v>
      </c>
      <c r="I11436" s="13" t="s">
        <v>51</v>
      </c>
    </row>
    <row r="11437" spans="1:9" ht="21" customHeight="1">
      <c r="A11437" s="13" t="s">
        <v>113</v>
      </c>
      <c r="B11437" s="13" t="s">
        <v>112</v>
      </c>
      <c r="C11437" s="15">
        <v>45505</v>
      </c>
      <c r="D11437" s="15">
        <v>45535</v>
      </c>
      <c r="E11437" s="13" t="s">
        <v>337</v>
      </c>
      <c r="F11437" s="13" t="s">
        <v>361</v>
      </c>
      <c r="G11437" s="17">
        <v>1E-3</v>
      </c>
      <c r="H11437" s="13" t="s">
        <v>249</v>
      </c>
      <c r="I11437" s="13" t="s">
        <v>51</v>
      </c>
    </row>
    <row r="11438" spans="1:9" ht="21" customHeight="1">
      <c r="A11438" s="13" t="s">
        <v>113</v>
      </c>
      <c r="B11438" s="13" t="s">
        <v>112</v>
      </c>
      <c r="C11438" s="15">
        <v>45505</v>
      </c>
      <c r="D11438" s="15">
        <v>45535</v>
      </c>
      <c r="E11438" s="13" t="s">
        <v>490</v>
      </c>
      <c r="F11438" s="13" t="s">
        <v>492</v>
      </c>
      <c r="G11438" s="17">
        <v>1.2E-2</v>
      </c>
      <c r="H11438" s="13" t="s">
        <v>249</v>
      </c>
      <c r="I11438" s="13" t="s">
        <v>51</v>
      </c>
    </row>
    <row r="11439" spans="1:9" ht="21" customHeight="1">
      <c r="A11439" s="13" t="s">
        <v>113</v>
      </c>
      <c r="B11439" s="13" t="s">
        <v>112</v>
      </c>
      <c r="C11439" s="15">
        <v>45505</v>
      </c>
      <c r="D11439" s="15">
        <v>45535</v>
      </c>
      <c r="E11439" s="13" t="s">
        <v>490</v>
      </c>
      <c r="F11439" s="13" t="s">
        <v>392</v>
      </c>
      <c r="G11439" s="17">
        <v>9.0000000000000011E-3</v>
      </c>
      <c r="H11439" s="13" t="s">
        <v>249</v>
      </c>
      <c r="I11439" s="13" t="s">
        <v>51</v>
      </c>
    </row>
    <row r="11440" spans="1:9" ht="21" customHeight="1">
      <c r="A11440" s="13" t="s">
        <v>113</v>
      </c>
      <c r="B11440" s="13" t="s">
        <v>112</v>
      </c>
      <c r="C11440" s="15">
        <v>45505</v>
      </c>
      <c r="D11440" s="15">
        <v>45535</v>
      </c>
      <c r="E11440" s="13" t="s">
        <v>490</v>
      </c>
      <c r="F11440" s="13" t="s">
        <v>493</v>
      </c>
      <c r="G11440" s="17">
        <v>9.0000000000000011E-3</v>
      </c>
      <c r="H11440" s="13" t="s">
        <v>249</v>
      </c>
      <c r="I11440" s="13" t="s">
        <v>51</v>
      </c>
    </row>
    <row r="11441" spans="1:9" ht="21" customHeight="1">
      <c r="A11441" s="13" t="s">
        <v>113</v>
      </c>
      <c r="B11441" s="13" t="s">
        <v>112</v>
      </c>
      <c r="C11441" s="15">
        <v>45505</v>
      </c>
      <c r="D11441" s="15">
        <v>45535</v>
      </c>
      <c r="E11441" s="13" t="s">
        <v>490</v>
      </c>
      <c r="F11441" s="13" t="s">
        <v>491</v>
      </c>
      <c r="G11441" s="17">
        <v>8.0000000000000002E-3</v>
      </c>
      <c r="H11441" s="13" t="s">
        <v>249</v>
      </c>
      <c r="I11441" s="13" t="s">
        <v>51</v>
      </c>
    </row>
    <row r="11442" spans="1:9" ht="21" customHeight="1">
      <c r="A11442" s="13" t="s">
        <v>113</v>
      </c>
      <c r="B11442" s="13" t="s">
        <v>112</v>
      </c>
      <c r="C11442" s="15">
        <v>45505</v>
      </c>
      <c r="D11442" s="15">
        <v>45535</v>
      </c>
      <c r="E11442" s="13" t="s">
        <v>490</v>
      </c>
      <c r="F11442" s="13" t="s">
        <v>366</v>
      </c>
      <c r="G11442" s="17">
        <v>6.9999999999999993E-3</v>
      </c>
      <c r="H11442" s="13" t="s">
        <v>249</v>
      </c>
      <c r="I11442" s="13" t="s">
        <v>51</v>
      </c>
    </row>
    <row r="11443" spans="1:9" ht="21" customHeight="1">
      <c r="A11443" s="13" t="s">
        <v>113</v>
      </c>
      <c r="B11443" s="13" t="s">
        <v>112</v>
      </c>
      <c r="C11443" s="15">
        <v>45505</v>
      </c>
      <c r="D11443" s="15">
        <v>45535</v>
      </c>
      <c r="E11443" s="13" t="s">
        <v>490</v>
      </c>
      <c r="F11443" s="13" t="s">
        <v>362</v>
      </c>
      <c r="G11443" s="17">
        <v>3.0000000000000001E-3</v>
      </c>
      <c r="H11443" s="13" t="s">
        <v>249</v>
      </c>
      <c r="I11443" s="13" t="s">
        <v>51</v>
      </c>
    </row>
    <row r="11444" spans="1:9" ht="21" customHeight="1">
      <c r="A11444" s="13" t="s">
        <v>113</v>
      </c>
      <c r="B11444" s="13" t="s">
        <v>112</v>
      </c>
      <c r="C11444" s="15">
        <v>45505</v>
      </c>
      <c r="D11444" s="15">
        <v>45535</v>
      </c>
      <c r="E11444" s="13" t="s">
        <v>490</v>
      </c>
      <c r="F11444" s="13" t="s">
        <v>364</v>
      </c>
      <c r="G11444" s="17">
        <v>3.0000000000000001E-3</v>
      </c>
      <c r="H11444" s="13" t="s">
        <v>249</v>
      </c>
      <c r="I11444" s="13" t="s">
        <v>51</v>
      </c>
    </row>
    <row r="11445" spans="1:9" ht="21" customHeight="1">
      <c r="A11445" s="13" t="s">
        <v>113</v>
      </c>
      <c r="B11445" s="13" t="s">
        <v>112</v>
      </c>
      <c r="C11445" s="15">
        <v>45505</v>
      </c>
      <c r="D11445" s="15">
        <v>45535</v>
      </c>
      <c r="E11445" s="13" t="s">
        <v>490</v>
      </c>
      <c r="F11445" s="13" t="s">
        <v>395</v>
      </c>
      <c r="G11445" s="17">
        <v>2E-3</v>
      </c>
      <c r="H11445" s="13" t="s">
        <v>249</v>
      </c>
      <c r="I11445" s="13" t="s">
        <v>51</v>
      </c>
    </row>
    <row r="11446" spans="1:9" ht="21" customHeight="1">
      <c r="A11446" s="13" t="s">
        <v>113</v>
      </c>
      <c r="B11446" s="13" t="s">
        <v>112</v>
      </c>
      <c r="C11446" s="15">
        <v>45505</v>
      </c>
      <c r="D11446" s="15">
        <v>45535</v>
      </c>
      <c r="E11446" s="13" t="s">
        <v>490</v>
      </c>
      <c r="F11446" s="13" t="s">
        <v>86</v>
      </c>
      <c r="G11446" s="17">
        <v>0</v>
      </c>
      <c r="H11446" s="13" t="s">
        <v>249</v>
      </c>
      <c r="I11446" s="13" t="s">
        <v>51</v>
      </c>
    </row>
    <row r="11447" spans="1:9" ht="21" customHeight="1">
      <c r="A11447" s="13" t="s">
        <v>113</v>
      </c>
      <c r="B11447" s="13" t="s">
        <v>112</v>
      </c>
      <c r="C11447" s="15">
        <v>45505</v>
      </c>
      <c r="D11447" s="15">
        <v>45535</v>
      </c>
      <c r="E11447" s="13" t="s">
        <v>88</v>
      </c>
      <c r="F11447" s="13" t="s">
        <v>451</v>
      </c>
      <c r="G11447" s="17">
        <v>6.0000000000000001E-3</v>
      </c>
      <c r="H11447" s="13" t="s">
        <v>249</v>
      </c>
      <c r="I11447" s="13" t="s">
        <v>51</v>
      </c>
    </row>
    <row r="11448" spans="1:9" ht="21" customHeight="1">
      <c r="A11448" s="13" t="s">
        <v>113</v>
      </c>
      <c r="B11448" s="13" t="s">
        <v>112</v>
      </c>
      <c r="C11448" s="15">
        <v>45505</v>
      </c>
      <c r="D11448" s="15">
        <v>45535</v>
      </c>
      <c r="E11448" s="13" t="s">
        <v>88</v>
      </c>
      <c r="F11448" s="13" t="s">
        <v>458</v>
      </c>
      <c r="G11448" s="17">
        <v>5.0000000000000001E-3</v>
      </c>
      <c r="H11448" s="13" t="s">
        <v>249</v>
      </c>
      <c r="I11448" s="13" t="s">
        <v>51</v>
      </c>
    </row>
    <row r="11449" spans="1:9" ht="21" customHeight="1">
      <c r="A11449" s="13" t="s">
        <v>113</v>
      </c>
      <c r="B11449" s="13" t="s">
        <v>112</v>
      </c>
      <c r="C11449" s="15">
        <v>45505</v>
      </c>
      <c r="D11449" s="15">
        <v>45535</v>
      </c>
      <c r="E11449" s="13" t="s">
        <v>88</v>
      </c>
      <c r="F11449" s="13" t="s">
        <v>454</v>
      </c>
      <c r="G11449" s="17">
        <v>4.0000000000000001E-3</v>
      </c>
      <c r="H11449" s="13" t="s">
        <v>249</v>
      </c>
      <c r="I11449" s="13" t="s">
        <v>51</v>
      </c>
    </row>
    <row r="11450" spans="1:9" ht="21" customHeight="1">
      <c r="A11450" s="13" t="s">
        <v>113</v>
      </c>
      <c r="B11450" s="13" t="s">
        <v>112</v>
      </c>
      <c r="C11450" s="15">
        <v>45505</v>
      </c>
      <c r="D11450" s="15">
        <v>45535</v>
      </c>
      <c r="E11450" s="13" t="s">
        <v>88</v>
      </c>
      <c r="F11450" s="13" t="s">
        <v>452</v>
      </c>
      <c r="G11450" s="17">
        <v>3.0000000000000001E-3</v>
      </c>
      <c r="H11450" s="13" t="s">
        <v>249</v>
      </c>
      <c r="I11450" s="13" t="s">
        <v>51</v>
      </c>
    </row>
    <row r="11451" spans="1:9" ht="21" customHeight="1">
      <c r="A11451" s="13" t="s">
        <v>113</v>
      </c>
      <c r="B11451" s="13" t="s">
        <v>112</v>
      </c>
      <c r="C11451" s="15">
        <v>45505</v>
      </c>
      <c r="D11451" s="15">
        <v>45535</v>
      </c>
      <c r="E11451" s="13" t="s">
        <v>88</v>
      </c>
      <c r="F11451" s="13" t="s">
        <v>453</v>
      </c>
      <c r="G11451" s="17">
        <v>3.0000000000000001E-3</v>
      </c>
      <c r="H11451" s="13" t="s">
        <v>249</v>
      </c>
      <c r="I11451" s="13" t="s">
        <v>51</v>
      </c>
    </row>
    <row r="11452" spans="1:9" ht="21" customHeight="1">
      <c r="A11452" s="13" t="s">
        <v>113</v>
      </c>
      <c r="B11452" s="13" t="s">
        <v>112</v>
      </c>
      <c r="C11452" s="15">
        <v>45505</v>
      </c>
      <c r="D11452" s="15">
        <v>45535</v>
      </c>
      <c r="E11452" s="13" t="s">
        <v>88</v>
      </c>
      <c r="F11452" s="13" t="s">
        <v>455</v>
      </c>
      <c r="G11452" s="17">
        <v>2E-3</v>
      </c>
      <c r="H11452" s="13" t="s">
        <v>249</v>
      </c>
      <c r="I11452" s="13" t="s">
        <v>51</v>
      </c>
    </row>
    <row r="11453" spans="1:9" ht="21" customHeight="1">
      <c r="A11453" s="13" t="s">
        <v>113</v>
      </c>
      <c r="B11453" s="13" t="s">
        <v>112</v>
      </c>
      <c r="C11453" s="15">
        <v>45505</v>
      </c>
      <c r="D11453" s="15">
        <v>45535</v>
      </c>
      <c r="E11453" s="13" t="s">
        <v>88</v>
      </c>
      <c r="F11453" s="13" t="s">
        <v>456</v>
      </c>
      <c r="G11453" s="17">
        <v>2E-3</v>
      </c>
      <c r="H11453" s="13" t="s">
        <v>249</v>
      </c>
      <c r="I11453" s="13" t="s">
        <v>51</v>
      </c>
    </row>
    <row r="11454" spans="1:9" ht="21" customHeight="1">
      <c r="A11454" s="13" t="s">
        <v>113</v>
      </c>
      <c r="B11454" s="13" t="s">
        <v>112</v>
      </c>
      <c r="C11454" s="15">
        <v>45505</v>
      </c>
      <c r="D11454" s="15">
        <v>45535</v>
      </c>
      <c r="E11454" s="13" t="s">
        <v>88</v>
      </c>
      <c r="F11454" s="13" t="s">
        <v>469</v>
      </c>
      <c r="G11454" s="17">
        <v>2E-3</v>
      </c>
      <c r="H11454" s="13" t="s">
        <v>249</v>
      </c>
      <c r="I11454" s="13" t="s">
        <v>51</v>
      </c>
    </row>
    <row r="11455" spans="1:9" ht="21" customHeight="1">
      <c r="A11455" s="13" t="s">
        <v>113</v>
      </c>
      <c r="B11455" s="13" t="s">
        <v>112</v>
      </c>
      <c r="C11455" s="15">
        <v>45505</v>
      </c>
      <c r="D11455" s="15">
        <v>45535</v>
      </c>
      <c r="E11455" s="13" t="s">
        <v>88</v>
      </c>
      <c r="F11455" s="13" t="s">
        <v>459</v>
      </c>
      <c r="G11455" s="17">
        <v>1E-3</v>
      </c>
      <c r="H11455" s="13" t="s">
        <v>249</v>
      </c>
      <c r="I11455" s="13" t="s">
        <v>51</v>
      </c>
    </row>
    <row r="11456" spans="1:9" ht="21" customHeight="1">
      <c r="A11456" s="13" t="s">
        <v>113</v>
      </c>
      <c r="B11456" s="13" t="s">
        <v>112</v>
      </c>
      <c r="C11456" s="15">
        <v>45505</v>
      </c>
      <c r="D11456" s="15">
        <v>45535</v>
      </c>
      <c r="E11456" s="13" t="s">
        <v>88</v>
      </c>
      <c r="F11456" s="13" t="s">
        <v>460</v>
      </c>
      <c r="G11456" s="17">
        <v>1E-3</v>
      </c>
      <c r="H11456" s="13" t="s">
        <v>249</v>
      </c>
      <c r="I11456" s="13" t="s">
        <v>51</v>
      </c>
    </row>
    <row r="11457" spans="1:9" ht="21" customHeight="1">
      <c r="A11457" s="13" t="s">
        <v>113</v>
      </c>
      <c r="B11457" s="13" t="s">
        <v>112</v>
      </c>
      <c r="C11457" s="15">
        <v>45505</v>
      </c>
      <c r="D11457" s="15">
        <v>45535</v>
      </c>
      <c r="E11457" s="13" t="s">
        <v>88</v>
      </c>
      <c r="F11457" s="13" t="s">
        <v>457</v>
      </c>
      <c r="G11457" s="17">
        <v>1E-3</v>
      </c>
      <c r="H11457" s="13" t="s">
        <v>249</v>
      </c>
      <c r="I11457" s="13" t="s">
        <v>51</v>
      </c>
    </row>
    <row r="11458" spans="1:9" ht="21" customHeight="1">
      <c r="A11458" s="13" t="s">
        <v>113</v>
      </c>
      <c r="B11458" s="13" t="s">
        <v>112</v>
      </c>
      <c r="C11458" s="15">
        <v>45505</v>
      </c>
      <c r="D11458" s="15">
        <v>45535</v>
      </c>
      <c r="E11458" s="13" t="s">
        <v>88</v>
      </c>
      <c r="F11458" s="13" t="s">
        <v>462</v>
      </c>
      <c r="G11458" s="17">
        <v>1E-3</v>
      </c>
      <c r="H11458" s="13" t="s">
        <v>249</v>
      </c>
      <c r="I11458" s="13" t="s">
        <v>51</v>
      </c>
    </row>
    <row r="11459" spans="1:9" ht="21" customHeight="1">
      <c r="A11459" s="13" t="s">
        <v>113</v>
      </c>
      <c r="B11459" s="13" t="s">
        <v>112</v>
      </c>
      <c r="C11459" s="15">
        <v>45505</v>
      </c>
      <c r="D11459" s="15">
        <v>45535</v>
      </c>
      <c r="E11459" s="13" t="s">
        <v>88</v>
      </c>
      <c r="F11459" s="13" t="s">
        <v>466</v>
      </c>
      <c r="G11459" s="17">
        <v>1E-3</v>
      </c>
      <c r="H11459" s="13" t="s">
        <v>249</v>
      </c>
      <c r="I11459" s="13" t="s">
        <v>51</v>
      </c>
    </row>
    <row r="11460" spans="1:9" ht="21" customHeight="1">
      <c r="A11460" s="13" t="s">
        <v>113</v>
      </c>
      <c r="B11460" s="13" t="s">
        <v>112</v>
      </c>
      <c r="C11460" s="15">
        <v>45505</v>
      </c>
      <c r="D11460" s="15">
        <v>45535</v>
      </c>
      <c r="E11460" s="13" t="s">
        <v>88</v>
      </c>
      <c r="F11460" s="13" t="s">
        <v>467</v>
      </c>
      <c r="G11460" s="17">
        <v>1E-3</v>
      </c>
      <c r="H11460" s="13" t="s">
        <v>249</v>
      </c>
      <c r="I11460" s="13" t="s">
        <v>51</v>
      </c>
    </row>
    <row r="11461" spans="1:9" ht="21" customHeight="1">
      <c r="A11461" s="13" t="s">
        <v>113</v>
      </c>
      <c r="B11461" s="13" t="s">
        <v>112</v>
      </c>
      <c r="C11461" s="15">
        <v>45505</v>
      </c>
      <c r="D11461" s="15">
        <v>45535</v>
      </c>
      <c r="E11461" s="13" t="s">
        <v>88</v>
      </c>
      <c r="F11461" s="13" t="s">
        <v>468</v>
      </c>
      <c r="G11461" s="17">
        <v>1E-3</v>
      </c>
      <c r="H11461" s="13" t="s">
        <v>249</v>
      </c>
      <c r="I11461" s="13" t="s">
        <v>51</v>
      </c>
    </row>
    <row r="11462" spans="1:9" ht="21" customHeight="1">
      <c r="A11462" s="13" t="s">
        <v>113</v>
      </c>
      <c r="B11462" s="13" t="s">
        <v>112</v>
      </c>
      <c r="C11462" s="15">
        <v>45505</v>
      </c>
      <c r="D11462" s="15">
        <v>45535</v>
      </c>
      <c r="E11462" s="13" t="s">
        <v>88</v>
      </c>
      <c r="F11462" s="13" t="s">
        <v>470</v>
      </c>
      <c r="G11462" s="17">
        <v>1E-3</v>
      </c>
      <c r="H11462" s="13" t="s">
        <v>249</v>
      </c>
      <c r="I11462" s="13" t="s">
        <v>51</v>
      </c>
    </row>
    <row r="11463" spans="1:9" ht="21" customHeight="1">
      <c r="A11463" s="13" t="s">
        <v>113</v>
      </c>
      <c r="B11463" s="13" t="s">
        <v>112</v>
      </c>
      <c r="C11463" s="15">
        <v>45505</v>
      </c>
      <c r="D11463" s="15">
        <v>45535</v>
      </c>
      <c r="E11463" s="13" t="s">
        <v>88</v>
      </c>
      <c r="F11463" s="13" t="s">
        <v>472</v>
      </c>
      <c r="G11463" s="17">
        <v>1E-3</v>
      </c>
      <c r="H11463" s="13" t="s">
        <v>249</v>
      </c>
      <c r="I11463" s="13" t="s">
        <v>51</v>
      </c>
    </row>
    <row r="11464" spans="1:9" ht="21" customHeight="1">
      <c r="A11464" s="13" t="s">
        <v>113</v>
      </c>
      <c r="B11464" s="13" t="s">
        <v>112</v>
      </c>
      <c r="C11464" s="15">
        <v>45505</v>
      </c>
      <c r="D11464" s="15">
        <v>45535</v>
      </c>
      <c r="E11464" s="13" t="s">
        <v>88</v>
      </c>
      <c r="F11464" s="13" t="s">
        <v>461</v>
      </c>
      <c r="G11464" s="17">
        <v>0</v>
      </c>
      <c r="H11464" s="13" t="s">
        <v>249</v>
      </c>
      <c r="I11464" s="13" t="s">
        <v>51</v>
      </c>
    </row>
    <row r="11465" spans="1:9" ht="21" customHeight="1">
      <c r="A11465" s="13" t="s">
        <v>113</v>
      </c>
      <c r="B11465" s="13" t="s">
        <v>112</v>
      </c>
      <c r="C11465" s="15">
        <v>45505</v>
      </c>
      <c r="D11465" s="15">
        <v>45535</v>
      </c>
      <c r="E11465" s="13" t="s">
        <v>88</v>
      </c>
      <c r="F11465" s="13" t="s">
        <v>463</v>
      </c>
      <c r="G11465" s="17">
        <v>0</v>
      </c>
      <c r="H11465" s="13" t="s">
        <v>249</v>
      </c>
      <c r="I11465" s="13" t="s">
        <v>51</v>
      </c>
    </row>
    <row r="11466" spans="1:9" ht="21" customHeight="1">
      <c r="A11466" s="13" t="s">
        <v>113</v>
      </c>
      <c r="B11466" s="13" t="s">
        <v>112</v>
      </c>
      <c r="C11466" s="15">
        <v>45505</v>
      </c>
      <c r="D11466" s="15">
        <v>45535</v>
      </c>
      <c r="E11466" s="13" t="s">
        <v>88</v>
      </c>
      <c r="F11466" s="13" t="s">
        <v>464</v>
      </c>
      <c r="G11466" s="17">
        <v>0</v>
      </c>
      <c r="H11466" s="13" t="s">
        <v>249</v>
      </c>
      <c r="I11466" s="13" t="s">
        <v>51</v>
      </c>
    </row>
    <row r="11467" spans="1:9" ht="21" customHeight="1">
      <c r="A11467" s="13" t="s">
        <v>113</v>
      </c>
      <c r="B11467" s="13" t="s">
        <v>112</v>
      </c>
      <c r="C11467" s="15">
        <v>45505</v>
      </c>
      <c r="D11467" s="15">
        <v>45535</v>
      </c>
      <c r="E11467" s="13" t="s">
        <v>88</v>
      </c>
      <c r="F11467" s="13" t="s">
        <v>465</v>
      </c>
      <c r="G11467" s="17">
        <v>0</v>
      </c>
      <c r="H11467" s="13" t="s">
        <v>249</v>
      </c>
      <c r="I11467" s="13" t="s">
        <v>51</v>
      </c>
    </row>
    <row r="11468" spans="1:9" ht="21" customHeight="1">
      <c r="A11468" s="13" t="s">
        <v>113</v>
      </c>
      <c r="B11468" s="13" t="s">
        <v>112</v>
      </c>
      <c r="C11468" s="15">
        <v>45505</v>
      </c>
      <c r="D11468" s="15">
        <v>45535</v>
      </c>
      <c r="E11468" s="13" t="s">
        <v>88</v>
      </c>
      <c r="F11468" s="13" t="s">
        <v>471</v>
      </c>
      <c r="G11468" s="17">
        <v>0</v>
      </c>
      <c r="H11468" s="13" t="s">
        <v>249</v>
      </c>
      <c r="I11468" s="13" t="s">
        <v>51</v>
      </c>
    </row>
    <row r="11469" spans="1:9" ht="21" customHeight="1">
      <c r="A11469" s="13" t="s">
        <v>113</v>
      </c>
      <c r="B11469" s="13" t="s">
        <v>112</v>
      </c>
      <c r="C11469" s="15">
        <v>45505</v>
      </c>
      <c r="D11469" s="15">
        <v>45535</v>
      </c>
      <c r="E11469" s="13" t="s">
        <v>88</v>
      </c>
      <c r="F11469" s="13" t="s">
        <v>473</v>
      </c>
      <c r="G11469" s="17">
        <v>0</v>
      </c>
      <c r="H11469" s="13" t="s">
        <v>249</v>
      </c>
      <c r="I11469" s="13" t="s">
        <v>51</v>
      </c>
    </row>
    <row r="11470" spans="1:9" ht="21" customHeight="1">
      <c r="A11470" s="13" t="s">
        <v>113</v>
      </c>
      <c r="B11470" s="13" t="s">
        <v>112</v>
      </c>
      <c r="C11470" s="15">
        <v>45505</v>
      </c>
      <c r="D11470" s="15">
        <v>45535</v>
      </c>
      <c r="E11470" s="13" t="s">
        <v>143</v>
      </c>
      <c r="F11470" s="13" t="s">
        <v>379</v>
      </c>
      <c r="G11470" s="17">
        <v>6.0000000000000001E-3</v>
      </c>
      <c r="H11470" s="13" t="s">
        <v>249</v>
      </c>
      <c r="I11470" s="13" t="s">
        <v>51</v>
      </c>
    </row>
    <row r="11471" spans="1:9" ht="21" customHeight="1">
      <c r="A11471" s="13" t="s">
        <v>113</v>
      </c>
      <c r="B11471" s="13" t="s">
        <v>112</v>
      </c>
      <c r="C11471" s="15">
        <v>45505</v>
      </c>
      <c r="D11471" s="15">
        <v>45535</v>
      </c>
      <c r="E11471" s="13" t="s">
        <v>143</v>
      </c>
      <c r="F11471" s="13" t="s">
        <v>378</v>
      </c>
      <c r="G11471" s="17">
        <v>5.0000000000000001E-3</v>
      </c>
      <c r="H11471" s="13" t="s">
        <v>249</v>
      </c>
      <c r="I11471" s="13" t="s">
        <v>51</v>
      </c>
    </row>
    <row r="11472" spans="1:9" ht="21" customHeight="1">
      <c r="A11472" s="13" t="s">
        <v>113</v>
      </c>
      <c r="B11472" s="13" t="s">
        <v>112</v>
      </c>
      <c r="C11472" s="15">
        <v>45505</v>
      </c>
      <c r="D11472" s="15">
        <v>45535</v>
      </c>
      <c r="E11472" s="13" t="s">
        <v>143</v>
      </c>
      <c r="F11472" s="13" t="s">
        <v>377</v>
      </c>
      <c r="G11472" s="17">
        <v>4.0000000000000001E-3</v>
      </c>
      <c r="H11472" s="13" t="s">
        <v>249</v>
      </c>
      <c r="I11472" s="13" t="s">
        <v>51</v>
      </c>
    </row>
    <row r="11473" spans="1:9" ht="21" customHeight="1">
      <c r="A11473" s="13" t="s">
        <v>113</v>
      </c>
      <c r="B11473" s="13" t="s">
        <v>112</v>
      </c>
      <c r="C11473" s="15">
        <v>45505</v>
      </c>
      <c r="D11473" s="15">
        <v>45535</v>
      </c>
      <c r="E11473" s="13" t="s">
        <v>143</v>
      </c>
      <c r="F11473" s="13" t="s">
        <v>376</v>
      </c>
      <c r="G11473" s="17">
        <v>3.0000000000000001E-3</v>
      </c>
      <c r="H11473" s="13" t="s">
        <v>249</v>
      </c>
      <c r="I11473" s="13" t="s">
        <v>51</v>
      </c>
    </row>
    <row r="11474" spans="1:9" ht="21" customHeight="1">
      <c r="A11474" s="13" t="s">
        <v>113</v>
      </c>
      <c r="B11474" s="13" t="s">
        <v>112</v>
      </c>
      <c r="C11474" s="15">
        <v>45505</v>
      </c>
      <c r="D11474" s="15">
        <v>45535</v>
      </c>
      <c r="E11474" s="13" t="s">
        <v>143</v>
      </c>
      <c r="F11474" s="13" t="s">
        <v>382</v>
      </c>
      <c r="G11474" s="17">
        <v>3.0000000000000001E-3</v>
      </c>
      <c r="H11474" s="13" t="s">
        <v>249</v>
      </c>
      <c r="I11474" s="13" t="s">
        <v>51</v>
      </c>
    </row>
    <row r="11475" spans="1:9" ht="21" customHeight="1">
      <c r="A11475" s="13" t="s">
        <v>113</v>
      </c>
      <c r="B11475" s="13" t="s">
        <v>112</v>
      </c>
      <c r="C11475" s="15">
        <v>45505</v>
      </c>
      <c r="D11475" s="15">
        <v>45535</v>
      </c>
      <c r="E11475" s="13" t="s">
        <v>143</v>
      </c>
      <c r="F11475" s="13" t="s">
        <v>381</v>
      </c>
      <c r="G11475" s="17">
        <v>1E-3</v>
      </c>
      <c r="H11475" s="13" t="s">
        <v>249</v>
      </c>
      <c r="I11475" s="13" t="s">
        <v>51</v>
      </c>
    </row>
    <row r="11476" spans="1:9" ht="21" customHeight="1">
      <c r="A11476" s="13" t="s">
        <v>113</v>
      </c>
      <c r="B11476" s="13" t="s">
        <v>112</v>
      </c>
      <c r="C11476" s="15">
        <v>45505</v>
      </c>
      <c r="D11476" s="15">
        <v>45535</v>
      </c>
      <c r="E11476" s="13" t="s">
        <v>143</v>
      </c>
      <c r="F11476" s="13" t="s">
        <v>383</v>
      </c>
      <c r="G11476" s="17">
        <v>1E-3</v>
      </c>
      <c r="H11476" s="13" t="s">
        <v>249</v>
      </c>
      <c r="I11476" s="13" t="s">
        <v>51</v>
      </c>
    </row>
    <row r="11477" spans="1:9" ht="21" customHeight="1">
      <c r="A11477" s="13" t="s">
        <v>113</v>
      </c>
      <c r="B11477" s="13" t="s">
        <v>112</v>
      </c>
      <c r="C11477" s="15">
        <v>45505</v>
      </c>
      <c r="D11477" s="15">
        <v>45535</v>
      </c>
      <c r="E11477" s="13" t="s">
        <v>143</v>
      </c>
      <c r="F11477" s="13" t="s">
        <v>380</v>
      </c>
      <c r="G11477" s="17">
        <v>1E-3</v>
      </c>
      <c r="H11477" s="13" t="s">
        <v>249</v>
      </c>
      <c r="I11477" s="13" t="s">
        <v>51</v>
      </c>
    </row>
    <row r="11478" spans="1:9" ht="21" customHeight="1">
      <c r="A11478" s="13" t="s">
        <v>113</v>
      </c>
      <c r="B11478" s="13" t="s">
        <v>112</v>
      </c>
      <c r="C11478" s="15">
        <v>45505</v>
      </c>
      <c r="D11478" s="15">
        <v>45535</v>
      </c>
      <c r="E11478" s="13" t="s">
        <v>143</v>
      </c>
      <c r="F11478" s="13" t="s">
        <v>384</v>
      </c>
      <c r="G11478" s="17">
        <v>1E-3</v>
      </c>
      <c r="H11478" s="13" t="s">
        <v>249</v>
      </c>
      <c r="I11478" s="13" t="s">
        <v>51</v>
      </c>
    </row>
    <row r="11479" spans="1:9" ht="21" customHeight="1">
      <c r="A11479" s="13" t="s">
        <v>113</v>
      </c>
      <c r="B11479" s="13" t="s">
        <v>112</v>
      </c>
      <c r="C11479" s="15">
        <v>45505</v>
      </c>
      <c r="D11479" s="15">
        <v>45535</v>
      </c>
      <c r="E11479" s="13" t="s">
        <v>143</v>
      </c>
      <c r="F11479" s="13" t="s">
        <v>386</v>
      </c>
      <c r="G11479" s="17">
        <v>0</v>
      </c>
      <c r="H11479" s="13" t="s">
        <v>249</v>
      </c>
      <c r="I11479" s="13" t="s">
        <v>51</v>
      </c>
    </row>
    <row r="11480" spans="1:9" ht="21" customHeight="1">
      <c r="A11480" s="13" t="s">
        <v>113</v>
      </c>
      <c r="B11480" s="13" t="s">
        <v>112</v>
      </c>
      <c r="C11480" s="15">
        <v>45505</v>
      </c>
      <c r="D11480" s="15">
        <v>45535</v>
      </c>
      <c r="E11480" s="13" t="s">
        <v>143</v>
      </c>
      <c r="F11480" s="13" t="s">
        <v>132</v>
      </c>
      <c r="G11480" s="17">
        <v>0</v>
      </c>
      <c r="H11480" s="13" t="s">
        <v>249</v>
      </c>
      <c r="I11480" s="13" t="s">
        <v>51</v>
      </c>
    </row>
    <row r="11481" spans="1:9" ht="21" customHeight="1">
      <c r="A11481" s="13" t="s">
        <v>113</v>
      </c>
      <c r="B11481" s="13" t="s">
        <v>112</v>
      </c>
      <c r="C11481" s="15">
        <v>45505</v>
      </c>
      <c r="D11481" s="15">
        <v>45535</v>
      </c>
      <c r="E11481" s="13" t="s">
        <v>143</v>
      </c>
      <c r="F11481" s="13" t="s">
        <v>387</v>
      </c>
      <c r="G11481" s="17">
        <v>0</v>
      </c>
      <c r="H11481" s="13" t="s">
        <v>249</v>
      </c>
      <c r="I11481" s="13" t="s">
        <v>51</v>
      </c>
    </row>
    <row r="11482" spans="1:9" ht="21" customHeight="1">
      <c r="A11482" s="13" t="s">
        <v>113</v>
      </c>
      <c r="B11482" s="13" t="s">
        <v>112</v>
      </c>
      <c r="C11482" s="15">
        <v>45505</v>
      </c>
      <c r="D11482" s="15">
        <v>45535</v>
      </c>
      <c r="E11482" s="13" t="s">
        <v>143</v>
      </c>
      <c r="F11482" s="13" t="s">
        <v>388</v>
      </c>
      <c r="G11482" s="17">
        <v>0</v>
      </c>
      <c r="H11482" s="13" t="s">
        <v>249</v>
      </c>
      <c r="I11482" s="13" t="s">
        <v>51</v>
      </c>
    </row>
    <row r="11483" spans="1:9" ht="21" customHeight="1">
      <c r="A11483" s="13" t="s">
        <v>113</v>
      </c>
      <c r="B11483" s="13" t="s">
        <v>112</v>
      </c>
      <c r="C11483" s="15">
        <v>45505</v>
      </c>
      <c r="D11483" s="15">
        <v>45535</v>
      </c>
      <c r="E11483" s="13" t="s">
        <v>143</v>
      </c>
      <c r="F11483" s="13" t="s">
        <v>389</v>
      </c>
      <c r="G11483" s="17">
        <v>0</v>
      </c>
      <c r="H11483" s="13" t="s">
        <v>249</v>
      </c>
      <c r="I11483" s="13" t="s">
        <v>51</v>
      </c>
    </row>
    <row r="11484" spans="1:9" ht="21" customHeight="1">
      <c r="A11484" s="13" t="s">
        <v>113</v>
      </c>
      <c r="B11484" s="13" t="s">
        <v>112</v>
      </c>
      <c r="C11484" s="15">
        <v>45505</v>
      </c>
      <c r="D11484" s="15">
        <v>45535</v>
      </c>
      <c r="E11484" s="13" t="s">
        <v>143</v>
      </c>
      <c r="F11484" s="13" t="s">
        <v>385</v>
      </c>
      <c r="G11484" s="17">
        <v>0</v>
      </c>
      <c r="H11484" s="13" t="s">
        <v>249</v>
      </c>
      <c r="I11484" s="13" t="s">
        <v>51</v>
      </c>
    </row>
    <row r="11485" spans="1:9" ht="21" customHeight="1">
      <c r="A11485" s="13" t="s">
        <v>113</v>
      </c>
      <c r="B11485" s="13" t="s">
        <v>112</v>
      </c>
      <c r="C11485" s="15">
        <v>45505</v>
      </c>
      <c r="D11485" s="15">
        <v>45535</v>
      </c>
      <c r="E11485" s="13" t="s">
        <v>505</v>
      </c>
      <c r="F11485" s="13" t="s">
        <v>395</v>
      </c>
      <c r="G11485" s="17">
        <v>8.0000000000000002E-3</v>
      </c>
      <c r="H11485" s="13" t="s">
        <v>249</v>
      </c>
      <c r="I11485" s="13" t="s">
        <v>51</v>
      </c>
    </row>
    <row r="11486" spans="1:9" ht="21" customHeight="1">
      <c r="A11486" s="13" t="s">
        <v>113</v>
      </c>
      <c r="B11486" s="13" t="s">
        <v>112</v>
      </c>
      <c r="C11486" s="15">
        <v>45505</v>
      </c>
      <c r="D11486" s="15">
        <v>45535</v>
      </c>
      <c r="E11486" s="13" t="s">
        <v>505</v>
      </c>
      <c r="F11486" s="13" t="s">
        <v>506</v>
      </c>
      <c r="G11486" s="17">
        <v>6.0000000000000001E-3</v>
      </c>
      <c r="H11486" s="13" t="s">
        <v>249</v>
      </c>
      <c r="I11486" s="13" t="s">
        <v>51</v>
      </c>
    </row>
    <row r="11487" spans="1:9" ht="21" customHeight="1">
      <c r="A11487" s="13" t="s">
        <v>113</v>
      </c>
      <c r="B11487" s="13" t="s">
        <v>112</v>
      </c>
      <c r="C11487" s="15">
        <v>45505</v>
      </c>
      <c r="D11487" s="15">
        <v>45535</v>
      </c>
      <c r="E11487" s="13" t="s">
        <v>505</v>
      </c>
      <c r="F11487" s="13" t="s">
        <v>362</v>
      </c>
      <c r="G11487" s="17">
        <v>5.0000000000000001E-3</v>
      </c>
      <c r="H11487" s="13" t="s">
        <v>249</v>
      </c>
      <c r="I11487" s="13" t="s">
        <v>51</v>
      </c>
    </row>
    <row r="11488" spans="1:9" ht="21" customHeight="1">
      <c r="A11488" s="13" t="s">
        <v>113</v>
      </c>
      <c r="B11488" s="13" t="s">
        <v>112</v>
      </c>
      <c r="C11488" s="15">
        <v>45505</v>
      </c>
      <c r="D11488" s="15">
        <v>45535</v>
      </c>
      <c r="E11488" s="13" t="s">
        <v>505</v>
      </c>
      <c r="F11488" s="13" t="s">
        <v>392</v>
      </c>
      <c r="G11488" s="17">
        <v>5.0000000000000001E-3</v>
      </c>
      <c r="H11488" s="13" t="s">
        <v>249</v>
      </c>
      <c r="I11488" s="13" t="s">
        <v>51</v>
      </c>
    </row>
    <row r="11489" spans="1:9" ht="21" customHeight="1">
      <c r="A11489" s="13" t="s">
        <v>113</v>
      </c>
      <c r="B11489" s="13" t="s">
        <v>112</v>
      </c>
      <c r="C11489" s="15">
        <v>45505</v>
      </c>
      <c r="D11489" s="15">
        <v>45535</v>
      </c>
      <c r="E11489" s="13" t="s">
        <v>505</v>
      </c>
      <c r="F11489" s="13" t="s">
        <v>366</v>
      </c>
      <c r="G11489" s="17">
        <v>3.0000000000000001E-3</v>
      </c>
      <c r="H11489" s="13" t="s">
        <v>249</v>
      </c>
      <c r="I11489" s="13" t="s">
        <v>51</v>
      </c>
    </row>
    <row r="11490" spans="1:9" ht="21" customHeight="1">
      <c r="A11490" s="13" t="s">
        <v>113</v>
      </c>
      <c r="B11490" s="13" t="s">
        <v>112</v>
      </c>
      <c r="C11490" s="15">
        <v>45505</v>
      </c>
      <c r="D11490" s="15">
        <v>45535</v>
      </c>
      <c r="E11490" s="13" t="s">
        <v>363</v>
      </c>
      <c r="F11490" s="13" t="s">
        <v>364</v>
      </c>
      <c r="G11490" s="17">
        <v>8.0000000000000002E-3</v>
      </c>
      <c r="H11490" s="13" t="s">
        <v>249</v>
      </c>
      <c r="I11490" s="13" t="s">
        <v>51</v>
      </c>
    </row>
    <row r="11491" spans="1:9" ht="21" customHeight="1">
      <c r="A11491" s="13" t="s">
        <v>113</v>
      </c>
      <c r="B11491" s="13" t="s">
        <v>112</v>
      </c>
      <c r="C11491" s="15">
        <v>45505</v>
      </c>
      <c r="D11491" s="15">
        <v>45535</v>
      </c>
      <c r="E11491" s="13" t="s">
        <v>363</v>
      </c>
      <c r="F11491" s="13" t="s">
        <v>365</v>
      </c>
      <c r="G11491" s="17">
        <v>6.0000000000000001E-3</v>
      </c>
      <c r="H11491" s="13" t="s">
        <v>249</v>
      </c>
      <c r="I11491" s="13" t="s">
        <v>51</v>
      </c>
    </row>
    <row r="11492" spans="1:9" ht="21" customHeight="1">
      <c r="A11492" s="13" t="s">
        <v>113</v>
      </c>
      <c r="B11492" s="13" t="s">
        <v>112</v>
      </c>
      <c r="C11492" s="15">
        <v>45505</v>
      </c>
      <c r="D11492" s="15">
        <v>45535</v>
      </c>
      <c r="E11492" s="13" t="s">
        <v>363</v>
      </c>
      <c r="F11492" s="13" t="s">
        <v>362</v>
      </c>
      <c r="G11492" s="17">
        <v>4.0000000000000001E-3</v>
      </c>
      <c r="H11492" s="13" t="s">
        <v>249</v>
      </c>
      <c r="I11492" s="13" t="s">
        <v>51</v>
      </c>
    </row>
    <row r="11493" spans="1:9" ht="21" customHeight="1">
      <c r="A11493" s="13" t="s">
        <v>113</v>
      </c>
      <c r="B11493" s="13" t="s">
        <v>112</v>
      </c>
      <c r="C11493" s="15">
        <v>45505</v>
      </c>
      <c r="D11493" s="15">
        <v>45535</v>
      </c>
      <c r="E11493" s="13" t="s">
        <v>363</v>
      </c>
      <c r="F11493" s="13" t="s">
        <v>366</v>
      </c>
      <c r="G11493" s="17">
        <v>3.0000000000000001E-3</v>
      </c>
      <c r="H11493" s="13" t="s">
        <v>249</v>
      </c>
      <c r="I11493" s="13" t="s">
        <v>51</v>
      </c>
    </row>
    <row r="11494" spans="1:9" ht="21" customHeight="1">
      <c r="A11494" s="13" t="s">
        <v>113</v>
      </c>
      <c r="B11494" s="13" t="s">
        <v>112</v>
      </c>
      <c r="C11494" s="15">
        <v>45505</v>
      </c>
      <c r="D11494" s="15">
        <v>45535</v>
      </c>
      <c r="E11494" s="13" t="s">
        <v>363</v>
      </c>
      <c r="F11494" s="13" t="s">
        <v>367</v>
      </c>
      <c r="G11494" s="17">
        <v>3.0000000000000001E-3</v>
      </c>
      <c r="H11494" s="13" t="s">
        <v>249</v>
      </c>
      <c r="I11494" s="13" t="s">
        <v>51</v>
      </c>
    </row>
    <row r="11495" spans="1:9" ht="21" customHeight="1">
      <c r="A11495" s="13" t="s">
        <v>113</v>
      </c>
      <c r="B11495" s="13" t="s">
        <v>112</v>
      </c>
      <c r="C11495" s="15">
        <v>45505</v>
      </c>
      <c r="D11495" s="15">
        <v>45535</v>
      </c>
      <c r="E11495" s="13" t="s">
        <v>75</v>
      </c>
      <c r="F11495" s="13" t="s">
        <v>282</v>
      </c>
      <c r="G11495" s="17">
        <v>4.0000000000000001E-3</v>
      </c>
      <c r="H11495" s="13" t="s">
        <v>249</v>
      </c>
      <c r="I11495" s="13" t="s">
        <v>51</v>
      </c>
    </row>
    <row r="11496" spans="1:9" ht="21" customHeight="1">
      <c r="A11496" s="13" t="s">
        <v>113</v>
      </c>
      <c r="B11496" s="13" t="s">
        <v>112</v>
      </c>
      <c r="C11496" s="15">
        <v>45505</v>
      </c>
      <c r="D11496" s="15">
        <v>45535</v>
      </c>
      <c r="E11496" s="13" t="s">
        <v>75</v>
      </c>
      <c r="F11496" s="13" t="s">
        <v>283</v>
      </c>
      <c r="G11496" s="17">
        <v>3.0000000000000001E-3</v>
      </c>
      <c r="H11496" s="13" t="s">
        <v>249</v>
      </c>
      <c r="I11496" s="13" t="s">
        <v>51</v>
      </c>
    </row>
    <row r="11497" spans="1:9" ht="21" customHeight="1">
      <c r="A11497" s="13" t="s">
        <v>113</v>
      </c>
      <c r="B11497" s="13" t="s">
        <v>112</v>
      </c>
      <c r="C11497" s="15">
        <v>45505</v>
      </c>
      <c r="D11497" s="15">
        <v>45535</v>
      </c>
      <c r="E11497" s="13" t="s">
        <v>75</v>
      </c>
      <c r="F11497" s="13" t="s">
        <v>279</v>
      </c>
      <c r="G11497" s="17">
        <v>3.0000000000000001E-3</v>
      </c>
      <c r="H11497" s="13" t="s">
        <v>249</v>
      </c>
      <c r="I11497" s="13" t="s">
        <v>51</v>
      </c>
    </row>
    <row r="11498" spans="1:9" ht="21" customHeight="1">
      <c r="A11498" s="13" t="s">
        <v>113</v>
      </c>
      <c r="B11498" s="13" t="s">
        <v>112</v>
      </c>
      <c r="C11498" s="15">
        <v>45505</v>
      </c>
      <c r="D11498" s="15">
        <v>45535</v>
      </c>
      <c r="E11498" s="13" t="s">
        <v>75</v>
      </c>
      <c r="F11498" s="13" t="s">
        <v>281</v>
      </c>
      <c r="G11498" s="17">
        <v>2E-3</v>
      </c>
      <c r="H11498" s="13" t="s">
        <v>249</v>
      </c>
      <c r="I11498" s="13" t="s">
        <v>51</v>
      </c>
    </row>
    <row r="11499" spans="1:9" ht="21" customHeight="1">
      <c r="A11499" s="13" t="s">
        <v>113</v>
      </c>
      <c r="B11499" s="13" t="s">
        <v>112</v>
      </c>
      <c r="C11499" s="15">
        <v>45505</v>
      </c>
      <c r="D11499" s="15">
        <v>45535</v>
      </c>
      <c r="E11499" s="13" t="s">
        <v>75</v>
      </c>
      <c r="F11499" s="13" t="s">
        <v>289</v>
      </c>
      <c r="G11499" s="17">
        <v>2E-3</v>
      </c>
      <c r="H11499" s="13" t="s">
        <v>249</v>
      </c>
      <c r="I11499" s="13" t="s">
        <v>51</v>
      </c>
    </row>
    <row r="11500" spans="1:9" ht="21" customHeight="1">
      <c r="A11500" s="13" t="s">
        <v>113</v>
      </c>
      <c r="B11500" s="13" t="s">
        <v>112</v>
      </c>
      <c r="C11500" s="15">
        <v>45505</v>
      </c>
      <c r="D11500" s="15">
        <v>45535</v>
      </c>
      <c r="E11500" s="13" t="s">
        <v>75</v>
      </c>
      <c r="F11500" s="13" t="s">
        <v>280</v>
      </c>
      <c r="G11500" s="17">
        <v>2E-3</v>
      </c>
      <c r="H11500" s="13" t="s">
        <v>249</v>
      </c>
      <c r="I11500" s="13" t="s">
        <v>51</v>
      </c>
    </row>
    <row r="11501" spans="1:9" ht="21" customHeight="1">
      <c r="A11501" s="13" t="s">
        <v>113</v>
      </c>
      <c r="B11501" s="13" t="s">
        <v>112</v>
      </c>
      <c r="C11501" s="15">
        <v>45505</v>
      </c>
      <c r="D11501" s="15">
        <v>45535</v>
      </c>
      <c r="E11501" s="13" t="s">
        <v>75</v>
      </c>
      <c r="F11501" s="13" t="s">
        <v>287</v>
      </c>
      <c r="G11501" s="17">
        <v>1E-3</v>
      </c>
      <c r="H11501" s="13" t="s">
        <v>249</v>
      </c>
      <c r="I11501" s="13" t="s">
        <v>51</v>
      </c>
    </row>
    <row r="11502" spans="1:9" ht="21" customHeight="1">
      <c r="A11502" s="13" t="s">
        <v>113</v>
      </c>
      <c r="B11502" s="13" t="s">
        <v>112</v>
      </c>
      <c r="C11502" s="15">
        <v>45505</v>
      </c>
      <c r="D11502" s="15">
        <v>45535</v>
      </c>
      <c r="E11502" s="13" t="s">
        <v>75</v>
      </c>
      <c r="F11502" s="13" t="s">
        <v>284</v>
      </c>
      <c r="G11502" s="17">
        <v>1E-3</v>
      </c>
      <c r="H11502" s="13" t="s">
        <v>249</v>
      </c>
      <c r="I11502" s="13" t="s">
        <v>51</v>
      </c>
    </row>
    <row r="11503" spans="1:9" ht="21" customHeight="1">
      <c r="A11503" s="13" t="s">
        <v>113</v>
      </c>
      <c r="B11503" s="13" t="s">
        <v>112</v>
      </c>
      <c r="C11503" s="15">
        <v>45505</v>
      </c>
      <c r="D11503" s="15">
        <v>45535</v>
      </c>
      <c r="E11503" s="13" t="s">
        <v>75</v>
      </c>
      <c r="F11503" s="13" t="s">
        <v>291</v>
      </c>
      <c r="G11503" s="17">
        <v>1E-3</v>
      </c>
      <c r="H11503" s="13" t="s">
        <v>249</v>
      </c>
      <c r="I11503" s="13" t="s">
        <v>51</v>
      </c>
    </row>
    <row r="11504" spans="1:9" ht="21" customHeight="1">
      <c r="A11504" s="13" t="s">
        <v>113</v>
      </c>
      <c r="B11504" s="13" t="s">
        <v>112</v>
      </c>
      <c r="C11504" s="15">
        <v>45505</v>
      </c>
      <c r="D11504" s="15">
        <v>45535</v>
      </c>
      <c r="E11504" s="13" t="s">
        <v>75</v>
      </c>
      <c r="F11504" s="13" t="s">
        <v>292</v>
      </c>
      <c r="G11504" s="17">
        <v>1E-3</v>
      </c>
      <c r="H11504" s="13" t="s">
        <v>249</v>
      </c>
      <c r="I11504" s="13" t="s">
        <v>51</v>
      </c>
    </row>
    <row r="11505" spans="1:9" ht="21" customHeight="1">
      <c r="A11505" s="13" t="s">
        <v>113</v>
      </c>
      <c r="B11505" s="13" t="s">
        <v>112</v>
      </c>
      <c r="C11505" s="15">
        <v>45505</v>
      </c>
      <c r="D11505" s="15">
        <v>45535</v>
      </c>
      <c r="E11505" s="13" t="s">
        <v>75</v>
      </c>
      <c r="F11505" s="13" t="s">
        <v>288</v>
      </c>
      <c r="G11505" s="17">
        <v>1E-3</v>
      </c>
      <c r="H11505" s="13" t="s">
        <v>249</v>
      </c>
      <c r="I11505" s="13" t="s">
        <v>51</v>
      </c>
    </row>
    <row r="11506" spans="1:9" ht="21" customHeight="1">
      <c r="A11506" s="13" t="s">
        <v>113</v>
      </c>
      <c r="B11506" s="13" t="s">
        <v>112</v>
      </c>
      <c r="C11506" s="15">
        <v>45505</v>
      </c>
      <c r="D11506" s="15">
        <v>45535</v>
      </c>
      <c r="E11506" s="13" t="s">
        <v>75</v>
      </c>
      <c r="F11506" s="13" t="s">
        <v>278</v>
      </c>
      <c r="G11506" s="17">
        <v>1E-3</v>
      </c>
      <c r="H11506" s="13" t="s">
        <v>249</v>
      </c>
      <c r="I11506" s="13" t="s">
        <v>51</v>
      </c>
    </row>
    <row r="11507" spans="1:9" ht="21" customHeight="1">
      <c r="A11507" s="13" t="s">
        <v>113</v>
      </c>
      <c r="B11507" s="13" t="s">
        <v>112</v>
      </c>
      <c r="C11507" s="15">
        <v>45505</v>
      </c>
      <c r="D11507" s="15">
        <v>45535</v>
      </c>
      <c r="E11507" s="13" t="s">
        <v>75</v>
      </c>
      <c r="F11507" s="13" t="s">
        <v>73</v>
      </c>
      <c r="G11507" s="17">
        <v>1E-3</v>
      </c>
      <c r="H11507" s="13" t="s">
        <v>249</v>
      </c>
      <c r="I11507" s="13" t="s">
        <v>51</v>
      </c>
    </row>
    <row r="11508" spans="1:9" ht="21" customHeight="1">
      <c r="A11508" s="13" t="s">
        <v>113</v>
      </c>
      <c r="B11508" s="13" t="s">
        <v>112</v>
      </c>
      <c r="C11508" s="15">
        <v>45505</v>
      </c>
      <c r="D11508" s="15">
        <v>45535</v>
      </c>
      <c r="E11508" s="13" t="s">
        <v>75</v>
      </c>
      <c r="F11508" s="13" t="s">
        <v>290</v>
      </c>
      <c r="G11508" s="17">
        <v>0</v>
      </c>
      <c r="H11508" s="13" t="s">
        <v>249</v>
      </c>
      <c r="I11508" s="13" t="s">
        <v>51</v>
      </c>
    </row>
    <row r="11509" spans="1:9" ht="21" customHeight="1">
      <c r="A11509" s="13" t="s">
        <v>113</v>
      </c>
      <c r="B11509" s="13" t="s">
        <v>112</v>
      </c>
      <c r="C11509" s="15">
        <v>45505</v>
      </c>
      <c r="D11509" s="15">
        <v>45535</v>
      </c>
      <c r="E11509" s="13" t="s">
        <v>75</v>
      </c>
      <c r="F11509" s="13" t="s">
        <v>285</v>
      </c>
      <c r="G11509" s="17">
        <v>0</v>
      </c>
      <c r="H11509" s="13" t="s">
        <v>249</v>
      </c>
      <c r="I11509" s="13" t="s">
        <v>51</v>
      </c>
    </row>
    <row r="11510" spans="1:9" ht="21" customHeight="1">
      <c r="A11510" s="13" t="s">
        <v>113</v>
      </c>
      <c r="B11510" s="13" t="s">
        <v>112</v>
      </c>
      <c r="C11510" s="15">
        <v>45505</v>
      </c>
      <c r="D11510" s="15">
        <v>45535</v>
      </c>
      <c r="E11510" s="13" t="s">
        <v>75</v>
      </c>
      <c r="F11510" s="13" t="s">
        <v>286</v>
      </c>
      <c r="G11510" s="17">
        <v>0</v>
      </c>
      <c r="H11510" s="13" t="s">
        <v>249</v>
      </c>
      <c r="I11510" s="13" t="s">
        <v>51</v>
      </c>
    </row>
    <row r="11511" spans="1:9" ht="21" customHeight="1">
      <c r="A11511" s="13" t="s">
        <v>113</v>
      </c>
      <c r="B11511" s="13" t="s">
        <v>112</v>
      </c>
      <c r="C11511" s="15">
        <v>45505</v>
      </c>
      <c r="D11511" s="15">
        <v>45535</v>
      </c>
      <c r="E11511" s="13" t="s">
        <v>368</v>
      </c>
      <c r="F11511" s="13" t="s">
        <v>364</v>
      </c>
      <c r="G11511" s="17">
        <v>4.0000000000000001E-3</v>
      </c>
      <c r="H11511" s="13" t="s">
        <v>249</v>
      </c>
      <c r="I11511" s="13" t="s">
        <v>51</v>
      </c>
    </row>
    <row r="11512" spans="1:9" ht="21" customHeight="1">
      <c r="A11512" s="13" t="s">
        <v>113</v>
      </c>
      <c r="B11512" s="13" t="s">
        <v>112</v>
      </c>
      <c r="C11512" s="15">
        <v>45505</v>
      </c>
      <c r="D11512" s="15">
        <v>45535</v>
      </c>
      <c r="E11512" s="13" t="s">
        <v>368</v>
      </c>
      <c r="F11512" s="13" t="s">
        <v>372</v>
      </c>
      <c r="G11512" s="17">
        <v>3.0000000000000001E-3</v>
      </c>
      <c r="H11512" s="13" t="s">
        <v>249</v>
      </c>
      <c r="I11512" s="13" t="s">
        <v>51</v>
      </c>
    </row>
    <row r="11513" spans="1:9" ht="21" customHeight="1">
      <c r="A11513" s="13" t="s">
        <v>113</v>
      </c>
      <c r="B11513" s="13" t="s">
        <v>112</v>
      </c>
      <c r="C11513" s="15">
        <v>45505</v>
      </c>
      <c r="D11513" s="15">
        <v>45535</v>
      </c>
      <c r="E11513" s="13" t="s">
        <v>368</v>
      </c>
      <c r="F11513" s="13" t="s">
        <v>369</v>
      </c>
      <c r="G11513" s="17">
        <v>3.0000000000000001E-3</v>
      </c>
      <c r="H11513" s="13" t="s">
        <v>249</v>
      </c>
      <c r="I11513" s="13" t="s">
        <v>51</v>
      </c>
    </row>
    <row r="11514" spans="1:9" ht="21" customHeight="1">
      <c r="A11514" s="13" t="s">
        <v>113</v>
      </c>
      <c r="B11514" s="13" t="s">
        <v>112</v>
      </c>
      <c r="C11514" s="15">
        <v>45505</v>
      </c>
      <c r="D11514" s="15">
        <v>45535</v>
      </c>
      <c r="E11514" s="13" t="s">
        <v>368</v>
      </c>
      <c r="F11514" s="13" t="s">
        <v>370</v>
      </c>
      <c r="G11514" s="17">
        <v>3.0000000000000001E-3</v>
      </c>
      <c r="H11514" s="13" t="s">
        <v>249</v>
      </c>
      <c r="I11514" s="13" t="s">
        <v>51</v>
      </c>
    </row>
    <row r="11515" spans="1:9" ht="21" customHeight="1">
      <c r="A11515" s="13" t="s">
        <v>113</v>
      </c>
      <c r="B11515" s="13" t="s">
        <v>112</v>
      </c>
      <c r="C11515" s="15">
        <v>45505</v>
      </c>
      <c r="D11515" s="15">
        <v>45535</v>
      </c>
      <c r="E11515" s="13" t="s">
        <v>368</v>
      </c>
      <c r="F11515" s="13" t="s">
        <v>371</v>
      </c>
      <c r="G11515" s="17">
        <v>3.0000000000000001E-3</v>
      </c>
      <c r="H11515" s="13" t="s">
        <v>249</v>
      </c>
      <c r="I11515" s="13" t="s">
        <v>51</v>
      </c>
    </row>
    <row r="11516" spans="1:9" ht="21" customHeight="1">
      <c r="A11516" s="13" t="s">
        <v>113</v>
      </c>
      <c r="B11516" s="13" t="s">
        <v>112</v>
      </c>
      <c r="C11516" s="15">
        <v>45505</v>
      </c>
      <c r="D11516" s="15">
        <v>45535</v>
      </c>
      <c r="E11516" s="13" t="s">
        <v>368</v>
      </c>
      <c r="F11516" s="13" t="s">
        <v>373</v>
      </c>
      <c r="G11516" s="17">
        <v>2E-3</v>
      </c>
      <c r="H11516" s="13" t="s">
        <v>249</v>
      </c>
      <c r="I11516" s="13" t="s">
        <v>51</v>
      </c>
    </row>
    <row r="11517" spans="1:9" ht="21" customHeight="1">
      <c r="A11517" s="13" t="s">
        <v>113</v>
      </c>
      <c r="B11517" s="13" t="s">
        <v>112</v>
      </c>
      <c r="C11517" s="15">
        <v>45505</v>
      </c>
      <c r="D11517" s="15">
        <v>45535</v>
      </c>
      <c r="E11517" s="13" t="s">
        <v>368</v>
      </c>
      <c r="F11517" s="13" t="s">
        <v>362</v>
      </c>
      <c r="G11517" s="17">
        <v>1E-3</v>
      </c>
      <c r="H11517" s="13" t="s">
        <v>249</v>
      </c>
      <c r="I11517" s="13" t="s">
        <v>51</v>
      </c>
    </row>
    <row r="11518" spans="1:9" ht="21" customHeight="1">
      <c r="A11518" s="13" t="s">
        <v>113</v>
      </c>
      <c r="B11518" s="13" t="s">
        <v>112</v>
      </c>
      <c r="C11518" s="15">
        <v>45505</v>
      </c>
      <c r="D11518" s="15">
        <v>45535</v>
      </c>
      <c r="E11518" s="13" t="s">
        <v>368</v>
      </c>
      <c r="F11518" s="13" t="s">
        <v>366</v>
      </c>
      <c r="G11518" s="17">
        <v>0</v>
      </c>
      <c r="H11518" s="13" t="s">
        <v>249</v>
      </c>
      <c r="I11518" s="13" t="s">
        <v>51</v>
      </c>
    </row>
    <row r="11519" spans="1:9" ht="21" customHeight="1">
      <c r="A11519" s="13" t="s">
        <v>113</v>
      </c>
      <c r="B11519" s="13" t="s">
        <v>112</v>
      </c>
      <c r="C11519" s="15">
        <v>45505</v>
      </c>
      <c r="D11519" s="15">
        <v>45535</v>
      </c>
      <c r="E11519" s="13" t="s">
        <v>368</v>
      </c>
      <c r="F11519" s="13" t="s">
        <v>374</v>
      </c>
      <c r="G11519" s="17">
        <v>0</v>
      </c>
      <c r="H11519" s="13" t="s">
        <v>249</v>
      </c>
      <c r="I11519" s="13" t="s">
        <v>51</v>
      </c>
    </row>
    <row r="11520" spans="1:9" ht="21" customHeight="1">
      <c r="A11520" s="13" t="s">
        <v>113</v>
      </c>
      <c r="B11520" s="13" t="s">
        <v>112</v>
      </c>
      <c r="C11520" s="15">
        <v>45505</v>
      </c>
      <c r="D11520" s="15">
        <v>45535</v>
      </c>
      <c r="E11520" s="13" t="s">
        <v>368</v>
      </c>
      <c r="F11520" s="13" t="s">
        <v>375</v>
      </c>
      <c r="G11520" s="17">
        <v>0</v>
      </c>
      <c r="H11520" s="13" t="s">
        <v>249</v>
      </c>
      <c r="I11520" s="13" t="s">
        <v>51</v>
      </c>
    </row>
    <row r="11521" spans="1:9" ht="21" customHeight="1">
      <c r="A11521" s="13" t="s">
        <v>113</v>
      </c>
      <c r="B11521" s="13" t="s">
        <v>112</v>
      </c>
      <c r="C11521" s="15">
        <v>45505</v>
      </c>
      <c r="D11521" s="15">
        <v>45535</v>
      </c>
      <c r="E11521" s="13" t="s">
        <v>414</v>
      </c>
      <c r="F11521" s="13" t="s">
        <v>418</v>
      </c>
      <c r="G11521" s="17">
        <v>3.0000000000000001E-3</v>
      </c>
      <c r="H11521" s="13" t="s">
        <v>249</v>
      </c>
      <c r="I11521" s="13" t="s">
        <v>51</v>
      </c>
    </row>
    <row r="11522" spans="1:9" ht="21" customHeight="1">
      <c r="A11522" s="13" t="s">
        <v>113</v>
      </c>
      <c r="B11522" s="13" t="s">
        <v>112</v>
      </c>
      <c r="C11522" s="15">
        <v>45505</v>
      </c>
      <c r="D11522" s="15">
        <v>45535</v>
      </c>
      <c r="E11522" s="13" t="s">
        <v>414</v>
      </c>
      <c r="F11522" s="13" t="s">
        <v>416</v>
      </c>
      <c r="G11522" s="17">
        <v>3.0000000000000001E-3</v>
      </c>
      <c r="H11522" s="13" t="s">
        <v>249</v>
      </c>
      <c r="I11522" s="13" t="s">
        <v>51</v>
      </c>
    </row>
    <row r="11523" spans="1:9" ht="21" customHeight="1">
      <c r="A11523" s="13" t="s">
        <v>113</v>
      </c>
      <c r="B11523" s="13" t="s">
        <v>112</v>
      </c>
      <c r="C11523" s="15">
        <v>45505</v>
      </c>
      <c r="D11523" s="15">
        <v>45535</v>
      </c>
      <c r="E11523" s="13" t="s">
        <v>414</v>
      </c>
      <c r="F11523" s="13" t="s">
        <v>415</v>
      </c>
      <c r="G11523" s="17">
        <v>3.0000000000000001E-3</v>
      </c>
      <c r="H11523" s="13" t="s">
        <v>249</v>
      </c>
      <c r="I11523" s="13" t="s">
        <v>51</v>
      </c>
    </row>
    <row r="11524" spans="1:9" ht="21" customHeight="1">
      <c r="A11524" s="13" t="s">
        <v>113</v>
      </c>
      <c r="B11524" s="13" t="s">
        <v>112</v>
      </c>
      <c r="C11524" s="15">
        <v>45505</v>
      </c>
      <c r="D11524" s="15">
        <v>45535</v>
      </c>
      <c r="E11524" s="13" t="s">
        <v>414</v>
      </c>
      <c r="F11524" s="13" t="s">
        <v>417</v>
      </c>
      <c r="G11524" s="17">
        <v>2E-3</v>
      </c>
      <c r="H11524" s="13" t="s">
        <v>249</v>
      </c>
      <c r="I11524" s="13" t="s">
        <v>51</v>
      </c>
    </row>
    <row r="11525" spans="1:9" ht="21" customHeight="1">
      <c r="A11525" s="13" t="s">
        <v>113</v>
      </c>
      <c r="B11525" s="13" t="s">
        <v>112</v>
      </c>
      <c r="C11525" s="15">
        <v>45505</v>
      </c>
      <c r="D11525" s="15">
        <v>45535</v>
      </c>
      <c r="E11525" s="13" t="s">
        <v>414</v>
      </c>
      <c r="F11525" s="13" t="s">
        <v>419</v>
      </c>
      <c r="G11525" s="17">
        <v>2E-3</v>
      </c>
      <c r="H11525" s="13" t="s">
        <v>249</v>
      </c>
      <c r="I11525" s="13" t="s">
        <v>51</v>
      </c>
    </row>
    <row r="11526" spans="1:9" ht="21" customHeight="1">
      <c r="A11526" s="13" t="s">
        <v>113</v>
      </c>
      <c r="B11526" s="13" t="s">
        <v>112</v>
      </c>
      <c r="C11526" s="15">
        <v>45505</v>
      </c>
      <c r="D11526" s="15">
        <v>45535</v>
      </c>
      <c r="E11526" s="13" t="s">
        <v>414</v>
      </c>
      <c r="F11526" s="13" t="s">
        <v>421</v>
      </c>
      <c r="G11526" s="17">
        <v>1E-3</v>
      </c>
      <c r="H11526" s="13" t="s">
        <v>249</v>
      </c>
      <c r="I11526" s="13" t="s">
        <v>51</v>
      </c>
    </row>
    <row r="11527" spans="1:9" ht="21" customHeight="1">
      <c r="A11527" s="13" t="s">
        <v>113</v>
      </c>
      <c r="B11527" s="13" t="s">
        <v>112</v>
      </c>
      <c r="C11527" s="15">
        <v>45505</v>
      </c>
      <c r="D11527" s="15">
        <v>45535</v>
      </c>
      <c r="E11527" s="13" t="s">
        <v>414</v>
      </c>
      <c r="F11527" s="13" t="s">
        <v>423</v>
      </c>
      <c r="G11527" s="17">
        <v>1E-3</v>
      </c>
      <c r="H11527" s="13" t="s">
        <v>249</v>
      </c>
      <c r="I11527" s="13" t="s">
        <v>51</v>
      </c>
    </row>
    <row r="11528" spans="1:9" ht="21" customHeight="1">
      <c r="A11528" s="13" t="s">
        <v>113</v>
      </c>
      <c r="B11528" s="13" t="s">
        <v>112</v>
      </c>
      <c r="C11528" s="15">
        <v>45505</v>
      </c>
      <c r="D11528" s="15">
        <v>45535</v>
      </c>
      <c r="E11528" s="13" t="s">
        <v>414</v>
      </c>
      <c r="F11528" s="13" t="s">
        <v>424</v>
      </c>
      <c r="G11528" s="17">
        <v>1E-3</v>
      </c>
      <c r="H11528" s="13" t="s">
        <v>249</v>
      </c>
      <c r="I11528" s="13" t="s">
        <v>51</v>
      </c>
    </row>
    <row r="11529" spans="1:9" ht="21" customHeight="1">
      <c r="A11529" s="13" t="s">
        <v>113</v>
      </c>
      <c r="B11529" s="13" t="s">
        <v>112</v>
      </c>
      <c r="C11529" s="15">
        <v>45505</v>
      </c>
      <c r="D11529" s="15">
        <v>45535</v>
      </c>
      <c r="E11529" s="13" t="s">
        <v>414</v>
      </c>
      <c r="F11529" s="13" t="s">
        <v>426</v>
      </c>
      <c r="G11529" s="17">
        <v>1E-3</v>
      </c>
      <c r="H11529" s="13" t="s">
        <v>249</v>
      </c>
      <c r="I11529" s="13" t="s">
        <v>51</v>
      </c>
    </row>
    <row r="11530" spans="1:9" ht="21" customHeight="1">
      <c r="A11530" s="13" t="s">
        <v>113</v>
      </c>
      <c r="B11530" s="13" t="s">
        <v>112</v>
      </c>
      <c r="C11530" s="15">
        <v>45505</v>
      </c>
      <c r="D11530" s="15">
        <v>45535</v>
      </c>
      <c r="E11530" s="13" t="s">
        <v>414</v>
      </c>
      <c r="F11530" s="13" t="s">
        <v>425</v>
      </c>
      <c r="G11530" s="17">
        <v>1E-3</v>
      </c>
      <c r="H11530" s="13" t="s">
        <v>249</v>
      </c>
      <c r="I11530" s="13" t="s">
        <v>51</v>
      </c>
    </row>
    <row r="11531" spans="1:9" ht="21" customHeight="1">
      <c r="A11531" s="13" t="s">
        <v>113</v>
      </c>
      <c r="B11531" s="13" t="s">
        <v>112</v>
      </c>
      <c r="C11531" s="15">
        <v>45505</v>
      </c>
      <c r="D11531" s="15">
        <v>45535</v>
      </c>
      <c r="E11531" s="13" t="s">
        <v>414</v>
      </c>
      <c r="F11531" s="13" t="s">
        <v>420</v>
      </c>
      <c r="G11531" s="17">
        <v>1E-3</v>
      </c>
      <c r="H11531" s="13" t="s">
        <v>249</v>
      </c>
      <c r="I11531" s="13" t="s">
        <v>51</v>
      </c>
    </row>
    <row r="11532" spans="1:9" ht="21" customHeight="1">
      <c r="A11532" s="13" t="s">
        <v>113</v>
      </c>
      <c r="B11532" s="13" t="s">
        <v>112</v>
      </c>
      <c r="C11532" s="15">
        <v>45505</v>
      </c>
      <c r="D11532" s="15">
        <v>45535</v>
      </c>
      <c r="E11532" s="13" t="s">
        <v>414</v>
      </c>
      <c r="F11532" s="13" t="s">
        <v>422</v>
      </c>
      <c r="G11532" s="17">
        <v>0</v>
      </c>
      <c r="H11532" s="13" t="s">
        <v>249</v>
      </c>
      <c r="I11532" s="13" t="s">
        <v>51</v>
      </c>
    </row>
    <row r="11533" spans="1:9" ht="21" customHeight="1">
      <c r="A11533" s="13" t="s">
        <v>113</v>
      </c>
      <c r="B11533" s="13" t="s">
        <v>112</v>
      </c>
      <c r="C11533" s="15">
        <v>45505</v>
      </c>
      <c r="D11533" s="15">
        <v>45535</v>
      </c>
      <c r="E11533" s="13" t="s">
        <v>414</v>
      </c>
      <c r="F11533" s="13" t="s">
        <v>427</v>
      </c>
      <c r="G11533" s="17">
        <v>0</v>
      </c>
      <c r="H11533" s="13" t="s">
        <v>249</v>
      </c>
      <c r="I11533" s="13" t="s">
        <v>51</v>
      </c>
    </row>
    <row r="11534" spans="1:9" ht="21" customHeight="1">
      <c r="A11534" s="13" t="s">
        <v>113</v>
      </c>
      <c r="B11534" s="13" t="s">
        <v>112</v>
      </c>
      <c r="C11534" s="15">
        <v>45505</v>
      </c>
      <c r="D11534" s="15">
        <v>45535</v>
      </c>
      <c r="E11534" s="13" t="s">
        <v>414</v>
      </c>
      <c r="F11534" s="13" t="s">
        <v>428</v>
      </c>
      <c r="G11534" s="17">
        <v>0</v>
      </c>
      <c r="H11534" s="13" t="s">
        <v>249</v>
      </c>
      <c r="I11534" s="13" t="s">
        <v>51</v>
      </c>
    </row>
    <row r="11535" spans="1:9" ht="21" customHeight="1">
      <c r="A11535" s="13" t="s">
        <v>113</v>
      </c>
      <c r="B11535" s="13" t="s">
        <v>112</v>
      </c>
      <c r="C11535" s="15">
        <v>45505</v>
      </c>
      <c r="D11535" s="15">
        <v>45535</v>
      </c>
      <c r="E11535" s="13" t="s">
        <v>53</v>
      </c>
      <c r="F11535" s="13" t="s">
        <v>475</v>
      </c>
      <c r="G11535" s="17">
        <v>2E-3</v>
      </c>
      <c r="H11535" s="13" t="s">
        <v>249</v>
      </c>
      <c r="I11535" s="13" t="s">
        <v>51</v>
      </c>
    </row>
    <row r="11536" spans="1:9" ht="21" customHeight="1">
      <c r="A11536" s="13" t="s">
        <v>113</v>
      </c>
      <c r="B11536" s="13" t="s">
        <v>112</v>
      </c>
      <c r="C11536" s="15">
        <v>45505</v>
      </c>
      <c r="D11536" s="15">
        <v>45535</v>
      </c>
      <c r="E11536" s="13" t="s">
        <v>53</v>
      </c>
      <c r="F11536" s="13" t="s">
        <v>474</v>
      </c>
      <c r="G11536" s="17">
        <v>2E-3</v>
      </c>
      <c r="H11536" s="13" t="s">
        <v>249</v>
      </c>
      <c r="I11536" s="13" t="s">
        <v>51</v>
      </c>
    </row>
    <row r="11537" spans="1:9" ht="21" customHeight="1">
      <c r="A11537" s="13" t="s">
        <v>113</v>
      </c>
      <c r="B11537" s="13" t="s">
        <v>112</v>
      </c>
      <c r="C11537" s="15">
        <v>45505</v>
      </c>
      <c r="D11537" s="15">
        <v>45535</v>
      </c>
      <c r="E11537" s="13" t="s">
        <v>53</v>
      </c>
      <c r="F11537" s="13" t="s">
        <v>476</v>
      </c>
      <c r="G11537" s="17">
        <v>1E-3</v>
      </c>
      <c r="H11537" s="13" t="s">
        <v>249</v>
      </c>
      <c r="I11537" s="13" t="s">
        <v>51</v>
      </c>
    </row>
    <row r="11538" spans="1:9" ht="21" customHeight="1">
      <c r="A11538" s="13" t="s">
        <v>113</v>
      </c>
      <c r="B11538" s="13" t="s">
        <v>112</v>
      </c>
      <c r="C11538" s="15">
        <v>45505</v>
      </c>
      <c r="D11538" s="15">
        <v>45535</v>
      </c>
      <c r="E11538" s="13" t="s">
        <v>53</v>
      </c>
      <c r="F11538" s="13" t="s">
        <v>477</v>
      </c>
      <c r="G11538" s="17">
        <v>0</v>
      </c>
      <c r="H11538" s="13" t="s">
        <v>249</v>
      </c>
      <c r="I11538" s="13" t="s">
        <v>51</v>
      </c>
    </row>
    <row r="11539" spans="1:9" ht="21" customHeight="1">
      <c r="A11539" s="13" t="s">
        <v>113</v>
      </c>
      <c r="B11539" s="13" t="s">
        <v>112</v>
      </c>
      <c r="C11539" s="15">
        <v>45505</v>
      </c>
      <c r="D11539" s="15">
        <v>45535</v>
      </c>
      <c r="E11539" s="13" t="s">
        <v>53</v>
      </c>
      <c r="F11539" s="13" t="s">
        <v>478</v>
      </c>
      <c r="G11539" s="17">
        <v>0</v>
      </c>
      <c r="H11539" s="13" t="s">
        <v>249</v>
      </c>
      <c r="I11539" s="13" t="s">
        <v>51</v>
      </c>
    </row>
    <row r="11540" spans="1:9" ht="21" customHeight="1">
      <c r="A11540" s="13" t="s">
        <v>113</v>
      </c>
      <c r="B11540" s="13" t="s">
        <v>112</v>
      </c>
      <c r="C11540" s="15">
        <v>45505</v>
      </c>
      <c r="D11540" s="15">
        <v>45535</v>
      </c>
      <c r="E11540" s="13" t="s">
        <v>53</v>
      </c>
      <c r="F11540" s="13" t="s">
        <v>479</v>
      </c>
      <c r="G11540" s="17">
        <v>0</v>
      </c>
      <c r="H11540" s="13" t="s">
        <v>249</v>
      </c>
      <c r="I11540" s="13" t="s">
        <v>51</v>
      </c>
    </row>
    <row r="11541" spans="1:9" ht="21" customHeight="1">
      <c r="A11541" s="13" t="s">
        <v>113</v>
      </c>
      <c r="B11541" s="13" t="s">
        <v>112</v>
      </c>
      <c r="C11541" s="15">
        <v>45505</v>
      </c>
      <c r="D11541" s="15">
        <v>45535</v>
      </c>
      <c r="E11541" s="13" t="s">
        <v>53</v>
      </c>
      <c r="F11541" s="13" t="s">
        <v>480</v>
      </c>
      <c r="G11541" s="17">
        <v>0</v>
      </c>
      <c r="H11541" s="13" t="s">
        <v>249</v>
      </c>
      <c r="I11541" s="13" t="s">
        <v>51</v>
      </c>
    </row>
    <row r="11542" spans="1:9" ht="21" customHeight="1">
      <c r="A11542" s="13" t="s">
        <v>113</v>
      </c>
      <c r="B11542" s="13" t="s">
        <v>112</v>
      </c>
      <c r="C11542" s="15">
        <v>45505</v>
      </c>
      <c r="D11542" s="15">
        <v>45535</v>
      </c>
      <c r="E11542" s="13" t="s">
        <v>53</v>
      </c>
      <c r="F11542" s="13" t="s">
        <v>481</v>
      </c>
      <c r="G11542" s="17">
        <v>0</v>
      </c>
      <c r="H11542" s="13" t="s">
        <v>249</v>
      </c>
      <c r="I11542" s="13" t="s">
        <v>51</v>
      </c>
    </row>
    <row r="11543" spans="1:9" ht="21" customHeight="1">
      <c r="A11543" s="13" t="s">
        <v>113</v>
      </c>
      <c r="B11543" s="13" t="s">
        <v>112</v>
      </c>
      <c r="C11543" s="15">
        <v>45505</v>
      </c>
      <c r="D11543" s="15">
        <v>45535</v>
      </c>
      <c r="E11543" s="13" t="s">
        <v>53</v>
      </c>
      <c r="F11543" s="13" t="s">
        <v>482</v>
      </c>
      <c r="G11543" s="17">
        <v>0</v>
      </c>
      <c r="H11543" s="13" t="s">
        <v>249</v>
      </c>
      <c r="I11543" s="13" t="s">
        <v>51</v>
      </c>
    </row>
    <row r="11544" spans="1:9" ht="21" customHeight="1">
      <c r="A11544" s="13" t="s">
        <v>113</v>
      </c>
      <c r="B11544" s="13" t="s">
        <v>112</v>
      </c>
      <c r="C11544" s="15">
        <v>45505</v>
      </c>
      <c r="D11544" s="15">
        <v>45535</v>
      </c>
      <c r="E11544" s="13" t="s">
        <v>53</v>
      </c>
      <c r="F11544" s="13" t="s">
        <v>46</v>
      </c>
      <c r="G11544" s="17">
        <v>0</v>
      </c>
      <c r="H11544" s="13" t="s">
        <v>249</v>
      </c>
      <c r="I11544" s="13" t="s">
        <v>51</v>
      </c>
    </row>
    <row r="11545" spans="1:9" ht="21" customHeight="1">
      <c r="A11545" s="13" t="s">
        <v>113</v>
      </c>
      <c r="B11545" s="13" t="s">
        <v>112</v>
      </c>
      <c r="C11545" s="15">
        <v>45505</v>
      </c>
      <c r="D11545" s="15">
        <v>45535</v>
      </c>
      <c r="E11545" s="13" t="s">
        <v>53</v>
      </c>
      <c r="F11545" s="13" t="s">
        <v>483</v>
      </c>
      <c r="G11545" s="17">
        <v>0</v>
      </c>
      <c r="H11545" s="13" t="s">
        <v>249</v>
      </c>
      <c r="I11545" s="13" t="s">
        <v>51</v>
      </c>
    </row>
    <row r="11546" spans="1:9" ht="21" customHeight="1">
      <c r="A11546" s="13" t="s">
        <v>113</v>
      </c>
      <c r="B11546" s="13" t="s">
        <v>112</v>
      </c>
      <c r="C11546" s="15">
        <v>45505</v>
      </c>
      <c r="D11546" s="15">
        <v>45535</v>
      </c>
      <c r="E11546" s="13" t="s">
        <v>53</v>
      </c>
      <c r="F11546" s="13" t="s">
        <v>484</v>
      </c>
      <c r="G11546" s="17">
        <v>0</v>
      </c>
      <c r="H11546" s="13" t="s">
        <v>249</v>
      </c>
      <c r="I11546" s="13" t="s">
        <v>51</v>
      </c>
    </row>
    <row r="11547" spans="1:9" ht="21" customHeight="1">
      <c r="A11547" s="13" t="s">
        <v>113</v>
      </c>
      <c r="B11547" s="13" t="s">
        <v>112</v>
      </c>
      <c r="C11547" s="15">
        <v>45505</v>
      </c>
      <c r="D11547" s="15">
        <v>45535</v>
      </c>
      <c r="E11547" s="13" t="s">
        <v>53</v>
      </c>
      <c r="F11547" s="13" t="s">
        <v>485</v>
      </c>
      <c r="G11547" s="17">
        <v>0</v>
      </c>
      <c r="H11547" s="13" t="s">
        <v>249</v>
      </c>
      <c r="I11547" s="13" t="s">
        <v>51</v>
      </c>
    </row>
    <row r="11548" spans="1:9" ht="21" customHeight="1">
      <c r="A11548" s="13" t="s">
        <v>113</v>
      </c>
      <c r="B11548" s="13" t="s">
        <v>112</v>
      </c>
      <c r="C11548" s="15">
        <v>45505</v>
      </c>
      <c r="D11548" s="15">
        <v>45535</v>
      </c>
      <c r="E11548" s="13" t="s">
        <v>53</v>
      </c>
      <c r="F11548" s="13" t="s">
        <v>486</v>
      </c>
      <c r="G11548" s="17">
        <v>0</v>
      </c>
      <c r="H11548" s="13" t="s">
        <v>249</v>
      </c>
      <c r="I11548" s="13" t="s">
        <v>51</v>
      </c>
    </row>
    <row r="11549" spans="1:9" ht="21" customHeight="1">
      <c r="A11549" s="13" t="s">
        <v>113</v>
      </c>
      <c r="B11549" s="13" t="s">
        <v>112</v>
      </c>
      <c r="C11549" s="15">
        <v>45505</v>
      </c>
      <c r="D11549" s="15">
        <v>45535</v>
      </c>
      <c r="E11549" s="13" t="s">
        <v>53</v>
      </c>
      <c r="F11549" s="13" t="s">
        <v>487</v>
      </c>
      <c r="G11549" s="17">
        <v>0</v>
      </c>
      <c r="H11549" s="13" t="s">
        <v>249</v>
      </c>
      <c r="I11549" s="13" t="s">
        <v>51</v>
      </c>
    </row>
    <row r="11550" spans="1:9" ht="21" customHeight="1">
      <c r="A11550" s="13" t="s">
        <v>113</v>
      </c>
      <c r="B11550" s="13" t="s">
        <v>112</v>
      </c>
      <c r="C11550" s="15">
        <v>45505</v>
      </c>
      <c r="D11550" s="15">
        <v>45535</v>
      </c>
      <c r="E11550" s="13" t="s">
        <v>53</v>
      </c>
      <c r="F11550" s="13" t="s">
        <v>488</v>
      </c>
      <c r="G11550" s="17">
        <v>0</v>
      </c>
      <c r="H11550" s="13" t="s">
        <v>249</v>
      </c>
      <c r="I11550" s="13" t="s">
        <v>51</v>
      </c>
    </row>
    <row r="11551" spans="1:9" ht="21" customHeight="1">
      <c r="A11551" s="13" t="s">
        <v>113</v>
      </c>
      <c r="B11551" s="13" t="s">
        <v>112</v>
      </c>
      <c r="C11551" s="15">
        <v>45505</v>
      </c>
      <c r="D11551" s="15">
        <v>45535</v>
      </c>
      <c r="E11551" s="13" t="s">
        <v>53</v>
      </c>
      <c r="F11551" s="13" t="s">
        <v>445</v>
      </c>
      <c r="G11551" s="17">
        <v>0</v>
      </c>
      <c r="H11551" s="13" t="s">
        <v>249</v>
      </c>
      <c r="I11551" s="13" t="s">
        <v>51</v>
      </c>
    </row>
    <row r="11552" spans="1:9" ht="21" customHeight="1">
      <c r="A11552" s="13" t="s">
        <v>113</v>
      </c>
      <c r="B11552" s="13" t="s">
        <v>112</v>
      </c>
      <c r="C11552" s="15">
        <v>45505</v>
      </c>
      <c r="D11552" s="15">
        <v>45535</v>
      </c>
      <c r="E11552" s="13" t="s">
        <v>53</v>
      </c>
      <c r="F11552" s="13" t="s">
        <v>489</v>
      </c>
      <c r="G11552" s="17">
        <v>0</v>
      </c>
      <c r="H11552" s="13" t="s">
        <v>249</v>
      </c>
      <c r="I11552" s="13" t="s">
        <v>51</v>
      </c>
    </row>
    <row r="11553" spans="1:9" ht="21" customHeight="1">
      <c r="A11553" s="13" t="s">
        <v>113</v>
      </c>
      <c r="B11553" s="13" t="s">
        <v>112</v>
      </c>
      <c r="C11553" s="15">
        <v>45505</v>
      </c>
      <c r="D11553" s="15">
        <v>45535</v>
      </c>
      <c r="E11553" s="13" t="s">
        <v>507</v>
      </c>
      <c r="F11553" s="13" t="s">
        <v>508</v>
      </c>
      <c r="G11553" s="17">
        <v>6.0000000000000001E-3</v>
      </c>
      <c r="H11553" s="13" t="s">
        <v>249</v>
      </c>
      <c r="I11553" s="13" t="s">
        <v>51</v>
      </c>
    </row>
    <row r="11554" spans="1:9" ht="21" customHeight="1">
      <c r="A11554" s="13" t="s">
        <v>113</v>
      </c>
      <c r="B11554" s="13" t="s">
        <v>112</v>
      </c>
      <c r="C11554" s="15">
        <v>45505</v>
      </c>
      <c r="D11554" s="15">
        <v>45535</v>
      </c>
      <c r="E11554" s="13" t="s">
        <v>507</v>
      </c>
      <c r="F11554" s="13" t="s">
        <v>509</v>
      </c>
      <c r="G11554" s="17">
        <v>2E-3</v>
      </c>
      <c r="H11554" s="13" t="s">
        <v>249</v>
      </c>
      <c r="I11554" s="13" t="s">
        <v>51</v>
      </c>
    </row>
    <row r="11555" spans="1:9" ht="21" customHeight="1">
      <c r="A11555" s="13" t="s">
        <v>113</v>
      </c>
      <c r="B11555" s="13" t="s">
        <v>112</v>
      </c>
      <c r="C11555" s="15">
        <v>45505</v>
      </c>
      <c r="D11555" s="15">
        <v>45535</v>
      </c>
      <c r="E11555" s="13" t="s">
        <v>429</v>
      </c>
      <c r="F11555" s="13" t="s">
        <v>429</v>
      </c>
      <c r="G11555" s="17">
        <v>5.0000000000000001E-3</v>
      </c>
      <c r="H11555" s="13" t="s">
        <v>249</v>
      </c>
      <c r="I11555" s="13" t="s">
        <v>51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77"/>
  <sheetViews>
    <sheetView workbookViewId="0">
      <pane ySplit="1" topLeftCell="A653" activePane="bottomLeft" state="frozen"/>
      <selection pane="bottomLeft" activeCell="C5" sqref="C5"/>
    </sheetView>
  </sheetViews>
  <sheetFormatPr defaultRowHeight="13.5"/>
  <cols>
    <col min="1" max="1" width="18" style="3" customWidth="1"/>
    <col min="2" max="2" width="95" style="3" customWidth="1"/>
    <col min="3" max="3" width="18" style="3" customWidth="1"/>
    <col min="4" max="4" width="60" style="3" customWidth="1"/>
    <col min="5" max="5" width="9" style="3" customWidth="1"/>
    <col min="6" max="6" width="18" style="3" customWidth="1"/>
    <col min="7" max="7" width="88" style="3" customWidth="1"/>
    <col min="8" max="8" width="23" style="3" customWidth="1"/>
    <col min="9" max="16384" width="9" style="3"/>
  </cols>
  <sheetData>
    <row r="1" spans="1:7" ht="36" customHeight="1">
      <c r="A1" s="1" t="s">
        <v>519</v>
      </c>
      <c r="B1" s="1" t="s">
        <v>520</v>
      </c>
      <c r="C1" s="1"/>
      <c r="D1" s="1"/>
      <c r="E1" s="1"/>
      <c r="F1" s="1" t="s">
        <v>521</v>
      </c>
      <c r="G1" s="1" t="s">
        <v>87</v>
      </c>
    </row>
    <row r="2" spans="1:7" ht="21" customHeight="1">
      <c r="A2" s="5" t="s">
        <v>521</v>
      </c>
      <c r="B2" s="5" t="s">
        <v>50</v>
      </c>
      <c r="C2" s="5"/>
      <c r="D2" s="5"/>
      <c r="E2" s="5"/>
      <c r="F2" s="5" t="s">
        <v>1</v>
      </c>
      <c r="G2" s="5" t="s">
        <v>85</v>
      </c>
    </row>
    <row r="3" spans="1:7" ht="21" customHeight="1">
      <c r="A3" s="5" t="s">
        <v>522</v>
      </c>
      <c r="B3" s="5" t="s">
        <v>523</v>
      </c>
      <c r="C3" s="5"/>
      <c r="D3" s="5"/>
      <c r="E3" s="5"/>
      <c r="F3" s="5" t="s">
        <v>34</v>
      </c>
      <c r="G3" s="5" t="s">
        <v>51</v>
      </c>
    </row>
    <row r="4" spans="1:7" ht="21" customHeight="1">
      <c r="A4" s="5" t="s">
        <v>524</v>
      </c>
      <c r="B4" s="5" t="s">
        <v>525</v>
      </c>
      <c r="C4" s="5"/>
      <c r="D4" s="5"/>
      <c r="E4" s="5"/>
      <c r="F4" s="5" t="s">
        <v>526</v>
      </c>
      <c r="G4" s="5" t="s">
        <v>527</v>
      </c>
    </row>
    <row r="5" spans="1:7" ht="21" customHeight="1">
      <c r="A5" s="5" t="s">
        <v>528</v>
      </c>
      <c r="B5" s="5" t="s">
        <v>529</v>
      </c>
      <c r="C5" s="5"/>
      <c r="D5" s="5"/>
      <c r="E5" s="5"/>
      <c r="F5" s="5" t="s">
        <v>524</v>
      </c>
      <c r="G5" s="5" t="s">
        <v>525</v>
      </c>
    </row>
    <row r="6" spans="1:7" ht="21" customHeight="1">
      <c r="A6" s="5" t="s">
        <v>530</v>
      </c>
      <c r="B6" s="5" t="s">
        <v>531</v>
      </c>
      <c r="C6" s="5"/>
      <c r="D6" s="5"/>
      <c r="E6" s="5"/>
      <c r="F6" s="5" t="s">
        <v>528</v>
      </c>
      <c r="G6" s="5" t="s">
        <v>529</v>
      </c>
    </row>
    <row r="7" spans="1:7" ht="21" customHeight="1">
      <c r="A7" s="5" t="s">
        <v>532</v>
      </c>
      <c r="B7" s="5" t="s">
        <v>533</v>
      </c>
      <c r="C7" s="5"/>
      <c r="D7" s="5"/>
      <c r="E7" s="5"/>
      <c r="F7" s="5" t="s">
        <v>530</v>
      </c>
      <c r="G7" s="5" t="s">
        <v>534</v>
      </c>
    </row>
    <row r="8" spans="1:7" ht="21" customHeight="1">
      <c r="A8" s="5" t="s">
        <v>535</v>
      </c>
      <c r="B8" s="5" t="s">
        <v>172</v>
      </c>
      <c r="C8" s="5"/>
      <c r="D8" s="5"/>
      <c r="E8" s="5"/>
      <c r="F8" s="5" t="s">
        <v>532</v>
      </c>
      <c r="G8" s="5" t="s">
        <v>533</v>
      </c>
    </row>
    <row r="9" spans="1:7" ht="21" customHeight="1">
      <c r="A9" s="5"/>
      <c r="B9" s="5"/>
      <c r="C9" s="5"/>
      <c r="D9" s="5"/>
      <c r="E9" s="5"/>
      <c r="F9" s="5" t="s">
        <v>535</v>
      </c>
      <c r="G9" s="5" t="s">
        <v>172</v>
      </c>
    </row>
    <row r="10" spans="1:7" ht="21" customHeight="1">
      <c r="A10" s="5" t="s">
        <v>536</v>
      </c>
      <c r="B10" s="5" t="s">
        <v>537</v>
      </c>
      <c r="C10" s="5" t="s">
        <v>538</v>
      </c>
      <c r="D10" s="5" t="s">
        <v>539</v>
      </c>
      <c r="E10" s="5"/>
      <c r="F10" s="5" t="s">
        <v>0</v>
      </c>
      <c r="G10" s="5" t="s">
        <v>89</v>
      </c>
    </row>
    <row r="11" spans="1:7" ht="21" customHeight="1">
      <c r="A11" s="4">
        <v>45962</v>
      </c>
      <c r="B11" s="5">
        <v>1.6820000000000002E-2</v>
      </c>
      <c r="C11" s="4">
        <v>45962</v>
      </c>
      <c r="D11" s="5">
        <v>0.10602</v>
      </c>
      <c r="E11" s="5"/>
      <c r="F11" s="5" t="s">
        <v>540</v>
      </c>
      <c r="G11" s="5" t="s">
        <v>541</v>
      </c>
    </row>
    <row r="12" spans="1:7" ht="21" customHeight="1">
      <c r="A12" s="4">
        <v>45963</v>
      </c>
      <c r="B12" s="5">
        <v>1.653E-2</v>
      </c>
      <c r="C12" s="4">
        <v>45963</v>
      </c>
      <c r="D12" s="5">
        <v>9.5269999999999994E-2</v>
      </c>
      <c r="E12" s="5"/>
      <c r="F12" s="5" t="s">
        <v>542</v>
      </c>
      <c r="G12" s="5" t="s">
        <v>543</v>
      </c>
    </row>
    <row r="13" spans="1:7" ht="21" customHeight="1">
      <c r="A13" s="4">
        <v>45964</v>
      </c>
      <c r="B13" s="5">
        <v>2.777E-2</v>
      </c>
      <c r="C13" s="4">
        <v>45964</v>
      </c>
      <c r="D13" s="5">
        <v>9.3789999999999998E-2</v>
      </c>
      <c r="E13" s="5"/>
      <c r="F13" s="5" t="s">
        <v>544</v>
      </c>
      <c r="G13" s="5" t="s">
        <v>545</v>
      </c>
    </row>
    <row r="14" spans="1:7" ht="21" customHeight="1">
      <c r="A14" s="4">
        <v>45965</v>
      </c>
      <c r="B14" s="5">
        <v>1.9359999999999999E-2</v>
      </c>
      <c r="C14" s="4">
        <v>45965</v>
      </c>
      <c r="D14" s="5">
        <v>9.153E-2</v>
      </c>
      <c r="E14" s="5"/>
      <c r="F14" s="5" t="s">
        <v>546</v>
      </c>
      <c r="G14" s="5" t="s">
        <v>547</v>
      </c>
    </row>
    <row r="15" spans="1:7" ht="21" customHeight="1">
      <c r="A15" s="4">
        <v>45966</v>
      </c>
      <c r="B15" s="5">
        <v>2.4660000000000001E-2</v>
      </c>
      <c r="C15" s="4">
        <v>45966</v>
      </c>
      <c r="D15" s="5">
        <v>8.3330000000000001E-2</v>
      </c>
      <c r="E15" s="5"/>
      <c r="F15" s="5" t="s">
        <v>548</v>
      </c>
      <c r="G15" s="5" t="s">
        <v>549</v>
      </c>
    </row>
    <row r="16" spans="1:7" ht="21" customHeight="1">
      <c r="A16" s="4">
        <v>45967</v>
      </c>
      <c r="B16" s="5">
        <v>1.5689999999999999E-2</v>
      </c>
      <c r="C16" s="4">
        <v>45967</v>
      </c>
      <c r="D16" s="5">
        <v>8.7069999999999995E-2</v>
      </c>
      <c r="E16" s="5"/>
      <c r="F16" s="5" t="s">
        <v>550</v>
      </c>
      <c r="G16" s="5" t="s">
        <v>551</v>
      </c>
    </row>
    <row r="17" spans="1:7" ht="21" customHeight="1">
      <c r="A17" s="4">
        <v>45968</v>
      </c>
      <c r="B17" s="5">
        <v>2.5090000000000001E-2</v>
      </c>
      <c r="C17" s="4">
        <v>45968</v>
      </c>
      <c r="D17" s="5">
        <v>9.3789999999999998E-2</v>
      </c>
      <c r="E17" s="5"/>
      <c r="F17" s="5" t="s">
        <v>552</v>
      </c>
      <c r="G17" s="5" t="s">
        <v>553</v>
      </c>
    </row>
    <row r="18" spans="1:7" ht="21" customHeight="1">
      <c r="A18" s="4">
        <v>45969</v>
      </c>
      <c r="B18" s="5">
        <v>2.1760000000000002E-2</v>
      </c>
      <c r="C18" s="4">
        <v>45969</v>
      </c>
      <c r="D18" s="5">
        <v>9.6970000000000001E-2</v>
      </c>
      <c r="E18" s="5"/>
      <c r="F18" s="5" t="s">
        <v>554</v>
      </c>
      <c r="G18" s="5" t="s">
        <v>555</v>
      </c>
    </row>
    <row r="19" spans="1:7" ht="21" customHeight="1">
      <c r="A19" s="4">
        <v>45970</v>
      </c>
      <c r="B19" s="5">
        <v>2.3890000000000002E-2</v>
      </c>
      <c r="C19" s="4">
        <v>45970</v>
      </c>
      <c r="D19" s="5">
        <v>0.10828</v>
      </c>
      <c r="E19" s="5"/>
      <c r="F19" s="5" t="s">
        <v>556</v>
      </c>
      <c r="G19" s="5" t="s">
        <v>557</v>
      </c>
    </row>
    <row r="20" spans="1:7" ht="21" customHeight="1">
      <c r="A20" s="4">
        <v>45971</v>
      </c>
      <c r="B20" s="5">
        <v>1.9359999999999999E-2</v>
      </c>
      <c r="C20" s="4">
        <v>45971</v>
      </c>
      <c r="D20" s="5">
        <v>8.1420000000000006E-2</v>
      </c>
      <c r="E20" s="5"/>
      <c r="F20" s="5" t="s">
        <v>558</v>
      </c>
      <c r="G20" s="5" t="s">
        <v>559</v>
      </c>
    </row>
    <row r="21" spans="1:7" ht="21" customHeight="1">
      <c r="A21" s="4">
        <v>45972</v>
      </c>
      <c r="B21" s="5">
        <v>1.357E-2</v>
      </c>
      <c r="C21" s="4">
        <v>45972</v>
      </c>
      <c r="D21" s="5">
        <v>7.8380000000000005E-2</v>
      </c>
      <c r="E21" s="5"/>
      <c r="F21" s="5" t="s">
        <v>560</v>
      </c>
      <c r="G21" s="5" t="s">
        <v>561</v>
      </c>
    </row>
    <row r="22" spans="1:7" ht="21" customHeight="1">
      <c r="A22" s="4">
        <v>45973</v>
      </c>
      <c r="B22" s="5">
        <v>1.661E-2</v>
      </c>
      <c r="C22" s="4">
        <v>45973</v>
      </c>
      <c r="D22" s="5">
        <v>8.2619999999999999E-2</v>
      </c>
      <c r="E22" s="5"/>
      <c r="F22" s="5" t="s">
        <v>562</v>
      </c>
      <c r="G22" s="5" t="s">
        <v>563</v>
      </c>
    </row>
    <row r="23" spans="1:7" ht="21" customHeight="1">
      <c r="A23" s="4">
        <v>45974</v>
      </c>
      <c r="B23" s="5">
        <v>1.5900000000000001E-2</v>
      </c>
      <c r="C23" s="4">
        <v>45974</v>
      </c>
      <c r="D23" s="5">
        <v>8.0920000000000006E-2</v>
      </c>
      <c r="E23" s="5"/>
      <c r="F23" s="5" t="s">
        <v>564</v>
      </c>
      <c r="G23" s="5" t="s">
        <v>565</v>
      </c>
    </row>
    <row r="24" spans="1:7" ht="21" customHeight="1">
      <c r="A24" s="4">
        <v>45975</v>
      </c>
      <c r="B24" s="5">
        <v>1.7100000000000001E-2</v>
      </c>
      <c r="C24" s="4">
        <v>45975</v>
      </c>
      <c r="D24" s="5">
        <v>7.8950000000000006E-2</v>
      </c>
      <c r="E24" s="5"/>
      <c r="F24" s="5" t="s">
        <v>566</v>
      </c>
      <c r="G24" s="5" t="s">
        <v>567</v>
      </c>
    </row>
    <row r="25" spans="1:7" ht="21" customHeight="1">
      <c r="A25" s="4">
        <v>45976</v>
      </c>
      <c r="B25" s="5">
        <v>2.0070000000000001E-2</v>
      </c>
      <c r="C25" s="4">
        <v>45976</v>
      </c>
      <c r="D25" s="5">
        <v>8.8840000000000002E-2</v>
      </c>
      <c r="E25" s="5"/>
      <c r="F25" s="5" t="s">
        <v>568</v>
      </c>
      <c r="G25" s="5" t="s">
        <v>569</v>
      </c>
    </row>
    <row r="26" spans="1:7" ht="21" customHeight="1">
      <c r="A26" s="4">
        <v>45977</v>
      </c>
      <c r="B26" s="5">
        <v>2.12E-2</v>
      </c>
      <c r="C26" s="4">
        <v>45977</v>
      </c>
      <c r="D26" s="5">
        <v>8.6370000000000002E-2</v>
      </c>
      <c r="E26" s="5"/>
      <c r="F26" s="5" t="s">
        <v>570</v>
      </c>
      <c r="G26" s="5" t="s">
        <v>563</v>
      </c>
    </row>
    <row r="27" spans="1:7" ht="21" customHeight="1">
      <c r="A27" s="4">
        <v>45978</v>
      </c>
      <c r="B27" s="5">
        <v>1.6389999999999998E-2</v>
      </c>
      <c r="C27" s="4">
        <v>45978</v>
      </c>
      <c r="D27" s="5">
        <v>7.3219999999999993E-2</v>
      </c>
      <c r="E27" s="5"/>
      <c r="F27" s="5" t="s">
        <v>571</v>
      </c>
      <c r="G27" s="5" t="s">
        <v>572</v>
      </c>
    </row>
    <row r="28" spans="1:7" ht="21" customHeight="1">
      <c r="A28" s="4">
        <v>45979</v>
      </c>
      <c r="B28" s="5">
        <v>1.512E-2</v>
      </c>
      <c r="C28" s="4">
        <v>45979</v>
      </c>
      <c r="D28" s="5">
        <v>6.9970000000000004E-2</v>
      </c>
      <c r="E28" s="5"/>
      <c r="F28" s="5" t="s">
        <v>573</v>
      </c>
      <c r="G28" s="5" t="s">
        <v>574</v>
      </c>
    </row>
    <row r="29" spans="1:7" ht="21" customHeight="1">
      <c r="A29" s="4">
        <v>45980</v>
      </c>
      <c r="B29" s="5">
        <v>1.406E-2</v>
      </c>
      <c r="C29" s="4">
        <v>45980</v>
      </c>
      <c r="D29" s="5">
        <v>6.7919999999999994E-2</v>
      </c>
      <c r="E29" s="5"/>
      <c r="F29" s="5" t="s">
        <v>575</v>
      </c>
      <c r="G29" s="5" t="s">
        <v>576</v>
      </c>
    </row>
    <row r="30" spans="1:7" ht="21" customHeight="1">
      <c r="A30" s="4">
        <v>45981</v>
      </c>
      <c r="B30" s="5">
        <v>1.342E-2</v>
      </c>
      <c r="C30" s="4">
        <v>45981</v>
      </c>
      <c r="D30" s="5">
        <v>6.7000000000000004E-2</v>
      </c>
      <c r="E30" s="5"/>
      <c r="F30" s="5" t="s">
        <v>577</v>
      </c>
      <c r="G30" s="5" t="s">
        <v>578</v>
      </c>
    </row>
    <row r="31" spans="1:7" ht="21" customHeight="1">
      <c r="A31" s="4">
        <v>45982</v>
      </c>
      <c r="B31" s="5">
        <v>1.6889999999999999E-2</v>
      </c>
      <c r="C31" s="4">
        <v>45982</v>
      </c>
      <c r="D31" s="5">
        <v>7.1669999999999998E-2</v>
      </c>
      <c r="E31" s="5"/>
      <c r="F31" s="5" t="s">
        <v>579</v>
      </c>
      <c r="G31" s="5" t="s">
        <v>580</v>
      </c>
    </row>
    <row r="32" spans="1:7" ht="21" customHeight="1">
      <c r="A32" s="4">
        <v>45983</v>
      </c>
      <c r="B32" s="5">
        <v>2.1690000000000001E-2</v>
      </c>
      <c r="C32" s="4">
        <v>45983</v>
      </c>
      <c r="D32" s="5">
        <v>7.4279999999999999E-2</v>
      </c>
      <c r="E32" s="5"/>
      <c r="F32" s="5" t="s">
        <v>581</v>
      </c>
      <c r="G32" s="5" t="s">
        <v>582</v>
      </c>
    </row>
    <row r="33" spans="1:7" ht="21" customHeight="1">
      <c r="A33" s="4">
        <v>45984</v>
      </c>
      <c r="B33" s="5">
        <v>2.1129999999999999E-2</v>
      </c>
      <c r="C33" s="4">
        <v>45984</v>
      </c>
      <c r="D33" s="5">
        <v>7.1309999999999998E-2</v>
      </c>
      <c r="E33" s="5"/>
      <c r="F33" s="5" t="s">
        <v>583</v>
      </c>
      <c r="G33" s="5" t="s">
        <v>584</v>
      </c>
    </row>
    <row r="34" spans="1:7" ht="21" customHeight="1">
      <c r="A34" s="4">
        <v>45985</v>
      </c>
      <c r="B34" s="5">
        <v>1.7309999999999999E-2</v>
      </c>
      <c r="C34" s="4">
        <v>45985</v>
      </c>
      <c r="D34" s="5">
        <v>6.898E-2</v>
      </c>
      <c r="E34" s="5"/>
      <c r="F34" s="5" t="s">
        <v>585</v>
      </c>
      <c r="G34" s="5" t="s">
        <v>586</v>
      </c>
    </row>
    <row r="35" spans="1:7" ht="21" customHeight="1">
      <c r="A35" s="4">
        <v>45986</v>
      </c>
      <c r="B35" s="5">
        <v>1.512E-2</v>
      </c>
      <c r="C35" s="4">
        <v>45986</v>
      </c>
      <c r="D35" s="5">
        <v>6.5869999999999998E-2</v>
      </c>
      <c r="E35" s="5"/>
      <c r="F35" s="5" t="s">
        <v>587</v>
      </c>
      <c r="G35" s="5" t="s">
        <v>588</v>
      </c>
    </row>
    <row r="36" spans="1:7" ht="21" customHeight="1">
      <c r="A36" s="4">
        <v>45987</v>
      </c>
      <c r="B36" s="5">
        <v>1.583E-2</v>
      </c>
      <c r="C36" s="4">
        <v>45987</v>
      </c>
      <c r="D36" s="5">
        <v>6.3820000000000002E-2</v>
      </c>
      <c r="E36" s="5"/>
      <c r="F36" s="5" t="s">
        <v>589</v>
      </c>
      <c r="G36" s="5" t="s">
        <v>590</v>
      </c>
    </row>
    <row r="37" spans="1:7" ht="21" customHeight="1">
      <c r="A37" s="4">
        <v>45988</v>
      </c>
      <c r="B37" s="5">
        <v>1.5469999999999999E-2</v>
      </c>
      <c r="C37" s="4">
        <v>45988</v>
      </c>
      <c r="D37" s="5">
        <v>6.191E-2</v>
      </c>
      <c r="E37" s="5"/>
      <c r="F37" s="5" t="s">
        <v>591</v>
      </c>
      <c r="G37" s="5" t="s">
        <v>592</v>
      </c>
    </row>
    <row r="38" spans="1:7" ht="21" customHeight="1">
      <c r="A38" s="4">
        <v>45989</v>
      </c>
      <c r="B38" s="5">
        <v>1.4409999999999999E-2</v>
      </c>
      <c r="C38" s="4">
        <v>45989</v>
      </c>
      <c r="D38" s="5">
        <v>6.3250000000000001E-2</v>
      </c>
      <c r="E38" s="5"/>
      <c r="F38" s="5" t="s">
        <v>593</v>
      </c>
      <c r="G38" s="5" t="s">
        <v>594</v>
      </c>
    </row>
    <row r="39" spans="1:7" ht="21" customHeight="1">
      <c r="A39" s="4">
        <v>45990</v>
      </c>
      <c r="B39" s="5">
        <v>1.7520000000000001E-2</v>
      </c>
      <c r="C39" s="4">
        <v>45990</v>
      </c>
      <c r="D39" s="5">
        <v>5.9229999999999998E-2</v>
      </c>
      <c r="E39" s="5"/>
      <c r="F39" s="5" t="s">
        <v>595</v>
      </c>
      <c r="G39" s="5" t="s">
        <v>596</v>
      </c>
    </row>
    <row r="40" spans="1:7" ht="21" customHeight="1">
      <c r="A40" s="4">
        <v>45991</v>
      </c>
      <c r="B40" s="5">
        <v>1.6889999999999999E-2</v>
      </c>
      <c r="C40" s="4">
        <v>45991</v>
      </c>
      <c r="D40" s="5">
        <v>6.0290000000000003E-2</v>
      </c>
      <c r="E40" s="5"/>
      <c r="F40" s="5" t="s">
        <v>597</v>
      </c>
      <c r="G40" s="5" t="s">
        <v>598</v>
      </c>
    </row>
    <row r="41" spans="1:7" ht="21" customHeight="1">
      <c r="A41" s="4">
        <v>45992</v>
      </c>
      <c r="B41" s="5">
        <v>1.533E-2</v>
      </c>
      <c r="C41" s="4">
        <v>45992</v>
      </c>
      <c r="D41" s="5">
        <v>6.8269999999999997E-2</v>
      </c>
      <c r="E41" s="5"/>
      <c r="F41" s="5" t="s">
        <v>599</v>
      </c>
      <c r="G41" s="5" t="s">
        <v>600</v>
      </c>
    </row>
    <row r="42" spans="1:7" ht="21" customHeight="1">
      <c r="A42" s="4">
        <v>45993</v>
      </c>
      <c r="B42" s="5">
        <v>1.321E-2</v>
      </c>
      <c r="C42" s="4">
        <v>45993</v>
      </c>
      <c r="D42" s="5">
        <v>5.8939999999999999E-2</v>
      </c>
      <c r="E42" s="5"/>
      <c r="F42" s="5" t="s">
        <v>601</v>
      </c>
      <c r="G42" s="5" t="s">
        <v>602</v>
      </c>
    </row>
    <row r="43" spans="1:7" ht="21" customHeight="1">
      <c r="A43" s="4">
        <v>45994</v>
      </c>
      <c r="B43" s="5">
        <v>1.3780000000000001E-2</v>
      </c>
      <c r="C43" s="4">
        <v>45994</v>
      </c>
      <c r="D43" s="5">
        <v>6.0429999999999998E-2</v>
      </c>
      <c r="E43" s="5"/>
      <c r="F43" s="5" t="s">
        <v>603</v>
      </c>
      <c r="G43" s="5" t="s">
        <v>604</v>
      </c>
    </row>
    <row r="44" spans="1:7" ht="21" customHeight="1">
      <c r="A44" s="4">
        <v>45995</v>
      </c>
      <c r="B44" s="5">
        <v>1.2930000000000001E-2</v>
      </c>
      <c r="C44" s="4">
        <v>45995</v>
      </c>
      <c r="D44" s="5">
        <v>6.4949999999999994E-2</v>
      </c>
      <c r="E44" s="5"/>
      <c r="F44" s="5" t="s">
        <v>605</v>
      </c>
      <c r="G44" s="5" t="s">
        <v>606</v>
      </c>
    </row>
    <row r="45" spans="1:7" ht="21" customHeight="1">
      <c r="A45" s="4">
        <v>45996</v>
      </c>
      <c r="B45" s="5">
        <v>1.328E-2</v>
      </c>
      <c r="C45" s="4">
        <v>45996</v>
      </c>
      <c r="D45" s="5">
        <v>5.8310000000000001E-2</v>
      </c>
      <c r="E45" s="5"/>
      <c r="F45" s="5" t="s">
        <v>607</v>
      </c>
      <c r="G45" s="5" t="s">
        <v>608</v>
      </c>
    </row>
    <row r="46" spans="1:7" ht="21" customHeight="1">
      <c r="A46" s="4">
        <v>45997</v>
      </c>
      <c r="B46" s="5">
        <v>1.554E-2</v>
      </c>
      <c r="C46" s="4">
        <v>45997</v>
      </c>
      <c r="D46" s="5">
        <v>5.357E-2</v>
      </c>
      <c r="E46" s="5"/>
      <c r="F46" s="5" t="s">
        <v>609</v>
      </c>
      <c r="G46" s="5" t="s">
        <v>610</v>
      </c>
    </row>
    <row r="47" spans="1:7" ht="21" customHeight="1">
      <c r="A47" s="4">
        <v>45998</v>
      </c>
      <c r="B47" s="5">
        <v>1.8870000000000001E-2</v>
      </c>
      <c r="C47" s="4">
        <v>45998</v>
      </c>
      <c r="D47" s="5">
        <v>5.11E-2</v>
      </c>
      <c r="E47" s="5"/>
      <c r="F47" s="5" t="s">
        <v>611</v>
      </c>
      <c r="G47" s="5" t="s">
        <v>612</v>
      </c>
    </row>
    <row r="48" spans="1:7" ht="21" customHeight="1">
      <c r="A48" s="4">
        <v>45999</v>
      </c>
      <c r="B48" s="5">
        <v>2.2190000000000001E-2</v>
      </c>
      <c r="C48" s="4">
        <v>45999</v>
      </c>
      <c r="D48" s="5">
        <v>5.9299999999999999E-2</v>
      </c>
      <c r="E48" s="5"/>
      <c r="F48" s="5" t="s">
        <v>613</v>
      </c>
      <c r="G48" s="5" t="s">
        <v>614</v>
      </c>
    </row>
    <row r="49" spans="1:7" ht="21" customHeight="1">
      <c r="A49" s="4">
        <v>46000</v>
      </c>
      <c r="B49" s="5">
        <v>1.498E-2</v>
      </c>
      <c r="C49" s="4">
        <v>46000</v>
      </c>
      <c r="D49" s="5">
        <v>5.8590000000000003E-2</v>
      </c>
      <c r="E49" s="5"/>
      <c r="F49" s="5" t="s">
        <v>615</v>
      </c>
      <c r="G49" s="5" t="s">
        <v>616</v>
      </c>
    </row>
    <row r="50" spans="1:7" ht="21" customHeight="1">
      <c r="A50" s="4">
        <v>46001</v>
      </c>
      <c r="B50" s="5">
        <v>1.583E-2</v>
      </c>
      <c r="C50" s="4">
        <v>46001</v>
      </c>
      <c r="D50" s="5">
        <v>5.534E-2</v>
      </c>
      <c r="E50" s="5"/>
      <c r="F50" s="5" t="s">
        <v>617</v>
      </c>
      <c r="G50" s="5" t="s">
        <v>582</v>
      </c>
    </row>
    <row r="51" spans="1:7" ht="21" customHeight="1">
      <c r="A51" s="4">
        <v>46002</v>
      </c>
      <c r="B51" s="5">
        <v>2.0559999999999998E-2</v>
      </c>
      <c r="C51" s="4">
        <v>46002</v>
      </c>
      <c r="D51" s="5">
        <v>8.4879999999999997E-2</v>
      </c>
      <c r="E51" s="5"/>
      <c r="F51" s="5" t="s">
        <v>618</v>
      </c>
      <c r="G51" s="5" t="s">
        <v>619</v>
      </c>
    </row>
    <row r="52" spans="1:7" ht="21" customHeight="1">
      <c r="A52" s="4">
        <v>46003</v>
      </c>
      <c r="B52" s="5">
        <v>1.9720000000000001E-2</v>
      </c>
      <c r="C52" s="4">
        <v>46003</v>
      </c>
      <c r="D52" s="5">
        <v>0.52076999999999996</v>
      </c>
      <c r="E52" s="5"/>
      <c r="F52" s="5" t="s">
        <v>620</v>
      </c>
      <c r="G52" s="5" t="s">
        <v>621</v>
      </c>
    </row>
    <row r="53" spans="1:7" ht="21" customHeight="1">
      <c r="A53" s="4">
        <v>46004</v>
      </c>
      <c r="B53" s="5">
        <v>4.5229999999999999E-2</v>
      </c>
      <c r="C53" s="4">
        <v>46004</v>
      </c>
      <c r="D53" s="5">
        <v>0.55449000000000004</v>
      </c>
      <c r="E53" s="5"/>
      <c r="F53" s="5" t="s">
        <v>622</v>
      </c>
      <c r="G53" s="5" t="s">
        <v>623</v>
      </c>
    </row>
    <row r="54" spans="1:7" ht="21" customHeight="1">
      <c r="A54" s="4">
        <v>46005</v>
      </c>
      <c r="B54" s="5">
        <v>3.2300000000000002E-2</v>
      </c>
      <c r="C54" s="4">
        <v>46005</v>
      </c>
      <c r="D54" s="5">
        <v>0.48770000000000002</v>
      </c>
      <c r="E54" s="5"/>
      <c r="F54" s="5" t="s">
        <v>624</v>
      </c>
      <c r="G54" s="5" t="s">
        <v>625</v>
      </c>
    </row>
    <row r="55" spans="1:7" ht="21" customHeight="1">
      <c r="A55" s="4">
        <v>46006</v>
      </c>
      <c r="B55" s="5">
        <v>2.155E-2</v>
      </c>
      <c r="C55" s="4">
        <v>46006</v>
      </c>
      <c r="D55" s="5">
        <v>0.4496</v>
      </c>
      <c r="E55" s="5"/>
      <c r="F55" s="5" t="s">
        <v>626</v>
      </c>
      <c r="G55" s="5" t="s">
        <v>627</v>
      </c>
    </row>
    <row r="56" spans="1:7" ht="21" customHeight="1">
      <c r="A56" s="4">
        <v>46007</v>
      </c>
      <c r="B56" s="5">
        <v>2.3959999999999999E-2</v>
      </c>
      <c r="C56" s="4">
        <v>46007</v>
      </c>
      <c r="D56" s="5">
        <v>0.38394</v>
      </c>
      <c r="E56" s="5"/>
      <c r="F56" s="5" t="s">
        <v>628</v>
      </c>
      <c r="G56" s="5" t="s">
        <v>629</v>
      </c>
    </row>
    <row r="57" spans="1:7" ht="21" customHeight="1">
      <c r="A57" s="4">
        <v>46008</v>
      </c>
      <c r="B57" s="5">
        <v>1.6389999999999998E-2</v>
      </c>
      <c r="C57" s="4">
        <v>46008</v>
      </c>
      <c r="D57" s="5">
        <v>0.30901000000000001</v>
      </c>
      <c r="E57" s="5"/>
      <c r="F57" s="5" t="s">
        <v>630</v>
      </c>
      <c r="G57" s="5" t="s">
        <v>631</v>
      </c>
    </row>
    <row r="58" spans="1:7" ht="21" customHeight="1">
      <c r="A58" s="4">
        <v>46009</v>
      </c>
      <c r="B58" s="5">
        <v>1.491E-2</v>
      </c>
      <c r="C58" s="4">
        <v>46009</v>
      </c>
      <c r="D58" s="5">
        <v>0.26279000000000002</v>
      </c>
      <c r="E58" s="5"/>
      <c r="F58" s="5" t="s">
        <v>632</v>
      </c>
      <c r="G58" s="5" t="s">
        <v>633</v>
      </c>
    </row>
    <row r="59" spans="1:7" ht="21" customHeight="1">
      <c r="A59" s="4">
        <v>46010</v>
      </c>
      <c r="B59" s="5">
        <v>1.427E-2</v>
      </c>
      <c r="C59" s="4">
        <v>46010</v>
      </c>
      <c r="D59" s="5">
        <v>0.81686000000000003</v>
      </c>
      <c r="E59" s="5"/>
      <c r="F59" s="5" t="s">
        <v>634</v>
      </c>
      <c r="G59" s="5" t="s">
        <v>635</v>
      </c>
    </row>
    <row r="60" spans="1:7" ht="21" customHeight="1">
      <c r="A60" s="4">
        <v>46011</v>
      </c>
      <c r="B60" s="5">
        <v>1.583E-2</v>
      </c>
      <c r="C60" s="4">
        <v>46011</v>
      </c>
      <c r="D60" s="5">
        <v>0.56403000000000003</v>
      </c>
      <c r="E60" s="5"/>
      <c r="F60" s="5" t="s">
        <v>636</v>
      </c>
      <c r="G60" s="5" t="s">
        <v>637</v>
      </c>
    </row>
    <row r="61" spans="1:7" ht="21" customHeight="1">
      <c r="A61" s="4">
        <v>46012</v>
      </c>
      <c r="B61" s="5">
        <v>1.512E-2</v>
      </c>
      <c r="C61" s="4">
        <v>46012</v>
      </c>
      <c r="D61" s="5">
        <v>0.32236999999999999</v>
      </c>
      <c r="E61" s="5"/>
      <c r="F61" s="5" t="s">
        <v>638</v>
      </c>
      <c r="G61" s="5" t="s">
        <v>639</v>
      </c>
    </row>
    <row r="62" spans="1:7" ht="21" customHeight="1">
      <c r="A62" s="4">
        <v>46013</v>
      </c>
      <c r="B62" s="5">
        <v>1.166E-2</v>
      </c>
      <c r="C62" s="4">
        <v>46013</v>
      </c>
      <c r="D62" s="5">
        <v>0.35609000000000002</v>
      </c>
      <c r="E62" s="5"/>
      <c r="F62" s="5" t="s">
        <v>640</v>
      </c>
      <c r="G62" s="5" t="s">
        <v>641</v>
      </c>
    </row>
    <row r="63" spans="1:7" ht="21" customHeight="1">
      <c r="A63" s="4">
        <v>46014</v>
      </c>
      <c r="B63" s="5">
        <v>1.3849999999999999E-2</v>
      </c>
      <c r="C63" s="4">
        <v>46014</v>
      </c>
      <c r="D63" s="5">
        <v>0.28809000000000001</v>
      </c>
      <c r="E63" s="5"/>
      <c r="F63" s="5" t="s">
        <v>642</v>
      </c>
      <c r="G63" s="5" t="s">
        <v>643</v>
      </c>
    </row>
    <row r="64" spans="1:7" ht="21" customHeight="1">
      <c r="A64" s="4">
        <v>46015</v>
      </c>
      <c r="B64" s="5">
        <v>1.491E-2</v>
      </c>
      <c r="C64" s="4">
        <v>46015</v>
      </c>
      <c r="D64" s="5">
        <v>0.26321</v>
      </c>
      <c r="E64" s="5"/>
      <c r="F64" s="5" t="s">
        <v>644</v>
      </c>
      <c r="G64" s="5" t="s">
        <v>645</v>
      </c>
    </row>
    <row r="65" spans="1:7" ht="21" customHeight="1">
      <c r="A65" s="4">
        <v>46016</v>
      </c>
      <c r="B65" s="5">
        <v>1.2999999999999999E-2</v>
      </c>
      <c r="C65" s="4">
        <v>46016</v>
      </c>
      <c r="D65" s="5">
        <v>0.22165000000000001</v>
      </c>
      <c r="E65" s="5"/>
      <c r="F65" s="5" t="s">
        <v>646</v>
      </c>
      <c r="G65" s="5" t="s">
        <v>647</v>
      </c>
    </row>
    <row r="66" spans="1:7" ht="21" customHeight="1">
      <c r="A66" s="4">
        <v>46017</v>
      </c>
      <c r="B66" s="5">
        <v>1.159E-2</v>
      </c>
      <c r="C66" s="4">
        <v>46017</v>
      </c>
      <c r="D66" s="5">
        <v>0.21897</v>
      </c>
      <c r="E66" s="5"/>
      <c r="F66" s="5" t="s">
        <v>648</v>
      </c>
      <c r="G66" s="5" t="s">
        <v>649</v>
      </c>
    </row>
    <row r="67" spans="1:7" ht="21" customHeight="1">
      <c r="A67" s="4">
        <v>46018</v>
      </c>
      <c r="B67" s="5">
        <v>1.8159999999999999E-2</v>
      </c>
      <c r="C67" s="4">
        <v>46018</v>
      </c>
      <c r="D67" s="5">
        <v>0.22639000000000001</v>
      </c>
      <c r="E67" s="5"/>
      <c r="F67" s="5" t="s">
        <v>650</v>
      </c>
      <c r="G67" s="5" t="s">
        <v>651</v>
      </c>
    </row>
    <row r="68" spans="1:7" ht="21" customHeight="1">
      <c r="A68" s="4">
        <v>46019</v>
      </c>
      <c r="B68" s="5">
        <v>1.7739999999999999E-2</v>
      </c>
      <c r="C68" s="4">
        <v>46019</v>
      </c>
      <c r="D68" s="5">
        <v>0.22475999999999999</v>
      </c>
      <c r="E68" s="5"/>
      <c r="F68" s="5" t="s">
        <v>652</v>
      </c>
      <c r="G68" s="5" t="s">
        <v>653</v>
      </c>
    </row>
    <row r="69" spans="1:7" ht="21" customHeight="1">
      <c r="A69" s="4">
        <v>46020</v>
      </c>
      <c r="B69" s="5">
        <v>1.993E-2</v>
      </c>
      <c r="C69" s="4">
        <v>46020</v>
      </c>
      <c r="D69" s="5">
        <v>0.28250999999999998</v>
      </c>
      <c r="E69" s="5"/>
      <c r="F69" s="5" t="s">
        <v>654</v>
      </c>
      <c r="G69" s="5" t="s">
        <v>655</v>
      </c>
    </row>
    <row r="70" spans="1:7" ht="21" customHeight="1">
      <c r="A70" s="4">
        <v>46021</v>
      </c>
      <c r="B70" s="5">
        <v>1.7520000000000001E-2</v>
      </c>
      <c r="C70" s="4">
        <v>46021</v>
      </c>
      <c r="D70" s="5">
        <v>0.20363000000000001</v>
      </c>
      <c r="E70" s="5"/>
      <c r="F70" s="5" t="s">
        <v>656</v>
      </c>
      <c r="G70" s="5" t="s">
        <v>657</v>
      </c>
    </row>
    <row r="71" spans="1:7" ht="21" customHeight="1">
      <c r="A71" s="4">
        <v>46022</v>
      </c>
      <c r="B71" s="5">
        <v>2.0209999999999999E-2</v>
      </c>
      <c r="C71" s="4">
        <v>46022</v>
      </c>
      <c r="D71" s="5">
        <v>0.24376999999999999</v>
      </c>
      <c r="E71" s="5"/>
      <c r="F71" s="5" t="s">
        <v>658</v>
      </c>
      <c r="G71" s="5" t="s">
        <v>659</v>
      </c>
    </row>
    <row r="72" spans="1:7" ht="21" customHeight="1">
      <c r="A72" s="4">
        <v>46023</v>
      </c>
      <c r="B72" s="5">
        <v>4.5659999999999999E-2</v>
      </c>
      <c r="C72" s="4">
        <v>46023</v>
      </c>
      <c r="D72" s="5">
        <v>0.26201000000000002</v>
      </c>
      <c r="E72" s="5"/>
      <c r="F72" s="5" t="s">
        <v>660</v>
      </c>
      <c r="G72" s="5" t="s">
        <v>661</v>
      </c>
    </row>
    <row r="73" spans="1:7" ht="21" customHeight="1">
      <c r="A73" s="4">
        <v>46024</v>
      </c>
      <c r="B73" s="5">
        <v>0.30292999999999998</v>
      </c>
      <c r="C73" s="4">
        <v>46024</v>
      </c>
      <c r="D73" s="5">
        <v>0.51773000000000002</v>
      </c>
      <c r="E73" s="5"/>
      <c r="F73" s="5" t="s">
        <v>662</v>
      </c>
      <c r="G73" s="5" t="s">
        <v>663</v>
      </c>
    </row>
    <row r="74" spans="1:7" ht="21" customHeight="1">
      <c r="A74" s="4">
        <v>46025</v>
      </c>
      <c r="B74" s="5">
        <v>0.24278</v>
      </c>
      <c r="C74" s="4">
        <v>46025</v>
      </c>
      <c r="D74" s="5">
        <v>0.50848000000000004</v>
      </c>
      <c r="E74" s="5"/>
      <c r="F74" s="5" t="s">
        <v>664</v>
      </c>
      <c r="G74" s="5" t="s">
        <v>665</v>
      </c>
    </row>
    <row r="75" spans="1:7" ht="21" customHeight="1">
      <c r="A75" s="4">
        <v>46026</v>
      </c>
      <c r="B75" s="5">
        <v>0.11754000000000001</v>
      </c>
      <c r="C75" s="4">
        <v>46026</v>
      </c>
      <c r="D75" s="5">
        <v>0.49653000000000003</v>
      </c>
      <c r="E75" s="5"/>
      <c r="F75" s="5" t="s">
        <v>666</v>
      </c>
      <c r="G75" s="5" t="s">
        <v>667</v>
      </c>
    </row>
    <row r="76" spans="1:7" ht="21" customHeight="1">
      <c r="A76" s="4">
        <v>46027</v>
      </c>
      <c r="B76" s="5">
        <v>7.8520000000000006E-2</v>
      </c>
      <c r="C76" s="4">
        <v>46027</v>
      </c>
      <c r="D76" s="5">
        <v>0.38811000000000001</v>
      </c>
      <c r="E76" s="5"/>
      <c r="F76" s="5" t="s">
        <v>668</v>
      </c>
      <c r="G76" s="5" t="s">
        <v>669</v>
      </c>
    </row>
    <row r="77" spans="1:7" ht="21" customHeight="1">
      <c r="A77" s="4">
        <v>46028</v>
      </c>
      <c r="B77" s="5">
        <v>5.2159999999999998E-2</v>
      </c>
      <c r="C77" s="4">
        <v>46028</v>
      </c>
      <c r="D77" s="5">
        <v>0.39474999999999999</v>
      </c>
      <c r="E77" s="5"/>
      <c r="F77" s="5" t="s">
        <v>670</v>
      </c>
      <c r="G77" s="5" t="s">
        <v>671</v>
      </c>
    </row>
    <row r="78" spans="1:7" ht="21" customHeight="1">
      <c r="A78" s="4">
        <v>46029</v>
      </c>
      <c r="B78" s="5">
        <v>4.0419999999999998E-2</v>
      </c>
      <c r="C78" s="4">
        <v>46029</v>
      </c>
      <c r="D78" s="5">
        <v>0.34725</v>
      </c>
      <c r="E78" s="5"/>
      <c r="F78" s="5" t="s">
        <v>672</v>
      </c>
      <c r="G78" s="5" t="s">
        <v>673</v>
      </c>
    </row>
    <row r="79" spans="1:7" ht="21" customHeight="1">
      <c r="A79" s="4">
        <v>46030</v>
      </c>
      <c r="B79" s="5">
        <v>4.1340000000000002E-2</v>
      </c>
      <c r="C79" s="4">
        <v>46030</v>
      </c>
      <c r="D79" s="5">
        <v>0.49724000000000002</v>
      </c>
      <c r="E79" s="5"/>
      <c r="F79" s="5" t="s">
        <v>674</v>
      </c>
      <c r="G79" s="5" t="s">
        <v>675</v>
      </c>
    </row>
    <row r="80" spans="1:7" ht="21" customHeight="1">
      <c r="A80" s="4">
        <v>46031</v>
      </c>
      <c r="B80" s="5">
        <v>3.8159999999999999E-2</v>
      </c>
      <c r="C80" s="4">
        <v>46031</v>
      </c>
      <c r="D80" s="5">
        <v>0.49201</v>
      </c>
      <c r="E80" s="5"/>
      <c r="F80" s="5" t="s">
        <v>676</v>
      </c>
      <c r="G80" s="5" t="s">
        <v>677</v>
      </c>
    </row>
    <row r="81" spans="1:7" ht="21" customHeight="1">
      <c r="A81" s="4">
        <v>46032</v>
      </c>
      <c r="B81" s="5">
        <v>3.9079999999999997E-2</v>
      </c>
      <c r="C81" s="4">
        <v>46032</v>
      </c>
      <c r="D81" s="5">
        <v>0.45369999999999999</v>
      </c>
      <c r="E81" s="5"/>
      <c r="F81" s="5" t="s">
        <v>678</v>
      </c>
      <c r="G81" s="5" t="s">
        <v>679</v>
      </c>
    </row>
    <row r="82" spans="1:7" ht="21" customHeight="1">
      <c r="A82" s="4">
        <v>46033</v>
      </c>
      <c r="B82" s="5">
        <v>3.703E-2</v>
      </c>
      <c r="C82" s="4">
        <v>46033</v>
      </c>
      <c r="D82" s="5">
        <v>0.56347000000000003</v>
      </c>
      <c r="E82" s="5"/>
      <c r="F82" s="5" t="s">
        <v>680</v>
      </c>
      <c r="G82" s="5" t="s">
        <v>681</v>
      </c>
    </row>
    <row r="83" spans="1:7" ht="21" customHeight="1">
      <c r="A83" s="4">
        <v>46034</v>
      </c>
      <c r="B83" s="5">
        <v>3.7100000000000001E-2</v>
      </c>
      <c r="C83" s="4">
        <v>46034</v>
      </c>
      <c r="D83" s="5">
        <v>0.66185000000000005</v>
      </c>
      <c r="E83" s="5"/>
      <c r="F83" s="5" t="s">
        <v>682</v>
      </c>
      <c r="G83" s="5" t="s">
        <v>576</v>
      </c>
    </row>
    <row r="84" spans="1:7" ht="21" customHeight="1">
      <c r="A84" s="4">
        <v>46035</v>
      </c>
      <c r="B84" s="5">
        <v>4.6080000000000003E-2</v>
      </c>
      <c r="C84" s="4">
        <v>46035</v>
      </c>
      <c r="D84" s="5">
        <v>0.52698999999999996</v>
      </c>
      <c r="E84" s="5"/>
      <c r="F84" s="5" t="s">
        <v>683</v>
      </c>
      <c r="G84" s="5" t="s">
        <v>684</v>
      </c>
    </row>
    <row r="85" spans="1:7" ht="21" customHeight="1">
      <c r="A85" s="4">
        <v>46036</v>
      </c>
      <c r="B85" s="5">
        <v>5.4559999999999997E-2</v>
      </c>
      <c r="C85" s="4">
        <v>46036</v>
      </c>
      <c r="D85" s="5">
        <v>0.95072999999999996</v>
      </c>
      <c r="E85" s="5"/>
      <c r="F85" s="5" t="s">
        <v>685</v>
      </c>
      <c r="G85" s="5" t="s">
        <v>686</v>
      </c>
    </row>
    <row r="86" spans="1:7" ht="21" customHeight="1">
      <c r="A86" s="4">
        <v>46037</v>
      </c>
      <c r="B86" s="5">
        <v>5.074E-2</v>
      </c>
      <c r="C86" s="4">
        <v>46037</v>
      </c>
      <c r="D86" s="5">
        <v>1.0064200000000001</v>
      </c>
      <c r="E86" s="5"/>
      <c r="F86" s="5" t="s">
        <v>687</v>
      </c>
      <c r="G86" s="5" t="s">
        <v>688</v>
      </c>
    </row>
    <row r="87" spans="1:7" ht="21" customHeight="1">
      <c r="A87" s="4">
        <v>46038</v>
      </c>
      <c r="B87" s="5">
        <v>6.1490000000000003E-2</v>
      </c>
      <c r="C87" s="4">
        <v>46038</v>
      </c>
      <c r="D87" s="5">
        <v>1.0170300000000001</v>
      </c>
      <c r="E87" s="5"/>
      <c r="F87" s="5" t="s">
        <v>689</v>
      </c>
      <c r="G87" s="5" t="s">
        <v>690</v>
      </c>
    </row>
    <row r="88" spans="1:7" ht="21" customHeight="1">
      <c r="A88" s="4">
        <v>46039</v>
      </c>
      <c r="B88" s="5">
        <v>6.5089999999999995E-2</v>
      </c>
      <c r="C88" s="4">
        <v>46039</v>
      </c>
      <c r="D88" s="5">
        <v>0.92451000000000005</v>
      </c>
      <c r="E88" s="5"/>
      <c r="F88" s="5" t="s">
        <v>691</v>
      </c>
      <c r="G88" s="5" t="s">
        <v>692</v>
      </c>
    </row>
    <row r="89" spans="1:7" ht="21" customHeight="1">
      <c r="A89" s="4">
        <v>46040</v>
      </c>
      <c r="B89" s="5">
        <v>5.1380000000000002E-2</v>
      </c>
      <c r="C89" s="4">
        <v>46040</v>
      </c>
      <c r="D89" s="5">
        <v>0.92471999999999999</v>
      </c>
      <c r="E89" s="5"/>
      <c r="F89" s="5" t="s">
        <v>693</v>
      </c>
      <c r="G89" s="5" t="s">
        <v>694</v>
      </c>
    </row>
    <row r="90" spans="1:7" ht="21" customHeight="1">
      <c r="A90" s="4">
        <v>46041</v>
      </c>
      <c r="B90" s="5">
        <v>4.2259999999999999E-2</v>
      </c>
      <c r="C90" s="4">
        <v>46041</v>
      </c>
      <c r="D90" s="5">
        <v>0.86817</v>
      </c>
      <c r="E90" s="5"/>
      <c r="F90" s="5" t="s">
        <v>695</v>
      </c>
      <c r="G90" s="5" t="s">
        <v>696</v>
      </c>
    </row>
    <row r="91" spans="1:7" ht="21" customHeight="1">
      <c r="A91" s="4">
        <v>46042</v>
      </c>
      <c r="B91" s="5">
        <v>4.0140000000000002E-2</v>
      </c>
      <c r="C91" s="4">
        <v>46042</v>
      </c>
      <c r="D91" s="5">
        <v>1.08382</v>
      </c>
      <c r="E91" s="5"/>
      <c r="F91" s="5" t="s">
        <v>697</v>
      </c>
      <c r="G91" s="5" t="s">
        <v>663</v>
      </c>
    </row>
    <row r="92" spans="1:7" ht="21" customHeight="1">
      <c r="A92" s="4">
        <v>46043</v>
      </c>
      <c r="B92" s="5">
        <v>3.9510000000000003E-2</v>
      </c>
      <c r="C92" s="4">
        <v>46043</v>
      </c>
      <c r="D92" s="5">
        <v>1.96946</v>
      </c>
      <c r="E92" s="5"/>
      <c r="F92" s="5" t="s">
        <v>698</v>
      </c>
      <c r="G92" s="5" t="s">
        <v>675</v>
      </c>
    </row>
    <row r="93" spans="1:7" ht="21" customHeight="1">
      <c r="A93" s="4">
        <v>46044</v>
      </c>
      <c r="B93" s="5">
        <v>3.4630000000000001E-2</v>
      </c>
      <c r="C93" s="4">
        <v>46044</v>
      </c>
      <c r="D93" s="5">
        <v>2.5386500000000001</v>
      </c>
      <c r="E93" s="5"/>
      <c r="F93" s="5" t="s">
        <v>699</v>
      </c>
      <c r="G93" s="5" t="s">
        <v>700</v>
      </c>
    </row>
    <row r="94" spans="1:7" ht="21" customHeight="1">
      <c r="A94" s="4">
        <v>46045</v>
      </c>
      <c r="B94" s="5">
        <v>3.2649999999999998E-2</v>
      </c>
      <c r="C94" s="4">
        <v>46045</v>
      </c>
      <c r="D94" s="5">
        <v>2.7267399999999999</v>
      </c>
      <c r="E94" s="5"/>
      <c r="F94" s="5" t="s">
        <v>701</v>
      </c>
      <c r="G94" s="5" t="s">
        <v>702</v>
      </c>
    </row>
    <row r="95" spans="1:7" ht="21" customHeight="1">
      <c r="A95" s="4">
        <v>46046</v>
      </c>
      <c r="B95" s="5">
        <v>3.5409999999999997E-2</v>
      </c>
      <c r="C95" s="4">
        <v>46046</v>
      </c>
      <c r="D95" s="5">
        <v>3.2794599999999998</v>
      </c>
      <c r="E95" s="5"/>
      <c r="F95" s="5" t="s">
        <v>703</v>
      </c>
      <c r="G95" s="5" t="s">
        <v>677</v>
      </c>
    </row>
    <row r="96" spans="1:7" ht="21" customHeight="1">
      <c r="A96" s="4">
        <v>46047</v>
      </c>
      <c r="B96" s="5">
        <v>3.9079999999999997E-2</v>
      </c>
      <c r="C96" s="4">
        <v>46047</v>
      </c>
      <c r="D96" s="5">
        <v>2.9959600000000002</v>
      </c>
      <c r="E96" s="5"/>
      <c r="F96" s="5" t="s">
        <v>704</v>
      </c>
      <c r="G96" s="5" t="s">
        <v>705</v>
      </c>
    </row>
    <row r="97" spans="1:7" ht="21" customHeight="1">
      <c r="A97" s="4">
        <v>46048</v>
      </c>
      <c r="B97" s="5">
        <v>4.6149999999999997E-2</v>
      </c>
      <c r="C97" s="4">
        <v>46048</v>
      </c>
      <c r="D97" s="5">
        <v>2.6498300000000001</v>
      </c>
      <c r="E97" s="5"/>
      <c r="F97" s="5" t="s">
        <v>706</v>
      </c>
      <c r="G97" s="5" t="s">
        <v>707</v>
      </c>
    </row>
    <row r="98" spans="1:7" ht="21" customHeight="1">
      <c r="A98" s="4">
        <v>46049</v>
      </c>
      <c r="B98" s="5">
        <v>8.9120000000000005E-2</v>
      </c>
      <c r="C98" s="4">
        <v>46049</v>
      </c>
      <c r="D98" s="5">
        <v>3.1516700000000002</v>
      </c>
      <c r="E98" s="5"/>
      <c r="F98" s="5" t="s">
        <v>708</v>
      </c>
      <c r="G98" s="5" t="s">
        <v>709</v>
      </c>
    </row>
    <row r="99" spans="1:7" ht="21" customHeight="1">
      <c r="A99" s="4">
        <v>46050</v>
      </c>
      <c r="B99" s="5">
        <v>9.4640000000000002E-2</v>
      </c>
      <c r="C99" s="4">
        <v>46050</v>
      </c>
      <c r="D99" s="5">
        <v>3.8273100000000002</v>
      </c>
      <c r="E99" s="5"/>
      <c r="F99" s="5" t="s">
        <v>710</v>
      </c>
      <c r="G99" s="5" t="s">
        <v>711</v>
      </c>
    </row>
    <row r="100" spans="1:7" ht="21" customHeight="1">
      <c r="A100" s="4">
        <v>46051</v>
      </c>
      <c r="B100" s="5">
        <v>4.5580000000000002E-2</v>
      </c>
      <c r="C100" s="4">
        <v>46051</v>
      </c>
      <c r="D100" s="5">
        <v>3.4607600000000001</v>
      </c>
      <c r="E100" s="5"/>
      <c r="F100" s="5" t="s">
        <v>712</v>
      </c>
      <c r="G100" s="5" t="s">
        <v>713</v>
      </c>
    </row>
    <row r="101" spans="1:7" ht="21" customHeight="1">
      <c r="A101" s="4">
        <v>46052</v>
      </c>
      <c r="B101" s="5">
        <v>4.0500000000000001E-2</v>
      </c>
      <c r="C101" s="4">
        <v>46052</v>
      </c>
      <c r="D101" s="5">
        <v>4.7328099999999997</v>
      </c>
      <c r="E101" s="5"/>
      <c r="F101" s="5" t="s">
        <v>714</v>
      </c>
      <c r="G101" s="5" t="s">
        <v>541</v>
      </c>
    </row>
    <row r="102" spans="1:7" ht="21" customHeight="1">
      <c r="A102" s="4">
        <v>46053</v>
      </c>
      <c r="B102" s="5">
        <v>4.2549999999999998E-2</v>
      </c>
      <c r="C102" s="4">
        <v>46053</v>
      </c>
      <c r="D102" s="5">
        <v>5.3140200000000002</v>
      </c>
      <c r="E102" s="5"/>
      <c r="F102" s="5" t="s">
        <v>715</v>
      </c>
      <c r="G102" s="5" t="s">
        <v>716</v>
      </c>
    </row>
    <row r="103" spans="1:7" ht="21" customHeight="1">
      <c r="A103" s="4">
        <v>46054</v>
      </c>
      <c r="B103" s="5">
        <v>4.24E-2</v>
      </c>
      <c r="C103" s="4">
        <v>46054</v>
      </c>
      <c r="D103" s="5">
        <v>4.8802500000000002</v>
      </c>
      <c r="E103" s="5"/>
      <c r="F103" s="5" t="s">
        <v>717</v>
      </c>
      <c r="G103" s="5" t="s">
        <v>718</v>
      </c>
    </row>
    <row r="104" spans="1:7" ht="21" customHeight="1">
      <c r="A104" s="4">
        <v>46055</v>
      </c>
      <c r="B104" s="5">
        <v>4.2119999999999998E-2</v>
      </c>
      <c r="C104" s="4">
        <v>46055</v>
      </c>
      <c r="D104" s="5">
        <v>5.3779899999999996</v>
      </c>
      <c r="E104" s="5"/>
      <c r="F104" s="5" t="s">
        <v>719</v>
      </c>
      <c r="G104" s="5" t="s">
        <v>720</v>
      </c>
    </row>
    <row r="105" spans="1:7" ht="21" customHeight="1">
      <c r="A105" s="4">
        <v>46056</v>
      </c>
      <c r="B105" s="5">
        <v>4.0500000000000001E-2</v>
      </c>
      <c r="C105" s="4">
        <v>46056</v>
      </c>
      <c r="D105" s="5">
        <v>6.9134700000000002</v>
      </c>
      <c r="E105" s="5"/>
      <c r="F105" s="5" t="s">
        <v>721</v>
      </c>
      <c r="G105" s="5" t="s">
        <v>722</v>
      </c>
    </row>
    <row r="106" spans="1:7" ht="21" customHeight="1">
      <c r="A106" s="4">
        <v>46057</v>
      </c>
      <c r="B106" s="5">
        <v>3.6540000000000003E-2</v>
      </c>
      <c r="C106" s="4">
        <v>46057</v>
      </c>
      <c r="D106" s="5">
        <v>23.649930000000001</v>
      </c>
      <c r="E106" s="5"/>
      <c r="F106" s="5" t="s">
        <v>723</v>
      </c>
      <c r="G106" s="5" t="s">
        <v>724</v>
      </c>
    </row>
    <row r="107" spans="1:7" ht="21" customHeight="1">
      <c r="A107" s="4">
        <v>46058</v>
      </c>
      <c r="B107" s="5">
        <v>3.993E-2</v>
      </c>
      <c r="C107" s="4">
        <v>46058</v>
      </c>
      <c r="D107" s="5">
        <v>28.005870000000002</v>
      </c>
      <c r="E107" s="5"/>
      <c r="F107" s="5" t="s">
        <v>725</v>
      </c>
      <c r="G107" s="5" t="s">
        <v>726</v>
      </c>
    </row>
    <row r="108" spans="1:7" ht="21" customHeight="1">
      <c r="A108" s="4">
        <v>46059</v>
      </c>
      <c r="B108" s="5">
        <v>4.0140000000000002E-2</v>
      </c>
      <c r="C108" s="4">
        <v>46059</v>
      </c>
      <c r="D108" s="5">
        <v>31.973490000000002</v>
      </c>
      <c r="E108" s="5"/>
      <c r="F108" s="5" t="s">
        <v>727</v>
      </c>
      <c r="G108" s="5" t="s">
        <v>728</v>
      </c>
    </row>
    <row r="109" spans="1:7" ht="21" customHeight="1">
      <c r="A109" s="4">
        <v>46060</v>
      </c>
      <c r="B109" s="5">
        <v>0.04</v>
      </c>
      <c r="C109" s="4">
        <v>46060</v>
      </c>
      <c r="D109" s="5">
        <v>42.076520000000002</v>
      </c>
      <c r="E109" s="5"/>
      <c r="F109" s="5" t="s">
        <v>729</v>
      </c>
      <c r="G109" s="5" t="s">
        <v>730</v>
      </c>
    </row>
    <row r="110" spans="1:7" ht="21" customHeight="1">
      <c r="A110" s="4">
        <v>46061</v>
      </c>
      <c r="B110" s="5">
        <v>3.7670000000000002E-2</v>
      </c>
      <c r="C110" s="4">
        <v>46061</v>
      </c>
      <c r="D110" s="5">
        <v>42.396000000000001</v>
      </c>
      <c r="E110" s="5"/>
      <c r="F110" s="5" t="s">
        <v>731</v>
      </c>
      <c r="G110" s="5" t="s">
        <v>692</v>
      </c>
    </row>
    <row r="111" spans="1:7" ht="21" customHeight="1">
      <c r="A111" s="4">
        <v>46062</v>
      </c>
      <c r="B111" s="5">
        <v>4.113E-2</v>
      </c>
      <c r="C111" s="4">
        <v>46062</v>
      </c>
      <c r="D111" s="5">
        <v>33.878140000000002</v>
      </c>
      <c r="E111" s="5"/>
      <c r="F111" s="5" t="s">
        <v>732</v>
      </c>
      <c r="G111" s="5" t="s">
        <v>733</v>
      </c>
    </row>
    <row r="112" spans="1:7" ht="21" customHeight="1">
      <c r="A112" s="4">
        <v>46063</v>
      </c>
      <c r="B112" s="5">
        <v>0.39906000000000003</v>
      </c>
      <c r="C112" s="4">
        <v>46063</v>
      </c>
      <c r="D112" s="5">
        <v>27.096060000000001</v>
      </c>
      <c r="E112" s="5"/>
      <c r="F112" s="5" t="s">
        <v>734</v>
      </c>
      <c r="G112" s="5" t="s">
        <v>735</v>
      </c>
    </row>
    <row r="113" spans="1:7" ht="21" customHeight="1">
      <c r="A113" s="4">
        <v>46064</v>
      </c>
      <c r="B113" s="5">
        <v>0.32605000000000001</v>
      </c>
      <c r="C113" s="4">
        <v>46064</v>
      </c>
      <c r="D113" s="5">
        <v>26.247109999999999</v>
      </c>
      <c r="E113" s="5"/>
      <c r="F113" s="5" t="s">
        <v>736</v>
      </c>
      <c r="G113" s="5" t="s">
        <v>737</v>
      </c>
    </row>
    <row r="114" spans="1:7" ht="21" customHeight="1">
      <c r="A114" s="4">
        <v>46065</v>
      </c>
      <c r="B114" s="5">
        <v>0.32654</v>
      </c>
      <c r="C114" s="4">
        <v>46065</v>
      </c>
      <c r="D114" s="5">
        <v>26.932009999999998</v>
      </c>
      <c r="E114" s="5"/>
      <c r="F114" s="5" t="s">
        <v>738</v>
      </c>
      <c r="G114" s="5" t="s">
        <v>739</v>
      </c>
    </row>
    <row r="115" spans="1:7" ht="21" customHeight="1">
      <c r="A115" s="4">
        <v>46066</v>
      </c>
      <c r="B115" s="5">
        <v>0.32286999999999999</v>
      </c>
      <c r="C115" s="4">
        <v>46066</v>
      </c>
      <c r="D115" s="5">
        <v>31.881609999999998</v>
      </c>
      <c r="E115" s="5"/>
      <c r="F115" s="5" t="s">
        <v>740</v>
      </c>
      <c r="G115" s="5" t="s">
        <v>741</v>
      </c>
    </row>
    <row r="116" spans="1:7" ht="21" customHeight="1">
      <c r="A116" s="4">
        <v>46067</v>
      </c>
      <c r="B116" s="5">
        <v>0.21881999999999999</v>
      </c>
      <c r="C116" s="4">
        <v>46067</v>
      </c>
      <c r="D116" s="5">
        <v>47.389420000000001</v>
      </c>
      <c r="E116" s="5"/>
      <c r="F116" s="5" t="s">
        <v>742</v>
      </c>
      <c r="G116" s="5" t="s">
        <v>743</v>
      </c>
    </row>
    <row r="117" spans="1:7" ht="21" customHeight="1">
      <c r="A117" s="4">
        <v>46068</v>
      </c>
      <c r="B117" s="5">
        <v>0.17458000000000001</v>
      </c>
      <c r="C117" s="4">
        <v>46068</v>
      </c>
      <c r="D117" s="5">
        <v>56.859929999999999</v>
      </c>
      <c r="E117" s="5"/>
      <c r="F117" s="5" t="s">
        <v>744</v>
      </c>
      <c r="G117" s="5" t="s">
        <v>745</v>
      </c>
    </row>
    <row r="118" spans="1:7" ht="21" customHeight="1">
      <c r="A118" s="4">
        <v>46069</v>
      </c>
      <c r="B118" s="5">
        <v>0.12305000000000001</v>
      </c>
      <c r="C118" s="4">
        <v>46069</v>
      </c>
      <c r="D118" s="5">
        <v>59.408969999999997</v>
      </c>
      <c r="E118" s="5"/>
      <c r="F118" s="5" t="s">
        <v>746</v>
      </c>
      <c r="G118" s="5" t="s">
        <v>747</v>
      </c>
    </row>
    <row r="119" spans="1:7" ht="21" customHeight="1">
      <c r="A119" s="4">
        <v>46070</v>
      </c>
      <c r="B119" s="5">
        <v>0.12051000000000001</v>
      </c>
      <c r="C119" s="4">
        <v>46070</v>
      </c>
      <c r="D119" s="5">
        <v>73.318399999999997</v>
      </c>
      <c r="E119" s="5"/>
      <c r="F119" s="5" t="s">
        <v>748</v>
      </c>
      <c r="G119" s="5" t="s">
        <v>749</v>
      </c>
    </row>
    <row r="120" spans="1:7" ht="21" customHeight="1">
      <c r="A120" s="4">
        <v>46071</v>
      </c>
      <c r="B120" s="5">
        <v>0.13033</v>
      </c>
      <c r="C120" s="4">
        <v>46071</v>
      </c>
      <c r="D120" s="5">
        <v>76.367159999999998</v>
      </c>
      <c r="E120" s="5"/>
      <c r="F120" s="5" t="s">
        <v>750</v>
      </c>
      <c r="G120" s="5" t="s">
        <v>747</v>
      </c>
    </row>
    <row r="121" spans="1:7" ht="21" customHeight="1">
      <c r="A121" s="4">
        <v>46072</v>
      </c>
      <c r="B121" s="5">
        <v>0.13725999999999999</v>
      </c>
      <c r="C121" s="4">
        <v>46072</v>
      </c>
      <c r="D121" s="5">
        <v>57.686680000000003</v>
      </c>
      <c r="E121" s="5"/>
      <c r="F121" s="5" t="s">
        <v>751</v>
      </c>
      <c r="G121" s="5" t="s">
        <v>752</v>
      </c>
    </row>
    <row r="122" spans="1:7" ht="21" customHeight="1">
      <c r="A122" s="4">
        <v>46073</v>
      </c>
      <c r="B122" s="5">
        <v>0.13245000000000001</v>
      </c>
      <c r="C122" s="4">
        <v>46073</v>
      </c>
      <c r="D122" s="5">
        <v>51.397039999999997</v>
      </c>
      <c r="E122" s="5"/>
      <c r="F122" s="5" t="s">
        <v>753</v>
      </c>
      <c r="G122" s="5" t="s">
        <v>754</v>
      </c>
    </row>
    <row r="123" spans="1:7" ht="21" customHeight="1">
      <c r="A123" s="4">
        <v>46074</v>
      </c>
      <c r="B123" s="5">
        <v>0.12573999999999999</v>
      </c>
      <c r="C123" s="4">
        <v>46074</v>
      </c>
      <c r="D123" s="5">
        <v>63.29898</v>
      </c>
      <c r="E123" s="5"/>
      <c r="F123" s="5" t="s">
        <v>755</v>
      </c>
      <c r="G123" s="5" t="s">
        <v>756</v>
      </c>
    </row>
    <row r="124" spans="1:7" ht="21" customHeight="1">
      <c r="A124" s="4">
        <v>46075</v>
      </c>
      <c r="B124" s="5">
        <v>0.12842000000000001</v>
      </c>
      <c r="C124" s="4">
        <v>46075</v>
      </c>
      <c r="D124" s="5">
        <v>65.058729999999997</v>
      </c>
      <c r="E124" s="5"/>
      <c r="F124" s="5" t="s">
        <v>757</v>
      </c>
      <c r="G124" s="5" t="s">
        <v>758</v>
      </c>
    </row>
    <row r="125" spans="1:7" ht="21" customHeight="1">
      <c r="A125" s="4">
        <v>46076</v>
      </c>
      <c r="B125" s="5">
        <v>0.12439</v>
      </c>
      <c r="C125" s="4">
        <v>46076</v>
      </c>
      <c r="D125" s="5">
        <v>52.528930000000003</v>
      </c>
      <c r="E125" s="5"/>
      <c r="F125" s="5" t="s">
        <v>759</v>
      </c>
      <c r="G125" s="5" t="s">
        <v>760</v>
      </c>
    </row>
    <row r="126" spans="1:7" ht="21" customHeight="1">
      <c r="A126" s="4">
        <v>46077</v>
      </c>
      <c r="B126" s="5">
        <v>0.20426</v>
      </c>
      <c r="C126" s="4">
        <v>46077</v>
      </c>
      <c r="D126" s="5">
        <v>46.181550000000001</v>
      </c>
      <c r="E126" s="5"/>
      <c r="F126" s="5" t="s">
        <v>761</v>
      </c>
      <c r="G126" s="5" t="s">
        <v>762</v>
      </c>
    </row>
    <row r="127" spans="1:7" ht="21" customHeight="1">
      <c r="A127" s="4">
        <v>46078</v>
      </c>
      <c r="B127" s="5">
        <v>0.16822000000000001</v>
      </c>
      <c r="C127" s="4">
        <v>46078</v>
      </c>
      <c r="D127" s="5">
        <v>48.111989999999999</v>
      </c>
      <c r="E127" s="5"/>
      <c r="F127" s="5" t="s">
        <v>763</v>
      </c>
      <c r="G127" s="5" t="s">
        <v>764</v>
      </c>
    </row>
    <row r="128" spans="1:7" ht="21" customHeight="1">
      <c r="A128" s="4">
        <v>46079</v>
      </c>
      <c r="B128" s="5">
        <v>0.14602000000000001</v>
      </c>
      <c r="C128" s="4">
        <v>46079</v>
      </c>
      <c r="D128" s="5">
        <v>47.294989999999999</v>
      </c>
      <c r="E128" s="5"/>
      <c r="F128" s="5" t="s">
        <v>765</v>
      </c>
      <c r="G128" s="5" t="s">
        <v>766</v>
      </c>
    </row>
    <row r="129" spans="1:7" ht="21" customHeight="1">
      <c r="A129" s="4">
        <v>46080</v>
      </c>
      <c r="B129" s="5">
        <v>0.25868999999999998</v>
      </c>
      <c r="C129" s="4">
        <v>46080</v>
      </c>
      <c r="D129" s="5">
        <v>50.709739999999996</v>
      </c>
      <c r="E129" s="5"/>
      <c r="F129" s="5" t="s">
        <v>767</v>
      </c>
      <c r="G129" s="5" t="s">
        <v>768</v>
      </c>
    </row>
    <row r="130" spans="1:7" ht="21" customHeight="1">
      <c r="A130" s="4">
        <v>46081</v>
      </c>
      <c r="B130" s="5">
        <v>0.35524</v>
      </c>
      <c r="C130" s="4">
        <v>46081</v>
      </c>
      <c r="D130" s="5">
        <v>67.125380000000007</v>
      </c>
      <c r="E130" s="5"/>
      <c r="F130" s="5" t="s">
        <v>769</v>
      </c>
      <c r="G130" s="5" t="s">
        <v>770</v>
      </c>
    </row>
    <row r="131" spans="1:7" ht="21" customHeight="1">
      <c r="A131" s="4">
        <v>46082</v>
      </c>
      <c r="B131" s="5">
        <v>0.24809</v>
      </c>
      <c r="C131" s="4">
        <v>46082</v>
      </c>
      <c r="D131" s="5">
        <v>87.574169999999995</v>
      </c>
      <c r="E131" s="5"/>
      <c r="F131" s="5" t="s">
        <v>771</v>
      </c>
      <c r="G131" s="5" t="s">
        <v>772</v>
      </c>
    </row>
    <row r="132" spans="1:7" ht="21" customHeight="1">
      <c r="A132" s="4">
        <v>46083</v>
      </c>
      <c r="B132" s="5">
        <v>0.21854000000000001</v>
      </c>
      <c r="C132" s="4">
        <v>46083</v>
      </c>
      <c r="D132" s="5">
        <v>100</v>
      </c>
      <c r="E132" s="5"/>
      <c r="F132" s="5" t="s">
        <v>773</v>
      </c>
      <c r="G132" s="5" t="s">
        <v>774</v>
      </c>
    </row>
    <row r="133" spans="1:7" ht="21" customHeight="1">
      <c r="A133" s="4">
        <v>46084</v>
      </c>
      <c r="B133" s="5">
        <v>0.20072999999999999</v>
      </c>
      <c r="C133" s="4">
        <v>46084</v>
      </c>
      <c r="D133" s="5">
        <v>74.760300000000001</v>
      </c>
      <c r="E133" s="5"/>
      <c r="F133" s="5" t="s">
        <v>775</v>
      </c>
      <c r="G133" s="5" t="s">
        <v>776</v>
      </c>
    </row>
    <row r="134" spans="1:7" ht="21" customHeight="1">
      <c r="A134" s="4">
        <v>46085</v>
      </c>
      <c r="B134" s="5">
        <v>0.76666999999999996</v>
      </c>
      <c r="C134" s="4">
        <v>46085</v>
      </c>
      <c r="D134" s="5">
        <v>71.067419999999998</v>
      </c>
      <c r="E134" s="5"/>
      <c r="F134" s="5" t="s">
        <v>777</v>
      </c>
      <c r="G134" s="5" t="s">
        <v>778</v>
      </c>
    </row>
    <row r="135" spans="1:7" ht="21" customHeight="1">
      <c r="A135" s="4">
        <v>46086</v>
      </c>
      <c r="B135" s="5">
        <v>0.44330999999999998</v>
      </c>
      <c r="C135" s="4">
        <v>46086</v>
      </c>
      <c r="D135" s="5">
        <v>71.803629999999998</v>
      </c>
      <c r="E135" s="5"/>
      <c r="F135" s="5" t="s">
        <v>779</v>
      </c>
      <c r="G135" s="5" t="s">
        <v>780</v>
      </c>
    </row>
    <row r="136" spans="1:7" ht="21" customHeight="1">
      <c r="A136" s="4">
        <v>46087</v>
      </c>
      <c r="B136" s="5">
        <v>0.49052000000000001</v>
      </c>
      <c r="C136" s="4">
        <v>46087</v>
      </c>
      <c r="D136" s="5">
        <v>82.477059999999994</v>
      </c>
      <c r="E136" s="5"/>
      <c r="F136" s="5" t="s">
        <v>781</v>
      </c>
      <c r="G136" s="5" t="s">
        <v>782</v>
      </c>
    </row>
    <row r="137" spans="1:7" ht="21" customHeight="1">
      <c r="A137" s="4">
        <v>46088</v>
      </c>
      <c r="B137" s="5">
        <v>0.40366000000000002</v>
      </c>
      <c r="C137" s="4">
        <v>46088</v>
      </c>
      <c r="D137" s="5">
        <v>79.691509999999994</v>
      </c>
      <c r="E137" s="5"/>
      <c r="F137" s="5" t="s">
        <v>783</v>
      </c>
      <c r="G137" s="5" t="s">
        <v>784</v>
      </c>
    </row>
    <row r="138" spans="1:7" ht="21" customHeight="1">
      <c r="A138" s="4">
        <v>46089</v>
      </c>
      <c r="B138" s="5">
        <v>0.36732999999999999</v>
      </c>
      <c r="C138" s="4">
        <v>46089</v>
      </c>
      <c r="D138" s="5">
        <v>56.90184</v>
      </c>
      <c r="E138" s="5"/>
      <c r="F138" s="5" t="s">
        <v>785</v>
      </c>
      <c r="G138" s="5" t="s">
        <v>786</v>
      </c>
    </row>
    <row r="139" spans="1:7" ht="21" customHeight="1">
      <c r="A139" s="4">
        <v>46090</v>
      </c>
      <c r="B139" s="5">
        <v>0.33100000000000002</v>
      </c>
      <c r="C139" s="4">
        <v>46090</v>
      </c>
      <c r="D139" s="5">
        <v>39.454039999999999</v>
      </c>
      <c r="E139" s="5"/>
      <c r="F139" s="5" t="s">
        <v>787</v>
      </c>
      <c r="G139" s="5" t="s">
        <v>788</v>
      </c>
    </row>
    <row r="140" spans="1:7" ht="21" customHeight="1">
      <c r="A140" s="4">
        <v>46091</v>
      </c>
      <c r="B140" s="5">
        <v>0.40407999999999999</v>
      </c>
      <c r="C140" s="4">
        <v>46091</v>
      </c>
      <c r="D140" s="5">
        <v>30.620509999999999</v>
      </c>
      <c r="E140" s="5"/>
      <c r="F140" s="5" t="s">
        <v>789</v>
      </c>
      <c r="G140" s="5" t="s">
        <v>790</v>
      </c>
    </row>
    <row r="141" spans="1:7" ht="21" customHeight="1">
      <c r="A141" s="4">
        <v>46092</v>
      </c>
      <c r="B141" s="5">
        <v>0.44988</v>
      </c>
      <c r="C141" s="4">
        <v>46092</v>
      </c>
      <c r="D141" s="5">
        <v>28.369240000000001</v>
      </c>
      <c r="E141" s="5"/>
      <c r="F141" s="5" t="s">
        <v>791</v>
      </c>
      <c r="G141" s="5" t="s">
        <v>792</v>
      </c>
    </row>
    <row r="142" spans="1:7" ht="21" customHeight="1">
      <c r="A142" s="4">
        <v>46093</v>
      </c>
      <c r="B142" s="5">
        <v>0.38705000000000001</v>
      </c>
      <c r="C142" s="4">
        <v>46093</v>
      </c>
      <c r="D142" s="5">
        <v>26.77291</v>
      </c>
      <c r="E142" s="5"/>
      <c r="F142" s="5" t="s">
        <v>793</v>
      </c>
      <c r="G142" s="5" t="s">
        <v>794</v>
      </c>
    </row>
    <row r="143" spans="1:7" ht="21" customHeight="1">
      <c r="A143" s="4">
        <v>46094</v>
      </c>
      <c r="B143" s="5">
        <v>0.58028999999999997</v>
      </c>
      <c r="C143" s="4">
        <v>46094</v>
      </c>
      <c r="D143" s="5">
        <v>28.730139999999999</v>
      </c>
      <c r="E143" s="5"/>
      <c r="F143" s="5" t="s">
        <v>795</v>
      </c>
      <c r="G143" s="5" t="s">
        <v>796</v>
      </c>
    </row>
    <row r="144" spans="1:7" ht="21" customHeight="1">
      <c r="A144" s="4">
        <v>46095</v>
      </c>
      <c r="B144" s="5">
        <v>0.53003</v>
      </c>
      <c r="C144" s="4">
        <v>46095</v>
      </c>
      <c r="D144" s="5">
        <v>39.138019999999997</v>
      </c>
      <c r="E144" s="5"/>
      <c r="F144" s="5" t="s">
        <v>797</v>
      </c>
      <c r="G144" s="5" t="s">
        <v>798</v>
      </c>
    </row>
    <row r="145" spans="1:7" ht="21" customHeight="1">
      <c r="A145" s="4">
        <v>46096</v>
      </c>
      <c r="B145" s="5">
        <v>0.47271000000000002</v>
      </c>
      <c r="C145" s="4">
        <v>46096</v>
      </c>
      <c r="D145" s="5">
        <v>39.28631</v>
      </c>
      <c r="E145" s="5"/>
      <c r="F145" s="5" t="s">
        <v>799</v>
      </c>
      <c r="G145" s="5" t="s">
        <v>800</v>
      </c>
    </row>
    <row r="146" spans="1:7" ht="21" customHeight="1">
      <c r="A146" s="4">
        <v>46097</v>
      </c>
      <c r="B146" s="5">
        <v>0.37898999999999999</v>
      </c>
      <c r="C146" s="4">
        <v>46097</v>
      </c>
      <c r="D146" s="5">
        <v>27.524889999999999</v>
      </c>
      <c r="E146" s="5"/>
      <c r="F146" s="5" t="s">
        <v>801</v>
      </c>
      <c r="G146" s="5" t="s">
        <v>802</v>
      </c>
    </row>
    <row r="147" spans="1:7" ht="21" customHeight="1">
      <c r="A147" s="4">
        <v>46098</v>
      </c>
      <c r="B147" s="5">
        <v>0.34308</v>
      </c>
      <c r="C147" s="4">
        <v>46098</v>
      </c>
      <c r="D147" s="5">
        <v>23.402550000000002</v>
      </c>
      <c r="E147" s="5"/>
      <c r="F147" s="5" t="s">
        <v>803</v>
      </c>
      <c r="G147" s="5" t="s">
        <v>804</v>
      </c>
    </row>
    <row r="148" spans="1:7" ht="21" customHeight="1">
      <c r="A148" s="4">
        <v>46099</v>
      </c>
      <c r="B148" s="5">
        <v>0.45284999999999997</v>
      </c>
      <c r="C148" s="4">
        <v>46099</v>
      </c>
      <c r="D148" s="5">
        <v>25.498950000000001</v>
      </c>
      <c r="E148" s="5"/>
      <c r="F148" s="5" t="s">
        <v>805</v>
      </c>
      <c r="G148" s="5" t="s">
        <v>806</v>
      </c>
    </row>
    <row r="149" spans="1:7" ht="21" customHeight="1">
      <c r="A149" s="4">
        <v>46100</v>
      </c>
      <c r="B149" s="5">
        <v>0.59972999999999999</v>
      </c>
      <c r="C149" s="4">
        <v>46100</v>
      </c>
      <c r="D149" s="5">
        <v>25.04327</v>
      </c>
      <c r="E149" s="5"/>
      <c r="F149" s="5" t="s">
        <v>807</v>
      </c>
      <c r="G149" s="5" t="s">
        <v>808</v>
      </c>
    </row>
    <row r="150" spans="1:7" ht="21" customHeight="1">
      <c r="A150" s="4">
        <v>46101</v>
      </c>
      <c r="B150" s="5">
        <v>0.65097000000000005</v>
      </c>
      <c r="C150" s="4">
        <v>46101</v>
      </c>
      <c r="D150" s="5">
        <v>25.653390000000002</v>
      </c>
      <c r="E150" s="5"/>
      <c r="F150" s="5" t="s">
        <v>809</v>
      </c>
      <c r="G150" s="5" t="s">
        <v>810</v>
      </c>
    </row>
    <row r="151" spans="1:7" ht="21" customHeight="1">
      <c r="A151" s="4">
        <v>46102</v>
      </c>
      <c r="B151" s="5">
        <v>1.07647</v>
      </c>
      <c r="C151" s="4">
        <v>46102</v>
      </c>
      <c r="D151" s="5">
        <v>30.572099999999999</v>
      </c>
      <c r="E151" s="5"/>
      <c r="F151" s="5" t="s">
        <v>811</v>
      </c>
      <c r="G151" s="5" t="s">
        <v>812</v>
      </c>
    </row>
    <row r="152" spans="1:7" ht="21" customHeight="1">
      <c r="A152" s="4">
        <v>46103</v>
      </c>
      <c r="B152" s="5">
        <v>1.22045</v>
      </c>
      <c r="C152" s="4">
        <v>46103</v>
      </c>
      <c r="D152" s="5">
        <v>31.382459999999998</v>
      </c>
      <c r="E152" s="5"/>
      <c r="F152" s="5" t="s">
        <v>813</v>
      </c>
      <c r="G152" s="5" t="s">
        <v>814</v>
      </c>
    </row>
    <row r="153" spans="1:7" ht="21" customHeight="1">
      <c r="A153" s="4">
        <v>46104</v>
      </c>
      <c r="B153" s="5">
        <v>0.92266999999999999</v>
      </c>
      <c r="C153" s="4">
        <v>46104</v>
      </c>
      <c r="D153" s="5">
        <v>23.91067</v>
      </c>
      <c r="E153" s="5"/>
      <c r="F153" s="5" t="s">
        <v>815</v>
      </c>
      <c r="G153" s="5" t="s">
        <v>816</v>
      </c>
    </row>
    <row r="154" spans="1:7" ht="21" customHeight="1">
      <c r="A154" s="4">
        <v>46105</v>
      </c>
      <c r="B154" s="5">
        <v>1.39114</v>
      </c>
      <c r="C154" s="4">
        <v>46105</v>
      </c>
      <c r="D154" s="5">
        <v>19.74522</v>
      </c>
      <c r="E154" s="5"/>
      <c r="F154" s="5" t="s">
        <v>817</v>
      </c>
      <c r="G154" s="5" t="s">
        <v>818</v>
      </c>
    </row>
    <row r="155" spans="1:7" ht="21" customHeight="1">
      <c r="A155" s="4">
        <v>46106</v>
      </c>
      <c r="B155" s="5">
        <v>1.9013199999999999</v>
      </c>
      <c r="C155" s="4">
        <v>46106</v>
      </c>
      <c r="D155" s="5">
        <v>21.614879999999999</v>
      </c>
      <c r="E155" s="5"/>
      <c r="F155" s="5" t="s">
        <v>819</v>
      </c>
      <c r="G155" s="5" t="s">
        <v>820</v>
      </c>
    </row>
    <row r="156" spans="1:7" ht="21" customHeight="1">
      <c r="A156" s="4">
        <v>46107</v>
      </c>
      <c r="B156" s="5">
        <v>1.2421500000000001</v>
      </c>
      <c r="C156" s="4">
        <v>46107</v>
      </c>
      <c r="D156" s="5">
        <v>18.570419999999999</v>
      </c>
      <c r="E156" s="5"/>
      <c r="F156" s="5" t="s">
        <v>821</v>
      </c>
      <c r="G156" s="5" t="s">
        <v>822</v>
      </c>
    </row>
    <row r="157" spans="1:7" ht="21" customHeight="1">
      <c r="A157" s="4">
        <v>46108</v>
      </c>
      <c r="B157" s="5">
        <v>1.5585199999999999</v>
      </c>
      <c r="C157" s="4">
        <v>46108</v>
      </c>
      <c r="D157" s="5">
        <v>16.723669999999998</v>
      </c>
      <c r="E157" s="5"/>
      <c r="F157" s="5" t="s">
        <v>823</v>
      </c>
      <c r="G157" s="5" t="s">
        <v>824</v>
      </c>
    </row>
    <row r="158" spans="1:7" ht="21" customHeight="1">
      <c r="A158" s="4">
        <v>46109</v>
      </c>
      <c r="B158" s="5">
        <v>2.8555199999999998</v>
      </c>
      <c r="C158" s="4">
        <v>46109</v>
      </c>
      <c r="D158" s="5">
        <v>21.329319999999999</v>
      </c>
      <c r="E158" s="5"/>
      <c r="F158" s="5" t="s">
        <v>825</v>
      </c>
      <c r="G158" s="5" t="s">
        <v>826</v>
      </c>
    </row>
    <row r="159" spans="1:7" ht="21" customHeight="1">
      <c r="A159" s="4">
        <v>46110</v>
      </c>
      <c r="B159" s="5">
        <v>2.4416799999999999</v>
      </c>
      <c r="C159" s="4">
        <v>46110</v>
      </c>
      <c r="D159" s="5">
        <v>20.661950000000001</v>
      </c>
      <c r="E159" s="5"/>
      <c r="F159" s="5" t="s">
        <v>827</v>
      </c>
      <c r="G159" s="5" t="s">
        <v>828</v>
      </c>
    </row>
    <row r="160" spans="1:7" ht="21" customHeight="1">
      <c r="A160" s="4">
        <v>46111</v>
      </c>
      <c r="B160" s="5">
        <v>3.0401400000000001</v>
      </c>
      <c r="C160" s="4">
        <v>46111</v>
      </c>
      <c r="D160" s="5">
        <v>16.503990000000002</v>
      </c>
      <c r="E160" s="5"/>
      <c r="F160" s="5" t="s">
        <v>829</v>
      </c>
      <c r="G160" s="5" t="s">
        <v>830</v>
      </c>
    </row>
    <row r="161" spans="1:7" ht="21" customHeight="1">
      <c r="A161" s="4">
        <v>46112</v>
      </c>
      <c r="B161" s="5">
        <v>4.0430299999999999</v>
      </c>
      <c r="C161" s="4">
        <v>46112</v>
      </c>
      <c r="D161" s="5">
        <v>13.79358</v>
      </c>
      <c r="E161" s="5"/>
      <c r="F161" s="5" t="s">
        <v>831</v>
      </c>
      <c r="G161" s="5" t="s">
        <v>832</v>
      </c>
    </row>
    <row r="162" spans="1:7" ht="21" customHeight="1">
      <c r="A162" s="4">
        <v>46113</v>
      </c>
      <c r="B162" s="5">
        <v>3.28851</v>
      </c>
      <c r="C162" s="4">
        <v>46113</v>
      </c>
      <c r="D162" s="5">
        <v>13.5464</v>
      </c>
      <c r="E162" s="5"/>
      <c r="F162" s="5" t="s">
        <v>833</v>
      </c>
      <c r="G162" s="5" t="s">
        <v>834</v>
      </c>
    </row>
    <row r="163" spans="1:7" ht="21" customHeight="1">
      <c r="A163" s="4">
        <v>46114</v>
      </c>
      <c r="B163" s="5">
        <v>2.8704999999999998</v>
      </c>
      <c r="C163" s="4">
        <v>46114</v>
      </c>
      <c r="D163" s="5">
        <v>12.698869999999999</v>
      </c>
      <c r="E163" s="5"/>
      <c r="F163" s="5" t="s">
        <v>835</v>
      </c>
      <c r="G163" s="5" t="s">
        <v>836</v>
      </c>
    </row>
    <row r="164" spans="1:7" ht="21" customHeight="1">
      <c r="A164" s="4">
        <v>46115</v>
      </c>
      <c r="B164" s="5">
        <v>2.8754499999999998</v>
      </c>
      <c r="C164" s="4">
        <v>46115</v>
      </c>
      <c r="D164" s="5">
        <v>14.10712</v>
      </c>
      <c r="E164" s="5"/>
      <c r="F164" s="5" t="s">
        <v>837</v>
      </c>
      <c r="G164" s="5" t="s">
        <v>838</v>
      </c>
    </row>
    <row r="165" spans="1:7" ht="21" customHeight="1">
      <c r="A165" s="4">
        <v>46116</v>
      </c>
      <c r="B165" s="5">
        <v>4.19895</v>
      </c>
      <c r="C165" s="4">
        <v>46116</v>
      </c>
      <c r="D165" s="5">
        <v>17.050640000000001</v>
      </c>
      <c r="E165" s="5"/>
      <c r="F165" s="5" t="s">
        <v>839</v>
      </c>
      <c r="G165" s="5" t="s">
        <v>840</v>
      </c>
    </row>
    <row r="166" spans="1:7" ht="21" customHeight="1">
      <c r="A166" s="4">
        <v>46117</v>
      </c>
      <c r="B166" s="5">
        <v>4.3880299999999997</v>
      </c>
      <c r="C166" s="4">
        <v>46117</v>
      </c>
      <c r="D166" s="5">
        <v>17.67362</v>
      </c>
      <c r="E166" s="5"/>
      <c r="F166" s="5" t="s">
        <v>841</v>
      </c>
      <c r="G166" s="5" t="s">
        <v>842</v>
      </c>
    </row>
    <row r="167" spans="1:7" ht="21" customHeight="1">
      <c r="A167" s="4">
        <v>46118</v>
      </c>
      <c r="B167" s="5">
        <v>5.8333899999999996</v>
      </c>
      <c r="C167" s="4">
        <v>46118</v>
      </c>
      <c r="D167" s="5">
        <v>13.68225</v>
      </c>
      <c r="E167" s="5"/>
      <c r="F167" s="5" t="s">
        <v>843</v>
      </c>
      <c r="G167" s="5" t="s">
        <v>844</v>
      </c>
    </row>
    <row r="168" spans="1:7" ht="21" customHeight="1">
      <c r="A168" s="4">
        <v>46119</v>
      </c>
      <c r="B168" s="5">
        <v>5.69238</v>
      </c>
      <c r="C168" s="4">
        <v>46119</v>
      </c>
      <c r="D168" s="5">
        <v>11.29068</v>
      </c>
      <c r="E168" s="5"/>
      <c r="F168" s="5" t="s">
        <v>845</v>
      </c>
      <c r="G168" s="5" t="s">
        <v>846</v>
      </c>
    </row>
    <row r="169" spans="1:7" ht="21" customHeight="1">
      <c r="A169" s="4">
        <v>46120</v>
      </c>
      <c r="B169" s="5">
        <v>12.675330000000001</v>
      </c>
      <c r="C169" s="4">
        <v>46120</v>
      </c>
      <c r="D169" s="5">
        <v>11.31973</v>
      </c>
      <c r="E169" s="5"/>
      <c r="F169" s="5" t="s">
        <v>847</v>
      </c>
      <c r="G169" s="5" t="s">
        <v>848</v>
      </c>
    </row>
    <row r="170" spans="1:7" ht="21" customHeight="1">
      <c r="A170" s="4">
        <v>46121</v>
      </c>
      <c r="B170" s="5">
        <v>18.14676</v>
      </c>
      <c r="C170" s="4">
        <v>46121</v>
      </c>
      <c r="D170" s="5">
        <v>12.225020000000001</v>
      </c>
      <c r="E170" s="5"/>
      <c r="F170" s="5" t="s">
        <v>849</v>
      </c>
      <c r="G170" s="5" t="s">
        <v>850</v>
      </c>
    </row>
    <row r="171" spans="1:7" ht="21" customHeight="1">
      <c r="A171" s="4">
        <v>46122</v>
      </c>
      <c r="B171" s="5">
        <v>19.359300000000001</v>
      </c>
      <c r="C171" s="4">
        <v>46122</v>
      </c>
      <c r="D171" s="5">
        <v>12.56598</v>
      </c>
      <c r="E171" s="5"/>
      <c r="F171" s="5" t="s">
        <v>851</v>
      </c>
      <c r="G171" s="5" t="s">
        <v>852</v>
      </c>
    </row>
    <row r="172" spans="1:7" ht="21" customHeight="1">
      <c r="A172" s="4">
        <v>46123</v>
      </c>
      <c r="B172" s="5">
        <v>24.88466</v>
      </c>
      <c r="C172" s="4">
        <v>46123</v>
      </c>
      <c r="D172" s="5">
        <v>16.567810000000001</v>
      </c>
      <c r="E172" s="5"/>
      <c r="F172" s="5" t="s">
        <v>853</v>
      </c>
      <c r="G172" s="5" t="s">
        <v>854</v>
      </c>
    </row>
    <row r="173" spans="1:7" ht="21" customHeight="1">
      <c r="A173" s="4">
        <v>46124</v>
      </c>
      <c r="B173" s="5">
        <v>25.795459999999999</v>
      </c>
      <c r="C173" s="4">
        <v>46124</v>
      </c>
      <c r="D173" s="5">
        <v>12.862069999999999</v>
      </c>
      <c r="E173" s="5"/>
      <c r="F173" s="5" t="s">
        <v>855</v>
      </c>
      <c r="G173" s="5" t="s">
        <v>856</v>
      </c>
    </row>
    <row r="174" spans="1:7" ht="21" customHeight="1">
      <c r="A174" s="4">
        <v>46125</v>
      </c>
      <c r="B174" s="5">
        <v>26.217639999999999</v>
      </c>
      <c r="C174" s="4">
        <v>46125</v>
      </c>
      <c r="D174" s="5">
        <v>10.19364</v>
      </c>
      <c r="E174" s="5"/>
      <c r="F174" s="5" t="s">
        <v>857</v>
      </c>
      <c r="G174" s="5" t="s">
        <v>858</v>
      </c>
    </row>
    <row r="175" spans="1:7" ht="21" customHeight="1">
      <c r="A175" s="4">
        <v>46126</v>
      </c>
      <c r="B175" s="5">
        <v>21.197790000000001</v>
      </c>
      <c r="C175" s="4">
        <v>46126</v>
      </c>
      <c r="D175" s="5">
        <v>8.7196499999999997</v>
      </c>
      <c r="E175" s="5"/>
      <c r="F175" s="5" t="s">
        <v>859</v>
      </c>
      <c r="G175" s="5" t="s">
        <v>860</v>
      </c>
    </row>
    <row r="176" spans="1:7" ht="21" customHeight="1">
      <c r="A176" s="4">
        <v>46127</v>
      </c>
      <c r="B176" s="5">
        <v>19.442419999999998</v>
      </c>
      <c r="C176" s="4">
        <v>46127</v>
      </c>
      <c r="D176" s="5">
        <v>8.2273599999999991</v>
      </c>
      <c r="E176" s="5"/>
      <c r="F176" s="5" t="s">
        <v>861</v>
      </c>
      <c r="G176" s="5" t="s">
        <v>862</v>
      </c>
    </row>
    <row r="177" spans="1:7" ht="21" customHeight="1">
      <c r="A177" s="4">
        <v>46128</v>
      </c>
      <c r="B177" s="5">
        <v>16.309259999999998</v>
      </c>
      <c r="C177" s="4">
        <v>46128</v>
      </c>
      <c r="D177" s="5">
        <v>8.2129399999999997</v>
      </c>
      <c r="E177" s="5"/>
      <c r="F177" s="5" t="s">
        <v>863</v>
      </c>
      <c r="G177" s="5" t="s">
        <v>864</v>
      </c>
    </row>
    <row r="178" spans="1:7" ht="21" customHeight="1">
      <c r="A178" s="4">
        <v>46129</v>
      </c>
      <c r="B178" s="5">
        <v>19.141459999999999</v>
      </c>
      <c r="C178" s="4">
        <v>46129</v>
      </c>
      <c r="D178" s="5">
        <v>8.5869099999999996</v>
      </c>
      <c r="E178" s="5"/>
      <c r="F178" s="5" t="s">
        <v>865</v>
      </c>
      <c r="G178" s="5" t="s">
        <v>866</v>
      </c>
    </row>
    <row r="179" spans="1:7" ht="21" customHeight="1">
      <c r="A179" s="4">
        <v>46130</v>
      </c>
      <c r="B179" s="5">
        <v>20.221959999999999</v>
      </c>
      <c r="C179" s="4">
        <v>46130</v>
      </c>
      <c r="D179" s="5">
        <v>9.5969499999999996</v>
      </c>
      <c r="E179" s="5"/>
      <c r="F179" s="5" t="s">
        <v>867</v>
      </c>
      <c r="G179" s="5" t="s">
        <v>868</v>
      </c>
    </row>
    <row r="180" spans="1:7" ht="21" customHeight="1">
      <c r="A180" s="4">
        <v>46131</v>
      </c>
      <c r="B180" s="5">
        <v>17.358450000000001</v>
      </c>
      <c r="C180" s="4">
        <v>46131</v>
      </c>
      <c r="D180" s="5">
        <v>8.95594</v>
      </c>
      <c r="E180" s="5"/>
      <c r="F180" s="5" t="s">
        <v>869</v>
      </c>
      <c r="G180" s="5" t="s">
        <v>870</v>
      </c>
    </row>
    <row r="181" spans="1:7" ht="21" customHeight="1">
      <c r="A181" s="4">
        <v>46132</v>
      </c>
      <c r="B181" s="5">
        <v>13.340009999999999</v>
      </c>
      <c r="C181" s="4">
        <v>46132</v>
      </c>
      <c r="D181" s="5">
        <v>7.3948099999999997</v>
      </c>
      <c r="E181" s="5"/>
      <c r="F181" s="5" t="s">
        <v>871</v>
      </c>
      <c r="G181" s="5" t="s">
        <v>872</v>
      </c>
    </row>
    <row r="182" spans="1:7" ht="21" customHeight="1">
      <c r="A182" s="4">
        <v>46133</v>
      </c>
      <c r="B182" s="5">
        <v>10.154059999999999</v>
      </c>
      <c r="C182" s="4">
        <v>46133</v>
      </c>
      <c r="D182" s="5">
        <v>6.5754000000000001</v>
      </c>
      <c r="E182" s="5"/>
      <c r="F182" s="5" t="s">
        <v>873</v>
      </c>
      <c r="G182" s="5" t="s">
        <v>874</v>
      </c>
    </row>
    <row r="183" spans="1:7" ht="21" customHeight="1">
      <c r="A183" s="4">
        <v>46134</v>
      </c>
      <c r="B183" s="5">
        <v>10.277749999999999</v>
      </c>
      <c r="C183" s="4">
        <v>46134</v>
      </c>
      <c r="D183" s="5">
        <v>7.1036000000000001</v>
      </c>
      <c r="E183" s="5"/>
      <c r="F183" s="5" t="s">
        <v>875</v>
      </c>
      <c r="G183" s="5" t="s">
        <v>876</v>
      </c>
    </row>
    <row r="184" spans="1:7" ht="21" customHeight="1">
      <c r="A184" s="4">
        <v>46135</v>
      </c>
      <c r="B184" s="5">
        <v>9.5081000000000007</v>
      </c>
      <c r="C184" s="4">
        <v>46135</v>
      </c>
      <c r="D184" s="5">
        <v>6.4146700000000001</v>
      </c>
      <c r="E184" s="5"/>
      <c r="F184" s="5" t="s">
        <v>877</v>
      </c>
      <c r="G184" s="5" t="s">
        <v>878</v>
      </c>
    </row>
    <row r="185" spans="1:7" ht="21" customHeight="1">
      <c r="A185" s="4">
        <v>46136</v>
      </c>
      <c r="B185" s="5">
        <v>10.5421</v>
      </c>
      <c r="C185" s="4">
        <v>46136</v>
      </c>
      <c r="D185" s="5">
        <v>6.8841999999999999</v>
      </c>
      <c r="E185" s="5"/>
      <c r="F185" s="5" t="s">
        <v>879</v>
      </c>
      <c r="G185" s="5" t="s">
        <v>880</v>
      </c>
    </row>
    <row r="186" spans="1:7" ht="21" customHeight="1">
      <c r="A186" s="4">
        <v>46137</v>
      </c>
      <c r="B186" s="5">
        <v>13.21116</v>
      </c>
      <c r="C186" s="4">
        <v>46137</v>
      </c>
      <c r="D186" s="5">
        <v>8.4806799999999996</v>
      </c>
      <c r="E186" s="5"/>
      <c r="F186" s="5" t="s">
        <v>881</v>
      </c>
      <c r="G186" s="5" t="s">
        <v>882</v>
      </c>
    </row>
    <row r="187" spans="1:7" ht="21" customHeight="1">
      <c r="A187" s="4">
        <v>46138</v>
      </c>
      <c r="B187" s="5">
        <v>11.087260000000001</v>
      </c>
      <c r="C187" s="4">
        <v>46138</v>
      </c>
      <c r="D187" s="5">
        <v>7.5165899999999999</v>
      </c>
      <c r="E187" s="5"/>
      <c r="F187" s="5" t="s">
        <v>883</v>
      </c>
      <c r="G187" s="5" t="s">
        <v>884</v>
      </c>
    </row>
    <row r="188" spans="1:7" ht="21" customHeight="1">
      <c r="A188" s="4">
        <v>46139</v>
      </c>
      <c r="B188" s="5">
        <v>9.4515600000000006</v>
      </c>
      <c r="C188" s="4">
        <v>46139</v>
      </c>
      <c r="D188" s="5">
        <v>6.1583800000000002</v>
      </c>
      <c r="E188" s="5"/>
      <c r="F188" s="5" t="s">
        <v>885</v>
      </c>
      <c r="G188" s="5" t="s">
        <v>886</v>
      </c>
    </row>
    <row r="189" spans="1:7" ht="21" customHeight="1">
      <c r="A189" s="4">
        <v>46140</v>
      </c>
      <c r="B189" s="5">
        <v>7.9877500000000001</v>
      </c>
      <c r="C189" s="4">
        <v>46140</v>
      </c>
      <c r="D189" s="5">
        <v>5.6142700000000003</v>
      </c>
      <c r="E189" s="5"/>
      <c r="F189" s="5" t="s">
        <v>887</v>
      </c>
      <c r="G189" s="5" t="s">
        <v>888</v>
      </c>
    </row>
    <row r="190" spans="1:7" ht="21" customHeight="1">
      <c r="A190" s="4">
        <v>46141</v>
      </c>
      <c r="B190" s="5">
        <v>8.4674600000000009</v>
      </c>
      <c r="C190" s="4">
        <v>46141</v>
      </c>
      <c r="D190" s="5">
        <v>8.3426399999999994</v>
      </c>
      <c r="E190" s="5"/>
      <c r="F190" s="5" t="s">
        <v>889</v>
      </c>
      <c r="G190" s="5" t="s">
        <v>890</v>
      </c>
    </row>
    <row r="191" spans="1:7" ht="21" customHeight="1">
      <c r="A191" s="4">
        <v>46142</v>
      </c>
      <c r="B191" s="5">
        <v>8.7327999999999992</v>
      </c>
      <c r="C191" s="4">
        <v>46142</v>
      </c>
      <c r="D191" s="5">
        <v>8.5453499999999991</v>
      </c>
      <c r="E191" s="5"/>
      <c r="F191" s="5" t="s">
        <v>891</v>
      </c>
      <c r="G191" s="5" t="s">
        <v>892</v>
      </c>
    </row>
    <row r="192" spans="1:7" ht="21" customHeight="1">
      <c r="A192" s="4">
        <v>46143</v>
      </c>
      <c r="B192" s="5">
        <v>11.887589999999999</v>
      </c>
      <c r="C192" s="4">
        <v>46143</v>
      </c>
      <c r="D192" s="5">
        <v>11.077859999999999</v>
      </c>
      <c r="E192" s="5"/>
      <c r="F192" s="5" t="s">
        <v>893</v>
      </c>
      <c r="G192" s="5" t="s">
        <v>894</v>
      </c>
    </row>
    <row r="193" spans="1:7" ht="21" customHeight="1">
      <c r="A193" s="4">
        <v>46144</v>
      </c>
      <c r="B193" s="5">
        <v>11.21392</v>
      </c>
      <c r="C193" s="4">
        <v>46144</v>
      </c>
      <c r="D193" s="5">
        <v>10.41367</v>
      </c>
      <c r="E193" s="5"/>
      <c r="F193" s="5" t="s">
        <v>895</v>
      </c>
      <c r="G193" s="5" t="s">
        <v>896</v>
      </c>
    </row>
    <row r="194" spans="1:7" ht="21" customHeight="1">
      <c r="A194" s="4">
        <v>46145</v>
      </c>
      <c r="B194" s="5">
        <v>10.629960000000001</v>
      </c>
      <c r="C194" s="4">
        <v>46145</v>
      </c>
      <c r="D194" s="5">
        <v>10.46209</v>
      </c>
      <c r="E194" s="5"/>
      <c r="F194" s="5" t="s">
        <v>897</v>
      </c>
      <c r="G194" s="5" t="s">
        <v>898</v>
      </c>
    </row>
    <row r="195" spans="1:7" ht="21" customHeight="1">
      <c r="A195" s="4">
        <v>46146</v>
      </c>
      <c r="B195" s="5">
        <v>8.8201599999999996</v>
      </c>
      <c r="C195" s="4">
        <v>46146</v>
      </c>
      <c r="D195" s="5">
        <v>7.56677</v>
      </c>
      <c r="E195" s="5"/>
      <c r="F195" s="5" t="s">
        <v>899</v>
      </c>
      <c r="G195" s="5" t="s">
        <v>900</v>
      </c>
    </row>
    <row r="196" spans="1:7" ht="21" customHeight="1">
      <c r="A196" s="4">
        <v>46147</v>
      </c>
      <c r="B196" s="5">
        <v>7.6250099999999996</v>
      </c>
      <c r="C196" s="4">
        <v>46147</v>
      </c>
      <c r="D196" s="5">
        <v>6.8745200000000004</v>
      </c>
      <c r="E196" s="5"/>
      <c r="F196" s="5" t="s">
        <v>901</v>
      </c>
      <c r="G196" s="5" t="s">
        <v>902</v>
      </c>
    </row>
    <row r="197" spans="1:7" ht="21" customHeight="1">
      <c r="A197" s="4">
        <v>46148</v>
      </c>
      <c r="B197" s="5">
        <v>4.9815399999999999</v>
      </c>
      <c r="C197" s="4">
        <v>46148</v>
      </c>
      <c r="D197" s="5">
        <v>4.3829399999999996</v>
      </c>
      <c r="E197" s="5"/>
      <c r="F197" s="5" t="s">
        <v>903</v>
      </c>
      <c r="G197" s="5" t="s">
        <v>904</v>
      </c>
    </row>
    <row r="198" spans="1:7" ht="21" customHeight="1">
      <c r="A198" s="4">
        <v>46149</v>
      </c>
      <c r="B198" s="5">
        <v>4.0107999999999997</v>
      </c>
      <c r="C198" s="4">
        <v>46149</v>
      </c>
      <c r="D198" s="5">
        <v>3.6166800000000001</v>
      </c>
      <c r="E198" s="5"/>
      <c r="F198" s="5" t="s">
        <v>905</v>
      </c>
      <c r="G198" s="5" t="s">
        <v>906</v>
      </c>
    </row>
    <row r="199" spans="1:7" ht="21" customHeight="1">
      <c r="A199" s="4">
        <v>46150</v>
      </c>
      <c r="B199" s="5">
        <v>4.4818199999999999</v>
      </c>
      <c r="C199" s="4">
        <v>46150</v>
      </c>
      <c r="D199" s="5">
        <v>6.0712999999999999</v>
      </c>
      <c r="E199" s="5"/>
      <c r="F199" s="5" t="s">
        <v>907</v>
      </c>
      <c r="G199" s="5" t="s">
        <v>908</v>
      </c>
    </row>
    <row r="200" spans="1:7" ht="21" customHeight="1">
      <c r="A200" s="4">
        <v>46151</v>
      </c>
      <c r="B200" s="5">
        <v>6.64297</v>
      </c>
      <c r="C200" s="4">
        <v>46151</v>
      </c>
      <c r="D200" s="5">
        <v>10.249129999999999</v>
      </c>
      <c r="E200" s="5"/>
      <c r="F200" s="5" t="s">
        <v>909</v>
      </c>
      <c r="G200" s="5" t="s">
        <v>910</v>
      </c>
    </row>
    <row r="201" spans="1:7" ht="21" customHeight="1">
      <c r="A201" s="4">
        <v>46152</v>
      </c>
      <c r="B201" s="5">
        <v>6.5110099999999997</v>
      </c>
      <c r="C201" s="4">
        <v>46152</v>
      </c>
      <c r="D201" s="5">
        <v>6.4649900000000002</v>
      </c>
      <c r="E201" s="5"/>
      <c r="F201" s="5" t="s">
        <v>911</v>
      </c>
      <c r="G201" s="5" t="s">
        <v>912</v>
      </c>
    </row>
    <row r="202" spans="1:7" ht="21" customHeight="1">
      <c r="A202" s="4">
        <v>46153</v>
      </c>
      <c r="B202" s="5">
        <v>4.4212499999999997</v>
      </c>
      <c r="C202" s="4">
        <v>46153</v>
      </c>
      <c r="D202" s="5">
        <v>4.2880799999999999</v>
      </c>
      <c r="E202" s="5"/>
      <c r="F202" s="5" t="s">
        <v>913</v>
      </c>
      <c r="G202" s="5" t="s">
        <v>914</v>
      </c>
    </row>
    <row r="203" spans="1:7" ht="21" customHeight="1">
      <c r="A203" s="4">
        <v>46154</v>
      </c>
      <c r="B203" s="5">
        <v>3.4007499999999999</v>
      </c>
      <c r="C203" s="4">
        <v>46154</v>
      </c>
      <c r="D203" s="5">
        <v>3.36598</v>
      </c>
      <c r="E203" s="5"/>
      <c r="F203" s="5" t="s">
        <v>915</v>
      </c>
      <c r="G203" s="5" t="s">
        <v>916</v>
      </c>
    </row>
    <row r="204" spans="1:7" ht="21" customHeight="1">
      <c r="A204" s="4">
        <v>46155</v>
      </c>
      <c r="B204" s="5">
        <v>3.3888099999999999</v>
      </c>
      <c r="C204" s="4">
        <v>46155</v>
      </c>
      <c r="D204" s="5">
        <v>3.1953499999999999</v>
      </c>
      <c r="E204" s="5"/>
      <c r="F204" s="5" t="s">
        <v>917</v>
      </c>
      <c r="G204" s="5" t="s">
        <v>918</v>
      </c>
    </row>
    <row r="205" spans="1:7" ht="21" customHeight="1">
      <c r="A205" s="4">
        <v>46156</v>
      </c>
      <c r="B205" s="5">
        <v>2.81975</v>
      </c>
      <c r="C205" s="4">
        <v>46156</v>
      </c>
      <c r="D205" s="5">
        <v>2.71557</v>
      </c>
      <c r="E205" s="5"/>
      <c r="F205" s="5" t="s">
        <v>919</v>
      </c>
      <c r="G205" s="5" t="s">
        <v>920</v>
      </c>
    </row>
    <row r="206" spans="1:7" ht="21" customHeight="1">
      <c r="A206" s="4">
        <v>46157</v>
      </c>
      <c r="B206" s="5">
        <v>3.0522200000000002</v>
      </c>
      <c r="C206" s="4">
        <v>46157</v>
      </c>
      <c r="D206" s="5">
        <v>3.0975999999999999</v>
      </c>
      <c r="E206" s="5"/>
      <c r="F206" s="5" t="s">
        <v>921</v>
      </c>
      <c r="G206" s="5" t="s">
        <v>922</v>
      </c>
    </row>
    <row r="207" spans="1:7" ht="21" customHeight="1">
      <c r="A207" s="4">
        <v>46158</v>
      </c>
      <c r="B207" s="5">
        <v>4.0673500000000002</v>
      </c>
      <c r="C207" s="4">
        <v>46158</v>
      </c>
      <c r="D207" s="5">
        <v>3.8571399999999998</v>
      </c>
      <c r="E207" s="5"/>
      <c r="F207" s="5" t="s">
        <v>923</v>
      </c>
      <c r="G207" s="5" t="s">
        <v>924</v>
      </c>
    </row>
    <row r="208" spans="1:7" ht="21" customHeight="1">
      <c r="A208" s="4">
        <v>46159</v>
      </c>
      <c r="B208" s="5">
        <v>4.1959099999999996</v>
      </c>
      <c r="C208" s="4">
        <v>46159</v>
      </c>
      <c r="D208" s="5">
        <v>3.5519400000000001</v>
      </c>
      <c r="E208" s="5"/>
      <c r="F208" s="5" t="s">
        <v>925</v>
      </c>
      <c r="G208" s="5" t="s">
        <v>926</v>
      </c>
    </row>
    <row r="209" spans="1:7" ht="21" customHeight="1">
      <c r="A209" s="4">
        <v>46160</v>
      </c>
      <c r="B209" s="5">
        <v>2.8304200000000002</v>
      </c>
      <c r="C209" s="4">
        <v>46160</v>
      </c>
      <c r="D209" s="5">
        <v>2.5496099999999999</v>
      </c>
      <c r="E209" s="5"/>
      <c r="F209" s="5" t="s">
        <v>927</v>
      </c>
      <c r="G209" s="5" t="s">
        <v>928</v>
      </c>
    </row>
    <row r="210" spans="1:7" ht="21" customHeight="1">
      <c r="A210" s="4">
        <v>46161</v>
      </c>
      <c r="B210" s="5">
        <v>2.25501</v>
      </c>
      <c r="C210" s="4">
        <v>46161</v>
      </c>
      <c r="D210" s="5">
        <v>2.2968500000000001</v>
      </c>
      <c r="E210" s="5"/>
      <c r="F210" s="5" t="s">
        <v>929</v>
      </c>
      <c r="G210" s="5" t="s">
        <v>930</v>
      </c>
    </row>
    <row r="211" spans="1:7" ht="21" customHeight="1">
      <c r="A211" s="4">
        <v>46162</v>
      </c>
      <c r="B211" s="5">
        <v>2.2496399999999999</v>
      </c>
      <c r="C211" s="4">
        <v>46162</v>
      </c>
      <c r="D211" s="5">
        <v>2.4086699999999999</v>
      </c>
      <c r="E211" s="5"/>
      <c r="F211" s="5" t="s">
        <v>931</v>
      </c>
      <c r="G211" s="5" t="s">
        <v>932</v>
      </c>
    </row>
    <row r="212" spans="1:7" ht="21" customHeight="1">
      <c r="A212" s="4">
        <v>46163</v>
      </c>
      <c r="B212" s="5">
        <v>1.99681</v>
      </c>
      <c r="C212" s="4">
        <v>46163</v>
      </c>
      <c r="D212" s="5">
        <v>2.2193100000000001</v>
      </c>
      <c r="E212" s="5"/>
      <c r="F212" s="5" t="s">
        <v>933</v>
      </c>
      <c r="G212" s="5" t="s">
        <v>934</v>
      </c>
    </row>
    <row r="213" spans="1:7" ht="21" customHeight="1">
      <c r="A213" s="4">
        <v>46164</v>
      </c>
      <c r="B213" s="5">
        <v>2.6618499999999998</v>
      </c>
      <c r="C213" s="4">
        <v>46164</v>
      </c>
      <c r="D213" s="5">
        <v>2.30463</v>
      </c>
      <c r="E213" s="5"/>
      <c r="F213" s="5" t="s">
        <v>935</v>
      </c>
      <c r="G213" s="5" t="s">
        <v>936</v>
      </c>
    </row>
    <row r="214" spans="1:7" ht="21" customHeight="1">
      <c r="A214" s="4">
        <v>46165</v>
      </c>
      <c r="B214" s="5">
        <v>3.1150600000000002</v>
      </c>
      <c r="C214" s="4">
        <v>46165</v>
      </c>
      <c r="D214" s="5">
        <v>2.9541900000000001</v>
      </c>
      <c r="E214" s="5"/>
      <c r="F214" s="5" t="s">
        <v>937</v>
      </c>
      <c r="G214" s="5" t="s">
        <v>938</v>
      </c>
    </row>
    <row r="215" spans="1:7" ht="21" customHeight="1">
      <c r="A215" s="4">
        <v>46166</v>
      </c>
      <c r="B215" s="5">
        <v>5.8813800000000001</v>
      </c>
      <c r="C215" s="4">
        <v>46166</v>
      </c>
      <c r="D215" s="5">
        <v>3.2301299999999999</v>
      </c>
      <c r="E215" s="5"/>
      <c r="F215" s="5" t="s">
        <v>939</v>
      </c>
      <c r="G215" s="5" t="s">
        <v>940</v>
      </c>
    </row>
    <row r="216" spans="1:7" ht="21" customHeight="1">
      <c r="A216" s="4">
        <v>46167</v>
      </c>
      <c r="B216" s="5">
        <v>4.7106199999999996</v>
      </c>
      <c r="C216" s="4">
        <v>46167</v>
      </c>
      <c r="D216" s="5">
        <v>2.96366</v>
      </c>
      <c r="E216" s="5"/>
      <c r="F216" s="5" t="s">
        <v>941</v>
      </c>
      <c r="G216" s="5" t="s">
        <v>942</v>
      </c>
    </row>
    <row r="217" spans="1:7" ht="21" customHeight="1">
      <c r="A217" s="4">
        <v>46168</v>
      </c>
      <c r="B217" s="5">
        <v>2.5305900000000001</v>
      </c>
      <c r="C217" s="4">
        <v>46168</v>
      </c>
      <c r="D217" s="5">
        <v>2.1424799999999999</v>
      </c>
      <c r="E217" s="5"/>
      <c r="F217" s="5" t="s">
        <v>943</v>
      </c>
      <c r="G217" s="5" t="s">
        <v>944</v>
      </c>
    </row>
    <row r="218" spans="1:7" ht="21" customHeight="1">
      <c r="A218" s="4">
        <v>46169</v>
      </c>
      <c r="B218" s="5">
        <v>3.27982</v>
      </c>
      <c r="C218" s="4">
        <v>46169</v>
      </c>
      <c r="D218" s="5">
        <v>1.91821</v>
      </c>
      <c r="E218" s="5"/>
      <c r="F218" s="5" t="s">
        <v>945</v>
      </c>
      <c r="G218" s="5" t="s">
        <v>946</v>
      </c>
    </row>
    <row r="219" spans="1:7" ht="21" customHeight="1">
      <c r="A219" s="4">
        <v>46170</v>
      </c>
      <c r="B219" s="5">
        <v>3.08304</v>
      </c>
      <c r="C219" s="4">
        <v>46170</v>
      </c>
      <c r="D219" s="5">
        <v>1.6311800000000001</v>
      </c>
      <c r="E219" s="5"/>
      <c r="F219" s="5" t="s">
        <v>947</v>
      </c>
      <c r="G219" s="5" t="s">
        <v>948</v>
      </c>
    </row>
    <row r="220" spans="1:7" ht="21" customHeight="1">
      <c r="A220" s="4">
        <v>46171</v>
      </c>
      <c r="B220" s="5">
        <v>3.4891000000000001</v>
      </c>
      <c r="C220" s="4">
        <v>46171</v>
      </c>
      <c r="D220" s="5">
        <v>1.6412800000000001</v>
      </c>
      <c r="E220" s="5"/>
      <c r="F220" s="5" t="s">
        <v>949</v>
      </c>
      <c r="G220" s="5" t="s">
        <v>950</v>
      </c>
    </row>
    <row r="221" spans="1:7" ht="21" customHeight="1">
      <c r="A221" s="4">
        <v>46172</v>
      </c>
      <c r="B221" s="5">
        <v>5.13089</v>
      </c>
      <c r="C221" s="4">
        <v>46172</v>
      </c>
      <c r="D221" s="5">
        <v>2.1791700000000001</v>
      </c>
      <c r="E221" s="5"/>
      <c r="F221" s="5" t="s">
        <v>951</v>
      </c>
      <c r="G221" s="5" t="s">
        <v>952</v>
      </c>
    </row>
    <row r="222" spans="1:7" ht="21" customHeight="1">
      <c r="A222" s="4">
        <v>46173</v>
      </c>
      <c r="B222" s="5">
        <v>4.8500699999999997</v>
      </c>
      <c r="C222" s="4">
        <v>46173</v>
      </c>
      <c r="D222" s="5">
        <v>2.0276299999999998</v>
      </c>
      <c r="E222" s="5"/>
      <c r="F222" s="5" t="s">
        <v>953</v>
      </c>
      <c r="G222" s="5" t="s">
        <v>954</v>
      </c>
    </row>
    <row r="223" spans="1:7" ht="21" customHeight="1">
      <c r="A223" s="4">
        <v>46174</v>
      </c>
      <c r="B223" s="5">
        <v>2.4534799999999999</v>
      </c>
      <c r="C223" s="4">
        <v>46174</v>
      </c>
      <c r="D223" s="5">
        <v>1.44967</v>
      </c>
      <c r="E223" s="5"/>
      <c r="F223" s="5" t="s">
        <v>955</v>
      </c>
      <c r="G223" s="5" t="s">
        <v>956</v>
      </c>
    </row>
    <row r="224" spans="1:7" ht="21" customHeight="1">
      <c r="A224" s="4">
        <v>46175</v>
      </c>
      <c r="B224" s="5">
        <v>2.2576900000000002</v>
      </c>
      <c r="C224" s="4">
        <v>46175</v>
      </c>
      <c r="D224" s="5">
        <v>1.5196400000000001</v>
      </c>
      <c r="E224" s="5"/>
      <c r="F224" s="5" t="s">
        <v>957</v>
      </c>
      <c r="G224" s="5" t="s">
        <v>958</v>
      </c>
    </row>
    <row r="225" spans="1:7" ht="21" customHeight="1">
      <c r="A225" s="4">
        <v>46176</v>
      </c>
      <c r="B225" s="5">
        <v>2.5254300000000001</v>
      </c>
      <c r="C225" s="4">
        <v>46176</v>
      </c>
      <c r="D225" s="5">
        <v>2.0981000000000001</v>
      </c>
      <c r="E225" s="5"/>
      <c r="F225" s="5" t="s">
        <v>959</v>
      </c>
      <c r="G225" s="5" t="s">
        <v>960</v>
      </c>
    </row>
    <row r="226" spans="1:7" ht="21" customHeight="1">
      <c r="A226" s="4">
        <v>46177</v>
      </c>
      <c r="B226" s="5">
        <v>1.5072700000000001</v>
      </c>
      <c r="C226" s="4">
        <v>46177</v>
      </c>
      <c r="D226" s="5">
        <v>1.2743100000000001</v>
      </c>
      <c r="E226" s="5"/>
      <c r="F226" s="5" t="s">
        <v>961</v>
      </c>
      <c r="G226" s="5" t="s">
        <v>962</v>
      </c>
    </row>
    <row r="227" spans="1:7" ht="21" customHeight="1">
      <c r="A227" s="4">
        <v>46178</v>
      </c>
      <c r="B227" s="5">
        <v>1.56891</v>
      </c>
      <c r="C227" s="4">
        <v>46178</v>
      </c>
      <c r="D227" s="5">
        <v>1.3356600000000001</v>
      </c>
      <c r="E227" s="5"/>
      <c r="F227" s="5" t="s">
        <v>963</v>
      </c>
      <c r="G227" s="5" t="s">
        <v>964</v>
      </c>
    </row>
    <row r="228" spans="1:7" ht="21" customHeight="1">
      <c r="A228" s="4">
        <v>46179</v>
      </c>
      <c r="B228" s="5">
        <v>2.2133099999999999</v>
      </c>
      <c r="C228" s="4">
        <v>46179</v>
      </c>
      <c r="D228" s="5">
        <v>1.5841700000000001</v>
      </c>
      <c r="E228" s="5"/>
      <c r="F228" s="5" t="s">
        <v>965</v>
      </c>
      <c r="G228" s="5" t="s">
        <v>966</v>
      </c>
    </row>
    <row r="229" spans="1:7" ht="21" customHeight="1">
      <c r="A229" s="4">
        <v>46180</v>
      </c>
      <c r="B229" s="5">
        <v>1.91079</v>
      </c>
      <c r="C229" s="4">
        <v>46180</v>
      </c>
      <c r="D229" s="5">
        <v>1.46288</v>
      </c>
      <c r="E229" s="5"/>
      <c r="F229" s="5" t="s">
        <v>967</v>
      </c>
      <c r="G229" s="5" t="s">
        <v>968</v>
      </c>
    </row>
    <row r="230" spans="1:7" ht="21" customHeight="1">
      <c r="A230" s="4">
        <v>46181</v>
      </c>
      <c r="B230" s="5">
        <v>1.1173200000000001</v>
      </c>
      <c r="C230" s="4">
        <v>46181</v>
      </c>
      <c r="D230" s="5">
        <v>1.04254</v>
      </c>
      <c r="E230" s="5"/>
      <c r="F230" s="5" t="s">
        <v>969</v>
      </c>
      <c r="G230" s="5" t="s">
        <v>970</v>
      </c>
    </row>
    <row r="231" spans="1:7" ht="21" customHeight="1">
      <c r="A231" s="4">
        <v>46182</v>
      </c>
      <c r="B231" s="5">
        <v>0.81303999999999998</v>
      </c>
      <c r="C231" s="4">
        <v>46182</v>
      </c>
      <c r="D231" s="5">
        <v>1.0529999999999999</v>
      </c>
      <c r="E231" s="5"/>
      <c r="F231" s="5" t="s">
        <v>971</v>
      </c>
      <c r="G231" s="5" t="s">
        <v>972</v>
      </c>
    </row>
    <row r="232" spans="1:7" ht="21" customHeight="1">
      <c r="A232" s="4">
        <v>46183</v>
      </c>
      <c r="B232" s="5">
        <v>0.70935000000000004</v>
      </c>
      <c r="C232" s="4">
        <v>46183</v>
      </c>
      <c r="D232" s="5">
        <v>1.02685</v>
      </c>
      <c r="E232" s="5"/>
      <c r="F232" s="5" t="s">
        <v>973</v>
      </c>
      <c r="G232" s="5" t="s">
        <v>974</v>
      </c>
    </row>
    <row r="233" spans="1:7" ht="21" customHeight="1">
      <c r="A233" s="4">
        <v>46184</v>
      </c>
      <c r="B233" s="5">
        <v>0.66191999999999995</v>
      </c>
      <c r="C233" s="4">
        <v>46184</v>
      </c>
      <c r="D233" s="5">
        <v>0.93015999999999999</v>
      </c>
      <c r="E233" s="5"/>
      <c r="F233" s="5" t="s">
        <v>975</v>
      </c>
      <c r="G233" s="5" t="s">
        <v>976</v>
      </c>
    </row>
    <row r="234" spans="1:7" ht="21" customHeight="1">
      <c r="A234" s="4">
        <v>46185</v>
      </c>
      <c r="B234" s="5">
        <v>0.67188999999999999</v>
      </c>
      <c r="C234" s="4">
        <v>46185</v>
      </c>
      <c r="D234" s="5">
        <v>0.88082000000000005</v>
      </c>
      <c r="E234" s="5"/>
      <c r="F234" s="5" t="s">
        <v>977</v>
      </c>
      <c r="G234" s="5" t="s">
        <v>978</v>
      </c>
    </row>
    <row r="235" spans="1:7" ht="21" customHeight="1">
      <c r="A235" s="4">
        <v>46186</v>
      </c>
      <c r="B235" s="5">
        <v>1.0652299999999999</v>
      </c>
      <c r="C235" s="4">
        <v>46186</v>
      </c>
      <c r="D235" s="5">
        <v>1.2495000000000001</v>
      </c>
      <c r="E235" s="5"/>
      <c r="F235" s="5" t="s">
        <v>979</v>
      </c>
      <c r="G235" s="5" t="s">
        <v>980</v>
      </c>
    </row>
    <row r="236" spans="1:7" ht="21" customHeight="1">
      <c r="A236" s="4">
        <v>46187</v>
      </c>
      <c r="B236" s="5">
        <v>1.0685500000000001</v>
      </c>
      <c r="C236" s="4">
        <v>46187</v>
      </c>
      <c r="D236" s="5">
        <v>1.15584</v>
      </c>
      <c r="E236" s="5"/>
      <c r="F236" s="5" t="s">
        <v>981</v>
      </c>
      <c r="G236" s="5" t="s">
        <v>982</v>
      </c>
    </row>
    <row r="237" spans="1:7" ht="21" customHeight="1">
      <c r="A237" s="4">
        <v>46188</v>
      </c>
      <c r="B237" s="5">
        <v>0.61187999999999998</v>
      </c>
      <c r="C237" s="4">
        <v>46188</v>
      </c>
      <c r="D237" s="5">
        <v>0.84350000000000003</v>
      </c>
      <c r="E237" s="5"/>
      <c r="F237" s="5" t="s">
        <v>983</v>
      </c>
      <c r="G237" s="5" t="s">
        <v>984</v>
      </c>
    </row>
    <row r="238" spans="1:7" ht="21" customHeight="1">
      <c r="A238" s="4">
        <v>46189</v>
      </c>
      <c r="B238" s="5">
        <v>0.52</v>
      </c>
      <c r="C238" s="4">
        <v>46189</v>
      </c>
      <c r="D238" s="5">
        <v>0.88117999999999996</v>
      </c>
      <c r="E238" s="5"/>
      <c r="F238" s="5" t="s">
        <v>985</v>
      </c>
      <c r="G238" s="5" t="s">
        <v>986</v>
      </c>
    </row>
    <row r="239" spans="1:7" ht="21" customHeight="1">
      <c r="A239" s="4">
        <v>46190</v>
      </c>
      <c r="B239" s="5">
        <v>0.47171999999999997</v>
      </c>
      <c r="C239" s="4">
        <v>46190</v>
      </c>
      <c r="D239" s="5">
        <v>0.89348000000000005</v>
      </c>
      <c r="E239" s="5"/>
      <c r="F239" s="5" t="s">
        <v>987</v>
      </c>
      <c r="G239" s="5" t="s">
        <v>988</v>
      </c>
    </row>
    <row r="240" spans="1:7" ht="21" customHeight="1">
      <c r="A240" s="4">
        <v>46191</v>
      </c>
      <c r="B240" s="5">
        <v>0.48443999999999998</v>
      </c>
      <c r="C240" s="4">
        <v>46191</v>
      </c>
      <c r="D240" s="5">
        <v>0.90774999999999995</v>
      </c>
      <c r="E240" s="5"/>
      <c r="F240" s="5" t="s">
        <v>989</v>
      </c>
      <c r="G240" s="5" t="s">
        <v>990</v>
      </c>
    </row>
    <row r="241" spans="1:7" ht="21" customHeight="1">
      <c r="A241" s="4">
        <v>46192</v>
      </c>
      <c r="B241" s="5">
        <v>0.57201999999999997</v>
      </c>
      <c r="C241" s="4">
        <v>46192</v>
      </c>
      <c r="D241" s="5">
        <v>0.94571000000000005</v>
      </c>
      <c r="E241" s="5"/>
      <c r="F241" s="5" t="s">
        <v>991</v>
      </c>
      <c r="G241" s="5" t="s">
        <v>992</v>
      </c>
    </row>
    <row r="242" spans="1:7" ht="21" customHeight="1">
      <c r="A242" s="4">
        <v>46193</v>
      </c>
      <c r="B242" s="5">
        <v>0.96833000000000002</v>
      </c>
      <c r="C242" s="4">
        <v>46193</v>
      </c>
      <c r="D242" s="5">
        <v>1.2438400000000001</v>
      </c>
      <c r="E242" s="5"/>
      <c r="F242" s="5" t="s">
        <v>993</v>
      </c>
      <c r="G242" s="5" t="s">
        <v>994</v>
      </c>
    </row>
    <row r="243" spans="1:7" ht="21" customHeight="1">
      <c r="A243" s="4">
        <v>46194</v>
      </c>
      <c r="B243" s="5">
        <v>0.80032000000000003</v>
      </c>
      <c r="C243" s="4">
        <v>46194</v>
      </c>
      <c r="D243" s="5">
        <v>1.0608500000000001</v>
      </c>
      <c r="E243" s="5"/>
      <c r="F243" s="5" t="s">
        <v>995</v>
      </c>
      <c r="G243" s="5" t="s">
        <v>996</v>
      </c>
    </row>
    <row r="244" spans="1:7" ht="21" customHeight="1">
      <c r="A244" s="4">
        <v>46195</v>
      </c>
      <c r="B244" s="5">
        <v>0.59697</v>
      </c>
      <c r="C244" s="4">
        <v>46195</v>
      </c>
      <c r="D244" s="5">
        <v>0.74970999999999999</v>
      </c>
      <c r="E244" s="5"/>
      <c r="F244" s="5" t="s">
        <v>997</v>
      </c>
      <c r="G244" s="5" t="s">
        <v>998</v>
      </c>
    </row>
    <row r="245" spans="1:7" ht="21" customHeight="1">
      <c r="A245" s="4">
        <v>46196</v>
      </c>
      <c r="B245" s="5">
        <v>0.51271999999999995</v>
      </c>
      <c r="C245" s="4">
        <v>46196</v>
      </c>
      <c r="D245" s="5">
        <v>0.74809000000000003</v>
      </c>
      <c r="E245" s="5"/>
      <c r="F245" s="5" t="s">
        <v>999</v>
      </c>
      <c r="G245" s="5" t="s">
        <v>1000</v>
      </c>
    </row>
    <row r="246" spans="1:7" ht="21" customHeight="1">
      <c r="A246" s="4">
        <v>46197</v>
      </c>
      <c r="B246" s="5">
        <v>0.47964000000000001</v>
      </c>
      <c r="C246" s="4">
        <v>46197</v>
      </c>
      <c r="D246" s="5">
        <v>0.75756000000000001</v>
      </c>
      <c r="E246" s="5"/>
      <c r="F246" s="5" t="s">
        <v>1001</v>
      </c>
      <c r="G246" s="5" t="s">
        <v>1002</v>
      </c>
    </row>
    <row r="247" spans="1:7" ht="21" customHeight="1">
      <c r="A247" s="4">
        <v>46198</v>
      </c>
      <c r="B247" s="5">
        <v>0.45129000000000002</v>
      </c>
      <c r="C247" s="4">
        <v>46198</v>
      </c>
      <c r="D247" s="5">
        <v>0.71352000000000004</v>
      </c>
      <c r="E247" s="5"/>
      <c r="F247" s="5" t="s">
        <v>1003</v>
      </c>
      <c r="G247" s="5" t="s">
        <v>1004</v>
      </c>
    </row>
    <row r="248" spans="1:7" ht="21" customHeight="1">
      <c r="A248" s="4">
        <v>46199</v>
      </c>
      <c r="B248" s="5">
        <v>0.52424000000000004</v>
      </c>
      <c r="C248" s="4">
        <v>46199</v>
      </c>
      <c r="D248" s="5">
        <v>0.80293000000000003</v>
      </c>
      <c r="E248" s="5"/>
      <c r="F248" s="5" t="s">
        <v>1005</v>
      </c>
      <c r="G248" s="5" t="s">
        <v>1006</v>
      </c>
    </row>
    <row r="249" spans="1:7" ht="21" customHeight="1">
      <c r="A249" s="4">
        <v>46200</v>
      </c>
      <c r="B249" s="5">
        <v>0.78186999999999995</v>
      </c>
      <c r="C249" s="4">
        <v>46200</v>
      </c>
      <c r="D249" s="5">
        <v>1.14666</v>
      </c>
      <c r="E249" s="5"/>
      <c r="F249" s="5" t="s">
        <v>1007</v>
      </c>
      <c r="G249" s="5" t="s">
        <v>1008</v>
      </c>
    </row>
    <row r="250" spans="1:7" ht="21" customHeight="1">
      <c r="A250" s="4">
        <v>46201</v>
      </c>
      <c r="B250" s="5">
        <v>0.73748000000000002</v>
      </c>
      <c r="C250" s="4">
        <v>46201</v>
      </c>
      <c r="D250" s="5">
        <v>0.99334999999999996</v>
      </c>
      <c r="E250" s="5"/>
      <c r="F250" s="5" t="s">
        <v>1009</v>
      </c>
      <c r="G250" s="5" t="s">
        <v>1010</v>
      </c>
    </row>
    <row r="251" spans="1:7" ht="21" customHeight="1">
      <c r="A251" s="4">
        <v>46202</v>
      </c>
      <c r="B251" s="5">
        <v>0.47992000000000001</v>
      </c>
      <c r="C251" s="4">
        <v>46202</v>
      </c>
      <c r="D251" s="5">
        <v>0.68857000000000002</v>
      </c>
      <c r="E251" s="5"/>
      <c r="F251" s="5" t="s">
        <v>1011</v>
      </c>
      <c r="G251" s="5" t="s">
        <v>1012</v>
      </c>
    </row>
    <row r="252" spans="1:7" ht="21" customHeight="1">
      <c r="A252" s="4">
        <v>46203</v>
      </c>
      <c r="B252" s="5">
        <v>0.40817999999999999</v>
      </c>
      <c r="C252" s="4">
        <v>46203</v>
      </c>
      <c r="D252" s="5">
        <v>0.88224000000000002</v>
      </c>
      <c r="E252" s="5"/>
      <c r="F252" s="5" t="s">
        <v>1013</v>
      </c>
      <c r="G252" s="5" t="s">
        <v>1014</v>
      </c>
    </row>
    <row r="253" spans="1:7" ht="21" customHeight="1">
      <c r="A253" s="4">
        <v>46204</v>
      </c>
      <c r="B253" s="5">
        <v>0.43228</v>
      </c>
      <c r="C253" s="4">
        <v>46204</v>
      </c>
      <c r="D253" s="5">
        <v>0.73423000000000005</v>
      </c>
      <c r="E253" s="5"/>
      <c r="F253" s="5" t="s">
        <v>1015</v>
      </c>
      <c r="G253" s="5" t="s">
        <v>1016</v>
      </c>
    </row>
    <row r="254" spans="1:7" ht="21" customHeight="1">
      <c r="A254" s="4">
        <v>46205</v>
      </c>
      <c r="B254" s="5">
        <v>0.41885</v>
      </c>
      <c r="C254" s="4">
        <v>46205</v>
      </c>
      <c r="D254" s="5">
        <v>0.68255999999999994</v>
      </c>
      <c r="E254" s="5"/>
      <c r="F254" s="5" t="s">
        <v>1017</v>
      </c>
      <c r="G254" s="5" t="s">
        <v>1018</v>
      </c>
    </row>
    <row r="255" spans="1:7" ht="21" customHeight="1">
      <c r="A255" s="4">
        <v>46206</v>
      </c>
      <c r="B255" s="5">
        <v>0.51724000000000003</v>
      </c>
      <c r="C255" s="4">
        <v>46206</v>
      </c>
      <c r="D255" s="5">
        <v>0.78017000000000003</v>
      </c>
      <c r="E255" s="5"/>
      <c r="F255" s="5" t="s">
        <v>1019</v>
      </c>
      <c r="G255" s="5" t="s">
        <v>1020</v>
      </c>
    </row>
    <row r="256" spans="1:7" ht="21" customHeight="1">
      <c r="A256" s="4">
        <v>46207</v>
      </c>
      <c r="B256" s="5">
        <v>0.71401999999999999</v>
      </c>
      <c r="C256" s="4">
        <v>46207</v>
      </c>
      <c r="D256" s="5">
        <v>0.86973</v>
      </c>
      <c r="E256" s="5"/>
      <c r="F256" s="5" t="s">
        <v>1021</v>
      </c>
      <c r="G256" s="5" t="s">
        <v>1022</v>
      </c>
    </row>
    <row r="257" spans="1:7" ht="21" customHeight="1">
      <c r="A257" s="4">
        <v>46208</v>
      </c>
      <c r="B257" s="5">
        <v>0.82257999999999998</v>
      </c>
      <c r="C257" s="4">
        <v>46208</v>
      </c>
      <c r="D257" s="5">
        <v>0.95942000000000005</v>
      </c>
      <c r="E257" s="5"/>
      <c r="F257" s="5" t="s">
        <v>1023</v>
      </c>
      <c r="G257" s="5" t="s">
        <v>1024</v>
      </c>
    </row>
    <row r="258" spans="1:7" ht="21" customHeight="1">
      <c r="A258" s="4">
        <v>46209</v>
      </c>
      <c r="B258" s="5">
        <v>0.52219000000000004</v>
      </c>
      <c r="C258" s="4">
        <v>46209</v>
      </c>
      <c r="D258" s="5">
        <v>0.68871000000000004</v>
      </c>
      <c r="E258" s="5"/>
      <c r="F258" s="5" t="s">
        <v>1025</v>
      </c>
      <c r="G258" s="5" t="s">
        <v>1026</v>
      </c>
    </row>
    <row r="259" spans="1:7" ht="21" customHeight="1">
      <c r="A259" s="4">
        <v>46210</v>
      </c>
      <c r="B259" s="5">
        <v>0.47221999999999997</v>
      </c>
      <c r="C259" s="4">
        <v>46210</v>
      </c>
      <c r="D259" s="5">
        <v>0.72341999999999995</v>
      </c>
      <c r="E259" s="5"/>
      <c r="F259" s="5" t="s">
        <v>1027</v>
      </c>
      <c r="G259" s="5" t="s">
        <v>1028</v>
      </c>
    </row>
    <row r="260" spans="1:7" ht="21" customHeight="1">
      <c r="A260" s="4">
        <v>46211</v>
      </c>
      <c r="B260" s="5">
        <v>0.46600000000000003</v>
      </c>
      <c r="C260" s="4">
        <v>46211</v>
      </c>
      <c r="D260" s="5">
        <v>0.81699999999999995</v>
      </c>
      <c r="E260" s="5"/>
      <c r="F260" s="5" t="s">
        <v>1029</v>
      </c>
      <c r="G260" s="5" t="s">
        <v>1030</v>
      </c>
    </row>
    <row r="261" spans="1:7" ht="21" customHeight="1">
      <c r="A261" s="4">
        <v>46212</v>
      </c>
      <c r="B261" s="5">
        <v>0.41921000000000003</v>
      </c>
      <c r="C261" s="4">
        <v>46212</v>
      </c>
      <c r="D261" s="5">
        <v>0.82018000000000002</v>
      </c>
      <c r="E261" s="5"/>
      <c r="F261" s="5" t="s">
        <v>1031</v>
      </c>
      <c r="G261" s="5" t="s">
        <v>1032</v>
      </c>
    </row>
    <row r="262" spans="1:7" ht="21" customHeight="1">
      <c r="A262" s="4">
        <v>46213</v>
      </c>
      <c r="B262" s="5">
        <v>0.45766000000000001</v>
      </c>
      <c r="C262" s="4">
        <v>46213</v>
      </c>
      <c r="D262" s="5">
        <v>0.93637999999999999</v>
      </c>
      <c r="E262" s="5"/>
      <c r="F262" s="5" t="s">
        <v>1033</v>
      </c>
      <c r="G262" s="5" t="s">
        <v>1034</v>
      </c>
    </row>
    <row r="263" spans="1:7" ht="21" customHeight="1">
      <c r="A263" s="4">
        <v>46214</v>
      </c>
      <c r="B263" s="5">
        <v>0.62778999999999996</v>
      </c>
      <c r="C263" s="4">
        <v>46214</v>
      </c>
      <c r="D263" s="5">
        <v>1.20949</v>
      </c>
      <c r="E263" s="5"/>
      <c r="F263" s="5" t="s">
        <v>1035</v>
      </c>
      <c r="G263" s="5" t="s">
        <v>1036</v>
      </c>
    </row>
    <row r="264" spans="1:7" ht="21" customHeight="1">
      <c r="A264" s="4">
        <v>46215</v>
      </c>
      <c r="B264" s="5">
        <v>0.59633000000000003</v>
      </c>
      <c r="C264" s="4">
        <v>46215</v>
      </c>
      <c r="D264" s="5">
        <v>1.0570999999999999</v>
      </c>
      <c r="E264" s="5"/>
      <c r="F264" s="5" t="s">
        <v>1037</v>
      </c>
      <c r="G264" s="5" t="s">
        <v>1038</v>
      </c>
    </row>
    <row r="265" spans="1:7" ht="21" customHeight="1">
      <c r="A265" s="4">
        <v>46216</v>
      </c>
      <c r="B265" s="5">
        <v>0.35954999999999998</v>
      </c>
      <c r="C265" s="4">
        <v>46216</v>
      </c>
      <c r="D265" s="5">
        <v>0.75233000000000005</v>
      </c>
      <c r="E265" s="5"/>
      <c r="F265" s="5" t="s">
        <v>1039</v>
      </c>
      <c r="G265" s="5" t="s">
        <v>1040</v>
      </c>
    </row>
    <row r="266" spans="1:7" ht="21" customHeight="1">
      <c r="A266" s="4">
        <v>46217</v>
      </c>
      <c r="B266" s="5">
        <v>0.33035999999999999</v>
      </c>
      <c r="C266" s="4">
        <v>46217</v>
      </c>
      <c r="D266" s="5">
        <v>0.69557000000000002</v>
      </c>
      <c r="E266" s="5"/>
      <c r="F266" s="5" t="s">
        <v>1041</v>
      </c>
      <c r="G266" s="5" t="s">
        <v>1042</v>
      </c>
    </row>
    <row r="267" spans="1:7" ht="21" customHeight="1">
      <c r="A267" s="4">
        <v>46218</v>
      </c>
      <c r="B267" s="5">
        <v>0.32421</v>
      </c>
      <c r="C267" s="4">
        <v>46218</v>
      </c>
      <c r="D267" s="5">
        <v>0.82555000000000001</v>
      </c>
      <c r="E267" s="5"/>
      <c r="F267" s="5" t="s">
        <v>1043</v>
      </c>
      <c r="G267" s="5" t="s">
        <v>1044</v>
      </c>
    </row>
    <row r="268" spans="1:7" ht="21" customHeight="1">
      <c r="A268" s="4">
        <v>46219</v>
      </c>
      <c r="B268" s="5">
        <v>0.36768000000000001</v>
      </c>
      <c r="C268" s="4">
        <v>46219</v>
      </c>
      <c r="D268" s="5">
        <v>1.0078400000000001</v>
      </c>
      <c r="E268" s="5"/>
      <c r="F268" s="5" t="s">
        <v>1045</v>
      </c>
      <c r="G268" s="5" t="s">
        <v>1046</v>
      </c>
    </row>
    <row r="269" spans="1:7" ht="21" customHeight="1">
      <c r="A269" s="4">
        <v>46220</v>
      </c>
      <c r="B269" s="5">
        <v>0.55166000000000004</v>
      </c>
      <c r="C269" s="4">
        <v>46220</v>
      </c>
      <c r="D269" s="5">
        <v>1.64001</v>
      </c>
      <c r="E269" s="5"/>
      <c r="F269" s="5" t="s">
        <v>1047</v>
      </c>
      <c r="G269" s="5" t="s">
        <v>1048</v>
      </c>
    </row>
    <row r="270" spans="1:7" ht="21" customHeight="1">
      <c r="A270" s="4">
        <v>46221</v>
      </c>
      <c r="B270" s="5">
        <v>0.55498000000000003</v>
      </c>
      <c r="C270" s="4">
        <v>46221</v>
      </c>
      <c r="D270" s="5">
        <v>1.1726700000000001</v>
      </c>
      <c r="E270" s="5"/>
      <c r="F270" s="5" t="s">
        <v>1049</v>
      </c>
      <c r="G270" s="5" t="s">
        <v>1050</v>
      </c>
    </row>
    <row r="271" spans="1:7" ht="21" customHeight="1">
      <c r="A271" s="4">
        <v>46222</v>
      </c>
      <c r="B271" s="5">
        <v>0.46372999999999998</v>
      </c>
      <c r="C271" s="4">
        <v>46222</v>
      </c>
      <c r="D271" s="5">
        <v>1.1834800000000001</v>
      </c>
      <c r="E271" s="5"/>
      <c r="F271" s="5" t="s">
        <v>1051</v>
      </c>
      <c r="G271" s="5" t="s">
        <v>1052</v>
      </c>
    </row>
    <row r="272" spans="1:7" ht="21" customHeight="1">
      <c r="A272" s="4">
        <v>46223</v>
      </c>
      <c r="B272" s="5">
        <v>0.31635999999999997</v>
      </c>
      <c r="C272" s="4">
        <v>46223</v>
      </c>
      <c r="D272" s="5">
        <v>0.95999000000000001</v>
      </c>
      <c r="E272" s="5"/>
      <c r="F272" s="5" t="s">
        <v>1053</v>
      </c>
      <c r="G272" s="5" t="s">
        <v>1054</v>
      </c>
    </row>
    <row r="273" spans="1:7" ht="21" customHeight="1">
      <c r="A273" s="4">
        <v>46224</v>
      </c>
      <c r="B273" s="5">
        <v>0.30336000000000002</v>
      </c>
      <c r="C273" s="4">
        <v>46224</v>
      </c>
      <c r="D273" s="5">
        <v>0.85148999999999997</v>
      </c>
      <c r="E273" s="5"/>
      <c r="F273" s="5" t="s">
        <v>1055</v>
      </c>
      <c r="G273" s="5" t="s">
        <v>1056</v>
      </c>
    </row>
    <row r="274" spans="1:7" ht="21" customHeight="1">
      <c r="A274" s="4">
        <v>46225</v>
      </c>
      <c r="B274" s="5">
        <v>0.29770000000000002</v>
      </c>
      <c r="C274" s="4">
        <v>46225</v>
      </c>
      <c r="D274" s="5">
        <v>1.24603</v>
      </c>
      <c r="E274" s="5"/>
      <c r="F274" s="5" t="s">
        <v>1057</v>
      </c>
      <c r="G274" s="5" t="s">
        <v>1058</v>
      </c>
    </row>
    <row r="275" spans="1:7" ht="21" customHeight="1">
      <c r="A275" s="4">
        <v>46226</v>
      </c>
      <c r="B275" s="5">
        <v>0.29269000000000001</v>
      </c>
      <c r="C275" s="4">
        <v>46226</v>
      </c>
      <c r="D275" s="5">
        <v>1.35036</v>
      </c>
      <c r="E275" s="5"/>
      <c r="F275" s="5" t="s">
        <v>1059</v>
      </c>
      <c r="G275" s="5" t="s">
        <v>1060</v>
      </c>
    </row>
    <row r="276" spans="1:7" ht="21" customHeight="1">
      <c r="A276" s="4">
        <v>46227</v>
      </c>
      <c r="B276" s="5">
        <v>0.29572999999999999</v>
      </c>
      <c r="C276" s="4">
        <v>46227</v>
      </c>
      <c r="D276" s="5">
        <v>1.6563399999999999</v>
      </c>
      <c r="E276" s="5"/>
      <c r="F276" s="5" t="s">
        <v>1061</v>
      </c>
      <c r="G276" s="5" t="s">
        <v>1062</v>
      </c>
    </row>
    <row r="277" spans="1:7" ht="21" customHeight="1">
      <c r="A277" s="4">
        <v>46228</v>
      </c>
      <c r="B277" s="5">
        <v>0.44224999999999998</v>
      </c>
      <c r="C277" s="4">
        <v>46228</v>
      </c>
      <c r="D277" s="5">
        <v>1.9491000000000001</v>
      </c>
      <c r="E277" s="5"/>
      <c r="F277" s="5" t="s">
        <v>1063</v>
      </c>
      <c r="G277" s="5" t="s">
        <v>1064</v>
      </c>
    </row>
    <row r="278" spans="1:7" ht="21" customHeight="1">
      <c r="A278" s="4">
        <v>46229</v>
      </c>
      <c r="B278" s="5">
        <v>0.44203999999999999</v>
      </c>
      <c r="C278" s="4">
        <v>46229</v>
      </c>
      <c r="D278" s="5">
        <v>1.8716299999999999</v>
      </c>
      <c r="E278" s="5"/>
      <c r="F278" s="5" t="s">
        <v>1065</v>
      </c>
      <c r="G278" s="5" t="s">
        <v>1066</v>
      </c>
    </row>
    <row r="279" spans="1:7" ht="21" customHeight="1">
      <c r="A279" s="4">
        <v>46230</v>
      </c>
      <c r="B279" s="5">
        <v>0.31106</v>
      </c>
      <c r="C279" s="4">
        <v>46230</v>
      </c>
      <c r="D279" s="5">
        <v>1.2290700000000001</v>
      </c>
      <c r="E279" s="5"/>
      <c r="F279" s="5" t="s">
        <v>1067</v>
      </c>
      <c r="G279" s="5" t="s">
        <v>1068</v>
      </c>
    </row>
    <row r="280" spans="1:7" ht="21" customHeight="1">
      <c r="A280" s="4">
        <v>46231</v>
      </c>
      <c r="B280" s="5">
        <v>0.27254</v>
      </c>
      <c r="C280" s="4">
        <v>46231</v>
      </c>
      <c r="D280" s="5">
        <v>1.1371899999999999</v>
      </c>
      <c r="E280" s="5"/>
      <c r="F280" s="5" t="s">
        <v>1069</v>
      </c>
      <c r="G280" s="5" t="s">
        <v>1070</v>
      </c>
    </row>
    <row r="281" spans="1:7" ht="21" customHeight="1">
      <c r="A281" s="4">
        <v>46232</v>
      </c>
      <c r="B281" s="5">
        <v>0.26604</v>
      </c>
      <c r="C281" s="4">
        <v>46232</v>
      </c>
      <c r="D281" s="5">
        <v>1.14927</v>
      </c>
      <c r="E281" s="5"/>
      <c r="F281" s="5" t="s">
        <v>1071</v>
      </c>
      <c r="G281" s="5" t="s">
        <v>1072</v>
      </c>
    </row>
    <row r="282" spans="1:7" ht="21" customHeight="1">
      <c r="A282" s="4">
        <v>46233</v>
      </c>
      <c r="B282" s="5">
        <v>0.29720999999999997</v>
      </c>
      <c r="C282" s="4">
        <v>46233</v>
      </c>
      <c r="D282" s="5">
        <v>1.1935899999999999</v>
      </c>
      <c r="E282" s="5"/>
      <c r="F282" s="5" t="s">
        <v>1073</v>
      </c>
      <c r="G282" s="5" t="s">
        <v>1074</v>
      </c>
    </row>
    <row r="283" spans="1:7" ht="21" customHeight="1">
      <c r="A283" s="4">
        <v>46234</v>
      </c>
      <c r="B283" s="5">
        <v>0.31347000000000003</v>
      </c>
      <c r="C283" s="4">
        <v>46234</v>
      </c>
      <c r="D283" s="5">
        <v>1.22801</v>
      </c>
      <c r="E283" s="5"/>
      <c r="F283" s="5" t="s">
        <v>1075</v>
      </c>
      <c r="G283" s="5" t="s">
        <v>1076</v>
      </c>
    </row>
    <row r="284" spans="1:7" ht="21" customHeight="1">
      <c r="A284" s="4">
        <v>46235</v>
      </c>
      <c r="B284" s="5">
        <v>0.41871000000000003</v>
      </c>
      <c r="C284" s="4">
        <v>46235</v>
      </c>
      <c r="D284" s="5">
        <v>1.66913</v>
      </c>
      <c r="E284" s="5"/>
      <c r="F284" s="5" t="s">
        <v>1077</v>
      </c>
      <c r="G284" s="5" t="s">
        <v>1078</v>
      </c>
    </row>
    <row r="285" spans="1:7" ht="21" customHeight="1">
      <c r="A285" s="4">
        <v>46236</v>
      </c>
      <c r="B285" s="5">
        <v>0.40853</v>
      </c>
      <c r="C285" s="4">
        <v>46236</v>
      </c>
      <c r="D285" s="5">
        <v>1.5533600000000001</v>
      </c>
      <c r="E285" s="5"/>
      <c r="F285" s="5" t="s">
        <v>1079</v>
      </c>
      <c r="G285" s="5" t="s">
        <v>1080</v>
      </c>
    </row>
    <row r="286" spans="1:7" ht="21" customHeight="1">
      <c r="A286" s="4">
        <v>46237</v>
      </c>
      <c r="B286" s="5">
        <v>0.28576000000000001</v>
      </c>
      <c r="C286" s="4">
        <v>46237</v>
      </c>
      <c r="D286" s="5">
        <v>1.12503</v>
      </c>
      <c r="E286" s="5"/>
      <c r="F286" s="5" t="s">
        <v>1081</v>
      </c>
      <c r="G286" s="5" t="s">
        <v>1082</v>
      </c>
    </row>
    <row r="287" spans="1:7" ht="21" customHeight="1">
      <c r="A287" s="4">
        <v>46238</v>
      </c>
      <c r="B287" s="5">
        <v>0.26823000000000002</v>
      </c>
      <c r="C287" s="4">
        <v>46238</v>
      </c>
      <c r="D287" s="5">
        <v>1.07944</v>
      </c>
      <c r="E287" s="5"/>
      <c r="F287" s="5" t="s">
        <v>1083</v>
      </c>
      <c r="G287" s="5" t="s">
        <v>1084</v>
      </c>
    </row>
    <row r="288" spans="1:7" ht="21" customHeight="1">
      <c r="A288" s="4">
        <v>46239</v>
      </c>
      <c r="B288" s="5">
        <v>0.91320000000000001</v>
      </c>
      <c r="C288" s="4">
        <v>46239</v>
      </c>
      <c r="D288" s="5">
        <v>1.01081</v>
      </c>
      <c r="E288" s="5"/>
      <c r="F288" s="5" t="s">
        <v>1085</v>
      </c>
      <c r="G288" s="5" t="s">
        <v>1086</v>
      </c>
    </row>
    <row r="289" spans="1:7" ht="21" customHeight="1">
      <c r="A289" s="4">
        <v>46240</v>
      </c>
      <c r="B289" s="5">
        <v>0.92535000000000001</v>
      </c>
      <c r="C289" s="4">
        <v>46240</v>
      </c>
      <c r="D289" s="5">
        <v>1.22052</v>
      </c>
      <c r="E289" s="5"/>
      <c r="F289" s="5" t="s">
        <v>1087</v>
      </c>
      <c r="G289" s="5" t="s">
        <v>1088</v>
      </c>
    </row>
    <row r="290" spans="1:7" ht="21" customHeight="1">
      <c r="A290" s="4">
        <v>46241</v>
      </c>
      <c r="B290" s="5">
        <v>0.98563999999999996</v>
      </c>
      <c r="C290" s="4">
        <v>46241</v>
      </c>
      <c r="D290" s="5">
        <v>1.3035000000000001</v>
      </c>
      <c r="E290" s="5"/>
      <c r="F290" s="5" t="s">
        <v>1089</v>
      </c>
      <c r="G290" s="5" t="s">
        <v>1090</v>
      </c>
    </row>
    <row r="291" spans="1:7" ht="21" customHeight="1">
      <c r="A291" s="4">
        <v>46242</v>
      </c>
      <c r="B291" s="5">
        <v>1.29318</v>
      </c>
      <c r="C291" s="4">
        <v>46242</v>
      </c>
      <c r="D291" s="5">
        <v>1.54678</v>
      </c>
      <c r="E291" s="5"/>
      <c r="F291" s="5" t="s">
        <v>1091</v>
      </c>
      <c r="G291" s="5" t="s">
        <v>1092</v>
      </c>
    </row>
    <row r="292" spans="1:7" ht="21" customHeight="1">
      <c r="A292" s="4">
        <v>46243</v>
      </c>
      <c r="B292" s="5">
        <v>1.22525</v>
      </c>
      <c r="C292" s="4">
        <v>46243</v>
      </c>
      <c r="D292" s="5">
        <v>1.4170100000000001</v>
      </c>
      <c r="E292" s="5"/>
      <c r="F292" s="5" t="s">
        <v>1093</v>
      </c>
      <c r="G292" s="5" t="s">
        <v>1094</v>
      </c>
    </row>
    <row r="293" spans="1:7" ht="21" customHeight="1">
      <c r="A293" s="4">
        <v>46244</v>
      </c>
      <c r="B293" s="5">
        <v>0.60650999999999999</v>
      </c>
      <c r="C293" s="4">
        <v>46244</v>
      </c>
      <c r="D293" s="5">
        <v>0.96762000000000004</v>
      </c>
      <c r="E293" s="5"/>
      <c r="F293" s="5" t="s">
        <v>1095</v>
      </c>
      <c r="G293" s="5" t="s">
        <v>1096</v>
      </c>
    </row>
    <row r="294" spans="1:7" ht="21" customHeight="1">
      <c r="A294" s="4">
        <v>46245</v>
      </c>
      <c r="B294" s="5">
        <v>0.50021000000000004</v>
      </c>
      <c r="C294" s="4">
        <v>46245</v>
      </c>
      <c r="D294" s="5">
        <v>0.84865999999999997</v>
      </c>
      <c r="E294" s="5"/>
      <c r="F294" s="5" t="s">
        <v>1097</v>
      </c>
      <c r="G294" s="5" t="s">
        <v>1098</v>
      </c>
    </row>
    <row r="295" spans="1:7" ht="21" customHeight="1">
      <c r="A295" s="4">
        <v>46246</v>
      </c>
      <c r="B295" s="5">
        <v>0.50239999999999996</v>
      </c>
      <c r="C295" s="4">
        <v>46246</v>
      </c>
      <c r="D295" s="5">
        <v>0.84350000000000003</v>
      </c>
      <c r="E295" s="5"/>
      <c r="F295" s="5" t="s">
        <v>1099</v>
      </c>
      <c r="G295" s="5" t="s">
        <v>1100</v>
      </c>
    </row>
    <row r="296" spans="1:7" ht="21" customHeight="1">
      <c r="A296" s="4">
        <v>46247</v>
      </c>
      <c r="B296" s="5">
        <v>0.44591999999999998</v>
      </c>
      <c r="C296" s="4">
        <v>46247</v>
      </c>
      <c r="D296" s="5">
        <v>0.85602</v>
      </c>
      <c r="E296" s="5"/>
      <c r="F296" s="5" t="s">
        <v>1101</v>
      </c>
      <c r="G296" s="5" t="s">
        <v>1102</v>
      </c>
    </row>
    <row r="297" spans="1:7" ht="21" customHeight="1">
      <c r="A297" s="4">
        <v>46248</v>
      </c>
      <c r="B297" s="5">
        <v>0.50339</v>
      </c>
      <c r="C297" s="4">
        <v>46248</v>
      </c>
      <c r="D297" s="5">
        <v>0.97667000000000004</v>
      </c>
      <c r="E297" s="5"/>
      <c r="F297" s="5" t="s">
        <v>1103</v>
      </c>
      <c r="G297" s="5" t="s">
        <v>1104</v>
      </c>
    </row>
    <row r="298" spans="1:7" ht="21" customHeight="1">
      <c r="A298" s="4">
        <v>46249</v>
      </c>
      <c r="B298" s="5">
        <v>0.78724000000000005</v>
      </c>
      <c r="C298" s="4">
        <v>46249</v>
      </c>
      <c r="D298" s="5">
        <v>1.35029</v>
      </c>
      <c r="E298" s="5"/>
      <c r="F298" s="5" t="s">
        <v>1105</v>
      </c>
      <c r="G298" s="5" t="s">
        <v>1106</v>
      </c>
    </row>
    <row r="299" spans="1:7" ht="21" customHeight="1">
      <c r="A299" s="4">
        <v>46250</v>
      </c>
      <c r="B299" s="5">
        <v>0.94628000000000001</v>
      </c>
      <c r="C299" s="4">
        <v>46250</v>
      </c>
      <c r="D299" s="5">
        <v>1.47455</v>
      </c>
      <c r="E299" s="5"/>
      <c r="F299" s="5" t="s">
        <v>1107</v>
      </c>
      <c r="G299" s="5" t="s">
        <v>1108</v>
      </c>
    </row>
    <row r="300" spans="1:7" ht="21" customHeight="1">
      <c r="A300" s="4">
        <v>46251</v>
      </c>
      <c r="B300" s="5">
        <v>0.79530000000000001</v>
      </c>
      <c r="C300" s="4">
        <v>46251</v>
      </c>
      <c r="D300" s="5">
        <v>1.26349</v>
      </c>
      <c r="E300" s="5"/>
      <c r="F300" s="5" t="s">
        <v>1109</v>
      </c>
      <c r="G300" s="5" t="s">
        <v>1110</v>
      </c>
    </row>
    <row r="301" spans="1:7" ht="21" customHeight="1">
      <c r="A301" s="4">
        <v>46252</v>
      </c>
      <c r="B301" s="5">
        <v>0.38485000000000003</v>
      </c>
      <c r="C301" s="4">
        <v>46252</v>
      </c>
      <c r="D301" s="5">
        <v>0.81233</v>
      </c>
      <c r="E301" s="5"/>
      <c r="F301" s="5" t="s">
        <v>1111</v>
      </c>
      <c r="G301" s="5" t="s">
        <v>1112</v>
      </c>
    </row>
    <row r="302" spans="1:7" ht="21" customHeight="1">
      <c r="A302" s="4">
        <v>46253</v>
      </c>
      <c r="B302" s="5">
        <v>0.33799000000000001</v>
      </c>
      <c r="C302" s="4">
        <v>46253</v>
      </c>
      <c r="D302" s="5">
        <v>0.70440000000000003</v>
      </c>
      <c r="E302" s="5"/>
      <c r="F302" s="5" t="s">
        <v>1113</v>
      </c>
      <c r="G302" s="5" t="s">
        <v>1114</v>
      </c>
    </row>
    <row r="303" spans="1:7" ht="21" customHeight="1">
      <c r="A303" s="4">
        <v>46254</v>
      </c>
      <c r="B303" s="5">
        <v>0.32089000000000001</v>
      </c>
      <c r="C303" s="4">
        <v>46254</v>
      </c>
      <c r="D303" s="5">
        <v>0.61789000000000005</v>
      </c>
      <c r="E303" s="5"/>
      <c r="F303" s="5" t="s">
        <v>1115</v>
      </c>
      <c r="G303" s="5" t="s">
        <v>1116</v>
      </c>
    </row>
    <row r="304" spans="1:7" ht="21" customHeight="1">
      <c r="A304" s="4">
        <v>46255</v>
      </c>
      <c r="B304" s="5">
        <v>0.38124999999999998</v>
      </c>
      <c r="C304" s="4">
        <v>46255</v>
      </c>
      <c r="D304" s="5">
        <v>0.68920999999999999</v>
      </c>
      <c r="E304" s="5"/>
      <c r="F304" s="5" t="s">
        <v>1117</v>
      </c>
      <c r="G304" s="5" t="s">
        <v>1118</v>
      </c>
    </row>
    <row r="305" spans="1:7" ht="21" customHeight="1">
      <c r="A305" s="4">
        <v>46256</v>
      </c>
      <c r="B305" s="5">
        <v>0.61358000000000001</v>
      </c>
      <c r="C305" s="4">
        <v>46256</v>
      </c>
      <c r="D305" s="5">
        <v>1.1879299999999999</v>
      </c>
      <c r="E305" s="5"/>
      <c r="F305" s="5" t="s">
        <v>1119</v>
      </c>
      <c r="G305" s="5" t="s">
        <v>1120</v>
      </c>
    </row>
    <row r="306" spans="1:7" ht="21" customHeight="1">
      <c r="A306" s="4">
        <v>46257</v>
      </c>
      <c r="B306" s="5">
        <v>0.69733999999999996</v>
      </c>
      <c r="C306" s="4">
        <v>46257</v>
      </c>
      <c r="D306" s="5">
        <v>1.02261</v>
      </c>
      <c r="E306" s="5"/>
      <c r="F306" s="5" t="s">
        <v>1121</v>
      </c>
      <c r="G306" s="5" t="s">
        <v>1122</v>
      </c>
    </row>
    <row r="307" spans="1:7" ht="21" customHeight="1">
      <c r="A307" s="4">
        <v>46258</v>
      </c>
      <c r="B307" s="5">
        <v>0.34710999999999997</v>
      </c>
      <c r="C307" s="4">
        <v>46258</v>
      </c>
      <c r="D307" s="5">
        <v>0.66412000000000004</v>
      </c>
      <c r="E307" s="5"/>
      <c r="F307" s="5" t="s">
        <v>1123</v>
      </c>
      <c r="G307" s="5" t="s">
        <v>1124</v>
      </c>
    </row>
    <row r="308" spans="1:7" ht="21" customHeight="1">
      <c r="A308" s="4">
        <v>46259</v>
      </c>
      <c r="B308" s="5">
        <v>0.28038999999999997</v>
      </c>
      <c r="C308" s="4">
        <v>46259</v>
      </c>
      <c r="D308" s="5">
        <v>0.65407999999999999</v>
      </c>
      <c r="E308" s="5"/>
      <c r="F308" s="5" t="s">
        <v>1125</v>
      </c>
      <c r="G308" s="5" t="s">
        <v>1126</v>
      </c>
    </row>
    <row r="309" spans="1:7" ht="21" customHeight="1">
      <c r="A309" s="4">
        <v>46260</v>
      </c>
      <c r="B309" s="5">
        <v>0.27013999999999999</v>
      </c>
      <c r="C309" s="4">
        <v>46260</v>
      </c>
      <c r="D309" s="5">
        <v>0.69437000000000004</v>
      </c>
      <c r="E309" s="5"/>
      <c r="F309" s="5" t="s">
        <v>1127</v>
      </c>
      <c r="G309" s="5" t="s">
        <v>1128</v>
      </c>
    </row>
    <row r="310" spans="1:7" ht="21" customHeight="1">
      <c r="A310" s="4">
        <v>46261</v>
      </c>
      <c r="B310" s="5">
        <v>0.26738000000000001</v>
      </c>
      <c r="C310" s="4">
        <v>46261</v>
      </c>
      <c r="D310" s="5">
        <v>0.62051000000000001</v>
      </c>
      <c r="E310" s="5"/>
      <c r="F310" s="5" t="s">
        <v>1129</v>
      </c>
      <c r="G310" s="5" t="s">
        <v>1130</v>
      </c>
    </row>
    <row r="311" spans="1:7" ht="21" customHeight="1">
      <c r="A311" s="4">
        <v>46262</v>
      </c>
      <c r="B311" s="5">
        <v>0.3322</v>
      </c>
      <c r="C311" s="4">
        <v>46262</v>
      </c>
      <c r="D311" s="5">
        <v>0.67676999999999998</v>
      </c>
      <c r="E311" s="5"/>
      <c r="F311" s="5" t="s">
        <v>1131</v>
      </c>
      <c r="G311" s="5" t="s">
        <v>1132</v>
      </c>
    </row>
    <row r="312" spans="1:7" ht="21" customHeight="1">
      <c r="A312" s="4">
        <v>46263</v>
      </c>
      <c r="B312" s="5">
        <v>0.47051999999999999</v>
      </c>
      <c r="C312" s="4">
        <v>46263</v>
      </c>
      <c r="D312" s="5">
        <v>0.80208999999999997</v>
      </c>
      <c r="E312" s="5"/>
      <c r="F312" s="5" t="s">
        <v>1133</v>
      </c>
      <c r="G312" s="5" t="s">
        <v>1134</v>
      </c>
    </row>
    <row r="313" spans="1:7" ht="21" customHeight="1">
      <c r="A313" s="4">
        <v>46264</v>
      </c>
      <c r="B313" s="5">
        <v>0.40767999999999999</v>
      </c>
      <c r="C313" s="4">
        <v>46264</v>
      </c>
      <c r="D313" s="5">
        <v>0.78744999999999998</v>
      </c>
      <c r="E313" s="5"/>
      <c r="F313" s="5" t="s">
        <v>1135</v>
      </c>
      <c r="G313" s="5" t="s">
        <v>1136</v>
      </c>
    </row>
    <row r="314" spans="1:7" ht="21" customHeight="1">
      <c r="A314" s="4">
        <v>46265</v>
      </c>
      <c r="B314" s="5">
        <v>0.23458999999999999</v>
      </c>
      <c r="C314" s="4">
        <v>46265</v>
      </c>
      <c r="D314" s="5">
        <v>0.53986000000000001</v>
      </c>
      <c r="E314" s="5"/>
      <c r="F314" s="5" t="s">
        <v>1137</v>
      </c>
      <c r="G314" s="5" t="s">
        <v>1138</v>
      </c>
    </row>
    <row r="315" spans="1:7" ht="21" customHeight="1">
      <c r="A315" s="4">
        <v>46266</v>
      </c>
      <c r="B315" s="5">
        <v>0.19819000000000001</v>
      </c>
      <c r="C315" s="4">
        <v>46266</v>
      </c>
      <c r="D315" s="5">
        <v>0.49249999999999999</v>
      </c>
      <c r="E315" s="5"/>
      <c r="F315" s="5" t="s">
        <v>1139</v>
      </c>
      <c r="G315" s="5" t="s">
        <v>1140</v>
      </c>
    </row>
    <row r="316" spans="1:7" ht="21" customHeight="1">
      <c r="A316" s="4">
        <v>46267</v>
      </c>
      <c r="B316" s="5">
        <v>0.17967</v>
      </c>
      <c r="C316" s="4">
        <v>46267</v>
      </c>
      <c r="D316" s="5">
        <v>0.46111999999999997</v>
      </c>
      <c r="E316" s="5"/>
      <c r="F316" s="5" t="s">
        <v>1141</v>
      </c>
      <c r="G316" s="5" t="s">
        <v>1142</v>
      </c>
    </row>
    <row r="317" spans="1:7" ht="21" customHeight="1">
      <c r="A317" s="4">
        <v>46268</v>
      </c>
      <c r="B317" s="5">
        <v>0.18575</v>
      </c>
      <c r="C317" s="4">
        <v>46268</v>
      </c>
      <c r="D317" s="5">
        <v>0.48692000000000002</v>
      </c>
      <c r="E317" s="5"/>
      <c r="F317" s="5" t="s">
        <v>1143</v>
      </c>
      <c r="G317" s="5" t="s">
        <v>1144</v>
      </c>
    </row>
    <row r="318" spans="1:7" ht="21" customHeight="1">
      <c r="A318" s="4">
        <v>46269</v>
      </c>
      <c r="B318" s="5">
        <v>0.22921</v>
      </c>
      <c r="C318" s="4">
        <v>46269</v>
      </c>
      <c r="D318" s="5">
        <v>0.55449000000000004</v>
      </c>
      <c r="E318" s="5"/>
      <c r="F318" s="5" t="s">
        <v>1145</v>
      </c>
      <c r="G318" s="5" t="s">
        <v>1146</v>
      </c>
    </row>
    <row r="319" spans="1:7" ht="21" customHeight="1">
      <c r="A319" s="4">
        <v>46270</v>
      </c>
      <c r="B319" s="5">
        <v>0.33650999999999998</v>
      </c>
      <c r="C319" s="4">
        <v>46270</v>
      </c>
      <c r="D319" s="5">
        <v>0.74172000000000005</v>
      </c>
      <c r="E319" s="5"/>
      <c r="F319" s="5" t="s">
        <v>1147</v>
      </c>
      <c r="G319" s="5" t="s">
        <v>1148</v>
      </c>
    </row>
    <row r="320" spans="1:7" ht="21" customHeight="1">
      <c r="A320" s="4">
        <v>46271</v>
      </c>
      <c r="B320" s="5">
        <v>0.33432000000000001</v>
      </c>
      <c r="C320" s="4">
        <v>46271</v>
      </c>
      <c r="D320" s="5">
        <v>0.77615000000000001</v>
      </c>
      <c r="E320" s="5"/>
      <c r="F320" s="5" t="s">
        <v>1149</v>
      </c>
      <c r="G320" s="5" t="s">
        <v>1150</v>
      </c>
    </row>
    <row r="321" spans="1:7" ht="21" customHeight="1">
      <c r="A321" s="4">
        <v>46272</v>
      </c>
      <c r="B321" s="5">
        <v>0.20221</v>
      </c>
      <c r="C321" s="4">
        <v>46272</v>
      </c>
      <c r="D321" s="5">
        <v>0.56566000000000005</v>
      </c>
      <c r="E321" s="5"/>
      <c r="F321" s="5" t="s">
        <v>1151</v>
      </c>
      <c r="G321" s="5" t="s">
        <v>1152</v>
      </c>
    </row>
    <row r="322" spans="1:7" ht="21" customHeight="1">
      <c r="A322" s="4">
        <v>46273</v>
      </c>
      <c r="B322" s="5">
        <v>0.18340999999999999</v>
      </c>
      <c r="C322" s="4">
        <v>46273</v>
      </c>
      <c r="D322" s="5">
        <v>0.61528000000000005</v>
      </c>
      <c r="E322" s="5"/>
      <c r="F322" s="5" t="s">
        <v>1153</v>
      </c>
      <c r="G322" s="5" t="s">
        <v>1154</v>
      </c>
    </row>
    <row r="323" spans="1:7" ht="21" customHeight="1">
      <c r="A323" s="4">
        <v>46274</v>
      </c>
      <c r="B323" s="5">
        <v>0.22356000000000001</v>
      </c>
      <c r="C323" s="4">
        <v>46274</v>
      </c>
      <c r="D323" s="5">
        <v>0.76554</v>
      </c>
      <c r="E323" s="5"/>
      <c r="F323" s="5" t="s">
        <v>1155</v>
      </c>
      <c r="G323" s="5" t="s">
        <v>1156</v>
      </c>
    </row>
    <row r="324" spans="1:7" ht="21" customHeight="1">
      <c r="A324" s="4">
        <v>46275</v>
      </c>
      <c r="B324" s="5">
        <v>0.18334</v>
      </c>
      <c r="C324" s="4">
        <v>46275</v>
      </c>
      <c r="D324" s="5">
        <v>0.50897000000000003</v>
      </c>
      <c r="E324" s="5"/>
      <c r="F324" s="5" t="s">
        <v>1157</v>
      </c>
      <c r="G324" s="5" t="s">
        <v>1158</v>
      </c>
    </row>
    <row r="325" spans="1:7" ht="21" customHeight="1">
      <c r="A325" s="4">
        <v>46276</v>
      </c>
      <c r="B325" s="5">
        <v>0.21783</v>
      </c>
      <c r="C325" s="4">
        <v>46276</v>
      </c>
      <c r="D325" s="5">
        <v>0.54593999999999998</v>
      </c>
      <c r="E325" s="5"/>
      <c r="F325" s="5" t="s">
        <v>1159</v>
      </c>
      <c r="G325" s="5" t="s">
        <v>1160</v>
      </c>
    </row>
    <row r="326" spans="1:7" ht="21" customHeight="1">
      <c r="A326" s="4">
        <v>46277</v>
      </c>
      <c r="B326" s="5">
        <v>0.30506</v>
      </c>
      <c r="C326" s="4">
        <v>46277</v>
      </c>
      <c r="D326" s="5">
        <v>0.72843999999999998</v>
      </c>
      <c r="E326" s="5"/>
      <c r="F326" s="5" t="s">
        <v>1161</v>
      </c>
      <c r="G326" s="5" t="s">
        <v>1162</v>
      </c>
    </row>
    <row r="327" spans="1:7" ht="21" customHeight="1">
      <c r="A327" s="4">
        <v>46278</v>
      </c>
      <c r="B327" s="5">
        <v>0.34533999999999998</v>
      </c>
      <c r="C327" s="4">
        <v>46278</v>
      </c>
      <c r="D327" s="5">
        <v>0.65790000000000004</v>
      </c>
      <c r="E327" s="5"/>
      <c r="F327" s="5" t="s">
        <v>1163</v>
      </c>
      <c r="G327" s="5" t="s">
        <v>1164</v>
      </c>
    </row>
    <row r="328" spans="1:7" ht="21" customHeight="1">
      <c r="A328" s="4">
        <v>46279</v>
      </c>
      <c r="B328" s="5">
        <v>0.21196999999999999</v>
      </c>
      <c r="C328" s="4">
        <v>46279</v>
      </c>
      <c r="D328" s="5">
        <v>0.46571000000000001</v>
      </c>
      <c r="E328" s="5"/>
      <c r="F328" s="5" t="s">
        <v>1165</v>
      </c>
      <c r="G328" s="5" t="s">
        <v>1166</v>
      </c>
    </row>
    <row r="329" spans="1:7" ht="21" customHeight="1">
      <c r="A329" s="4">
        <v>46280</v>
      </c>
      <c r="B329" s="5">
        <v>0.17591999999999999</v>
      </c>
      <c r="C329" s="4">
        <v>46280</v>
      </c>
      <c r="D329" s="5">
        <v>0.44352000000000003</v>
      </c>
      <c r="E329" s="5"/>
      <c r="F329" s="5" t="s">
        <v>1167</v>
      </c>
      <c r="G329" s="5" t="s">
        <v>1168</v>
      </c>
    </row>
    <row r="330" spans="1:7" ht="21" customHeight="1">
      <c r="A330" s="4">
        <v>46281</v>
      </c>
      <c r="B330" s="5">
        <v>0.17133000000000001</v>
      </c>
      <c r="C330" s="4">
        <v>46281</v>
      </c>
      <c r="D330" s="5">
        <v>0.59640000000000004</v>
      </c>
      <c r="E330" s="5"/>
      <c r="F330" s="5" t="s">
        <v>1169</v>
      </c>
      <c r="G330" s="5" t="s">
        <v>1170</v>
      </c>
    </row>
    <row r="331" spans="1:7" ht="21" customHeight="1">
      <c r="A331" s="5"/>
      <c r="B331" s="5"/>
      <c r="C331" s="5"/>
      <c r="D331" s="5"/>
      <c r="E331" s="5"/>
      <c r="F331" s="5" t="s">
        <v>1171</v>
      </c>
      <c r="G331" s="5" t="s">
        <v>1172</v>
      </c>
    </row>
    <row r="332" spans="1:7" ht="21" customHeight="1">
      <c r="A332" s="5"/>
      <c r="B332" s="5"/>
      <c r="C332" s="5"/>
      <c r="D332" s="5"/>
      <c r="E332" s="5"/>
      <c r="F332" s="5" t="s">
        <v>1173</v>
      </c>
      <c r="G332" s="5" t="s">
        <v>1174</v>
      </c>
    </row>
    <row r="333" spans="1:7" ht="21" customHeight="1">
      <c r="A333" s="5"/>
      <c r="B333" s="5"/>
      <c r="C333" s="5"/>
      <c r="D333" s="5"/>
      <c r="E333" s="5"/>
      <c r="F333" s="5" t="s">
        <v>1175</v>
      </c>
      <c r="G333" s="5" t="s">
        <v>1176</v>
      </c>
    </row>
    <row r="334" spans="1:7" ht="21" customHeight="1">
      <c r="A334" s="5"/>
      <c r="B334" s="5"/>
      <c r="C334" s="5"/>
      <c r="D334" s="5"/>
      <c r="E334" s="5"/>
      <c r="F334" s="5" t="s">
        <v>1177</v>
      </c>
      <c r="G334" s="5" t="s">
        <v>1178</v>
      </c>
    </row>
    <row r="335" spans="1:7" ht="21" customHeight="1">
      <c r="A335" s="5"/>
      <c r="B335" s="5"/>
      <c r="C335" s="5"/>
      <c r="D335" s="5"/>
      <c r="E335" s="5"/>
      <c r="F335" s="5" t="s">
        <v>1179</v>
      </c>
      <c r="G335" s="5" t="s">
        <v>1180</v>
      </c>
    </row>
    <row r="336" spans="1:7" ht="21" customHeight="1">
      <c r="A336" s="5"/>
      <c r="B336" s="5"/>
      <c r="C336" s="5"/>
      <c r="D336" s="5"/>
      <c r="E336" s="5"/>
      <c r="F336" s="5" t="s">
        <v>1181</v>
      </c>
      <c r="G336" s="5" t="s">
        <v>1182</v>
      </c>
    </row>
    <row r="337" spans="1:7" ht="21" customHeight="1">
      <c r="A337" s="5"/>
      <c r="B337" s="5"/>
      <c r="C337" s="5"/>
      <c r="D337" s="5"/>
      <c r="E337" s="5"/>
      <c r="F337" s="5" t="s">
        <v>1183</v>
      </c>
      <c r="G337" s="5" t="s">
        <v>1184</v>
      </c>
    </row>
    <row r="338" spans="1:7" ht="21" customHeight="1">
      <c r="A338" s="5"/>
      <c r="B338" s="5"/>
      <c r="C338" s="5"/>
      <c r="D338" s="5"/>
      <c r="E338" s="5"/>
      <c r="F338" s="5" t="s">
        <v>1185</v>
      </c>
      <c r="G338" s="5" t="s">
        <v>1186</v>
      </c>
    </row>
    <row r="339" spans="1:7" ht="21" customHeight="1">
      <c r="A339" s="5"/>
      <c r="B339" s="5"/>
      <c r="C339" s="5"/>
      <c r="D339" s="5"/>
      <c r="E339" s="5"/>
      <c r="F339" s="5" t="s">
        <v>1187</v>
      </c>
      <c r="G339" s="5" t="s">
        <v>1188</v>
      </c>
    </row>
    <row r="340" spans="1:7" ht="21" customHeight="1">
      <c r="A340" s="5"/>
      <c r="B340" s="5"/>
      <c r="C340" s="5"/>
      <c r="D340" s="5"/>
      <c r="E340" s="5"/>
      <c r="F340" s="5" t="s">
        <v>1189</v>
      </c>
      <c r="G340" s="5" t="s">
        <v>1190</v>
      </c>
    </row>
    <row r="341" spans="1:7" ht="21" customHeight="1">
      <c r="A341" s="5"/>
      <c r="B341" s="5"/>
      <c r="C341" s="5"/>
      <c r="D341" s="5"/>
      <c r="E341" s="5"/>
      <c r="F341" s="5" t="s">
        <v>1191</v>
      </c>
      <c r="G341" s="5" t="s">
        <v>1192</v>
      </c>
    </row>
    <row r="342" spans="1:7" ht="21" customHeight="1">
      <c r="A342" s="5"/>
      <c r="B342" s="5"/>
      <c r="C342" s="5"/>
      <c r="D342" s="5"/>
      <c r="E342" s="5"/>
      <c r="F342" s="5" t="s">
        <v>1193</v>
      </c>
      <c r="G342" s="5" t="s">
        <v>1194</v>
      </c>
    </row>
    <row r="343" spans="1:7" ht="21" customHeight="1">
      <c r="A343" s="5"/>
      <c r="B343" s="5"/>
      <c r="C343" s="5"/>
      <c r="D343" s="5"/>
      <c r="E343" s="5"/>
      <c r="F343" s="5" t="s">
        <v>1195</v>
      </c>
      <c r="G343" s="5" t="s">
        <v>1196</v>
      </c>
    </row>
    <row r="344" spans="1:7" ht="21" customHeight="1">
      <c r="A344" s="5"/>
      <c r="B344" s="5"/>
      <c r="C344" s="5"/>
      <c r="D344" s="5"/>
      <c r="E344" s="5"/>
      <c r="F344" s="5" t="s">
        <v>1197</v>
      </c>
      <c r="G344" s="5" t="s">
        <v>1198</v>
      </c>
    </row>
    <row r="345" spans="1:7" ht="21" customHeight="1">
      <c r="A345" s="5"/>
      <c r="B345" s="5"/>
      <c r="C345" s="5"/>
      <c r="D345" s="5"/>
      <c r="E345" s="5"/>
      <c r="F345" s="5" t="s">
        <v>1199</v>
      </c>
      <c r="G345" s="5" t="s">
        <v>1200</v>
      </c>
    </row>
    <row r="346" spans="1:7" ht="21" customHeight="1">
      <c r="A346" s="5"/>
      <c r="B346" s="5"/>
      <c r="C346" s="5"/>
      <c r="D346" s="5"/>
      <c r="E346" s="5"/>
      <c r="F346" s="5" t="s">
        <v>1201</v>
      </c>
      <c r="G346" s="5" t="s">
        <v>1202</v>
      </c>
    </row>
    <row r="347" spans="1:7" ht="21" customHeight="1">
      <c r="A347" s="5"/>
      <c r="B347" s="5"/>
      <c r="C347" s="5"/>
      <c r="D347" s="5"/>
      <c r="E347" s="5"/>
      <c r="F347" s="5" t="s">
        <v>1203</v>
      </c>
      <c r="G347" s="5" t="s">
        <v>1204</v>
      </c>
    </row>
    <row r="348" spans="1:7" ht="21" customHeight="1">
      <c r="A348" s="5"/>
      <c r="B348" s="5"/>
      <c r="C348" s="5"/>
      <c r="D348" s="5"/>
      <c r="E348" s="5"/>
      <c r="F348" s="5" t="s">
        <v>1205</v>
      </c>
      <c r="G348" s="5" t="s">
        <v>1206</v>
      </c>
    </row>
    <row r="349" spans="1:7" ht="21" customHeight="1">
      <c r="A349" s="5"/>
      <c r="B349" s="5"/>
      <c r="C349" s="5"/>
      <c r="D349" s="5"/>
      <c r="E349" s="5"/>
      <c r="F349" s="5" t="s">
        <v>1207</v>
      </c>
      <c r="G349" s="5" t="s">
        <v>1208</v>
      </c>
    </row>
    <row r="350" spans="1:7" ht="21" customHeight="1">
      <c r="A350" s="5"/>
      <c r="B350" s="5"/>
      <c r="C350" s="5"/>
      <c r="D350" s="5"/>
      <c r="E350" s="5"/>
      <c r="F350" s="5" t="s">
        <v>1209</v>
      </c>
      <c r="G350" s="5" t="s">
        <v>1210</v>
      </c>
    </row>
    <row r="351" spans="1:7" ht="21" customHeight="1">
      <c r="A351" s="5"/>
      <c r="B351" s="5"/>
      <c r="C351" s="5"/>
      <c r="D351" s="5"/>
      <c r="E351" s="5"/>
      <c r="F351" s="5" t="s">
        <v>1211</v>
      </c>
      <c r="G351" s="5" t="s">
        <v>1212</v>
      </c>
    </row>
    <row r="352" spans="1:7" ht="21" customHeight="1">
      <c r="A352" s="5"/>
      <c r="B352" s="5"/>
      <c r="C352" s="5"/>
      <c r="D352" s="5"/>
      <c r="E352" s="5"/>
      <c r="F352" s="5" t="s">
        <v>1213</v>
      </c>
      <c r="G352" s="5" t="s">
        <v>1214</v>
      </c>
    </row>
    <row r="353" spans="1:7" ht="21" customHeight="1">
      <c r="A353" s="5"/>
      <c r="B353" s="5"/>
      <c r="C353" s="5"/>
      <c r="D353" s="5"/>
      <c r="E353" s="5"/>
      <c r="F353" s="5" t="s">
        <v>1215</v>
      </c>
      <c r="G353" s="5" t="s">
        <v>1216</v>
      </c>
    </row>
    <row r="354" spans="1:7" ht="21" customHeight="1">
      <c r="A354" s="5"/>
      <c r="B354" s="5"/>
      <c r="C354" s="5"/>
      <c r="D354" s="5"/>
      <c r="E354" s="5"/>
      <c r="F354" s="5" t="s">
        <v>1217</v>
      </c>
      <c r="G354" s="5" t="s">
        <v>1218</v>
      </c>
    </row>
    <row r="355" spans="1:7" ht="21" customHeight="1">
      <c r="A355" s="5"/>
      <c r="B355" s="5"/>
      <c r="C355" s="5"/>
      <c r="D355" s="5"/>
      <c r="E355" s="5"/>
      <c r="F355" s="5" t="s">
        <v>1219</v>
      </c>
      <c r="G355" s="5" t="s">
        <v>1220</v>
      </c>
    </row>
    <row r="356" spans="1:7" ht="21" customHeight="1">
      <c r="A356" s="5"/>
      <c r="B356" s="5"/>
      <c r="C356" s="5"/>
      <c r="D356" s="5"/>
      <c r="E356" s="5"/>
      <c r="F356" s="5" t="s">
        <v>1221</v>
      </c>
      <c r="G356" s="5" t="s">
        <v>1222</v>
      </c>
    </row>
    <row r="357" spans="1:7" ht="21" customHeight="1">
      <c r="A357" s="5"/>
      <c r="B357" s="5"/>
      <c r="C357" s="5"/>
      <c r="D357" s="5"/>
      <c r="E357" s="5"/>
      <c r="F357" s="5" t="s">
        <v>1223</v>
      </c>
      <c r="G357" s="5" t="s">
        <v>1224</v>
      </c>
    </row>
    <row r="358" spans="1:7" ht="21" customHeight="1">
      <c r="A358" s="5"/>
      <c r="B358" s="5"/>
      <c r="C358" s="5"/>
      <c r="D358" s="5"/>
      <c r="E358" s="5"/>
      <c r="F358" s="5" t="s">
        <v>1225</v>
      </c>
      <c r="G358" s="5" t="s">
        <v>1226</v>
      </c>
    </row>
    <row r="359" spans="1:7" ht="21" customHeight="1">
      <c r="A359" s="5"/>
      <c r="B359" s="5"/>
      <c r="C359" s="5"/>
      <c r="D359" s="5"/>
      <c r="E359" s="5"/>
      <c r="F359" s="5" t="s">
        <v>1227</v>
      </c>
      <c r="G359" s="5" t="s">
        <v>1228</v>
      </c>
    </row>
    <row r="360" spans="1:7" ht="21" customHeight="1">
      <c r="A360" s="5"/>
      <c r="B360" s="5"/>
      <c r="C360" s="5"/>
      <c r="D360" s="5"/>
      <c r="E360" s="5"/>
      <c r="F360" s="5" t="s">
        <v>1229</v>
      </c>
      <c r="G360" s="5" t="s">
        <v>1230</v>
      </c>
    </row>
    <row r="361" spans="1:7" ht="21" customHeight="1">
      <c r="A361" s="5"/>
      <c r="B361" s="5"/>
      <c r="C361" s="5"/>
      <c r="D361" s="5"/>
      <c r="E361" s="5"/>
      <c r="F361" s="5" t="s">
        <v>1231</v>
      </c>
      <c r="G361" s="5" t="s">
        <v>1232</v>
      </c>
    </row>
    <row r="362" spans="1:7" ht="21" customHeight="1">
      <c r="A362" s="5"/>
      <c r="B362" s="5"/>
      <c r="C362" s="5"/>
      <c r="D362" s="5"/>
      <c r="E362" s="5"/>
      <c r="F362" s="5" t="s">
        <v>1233</v>
      </c>
      <c r="G362" s="5" t="s">
        <v>1234</v>
      </c>
    </row>
    <row r="363" spans="1:7" ht="21" customHeight="1">
      <c r="A363" s="5"/>
      <c r="B363" s="5"/>
      <c r="C363" s="5"/>
      <c r="D363" s="5"/>
      <c r="E363" s="5"/>
      <c r="F363" s="5" t="s">
        <v>1235</v>
      </c>
      <c r="G363" s="5" t="s">
        <v>1236</v>
      </c>
    </row>
    <row r="364" spans="1:7" ht="21" customHeight="1">
      <c r="A364" s="5"/>
      <c r="B364" s="5"/>
      <c r="C364" s="5"/>
      <c r="D364" s="5"/>
      <c r="E364" s="5"/>
      <c r="F364" s="5" t="s">
        <v>1237</v>
      </c>
      <c r="G364" s="5" t="s">
        <v>1238</v>
      </c>
    </row>
    <row r="365" spans="1:7" ht="21" customHeight="1">
      <c r="A365" s="5"/>
      <c r="B365" s="5"/>
      <c r="C365" s="5"/>
      <c r="D365" s="5"/>
      <c r="E365" s="5"/>
      <c r="F365" s="5" t="s">
        <v>1239</v>
      </c>
      <c r="G365" s="5" t="s">
        <v>1240</v>
      </c>
    </row>
    <row r="366" spans="1:7" ht="21" customHeight="1">
      <c r="A366" s="5"/>
      <c r="B366" s="5"/>
      <c r="C366" s="5"/>
      <c r="D366" s="5"/>
      <c r="E366" s="5"/>
      <c r="F366" s="5" t="s">
        <v>1241</v>
      </c>
      <c r="G366" s="5" t="s">
        <v>1242</v>
      </c>
    </row>
    <row r="367" spans="1:7" ht="21" customHeight="1">
      <c r="A367" s="5"/>
      <c r="B367" s="5"/>
      <c r="C367" s="5"/>
      <c r="D367" s="5"/>
      <c r="E367" s="5"/>
      <c r="F367" s="5" t="s">
        <v>1243</v>
      </c>
      <c r="G367" s="5" t="s">
        <v>1244</v>
      </c>
    </row>
    <row r="368" spans="1:7" ht="21" customHeight="1">
      <c r="A368" s="5"/>
      <c r="B368" s="5"/>
      <c r="C368" s="5"/>
      <c r="D368" s="5"/>
      <c r="E368" s="5"/>
      <c r="F368" s="5" t="s">
        <v>1245</v>
      </c>
      <c r="G368" s="5" t="s">
        <v>1246</v>
      </c>
    </row>
    <row r="369" spans="1:8" ht="21" customHeight="1">
      <c r="A369" s="5"/>
      <c r="B369" s="5"/>
      <c r="C369" s="5"/>
      <c r="D369" s="5"/>
      <c r="E369" s="5"/>
      <c r="F369" s="5" t="s">
        <v>1247</v>
      </c>
      <c r="G369" s="5" t="s">
        <v>1248</v>
      </c>
    </row>
    <row r="370" spans="1:8" ht="21" customHeight="1">
      <c r="A370" s="5"/>
      <c r="B370" s="5"/>
      <c r="C370" s="5"/>
      <c r="D370" s="5"/>
      <c r="E370" s="5"/>
      <c r="F370" s="5" t="s">
        <v>1249</v>
      </c>
      <c r="G370" s="5" t="s">
        <v>1250</v>
      </c>
    </row>
    <row r="371" spans="1:8" ht="21" customHeight="1">
      <c r="A371" s="5"/>
      <c r="B371" s="5"/>
      <c r="C371" s="5"/>
      <c r="D371" s="5"/>
      <c r="E371" s="5"/>
      <c r="F371" s="5" t="s">
        <v>1251</v>
      </c>
      <c r="G371" s="5" t="s">
        <v>1252</v>
      </c>
    </row>
    <row r="372" spans="1:8" ht="21" customHeight="1">
      <c r="A372" s="5"/>
      <c r="B372" s="5"/>
      <c r="C372" s="5"/>
      <c r="D372" s="5"/>
      <c r="E372" s="5"/>
      <c r="F372" s="5" t="s">
        <v>1253</v>
      </c>
      <c r="G372" s="5" t="s">
        <v>1254</v>
      </c>
    </row>
    <row r="373" spans="1:8" ht="21" customHeight="1">
      <c r="A373" s="5"/>
      <c r="B373" s="5"/>
      <c r="C373" s="5"/>
      <c r="D373" s="5"/>
      <c r="E373" s="5"/>
      <c r="F373" s="5" t="s">
        <v>1255</v>
      </c>
      <c r="G373" s="5" t="s">
        <v>1256</v>
      </c>
    </row>
    <row r="374" spans="1:8" ht="21" customHeight="1">
      <c r="A374" s="5"/>
      <c r="B374" s="5"/>
      <c r="C374" s="5"/>
      <c r="D374" s="5"/>
      <c r="E374" s="5"/>
      <c r="F374" s="5" t="s">
        <v>1257</v>
      </c>
      <c r="G374" s="5" t="s">
        <v>1258</v>
      </c>
    </row>
    <row r="375" spans="1:8" ht="21" customHeight="1">
      <c r="A375" s="5"/>
      <c r="B375" s="5"/>
      <c r="C375" s="5"/>
      <c r="D375" s="5"/>
      <c r="E375" s="5"/>
      <c r="F375" s="5" t="s">
        <v>1259</v>
      </c>
      <c r="G375" s="5" t="s">
        <v>1260</v>
      </c>
    </row>
    <row r="378" spans="1:8" ht="21" customHeight="1">
      <c r="A378" s="13" t="s">
        <v>1</v>
      </c>
      <c r="B378" s="13" t="s">
        <v>99</v>
      </c>
      <c r="C378" s="13" t="s">
        <v>521</v>
      </c>
      <c r="D378" s="13" t="s">
        <v>101</v>
      </c>
      <c r="E378" s="13"/>
      <c r="F378" s="13"/>
      <c r="G378" s="13"/>
      <c r="H378" s="13"/>
    </row>
    <row r="379" spans="1:8" ht="21" customHeight="1">
      <c r="A379" s="13" t="s">
        <v>526</v>
      </c>
      <c r="B379" s="13" t="s">
        <v>1261</v>
      </c>
      <c r="C379" s="13"/>
      <c r="D379" s="13"/>
      <c r="E379" s="13"/>
      <c r="F379" s="13"/>
      <c r="G379" s="13"/>
      <c r="H379" s="13"/>
    </row>
    <row r="380" spans="1:8" ht="21" customHeight="1">
      <c r="A380" s="13" t="s">
        <v>524</v>
      </c>
      <c r="B380" s="13" t="s">
        <v>525</v>
      </c>
      <c r="C380" s="13"/>
      <c r="D380" s="13"/>
      <c r="E380" s="13"/>
      <c r="F380" s="13"/>
      <c r="G380" s="13"/>
      <c r="H380" s="13"/>
    </row>
    <row r="381" spans="1:8" ht="21" customHeight="1">
      <c r="A381" s="13" t="s">
        <v>528</v>
      </c>
      <c r="B381" s="13" t="s">
        <v>529</v>
      </c>
      <c r="C381" s="13"/>
      <c r="D381" s="13"/>
      <c r="E381" s="13"/>
      <c r="F381" s="13"/>
      <c r="G381" s="13"/>
      <c r="H381" s="13"/>
    </row>
    <row r="382" spans="1:8" ht="21" customHeight="1">
      <c r="A382" s="13" t="s">
        <v>530</v>
      </c>
      <c r="B382" s="13" t="s">
        <v>1262</v>
      </c>
      <c r="C382" s="13"/>
      <c r="D382" s="13"/>
      <c r="E382" s="13"/>
      <c r="F382" s="13"/>
      <c r="G382" s="13"/>
      <c r="H382" s="13"/>
    </row>
    <row r="383" spans="1:8" ht="21" customHeight="1">
      <c r="A383" s="13" t="s">
        <v>532</v>
      </c>
      <c r="B383" s="13" t="s">
        <v>533</v>
      </c>
      <c r="C383" s="13"/>
      <c r="D383" s="13"/>
      <c r="E383" s="13"/>
      <c r="F383" s="13"/>
      <c r="G383" s="13"/>
      <c r="H383" s="13"/>
    </row>
    <row r="384" spans="1:8" ht="21" customHeight="1">
      <c r="A384" s="13" t="s">
        <v>535</v>
      </c>
      <c r="B384" s="13" t="s">
        <v>172</v>
      </c>
      <c r="C384" s="13"/>
      <c r="D384" s="13"/>
      <c r="E384" s="13"/>
      <c r="F384" s="13"/>
      <c r="G384" s="13"/>
      <c r="H384" s="13"/>
    </row>
    <row r="385" spans="1:8" ht="21" customHeight="1">
      <c r="A385" s="2" t="s">
        <v>0</v>
      </c>
      <c r="B385" s="2" t="s">
        <v>103</v>
      </c>
      <c r="C385" s="2" t="s">
        <v>0</v>
      </c>
      <c r="D385" s="2" t="s">
        <v>1263</v>
      </c>
      <c r="E385" s="2" t="s">
        <v>0</v>
      </c>
      <c r="F385" s="2" t="s">
        <v>1264</v>
      </c>
      <c r="G385" s="2" t="s">
        <v>0</v>
      </c>
      <c r="H385" s="2" t="s">
        <v>1265</v>
      </c>
    </row>
    <row r="386" spans="1:8" ht="21" customHeight="1">
      <c r="A386" s="13" t="s">
        <v>1266</v>
      </c>
      <c r="B386" s="13" t="s">
        <v>1267</v>
      </c>
      <c r="C386" s="13" t="s">
        <v>1266</v>
      </c>
      <c r="D386" s="13" t="s">
        <v>1268</v>
      </c>
      <c r="E386" s="13" t="s">
        <v>1266</v>
      </c>
      <c r="F386" s="13" t="s">
        <v>1269</v>
      </c>
      <c r="G386" s="13" t="s">
        <v>1266</v>
      </c>
      <c r="H386" s="13" t="s">
        <v>1270</v>
      </c>
    </row>
    <row r="387" spans="1:8" ht="21" customHeight="1">
      <c r="A387" s="13" t="s">
        <v>1271</v>
      </c>
      <c r="B387" s="13" t="s">
        <v>1272</v>
      </c>
      <c r="C387" s="13" t="s">
        <v>1271</v>
      </c>
      <c r="D387" s="13" t="s">
        <v>1268</v>
      </c>
      <c r="E387" s="13" t="s">
        <v>1271</v>
      </c>
      <c r="F387" s="13" t="s">
        <v>1273</v>
      </c>
      <c r="G387" s="13" t="s">
        <v>1271</v>
      </c>
      <c r="H387" s="13" t="s">
        <v>1274</v>
      </c>
    </row>
    <row r="388" spans="1:8" ht="21" customHeight="1">
      <c r="A388" s="13" t="s">
        <v>1275</v>
      </c>
      <c r="B388" s="13" t="s">
        <v>1276</v>
      </c>
      <c r="C388" s="13" t="s">
        <v>1275</v>
      </c>
      <c r="D388" s="13" t="s">
        <v>1268</v>
      </c>
      <c r="E388" s="13" t="s">
        <v>1275</v>
      </c>
      <c r="F388" s="13" t="s">
        <v>1277</v>
      </c>
      <c r="G388" s="13" t="s">
        <v>1275</v>
      </c>
      <c r="H388" s="13" t="s">
        <v>1278</v>
      </c>
    </row>
    <row r="389" spans="1:8" ht="21" customHeight="1">
      <c r="A389" s="13" t="s">
        <v>1279</v>
      </c>
      <c r="B389" s="13" t="s">
        <v>1280</v>
      </c>
      <c r="C389" s="13" t="s">
        <v>1279</v>
      </c>
      <c r="D389" s="13" t="s">
        <v>1268</v>
      </c>
      <c r="E389" s="13" t="s">
        <v>1279</v>
      </c>
      <c r="F389" s="13" t="s">
        <v>1281</v>
      </c>
      <c r="G389" s="13" t="s">
        <v>1279</v>
      </c>
      <c r="H389" s="13" t="s">
        <v>1282</v>
      </c>
    </row>
    <row r="390" spans="1:8" ht="21" customHeight="1">
      <c r="A390" s="13" t="s">
        <v>1283</v>
      </c>
      <c r="B390" s="13" t="s">
        <v>1284</v>
      </c>
      <c r="C390" s="13" t="s">
        <v>1283</v>
      </c>
      <c r="D390" s="13" t="s">
        <v>1268</v>
      </c>
      <c r="E390" s="13" t="s">
        <v>1283</v>
      </c>
      <c r="F390" s="13" t="s">
        <v>1285</v>
      </c>
      <c r="G390" s="13" t="s">
        <v>1283</v>
      </c>
      <c r="H390" s="13" t="s">
        <v>1286</v>
      </c>
    </row>
    <row r="391" spans="1:8" ht="21" customHeight="1">
      <c r="A391" s="13" t="s">
        <v>1287</v>
      </c>
      <c r="B391" s="13" t="s">
        <v>1288</v>
      </c>
      <c r="C391" s="13" t="s">
        <v>1287</v>
      </c>
      <c r="D391" s="13" t="s">
        <v>1268</v>
      </c>
      <c r="E391" s="13" t="s">
        <v>1287</v>
      </c>
      <c r="F391" s="13" t="s">
        <v>1289</v>
      </c>
      <c r="G391" s="13" t="s">
        <v>1287</v>
      </c>
      <c r="H391" s="13" t="s">
        <v>1290</v>
      </c>
    </row>
    <row r="392" spans="1:8" ht="21" customHeight="1">
      <c r="A392" s="13" t="s">
        <v>1291</v>
      </c>
      <c r="B392" s="13" t="s">
        <v>1292</v>
      </c>
      <c r="C392" s="13" t="s">
        <v>1291</v>
      </c>
      <c r="D392" s="13" t="s">
        <v>1268</v>
      </c>
      <c r="E392" s="13" t="s">
        <v>1291</v>
      </c>
      <c r="F392" s="13" t="s">
        <v>1293</v>
      </c>
      <c r="G392" s="13" t="s">
        <v>1291</v>
      </c>
      <c r="H392" s="13" t="s">
        <v>1294</v>
      </c>
    </row>
    <row r="393" spans="1:8" ht="21" customHeight="1">
      <c r="A393" s="13" t="s">
        <v>1295</v>
      </c>
      <c r="B393" s="13" t="s">
        <v>1296</v>
      </c>
      <c r="C393" s="13" t="s">
        <v>1295</v>
      </c>
      <c r="D393" s="13" t="s">
        <v>1268</v>
      </c>
      <c r="E393" s="13" t="s">
        <v>1295</v>
      </c>
      <c r="F393" s="13" t="s">
        <v>1297</v>
      </c>
      <c r="G393" s="13" t="s">
        <v>1295</v>
      </c>
      <c r="H393" s="13" t="s">
        <v>1298</v>
      </c>
    </row>
    <row r="394" spans="1:8" ht="21" customHeight="1">
      <c r="A394" s="13" t="s">
        <v>1299</v>
      </c>
      <c r="B394" s="13" t="s">
        <v>1300</v>
      </c>
      <c r="C394" s="13" t="s">
        <v>1299</v>
      </c>
      <c r="D394" s="13" t="s">
        <v>1268</v>
      </c>
      <c r="E394" s="13" t="s">
        <v>1299</v>
      </c>
      <c r="F394" s="13" t="s">
        <v>1301</v>
      </c>
      <c r="G394" s="13" t="s">
        <v>1299</v>
      </c>
      <c r="H394" s="13" t="s">
        <v>1302</v>
      </c>
    </row>
    <row r="395" spans="1:8" ht="21" customHeight="1">
      <c r="A395" s="13" t="s">
        <v>1303</v>
      </c>
      <c r="B395" s="13" t="s">
        <v>1304</v>
      </c>
      <c r="C395" s="13" t="s">
        <v>1303</v>
      </c>
      <c r="D395" s="13" t="s">
        <v>1268</v>
      </c>
      <c r="E395" s="13" t="s">
        <v>1303</v>
      </c>
      <c r="F395" s="13" t="s">
        <v>1305</v>
      </c>
      <c r="G395" s="13" t="s">
        <v>1303</v>
      </c>
      <c r="H395" s="13" t="s">
        <v>1306</v>
      </c>
    </row>
    <row r="396" spans="1:8" ht="21" customHeight="1">
      <c r="A396" s="13" t="s">
        <v>1307</v>
      </c>
      <c r="B396" s="13" t="s">
        <v>1308</v>
      </c>
      <c r="C396" s="13" t="s">
        <v>1307</v>
      </c>
      <c r="D396" s="13" t="s">
        <v>1268</v>
      </c>
      <c r="E396" s="13" t="s">
        <v>1307</v>
      </c>
      <c r="F396" s="13" t="s">
        <v>1309</v>
      </c>
      <c r="G396" s="13" t="s">
        <v>1307</v>
      </c>
      <c r="H396" s="13" t="s">
        <v>1310</v>
      </c>
    </row>
    <row r="397" spans="1:8" ht="21" customHeight="1">
      <c r="A397" s="13" t="s">
        <v>1311</v>
      </c>
      <c r="B397" s="13" t="s">
        <v>1312</v>
      </c>
      <c r="C397" s="13" t="s">
        <v>1311</v>
      </c>
      <c r="D397" s="13" t="s">
        <v>1268</v>
      </c>
      <c r="E397" s="13" t="s">
        <v>1311</v>
      </c>
      <c r="F397" s="13" t="s">
        <v>1313</v>
      </c>
      <c r="G397" s="13" t="s">
        <v>1311</v>
      </c>
      <c r="H397" s="13" t="s">
        <v>1314</v>
      </c>
    </row>
    <row r="398" spans="1:8" ht="21" customHeight="1">
      <c r="A398" s="13" t="s">
        <v>1315</v>
      </c>
      <c r="B398" s="13" t="s">
        <v>1316</v>
      </c>
      <c r="C398" s="13" t="s">
        <v>1315</v>
      </c>
      <c r="D398" s="13" t="s">
        <v>1268</v>
      </c>
      <c r="E398" s="13" t="s">
        <v>1315</v>
      </c>
      <c r="F398" s="13" t="s">
        <v>1317</v>
      </c>
      <c r="G398" s="13" t="s">
        <v>1315</v>
      </c>
      <c r="H398" s="13" t="s">
        <v>1318</v>
      </c>
    </row>
    <row r="399" spans="1:8" ht="21" customHeight="1">
      <c r="A399" s="13" t="s">
        <v>1319</v>
      </c>
      <c r="B399" s="13" t="s">
        <v>1320</v>
      </c>
      <c r="C399" s="13" t="s">
        <v>1319</v>
      </c>
      <c r="D399" s="13" t="s">
        <v>1268</v>
      </c>
      <c r="E399" s="13" t="s">
        <v>1319</v>
      </c>
      <c r="F399" s="13" t="s">
        <v>1321</v>
      </c>
      <c r="G399" s="13" t="s">
        <v>1319</v>
      </c>
      <c r="H399" s="13" t="s">
        <v>1322</v>
      </c>
    </row>
    <row r="400" spans="1:8" ht="21" customHeight="1">
      <c r="A400" s="13" t="s">
        <v>1323</v>
      </c>
      <c r="B400" s="13" t="s">
        <v>1324</v>
      </c>
      <c r="C400" s="13" t="s">
        <v>1323</v>
      </c>
      <c r="D400" s="13" t="s">
        <v>1268</v>
      </c>
      <c r="E400" s="13" t="s">
        <v>1323</v>
      </c>
      <c r="F400" s="13" t="s">
        <v>1325</v>
      </c>
      <c r="G400" s="13" t="s">
        <v>1323</v>
      </c>
      <c r="H400" s="13" t="s">
        <v>1326</v>
      </c>
    </row>
    <row r="401" spans="1:8" ht="21" customHeight="1">
      <c r="A401" s="13" t="s">
        <v>1327</v>
      </c>
      <c r="B401" s="13" t="s">
        <v>1328</v>
      </c>
      <c r="C401" s="13" t="s">
        <v>1327</v>
      </c>
      <c r="D401" s="13" t="s">
        <v>1268</v>
      </c>
      <c r="E401" s="13" t="s">
        <v>1327</v>
      </c>
      <c r="F401" s="13" t="s">
        <v>1329</v>
      </c>
      <c r="G401" s="13" t="s">
        <v>1327</v>
      </c>
      <c r="H401" s="13" t="s">
        <v>1330</v>
      </c>
    </row>
    <row r="402" spans="1:8" ht="21" customHeight="1">
      <c r="A402" s="13" t="s">
        <v>1331</v>
      </c>
      <c r="B402" s="13" t="s">
        <v>1332</v>
      </c>
      <c r="C402" s="13" t="s">
        <v>1331</v>
      </c>
      <c r="D402" s="13" t="s">
        <v>1268</v>
      </c>
      <c r="E402" s="13" t="s">
        <v>1331</v>
      </c>
      <c r="F402" s="13" t="s">
        <v>1333</v>
      </c>
      <c r="G402" s="13" t="s">
        <v>1331</v>
      </c>
      <c r="H402" s="13" t="s">
        <v>1325</v>
      </c>
    </row>
    <row r="403" spans="1:8" ht="21" customHeight="1">
      <c r="A403" s="13" t="s">
        <v>1334</v>
      </c>
      <c r="B403" s="13" t="s">
        <v>1335</v>
      </c>
      <c r="C403" s="13" t="s">
        <v>1334</v>
      </c>
      <c r="D403" s="13" t="s">
        <v>1268</v>
      </c>
      <c r="E403" s="13" t="s">
        <v>1334</v>
      </c>
      <c r="F403" s="13" t="s">
        <v>1336</v>
      </c>
      <c r="G403" s="13" t="s">
        <v>1334</v>
      </c>
      <c r="H403" s="13" t="s">
        <v>1337</v>
      </c>
    </row>
    <row r="404" spans="1:8" ht="21" customHeight="1">
      <c r="A404" s="13" t="s">
        <v>1338</v>
      </c>
      <c r="B404" s="13" t="s">
        <v>1339</v>
      </c>
      <c r="C404" s="13" t="s">
        <v>1338</v>
      </c>
      <c r="D404" s="13" t="s">
        <v>1268</v>
      </c>
      <c r="E404" s="13" t="s">
        <v>1338</v>
      </c>
      <c r="F404" s="13" t="s">
        <v>1340</v>
      </c>
      <c r="G404" s="13" t="s">
        <v>1338</v>
      </c>
      <c r="H404" s="13" t="s">
        <v>1341</v>
      </c>
    </row>
    <row r="405" spans="1:8" ht="21" customHeight="1">
      <c r="A405" s="13" t="s">
        <v>1342</v>
      </c>
      <c r="B405" s="13" t="s">
        <v>1343</v>
      </c>
      <c r="C405" s="13" t="s">
        <v>1342</v>
      </c>
      <c r="D405" s="13" t="s">
        <v>1268</v>
      </c>
      <c r="E405" s="13" t="s">
        <v>1342</v>
      </c>
      <c r="F405" s="13" t="s">
        <v>1344</v>
      </c>
      <c r="G405" s="13" t="s">
        <v>1342</v>
      </c>
      <c r="H405" s="13" t="s">
        <v>1345</v>
      </c>
    </row>
    <row r="406" spans="1:8" ht="21" customHeight="1">
      <c r="A406" s="13" t="s">
        <v>1346</v>
      </c>
      <c r="B406" s="13" t="s">
        <v>1347</v>
      </c>
      <c r="C406" s="13" t="s">
        <v>1346</v>
      </c>
      <c r="D406" s="13" t="s">
        <v>1268</v>
      </c>
      <c r="E406" s="13" t="s">
        <v>1346</v>
      </c>
      <c r="F406" s="13" t="s">
        <v>1348</v>
      </c>
      <c r="G406" s="13" t="s">
        <v>1346</v>
      </c>
      <c r="H406" s="13" t="s">
        <v>1349</v>
      </c>
    </row>
    <row r="407" spans="1:8" ht="21" customHeight="1">
      <c r="A407" s="13" t="s">
        <v>1350</v>
      </c>
      <c r="B407" s="13" t="s">
        <v>1351</v>
      </c>
      <c r="C407" s="13" t="s">
        <v>1350</v>
      </c>
      <c r="D407" s="13" t="s">
        <v>1268</v>
      </c>
      <c r="E407" s="13" t="s">
        <v>1350</v>
      </c>
      <c r="F407" s="13" t="s">
        <v>1352</v>
      </c>
      <c r="G407" s="13" t="s">
        <v>1350</v>
      </c>
      <c r="H407" s="13" t="s">
        <v>1353</v>
      </c>
    </row>
    <row r="408" spans="1:8" ht="21" customHeight="1">
      <c r="A408" s="13" t="s">
        <v>1354</v>
      </c>
      <c r="B408" s="13" t="s">
        <v>1347</v>
      </c>
      <c r="C408" s="13" t="s">
        <v>1354</v>
      </c>
      <c r="D408" s="13" t="s">
        <v>1268</v>
      </c>
      <c r="E408" s="13" t="s">
        <v>1354</v>
      </c>
      <c r="F408" s="13" t="s">
        <v>1282</v>
      </c>
      <c r="G408" s="13" t="s">
        <v>1354</v>
      </c>
      <c r="H408" s="13" t="s">
        <v>1355</v>
      </c>
    </row>
    <row r="409" spans="1:8" ht="21" customHeight="1">
      <c r="A409" s="13" t="s">
        <v>1356</v>
      </c>
      <c r="B409" s="13" t="s">
        <v>1357</v>
      </c>
      <c r="C409" s="13" t="s">
        <v>1356</v>
      </c>
      <c r="D409" s="13" t="s">
        <v>1268</v>
      </c>
      <c r="E409" s="13" t="s">
        <v>1356</v>
      </c>
      <c r="F409" s="13" t="s">
        <v>1358</v>
      </c>
      <c r="G409" s="13" t="s">
        <v>1356</v>
      </c>
      <c r="H409" s="13" t="s">
        <v>1359</v>
      </c>
    </row>
    <row r="410" spans="1:8" ht="21" customHeight="1">
      <c r="A410" s="13" t="s">
        <v>1360</v>
      </c>
      <c r="B410" s="13" t="s">
        <v>1361</v>
      </c>
      <c r="C410" s="13" t="s">
        <v>1360</v>
      </c>
      <c r="D410" s="13" t="s">
        <v>1268</v>
      </c>
      <c r="E410" s="13" t="s">
        <v>1360</v>
      </c>
      <c r="F410" s="13" t="s">
        <v>1362</v>
      </c>
      <c r="G410" s="13" t="s">
        <v>1360</v>
      </c>
      <c r="H410" s="13" t="s">
        <v>1363</v>
      </c>
    </row>
    <row r="411" spans="1:8" ht="21" customHeight="1">
      <c r="A411" s="13" t="s">
        <v>1364</v>
      </c>
      <c r="B411" s="13" t="s">
        <v>1365</v>
      </c>
      <c r="C411" s="13" t="s">
        <v>1364</v>
      </c>
      <c r="D411" s="13" t="s">
        <v>1268</v>
      </c>
      <c r="E411" s="13" t="s">
        <v>1364</v>
      </c>
      <c r="F411" s="13" t="s">
        <v>1366</v>
      </c>
      <c r="G411" s="13" t="s">
        <v>1364</v>
      </c>
      <c r="H411" s="13" t="s">
        <v>1367</v>
      </c>
    </row>
    <row r="412" spans="1:8" ht="21" customHeight="1">
      <c r="A412" s="13" t="s">
        <v>1368</v>
      </c>
      <c r="B412" s="13" t="s">
        <v>1369</v>
      </c>
      <c r="C412" s="13" t="s">
        <v>1368</v>
      </c>
      <c r="D412" s="13" t="s">
        <v>1268</v>
      </c>
      <c r="E412" s="13" t="s">
        <v>1368</v>
      </c>
      <c r="F412" s="13" t="s">
        <v>1370</v>
      </c>
      <c r="G412" s="13" t="s">
        <v>1368</v>
      </c>
      <c r="H412" s="13" t="s">
        <v>1371</v>
      </c>
    </row>
    <row r="413" spans="1:8" ht="21" customHeight="1">
      <c r="A413" s="13" t="s">
        <v>1372</v>
      </c>
      <c r="B413" s="13" t="s">
        <v>1369</v>
      </c>
      <c r="C413" s="13" t="s">
        <v>1372</v>
      </c>
      <c r="D413" s="13" t="s">
        <v>1268</v>
      </c>
      <c r="E413" s="13" t="s">
        <v>1372</v>
      </c>
      <c r="F413" s="13" t="s">
        <v>1373</v>
      </c>
      <c r="G413" s="13" t="s">
        <v>1372</v>
      </c>
      <c r="H413" s="13" t="s">
        <v>1294</v>
      </c>
    </row>
    <row r="414" spans="1:8" ht="21" customHeight="1">
      <c r="A414" s="13" t="s">
        <v>1374</v>
      </c>
      <c r="B414" s="13" t="s">
        <v>1375</v>
      </c>
      <c r="C414" s="13" t="s">
        <v>1374</v>
      </c>
      <c r="D414" s="13" t="s">
        <v>1268</v>
      </c>
      <c r="E414" s="13" t="s">
        <v>1374</v>
      </c>
      <c r="F414" s="13" t="s">
        <v>1376</v>
      </c>
      <c r="G414" s="13" t="s">
        <v>1374</v>
      </c>
      <c r="H414" s="13" t="s">
        <v>1377</v>
      </c>
    </row>
    <row r="415" spans="1:8" ht="21" customHeight="1">
      <c r="A415" s="13" t="s">
        <v>1378</v>
      </c>
      <c r="B415" s="13" t="s">
        <v>1379</v>
      </c>
      <c r="C415" s="13" t="s">
        <v>1378</v>
      </c>
      <c r="D415" s="13" t="s">
        <v>1268</v>
      </c>
      <c r="E415" s="13" t="s">
        <v>1378</v>
      </c>
      <c r="F415" s="13" t="s">
        <v>1380</v>
      </c>
      <c r="G415" s="13" t="s">
        <v>1378</v>
      </c>
      <c r="H415" s="13" t="s">
        <v>1381</v>
      </c>
    </row>
    <row r="416" spans="1:8" ht="21" customHeight="1">
      <c r="A416" s="13" t="s">
        <v>1382</v>
      </c>
      <c r="B416" s="13" t="s">
        <v>1383</v>
      </c>
      <c r="C416" s="13" t="s">
        <v>1382</v>
      </c>
      <c r="D416" s="13" t="s">
        <v>1268</v>
      </c>
      <c r="E416" s="13" t="s">
        <v>1382</v>
      </c>
      <c r="F416" s="13" t="s">
        <v>1384</v>
      </c>
      <c r="G416" s="13" t="s">
        <v>1382</v>
      </c>
      <c r="H416" s="13" t="s">
        <v>1385</v>
      </c>
    </row>
    <row r="417" spans="1:8" ht="21" customHeight="1">
      <c r="A417" s="13" t="s">
        <v>1386</v>
      </c>
      <c r="B417" s="13" t="s">
        <v>1387</v>
      </c>
      <c r="C417" s="13" t="s">
        <v>1386</v>
      </c>
      <c r="D417" s="13" t="s">
        <v>1268</v>
      </c>
      <c r="E417" s="13" t="s">
        <v>1386</v>
      </c>
      <c r="F417" s="13" t="s">
        <v>1330</v>
      </c>
      <c r="G417" s="13" t="s">
        <v>1386</v>
      </c>
      <c r="H417" s="13" t="s">
        <v>1388</v>
      </c>
    </row>
    <row r="418" spans="1:8" ht="21" customHeight="1">
      <c r="A418" s="13" t="s">
        <v>1389</v>
      </c>
      <c r="B418" s="13" t="s">
        <v>1390</v>
      </c>
      <c r="C418" s="13" t="s">
        <v>1389</v>
      </c>
      <c r="D418" s="13" t="s">
        <v>1268</v>
      </c>
      <c r="E418" s="13" t="s">
        <v>1389</v>
      </c>
      <c r="F418" s="13" t="s">
        <v>1391</v>
      </c>
      <c r="G418" s="13" t="s">
        <v>1389</v>
      </c>
      <c r="H418" s="13" t="s">
        <v>1310</v>
      </c>
    </row>
    <row r="419" spans="1:8" ht="21" customHeight="1">
      <c r="A419" s="13" t="s">
        <v>1392</v>
      </c>
      <c r="B419" s="13" t="s">
        <v>1393</v>
      </c>
      <c r="C419" s="13" t="s">
        <v>1392</v>
      </c>
      <c r="D419" s="13" t="s">
        <v>1268</v>
      </c>
      <c r="E419" s="13" t="s">
        <v>1392</v>
      </c>
      <c r="F419" s="13" t="s">
        <v>1394</v>
      </c>
      <c r="G419" s="13" t="s">
        <v>1392</v>
      </c>
      <c r="H419" s="13" t="s">
        <v>1395</v>
      </c>
    </row>
    <row r="420" spans="1:8" ht="21" customHeight="1">
      <c r="A420" s="13" t="s">
        <v>1396</v>
      </c>
      <c r="B420" s="13" t="s">
        <v>1397</v>
      </c>
      <c r="C420" s="13" t="s">
        <v>1396</v>
      </c>
      <c r="D420" s="13" t="s">
        <v>1268</v>
      </c>
      <c r="E420" s="13" t="s">
        <v>1396</v>
      </c>
      <c r="F420" s="13" t="s">
        <v>1398</v>
      </c>
      <c r="G420" s="13" t="s">
        <v>1396</v>
      </c>
      <c r="H420" s="13" t="s">
        <v>1399</v>
      </c>
    </row>
    <row r="421" spans="1:8" ht="21" customHeight="1">
      <c r="A421" s="13" t="s">
        <v>1400</v>
      </c>
      <c r="B421" s="13" t="s">
        <v>1401</v>
      </c>
      <c r="C421" s="13" t="s">
        <v>1400</v>
      </c>
      <c r="D421" s="13" t="s">
        <v>1268</v>
      </c>
      <c r="E421" s="13" t="s">
        <v>1400</v>
      </c>
      <c r="F421" s="13" t="s">
        <v>1402</v>
      </c>
      <c r="G421" s="13" t="s">
        <v>1400</v>
      </c>
      <c r="H421" s="13" t="s">
        <v>1403</v>
      </c>
    </row>
    <row r="422" spans="1:8" ht="21" customHeight="1">
      <c r="A422" s="13" t="s">
        <v>1404</v>
      </c>
      <c r="B422" s="13" t="s">
        <v>1405</v>
      </c>
      <c r="C422" s="13" t="s">
        <v>1404</v>
      </c>
      <c r="D422" s="13" t="s">
        <v>1268</v>
      </c>
      <c r="E422" s="13" t="s">
        <v>1404</v>
      </c>
      <c r="F422" s="13" t="s">
        <v>1297</v>
      </c>
      <c r="G422" s="13" t="s">
        <v>1404</v>
      </c>
      <c r="H422" s="13" t="s">
        <v>1406</v>
      </c>
    </row>
    <row r="423" spans="1:8" ht="21" customHeight="1">
      <c r="A423" s="13" t="s">
        <v>1407</v>
      </c>
      <c r="B423" s="13" t="s">
        <v>1408</v>
      </c>
      <c r="C423" s="13" t="s">
        <v>1407</v>
      </c>
      <c r="D423" s="13" t="s">
        <v>1268</v>
      </c>
      <c r="E423" s="13" t="s">
        <v>1407</v>
      </c>
      <c r="F423" s="13" t="s">
        <v>1409</v>
      </c>
      <c r="G423" s="13" t="s">
        <v>1407</v>
      </c>
      <c r="H423" s="13" t="s">
        <v>1410</v>
      </c>
    </row>
    <row r="424" spans="1:8" ht="21" customHeight="1">
      <c r="A424" s="13" t="s">
        <v>1411</v>
      </c>
      <c r="B424" s="13" t="s">
        <v>1412</v>
      </c>
      <c r="C424" s="13" t="s">
        <v>1411</v>
      </c>
      <c r="D424" s="13" t="s">
        <v>1268</v>
      </c>
      <c r="E424" s="13" t="s">
        <v>1411</v>
      </c>
      <c r="F424" s="13" t="s">
        <v>1413</v>
      </c>
      <c r="G424" s="13" t="s">
        <v>1411</v>
      </c>
      <c r="H424" s="13" t="s">
        <v>1414</v>
      </c>
    </row>
    <row r="425" spans="1:8" ht="21" customHeight="1">
      <c r="A425" s="13" t="s">
        <v>1415</v>
      </c>
      <c r="B425" s="13" t="s">
        <v>1416</v>
      </c>
      <c r="C425" s="13" t="s">
        <v>1415</v>
      </c>
      <c r="D425" s="13" t="s">
        <v>1268</v>
      </c>
      <c r="E425" s="13" t="s">
        <v>1415</v>
      </c>
      <c r="F425" s="13" t="s">
        <v>1417</v>
      </c>
      <c r="G425" s="13" t="s">
        <v>1415</v>
      </c>
      <c r="H425" s="13" t="s">
        <v>1418</v>
      </c>
    </row>
    <row r="426" spans="1:8" ht="21" customHeight="1">
      <c r="A426" s="13" t="s">
        <v>1419</v>
      </c>
      <c r="B426" s="13" t="s">
        <v>1416</v>
      </c>
      <c r="C426" s="13" t="s">
        <v>1419</v>
      </c>
      <c r="D426" s="13" t="s">
        <v>1268</v>
      </c>
      <c r="E426" s="13" t="s">
        <v>1419</v>
      </c>
      <c r="F426" s="13" t="s">
        <v>1420</v>
      </c>
      <c r="G426" s="13" t="s">
        <v>1419</v>
      </c>
      <c r="H426" s="13" t="s">
        <v>1421</v>
      </c>
    </row>
    <row r="427" spans="1:8" ht="21" customHeight="1">
      <c r="A427" s="13" t="s">
        <v>1422</v>
      </c>
      <c r="B427" s="13" t="s">
        <v>1423</v>
      </c>
      <c r="C427" s="13" t="s">
        <v>1422</v>
      </c>
      <c r="D427" s="13" t="s">
        <v>1268</v>
      </c>
      <c r="E427" s="13" t="s">
        <v>1422</v>
      </c>
      <c r="F427" s="13" t="s">
        <v>1424</v>
      </c>
      <c r="G427" s="13" t="s">
        <v>1422</v>
      </c>
      <c r="H427" s="13" t="s">
        <v>1425</v>
      </c>
    </row>
    <row r="428" spans="1:8" ht="21" customHeight="1">
      <c r="A428" s="13" t="s">
        <v>1426</v>
      </c>
      <c r="B428" s="13" t="s">
        <v>1427</v>
      </c>
      <c r="C428" s="13" t="s">
        <v>1426</v>
      </c>
      <c r="D428" s="13" t="s">
        <v>1268</v>
      </c>
      <c r="E428" s="13" t="s">
        <v>1426</v>
      </c>
      <c r="F428" s="13" t="s">
        <v>1428</v>
      </c>
      <c r="G428" s="13" t="s">
        <v>1426</v>
      </c>
      <c r="H428" s="13" t="s">
        <v>1429</v>
      </c>
    </row>
    <row r="429" spans="1:8" ht="21" customHeight="1">
      <c r="A429" s="13" t="s">
        <v>1430</v>
      </c>
      <c r="B429" s="13" t="s">
        <v>1431</v>
      </c>
      <c r="C429" s="13" t="s">
        <v>1430</v>
      </c>
      <c r="D429" s="13" t="s">
        <v>1268</v>
      </c>
      <c r="E429" s="13" t="s">
        <v>1430</v>
      </c>
      <c r="F429" s="13" t="s">
        <v>1309</v>
      </c>
      <c r="G429" s="13" t="s">
        <v>1430</v>
      </c>
      <c r="H429" s="13" t="s">
        <v>1432</v>
      </c>
    </row>
    <row r="430" spans="1:8" ht="21" customHeight="1">
      <c r="A430" s="13" t="s">
        <v>1433</v>
      </c>
      <c r="B430" s="13" t="s">
        <v>1434</v>
      </c>
      <c r="C430" s="13" t="s">
        <v>1433</v>
      </c>
      <c r="D430" s="13" t="s">
        <v>1268</v>
      </c>
      <c r="E430" s="13" t="s">
        <v>1433</v>
      </c>
      <c r="F430" s="13" t="s">
        <v>1435</v>
      </c>
      <c r="G430" s="13" t="s">
        <v>1433</v>
      </c>
      <c r="H430" s="13" t="s">
        <v>1436</v>
      </c>
    </row>
    <row r="431" spans="1:8" ht="21" customHeight="1">
      <c r="A431" s="13" t="s">
        <v>1437</v>
      </c>
      <c r="B431" s="13" t="s">
        <v>1438</v>
      </c>
      <c r="C431" s="13" t="s">
        <v>1437</v>
      </c>
      <c r="D431" s="13" t="s">
        <v>1268</v>
      </c>
      <c r="E431" s="13" t="s">
        <v>1437</v>
      </c>
      <c r="F431" s="13" t="s">
        <v>1439</v>
      </c>
      <c r="G431" s="13" t="s">
        <v>1437</v>
      </c>
      <c r="H431" s="13" t="s">
        <v>1440</v>
      </c>
    </row>
    <row r="432" spans="1:8" ht="21" customHeight="1">
      <c r="A432" s="13" t="s">
        <v>1441</v>
      </c>
      <c r="B432" s="13" t="s">
        <v>1442</v>
      </c>
      <c r="C432" s="13" t="s">
        <v>1441</v>
      </c>
      <c r="D432" s="13" t="s">
        <v>1268</v>
      </c>
      <c r="E432" s="13" t="s">
        <v>1441</v>
      </c>
      <c r="F432" s="13" t="s">
        <v>1443</v>
      </c>
      <c r="G432" s="13" t="s">
        <v>1441</v>
      </c>
      <c r="H432" s="13" t="s">
        <v>1444</v>
      </c>
    </row>
    <row r="433" spans="1:8" ht="21" customHeight="1">
      <c r="A433" s="13" t="s">
        <v>1445</v>
      </c>
      <c r="B433" s="13" t="s">
        <v>1446</v>
      </c>
      <c r="C433" s="13" t="s">
        <v>1445</v>
      </c>
      <c r="D433" s="13" t="s">
        <v>1268</v>
      </c>
      <c r="E433" s="13" t="s">
        <v>1445</v>
      </c>
      <c r="F433" s="13" t="s">
        <v>1447</v>
      </c>
      <c r="G433" s="13" t="s">
        <v>1445</v>
      </c>
      <c r="H433" s="13" t="s">
        <v>1448</v>
      </c>
    </row>
    <row r="434" spans="1:8" ht="21" customHeight="1">
      <c r="A434" s="13" t="s">
        <v>1449</v>
      </c>
      <c r="B434" s="13" t="s">
        <v>1450</v>
      </c>
      <c r="C434" s="13" t="s">
        <v>1449</v>
      </c>
      <c r="D434" s="13" t="s">
        <v>1268</v>
      </c>
      <c r="E434" s="13" t="s">
        <v>1449</v>
      </c>
      <c r="F434" s="13" t="s">
        <v>1451</v>
      </c>
      <c r="G434" s="13" t="s">
        <v>1449</v>
      </c>
      <c r="H434" s="13" t="s">
        <v>1452</v>
      </c>
    </row>
    <row r="435" spans="1:8" ht="21" customHeight="1">
      <c r="A435" s="13" t="s">
        <v>1453</v>
      </c>
      <c r="B435" s="13" t="s">
        <v>1454</v>
      </c>
      <c r="C435" s="13" t="s">
        <v>1453</v>
      </c>
      <c r="D435" s="13" t="s">
        <v>1268</v>
      </c>
      <c r="E435" s="13" t="s">
        <v>1453</v>
      </c>
      <c r="F435" s="13" t="s">
        <v>1455</v>
      </c>
      <c r="G435" s="13" t="s">
        <v>1453</v>
      </c>
      <c r="H435" s="13" t="s">
        <v>1456</v>
      </c>
    </row>
    <row r="436" spans="1:8" ht="21" customHeight="1">
      <c r="A436" s="13" t="s">
        <v>1457</v>
      </c>
      <c r="B436" s="13" t="s">
        <v>1458</v>
      </c>
      <c r="C436" s="13" t="s">
        <v>1457</v>
      </c>
      <c r="D436" s="13" t="s">
        <v>1268</v>
      </c>
      <c r="E436" s="13" t="s">
        <v>1457</v>
      </c>
      <c r="F436" s="13" t="s">
        <v>1459</v>
      </c>
      <c r="G436" s="13" t="s">
        <v>1457</v>
      </c>
      <c r="H436" s="13" t="s">
        <v>1460</v>
      </c>
    </row>
    <row r="437" spans="1:8" ht="21" customHeight="1">
      <c r="A437" s="13" t="s">
        <v>1461</v>
      </c>
      <c r="B437" s="13" t="s">
        <v>1462</v>
      </c>
      <c r="C437" s="13" t="s">
        <v>1461</v>
      </c>
      <c r="D437" s="13" t="s">
        <v>1268</v>
      </c>
      <c r="E437" s="13" t="s">
        <v>1461</v>
      </c>
      <c r="F437" s="13" t="s">
        <v>1418</v>
      </c>
      <c r="G437" s="13" t="s">
        <v>1461</v>
      </c>
      <c r="H437" s="13" t="s">
        <v>1463</v>
      </c>
    </row>
    <row r="438" spans="1:8" ht="21" customHeight="1">
      <c r="A438" s="13" t="s">
        <v>1464</v>
      </c>
      <c r="B438" s="13" t="s">
        <v>1465</v>
      </c>
      <c r="C438" s="13" t="s">
        <v>1464</v>
      </c>
      <c r="D438" s="13" t="s">
        <v>1268</v>
      </c>
      <c r="E438" s="13" t="s">
        <v>1464</v>
      </c>
      <c r="F438" s="13" t="s">
        <v>1466</v>
      </c>
      <c r="G438" s="13" t="s">
        <v>1464</v>
      </c>
      <c r="H438" s="13" t="s">
        <v>1467</v>
      </c>
    </row>
    <row r="439" spans="1:8" ht="21" customHeight="1">
      <c r="A439" s="13" t="s">
        <v>1468</v>
      </c>
      <c r="B439" s="13" t="s">
        <v>1391</v>
      </c>
      <c r="C439" s="13" t="s">
        <v>1468</v>
      </c>
      <c r="D439" s="13" t="s">
        <v>1268</v>
      </c>
      <c r="E439" s="13" t="s">
        <v>1468</v>
      </c>
      <c r="F439" s="13" t="s">
        <v>1469</v>
      </c>
      <c r="G439" s="13" t="s">
        <v>1468</v>
      </c>
      <c r="H439" s="13" t="s">
        <v>1470</v>
      </c>
    </row>
    <row r="440" spans="1:8" ht="21" customHeight="1">
      <c r="A440" s="13" t="s">
        <v>1471</v>
      </c>
      <c r="B440" s="13" t="s">
        <v>1472</v>
      </c>
      <c r="C440" s="13" t="s">
        <v>1471</v>
      </c>
      <c r="D440" s="13" t="s">
        <v>1268</v>
      </c>
      <c r="E440" s="13" t="s">
        <v>1471</v>
      </c>
      <c r="F440" s="13" t="s">
        <v>1473</v>
      </c>
      <c r="G440" s="13" t="s">
        <v>1471</v>
      </c>
      <c r="H440" s="13" t="s">
        <v>1474</v>
      </c>
    </row>
    <row r="441" spans="1:8" ht="21" customHeight="1">
      <c r="A441" s="13" t="s">
        <v>1475</v>
      </c>
      <c r="B441" s="13" t="s">
        <v>1476</v>
      </c>
      <c r="C441" s="13" t="s">
        <v>1475</v>
      </c>
      <c r="D441" s="13" t="s">
        <v>1268</v>
      </c>
      <c r="E441" s="13" t="s">
        <v>1475</v>
      </c>
      <c r="F441" s="13" t="s">
        <v>1380</v>
      </c>
      <c r="G441" s="13" t="s">
        <v>1475</v>
      </c>
      <c r="H441" s="13" t="s">
        <v>1477</v>
      </c>
    </row>
    <row r="442" spans="1:8" ht="21" customHeight="1">
      <c r="A442" s="13" t="s">
        <v>1478</v>
      </c>
      <c r="B442" s="13" t="s">
        <v>1479</v>
      </c>
      <c r="C442" s="13" t="s">
        <v>1478</v>
      </c>
      <c r="D442" s="13" t="s">
        <v>1268</v>
      </c>
      <c r="E442" s="13" t="s">
        <v>1478</v>
      </c>
      <c r="F442" s="13" t="s">
        <v>1480</v>
      </c>
      <c r="G442" s="13" t="s">
        <v>1478</v>
      </c>
      <c r="H442" s="13" t="s">
        <v>1481</v>
      </c>
    </row>
    <row r="443" spans="1:8" ht="21" customHeight="1">
      <c r="A443" s="13" t="s">
        <v>1482</v>
      </c>
      <c r="B443" s="13" t="s">
        <v>1483</v>
      </c>
      <c r="C443" s="13" t="s">
        <v>1482</v>
      </c>
      <c r="D443" s="13" t="s">
        <v>1268</v>
      </c>
      <c r="E443" s="13" t="s">
        <v>1482</v>
      </c>
      <c r="F443" s="13" t="s">
        <v>1484</v>
      </c>
      <c r="G443" s="13" t="s">
        <v>1482</v>
      </c>
      <c r="H443" s="13" t="s">
        <v>1485</v>
      </c>
    </row>
    <row r="444" spans="1:8" ht="21" customHeight="1">
      <c r="A444" s="13" t="s">
        <v>1486</v>
      </c>
      <c r="B444" s="13" t="s">
        <v>1280</v>
      </c>
      <c r="C444" s="13" t="s">
        <v>1486</v>
      </c>
      <c r="D444" s="13" t="s">
        <v>1268</v>
      </c>
      <c r="E444" s="13" t="s">
        <v>1486</v>
      </c>
      <c r="F444" s="13" t="s">
        <v>1289</v>
      </c>
      <c r="G444" s="13" t="s">
        <v>1486</v>
      </c>
      <c r="H444" s="13" t="s">
        <v>1487</v>
      </c>
    </row>
    <row r="445" spans="1:8" ht="21" customHeight="1">
      <c r="A445" s="13" t="s">
        <v>1488</v>
      </c>
      <c r="B445" s="13" t="s">
        <v>1489</v>
      </c>
      <c r="C445" s="13" t="s">
        <v>1488</v>
      </c>
      <c r="D445" s="13" t="s">
        <v>1268</v>
      </c>
      <c r="E445" s="13" t="s">
        <v>1488</v>
      </c>
      <c r="F445" s="13" t="s">
        <v>1490</v>
      </c>
      <c r="G445" s="13" t="s">
        <v>1488</v>
      </c>
      <c r="H445" s="13" t="s">
        <v>1491</v>
      </c>
    </row>
    <row r="446" spans="1:8" ht="21" customHeight="1">
      <c r="A446" s="13" t="s">
        <v>1492</v>
      </c>
      <c r="B446" s="13" t="s">
        <v>1493</v>
      </c>
      <c r="C446" s="13" t="s">
        <v>1492</v>
      </c>
      <c r="D446" s="13" t="s">
        <v>1268</v>
      </c>
      <c r="E446" s="13" t="s">
        <v>1492</v>
      </c>
      <c r="F446" s="13" t="s">
        <v>1494</v>
      </c>
      <c r="G446" s="13" t="s">
        <v>1492</v>
      </c>
      <c r="H446" s="13" t="s">
        <v>1495</v>
      </c>
    </row>
    <row r="447" spans="1:8" ht="21" customHeight="1">
      <c r="A447" s="13" t="s">
        <v>1496</v>
      </c>
      <c r="B447" s="13" t="s">
        <v>1497</v>
      </c>
      <c r="C447" s="13" t="s">
        <v>1496</v>
      </c>
      <c r="D447" s="13" t="s">
        <v>1268</v>
      </c>
      <c r="E447" s="13" t="s">
        <v>1496</v>
      </c>
      <c r="F447" s="13" t="s">
        <v>1498</v>
      </c>
      <c r="G447" s="13" t="s">
        <v>1496</v>
      </c>
      <c r="H447" s="13" t="s">
        <v>1499</v>
      </c>
    </row>
    <row r="448" spans="1:8" ht="21" customHeight="1">
      <c r="A448" s="13" t="s">
        <v>1500</v>
      </c>
      <c r="B448" s="13" t="s">
        <v>1501</v>
      </c>
      <c r="C448" s="13" t="s">
        <v>1500</v>
      </c>
      <c r="D448" s="13" t="s">
        <v>1268</v>
      </c>
      <c r="E448" s="13" t="s">
        <v>1500</v>
      </c>
      <c r="F448" s="13" t="s">
        <v>1284</v>
      </c>
      <c r="G448" s="13" t="s">
        <v>1500</v>
      </c>
      <c r="H448" s="13" t="s">
        <v>1502</v>
      </c>
    </row>
    <row r="449" spans="1:8" ht="21" customHeight="1">
      <c r="A449" s="13" t="s">
        <v>1503</v>
      </c>
      <c r="B449" s="13" t="s">
        <v>1504</v>
      </c>
      <c r="C449" s="13" t="s">
        <v>1503</v>
      </c>
      <c r="D449" s="13" t="s">
        <v>1268</v>
      </c>
      <c r="E449" s="13" t="s">
        <v>1503</v>
      </c>
      <c r="F449" s="13" t="s">
        <v>1505</v>
      </c>
      <c r="G449" s="13" t="s">
        <v>1503</v>
      </c>
      <c r="H449" s="13" t="s">
        <v>1506</v>
      </c>
    </row>
    <row r="450" spans="1:8" ht="21" customHeight="1">
      <c r="A450" s="13" t="s">
        <v>1507</v>
      </c>
      <c r="B450" s="13" t="s">
        <v>1485</v>
      </c>
      <c r="C450" s="13" t="s">
        <v>1507</v>
      </c>
      <c r="D450" s="13" t="s">
        <v>1508</v>
      </c>
      <c r="E450" s="13" t="s">
        <v>1507</v>
      </c>
      <c r="F450" s="13" t="s">
        <v>1504</v>
      </c>
      <c r="G450" s="13" t="s">
        <v>1507</v>
      </c>
      <c r="H450" s="13" t="s">
        <v>1509</v>
      </c>
    </row>
    <row r="451" spans="1:8" ht="21" customHeight="1">
      <c r="A451" s="13" t="s">
        <v>1510</v>
      </c>
      <c r="B451" s="13" t="s">
        <v>1511</v>
      </c>
      <c r="C451" s="13" t="s">
        <v>1510</v>
      </c>
      <c r="D451" s="13" t="s">
        <v>1268</v>
      </c>
      <c r="E451" s="13" t="s">
        <v>1510</v>
      </c>
      <c r="F451" s="13" t="s">
        <v>1326</v>
      </c>
      <c r="G451" s="13" t="s">
        <v>1510</v>
      </c>
      <c r="H451" s="13" t="s">
        <v>1512</v>
      </c>
    </row>
    <row r="452" spans="1:8" ht="21" customHeight="1">
      <c r="A452" s="13" t="s">
        <v>1513</v>
      </c>
      <c r="B452" s="13" t="s">
        <v>1514</v>
      </c>
      <c r="C452" s="13" t="s">
        <v>1513</v>
      </c>
      <c r="D452" s="13" t="s">
        <v>1515</v>
      </c>
      <c r="E452" s="13" t="s">
        <v>1513</v>
      </c>
      <c r="F452" s="13" t="s">
        <v>1516</v>
      </c>
      <c r="G452" s="13" t="s">
        <v>1513</v>
      </c>
      <c r="H452" s="13" t="s">
        <v>1388</v>
      </c>
    </row>
    <row r="453" spans="1:8" ht="21" customHeight="1">
      <c r="A453" s="13" t="s">
        <v>1517</v>
      </c>
      <c r="B453" s="13" t="s">
        <v>1518</v>
      </c>
      <c r="C453" s="13" t="s">
        <v>1517</v>
      </c>
      <c r="D453" s="13" t="s">
        <v>1268</v>
      </c>
      <c r="E453" s="13" t="s">
        <v>1517</v>
      </c>
      <c r="F453" s="13" t="s">
        <v>1519</v>
      </c>
      <c r="G453" s="13" t="s">
        <v>1517</v>
      </c>
      <c r="H453" s="13" t="s">
        <v>1401</v>
      </c>
    </row>
    <row r="454" spans="1:8" ht="21" customHeight="1">
      <c r="A454" s="13" t="s">
        <v>1520</v>
      </c>
      <c r="B454" s="13" t="s">
        <v>1521</v>
      </c>
      <c r="C454" s="13" t="s">
        <v>1520</v>
      </c>
      <c r="D454" s="13" t="s">
        <v>1268</v>
      </c>
      <c r="E454" s="13" t="s">
        <v>1520</v>
      </c>
      <c r="F454" s="13" t="s">
        <v>1443</v>
      </c>
      <c r="G454" s="13" t="s">
        <v>1520</v>
      </c>
      <c r="H454" s="13" t="s">
        <v>1522</v>
      </c>
    </row>
    <row r="455" spans="1:8" ht="21" customHeight="1">
      <c r="A455" s="13" t="s">
        <v>1523</v>
      </c>
      <c r="B455" s="13" t="s">
        <v>1524</v>
      </c>
      <c r="C455" s="13" t="s">
        <v>1523</v>
      </c>
      <c r="D455" s="13" t="s">
        <v>1525</v>
      </c>
      <c r="E455" s="13" t="s">
        <v>1523</v>
      </c>
      <c r="F455" s="13" t="s">
        <v>1474</v>
      </c>
      <c r="G455" s="13" t="s">
        <v>1523</v>
      </c>
      <c r="H455" s="13" t="s">
        <v>1526</v>
      </c>
    </row>
    <row r="456" spans="1:8" ht="21" customHeight="1">
      <c r="A456" s="13" t="s">
        <v>1527</v>
      </c>
      <c r="B456" s="13" t="s">
        <v>1528</v>
      </c>
      <c r="C456" s="13" t="s">
        <v>1527</v>
      </c>
      <c r="D456" s="13" t="s">
        <v>1529</v>
      </c>
      <c r="E456" s="13" t="s">
        <v>1527</v>
      </c>
      <c r="F456" s="13" t="s">
        <v>1530</v>
      </c>
      <c r="G456" s="13" t="s">
        <v>1527</v>
      </c>
      <c r="H456" s="13" t="s">
        <v>1531</v>
      </c>
    </row>
    <row r="457" spans="1:8" ht="21" customHeight="1">
      <c r="A457" s="13" t="s">
        <v>1532</v>
      </c>
      <c r="B457" s="13" t="s">
        <v>1533</v>
      </c>
      <c r="C457" s="13" t="s">
        <v>1532</v>
      </c>
      <c r="D457" s="13" t="s">
        <v>1529</v>
      </c>
      <c r="E457" s="13" t="s">
        <v>1532</v>
      </c>
      <c r="F457" s="13" t="s">
        <v>1534</v>
      </c>
      <c r="G457" s="13" t="s">
        <v>1532</v>
      </c>
      <c r="H457" s="13" t="s">
        <v>1362</v>
      </c>
    </row>
    <row r="458" spans="1:8" ht="21" customHeight="1">
      <c r="A458" s="13" t="s">
        <v>1535</v>
      </c>
      <c r="B458" s="13" t="s">
        <v>1506</v>
      </c>
      <c r="C458" s="13" t="s">
        <v>1535</v>
      </c>
      <c r="D458" s="13" t="s">
        <v>1536</v>
      </c>
      <c r="E458" s="13" t="s">
        <v>1535</v>
      </c>
      <c r="F458" s="13" t="s">
        <v>1537</v>
      </c>
      <c r="G458" s="13" t="s">
        <v>1535</v>
      </c>
      <c r="H458" s="13" t="s">
        <v>1538</v>
      </c>
    </row>
    <row r="459" spans="1:8" ht="21" customHeight="1">
      <c r="A459" s="13" t="s">
        <v>1539</v>
      </c>
      <c r="B459" s="13" t="s">
        <v>1540</v>
      </c>
      <c r="C459" s="13" t="s">
        <v>1539</v>
      </c>
      <c r="D459" s="13" t="s">
        <v>1268</v>
      </c>
      <c r="E459" s="13" t="s">
        <v>1539</v>
      </c>
      <c r="F459" s="13" t="s">
        <v>1403</v>
      </c>
      <c r="G459" s="13" t="s">
        <v>1539</v>
      </c>
      <c r="H459" s="13" t="s">
        <v>1470</v>
      </c>
    </row>
    <row r="460" spans="1:8" ht="21" customHeight="1">
      <c r="A460" s="13" t="s">
        <v>1541</v>
      </c>
      <c r="B460" s="13" t="s">
        <v>1542</v>
      </c>
      <c r="C460" s="13" t="s">
        <v>1541</v>
      </c>
      <c r="D460" s="13" t="s">
        <v>1268</v>
      </c>
      <c r="E460" s="13" t="s">
        <v>1541</v>
      </c>
      <c r="F460" s="13" t="s">
        <v>1543</v>
      </c>
      <c r="G460" s="13" t="s">
        <v>1541</v>
      </c>
      <c r="H460" s="13" t="s">
        <v>1544</v>
      </c>
    </row>
    <row r="461" spans="1:8" ht="21" customHeight="1">
      <c r="A461" s="13" t="s">
        <v>1545</v>
      </c>
      <c r="B461" s="13" t="s">
        <v>1546</v>
      </c>
      <c r="C461" s="13" t="s">
        <v>1545</v>
      </c>
      <c r="D461" s="13" t="s">
        <v>1268</v>
      </c>
      <c r="E461" s="13" t="s">
        <v>1545</v>
      </c>
      <c r="F461" s="13" t="s">
        <v>1547</v>
      </c>
      <c r="G461" s="13" t="s">
        <v>1545</v>
      </c>
      <c r="H461" s="13" t="s">
        <v>1403</v>
      </c>
    </row>
    <row r="462" spans="1:8" ht="21" customHeight="1">
      <c r="A462" s="13" t="s">
        <v>1548</v>
      </c>
      <c r="B462" s="13" t="s">
        <v>1549</v>
      </c>
      <c r="C462" s="13" t="s">
        <v>1548</v>
      </c>
      <c r="D462" s="13" t="s">
        <v>1268</v>
      </c>
      <c r="E462" s="13" t="s">
        <v>1548</v>
      </c>
      <c r="F462" s="13" t="s">
        <v>1550</v>
      </c>
      <c r="G462" s="13" t="s">
        <v>1548</v>
      </c>
      <c r="H462" s="13" t="s">
        <v>1551</v>
      </c>
    </row>
    <row r="463" spans="1:8" ht="21" customHeight="1">
      <c r="A463" s="13" t="s">
        <v>1552</v>
      </c>
      <c r="B463" s="13" t="s">
        <v>1405</v>
      </c>
      <c r="C463" s="13" t="s">
        <v>1552</v>
      </c>
      <c r="D463" s="13" t="s">
        <v>1268</v>
      </c>
      <c r="E463" s="13" t="s">
        <v>1552</v>
      </c>
      <c r="F463" s="13" t="s">
        <v>1553</v>
      </c>
      <c r="G463" s="13" t="s">
        <v>1552</v>
      </c>
      <c r="H463" s="13" t="s">
        <v>1466</v>
      </c>
    </row>
    <row r="464" spans="1:8" ht="21" customHeight="1">
      <c r="A464" s="13" t="s">
        <v>1554</v>
      </c>
      <c r="B464" s="13" t="s">
        <v>1280</v>
      </c>
      <c r="C464" s="13" t="s">
        <v>1554</v>
      </c>
      <c r="D464" s="13" t="s">
        <v>1268</v>
      </c>
      <c r="E464" s="13" t="s">
        <v>1554</v>
      </c>
      <c r="F464" s="13" t="s">
        <v>1555</v>
      </c>
      <c r="G464" s="13" t="s">
        <v>1554</v>
      </c>
      <c r="H464" s="13" t="s">
        <v>1556</v>
      </c>
    </row>
    <row r="465" spans="1:8" ht="21" customHeight="1">
      <c r="A465" s="13" t="s">
        <v>1557</v>
      </c>
      <c r="B465" s="13" t="s">
        <v>1558</v>
      </c>
      <c r="C465" s="13" t="s">
        <v>1557</v>
      </c>
      <c r="D465" s="13" t="s">
        <v>1268</v>
      </c>
      <c r="E465" s="13" t="s">
        <v>1557</v>
      </c>
      <c r="F465" s="13" t="s">
        <v>1559</v>
      </c>
      <c r="G465" s="13" t="s">
        <v>1557</v>
      </c>
      <c r="H465" s="13" t="s">
        <v>1560</v>
      </c>
    </row>
    <row r="466" spans="1:8" ht="21" customHeight="1">
      <c r="A466" s="13" t="s">
        <v>1561</v>
      </c>
      <c r="B466" s="13" t="s">
        <v>1562</v>
      </c>
      <c r="C466" s="13" t="s">
        <v>1561</v>
      </c>
      <c r="D466" s="13" t="s">
        <v>1268</v>
      </c>
      <c r="E466" s="13" t="s">
        <v>1561</v>
      </c>
      <c r="F466" s="13" t="s">
        <v>1563</v>
      </c>
      <c r="G466" s="13" t="s">
        <v>1561</v>
      </c>
      <c r="H466" s="13" t="s">
        <v>1564</v>
      </c>
    </row>
    <row r="467" spans="1:8" ht="21" customHeight="1">
      <c r="A467" s="13" t="s">
        <v>1565</v>
      </c>
      <c r="B467" s="13" t="s">
        <v>1566</v>
      </c>
      <c r="C467" s="13" t="s">
        <v>1565</v>
      </c>
      <c r="D467" s="13" t="s">
        <v>1268</v>
      </c>
      <c r="E467" s="13" t="s">
        <v>1565</v>
      </c>
      <c r="F467" s="13" t="s">
        <v>1348</v>
      </c>
      <c r="G467" s="13" t="s">
        <v>1565</v>
      </c>
      <c r="H467" s="13" t="s">
        <v>1524</v>
      </c>
    </row>
    <row r="468" spans="1:8" ht="21" customHeight="1">
      <c r="A468" s="13" t="s">
        <v>1567</v>
      </c>
      <c r="B468" s="13" t="s">
        <v>1502</v>
      </c>
      <c r="C468" s="13" t="s">
        <v>1567</v>
      </c>
      <c r="D468" s="13" t="s">
        <v>1268</v>
      </c>
      <c r="E468" s="13" t="s">
        <v>1567</v>
      </c>
      <c r="F468" s="13" t="s">
        <v>1402</v>
      </c>
      <c r="G468" s="13" t="s">
        <v>1567</v>
      </c>
      <c r="H468" s="13" t="s">
        <v>1568</v>
      </c>
    </row>
    <row r="469" spans="1:8" ht="21" customHeight="1">
      <c r="A469" s="13" t="s">
        <v>1569</v>
      </c>
      <c r="B469" s="13" t="s">
        <v>1570</v>
      </c>
      <c r="C469" s="13" t="s">
        <v>1569</v>
      </c>
      <c r="D469" s="13" t="s">
        <v>1268</v>
      </c>
      <c r="E469" s="13" t="s">
        <v>1569</v>
      </c>
      <c r="F469" s="13" t="s">
        <v>1571</v>
      </c>
      <c r="G469" s="13" t="s">
        <v>1569</v>
      </c>
      <c r="H469" s="13" t="s">
        <v>1514</v>
      </c>
    </row>
    <row r="470" spans="1:8" ht="21" customHeight="1">
      <c r="A470" s="13" t="s">
        <v>1572</v>
      </c>
      <c r="B470" s="13" t="s">
        <v>1573</v>
      </c>
      <c r="C470" s="13" t="s">
        <v>1572</v>
      </c>
      <c r="D470" s="13" t="s">
        <v>1268</v>
      </c>
      <c r="E470" s="13" t="s">
        <v>1572</v>
      </c>
      <c r="F470" s="13" t="s">
        <v>1553</v>
      </c>
      <c r="G470" s="13" t="s">
        <v>1572</v>
      </c>
      <c r="H470" s="13" t="s">
        <v>1574</v>
      </c>
    </row>
    <row r="471" spans="1:8" ht="21" customHeight="1">
      <c r="A471" s="13" t="s">
        <v>1575</v>
      </c>
      <c r="B471" s="13" t="s">
        <v>1576</v>
      </c>
      <c r="C471" s="13" t="s">
        <v>1575</v>
      </c>
      <c r="D471" s="13" t="s">
        <v>1268</v>
      </c>
      <c r="E471" s="13" t="s">
        <v>1575</v>
      </c>
      <c r="F471" s="13" t="s">
        <v>1577</v>
      </c>
      <c r="G471" s="13" t="s">
        <v>1575</v>
      </c>
      <c r="H471" s="13" t="s">
        <v>1333</v>
      </c>
    </row>
    <row r="472" spans="1:8" ht="21" customHeight="1">
      <c r="A472" s="13" t="s">
        <v>1578</v>
      </c>
      <c r="B472" s="13" t="s">
        <v>1349</v>
      </c>
      <c r="C472" s="13" t="s">
        <v>1578</v>
      </c>
      <c r="D472" s="13" t="s">
        <v>1536</v>
      </c>
      <c r="E472" s="13" t="s">
        <v>1578</v>
      </c>
      <c r="F472" s="13" t="s">
        <v>1542</v>
      </c>
      <c r="G472" s="13" t="s">
        <v>1578</v>
      </c>
      <c r="H472" s="13" t="s">
        <v>1579</v>
      </c>
    </row>
    <row r="473" spans="1:8" ht="21" customHeight="1">
      <c r="A473" s="13" t="s">
        <v>1580</v>
      </c>
      <c r="B473" s="13" t="s">
        <v>1581</v>
      </c>
      <c r="C473" s="13" t="s">
        <v>1580</v>
      </c>
      <c r="D473" s="13" t="s">
        <v>1268</v>
      </c>
      <c r="E473" s="13" t="s">
        <v>1580</v>
      </c>
      <c r="F473" s="13" t="s">
        <v>1582</v>
      </c>
      <c r="G473" s="13" t="s">
        <v>1580</v>
      </c>
      <c r="H473" s="13" t="s">
        <v>1583</v>
      </c>
    </row>
    <row r="474" spans="1:8" ht="21" customHeight="1">
      <c r="A474" s="13" t="s">
        <v>1584</v>
      </c>
      <c r="B474" s="13" t="s">
        <v>1585</v>
      </c>
      <c r="C474" s="13" t="s">
        <v>1584</v>
      </c>
      <c r="D474" s="13" t="s">
        <v>1268</v>
      </c>
      <c r="E474" s="13" t="s">
        <v>1584</v>
      </c>
      <c r="F474" s="13" t="s">
        <v>1586</v>
      </c>
      <c r="G474" s="13" t="s">
        <v>1584</v>
      </c>
      <c r="H474" s="13" t="s">
        <v>1587</v>
      </c>
    </row>
    <row r="475" spans="1:8" ht="21" customHeight="1">
      <c r="A475" s="13" t="s">
        <v>1588</v>
      </c>
      <c r="B475" s="13" t="s">
        <v>1589</v>
      </c>
      <c r="C475" s="13" t="s">
        <v>1588</v>
      </c>
      <c r="D475" s="13" t="s">
        <v>1268</v>
      </c>
      <c r="E475" s="13" t="s">
        <v>1588</v>
      </c>
      <c r="F475" s="13" t="s">
        <v>1590</v>
      </c>
      <c r="G475" s="13" t="s">
        <v>1588</v>
      </c>
      <c r="H475" s="13" t="s">
        <v>1591</v>
      </c>
    </row>
    <row r="476" spans="1:8" ht="21" customHeight="1">
      <c r="A476" s="13" t="s">
        <v>1592</v>
      </c>
      <c r="B476" s="13" t="s">
        <v>1593</v>
      </c>
      <c r="C476" s="13" t="s">
        <v>1592</v>
      </c>
      <c r="D476" s="13" t="s">
        <v>1268</v>
      </c>
      <c r="E476" s="13" t="s">
        <v>1592</v>
      </c>
      <c r="F476" s="13" t="s">
        <v>1534</v>
      </c>
      <c r="G476" s="13" t="s">
        <v>1592</v>
      </c>
      <c r="H476" s="13" t="s">
        <v>1594</v>
      </c>
    </row>
    <row r="477" spans="1:8" ht="21" customHeight="1">
      <c r="A477" s="13" t="s">
        <v>1595</v>
      </c>
      <c r="B477" s="13" t="s">
        <v>1596</v>
      </c>
      <c r="C477" s="13" t="s">
        <v>1595</v>
      </c>
      <c r="D477" s="13" t="s">
        <v>1268</v>
      </c>
      <c r="E477" s="13" t="s">
        <v>1595</v>
      </c>
      <c r="F477" s="13" t="s">
        <v>1597</v>
      </c>
      <c r="G477" s="13" t="s">
        <v>1595</v>
      </c>
      <c r="H477" s="13" t="s">
        <v>1490</v>
      </c>
    </row>
    <row r="478" spans="1:8" ht="21" customHeight="1">
      <c r="A478" s="13" t="s">
        <v>1598</v>
      </c>
      <c r="B478" s="13" t="s">
        <v>1599</v>
      </c>
      <c r="C478" s="13" t="s">
        <v>1598</v>
      </c>
      <c r="D478" s="13" t="s">
        <v>1268</v>
      </c>
      <c r="E478" s="13" t="s">
        <v>1598</v>
      </c>
      <c r="F478" s="13" t="s">
        <v>1600</v>
      </c>
      <c r="G478" s="13" t="s">
        <v>1598</v>
      </c>
      <c r="H478" s="13" t="s">
        <v>1601</v>
      </c>
    </row>
    <row r="479" spans="1:8" ht="21" customHeight="1">
      <c r="A479" s="13" t="s">
        <v>1602</v>
      </c>
      <c r="B479" s="13" t="s">
        <v>1300</v>
      </c>
      <c r="C479" s="13" t="s">
        <v>1602</v>
      </c>
      <c r="D479" s="13" t="s">
        <v>1268</v>
      </c>
      <c r="E479" s="13" t="s">
        <v>1602</v>
      </c>
      <c r="F479" s="13" t="s">
        <v>1603</v>
      </c>
      <c r="G479" s="13" t="s">
        <v>1602</v>
      </c>
      <c r="H479" s="13" t="s">
        <v>1604</v>
      </c>
    </row>
    <row r="480" spans="1:8" ht="21" customHeight="1">
      <c r="A480" s="13" t="s">
        <v>1605</v>
      </c>
      <c r="B480" s="13" t="s">
        <v>1606</v>
      </c>
      <c r="C480" s="13" t="s">
        <v>1605</v>
      </c>
      <c r="D480" s="13" t="s">
        <v>1268</v>
      </c>
      <c r="E480" s="13" t="s">
        <v>1605</v>
      </c>
      <c r="F480" s="13" t="s">
        <v>1542</v>
      </c>
      <c r="G480" s="13" t="s">
        <v>1605</v>
      </c>
      <c r="H480" s="13" t="s">
        <v>1607</v>
      </c>
    </row>
    <row r="481" spans="1:8" ht="21" customHeight="1">
      <c r="A481" s="13" t="s">
        <v>1608</v>
      </c>
      <c r="B481" s="13" t="s">
        <v>1609</v>
      </c>
      <c r="C481" s="13" t="s">
        <v>1608</v>
      </c>
      <c r="D481" s="13" t="s">
        <v>1268</v>
      </c>
      <c r="E481" s="13" t="s">
        <v>1608</v>
      </c>
      <c r="F481" s="13" t="s">
        <v>1610</v>
      </c>
      <c r="G481" s="13" t="s">
        <v>1608</v>
      </c>
      <c r="H481" s="13" t="s">
        <v>1611</v>
      </c>
    </row>
    <row r="482" spans="1:8" ht="21" customHeight="1">
      <c r="A482" s="13" t="s">
        <v>1612</v>
      </c>
      <c r="B482" s="13" t="s">
        <v>1613</v>
      </c>
      <c r="C482" s="13" t="s">
        <v>1612</v>
      </c>
      <c r="D482" s="13" t="s">
        <v>1268</v>
      </c>
      <c r="E482" s="13" t="s">
        <v>1612</v>
      </c>
      <c r="F482" s="13" t="s">
        <v>1614</v>
      </c>
      <c r="G482" s="13" t="s">
        <v>1612</v>
      </c>
      <c r="H482" s="13" t="s">
        <v>1615</v>
      </c>
    </row>
    <row r="483" spans="1:8" ht="21" customHeight="1">
      <c r="A483" s="13" t="s">
        <v>1616</v>
      </c>
      <c r="B483" s="13" t="s">
        <v>1617</v>
      </c>
      <c r="C483" s="13" t="s">
        <v>1616</v>
      </c>
      <c r="D483" s="13" t="s">
        <v>1268</v>
      </c>
      <c r="E483" s="13" t="s">
        <v>1616</v>
      </c>
      <c r="F483" s="13" t="s">
        <v>1618</v>
      </c>
      <c r="G483" s="13" t="s">
        <v>1616</v>
      </c>
      <c r="H483" s="13" t="s">
        <v>1619</v>
      </c>
    </row>
    <row r="484" spans="1:8" ht="21" customHeight="1">
      <c r="A484" s="13" t="s">
        <v>1620</v>
      </c>
      <c r="B484" s="13" t="s">
        <v>1621</v>
      </c>
      <c r="C484" s="13" t="s">
        <v>1620</v>
      </c>
      <c r="D484" s="13" t="s">
        <v>1622</v>
      </c>
      <c r="E484" s="13" t="s">
        <v>1620</v>
      </c>
      <c r="F484" s="13" t="s">
        <v>1348</v>
      </c>
      <c r="G484" s="13" t="s">
        <v>1620</v>
      </c>
      <c r="H484" s="13" t="s">
        <v>1623</v>
      </c>
    </row>
    <row r="485" spans="1:8" ht="21" customHeight="1">
      <c r="A485" s="13" t="s">
        <v>1624</v>
      </c>
      <c r="B485" s="13" t="s">
        <v>1625</v>
      </c>
      <c r="C485" s="13" t="s">
        <v>1624</v>
      </c>
      <c r="D485" s="13" t="s">
        <v>1268</v>
      </c>
      <c r="E485" s="13" t="s">
        <v>1624</v>
      </c>
      <c r="F485" s="13" t="s">
        <v>1626</v>
      </c>
      <c r="G485" s="13" t="s">
        <v>1624</v>
      </c>
      <c r="H485" s="13" t="s">
        <v>1363</v>
      </c>
    </row>
    <row r="486" spans="1:8" ht="21" customHeight="1">
      <c r="A486" s="13" t="s">
        <v>1627</v>
      </c>
      <c r="B486" s="13" t="s">
        <v>1628</v>
      </c>
      <c r="C486" s="13" t="s">
        <v>1627</v>
      </c>
      <c r="D486" s="13" t="s">
        <v>1268</v>
      </c>
      <c r="E486" s="13" t="s">
        <v>1627</v>
      </c>
      <c r="F486" s="13" t="s">
        <v>1629</v>
      </c>
      <c r="G486" s="13" t="s">
        <v>1627</v>
      </c>
      <c r="H486" s="13" t="s">
        <v>1630</v>
      </c>
    </row>
    <row r="487" spans="1:8" ht="21" customHeight="1">
      <c r="A487" s="13" t="s">
        <v>1631</v>
      </c>
      <c r="B487" s="13" t="s">
        <v>1632</v>
      </c>
      <c r="C487" s="13" t="s">
        <v>1631</v>
      </c>
      <c r="D487" s="13" t="s">
        <v>1268</v>
      </c>
      <c r="E487" s="13" t="s">
        <v>1631</v>
      </c>
      <c r="F487" s="13" t="s">
        <v>1633</v>
      </c>
      <c r="G487" s="13" t="s">
        <v>1631</v>
      </c>
      <c r="H487" s="13" t="s">
        <v>1634</v>
      </c>
    </row>
    <row r="488" spans="1:8" ht="21" customHeight="1">
      <c r="A488" s="13" t="s">
        <v>1635</v>
      </c>
      <c r="B488" s="13" t="s">
        <v>1636</v>
      </c>
      <c r="C488" s="13" t="s">
        <v>1635</v>
      </c>
      <c r="D488" s="13" t="s">
        <v>1268</v>
      </c>
      <c r="E488" s="13" t="s">
        <v>1635</v>
      </c>
      <c r="F488" s="13" t="s">
        <v>1637</v>
      </c>
      <c r="G488" s="13" t="s">
        <v>1635</v>
      </c>
      <c r="H488" s="13" t="s">
        <v>1638</v>
      </c>
    </row>
    <row r="489" spans="1:8" ht="21" customHeight="1">
      <c r="A489" s="13" t="s">
        <v>1639</v>
      </c>
      <c r="B489" s="13" t="s">
        <v>1640</v>
      </c>
      <c r="C489" s="13" t="s">
        <v>1639</v>
      </c>
      <c r="D489" s="13" t="s">
        <v>1268</v>
      </c>
      <c r="E489" s="13" t="s">
        <v>1639</v>
      </c>
      <c r="F489" s="13" t="s">
        <v>1417</v>
      </c>
      <c r="G489" s="13" t="s">
        <v>1639</v>
      </c>
      <c r="H489" s="13" t="s">
        <v>1587</v>
      </c>
    </row>
    <row r="490" spans="1:8" ht="21" customHeight="1">
      <c r="A490" s="13" t="s">
        <v>1641</v>
      </c>
      <c r="B490" s="13" t="s">
        <v>1642</v>
      </c>
      <c r="C490" s="13" t="s">
        <v>1641</v>
      </c>
      <c r="D490" s="13" t="s">
        <v>1268</v>
      </c>
      <c r="E490" s="13" t="s">
        <v>1641</v>
      </c>
      <c r="F490" s="13" t="s">
        <v>1391</v>
      </c>
      <c r="G490" s="13" t="s">
        <v>1641</v>
      </c>
      <c r="H490" s="13" t="s">
        <v>1432</v>
      </c>
    </row>
    <row r="491" spans="1:8" ht="21" customHeight="1">
      <c r="A491" s="13" t="s">
        <v>1643</v>
      </c>
      <c r="B491" s="13" t="s">
        <v>1644</v>
      </c>
      <c r="C491" s="13" t="s">
        <v>1643</v>
      </c>
      <c r="D491" s="13" t="s">
        <v>1529</v>
      </c>
      <c r="E491" s="13" t="s">
        <v>1643</v>
      </c>
      <c r="F491" s="13" t="s">
        <v>1645</v>
      </c>
      <c r="G491" s="13" t="s">
        <v>1643</v>
      </c>
      <c r="H491" s="13" t="s">
        <v>1646</v>
      </c>
    </row>
    <row r="492" spans="1:8" ht="21" customHeight="1">
      <c r="A492" s="13" t="s">
        <v>1647</v>
      </c>
      <c r="B492" s="13" t="s">
        <v>1648</v>
      </c>
      <c r="C492" s="13" t="s">
        <v>1647</v>
      </c>
      <c r="D492" s="13" t="s">
        <v>1268</v>
      </c>
      <c r="E492" s="13" t="s">
        <v>1647</v>
      </c>
      <c r="F492" s="13" t="s">
        <v>1610</v>
      </c>
      <c r="G492" s="13" t="s">
        <v>1647</v>
      </c>
      <c r="H492" s="13" t="s">
        <v>1284</v>
      </c>
    </row>
    <row r="493" spans="1:8" ht="21" customHeight="1">
      <c r="A493" s="13" t="s">
        <v>1649</v>
      </c>
      <c r="B493" s="13" t="s">
        <v>1650</v>
      </c>
      <c r="C493" s="13" t="s">
        <v>1649</v>
      </c>
      <c r="D493" s="13" t="s">
        <v>1268</v>
      </c>
      <c r="E493" s="13" t="s">
        <v>1649</v>
      </c>
      <c r="F493" s="13" t="s">
        <v>1302</v>
      </c>
      <c r="G493" s="13" t="s">
        <v>1649</v>
      </c>
      <c r="H493" s="13" t="s">
        <v>1651</v>
      </c>
    </row>
    <row r="494" spans="1:8" ht="21" customHeight="1">
      <c r="A494" s="13" t="s">
        <v>1652</v>
      </c>
      <c r="B494" s="13" t="s">
        <v>1452</v>
      </c>
      <c r="C494" s="13" t="s">
        <v>1652</v>
      </c>
      <c r="D494" s="13" t="s">
        <v>1268</v>
      </c>
      <c r="E494" s="13" t="s">
        <v>1652</v>
      </c>
      <c r="F494" s="13" t="s">
        <v>1542</v>
      </c>
      <c r="G494" s="13" t="s">
        <v>1652</v>
      </c>
      <c r="H494" s="13" t="s">
        <v>1653</v>
      </c>
    </row>
    <row r="495" spans="1:8" ht="21" customHeight="1">
      <c r="A495" s="13" t="s">
        <v>1654</v>
      </c>
      <c r="B495" s="13" t="s">
        <v>1655</v>
      </c>
      <c r="C495" s="13" t="s">
        <v>1654</v>
      </c>
      <c r="D495" s="13" t="s">
        <v>1268</v>
      </c>
      <c r="E495" s="13" t="s">
        <v>1654</v>
      </c>
      <c r="F495" s="13" t="s">
        <v>1443</v>
      </c>
      <c r="G495" s="13" t="s">
        <v>1654</v>
      </c>
      <c r="H495" s="13" t="s">
        <v>1656</v>
      </c>
    </row>
    <row r="496" spans="1:8" ht="21" customHeight="1">
      <c r="A496" s="13" t="s">
        <v>1657</v>
      </c>
      <c r="B496" s="13" t="s">
        <v>1658</v>
      </c>
      <c r="C496" s="13" t="s">
        <v>1657</v>
      </c>
      <c r="D496" s="13" t="s">
        <v>1268</v>
      </c>
      <c r="E496" s="13" t="s">
        <v>1657</v>
      </c>
      <c r="F496" s="13" t="s">
        <v>1485</v>
      </c>
      <c r="G496" s="13" t="s">
        <v>1657</v>
      </c>
      <c r="H496" s="13" t="s">
        <v>1586</v>
      </c>
    </row>
    <row r="497" spans="1:8" ht="21" customHeight="1">
      <c r="A497" s="13" t="s">
        <v>1659</v>
      </c>
      <c r="B497" s="13" t="s">
        <v>1660</v>
      </c>
      <c r="C497" s="13" t="s">
        <v>1659</v>
      </c>
      <c r="D497" s="13" t="s">
        <v>1268</v>
      </c>
      <c r="E497" s="13" t="s">
        <v>1659</v>
      </c>
      <c r="F497" s="13" t="s">
        <v>1391</v>
      </c>
      <c r="G497" s="13" t="s">
        <v>1659</v>
      </c>
      <c r="H497" s="13" t="s">
        <v>1661</v>
      </c>
    </row>
    <row r="498" spans="1:8" ht="21" customHeight="1">
      <c r="A498" s="13" t="s">
        <v>1662</v>
      </c>
      <c r="B498" s="13" t="s">
        <v>1663</v>
      </c>
      <c r="C498" s="13" t="s">
        <v>1662</v>
      </c>
      <c r="D498" s="13" t="s">
        <v>1268</v>
      </c>
      <c r="E498" s="13" t="s">
        <v>1662</v>
      </c>
      <c r="F498" s="13" t="s">
        <v>1664</v>
      </c>
      <c r="G498" s="13" t="s">
        <v>1662</v>
      </c>
      <c r="H498" s="13" t="s">
        <v>1467</v>
      </c>
    </row>
    <row r="499" spans="1:8" ht="21" customHeight="1">
      <c r="A499" s="13" t="s">
        <v>1665</v>
      </c>
      <c r="B499" s="13" t="s">
        <v>1512</v>
      </c>
      <c r="C499" s="13" t="s">
        <v>1665</v>
      </c>
      <c r="D499" s="13" t="s">
        <v>1268</v>
      </c>
      <c r="E499" s="13" t="s">
        <v>1665</v>
      </c>
      <c r="F499" s="13" t="s">
        <v>1638</v>
      </c>
      <c r="G499" s="13" t="s">
        <v>1665</v>
      </c>
      <c r="H499" s="13" t="s">
        <v>1666</v>
      </c>
    </row>
    <row r="500" spans="1:8" ht="21" customHeight="1">
      <c r="A500" s="13" t="s">
        <v>1667</v>
      </c>
      <c r="B500" s="13" t="s">
        <v>1528</v>
      </c>
      <c r="C500" s="13" t="s">
        <v>1667</v>
      </c>
      <c r="D500" s="13" t="s">
        <v>1268</v>
      </c>
      <c r="E500" s="13" t="s">
        <v>1667</v>
      </c>
      <c r="F500" s="13" t="s">
        <v>1668</v>
      </c>
      <c r="G500" s="13" t="s">
        <v>1667</v>
      </c>
      <c r="H500" s="13" t="s">
        <v>1669</v>
      </c>
    </row>
    <row r="501" spans="1:8" ht="21" customHeight="1">
      <c r="A501" s="13" t="s">
        <v>1670</v>
      </c>
      <c r="B501" s="13" t="s">
        <v>1617</v>
      </c>
      <c r="C501" s="13" t="s">
        <v>1670</v>
      </c>
      <c r="D501" s="13" t="s">
        <v>1268</v>
      </c>
      <c r="E501" s="13" t="s">
        <v>1670</v>
      </c>
      <c r="F501" s="13" t="s">
        <v>1671</v>
      </c>
      <c r="G501" s="13" t="s">
        <v>1670</v>
      </c>
      <c r="H501" s="13" t="s">
        <v>1672</v>
      </c>
    </row>
    <row r="502" spans="1:8" ht="21" customHeight="1">
      <c r="A502" s="13" t="s">
        <v>1673</v>
      </c>
      <c r="B502" s="13" t="s">
        <v>1674</v>
      </c>
      <c r="C502" s="13" t="s">
        <v>1673</v>
      </c>
      <c r="D502" s="13" t="s">
        <v>1268</v>
      </c>
      <c r="E502" s="13" t="s">
        <v>1673</v>
      </c>
      <c r="F502" s="13" t="s">
        <v>1675</v>
      </c>
      <c r="G502" s="13" t="s">
        <v>1673</v>
      </c>
      <c r="H502" s="13" t="s">
        <v>1676</v>
      </c>
    </row>
    <row r="503" spans="1:8" ht="21" customHeight="1">
      <c r="A503" s="13" t="s">
        <v>1677</v>
      </c>
      <c r="B503" s="13" t="s">
        <v>1288</v>
      </c>
      <c r="C503" s="13" t="s">
        <v>1677</v>
      </c>
      <c r="D503" s="13" t="s">
        <v>1268</v>
      </c>
      <c r="E503" s="13" t="s">
        <v>1677</v>
      </c>
      <c r="F503" s="13" t="s">
        <v>1678</v>
      </c>
      <c r="G503" s="13" t="s">
        <v>1677</v>
      </c>
      <c r="H503" s="13" t="s">
        <v>1679</v>
      </c>
    </row>
    <row r="504" spans="1:8" ht="21" customHeight="1">
      <c r="A504" s="13" t="s">
        <v>1680</v>
      </c>
      <c r="B504" s="13" t="s">
        <v>1663</v>
      </c>
      <c r="C504" s="13" t="s">
        <v>1680</v>
      </c>
      <c r="D504" s="13" t="s">
        <v>1268</v>
      </c>
      <c r="E504" s="13" t="s">
        <v>1680</v>
      </c>
      <c r="F504" s="13" t="s">
        <v>1519</v>
      </c>
      <c r="G504" s="13" t="s">
        <v>1680</v>
      </c>
      <c r="H504" s="13" t="s">
        <v>1681</v>
      </c>
    </row>
    <row r="505" spans="1:8" ht="21" customHeight="1">
      <c r="A505" s="13" t="s">
        <v>1682</v>
      </c>
      <c r="B505" s="13" t="s">
        <v>1683</v>
      </c>
      <c r="C505" s="13" t="s">
        <v>1682</v>
      </c>
      <c r="D505" s="13" t="s">
        <v>1268</v>
      </c>
      <c r="E505" s="13" t="s">
        <v>1682</v>
      </c>
      <c r="F505" s="13" t="s">
        <v>1684</v>
      </c>
      <c r="G505" s="13" t="s">
        <v>1682</v>
      </c>
      <c r="H505" s="13" t="s">
        <v>1685</v>
      </c>
    </row>
    <row r="506" spans="1:8" ht="21" customHeight="1">
      <c r="A506" s="13" t="s">
        <v>1686</v>
      </c>
      <c r="B506" s="13" t="s">
        <v>1687</v>
      </c>
      <c r="C506" s="13" t="s">
        <v>1686</v>
      </c>
      <c r="D506" s="13" t="s">
        <v>1515</v>
      </c>
      <c r="E506" s="13" t="s">
        <v>1686</v>
      </c>
      <c r="F506" s="13" t="s">
        <v>1688</v>
      </c>
      <c r="G506" s="13" t="s">
        <v>1686</v>
      </c>
      <c r="H506" s="13" t="s">
        <v>1689</v>
      </c>
    </row>
    <row r="507" spans="1:8" ht="21" customHeight="1">
      <c r="A507" s="13" t="s">
        <v>1690</v>
      </c>
      <c r="B507" s="13" t="s">
        <v>1691</v>
      </c>
      <c r="C507" s="13" t="s">
        <v>1690</v>
      </c>
      <c r="D507" s="13" t="s">
        <v>1536</v>
      </c>
      <c r="E507" s="13" t="s">
        <v>1690</v>
      </c>
      <c r="F507" s="13" t="s">
        <v>1692</v>
      </c>
      <c r="G507" s="13" t="s">
        <v>1690</v>
      </c>
      <c r="H507" s="13" t="s">
        <v>1693</v>
      </c>
    </row>
    <row r="508" spans="1:8" ht="21" customHeight="1">
      <c r="A508" s="13" t="s">
        <v>1694</v>
      </c>
      <c r="B508" s="13" t="s">
        <v>1695</v>
      </c>
      <c r="C508" s="13" t="s">
        <v>1694</v>
      </c>
      <c r="D508" s="13" t="s">
        <v>1536</v>
      </c>
      <c r="E508" s="13" t="s">
        <v>1694</v>
      </c>
      <c r="F508" s="13" t="s">
        <v>1600</v>
      </c>
      <c r="G508" s="13" t="s">
        <v>1694</v>
      </c>
      <c r="H508" s="13" t="s">
        <v>1696</v>
      </c>
    </row>
    <row r="509" spans="1:8" ht="21" customHeight="1">
      <c r="A509" s="13" t="s">
        <v>1697</v>
      </c>
      <c r="B509" s="13" t="s">
        <v>1698</v>
      </c>
      <c r="C509" s="13" t="s">
        <v>1697</v>
      </c>
      <c r="D509" s="13" t="s">
        <v>1268</v>
      </c>
      <c r="E509" s="13" t="s">
        <v>1697</v>
      </c>
      <c r="F509" s="13" t="s">
        <v>1447</v>
      </c>
      <c r="G509" s="13" t="s">
        <v>1697</v>
      </c>
      <c r="H509" s="13" t="s">
        <v>1699</v>
      </c>
    </row>
    <row r="510" spans="1:8" ht="21" customHeight="1">
      <c r="A510" s="13" t="s">
        <v>1700</v>
      </c>
      <c r="B510" s="13" t="s">
        <v>1701</v>
      </c>
      <c r="C510" s="13" t="s">
        <v>1700</v>
      </c>
      <c r="D510" s="13" t="s">
        <v>1268</v>
      </c>
      <c r="E510" s="13" t="s">
        <v>1700</v>
      </c>
      <c r="F510" s="13" t="s">
        <v>1702</v>
      </c>
      <c r="G510" s="13" t="s">
        <v>1700</v>
      </c>
      <c r="H510" s="13" t="s">
        <v>1703</v>
      </c>
    </row>
    <row r="511" spans="1:8" ht="21" customHeight="1">
      <c r="A511" s="13" t="s">
        <v>1704</v>
      </c>
      <c r="B511" s="13" t="s">
        <v>1705</v>
      </c>
      <c r="C511" s="13" t="s">
        <v>1704</v>
      </c>
      <c r="D511" s="13" t="s">
        <v>1268</v>
      </c>
      <c r="E511" s="13" t="s">
        <v>1704</v>
      </c>
      <c r="F511" s="13" t="s">
        <v>1706</v>
      </c>
      <c r="G511" s="13" t="s">
        <v>1704</v>
      </c>
      <c r="H511" s="13" t="s">
        <v>1540</v>
      </c>
    </row>
    <row r="512" spans="1:8" ht="21" customHeight="1">
      <c r="A512" s="13" t="s">
        <v>1707</v>
      </c>
      <c r="B512" s="13" t="s">
        <v>1708</v>
      </c>
      <c r="C512" s="13" t="s">
        <v>1707</v>
      </c>
      <c r="D512" s="13" t="s">
        <v>1268</v>
      </c>
      <c r="E512" s="13" t="s">
        <v>1707</v>
      </c>
      <c r="F512" s="13" t="s">
        <v>1709</v>
      </c>
      <c r="G512" s="13" t="s">
        <v>1707</v>
      </c>
      <c r="H512" s="13" t="s">
        <v>1393</v>
      </c>
    </row>
    <row r="513" spans="1:8" ht="21" customHeight="1">
      <c r="A513" s="13" t="s">
        <v>1710</v>
      </c>
      <c r="B513" s="13" t="s">
        <v>1711</v>
      </c>
      <c r="C513" s="13" t="s">
        <v>1710</v>
      </c>
      <c r="D513" s="13" t="s">
        <v>1268</v>
      </c>
      <c r="E513" s="13" t="s">
        <v>1710</v>
      </c>
      <c r="F513" s="13" t="s">
        <v>1712</v>
      </c>
      <c r="G513" s="13" t="s">
        <v>1710</v>
      </c>
      <c r="H513" s="13" t="s">
        <v>1713</v>
      </c>
    </row>
    <row r="514" spans="1:8" ht="21" customHeight="1">
      <c r="A514" s="13" t="s">
        <v>1714</v>
      </c>
      <c r="B514" s="13" t="s">
        <v>1715</v>
      </c>
      <c r="C514" s="13" t="s">
        <v>1714</v>
      </c>
      <c r="D514" s="13" t="s">
        <v>1268</v>
      </c>
      <c r="E514" s="13" t="s">
        <v>1714</v>
      </c>
      <c r="F514" s="13" t="s">
        <v>1716</v>
      </c>
      <c r="G514" s="13" t="s">
        <v>1714</v>
      </c>
      <c r="H514" s="13" t="s">
        <v>1717</v>
      </c>
    </row>
    <row r="515" spans="1:8" ht="21" customHeight="1">
      <c r="A515" s="13" t="s">
        <v>1718</v>
      </c>
      <c r="B515" s="13" t="s">
        <v>1719</v>
      </c>
      <c r="C515" s="13" t="s">
        <v>1718</v>
      </c>
      <c r="D515" s="13" t="s">
        <v>1268</v>
      </c>
      <c r="E515" s="13" t="s">
        <v>1718</v>
      </c>
      <c r="F515" s="13" t="s">
        <v>1720</v>
      </c>
      <c r="G515" s="13" t="s">
        <v>1718</v>
      </c>
      <c r="H515" s="13" t="s">
        <v>1721</v>
      </c>
    </row>
    <row r="516" spans="1:8" ht="21" customHeight="1">
      <c r="A516" s="13" t="s">
        <v>1722</v>
      </c>
      <c r="B516" s="13" t="s">
        <v>1723</v>
      </c>
      <c r="C516" s="13" t="s">
        <v>1722</v>
      </c>
      <c r="D516" s="13" t="s">
        <v>1724</v>
      </c>
      <c r="E516" s="13" t="s">
        <v>1722</v>
      </c>
      <c r="F516" s="13" t="s">
        <v>1285</v>
      </c>
      <c r="G516" s="13" t="s">
        <v>1722</v>
      </c>
      <c r="H516" s="13" t="s">
        <v>1725</v>
      </c>
    </row>
    <row r="517" spans="1:8" ht="21" customHeight="1">
      <c r="A517" s="13" t="s">
        <v>1726</v>
      </c>
      <c r="B517" s="13" t="s">
        <v>1727</v>
      </c>
      <c r="C517" s="13" t="s">
        <v>1726</v>
      </c>
      <c r="D517" s="13" t="s">
        <v>1728</v>
      </c>
      <c r="E517" s="13" t="s">
        <v>1726</v>
      </c>
      <c r="F517" s="13" t="s">
        <v>1729</v>
      </c>
      <c r="G517" s="13" t="s">
        <v>1726</v>
      </c>
      <c r="H517" s="13" t="s">
        <v>1730</v>
      </c>
    </row>
    <row r="518" spans="1:8" ht="21" customHeight="1">
      <c r="A518" s="13" t="s">
        <v>1731</v>
      </c>
      <c r="B518" s="13" t="s">
        <v>1732</v>
      </c>
      <c r="C518" s="13" t="s">
        <v>1731</v>
      </c>
      <c r="D518" s="13" t="s">
        <v>1733</v>
      </c>
      <c r="E518" s="13" t="s">
        <v>1731</v>
      </c>
      <c r="F518" s="13" t="s">
        <v>1734</v>
      </c>
      <c r="G518" s="13" t="s">
        <v>1731</v>
      </c>
      <c r="H518" s="13" t="s">
        <v>1397</v>
      </c>
    </row>
    <row r="519" spans="1:8" ht="21" customHeight="1">
      <c r="A519" s="13" t="s">
        <v>1735</v>
      </c>
      <c r="B519" s="13" t="s">
        <v>1736</v>
      </c>
      <c r="C519" s="13" t="s">
        <v>1735</v>
      </c>
      <c r="D519" s="13" t="s">
        <v>1737</v>
      </c>
      <c r="E519" s="13" t="s">
        <v>1735</v>
      </c>
      <c r="F519" s="13" t="s">
        <v>1615</v>
      </c>
      <c r="G519" s="13" t="s">
        <v>1735</v>
      </c>
      <c r="H519" s="13" t="s">
        <v>1591</v>
      </c>
    </row>
    <row r="520" spans="1:8" ht="21" customHeight="1">
      <c r="A520" s="13" t="s">
        <v>1738</v>
      </c>
      <c r="B520" s="13" t="s">
        <v>1739</v>
      </c>
      <c r="C520" s="13" t="s">
        <v>1738</v>
      </c>
      <c r="D520" s="13" t="s">
        <v>1740</v>
      </c>
      <c r="E520" s="13" t="s">
        <v>1738</v>
      </c>
      <c r="F520" s="13" t="s">
        <v>1741</v>
      </c>
      <c r="G520" s="13" t="s">
        <v>1738</v>
      </c>
      <c r="H520" s="13" t="s">
        <v>1742</v>
      </c>
    </row>
    <row r="521" spans="1:8" ht="21" customHeight="1">
      <c r="A521" s="13" t="s">
        <v>1743</v>
      </c>
      <c r="B521" s="13" t="s">
        <v>1744</v>
      </c>
      <c r="C521" s="13" t="s">
        <v>1743</v>
      </c>
      <c r="D521" s="13" t="s">
        <v>1268</v>
      </c>
      <c r="E521" s="13" t="s">
        <v>1743</v>
      </c>
      <c r="F521" s="13" t="s">
        <v>1516</v>
      </c>
      <c r="G521" s="13" t="s">
        <v>1743</v>
      </c>
      <c r="H521" s="13" t="s">
        <v>1745</v>
      </c>
    </row>
    <row r="522" spans="1:8" ht="21" customHeight="1">
      <c r="A522" s="13" t="s">
        <v>1746</v>
      </c>
      <c r="B522" s="13" t="s">
        <v>1747</v>
      </c>
      <c r="C522" s="13" t="s">
        <v>1746</v>
      </c>
      <c r="D522" s="13" t="s">
        <v>1748</v>
      </c>
      <c r="E522" s="13" t="s">
        <v>1746</v>
      </c>
      <c r="F522" s="13" t="s">
        <v>1371</v>
      </c>
      <c r="G522" s="13" t="s">
        <v>1746</v>
      </c>
      <c r="H522" s="13" t="s">
        <v>1749</v>
      </c>
    </row>
    <row r="523" spans="1:8" ht="21" customHeight="1">
      <c r="A523" s="13" t="s">
        <v>1750</v>
      </c>
      <c r="B523" s="13" t="s">
        <v>1751</v>
      </c>
      <c r="C523" s="13" t="s">
        <v>1750</v>
      </c>
      <c r="D523" s="13" t="s">
        <v>1752</v>
      </c>
      <c r="E523" s="13" t="s">
        <v>1750</v>
      </c>
      <c r="F523" s="13" t="s">
        <v>1753</v>
      </c>
      <c r="G523" s="13" t="s">
        <v>1750</v>
      </c>
      <c r="H523" s="13" t="s">
        <v>1344</v>
      </c>
    </row>
    <row r="524" spans="1:8" ht="21" customHeight="1">
      <c r="A524" s="13" t="s">
        <v>1754</v>
      </c>
      <c r="B524" s="13" t="s">
        <v>1755</v>
      </c>
      <c r="C524" s="13" t="s">
        <v>1754</v>
      </c>
      <c r="D524" s="13" t="s">
        <v>1756</v>
      </c>
      <c r="E524" s="13" t="s">
        <v>1754</v>
      </c>
      <c r="F524" s="13" t="s">
        <v>1340</v>
      </c>
      <c r="G524" s="13" t="s">
        <v>1754</v>
      </c>
      <c r="H524" s="13" t="s">
        <v>1757</v>
      </c>
    </row>
    <row r="525" spans="1:8" ht="21" customHeight="1">
      <c r="A525" s="13" t="s">
        <v>1758</v>
      </c>
      <c r="B525" s="13" t="s">
        <v>1759</v>
      </c>
      <c r="C525" s="13" t="s">
        <v>1758</v>
      </c>
      <c r="D525" s="13" t="s">
        <v>1760</v>
      </c>
      <c r="E525" s="13" t="s">
        <v>1758</v>
      </c>
      <c r="F525" s="13" t="s">
        <v>1459</v>
      </c>
      <c r="G525" s="13" t="s">
        <v>1758</v>
      </c>
      <c r="H525" s="13" t="s">
        <v>1498</v>
      </c>
    </row>
    <row r="526" spans="1:8" ht="21" customHeight="1">
      <c r="A526" s="13" t="s">
        <v>1761</v>
      </c>
      <c r="B526" s="13" t="s">
        <v>1762</v>
      </c>
      <c r="C526" s="13" t="s">
        <v>1761</v>
      </c>
      <c r="D526" s="13" t="s">
        <v>1763</v>
      </c>
      <c r="E526" s="13" t="s">
        <v>1761</v>
      </c>
      <c r="F526" s="13" t="s">
        <v>1753</v>
      </c>
      <c r="G526" s="13" t="s">
        <v>1761</v>
      </c>
      <c r="H526" s="13" t="s">
        <v>1420</v>
      </c>
    </row>
    <row r="527" spans="1:8" ht="21" customHeight="1">
      <c r="A527" s="13" t="s">
        <v>1764</v>
      </c>
      <c r="B527" s="13" t="s">
        <v>1765</v>
      </c>
      <c r="C527" s="13" t="s">
        <v>1764</v>
      </c>
      <c r="D527" s="13" t="s">
        <v>1766</v>
      </c>
      <c r="E527" s="13" t="s">
        <v>1764</v>
      </c>
      <c r="F527" s="13" t="s">
        <v>1767</v>
      </c>
      <c r="G527" s="13" t="s">
        <v>1764</v>
      </c>
      <c r="H527" s="13" t="s">
        <v>1768</v>
      </c>
    </row>
    <row r="528" spans="1:8" ht="21" customHeight="1">
      <c r="A528" s="13" t="s">
        <v>1769</v>
      </c>
      <c r="B528" s="13" t="s">
        <v>1770</v>
      </c>
      <c r="C528" s="13" t="s">
        <v>1769</v>
      </c>
      <c r="D528" s="13" t="s">
        <v>1771</v>
      </c>
      <c r="E528" s="13" t="s">
        <v>1769</v>
      </c>
      <c r="F528" s="13" t="s">
        <v>1772</v>
      </c>
      <c r="G528" s="13" t="s">
        <v>1769</v>
      </c>
      <c r="H528" s="13" t="s">
        <v>1773</v>
      </c>
    </row>
    <row r="529" spans="1:8" ht="21" customHeight="1">
      <c r="A529" s="13" t="s">
        <v>1774</v>
      </c>
      <c r="B529" s="13" t="s">
        <v>1775</v>
      </c>
      <c r="C529" s="13" t="s">
        <v>1774</v>
      </c>
      <c r="D529" s="13" t="s">
        <v>1776</v>
      </c>
      <c r="E529" s="13" t="s">
        <v>1774</v>
      </c>
      <c r="F529" s="13" t="s">
        <v>1777</v>
      </c>
      <c r="G529" s="13" t="s">
        <v>1774</v>
      </c>
      <c r="H529" s="13" t="s">
        <v>1778</v>
      </c>
    </row>
    <row r="530" spans="1:8" ht="21" customHeight="1">
      <c r="A530" s="13" t="s">
        <v>1779</v>
      </c>
      <c r="B530" s="13" t="s">
        <v>1780</v>
      </c>
      <c r="C530" s="13" t="s">
        <v>1779</v>
      </c>
      <c r="D530" s="13" t="s">
        <v>1781</v>
      </c>
      <c r="E530" s="13" t="s">
        <v>1779</v>
      </c>
      <c r="F530" s="13" t="s">
        <v>1782</v>
      </c>
      <c r="G530" s="13" t="s">
        <v>1779</v>
      </c>
      <c r="H530" s="13" t="s">
        <v>1783</v>
      </c>
    </row>
    <row r="531" spans="1:8" ht="21" customHeight="1">
      <c r="A531" s="13" t="s">
        <v>1784</v>
      </c>
      <c r="B531" s="13" t="s">
        <v>1785</v>
      </c>
      <c r="C531" s="13" t="s">
        <v>1784</v>
      </c>
      <c r="D531" s="13" t="s">
        <v>1786</v>
      </c>
      <c r="E531" s="13" t="s">
        <v>1784</v>
      </c>
      <c r="F531" s="13" t="s">
        <v>1787</v>
      </c>
      <c r="G531" s="13" t="s">
        <v>1784</v>
      </c>
      <c r="H531" s="13" t="s">
        <v>1788</v>
      </c>
    </row>
    <row r="532" spans="1:8" ht="21" customHeight="1">
      <c r="A532" s="13" t="s">
        <v>1789</v>
      </c>
      <c r="B532" s="13" t="s">
        <v>1790</v>
      </c>
      <c r="C532" s="13" t="s">
        <v>1789</v>
      </c>
      <c r="D532" s="13" t="s">
        <v>1791</v>
      </c>
      <c r="E532" s="13" t="s">
        <v>1789</v>
      </c>
      <c r="F532" s="13" t="s">
        <v>1792</v>
      </c>
      <c r="G532" s="13" t="s">
        <v>1789</v>
      </c>
      <c r="H532" s="13" t="s">
        <v>1793</v>
      </c>
    </row>
    <row r="533" spans="1:8" ht="21" customHeight="1">
      <c r="A533" s="13" t="s">
        <v>1794</v>
      </c>
      <c r="B533" s="13" t="s">
        <v>1795</v>
      </c>
      <c r="C533" s="13" t="s">
        <v>1794</v>
      </c>
      <c r="D533" s="13" t="s">
        <v>1796</v>
      </c>
      <c r="E533" s="13" t="s">
        <v>1794</v>
      </c>
      <c r="F533" s="13" t="s">
        <v>1325</v>
      </c>
      <c r="G533" s="13" t="s">
        <v>1794</v>
      </c>
      <c r="H533" s="13" t="s">
        <v>1797</v>
      </c>
    </row>
    <row r="534" spans="1:8" ht="21" customHeight="1">
      <c r="A534" s="13" t="s">
        <v>1798</v>
      </c>
      <c r="B534" s="13" t="s">
        <v>1799</v>
      </c>
      <c r="C534" s="13" t="s">
        <v>1798</v>
      </c>
      <c r="D534" s="13" t="s">
        <v>1800</v>
      </c>
      <c r="E534" s="13" t="s">
        <v>1798</v>
      </c>
      <c r="F534" s="13" t="s">
        <v>1801</v>
      </c>
      <c r="G534" s="13" t="s">
        <v>1798</v>
      </c>
      <c r="H534" s="13" t="s">
        <v>1619</v>
      </c>
    </row>
    <row r="535" spans="1:8" ht="21" customHeight="1">
      <c r="A535" s="13" t="s">
        <v>1802</v>
      </c>
      <c r="B535" s="13" t="s">
        <v>1803</v>
      </c>
      <c r="C535" s="13" t="s">
        <v>1802</v>
      </c>
      <c r="D535" s="13" t="s">
        <v>1804</v>
      </c>
      <c r="E535" s="13" t="s">
        <v>1802</v>
      </c>
      <c r="F535" s="13" t="s">
        <v>1277</v>
      </c>
      <c r="G535" s="13" t="s">
        <v>1802</v>
      </c>
      <c r="H535" s="13" t="s">
        <v>1278</v>
      </c>
    </row>
    <row r="536" spans="1:8" ht="21" customHeight="1">
      <c r="A536" s="13" t="s">
        <v>1805</v>
      </c>
      <c r="B536" s="13" t="s">
        <v>1806</v>
      </c>
      <c r="C536" s="13" t="s">
        <v>1805</v>
      </c>
      <c r="D536" s="13" t="s">
        <v>1807</v>
      </c>
      <c r="E536" s="13" t="s">
        <v>1805</v>
      </c>
      <c r="F536" s="13" t="s">
        <v>1512</v>
      </c>
      <c r="G536" s="13" t="s">
        <v>1805</v>
      </c>
      <c r="H536" s="13" t="s">
        <v>1808</v>
      </c>
    </row>
    <row r="537" spans="1:8" ht="21" customHeight="1">
      <c r="A537" s="13" t="s">
        <v>1809</v>
      </c>
      <c r="B537" s="13" t="s">
        <v>1810</v>
      </c>
      <c r="C537" s="13" t="s">
        <v>1809</v>
      </c>
      <c r="D537" s="13" t="s">
        <v>1800</v>
      </c>
      <c r="E537" s="13" t="s">
        <v>1809</v>
      </c>
      <c r="F537" s="13" t="s">
        <v>1398</v>
      </c>
      <c r="G537" s="13" t="s">
        <v>1809</v>
      </c>
      <c r="H537" s="13" t="s">
        <v>1370</v>
      </c>
    </row>
    <row r="538" spans="1:8" ht="21" customHeight="1">
      <c r="A538" s="13" t="s">
        <v>1811</v>
      </c>
      <c r="B538" s="13" t="s">
        <v>1812</v>
      </c>
      <c r="C538" s="13" t="s">
        <v>1811</v>
      </c>
      <c r="D538" s="13" t="s">
        <v>1508</v>
      </c>
      <c r="E538" s="13" t="s">
        <v>1811</v>
      </c>
      <c r="F538" s="13" t="s">
        <v>1813</v>
      </c>
      <c r="G538" s="13" t="s">
        <v>1811</v>
      </c>
      <c r="H538" s="13" t="s">
        <v>1814</v>
      </c>
    </row>
    <row r="539" spans="1:8" ht="21" customHeight="1">
      <c r="A539" s="13" t="s">
        <v>1815</v>
      </c>
      <c r="B539" s="13" t="s">
        <v>1816</v>
      </c>
      <c r="C539" s="13" t="s">
        <v>1815</v>
      </c>
      <c r="D539" s="13" t="s">
        <v>1817</v>
      </c>
      <c r="E539" s="13" t="s">
        <v>1815</v>
      </c>
      <c r="F539" s="13" t="s">
        <v>1586</v>
      </c>
      <c r="G539" s="13" t="s">
        <v>1815</v>
      </c>
      <c r="H539" s="13" t="s">
        <v>1276</v>
      </c>
    </row>
    <row r="540" spans="1:8" ht="21" customHeight="1">
      <c r="A540" s="13" t="s">
        <v>1818</v>
      </c>
      <c r="B540" s="13" t="s">
        <v>1819</v>
      </c>
      <c r="C540" s="13" t="s">
        <v>1818</v>
      </c>
      <c r="D540" s="13" t="s">
        <v>1817</v>
      </c>
      <c r="E540" s="13" t="s">
        <v>1818</v>
      </c>
      <c r="F540" s="13" t="s">
        <v>1820</v>
      </c>
      <c r="G540" s="13" t="s">
        <v>1818</v>
      </c>
      <c r="H540" s="13" t="s">
        <v>1385</v>
      </c>
    </row>
    <row r="541" spans="1:8" ht="21" customHeight="1">
      <c r="A541" s="13" t="s">
        <v>1821</v>
      </c>
      <c r="B541" s="13" t="s">
        <v>1822</v>
      </c>
      <c r="C541" s="13" t="s">
        <v>1821</v>
      </c>
      <c r="D541" s="13" t="s">
        <v>1536</v>
      </c>
      <c r="E541" s="13" t="s">
        <v>1821</v>
      </c>
      <c r="F541" s="13" t="s">
        <v>1451</v>
      </c>
      <c r="G541" s="13" t="s">
        <v>1821</v>
      </c>
      <c r="H541" s="13" t="s">
        <v>1823</v>
      </c>
    </row>
    <row r="542" spans="1:8" ht="21" customHeight="1">
      <c r="A542" s="13" t="s">
        <v>1824</v>
      </c>
      <c r="B542" s="13" t="s">
        <v>1825</v>
      </c>
      <c r="C542" s="13" t="s">
        <v>1824</v>
      </c>
      <c r="D542" s="13" t="s">
        <v>1817</v>
      </c>
      <c r="E542" s="13" t="s">
        <v>1824</v>
      </c>
      <c r="F542" s="13" t="s">
        <v>1556</v>
      </c>
      <c r="G542" s="13" t="s">
        <v>1824</v>
      </c>
      <c r="H542" s="13" t="s">
        <v>1826</v>
      </c>
    </row>
    <row r="543" spans="1:8" ht="21" customHeight="1">
      <c r="A543" s="13" t="s">
        <v>1827</v>
      </c>
      <c r="B543" s="13" t="s">
        <v>1828</v>
      </c>
      <c r="C543" s="13" t="s">
        <v>1827</v>
      </c>
      <c r="D543" s="13" t="s">
        <v>1740</v>
      </c>
      <c r="E543" s="13" t="s">
        <v>1827</v>
      </c>
      <c r="F543" s="13" t="s">
        <v>1603</v>
      </c>
      <c r="G543" s="13" t="s">
        <v>1827</v>
      </c>
      <c r="H543" s="13" t="s">
        <v>1829</v>
      </c>
    </row>
    <row r="544" spans="1:8" ht="21" customHeight="1">
      <c r="A544" s="13" t="s">
        <v>1830</v>
      </c>
      <c r="B544" s="13" t="s">
        <v>1831</v>
      </c>
      <c r="C544" s="13" t="s">
        <v>1830</v>
      </c>
      <c r="D544" s="13" t="s">
        <v>1515</v>
      </c>
      <c r="E544" s="13" t="s">
        <v>1830</v>
      </c>
      <c r="F544" s="13" t="s">
        <v>1832</v>
      </c>
      <c r="G544" s="13" t="s">
        <v>1830</v>
      </c>
      <c r="H544" s="13" t="s">
        <v>1833</v>
      </c>
    </row>
    <row r="545" spans="1:8" ht="21" customHeight="1">
      <c r="A545" s="13" t="s">
        <v>1834</v>
      </c>
      <c r="B545" s="13" t="s">
        <v>1835</v>
      </c>
      <c r="C545" s="13" t="s">
        <v>1834</v>
      </c>
      <c r="D545" s="13" t="s">
        <v>1836</v>
      </c>
      <c r="E545" s="13" t="s">
        <v>1834</v>
      </c>
      <c r="F545" s="13" t="s">
        <v>1669</v>
      </c>
      <c r="G545" s="13" t="s">
        <v>1834</v>
      </c>
      <c r="H545" s="13" t="s">
        <v>1568</v>
      </c>
    </row>
    <row r="546" spans="1:8" ht="21" customHeight="1">
      <c r="A546" s="13" t="s">
        <v>1837</v>
      </c>
      <c r="B546" s="13" t="s">
        <v>1838</v>
      </c>
      <c r="C546" s="13" t="s">
        <v>1837</v>
      </c>
      <c r="D546" s="13" t="s">
        <v>1536</v>
      </c>
      <c r="E546" s="13" t="s">
        <v>1837</v>
      </c>
      <c r="F546" s="13" t="s">
        <v>1839</v>
      </c>
      <c r="G546" s="13" t="s">
        <v>1837</v>
      </c>
      <c r="H546" s="13" t="s">
        <v>1840</v>
      </c>
    </row>
    <row r="547" spans="1:8" ht="21" customHeight="1">
      <c r="A547" s="13" t="s">
        <v>1841</v>
      </c>
      <c r="B547" s="13" t="s">
        <v>1842</v>
      </c>
      <c r="C547" s="13" t="s">
        <v>1841</v>
      </c>
      <c r="D547" s="13" t="s">
        <v>1529</v>
      </c>
      <c r="E547" s="13" t="s">
        <v>1841</v>
      </c>
      <c r="F547" s="13" t="s">
        <v>1843</v>
      </c>
      <c r="G547" s="13" t="s">
        <v>1841</v>
      </c>
      <c r="H547" s="13" t="s">
        <v>1844</v>
      </c>
    </row>
    <row r="548" spans="1:8" ht="21" customHeight="1">
      <c r="A548" s="13" t="s">
        <v>1845</v>
      </c>
      <c r="B548" s="13" t="s">
        <v>1846</v>
      </c>
      <c r="C548" s="13" t="s">
        <v>1845</v>
      </c>
      <c r="D548" s="13" t="s">
        <v>1536</v>
      </c>
      <c r="E548" s="13" t="s">
        <v>1845</v>
      </c>
      <c r="F548" s="13" t="s">
        <v>1428</v>
      </c>
      <c r="G548" s="13" t="s">
        <v>1845</v>
      </c>
      <c r="H548" s="13" t="s">
        <v>1505</v>
      </c>
    </row>
    <row r="549" spans="1:8" ht="21" customHeight="1">
      <c r="A549" s="13" t="s">
        <v>1847</v>
      </c>
      <c r="B549" s="13" t="s">
        <v>1848</v>
      </c>
      <c r="C549" s="13" t="s">
        <v>1847</v>
      </c>
      <c r="D549" s="13" t="s">
        <v>1515</v>
      </c>
      <c r="E549" s="13" t="s">
        <v>1847</v>
      </c>
      <c r="F549" s="13" t="s">
        <v>1429</v>
      </c>
      <c r="G549" s="13" t="s">
        <v>1847</v>
      </c>
      <c r="H549" s="13" t="s">
        <v>1672</v>
      </c>
    </row>
    <row r="550" spans="1:8" ht="21" customHeight="1">
      <c r="A550" s="13" t="s">
        <v>1849</v>
      </c>
      <c r="B550" s="13" t="s">
        <v>1850</v>
      </c>
      <c r="C550" s="13" t="s">
        <v>1849</v>
      </c>
      <c r="D550" s="13" t="s">
        <v>1268</v>
      </c>
      <c r="E550" s="13" t="s">
        <v>1849</v>
      </c>
      <c r="F550" s="13" t="s">
        <v>1359</v>
      </c>
      <c r="G550" s="13" t="s">
        <v>1849</v>
      </c>
      <c r="H550" s="13" t="s">
        <v>1851</v>
      </c>
    </row>
    <row r="551" spans="1:8" ht="21" customHeight="1">
      <c r="A551" s="13" t="s">
        <v>1852</v>
      </c>
      <c r="B551" s="13" t="s">
        <v>1853</v>
      </c>
      <c r="C551" s="13" t="s">
        <v>1852</v>
      </c>
      <c r="D551" s="13" t="s">
        <v>1268</v>
      </c>
      <c r="E551" s="13" t="s">
        <v>1852</v>
      </c>
      <c r="F551" s="13" t="s">
        <v>1337</v>
      </c>
      <c r="G551" s="13" t="s">
        <v>1852</v>
      </c>
      <c r="H551" s="13" t="s">
        <v>1844</v>
      </c>
    </row>
    <row r="552" spans="1:8" ht="21" customHeight="1">
      <c r="A552" s="13" t="s">
        <v>1854</v>
      </c>
      <c r="B552" s="13" t="s">
        <v>1855</v>
      </c>
      <c r="C552" s="13" t="s">
        <v>1854</v>
      </c>
      <c r="D552" s="13" t="s">
        <v>1529</v>
      </c>
      <c r="E552" s="13" t="s">
        <v>1854</v>
      </c>
      <c r="F552" s="13" t="s">
        <v>1610</v>
      </c>
      <c r="G552" s="13" t="s">
        <v>1854</v>
      </c>
      <c r="H552" s="13" t="s">
        <v>1583</v>
      </c>
    </row>
    <row r="553" spans="1:8" ht="21" customHeight="1">
      <c r="A553" s="13" t="s">
        <v>1856</v>
      </c>
      <c r="B553" s="13" t="s">
        <v>1857</v>
      </c>
      <c r="C553" s="13" t="s">
        <v>1856</v>
      </c>
      <c r="D553" s="13" t="s">
        <v>1268</v>
      </c>
      <c r="E553" s="13" t="s">
        <v>1856</v>
      </c>
      <c r="F553" s="13" t="s">
        <v>1858</v>
      </c>
      <c r="G553" s="13" t="s">
        <v>1856</v>
      </c>
      <c r="H553" s="13" t="s">
        <v>1414</v>
      </c>
    </row>
    <row r="554" spans="1:8" ht="21" customHeight="1">
      <c r="A554" s="13" t="s">
        <v>1859</v>
      </c>
      <c r="B554" s="13" t="s">
        <v>1860</v>
      </c>
      <c r="C554" s="13" t="s">
        <v>1859</v>
      </c>
      <c r="D554" s="13" t="s">
        <v>1622</v>
      </c>
      <c r="E554" s="13" t="s">
        <v>1859</v>
      </c>
      <c r="F554" s="13" t="s">
        <v>1861</v>
      </c>
      <c r="G554" s="13" t="s">
        <v>1859</v>
      </c>
      <c r="H554" s="13" t="s">
        <v>1862</v>
      </c>
    </row>
    <row r="555" spans="1:8" ht="21" customHeight="1">
      <c r="A555" s="13" t="s">
        <v>1863</v>
      </c>
      <c r="B555" s="13" t="s">
        <v>1864</v>
      </c>
      <c r="C555" s="13" t="s">
        <v>1863</v>
      </c>
      <c r="D555" s="13" t="s">
        <v>1865</v>
      </c>
      <c r="E555" s="13" t="s">
        <v>1863</v>
      </c>
      <c r="F555" s="13" t="s">
        <v>1866</v>
      </c>
      <c r="G555" s="13" t="s">
        <v>1863</v>
      </c>
      <c r="H555" s="13" t="s">
        <v>1867</v>
      </c>
    </row>
    <row r="556" spans="1:8" ht="21" customHeight="1">
      <c r="A556" s="13" t="s">
        <v>1868</v>
      </c>
      <c r="B556" s="13" t="s">
        <v>1869</v>
      </c>
      <c r="C556" s="13" t="s">
        <v>1868</v>
      </c>
      <c r="D556" s="13" t="s">
        <v>1870</v>
      </c>
      <c r="E556" s="13" t="s">
        <v>1868</v>
      </c>
      <c r="F556" s="13" t="s">
        <v>1524</v>
      </c>
      <c r="G556" s="13" t="s">
        <v>1868</v>
      </c>
      <c r="H556" s="13" t="s">
        <v>1721</v>
      </c>
    </row>
    <row r="557" spans="1:8" ht="21" customHeight="1">
      <c r="A557" s="13" t="s">
        <v>1871</v>
      </c>
      <c r="B557" s="13" t="s">
        <v>1872</v>
      </c>
      <c r="C557" s="13" t="s">
        <v>1871</v>
      </c>
      <c r="D557" s="13" t="s">
        <v>1873</v>
      </c>
      <c r="E557" s="13" t="s">
        <v>1871</v>
      </c>
      <c r="F557" s="13" t="s">
        <v>1874</v>
      </c>
      <c r="G557" s="13" t="s">
        <v>1871</v>
      </c>
      <c r="H557" s="13" t="s">
        <v>1875</v>
      </c>
    </row>
    <row r="558" spans="1:8" ht="21" customHeight="1">
      <c r="A558" s="13" t="s">
        <v>1876</v>
      </c>
      <c r="B558" s="13" t="s">
        <v>1877</v>
      </c>
      <c r="C558" s="13" t="s">
        <v>1876</v>
      </c>
      <c r="D558" s="13" t="s">
        <v>1622</v>
      </c>
      <c r="E558" s="13" t="s">
        <v>1876</v>
      </c>
      <c r="F558" s="13" t="s">
        <v>1745</v>
      </c>
      <c r="G558" s="13" t="s">
        <v>1876</v>
      </c>
      <c r="H558" s="13" t="s">
        <v>1878</v>
      </c>
    </row>
    <row r="559" spans="1:8" ht="21" customHeight="1">
      <c r="A559" s="13" t="s">
        <v>1879</v>
      </c>
      <c r="B559" s="13" t="s">
        <v>1880</v>
      </c>
      <c r="C559" s="13" t="s">
        <v>1879</v>
      </c>
      <c r="D559" s="13" t="s">
        <v>1268</v>
      </c>
      <c r="E559" s="13" t="s">
        <v>1879</v>
      </c>
      <c r="F559" s="13" t="s">
        <v>1881</v>
      </c>
      <c r="G559" s="13" t="s">
        <v>1879</v>
      </c>
      <c r="H559" s="13" t="s">
        <v>1882</v>
      </c>
    </row>
    <row r="560" spans="1:8" ht="21" customHeight="1">
      <c r="A560" s="13" t="s">
        <v>1883</v>
      </c>
      <c r="B560" s="13" t="s">
        <v>1884</v>
      </c>
      <c r="C560" s="13" t="s">
        <v>1883</v>
      </c>
      <c r="D560" s="13" t="s">
        <v>1885</v>
      </c>
      <c r="E560" s="13" t="s">
        <v>1883</v>
      </c>
      <c r="F560" s="13" t="s">
        <v>1886</v>
      </c>
      <c r="G560" s="13" t="s">
        <v>1883</v>
      </c>
      <c r="H560" s="13" t="s">
        <v>1887</v>
      </c>
    </row>
    <row r="561" spans="1:8" ht="21" customHeight="1">
      <c r="A561" s="13" t="s">
        <v>1888</v>
      </c>
      <c r="B561" s="13" t="s">
        <v>1889</v>
      </c>
      <c r="C561" s="13" t="s">
        <v>1888</v>
      </c>
      <c r="D561" s="13" t="s">
        <v>1885</v>
      </c>
      <c r="E561" s="13" t="s">
        <v>1888</v>
      </c>
      <c r="F561" s="13" t="s">
        <v>1890</v>
      </c>
      <c r="G561" s="13" t="s">
        <v>1888</v>
      </c>
      <c r="H561" s="13" t="s">
        <v>1867</v>
      </c>
    </row>
    <row r="562" spans="1:8" ht="21" customHeight="1">
      <c r="A562" s="13" t="s">
        <v>1891</v>
      </c>
      <c r="B562" s="13" t="s">
        <v>1892</v>
      </c>
      <c r="C562" s="13" t="s">
        <v>1891</v>
      </c>
      <c r="D562" s="13" t="s">
        <v>1740</v>
      </c>
      <c r="E562" s="13" t="s">
        <v>1891</v>
      </c>
      <c r="F562" s="13" t="s">
        <v>1278</v>
      </c>
      <c r="G562" s="13" t="s">
        <v>1891</v>
      </c>
      <c r="H562" s="13" t="s">
        <v>1534</v>
      </c>
    </row>
    <row r="563" spans="1:8" ht="21" customHeight="1">
      <c r="A563" s="13" t="s">
        <v>1893</v>
      </c>
      <c r="B563" s="13" t="s">
        <v>1894</v>
      </c>
      <c r="C563" s="13" t="s">
        <v>1893</v>
      </c>
      <c r="D563" s="13" t="s">
        <v>1804</v>
      </c>
      <c r="E563" s="13" t="s">
        <v>1893</v>
      </c>
      <c r="F563" s="13" t="s">
        <v>1273</v>
      </c>
      <c r="G563" s="13" t="s">
        <v>1893</v>
      </c>
      <c r="H563" s="13" t="s">
        <v>1768</v>
      </c>
    </row>
    <row r="564" spans="1:8" ht="21" customHeight="1">
      <c r="A564" s="13" t="s">
        <v>1895</v>
      </c>
      <c r="B564" s="13" t="s">
        <v>1896</v>
      </c>
      <c r="C564" s="13" t="s">
        <v>1895</v>
      </c>
      <c r="D564" s="13" t="s">
        <v>1748</v>
      </c>
      <c r="E564" s="13" t="s">
        <v>1895</v>
      </c>
      <c r="F564" s="13" t="s">
        <v>1498</v>
      </c>
      <c r="G564" s="13" t="s">
        <v>1895</v>
      </c>
      <c r="H564" s="13" t="s">
        <v>1897</v>
      </c>
    </row>
    <row r="565" spans="1:8" ht="21" customHeight="1">
      <c r="A565" s="13" t="s">
        <v>1898</v>
      </c>
      <c r="B565" s="13" t="s">
        <v>1899</v>
      </c>
      <c r="C565" s="13" t="s">
        <v>1898</v>
      </c>
      <c r="D565" s="13" t="s">
        <v>1870</v>
      </c>
      <c r="E565" s="13" t="s">
        <v>1898</v>
      </c>
      <c r="F565" s="13" t="s">
        <v>1900</v>
      </c>
      <c r="G565" s="13" t="s">
        <v>1898</v>
      </c>
      <c r="H565" s="13" t="s">
        <v>1901</v>
      </c>
    </row>
    <row r="566" spans="1:8" ht="21" customHeight="1">
      <c r="A566" s="13" t="s">
        <v>1902</v>
      </c>
      <c r="B566" s="13" t="s">
        <v>1903</v>
      </c>
      <c r="C566" s="13" t="s">
        <v>1902</v>
      </c>
      <c r="D566" s="13" t="s">
        <v>1733</v>
      </c>
      <c r="E566" s="13" t="s">
        <v>1902</v>
      </c>
      <c r="F566" s="13" t="s">
        <v>1904</v>
      </c>
      <c r="G566" s="13" t="s">
        <v>1902</v>
      </c>
      <c r="H566" s="13" t="s">
        <v>1410</v>
      </c>
    </row>
    <row r="567" spans="1:8" ht="21" customHeight="1">
      <c r="A567" s="13" t="s">
        <v>1905</v>
      </c>
      <c r="B567" s="13" t="s">
        <v>1906</v>
      </c>
      <c r="C567" s="13" t="s">
        <v>1905</v>
      </c>
      <c r="D567" s="13" t="s">
        <v>1804</v>
      </c>
      <c r="E567" s="13" t="s">
        <v>1905</v>
      </c>
      <c r="F567" s="13" t="s">
        <v>1907</v>
      </c>
      <c r="G567" s="13" t="s">
        <v>1905</v>
      </c>
      <c r="H567" s="13" t="s">
        <v>1734</v>
      </c>
    </row>
    <row r="568" spans="1:8" ht="21" customHeight="1">
      <c r="A568" s="13" t="s">
        <v>1908</v>
      </c>
      <c r="B568" s="13" t="s">
        <v>1909</v>
      </c>
      <c r="C568" s="13" t="s">
        <v>1908</v>
      </c>
      <c r="D568" s="13" t="s">
        <v>1910</v>
      </c>
      <c r="E568" s="13" t="s">
        <v>1908</v>
      </c>
      <c r="F568" s="13" t="s">
        <v>1309</v>
      </c>
      <c r="G568" s="13" t="s">
        <v>1908</v>
      </c>
      <c r="H568" s="13" t="s">
        <v>1911</v>
      </c>
    </row>
    <row r="569" spans="1:8" ht="21" customHeight="1">
      <c r="A569" s="13" t="s">
        <v>1912</v>
      </c>
      <c r="B569" s="13" t="s">
        <v>1913</v>
      </c>
      <c r="C569" s="13" t="s">
        <v>1912</v>
      </c>
      <c r="D569" s="13" t="s">
        <v>1914</v>
      </c>
      <c r="E569" s="13" t="s">
        <v>1912</v>
      </c>
      <c r="F569" s="13" t="s">
        <v>1915</v>
      </c>
      <c r="G569" s="13" t="s">
        <v>1912</v>
      </c>
      <c r="H569" s="13" t="s">
        <v>1494</v>
      </c>
    </row>
    <row r="570" spans="1:8" ht="21" customHeight="1">
      <c r="A570" s="13" t="s">
        <v>1916</v>
      </c>
      <c r="B570" s="13" t="s">
        <v>1917</v>
      </c>
      <c r="C570" s="13" t="s">
        <v>1916</v>
      </c>
      <c r="D570" s="13" t="s">
        <v>1918</v>
      </c>
      <c r="E570" s="13" t="s">
        <v>1916</v>
      </c>
      <c r="F570" s="13" t="s">
        <v>1862</v>
      </c>
      <c r="G570" s="13" t="s">
        <v>1916</v>
      </c>
      <c r="H570" s="13" t="s">
        <v>1919</v>
      </c>
    </row>
    <row r="571" spans="1:8" ht="21" customHeight="1">
      <c r="A571" s="13" t="s">
        <v>1920</v>
      </c>
      <c r="B571" s="13" t="s">
        <v>1921</v>
      </c>
      <c r="C571" s="13" t="s">
        <v>1920</v>
      </c>
      <c r="D571" s="13" t="s">
        <v>1922</v>
      </c>
      <c r="E571" s="13" t="s">
        <v>1920</v>
      </c>
      <c r="F571" s="13" t="s">
        <v>1923</v>
      </c>
      <c r="G571" s="13" t="s">
        <v>1920</v>
      </c>
      <c r="H571" s="13" t="s">
        <v>1924</v>
      </c>
    </row>
    <row r="572" spans="1:8" ht="21" customHeight="1">
      <c r="A572" s="13" t="s">
        <v>1925</v>
      </c>
      <c r="B572" s="13" t="s">
        <v>1926</v>
      </c>
      <c r="C572" s="13" t="s">
        <v>1925</v>
      </c>
      <c r="D572" s="13" t="s">
        <v>1771</v>
      </c>
      <c r="E572" s="13" t="s">
        <v>1925</v>
      </c>
      <c r="F572" s="13" t="s">
        <v>1447</v>
      </c>
      <c r="G572" s="13" t="s">
        <v>1925</v>
      </c>
      <c r="H572" s="13" t="s">
        <v>1927</v>
      </c>
    </row>
    <row r="573" spans="1:8" ht="21" customHeight="1">
      <c r="A573" s="13" t="s">
        <v>1928</v>
      </c>
      <c r="B573" s="13" t="s">
        <v>1929</v>
      </c>
      <c r="C573" s="13" t="s">
        <v>1928</v>
      </c>
      <c r="D573" s="13" t="s">
        <v>1930</v>
      </c>
      <c r="E573" s="13" t="s">
        <v>1928</v>
      </c>
      <c r="F573" s="13" t="s">
        <v>1553</v>
      </c>
      <c r="G573" s="13" t="s">
        <v>1928</v>
      </c>
      <c r="H573" s="13" t="s">
        <v>1931</v>
      </c>
    </row>
    <row r="574" spans="1:8" ht="21" customHeight="1">
      <c r="A574" s="13" t="s">
        <v>1932</v>
      </c>
      <c r="B574" s="13" t="s">
        <v>1933</v>
      </c>
      <c r="C574" s="13" t="s">
        <v>1932</v>
      </c>
      <c r="D574" s="13" t="s">
        <v>1934</v>
      </c>
      <c r="E574" s="13" t="s">
        <v>1932</v>
      </c>
      <c r="F574" s="13" t="s">
        <v>1530</v>
      </c>
      <c r="G574" s="13" t="s">
        <v>1932</v>
      </c>
      <c r="H574" s="13" t="s">
        <v>1882</v>
      </c>
    </row>
    <row r="575" spans="1:8" ht="21" customHeight="1">
      <c r="A575" s="13" t="s">
        <v>1935</v>
      </c>
      <c r="B575" s="13" t="s">
        <v>1936</v>
      </c>
      <c r="C575" s="13" t="s">
        <v>1935</v>
      </c>
      <c r="D575" s="13" t="s">
        <v>1937</v>
      </c>
      <c r="E575" s="13" t="s">
        <v>1935</v>
      </c>
      <c r="F575" s="13" t="s">
        <v>1938</v>
      </c>
      <c r="G575" s="13" t="s">
        <v>1935</v>
      </c>
      <c r="H575" s="13" t="s">
        <v>1712</v>
      </c>
    </row>
    <row r="576" spans="1:8" ht="21" customHeight="1">
      <c r="A576" s="13" t="s">
        <v>1939</v>
      </c>
      <c r="B576" s="13" t="s">
        <v>1940</v>
      </c>
      <c r="C576" s="13" t="s">
        <v>1939</v>
      </c>
      <c r="D576" s="13" t="s">
        <v>1941</v>
      </c>
      <c r="E576" s="13" t="s">
        <v>1939</v>
      </c>
      <c r="F576" s="13" t="s">
        <v>1942</v>
      </c>
      <c r="G576" s="13" t="s">
        <v>1939</v>
      </c>
      <c r="H576" s="13" t="s">
        <v>1664</v>
      </c>
    </row>
    <row r="577" spans="1:8" ht="21" customHeight="1">
      <c r="A577" s="13" t="s">
        <v>1943</v>
      </c>
      <c r="B577" s="13" t="s">
        <v>1944</v>
      </c>
      <c r="C577" s="13" t="s">
        <v>1943</v>
      </c>
      <c r="D577" s="13" t="s">
        <v>1945</v>
      </c>
      <c r="E577" s="13" t="s">
        <v>1943</v>
      </c>
      <c r="F577" s="13" t="s">
        <v>1946</v>
      </c>
      <c r="G577" s="13" t="s">
        <v>1943</v>
      </c>
      <c r="H577" s="13" t="s">
        <v>1447</v>
      </c>
    </row>
    <row r="578" spans="1:8" ht="21" customHeight="1">
      <c r="A578" s="13" t="s">
        <v>1947</v>
      </c>
      <c r="B578" s="13" t="s">
        <v>1948</v>
      </c>
      <c r="C578" s="13" t="s">
        <v>1947</v>
      </c>
      <c r="D578" s="13" t="s">
        <v>1949</v>
      </c>
      <c r="E578" s="13" t="s">
        <v>1947</v>
      </c>
      <c r="F578" s="13" t="s">
        <v>1950</v>
      </c>
      <c r="G578" s="13" t="s">
        <v>1947</v>
      </c>
      <c r="H578" s="13" t="s">
        <v>1951</v>
      </c>
    </row>
    <row r="579" spans="1:8" ht="21" customHeight="1">
      <c r="A579" s="13" t="s">
        <v>1952</v>
      </c>
      <c r="B579" s="13" t="s">
        <v>1953</v>
      </c>
      <c r="C579" s="13" t="s">
        <v>1952</v>
      </c>
      <c r="D579" s="13" t="s">
        <v>1954</v>
      </c>
      <c r="E579" s="13" t="s">
        <v>1952</v>
      </c>
      <c r="F579" s="13" t="s">
        <v>1955</v>
      </c>
      <c r="G579" s="13" t="s">
        <v>1952</v>
      </c>
      <c r="H579" s="13" t="s">
        <v>1956</v>
      </c>
    </row>
    <row r="580" spans="1:8" ht="21" customHeight="1">
      <c r="A580" s="13" t="s">
        <v>1957</v>
      </c>
      <c r="B580" s="13" t="s">
        <v>1958</v>
      </c>
      <c r="C580" s="13" t="s">
        <v>1957</v>
      </c>
      <c r="D580" s="13" t="s">
        <v>1959</v>
      </c>
      <c r="E580" s="13" t="s">
        <v>1957</v>
      </c>
      <c r="F580" s="13" t="s">
        <v>1768</v>
      </c>
      <c r="G580" s="13" t="s">
        <v>1957</v>
      </c>
      <c r="H580" s="13" t="s">
        <v>1960</v>
      </c>
    </row>
    <row r="581" spans="1:8" ht="21" customHeight="1">
      <c r="A581" s="13" t="s">
        <v>1961</v>
      </c>
      <c r="B581" s="13" t="s">
        <v>1962</v>
      </c>
      <c r="C581" s="13" t="s">
        <v>1961</v>
      </c>
      <c r="D581" s="13" t="s">
        <v>1472</v>
      </c>
      <c r="E581" s="13" t="s">
        <v>1961</v>
      </c>
      <c r="F581" s="13" t="s">
        <v>1963</v>
      </c>
      <c r="G581" s="13" t="s">
        <v>1961</v>
      </c>
      <c r="H581" s="13" t="s">
        <v>1753</v>
      </c>
    </row>
    <row r="582" spans="1:8" ht="21" customHeight="1">
      <c r="A582" s="13" t="s">
        <v>1964</v>
      </c>
      <c r="B582" s="13" t="s">
        <v>1965</v>
      </c>
      <c r="C582" s="13" t="s">
        <v>1964</v>
      </c>
      <c r="D582" s="13" t="s">
        <v>1966</v>
      </c>
      <c r="E582" s="13" t="s">
        <v>1964</v>
      </c>
      <c r="F582" s="13" t="s">
        <v>1967</v>
      </c>
      <c r="G582" s="13" t="s">
        <v>1964</v>
      </c>
      <c r="H582" s="13" t="s">
        <v>1968</v>
      </c>
    </row>
    <row r="583" spans="1:8" ht="21" customHeight="1">
      <c r="A583" s="13" t="s">
        <v>1969</v>
      </c>
      <c r="B583" s="13" t="s">
        <v>892</v>
      </c>
      <c r="C583" s="13" t="s">
        <v>1969</v>
      </c>
      <c r="D583" s="13" t="s">
        <v>1970</v>
      </c>
      <c r="E583" s="13" t="s">
        <v>1969</v>
      </c>
      <c r="F583" s="13" t="s">
        <v>1971</v>
      </c>
      <c r="G583" s="13" t="s">
        <v>1969</v>
      </c>
      <c r="H583" s="13" t="s">
        <v>1972</v>
      </c>
    </row>
    <row r="584" spans="1:8" ht="21" customHeight="1">
      <c r="A584" s="13" t="s">
        <v>1973</v>
      </c>
      <c r="B584" s="13" t="s">
        <v>1974</v>
      </c>
      <c r="C584" s="13" t="s">
        <v>1973</v>
      </c>
      <c r="D584" s="13" t="s">
        <v>1975</v>
      </c>
      <c r="E584" s="13" t="s">
        <v>1973</v>
      </c>
      <c r="F584" s="13" t="s">
        <v>1976</v>
      </c>
      <c r="G584" s="13" t="s">
        <v>1973</v>
      </c>
      <c r="H584" s="13" t="s">
        <v>1977</v>
      </c>
    </row>
    <row r="585" spans="1:8" ht="21" customHeight="1">
      <c r="A585" s="13" t="s">
        <v>1978</v>
      </c>
      <c r="B585" s="13" t="s">
        <v>1979</v>
      </c>
      <c r="C585" s="13" t="s">
        <v>1978</v>
      </c>
      <c r="D585" s="13" t="s">
        <v>1980</v>
      </c>
      <c r="E585" s="13" t="s">
        <v>1978</v>
      </c>
      <c r="F585" s="13" t="s">
        <v>1981</v>
      </c>
      <c r="G585" s="13" t="s">
        <v>1978</v>
      </c>
      <c r="H585" s="13" t="s">
        <v>1982</v>
      </c>
    </row>
    <row r="586" spans="1:8" ht="21" customHeight="1">
      <c r="A586" s="13" t="s">
        <v>1983</v>
      </c>
      <c r="B586" s="13" t="s">
        <v>1984</v>
      </c>
      <c r="C586" s="13" t="s">
        <v>1983</v>
      </c>
      <c r="D586" s="13" t="s">
        <v>1985</v>
      </c>
      <c r="E586" s="13" t="s">
        <v>1983</v>
      </c>
      <c r="F586" s="13" t="s">
        <v>1986</v>
      </c>
      <c r="G586" s="13" t="s">
        <v>1983</v>
      </c>
      <c r="H586" s="13" t="s">
        <v>1987</v>
      </c>
    </row>
    <row r="587" spans="1:8" ht="21" customHeight="1">
      <c r="A587" s="13" t="s">
        <v>1988</v>
      </c>
      <c r="B587" s="13" t="s">
        <v>1989</v>
      </c>
      <c r="C587" s="13" t="s">
        <v>1988</v>
      </c>
      <c r="D587" s="13" t="s">
        <v>1990</v>
      </c>
      <c r="E587" s="13" t="s">
        <v>1988</v>
      </c>
      <c r="F587" s="13" t="s">
        <v>1991</v>
      </c>
      <c r="G587" s="13" t="s">
        <v>1988</v>
      </c>
      <c r="H587" s="13" t="s">
        <v>1992</v>
      </c>
    </row>
    <row r="588" spans="1:8" ht="21" customHeight="1">
      <c r="A588" s="13" t="s">
        <v>1993</v>
      </c>
      <c r="B588" s="13" t="s">
        <v>1994</v>
      </c>
      <c r="C588" s="13" t="s">
        <v>1993</v>
      </c>
      <c r="D588" s="13" t="s">
        <v>1995</v>
      </c>
      <c r="E588" s="13" t="s">
        <v>1993</v>
      </c>
      <c r="F588" s="13" t="s">
        <v>1996</v>
      </c>
      <c r="G588" s="13" t="s">
        <v>1993</v>
      </c>
      <c r="H588" s="13" t="s">
        <v>1997</v>
      </c>
    </row>
    <row r="589" spans="1:8" ht="21" customHeight="1">
      <c r="A589" s="13" t="s">
        <v>1998</v>
      </c>
      <c r="B589" s="13" t="s">
        <v>1999</v>
      </c>
      <c r="C589" s="13" t="s">
        <v>1998</v>
      </c>
      <c r="D589" s="13" t="s">
        <v>2000</v>
      </c>
      <c r="E589" s="13" t="s">
        <v>1998</v>
      </c>
      <c r="F589" s="13" t="s">
        <v>2001</v>
      </c>
      <c r="G589" s="13" t="s">
        <v>1998</v>
      </c>
      <c r="H589" s="13" t="s">
        <v>1843</v>
      </c>
    </row>
    <row r="590" spans="1:8" ht="21" customHeight="1">
      <c r="A590" s="13" t="s">
        <v>2002</v>
      </c>
      <c r="B590" s="13" t="s">
        <v>2003</v>
      </c>
      <c r="C590" s="13" t="s">
        <v>2002</v>
      </c>
      <c r="D590" s="13" t="s">
        <v>2004</v>
      </c>
      <c r="E590" s="13" t="s">
        <v>2002</v>
      </c>
      <c r="F590" s="13" t="s">
        <v>2005</v>
      </c>
      <c r="G590" s="13" t="s">
        <v>2002</v>
      </c>
      <c r="H590" s="13" t="s">
        <v>2006</v>
      </c>
    </row>
    <row r="591" spans="1:8" ht="21" customHeight="1">
      <c r="A591" s="13" t="s">
        <v>2007</v>
      </c>
      <c r="B591" s="13" t="s">
        <v>2008</v>
      </c>
      <c r="C591" s="13" t="s">
        <v>2007</v>
      </c>
      <c r="D591" s="13" t="s">
        <v>2009</v>
      </c>
      <c r="E591" s="13" t="s">
        <v>2007</v>
      </c>
      <c r="F591" s="13" t="s">
        <v>2010</v>
      </c>
      <c r="G591" s="13" t="s">
        <v>2007</v>
      </c>
      <c r="H591" s="13" t="s">
        <v>2011</v>
      </c>
    </row>
    <row r="592" spans="1:8" ht="21" customHeight="1">
      <c r="A592" s="13" t="s">
        <v>2012</v>
      </c>
      <c r="B592" s="13" t="s">
        <v>2013</v>
      </c>
      <c r="C592" s="13" t="s">
        <v>2012</v>
      </c>
      <c r="D592" s="13" t="s">
        <v>2014</v>
      </c>
      <c r="E592" s="13" t="s">
        <v>2012</v>
      </c>
      <c r="F592" s="13" t="s">
        <v>2015</v>
      </c>
      <c r="G592" s="13" t="s">
        <v>2012</v>
      </c>
      <c r="H592" s="13" t="s">
        <v>2016</v>
      </c>
    </row>
    <row r="593" spans="1:8" ht="21" customHeight="1">
      <c r="A593" s="13" t="s">
        <v>2017</v>
      </c>
      <c r="B593" s="13" t="s">
        <v>2018</v>
      </c>
      <c r="C593" s="13" t="s">
        <v>2017</v>
      </c>
      <c r="D593" s="13" t="s">
        <v>2019</v>
      </c>
      <c r="E593" s="13" t="s">
        <v>2017</v>
      </c>
      <c r="F593" s="13" t="s">
        <v>2020</v>
      </c>
      <c r="G593" s="13" t="s">
        <v>2017</v>
      </c>
      <c r="H593" s="13" t="s">
        <v>2021</v>
      </c>
    </row>
    <row r="594" spans="1:8" ht="21" customHeight="1">
      <c r="A594" s="13" t="s">
        <v>2022</v>
      </c>
      <c r="B594" s="13" t="s">
        <v>2023</v>
      </c>
      <c r="C594" s="13" t="s">
        <v>2022</v>
      </c>
      <c r="D594" s="13" t="s">
        <v>2024</v>
      </c>
      <c r="E594" s="13" t="s">
        <v>2022</v>
      </c>
      <c r="F594" s="13" t="s">
        <v>2025</v>
      </c>
      <c r="G594" s="13" t="s">
        <v>2022</v>
      </c>
      <c r="H594" s="13" t="s">
        <v>2026</v>
      </c>
    </row>
    <row r="595" spans="1:8" ht="21" customHeight="1">
      <c r="A595" s="13" t="s">
        <v>2027</v>
      </c>
      <c r="B595" s="13" t="s">
        <v>2028</v>
      </c>
      <c r="C595" s="13" t="s">
        <v>2027</v>
      </c>
      <c r="D595" s="13" t="s">
        <v>2029</v>
      </c>
      <c r="E595" s="13" t="s">
        <v>2027</v>
      </c>
      <c r="F595" s="13" t="s">
        <v>2030</v>
      </c>
      <c r="G595" s="13" t="s">
        <v>2027</v>
      </c>
      <c r="H595" s="13" t="s">
        <v>2031</v>
      </c>
    </row>
    <row r="596" spans="1:8" ht="21" customHeight="1">
      <c r="A596" s="13" t="s">
        <v>2032</v>
      </c>
      <c r="B596" s="13" t="s">
        <v>2033</v>
      </c>
      <c r="C596" s="13" t="s">
        <v>2032</v>
      </c>
      <c r="D596" s="13" t="s">
        <v>2034</v>
      </c>
      <c r="E596" s="13" t="s">
        <v>2032</v>
      </c>
      <c r="F596" s="13" t="s">
        <v>2035</v>
      </c>
      <c r="G596" s="13" t="s">
        <v>2032</v>
      </c>
      <c r="H596" s="13" t="s">
        <v>2021</v>
      </c>
    </row>
    <row r="597" spans="1:8" ht="21" customHeight="1">
      <c r="A597" s="13" t="s">
        <v>2036</v>
      </c>
      <c r="B597" s="13" t="s">
        <v>2037</v>
      </c>
      <c r="C597" s="13" t="s">
        <v>2036</v>
      </c>
      <c r="D597" s="13" t="s">
        <v>2038</v>
      </c>
      <c r="E597" s="13" t="s">
        <v>2036</v>
      </c>
      <c r="F597" s="13" t="s">
        <v>2039</v>
      </c>
      <c r="G597" s="13" t="s">
        <v>2036</v>
      </c>
      <c r="H597" s="13" t="s">
        <v>2040</v>
      </c>
    </row>
    <row r="598" spans="1:8" ht="21" customHeight="1">
      <c r="A598" s="13" t="s">
        <v>2041</v>
      </c>
      <c r="B598" s="13" t="s">
        <v>2042</v>
      </c>
      <c r="C598" s="13" t="s">
        <v>2041</v>
      </c>
      <c r="D598" s="13" t="s">
        <v>2043</v>
      </c>
      <c r="E598" s="13" t="s">
        <v>2041</v>
      </c>
      <c r="F598" s="13" t="s">
        <v>2044</v>
      </c>
      <c r="G598" s="13" t="s">
        <v>2041</v>
      </c>
      <c r="H598" s="13" t="s">
        <v>2045</v>
      </c>
    </row>
    <row r="599" spans="1:8" ht="21" customHeight="1">
      <c r="A599" s="13" t="s">
        <v>2046</v>
      </c>
      <c r="B599" s="13" t="s">
        <v>2047</v>
      </c>
      <c r="C599" s="13" t="s">
        <v>2046</v>
      </c>
      <c r="D599" s="13" t="s">
        <v>2004</v>
      </c>
      <c r="E599" s="13" t="s">
        <v>2046</v>
      </c>
      <c r="F599" s="13" t="s">
        <v>2048</v>
      </c>
      <c r="G599" s="13" t="s">
        <v>2046</v>
      </c>
      <c r="H599" s="13" t="s">
        <v>2049</v>
      </c>
    </row>
    <row r="600" spans="1:8" ht="21" customHeight="1">
      <c r="A600" s="13" t="s">
        <v>2050</v>
      </c>
      <c r="B600" s="13" t="s">
        <v>2051</v>
      </c>
      <c r="C600" s="13" t="s">
        <v>2050</v>
      </c>
      <c r="D600" s="13" t="s">
        <v>2052</v>
      </c>
      <c r="E600" s="13" t="s">
        <v>2050</v>
      </c>
      <c r="F600" s="13" t="s">
        <v>2053</v>
      </c>
      <c r="G600" s="13" t="s">
        <v>2050</v>
      </c>
      <c r="H600" s="13" t="s">
        <v>2054</v>
      </c>
    </row>
    <row r="601" spans="1:8" ht="21" customHeight="1">
      <c r="A601" s="13" t="s">
        <v>2055</v>
      </c>
      <c r="B601" s="13" t="s">
        <v>2056</v>
      </c>
      <c r="C601" s="13" t="s">
        <v>2055</v>
      </c>
      <c r="D601" s="13" t="s">
        <v>1428</v>
      </c>
      <c r="E601" s="13" t="s">
        <v>2055</v>
      </c>
      <c r="F601" s="13" t="s">
        <v>2057</v>
      </c>
      <c r="G601" s="13" t="s">
        <v>2055</v>
      </c>
      <c r="H601" s="13" t="s">
        <v>2058</v>
      </c>
    </row>
    <row r="602" spans="1:8" ht="21" customHeight="1">
      <c r="A602" s="13" t="s">
        <v>2059</v>
      </c>
      <c r="B602" s="13" t="s">
        <v>2060</v>
      </c>
      <c r="C602" s="13" t="s">
        <v>2059</v>
      </c>
      <c r="D602" s="13" t="s">
        <v>2061</v>
      </c>
      <c r="E602" s="13" t="s">
        <v>2059</v>
      </c>
      <c r="F602" s="13" t="s">
        <v>2062</v>
      </c>
      <c r="G602" s="13" t="s">
        <v>2059</v>
      </c>
      <c r="H602" s="13" t="s">
        <v>2063</v>
      </c>
    </row>
    <row r="603" spans="1:8" ht="21" customHeight="1">
      <c r="A603" s="13" t="s">
        <v>2064</v>
      </c>
      <c r="B603" s="13" t="s">
        <v>2065</v>
      </c>
      <c r="C603" s="13" t="s">
        <v>2064</v>
      </c>
      <c r="D603" s="13" t="s">
        <v>1617</v>
      </c>
      <c r="E603" s="13" t="s">
        <v>2064</v>
      </c>
      <c r="F603" s="13" t="s">
        <v>2066</v>
      </c>
      <c r="G603" s="13" t="s">
        <v>2064</v>
      </c>
      <c r="H603" s="13" t="s">
        <v>2067</v>
      </c>
    </row>
    <row r="604" spans="1:8" ht="21" customHeight="1">
      <c r="A604" s="13" t="s">
        <v>2068</v>
      </c>
      <c r="B604" s="13" t="s">
        <v>2069</v>
      </c>
      <c r="C604" s="13" t="s">
        <v>2068</v>
      </c>
      <c r="D604" s="13" t="s">
        <v>2070</v>
      </c>
      <c r="E604" s="13" t="s">
        <v>2068</v>
      </c>
      <c r="F604" s="13" t="s">
        <v>1675</v>
      </c>
      <c r="G604" s="13" t="s">
        <v>2068</v>
      </c>
      <c r="H604" s="13" t="s">
        <v>2071</v>
      </c>
    </row>
    <row r="605" spans="1:8" ht="21" customHeight="1">
      <c r="A605" s="13" t="s">
        <v>2072</v>
      </c>
      <c r="B605" s="13" t="s">
        <v>2073</v>
      </c>
      <c r="C605" s="13" t="s">
        <v>2072</v>
      </c>
      <c r="D605" s="13" t="s">
        <v>1887</v>
      </c>
      <c r="E605" s="13" t="s">
        <v>2072</v>
      </c>
      <c r="F605" s="13" t="s">
        <v>1424</v>
      </c>
      <c r="G605" s="13" t="s">
        <v>2072</v>
      </c>
      <c r="H605" s="13" t="s">
        <v>2074</v>
      </c>
    </row>
    <row r="606" spans="1:8" ht="21" customHeight="1">
      <c r="A606" s="13" t="s">
        <v>2075</v>
      </c>
      <c r="B606" s="13" t="s">
        <v>2076</v>
      </c>
      <c r="C606" s="13" t="s">
        <v>2075</v>
      </c>
      <c r="D606" s="13" t="s">
        <v>2077</v>
      </c>
      <c r="E606" s="13" t="s">
        <v>2075</v>
      </c>
      <c r="F606" s="13" t="s">
        <v>2078</v>
      </c>
      <c r="G606" s="13" t="s">
        <v>2075</v>
      </c>
      <c r="H606" s="13" t="s">
        <v>2079</v>
      </c>
    </row>
    <row r="607" spans="1:8" ht="21" customHeight="1">
      <c r="A607" s="13" t="s">
        <v>2080</v>
      </c>
      <c r="B607" s="13" t="s">
        <v>2081</v>
      </c>
      <c r="C607" s="13" t="s">
        <v>2080</v>
      </c>
      <c r="D607" s="13" t="s">
        <v>2082</v>
      </c>
      <c r="E607" s="13" t="s">
        <v>2080</v>
      </c>
      <c r="F607" s="13" t="s">
        <v>2083</v>
      </c>
      <c r="G607" s="13" t="s">
        <v>2080</v>
      </c>
      <c r="H607" s="13" t="s">
        <v>2084</v>
      </c>
    </row>
    <row r="608" spans="1:8" ht="21" customHeight="1">
      <c r="A608" s="13" t="s">
        <v>2085</v>
      </c>
      <c r="B608" s="13" t="s">
        <v>2086</v>
      </c>
      <c r="C608" s="13" t="s">
        <v>2085</v>
      </c>
      <c r="D608" s="13" t="s">
        <v>2087</v>
      </c>
      <c r="E608" s="13" t="s">
        <v>2085</v>
      </c>
      <c r="F608" s="13" t="s">
        <v>2088</v>
      </c>
      <c r="G608" s="13" t="s">
        <v>2085</v>
      </c>
      <c r="H608" s="13" t="s">
        <v>2089</v>
      </c>
    </row>
    <row r="609" spans="1:8" ht="21" customHeight="1">
      <c r="A609" s="13" t="s">
        <v>2090</v>
      </c>
      <c r="B609" s="13" t="s">
        <v>2091</v>
      </c>
      <c r="C609" s="13" t="s">
        <v>2090</v>
      </c>
      <c r="D609" s="13" t="s">
        <v>1387</v>
      </c>
      <c r="E609" s="13" t="s">
        <v>2090</v>
      </c>
      <c r="F609" s="13" t="s">
        <v>2092</v>
      </c>
      <c r="G609" s="13" t="s">
        <v>2090</v>
      </c>
      <c r="H609" s="13" t="s">
        <v>2093</v>
      </c>
    </row>
    <row r="610" spans="1:8" ht="21" customHeight="1">
      <c r="A610" s="13" t="s">
        <v>2094</v>
      </c>
      <c r="B610" s="13" t="s">
        <v>2095</v>
      </c>
      <c r="C610" s="13" t="s">
        <v>2094</v>
      </c>
      <c r="D610" s="13" t="s">
        <v>2096</v>
      </c>
      <c r="E610" s="13" t="s">
        <v>2094</v>
      </c>
      <c r="F610" s="13" t="s">
        <v>1826</v>
      </c>
      <c r="G610" s="13" t="s">
        <v>2094</v>
      </c>
      <c r="H610" s="13" t="s">
        <v>2097</v>
      </c>
    </row>
    <row r="611" spans="1:8" ht="21" customHeight="1">
      <c r="A611" s="13" t="s">
        <v>2098</v>
      </c>
      <c r="B611" s="13" t="s">
        <v>2099</v>
      </c>
      <c r="C611" s="13" t="s">
        <v>2098</v>
      </c>
      <c r="D611" s="13" t="s">
        <v>2100</v>
      </c>
      <c r="E611" s="13" t="s">
        <v>2098</v>
      </c>
      <c r="F611" s="13" t="s">
        <v>2089</v>
      </c>
      <c r="G611" s="13" t="s">
        <v>2098</v>
      </c>
      <c r="H611" s="13" t="s">
        <v>2101</v>
      </c>
    </row>
    <row r="612" spans="1:8" ht="21" customHeight="1">
      <c r="A612" s="13" t="s">
        <v>2102</v>
      </c>
      <c r="B612" s="13" t="s">
        <v>2103</v>
      </c>
      <c r="C612" s="13" t="s">
        <v>2102</v>
      </c>
      <c r="D612" s="13" t="s">
        <v>2104</v>
      </c>
      <c r="E612" s="13" t="s">
        <v>2102</v>
      </c>
      <c r="F612" s="13" t="s">
        <v>2105</v>
      </c>
      <c r="G612" s="13" t="s">
        <v>2102</v>
      </c>
      <c r="H612" s="13" t="s">
        <v>2106</v>
      </c>
    </row>
    <row r="613" spans="1:8" ht="21" customHeight="1">
      <c r="A613" s="13" t="s">
        <v>2107</v>
      </c>
      <c r="B613" s="13" t="s">
        <v>2108</v>
      </c>
      <c r="C613" s="13" t="s">
        <v>2107</v>
      </c>
      <c r="D613" s="13" t="s">
        <v>1353</v>
      </c>
      <c r="E613" s="13" t="s">
        <v>2107</v>
      </c>
      <c r="F613" s="13" t="s">
        <v>2109</v>
      </c>
      <c r="G613" s="13" t="s">
        <v>2107</v>
      </c>
      <c r="H613" s="13" t="s">
        <v>2110</v>
      </c>
    </row>
    <row r="614" spans="1:8" ht="21" customHeight="1">
      <c r="A614" s="13" t="s">
        <v>2111</v>
      </c>
      <c r="B614" s="13" t="s">
        <v>2112</v>
      </c>
      <c r="C614" s="13" t="s">
        <v>2111</v>
      </c>
      <c r="D614" s="13" t="s">
        <v>2113</v>
      </c>
      <c r="E614" s="13" t="s">
        <v>2111</v>
      </c>
      <c r="F614" s="13" t="s">
        <v>2114</v>
      </c>
      <c r="G614" s="13" t="s">
        <v>2111</v>
      </c>
      <c r="H614" s="13" t="s">
        <v>2115</v>
      </c>
    </row>
    <row r="615" spans="1:8" ht="21" customHeight="1">
      <c r="A615" s="13" t="s">
        <v>2116</v>
      </c>
      <c r="B615" s="13" t="s">
        <v>2117</v>
      </c>
      <c r="C615" s="13" t="s">
        <v>2116</v>
      </c>
      <c r="D615" s="13" t="s">
        <v>2118</v>
      </c>
      <c r="E615" s="13" t="s">
        <v>2116</v>
      </c>
      <c r="F615" s="13" t="s">
        <v>2119</v>
      </c>
      <c r="G615" s="13" t="s">
        <v>2116</v>
      </c>
      <c r="H615" s="13" t="s">
        <v>1344</v>
      </c>
    </row>
    <row r="616" spans="1:8" ht="21" customHeight="1">
      <c r="A616" s="13" t="s">
        <v>2120</v>
      </c>
      <c r="B616" s="13" t="s">
        <v>2121</v>
      </c>
      <c r="C616" s="13" t="s">
        <v>2120</v>
      </c>
      <c r="D616" s="13" t="s">
        <v>1771</v>
      </c>
      <c r="E616" s="13" t="s">
        <v>2120</v>
      </c>
      <c r="F616" s="13" t="s">
        <v>2122</v>
      </c>
      <c r="G616" s="13" t="s">
        <v>2120</v>
      </c>
      <c r="H616" s="13" t="s">
        <v>2123</v>
      </c>
    </row>
    <row r="617" spans="1:8" ht="21" customHeight="1">
      <c r="A617" s="13" t="s">
        <v>2124</v>
      </c>
      <c r="B617" s="13" t="s">
        <v>2125</v>
      </c>
      <c r="C617" s="13" t="s">
        <v>2124</v>
      </c>
      <c r="D617" s="13" t="s">
        <v>2126</v>
      </c>
      <c r="E617" s="13" t="s">
        <v>2124</v>
      </c>
      <c r="F617" s="13" t="s">
        <v>1534</v>
      </c>
      <c r="G617" s="13" t="s">
        <v>2124</v>
      </c>
      <c r="H617" s="13" t="s">
        <v>1388</v>
      </c>
    </row>
    <row r="618" spans="1:8" ht="21" customHeight="1">
      <c r="A618" s="13" t="s">
        <v>2127</v>
      </c>
      <c r="B618" s="13" t="s">
        <v>2128</v>
      </c>
      <c r="C618" s="13" t="s">
        <v>2127</v>
      </c>
      <c r="D618" s="13" t="s">
        <v>1918</v>
      </c>
      <c r="E618" s="13" t="s">
        <v>2127</v>
      </c>
      <c r="F618" s="13" t="s">
        <v>1493</v>
      </c>
      <c r="G618" s="13" t="s">
        <v>2127</v>
      </c>
      <c r="H618" s="13" t="s">
        <v>1753</v>
      </c>
    </row>
    <row r="619" spans="1:8" ht="21" customHeight="1">
      <c r="A619" s="13" t="s">
        <v>2129</v>
      </c>
      <c r="B619" s="13" t="s">
        <v>2130</v>
      </c>
      <c r="C619" s="13" t="s">
        <v>2129</v>
      </c>
      <c r="D619" s="13" t="s">
        <v>1343</v>
      </c>
      <c r="E619" s="13" t="s">
        <v>2129</v>
      </c>
      <c r="F619" s="13" t="s">
        <v>1469</v>
      </c>
      <c r="G619" s="13" t="s">
        <v>2129</v>
      </c>
      <c r="H619" s="13" t="s">
        <v>2131</v>
      </c>
    </row>
    <row r="620" spans="1:8" ht="21" customHeight="1">
      <c r="A620" s="13" t="s">
        <v>2132</v>
      </c>
      <c r="B620" s="13" t="s">
        <v>2133</v>
      </c>
      <c r="C620" s="13" t="s">
        <v>2132</v>
      </c>
      <c r="D620" s="13" t="s">
        <v>1339</v>
      </c>
      <c r="E620" s="13" t="s">
        <v>2132</v>
      </c>
      <c r="F620" s="13" t="s">
        <v>2134</v>
      </c>
      <c r="G620" s="13" t="s">
        <v>2132</v>
      </c>
      <c r="H620" s="13" t="s">
        <v>1901</v>
      </c>
    </row>
    <row r="621" spans="1:8" ht="21" customHeight="1">
      <c r="A621" s="13" t="s">
        <v>2135</v>
      </c>
      <c r="B621" s="13" t="s">
        <v>2136</v>
      </c>
      <c r="C621" s="13" t="s">
        <v>2135</v>
      </c>
      <c r="D621" s="13" t="s">
        <v>2137</v>
      </c>
      <c r="E621" s="13" t="s">
        <v>2135</v>
      </c>
      <c r="F621" s="13" t="s">
        <v>2138</v>
      </c>
      <c r="G621" s="13" t="s">
        <v>2135</v>
      </c>
      <c r="H621" s="13" t="s">
        <v>1512</v>
      </c>
    </row>
    <row r="622" spans="1:8" ht="21" customHeight="1">
      <c r="A622" s="13" t="s">
        <v>2139</v>
      </c>
      <c r="B622" s="13" t="s">
        <v>2140</v>
      </c>
      <c r="C622" s="13" t="s">
        <v>2139</v>
      </c>
      <c r="D622" s="13" t="s">
        <v>2141</v>
      </c>
      <c r="E622" s="13" t="s">
        <v>2139</v>
      </c>
      <c r="F622" s="13" t="s">
        <v>2142</v>
      </c>
      <c r="G622" s="13" t="s">
        <v>2139</v>
      </c>
      <c r="H622" s="13" t="s">
        <v>1540</v>
      </c>
    </row>
    <row r="623" spans="1:8" ht="21" customHeight="1">
      <c r="A623" s="13" t="s">
        <v>2143</v>
      </c>
      <c r="B623" s="13" t="s">
        <v>2144</v>
      </c>
      <c r="C623" s="13" t="s">
        <v>2143</v>
      </c>
      <c r="D623" s="13" t="s">
        <v>2145</v>
      </c>
      <c r="E623" s="13" t="s">
        <v>2143</v>
      </c>
      <c r="F623" s="13" t="s">
        <v>1519</v>
      </c>
      <c r="G623" s="13" t="s">
        <v>2143</v>
      </c>
      <c r="H623" s="13" t="s">
        <v>1551</v>
      </c>
    </row>
    <row r="624" spans="1:8" ht="21" customHeight="1">
      <c r="A624" s="13" t="s">
        <v>2146</v>
      </c>
      <c r="B624" s="13" t="s">
        <v>2147</v>
      </c>
      <c r="C624" s="13" t="s">
        <v>2146</v>
      </c>
      <c r="D624" s="13" t="s">
        <v>2148</v>
      </c>
      <c r="E624" s="13" t="s">
        <v>2146</v>
      </c>
      <c r="F624" s="13" t="s">
        <v>1942</v>
      </c>
      <c r="G624" s="13" t="s">
        <v>2146</v>
      </c>
      <c r="H624" s="13" t="s">
        <v>2149</v>
      </c>
    </row>
    <row r="625" spans="1:8" ht="21" customHeight="1">
      <c r="A625" s="13" t="s">
        <v>2150</v>
      </c>
      <c r="B625" s="13" t="s">
        <v>2151</v>
      </c>
      <c r="C625" s="13" t="s">
        <v>2150</v>
      </c>
      <c r="D625" s="13" t="s">
        <v>2152</v>
      </c>
      <c r="E625" s="13" t="s">
        <v>2150</v>
      </c>
      <c r="F625" s="13" t="s">
        <v>1699</v>
      </c>
      <c r="G625" s="13" t="s">
        <v>2150</v>
      </c>
      <c r="H625" s="13" t="s">
        <v>1421</v>
      </c>
    </row>
    <row r="626" spans="1:8" ht="21" customHeight="1">
      <c r="A626" s="13" t="s">
        <v>2153</v>
      </c>
      <c r="B626" s="13" t="s">
        <v>2154</v>
      </c>
      <c r="C626" s="13" t="s">
        <v>2153</v>
      </c>
      <c r="D626" s="13" t="s">
        <v>2155</v>
      </c>
      <c r="E626" s="13" t="s">
        <v>2153</v>
      </c>
      <c r="F626" s="13" t="s">
        <v>2156</v>
      </c>
      <c r="G626" s="13" t="s">
        <v>2153</v>
      </c>
      <c r="H626" s="13" t="s">
        <v>1423</v>
      </c>
    </row>
    <row r="627" spans="1:8" ht="21" customHeight="1">
      <c r="A627" s="13" t="s">
        <v>2157</v>
      </c>
      <c r="B627" s="13" t="s">
        <v>2158</v>
      </c>
      <c r="C627" s="13" t="s">
        <v>2157</v>
      </c>
      <c r="D627" s="13" t="s">
        <v>2159</v>
      </c>
      <c r="E627" s="13" t="s">
        <v>2157</v>
      </c>
      <c r="F627" s="13" t="s">
        <v>2160</v>
      </c>
      <c r="G627" s="13" t="s">
        <v>2157</v>
      </c>
      <c r="H627" s="13" t="s">
        <v>1725</v>
      </c>
    </row>
    <row r="628" spans="1:8" ht="21" customHeight="1">
      <c r="A628" s="13" t="s">
        <v>2161</v>
      </c>
      <c r="B628" s="13" t="s">
        <v>2162</v>
      </c>
      <c r="C628" s="13" t="s">
        <v>2161</v>
      </c>
      <c r="D628" s="13" t="s">
        <v>2126</v>
      </c>
      <c r="E628" s="13" t="s">
        <v>2161</v>
      </c>
      <c r="F628" s="13" t="s">
        <v>2163</v>
      </c>
      <c r="G628" s="13" t="s">
        <v>2161</v>
      </c>
      <c r="H628" s="13" t="s">
        <v>2164</v>
      </c>
    </row>
    <row r="629" spans="1:8" ht="21" customHeight="1">
      <c r="A629" s="13" t="s">
        <v>2165</v>
      </c>
      <c r="B629" s="13" t="s">
        <v>2166</v>
      </c>
      <c r="C629" s="13" t="s">
        <v>2165</v>
      </c>
      <c r="D629" s="13" t="s">
        <v>2167</v>
      </c>
      <c r="E629" s="13" t="s">
        <v>2165</v>
      </c>
      <c r="F629" s="13" t="s">
        <v>1455</v>
      </c>
      <c r="G629" s="13" t="s">
        <v>2165</v>
      </c>
      <c r="H629" s="13" t="s">
        <v>1355</v>
      </c>
    </row>
    <row r="630" spans="1:8" ht="21" customHeight="1">
      <c r="A630" s="13" t="s">
        <v>2168</v>
      </c>
      <c r="B630" s="13" t="s">
        <v>2169</v>
      </c>
      <c r="C630" s="13" t="s">
        <v>2168</v>
      </c>
      <c r="D630" s="13" t="s">
        <v>2170</v>
      </c>
      <c r="E630" s="13" t="s">
        <v>2168</v>
      </c>
      <c r="F630" s="13" t="s">
        <v>1329</v>
      </c>
      <c r="G630" s="13" t="s">
        <v>2168</v>
      </c>
      <c r="H630" s="13" t="s">
        <v>2171</v>
      </c>
    </row>
    <row r="631" spans="1:8" ht="21" customHeight="1">
      <c r="A631" s="13" t="s">
        <v>2172</v>
      </c>
      <c r="B631" s="13" t="s">
        <v>2173</v>
      </c>
      <c r="C631" s="13" t="s">
        <v>2172</v>
      </c>
      <c r="D631" s="13" t="s">
        <v>2174</v>
      </c>
      <c r="E631" s="13" t="s">
        <v>2172</v>
      </c>
      <c r="F631" s="13" t="s">
        <v>1285</v>
      </c>
      <c r="G631" s="13" t="s">
        <v>2172</v>
      </c>
      <c r="H631" s="13" t="s">
        <v>2175</v>
      </c>
    </row>
    <row r="632" spans="1:8" ht="21" customHeight="1">
      <c r="A632" s="13" t="s">
        <v>2176</v>
      </c>
      <c r="B632" s="13" t="s">
        <v>2177</v>
      </c>
      <c r="C632" s="13" t="s">
        <v>2176</v>
      </c>
      <c r="D632" s="13" t="s">
        <v>1781</v>
      </c>
      <c r="E632" s="13" t="s">
        <v>2176</v>
      </c>
      <c r="F632" s="13" t="s">
        <v>2178</v>
      </c>
      <c r="G632" s="13" t="s">
        <v>2176</v>
      </c>
      <c r="H632" s="13" t="s">
        <v>2164</v>
      </c>
    </row>
    <row r="633" spans="1:8" ht="21" customHeight="1">
      <c r="A633" s="13" t="s">
        <v>2179</v>
      </c>
      <c r="B633" s="13" t="s">
        <v>2180</v>
      </c>
      <c r="C633" s="13" t="s">
        <v>2179</v>
      </c>
      <c r="D633" s="13" t="s">
        <v>2181</v>
      </c>
      <c r="E633" s="13" t="s">
        <v>2179</v>
      </c>
      <c r="F633" s="13" t="s">
        <v>2182</v>
      </c>
      <c r="G633" s="13" t="s">
        <v>2179</v>
      </c>
      <c r="H633" s="13" t="s">
        <v>1414</v>
      </c>
    </row>
    <row r="634" spans="1:8" ht="21" customHeight="1">
      <c r="A634" s="13" t="s">
        <v>2183</v>
      </c>
      <c r="B634" s="13" t="s">
        <v>2184</v>
      </c>
      <c r="C634" s="13" t="s">
        <v>2183</v>
      </c>
      <c r="D634" s="13" t="s">
        <v>2185</v>
      </c>
      <c r="E634" s="13" t="s">
        <v>2183</v>
      </c>
      <c r="F634" s="13" t="s">
        <v>2186</v>
      </c>
      <c r="G634" s="13" t="s">
        <v>2183</v>
      </c>
      <c r="H634" s="13" t="s">
        <v>1946</v>
      </c>
    </row>
    <row r="635" spans="1:8" ht="21" customHeight="1">
      <c r="A635" s="13" t="s">
        <v>2187</v>
      </c>
      <c r="B635" s="13" t="s">
        <v>2188</v>
      </c>
      <c r="C635" s="13" t="s">
        <v>2187</v>
      </c>
      <c r="D635" s="13" t="s">
        <v>2189</v>
      </c>
      <c r="E635" s="13" t="s">
        <v>2187</v>
      </c>
      <c r="F635" s="13" t="s">
        <v>1656</v>
      </c>
      <c r="G635" s="13" t="s">
        <v>2187</v>
      </c>
      <c r="H635" s="13" t="s">
        <v>1533</v>
      </c>
    </row>
    <row r="636" spans="1:8" ht="21" customHeight="1">
      <c r="A636" s="13" t="s">
        <v>2190</v>
      </c>
      <c r="B636" s="13" t="s">
        <v>2191</v>
      </c>
      <c r="C636" s="13" t="s">
        <v>2190</v>
      </c>
      <c r="D636" s="13" t="s">
        <v>2192</v>
      </c>
      <c r="E636" s="13" t="s">
        <v>2190</v>
      </c>
      <c r="F636" s="13" t="s">
        <v>1861</v>
      </c>
      <c r="G636" s="13" t="s">
        <v>2190</v>
      </c>
      <c r="H636" s="13" t="s">
        <v>2193</v>
      </c>
    </row>
    <row r="637" spans="1:8" ht="21" customHeight="1">
      <c r="A637" s="13" t="s">
        <v>2194</v>
      </c>
      <c r="B637" s="13" t="s">
        <v>2195</v>
      </c>
      <c r="C637" s="13" t="s">
        <v>2194</v>
      </c>
      <c r="D637" s="13" t="s">
        <v>1796</v>
      </c>
      <c r="E637" s="13" t="s">
        <v>2194</v>
      </c>
      <c r="F637" s="13" t="s">
        <v>1832</v>
      </c>
      <c r="G637" s="13" t="s">
        <v>2194</v>
      </c>
      <c r="H637" s="13" t="s">
        <v>2196</v>
      </c>
    </row>
    <row r="638" spans="1:8" ht="21" customHeight="1">
      <c r="A638" s="13" t="s">
        <v>2197</v>
      </c>
      <c r="B638" s="13" t="s">
        <v>2198</v>
      </c>
      <c r="C638" s="13" t="s">
        <v>2197</v>
      </c>
      <c r="D638" s="13" t="s">
        <v>2199</v>
      </c>
      <c r="E638" s="13" t="s">
        <v>2197</v>
      </c>
      <c r="F638" s="13" t="s">
        <v>1757</v>
      </c>
      <c r="G638" s="13" t="s">
        <v>2197</v>
      </c>
      <c r="H638" s="13" t="s">
        <v>2200</v>
      </c>
    </row>
    <row r="639" spans="1:8" ht="21" customHeight="1">
      <c r="A639" s="13" t="s">
        <v>2201</v>
      </c>
      <c r="B639" s="13" t="s">
        <v>2202</v>
      </c>
      <c r="C639" s="13" t="s">
        <v>2201</v>
      </c>
      <c r="D639" s="13" t="s">
        <v>2203</v>
      </c>
      <c r="E639" s="13" t="s">
        <v>2201</v>
      </c>
      <c r="F639" s="13" t="s">
        <v>1556</v>
      </c>
      <c r="G639" s="13" t="s">
        <v>2201</v>
      </c>
      <c r="H639" s="13" t="s">
        <v>2204</v>
      </c>
    </row>
    <row r="640" spans="1:8" ht="21" customHeight="1">
      <c r="A640" s="13" t="s">
        <v>2205</v>
      </c>
      <c r="B640" s="13" t="s">
        <v>2206</v>
      </c>
      <c r="C640" s="13" t="s">
        <v>2205</v>
      </c>
      <c r="D640" s="13" t="s">
        <v>2207</v>
      </c>
      <c r="E640" s="13" t="s">
        <v>2205</v>
      </c>
      <c r="F640" s="13" t="s">
        <v>1603</v>
      </c>
      <c r="G640" s="13" t="s">
        <v>2205</v>
      </c>
      <c r="H640" s="13" t="s">
        <v>2208</v>
      </c>
    </row>
    <row r="641" spans="1:8" ht="21" customHeight="1">
      <c r="A641" s="13" t="s">
        <v>2209</v>
      </c>
      <c r="B641" s="13" t="s">
        <v>2210</v>
      </c>
      <c r="C641" s="13" t="s">
        <v>2209</v>
      </c>
      <c r="D641" s="13" t="s">
        <v>2211</v>
      </c>
      <c r="E641" s="13" t="s">
        <v>2209</v>
      </c>
      <c r="F641" s="13" t="s">
        <v>1713</v>
      </c>
      <c r="G641" s="13" t="s">
        <v>2209</v>
      </c>
      <c r="H641" s="13" t="s">
        <v>1599</v>
      </c>
    </row>
    <row r="642" spans="1:8" ht="21" customHeight="1">
      <c r="A642" s="13" t="s">
        <v>2212</v>
      </c>
      <c r="B642" s="13" t="s">
        <v>2213</v>
      </c>
      <c r="C642" s="13" t="s">
        <v>2212</v>
      </c>
      <c r="D642" s="13" t="s">
        <v>2214</v>
      </c>
      <c r="E642" s="13" t="s">
        <v>2212</v>
      </c>
      <c r="F642" s="13" t="s">
        <v>1924</v>
      </c>
      <c r="G642" s="13" t="s">
        <v>2212</v>
      </c>
      <c r="H642" s="13" t="s">
        <v>2215</v>
      </c>
    </row>
    <row r="643" spans="1:8" ht="21" customHeight="1">
      <c r="A643" s="13" t="s">
        <v>2216</v>
      </c>
      <c r="B643" s="13" t="s">
        <v>2217</v>
      </c>
      <c r="C643" s="13" t="s">
        <v>2216</v>
      </c>
      <c r="D643" s="13" t="s">
        <v>2218</v>
      </c>
      <c r="E643" s="13" t="s">
        <v>2216</v>
      </c>
      <c r="F643" s="13" t="s">
        <v>2219</v>
      </c>
      <c r="G643" s="13" t="s">
        <v>2216</v>
      </c>
      <c r="H643" s="13" t="s">
        <v>2220</v>
      </c>
    </row>
    <row r="644" spans="1:8" ht="21" customHeight="1">
      <c r="A644" s="13" t="s">
        <v>2221</v>
      </c>
      <c r="B644" s="13" t="s">
        <v>2222</v>
      </c>
      <c r="C644" s="13" t="s">
        <v>2221</v>
      </c>
      <c r="D644" s="13" t="s">
        <v>2223</v>
      </c>
      <c r="E644" s="13" t="s">
        <v>2221</v>
      </c>
      <c r="F644" s="13" t="s">
        <v>2224</v>
      </c>
      <c r="G644" s="13" t="s">
        <v>2221</v>
      </c>
      <c r="H644" s="13" t="s">
        <v>1483</v>
      </c>
    </row>
    <row r="645" spans="1:8" ht="21" customHeight="1">
      <c r="A645" s="13" t="s">
        <v>2225</v>
      </c>
      <c r="B645" s="13" t="s">
        <v>2226</v>
      </c>
      <c r="C645" s="13" t="s">
        <v>2225</v>
      </c>
      <c r="D645" s="13" t="s">
        <v>2227</v>
      </c>
      <c r="E645" s="13" t="s">
        <v>2225</v>
      </c>
      <c r="F645" s="13" t="s">
        <v>1833</v>
      </c>
      <c r="G645" s="13" t="s">
        <v>2225</v>
      </c>
      <c r="H645" s="13" t="s">
        <v>1405</v>
      </c>
    </row>
    <row r="646" spans="1:8" ht="21" customHeight="1">
      <c r="A646" s="13" t="s">
        <v>2228</v>
      </c>
      <c r="B646" s="13" t="s">
        <v>2229</v>
      </c>
      <c r="C646" s="13" t="s">
        <v>2228</v>
      </c>
      <c r="D646" s="13" t="s">
        <v>2230</v>
      </c>
      <c r="E646" s="13" t="s">
        <v>2228</v>
      </c>
      <c r="F646" s="13" t="s">
        <v>2231</v>
      </c>
      <c r="G646" s="13" t="s">
        <v>2228</v>
      </c>
      <c r="H646" s="13" t="s">
        <v>2232</v>
      </c>
    </row>
    <row r="647" spans="1:8" ht="21" customHeight="1">
      <c r="A647" s="13" t="s">
        <v>2233</v>
      </c>
      <c r="B647" s="13" t="s">
        <v>2234</v>
      </c>
      <c r="C647" s="13" t="s">
        <v>2233</v>
      </c>
      <c r="D647" s="13" t="s">
        <v>2235</v>
      </c>
      <c r="E647" s="13" t="s">
        <v>2233</v>
      </c>
      <c r="F647" s="13" t="s">
        <v>2236</v>
      </c>
      <c r="G647" s="13" t="s">
        <v>2233</v>
      </c>
      <c r="H647" s="13" t="s">
        <v>2237</v>
      </c>
    </row>
    <row r="648" spans="1:8" ht="21" customHeight="1">
      <c r="A648" s="13" t="s">
        <v>2238</v>
      </c>
      <c r="B648" s="13" t="s">
        <v>2239</v>
      </c>
      <c r="C648" s="13" t="s">
        <v>2238</v>
      </c>
      <c r="D648" s="13" t="s">
        <v>2148</v>
      </c>
      <c r="E648" s="13" t="s">
        <v>2238</v>
      </c>
      <c r="F648" s="13" t="s">
        <v>2240</v>
      </c>
      <c r="G648" s="13" t="s">
        <v>2238</v>
      </c>
      <c r="H648" s="13" t="s">
        <v>2241</v>
      </c>
    </row>
    <row r="649" spans="1:8" ht="21" customHeight="1">
      <c r="A649" s="13" t="s">
        <v>2242</v>
      </c>
      <c r="B649" s="13" t="s">
        <v>2243</v>
      </c>
      <c r="C649" s="13" t="s">
        <v>2242</v>
      </c>
      <c r="D649" s="13" t="s">
        <v>1781</v>
      </c>
      <c r="E649" s="13" t="s">
        <v>2242</v>
      </c>
      <c r="F649" s="13" t="s">
        <v>1344</v>
      </c>
      <c r="G649" s="13" t="s">
        <v>2242</v>
      </c>
      <c r="H649" s="13" t="s">
        <v>2244</v>
      </c>
    </row>
    <row r="650" spans="1:8" ht="21" customHeight="1">
      <c r="A650" s="13" t="s">
        <v>2245</v>
      </c>
      <c r="B650" s="13" t="s">
        <v>2246</v>
      </c>
      <c r="C650" s="13" t="s">
        <v>2245</v>
      </c>
      <c r="D650" s="13" t="s">
        <v>2247</v>
      </c>
      <c r="E650" s="13" t="s">
        <v>2245</v>
      </c>
      <c r="F650" s="13" t="s">
        <v>1600</v>
      </c>
      <c r="G650" s="13" t="s">
        <v>2245</v>
      </c>
      <c r="H650" s="13" t="s">
        <v>2248</v>
      </c>
    </row>
    <row r="651" spans="1:8" ht="21" customHeight="1">
      <c r="A651" s="13" t="s">
        <v>2249</v>
      </c>
      <c r="B651" s="13" t="s">
        <v>2250</v>
      </c>
      <c r="C651" s="13" t="s">
        <v>2249</v>
      </c>
      <c r="D651" s="13" t="s">
        <v>2251</v>
      </c>
      <c r="E651" s="13" t="s">
        <v>2249</v>
      </c>
      <c r="F651" s="13" t="s">
        <v>1653</v>
      </c>
      <c r="G651" s="13" t="s">
        <v>2249</v>
      </c>
      <c r="H651" s="13" t="s">
        <v>2252</v>
      </c>
    </row>
    <row r="652" spans="1:8" ht="21" customHeight="1">
      <c r="A652" s="13" t="s">
        <v>2253</v>
      </c>
      <c r="B652" s="13" t="s">
        <v>2254</v>
      </c>
      <c r="C652" s="13" t="s">
        <v>2253</v>
      </c>
      <c r="D652" s="13" t="s">
        <v>1339</v>
      </c>
      <c r="E652" s="13" t="s">
        <v>2253</v>
      </c>
      <c r="F652" s="13" t="s">
        <v>2255</v>
      </c>
      <c r="G652" s="13" t="s">
        <v>2253</v>
      </c>
      <c r="H652" s="13" t="s">
        <v>2252</v>
      </c>
    </row>
    <row r="653" spans="1:8" ht="21" customHeight="1">
      <c r="A653" s="13" t="s">
        <v>2256</v>
      </c>
      <c r="B653" s="13" t="s">
        <v>2257</v>
      </c>
      <c r="C653" s="13" t="s">
        <v>2256</v>
      </c>
      <c r="D653" s="13" t="s">
        <v>2258</v>
      </c>
      <c r="E653" s="13" t="s">
        <v>2256</v>
      </c>
      <c r="F653" s="13" t="s">
        <v>1352</v>
      </c>
      <c r="G653" s="13" t="s">
        <v>2256</v>
      </c>
      <c r="H653" s="13" t="s">
        <v>2259</v>
      </c>
    </row>
    <row r="654" spans="1:8" ht="21" customHeight="1">
      <c r="A654" s="13" t="s">
        <v>2260</v>
      </c>
      <c r="B654" s="13" t="s">
        <v>2261</v>
      </c>
      <c r="C654" s="13" t="s">
        <v>2260</v>
      </c>
      <c r="D654" s="13" t="s">
        <v>2262</v>
      </c>
      <c r="E654" s="13" t="s">
        <v>2260</v>
      </c>
      <c r="F654" s="13" t="s">
        <v>2263</v>
      </c>
      <c r="G654" s="13" t="s">
        <v>2260</v>
      </c>
      <c r="H654" s="13" t="s">
        <v>2264</v>
      </c>
    </row>
    <row r="658" spans="1:8" ht="21" customHeight="1">
      <c r="A658" s="13" t="s">
        <v>1</v>
      </c>
      <c r="B658" s="13" t="s">
        <v>112</v>
      </c>
      <c r="C658" s="13" t="s">
        <v>521</v>
      </c>
      <c r="D658" s="13" t="s">
        <v>114</v>
      </c>
      <c r="E658" s="13"/>
      <c r="F658" s="13"/>
      <c r="G658" s="13"/>
      <c r="H658" s="13"/>
    </row>
    <row r="659" spans="1:8" ht="21" customHeight="1">
      <c r="A659" s="13" t="s">
        <v>526</v>
      </c>
      <c r="B659" s="13" t="s">
        <v>2265</v>
      </c>
      <c r="C659" s="13"/>
      <c r="D659" s="13"/>
      <c r="E659" s="13"/>
      <c r="F659" s="13"/>
      <c r="G659" s="13"/>
      <c r="H659" s="13"/>
    </row>
    <row r="660" spans="1:8" ht="21" customHeight="1">
      <c r="A660" s="13" t="s">
        <v>524</v>
      </c>
      <c r="B660" s="13" t="s">
        <v>525</v>
      </c>
      <c r="C660" s="13"/>
      <c r="D660" s="13"/>
      <c r="E660" s="13"/>
      <c r="F660" s="13"/>
      <c r="G660" s="13"/>
      <c r="H660" s="13"/>
    </row>
    <row r="661" spans="1:8" ht="21" customHeight="1">
      <c r="A661" s="13" t="s">
        <v>528</v>
      </c>
      <c r="B661" s="13" t="s">
        <v>529</v>
      </c>
      <c r="C661" s="13"/>
      <c r="D661" s="13"/>
      <c r="E661" s="13"/>
      <c r="F661" s="13"/>
      <c r="G661" s="13"/>
      <c r="H661" s="13"/>
    </row>
    <row r="662" spans="1:8" ht="21" customHeight="1">
      <c r="A662" s="13" t="s">
        <v>530</v>
      </c>
      <c r="B662" s="13" t="s">
        <v>2266</v>
      </c>
      <c r="C662" s="13"/>
      <c r="D662" s="13"/>
      <c r="E662" s="13"/>
      <c r="F662" s="13"/>
      <c r="G662" s="13"/>
      <c r="H662" s="13"/>
    </row>
    <row r="663" spans="1:8" ht="21" customHeight="1">
      <c r="A663" s="13" t="s">
        <v>532</v>
      </c>
      <c r="B663" s="13" t="s">
        <v>533</v>
      </c>
      <c r="C663" s="13"/>
      <c r="D663" s="13"/>
      <c r="E663" s="13"/>
      <c r="F663" s="13"/>
      <c r="G663" s="13"/>
      <c r="H663" s="13"/>
    </row>
    <row r="664" spans="1:8" ht="21" customHeight="1">
      <c r="A664" s="13" t="s">
        <v>535</v>
      </c>
      <c r="B664" s="13" t="s">
        <v>172</v>
      </c>
      <c r="C664" s="13"/>
      <c r="D664" s="13"/>
      <c r="E664" s="13"/>
      <c r="F664" s="13"/>
      <c r="G664" s="13"/>
      <c r="H664" s="13"/>
    </row>
    <row r="665" spans="1:8" ht="21" customHeight="1">
      <c r="A665" s="2" t="s">
        <v>0</v>
      </c>
      <c r="B665" s="2" t="s">
        <v>116</v>
      </c>
      <c r="C665" s="2" t="s">
        <v>0</v>
      </c>
      <c r="D665" s="2" t="s">
        <v>2267</v>
      </c>
      <c r="E665" s="2" t="s">
        <v>0</v>
      </c>
      <c r="F665" s="2" t="s">
        <v>2268</v>
      </c>
      <c r="G665" s="2" t="s">
        <v>0</v>
      </c>
      <c r="H665" s="2" t="s">
        <v>2269</v>
      </c>
    </row>
    <row r="666" spans="1:8" ht="21" customHeight="1">
      <c r="A666" s="13" t="s">
        <v>2270</v>
      </c>
      <c r="B666" s="13" t="s">
        <v>2271</v>
      </c>
      <c r="C666" s="13" t="s">
        <v>2270</v>
      </c>
      <c r="D666" s="13" t="s">
        <v>1268</v>
      </c>
      <c r="E666" s="13" t="s">
        <v>2270</v>
      </c>
      <c r="F666" s="13" t="s">
        <v>2272</v>
      </c>
      <c r="G666" s="13" t="s">
        <v>2270</v>
      </c>
      <c r="H666" s="13" t="s">
        <v>2273</v>
      </c>
    </row>
    <row r="667" spans="1:8" ht="21" customHeight="1">
      <c r="A667" s="13" t="s">
        <v>2274</v>
      </c>
      <c r="B667" s="13" t="s">
        <v>2275</v>
      </c>
      <c r="C667" s="13" t="s">
        <v>2274</v>
      </c>
      <c r="D667" s="13" t="s">
        <v>1268</v>
      </c>
      <c r="E667" s="13" t="s">
        <v>2274</v>
      </c>
      <c r="F667" s="13" t="s">
        <v>2276</v>
      </c>
      <c r="G667" s="13" t="s">
        <v>2274</v>
      </c>
      <c r="H667" s="13" t="s">
        <v>2277</v>
      </c>
    </row>
    <row r="668" spans="1:8" ht="21" customHeight="1">
      <c r="A668" s="13" t="s">
        <v>2278</v>
      </c>
      <c r="B668" s="13" t="s">
        <v>1268</v>
      </c>
      <c r="C668" s="13" t="s">
        <v>2278</v>
      </c>
      <c r="D668" s="13" t="s">
        <v>1268</v>
      </c>
      <c r="E668" s="13" t="s">
        <v>2278</v>
      </c>
      <c r="F668" s="13" t="s">
        <v>2279</v>
      </c>
      <c r="G668" s="13" t="s">
        <v>2278</v>
      </c>
      <c r="H668" s="13" t="s">
        <v>2280</v>
      </c>
    </row>
    <row r="669" spans="1:8" ht="21" customHeight="1">
      <c r="A669" s="13" t="s">
        <v>2281</v>
      </c>
      <c r="B669" s="13" t="s">
        <v>1268</v>
      </c>
      <c r="C669" s="13" t="s">
        <v>2281</v>
      </c>
      <c r="D669" s="13" t="s">
        <v>1268</v>
      </c>
      <c r="E669" s="13" t="s">
        <v>2281</v>
      </c>
      <c r="F669" s="13" t="s">
        <v>2282</v>
      </c>
      <c r="G669" s="13" t="s">
        <v>2281</v>
      </c>
      <c r="H669" s="13" t="s">
        <v>2283</v>
      </c>
    </row>
    <row r="670" spans="1:8" ht="21" customHeight="1">
      <c r="A670" s="13" t="s">
        <v>2284</v>
      </c>
      <c r="B670" s="13" t="s">
        <v>2285</v>
      </c>
      <c r="C670" s="13" t="s">
        <v>2284</v>
      </c>
      <c r="D670" s="13" t="s">
        <v>1268</v>
      </c>
      <c r="E670" s="13" t="s">
        <v>2284</v>
      </c>
      <c r="F670" s="13" t="s">
        <v>2286</v>
      </c>
      <c r="G670" s="13" t="s">
        <v>2284</v>
      </c>
      <c r="H670" s="13" t="s">
        <v>2287</v>
      </c>
    </row>
    <row r="671" spans="1:8" ht="21" customHeight="1">
      <c r="A671" s="13" t="s">
        <v>2288</v>
      </c>
      <c r="B671" s="13" t="s">
        <v>1268</v>
      </c>
      <c r="C671" s="13" t="s">
        <v>2288</v>
      </c>
      <c r="D671" s="13" t="s">
        <v>1268</v>
      </c>
      <c r="E671" s="13" t="s">
        <v>2288</v>
      </c>
      <c r="F671" s="13" t="s">
        <v>2289</v>
      </c>
      <c r="G671" s="13" t="s">
        <v>2288</v>
      </c>
      <c r="H671" s="13" t="s">
        <v>2290</v>
      </c>
    </row>
    <row r="672" spans="1:8" ht="21" customHeight="1">
      <c r="A672" s="13" t="s">
        <v>2291</v>
      </c>
      <c r="B672" s="13" t="s">
        <v>2292</v>
      </c>
      <c r="C672" s="13" t="s">
        <v>2291</v>
      </c>
      <c r="D672" s="13" t="s">
        <v>1268</v>
      </c>
      <c r="E672" s="13" t="s">
        <v>2291</v>
      </c>
      <c r="F672" s="13" t="s">
        <v>2293</v>
      </c>
      <c r="G672" s="13" t="s">
        <v>2291</v>
      </c>
      <c r="H672" s="13" t="s">
        <v>2294</v>
      </c>
    </row>
    <row r="673" spans="1:8" ht="21" customHeight="1">
      <c r="A673" s="13" t="s">
        <v>2295</v>
      </c>
      <c r="B673" s="13" t="s">
        <v>1268</v>
      </c>
      <c r="C673" s="13" t="s">
        <v>2295</v>
      </c>
      <c r="D673" s="13" t="s">
        <v>1268</v>
      </c>
      <c r="E673" s="13" t="s">
        <v>2295</v>
      </c>
      <c r="F673" s="13" t="s">
        <v>2296</v>
      </c>
      <c r="G673" s="13" t="s">
        <v>2295</v>
      </c>
      <c r="H673" s="13" t="s">
        <v>2297</v>
      </c>
    </row>
    <row r="674" spans="1:8" ht="21" customHeight="1">
      <c r="A674" s="13" t="s">
        <v>2298</v>
      </c>
      <c r="B674" s="13" t="s">
        <v>2271</v>
      </c>
      <c r="C674" s="13" t="s">
        <v>2298</v>
      </c>
      <c r="D674" s="13" t="s">
        <v>1268</v>
      </c>
      <c r="E674" s="13" t="s">
        <v>2298</v>
      </c>
      <c r="F674" s="13" t="s">
        <v>2299</v>
      </c>
      <c r="G674" s="13" t="s">
        <v>2298</v>
      </c>
      <c r="H674" s="13" t="s">
        <v>2300</v>
      </c>
    </row>
    <row r="675" spans="1:8" ht="21" customHeight="1">
      <c r="A675" s="13" t="s">
        <v>2301</v>
      </c>
      <c r="B675" s="13" t="s">
        <v>1268</v>
      </c>
      <c r="C675" s="13" t="s">
        <v>2301</v>
      </c>
      <c r="D675" s="13" t="s">
        <v>1268</v>
      </c>
      <c r="E675" s="13" t="s">
        <v>2301</v>
      </c>
      <c r="F675" s="13" t="s">
        <v>2302</v>
      </c>
      <c r="G675" s="13" t="s">
        <v>2301</v>
      </c>
      <c r="H675" s="13" t="s">
        <v>2303</v>
      </c>
    </row>
    <row r="676" spans="1:8" ht="21" customHeight="1">
      <c r="A676" s="13" t="s">
        <v>2304</v>
      </c>
      <c r="B676" s="13" t="s">
        <v>2305</v>
      </c>
      <c r="C676" s="13" t="s">
        <v>2304</v>
      </c>
      <c r="D676" s="13" t="s">
        <v>1268</v>
      </c>
      <c r="E676" s="13" t="s">
        <v>2304</v>
      </c>
      <c r="F676" s="13" t="s">
        <v>2306</v>
      </c>
      <c r="G676" s="13" t="s">
        <v>2304</v>
      </c>
      <c r="H676" s="13" t="s">
        <v>2307</v>
      </c>
    </row>
    <row r="677" spans="1:8" ht="21" customHeight="1">
      <c r="A677" s="13" t="s">
        <v>2308</v>
      </c>
      <c r="B677" s="13" t="s">
        <v>2309</v>
      </c>
      <c r="C677" s="13" t="s">
        <v>2308</v>
      </c>
      <c r="D677" s="13" t="s">
        <v>1268</v>
      </c>
      <c r="E677" s="13" t="s">
        <v>2308</v>
      </c>
      <c r="F677" s="13" t="s">
        <v>2310</v>
      </c>
      <c r="G677" s="13" t="s">
        <v>2308</v>
      </c>
      <c r="H677" s="13" t="s">
        <v>2311</v>
      </c>
    </row>
    <row r="678" spans="1:8" ht="21" customHeight="1">
      <c r="A678" s="13" t="s">
        <v>2312</v>
      </c>
      <c r="B678" s="13" t="s">
        <v>2313</v>
      </c>
      <c r="C678" s="13" t="s">
        <v>2312</v>
      </c>
      <c r="D678" s="13" t="s">
        <v>1268</v>
      </c>
      <c r="E678" s="13" t="s">
        <v>2312</v>
      </c>
      <c r="F678" s="13" t="s">
        <v>2314</v>
      </c>
      <c r="G678" s="13" t="s">
        <v>2312</v>
      </c>
      <c r="H678" s="13" t="s">
        <v>2315</v>
      </c>
    </row>
    <row r="679" spans="1:8" ht="21" customHeight="1">
      <c r="A679" s="13" t="s">
        <v>2316</v>
      </c>
      <c r="B679" s="13" t="s">
        <v>1268</v>
      </c>
      <c r="C679" s="13" t="s">
        <v>2316</v>
      </c>
      <c r="D679" s="13" t="s">
        <v>1268</v>
      </c>
      <c r="E679" s="13" t="s">
        <v>2316</v>
      </c>
      <c r="F679" s="13" t="s">
        <v>2317</v>
      </c>
      <c r="G679" s="13" t="s">
        <v>2316</v>
      </c>
      <c r="H679" s="13" t="s">
        <v>2318</v>
      </c>
    </row>
    <row r="680" spans="1:8" ht="21" customHeight="1">
      <c r="A680" s="13" t="s">
        <v>2319</v>
      </c>
      <c r="B680" s="13" t="s">
        <v>2285</v>
      </c>
      <c r="C680" s="13" t="s">
        <v>2319</v>
      </c>
      <c r="D680" s="13" t="s">
        <v>1268</v>
      </c>
      <c r="E680" s="13" t="s">
        <v>2319</v>
      </c>
      <c r="F680" s="13" t="s">
        <v>2320</v>
      </c>
      <c r="G680" s="13" t="s">
        <v>2319</v>
      </c>
      <c r="H680" s="13" t="s">
        <v>2321</v>
      </c>
    </row>
    <row r="681" spans="1:8" ht="21" customHeight="1">
      <c r="A681" s="13" t="s">
        <v>2322</v>
      </c>
      <c r="B681" s="13" t="s">
        <v>2309</v>
      </c>
      <c r="C681" s="13" t="s">
        <v>2322</v>
      </c>
      <c r="D681" s="13" t="s">
        <v>1268</v>
      </c>
      <c r="E681" s="13" t="s">
        <v>2322</v>
      </c>
      <c r="F681" s="13" t="s">
        <v>2323</v>
      </c>
      <c r="G681" s="13" t="s">
        <v>2322</v>
      </c>
      <c r="H681" s="13" t="s">
        <v>2324</v>
      </c>
    </row>
    <row r="682" spans="1:8" ht="21" customHeight="1">
      <c r="A682" s="13" t="s">
        <v>2325</v>
      </c>
      <c r="B682" s="13" t="s">
        <v>2305</v>
      </c>
      <c r="C682" s="13" t="s">
        <v>2325</v>
      </c>
      <c r="D682" s="13" t="s">
        <v>1268</v>
      </c>
      <c r="E682" s="13" t="s">
        <v>2325</v>
      </c>
      <c r="F682" s="13" t="s">
        <v>2326</v>
      </c>
      <c r="G682" s="13" t="s">
        <v>2325</v>
      </c>
      <c r="H682" s="13" t="s">
        <v>2327</v>
      </c>
    </row>
    <row r="683" spans="1:8" ht="21" customHeight="1">
      <c r="A683" s="13" t="s">
        <v>2328</v>
      </c>
      <c r="B683" s="13" t="s">
        <v>2305</v>
      </c>
      <c r="C683" s="13" t="s">
        <v>2328</v>
      </c>
      <c r="D683" s="13" t="s">
        <v>1268</v>
      </c>
      <c r="E683" s="13" t="s">
        <v>2328</v>
      </c>
      <c r="F683" s="13" t="s">
        <v>2329</v>
      </c>
      <c r="G683" s="13" t="s">
        <v>2328</v>
      </c>
      <c r="H683" s="13" t="s">
        <v>2330</v>
      </c>
    </row>
    <row r="684" spans="1:8" ht="21" customHeight="1">
      <c r="A684" s="13" t="s">
        <v>2331</v>
      </c>
      <c r="B684" s="13" t="s">
        <v>2271</v>
      </c>
      <c r="C684" s="13" t="s">
        <v>2331</v>
      </c>
      <c r="D684" s="13" t="s">
        <v>1268</v>
      </c>
      <c r="E684" s="13" t="s">
        <v>2331</v>
      </c>
      <c r="F684" s="13" t="s">
        <v>2332</v>
      </c>
      <c r="G684" s="13" t="s">
        <v>2331</v>
      </c>
      <c r="H684" s="13" t="s">
        <v>2333</v>
      </c>
    </row>
    <row r="685" spans="1:8" ht="21" customHeight="1">
      <c r="A685" s="13" t="s">
        <v>2334</v>
      </c>
      <c r="B685" s="13" t="s">
        <v>2271</v>
      </c>
      <c r="C685" s="13" t="s">
        <v>2334</v>
      </c>
      <c r="D685" s="13" t="s">
        <v>1268</v>
      </c>
      <c r="E685" s="13" t="s">
        <v>2334</v>
      </c>
      <c r="F685" s="13" t="s">
        <v>2335</v>
      </c>
      <c r="G685" s="13" t="s">
        <v>2334</v>
      </c>
      <c r="H685" s="13" t="s">
        <v>2336</v>
      </c>
    </row>
    <row r="686" spans="1:8" ht="21" customHeight="1">
      <c r="A686" s="13" t="s">
        <v>2337</v>
      </c>
      <c r="B686" s="13" t="s">
        <v>2338</v>
      </c>
      <c r="C686" s="13" t="s">
        <v>2337</v>
      </c>
      <c r="D686" s="13" t="s">
        <v>1268</v>
      </c>
      <c r="E686" s="13" t="s">
        <v>2337</v>
      </c>
      <c r="F686" s="13" t="s">
        <v>2339</v>
      </c>
      <c r="G686" s="13" t="s">
        <v>2337</v>
      </c>
      <c r="H686" s="13" t="s">
        <v>2340</v>
      </c>
    </row>
    <row r="687" spans="1:8" ht="21" customHeight="1">
      <c r="A687" s="13" t="s">
        <v>2341</v>
      </c>
      <c r="B687" s="13" t="s">
        <v>2338</v>
      </c>
      <c r="C687" s="13" t="s">
        <v>2341</v>
      </c>
      <c r="D687" s="13" t="s">
        <v>1268</v>
      </c>
      <c r="E687" s="13" t="s">
        <v>2341</v>
      </c>
      <c r="F687" s="13" t="s">
        <v>2342</v>
      </c>
      <c r="G687" s="13" t="s">
        <v>2341</v>
      </c>
      <c r="H687" s="13" t="s">
        <v>2343</v>
      </c>
    </row>
    <row r="688" spans="1:8" ht="21" customHeight="1">
      <c r="A688" s="13" t="s">
        <v>2344</v>
      </c>
      <c r="B688" s="13" t="s">
        <v>2305</v>
      </c>
      <c r="C688" s="13" t="s">
        <v>2344</v>
      </c>
      <c r="D688" s="13" t="s">
        <v>1268</v>
      </c>
      <c r="E688" s="13" t="s">
        <v>2344</v>
      </c>
      <c r="F688" s="13" t="s">
        <v>2345</v>
      </c>
      <c r="G688" s="13" t="s">
        <v>2344</v>
      </c>
      <c r="H688" s="13" t="s">
        <v>2346</v>
      </c>
    </row>
    <row r="689" spans="1:8" ht="21" customHeight="1">
      <c r="A689" s="13" t="s">
        <v>2347</v>
      </c>
      <c r="B689" s="13" t="s">
        <v>2271</v>
      </c>
      <c r="C689" s="13" t="s">
        <v>2347</v>
      </c>
      <c r="D689" s="13" t="s">
        <v>1268</v>
      </c>
      <c r="E689" s="13" t="s">
        <v>2347</v>
      </c>
      <c r="F689" s="13" t="s">
        <v>2348</v>
      </c>
      <c r="G689" s="13" t="s">
        <v>2347</v>
      </c>
      <c r="H689" s="13" t="s">
        <v>2349</v>
      </c>
    </row>
    <row r="690" spans="1:8" ht="21" customHeight="1">
      <c r="A690" s="13" t="s">
        <v>2350</v>
      </c>
      <c r="B690" s="13" t="s">
        <v>2292</v>
      </c>
      <c r="C690" s="13" t="s">
        <v>2350</v>
      </c>
      <c r="D690" s="13" t="s">
        <v>1268</v>
      </c>
      <c r="E690" s="13" t="s">
        <v>2350</v>
      </c>
      <c r="F690" s="13" t="s">
        <v>2351</v>
      </c>
      <c r="G690" s="13" t="s">
        <v>2350</v>
      </c>
      <c r="H690" s="13" t="s">
        <v>2352</v>
      </c>
    </row>
    <row r="691" spans="1:8" ht="21" customHeight="1">
      <c r="A691" s="13" t="s">
        <v>2353</v>
      </c>
      <c r="B691" s="13" t="s">
        <v>1268</v>
      </c>
      <c r="C691" s="13" t="s">
        <v>2353</v>
      </c>
      <c r="D691" s="13" t="s">
        <v>1268</v>
      </c>
      <c r="E691" s="13" t="s">
        <v>2353</v>
      </c>
      <c r="F691" s="13" t="s">
        <v>2354</v>
      </c>
      <c r="G691" s="13" t="s">
        <v>2353</v>
      </c>
      <c r="H691" s="13" t="s">
        <v>2297</v>
      </c>
    </row>
    <row r="692" spans="1:8" ht="21" customHeight="1">
      <c r="A692" s="13" t="s">
        <v>2355</v>
      </c>
      <c r="B692" s="13" t="s">
        <v>2292</v>
      </c>
      <c r="C692" s="13" t="s">
        <v>2355</v>
      </c>
      <c r="D692" s="13" t="s">
        <v>1268</v>
      </c>
      <c r="E692" s="13" t="s">
        <v>2355</v>
      </c>
      <c r="F692" s="13" t="s">
        <v>2356</v>
      </c>
      <c r="G692" s="13" t="s">
        <v>2355</v>
      </c>
      <c r="H692" s="13" t="s">
        <v>2357</v>
      </c>
    </row>
    <row r="693" spans="1:8" ht="21" customHeight="1">
      <c r="A693" s="13" t="s">
        <v>2358</v>
      </c>
      <c r="B693" s="13" t="s">
        <v>2285</v>
      </c>
      <c r="C693" s="13" t="s">
        <v>2358</v>
      </c>
      <c r="D693" s="13" t="s">
        <v>1268</v>
      </c>
      <c r="E693" s="13" t="s">
        <v>2358</v>
      </c>
      <c r="F693" s="13" t="s">
        <v>2359</v>
      </c>
      <c r="G693" s="13" t="s">
        <v>2358</v>
      </c>
      <c r="H693" s="13" t="s">
        <v>2360</v>
      </c>
    </row>
    <row r="694" spans="1:8" ht="21" customHeight="1">
      <c r="A694" s="13" t="s">
        <v>2361</v>
      </c>
      <c r="B694" s="13" t="s">
        <v>2313</v>
      </c>
      <c r="C694" s="13" t="s">
        <v>2361</v>
      </c>
      <c r="D694" s="13" t="s">
        <v>1268</v>
      </c>
      <c r="E694" s="13" t="s">
        <v>2361</v>
      </c>
      <c r="F694" s="13" t="s">
        <v>2362</v>
      </c>
      <c r="G694" s="13" t="s">
        <v>2361</v>
      </c>
      <c r="H694" s="13" t="s">
        <v>2363</v>
      </c>
    </row>
    <row r="695" spans="1:8" ht="21" customHeight="1">
      <c r="A695" s="13" t="s">
        <v>2364</v>
      </c>
      <c r="B695" s="13" t="s">
        <v>2365</v>
      </c>
      <c r="C695" s="13" t="s">
        <v>2364</v>
      </c>
      <c r="D695" s="13" t="s">
        <v>1268</v>
      </c>
      <c r="E695" s="13" t="s">
        <v>2364</v>
      </c>
      <c r="F695" s="13" t="s">
        <v>2366</v>
      </c>
      <c r="G695" s="13" t="s">
        <v>2364</v>
      </c>
      <c r="H695" s="13" t="s">
        <v>2367</v>
      </c>
    </row>
    <row r="696" spans="1:8" ht="21" customHeight="1">
      <c r="A696" s="13" t="s">
        <v>2368</v>
      </c>
      <c r="B696" s="13" t="s">
        <v>2275</v>
      </c>
      <c r="C696" s="13" t="s">
        <v>2368</v>
      </c>
      <c r="D696" s="13" t="s">
        <v>1268</v>
      </c>
      <c r="E696" s="13" t="s">
        <v>2368</v>
      </c>
      <c r="F696" s="13" t="s">
        <v>2369</v>
      </c>
      <c r="G696" s="13" t="s">
        <v>2368</v>
      </c>
      <c r="H696" s="13" t="s">
        <v>2370</v>
      </c>
    </row>
    <row r="697" spans="1:8" ht="21" customHeight="1">
      <c r="A697" s="13" t="s">
        <v>2371</v>
      </c>
      <c r="B697" s="13" t="s">
        <v>2292</v>
      </c>
      <c r="C697" s="13" t="s">
        <v>2371</v>
      </c>
      <c r="D697" s="13" t="s">
        <v>1268</v>
      </c>
      <c r="E697" s="13" t="s">
        <v>2371</v>
      </c>
      <c r="F697" s="13" t="s">
        <v>2372</v>
      </c>
      <c r="G697" s="13" t="s">
        <v>2371</v>
      </c>
      <c r="H697" s="13" t="s">
        <v>2373</v>
      </c>
    </row>
    <row r="698" spans="1:8" ht="21" customHeight="1">
      <c r="A698" s="13" t="s">
        <v>2374</v>
      </c>
      <c r="B698" s="13" t="s">
        <v>2305</v>
      </c>
      <c r="C698" s="13" t="s">
        <v>2374</v>
      </c>
      <c r="D698" s="13" t="s">
        <v>1268</v>
      </c>
      <c r="E698" s="13" t="s">
        <v>2374</v>
      </c>
      <c r="F698" s="13" t="s">
        <v>2375</v>
      </c>
      <c r="G698" s="13" t="s">
        <v>2374</v>
      </c>
      <c r="H698" s="13" t="s">
        <v>2376</v>
      </c>
    </row>
    <row r="699" spans="1:8" ht="21" customHeight="1">
      <c r="A699" s="13" t="s">
        <v>2377</v>
      </c>
      <c r="B699" s="13" t="s">
        <v>2275</v>
      </c>
      <c r="C699" s="13" t="s">
        <v>2377</v>
      </c>
      <c r="D699" s="13" t="s">
        <v>1268</v>
      </c>
      <c r="E699" s="13" t="s">
        <v>2377</v>
      </c>
      <c r="F699" s="13" t="s">
        <v>2378</v>
      </c>
      <c r="G699" s="13" t="s">
        <v>2377</v>
      </c>
      <c r="H699" s="13" t="s">
        <v>2379</v>
      </c>
    </row>
    <row r="700" spans="1:8" ht="21" customHeight="1">
      <c r="A700" s="13" t="s">
        <v>2380</v>
      </c>
      <c r="B700" s="13" t="s">
        <v>2285</v>
      </c>
      <c r="C700" s="13" t="s">
        <v>2380</v>
      </c>
      <c r="D700" s="13" t="s">
        <v>1268</v>
      </c>
      <c r="E700" s="13" t="s">
        <v>2380</v>
      </c>
      <c r="F700" s="13" t="s">
        <v>2381</v>
      </c>
      <c r="G700" s="13" t="s">
        <v>2380</v>
      </c>
      <c r="H700" s="13" t="s">
        <v>2382</v>
      </c>
    </row>
    <row r="701" spans="1:8" ht="21" customHeight="1">
      <c r="A701" s="13" t="s">
        <v>2383</v>
      </c>
      <c r="B701" s="13" t="s">
        <v>2384</v>
      </c>
      <c r="C701" s="13" t="s">
        <v>2383</v>
      </c>
      <c r="D701" s="13" t="s">
        <v>1268</v>
      </c>
      <c r="E701" s="13" t="s">
        <v>2383</v>
      </c>
      <c r="F701" s="13" t="s">
        <v>2385</v>
      </c>
      <c r="G701" s="13" t="s">
        <v>2383</v>
      </c>
      <c r="H701" s="13" t="s">
        <v>2386</v>
      </c>
    </row>
    <row r="702" spans="1:8" ht="21" customHeight="1">
      <c r="A702" s="13" t="s">
        <v>2387</v>
      </c>
      <c r="B702" s="13" t="s">
        <v>2388</v>
      </c>
      <c r="C702" s="13" t="s">
        <v>2387</v>
      </c>
      <c r="D702" s="13" t="s">
        <v>1268</v>
      </c>
      <c r="E702" s="13" t="s">
        <v>2387</v>
      </c>
      <c r="F702" s="13" t="s">
        <v>2389</v>
      </c>
      <c r="G702" s="13" t="s">
        <v>2387</v>
      </c>
      <c r="H702" s="13" t="s">
        <v>2390</v>
      </c>
    </row>
    <row r="703" spans="1:8" ht="21" customHeight="1">
      <c r="A703" s="13" t="s">
        <v>2391</v>
      </c>
      <c r="B703" s="13" t="s">
        <v>2392</v>
      </c>
      <c r="C703" s="13" t="s">
        <v>2391</v>
      </c>
      <c r="D703" s="13" t="s">
        <v>1268</v>
      </c>
      <c r="E703" s="13" t="s">
        <v>2391</v>
      </c>
      <c r="F703" s="13" t="s">
        <v>2393</v>
      </c>
      <c r="G703" s="13" t="s">
        <v>2391</v>
      </c>
      <c r="H703" s="13" t="s">
        <v>2394</v>
      </c>
    </row>
    <row r="704" spans="1:8" ht="21" customHeight="1">
      <c r="A704" s="13" t="s">
        <v>2395</v>
      </c>
      <c r="B704" s="13" t="s">
        <v>2396</v>
      </c>
      <c r="C704" s="13" t="s">
        <v>2395</v>
      </c>
      <c r="D704" s="13" t="s">
        <v>1268</v>
      </c>
      <c r="E704" s="13" t="s">
        <v>2395</v>
      </c>
      <c r="F704" s="13" t="s">
        <v>2397</v>
      </c>
      <c r="G704" s="13" t="s">
        <v>2395</v>
      </c>
      <c r="H704" s="13" t="s">
        <v>2398</v>
      </c>
    </row>
    <row r="705" spans="1:8" ht="21" customHeight="1">
      <c r="A705" s="13" t="s">
        <v>2399</v>
      </c>
      <c r="B705" s="13" t="s">
        <v>2400</v>
      </c>
      <c r="C705" s="13" t="s">
        <v>2399</v>
      </c>
      <c r="D705" s="13" t="s">
        <v>1268</v>
      </c>
      <c r="E705" s="13" t="s">
        <v>2399</v>
      </c>
      <c r="F705" s="13" t="s">
        <v>2401</v>
      </c>
      <c r="G705" s="13" t="s">
        <v>2399</v>
      </c>
      <c r="H705" s="13" t="s">
        <v>2402</v>
      </c>
    </row>
    <row r="706" spans="1:8" ht="21" customHeight="1">
      <c r="A706" s="13" t="s">
        <v>2403</v>
      </c>
      <c r="B706" s="13" t="s">
        <v>2404</v>
      </c>
      <c r="C706" s="13" t="s">
        <v>2403</v>
      </c>
      <c r="D706" s="13" t="s">
        <v>1268</v>
      </c>
      <c r="E706" s="13" t="s">
        <v>2403</v>
      </c>
      <c r="F706" s="13" t="s">
        <v>2405</v>
      </c>
      <c r="G706" s="13" t="s">
        <v>2403</v>
      </c>
      <c r="H706" s="13" t="s">
        <v>2406</v>
      </c>
    </row>
    <row r="707" spans="1:8" ht="21" customHeight="1">
      <c r="A707" s="13" t="s">
        <v>2407</v>
      </c>
      <c r="B707" s="13" t="s">
        <v>2408</v>
      </c>
      <c r="C707" s="13" t="s">
        <v>2407</v>
      </c>
      <c r="D707" s="13" t="s">
        <v>1268</v>
      </c>
      <c r="E707" s="13" t="s">
        <v>2407</v>
      </c>
      <c r="F707" s="13" t="s">
        <v>2409</v>
      </c>
      <c r="G707" s="13" t="s">
        <v>2407</v>
      </c>
      <c r="H707" s="13" t="s">
        <v>2410</v>
      </c>
    </row>
    <row r="708" spans="1:8" ht="21" customHeight="1">
      <c r="A708" s="13" t="s">
        <v>2411</v>
      </c>
      <c r="B708" s="13" t="s">
        <v>2412</v>
      </c>
      <c r="C708" s="13" t="s">
        <v>2411</v>
      </c>
      <c r="D708" s="13" t="s">
        <v>1268</v>
      </c>
      <c r="E708" s="13" t="s">
        <v>2411</v>
      </c>
      <c r="F708" s="13" t="s">
        <v>2413</v>
      </c>
      <c r="G708" s="13" t="s">
        <v>2411</v>
      </c>
      <c r="H708" s="13" t="s">
        <v>2414</v>
      </c>
    </row>
    <row r="709" spans="1:8" ht="21" customHeight="1">
      <c r="A709" s="13" t="s">
        <v>2415</v>
      </c>
      <c r="B709" s="13" t="s">
        <v>2416</v>
      </c>
      <c r="C709" s="13" t="s">
        <v>2415</v>
      </c>
      <c r="D709" s="13" t="s">
        <v>1268</v>
      </c>
      <c r="E709" s="13" t="s">
        <v>2415</v>
      </c>
      <c r="F709" s="13" t="s">
        <v>2417</v>
      </c>
      <c r="G709" s="13" t="s">
        <v>2415</v>
      </c>
      <c r="H709" s="13" t="s">
        <v>2418</v>
      </c>
    </row>
    <row r="710" spans="1:8" ht="21" customHeight="1">
      <c r="A710" s="13" t="s">
        <v>2419</v>
      </c>
      <c r="B710" s="13" t="s">
        <v>2420</v>
      </c>
      <c r="C710" s="13" t="s">
        <v>2419</v>
      </c>
      <c r="D710" s="13" t="s">
        <v>1268</v>
      </c>
      <c r="E710" s="13" t="s">
        <v>2419</v>
      </c>
      <c r="F710" s="13" t="s">
        <v>2421</v>
      </c>
      <c r="G710" s="13" t="s">
        <v>2419</v>
      </c>
      <c r="H710" s="13" t="s">
        <v>2422</v>
      </c>
    </row>
    <row r="711" spans="1:8" ht="21" customHeight="1">
      <c r="A711" s="13" t="s">
        <v>2423</v>
      </c>
      <c r="B711" s="13" t="s">
        <v>2424</v>
      </c>
      <c r="C711" s="13" t="s">
        <v>2423</v>
      </c>
      <c r="D711" s="13" t="s">
        <v>1268</v>
      </c>
      <c r="E711" s="13" t="s">
        <v>2423</v>
      </c>
      <c r="F711" s="13" t="s">
        <v>2425</v>
      </c>
      <c r="G711" s="13" t="s">
        <v>2423</v>
      </c>
      <c r="H711" s="13" t="s">
        <v>2314</v>
      </c>
    </row>
    <row r="712" spans="1:8" ht="21" customHeight="1">
      <c r="A712" s="13" t="s">
        <v>2426</v>
      </c>
      <c r="B712" s="13" t="s">
        <v>2427</v>
      </c>
      <c r="C712" s="13" t="s">
        <v>2426</v>
      </c>
      <c r="D712" s="13" t="s">
        <v>1268</v>
      </c>
      <c r="E712" s="13" t="s">
        <v>2426</v>
      </c>
      <c r="F712" s="13" t="s">
        <v>2428</v>
      </c>
      <c r="G712" s="13" t="s">
        <v>2426</v>
      </c>
      <c r="H712" s="13" t="s">
        <v>2429</v>
      </c>
    </row>
    <row r="713" spans="1:8" ht="21" customHeight="1">
      <c r="A713" s="13" t="s">
        <v>2430</v>
      </c>
      <c r="B713" s="13" t="s">
        <v>2431</v>
      </c>
      <c r="C713" s="13" t="s">
        <v>2430</v>
      </c>
      <c r="D713" s="13" t="s">
        <v>1268</v>
      </c>
      <c r="E713" s="13" t="s">
        <v>2430</v>
      </c>
      <c r="F713" s="13" t="s">
        <v>2432</v>
      </c>
      <c r="G713" s="13" t="s">
        <v>2430</v>
      </c>
      <c r="H713" s="13" t="s">
        <v>2433</v>
      </c>
    </row>
    <row r="714" spans="1:8" ht="21" customHeight="1">
      <c r="A714" s="13" t="s">
        <v>2434</v>
      </c>
      <c r="B714" s="13" t="s">
        <v>2435</v>
      </c>
      <c r="C714" s="13" t="s">
        <v>2434</v>
      </c>
      <c r="D714" s="13" t="s">
        <v>1268</v>
      </c>
      <c r="E714" s="13" t="s">
        <v>2434</v>
      </c>
      <c r="F714" s="13" t="s">
        <v>2436</v>
      </c>
      <c r="G714" s="13" t="s">
        <v>2434</v>
      </c>
      <c r="H714" s="13" t="s">
        <v>2437</v>
      </c>
    </row>
    <row r="715" spans="1:8" ht="21" customHeight="1">
      <c r="A715" s="13" t="s">
        <v>2438</v>
      </c>
      <c r="B715" s="13" t="s">
        <v>2439</v>
      </c>
      <c r="C715" s="13" t="s">
        <v>2438</v>
      </c>
      <c r="D715" s="13" t="s">
        <v>1268</v>
      </c>
      <c r="E715" s="13" t="s">
        <v>2438</v>
      </c>
      <c r="F715" s="13" t="s">
        <v>2440</v>
      </c>
      <c r="G715" s="13" t="s">
        <v>2438</v>
      </c>
      <c r="H715" s="13" t="s">
        <v>2441</v>
      </c>
    </row>
    <row r="716" spans="1:8" ht="21" customHeight="1">
      <c r="A716" s="13" t="s">
        <v>2442</v>
      </c>
      <c r="B716" s="13" t="s">
        <v>2443</v>
      </c>
      <c r="C716" s="13" t="s">
        <v>2442</v>
      </c>
      <c r="D716" s="13" t="s">
        <v>1268</v>
      </c>
      <c r="E716" s="13" t="s">
        <v>2442</v>
      </c>
      <c r="F716" s="13" t="s">
        <v>2444</v>
      </c>
      <c r="G716" s="13" t="s">
        <v>2442</v>
      </c>
      <c r="H716" s="13" t="s">
        <v>2445</v>
      </c>
    </row>
    <row r="717" spans="1:8" ht="21" customHeight="1">
      <c r="A717" s="13" t="s">
        <v>2446</v>
      </c>
      <c r="B717" s="13" t="s">
        <v>2447</v>
      </c>
      <c r="C717" s="13" t="s">
        <v>2446</v>
      </c>
      <c r="D717" s="13" t="s">
        <v>1268</v>
      </c>
      <c r="E717" s="13" t="s">
        <v>2446</v>
      </c>
      <c r="F717" s="13" t="s">
        <v>2448</v>
      </c>
      <c r="G717" s="13" t="s">
        <v>2446</v>
      </c>
      <c r="H717" s="13" t="s">
        <v>2449</v>
      </c>
    </row>
    <row r="718" spans="1:8" ht="21" customHeight="1">
      <c r="A718" s="13" t="s">
        <v>2450</v>
      </c>
      <c r="B718" s="13" t="s">
        <v>2451</v>
      </c>
      <c r="C718" s="13" t="s">
        <v>2450</v>
      </c>
      <c r="D718" s="13" t="s">
        <v>1268</v>
      </c>
      <c r="E718" s="13" t="s">
        <v>2450</v>
      </c>
      <c r="F718" s="13" t="s">
        <v>2452</v>
      </c>
      <c r="G718" s="13" t="s">
        <v>2450</v>
      </c>
      <c r="H718" s="13" t="s">
        <v>2453</v>
      </c>
    </row>
    <row r="719" spans="1:8" ht="21" customHeight="1">
      <c r="A719" s="13" t="s">
        <v>2454</v>
      </c>
      <c r="B719" s="13" t="s">
        <v>2455</v>
      </c>
      <c r="C719" s="13" t="s">
        <v>2454</v>
      </c>
      <c r="D719" s="13" t="s">
        <v>1268</v>
      </c>
      <c r="E719" s="13" t="s">
        <v>2454</v>
      </c>
      <c r="F719" s="13" t="s">
        <v>2456</v>
      </c>
      <c r="G719" s="13" t="s">
        <v>2454</v>
      </c>
      <c r="H719" s="13" t="s">
        <v>2457</v>
      </c>
    </row>
    <row r="720" spans="1:8" ht="21" customHeight="1">
      <c r="A720" s="13" t="s">
        <v>2458</v>
      </c>
      <c r="B720" s="13" t="s">
        <v>2459</v>
      </c>
      <c r="C720" s="13" t="s">
        <v>2458</v>
      </c>
      <c r="D720" s="13" t="s">
        <v>1268</v>
      </c>
      <c r="E720" s="13" t="s">
        <v>2458</v>
      </c>
      <c r="F720" s="13" t="s">
        <v>2460</v>
      </c>
      <c r="G720" s="13" t="s">
        <v>2458</v>
      </c>
      <c r="H720" s="13" t="s">
        <v>2461</v>
      </c>
    </row>
    <row r="721" spans="1:8" ht="21" customHeight="1">
      <c r="A721" s="13" t="s">
        <v>2462</v>
      </c>
      <c r="B721" s="13" t="s">
        <v>2463</v>
      </c>
      <c r="C721" s="13" t="s">
        <v>2462</v>
      </c>
      <c r="D721" s="13" t="s">
        <v>1268</v>
      </c>
      <c r="E721" s="13" t="s">
        <v>2462</v>
      </c>
      <c r="F721" s="13" t="s">
        <v>2372</v>
      </c>
      <c r="G721" s="13" t="s">
        <v>2462</v>
      </c>
      <c r="H721" s="13" t="s">
        <v>2464</v>
      </c>
    </row>
    <row r="722" spans="1:8" ht="21" customHeight="1">
      <c r="A722" s="13" t="s">
        <v>2465</v>
      </c>
      <c r="B722" s="13" t="s">
        <v>2466</v>
      </c>
      <c r="C722" s="13" t="s">
        <v>2465</v>
      </c>
      <c r="D722" s="13" t="s">
        <v>1268</v>
      </c>
      <c r="E722" s="13" t="s">
        <v>2465</v>
      </c>
      <c r="F722" s="13" t="s">
        <v>2467</v>
      </c>
      <c r="G722" s="13" t="s">
        <v>2465</v>
      </c>
      <c r="H722" s="13" t="s">
        <v>2468</v>
      </c>
    </row>
    <row r="723" spans="1:8" ht="21" customHeight="1">
      <c r="A723" s="13" t="s">
        <v>2469</v>
      </c>
      <c r="B723" s="13" t="s">
        <v>2470</v>
      </c>
      <c r="C723" s="13" t="s">
        <v>2469</v>
      </c>
      <c r="D723" s="13" t="s">
        <v>1268</v>
      </c>
      <c r="E723" s="13" t="s">
        <v>2469</v>
      </c>
      <c r="F723" s="13" t="s">
        <v>2471</v>
      </c>
      <c r="G723" s="13" t="s">
        <v>2469</v>
      </c>
      <c r="H723" s="13" t="s">
        <v>2472</v>
      </c>
    </row>
    <row r="724" spans="1:8" ht="21" customHeight="1">
      <c r="A724" s="13" t="s">
        <v>2473</v>
      </c>
      <c r="B724" s="13" t="s">
        <v>2474</v>
      </c>
      <c r="C724" s="13" t="s">
        <v>2473</v>
      </c>
      <c r="D724" s="13" t="s">
        <v>1268</v>
      </c>
      <c r="E724" s="13" t="s">
        <v>2473</v>
      </c>
      <c r="F724" s="13" t="s">
        <v>2475</v>
      </c>
      <c r="G724" s="13" t="s">
        <v>2473</v>
      </c>
      <c r="H724" s="13" t="s">
        <v>2476</v>
      </c>
    </row>
    <row r="725" spans="1:8" ht="21" customHeight="1">
      <c r="A725" s="13" t="s">
        <v>2477</v>
      </c>
      <c r="B725" s="13" t="s">
        <v>2478</v>
      </c>
      <c r="C725" s="13" t="s">
        <v>2477</v>
      </c>
      <c r="D725" s="13" t="s">
        <v>1268</v>
      </c>
      <c r="E725" s="13" t="s">
        <v>2477</v>
      </c>
      <c r="F725" s="13" t="s">
        <v>2479</v>
      </c>
      <c r="G725" s="13" t="s">
        <v>2477</v>
      </c>
      <c r="H725" s="13" t="s">
        <v>2480</v>
      </c>
    </row>
    <row r="726" spans="1:8" ht="21" customHeight="1">
      <c r="A726" s="13" t="s">
        <v>2481</v>
      </c>
      <c r="B726" s="13" t="s">
        <v>2482</v>
      </c>
      <c r="C726" s="13" t="s">
        <v>2481</v>
      </c>
      <c r="D726" s="13" t="s">
        <v>1268</v>
      </c>
      <c r="E726" s="13" t="s">
        <v>2481</v>
      </c>
      <c r="F726" s="13" t="s">
        <v>2483</v>
      </c>
      <c r="G726" s="13" t="s">
        <v>2481</v>
      </c>
      <c r="H726" s="13" t="s">
        <v>2484</v>
      </c>
    </row>
    <row r="727" spans="1:8" ht="21" customHeight="1">
      <c r="A727" s="13" t="s">
        <v>2485</v>
      </c>
      <c r="B727" s="13" t="s">
        <v>2486</v>
      </c>
      <c r="C727" s="13" t="s">
        <v>2485</v>
      </c>
      <c r="D727" s="13" t="s">
        <v>1268</v>
      </c>
      <c r="E727" s="13" t="s">
        <v>2485</v>
      </c>
      <c r="F727" s="13" t="s">
        <v>2487</v>
      </c>
      <c r="G727" s="13" t="s">
        <v>2485</v>
      </c>
      <c r="H727" s="13" t="s">
        <v>2488</v>
      </c>
    </row>
    <row r="728" spans="1:8" ht="21" customHeight="1">
      <c r="A728" s="13" t="s">
        <v>2489</v>
      </c>
      <c r="B728" s="13" t="s">
        <v>2490</v>
      </c>
      <c r="C728" s="13" t="s">
        <v>2489</v>
      </c>
      <c r="D728" s="13" t="s">
        <v>1268</v>
      </c>
      <c r="E728" s="13" t="s">
        <v>2489</v>
      </c>
      <c r="F728" s="13" t="s">
        <v>2491</v>
      </c>
      <c r="G728" s="13" t="s">
        <v>2489</v>
      </c>
      <c r="H728" s="13" t="s">
        <v>2492</v>
      </c>
    </row>
    <row r="729" spans="1:8" ht="21" customHeight="1">
      <c r="A729" s="13" t="s">
        <v>2493</v>
      </c>
      <c r="B729" s="13" t="s">
        <v>2494</v>
      </c>
      <c r="C729" s="13" t="s">
        <v>2493</v>
      </c>
      <c r="D729" s="13" t="s">
        <v>1268</v>
      </c>
      <c r="E729" s="13" t="s">
        <v>2493</v>
      </c>
      <c r="F729" s="13" t="s">
        <v>2495</v>
      </c>
      <c r="G729" s="13" t="s">
        <v>2493</v>
      </c>
      <c r="H729" s="13" t="s">
        <v>2496</v>
      </c>
    </row>
    <row r="730" spans="1:8" ht="21" customHeight="1">
      <c r="A730" s="13" t="s">
        <v>2497</v>
      </c>
      <c r="B730" s="13" t="s">
        <v>2498</v>
      </c>
      <c r="C730" s="13" t="s">
        <v>2497</v>
      </c>
      <c r="D730" s="13" t="s">
        <v>1268</v>
      </c>
      <c r="E730" s="13" t="s">
        <v>2497</v>
      </c>
      <c r="F730" s="13" t="s">
        <v>2499</v>
      </c>
      <c r="G730" s="13" t="s">
        <v>2497</v>
      </c>
      <c r="H730" s="13" t="s">
        <v>2500</v>
      </c>
    </row>
    <row r="731" spans="1:8" ht="21" customHeight="1">
      <c r="A731" s="13" t="s">
        <v>2501</v>
      </c>
      <c r="B731" s="13" t="s">
        <v>2502</v>
      </c>
      <c r="C731" s="13" t="s">
        <v>2501</v>
      </c>
      <c r="D731" s="13" t="s">
        <v>1268</v>
      </c>
      <c r="E731" s="13" t="s">
        <v>2501</v>
      </c>
      <c r="F731" s="13" t="s">
        <v>2503</v>
      </c>
      <c r="G731" s="13" t="s">
        <v>2501</v>
      </c>
      <c r="H731" s="13" t="s">
        <v>2504</v>
      </c>
    </row>
    <row r="732" spans="1:8" ht="21" customHeight="1">
      <c r="A732" s="13" t="s">
        <v>2505</v>
      </c>
      <c r="B732" s="13" t="s">
        <v>2506</v>
      </c>
      <c r="C732" s="13" t="s">
        <v>2505</v>
      </c>
      <c r="D732" s="13" t="s">
        <v>1268</v>
      </c>
      <c r="E732" s="13" t="s">
        <v>2505</v>
      </c>
      <c r="F732" s="13" t="s">
        <v>2507</v>
      </c>
      <c r="G732" s="13" t="s">
        <v>2505</v>
      </c>
      <c r="H732" s="13" t="s">
        <v>2508</v>
      </c>
    </row>
    <row r="733" spans="1:8" ht="21" customHeight="1">
      <c r="A733" s="13" t="s">
        <v>2509</v>
      </c>
      <c r="B733" s="13" t="s">
        <v>2510</v>
      </c>
      <c r="C733" s="13" t="s">
        <v>2509</v>
      </c>
      <c r="D733" s="13" t="s">
        <v>1268</v>
      </c>
      <c r="E733" s="13" t="s">
        <v>2509</v>
      </c>
      <c r="F733" s="13" t="s">
        <v>2511</v>
      </c>
      <c r="G733" s="13" t="s">
        <v>2509</v>
      </c>
      <c r="H733" s="13" t="s">
        <v>2512</v>
      </c>
    </row>
    <row r="734" spans="1:8" ht="21" customHeight="1">
      <c r="A734" s="13" t="s">
        <v>2513</v>
      </c>
      <c r="B734" s="13" t="s">
        <v>2514</v>
      </c>
      <c r="C734" s="13" t="s">
        <v>2513</v>
      </c>
      <c r="D734" s="13" t="s">
        <v>1268</v>
      </c>
      <c r="E734" s="13" t="s">
        <v>2513</v>
      </c>
      <c r="F734" s="13" t="s">
        <v>2515</v>
      </c>
      <c r="G734" s="13" t="s">
        <v>2513</v>
      </c>
      <c r="H734" s="13" t="s">
        <v>2516</v>
      </c>
    </row>
    <row r="735" spans="1:8" ht="21" customHeight="1">
      <c r="A735" s="13" t="s">
        <v>2517</v>
      </c>
      <c r="B735" s="13" t="s">
        <v>2518</v>
      </c>
      <c r="C735" s="13" t="s">
        <v>2517</v>
      </c>
      <c r="D735" s="13" t="s">
        <v>1268</v>
      </c>
      <c r="E735" s="13" t="s">
        <v>2517</v>
      </c>
      <c r="F735" s="13" t="s">
        <v>2519</v>
      </c>
      <c r="G735" s="13" t="s">
        <v>2517</v>
      </c>
      <c r="H735" s="13" t="s">
        <v>2433</v>
      </c>
    </row>
    <row r="736" spans="1:8" ht="21" customHeight="1">
      <c r="A736" s="13" t="s">
        <v>2520</v>
      </c>
      <c r="B736" s="13" t="s">
        <v>2521</v>
      </c>
      <c r="C736" s="13" t="s">
        <v>2520</v>
      </c>
      <c r="D736" s="13" t="s">
        <v>1268</v>
      </c>
      <c r="E736" s="13" t="s">
        <v>2520</v>
      </c>
      <c r="F736" s="13" t="s">
        <v>2522</v>
      </c>
      <c r="G736" s="13" t="s">
        <v>2520</v>
      </c>
      <c r="H736" s="13" t="s">
        <v>2523</v>
      </c>
    </row>
    <row r="737" spans="1:8" ht="21" customHeight="1">
      <c r="A737" s="13" t="s">
        <v>2524</v>
      </c>
      <c r="B737" s="13" t="s">
        <v>2525</v>
      </c>
      <c r="C737" s="13" t="s">
        <v>2524</v>
      </c>
      <c r="D737" s="13" t="s">
        <v>1268</v>
      </c>
      <c r="E737" s="13" t="s">
        <v>2524</v>
      </c>
      <c r="F737" s="13" t="s">
        <v>2526</v>
      </c>
      <c r="G737" s="13" t="s">
        <v>2524</v>
      </c>
      <c r="H737" s="13" t="s">
        <v>2527</v>
      </c>
    </row>
    <row r="738" spans="1:8" ht="21" customHeight="1">
      <c r="A738" s="13" t="s">
        <v>2528</v>
      </c>
      <c r="B738" s="13" t="s">
        <v>2529</v>
      </c>
      <c r="C738" s="13" t="s">
        <v>2528</v>
      </c>
      <c r="D738" s="13" t="s">
        <v>2292</v>
      </c>
      <c r="E738" s="13" t="s">
        <v>2528</v>
      </c>
      <c r="F738" s="13" t="s">
        <v>2530</v>
      </c>
      <c r="G738" s="13" t="s">
        <v>2528</v>
      </c>
      <c r="H738" s="13" t="s">
        <v>2531</v>
      </c>
    </row>
    <row r="739" spans="1:8" ht="21" customHeight="1">
      <c r="A739" s="13" t="s">
        <v>2532</v>
      </c>
      <c r="B739" s="13" t="s">
        <v>2533</v>
      </c>
      <c r="C739" s="13" t="s">
        <v>2532</v>
      </c>
      <c r="D739" s="13" t="s">
        <v>1268</v>
      </c>
      <c r="E739" s="13" t="s">
        <v>2532</v>
      </c>
      <c r="F739" s="13" t="s">
        <v>2534</v>
      </c>
      <c r="G739" s="13" t="s">
        <v>2532</v>
      </c>
      <c r="H739" s="13" t="s">
        <v>2535</v>
      </c>
    </row>
    <row r="740" spans="1:8" ht="21" customHeight="1">
      <c r="A740" s="13" t="s">
        <v>2536</v>
      </c>
      <c r="B740" s="13" t="s">
        <v>2537</v>
      </c>
      <c r="C740" s="13" t="s">
        <v>2536</v>
      </c>
      <c r="D740" s="13" t="s">
        <v>1268</v>
      </c>
      <c r="E740" s="13" t="s">
        <v>2536</v>
      </c>
      <c r="F740" s="13" t="s">
        <v>2538</v>
      </c>
      <c r="G740" s="13" t="s">
        <v>2536</v>
      </c>
      <c r="H740" s="13" t="s">
        <v>2539</v>
      </c>
    </row>
    <row r="741" spans="1:8" ht="21" customHeight="1">
      <c r="A741" s="13" t="s">
        <v>2540</v>
      </c>
      <c r="B741" s="13" t="s">
        <v>2541</v>
      </c>
      <c r="C741" s="13" t="s">
        <v>2540</v>
      </c>
      <c r="D741" s="13" t="s">
        <v>1268</v>
      </c>
      <c r="E741" s="13" t="s">
        <v>2540</v>
      </c>
      <c r="F741" s="13" t="s">
        <v>2542</v>
      </c>
      <c r="G741" s="13" t="s">
        <v>2540</v>
      </c>
      <c r="H741" s="13" t="s">
        <v>2543</v>
      </c>
    </row>
    <row r="742" spans="1:8" ht="21" customHeight="1">
      <c r="A742" s="13" t="s">
        <v>2544</v>
      </c>
      <c r="B742" s="13" t="s">
        <v>2545</v>
      </c>
      <c r="C742" s="13" t="s">
        <v>2544</v>
      </c>
      <c r="D742" s="13" t="s">
        <v>1268</v>
      </c>
      <c r="E742" s="13" t="s">
        <v>2544</v>
      </c>
      <c r="F742" s="13" t="s">
        <v>2546</v>
      </c>
      <c r="G742" s="13" t="s">
        <v>2544</v>
      </c>
      <c r="H742" s="13" t="s">
        <v>2547</v>
      </c>
    </row>
    <row r="743" spans="1:8" ht="21" customHeight="1">
      <c r="A743" s="13" t="s">
        <v>2548</v>
      </c>
      <c r="B743" s="13" t="s">
        <v>2549</v>
      </c>
      <c r="C743" s="13" t="s">
        <v>2548</v>
      </c>
      <c r="D743" s="13" t="s">
        <v>1268</v>
      </c>
      <c r="E743" s="13" t="s">
        <v>2548</v>
      </c>
      <c r="F743" s="13" t="s">
        <v>2550</v>
      </c>
      <c r="G743" s="13" t="s">
        <v>2548</v>
      </c>
      <c r="H743" s="13" t="s">
        <v>2551</v>
      </c>
    </row>
    <row r="744" spans="1:8" ht="21" customHeight="1">
      <c r="A744" s="13" t="s">
        <v>2552</v>
      </c>
      <c r="B744" s="13" t="s">
        <v>2553</v>
      </c>
      <c r="C744" s="13" t="s">
        <v>2552</v>
      </c>
      <c r="D744" s="13" t="s">
        <v>1268</v>
      </c>
      <c r="E744" s="13" t="s">
        <v>2552</v>
      </c>
      <c r="F744" s="13" t="s">
        <v>2554</v>
      </c>
      <c r="G744" s="13" t="s">
        <v>2552</v>
      </c>
      <c r="H744" s="13" t="s">
        <v>2555</v>
      </c>
    </row>
    <row r="745" spans="1:8" ht="21" customHeight="1">
      <c r="A745" s="13" t="s">
        <v>2556</v>
      </c>
      <c r="B745" s="13" t="s">
        <v>2557</v>
      </c>
      <c r="C745" s="13" t="s">
        <v>2556</v>
      </c>
      <c r="D745" s="13" t="s">
        <v>1268</v>
      </c>
      <c r="E745" s="13" t="s">
        <v>2556</v>
      </c>
      <c r="F745" s="13" t="s">
        <v>2558</v>
      </c>
      <c r="G745" s="13" t="s">
        <v>2556</v>
      </c>
      <c r="H745" s="13" t="s">
        <v>2559</v>
      </c>
    </row>
    <row r="746" spans="1:8" ht="21" customHeight="1">
      <c r="A746" s="13" t="s">
        <v>2560</v>
      </c>
      <c r="B746" s="13" t="s">
        <v>2561</v>
      </c>
      <c r="C746" s="13" t="s">
        <v>2560</v>
      </c>
      <c r="D746" s="13" t="s">
        <v>1268</v>
      </c>
      <c r="E746" s="13" t="s">
        <v>2560</v>
      </c>
      <c r="F746" s="13" t="s">
        <v>2562</v>
      </c>
      <c r="G746" s="13" t="s">
        <v>2560</v>
      </c>
      <c r="H746" s="13" t="s">
        <v>2563</v>
      </c>
    </row>
    <row r="747" spans="1:8" ht="21" customHeight="1">
      <c r="A747" s="13" t="s">
        <v>2564</v>
      </c>
      <c r="B747" s="13" t="s">
        <v>2565</v>
      </c>
      <c r="C747" s="13" t="s">
        <v>2564</v>
      </c>
      <c r="D747" s="13" t="s">
        <v>1268</v>
      </c>
      <c r="E747" s="13" t="s">
        <v>2564</v>
      </c>
      <c r="F747" s="13" t="s">
        <v>2566</v>
      </c>
      <c r="G747" s="13" t="s">
        <v>2564</v>
      </c>
      <c r="H747" s="13" t="s">
        <v>2567</v>
      </c>
    </row>
    <row r="748" spans="1:8" ht="21" customHeight="1">
      <c r="A748" s="13" t="s">
        <v>2568</v>
      </c>
      <c r="B748" s="13" t="s">
        <v>2569</v>
      </c>
      <c r="C748" s="13" t="s">
        <v>2568</v>
      </c>
      <c r="D748" s="13" t="s">
        <v>1268</v>
      </c>
      <c r="E748" s="13" t="s">
        <v>2568</v>
      </c>
      <c r="F748" s="13" t="s">
        <v>2570</v>
      </c>
      <c r="G748" s="13" t="s">
        <v>2568</v>
      </c>
      <c r="H748" s="13" t="s">
        <v>2571</v>
      </c>
    </row>
    <row r="749" spans="1:8" ht="21" customHeight="1">
      <c r="A749" s="13" t="s">
        <v>2572</v>
      </c>
      <c r="B749" s="13" t="s">
        <v>2573</v>
      </c>
      <c r="C749" s="13" t="s">
        <v>2572</v>
      </c>
      <c r="D749" s="13" t="s">
        <v>1268</v>
      </c>
      <c r="E749" s="13" t="s">
        <v>2572</v>
      </c>
      <c r="F749" s="13" t="s">
        <v>2574</v>
      </c>
      <c r="G749" s="13" t="s">
        <v>2572</v>
      </c>
      <c r="H749" s="13" t="s">
        <v>2575</v>
      </c>
    </row>
    <row r="750" spans="1:8" ht="21" customHeight="1">
      <c r="A750" s="13" t="s">
        <v>2576</v>
      </c>
      <c r="B750" s="13" t="s">
        <v>2577</v>
      </c>
      <c r="C750" s="13" t="s">
        <v>2576</v>
      </c>
      <c r="D750" s="13" t="s">
        <v>1268</v>
      </c>
      <c r="E750" s="13" t="s">
        <v>2576</v>
      </c>
      <c r="F750" s="13" t="s">
        <v>2578</v>
      </c>
      <c r="G750" s="13" t="s">
        <v>2576</v>
      </c>
      <c r="H750" s="13" t="s">
        <v>2579</v>
      </c>
    </row>
    <row r="751" spans="1:8" ht="21" customHeight="1">
      <c r="A751" s="13" t="s">
        <v>2580</v>
      </c>
      <c r="B751" s="13" t="s">
        <v>2581</v>
      </c>
      <c r="C751" s="13" t="s">
        <v>2580</v>
      </c>
      <c r="D751" s="13" t="s">
        <v>1268</v>
      </c>
      <c r="E751" s="13" t="s">
        <v>2580</v>
      </c>
      <c r="F751" s="13" t="s">
        <v>2582</v>
      </c>
      <c r="G751" s="13" t="s">
        <v>2580</v>
      </c>
      <c r="H751" s="13" t="s">
        <v>2583</v>
      </c>
    </row>
    <row r="752" spans="1:8" ht="21" customHeight="1">
      <c r="A752" s="13" t="s">
        <v>2584</v>
      </c>
      <c r="B752" s="13" t="s">
        <v>2585</v>
      </c>
      <c r="C752" s="13" t="s">
        <v>2584</v>
      </c>
      <c r="D752" s="13" t="s">
        <v>1268</v>
      </c>
      <c r="E752" s="13" t="s">
        <v>2584</v>
      </c>
      <c r="F752" s="13" t="s">
        <v>2586</v>
      </c>
      <c r="G752" s="13" t="s">
        <v>2584</v>
      </c>
      <c r="H752" s="13" t="s">
        <v>2587</v>
      </c>
    </row>
    <row r="753" spans="1:8" ht="21" customHeight="1">
      <c r="A753" s="13" t="s">
        <v>2588</v>
      </c>
      <c r="B753" s="13" t="s">
        <v>2589</v>
      </c>
      <c r="C753" s="13" t="s">
        <v>2588</v>
      </c>
      <c r="D753" s="13" t="s">
        <v>1268</v>
      </c>
      <c r="E753" s="13" t="s">
        <v>2588</v>
      </c>
      <c r="F753" s="13" t="s">
        <v>2590</v>
      </c>
      <c r="G753" s="13" t="s">
        <v>2588</v>
      </c>
      <c r="H753" s="13" t="s">
        <v>2591</v>
      </c>
    </row>
    <row r="754" spans="1:8" ht="21" customHeight="1">
      <c r="A754" s="13" t="s">
        <v>2592</v>
      </c>
      <c r="B754" s="13" t="s">
        <v>2593</v>
      </c>
      <c r="C754" s="13" t="s">
        <v>2592</v>
      </c>
      <c r="D754" s="13" t="s">
        <v>1268</v>
      </c>
      <c r="E754" s="13" t="s">
        <v>2592</v>
      </c>
      <c r="F754" s="13" t="s">
        <v>2570</v>
      </c>
      <c r="G754" s="13" t="s">
        <v>2592</v>
      </c>
      <c r="H754" s="13" t="s">
        <v>2594</v>
      </c>
    </row>
    <row r="755" spans="1:8" ht="21" customHeight="1">
      <c r="A755" s="13" t="s">
        <v>2595</v>
      </c>
      <c r="B755" s="13" t="s">
        <v>2596</v>
      </c>
      <c r="C755" s="13" t="s">
        <v>2595</v>
      </c>
      <c r="D755" s="13" t="s">
        <v>1268</v>
      </c>
      <c r="E755" s="13" t="s">
        <v>2595</v>
      </c>
      <c r="F755" s="13" t="s">
        <v>2597</v>
      </c>
      <c r="G755" s="13" t="s">
        <v>2595</v>
      </c>
      <c r="H755" s="13" t="s">
        <v>2598</v>
      </c>
    </row>
    <row r="756" spans="1:8" ht="21" customHeight="1">
      <c r="A756" s="13" t="s">
        <v>2599</v>
      </c>
      <c r="B756" s="13" t="s">
        <v>2600</v>
      </c>
      <c r="C756" s="13" t="s">
        <v>2599</v>
      </c>
      <c r="D756" s="13" t="s">
        <v>1268</v>
      </c>
      <c r="E756" s="13" t="s">
        <v>2599</v>
      </c>
      <c r="F756" s="13" t="s">
        <v>2601</v>
      </c>
      <c r="G756" s="13" t="s">
        <v>2599</v>
      </c>
      <c r="H756" s="13" t="s">
        <v>2602</v>
      </c>
    </row>
    <row r="757" spans="1:8" ht="21" customHeight="1">
      <c r="A757" s="13" t="s">
        <v>2603</v>
      </c>
      <c r="B757" s="13" t="s">
        <v>2604</v>
      </c>
      <c r="C757" s="13" t="s">
        <v>2603</v>
      </c>
      <c r="D757" s="13" t="s">
        <v>1268</v>
      </c>
      <c r="E757" s="13" t="s">
        <v>2603</v>
      </c>
      <c r="F757" s="13" t="s">
        <v>2605</v>
      </c>
      <c r="G757" s="13" t="s">
        <v>2603</v>
      </c>
      <c r="H757" s="13" t="s">
        <v>2606</v>
      </c>
    </row>
    <row r="758" spans="1:8" ht="21" customHeight="1">
      <c r="A758" s="13" t="s">
        <v>2607</v>
      </c>
      <c r="B758" s="13" t="s">
        <v>2608</v>
      </c>
      <c r="C758" s="13" t="s">
        <v>2607</v>
      </c>
      <c r="D758" s="13" t="s">
        <v>1268</v>
      </c>
      <c r="E758" s="13" t="s">
        <v>2607</v>
      </c>
      <c r="F758" s="13" t="s">
        <v>2609</v>
      </c>
      <c r="G758" s="13" t="s">
        <v>2607</v>
      </c>
      <c r="H758" s="13" t="s">
        <v>2610</v>
      </c>
    </row>
    <row r="759" spans="1:8" ht="21" customHeight="1">
      <c r="A759" s="13" t="s">
        <v>2611</v>
      </c>
      <c r="B759" s="13" t="s">
        <v>2612</v>
      </c>
      <c r="C759" s="13" t="s">
        <v>2611</v>
      </c>
      <c r="D759" s="13" t="s">
        <v>1268</v>
      </c>
      <c r="E759" s="13" t="s">
        <v>2611</v>
      </c>
      <c r="F759" s="13" t="s">
        <v>2613</v>
      </c>
      <c r="G759" s="13" t="s">
        <v>2611</v>
      </c>
      <c r="H759" s="13" t="s">
        <v>2614</v>
      </c>
    </row>
    <row r="760" spans="1:8" ht="21" customHeight="1">
      <c r="A760" s="13" t="s">
        <v>2615</v>
      </c>
      <c r="B760" s="13" t="s">
        <v>2502</v>
      </c>
      <c r="C760" s="13" t="s">
        <v>2615</v>
      </c>
      <c r="D760" s="13" t="s">
        <v>1268</v>
      </c>
      <c r="E760" s="13" t="s">
        <v>2615</v>
      </c>
      <c r="F760" s="13" t="s">
        <v>2616</v>
      </c>
      <c r="G760" s="13" t="s">
        <v>2615</v>
      </c>
      <c r="H760" s="13" t="s">
        <v>2617</v>
      </c>
    </row>
    <row r="761" spans="1:8" ht="21" customHeight="1">
      <c r="A761" s="13" t="s">
        <v>2618</v>
      </c>
      <c r="B761" s="13" t="s">
        <v>2619</v>
      </c>
      <c r="C761" s="13" t="s">
        <v>2618</v>
      </c>
      <c r="D761" s="13" t="s">
        <v>1268</v>
      </c>
      <c r="E761" s="13" t="s">
        <v>2618</v>
      </c>
      <c r="F761" s="13" t="s">
        <v>2620</v>
      </c>
      <c r="G761" s="13" t="s">
        <v>2618</v>
      </c>
      <c r="H761" s="13" t="s">
        <v>2621</v>
      </c>
    </row>
    <row r="762" spans="1:8" ht="21" customHeight="1">
      <c r="A762" s="13" t="s">
        <v>2622</v>
      </c>
      <c r="B762" s="13" t="s">
        <v>2623</v>
      </c>
      <c r="C762" s="13" t="s">
        <v>2622</v>
      </c>
      <c r="D762" s="13" t="s">
        <v>1268</v>
      </c>
      <c r="E762" s="13" t="s">
        <v>2622</v>
      </c>
      <c r="F762" s="13" t="s">
        <v>2624</v>
      </c>
      <c r="G762" s="13" t="s">
        <v>2622</v>
      </c>
      <c r="H762" s="13" t="s">
        <v>2625</v>
      </c>
    </row>
    <row r="763" spans="1:8" ht="21" customHeight="1">
      <c r="A763" s="13" t="s">
        <v>2626</v>
      </c>
      <c r="B763" s="13" t="s">
        <v>2627</v>
      </c>
      <c r="C763" s="13" t="s">
        <v>2626</v>
      </c>
      <c r="D763" s="13" t="s">
        <v>1268</v>
      </c>
      <c r="E763" s="13" t="s">
        <v>2626</v>
      </c>
      <c r="F763" s="13" t="s">
        <v>2452</v>
      </c>
      <c r="G763" s="13" t="s">
        <v>2626</v>
      </c>
      <c r="H763" s="13" t="s">
        <v>2628</v>
      </c>
    </row>
    <row r="764" spans="1:8" ht="21" customHeight="1">
      <c r="A764" s="13" t="s">
        <v>2629</v>
      </c>
      <c r="B764" s="13" t="s">
        <v>2630</v>
      </c>
      <c r="C764" s="13" t="s">
        <v>2629</v>
      </c>
      <c r="D764" s="13" t="s">
        <v>1268</v>
      </c>
      <c r="E764" s="13" t="s">
        <v>2629</v>
      </c>
      <c r="F764" s="13" t="s">
        <v>2631</v>
      </c>
      <c r="G764" s="13" t="s">
        <v>2629</v>
      </c>
      <c r="H764" s="13" t="s">
        <v>2632</v>
      </c>
    </row>
    <row r="765" spans="1:8" ht="21" customHeight="1">
      <c r="A765" s="13" t="s">
        <v>2633</v>
      </c>
      <c r="B765" s="13" t="s">
        <v>2634</v>
      </c>
      <c r="C765" s="13" t="s">
        <v>2633</v>
      </c>
      <c r="D765" s="13" t="s">
        <v>1268</v>
      </c>
      <c r="E765" s="13" t="s">
        <v>2633</v>
      </c>
      <c r="F765" s="13" t="s">
        <v>2635</v>
      </c>
      <c r="G765" s="13" t="s">
        <v>2633</v>
      </c>
      <c r="H765" s="13" t="s">
        <v>2636</v>
      </c>
    </row>
    <row r="766" spans="1:8" ht="21" customHeight="1">
      <c r="A766" s="13" t="s">
        <v>2637</v>
      </c>
      <c r="B766" s="13" t="s">
        <v>2557</v>
      </c>
      <c r="C766" s="13" t="s">
        <v>2637</v>
      </c>
      <c r="D766" s="13" t="s">
        <v>1268</v>
      </c>
      <c r="E766" s="13" t="s">
        <v>2637</v>
      </c>
      <c r="F766" s="13" t="s">
        <v>2638</v>
      </c>
      <c r="G766" s="13" t="s">
        <v>2637</v>
      </c>
      <c r="H766" s="13" t="s">
        <v>2639</v>
      </c>
    </row>
    <row r="767" spans="1:8" ht="21" customHeight="1">
      <c r="A767" s="13" t="s">
        <v>2640</v>
      </c>
      <c r="B767" s="13" t="s">
        <v>2641</v>
      </c>
      <c r="C767" s="13" t="s">
        <v>2640</v>
      </c>
      <c r="D767" s="13" t="s">
        <v>1268</v>
      </c>
      <c r="E767" s="13" t="s">
        <v>2640</v>
      </c>
      <c r="F767" s="13" t="s">
        <v>2642</v>
      </c>
      <c r="G767" s="13" t="s">
        <v>2640</v>
      </c>
      <c r="H767" s="13" t="s">
        <v>2643</v>
      </c>
    </row>
    <row r="768" spans="1:8" ht="21" customHeight="1">
      <c r="A768" s="13" t="s">
        <v>2644</v>
      </c>
      <c r="B768" s="13" t="s">
        <v>2645</v>
      </c>
      <c r="C768" s="13" t="s">
        <v>2644</v>
      </c>
      <c r="D768" s="13" t="s">
        <v>1268</v>
      </c>
      <c r="E768" s="13" t="s">
        <v>2644</v>
      </c>
      <c r="F768" s="13" t="s">
        <v>2646</v>
      </c>
      <c r="G768" s="13" t="s">
        <v>2644</v>
      </c>
      <c r="H768" s="13" t="s">
        <v>2441</v>
      </c>
    </row>
    <row r="769" spans="1:8" ht="21" customHeight="1">
      <c r="A769" s="13" t="s">
        <v>2647</v>
      </c>
      <c r="B769" s="13" t="s">
        <v>2573</v>
      </c>
      <c r="C769" s="13" t="s">
        <v>2647</v>
      </c>
      <c r="D769" s="13" t="s">
        <v>1268</v>
      </c>
      <c r="E769" s="13" t="s">
        <v>2647</v>
      </c>
      <c r="F769" s="13" t="s">
        <v>2648</v>
      </c>
      <c r="G769" s="13" t="s">
        <v>2647</v>
      </c>
      <c r="H769" s="13" t="s">
        <v>2649</v>
      </c>
    </row>
    <row r="770" spans="1:8" ht="21" customHeight="1">
      <c r="A770" s="13" t="s">
        <v>2650</v>
      </c>
      <c r="B770" s="13" t="s">
        <v>2565</v>
      </c>
      <c r="C770" s="13" t="s">
        <v>2650</v>
      </c>
      <c r="D770" s="13" t="s">
        <v>1268</v>
      </c>
      <c r="E770" s="13" t="s">
        <v>2650</v>
      </c>
      <c r="F770" s="13" t="s">
        <v>2651</v>
      </c>
      <c r="G770" s="13" t="s">
        <v>2650</v>
      </c>
      <c r="H770" s="13" t="s">
        <v>2652</v>
      </c>
    </row>
    <row r="771" spans="1:8" ht="21" customHeight="1">
      <c r="A771" s="13" t="s">
        <v>2653</v>
      </c>
      <c r="B771" s="13" t="s">
        <v>2654</v>
      </c>
      <c r="C771" s="13" t="s">
        <v>2653</v>
      </c>
      <c r="D771" s="13" t="s">
        <v>1268</v>
      </c>
      <c r="E771" s="13" t="s">
        <v>2653</v>
      </c>
      <c r="F771" s="13" t="s">
        <v>2655</v>
      </c>
      <c r="G771" s="13" t="s">
        <v>2653</v>
      </c>
      <c r="H771" s="13" t="s">
        <v>2656</v>
      </c>
    </row>
    <row r="772" spans="1:8" ht="21" customHeight="1">
      <c r="A772" s="13" t="s">
        <v>2657</v>
      </c>
      <c r="B772" s="13" t="s">
        <v>2658</v>
      </c>
      <c r="C772" s="13" t="s">
        <v>2657</v>
      </c>
      <c r="D772" s="13" t="s">
        <v>1268</v>
      </c>
      <c r="E772" s="13" t="s">
        <v>2657</v>
      </c>
      <c r="F772" s="13" t="s">
        <v>2659</v>
      </c>
      <c r="G772" s="13" t="s">
        <v>2657</v>
      </c>
      <c r="H772" s="13" t="s">
        <v>2660</v>
      </c>
    </row>
    <row r="773" spans="1:8" ht="21" customHeight="1">
      <c r="A773" s="13" t="s">
        <v>2661</v>
      </c>
      <c r="B773" s="13" t="s">
        <v>2654</v>
      </c>
      <c r="C773" s="13" t="s">
        <v>2661</v>
      </c>
      <c r="D773" s="13" t="s">
        <v>1268</v>
      </c>
      <c r="E773" s="13" t="s">
        <v>2661</v>
      </c>
      <c r="F773" s="13" t="s">
        <v>2662</v>
      </c>
      <c r="G773" s="13" t="s">
        <v>2661</v>
      </c>
      <c r="H773" s="13" t="s">
        <v>2663</v>
      </c>
    </row>
    <row r="774" spans="1:8" ht="21" customHeight="1">
      <c r="A774" s="13" t="s">
        <v>2664</v>
      </c>
      <c r="B774" s="13" t="s">
        <v>2665</v>
      </c>
      <c r="C774" s="13" t="s">
        <v>2664</v>
      </c>
      <c r="D774" s="13" t="s">
        <v>1268</v>
      </c>
      <c r="E774" s="13" t="s">
        <v>2664</v>
      </c>
      <c r="F774" s="13" t="s">
        <v>2666</v>
      </c>
      <c r="G774" s="13" t="s">
        <v>2664</v>
      </c>
      <c r="H774" s="13" t="s">
        <v>2667</v>
      </c>
    </row>
    <row r="775" spans="1:8" ht="21" customHeight="1">
      <c r="A775" s="13" t="s">
        <v>2668</v>
      </c>
      <c r="B775" s="13" t="s">
        <v>2669</v>
      </c>
      <c r="C775" s="13" t="s">
        <v>2668</v>
      </c>
      <c r="D775" s="13" t="s">
        <v>1268</v>
      </c>
      <c r="E775" s="13" t="s">
        <v>2668</v>
      </c>
      <c r="F775" s="13" t="s">
        <v>2670</v>
      </c>
      <c r="G775" s="13" t="s">
        <v>2668</v>
      </c>
      <c r="H775" s="13" t="s">
        <v>2671</v>
      </c>
    </row>
    <row r="776" spans="1:8" ht="21" customHeight="1">
      <c r="A776" s="13" t="s">
        <v>2672</v>
      </c>
      <c r="B776" s="13" t="s">
        <v>2673</v>
      </c>
      <c r="C776" s="13" t="s">
        <v>2672</v>
      </c>
      <c r="D776" s="13" t="s">
        <v>1268</v>
      </c>
      <c r="E776" s="13" t="s">
        <v>2672</v>
      </c>
      <c r="F776" s="13" t="s">
        <v>2674</v>
      </c>
      <c r="G776" s="13" t="s">
        <v>2672</v>
      </c>
      <c r="H776" s="13" t="s">
        <v>2675</v>
      </c>
    </row>
    <row r="777" spans="1:8" ht="21" customHeight="1">
      <c r="A777" s="13" t="s">
        <v>2676</v>
      </c>
      <c r="B777" s="13" t="s">
        <v>2677</v>
      </c>
      <c r="C777" s="13" t="s">
        <v>2676</v>
      </c>
      <c r="D777" s="13" t="s">
        <v>1268</v>
      </c>
      <c r="E777" s="13" t="s">
        <v>2676</v>
      </c>
      <c r="F777" s="13" t="s">
        <v>2678</v>
      </c>
      <c r="G777" s="13" t="s">
        <v>2676</v>
      </c>
      <c r="H777" s="13" t="s">
        <v>2679</v>
      </c>
    </row>
    <row r="778" spans="1:8" ht="21" customHeight="1">
      <c r="A778" s="13" t="s">
        <v>2680</v>
      </c>
      <c r="B778" s="13" t="s">
        <v>2681</v>
      </c>
      <c r="C778" s="13" t="s">
        <v>2680</v>
      </c>
      <c r="D778" s="13" t="s">
        <v>1268</v>
      </c>
      <c r="E778" s="13" t="s">
        <v>2680</v>
      </c>
      <c r="F778" s="13" t="s">
        <v>2682</v>
      </c>
      <c r="G778" s="13" t="s">
        <v>2680</v>
      </c>
      <c r="H778" s="13" t="s">
        <v>2683</v>
      </c>
    </row>
    <row r="779" spans="1:8" ht="21" customHeight="1">
      <c r="A779" s="13" t="s">
        <v>2684</v>
      </c>
      <c r="B779" s="13" t="s">
        <v>2685</v>
      </c>
      <c r="C779" s="13" t="s">
        <v>2684</v>
      </c>
      <c r="D779" s="13" t="s">
        <v>1268</v>
      </c>
      <c r="E779" s="13" t="s">
        <v>2684</v>
      </c>
      <c r="F779" s="13" t="s">
        <v>2686</v>
      </c>
      <c r="G779" s="13" t="s">
        <v>2684</v>
      </c>
      <c r="H779" s="13" t="s">
        <v>2687</v>
      </c>
    </row>
    <row r="780" spans="1:8" ht="21" customHeight="1">
      <c r="A780" s="13" t="s">
        <v>2688</v>
      </c>
      <c r="B780" s="13" t="s">
        <v>2689</v>
      </c>
      <c r="C780" s="13" t="s">
        <v>2688</v>
      </c>
      <c r="D780" s="13" t="s">
        <v>1268</v>
      </c>
      <c r="E780" s="13" t="s">
        <v>2688</v>
      </c>
      <c r="F780" s="13" t="s">
        <v>2690</v>
      </c>
      <c r="G780" s="13" t="s">
        <v>2688</v>
      </c>
      <c r="H780" s="13" t="s">
        <v>2691</v>
      </c>
    </row>
    <row r="781" spans="1:8" ht="21" customHeight="1">
      <c r="A781" s="13" t="s">
        <v>2692</v>
      </c>
      <c r="B781" s="13" t="s">
        <v>2693</v>
      </c>
      <c r="C781" s="13" t="s">
        <v>2692</v>
      </c>
      <c r="D781" s="13" t="s">
        <v>1268</v>
      </c>
      <c r="E781" s="13" t="s">
        <v>2692</v>
      </c>
      <c r="F781" s="13" t="s">
        <v>2694</v>
      </c>
      <c r="G781" s="13" t="s">
        <v>2692</v>
      </c>
      <c r="H781" s="13" t="s">
        <v>2695</v>
      </c>
    </row>
    <row r="782" spans="1:8" ht="21" customHeight="1">
      <c r="A782" s="13" t="s">
        <v>2696</v>
      </c>
      <c r="B782" s="13" t="s">
        <v>2697</v>
      </c>
      <c r="C782" s="13" t="s">
        <v>2696</v>
      </c>
      <c r="D782" s="13" t="s">
        <v>1268</v>
      </c>
      <c r="E782" s="13" t="s">
        <v>2696</v>
      </c>
      <c r="F782" s="13" t="s">
        <v>2698</v>
      </c>
      <c r="G782" s="13" t="s">
        <v>2696</v>
      </c>
      <c r="H782" s="13" t="s">
        <v>2453</v>
      </c>
    </row>
    <row r="783" spans="1:8" ht="21" customHeight="1">
      <c r="A783" s="13" t="s">
        <v>2699</v>
      </c>
      <c r="B783" s="13" t="s">
        <v>2700</v>
      </c>
      <c r="C783" s="13" t="s">
        <v>2699</v>
      </c>
      <c r="D783" s="13" t="s">
        <v>1268</v>
      </c>
      <c r="E783" s="13" t="s">
        <v>2699</v>
      </c>
      <c r="F783" s="13" t="s">
        <v>2701</v>
      </c>
      <c r="G783" s="13" t="s">
        <v>2699</v>
      </c>
      <c r="H783" s="13" t="s">
        <v>2702</v>
      </c>
    </row>
    <row r="784" spans="1:8" ht="21" customHeight="1">
      <c r="A784" s="13" t="s">
        <v>2703</v>
      </c>
      <c r="B784" s="13" t="s">
        <v>2704</v>
      </c>
      <c r="C784" s="13" t="s">
        <v>2703</v>
      </c>
      <c r="D784" s="13" t="s">
        <v>1268</v>
      </c>
      <c r="E784" s="13" t="s">
        <v>2703</v>
      </c>
      <c r="F784" s="13" t="s">
        <v>2705</v>
      </c>
      <c r="G784" s="13" t="s">
        <v>2703</v>
      </c>
      <c r="H784" s="13" t="s">
        <v>2706</v>
      </c>
    </row>
    <row r="785" spans="1:8" ht="21" customHeight="1">
      <c r="A785" s="13" t="s">
        <v>2707</v>
      </c>
      <c r="B785" s="13" t="s">
        <v>2669</v>
      </c>
      <c r="C785" s="13" t="s">
        <v>2707</v>
      </c>
      <c r="D785" s="13" t="s">
        <v>1268</v>
      </c>
      <c r="E785" s="13" t="s">
        <v>2707</v>
      </c>
      <c r="F785" s="13" t="s">
        <v>2708</v>
      </c>
      <c r="G785" s="13" t="s">
        <v>2707</v>
      </c>
      <c r="H785" s="13" t="s">
        <v>2706</v>
      </c>
    </row>
    <row r="786" spans="1:8" ht="21" customHeight="1">
      <c r="A786" s="13" t="s">
        <v>2709</v>
      </c>
      <c r="B786" s="13" t="s">
        <v>2677</v>
      </c>
      <c r="C786" s="13" t="s">
        <v>2709</v>
      </c>
      <c r="D786" s="13" t="s">
        <v>1268</v>
      </c>
      <c r="E786" s="13" t="s">
        <v>2709</v>
      </c>
      <c r="F786" s="13" t="s">
        <v>2635</v>
      </c>
      <c r="G786" s="13" t="s">
        <v>2709</v>
      </c>
      <c r="H786" s="13" t="s">
        <v>2710</v>
      </c>
    </row>
    <row r="787" spans="1:8" ht="21" customHeight="1">
      <c r="A787" s="13" t="s">
        <v>2711</v>
      </c>
      <c r="B787" s="13" t="s">
        <v>2697</v>
      </c>
      <c r="C787" s="13" t="s">
        <v>2711</v>
      </c>
      <c r="D787" s="13" t="s">
        <v>1268</v>
      </c>
      <c r="E787" s="13" t="s">
        <v>2711</v>
      </c>
      <c r="F787" s="13" t="s">
        <v>2712</v>
      </c>
      <c r="G787" s="13" t="s">
        <v>2711</v>
      </c>
      <c r="H787" s="13" t="s">
        <v>2713</v>
      </c>
    </row>
    <row r="788" spans="1:8" ht="21" customHeight="1">
      <c r="A788" s="13" t="s">
        <v>2714</v>
      </c>
      <c r="B788" s="13" t="s">
        <v>2715</v>
      </c>
      <c r="C788" s="13" t="s">
        <v>2714</v>
      </c>
      <c r="D788" s="13" t="s">
        <v>1268</v>
      </c>
      <c r="E788" s="13" t="s">
        <v>2714</v>
      </c>
      <c r="F788" s="13" t="s">
        <v>2716</v>
      </c>
      <c r="G788" s="13" t="s">
        <v>2714</v>
      </c>
      <c r="H788" s="13" t="s">
        <v>2717</v>
      </c>
    </row>
    <row r="789" spans="1:8" ht="21" customHeight="1">
      <c r="A789" s="13" t="s">
        <v>2718</v>
      </c>
      <c r="B789" s="13" t="s">
        <v>2719</v>
      </c>
      <c r="C789" s="13" t="s">
        <v>2718</v>
      </c>
      <c r="D789" s="13" t="s">
        <v>1268</v>
      </c>
      <c r="E789" s="13" t="s">
        <v>2718</v>
      </c>
      <c r="F789" s="13" t="s">
        <v>2720</v>
      </c>
      <c r="G789" s="13" t="s">
        <v>2718</v>
      </c>
      <c r="H789" s="13" t="s">
        <v>2296</v>
      </c>
    </row>
    <row r="790" spans="1:8" ht="21" customHeight="1">
      <c r="A790" s="13" t="s">
        <v>2721</v>
      </c>
      <c r="B790" s="13" t="s">
        <v>2722</v>
      </c>
      <c r="C790" s="13" t="s">
        <v>2721</v>
      </c>
      <c r="D790" s="13" t="s">
        <v>1268</v>
      </c>
      <c r="E790" s="13" t="s">
        <v>2721</v>
      </c>
      <c r="F790" s="13" t="s">
        <v>2456</v>
      </c>
      <c r="G790" s="13" t="s">
        <v>2721</v>
      </c>
      <c r="H790" s="13" t="s">
        <v>2723</v>
      </c>
    </row>
    <row r="791" spans="1:8" ht="21" customHeight="1">
      <c r="A791" s="13" t="s">
        <v>2724</v>
      </c>
      <c r="B791" s="13" t="s">
        <v>2725</v>
      </c>
      <c r="C791" s="13" t="s">
        <v>2724</v>
      </c>
      <c r="D791" s="13" t="s">
        <v>1268</v>
      </c>
      <c r="E791" s="13" t="s">
        <v>2724</v>
      </c>
      <c r="F791" s="13" t="s">
        <v>2726</v>
      </c>
      <c r="G791" s="13" t="s">
        <v>2724</v>
      </c>
      <c r="H791" s="13" t="s">
        <v>2727</v>
      </c>
    </row>
    <row r="792" spans="1:8" ht="21" customHeight="1">
      <c r="A792" s="13" t="s">
        <v>2728</v>
      </c>
      <c r="B792" s="13" t="s">
        <v>2729</v>
      </c>
      <c r="C792" s="13" t="s">
        <v>2728</v>
      </c>
      <c r="D792" s="13" t="s">
        <v>1268</v>
      </c>
      <c r="E792" s="13" t="s">
        <v>2728</v>
      </c>
      <c r="F792" s="13" t="s">
        <v>2730</v>
      </c>
      <c r="G792" s="13" t="s">
        <v>2728</v>
      </c>
      <c r="H792" s="13" t="s">
        <v>2731</v>
      </c>
    </row>
    <row r="793" spans="1:8" ht="21" customHeight="1">
      <c r="A793" s="13" t="s">
        <v>2732</v>
      </c>
      <c r="B793" s="13" t="s">
        <v>2733</v>
      </c>
      <c r="C793" s="13" t="s">
        <v>2732</v>
      </c>
      <c r="D793" s="13" t="s">
        <v>1268</v>
      </c>
      <c r="E793" s="13" t="s">
        <v>2732</v>
      </c>
      <c r="F793" s="13" t="s">
        <v>2734</v>
      </c>
      <c r="G793" s="13" t="s">
        <v>2732</v>
      </c>
      <c r="H793" s="13" t="s">
        <v>2735</v>
      </c>
    </row>
    <row r="794" spans="1:8" ht="21" customHeight="1">
      <c r="A794" s="13" t="s">
        <v>2736</v>
      </c>
      <c r="B794" s="13" t="s">
        <v>2722</v>
      </c>
      <c r="C794" s="13" t="s">
        <v>2736</v>
      </c>
      <c r="D794" s="13" t="s">
        <v>1268</v>
      </c>
      <c r="E794" s="13" t="s">
        <v>2736</v>
      </c>
      <c r="F794" s="13" t="s">
        <v>2534</v>
      </c>
      <c r="G794" s="13" t="s">
        <v>2736</v>
      </c>
      <c r="H794" s="13" t="s">
        <v>2737</v>
      </c>
    </row>
    <row r="795" spans="1:8" ht="21" customHeight="1">
      <c r="A795" s="13" t="s">
        <v>2738</v>
      </c>
      <c r="B795" s="13" t="s">
        <v>2739</v>
      </c>
      <c r="C795" s="13" t="s">
        <v>2738</v>
      </c>
      <c r="D795" s="13" t="s">
        <v>1268</v>
      </c>
      <c r="E795" s="13" t="s">
        <v>2738</v>
      </c>
      <c r="F795" s="13" t="s">
        <v>2740</v>
      </c>
      <c r="G795" s="13" t="s">
        <v>2738</v>
      </c>
      <c r="H795" s="13" t="s">
        <v>2741</v>
      </c>
    </row>
    <row r="796" spans="1:8" ht="21" customHeight="1">
      <c r="A796" s="13" t="s">
        <v>2742</v>
      </c>
      <c r="B796" s="13" t="s">
        <v>2388</v>
      </c>
      <c r="C796" s="13" t="s">
        <v>2742</v>
      </c>
      <c r="D796" s="13" t="s">
        <v>1268</v>
      </c>
      <c r="E796" s="13" t="s">
        <v>2742</v>
      </c>
      <c r="F796" s="13" t="s">
        <v>2743</v>
      </c>
      <c r="G796" s="13" t="s">
        <v>2742</v>
      </c>
      <c r="H796" s="13" t="s">
        <v>2744</v>
      </c>
    </row>
    <row r="797" spans="1:8" ht="21" customHeight="1">
      <c r="A797" s="13" t="s">
        <v>2745</v>
      </c>
      <c r="B797" s="13" t="s">
        <v>2729</v>
      </c>
      <c r="C797" s="13" t="s">
        <v>2745</v>
      </c>
      <c r="D797" s="13" t="s">
        <v>1268</v>
      </c>
      <c r="E797" s="13" t="s">
        <v>2745</v>
      </c>
      <c r="F797" s="13" t="s">
        <v>2746</v>
      </c>
      <c r="G797" s="13" t="s">
        <v>2745</v>
      </c>
      <c r="H797" s="13" t="s">
        <v>2747</v>
      </c>
    </row>
    <row r="798" spans="1:8" ht="21" customHeight="1">
      <c r="A798" s="13" t="s">
        <v>2748</v>
      </c>
      <c r="B798" s="13" t="s">
        <v>2749</v>
      </c>
      <c r="C798" s="13" t="s">
        <v>2748</v>
      </c>
      <c r="D798" s="13" t="s">
        <v>1268</v>
      </c>
      <c r="E798" s="13" t="s">
        <v>2748</v>
      </c>
      <c r="F798" s="13" t="s">
        <v>2750</v>
      </c>
      <c r="G798" s="13" t="s">
        <v>2748</v>
      </c>
      <c r="H798" s="13" t="s">
        <v>2751</v>
      </c>
    </row>
    <row r="799" spans="1:8" ht="21" customHeight="1">
      <c r="A799" s="13" t="s">
        <v>2752</v>
      </c>
      <c r="B799" s="13" t="s">
        <v>2384</v>
      </c>
      <c r="C799" s="13" t="s">
        <v>2752</v>
      </c>
      <c r="D799" s="13" t="s">
        <v>1268</v>
      </c>
      <c r="E799" s="13" t="s">
        <v>2752</v>
      </c>
      <c r="F799" s="13" t="s">
        <v>2753</v>
      </c>
      <c r="G799" s="13" t="s">
        <v>2752</v>
      </c>
      <c r="H799" s="13" t="s">
        <v>2754</v>
      </c>
    </row>
    <row r="800" spans="1:8" ht="21" customHeight="1">
      <c r="A800" s="13" t="s">
        <v>2755</v>
      </c>
      <c r="B800" s="13" t="s">
        <v>2756</v>
      </c>
      <c r="C800" s="13" t="s">
        <v>2755</v>
      </c>
      <c r="D800" s="13" t="s">
        <v>1268</v>
      </c>
      <c r="E800" s="13" t="s">
        <v>2755</v>
      </c>
      <c r="F800" s="13" t="s">
        <v>2757</v>
      </c>
      <c r="G800" s="13" t="s">
        <v>2755</v>
      </c>
      <c r="H800" s="13" t="s">
        <v>2758</v>
      </c>
    </row>
    <row r="801" spans="1:8" ht="21" customHeight="1">
      <c r="A801" s="13" t="s">
        <v>2759</v>
      </c>
      <c r="B801" s="13" t="s">
        <v>2749</v>
      </c>
      <c r="C801" s="13" t="s">
        <v>2759</v>
      </c>
      <c r="D801" s="13" t="s">
        <v>1268</v>
      </c>
      <c r="E801" s="13" t="s">
        <v>2759</v>
      </c>
      <c r="F801" s="13" t="s">
        <v>2760</v>
      </c>
      <c r="G801" s="13" t="s">
        <v>2759</v>
      </c>
      <c r="H801" s="13" t="s">
        <v>2761</v>
      </c>
    </row>
    <row r="802" spans="1:8" ht="21" customHeight="1">
      <c r="A802" s="13" t="s">
        <v>2762</v>
      </c>
      <c r="B802" s="13" t="s">
        <v>2749</v>
      </c>
      <c r="C802" s="13" t="s">
        <v>2762</v>
      </c>
      <c r="D802" s="13" t="s">
        <v>1268</v>
      </c>
      <c r="E802" s="13" t="s">
        <v>2762</v>
      </c>
      <c r="F802" s="13" t="s">
        <v>2763</v>
      </c>
      <c r="G802" s="13" t="s">
        <v>2762</v>
      </c>
      <c r="H802" s="13" t="s">
        <v>2764</v>
      </c>
    </row>
    <row r="803" spans="1:8" ht="21" customHeight="1">
      <c r="A803" s="13" t="s">
        <v>2765</v>
      </c>
      <c r="B803" s="13" t="s">
        <v>2766</v>
      </c>
      <c r="C803" s="13" t="s">
        <v>2765</v>
      </c>
      <c r="D803" s="13" t="s">
        <v>1268</v>
      </c>
      <c r="E803" s="13" t="s">
        <v>2765</v>
      </c>
      <c r="F803" s="13" t="s">
        <v>2767</v>
      </c>
      <c r="G803" s="13" t="s">
        <v>2765</v>
      </c>
      <c r="H803" s="13" t="s">
        <v>2768</v>
      </c>
    </row>
    <row r="804" spans="1:8" ht="21" customHeight="1">
      <c r="A804" s="13" t="s">
        <v>2769</v>
      </c>
      <c r="B804" s="13" t="s">
        <v>2770</v>
      </c>
      <c r="C804" s="13" t="s">
        <v>2769</v>
      </c>
      <c r="D804" s="13" t="s">
        <v>1268</v>
      </c>
      <c r="E804" s="13" t="s">
        <v>2769</v>
      </c>
      <c r="F804" s="13" t="s">
        <v>2771</v>
      </c>
      <c r="G804" s="13" t="s">
        <v>2769</v>
      </c>
      <c r="H804" s="13" t="s">
        <v>2772</v>
      </c>
    </row>
    <row r="805" spans="1:8" ht="21" customHeight="1">
      <c r="A805" s="13" t="s">
        <v>2773</v>
      </c>
      <c r="B805" s="13" t="s">
        <v>2774</v>
      </c>
      <c r="C805" s="13" t="s">
        <v>2773</v>
      </c>
      <c r="D805" s="13" t="s">
        <v>1268</v>
      </c>
      <c r="E805" s="13" t="s">
        <v>2773</v>
      </c>
      <c r="F805" s="13" t="s">
        <v>2775</v>
      </c>
      <c r="G805" s="13" t="s">
        <v>2773</v>
      </c>
      <c r="H805" s="13" t="s">
        <v>2776</v>
      </c>
    </row>
    <row r="806" spans="1:8" ht="21" customHeight="1">
      <c r="A806" s="13" t="s">
        <v>2777</v>
      </c>
      <c r="B806" s="13" t="s">
        <v>2490</v>
      </c>
      <c r="C806" s="13" t="s">
        <v>2777</v>
      </c>
      <c r="D806" s="13" t="s">
        <v>1268</v>
      </c>
      <c r="E806" s="13" t="s">
        <v>2777</v>
      </c>
      <c r="F806" s="13" t="s">
        <v>2778</v>
      </c>
      <c r="G806" s="13" t="s">
        <v>2777</v>
      </c>
      <c r="H806" s="13" t="s">
        <v>2779</v>
      </c>
    </row>
    <row r="807" spans="1:8" ht="21" customHeight="1">
      <c r="A807" s="13" t="s">
        <v>2780</v>
      </c>
      <c r="B807" s="13" t="s">
        <v>2781</v>
      </c>
      <c r="C807" s="13" t="s">
        <v>2780</v>
      </c>
      <c r="D807" s="13" t="s">
        <v>1268</v>
      </c>
      <c r="E807" s="13" t="s">
        <v>2780</v>
      </c>
      <c r="F807" s="13" t="s">
        <v>2782</v>
      </c>
      <c r="G807" s="13" t="s">
        <v>2780</v>
      </c>
      <c r="H807" s="13" t="s">
        <v>2783</v>
      </c>
    </row>
    <row r="808" spans="1:8" ht="21" customHeight="1">
      <c r="A808" s="13" t="s">
        <v>2784</v>
      </c>
      <c r="B808" s="13" t="s">
        <v>2785</v>
      </c>
      <c r="C808" s="13" t="s">
        <v>2784</v>
      </c>
      <c r="D808" s="13" t="s">
        <v>1268</v>
      </c>
      <c r="E808" s="13" t="s">
        <v>2784</v>
      </c>
      <c r="F808" s="13" t="s">
        <v>2786</v>
      </c>
      <c r="G808" s="13" t="s">
        <v>2784</v>
      </c>
      <c r="H808" s="13" t="s">
        <v>2787</v>
      </c>
    </row>
    <row r="809" spans="1:8" ht="21" customHeight="1">
      <c r="A809" s="13" t="s">
        <v>2788</v>
      </c>
      <c r="B809" s="13" t="s">
        <v>2719</v>
      </c>
      <c r="C809" s="13" t="s">
        <v>2788</v>
      </c>
      <c r="D809" s="13" t="s">
        <v>1268</v>
      </c>
      <c r="E809" s="13" t="s">
        <v>2788</v>
      </c>
      <c r="F809" s="13" t="s">
        <v>2789</v>
      </c>
      <c r="G809" s="13" t="s">
        <v>2788</v>
      </c>
      <c r="H809" s="13" t="s">
        <v>2790</v>
      </c>
    </row>
    <row r="810" spans="1:8" ht="21" customHeight="1">
      <c r="A810" s="13" t="s">
        <v>2791</v>
      </c>
      <c r="B810" s="13" t="s">
        <v>2729</v>
      </c>
      <c r="C810" s="13" t="s">
        <v>2791</v>
      </c>
      <c r="D810" s="13" t="s">
        <v>1268</v>
      </c>
      <c r="E810" s="13" t="s">
        <v>2791</v>
      </c>
      <c r="F810" s="13" t="s">
        <v>2792</v>
      </c>
      <c r="G810" s="13" t="s">
        <v>2791</v>
      </c>
      <c r="H810" s="13" t="s">
        <v>2793</v>
      </c>
    </row>
    <row r="811" spans="1:8" ht="21" customHeight="1">
      <c r="A811" s="13" t="s">
        <v>2794</v>
      </c>
      <c r="B811" s="13" t="s">
        <v>2795</v>
      </c>
      <c r="C811" s="13" t="s">
        <v>2794</v>
      </c>
      <c r="D811" s="13" t="s">
        <v>1268</v>
      </c>
      <c r="E811" s="13" t="s">
        <v>2794</v>
      </c>
      <c r="F811" s="13" t="s">
        <v>2796</v>
      </c>
      <c r="G811" s="13" t="s">
        <v>2794</v>
      </c>
      <c r="H811" s="13" t="s">
        <v>2797</v>
      </c>
    </row>
    <row r="812" spans="1:8" ht="21" customHeight="1">
      <c r="A812" s="13" t="s">
        <v>2798</v>
      </c>
      <c r="B812" s="13" t="s">
        <v>2665</v>
      </c>
      <c r="C812" s="13" t="s">
        <v>2798</v>
      </c>
      <c r="D812" s="13" t="s">
        <v>1268</v>
      </c>
      <c r="E812" s="13" t="s">
        <v>2798</v>
      </c>
      <c r="F812" s="13" t="s">
        <v>2799</v>
      </c>
      <c r="G812" s="13" t="s">
        <v>2798</v>
      </c>
      <c r="H812" s="13" t="s">
        <v>2800</v>
      </c>
    </row>
    <row r="813" spans="1:8" ht="21" customHeight="1">
      <c r="A813" s="13" t="s">
        <v>2801</v>
      </c>
      <c r="B813" s="13" t="s">
        <v>2774</v>
      </c>
      <c r="C813" s="13" t="s">
        <v>2801</v>
      </c>
      <c r="D813" s="13" t="s">
        <v>1268</v>
      </c>
      <c r="E813" s="13" t="s">
        <v>2801</v>
      </c>
      <c r="F813" s="13" t="s">
        <v>2802</v>
      </c>
      <c r="G813" s="13" t="s">
        <v>2801</v>
      </c>
      <c r="H813" s="13" t="s">
        <v>2803</v>
      </c>
    </row>
    <row r="814" spans="1:8" ht="21" customHeight="1">
      <c r="A814" s="13" t="s">
        <v>2804</v>
      </c>
      <c r="B814" s="13" t="s">
        <v>2697</v>
      </c>
      <c r="C814" s="13" t="s">
        <v>2804</v>
      </c>
      <c r="D814" s="13" t="s">
        <v>1268</v>
      </c>
      <c r="E814" s="13" t="s">
        <v>2804</v>
      </c>
      <c r="F814" s="13" t="s">
        <v>2805</v>
      </c>
      <c r="G814" s="13" t="s">
        <v>2804</v>
      </c>
      <c r="H814" s="13" t="s">
        <v>2806</v>
      </c>
    </row>
    <row r="815" spans="1:8" ht="21" customHeight="1">
      <c r="A815" s="13" t="s">
        <v>2807</v>
      </c>
      <c r="B815" s="13" t="s">
        <v>2808</v>
      </c>
      <c r="C815" s="13" t="s">
        <v>2807</v>
      </c>
      <c r="D815" s="13" t="s">
        <v>1268</v>
      </c>
      <c r="E815" s="13" t="s">
        <v>2807</v>
      </c>
      <c r="F815" s="13" t="s">
        <v>2809</v>
      </c>
      <c r="G815" s="13" t="s">
        <v>2807</v>
      </c>
      <c r="H815" s="13" t="s">
        <v>2810</v>
      </c>
    </row>
    <row r="816" spans="1:8" ht="21" customHeight="1">
      <c r="A816" s="13" t="s">
        <v>2811</v>
      </c>
      <c r="B816" s="13" t="s">
        <v>2812</v>
      </c>
      <c r="C816" s="13" t="s">
        <v>2811</v>
      </c>
      <c r="D816" s="13" t="s">
        <v>1268</v>
      </c>
      <c r="E816" s="13" t="s">
        <v>2811</v>
      </c>
      <c r="F816" s="13" t="s">
        <v>2813</v>
      </c>
      <c r="G816" s="13" t="s">
        <v>2811</v>
      </c>
      <c r="H816" s="13" t="s">
        <v>2814</v>
      </c>
    </row>
    <row r="817" spans="1:8" ht="21" customHeight="1">
      <c r="A817" s="13" t="s">
        <v>2815</v>
      </c>
      <c r="B817" s="13" t="s">
        <v>2756</v>
      </c>
      <c r="C817" s="13" t="s">
        <v>2815</v>
      </c>
      <c r="D817" s="13" t="s">
        <v>1268</v>
      </c>
      <c r="E817" s="13" t="s">
        <v>2815</v>
      </c>
      <c r="F817" s="13" t="s">
        <v>2816</v>
      </c>
      <c r="G817" s="13" t="s">
        <v>2815</v>
      </c>
      <c r="H817" s="13" t="s">
        <v>2817</v>
      </c>
    </row>
    <row r="818" spans="1:8" ht="21" customHeight="1">
      <c r="A818" s="13" t="s">
        <v>2818</v>
      </c>
      <c r="B818" s="13" t="s">
        <v>2819</v>
      </c>
      <c r="C818" s="13" t="s">
        <v>2818</v>
      </c>
      <c r="D818" s="13" t="s">
        <v>1268</v>
      </c>
      <c r="E818" s="13" t="s">
        <v>2818</v>
      </c>
      <c r="F818" s="13" t="s">
        <v>2820</v>
      </c>
      <c r="G818" s="13" t="s">
        <v>2818</v>
      </c>
      <c r="H818" s="13" t="s">
        <v>2821</v>
      </c>
    </row>
    <row r="819" spans="1:8" ht="21" customHeight="1">
      <c r="A819" s="13" t="s">
        <v>2822</v>
      </c>
      <c r="B819" s="13" t="s">
        <v>2725</v>
      </c>
      <c r="C819" s="13" t="s">
        <v>2822</v>
      </c>
      <c r="D819" s="13" t="s">
        <v>1268</v>
      </c>
      <c r="E819" s="13" t="s">
        <v>2822</v>
      </c>
      <c r="F819" s="13" t="s">
        <v>2823</v>
      </c>
      <c r="G819" s="13" t="s">
        <v>2822</v>
      </c>
      <c r="H819" s="13" t="s">
        <v>2824</v>
      </c>
    </row>
    <row r="820" spans="1:8" ht="21" customHeight="1">
      <c r="A820" s="13" t="s">
        <v>2825</v>
      </c>
      <c r="B820" s="13" t="s">
        <v>2826</v>
      </c>
      <c r="C820" s="13" t="s">
        <v>2825</v>
      </c>
      <c r="D820" s="13" t="s">
        <v>1268</v>
      </c>
      <c r="E820" s="13" t="s">
        <v>2825</v>
      </c>
      <c r="F820" s="13" t="s">
        <v>2827</v>
      </c>
      <c r="G820" s="13" t="s">
        <v>2825</v>
      </c>
      <c r="H820" s="13" t="s">
        <v>2828</v>
      </c>
    </row>
    <row r="821" spans="1:8" ht="21" customHeight="1">
      <c r="A821" s="13" t="s">
        <v>2829</v>
      </c>
      <c r="B821" s="13" t="s">
        <v>2641</v>
      </c>
      <c r="C821" s="13" t="s">
        <v>2829</v>
      </c>
      <c r="D821" s="13" t="s">
        <v>1268</v>
      </c>
      <c r="E821" s="13" t="s">
        <v>2829</v>
      </c>
      <c r="F821" s="13" t="s">
        <v>2830</v>
      </c>
      <c r="G821" s="13" t="s">
        <v>2829</v>
      </c>
      <c r="H821" s="13" t="s">
        <v>2831</v>
      </c>
    </row>
    <row r="822" spans="1:8" ht="21" customHeight="1">
      <c r="A822" s="13" t="s">
        <v>2832</v>
      </c>
      <c r="B822" s="13" t="s">
        <v>2645</v>
      </c>
      <c r="C822" s="13" t="s">
        <v>2832</v>
      </c>
      <c r="D822" s="13" t="s">
        <v>1268</v>
      </c>
      <c r="E822" s="13" t="s">
        <v>2832</v>
      </c>
      <c r="F822" s="13" t="s">
        <v>2562</v>
      </c>
      <c r="G822" s="13" t="s">
        <v>2832</v>
      </c>
      <c r="H822" s="13" t="s">
        <v>2833</v>
      </c>
    </row>
    <row r="823" spans="1:8" ht="21" customHeight="1">
      <c r="A823" s="13" t="s">
        <v>2834</v>
      </c>
      <c r="B823" s="13" t="s">
        <v>2835</v>
      </c>
      <c r="C823" s="13" t="s">
        <v>2834</v>
      </c>
      <c r="D823" s="13" t="s">
        <v>1268</v>
      </c>
      <c r="E823" s="13" t="s">
        <v>2834</v>
      </c>
      <c r="F823" s="13" t="s">
        <v>2705</v>
      </c>
      <c r="G823" s="13" t="s">
        <v>2834</v>
      </c>
      <c r="H823" s="13" t="s">
        <v>2836</v>
      </c>
    </row>
    <row r="824" spans="1:8" ht="21" customHeight="1">
      <c r="A824" s="13" t="s">
        <v>2837</v>
      </c>
      <c r="B824" s="13" t="s">
        <v>2722</v>
      </c>
      <c r="C824" s="13" t="s">
        <v>2837</v>
      </c>
      <c r="D824" s="13" t="s">
        <v>1268</v>
      </c>
      <c r="E824" s="13" t="s">
        <v>2837</v>
      </c>
      <c r="F824" s="13" t="s">
        <v>2838</v>
      </c>
      <c r="G824" s="13" t="s">
        <v>2837</v>
      </c>
      <c r="H824" s="13" t="s">
        <v>2839</v>
      </c>
    </row>
    <row r="825" spans="1:8" ht="21" customHeight="1">
      <c r="A825" s="13" t="s">
        <v>2840</v>
      </c>
      <c r="B825" s="13" t="s">
        <v>2654</v>
      </c>
      <c r="C825" s="13" t="s">
        <v>2840</v>
      </c>
      <c r="D825" s="13" t="s">
        <v>1268</v>
      </c>
      <c r="E825" s="13" t="s">
        <v>2840</v>
      </c>
      <c r="F825" s="13" t="s">
        <v>2841</v>
      </c>
      <c r="G825" s="13" t="s">
        <v>2840</v>
      </c>
      <c r="H825" s="13" t="s">
        <v>2464</v>
      </c>
    </row>
    <row r="826" spans="1:8" ht="21" customHeight="1">
      <c r="A826" s="13" t="s">
        <v>2842</v>
      </c>
      <c r="B826" s="13" t="s">
        <v>2843</v>
      </c>
      <c r="C826" s="13" t="s">
        <v>2842</v>
      </c>
      <c r="D826" s="13" t="s">
        <v>1268</v>
      </c>
      <c r="E826" s="13" t="s">
        <v>2842</v>
      </c>
      <c r="F826" s="13" t="s">
        <v>2844</v>
      </c>
      <c r="G826" s="13" t="s">
        <v>2842</v>
      </c>
      <c r="H826" s="13" t="s">
        <v>2764</v>
      </c>
    </row>
    <row r="827" spans="1:8" ht="21" customHeight="1">
      <c r="A827" s="13" t="s">
        <v>2845</v>
      </c>
      <c r="B827" s="13" t="s">
        <v>2846</v>
      </c>
      <c r="C827" s="13" t="s">
        <v>2845</v>
      </c>
      <c r="D827" s="13" t="s">
        <v>1268</v>
      </c>
      <c r="E827" s="13" t="s">
        <v>2845</v>
      </c>
      <c r="F827" s="13" t="s">
        <v>2847</v>
      </c>
      <c r="G827" s="13" t="s">
        <v>2845</v>
      </c>
      <c r="H827" s="13" t="s">
        <v>2848</v>
      </c>
    </row>
    <row r="828" spans="1:8" ht="21" customHeight="1">
      <c r="A828" s="13" t="s">
        <v>2849</v>
      </c>
      <c r="B828" s="13" t="s">
        <v>2850</v>
      </c>
      <c r="C828" s="13" t="s">
        <v>2849</v>
      </c>
      <c r="D828" s="13" t="s">
        <v>1268</v>
      </c>
      <c r="E828" s="13" t="s">
        <v>2849</v>
      </c>
      <c r="F828" s="13" t="s">
        <v>2851</v>
      </c>
      <c r="G828" s="13" t="s">
        <v>2849</v>
      </c>
      <c r="H828" s="13" t="s">
        <v>2852</v>
      </c>
    </row>
    <row r="829" spans="1:8" ht="21" customHeight="1">
      <c r="A829" s="13" t="s">
        <v>2853</v>
      </c>
      <c r="B829" s="13" t="s">
        <v>2854</v>
      </c>
      <c r="C829" s="13" t="s">
        <v>2853</v>
      </c>
      <c r="D829" s="13" t="s">
        <v>1268</v>
      </c>
      <c r="E829" s="13" t="s">
        <v>2853</v>
      </c>
      <c r="F829" s="13" t="s">
        <v>2855</v>
      </c>
      <c r="G829" s="13" t="s">
        <v>2853</v>
      </c>
      <c r="H829" s="13" t="s">
        <v>2856</v>
      </c>
    </row>
    <row r="830" spans="1:8" ht="21" customHeight="1">
      <c r="A830" s="13" t="s">
        <v>2857</v>
      </c>
      <c r="B830" s="13" t="s">
        <v>2858</v>
      </c>
      <c r="C830" s="13" t="s">
        <v>2857</v>
      </c>
      <c r="D830" s="13" t="s">
        <v>2275</v>
      </c>
      <c r="E830" s="13" t="s">
        <v>2857</v>
      </c>
      <c r="F830" s="13" t="s">
        <v>2859</v>
      </c>
      <c r="G830" s="13" t="s">
        <v>2857</v>
      </c>
      <c r="H830" s="13" t="s">
        <v>2860</v>
      </c>
    </row>
    <row r="831" spans="1:8" ht="21" customHeight="1">
      <c r="A831" s="13" t="s">
        <v>2861</v>
      </c>
      <c r="B831" s="13" t="s">
        <v>2862</v>
      </c>
      <c r="C831" s="13" t="s">
        <v>2861</v>
      </c>
      <c r="D831" s="13" t="s">
        <v>2863</v>
      </c>
      <c r="E831" s="13" t="s">
        <v>2861</v>
      </c>
      <c r="F831" s="13" t="s">
        <v>2864</v>
      </c>
      <c r="G831" s="13" t="s">
        <v>2861</v>
      </c>
      <c r="H831" s="13" t="s">
        <v>2865</v>
      </c>
    </row>
    <row r="832" spans="1:8" ht="21" customHeight="1">
      <c r="A832" s="13" t="s">
        <v>2866</v>
      </c>
      <c r="B832" s="13" t="s">
        <v>2867</v>
      </c>
      <c r="C832" s="13" t="s">
        <v>2866</v>
      </c>
      <c r="D832" s="13" t="s">
        <v>2868</v>
      </c>
      <c r="E832" s="13" t="s">
        <v>2866</v>
      </c>
      <c r="F832" s="13" t="s">
        <v>2869</v>
      </c>
      <c r="G832" s="13" t="s">
        <v>2866</v>
      </c>
      <c r="H832" s="13" t="s">
        <v>2870</v>
      </c>
    </row>
    <row r="833" spans="1:8" ht="21" customHeight="1">
      <c r="A833" s="13" t="s">
        <v>2871</v>
      </c>
      <c r="B833" s="13" t="s">
        <v>2872</v>
      </c>
      <c r="C833" s="13" t="s">
        <v>2871</v>
      </c>
      <c r="D833" s="13" t="s">
        <v>1268</v>
      </c>
      <c r="E833" s="13" t="s">
        <v>2871</v>
      </c>
      <c r="F833" s="13" t="s">
        <v>2873</v>
      </c>
      <c r="G833" s="13" t="s">
        <v>2871</v>
      </c>
      <c r="H833" s="13" t="s">
        <v>2874</v>
      </c>
    </row>
    <row r="834" spans="1:8" ht="21" customHeight="1">
      <c r="A834" s="13" t="s">
        <v>2875</v>
      </c>
      <c r="B834" s="13" t="s">
        <v>2876</v>
      </c>
      <c r="C834" s="13" t="s">
        <v>2875</v>
      </c>
      <c r="D834" s="13" t="s">
        <v>2877</v>
      </c>
      <c r="E834" s="13" t="s">
        <v>2875</v>
      </c>
      <c r="F834" s="13" t="s">
        <v>2878</v>
      </c>
      <c r="G834" s="13" t="s">
        <v>2875</v>
      </c>
      <c r="H834" s="13" t="s">
        <v>2879</v>
      </c>
    </row>
    <row r="835" spans="1:8" ht="21" customHeight="1">
      <c r="A835" s="13" t="s">
        <v>2880</v>
      </c>
      <c r="B835" s="13" t="s">
        <v>2881</v>
      </c>
      <c r="C835" s="13" t="s">
        <v>2880</v>
      </c>
      <c r="D835" s="13" t="s">
        <v>1268</v>
      </c>
      <c r="E835" s="13" t="s">
        <v>2880</v>
      </c>
      <c r="F835" s="13" t="s">
        <v>2882</v>
      </c>
      <c r="G835" s="13" t="s">
        <v>2880</v>
      </c>
      <c r="H835" s="13" t="s">
        <v>2883</v>
      </c>
    </row>
    <row r="836" spans="1:8" ht="21" customHeight="1">
      <c r="A836" s="13" t="s">
        <v>2884</v>
      </c>
      <c r="B836" s="13" t="s">
        <v>2885</v>
      </c>
      <c r="C836" s="13" t="s">
        <v>2884</v>
      </c>
      <c r="D836" s="13" t="s">
        <v>1268</v>
      </c>
      <c r="E836" s="13" t="s">
        <v>2884</v>
      </c>
      <c r="F836" s="13" t="s">
        <v>2886</v>
      </c>
      <c r="G836" s="13" t="s">
        <v>2884</v>
      </c>
      <c r="H836" s="13" t="s">
        <v>2887</v>
      </c>
    </row>
    <row r="837" spans="1:8" ht="21" customHeight="1">
      <c r="A837" s="13" t="s">
        <v>2888</v>
      </c>
      <c r="B837" s="13" t="s">
        <v>2889</v>
      </c>
      <c r="C837" s="13" t="s">
        <v>2888</v>
      </c>
      <c r="D837" s="13" t="s">
        <v>2285</v>
      </c>
      <c r="E837" s="13" t="s">
        <v>2888</v>
      </c>
      <c r="F837" s="13" t="s">
        <v>2678</v>
      </c>
      <c r="G837" s="13" t="s">
        <v>2888</v>
      </c>
      <c r="H837" s="13" t="s">
        <v>2890</v>
      </c>
    </row>
    <row r="838" spans="1:8" ht="21" customHeight="1">
      <c r="A838" s="13" t="s">
        <v>2891</v>
      </c>
      <c r="B838" s="13" t="s">
        <v>2892</v>
      </c>
      <c r="C838" s="13" t="s">
        <v>2891</v>
      </c>
      <c r="D838" s="13" t="s">
        <v>2305</v>
      </c>
      <c r="E838" s="13" t="s">
        <v>2891</v>
      </c>
      <c r="F838" s="13" t="s">
        <v>2597</v>
      </c>
      <c r="G838" s="13" t="s">
        <v>2891</v>
      </c>
      <c r="H838" s="13" t="s">
        <v>2893</v>
      </c>
    </row>
    <row r="839" spans="1:8" ht="21" customHeight="1">
      <c r="A839" s="13" t="s">
        <v>2894</v>
      </c>
      <c r="B839" s="13" t="s">
        <v>2895</v>
      </c>
      <c r="C839" s="13" t="s">
        <v>2894</v>
      </c>
      <c r="D839" s="13" t="s">
        <v>2271</v>
      </c>
      <c r="E839" s="13" t="s">
        <v>2894</v>
      </c>
      <c r="F839" s="13" t="s">
        <v>2896</v>
      </c>
      <c r="G839" s="13" t="s">
        <v>2894</v>
      </c>
      <c r="H839" s="13" t="s">
        <v>2897</v>
      </c>
    </row>
    <row r="840" spans="1:8" ht="21" customHeight="1">
      <c r="A840" s="13" t="s">
        <v>2898</v>
      </c>
      <c r="B840" s="13" t="s">
        <v>2899</v>
      </c>
      <c r="C840" s="13" t="s">
        <v>2898</v>
      </c>
      <c r="D840" s="13" t="s">
        <v>2275</v>
      </c>
      <c r="E840" s="13" t="s">
        <v>2898</v>
      </c>
      <c r="F840" s="13" t="s">
        <v>2900</v>
      </c>
      <c r="G840" s="13" t="s">
        <v>2898</v>
      </c>
      <c r="H840" s="13" t="s">
        <v>2901</v>
      </c>
    </row>
    <row r="841" spans="1:8" ht="21" customHeight="1">
      <c r="A841" s="13" t="s">
        <v>2902</v>
      </c>
      <c r="B841" s="13" t="s">
        <v>2903</v>
      </c>
      <c r="C841" s="13" t="s">
        <v>2902</v>
      </c>
      <c r="D841" s="13" t="s">
        <v>2725</v>
      </c>
      <c r="E841" s="13" t="s">
        <v>2902</v>
      </c>
      <c r="F841" s="13" t="s">
        <v>2904</v>
      </c>
      <c r="G841" s="13" t="s">
        <v>2902</v>
      </c>
      <c r="H841" s="13" t="s">
        <v>2392</v>
      </c>
    </row>
    <row r="842" spans="1:8" ht="21" customHeight="1">
      <c r="A842" s="13" t="s">
        <v>2905</v>
      </c>
      <c r="B842" s="13" t="s">
        <v>2906</v>
      </c>
      <c r="C842" s="13" t="s">
        <v>2905</v>
      </c>
      <c r="D842" s="13" t="s">
        <v>2907</v>
      </c>
      <c r="E842" s="13" t="s">
        <v>2905</v>
      </c>
      <c r="F842" s="13" t="s">
        <v>2908</v>
      </c>
      <c r="G842" s="13" t="s">
        <v>2905</v>
      </c>
      <c r="H842" s="13" t="s">
        <v>2909</v>
      </c>
    </row>
    <row r="843" spans="1:8" ht="21" customHeight="1">
      <c r="A843" s="13" t="s">
        <v>2910</v>
      </c>
      <c r="B843" s="13" t="s">
        <v>2911</v>
      </c>
      <c r="C843" s="13" t="s">
        <v>2910</v>
      </c>
      <c r="D843" s="13" t="s">
        <v>2912</v>
      </c>
      <c r="E843" s="13" t="s">
        <v>2910</v>
      </c>
      <c r="F843" s="13" t="s">
        <v>2425</v>
      </c>
      <c r="G843" s="13" t="s">
        <v>2910</v>
      </c>
      <c r="H843" s="13" t="s">
        <v>2913</v>
      </c>
    </row>
    <row r="844" spans="1:8" ht="21" customHeight="1">
      <c r="A844" s="13" t="s">
        <v>2914</v>
      </c>
      <c r="B844" s="13" t="s">
        <v>2915</v>
      </c>
      <c r="C844" s="13" t="s">
        <v>2914</v>
      </c>
      <c r="D844" s="13" t="s">
        <v>2912</v>
      </c>
      <c r="E844" s="13" t="s">
        <v>2914</v>
      </c>
      <c r="F844" s="13" t="s">
        <v>2651</v>
      </c>
      <c r="G844" s="13" t="s">
        <v>2914</v>
      </c>
      <c r="H844" s="13" t="s">
        <v>2916</v>
      </c>
    </row>
    <row r="845" spans="1:8" ht="21" customHeight="1">
      <c r="A845" s="13" t="s">
        <v>2917</v>
      </c>
      <c r="B845" s="13" t="s">
        <v>2918</v>
      </c>
      <c r="C845" s="13" t="s">
        <v>2917</v>
      </c>
      <c r="D845" s="13" t="s">
        <v>2919</v>
      </c>
      <c r="E845" s="13" t="s">
        <v>2917</v>
      </c>
      <c r="F845" s="13" t="s">
        <v>2920</v>
      </c>
      <c r="G845" s="13" t="s">
        <v>2917</v>
      </c>
      <c r="H845" s="13" t="s">
        <v>2921</v>
      </c>
    </row>
    <row r="846" spans="1:8" ht="21" customHeight="1">
      <c r="A846" s="13" t="s">
        <v>2922</v>
      </c>
      <c r="B846" s="13" t="s">
        <v>2923</v>
      </c>
      <c r="C846" s="13" t="s">
        <v>2922</v>
      </c>
      <c r="D846" s="13" t="s">
        <v>2924</v>
      </c>
      <c r="E846" s="13" t="s">
        <v>2922</v>
      </c>
      <c r="F846" s="13" t="s">
        <v>2554</v>
      </c>
      <c r="G846" s="13" t="s">
        <v>2922</v>
      </c>
      <c r="H846" s="13" t="s">
        <v>2925</v>
      </c>
    </row>
    <row r="847" spans="1:8" ht="21" customHeight="1">
      <c r="A847" s="13" t="s">
        <v>2926</v>
      </c>
      <c r="B847" s="13" t="s">
        <v>2927</v>
      </c>
      <c r="C847" s="13" t="s">
        <v>2926</v>
      </c>
      <c r="D847" s="13" t="s">
        <v>2928</v>
      </c>
      <c r="E847" s="13" t="s">
        <v>2926</v>
      </c>
      <c r="F847" s="13" t="s">
        <v>2929</v>
      </c>
      <c r="G847" s="13" t="s">
        <v>2926</v>
      </c>
      <c r="H847" s="13" t="s">
        <v>2930</v>
      </c>
    </row>
    <row r="848" spans="1:8" ht="21" customHeight="1">
      <c r="A848" s="13" t="s">
        <v>2931</v>
      </c>
      <c r="B848" s="13" t="s">
        <v>2932</v>
      </c>
      <c r="C848" s="13" t="s">
        <v>2931</v>
      </c>
      <c r="D848" s="13" t="s">
        <v>2549</v>
      </c>
      <c r="E848" s="13" t="s">
        <v>2931</v>
      </c>
      <c r="F848" s="13" t="s">
        <v>2522</v>
      </c>
      <c r="G848" s="13" t="s">
        <v>2931</v>
      </c>
      <c r="H848" s="13" t="s">
        <v>2933</v>
      </c>
    </row>
    <row r="849" spans="1:8" ht="21" customHeight="1">
      <c r="A849" s="13" t="s">
        <v>2934</v>
      </c>
      <c r="B849" s="13" t="s">
        <v>2935</v>
      </c>
      <c r="C849" s="13" t="s">
        <v>2934</v>
      </c>
      <c r="D849" s="13" t="s">
        <v>2819</v>
      </c>
      <c r="E849" s="13" t="s">
        <v>2934</v>
      </c>
      <c r="F849" s="13" t="s">
        <v>2936</v>
      </c>
      <c r="G849" s="13" t="s">
        <v>2934</v>
      </c>
      <c r="H849" s="13" t="s">
        <v>2937</v>
      </c>
    </row>
    <row r="850" spans="1:8" ht="21" customHeight="1">
      <c r="A850" s="13" t="s">
        <v>2938</v>
      </c>
      <c r="B850" s="13" t="s">
        <v>2939</v>
      </c>
      <c r="C850" s="13" t="s">
        <v>2938</v>
      </c>
      <c r="D850" s="13" t="s">
        <v>2940</v>
      </c>
      <c r="E850" s="13" t="s">
        <v>2938</v>
      </c>
      <c r="F850" s="13" t="s">
        <v>2941</v>
      </c>
      <c r="G850" s="13" t="s">
        <v>2938</v>
      </c>
      <c r="H850" s="13" t="s">
        <v>2942</v>
      </c>
    </row>
    <row r="851" spans="1:8" ht="21" customHeight="1">
      <c r="A851" s="13" t="s">
        <v>2943</v>
      </c>
      <c r="B851" s="13" t="s">
        <v>2944</v>
      </c>
      <c r="C851" s="13" t="s">
        <v>2943</v>
      </c>
      <c r="D851" s="13" t="s">
        <v>2697</v>
      </c>
      <c r="E851" s="13" t="s">
        <v>2943</v>
      </c>
      <c r="F851" s="13" t="s">
        <v>2945</v>
      </c>
      <c r="G851" s="13" t="s">
        <v>2943</v>
      </c>
      <c r="H851" s="13" t="s">
        <v>2527</v>
      </c>
    </row>
    <row r="852" spans="1:8" ht="21" customHeight="1">
      <c r="A852" s="13" t="s">
        <v>2946</v>
      </c>
      <c r="B852" s="13" t="s">
        <v>2947</v>
      </c>
      <c r="C852" s="13" t="s">
        <v>2946</v>
      </c>
      <c r="D852" s="13" t="s">
        <v>2673</v>
      </c>
      <c r="E852" s="13" t="s">
        <v>2946</v>
      </c>
      <c r="F852" s="13" t="s">
        <v>2948</v>
      </c>
      <c r="G852" s="13" t="s">
        <v>2946</v>
      </c>
      <c r="H852" s="13" t="s">
        <v>2949</v>
      </c>
    </row>
    <row r="853" spans="1:8" ht="21" customHeight="1">
      <c r="A853" s="13" t="s">
        <v>2950</v>
      </c>
      <c r="B853" s="13" t="s">
        <v>2951</v>
      </c>
      <c r="C853" s="13" t="s">
        <v>2950</v>
      </c>
      <c r="D853" s="13" t="s">
        <v>2733</v>
      </c>
      <c r="E853" s="13" t="s">
        <v>2950</v>
      </c>
      <c r="F853" s="13" t="s">
        <v>2952</v>
      </c>
      <c r="G853" s="13" t="s">
        <v>2950</v>
      </c>
      <c r="H853" s="13" t="s">
        <v>2953</v>
      </c>
    </row>
    <row r="854" spans="1:8" ht="21" customHeight="1">
      <c r="A854" s="13" t="s">
        <v>2954</v>
      </c>
      <c r="B854" s="13" t="s">
        <v>2955</v>
      </c>
      <c r="C854" s="13" t="s">
        <v>2954</v>
      </c>
      <c r="D854" s="13" t="s">
        <v>2697</v>
      </c>
      <c r="E854" s="13" t="s">
        <v>2954</v>
      </c>
      <c r="F854" s="13" t="s">
        <v>2956</v>
      </c>
      <c r="G854" s="13" t="s">
        <v>2954</v>
      </c>
      <c r="H854" s="13" t="s">
        <v>2957</v>
      </c>
    </row>
    <row r="855" spans="1:8" ht="21" customHeight="1">
      <c r="A855" s="13" t="s">
        <v>2958</v>
      </c>
      <c r="B855" s="13" t="s">
        <v>2959</v>
      </c>
      <c r="C855" s="13" t="s">
        <v>2958</v>
      </c>
      <c r="D855" s="13" t="s">
        <v>2960</v>
      </c>
      <c r="E855" s="13" t="s">
        <v>2958</v>
      </c>
      <c r="F855" s="13" t="s">
        <v>2961</v>
      </c>
      <c r="G855" s="13" t="s">
        <v>2958</v>
      </c>
      <c r="H855" s="13" t="s">
        <v>2962</v>
      </c>
    </row>
    <row r="856" spans="1:8" ht="21" customHeight="1">
      <c r="A856" s="13" t="s">
        <v>2963</v>
      </c>
      <c r="B856" s="13" t="s">
        <v>2964</v>
      </c>
      <c r="C856" s="13" t="s">
        <v>2963</v>
      </c>
      <c r="D856" s="13" t="s">
        <v>2965</v>
      </c>
      <c r="E856" s="13" t="s">
        <v>2963</v>
      </c>
      <c r="F856" s="13" t="s">
        <v>2966</v>
      </c>
      <c r="G856" s="13" t="s">
        <v>2963</v>
      </c>
      <c r="H856" s="13" t="s">
        <v>2967</v>
      </c>
    </row>
    <row r="857" spans="1:8" ht="21" customHeight="1">
      <c r="A857" s="13" t="s">
        <v>2968</v>
      </c>
      <c r="B857" s="13" t="s">
        <v>2969</v>
      </c>
      <c r="C857" s="13" t="s">
        <v>2968</v>
      </c>
      <c r="D857" s="13" t="s">
        <v>2970</v>
      </c>
      <c r="E857" s="13" t="s">
        <v>2968</v>
      </c>
      <c r="F857" s="13" t="s">
        <v>2971</v>
      </c>
      <c r="G857" s="13" t="s">
        <v>2968</v>
      </c>
      <c r="H857" s="13" t="s">
        <v>2972</v>
      </c>
    </row>
    <row r="858" spans="1:8" ht="21" customHeight="1">
      <c r="A858" s="13" t="s">
        <v>2973</v>
      </c>
      <c r="B858" s="13" t="s">
        <v>2974</v>
      </c>
      <c r="C858" s="13" t="s">
        <v>2973</v>
      </c>
      <c r="D858" s="13" t="s">
        <v>2975</v>
      </c>
      <c r="E858" s="13" t="s">
        <v>2973</v>
      </c>
      <c r="F858" s="13" t="s">
        <v>2976</v>
      </c>
      <c r="G858" s="13" t="s">
        <v>2973</v>
      </c>
      <c r="H858" s="13" t="s">
        <v>2977</v>
      </c>
    </row>
    <row r="859" spans="1:8" ht="21" customHeight="1">
      <c r="A859" s="13" t="s">
        <v>2978</v>
      </c>
      <c r="B859" s="13" t="s">
        <v>892</v>
      </c>
      <c r="C859" s="13" t="s">
        <v>2978</v>
      </c>
      <c r="D859" s="13" t="s">
        <v>2498</v>
      </c>
      <c r="E859" s="13" t="s">
        <v>2978</v>
      </c>
      <c r="F859" s="13" t="s">
        <v>2979</v>
      </c>
      <c r="G859" s="13" t="s">
        <v>2978</v>
      </c>
      <c r="H859" s="13" t="s">
        <v>2980</v>
      </c>
    </row>
    <row r="860" spans="1:8" ht="21" customHeight="1">
      <c r="A860" s="13" t="s">
        <v>2981</v>
      </c>
      <c r="B860" s="13" t="s">
        <v>2982</v>
      </c>
      <c r="C860" s="13" t="s">
        <v>2981</v>
      </c>
      <c r="D860" s="13" t="s">
        <v>2490</v>
      </c>
      <c r="E860" s="13" t="s">
        <v>2981</v>
      </c>
      <c r="F860" s="13" t="s">
        <v>2983</v>
      </c>
      <c r="G860" s="13" t="s">
        <v>2981</v>
      </c>
      <c r="H860" s="13" t="s">
        <v>2984</v>
      </c>
    </row>
    <row r="861" spans="1:8" ht="21" customHeight="1">
      <c r="A861" s="13" t="s">
        <v>2985</v>
      </c>
      <c r="B861" s="13" t="s">
        <v>2986</v>
      </c>
      <c r="C861" s="13" t="s">
        <v>2985</v>
      </c>
      <c r="D861" s="13" t="s">
        <v>2987</v>
      </c>
      <c r="E861" s="13" t="s">
        <v>2985</v>
      </c>
      <c r="F861" s="13" t="s">
        <v>2805</v>
      </c>
      <c r="G861" s="13" t="s">
        <v>2985</v>
      </c>
      <c r="H861" s="13" t="s">
        <v>2988</v>
      </c>
    </row>
    <row r="862" spans="1:8" ht="21" customHeight="1">
      <c r="A862" s="13" t="s">
        <v>2989</v>
      </c>
      <c r="B862" s="13" t="s">
        <v>2990</v>
      </c>
      <c r="C862" s="13" t="s">
        <v>2989</v>
      </c>
      <c r="D862" s="13" t="s">
        <v>2912</v>
      </c>
      <c r="E862" s="13" t="s">
        <v>2989</v>
      </c>
      <c r="F862" s="13" t="s">
        <v>2991</v>
      </c>
      <c r="G862" s="13" t="s">
        <v>2989</v>
      </c>
      <c r="H862" s="13" t="s">
        <v>2992</v>
      </c>
    </row>
    <row r="863" spans="1:8" ht="21" customHeight="1">
      <c r="A863" s="13" t="s">
        <v>2993</v>
      </c>
      <c r="B863" s="13" t="s">
        <v>2994</v>
      </c>
      <c r="C863" s="13" t="s">
        <v>2993</v>
      </c>
      <c r="D863" s="13" t="s">
        <v>2819</v>
      </c>
      <c r="E863" s="13" t="s">
        <v>2993</v>
      </c>
      <c r="F863" s="13" t="s">
        <v>2995</v>
      </c>
      <c r="G863" s="13" t="s">
        <v>2993</v>
      </c>
      <c r="H863" s="13" t="s">
        <v>2996</v>
      </c>
    </row>
    <row r="864" spans="1:8" ht="21" customHeight="1">
      <c r="A864" s="13" t="s">
        <v>2997</v>
      </c>
      <c r="B864" s="13" t="s">
        <v>2998</v>
      </c>
      <c r="C864" s="13" t="s">
        <v>2997</v>
      </c>
      <c r="D864" s="13" t="s">
        <v>2999</v>
      </c>
      <c r="E864" s="13" t="s">
        <v>2997</v>
      </c>
      <c r="F864" s="13" t="s">
        <v>3000</v>
      </c>
      <c r="G864" s="13" t="s">
        <v>2997</v>
      </c>
      <c r="H864" s="13" t="s">
        <v>3001</v>
      </c>
    </row>
    <row r="865" spans="1:8" ht="21" customHeight="1">
      <c r="A865" s="13" t="s">
        <v>3002</v>
      </c>
      <c r="B865" s="13" t="s">
        <v>3003</v>
      </c>
      <c r="C865" s="13" t="s">
        <v>3002</v>
      </c>
      <c r="D865" s="13" t="s">
        <v>2677</v>
      </c>
      <c r="E865" s="13" t="s">
        <v>3002</v>
      </c>
      <c r="F865" s="13" t="s">
        <v>3004</v>
      </c>
      <c r="G865" s="13" t="s">
        <v>3002</v>
      </c>
      <c r="H865" s="13" t="s">
        <v>3005</v>
      </c>
    </row>
    <row r="866" spans="1:8" ht="21" customHeight="1">
      <c r="A866" s="13" t="s">
        <v>3006</v>
      </c>
      <c r="B866" s="13" t="s">
        <v>3007</v>
      </c>
      <c r="C866" s="13" t="s">
        <v>3006</v>
      </c>
      <c r="D866" s="13" t="s">
        <v>3008</v>
      </c>
      <c r="E866" s="13" t="s">
        <v>3006</v>
      </c>
      <c r="F866" s="13" t="s">
        <v>3009</v>
      </c>
      <c r="G866" s="13" t="s">
        <v>3006</v>
      </c>
      <c r="H866" s="13" t="s">
        <v>3010</v>
      </c>
    </row>
    <row r="867" spans="1:8" ht="21" customHeight="1">
      <c r="A867" s="13" t="s">
        <v>3011</v>
      </c>
      <c r="B867" s="13" t="s">
        <v>3012</v>
      </c>
      <c r="C867" s="13" t="s">
        <v>3011</v>
      </c>
      <c r="D867" s="13" t="s">
        <v>3013</v>
      </c>
      <c r="E867" s="13" t="s">
        <v>3011</v>
      </c>
      <c r="F867" s="13" t="s">
        <v>3014</v>
      </c>
      <c r="G867" s="13" t="s">
        <v>3011</v>
      </c>
      <c r="H867" s="13" t="s">
        <v>3015</v>
      </c>
    </row>
    <row r="868" spans="1:8" ht="21" customHeight="1">
      <c r="A868" s="13" t="s">
        <v>3016</v>
      </c>
      <c r="B868" s="13" t="s">
        <v>3017</v>
      </c>
      <c r="C868" s="13" t="s">
        <v>3016</v>
      </c>
      <c r="D868" s="13" t="s">
        <v>3018</v>
      </c>
      <c r="E868" s="13" t="s">
        <v>3016</v>
      </c>
      <c r="F868" s="13" t="s">
        <v>3019</v>
      </c>
      <c r="G868" s="13" t="s">
        <v>3016</v>
      </c>
      <c r="H868" s="13" t="s">
        <v>3020</v>
      </c>
    </row>
    <row r="869" spans="1:8" ht="21" customHeight="1">
      <c r="A869" s="13" t="s">
        <v>3021</v>
      </c>
      <c r="B869" s="13" t="s">
        <v>3022</v>
      </c>
      <c r="C869" s="13" t="s">
        <v>3021</v>
      </c>
      <c r="D869" s="13" t="s">
        <v>2685</v>
      </c>
      <c r="E869" s="13" t="s">
        <v>3021</v>
      </c>
      <c r="F869" s="13" t="s">
        <v>3023</v>
      </c>
      <c r="G869" s="13" t="s">
        <v>3021</v>
      </c>
      <c r="H869" s="13" t="s">
        <v>3024</v>
      </c>
    </row>
    <row r="870" spans="1:8" ht="21" customHeight="1">
      <c r="A870" s="13" t="s">
        <v>3025</v>
      </c>
      <c r="B870" s="13" t="s">
        <v>3026</v>
      </c>
      <c r="C870" s="13" t="s">
        <v>3025</v>
      </c>
      <c r="D870" s="13" t="s">
        <v>2722</v>
      </c>
      <c r="E870" s="13" t="s">
        <v>3025</v>
      </c>
      <c r="F870" s="13" t="s">
        <v>3027</v>
      </c>
      <c r="G870" s="13" t="s">
        <v>3025</v>
      </c>
      <c r="H870" s="13" t="s">
        <v>3028</v>
      </c>
    </row>
    <row r="871" spans="1:8" ht="21" customHeight="1">
      <c r="A871" s="13" t="s">
        <v>3029</v>
      </c>
      <c r="B871" s="13" t="s">
        <v>3030</v>
      </c>
      <c r="C871" s="13" t="s">
        <v>3029</v>
      </c>
      <c r="D871" s="13" t="s">
        <v>2593</v>
      </c>
      <c r="E871" s="13" t="s">
        <v>3029</v>
      </c>
      <c r="F871" s="13" t="s">
        <v>3031</v>
      </c>
      <c r="G871" s="13" t="s">
        <v>3029</v>
      </c>
      <c r="H871" s="13" t="s">
        <v>3032</v>
      </c>
    </row>
    <row r="872" spans="1:8" ht="21" customHeight="1">
      <c r="A872" s="13" t="s">
        <v>3033</v>
      </c>
      <c r="B872" s="13" t="s">
        <v>3034</v>
      </c>
      <c r="C872" s="13" t="s">
        <v>3033</v>
      </c>
      <c r="D872" s="13" t="s">
        <v>3035</v>
      </c>
      <c r="E872" s="13" t="s">
        <v>3033</v>
      </c>
      <c r="F872" s="13" t="s">
        <v>3036</v>
      </c>
      <c r="G872" s="13" t="s">
        <v>3033</v>
      </c>
      <c r="H872" s="13" t="s">
        <v>3037</v>
      </c>
    </row>
    <row r="873" spans="1:8" ht="21" customHeight="1">
      <c r="A873" s="13" t="s">
        <v>3038</v>
      </c>
      <c r="B873" s="13" t="s">
        <v>3039</v>
      </c>
      <c r="C873" s="13" t="s">
        <v>3038</v>
      </c>
      <c r="D873" s="13" t="s">
        <v>2819</v>
      </c>
      <c r="E873" s="13" t="s">
        <v>3038</v>
      </c>
      <c r="F873" s="13" t="s">
        <v>2859</v>
      </c>
      <c r="G873" s="13" t="s">
        <v>3038</v>
      </c>
      <c r="H873" s="13" t="s">
        <v>3040</v>
      </c>
    </row>
    <row r="874" spans="1:8" ht="21" customHeight="1">
      <c r="A874" s="13" t="s">
        <v>3041</v>
      </c>
      <c r="B874" s="13" t="s">
        <v>3042</v>
      </c>
      <c r="C874" s="13" t="s">
        <v>3041</v>
      </c>
      <c r="D874" s="13" t="s">
        <v>2739</v>
      </c>
      <c r="E874" s="13" t="s">
        <v>3041</v>
      </c>
      <c r="F874" s="13" t="s">
        <v>3043</v>
      </c>
      <c r="G874" s="13" t="s">
        <v>3041</v>
      </c>
      <c r="H874" s="13" t="s">
        <v>3044</v>
      </c>
    </row>
    <row r="875" spans="1:8" ht="21" customHeight="1">
      <c r="A875" s="13" t="s">
        <v>3045</v>
      </c>
      <c r="B875" s="13" t="s">
        <v>3046</v>
      </c>
      <c r="C875" s="13" t="s">
        <v>3045</v>
      </c>
      <c r="D875" s="13" t="s">
        <v>2812</v>
      </c>
      <c r="E875" s="13" t="s">
        <v>3045</v>
      </c>
      <c r="F875" s="13" t="s">
        <v>3047</v>
      </c>
      <c r="G875" s="13" t="s">
        <v>3045</v>
      </c>
      <c r="H875" s="13" t="s">
        <v>3048</v>
      </c>
    </row>
    <row r="876" spans="1:8" ht="21" customHeight="1">
      <c r="A876" s="13" t="s">
        <v>3049</v>
      </c>
      <c r="B876" s="13" t="s">
        <v>3050</v>
      </c>
      <c r="C876" s="13" t="s">
        <v>3049</v>
      </c>
      <c r="D876" s="13" t="s">
        <v>2766</v>
      </c>
      <c r="E876" s="13" t="s">
        <v>3049</v>
      </c>
      <c r="F876" s="13" t="s">
        <v>3051</v>
      </c>
      <c r="G876" s="13" t="s">
        <v>3049</v>
      </c>
      <c r="H876" s="13" t="s">
        <v>3052</v>
      </c>
    </row>
    <row r="877" spans="1:8" ht="21" customHeight="1">
      <c r="A877" s="13" t="s">
        <v>3053</v>
      </c>
      <c r="B877" s="13" t="s">
        <v>3054</v>
      </c>
      <c r="C877" s="13" t="s">
        <v>3053</v>
      </c>
      <c r="D877" s="13" t="s">
        <v>3055</v>
      </c>
      <c r="E877" s="13" t="s">
        <v>3053</v>
      </c>
      <c r="F877" s="13" t="s">
        <v>3056</v>
      </c>
      <c r="G877" s="13" t="s">
        <v>3053</v>
      </c>
      <c r="H877" s="13" t="s">
        <v>3057</v>
      </c>
    </row>
    <row r="878" spans="1:8" ht="21" customHeight="1">
      <c r="A878" s="13" t="s">
        <v>3058</v>
      </c>
      <c r="B878" s="13" t="s">
        <v>3059</v>
      </c>
      <c r="C878" s="13" t="s">
        <v>3058</v>
      </c>
      <c r="D878" s="13" t="s">
        <v>3060</v>
      </c>
      <c r="E878" s="13" t="s">
        <v>3058</v>
      </c>
      <c r="F878" s="13" t="s">
        <v>3061</v>
      </c>
      <c r="G878" s="13" t="s">
        <v>3058</v>
      </c>
      <c r="H878" s="13" t="s">
        <v>3062</v>
      </c>
    </row>
    <row r="879" spans="1:8" ht="21" customHeight="1">
      <c r="A879" s="13" t="s">
        <v>3063</v>
      </c>
      <c r="B879" s="13" t="s">
        <v>3064</v>
      </c>
      <c r="C879" s="13" t="s">
        <v>3063</v>
      </c>
      <c r="D879" s="13" t="s">
        <v>3055</v>
      </c>
      <c r="E879" s="13" t="s">
        <v>3063</v>
      </c>
      <c r="F879" s="13" t="s">
        <v>3065</v>
      </c>
      <c r="G879" s="13" t="s">
        <v>3063</v>
      </c>
      <c r="H879" s="13" t="s">
        <v>3066</v>
      </c>
    </row>
    <row r="880" spans="1:8" ht="21" customHeight="1">
      <c r="A880" s="13" t="s">
        <v>3067</v>
      </c>
      <c r="B880" s="13" t="s">
        <v>2315</v>
      </c>
      <c r="C880" s="13" t="s">
        <v>3067</v>
      </c>
      <c r="D880" s="13" t="s">
        <v>3068</v>
      </c>
      <c r="E880" s="13" t="s">
        <v>3067</v>
      </c>
      <c r="F880" s="13" t="s">
        <v>3069</v>
      </c>
      <c r="G880" s="13" t="s">
        <v>3067</v>
      </c>
      <c r="H880" s="13" t="s">
        <v>3070</v>
      </c>
    </row>
    <row r="881" spans="1:8" ht="21" customHeight="1">
      <c r="A881" s="13" t="s">
        <v>3071</v>
      </c>
      <c r="B881" s="13" t="s">
        <v>3072</v>
      </c>
      <c r="C881" s="13" t="s">
        <v>3071</v>
      </c>
      <c r="D881" s="13" t="s">
        <v>2285</v>
      </c>
      <c r="E881" s="13" t="s">
        <v>3071</v>
      </c>
      <c r="F881" s="13" t="s">
        <v>2401</v>
      </c>
      <c r="G881" s="13" t="s">
        <v>3071</v>
      </c>
      <c r="H881" s="13" t="s">
        <v>3073</v>
      </c>
    </row>
    <row r="882" spans="1:8" ht="21" customHeight="1">
      <c r="A882" s="13" t="s">
        <v>3074</v>
      </c>
      <c r="B882" s="13" t="s">
        <v>3075</v>
      </c>
      <c r="C882" s="13" t="s">
        <v>3074</v>
      </c>
      <c r="D882" s="13" t="s">
        <v>3076</v>
      </c>
      <c r="E882" s="13" t="s">
        <v>3074</v>
      </c>
      <c r="F882" s="13" t="s">
        <v>3077</v>
      </c>
      <c r="G882" s="13" t="s">
        <v>3074</v>
      </c>
      <c r="H882" s="13" t="s">
        <v>2833</v>
      </c>
    </row>
    <row r="883" spans="1:8" ht="21" customHeight="1">
      <c r="A883" s="13" t="s">
        <v>3078</v>
      </c>
      <c r="B883" s="13" t="s">
        <v>3079</v>
      </c>
      <c r="C883" s="13" t="s">
        <v>3078</v>
      </c>
      <c r="D883" s="13" t="s">
        <v>2292</v>
      </c>
      <c r="E883" s="13" t="s">
        <v>3078</v>
      </c>
      <c r="F883" s="13" t="s">
        <v>3080</v>
      </c>
      <c r="G883" s="13" t="s">
        <v>3078</v>
      </c>
      <c r="H883" s="13" t="s">
        <v>3081</v>
      </c>
    </row>
    <row r="884" spans="1:8" ht="21" customHeight="1">
      <c r="A884" s="13" t="s">
        <v>3082</v>
      </c>
      <c r="B884" s="13" t="s">
        <v>3083</v>
      </c>
      <c r="C884" s="13" t="s">
        <v>3082</v>
      </c>
      <c r="D884" s="13" t="s">
        <v>1268</v>
      </c>
      <c r="E884" s="13" t="s">
        <v>3082</v>
      </c>
      <c r="F884" s="13" t="s">
        <v>3084</v>
      </c>
      <c r="G884" s="13" t="s">
        <v>3082</v>
      </c>
      <c r="H884" s="13" t="s">
        <v>3085</v>
      </c>
    </row>
    <row r="885" spans="1:8" ht="21" customHeight="1">
      <c r="A885" s="13" t="s">
        <v>3086</v>
      </c>
      <c r="B885" s="13" t="s">
        <v>3087</v>
      </c>
      <c r="C885" s="13" t="s">
        <v>3086</v>
      </c>
      <c r="D885" s="13" t="s">
        <v>2309</v>
      </c>
      <c r="E885" s="13" t="s">
        <v>3086</v>
      </c>
      <c r="F885" s="13" t="s">
        <v>3088</v>
      </c>
      <c r="G885" s="13" t="s">
        <v>3086</v>
      </c>
      <c r="H885" s="13" t="s">
        <v>2675</v>
      </c>
    </row>
    <row r="886" spans="1:8" ht="21" customHeight="1">
      <c r="A886" s="13" t="s">
        <v>3089</v>
      </c>
      <c r="B886" s="13" t="s">
        <v>3090</v>
      </c>
      <c r="C886" s="13" t="s">
        <v>3089</v>
      </c>
      <c r="D886" s="13" t="s">
        <v>2305</v>
      </c>
      <c r="E886" s="13" t="s">
        <v>3089</v>
      </c>
      <c r="F886" s="13" t="s">
        <v>3091</v>
      </c>
      <c r="G886" s="13" t="s">
        <v>3089</v>
      </c>
      <c r="H886" s="13" t="s">
        <v>3092</v>
      </c>
    </row>
    <row r="887" spans="1:8" ht="21" customHeight="1">
      <c r="A887" s="13" t="s">
        <v>3093</v>
      </c>
      <c r="B887" s="13" t="s">
        <v>3094</v>
      </c>
      <c r="C887" s="13" t="s">
        <v>3093</v>
      </c>
      <c r="D887" s="13" t="s">
        <v>2313</v>
      </c>
      <c r="E887" s="13" t="s">
        <v>3093</v>
      </c>
      <c r="F887" s="13" t="s">
        <v>2613</v>
      </c>
      <c r="G887" s="13" t="s">
        <v>3093</v>
      </c>
      <c r="H887" s="13" t="s">
        <v>3095</v>
      </c>
    </row>
    <row r="888" spans="1:8" ht="21" customHeight="1">
      <c r="A888" s="13" t="s">
        <v>3096</v>
      </c>
      <c r="B888" s="13" t="s">
        <v>2360</v>
      </c>
      <c r="C888" s="13" t="s">
        <v>3096</v>
      </c>
      <c r="D888" s="13" t="s">
        <v>2292</v>
      </c>
      <c r="E888" s="13" t="s">
        <v>3096</v>
      </c>
      <c r="F888" s="13" t="s">
        <v>2511</v>
      </c>
      <c r="G888" s="13" t="s">
        <v>3096</v>
      </c>
      <c r="H888" s="13" t="s">
        <v>3097</v>
      </c>
    </row>
    <row r="889" spans="1:8" ht="21" customHeight="1">
      <c r="A889" s="13" t="s">
        <v>3098</v>
      </c>
      <c r="B889" s="13" t="s">
        <v>3099</v>
      </c>
      <c r="C889" s="13" t="s">
        <v>3098</v>
      </c>
      <c r="D889" s="13" t="s">
        <v>1268</v>
      </c>
      <c r="E889" s="13" t="s">
        <v>3098</v>
      </c>
      <c r="F889" s="13" t="s">
        <v>3100</v>
      </c>
      <c r="G889" s="13" t="s">
        <v>3098</v>
      </c>
      <c r="H889" s="13" t="s">
        <v>3101</v>
      </c>
    </row>
    <row r="890" spans="1:8" ht="21" customHeight="1">
      <c r="A890" s="13" t="s">
        <v>3102</v>
      </c>
      <c r="B890" s="13" t="s">
        <v>3103</v>
      </c>
      <c r="C890" s="13" t="s">
        <v>3102</v>
      </c>
      <c r="D890" s="13" t="s">
        <v>1268</v>
      </c>
      <c r="E890" s="13" t="s">
        <v>3102</v>
      </c>
      <c r="F890" s="13" t="s">
        <v>3104</v>
      </c>
      <c r="G890" s="13" t="s">
        <v>3102</v>
      </c>
      <c r="H890" s="13" t="s">
        <v>3105</v>
      </c>
    </row>
    <row r="891" spans="1:8" ht="21" customHeight="1">
      <c r="A891" s="13" t="s">
        <v>3106</v>
      </c>
      <c r="B891" s="13" t="s">
        <v>3107</v>
      </c>
      <c r="C891" s="13" t="s">
        <v>3106</v>
      </c>
      <c r="D891" s="13" t="s">
        <v>1268</v>
      </c>
      <c r="E891" s="13" t="s">
        <v>3106</v>
      </c>
      <c r="F891" s="13" t="s">
        <v>3014</v>
      </c>
      <c r="G891" s="13" t="s">
        <v>3106</v>
      </c>
      <c r="H891" s="13" t="s">
        <v>3108</v>
      </c>
    </row>
    <row r="892" spans="1:8" ht="21" customHeight="1">
      <c r="A892" s="13" t="s">
        <v>3109</v>
      </c>
      <c r="B892" s="13" t="s">
        <v>3110</v>
      </c>
      <c r="C892" s="13" t="s">
        <v>3109</v>
      </c>
      <c r="D892" s="13" t="s">
        <v>2271</v>
      </c>
      <c r="E892" s="13" t="s">
        <v>3109</v>
      </c>
      <c r="F892" s="13" t="s">
        <v>2421</v>
      </c>
      <c r="G892" s="13" t="s">
        <v>3109</v>
      </c>
      <c r="H892" s="13" t="s">
        <v>3111</v>
      </c>
    </row>
    <row r="893" spans="1:8" ht="21" customHeight="1">
      <c r="A893" s="13" t="s">
        <v>3112</v>
      </c>
      <c r="B893" s="13" t="s">
        <v>2717</v>
      </c>
      <c r="C893" s="13" t="s">
        <v>3112</v>
      </c>
      <c r="D893" s="13" t="s">
        <v>1268</v>
      </c>
      <c r="E893" s="13" t="s">
        <v>3112</v>
      </c>
      <c r="F893" s="13" t="s">
        <v>3113</v>
      </c>
      <c r="G893" s="13" t="s">
        <v>3112</v>
      </c>
      <c r="H893" s="13" t="s">
        <v>3095</v>
      </c>
    </row>
    <row r="894" spans="1:8" ht="21" customHeight="1">
      <c r="A894" s="13" t="s">
        <v>3114</v>
      </c>
      <c r="B894" s="13" t="s">
        <v>3115</v>
      </c>
      <c r="C894" s="13" t="s">
        <v>3114</v>
      </c>
      <c r="D894" s="13" t="s">
        <v>1268</v>
      </c>
      <c r="E894" s="13" t="s">
        <v>3114</v>
      </c>
      <c r="F894" s="13" t="s">
        <v>2775</v>
      </c>
      <c r="G894" s="13" t="s">
        <v>3114</v>
      </c>
      <c r="H894" s="13" t="s">
        <v>3116</v>
      </c>
    </row>
    <row r="895" spans="1:8" ht="21" customHeight="1">
      <c r="A895" s="13" t="s">
        <v>3117</v>
      </c>
      <c r="B895" s="13" t="s">
        <v>3118</v>
      </c>
      <c r="C895" s="13" t="s">
        <v>3117</v>
      </c>
      <c r="D895" s="13" t="s">
        <v>2285</v>
      </c>
      <c r="E895" s="13" t="s">
        <v>3117</v>
      </c>
      <c r="F895" s="13" t="s">
        <v>3119</v>
      </c>
      <c r="G895" s="13" t="s">
        <v>3117</v>
      </c>
      <c r="H895" s="13" t="s">
        <v>3120</v>
      </c>
    </row>
    <row r="896" spans="1:8" ht="21" customHeight="1">
      <c r="A896" s="13" t="s">
        <v>3121</v>
      </c>
      <c r="B896" s="13" t="s">
        <v>3122</v>
      </c>
      <c r="C896" s="13" t="s">
        <v>3121</v>
      </c>
      <c r="D896" s="13" t="s">
        <v>2305</v>
      </c>
      <c r="E896" s="13" t="s">
        <v>3121</v>
      </c>
      <c r="F896" s="13" t="s">
        <v>3123</v>
      </c>
      <c r="G896" s="13" t="s">
        <v>3121</v>
      </c>
      <c r="H896" s="13" t="s">
        <v>3124</v>
      </c>
    </row>
    <row r="897" spans="1:8" ht="21" customHeight="1">
      <c r="A897" s="13" t="s">
        <v>3125</v>
      </c>
      <c r="B897" s="13" t="s">
        <v>3080</v>
      </c>
      <c r="C897" s="13" t="s">
        <v>3125</v>
      </c>
      <c r="D897" s="13" t="s">
        <v>1268</v>
      </c>
      <c r="E897" s="13" t="s">
        <v>3125</v>
      </c>
      <c r="F897" s="13" t="s">
        <v>3126</v>
      </c>
      <c r="G897" s="13" t="s">
        <v>3125</v>
      </c>
      <c r="H897" s="13" t="s">
        <v>3127</v>
      </c>
    </row>
    <row r="898" spans="1:8" ht="21" customHeight="1">
      <c r="A898" s="13" t="s">
        <v>3128</v>
      </c>
      <c r="B898" s="13" t="s">
        <v>3129</v>
      </c>
      <c r="C898" s="13" t="s">
        <v>3128</v>
      </c>
      <c r="D898" s="13" t="s">
        <v>1268</v>
      </c>
      <c r="E898" s="13" t="s">
        <v>3128</v>
      </c>
      <c r="F898" s="13" t="s">
        <v>3130</v>
      </c>
      <c r="G898" s="13" t="s">
        <v>3128</v>
      </c>
      <c r="H898" s="13" t="s">
        <v>3131</v>
      </c>
    </row>
    <row r="899" spans="1:8" ht="21" customHeight="1">
      <c r="A899" s="13" t="s">
        <v>3132</v>
      </c>
      <c r="B899" s="13" t="s">
        <v>2554</v>
      </c>
      <c r="C899" s="13" t="s">
        <v>3132</v>
      </c>
      <c r="D899" s="13" t="s">
        <v>1268</v>
      </c>
      <c r="E899" s="13" t="s">
        <v>3132</v>
      </c>
      <c r="F899" s="13" t="s">
        <v>3133</v>
      </c>
      <c r="G899" s="13" t="s">
        <v>3132</v>
      </c>
      <c r="H899" s="13" t="s">
        <v>3134</v>
      </c>
    </row>
    <row r="900" spans="1:8" ht="21" customHeight="1">
      <c r="A900" s="13" t="s">
        <v>3135</v>
      </c>
      <c r="B900" s="13" t="s">
        <v>3136</v>
      </c>
      <c r="C900" s="13" t="s">
        <v>3135</v>
      </c>
      <c r="D900" s="13" t="s">
        <v>1268</v>
      </c>
      <c r="E900" s="13" t="s">
        <v>3135</v>
      </c>
      <c r="F900" s="13" t="s">
        <v>2440</v>
      </c>
      <c r="G900" s="13" t="s">
        <v>3135</v>
      </c>
      <c r="H900" s="13" t="s">
        <v>3137</v>
      </c>
    </row>
    <row r="901" spans="1:8" ht="21" customHeight="1">
      <c r="A901" s="13" t="s">
        <v>3138</v>
      </c>
      <c r="B901" s="13" t="s">
        <v>3139</v>
      </c>
      <c r="C901" s="13" t="s">
        <v>3138</v>
      </c>
      <c r="D901" s="13" t="s">
        <v>2305</v>
      </c>
      <c r="E901" s="13" t="s">
        <v>3138</v>
      </c>
      <c r="F901" s="13" t="s">
        <v>3140</v>
      </c>
      <c r="G901" s="13" t="s">
        <v>3138</v>
      </c>
      <c r="H901" s="13" t="s">
        <v>3141</v>
      </c>
    </row>
    <row r="902" spans="1:8" ht="21" customHeight="1">
      <c r="A902" s="13" t="s">
        <v>3142</v>
      </c>
      <c r="B902" s="13" t="s">
        <v>3143</v>
      </c>
      <c r="C902" s="13" t="s">
        <v>3142</v>
      </c>
      <c r="D902" s="13" t="s">
        <v>1268</v>
      </c>
      <c r="E902" s="13" t="s">
        <v>3142</v>
      </c>
      <c r="F902" s="13" t="s">
        <v>3144</v>
      </c>
      <c r="G902" s="13" t="s">
        <v>3142</v>
      </c>
      <c r="H902" s="13" t="s">
        <v>3145</v>
      </c>
    </row>
    <row r="903" spans="1:8" ht="21" customHeight="1">
      <c r="A903" s="13" t="s">
        <v>3146</v>
      </c>
      <c r="B903" s="13" t="s">
        <v>3147</v>
      </c>
      <c r="C903" s="13" t="s">
        <v>3146</v>
      </c>
      <c r="D903" s="13" t="s">
        <v>1268</v>
      </c>
      <c r="E903" s="13" t="s">
        <v>3146</v>
      </c>
      <c r="F903" s="13" t="s">
        <v>3148</v>
      </c>
      <c r="G903" s="13" t="s">
        <v>3146</v>
      </c>
      <c r="H903" s="13" t="s">
        <v>3149</v>
      </c>
    </row>
    <row r="904" spans="1:8" ht="21" customHeight="1">
      <c r="A904" s="13" t="s">
        <v>3150</v>
      </c>
      <c r="B904" s="13" t="s">
        <v>3151</v>
      </c>
      <c r="C904" s="13" t="s">
        <v>3150</v>
      </c>
      <c r="D904" s="13" t="s">
        <v>2819</v>
      </c>
      <c r="E904" s="13" t="s">
        <v>3150</v>
      </c>
      <c r="F904" s="13" t="s">
        <v>3133</v>
      </c>
      <c r="G904" s="13" t="s">
        <v>3150</v>
      </c>
      <c r="H904" s="13" t="s">
        <v>3152</v>
      </c>
    </row>
    <row r="905" spans="1:8" ht="21" customHeight="1">
      <c r="A905" s="13" t="s">
        <v>3153</v>
      </c>
      <c r="B905" s="13" t="s">
        <v>2772</v>
      </c>
      <c r="C905" s="13" t="s">
        <v>3153</v>
      </c>
      <c r="D905" s="13" t="s">
        <v>3154</v>
      </c>
      <c r="E905" s="13" t="s">
        <v>3153</v>
      </c>
      <c r="F905" s="13" t="s">
        <v>3155</v>
      </c>
      <c r="G905" s="13" t="s">
        <v>3153</v>
      </c>
      <c r="H905" s="13" t="s">
        <v>3156</v>
      </c>
    </row>
    <row r="906" spans="1:8" ht="21" customHeight="1">
      <c r="A906" s="13" t="s">
        <v>3157</v>
      </c>
      <c r="B906" s="13" t="s">
        <v>3158</v>
      </c>
      <c r="C906" s="13" t="s">
        <v>3157</v>
      </c>
      <c r="D906" s="13" t="s">
        <v>2795</v>
      </c>
      <c r="E906" s="13" t="s">
        <v>3157</v>
      </c>
      <c r="F906" s="13" t="s">
        <v>3159</v>
      </c>
      <c r="G906" s="13" t="s">
        <v>3157</v>
      </c>
      <c r="H906" s="13" t="s">
        <v>3160</v>
      </c>
    </row>
    <row r="907" spans="1:8" ht="21" customHeight="1">
      <c r="A907" s="13" t="s">
        <v>3161</v>
      </c>
      <c r="B907" s="13" t="s">
        <v>3162</v>
      </c>
      <c r="C907" s="13" t="s">
        <v>3161</v>
      </c>
      <c r="D907" s="13" t="s">
        <v>3163</v>
      </c>
      <c r="E907" s="13" t="s">
        <v>3161</v>
      </c>
      <c r="F907" s="13" t="s">
        <v>3164</v>
      </c>
      <c r="G907" s="13" t="s">
        <v>3161</v>
      </c>
      <c r="H907" s="13" t="s">
        <v>3165</v>
      </c>
    </row>
    <row r="908" spans="1:8" ht="21" customHeight="1">
      <c r="A908" s="13" t="s">
        <v>3166</v>
      </c>
      <c r="B908" s="13" t="s">
        <v>3167</v>
      </c>
      <c r="C908" s="13" t="s">
        <v>3166</v>
      </c>
      <c r="D908" s="13" t="s">
        <v>2725</v>
      </c>
      <c r="E908" s="13" t="s">
        <v>3166</v>
      </c>
      <c r="F908" s="13" t="s">
        <v>3168</v>
      </c>
      <c r="G908" s="13" t="s">
        <v>3166</v>
      </c>
      <c r="H908" s="13" t="s">
        <v>3169</v>
      </c>
    </row>
    <row r="909" spans="1:8" ht="21" customHeight="1">
      <c r="A909" s="13" t="s">
        <v>3170</v>
      </c>
      <c r="B909" s="13" t="s">
        <v>3171</v>
      </c>
      <c r="C909" s="13" t="s">
        <v>3170</v>
      </c>
      <c r="D909" s="13" t="s">
        <v>3018</v>
      </c>
      <c r="E909" s="13" t="s">
        <v>3170</v>
      </c>
      <c r="F909" s="13" t="s">
        <v>3172</v>
      </c>
      <c r="G909" s="13" t="s">
        <v>3170</v>
      </c>
      <c r="H909" s="13" t="s">
        <v>3173</v>
      </c>
    </row>
    <row r="910" spans="1:8" ht="21" customHeight="1">
      <c r="A910" s="13" t="s">
        <v>3174</v>
      </c>
      <c r="B910" s="13" t="s">
        <v>3175</v>
      </c>
      <c r="C910" s="13" t="s">
        <v>3174</v>
      </c>
      <c r="D910" s="13" t="s">
        <v>2812</v>
      </c>
      <c r="E910" s="13" t="s">
        <v>3174</v>
      </c>
      <c r="F910" s="13" t="s">
        <v>3176</v>
      </c>
      <c r="G910" s="13" t="s">
        <v>3174</v>
      </c>
      <c r="H910" s="13" t="s">
        <v>3177</v>
      </c>
    </row>
    <row r="911" spans="1:8" ht="21" customHeight="1">
      <c r="A911" s="13" t="s">
        <v>3178</v>
      </c>
      <c r="B911" s="13" t="s">
        <v>3077</v>
      </c>
      <c r="C911" s="13" t="s">
        <v>3178</v>
      </c>
      <c r="D911" s="13" t="s">
        <v>2960</v>
      </c>
      <c r="E911" s="13" t="s">
        <v>3178</v>
      </c>
      <c r="F911" s="13" t="s">
        <v>3179</v>
      </c>
      <c r="G911" s="13" t="s">
        <v>3178</v>
      </c>
      <c r="H911" s="13" t="s">
        <v>3180</v>
      </c>
    </row>
    <row r="912" spans="1:8" ht="21" customHeight="1">
      <c r="A912" s="13" t="s">
        <v>3181</v>
      </c>
      <c r="B912" s="13" t="s">
        <v>3182</v>
      </c>
      <c r="C912" s="13" t="s">
        <v>3181</v>
      </c>
      <c r="D912" s="13" t="s">
        <v>3154</v>
      </c>
      <c r="E912" s="13" t="s">
        <v>3181</v>
      </c>
      <c r="F912" s="13" t="s">
        <v>3183</v>
      </c>
      <c r="G912" s="13" t="s">
        <v>3181</v>
      </c>
      <c r="H912" s="13" t="s">
        <v>3184</v>
      </c>
    </row>
    <row r="913" spans="1:8" ht="21" customHeight="1">
      <c r="A913" s="13" t="s">
        <v>3185</v>
      </c>
      <c r="B913" s="13" t="s">
        <v>3186</v>
      </c>
      <c r="C913" s="13" t="s">
        <v>3185</v>
      </c>
      <c r="D913" s="13" t="s">
        <v>3187</v>
      </c>
      <c r="E913" s="13" t="s">
        <v>3185</v>
      </c>
      <c r="F913" s="13" t="s">
        <v>3188</v>
      </c>
      <c r="G913" s="13" t="s">
        <v>3185</v>
      </c>
      <c r="H913" s="13" t="s">
        <v>3189</v>
      </c>
    </row>
    <row r="914" spans="1:8" ht="21" customHeight="1">
      <c r="A914" s="13" t="s">
        <v>3190</v>
      </c>
      <c r="B914" s="13" t="s">
        <v>2730</v>
      </c>
      <c r="C914" s="13" t="s">
        <v>3190</v>
      </c>
      <c r="D914" s="13" t="s">
        <v>2715</v>
      </c>
      <c r="E914" s="13" t="s">
        <v>3190</v>
      </c>
      <c r="F914" s="13" t="s">
        <v>3191</v>
      </c>
      <c r="G914" s="13" t="s">
        <v>3190</v>
      </c>
      <c r="H914" s="13" t="s">
        <v>3192</v>
      </c>
    </row>
    <row r="915" spans="1:8" ht="21" customHeight="1">
      <c r="A915" s="13" t="s">
        <v>3193</v>
      </c>
      <c r="B915" s="13" t="s">
        <v>3194</v>
      </c>
      <c r="C915" s="13" t="s">
        <v>3193</v>
      </c>
      <c r="D915" s="13" t="s">
        <v>2819</v>
      </c>
      <c r="E915" s="13" t="s">
        <v>3193</v>
      </c>
      <c r="F915" s="13" t="s">
        <v>3195</v>
      </c>
      <c r="G915" s="13" t="s">
        <v>3193</v>
      </c>
      <c r="H915" s="13" t="s">
        <v>3196</v>
      </c>
    </row>
    <row r="916" spans="1:8" ht="21" customHeight="1">
      <c r="A916" s="13" t="s">
        <v>3197</v>
      </c>
      <c r="B916" s="13" t="s">
        <v>2578</v>
      </c>
      <c r="C916" s="13" t="s">
        <v>3197</v>
      </c>
      <c r="D916" s="13" t="s">
        <v>2685</v>
      </c>
      <c r="E916" s="13" t="s">
        <v>3197</v>
      </c>
      <c r="F916" s="13" t="s">
        <v>3198</v>
      </c>
      <c r="G916" s="13" t="s">
        <v>3197</v>
      </c>
      <c r="H916" s="13" t="s">
        <v>3199</v>
      </c>
    </row>
    <row r="917" spans="1:8" ht="21" customHeight="1">
      <c r="A917" s="13" t="s">
        <v>3200</v>
      </c>
      <c r="B917" s="13" t="s">
        <v>3201</v>
      </c>
      <c r="C917" s="13" t="s">
        <v>3200</v>
      </c>
      <c r="D917" s="13" t="s">
        <v>3068</v>
      </c>
      <c r="E917" s="13" t="s">
        <v>3200</v>
      </c>
      <c r="F917" s="13" t="s">
        <v>3202</v>
      </c>
      <c r="G917" s="13" t="s">
        <v>3200</v>
      </c>
      <c r="H917" s="13" t="s">
        <v>3203</v>
      </c>
    </row>
    <row r="918" spans="1:8" ht="21" customHeight="1">
      <c r="A918" s="13" t="s">
        <v>3204</v>
      </c>
      <c r="B918" s="13" t="s">
        <v>3205</v>
      </c>
      <c r="C918" s="13" t="s">
        <v>3204</v>
      </c>
      <c r="D918" s="13" t="s">
        <v>3076</v>
      </c>
      <c r="E918" s="13" t="s">
        <v>3204</v>
      </c>
      <c r="F918" s="13" t="s">
        <v>3206</v>
      </c>
      <c r="G918" s="13" t="s">
        <v>3204</v>
      </c>
      <c r="H918" s="13" t="s">
        <v>3207</v>
      </c>
    </row>
    <row r="919" spans="1:8" ht="21" customHeight="1">
      <c r="A919" s="13" t="s">
        <v>3208</v>
      </c>
      <c r="B919" s="13" t="s">
        <v>3209</v>
      </c>
      <c r="C919" s="13" t="s">
        <v>3208</v>
      </c>
      <c r="D919" s="13" t="s">
        <v>3154</v>
      </c>
      <c r="E919" s="13" t="s">
        <v>3208</v>
      </c>
      <c r="F919" s="13" t="s">
        <v>3210</v>
      </c>
      <c r="G919" s="13" t="s">
        <v>3208</v>
      </c>
      <c r="H919" s="13" t="s">
        <v>3211</v>
      </c>
    </row>
    <row r="920" spans="1:8" ht="21" customHeight="1">
      <c r="A920" s="13" t="s">
        <v>3212</v>
      </c>
      <c r="B920" s="13" t="s">
        <v>3213</v>
      </c>
      <c r="C920" s="13" t="s">
        <v>3212</v>
      </c>
      <c r="D920" s="13" t="s">
        <v>2275</v>
      </c>
      <c r="E920" s="13" t="s">
        <v>3212</v>
      </c>
      <c r="F920" s="13" t="s">
        <v>3176</v>
      </c>
      <c r="G920" s="13" t="s">
        <v>3212</v>
      </c>
      <c r="H920" s="13" t="s">
        <v>3214</v>
      </c>
    </row>
    <row r="921" spans="1:8" ht="21" customHeight="1">
      <c r="A921" s="13" t="s">
        <v>3215</v>
      </c>
      <c r="B921" s="13" t="s">
        <v>3216</v>
      </c>
      <c r="C921" s="13" t="s">
        <v>3215</v>
      </c>
      <c r="D921" s="13" t="s">
        <v>3217</v>
      </c>
      <c r="E921" s="13" t="s">
        <v>3215</v>
      </c>
      <c r="F921" s="13" t="s">
        <v>3218</v>
      </c>
      <c r="G921" s="13" t="s">
        <v>3215</v>
      </c>
      <c r="H921" s="13" t="s">
        <v>3219</v>
      </c>
    </row>
    <row r="922" spans="1:8" ht="21" customHeight="1">
      <c r="A922" s="13" t="s">
        <v>3220</v>
      </c>
      <c r="B922" s="13" t="s">
        <v>2527</v>
      </c>
      <c r="C922" s="13" t="s">
        <v>3220</v>
      </c>
      <c r="D922" s="13" t="s">
        <v>2565</v>
      </c>
      <c r="E922" s="13" t="s">
        <v>3220</v>
      </c>
      <c r="F922" s="13" t="s">
        <v>3221</v>
      </c>
      <c r="G922" s="13" t="s">
        <v>3220</v>
      </c>
      <c r="H922" s="13" t="s">
        <v>3222</v>
      </c>
    </row>
    <row r="923" spans="1:8" ht="21" customHeight="1">
      <c r="A923" s="13" t="s">
        <v>3223</v>
      </c>
      <c r="B923" s="13" t="s">
        <v>3224</v>
      </c>
      <c r="C923" s="13" t="s">
        <v>3223</v>
      </c>
      <c r="D923" s="13" t="s">
        <v>2654</v>
      </c>
      <c r="E923" s="13" t="s">
        <v>3223</v>
      </c>
      <c r="F923" s="13" t="s">
        <v>3225</v>
      </c>
      <c r="G923" s="13" t="s">
        <v>3223</v>
      </c>
      <c r="H923" s="13" t="s">
        <v>3226</v>
      </c>
    </row>
    <row r="924" spans="1:8" ht="21" customHeight="1">
      <c r="A924" s="13" t="s">
        <v>3227</v>
      </c>
      <c r="B924" s="13" t="s">
        <v>3228</v>
      </c>
      <c r="C924" s="13" t="s">
        <v>3227</v>
      </c>
      <c r="D924" s="13" t="s">
        <v>2715</v>
      </c>
      <c r="E924" s="13" t="s">
        <v>3227</v>
      </c>
      <c r="F924" s="13" t="s">
        <v>3229</v>
      </c>
      <c r="G924" s="13" t="s">
        <v>3227</v>
      </c>
      <c r="H924" s="13" t="s">
        <v>3230</v>
      </c>
    </row>
    <row r="925" spans="1:8" ht="21" customHeight="1">
      <c r="A925" s="13" t="s">
        <v>3231</v>
      </c>
      <c r="B925" s="13" t="s">
        <v>3232</v>
      </c>
      <c r="C925" s="13" t="s">
        <v>3231</v>
      </c>
      <c r="D925" s="13" t="s">
        <v>2309</v>
      </c>
      <c r="E925" s="13" t="s">
        <v>3231</v>
      </c>
      <c r="F925" s="13" t="s">
        <v>3233</v>
      </c>
      <c r="G925" s="13" t="s">
        <v>3231</v>
      </c>
      <c r="H925" s="13" t="s">
        <v>3214</v>
      </c>
    </row>
    <row r="926" spans="1:8" ht="21" customHeight="1">
      <c r="A926" s="13" t="s">
        <v>3234</v>
      </c>
      <c r="B926" s="13" t="s">
        <v>3235</v>
      </c>
      <c r="C926" s="13" t="s">
        <v>3234</v>
      </c>
      <c r="D926" s="13" t="s">
        <v>3236</v>
      </c>
      <c r="E926" s="13" t="s">
        <v>3234</v>
      </c>
      <c r="F926" s="13" t="s">
        <v>3237</v>
      </c>
      <c r="G926" s="13" t="s">
        <v>3234</v>
      </c>
      <c r="H926" s="13" t="s">
        <v>3238</v>
      </c>
    </row>
    <row r="927" spans="1:8" ht="21" customHeight="1">
      <c r="A927" s="13" t="s">
        <v>3239</v>
      </c>
      <c r="B927" s="13" t="s">
        <v>3240</v>
      </c>
      <c r="C927" s="13" t="s">
        <v>3239</v>
      </c>
      <c r="D927" s="13" t="s">
        <v>3241</v>
      </c>
      <c r="E927" s="13" t="s">
        <v>3239</v>
      </c>
      <c r="F927" s="13" t="s">
        <v>3164</v>
      </c>
      <c r="G927" s="13" t="s">
        <v>3239</v>
      </c>
      <c r="H927" s="13" t="s">
        <v>3242</v>
      </c>
    </row>
    <row r="928" spans="1:8" ht="21" customHeight="1">
      <c r="A928" s="13" t="s">
        <v>3243</v>
      </c>
      <c r="B928" s="13" t="s">
        <v>3244</v>
      </c>
      <c r="C928" s="13" t="s">
        <v>3243</v>
      </c>
      <c r="D928" s="13" t="s">
        <v>1954</v>
      </c>
      <c r="E928" s="13" t="s">
        <v>3243</v>
      </c>
      <c r="F928" s="13" t="s">
        <v>3245</v>
      </c>
      <c r="G928" s="13" t="s">
        <v>3243</v>
      </c>
      <c r="H928" s="13" t="s">
        <v>3246</v>
      </c>
    </row>
    <row r="929" spans="1:8" ht="21" customHeight="1">
      <c r="A929" s="13" t="s">
        <v>3247</v>
      </c>
      <c r="B929" s="13" t="s">
        <v>3248</v>
      </c>
      <c r="C929" s="13" t="s">
        <v>3247</v>
      </c>
      <c r="D929" s="13" t="s">
        <v>3249</v>
      </c>
      <c r="E929" s="13" t="s">
        <v>3247</v>
      </c>
      <c r="F929" s="13" t="s">
        <v>3250</v>
      </c>
      <c r="G929" s="13" t="s">
        <v>3247</v>
      </c>
      <c r="H929" s="13" t="s">
        <v>3251</v>
      </c>
    </row>
    <row r="930" spans="1:8" ht="21" customHeight="1">
      <c r="A930" s="13" t="s">
        <v>3252</v>
      </c>
      <c r="B930" s="13" t="s">
        <v>3253</v>
      </c>
      <c r="C930" s="13" t="s">
        <v>3252</v>
      </c>
      <c r="D930" s="13" t="s">
        <v>2338</v>
      </c>
      <c r="E930" s="13" t="s">
        <v>3252</v>
      </c>
      <c r="F930" s="13" t="s">
        <v>3254</v>
      </c>
      <c r="G930" s="13" t="s">
        <v>3252</v>
      </c>
      <c r="H930" s="13" t="s">
        <v>3219</v>
      </c>
    </row>
    <row r="931" spans="1:8" ht="21" customHeight="1">
      <c r="A931" s="13" t="s">
        <v>3255</v>
      </c>
      <c r="B931" s="13" t="s">
        <v>3256</v>
      </c>
      <c r="C931" s="13" t="s">
        <v>3255</v>
      </c>
      <c r="D931" s="13" t="s">
        <v>2338</v>
      </c>
      <c r="E931" s="13" t="s">
        <v>3255</v>
      </c>
      <c r="F931" s="13" t="s">
        <v>3257</v>
      </c>
      <c r="G931" s="13" t="s">
        <v>3255</v>
      </c>
      <c r="H931" s="13" t="s">
        <v>2394</v>
      </c>
    </row>
    <row r="932" spans="1:8" ht="21" customHeight="1">
      <c r="A932" s="13" t="s">
        <v>3258</v>
      </c>
      <c r="B932" s="13" t="s">
        <v>3259</v>
      </c>
      <c r="C932" s="13" t="s">
        <v>3258</v>
      </c>
      <c r="D932" s="13" t="s">
        <v>1268</v>
      </c>
      <c r="E932" s="13" t="s">
        <v>3258</v>
      </c>
      <c r="F932" s="13" t="s">
        <v>3260</v>
      </c>
      <c r="G932" s="13" t="s">
        <v>3258</v>
      </c>
      <c r="H932" s="13" t="s">
        <v>3261</v>
      </c>
    </row>
    <row r="933" spans="1:8" ht="21" customHeight="1">
      <c r="A933" s="13" t="s">
        <v>3262</v>
      </c>
      <c r="B933" s="13" t="s">
        <v>3263</v>
      </c>
      <c r="C933" s="13" t="s">
        <v>3262</v>
      </c>
      <c r="D933" s="13" t="s">
        <v>2285</v>
      </c>
      <c r="E933" s="13" t="s">
        <v>3262</v>
      </c>
      <c r="F933" s="13" t="s">
        <v>3264</v>
      </c>
      <c r="G933" s="13" t="s">
        <v>3262</v>
      </c>
      <c r="H933" s="13" t="s">
        <v>3265</v>
      </c>
    </row>
    <row r="934" spans="1:8" ht="21" customHeight="1">
      <c r="A934" s="13" t="s">
        <v>3266</v>
      </c>
      <c r="B934" s="13" t="s">
        <v>3267</v>
      </c>
      <c r="C934" s="13" t="s">
        <v>3266</v>
      </c>
      <c r="D934" s="13" t="s">
        <v>1268</v>
      </c>
      <c r="E934" s="13" t="s">
        <v>3266</v>
      </c>
      <c r="F934" s="13" t="s">
        <v>3224</v>
      </c>
      <c r="G934" s="13" t="s">
        <v>3266</v>
      </c>
      <c r="H934" s="13" t="s">
        <v>3268</v>
      </c>
    </row>
    <row r="935" spans="1:8" ht="21" customHeight="1">
      <c r="A935" s="13" t="s">
        <v>3269</v>
      </c>
      <c r="B935" s="13" t="s">
        <v>3256</v>
      </c>
      <c r="C935" s="13" t="s">
        <v>3269</v>
      </c>
      <c r="D935" s="13" t="s">
        <v>1268</v>
      </c>
      <c r="E935" s="13" t="s">
        <v>3269</v>
      </c>
      <c r="F935" s="13" t="s">
        <v>3183</v>
      </c>
      <c r="G935" s="13" t="s">
        <v>3269</v>
      </c>
      <c r="H935" s="13" t="s">
        <v>3270</v>
      </c>
    </row>
    <row r="936" spans="1:8" ht="21" customHeight="1">
      <c r="A936" s="13" t="s">
        <v>3271</v>
      </c>
      <c r="B936" s="13" t="s">
        <v>3272</v>
      </c>
      <c r="C936" s="13" t="s">
        <v>3271</v>
      </c>
      <c r="D936" s="13" t="s">
        <v>3273</v>
      </c>
      <c r="E936" s="13" t="s">
        <v>3271</v>
      </c>
      <c r="F936" s="13" t="s">
        <v>3155</v>
      </c>
      <c r="G936" s="13" t="s">
        <v>3271</v>
      </c>
      <c r="H936" s="13" t="s">
        <v>3274</v>
      </c>
    </row>
    <row r="937" spans="1:8" ht="21" customHeight="1">
      <c r="A937" s="13" t="s">
        <v>3275</v>
      </c>
      <c r="B937" s="13" t="s">
        <v>3276</v>
      </c>
      <c r="C937" s="13" t="s">
        <v>3275</v>
      </c>
      <c r="D937" s="13" t="s">
        <v>2305</v>
      </c>
      <c r="E937" s="13" t="s">
        <v>3275</v>
      </c>
      <c r="F937" s="13" t="s">
        <v>3277</v>
      </c>
      <c r="G937" s="13" t="s">
        <v>3275</v>
      </c>
      <c r="H937" s="13" t="s">
        <v>3278</v>
      </c>
    </row>
    <row r="938" spans="1:8" ht="21" customHeight="1">
      <c r="A938" s="13" t="s">
        <v>3279</v>
      </c>
      <c r="B938" s="13" t="s">
        <v>3280</v>
      </c>
      <c r="C938" s="13" t="s">
        <v>3279</v>
      </c>
      <c r="D938" s="13" t="s">
        <v>2292</v>
      </c>
      <c r="E938" s="13" t="s">
        <v>3279</v>
      </c>
      <c r="F938" s="13" t="s">
        <v>3281</v>
      </c>
      <c r="G938" s="13" t="s">
        <v>3279</v>
      </c>
      <c r="H938" s="13" t="s">
        <v>3282</v>
      </c>
    </row>
    <row r="939" spans="1:8" ht="21" customHeight="1">
      <c r="A939" s="13" t="s">
        <v>3283</v>
      </c>
      <c r="B939" s="13" t="s">
        <v>3284</v>
      </c>
      <c r="C939" s="13" t="s">
        <v>3283</v>
      </c>
      <c r="D939" s="13" t="s">
        <v>1268</v>
      </c>
      <c r="E939" s="13" t="s">
        <v>3283</v>
      </c>
      <c r="F939" s="13" t="s">
        <v>3285</v>
      </c>
      <c r="G939" s="13" t="s">
        <v>3283</v>
      </c>
      <c r="H939" s="13" t="s">
        <v>3286</v>
      </c>
    </row>
    <row r="940" spans="1:8" ht="21" customHeight="1">
      <c r="A940" s="13" t="s">
        <v>3287</v>
      </c>
      <c r="B940" s="13" t="s">
        <v>3288</v>
      </c>
      <c r="C940" s="13" t="s">
        <v>3287</v>
      </c>
      <c r="D940" s="13" t="s">
        <v>3289</v>
      </c>
      <c r="E940" s="13" t="s">
        <v>3287</v>
      </c>
      <c r="F940" s="13" t="s">
        <v>3290</v>
      </c>
      <c r="G940" s="13" t="s">
        <v>3287</v>
      </c>
      <c r="H940" s="13" t="s">
        <v>3291</v>
      </c>
    </row>
    <row r="941" spans="1:8" ht="21" customHeight="1">
      <c r="A941" s="13" t="s">
        <v>3292</v>
      </c>
      <c r="B941" s="13" t="s">
        <v>3293</v>
      </c>
      <c r="C941" s="13" t="s">
        <v>3292</v>
      </c>
      <c r="D941" s="13" t="s">
        <v>2877</v>
      </c>
      <c r="E941" s="13" t="s">
        <v>3292</v>
      </c>
      <c r="F941" s="13" t="s">
        <v>3294</v>
      </c>
      <c r="G941" s="13" t="s">
        <v>3292</v>
      </c>
      <c r="H941" s="13" t="s">
        <v>3295</v>
      </c>
    </row>
    <row r="942" spans="1:8" ht="21" customHeight="1">
      <c r="A942" s="13" t="s">
        <v>3296</v>
      </c>
      <c r="B942" s="13" t="s">
        <v>3297</v>
      </c>
      <c r="C942" s="13" t="s">
        <v>3296</v>
      </c>
      <c r="D942" s="13" t="s">
        <v>2271</v>
      </c>
      <c r="E942" s="13" t="s">
        <v>3296</v>
      </c>
      <c r="F942" s="13" t="s">
        <v>3298</v>
      </c>
      <c r="G942" s="13" t="s">
        <v>3296</v>
      </c>
      <c r="H942" s="13" t="s">
        <v>3299</v>
      </c>
    </row>
    <row r="943" spans="1:8" ht="21" customHeight="1">
      <c r="A943" s="13" t="s">
        <v>3300</v>
      </c>
      <c r="B943" s="13" t="s">
        <v>3301</v>
      </c>
      <c r="C943" s="13" t="s">
        <v>3300</v>
      </c>
      <c r="D943" s="13" t="s">
        <v>3076</v>
      </c>
      <c r="E943" s="13" t="s">
        <v>3300</v>
      </c>
      <c r="F943" s="13" t="s">
        <v>3302</v>
      </c>
      <c r="G943" s="13" t="s">
        <v>3300</v>
      </c>
      <c r="H943" s="13" t="s">
        <v>3303</v>
      </c>
    </row>
    <row r="944" spans="1:8" ht="21" customHeight="1">
      <c r="A944" s="13" t="s">
        <v>3304</v>
      </c>
      <c r="B944" s="13" t="s">
        <v>3305</v>
      </c>
      <c r="C944" s="13" t="s">
        <v>3304</v>
      </c>
      <c r="D944" s="13" t="s">
        <v>3306</v>
      </c>
      <c r="E944" s="13" t="s">
        <v>3304</v>
      </c>
      <c r="F944" s="13" t="s">
        <v>3307</v>
      </c>
      <c r="G944" s="13" t="s">
        <v>3304</v>
      </c>
      <c r="H944" s="13" t="s">
        <v>3308</v>
      </c>
    </row>
    <row r="945" spans="1:8" ht="21" customHeight="1">
      <c r="A945" s="13" t="s">
        <v>3309</v>
      </c>
      <c r="B945" s="13" t="s">
        <v>3310</v>
      </c>
      <c r="C945" s="13" t="s">
        <v>3309</v>
      </c>
      <c r="D945" s="13" t="s">
        <v>2275</v>
      </c>
      <c r="E945" s="13" t="s">
        <v>3309</v>
      </c>
      <c r="F945" s="13" t="s">
        <v>3311</v>
      </c>
      <c r="G945" s="13" t="s">
        <v>3309</v>
      </c>
      <c r="H945" s="13" t="s">
        <v>3312</v>
      </c>
    </row>
    <row r="946" spans="1:8" ht="21" customHeight="1">
      <c r="A946" s="13" t="s">
        <v>3313</v>
      </c>
      <c r="B946" s="13" t="s">
        <v>3314</v>
      </c>
      <c r="C946" s="13" t="s">
        <v>3313</v>
      </c>
      <c r="D946" s="13" t="s">
        <v>2275</v>
      </c>
      <c r="E946" s="13" t="s">
        <v>3313</v>
      </c>
      <c r="F946" s="13" t="s">
        <v>3315</v>
      </c>
      <c r="G946" s="13" t="s">
        <v>3313</v>
      </c>
      <c r="H946" s="13" t="s">
        <v>2483</v>
      </c>
    </row>
    <row r="947" spans="1:8" ht="21" customHeight="1">
      <c r="A947" s="13" t="s">
        <v>3316</v>
      </c>
      <c r="B947" s="13" t="s">
        <v>3317</v>
      </c>
      <c r="C947" s="13" t="s">
        <v>3316</v>
      </c>
      <c r="D947" s="13" t="s">
        <v>2275</v>
      </c>
      <c r="E947" s="13" t="s">
        <v>3316</v>
      </c>
      <c r="F947" s="13" t="s">
        <v>3318</v>
      </c>
      <c r="G947" s="13" t="s">
        <v>3316</v>
      </c>
      <c r="H947" s="13" t="s">
        <v>2441</v>
      </c>
    </row>
    <row r="948" spans="1:8" ht="21" customHeight="1">
      <c r="A948" s="13" t="s">
        <v>3319</v>
      </c>
      <c r="B948" s="13" t="s">
        <v>3320</v>
      </c>
      <c r="C948" s="13" t="s">
        <v>3319</v>
      </c>
      <c r="D948" s="13" t="s">
        <v>1268</v>
      </c>
      <c r="E948" s="13" t="s">
        <v>3319</v>
      </c>
      <c r="F948" s="13" t="s">
        <v>2515</v>
      </c>
      <c r="G948" s="13" t="s">
        <v>3319</v>
      </c>
      <c r="H948" s="13" t="s">
        <v>3321</v>
      </c>
    </row>
    <row r="949" spans="1:8" ht="21" customHeight="1">
      <c r="A949" s="13" t="s">
        <v>3322</v>
      </c>
      <c r="B949" s="13" t="s">
        <v>3323</v>
      </c>
      <c r="C949" s="13" t="s">
        <v>3322</v>
      </c>
      <c r="D949" s="13" t="s">
        <v>2305</v>
      </c>
      <c r="E949" s="13" t="s">
        <v>3322</v>
      </c>
      <c r="F949" s="13" t="s">
        <v>3324</v>
      </c>
      <c r="G949" s="13" t="s">
        <v>3322</v>
      </c>
      <c r="H949" s="13" t="s">
        <v>3325</v>
      </c>
    </row>
    <row r="950" spans="1:8" ht="21" customHeight="1">
      <c r="A950" s="13" t="s">
        <v>3326</v>
      </c>
      <c r="B950" s="13" t="s">
        <v>3327</v>
      </c>
      <c r="C950" s="13" t="s">
        <v>3326</v>
      </c>
      <c r="D950" s="13" t="s">
        <v>2271</v>
      </c>
      <c r="E950" s="13" t="s">
        <v>3326</v>
      </c>
      <c r="F950" s="13" t="s">
        <v>3129</v>
      </c>
      <c r="G950" s="13" t="s">
        <v>3326</v>
      </c>
      <c r="H950" s="13" t="s">
        <v>3328</v>
      </c>
    </row>
    <row r="951" spans="1:8" ht="21" customHeight="1">
      <c r="A951" s="13" t="s">
        <v>3329</v>
      </c>
      <c r="B951" s="13" t="s">
        <v>3330</v>
      </c>
      <c r="C951" s="13" t="s">
        <v>3329</v>
      </c>
      <c r="D951" s="13" t="s">
        <v>2877</v>
      </c>
      <c r="E951" s="13" t="s">
        <v>3329</v>
      </c>
      <c r="F951" s="13" t="s">
        <v>2511</v>
      </c>
      <c r="G951" s="13" t="s">
        <v>3329</v>
      </c>
      <c r="H951" s="13" t="s">
        <v>3331</v>
      </c>
    </row>
    <row r="952" spans="1:8" ht="21" customHeight="1">
      <c r="A952" s="13" t="s">
        <v>3332</v>
      </c>
      <c r="B952" s="13" t="s">
        <v>3333</v>
      </c>
      <c r="C952" s="13" t="s">
        <v>3332</v>
      </c>
      <c r="D952" s="13" t="s">
        <v>2292</v>
      </c>
      <c r="E952" s="13" t="s">
        <v>3332</v>
      </c>
      <c r="F952" s="13" t="s">
        <v>3334</v>
      </c>
      <c r="G952" s="13" t="s">
        <v>3332</v>
      </c>
      <c r="H952" s="13" t="s">
        <v>3335</v>
      </c>
    </row>
    <row r="953" spans="1:8" ht="21" customHeight="1">
      <c r="A953" s="13" t="s">
        <v>3336</v>
      </c>
      <c r="B953" s="13" t="s">
        <v>3337</v>
      </c>
      <c r="C953" s="13" t="s">
        <v>3336</v>
      </c>
      <c r="D953" s="13" t="s">
        <v>2305</v>
      </c>
      <c r="E953" s="13" t="s">
        <v>3336</v>
      </c>
      <c r="F953" s="13" t="s">
        <v>3338</v>
      </c>
      <c r="G953" s="13" t="s">
        <v>3336</v>
      </c>
      <c r="H953" s="13" t="s">
        <v>3339</v>
      </c>
    </row>
    <row r="954" spans="1:8" ht="21" customHeight="1">
      <c r="A954" s="13" t="s">
        <v>3340</v>
      </c>
      <c r="B954" s="13" t="s">
        <v>3341</v>
      </c>
      <c r="C954" s="13" t="s">
        <v>3340</v>
      </c>
      <c r="D954" s="13" t="s">
        <v>2313</v>
      </c>
      <c r="E954" s="13" t="s">
        <v>3340</v>
      </c>
      <c r="F954" s="13" t="s">
        <v>2396</v>
      </c>
      <c r="G954" s="13" t="s">
        <v>3340</v>
      </c>
      <c r="H954" s="13" t="s">
        <v>3342</v>
      </c>
    </row>
    <row r="955" spans="1:8" ht="21" customHeight="1">
      <c r="A955" s="13" t="s">
        <v>3343</v>
      </c>
      <c r="B955" s="13" t="s">
        <v>3344</v>
      </c>
      <c r="C955" s="13" t="s">
        <v>3343</v>
      </c>
      <c r="D955" s="13" t="s">
        <v>1268</v>
      </c>
      <c r="E955" s="13" t="s">
        <v>3343</v>
      </c>
      <c r="F955" s="13" t="s">
        <v>3345</v>
      </c>
      <c r="G955" s="13" t="s">
        <v>3343</v>
      </c>
      <c r="H955" s="13" t="s">
        <v>3238</v>
      </c>
    </row>
    <row r="956" spans="1:8" ht="21" customHeight="1">
      <c r="A956" s="13" t="s">
        <v>3346</v>
      </c>
      <c r="B956" s="13" t="s">
        <v>3347</v>
      </c>
      <c r="C956" s="13" t="s">
        <v>3346</v>
      </c>
      <c r="D956" s="13" t="s">
        <v>3241</v>
      </c>
      <c r="E956" s="13" t="s">
        <v>3346</v>
      </c>
      <c r="F956" s="13" t="s">
        <v>3206</v>
      </c>
      <c r="G956" s="13" t="s">
        <v>3346</v>
      </c>
      <c r="H956" s="13" t="s">
        <v>3348</v>
      </c>
    </row>
    <row r="957" spans="1:8" ht="21" customHeight="1">
      <c r="A957" s="13" t="s">
        <v>3349</v>
      </c>
      <c r="B957" s="13" t="s">
        <v>3350</v>
      </c>
      <c r="C957" s="13" t="s">
        <v>3349</v>
      </c>
      <c r="D957" s="13" t="s">
        <v>3351</v>
      </c>
      <c r="E957" s="13" t="s">
        <v>3349</v>
      </c>
      <c r="F957" s="13" t="s">
        <v>3352</v>
      </c>
      <c r="G957" s="13" t="s">
        <v>3349</v>
      </c>
      <c r="H957" s="13" t="s">
        <v>3353</v>
      </c>
    </row>
    <row r="958" spans="1:8" ht="21" customHeight="1">
      <c r="A958" s="13" t="s">
        <v>3354</v>
      </c>
      <c r="B958" s="13" t="s">
        <v>3240</v>
      </c>
      <c r="C958" s="13" t="s">
        <v>3354</v>
      </c>
      <c r="D958" s="13" t="s">
        <v>2868</v>
      </c>
      <c r="E958" s="13" t="s">
        <v>3354</v>
      </c>
      <c r="F958" s="13" t="s">
        <v>3355</v>
      </c>
      <c r="G958" s="13" t="s">
        <v>3354</v>
      </c>
      <c r="H958" s="13" t="s">
        <v>3356</v>
      </c>
    </row>
    <row r="959" spans="1:8" ht="21" customHeight="1">
      <c r="A959" s="13" t="s">
        <v>3357</v>
      </c>
      <c r="B959" s="13" t="s">
        <v>3358</v>
      </c>
      <c r="C959" s="13" t="s">
        <v>3357</v>
      </c>
      <c r="D959" s="13" t="s">
        <v>3076</v>
      </c>
      <c r="E959" s="13" t="s">
        <v>3357</v>
      </c>
      <c r="F959" s="13" t="s">
        <v>3359</v>
      </c>
      <c r="G959" s="13" t="s">
        <v>3357</v>
      </c>
      <c r="H959" s="13" t="s">
        <v>3360</v>
      </c>
    </row>
    <row r="960" spans="1:8" ht="21" customHeight="1">
      <c r="A960" s="13" t="s">
        <v>3361</v>
      </c>
      <c r="B960" s="13" t="s">
        <v>3362</v>
      </c>
      <c r="C960" s="13" t="s">
        <v>3361</v>
      </c>
      <c r="D960" s="13" t="s">
        <v>2541</v>
      </c>
      <c r="E960" s="13" t="s">
        <v>3361</v>
      </c>
      <c r="F960" s="13" t="s">
        <v>2991</v>
      </c>
      <c r="G960" s="13" t="s">
        <v>3361</v>
      </c>
      <c r="H960" s="13" t="s">
        <v>3189</v>
      </c>
    </row>
    <row r="961" spans="1:8" ht="21" customHeight="1">
      <c r="A961" s="13" t="s">
        <v>3363</v>
      </c>
      <c r="B961" s="13" t="s">
        <v>3364</v>
      </c>
      <c r="C961" s="13" t="s">
        <v>3363</v>
      </c>
      <c r="D961" s="13" t="s">
        <v>3365</v>
      </c>
      <c r="E961" s="13" t="s">
        <v>3363</v>
      </c>
      <c r="F961" s="13" t="s">
        <v>2348</v>
      </c>
      <c r="G961" s="13" t="s">
        <v>3363</v>
      </c>
      <c r="H961" s="13" t="s">
        <v>3366</v>
      </c>
    </row>
    <row r="962" spans="1:8" ht="21" customHeight="1">
      <c r="A962" s="13" t="s">
        <v>3367</v>
      </c>
      <c r="B962" s="13" t="s">
        <v>3368</v>
      </c>
      <c r="C962" s="13" t="s">
        <v>3367</v>
      </c>
      <c r="D962" s="13" t="s">
        <v>3369</v>
      </c>
      <c r="E962" s="13" t="s">
        <v>3367</v>
      </c>
      <c r="F962" s="13" t="s">
        <v>3370</v>
      </c>
      <c r="G962" s="13" t="s">
        <v>3367</v>
      </c>
      <c r="H962" s="13" t="s">
        <v>3371</v>
      </c>
    </row>
    <row r="963" spans="1:8" ht="21" customHeight="1">
      <c r="A963" s="13" t="s">
        <v>3372</v>
      </c>
      <c r="B963" s="13" t="s">
        <v>3373</v>
      </c>
      <c r="C963" s="13" t="s">
        <v>3372</v>
      </c>
      <c r="D963" s="13" t="s">
        <v>3374</v>
      </c>
      <c r="E963" s="13" t="s">
        <v>3372</v>
      </c>
      <c r="F963" s="13" t="s">
        <v>3179</v>
      </c>
      <c r="G963" s="13" t="s">
        <v>3372</v>
      </c>
      <c r="H963" s="13" t="s">
        <v>3375</v>
      </c>
    </row>
    <row r="964" spans="1:8" ht="21" customHeight="1">
      <c r="A964" s="13" t="s">
        <v>3376</v>
      </c>
      <c r="B964" s="13" t="s">
        <v>3377</v>
      </c>
      <c r="C964" s="13" t="s">
        <v>3376</v>
      </c>
      <c r="D964" s="13" t="s">
        <v>3378</v>
      </c>
      <c r="E964" s="13" t="s">
        <v>3376</v>
      </c>
      <c r="F964" s="13" t="s">
        <v>3379</v>
      </c>
      <c r="G964" s="13" t="s">
        <v>3376</v>
      </c>
      <c r="H964" s="13" t="s">
        <v>3380</v>
      </c>
    </row>
    <row r="965" spans="1:8" ht="21" customHeight="1">
      <c r="A965" s="13" t="s">
        <v>3381</v>
      </c>
      <c r="B965" s="13" t="s">
        <v>3382</v>
      </c>
      <c r="C965" s="13" t="s">
        <v>3381</v>
      </c>
      <c r="D965" s="13" t="s">
        <v>3383</v>
      </c>
      <c r="E965" s="13" t="s">
        <v>3381</v>
      </c>
      <c r="F965" s="13" t="s">
        <v>2864</v>
      </c>
      <c r="G965" s="13" t="s">
        <v>3381</v>
      </c>
      <c r="H965" s="13" t="s">
        <v>3384</v>
      </c>
    </row>
    <row r="966" spans="1:8" ht="21" customHeight="1">
      <c r="A966" s="13" t="s">
        <v>3385</v>
      </c>
      <c r="B966" s="13" t="s">
        <v>3386</v>
      </c>
      <c r="C966" s="13" t="s">
        <v>3385</v>
      </c>
      <c r="D966" s="13" t="s">
        <v>2466</v>
      </c>
      <c r="E966" s="13" t="s">
        <v>3385</v>
      </c>
      <c r="F966" s="13" t="s">
        <v>3387</v>
      </c>
      <c r="G966" s="13" t="s">
        <v>3385</v>
      </c>
      <c r="H966" s="13" t="s">
        <v>3388</v>
      </c>
    </row>
    <row r="967" spans="1:8" ht="21" customHeight="1">
      <c r="A967" s="13" t="s">
        <v>3389</v>
      </c>
      <c r="B967" s="13" t="s">
        <v>3390</v>
      </c>
      <c r="C967" s="13" t="s">
        <v>3389</v>
      </c>
      <c r="D967" s="13" t="s">
        <v>3391</v>
      </c>
      <c r="E967" s="13" t="s">
        <v>3389</v>
      </c>
      <c r="F967" s="13" t="s">
        <v>2652</v>
      </c>
      <c r="G967" s="13" t="s">
        <v>3389</v>
      </c>
      <c r="H967" s="13" t="s">
        <v>3392</v>
      </c>
    </row>
    <row r="968" spans="1:8" ht="21" customHeight="1">
      <c r="A968" s="13" t="s">
        <v>3393</v>
      </c>
      <c r="B968" s="13" t="s">
        <v>3394</v>
      </c>
      <c r="C968" s="13" t="s">
        <v>3393</v>
      </c>
      <c r="D968" s="13" t="s">
        <v>2577</v>
      </c>
      <c r="E968" s="13" t="s">
        <v>3393</v>
      </c>
      <c r="F968" s="13" t="s">
        <v>2663</v>
      </c>
      <c r="G968" s="13" t="s">
        <v>3393</v>
      </c>
      <c r="H968" s="13" t="s">
        <v>3395</v>
      </c>
    </row>
    <row r="969" spans="1:8" ht="21" customHeight="1">
      <c r="A969" s="13" t="s">
        <v>3396</v>
      </c>
      <c r="B969" s="13" t="s">
        <v>3397</v>
      </c>
      <c r="C969" s="13" t="s">
        <v>3396</v>
      </c>
      <c r="D969" s="13" t="s">
        <v>3398</v>
      </c>
      <c r="E969" s="13" t="s">
        <v>3396</v>
      </c>
      <c r="F969" s="13" t="s">
        <v>3399</v>
      </c>
      <c r="G969" s="13" t="s">
        <v>3396</v>
      </c>
      <c r="H969" s="13" t="s">
        <v>3400</v>
      </c>
    </row>
    <row r="970" spans="1:8" ht="21" customHeight="1">
      <c r="A970" s="13" t="s">
        <v>3401</v>
      </c>
      <c r="B970" s="13" t="s">
        <v>3402</v>
      </c>
      <c r="C970" s="13" t="s">
        <v>3401</v>
      </c>
      <c r="D970" s="13" t="s">
        <v>3013</v>
      </c>
      <c r="E970" s="13" t="s">
        <v>3401</v>
      </c>
      <c r="F970" s="13" t="s">
        <v>3403</v>
      </c>
      <c r="G970" s="13" t="s">
        <v>3401</v>
      </c>
      <c r="H970" s="13" t="s">
        <v>3404</v>
      </c>
    </row>
    <row r="971" spans="1:8" ht="21" customHeight="1">
      <c r="A971" s="13" t="s">
        <v>3405</v>
      </c>
      <c r="B971" s="13" t="s">
        <v>2852</v>
      </c>
      <c r="C971" s="13" t="s">
        <v>3405</v>
      </c>
      <c r="D971" s="13" t="s">
        <v>2826</v>
      </c>
      <c r="E971" s="13" t="s">
        <v>3405</v>
      </c>
      <c r="F971" s="13" t="s">
        <v>3023</v>
      </c>
      <c r="G971" s="13" t="s">
        <v>3405</v>
      </c>
      <c r="H971" s="13" t="s">
        <v>3406</v>
      </c>
    </row>
    <row r="972" spans="1:8" ht="21" customHeight="1">
      <c r="A972" s="13" t="s">
        <v>3407</v>
      </c>
      <c r="B972" s="13" t="s">
        <v>3408</v>
      </c>
      <c r="C972" s="13" t="s">
        <v>3407</v>
      </c>
      <c r="D972" s="13" t="s">
        <v>3409</v>
      </c>
      <c r="E972" s="13" t="s">
        <v>3407</v>
      </c>
      <c r="F972" s="13" t="s">
        <v>2820</v>
      </c>
      <c r="G972" s="13" t="s">
        <v>3407</v>
      </c>
      <c r="H972" s="13" t="s">
        <v>3410</v>
      </c>
    </row>
    <row r="973" spans="1:8" ht="21" customHeight="1">
      <c r="A973" s="13" t="s">
        <v>3411</v>
      </c>
      <c r="B973" s="13" t="s">
        <v>3412</v>
      </c>
      <c r="C973" s="13" t="s">
        <v>3411</v>
      </c>
      <c r="D973" s="13" t="s">
        <v>2697</v>
      </c>
      <c r="E973" s="13" t="s">
        <v>3411</v>
      </c>
      <c r="F973" s="13" t="s">
        <v>3413</v>
      </c>
      <c r="G973" s="13" t="s">
        <v>3411</v>
      </c>
      <c r="H973" s="13" t="s">
        <v>3414</v>
      </c>
    </row>
    <row r="974" spans="1:8" ht="21" customHeight="1">
      <c r="A974" s="13" t="s">
        <v>3415</v>
      </c>
      <c r="B974" s="13" t="s">
        <v>3416</v>
      </c>
      <c r="C974" s="13" t="s">
        <v>3415</v>
      </c>
      <c r="D974" s="13" t="s">
        <v>2697</v>
      </c>
      <c r="E974" s="13" t="s">
        <v>3415</v>
      </c>
      <c r="F974" s="13" t="s">
        <v>3417</v>
      </c>
      <c r="G974" s="13" t="s">
        <v>3415</v>
      </c>
      <c r="H974" s="13" t="s">
        <v>3418</v>
      </c>
    </row>
    <row r="975" spans="1:8" ht="21" customHeight="1">
      <c r="A975" s="13" t="s">
        <v>3419</v>
      </c>
      <c r="B975" s="13" t="s">
        <v>2690</v>
      </c>
      <c r="C975" s="13" t="s">
        <v>3419</v>
      </c>
      <c r="D975" s="13" t="s">
        <v>2819</v>
      </c>
      <c r="E975" s="13" t="s">
        <v>3419</v>
      </c>
      <c r="F975" s="13" t="s">
        <v>3420</v>
      </c>
      <c r="G975" s="13" t="s">
        <v>3419</v>
      </c>
      <c r="H975" s="13" t="s">
        <v>3421</v>
      </c>
    </row>
    <row r="976" spans="1:8" ht="21" customHeight="1">
      <c r="A976" s="13" t="s">
        <v>3422</v>
      </c>
      <c r="B976" s="13" t="s">
        <v>3031</v>
      </c>
      <c r="C976" s="13" t="s">
        <v>3422</v>
      </c>
      <c r="D976" s="13" t="s">
        <v>3423</v>
      </c>
      <c r="E976" s="13" t="s">
        <v>3422</v>
      </c>
      <c r="F976" s="13" t="s">
        <v>3424</v>
      </c>
      <c r="G976" s="13" t="s">
        <v>3422</v>
      </c>
      <c r="H976" s="13" t="s">
        <v>3425</v>
      </c>
    </row>
    <row r="977" spans="1:8" ht="21" customHeight="1">
      <c r="A977" s="13" t="s">
        <v>3426</v>
      </c>
      <c r="B977" s="13" t="s">
        <v>2682</v>
      </c>
      <c r="C977" s="13" t="s">
        <v>3426</v>
      </c>
      <c r="D977" s="13" t="s">
        <v>3163</v>
      </c>
      <c r="E977" s="13" t="s">
        <v>3426</v>
      </c>
      <c r="F977" s="13" t="s">
        <v>3427</v>
      </c>
      <c r="G977" s="13" t="s">
        <v>3426</v>
      </c>
      <c r="H977" s="13" t="s">
        <v>3428</v>
      </c>
    </row>
    <row r="978" spans="1:8" ht="21" customHeight="1">
      <c r="A978" s="13" t="s">
        <v>3429</v>
      </c>
      <c r="B978" s="13" t="s">
        <v>3430</v>
      </c>
      <c r="C978" s="13" t="s">
        <v>3429</v>
      </c>
      <c r="D978" s="13" t="s">
        <v>3013</v>
      </c>
      <c r="E978" s="13" t="s">
        <v>3429</v>
      </c>
      <c r="F978" s="13" t="s">
        <v>3431</v>
      </c>
      <c r="G978" s="13" t="s">
        <v>3429</v>
      </c>
      <c r="H978" s="13" t="s">
        <v>3432</v>
      </c>
    </row>
    <row r="979" spans="1:8" ht="21" customHeight="1">
      <c r="A979" s="13" t="s">
        <v>3433</v>
      </c>
      <c r="B979" s="13" t="s">
        <v>2864</v>
      </c>
      <c r="C979" s="13" t="s">
        <v>3433</v>
      </c>
      <c r="D979" s="13" t="s">
        <v>3434</v>
      </c>
      <c r="E979" s="13" t="s">
        <v>3433</v>
      </c>
      <c r="F979" s="13" t="s">
        <v>3435</v>
      </c>
      <c r="G979" s="13" t="s">
        <v>3433</v>
      </c>
      <c r="H979" s="13" t="s">
        <v>3436</v>
      </c>
    </row>
    <row r="980" spans="1:8" ht="21" customHeight="1">
      <c r="A980" s="13" t="s">
        <v>3437</v>
      </c>
      <c r="B980" s="13" t="s">
        <v>3438</v>
      </c>
      <c r="C980" s="13" t="s">
        <v>3437</v>
      </c>
      <c r="D980" s="13" t="s">
        <v>2863</v>
      </c>
      <c r="E980" s="13" t="s">
        <v>3437</v>
      </c>
      <c r="F980" s="13" t="s">
        <v>3439</v>
      </c>
      <c r="G980" s="13" t="s">
        <v>3437</v>
      </c>
      <c r="H980" s="13" t="s">
        <v>3192</v>
      </c>
    </row>
    <row r="981" spans="1:8" ht="21" customHeight="1">
      <c r="A981" s="13" t="s">
        <v>3440</v>
      </c>
      <c r="B981" s="13" t="s">
        <v>3441</v>
      </c>
      <c r="C981" s="13" t="s">
        <v>3440</v>
      </c>
      <c r="D981" s="13" t="s">
        <v>3217</v>
      </c>
      <c r="E981" s="13" t="s">
        <v>3440</v>
      </c>
      <c r="F981" s="13" t="s">
        <v>3442</v>
      </c>
      <c r="G981" s="13" t="s">
        <v>3440</v>
      </c>
      <c r="H981" s="13" t="s">
        <v>3443</v>
      </c>
    </row>
    <row r="982" spans="1:8" ht="21" customHeight="1">
      <c r="A982" s="13" t="s">
        <v>3444</v>
      </c>
      <c r="B982" s="13" t="s">
        <v>3445</v>
      </c>
      <c r="C982" s="13" t="s">
        <v>3444</v>
      </c>
      <c r="D982" s="13" t="s">
        <v>2766</v>
      </c>
      <c r="E982" s="13" t="s">
        <v>3444</v>
      </c>
      <c r="F982" s="13" t="s">
        <v>3446</v>
      </c>
      <c r="G982" s="13" t="s">
        <v>3444</v>
      </c>
      <c r="H982" s="13" t="s">
        <v>3447</v>
      </c>
    </row>
    <row r="983" spans="1:8" ht="21" customHeight="1">
      <c r="A983" s="13" t="s">
        <v>3448</v>
      </c>
      <c r="B983" s="13" t="s">
        <v>3449</v>
      </c>
      <c r="C983" s="13" t="s">
        <v>3448</v>
      </c>
      <c r="D983" s="13" t="s">
        <v>3068</v>
      </c>
      <c r="E983" s="13" t="s">
        <v>3448</v>
      </c>
      <c r="F983" s="13" t="s">
        <v>3450</v>
      </c>
      <c r="G983" s="13" t="s">
        <v>3448</v>
      </c>
      <c r="H983" s="13" t="s">
        <v>3451</v>
      </c>
    </row>
    <row r="984" spans="1:8" ht="21" customHeight="1">
      <c r="A984" s="13" t="s">
        <v>3452</v>
      </c>
      <c r="B984" s="13" t="s">
        <v>3445</v>
      </c>
      <c r="C984" s="13" t="s">
        <v>3452</v>
      </c>
      <c r="D984" s="13" t="s">
        <v>2384</v>
      </c>
      <c r="E984" s="13" t="s">
        <v>3452</v>
      </c>
      <c r="F984" s="13" t="s">
        <v>3453</v>
      </c>
      <c r="G984" s="13" t="s">
        <v>3452</v>
      </c>
      <c r="H984" s="13" t="s">
        <v>3454</v>
      </c>
    </row>
    <row r="985" spans="1:8" ht="21" customHeight="1">
      <c r="A985" s="13" t="s">
        <v>3455</v>
      </c>
      <c r="B985" s="13" t="s">
        <v>3456</v>
      </c>
      <c r="C985" s="13" t="s">
        <v>3455</v>
      </c>
      <c r="D985" s="13" t="s">
        <v>2681</v>
      </c>
      <c r="E985" s="13" t="s">
        <v>3455</v>
      </c>
      <c r="F985" s="13" t="s">
        <v>3457</v>
      </c>
      <c r="G985" s="13" t="s">
        <v>3455</v>
      </c>
      <c r="H985" s="13" t="s">
        <v>3458</v>
      </c>
    </row>
    <row r="986" spans="1:8" ht="21" customHeight="1">
      <c r="A986" s="13" t="s">
        <v>3459</v>
      </c>
      <c r="B986" s="13" t="s">
        <v>2746</v>
      </c>
      <c r="C986" s="13" t="s">
        <v>3459</v>
      </c>
      <c r="D986" s="13" t="s">
        <v>3460</v>
      </c>
      <c r="E986" s="13" t="s">
        <v>3459</v>
      </c>
      <c r="F986" s="13" t="s">
        <v>3461</v>
      </c>
      <c r="G986" s="13" t="s">
        <v>3459</v>
      </c>
      <c r="H986" s="13" t="s">
        <v>3462</v>
      </c>
    </row>
    <row r="987" spans="1:8" ht="21" customHeight="1">
      <c r="A987" s="13" t="s">
        <v>3463</v>
      </c>
      <c r="B987" s="13" t="s">
        <v>3464</v>
      </c>
      <c r="C987" s="13" t="s">
        <v>3463</v>
      </c>
      <c r="D987" s="13" t="s">
        <v>3055</v>
      </c>
      <c r="E987" s="13" t="s">
        <v>3463</v>
      </c>
      <c r="F987" s="13" t="s">
        <v>3465</v>
      </c>
      <c r="G987" s="13" t="s">
        <v>3463</v>
      </c>
      <c r="H987" s="13" t="s">
        <v>3466</v>
      </c>
    </row>
    <row r="988" spans="1:8" ht="21" customHeight="1">
      <c r="A988" s="13" t="s">
        <v>3467</v>
      </c>
      <c r="B988" s="13" t="s">
        <v>3468</v>
      </c>
      <c r="C988" s="13" t="s">
        <v>3467</v>
      </c>
      <c r="D988" s="13" t="s">
        <v>3289</v>
      </c>
      <c r="E988" s="13" t="s">
        <v>3467</v>
      </c>
      <c r="F988" s="13" t="s">
        <v>3469</v>
      </c>
      <c r="G988" s="13" t="s">
        <v>3467</v>
      </c>
      <c r="H988" s="13" t="s">
        <v>3470</v>
      </c>
    </row>
    <row r="989" spans="1:8" ht="21" customHeight="1">
      <c r="A989" s="13" t="s">
        <v>3471</v>
      </c>
      <c r="B989" s="13" t="s">
        <v>3472</v>
      </c>
      <c r="C989" s="13" t="s">
        <v>3471</v>
      </c>
      <c r="D989" s="13" t="s">
        <v>2338</v>
      </c>
      <c r="E989" s="13" t="s">
        <v>3471</v>
      </c>
      <c r="F989" s="13" t="s">
        <v>3473</v>
      </c>
      <c r="G989" s="13" t="s">
        <v>3471</v>
      </c>
      <c r="H989" s="13" t="s">
        <v>3010</v>
      </c>
    </row>
    <row r="990" spans="1:8" ht="21" customHeight="1">
      <c r="A990" s="13" t="s">
        <v>3474</v>
      </c>
      <c r="B990" s="13" t="s">
        <v>3475</v>
      </c>
      <c r="C990" s="13" t="s">
        <v>3474</v>
      </c>
      <c r="D990" s="13" t="s">
        <v>3306</v>
      </c>
      <c r="E990" s="13" t="s">
        <v>3474</v>
      </c>
      <c r="F990" s="13" t="s">
        <v>3476</v>
      </c>
      <c r="G990" s="13" t="s">
        <v>3474</v>
      </c>
      <c r="H990" s="13" t="s">
        <v>3477</v>
      </c>
    </row>
    <row r="991" spans="1:8" ht="21" customHeight="1">
      <c r="A991" s="13" t="s">
        <v>3478</v>
      </c>
      <c r="B991" s="13" t="s">
        <v>3479</v>
      </c>
      <c r="C991" s="13" t="s">
        <v>3478</v>
      </c>
      <c r="D991" s="13" t="s">
        <v>3306</v>
      </c>
      <c r="E991" s="13" t="s">
        <v>3478</v>
      </c>
      <c r="F991" s="13" t="s">
        <v>3260</v>
      </c>
      <c r="G991" s="13" t="s">
        <v>3478</v>
      </c>
      <c r="H991" s="13" t="s">
        <v>3480</v>
      </c>
    </row>
    <row r="992" spans="1:8" ht="21" customHeight="1">
      <c r="A992" s="13" t="s">
        <v>3481</v>
      </c>
      <c r="B992" s="13" t="s">
        <v>3482</v>
      </c>
      <c r="C992" s="13" t="s">
        <v>3481</v>
      </c>
      <c r="D992" s="13" t="s">
        <v>2665</v>
      </c>
      <c r="E992" s="13" t="s">
        <v>3481</v>
      </c>
      <c r="F992" s="13" t="s">
        <v>3483</v>
      </c>
      <c r="G992" s="13" t="s">
        <v>3481</v>
      </c>
      <c r="H992" s="13" t="s">
        <v>3484</v>
      </c>
    </row>
    <row r="993" spans="1:8" ht="21" customHeight="1">
      <c r="A993" s="13" t="s">
        <v>3485</v>
      </c>
      <c r="B993" s="13" t="s">
        <v>3486</v>
      </c>
      <c r="C993" s="13" t="s">
        <v>3485</v>
      </c>
      <c r="D993" s="13" t="s">
        <v>2654</v>
      </c>
      <c r="E993" s="13" t="s">
        <v>3485</v>
      </c>
      <c r="F993" s="13" t="s">
        <v>2983</v>
      </c>
      <c r="G993" s="13" t="s">
        <v>3485</v>
      </c>
      <c r="H993" s="13" t="s">
        <v>3487</v>
      </c>
    </row>
    <row r="994" spans="1:8" ht="21" customHeight="1">
      <c r="A994" s="13" t="s">
        <v>3488</v>
      </c>
      <c r="B994" s="13" t="s">
        <v>3489</v>
      </c>
      <c r="C994" s="13" t="s">
        <v>3488</v>
      </c>
      <c r="D994" s="13" t="s">
        <v>2766</v>
      </c>
      <c r="E994" s="13" t="s">
        <v>3488</v>
      </c>
      <c r="F994" s="13" t="s">
        <v>3490</v>
      </c>
      <c r="G994" s="13" t="s">
        <v>3488</v>
      </c>
      <c r="H994" s="13" t="s">
        <v>3491</v>
      </c>
    </row>
    <row r="995" spans="1:8" ht="21" customHeight="1">
      <c r="A995" s="13" t="s">
        <v>3492</v>
      </c>
      <c r="B995" s="13" t="s">
        <v>3493</v>
      </c>
      <c r="C995" s="13" t="s">
        <v>3492</v>
      </c>
      <c r="D995" s="13" t="s">
        <v>2271</v>
      </c>
      <c r="E995" s="13" t="s">
        <v>3492</v>
      </c>
      <c r="F995" s="13" t="s">
        <v>3494</v>
      </c>
      <c r="G995" s="13" t="s">
        <v>3492</v>
      </c>
      <c r="H995" s="13" t="s">
        <v>3495</v>
      </c>
    </row>
    <row r="996" spans="1:8" ht="21" customHeight="1">
      <c r="A996" s="13" t="s">
        <v>3496</v>
      </c>
      <c r="B996" s="13" t="s">
        <v>3497</v>
      </c>
      <c r="C996" s="13" t="s">
        <v>3496</v>
      </c>
      <c r="D996" s="13" t="s">
        <v>2309</v>
      </c>
      <c r="E996" s="13" t="s">
        <v>3496</v>
      </c>
      <c r="F996" s="13" t="s">
        <v>3498</v>
      </c>
      <c r="G996" s="13" t="s">
        <v>3496</v>
      </c>
      <c r="H996" s="13" t="s">
        <v>3499</v>
      </c>
    </row>
    <row r="997" spans="1:8" ht="21" customHeight="1">
      <c r="A997" s="13" t="s">
        <v>3500</v>
      </c>
      <c r="B997" s="13" t="s">
        <v>3501</v>
      </c>
      <c r="C997" s="13" t="s">
        <v>3500</v>
      </c>
      <c r="D997" s="13" t="s">
        <v>2365</v>
      </c>
      <c r="E997" s="13" t="s">
        <v>3500</v>
      </c>
      <c r="F997" s="13" t="s">
        <v>3502</v>
      </c>
      <c r="G997" s="13" t="s">
        <v>3500</v>
      </c>
      <c r="H997" s="13" t="s">
        <v>3503</v>
      </c>
    </row>
    <row r="998" spans="1:8" ht="21" customHeight="1">
      <c r="A998" s="13" t="s">
        <v>3504</v>
      </c>
      <c r="B998" s="13" t="s">
        <v>3505</v>
      </c>
      <c r="C998" s="13" t="s">
        <v>3504</v>
      </c>
      <c r="D998" s="13" t="s">
        <v>2309</v>
      </c>
      <c r="E998" s="13" t="s">
        <v>3504</v>
      </c>
      <c r="F998" s="13" t="s">
        <v>3506</v>
      </c>
      <c r="G998" s="13" t="s">
        <v>3504</v>
      </c>
      <c r="H998" s="13" t="s">
        <v>3507</v>
      </c>
    </row>
    <row r="999" spans="1:8" ht="21" customHeight="1">
      <c r="A999" s="13" t="s">
        <v>3508</v>
      </c>
      <c r="B999" s="13" t="s">
        <v>2895</v>
      </c>
      <c r="C999" s="13" t="s">
        <v>3508</v>
      </c>
      <c r="D999" s="13" t="s">
        <v>2960</v>
      </c>
      <c r="E999" s="13" t="s">
        <v>3508</v>
      </c>
      <c r="F999" s="13" t="s">
        <v>3509</v>
      </c>
      <c r="G999" s="13" t="s">
        <v>3508</v>
      </c>
      <c r="H999" s="13" t="s">
        <v>3510</v>
      </c>
    </row>
    <row r="1000" spans="1:8" ht="21" customHeight="1">
      <c r="A1000" s="13" t="s">
        <v>3511</v>
      </c>
      <c r="B1000" s="13" t="s">
        <v>3512</v>
      </c>
      <c r="C1000" s="13" t="s">
        <v>3511</v>
      </c>
      <c r="D1000" s="13" t="s">
        <v>3351</v>
      </c>
      <c r="E1000" s="13" t="s">
        <v>3511</v>
      </c>
      <c r="F1000" s="13" t="s">
        <v>3513</v>
      </c>
      <c r="G1000" s="13" t="s">
        <v>3511</v>
      </c>
      <c r="H1000" s="13" t="s">
        <v>3514</v>
      </c>
    </row>
    <row r="1001" spans="1:8" ht="21" customHeight="1">
      <c r="A1001" s="13" t="s">
        <v>3515</v>
      </c>
      <c r="B1001" s="13" t="s">
        <v>3516</v>
      </c>
      <c r="C1001" s="13" t="s">
        <v>3515</v>
      </c>
      <c r="D1001" s="13" t="s">
        <v>3055</v>
      </c>
      <c r="E1001" s="13" t="s">
        <v>3515</v>
      </c>
      <c r="F1001" s="13" t="s">
        <v>3517</v>
      </c>
      <c r="G1001" s="13" t="s">
        <v>3515</v>
      </c>
      <c r="H1001" s="13" t="s">
        <v>3518</v>
      </c>
    </row>
    <row r="1002" spans="1:8" ht="21" customHeight="1">
      <c r="A1002" s="13" t="s">
        <v>3519</v>
      </c>
      <c r="B1002" s="13" t="s">
        <v>3520</v>
      </c>
      <c r="C1002" s="13" t="s">
        <v>3519</v>
      </c>
      <c r="D1002" s="13" t="s">
        <v>3236</v>
      </c>
      <c r="E1002" s="13" t="s">
        <v>3519</v>
      </c>
      <c r="F1002" s="13" t="s">
        <v>3521</v>
      </c>
      <c r="G1002" s="13" t="s">
        <v>3519</v>
      </c>
      <c r="H1002" s="13" t="s">
        <v>3522</v>
      </c>
    </row>
    <row r="1003" spans="1:8" ht="21" customHeight="1">
      <c r="A1003" s="13" t="s">
        <v>3523</v>
      </c>
      <c r="B1003" s="13" t="s">
        <v>3524</v>
      </c>
      <c r="C1003" s="13" t="s">
        <v>3523</v>
      </c>
      <c r="D1003" s="13" t="s">
        <v>2365</v>
      </c>
      <c r="E1003" s="13" t="s">
        <v>3523</v>
      </c>
      <c r="F1003" s="13" t="s">
        <v>3525</v>
      </c>
      <c r="G1003" s="13" t="s">
        <v>3523</v>
      </c>
      <c r="H1003" s="13" t="s">
        <v>3526</v>
      </c>
    </row>
    <row r="1004" spans="1:8" ht="21" customHeight="1">
      <c r="A1004" s="13" t="s">
        <v>3527</v>
      </c>
      <c r="B1004" s="13" t="s">
        <v>3528</v>
      </c>
      <c r="C1004" s="13" t="s">
        <v>3527</v>
      </c>
      <c r="D1004" s="13" t="s">
        <v>2292</v>
      </c>
      <c r="E1004" s="13" t="s">
        <v>3527</v>
      </c>
      <c r="F1004" s="13" t="s">
        <v>3529</v>
      </c>
      <c r="G1004" s="13" t="s">
        <v>3527</v>
      </c>
      <c r="H1004" s="13" t="s">
        <v>3530</v>
      </c>
    </row>
    <row r="1005" spans="1:8" ht="21" customHeight="1">
      <c r="A1005" s="13" t="s">
        <v>3531</v>
      </c>
      <c r="B1005" s="13" t="s">
        <v>3532</v>
      </c>
      <c r="C1005" s="13" t="s">
        <v>3531</v>
      </c>
      <c r="D1005" s="13" t="s">
        <v>2285</v>
      </c>
      <c r="E1005" s="13" t="s">
        <v>3531</v>
      </c>
      <c r="F1005" s="13" t="s">
        <v>3490</v>
      </c>
      <c r="G1005" s="13" t="s">
        <v>3531</v>
      </c>
      <c r="H1005" s="13" t="s">
        <v>3533</v>
      </c>
    </row>
    <row r="1006" spans="1:8" ht="21" customHeight="1">
      <c r="A1006" s="13" t="s">
        <v>3534</v>
      </c>
      <c r="B1006" s="13" t="s">
        <v>3535</v>
      </c>
      <c r="C1006" s="13" t="s">
        <v>3534</v>
      </c>
      <c r="D1006" s="13" t="s">
        <v>3536</v>
      </c>
      <c r="E1006" s="13" t="s">
        <v>3534</v>
      </c>
      <c r="F1006" s="13" t="s">
        <v>3537</v>
      </c>
      <c r="G1006" s="13" t="s">
        <v>3534</v>
      </c>
      <c r="H1006" s="13" t="s">
        <v>3384</v>
      </c>
    </row>
    <row r="1007" spans="1:8" ht="21" customHeight="1">
      <c r="A1007" s="13" t="s">
        <v>3538</v>
      </c>
      <c r="B1007" s="13" t="s">
        <v>3539</v>
      </c>
      <c r="C1007" s="13" t="s">
        <v>3538</v>
      </c>
      <c r="D1007" s="13" t="s">
        <v>2863</v>
      </c>
      <c r="E1007" s="13" t="s">
        <v>3538</v>
      </c>
      <c r="F1007" s="13" t="s">
        <v>3540</v>
      </c>
      <c r="G1007" s="13" t="s">
        <v>3538</v>
      </c>
      <c r="H1007" s="13" t="s">
        <v>3541</v>
      </c>
    </row>
    <row r="1008" spans="1:8" ht="21" customHeight="1">
      <c r="A1008" s="13" t="s">
        <v>3542</v>
      </c>
      <c r="B1008" s="13" t="s">
        <v>3543</v>
      </c>
      <c r="C1008" s="13" t="s">
        <v>3542</v>
      </c>
      <c r="D1008" s="13" t="s">
        <v>3076</v>
      </c>
      <c r="E1008" s="13" t="s">
        <v>3542</v>
      </c>
      <c r="F1008" s="13" t="s">
        <v>3424</v>
      </c>
      <c r="G1008" s="13" t="s">
        <v>3542</v>
      </c>
      <c r="H1008" s="13" t="s">
        <v>3544</v>
      </c>
    </row>
    <row r="1009" spans="1:8" ht="21" customHeight="1">
      <c r="A1009" s="13" t="s">
        <v>3545</v>
      </c>
      <c r="B1009" s="13" t="s">
        <v>3546</v>
      </c>
      <c r="C1009" s="13" t="s">
        <v>3545</v>
      </c>
      <c r="D1009" s="13" t="s">
        <v>2271</v>
      </c>
      <c r="E1009" s="13" t="s">
        <v>3545</v>
      </c>
      <c r="F1009" s="13" t="s">
        <v>3547</v>
      </c>
      <c r="G1009" s="13" t="s">
        <v>3545</v>
      </c>
      <c r="H1009" s="13" t="s">
        <v>3548</v>
      </c>
    </row>
    <row r="1010" spans="1:8" ht="21" customHeight="1">
      <c r="A1010" s="13" t="s">
        <v>3549</v>
      </c>
      <c r="B1010" s="13" t="s">
        <v>3550</v>
      </c>
      <c r="C1010" s="13" t="s">
        <v>3549</v>
      </c>
      <c r="D1010" s="13" t="s">
        <v>2275</v>
      </c>
      <c r="E1010" s="13" t="s">
        <v>3549</v>
      </c>
      <c r="F1010" s="13" t="s">
        <v>3551</v>
      </c>
      <c r="G1010" s="13" t="s">
        <v>3549</v>
      </c>
      <c r="H1010" s="13" t="s">
        <v>3552</v>
      </c>
    </row>
    <row r="1011" spans="1:8" ht="21" customHeight="1">
      <c r="A1011" s="13" t="s">
        <v>3553</v>
      </c>
      <c r="B1011" s="13" t="s">
        <v>3554</v>
      </c>
      <c r="C1011" s="13" t="s">
        <v>3553</v>
      </c>
      <c r="D1011" s="13" t="s">
        <v>2313</v>
      </c>
      <c r="E1011" s="13" t="s">
        <v>3553</v>
      </c>
      <c r="F1011" s="13" t="s">
        <v>3555</v>
      </c>
      <c r="G1011" s="13" t="s">
        <v>3553</v>
      </c>
      <c r="H1011" s="13" t="s">
        <v>3556</v>
      </c>
    </row>
    <row r="1012" spans="1:8" ht="21" customHeight="1">
      <c r="A1012" s="13" t="s">
        <v>3557</v>
      </c>
      <c r="B1012" s="13" t="s">
        <v>3558</v>
      </c>
      <c r="C1012" s="13" t="s">
        <v>3557</v>
      </c>
      <c r="D1012" s="13" t="s">
        <v>2292</v>
      </c>
      <c r="E1012" s="13" t="s">
        <v>3557</v>
      </c>
      <c r="F1012" s="13" t="s">
        <v>3559</v>
      </c>
      <c r="G1012" s="13" t="s">
        <v>3557</v>
      </c>
      <c r="H1012" s="13" t="s">
        <v>3560</v>
      </c>
    </row>
    <row r="1013" spans="1:8" ht="21" customHeight="1">
      <c r="A1013" s="13" t="s">
        <v>3561</v>
      </c>
      <c r="B1013" s="13" t="s">
        <v>3562</v>
      </c>
      <c r="C1013" s="13" t="s">
        <v>3561</v>
      </c>
      <c r="D1013" s="13" t="s">
        <v>2313</v>
      </c>
      <c r="E1013" s="13" t="s">
        <v>3561</v>
      </c>
      <c r="F1013" s="13" t="s">
        <v>2816</v>
      </c>
      <c r="G1013" s="13" t="s">
        <v>3561</v>
      </c>
      <c r="H1013" s="13" t="s">
        <v>3563</v>
      </c>
    </row>
    <row r="1014" spans="1:8" ht="21" customHeight="1">
      <c r="A1014" s="13" t="s">
        <v>3564</v>
      </c>
      <c r="B1014" s="13" t="s">
        <v>3565</v>
      </c>
      <c r="C1014" s="13" t="s">
        <v>3564</v>
      </c>
      <c r="D1014" s="13" t="s">
        <v>3536</v>
      </c>
      <c r="E1014" s="13" t="s">
        <v>3564</v>
      </c>
      <c r="F1014" s="13" t="s">
        <v>3494</v>
      </c>
      <c r="G1014" s="13" t="s">
        <v>3564</v>
      </c>
      <c r="H1014" s="13" t="s">
        <v>3566</v>
      </c>
    </row>
    <row r="1015" spans="1:8" ht="21" customHeight="1">
      <c r="A1015" s="13" t="s">
        <v>3567</v>
      </c>
      <c r="B1015" s="13" t="s">
        <v>3568</v>
      </c>
      <c r="C1015" s="13" t="s">
        <v>3567</v>
      </c>
      <c r="D1015" s="13" t="s">
        <v>2309</v>
      </c>
      <c r="E1015" s="13" t="s">
        <v>3567</v>
      </c>
      <c r="F1015" s="13" t="s">
        <v>3569</v>
      </c>
      <c r="G1015" s="13" t="s">
        <v>3567</v>
      </c>
      <c r="H1015" s="13" t="s">
        <v>3570</v>
      </c>
    </row>
    <row r="1016" spans="1:8" ht="21" customHeight="1">
      <c r="A1016" s="13" t="s">
        <v>3571</v>
      </c>
      <c r="B1016" s="13" t="s">
        <v>3572</v>
      </c>
      <c r="C1016" s="13" t="s">
        <v>3571</v>
      </c>
      <c r="D1016" s="13" t="s">
        <v>2877</v>
      </c>
      <c r="E1016" s="13" t="s">
        <v>3571</v>
      </c>
      <c r="F1016" s="13" t="s">
        <v>3573</v>
      </c>
      <c r="G1016" s="13" t="s">
        <v>3571</v>
      </c>
      <c r="H1016" s="13" t="s">
        <v>3574</v>
      </c>
    </row>
    <row r="1017" spans="1:8" ht="21" customHeight="1">
      <c r="A1017" s="13" t="s">
        <v>3575</v>
      </c>
      <c r="B1017" s="13" t="s">
        <v>2876</v>
      </c>
      <c r="C1017" s="13" t="s">
        <v>3575</v>
      </c>
      <c r="D1017" s="13" t="s">
        <v>3236</v>
      </c>
      <c r="E1017" s="13" t="s">
        <v>3575</v>
      </c>
      <c r="F1017" s="13" t="s">
        <v>3576</v>
      </c>
      <c r="G1017" s="13" t="s">
        <v>3575</v>
      </c>
      <c r="H1017" s="13" t="s">
        <v>3577</v>
      </c>
    </row>
    <row r="1018" spans="1:8" ht="21" customHeight="1">
      <c r="A1018" s="13" t="s">
        <v>3578</v>
      </c>
      <c r="B1018" s="13" t="s">
        <v>3579</v>
      </c>
      <c r="C1018" s="13" t="s">
        <v>3578</v>
      </c>
      <c r="D1018" s="13" t="s">
        <v>3536</v>
      </c>
      <c r="E1018" s="13" t="s">
        <v>3578</v>
      </c>
      <c r="F1018" s="13" t="s">
        <v>3580</v>
      </c>
      <c r="G1018" s="13" t="s">
        <v>3578</v>
      </c>
      <c r="H1018" s="13" t="s">
        <v>3581</v>
      </c>
    </row>
    <row r="1019" spans="1:8" ht="21" customHeight="1">
      <c r="A1019" s="13" t="s">
        <v>3582</v>
      </c>
      <c r="B1019" s="13" t="s">
        <v>3583</v>
      </c>
      <c r="C1019" s="13" t="s">
        <v>3582</v>
      </c>
      <c r="D1019" s="13" t="s">
        <v>3273</v>
      </c>
      <c r="E1019" s="13" t="s">
        <v>3582</v>
      </c>
      <c r="F1019" s="13" t="s">
        <v>3584</v>
      </c>
      <c r="G1019" s="13" t="s">
        <v>3582</v>
      </c>
      <c r="H1019" s="13" t="s">
        <v>3585</v>
      </c>
    </row>
    <row r="1020" spans="1:8" ht="21" customHeight="1">
      <c r="A1020" s="13" t="s">
        <v>3586</v>
      </c>
      <c r="B1020" s="13" t="s">
        <v>3587</v>
      </c>
      <c r="C1020" s="13" t="s">
        <v>3586</v>
      </c>
      <c r="D1020" s="13" t="s">
        <v>3536</v>
      </c>
      <c r="E1020" s="13" t="s">
        <v>3586</v>
      </c>
      <c r="F1020" s="13" t="s">
        <v>3588</v>
      </c>
      <c r="G1020" s="13" t="s">
        <v>3586</v>
      </c>
      <c r="H1020" s="13" t="s">
        <v>3589</v>
      </c>
    </row>
    <row r="1021" spans="1:8" ht="21" customHeight="1">
      <c r="A1021" s="13" t="s">
        <v>3590</v>
      </c>
      <c r="B1021" s="13" t="s">
        <v>3591</v>
      </c>
      <c r="C1021" s="13" t="s">
        <v>3590</v>
      </c>
      <c r="D1021" s="13" t="s">
        <v>2715</v>
      </c>
      <c r="E1021" s="13" t="s">
        <v>3590</v>
      </c>
      <c r="F1021" s="13" t="s">
        <v>3592</v>
      </c>
      <c r="G1021" s="13" t="s">
        <v>3590</v>
      </c>
      <c r="H1021" s="13" t="s">
        <v>3593</v>
      </c>
    </row>
    <row r="1022" spans="1:8" ht="21" customHeight="1">
      <c r="A1022" s="13" t="s">
        <v>3594</v>
      </c>
      <c r="B1022" s="13" t="s">
        <v>3595</v>
      </c>
      <c r="C1022" s="13" t="s">
        <v>3594</v>
      </c>
      <c r="D1022" s="13" t="s">
        <v>3273</v>
      </c>
      <c r="E1022" s="13" t="s">
        <v>3594</v>
      </c>
      <c r="F1022" s="13" t="s">
        <v>3596</v>
      </c>
      <c r="G1022" s="13" t="s">
        <v>3594</v>
      </c>
      <c r="H1022" s="13" t="s">
        <v>3597</v>
      </c>
    </row>
    <row r="1023" spans="1:8" ht="21" customHeight="1">
      <c r="A1023" s="13" t="s">
        <v>3598</v>
      </c>
      <c r="B1023" s="13" t="s">
        <v>3599</v>
      </c>
      <c r="C1023" s="13" t="s">
        <v>3598</v>
      </c>
      <c r="D1023" s="13" t="s">
        <v>2285</v>
      </c>
      <c r="E1023" s="13" t="s">
        <v>3598</v>
      </c>
      <c r="F1023" s="13" t="s">
        <v>3600</v>
      </c>
      <c r="G1023" s="13" t="s">
        <v>3598</v>
      </c>
      <c r="H1023" s="13" t="s">
        <v>3601</v>
      </c>
    </row>
    <row r="1024" spans="1:8" ht="21" customHeight="1">
      <c r="A1024" s="13" t="s">
        <v>3602</v>
      </c>
      <c r="B1024" s="13" t="s">
        <v>3603</v>
      </c>
      <c r="C1024" s="13" t="s">
        <v>3602</v>
      </c>
      <c r="D1024" s="13" t="s">
        <v>3217</v>
      </c>
      <c r="E1024" s="13" t="s">
        <v>3602</v>
      </c>
      <c r="F1024" s="13" t="s">
        <v>3604</v>
      </c>
      <c r="G1024" s="13" t="s">
        <v>3602</v>
      </c>
      <c r="H1024" s="13" t="s">
        <v>3605</v>
      </c>
    </row>
    <row r="1025" spans="1:8" ht="21" customHeight="1">
      <c r="A1025" s="13" t="s">
        <v>3606</v>
      </c>
      <c r="B1025" s="13" t="s">
        <v>3607</v>
      </c>
      <c r="C1025" s="13" t="s">
        <v>3606</v>
      </c>
      <c r="D1025" s="13" t="s">
        <v>3306</v>
      </c>
      <c r="E1025" s="13" t="s">
        <v>3606</v>
      </c>
      <c r="F1025" s="13" t="s">
        <v>3608</v>
      </c>
      <c r="G1025" s="13" t="s">
        <v>3606</v>
      </c>
      <c r="H1025" s="13" t="s">
        <v>3609</v>
      </c>
    </row>
    <row r="1026" spans="1:8" ht="21" customHeight="1">
      <c r="A1026" s="13" t="s">
        <v>3610</v>
      </c>
      <c r="B1026" s="13" t="s">
        <v>3611</v>
      </c>
      <c r="C1026" s="13" t="s">
        <v>3610</v>
      </c>
      <c r="D1026" s="13" t="s">
        <v>3076</v>
      </c>
      <c r="E1026" s="13" t="s">
        <v>3610</v>
      </c>
      <c r="F1026" s="13" t="s">
        <v>3612</v>
      </c>
      <c r="G1026" s="13" t="s">
        <v>3610</v>
      </c>
      <c r="H1026" s="13" t="s">
        <v>3613</v>
      </c>
    </row>
    <row r="1027" spans="1:8" ht="21" customHeight="1">
      <c r="A1027" s="13" t="s">
        <v>3614</v>
      </c>
      <c r="B1027" s="13" t="s">
        <v>3615</v>
      </c>
      <c r="C1027" s="13" t="s">
        <v>3614</v>
      </c>
      <c r="D1027" s="13" t="s">
        <v>2715</v>
      </c>
      <c r="E1027" s="13" t="s">
        <v>3614</v>
      </c>
      <c r="F1027" s="13" t="s">
        <v>3616</v>
      </c>
      <c r="G1027" s="13" t="s">
        <v>3614</v>
      </c>
      <c r="H1027" s="13" t="s">
        <v>3617</v>
      </c>
    </row>
    <row r="1028" spans="1:8" ht="21" customHeight="1">
      <c r="A1028" s="13" t="s">
        <v>3618</v>
      </c>
      <c r="B1028" s="13" t="s">
        <v>2895</v>
      </c>
      <c r="C1028" s="13" t="s">
        <v>3618</v>
      </c>
      <c r="D1028" s="13" t="s">
        <v>3619</v>
      </c>
      <c r="E1028" s="13" t="s">
        <v>3618</v>
      </c>
      <c r="F1028" s="13" t="s">
        <v>3620</v>
      </c>
      <c r="G1028" s="13" t="s">
        <v>3618</v>
      </c>
      <c r="H1028" s="13" t="s">
        <v>3621</v>
      </c>
    </row>
    <row r="1029" spans="1:8" ht="21" customHeight="1">
      <c r="A1029" s="13" t="s">
        <v>3622</v>
      </c>
      <c r="B1029" s="13" t="s">
        <v>3623</v>
      </c>
      <c r="C1029" s="13" t="s">
        <v>3622</v>
      </c>
      <c r="D1029" s="13" t="s">
        <v>2877</v>
      </c>
      <c r="E1029" s="13" t="s">
        <v>3622</v>
      </c>
      <c r="F1029" s="13" t="s">
        <v>3624</v>
      </c>
      <c r="G1029" s="13" t="s">
        <v>3622</v>
      </c>
      <c r="H1029" s="13" t="s">
        <v>3625</v>
      </c>
    </row>
    <row r="1030" spans="1:8" ht="21" customHeight="1">
      <c r="A1030" s="13" t="s">
        <v>3626</v>
      </c>
      <c r="B1030" s="13" t="s">
        <v>2885</v>
      </c>
      <c r="C1030" s="13" t="s">
        <v>3626</v>
      </c>
      <c r="D1030" s="13" t="s">
        <v>3076</v>
      </c>
      <c r="E1030" s="13" t="s">
        <v>3626</v>
      </c>
      <c r="F1030" s="13" t="s">
        <v>3627</v>
      </c>
      <c r="G1030" s="13" t="s">
        <v>3626</v>
      </c>
      <c r="H1030" s="13" t="s">
        <v>3628</v>
      </c>
    </row>
    <row r="1031" spans="1:8" ht="21" customHeight="1">
      <c r="A1031" s="13" t="s">
        <v>3629</v>
      </c>
      <c r="B1031" s="13" t="s">
        <v>3630</v>
      </c>
      <c r="C1031" s="13" t="s">
        <v>3629</v>
      </c>
      <c r="D1031" s="13" t="s">
        <v>2766</v>
      </c>
      <c r="E1031" s="13" t="s">
        <v>3629</v>
      </c>
      <c r="F1031" s="13" t="s">
        <v>3631</v>
      </c>
      <c r="G1031" s="13" t="s">
        <v>3629</v>
      </c>
      <c r="H1031" s="13" t="s">
        <v>3632</v>
      </c>
    </row>
    <row r="1032" spans="1:8" ht="21" customHeight="1">
      <c r="A1032" s="13" t="s">
        <v>3633</v>
      </c>
      <c r="B1032" s="13" t="s">
        <v>3634</v>
      </c>
      <c r="C1032" s="13" t="s">
        <v>3633</v>
      </c>
      <c r="D1032" s="13" t="s">
        <v>2309</v>
      </c>
      <c r="E1032" s="13" t="s">
        <v>3633</v>
      </c>
      <c r="F1032" s="13" t="s">
        <v>3635</v>
      </c>
      <c r="G1032" s="13" t="s">
        <v>3633</v>
      </c>
      <c r="H1032" s="13" t="s">
        <v>3636</v>
      </c>
    </row>
    <row r="1033" spans="1:8" ht="21" customHeight="1">
      <c r="A1033" s="13" t="s">
        <v>3637</v>
      </c>
      <c r="B1033" s="13" t="s">
        <v>3638</v>
      </c>
      <c r="C1033" s="13" t="s">
        <v>3637</v>
      </c>
      <c r="D1033" s="13" t="s">
        <v>3055</v>
      </c>
      <c r="E1033" s="13" t="s">
        <v>3637</v>
      </c>
      <c r="F1033" s="13" t="s">
        <v>3639</v>
      </c>
      <c r="G1033" s="13" t="s">
        <v>3637</v>
      </c>
      <c r="H1033" s="13" t="s">
        <v>3640</v>
      </c>
    </row>
    <row r="1034" spans="1:8" ht="21" customHeight="1">
      <c r="A1034" s="13" t="s">
        <v>3641</v>
      </c>
      <c r="B1034" s="13" t="s">
        <v>3276</v>
      </c>
      <c r="C1034" s="13" t="s">
        <v>3641</v>
      </c>
      <c r="D1034" s="13" t="s">
        <v>3351</v>
      </c>
      <c r="E1034" s="13" t="s">
        <v>3641</v>
      </c>
      <c r="F1034" s="13" t="s">
        <v>3642</v>
      </c>
      <c r="G1034" s="13" t="s">
        <v>3641</v>
      </c>
      <c r="H1034" s="13" t="s">
        <v>3643</v>
      </c>
    </row>
    <row r="1035" spans="1:8" ht="21" customHeight="1">
      <c r="A1035" s="13" t="s">
        <v>3644</v>
      </c>
      <c r="B1035" s="13" t="s">
        <v>3645</v>
      </c>
      <c r="C1035" s="13" t="s">
        <v>3644</v>
      </c>
      <c r="D1035" s="13" t="s">
        <v>3351</v>
      </c>
      <c r="E1035" s="13" t="s">
        <v>3644</v>
      </c>
      <c r="F1035" s="13" t="s">
        <v>3646</v>
      </c>
      <c r="G1035" s="13" t="s">
        <v>3644</v>
      </c>
      <c r="H1035" s="13" t="s">
        <v>3647</v>
      </c>
    </row>
    <row r="1036" spans="1:8" ht="21" customHeight="1">
      <c r="A1036" s="13" t="s">
        <v>3648</v>
      </c>
      <c r="B1036" s="13" t="s">
        <v>3649</v>
      </c>
      <c r="C1036" s="13" t="s">
        <v>3648</v>
      </c>
      <c r="D1036" s="13" t="s">
        <v>3273</v>
      </c>
      <c r="E1036" s="13" t="s">
        <v>3648</v>
      </c>
      <c r="F1036" s="13" t="s">
        <v>3650</v>
      </c>
      <c r="G1036" s="13" t="s">
        <v>3648</v>
      </c>
      <c r="H1036" s="13" t="s">
        <v>3651</v>
      </c>
    </row>
    <row r="1037" spans="1:8" ht="21" customHeight="1">
      <c r="A1037" s="13" t="s">
        <v>3652</v>
      </c>
      <c r="B1037" s="13" t="s">
        <v>3653</v>
      </c>
      <c r="C1037" s="13" t="s">
        <v>3652</v>
      </c>
      <c r="D1037" s="13" t="s">
        <v>2292</v>
      </c>
      <c r="E1037" s="13" t="s">
        <v>3652</v>
      </c>
      <c r="F1037" s="13" t="s">
        <v>3654</v>
      </c>
      <c r="G1037" s="13" t="s">
        <v>3652</v>
      </c>
      <c r="H1037" s="13" t="s">
        <v>3655</v>
      </c>
    </row>
    <row r="1038" spans="1:8" ht="21" customHeight="1">
      <c r="A1038" s="13" t="s">
        <v>3656</v>
      </c>
      <c r="B1038" s="13" t="s">
        <v>3583</v>
      </c>
      <c r="C1038" s="13" t="s">
        <v>3656</v>
      </c>
      <c r="D1038" s="13" t="s">
        <v>3241</v>
      </c>
      <c r="E1038" s="13" t="s">
        <v>3656</v>
      </c>
      <c r="F1038" s="13" t="s">
        <v>3657</v>
      </c>
      <c r="G1038" s="13" t="s">
        <v>3656</v>
      </c>
      <c r="H1038" s="13" t="s">
        <v>3658</v>
      </c>
    </row>
    <row r="1039" spans="1:8" ht="21" customHeight="1">
      <c r="A1039" s="13" t="s">
        <v>3659</v>
      </c>
      <c r="B1039" s="13" t="s">
        <v>3565</v>
      </c>
      <c r="C1039" s="13" t="s">
        <v>3659</v>
      </c>
      <c r="D1039" s="13" t="s">
        <v>2285</v>
      </c>
      <c r="E1039" s="13" t="s">
        <v>3659</v>
      </c>
      <c r="F1039" s="13" t="s">
        <v>3660</v>
      </c>
      <c r="G1039" s="13" t="s">
        <v>3659</v>
      </c>
      <c r="H1039" s="13" t="s">
        <v>3661</v>
      </c>
    </row>
    <row r="1040" spans="1:8" ht="21" customHeight="1">
      <c r="A1040" s="13" t="s">
        <v>3662</v>
      </c>
      <c r="B1040" s="13" t="s">
        <v>3663</v>
      </c>
      <c r="C1040" s="13" t="s">
        <v>3662</v>
      </c>
      <c r="D1040" s="13" t="s">
        <v>3273</v>
      </c>
      <c r="E1040" s="13" t="s">
        <v>3662</v>
      </c>
      <c r="F1040" s="13" t="s">
        <v>3664</v>
      </c>
      <c r="G1040" s="13" t="s">
        <v>3662</v>
      </c>
      <c r="H1040" s="13" t="s">
        <v>3665</v>
      </c>
    </row>
    <row r="1041" spans="1:8" ht="21" customHeight="1">
      <c r="A1041" s="13" t="s">
        <v>3666</v>
      </c>
      <c r="B1041" s="13" t="s">
        <v>3667</v>
      </c>
      <c r="C1041" s="13" t="s">
        <v>3666</v>
      </c>
      <c r="D1041" s="13" t="s">
        <v>3306</v>
      </c>
      <c r="E1041" s="13" t="s">
        <v>3666</v>
      </c>
      <c r="F1041" s="13" t="s">
        <v>3668</v>
      </c>
      <c r="G1041" s="13" t="s">
        <v>3666</v>
      </c>
      <c r="H1041" s="13" t="s">
        <v>3669</v>
      </c>
    </row>
    <row r="1042" spans="1:8" ht="21" customHeight="1">
      <c r="A1042" s="13" t="s">
        <v>3670</v>
      </c>
      <c r="B1042" s="13" t="s">
        <v>3671</v>
      </c>
      <c r="C1042" s="13" t="s">
        <v>3670</v>
      </c>
      <c r="D1042" s="13" t="s">
        <v>3351</v>
      </c>
      <c r="E1042" s="13" t="s">
        <v>3670</v>
      </c>
      <c r="F1042" s="13" t="s">
        <v>2856</v>
      </c>
      <c r="G1042" s="13" t="s">
        <v>3670</v>
      </c>
      <c r="H1042" s="13" t="s">
        <v>3672</v>
      </c>
    </row>
    <row r="1043" spans="1:8" ht="21" customHeight="1">
      <c r="A1043" s="13" t="s">
        <v>3673</v>
      </c>
      <c r="B1043" s="13" t="s">
        <v>3674</v>
      </c>
      <c r="C1043" s="13" t="s">
        <v>3673</v>
      </c>
      <c r="D1043" s="13" t="s">
        <v>2309</v>
      </c>
      <c r="E1043" s="13" t="s">
        <v>3673</v>
      </c>
      <c r="F1043" s="13" t="s">
        <v>2953</v>
      </c>
      <c r="G1043" s="13" t="s">
        <v>3673</v>
      </c>
      <c r="H1043" s="13" t="s">
        <v>3675</v>
      </c>
    </row>
    <row r="1044" spans="1:8" ht="21" customHeight="1">
      <c r="A1044" s="13" t="s">
        <v>3676</v>
      </c>
      <c r="B1044" s="13" t="s">
        <v>3554</v>
      </c>
      <c r="C1044" s="13" t="s">
        <v>3676</v>
      </c>
      <c r="D1044" s="13" t="s">
        <v>2285</v>
      </c>
      <c r="E1044" s="13" t="s">
        <v>3676</v>
      </c>
      <c r="F1044" s="13" t="s">
        <v>3677</v>
      </c>
      <c r="G1044" s="13" t="s">
        <v>3676</v>
      </c>
      <c r="H1044" s="13" t="s">
        <v>3678</v>
      </c>
    </row>
    <row r="1045" spans="1:8" ht="21" customHeight="1">
      <c r="A1045" s="13" t="s">
        <v>3679</v>
      </c>
      <c r="B1045" s="13" t="s">
        <v>3680</v>
      </c>
      <c r="C1045" s="13" t="s">
        <v>3679</v>
      </c>
      <c r="D1045" s="13" t="s">
        <v>2309</v>
      </c>
      <c r="E1045" s="13" t="s">
        <v>3679</v>
      </c>
      <c r="F1045" s="13" t="s">
        <v>3681</v>
      </c>
      <c r="G1045" s="13" t="s">
        <v>3679</v>
      </c>
      <c r="H1045" s="13" t="s">
        <v>3682</v>
      </c>
    </row>
    <row r="1046" spans="1:8" ht="21" customHeight="1">
      <c r="A1046" s="13" t="s">
        <v>3683</v>
      </c>
      <c r="B1046" s="13" t="s">
        <v>3684</v>
      </c>
      <c r="C1046" s="13" t="s">
        <v>3683</v>
      </c>
      <c r="D1046" s="13" t="s">
        <v>3241</v>
      </c>
      <c r="E1046" s="13" t="s">
        <v>3683</v>
      </c>
      <c r="F1046" s="13" t="s">
        <v>3685</v>
      </c>
      <c r="G1046" s="13" t="s">
        <v>3683</v>
      </c>
      <c r="H1046" s="13" t="s">
        <v>3686</v>
      </c>
    </row>
    <row r="1047" spans="1:8" ht="21" customHeight="1">
      <c r="A1047" s="13" t="s">
        <v>3687</v>
      </c>
      <c r="B1047" s="13" t="s">
        <v>3568</v>
      </c>
      <c r="C1047" s="13" t="s">
        <v>3687</v>
      </c>
      <c r="D1047" s="13" t="s">
        <v>1268</v>
      </c>
      <c r="E1047" s="13" t="s">
        <v>3687</v>
      </c>
      <c r="F1047" s="13" t="s">
        <v>3688</v>
      </c>
      <c r="G1047" s="13" t="s">
        <v>3687</v>
      </c>
      <c r="H1047" s="13" t="s">
        <v>3689</v>
      </c>
    </row>
    <row r="1048" spans="1:8" ht="21" customHeight="1">
      <c r="A1048" s="13" t="s">
        <v>3690</v>
      </c>
      <c r="B1048" s="13" t="s">
        <v>3691</v>
      </c>
      <c r="C1048" s="13" t="s">
        <v>3690</v>
      </c>
      <c r="D1048" s="13" t="s">
        <v>3273</v>
      </c>
      <c r="E1048" s="13" t="s">
        <v>3690</v>
      </c>
      <c r="F1048" s="13" t="s">
        <v>3692</v>
      </c>
      <c r="G1048" s="13" t="s">
        <v>3690</v>
      </c>
      <c r="H1048" s="13" t="s">
        <v>3693</v>
      </c>
    </row>
    <row r="1049" spans="1:8" ht="21" customHeight="1">
      <c r="A1049" s="13" t="s">
        <v>3694</v>
      </c>
      <c r="B1049" s="13" t="s">
        <v>3695</v>
      </c>
      <c r="C1049" s="13" t="s">
        <v>3694</v>
      </c>
      <c r="D1049" s="13" t="s">
        <v>3217</v>
      </c>
      <c r="E1049" s="13" t="s">
        <v>3694</v>
      </c>
      <c r="F1049" s="13" t="s">
        <v>2779</v>
      </c>
      <c r="G1049" s="13" t="s">
        <v>3694</v>
      </c>
      <c r="H1049" s="13" t="s">
        <v>3696</v>
      </c>
    </row>
    <row r="1050" spans="1:8" ht="21" customHeight="1">
      <c r="A1050" s="13" t="s">
        <v>3697</v>
      </c>
      <c r="B1050" s="13" t="s">
        <v>3698</v>
      </c>
      <c r="C1050" s="13" t="s">
        <v>3697</v>
      </c>
      <c r="D1050" s="13" t="s">
        <v>2313</v>
      </c>
      <c r="E1050" s="13" t="s">
        <v>3697</v>
      </c>
      <c r="F1050" s="13" t="s">
        <v>3699</v>
      </c>
      <c r="G1050" s="13" t="s">
        <v>3697</v>
      </c>
      <c r="H1050" s="13" t="s">
        <v>3700</v>
      </c>
    </row>
    <row r="1051" spans="1:8" ht="21" customHeight="1">
      <c r="A1051" s="13" t="s">
        <v>3701</v>
      </c>
      <c r="B1051" s="13" t="s">
        <v>3702</v>
      </c>
      <c r="C1051" s="13" t="s">
        <v>3701</v>
      </c>
      <c r="D1051" s="13" t="s">
        <v>2365</v>
      </c>
      <c r="E1051" s="13" t="s">
        <v>3701</v>
      </c>
      <c r="F1051" s="13" t="s">
        <v>2751</v>
      </c>
      <c r="G1051" s="13" t="s">
        <v>3701</v>
      </c>
      <c r="H1051" s="13" t="s">
        <v>3703</v>
      </c>
    </row>
    <row r="1052" spans="1:8" ht="21" customHeight="1">
      <c r="A1052" s="13" t="s">
        <v>3704</v>
      </c>
      <c r="B1052" s="13" t="s">
        <v>3705</v>
      </c>
      <c r="C1052" s="13" t="s">
        <v>3704</v>
      </c>
      <c r="D1052" s="13" t="s">
        <v>2271</v>
      </c>
      <c r="E1052" s="13" t="s">
        <v>3704</v>
      </c>
      <c r="F1052" s="13" t="s">
        <v>3706</v>
      </c>
      <c r="G1052" s="13" t="s">
        <v>3704</v>
      </c>
      <c r="H1052" s="13" t="s">
        <v>3707</v>
      </c>
    </row>
    <row r="1053" spans="1:8" ht="21" customHeight="1">
      <c r="A1053" s="13" t="s">
        <v>3708</v>
      </c>
      <c r="B1053" s="13" t="s">
        <v>3709</v>
      </c>
      <c r="C1053" s="13" t="s">
        <v>3708</v>
      </c>
      <c r="D1053" s="13" t="s">
        <v>2305</v>
      </c>
      <c r="E1053" s="13" t="s">
        <v>3708</v>
      </c>
      <c r="F1053" s="13" t="s">
        <v>3402</v>
      </c>
      <c r="G1053" s="13" t="s">
        <v>3708</v>
      </c>
      <c r="H1053" s="13" t="s">
        <v>3710</v>
      </c>
    </row>
    <row r="1054" spans="1:8" ht="21" customHeight="1">
      <c r="A1054" s="13" t="s">
        <v>3711</v>
      </c>
      <c r="B1054" s="13" t="s">
        <v>3712</v>
      </c>
      <c r="C1054" s="13" t="s">
        <v>3711</v>
      </c>
      <c r="D1054" s="13" t="s">
        <v>2271</v>
      </c>
      <c r="E1054" s="13" t="s">
        <v>3711</v>
      </c>
      <c r="F1054" s="13" t="s">
        <v>3713</v>
      </c>
      <c r="G1054" s="13" t="s">
        <v>3711</v>
      </c>
      <c r="H1054" s="13" t="s">
        <v>3714</v>
      </c>
    </row>
    <row r="1055" spans="1:8" ht="21" customHeight="1">
      <c r="A1055" s="13" t="s">
        <v>3715</v>
      </c>
      <c r="B1055" s="13" t="s">
        <v>3716</v>
      </c>
      <c r="C1055" s="13" t="s">
        <v>3715</v>
      </c>
      <c r="D1055" s="13" t="s">
        <v>2285</v>
      </c>
      <c r="E1055" s="13" t="s">
        <v>3715</v>
      </c>
      <c r="F1055" s="13" t="s">
        <v>3717</v>
      </c>
      <c r="G1055" s="13" t="s">
        <v>3715</v>
      </c>
      <c r="H1055" s="13" t="s">
        <v>3718</v>
      </c>
    </row>
    <row r="1056" spans="1:8" ht="21" customHeight="1">
      <c r="A1056" s="13" t="s">
        <v>3719</v>
      </c>
      <c r="B1056" s="13" t="s">
        <v>3720</v>
      </c>
      <c r="C1056" s="13" t="s">
        <v>3719</v>
      </c>
      <c r="D1056" s="13" t="s">
        <v>3076</v>
      </c>
      <c r="E1056" s="13" t="s">
        <v>3719</v>
      </c>
      <c r="F1056" s="13" t="s">
        <v>3476</v>
      </c>
      <c r="G1056" s="13" t="s">
        <v>3719</v>
      </c>
      <c r="H1056" s="13" t="s">
        <v>3721</v>
      </c>
    </row>
    <row r="1057" spans="1:8" ht="21" customHeight="1">
      <c r="A1057" s="13" t="s">
        <v>3722</v>
      </c>
      <c r="B1057" s="13" t="s">
        <v>3723</v>
      </c>
      <c r="C1057" s="13" t="s">
        <v>3722</v>
      </c>
      <c r="D1057" s="13" t="s">
        <v>2285</v>
      </c>
      <c r="E1057" s="13" t="s">
        <v>3722</v>
      </c>
      <c r="F1057" s="13" t="s">
        <v>3724</v>
      </c>
      <c r="G1057" s="13" t="s">
        <v>3722</v>
      </c>
      <c r="H1057" s="13" t="s">
        <v>3725</v>
      </c>
    </row>
    <row r="1058" spans="1:8" ht="21" customHeight="1">
      <c r="A1058" s="13" t="s">
        <v>3726</v>
      </c>
      <c r="B1058" s="13" t="s">
        <v>3727</v>
      </c>
      <c r="C1058" s="13" t="s">
        <v>3726</v>
      </c>
      <c r="D1058" s="13" t="s">
        <v>2292</v>
      </c>
      <c r="E1058" s="13" t="s">
        <v>3726</v>
      </c>
      <c r="F1058" s="13" t="s">
        <v>3728</v>
      </c>
      <c r="G1058" s="13" t="s">
        <v>3726</v>
      </c>
      <c r="H1058" s="13" t="s">
        <v>3729</v>
      </c>
    </row>
    <row r="1059" spans="1:8" ht="21" customHeight="1">
      <c r="A1059" s="13" t="s">
        <v>3730</v>
      </c>
      <c r="B1059" s="13" t="s">
        <v>3731</v>
      </c>
      <c r="C1059" s="13" t="s">
        <v>3730</v>
      </c>
      <c r="D1059" s="13" t="s">
        <v>1268</v>
      </c>
      <c r="E1059" s="13" t="s">
        <v>3730</v>
      </c>
      <c r="F1059" s="13" t="s">
        <v>3732</v>
      </c>
      <c r="G1059" s="13" t="s">
        <v>3730</v>
      </c>
      <c r="H1059" s="13" t="s">
        <v>3733</v>
      </c>
    </row>
    <row r="1060" spans="1:8" ht="21" customHeight="1">
      <c r="A1060" s="13" t="s">
        <v>3734</v>
      </c>
      <c r="B1060" s="13" t="s">
        <v>3735</v>
      </c>
      <c r="C1060" s="13" t="s">
        <v>3734</v>
      </c>
      <c r="D1060" s="13" t="s">
        <v>2285</v>
      </c>
      <c r="E1060" s="13" t="s">
        <v>3734</v>
      </c>
      <c r="F1060" s="13" t="s">
        <v>3736</v>
      </c>
      <c r="G1060" s="13" t="s">
        <v>3734</v>
      </c>
      <c r="H1060" s="13" t="s">
        <v>3737</v>
      </c>
    </row>
    <row r="1061" spans="1:8" ht="21" customHeight="1">
      <c r="A1061" s="13" t="s">
        <v>3738</v>
      </c>
      <c r="B1061" s="13" t="s">
        <v>3739</v>
      </c>
      <c r="C1061" s="13" t="s">
        <v>3738</v>
      </c>
      <c r="D1061" s="13" t="s">
        <v>1268</v>
      </c>
      <c r="E1061" s="13" t="s">
        <v>3738</v>
      </c>
      <c r="F1061" s="13" t="s">
        <v>3740</v>
      </c>
      <c r="G1061" s="13" t="s">
        <v>3738</v>
      </c>
      <c r="H1061" s="13" t="s">
        <v>3741</v>
      </c>
    </row>
    <row r="1062" spans="1:8" ht="21" customHeight="1">
      <c r="A1062" s="13" t="s">
        <v>3742</v>
      </c>
      <c r="B1062" s="13" t="s">
        <v>3735</v>
      </c>
      <c r="C1062" s="13" t="s">
        <v>3742</v>
      </c>
      <c r="D1062" s="13" t="s">
        <v>2313</v>
      </c>
      <c r="E1062" s="13" t="s">
        <v>3742</v>
      </c>
      <c r="F1062" s="13" t="s">
        <v>3743</v>
      </c>
      <c r="G1062" s="13" t="s">
        <v>3742</v>
      </c>
      <c r="H1062" s="13" t="s">
        <v>2870</v>
      </c>
    </row>
    <row r="1066" spans="1:8" ht="21" customHeight="1">
      <c r="A1066" s="13" t="s">
        <v>1</v>
      </c>
      <c r="B1066" s="13" t="s">
        <v>131</v>
      </c>
      <c r="C1066" s="13" t="s">
        <v>521</v>
      </c>
      <c r="D1066" s="13" t="s">
        <v>133</v>
      </c>
      <c r="E1066" s="13"/>
      <c r="F1066" s="13"/>
      <c r="G1066" s="13"/>
      <c r="H1066" s="13"/>
    </row>
    <row r="1067" spans="1:8" ht="21" customHeight="1">
      <c r="A1067" s="13" t="s">
        <v>526</v>
      </c>
      <c r="B1067" s="13" t="s">
        <v>3744</v>
      </c>
      <c r="C1067" s="13"/>
      <c r="D1067" s="13"/>
      <c r="E1067" s="13"/>
      <c r="F1067" s="13"/>
      <c r="G1067" s="13"/>
      <c r="H1067" s="13"/>
    </row>
    <row r="1068" spans="1:8" ht="21" customHeight="1">
      <c r="A1068" s="13" t="s">
        <v>524</v>
      </c>
      <c r="B1068" s="13" t="s">
        <v>525</v>
      </c>
      <c r="C1068" s="13"/>
      <c r="D1068" s="13"/>
      <c r="E1068" s="13"/>
      <c r="F1068" s="13"/>
      <c r="G1068" s="13"/>
      <c r="H1068" s="13"/>
    </row>
    <row r="1069" spans="1:8" ht="21" customHeight="1">
      <c r="A1069" s="13" t="s">
        <v>528</v>
      </c>
      <c r="B1069" s="13" t="s">
        <v>529</v>
      </c>
      <c r="C1069" s="13"/>
      <c r="D1069" s="13"/>
      <c r="E1069" s="13"/>
      <c r="F1069" s="13"/>
      <c r="G1069" s="13"/>
      <c r="H1069" s="13"/>
    </row>
    <row r="1070" spans="1:8" ht="21" customHeight="1">
      <c r="A1070" s="13" t="s">
        <v>530</v>
      </c>
      <c r="B1070" s="13" t="s">
        <v>2266</v>
      </c>
      <c r="C1070" s="13"/>
      <c r="D1070" s="13"/>
      <c r="E1070" s="13"/>
      <c r="F1070" s="13"/>
      <c r="G1070" s="13"/>
      <c r="H1070" s="13"/>
    </row>
    <row r="1071" spans="1:8" ht="21" customHeight="1">
      <c r="A1071" s="13" t="s">
        <v>532</v>
      </c>
      <c r="B1071" s="13" t="s">
        <v>533</v>
      </c>
      <c r="C1071" s="13"/>
      <c r="D1071" s="13"/>
      <c r="E1071" s="13"/>
      <c r="F1071" s="13"/>
      <c r="G1071" s="13"/>
      <c r="H1071" s="13"/>
    </row>
    <row r="1072" spans="1:8" ht="21" customHeight="1">
      <c r="A1072" s="13" t="s">
        <v>535</v>
      </c>
      <c r="B1072" s="13" t="s">
        <v>172</v>
      </c>
      <c r="C1072" s="13"/>
      <c r="D1072" s="13"/>
      <c r="E1072" s="13"/>
      <c r="F1072" s="13"/>
      <c r="G1072" s="13"/>
      <c r="H1072" s="13"/>
    </row>
    <row r="1073" spans="1:8" ht="21" customHeight="1">
      <c r="A1073" s="2" t="s">
        <v>0</v>
      </c>
      <c r="B1073" s="2" t="s">
        <v>137</v>
      </c>
      <c r="C1073" s="2" t="s">
        <v>0</v>
      </c>
      <c r="D1073" s="2" t="s">
        <v>3745</v>
      </c>
      <c r="E1073" s="2" t="s">
        <v>0</v>
      </c>
      <c r="F1073" s="2" t="s">
        <v>3746</v>
      </c>
      <c r="G1073" s="2" t="s">
        <v>0</v>
      </c>
      <c r="H1073" s="2" t="s">
        <v>3747</v>
      </c>
    </row>
    <row r="1074" spans="1:8" ht="21" customHeight="1">
      <c r="A1074" s="13" t="s">
        <v>2270</v>
      </c>
      <c r="B1074" s="13" t="s">
        <v>3748</v>
      </c>
      <c r="C1074" s="13" t="s">
        <v>2270</v>
      </c>
      <c r="D1074" s="13" t="s">
        <v>1268</v>
      </c>
      <c r="E1074" s="13" t="s">
        <v>2270</v>
      </c>
      <c r="F1074" s="13" t="s">
        <v>1268</v>
      </c>
      <c r="G1074" s="13" t="s">
        <v>2270</v>
      </c>
      <c r="H1074" s="13" t="s">
        <v>3749</v>
      </c>
    </row>
    <row r="1075" spans="1:8" ht="21" customHeight="1">
      <c r="A1075" s="13" t="s">
        <v>2274</v>
      </c>
      <c r="B1075" s="13" t="s">
        <v>3750</v>
      </c>
      <c r="C1075" s="13" t="s">
        <v>2274</v>
      </c>
      <c r="D1075" s="13" t="s">
        <v>1268</v>
      </c>
      <c r="E1075" s="13" t="s">
        <v>2274</v>
      </c>
      <c r="F1075" s="13" t="s">
        <v>1268</v>
      </c>
      <c r="G1075" s="13" t="s">
        <v>2274</v>
      </c>
      <c r="H1075" s="13" t="s">
        <v>3751</v>
      </c>
    </row>
    <row r="1076" spans="1:8" ht="21" customHeight="1">
      <c r="A1076" s="13" t="s">
        <v>2278</v>
      </c>
      <c r="B1076" s="13" t="s">
        <v>3752</v>
      </c>
      <c r="C1076" s="13" t="s">
        <v>2278</v>
      </c>
      <c r="D1076" s="13" t="s">
        <v>1268</v>
      </c>
      <c r="E1076" s="13" t="s">
        <v>2278</v>
      </c>
      <c r="F1076" s="13" t="s">
        <v>3753</v>
      </c>
      <c r="G1076" s="13" t="s">
        <v>2278</v>
      </c>
      <c r="H1076" s="13" t="s">
        <v>3754</v>
      </c>
    </row>
    <row r="1077" spans="1:8" ht="21" customHeight="1">
      <c r="A1077" s="13" t="s">
        <v>2281</v>
      </c>
      <c r="B1077" s="13" t="s">
        <v>3755</v>
      </c>
      <c r="C1077" s="13" t="s">
        <v>2281</v>
      </c>
      <c r="D1077" s="13" t="s">
        <v>1268</v>
      </c>
      <c r="E1077" s="13" t="s">
        <v>2281</v>
      </c>
      <c r="F1077" s="13" t="s">
        <v>3753</v>
      </c>
      <c r="G1077" s="13" t="s">
        <v>2281</v>
      </c>
      <c r="H1077" s="13" t="s">
        <v>3756</v>
      </c>
    </row>
    <row r="1078" spans="1:8" ht="21" customHeight="1">
      <c r="A1078" s="13" t="s">
        <v>2284</v>
      </c>
      <c r="B1078" s="13" t="s">
        <v>3757</v>
      </c>
      <c r="C1078" s="13" t="s">
        <v>2284</v>
      </c>
      <c r="D1078" s="13" t="s">
        <v>1268</v>
      </c>
      <c r="E1078" s="13" t="s">
        <v>2284</v>
      </c>
      <c r="F1078" s="13" t="s">
        <v>3753</v>
      </c>
      <c r="G1078" s="13" t="s">
        <v>2284</v>
      </c>
      <c r="H1078" s="13" t="s">
        <v>3758</v>
      </c>
    </row>
    <row r="1079" spans="1:8" ht="21" customHeight="1">
      <c r="A1079" s="13" t="s">
        <v>2288</v>
      </c>
      <c r="B1079" s="13" t="s">
        <v>3759</v>
      </c>
      <c r="C1079" s="13" t="s">
        <v>2288</v>
      </c>
      <c r="D1079" s="13" t="s">
        <v>1268</v>
      </c>
      <c r="E1079" s="13" t="s">
        <v>2288</v>
      </c>
      <c r="F1079" s="13" t="s">
        <v>1268</v>
      </c>
      <c r="G1079" s="13" t="s">
        <v>2288</v>
      </c>
      <c r="H1079" s="13" t="s">
        <v>3760</v>
      </c>
    </row>
    <row r="1080" spans="1:8" ht="21" customHeight="1">
      <c r="A1080" s="13" t="s">
        <v>2291</v>
      </c>
      <c r="B1080" s="13" t="s">
        <v>3761</v>
      </c>
      <c r="C1080" s="13" t="s">
        <v>2291</v>
      </c>
      <c r="D1080" s="13" t="s">
        <v>1268</v>
      </c>
      <c r="E1080" s="13" t="s">
        <v>2291</v>
      </c>
      <c r="F1080" s="13" t="s">
        <v>3762</v>
      </c>
      <c r="G1080" s="13" t="s">
        <v>2291</v>
      </c>
      <c r="H1080" s="13" t="s">
        <v>3763</v>
      </c>
    </row>
    <row r="1081" spans="1:8" ht="21" customHeight="1">
      <c r="A1081" s="13" t="s">
        <v>2295</v>
      </c>
      <c r="B1081" s="13" t="s">
        <v>3764</v>
      </c>
      <c r="C1081" s="13" t="s">
        <v>2295</v>
      </c>
      <c r="D1081" s="13" t="s">
        <v>1268</v>
      </c>
      <c r="E1081" s="13" t="s">
        <v>2295</v>
      </c>
      <c r="F1081" s="13" t="s">
        <v>1268</v>
      </c>
      <c r="G1081" s="13" t="s">
        <v>2295</v>
      </c>
      <c r="H1081" s="13" t="s">
        <v>3765</v>
      </c>
    </row>
    <row r="1082" spans="1:8" ht="21" customHeight="1">
      <c r="A1082" s="13" t="s">
        <v>2298</v>
      </c>
      <c r="B1082" s="13" t="s">
        <v>3766</v>
      </c>
      <c r="C1082" s="13" t="s">
        <v>2298</v>
      </c>
      <c r="D1082" s="13" t="s">
        <v>1268</v>
      </c>
      <c r="E1082" s="13" t="s">
        <v>2298</v>
      </c>
      <c r="F1082" s="13" t="s">
        <v>1268</v>
      </c>
      <c r="G1082" s="13" t="s">
        <v>2298</v>
      </c>
      <c r="H1082" s="13" t="s">
        <v>3767</v>
      </c>
    </row>
    <row r="1083" spans="1:8" ht="21" customHeight="1">
      <c r="A1083" s="13" t="s">
        <v>2301</v>
      </c>
      <c r="B1083" s="13" t="s">
        <v>3768</v>
      </c>
      <c r="C1083" s="13" t="s">
        <v>2301</v>
      </c>
      <c r="D1083" s="13" t="s">
        <v>1268</v>
      </c>
      <c r="E1083" s="13" t="s">
        <v>2301</v>
      </c>
      <c r="F1083" s="13" t="s">
        <v>3769</v>
      </c>
      <c r="G1083" s="13" t="s">
        <v>2301</v>
      </c>
      <c r="H1083" s="13" t="s">
        <v>3770</v>
      </c>
    </row>
    <row r="1084" spans="1:8" ht="21" customHeight="1">
      <c r="A1084" s="13" t="s">
        <v>2304</v>
      </c>
      <c r="B1084" s="13" t="s">
        <v>3771</v>
      </c>
      <c r="C1084" s="13" t="s">
        <v>2304</v>
      </c>
      <c r="D1084" s="13" t="s">
        <v>1268</v>
      </c>
      <c r="E1084" s="13" t="s">
        <v>2304</v>
      </c>
      <c r="F1084" s="13" t="s">
        <v>3772</v>
      </c>
      <c r="G1084" s="13" t="s">
        <v>2304</v>
      </c>
      <c r="H1084" s="13" t="s">
        <v>3773</v>
      </c>
    </row>
    <row r="1085" spans="1:8" ht="21" customHeight="1">
      <c r="A1085" s="13" t="s">
        <v>2308</v>
      </c>
      <c r="B1085" s="13" t="s">
        <v>3774</v>
      </c>
      <c r="C1085" s="13" t="s">
        <v>2308</v>
      </c>
      <c r="D1085" s="13" t="s">
        <v>1268</v>
      </c>
      <c r="E1085" s="13" t="s">
        <v>2308</v>
      </c>
      <c r="F1085" s="13" t="s">
        <v>3775</v>
      </c>
      <c r="G1085" s="13" t="s">
        <v>2308</v>
      </c>
      <c r="H1085" s="13" t="s">
        <v>3776</v>
      </c>
    </row>
    <row r="1086" spans="1:8" ht="21" customHeight="1">
      <c r="A1086" s="13" t="s">
        <v>2312</v>
      </c>
      <c r="B1086" s="13" t="s">
        <v>3777</v>
      </c>
      <c r="C1086" s="13" t="s">
        <v>2312</v>
      </c>
      <c r="D1086" s="13" t="s">
        <v>1268</v>
      </c>
      <c r="E1086" s="13" t="s">
        <v>2312</v>
      </c>
      <c r="F1086" s="13" t="s">
        <v>3775</v>
      </c>
      <c r="G1086" s="13" t="s">
        <v>2312</v>
      </c>
      <c r="H1086" s="13" t="s">
        <v>3778</v>
      </c>
    </row>
    <row r="1087" spans="1:8" ht="21" customHeight="1">
      <c r="A1087" s="13" t="s">
        <v>2316</v>
      </c>
      <c r="B1087" s="13" t="s">
        <v>3779</v>
      </c>
      <c r="C1087" s="13" t="s">
        <v>2316</v>
      </c>
      <c r="D1087" s="13" t="s">
        <v>1268</v>
      </c>
      <c r="E1087" s="13" t="s">
        <v>2316</v>
      </c>
      <c r="F1087" s="13" t="s">
        <v>1268</v>
      </c>
      <c r="G1087" s="13" t="s">
        <v>2316</v>
      </c>
      <c r="H1087" s="13" t="s">
        <v>3780</v>
      </c>
    </row>
    <row r="1088" spans="1:8" ht="21" customHeight="1">
      <c r="A1088" s="13" t="s">
        <v>2319</v>
      </c>
      <c r="B1088" s="13" t="s">
        <v>3755</v>
      </c>
      <c r="C1088" s="13" t="s">
        <v>2319</v>
      </c>
      <c r="D1088" s="13" t="s">
        <v>1268</v>
      </c>
      <c r="E1088" s="13" t="s">
        <v>2319</v>
      </c>
      <c r="F1088" s="13" t="s">
        <v>3781</v>
      </c>
      <c r="G1088" s="13" t="s">
        <v>2319</v>
      </c>
      <c r="H1088" s="13" t="s">
        <v>3782</v>
      </c>
    </row>
    <row r="1089" spans="1:8" ht="21" customHeight="1">
      <c r="A1089" s="13" t="s">
        <v>2322</v>
      </c>
      <c r="B1089" s="13" t="s">
        <v>3783</v>
      </c>
      <c r="C1089" s="13" t="s">
        <v>2322</v>
      </c>
      <c r="D1089" s="13" t="s">
        <v>1268</v>
      </c>
      <c r="E1089" s="13" t="s">
        <v>2322</v>
      </c>
      <c r="F1089" s="13" t="s">
        <v>1268</v>
      </c>
      <c r="G1089" s="13" t="s">
        <v>2322</v>
      </c>
      <c r="H1089" s="13" t="s">
        <v>3784</v>
      </c>
    </row>
    <row r="1090" spans="1:8" ht="21" customHeight="1">
      <c r="A1090" s="13" t="s">
        <v>2325</v>
      </c>
      <c r="B1090" s="13" t="s">
        <v>3785</v>
      </c>
      <c r="C1090" s="13" t="s">
        <v>2325</v>
      </c>
      <c r="D1090" s="13" t="s">
        <v>1268</v>
      </c>
      <c r="E1090" s="13" t="s">
        <v>2325</v>
      </c>
      <c r="F1090" s="13" t="s">
        <v>1268</v>
      </c>
      <c r="G1090" s="13" t="s">
        <v>2325</v>
      </c>
      <c r="H1090" s="13" t="s">
        <v>3786</v>
      </c>
    </row>
    <row r="1091" spans="1:8" ht="21" customHeight="1">
      <c r="A1091" s="13" t="s">
        <v>2328</v>
      </c>
      <c r="B1091" s="13" t="s">
        <v>3787</v>
      </c>
      <c r="C1091" s="13" t="s">
        <v>2328</v>
      </c>
      <c r="D1091" s="13" t="s">
        <v>1268</v>
      </c>
      <c r="E1091" s="13" t="s">
        <v>2328</v>
      </c>
      <c r="F1091" s="13" t="s">
        <v>1268</v>
      </c>
      <c r="G1091" s="13" t="s">
        <v>2328</v>
      </c>
      <c r="H1091" s="13" t="s">
        <v>3788</v>
      </c>
    </row>
    <row r="1092" spans="1:8" ht="21" customHeight="1">
      <c r="A1092" s="13" t="s">
        <v>2331</v>
      </c>
      <c r="B1092" s="13" t="s">
        <v>3789</v>
      </c>
      <c r="C1092" s="13" t="s">
        <v>2331</v>
      </c>
      <c r="D1092" s="13" t="s">
        <v>1268</v>
      </c>
      <c r="E1092" s="13" t="s">
        <v>2331</v>
      </c>
      <c r="F1092" s="13" t="s">
        <v>1268</v>
      </c>
      <c r="G1092" s="13" t="s">
        <v>2331</v>
      </c>
      <c r="H1092" s="13" t="s">
        <v>3790</v>
      </c>
    </row>
    <row r="1093" spans="1:8" ht="21" customHeight="1">
      <c r="A1093" s="13" t="s">
        <v>2334</v>
      </c>
      <c r="B1093" s="13" t="s">
        <v>3791</v>
      </c>
      <c r="C1093" s="13" t="s">
        <v>2334</v>
      </c>
      <c r="D1093" s="13" t="s">
        <v>1268</v>
      </c>
      <c r="E1093" s="13" t="s">
        <v>2334</v>
      </c>
      <c r="F1093" s="13" t="s">
        <v>1268</v>
      </c>
      <c r="G1093" s="13" t="s">
        <v>2334</v>
      </c>
      <c r="H1093" s="13" t="s">
        <v>3792</v>
      </c>
    </row>
    <row r="1094" spans="1:8" ht="21" customHeight="1">
      <c r="A1094" s="13" t="s">
        <v>2337</v>
      </c>
      <c r="B1094" s="13" t="s">
        <v>3793</v>
      </c>
      <c r="C1094" s="13" t="s">
        <v>2337</v>
      </c>
      <c r="D1094" s="13" t="s">
        <v>1268</v>
      </c>
      <c r="E1094" s="13" t="s">
        <v>2337</v>
      </c>
      <c r="F1094" s="13" t="s">
        <v>3775</v>
      </c>
      <c r="G1094" s="13" t="s">
        <v>2337</v>
      </c>
      <c r="H1094" s="13" t="s">
        <v>3794</v>
      </c>
    </row>
    <row r="1095" spans="1:8" ht="21" customHeight="1">
      <c r="A1095" s="13" t="s">
        <v>2341</v>
      </c>
      <c r="B1095" s="13" t="s">
        <v>3795</v>
      </c>
      <c r="C1095" s="13" t="s">
        <v>2341</v>
      </c>
      <c r="D1095" s="13" t="s">
        <v>1268</v>
      </c>
      <c r="E1095" s="13" t="s">
        <v>2341</v>
      </c>
      <c r="F1095" s="13" t="s">
        <v>3753</v>
      </c>
      <c r="G1095" s="13" t="s">
        <v>2341</v>
      </c>
      <c r="H1095" s="13" t="s">
        <v>3796</v>
      </c>
    </row>
    <row r="1096" spans="1:8" ht="21" customHeight="1">
      <c r="A1096" s="13" t="s">
        <v>2344</v>
      </c>
      <c r="B1096" s="13" t="s">
        <v>3797</v>
      </c>
      <c r="C1096" s="13" t="s">
        <v>2344</v>
      </c>
      <c r="D1096" s="13" t="s">
        <v>1268</v>
      </c>
      <c r="E1096" s="13" t="s">
        <v>2344</v>
      </c>
      <c r="F1096" s="13" t="s">
        <v>3775</v>
      </c>
      <c r="G1096" s="13" t="s">
        <v>2344</v>
      </c>
      <c r="H1096" s="13" t="s">
        <v>3798</v>
      </c>
    </row>
    <row r="1097" spans="1:8" ht="21" customHeight="1">
      <c r="A1097" s="13" t="s">
        <v>2347</v>
      </c>
      <c r="B1097" s="13" t="s">
        <v>3768</v>
      </c>
      <c r="C1097" s="13" t="s">
        <v>2347</v>
      </c>
      <c r="D1097" s="13" t="s">
        <v>1268</v>
      </c>
      <c r="E1097" s="13" t="s">
        <v>2347</v>
      </c>
      <c r="F1097" s="13" t="s">
        <v>1268</v>
      </c>
      <c r="G1097" s="13" t="s">
        <v>2347</v>
      </c>
      <c r="H1097" s="13" t="s">
        <v>3799</v>
      </c>
    </row>
    <row r="1098" spans="1:8" ht="21" customHeight="1">
      <c r="A1098" s="13" t="s">
        <v>2350</v>
      </c>
      <c r="B1098" s="13" t="s">
        <v>3800</v>
      </c>
      <c r="C1098" s="13" t="s">
        <v>2350</v>
      </c>
      <c r="D1098" s="13" t="s">
        <v>1268</v>
      </c>
      <c r="E1098" s="13" t="s">
        <v>2350</v>
      </c>
      <c r="F1098" s="13" t="s">
        <v>3753</v>
      </c>
      <c r="G1098" s="13" t="s">
        <v>2350</v>
      </c>
      <c r="H1098" s="13" t="s">
        <v>3801</v>
      </c>
    </row>
    <row r="1099" spans="1:8" ht="21" customHeight="1">
      <c r="A1099" s="13" t="s">
        <v>2353</v>
      </c>
      <c r="B1099" s="13" t="s">
        <v>3802</v>
      </c>
      <c r="C1099" s="13" t="s">
        <v>2353</v>
      </c>
      <c r="D1099" s="13" t="s">
        <v>1268</v>
      </c>
      <c r="E1099" s="13" t="s">
        <v>2353</v>
      </c>
      <c r="F1099" s="13" t="s">
        <v>1268</v>
      </c>
      <c r="G1099" s="13" t="s">
        <v>2353</v>
      </c>
      <c r="H1099" s="13" t="s">
        <v>3803</v>
      </c>
    </row>
    <row r="1100" spans="1:8" ht="21" customHeight="1">
      <c r="A1100" s="13" t="s">
        <v>2355</v>
      </c>
      <c r="B1100" s="13" t="s">
        <v>3804</v>
      </c>
      <c r="C1100" s="13" t="s">
        <v>2355</v>
      </c>
      <c r="D1100" s="13" t="s">
        <v>1268</v>
      </c>
      <c r="E1100" s="13" t="s">
        <v>2355</v>
      </c>
      <c r="F1100" s="13" t="s">
        <v>3775</v>
      </c>
      <c r="G1100" s="13" t="s">
        <v>2355</v>
      </c>
      <c r="H1100" s="13" t="s">
        <v>3805</v>
      </c>
    </row>
    <row r="1101" spans="1:8" ht="21" customHeight="1">
      <c r="A1101" s="13" t="s">
        <v>2358</v>
      </c>
      <c r="B1101" s="13" t="s">
        <v>3806</v>
      </c>
      <c r="C1101" s="13" t="s">
        <v>2358</v>
      </c>
      <c r="D1101" s="13" t="s">
        <v>1268</v>
      </c>
      <c r="E1101" s="13" t="s">
        <v>2358</v>
      </c>
      <c r="F1101" s="13" t="s">
        <v>3753</v>
      </c>
      <c r="G1101" s="13" t="s">
        <v>2358</v>
      </c>
      <c r="H1101" s="13" t="s">
        <v>3807</v>
      </c>
    </row>
    <row r="1102" spans="1:8" ht="21" customHeight="1">
      <c r="A1102" s="13" t="s">
        <v>2361</v>
      </c>
      <c r="B1102" s="13" t="s">
        <v>3808</v>
      </c>
      <c r="C1102" s="13" t="s">
        <v>2361</v>
      </c>
      <c r="D1102" s="13" t="s">
        <v>1268</v>
      </c>
      <c r="E1102" s="13" t="s">
        <v>2361</v>
      </c>
      <c r="F1102" s="13" t="s">
        <v>1268</v>
      </c>
      <c r="G1102" s="13" t="s">
        <v>2361</v>
      </c>
      <c r="H1102" s="13" t="s">
        <v>3809</v>
      </c>
    </row>
    <row r="1103" spans="1:8" ht="21" customHeight="1">
      <c r="A1103" s="13" t="s">
        <v>2364</v>
      </c>
      <c r="B1103" s="13" t="s">
        <v>3810</v>
      </c>
      <c r="C1103" s="13" t="s">
        <v>2364</v>
      </c>
      <c r="D1103" s="13" t="s">
        <v>1268</v>
      </c>
      <c r="E1103" s="13" t="s">
        <v>2364</v>
      </c>
      <c r="F1103" s="13" t="s">
        <v>3772</v>
      </c>
      <c r="G1103" s="13" t="s">
        <v>2364</v>
      </c>
      <c r="H1103" s="13" t="s">
        <v>3811</v>
      </c>
    </row>
    <row r="1104" spans="1:8" ht="21" customHeight="1">
      <c r="A1104" s="13" t="s">
        <v>2368</v>
      </c>
      <c r="B1104" s="13" t="s">
        <v>3812</v>
      </c>
      <c r="C1104" s="13" t="s">
        <v>2368</v>
      </c>
      <c r="D1104" s="13" t="s">
        <v>1268</v>
      </c>
      <c r="E1104" s="13" t="s">
        <v>2368</v>
      </c>
      <c r="F1104" s="13" t="s">
        <v>3753</v>
      </c>
      <c r="G1104" s="13" t="s">
        <v>2368</v>
      </c>
      <c r="H1104" s="13" t="s">
        <v>3813</v>
      </c>
    </row>
    <row r="1105" spans="1:8" ht="21" customHeight="1">
      <c r="A1105" s="13" t="s">
        <v>2371</v>
      </c>
      <c r="B1105" s="13" t="s">
        <v>3814</v>
      </c>
      <c r="C1105" s="13" t="s">
        <v>2371</v>
      </c>
      <c r="D1105" s="13" t="s">
        <v>1268</v>
      </c>
      <c r="E1105" s="13" t="s">
        <v>2371</v>
      </c>
      <c r="F1105" s="13" t="s">
        <v>3753</v>
      </c>
      <c r="G1105" s="13" t="s">
        <v>2371</v>
      </c>
      <c r="H1105" s="13" t="s">
        <v>3815</v>
      </c>
    </row>
    <row r="1106" spans="1:8" ht="21" customHeight="1">
      <c r="A1106" s="13" t="s">
        <v>2374</v>
      </c>
      <c r="B1106" s="13" t="s">
        <v>3816</v>
      </c>
      <c r="C1106" s="13" t="s">
        <v>2374</v>
      </c>
      <c r="D1106" s="13" t="s">
        <v>1268</v>
      </c>
      <c r="E1106" s="13" t="s">
        <v>2374</v>
      </c>
      <c r="F1106" s="13" t="s">
        <v>3753</v>
      </c>
      <c r="G1106" s="13" t="s">
        <v>2374</v>
      </c>
      <c r="H1106" s="13" t="s">
        <v>3817</v>
      </c>
    </row>
    <row r="1107" spans="1:8" ht="21" customHeight="1">
      <c r="A1107" s="13" t="s">
        <v>2377</v>
      </c>
      <c r="B1107" s="13" t="s">
        <v>3804</v>
      </c>
      <c r="C1107" s="13" t="s">
        <v>2377</v>
      </c>
      <c r="D1107" s="13" t="s">
        <v>1268</v>
      </c>
      <c r="E1107" s="13" t="s">
        <v>2377</v>
      </c>
      <c r="F1107" s="13" t="s">
        <v>3753</v>
      </c>
      <c r="G1107" s="13" t="s">
        <v>2377</v>
      </c>
      <c r="H1107" s="13" t="s">
        <v>3818</v>
      </c>
    </row>
    <row r="1108" spans="1:8" ht="21" customHeight="1">
      <c r="A1108" s="13" t="s">
        <v>2380</v>
      </c>
      <c r="B1108" s="13" t="s">
        <v>3819</v>
      </c>
      <c r="C1108" s="13" t="s">
        <v>2380</v>
      </c>
      <c r="D1108" s="13" t="s">
        <v>1268</v>
      </c>
      <c r="E1108" s="13" t="s">
        <v>2380</v>
      </c>
      <c r="F1108" s="13" t="s">
        <v>3775</v>
      </c>
      <c r="G1108" s="13" t="s">
        <v>2380</v>
      </c>
      <c r="H1108" s="13" t="s">
        <v>3820</v>
      </c>
    </row>
    <row r="1109" spans="1:8" ht="21" customHeight="1">
      <c r="A1109" s="13" t="s">
        <v>2383</v>
      </c>
      <c r="B1109" s="13" t="s">
        <v>3821</v>
      </c>
      <c r="C1109" s="13" t="s">
        <v>2383</v>
      </c>
      <c r="D1109" s="13" t="s">
        <v>1268</v>
      </c>
      <c r="E1109" s="13" t="s">
        <v>2383</v>
      </c>
      <c r="F1109" s="13" t="s">
        <v>3775</v>
      </c>
      <c r="G1109" s="13" t="s">
        <v>2383</v>
      </c>
      <c r="H1109" s="13" t="s">
        <v>3822</v>
      </c>
    </row>
    <row r="1110" spans="1:8" ht="21" customHeight="1">
      <c r="A1110" s="13" t="s">
        <v>2387</v>
      </c>
      <c r="B1110" s="13" t="s">
        <v>3823</v>
      </c>
      <c r="C1110" s="13" t="s">
        <v>2387</v>
      </c>
      <c r="D1110" s="13" t="s">
        <v>1268</v>
      </c>
      <c r="E1110" s="13" t="s">
        <v>2387</v>
      </c>
      <c r="F1110" s="13" t="s">
        <v>3775</v>
      </c>
      <c r="G1110" s="13" t="s">
        <v>2387</v>
      </c>
      <c r="H1110" s="13" t="s">
        <v>3824</v>
      </c>
    </row>
    <row r="1111" spans="1:8" ht="21" customHeight="1">
      <c r="A1111" s="13" t="s">
        <v>2391</v>
      </c>
      <c r="B1111" s="13" t="s">
        <v>3755</v>
      </c>
      <c r="C1111" s="13" t="s">
        <v>2391</v>
      </c>
      <c r="D1111" s="13" t="s">
        <v>1268</v>
      </c>
      <c r="E1111" s="13" t="s">
        <v>2391</v>
      </c>
      <c r="F1111" s="13" t="s">
        <v>3825</v>
      </c>
      <c r="G1111" s="13" t="s">
        <v>2391</v>
      </c>
      <c r="H1111" s="13" t="s">
        <v>3826</v>
      </c>
    </row>
    <row r="1112" spans="1:8" ht="21" customHeight="1">
      <c r="A1112" s="13" t="s">
        <v>2395</v>
      </c>
      <c r="B1112" s="13" t="s">
        <v>3827</v>
      </c>
      <c r="C1112" s="13" t="s">
        <v>2395</v>
      </c>
      <c r="D1112" s="13" t="s">
        <v>1268</v>
      </c>
      <c r="E1112" s="13" t="s">
        <v>2395</v>
      </c>
      <c r="F1112" s="13" t="s">
        <v>1268</v>
      </c>
      <c r="G1112" s="13" t="s">
        <v>2395</v>
      </c>
      <c r="H1112" s="13" t="s">
        <v>3828</v>
      </c>
    </row>
    <row r="1113" spans="1:8" ht="21" customHeight="1">
      <c r="A1113" s="13" t="s">
        <v>2399</v>
      </c>
      <c r="B1113" s="13" t="s">
        <v>3829</v>
      </c>
      <c r="C1113" s="13" t="s">
        <v>2399</v>
      </c>
      <c r="D1113" s="13" t="s">
        <v>1268</v>
      </c>
      <c r="E1113" s="13" t="s">
        <v>2399</v>
      </c>
      <c r="F1113" s="13" t="s">
        <v>3830</v>
      </c>
      <c r="G1113" s="13" t="s">
        <v>2399</v>
      </c>
      <c r="H1113" s="13" t="s">
        <v>3831</v>
      </c>
    </row>
    <row r="1114" spans="1:8" ht="21" customHeight="1">
      <c r="A1114" s="13" t="s">
        <v>2403</v>
      </c>
      <c r="B1114" s="13" t="s">
        <v>3783</v>
      </c>
      <c r="C1114" s="13" t="s">
        <v>2403</v>
      </c>
      <c r="D1114" s="13" t="s">
        <v>1268</v>
      </c>
      <c r="E1114" s="13" t="s">
        <v>2403</v>
      </c>
      <c r="F1114" s="13" t="s">
        <v>3772</v>
      </c>
      <c r="G1114" s="13" t="s">
        <v>2403</v>
      </c>
      <c r="H1114" s="13" t="s">
        <v>3832</v>
      </c>
    </row>
    <row r="1115" spans="1:8" ht="21" customHeight="1">
      <c r="A1115" s="13" t="s">
        <v>2407</v>
      </c>
      <c r="B1115" s="13" t="s">
        <v>3766</v>
      </c>
      <c r="C1115" s="13" t="s">
        <v>2407</v>
      </c>
      <c r="D1115" s="13" t="s">
        <v>1268</v>
      </c>
      <c r="E1115" s="13" t="s">
        <v>2407</v>
      </c>
      <c r="F1115" s="13" t="s">
        <v>1268</v>
      </c>
      <c r="G1115" s="13" t="s">
        <v>2407</v>
      </c>
      <c r="H1115" s="13" t="s">
        <v>3833</v>
      </c>
    </row>
    <row r="1116" spans="1:8" ht="21" customHeight="1">
      <c r="A1116" s="13" t="s">
        <v>2411</v>
      </c>
      <c r="B1116" s="13" t="s">
        <v>3834</v>
      </c>
      <c r="C1116" s="13" t="s">
        <v>2411</v>
      </c>
      <c r="D1116" s="13" t="s">
        <v>1268</v>
      </c>
      <c r="E1116" s="13" t="s">
        <v>2411</v>
      </c>
      <c r="F1116" s="13" t="s">
        <v>3772</v>
      </c>
      <c r="G1116" s="13" t="s">
        <v>2411</v>
      </c>
      <c r="H1116" s="13" t="s">
        <v>3835</v>
      </c>
    </row>
    <row r="1117" spans="1:8" ht="21" customHeight="1">
      <c r="A1117" s="13" t="s">
        <v>2415</v>
      </c>
      <c r="B1117" s="13" t="s">
        <v>3827</v>
      </c>
      <c r="C1117" s="13" t="s">
        <v>2415</v>
      </c>
      <c r="D1117" s="13" t="s">
        <v>1268</v>
      </c>
      <c r="E1117" s="13" t="s">
        <v>2415</v>
      </c>
      <c r="F1117" s="13" t="s">
        <v>1268</v>
      </c>
      <c r="G1117" s="13" t="s">
        <v>2415</v>
      </c>
      <c r="H1117" s="13" t="s">
        <v>3836</v>
      </c>
    </row>
    <row r="1118" spans="1:8" ht="21" customHeight="1">
      <c r="A1118" s="13" t="s">
        <v>2419</v>
      </c>
      <c r="B1118" s="13" t="s">
        <v>3837</v>
      </c>
      <c r="C1118" s="13" t="s">
        <v>2419</v>
      </c>
      <c r="D1118" s="13" t="s">
        <v>1268</v>
      </c>
      <c r="E1118" s="13" t="s">
        <v>2419</v>
      </c>
      <c r="F1118" s="13" t="s">
        <v>3753</v>
      </c>
      <c r="G1118" s="13" t="s">
        <v>2419</v>
      </c>
      <c r="H1118" s="13" t="s">
        <v>3838</v>
      </c>
    </row>
    <row r="1119" spans="1:8" ht="21" customHeight="1">
      <c r="A1119" s="13" t="s">
        <v>2423</v>
      </c>
      <c r="B1119" s="13" t="s">
        <v>3839</v>
      </c>
      <c r="C1119" s="13" t="s">
        <v>2423</v>
      </c>
      <c r="D1119" s="13" t="s">
        <v>1268</v>
      </c>
      <c r="E1119" s="13" t="s">
        <v>2423</v>
      </c>
      <c r="F1119" s="13" t="s">
        <v>1268</v>
      </c>
      <c r="G1119" s="13" t="s">
        <v>2423</v>
      </c>
      <c r="H1119" s="13" t="s">
        <v>3840</v>
      </c>
    </row>
    <row r="1120" spans="1:8" ht="21" customHeight="1">
      <c r="A1120" s="13" t="s">
        <v>2426</v>
      </c>
      <c r="B1120" s="13" t="s">
        <v>3841</v>
      </c>
      <c r="C1120" s="13" t="s">
        <v>2426</v>
      </c>
      <c r="D1120" s="13" t="s">
        <v>1268</v>
      </c>
      <c r="E1120" s="13" t="s">
        <v>2426</v>
      </c>
      <c r="F1120" s="13" t="s">
        <v>3775</v>
      </c>
      <c r="G1120" s="13" t="s">
        <v>2426</v>
      </c>
      <c r="H1120" s="13" t="s">
        <v>3842</v>
      </c>
    </row>
    <row r="1121" spans="1:8" ht="21" customHeight="1">
      <c r="A1121" s="13" t="s">
        <v>2430</v>
      </c>
      <c r="B1121" s="13" t="s">
        <v>3843</v>
      </c>
      <c r="C1121" s="13" t="s">
        <v>2430</v>
      </c>
      <c r="D1121" s="13" t="s">
        <v>1268</v>
      </c>
      <c r="E1121" s="13" t="s">
        <v>2430</v>
      </c>
      <c r="F1121" s="13" t="s">
        <v>1268</v>
      </c>
      <c r="G1121" s="13" t="s">
        <v>2430</v>
      </c>
      <c r="H1121" s="13" t="s">
        <v>3844</v>
      </c>
    </row>
    <row r="1122" spans="1:8" ht="21" customHeight="1">
      <c r="A1122" s="13" t="s">
        <v>2434</v>
      </c>
      <c r="B1122" s="13" t="s">
        <v>3845</v>
      </c>
      <c r="C1122" s="13" t="s">
        <v>2434</v>
      </c>
      <c r="D1122" s="13" t="s">
        <v>1268</v>
      </c>
      <c r="E1122" s="13" t="s">
        <v>2434</v>
      </c>
      <c r="F1122" s="13" t="s">
        <v>3753</v>
      </c>
      <c r="G1122" s="13" t="s">
        <v>2434</v>
      </c>
      <c r="H1122" s="13" t="s">
        <v>3846</v>
      </c>
    </row>
    <row r="1123" spans="1:8" ht="21" customHeight="1">
      <c r="A1123" s="13" t="s">
        <v>2438</v>
      </c>
      <c r="B1123" s="13" t="s">
        <v>3821</v>
      </c>
      <c r="C1123" s="13" t="s">
        <v>2438</v>
      </c>
      <c r="D1123" s="13" t="s">
        <v>1268</v>
      </c>
      <c r="E1123" s="13" t="s">
        <v>2438</v>
      </c>
      <c r="F1123" s="13" t="s">
        <v>3775</v>
      </c>
      <c r="G1123" s="13" t="s">
        <v>2438</v>
      </c>
      <c r="H1123" s="13" t="s">
        <v>3847</v>
      </c>
    </row>
    <row r="1124" spans="1:8" ht="21" customHeight="1">
      <c r="A1124" s="13" t="s">
        <v>2442</v>
      </c>
      <c r="B1124" s="13" t="s">
        <v>3848</v>
      </c>
      <c r="C1124" s="13" t="s">
        <v>2442</v>
      </c>
      <c r="D1124" s="13" t="s">
        <v>1268</v>
      </c>
      <c r="E1124" s="13" t="s">
        <v>2442</v>
      </c>
      <c r="F1124" s="13" t="s">
        <v>1268</v>
      </c>
      <c r="G1124" s="13" t="s">
        <v>2442</v>
      </c>
      <c r="H1124" s="13" t="s">
        <v>3849</v>
      </c>
    </row>
    <row r="1125" spans="1:8" ht="21" customHeight="1">
      <c r="A1125" s="13" t="s">
        <v>2446</v>
      </c>
      <c r="B1125" s="13" t="s">
        <v>3850</v>
      </c>
      <c r="C1125" s="13" t="s">
        <v>2446</v>
      </c>
      <c r="D1125" s="13" t="s">
        <v>1268</v>
      </c>
      <c r="E1125" s="13" t="s">
        <v>2446</v>
      </c>
      <c r="F1125" s="13" t="s">
        <v>3753</v>
      </c>
      <c r="G1125" s="13" t="s">
        <v>2446</v>
      </c>
      <c r="H1125" s="13" t="s">
        <v>3851</v>
      </c>
    </row>
    <row r="1126" spans="1:8" ht="21" customHeight="1">
      <c r="A1126" s="13" t="s">
        <v>2450</v>
      </c>
      <c r="B1126" s="13" t="s">
        <v>3852</v>
      </c>
      <c r="C1126" s="13" t="s">
        <v>2450</v>
      </c>
      <c r="D1126" s="13" t="s">
        <v>1268</v>
      </c>
      <c r="E1126" s="13" t="s">
        <v>2450</v>
      </c>
      <c r="F1126" s="13" t="s">
        <v>1268</v>
      </c>
      <c r="G1126" s="13" t="s">
        <v>2450</v>
      </c>
      <c r="H1126" s="13" t="s">
        <v>3853</v>
      </c>
    </row>
    <row r="1127" spans="1:8" ht="21" customHeight="1">
      <c r="A1127" s="13" t="s">
        <v>2454</v>
      </c>
      <c r="B1127" s="13" t="s">
        <v>3854</v>
      </c>
      <c r="C1127" s="13" t="s">
        <v>2454</v>
      </c>
      <c r="D1127" s="13" t="s">
        <v>1268</v>
      </c>
      <c r="E1127" s="13" t="s">
        <v>2454</v>
      </c>
      <c r="F1127" s="13" t="s">
        <v>1268</v>
      </c>
      <c r="G1127" s="13" t="s">
        <v>2454</v>
      </c>
      <c r="H1127" s="13" t="s">
        <v>3855</v>
      </c>
    </row>
    <row r="1128" spans="1:8" ht="21" customHeight="1">
      <c r="A1128" s="13" t="s">
        <v>2458</v>
      </c>
      <c r="B1128" s="13" t="s">
        <v>3856</v>
      </c>
      <c r="C1128" s="13" t="s">
        <v>2458</v>
      </c>
      <c r="D1128" s="13" t="s">
        <v>1268</v>
      </c>
      <c r="E1128" s="13" t="s">
        <v>2458</v>
      </c>
      <c r="F1128" s="13" t="s">
        <v>3753</v>
      </c>
      <c r="G1128" s="13" t="s">
        <v>2458</v>
      </c>
      <c r="H1128" s="13" t="s">
        <v>3857</v>
      </c>
    </row>
    <row r="1129" spans="1:8" ht="21" customHeight="1">
      <c r="A1129" s="13" t="s">
        <v>2462</v>
      </c>
      <c r="B1129" s="13" t="s">
        <v>3858</v>
      </c>
      <c r="C1129" s="13" t="s">
        <v>2462</v>
      </c>
      <c r="D1129" s="13" t="s">
        <v>1268</v>
      </c>
      <c r="E1129" s="13" t="s">
        <v>2462</v>
      </c>
      <c r="F1129" s="13" t="s">
        <v>3859</v>
      </c>
      <c r="G1129" s="13" t="s">
        <v>2462</v>
      </c>
      <c r="H1129" s="13" t="s">
        <v>3860</v>
      </c>
    </row>
    <row r="1130" spans="1:8" ht="21" customHeight="1">
      <c r="A1130" s="13" t="s">
        <v>2465</v>
      </c>
      <c r="B1130" s="13" t="s">
        <v>3861</v>
      </c>
      <c r="C1130" s="13" t="s">
        <v>2465</v>
      </c>
      <c r="D1130" s="13" t="s">
        <v>1268</v>
      </c>
      <c r="E1130" s="13" t="s">
        <v>2465</v>
      </c>
      <c r="F1130" s="13" t="s">
        <v>1268</v>
      </c>
      <c r="G1130" s="13" t="s">
        <v>2465</v>
      </c>
      <c r="H1130" s="13" t="s">
        <v>3862</v>
      </c>
    </row>
    <row r="1131" spans="1:8" ht="21" customHeight="1">
      <c r="A1131" s="13" t="s">
        <v>2469</v>
      </c>
      <c r="B1131" s="13" t="s">
        <v>3863</v>
      </c>
      <c r="C1131" s="13" t="s">
        <v>2469</v>
      </c>
      <c r="D1131" s="13" t="s">
        <v>1268</v>
      </c>
      <c r="E1131" s="13" t="s">
        <v>2469</v>
      </c>
      <c r="F1131" s="13" t="s">
        <v>3762</v>
      </c>
      <c r="G1131" s="13" t="s">
        <v>2469</v>
      </c>
      <c r="H1131" s="13" t="s">
        <v>3864</v>
      </c>
    </row>
    <row r="1132" spans="1:8" ht="21" customHeight="1">
      <c r="A1132" s="13" t="s">
        <v>2473</v>
      </c>
      <c r="B1132" s="13" t="s">
        <v>3865</v>
      </c>
      <c r="C1132" s="13" t="s">
        <v>2473</v>
      </c>
      <c r="D1132" s="13" t="s">
        <v>1268</v>
      </c>
      <c r="E1132" s="13" t="s">
        <v>2473</v>
      </c>
      <c r="F1132" s="13" t="s">
        <v>3781</v>
      </c>
      <c r="G1132" s="13" t="s">
        <v>2473</v>
      </c>
      <c r="H1132" s="13" t="s">
        <v>3866</v>
      </c>
    </row>
    <row r="1133" spans="1:8" ht="21" customHeight="1">
      <c r="A1133" s="13" t="s">
        <v>2477</v>
      </c>
      <c r="B1133" s="13" t="s">
        <v>3867</v>
      </c>
      <c r="C1133" s="13" t="s">
        <v>2477</v>
      </c>
      <c r="D1133" s="13" t="s">
        <v>1268</v>
      </c>
      <c r="E1133" s="13" t="s">
        <v>2477</v>
      </c>
      <c r="F1133" s="13" t="s">
        <v>3772</v>
      </c>
      <c r="G1133" s="13" t="s">
        <v>2477</v>
      </c>
      <c r="H1133" s="13" t="s">
        <v>3868</v>
      </c>
    </row>
    <row r="1134" spans="1:8" ht="21" customHeight="1">
      <c r="A1134" s="13" t="s">
        <v>2481</v>
      </c>
      <c r="B1134" s="13" t="s">
        <v>3869</v>
      </c>
      <c r="C1134" s="13" t="s">
        <v>2481</v>
      </c>
      <c r="D1134" s="13" t="s">
        <v>1268</v>
      </c>
      <c r="E1134" s="13" t="s">
        <v>2481</v>
      </c>
      <c r="F1134" s="13" t="s">
        <v>3825</v>
      </c>
      <c r="G1134" s="13" t="s">
        <v>2481</v>
      </c>
      <c r="H1134" s="13" t="s">
        <v>3870</v>
      </c>
    </row>
    <row r="1135" spans="1:8" ht="21" customHeight="1">
      <c r="A1135" s="13" t="s">
        <v>2485</v>
      </c>
      <c r="B1135" s="13" t="s">
        <v>3871</v>
      </c>
      <c r="C1135" s="13" t="s">
        <v>2485</v>
      </c>
      <c r="D1135" s="13" t="s">
        <v>1268</v>
      </c>
      <c r="E1135" s="13" t="s">
        <v>2485</v>
      </c>
      <c r="F1135" s="13" t="s">
        <v>3753</v>
      </c>
      <c r="G1135" s="13" t="s">
        <v>2485</v>
      </c>
      <c r="H1135" s="13" t="s">
        <v>3872</v>
      </c>
    </row>
    <row r="1136" spans="1:8" ht="21" customHeight="1">
      <c r="A1136" s="13" t="s">
        <v>2489</v>
      </c>
      <c r="B1136" s="13" t="s">
        <v>3873</v>
      </c>
      <c r="C1136" s="13" t="s">
        <v>2489</v>
      </c>
      <c r="D1136" s="13" t="s">
        <v>1268</v>
      </c>
      <c r="E1136" s="13" t="s">
        <v>2489</v>
      </c>
      <c r="F1136" s="13" t="s">
        <v>3775</v>
      </c>
      <c r="G1136" s="13" t="s">
        <v>2489</v>
      </c>
      <c r="H1136" s="13" t="s">
        <v>3874</v>
      </c>
    </row>
    <row r="1137" spans="1:8" ht="21" customHeight="1">
      <c r="A1137" s="13" t="s">
        <v>2493</v>
      </c>
      <c r="B1137" s="13" t="s">
        <v>3875</v>
      </c>
      <c r="C1137" s="13" t="s">
        <v>2493</v>
      </c>
      <c r="D1137" s="13" t="s">
        <v>1268</v>
      </c>
      <c r="E1137" s="13" t="s">
        <v>2493</v>
      </c>
      <c r="F1137" s="13" t="s">
        <v>1268</v>
      </c>
      <c r="G1137" s="13" t="s">
        <v>2493</v>
      </c>
      <c r="H1137" s="13" t="s">
        <v>3876</v>
      </c>
    </row>
    <row r="1138" spans="1:8" ht="21" customHeight="1">
      <c r="A1138" s="13" t="s">
        <v>2497</v>
      </c>
      <c r="B1138" s="13" t="s">
        <v>3873</v>
      </c>
      <c r="C1138" s="13" t="s">
        <v>2497</v>
      </c>
      <c r="D1138" s="13" t="s">
        <v>1268</v>
      </c>
      <c r="E1138" s="13" t="s">
        <v>2497</v>
      </c>
      <c r="F1138" s="13" t="s">
        <v>3859</v>
      </c>
      <c r="G1138" s="13" t="s">
        <v>2497</v>
      </c>
      <c r="H1138" s="13" t="s">
        <v>3877</v>
      </c>
    </row>
    <row r="1139" spans="1:8" ht="21" customHeight="1">
      <c r="A1139" s="13" t="s">
        <v>2501</v>
      </c>
      <c r="B1139" s="13" t="s">
        <v>3878</v>
      </c>
      <c r="C1139" s="13" t="s">
        <v>2501</v>
      </c>
      <c r="D1139" s="13" t="s">
        <v>1268</v>
      </c>
      <c r="E1139" s="13" t="s">
        <v>2501</v>
      </c>
      <c r="F1139" s="13" t="s">
        <v>3762</v>
      </c>
      <c r="G1139" s="13" t="s">
        <v>2501</v>
      </c>
      <c r="H1139" s="13" t="s">
        <v>3879</v>
      </c>
    </row>
    <row r="1140" spans="1:8" ht="21" customHeight="1">
      <c r="A1140" s="13" t="s">
        <v>2505</v>
      </c>
      <c r="B1140" s="13" t="s">
        <v>3880</v>
      </c>
      <c r="C1140" s="13" t="s">
        <v>2505</v>
      </c>
      <c r="D1140" s="13" t="s">
        <v>1268</v>
      </c>
      <c r="E1140" s="13" t="s">
        <v>2505</v>
      </c>
      <c r="F1140" s="13" t="s">
        <v>3825</v>
      </c>
      <c r="G1140" s="13" t="s">
        <v>2505</v>
      </c>
      <c r="H1140" s="13" t="s">
        <v>3881</v>
      </c>
    </row>
    <row r="1141" spans="1:8" ht="21" customHeight="1">
      <c r="A1141" s="13" t="s">
        <v>2509</v>
      </c>
      <c r="B1141" s="13" t="s">
        <v>3882</v>
      </c>
      <c r="C1141" s="13" t="s">
        <v>2509</v>
      </c>
      <c r="D1141" s="13" t="s">
        <v>1268</v>
      </c>
      <c r="E1141" s="13" t="s">
        <v>2509</v>
      </c>
      <c r="F1141" s="13" t="s">
        <v>3825</v>
      </c>
      <c r="G1141" s="13" t="s">
        <v>2509</v>
      </c>
      <c r="H1141" s="13" t="s">
        <v>3883</v>
      </c>
    </row>
    <row r="1142" spans="1:8" ht="21" customHeight="1">
      <c r="A1142" s="13" t="s">
        <v>2513</v>
      </c>
      <c r="B1142" s="13" t="s">
        <v>3884</v>
      </c>
      <c r="C1142" s="13" t="s">
        <v>2513</v>
      </c>
      <c r="D1142" s="13" t="s">
        <v>1268</v>
      </c>
      <c r="E1142" s="13" t="s">
        <v>2513</v>
      </c>
      <c r="F1142" s="13" t="s">
        <v>1268</v>
      </c>
      <c r="G1142" s="13" t="s">
        <v>2513</v>
      </c>
      <c r="H1142" s="13" t="s">
        <v>3885</v>
      </c>
    </row>
    <row r="1143" spans="1:8" ht="21" customHeight="1">
      <c r="A1143" s="13" t="s">
        <v>2517</v>
      </c>
      <c r="B1143" s="13" t="s">
        <v>3886</v>
      </c>
      <c r="C1143" s="13" t="s">
        <v>2517</v>
      </c>
      <c r="D1143" s="13" t="s">
        <v>1268</v>
      </c>
      <c r="E1143" s="13" t="s">
        <v>2517</v>
      </c>
      <c r="F1143" s="13" t="s">
        <v>3781</v>
      </c>
      <c r="G1143" s="13" t="s">
        <v>2517</v>
      </c>
      <c r="H1143" s="13" t="s">
        <v>3887</v>
      </c>
    </row>
    <row r="1144" spans="1:8" ht="21" customHeight="1">
      <c r="A1144" s="13" t="s">
        <v>2520</v>
      </c>
      <c r="B1144" s="13" t="s">
        <v>3888</v>
      </c>
      <c r="C1144" s="13" t="s">
        <v>2520</v>
      </c>
      <c r="D1144" s="13" t="s">
        <v>1268</v>
      </c>
      <c r="E1144" s="13" t="s">
        <v>2520</v>
      </c>
      <c r="F1144" s="13" t="s">
        <v>1268</v>
      </c>
      <c r="G1144" s="13" t="s">
        <v>2520</v>
      </c>
      <c r="H1144" s="13" t="s">
        <v>3889</v>
      </c>
    </row>
    <row r="1145" spans="1:8" ht="21" customHeight="1">
      <c r="A1145" s="13" t="s">
        <v>2524</v>
      </c>
      <c r="B1145" s="13" t="s">
        <v>3890</v>
      </c>
      <c r="C1145" s="13" t="s">
        <v>2524</v>
      </c>
      <c r="D1145" s="13" t="s">
        <v>1268</v>
      </c>
      <c r="E1145" s="13" t="s">
        <v>2524</v>
      </c>
      <c r="F1145" s="13" t="s">
        <v>1268</v>
      </c>
      <c r="G1145" s="13" t="s">
        <v>2524</v>
      </c>
      <c r="H1145" s="13" t="s">
        <v>3891</v>
      </c>
    </row>
    <row r="1146" spans="1:8" ht="21" customHeight="1">
      <c r="A1146" s="13" t="s">
        <v>2528</v>
      </c>
      <c r="B1146" s="13" t="s">
        <v>2338</v>
      </c>
      <c r="C1146" s="13" t="s">
        <v>2528</v>
      </c>
      <c r="D1146" s="13" t="s">
        <v>1268</v>
      </c>
      <c r="E1146" s="13" t="s">
        <v>2528</v>
      </c>
      <c r="F1146" s="13" t="s">
        <v>3753</v>
      </c>
      <c r="G1146" s="13" t="s">
        <v>2528</v>
      </c>
      <c r="H1146" s="13" t="s">
        <v>3892</v>
      </c>
    </row>
    <row r="1147" spans="1:8" ht="21" customHeight="1">
      <c r="A1147" s="13" t="s">
        <v>2532</v>
      </c>
      <c r="B1147" s="13" t="s">
        <v>3893</v>
      </c>
      <c r="C1147" s="13" t="s">
        <v>2532</v>
      </c>
      <c r="D1147" s="13" t="s">
        <v>1268</v>
      </c>
      <c r="E1147" s="13" t="s">
        <v>2532</v>
      </c>
      <c r="F1147" s="13" t="s">
        <v>1268</v>
      </c>
      <c r="G1147" s="13" t="s">
        <v>2532</v>
      </c>
      <c r="H1147" s="13" t="s">
        <v>3894</v>
      </c>
    </row>
    <row r="1148" spans="1:8" ht="21" customHeight="1">
      <c r="A1148" s="13" t="s">
        <v>2536</v>
      </c>
      <c r="B1148" s="13" t="s">
        <v>3895</v>
      </c>
      <c r="C1148" s="13" t="s">
        <v>2536</v>
      </c>
      <c r="D1148" s="13" t="s">
        <v>1268</v>
      </c>
      <c r="E1148" s="13" t="s">
        <v>2536</v>
      </c>
      <c r="F1148" s="13" t="s">
        <v>3775</v>
      </c>
      <c r="G1148" s="13" t="s">
        <v>2536</v>
      </c>
      <c r="H1148" s="13" t="s">
        <v>3896</v>
      </c>
    </row>
    <row r="1149" spans="1:8" ht="21" customHeight="1">
      <c r="A1149" s="13" t="s">
        <v>2540</v>
      </c>
      <c r="B1149" s="13" t="s">
        <v>3897</v>
      </c>
      <c r="C1149" s="13" t="s">
        <v>2540</v>
      </c>
      <c r="D1149" s="13" t="s">
        <v>1268</v>
      </c>
      <c r="E1149" s="13" t="s">
        <v>2540</v>
      </c>
      <c r="F1149" s="13" t="s">
        <v>3781</v>
      </c>
      <c r="G1149" s="13" t="s">
        <v>2540</v>
      </c>
      <c r="H1149" s="13" t="s">
        <v>3799</v>
      </c>
    </row>
    <row r="1150" spans="1:8" ht="21" customHeight="1">
      <c r="A1150" s="13" t="s">
        <v>2544</v>
      </c>
      <c r="B1150" s="13" t="s">
        <v>3898</v>
      </c>
      <c r="C1150" s="13" t="s">
        <v>2544</v>
      </c>
      <c r="D1150" s="13" t="s">
        <v>1268</v>
      </c>
      <c r="E1150" s="13" t="s">
        <v>2544</v>
      </c>
      <c r="F1150" s="13" t="s">
        <v>3775</v>
      </c>
      <c r="G1150" s="13" t="s">
        <v>2544</v>
      </c>
      <c r="H1150" s="13" t="s">
        <v>3899</v>
      </c>
    </row>
    <row r="1151" spans="1:8" ht="21" customHeight="1">
      <c r="A1151" s="13" t="s">
        <v>2548</v>
      </c>
      <c r="B1151" s="13" t="s">
        <v>3793</v>
      </c>
      <c r="C1151" s="13" t="s">
        <v>2548</v>
      </c>
      <c r="D1151" s="13" t="s">
        <v>1268</v>
      </c>
      <c r="E1151" s="13" t="s">
        <v>2548</v>
      </c>
      <c r="F1151" s="13" t="s">
        <v>1268</v>
      </c>
      <c r="G1151" s="13" t="s">
        <v>2548</v>
      </c>
      <c r="H1151" s="13" t="s">
        <v>3900</v>
      </c>
    </row>
    <row r="1152" spans="1:8" ht="21" customHeight="1">
      <c r="A1152" s="13" t="s">
        <v>2552</v>
      </c>
      <c r="B1152" s="13" t="s">
        <v>3901</v>
      </c>
      <c r="C1152" s="13" t="s">
        <v>2552</v>
      </c>
      <c r="D1152" s="13" t="s">
        <v>1268</v>
      </c>
      <c r="E1152" s="13" t="s">
        <v>2552</v>
      </c>
      <c r="F1152" s="13" t="s">
        <v>1268</v>
      </c>
      <c r="G1152" s="13" t="s">
        <v>2552</v>
      </c>
      <c r="H1152" s="13" t="s">
        <v>3902</v>
      </c>
    </row>
    <row r="1153" spans="1:8" ht="21" customHeight="1">
      <c r="A1153" s="13" t="s">
        <v>2556</v>
      </c>
      <c r="B1153" s="13" t="s">
        <v>3903</v>
      </c>
      <c r="C1153" s="13" t="s">
        <v>2556</v>
      </c>
      <c r="D1153" s="13" t="s">
        <v>1268</v>
      </c>
      <c r="E1153" s="13" t="s">
        <v>2556</v>
      </c>
      <c r="F1153" s="13" t="s">
        <v>3904</v>
      </c>
      <c r="G1153" s="13" t="s">
        <v>2556</v>
      </c>
      <c r="H1153" s="13" t="s">
        <v>3905</v>
      </c>
    </row>
    <row r="1154" spans="1:8" ht="21" customHeight="1">
      <c r="A1154" s="13" t="s">
        <v>2560</v>
      </c>
      <c r="B1154" s="13" t="s">
        <v>3906</v>
      </c>
      <c r="C1154" s="13" t="s">
        <v>2560</v>
      </c>
      <c r="D1154" s="13" t="s">
        <v>1268</v>
      </c>
      <c r="E1154" s="13" t="s">
        <v>2560</v>
      </c>
      <c r="F1154" s="13" t="s">
        <v>1268</v>
      </c>
      <c r="G1154" s="13" t="s">
        <v>2560</v>
      </c>
      <c r="H1154" s="13" t="s">
        <v>3907</v>
      </c>
    </row>
    <row r="1155" spans="1:8" ht="21" customHeight="1">
      <c r="A1155" s="13" t="s">
        <v>2564</v>
      </c>
      <c r="B1155" s="13" t="s">
        <v>3908</v>
      </c>
      <c r="C1155" s="13" t="s">
        <v>2564</v>
      </c>
      <c r="D1155" s="13" t="s">
        <v>1268</v>
      </c>
      <c r="E1155" s="13" t="s">
        <v>2564</v>
      </c>
      <c r="F1155" s="13" t="s">
        <v>3753</v>
      </c>
      <c r="G1155" s="13" t="s">
        <v>2564</v>
      </c>
      <c r="H1155" s="13" t="s">
        <v>3909</v>
      </c>
    </row>
    <row r="1156" spans="1:8" ht="21" customHeight="1">
      <c r="A1156" s="13" t="s">
        <v>2568</v>
      </c>
      <c r="B1156" s="13" t="s">
        <v>3910</v>
      </c>
      <c r="C1156" s="13" t="s">
        <v>2568</v>
      </c>
      <c r="D1156" s="13" t="s">
        <v>1268</v>
      </c>
      <c r="E1156" s="13" t="s">
        <v>2568</v>
      </c>
      <c r="F1156" s="13" t="s">
        <v>3762</v>
      </c>
      <c r="G1156" s="13" t="s">
        <v>2568</v>
      </c>
      <c r="H1156" s="13" t="s">
        <v>3911</v>
      </c>
    </row>
    <row r="1157" spans="1:8" ht="21" customHeight="1">
      <c r="A1157" s="13" t="s">
        <v>2572</v>
      </c>
      <c r="B1157" s="13" t="s">
        <v>3912</v>
      </c>
      <c r="C1157" s="13" t="s">
        <v>2572</v>
      </c>
      <c r="D1157" s="13" t="s">
        <v>1268</v>
      </c>
      <c r="E1157" s="13" t="s">
        <v>2572</v>
      </c>
      <c r="F1157" s="13" t="s">
        <v>3753</v>
      </c>
      <c r="G1157" s="13" t="s">
        <v>2572</v>
      </c>
      <c r="H1157" s="13" t="s">
        <v>3913</v>
      </c>
    </row>
    <row r="1158" spans="1:8" ht="21" customHeight="1">
      <c r="A1158" s="13" t="s">
        <v>2576</v>
      </c>
      <c r="B1158" s="13" t="s">
        <v>3914</v>
      </c>
      <c r="C1158" s="13" t="s">
        <v>2576</v>
      </c>
      <c r="D1158" s="13" t="s">
        <v>1268</v>
      </c>
      <c r="E1158" s="13" t="s">
        <v>2576</v>
      </c>
      <c r="F1158" s="13" t="s">
        <v>1268</v>
      </c>
      <c r="G1158" s="13" t="s">
        <v>2576</v>
      </c>
      <c r="H1158" s="13" t="s">
        <v>3915</v>
      </c>
    </row>
    <row r="1159" spans="1:8" ht="21" customHeight="1">
      <c r="A1159" s="13" t="s">
        <v>2580</v>
      </c>
      <c r="B1159" s="13" t="s">
        <v>3916</v>
      </c>
      <c r="C1159" s="13" t="s">
        <v>2580</v>
      </c>
      <c r="D1159" s="13" t="s">
        <v>1268</v>
      </c>
      <c r="E1159" s="13" t="s">
        <v>2580</v>
      </c>
      <c r="F1159" s="13" t="s">
        <v>3772</v>
      </c>
      <c r="G1159" s="13" t="s">
        <v>2580</v>
      </c>
      <c r="H1159" s="13" t="s">
        <v>3917</v>
      </c>
    </row>
    <row r="1160" spans="1:8" ht="21" customHeight="1">
      <c r="A1160" s="13" t="s">
        <v>2584</v>
      </c>
      <c r="B1160" s="13" t="s">
        <v>3918</v>
      </c>
      <c r="C1160" s="13" t="s">
        <v>2584</v>
      </c>
      <c r="D1160" s="13" t="s">
        <v>1268</v>
      </c>
      <c r="E1160" s="13" t="s">
        <v>2584</v>
      </c>
      <c r="F1160" s="13" t="s">
        <v>3859</v>
      </c>
      <c r="G1160" s="13" t="s">
        <v>2584</v>
      </c>
      <c r="H1160" s="13" t="s">
        <v>3919</v>
      </c>
    </row>
    <row r="1161" spans="1:8" ht="21" customHeight="1">
      <c r="A1161" s="13" t="s">
        <v>2588</v>
      </c>
      <c r="B1161" s="13" t="s">
        <v>2338</v>
      </c>
      <c r="C1161" s="13" t="s">
        <v>2588</v>
      </c>
      <c r="D1161" s="13" t="s">
        <v>1268</v>
      </c>
      <c r="E1161" s="13" t="s">
        <v>2588</v>
      </c>
      <c r="F1161" s="13" t="s">
        <v>1268</v>
      </c>
      <c r="G1161" s="13" t="s">
        <v>2588</v>
      </c>
      <c r="H1161" s="13" t="s">
        <v>3796</v>
      </c>
    </row>
    <row r="1162" spans="1:8" ht="21" customHeight="1">
      <c r="A1162" s="13" t="s">
        <v>2592</v>
      </c>
      <c r="B1162" s="13" t="s">
        <v>3920</v>
      </c>
      <c r="C1162" s="13" t="s">
        <v>2592</v>
      </c>
      <c r="D1162" s="13" t="s">
        <v>1268</v>
      </c>
      <c r="E1162" s="13" t="s">
        <v>2592</v>
      </c>
      <c r="F1162" s="13" t="s">
        <v>1268</v>
      </c>
      <c r="G1162" s="13" t="s">
        <v>2592</v>
      </c>
      <c r="H1162" s="13" t="s">
        <v>3786</v>
      </c>
    </row>
    <row r="1163" spans="1:8" ht="21" customHeight="1">
      <c r="A1163" s="13" t="s">
        <v>2595</v>
      </c>
      <c r="B1163" s="13" t="s">
        <v>3921</v>
      </c>
      <c r="C1163" s="13" t="s">
        <v>2595</v>
      </c>
      <c r="D1163" s="13" t="s">
        <v>1268</v>
      </c>
      <c r="E1163" s="13" t="s">
        <v>2595</v>
      </c>
      <c r="F1163" s="13" t="s">
        <v>3825</v>
      </c>
      <c r="G1163" s="13" t="s">
        <v>2595</v>
      </c>
      <c r="H1163" s="13" t="s">
        <v>3922</v>
      </c>
    </row>
    <row r="1164" spans="1:8" ht="21" customHeight="1">
      <c r="A1164" s="13" t="s">
        <v>2599</v>
      </c>
      <c r="B1164" s="13" t="s">
        <v>3923</v>
      </c>
      <c r="C1164" s="13" t="s">
        <v>2599</v>
      </c>
      <c r="D1164" s="13" t="s">
        <v>1268</v>
      </c>
      <c r="E1164" s="13" t="s">
        <v>2599</v>
      </c>
      <c r="F1164" s="13" t="s">
        <v>3904</v>
      </c>
      <c r="G1164" s="13" t="s">
        <v>2599</v>
      </c>
      <c r="H1164" s="13" t="s">
        <v>3924</v>
      </c>
    </row>
    <row r="1165" spans="1:8" ht="21" customHeight="1">
      <c r="A1165" s="13" t="s">
        <v>2603</v>
      </c>
      <c r="B1165" s="13" t="s">
        <v>3925</v>
      </c>
      <c r="C1165" s="13" t="s">
        <v>2603</v>
      </c>
      <c r="D1165" s="13" t="s">
        <v>1268</v>
      </c>
      <c r="E1165" s="13" t="s">
        <v>2603</v>
      </c>
      <c r="F1165" s="13" t="s">
        <v>3762</v>
      </c>
      <c r="G1165" s="13" t="s">
        <v>2603</v>
      </c>
      <c r="H1165" s="13" t="s">
        <v>3926</v>
      </c>
    </row>
    <row r="1166" spans="1:8" ht="21" customHeight="1">
      <c r="A1166" s="13" t="s">
        <v>2607</v>
      </c>
      <c r="B1166" s="13" t="s">
        <v>3903</v>
      </c>
      <c r="C1166" s="13" t="s">
        <v>2607</v>
      </c>
      <c r="D1166" s="13" t="s">
        <v>1268</v>
      </c>
      <c r="E1166" s="13" t="s">
        <v>2607</v>
      </c>
      <c r="F1166" s="13" t="s">
        <v>3775</v>
      </c>
      <c r="G1166" s="13" t="s">
        <v>2607</v>
      </c>
      <c r="H1166" s="13" t="s">
        <v>3927</v>
      </c>
    </row>
    <row r="1167" spans="1:8" ht="21" customHeight="1">
      <c r="A1167" s="13" t="s">
        <v>2611</v>
      </c>
      <c r="B1167" s="13" t="s">
        <v>3928</v>
      </c>
      <c r="C1167" s="13" t="s">
        <v>2611</v>
      </c>
      <c r="D1167" s="13" t="s">
        <v>1268</v>
      </c>
      <c r="E1167" s="13" t="s">
        <v>2611</v>
      </c>
      <c r="F1167" s="13" t="s">
        <v>3775</v>
      </c>
      <c r="G1167" s="13" t="s">
        <v>2611</v>
      </c>
      <c r="H1167" s="13" t="s">
        <v>3929</v>
      </c>
    </row>
    <row r="1168" spans="1:8" ht="21" customHeight="1">
      <c r="A1168" s="13" t="s">
        <v>2615</v>
      </c>
      <c r="B1168" s="13" t="s">
        <v>3821</v>
      </c>
      <c r="C1168" s="13" t="s">
        <v>2615</v>
      </c>
      <c r="D1168" s="13" t="s">
        <v>1268</v>
      </c>
      <c r="E1168" s="13" t="s">
        <v>2615</v>
      </c>
      <c r="F1168" s="13" t="s">
        <v>1268</v>
      </c>
      <c r="G1168" s="13" t="s">
        <v>2615</v>
      </c>
      <c r="H1168" s="13" t="s">
        <v>3930</v>
      </c>
    </row>
    <row r="1169" spans="1:8" ht="21" customHeight="1">
      <c r="A1169" s="13" t="s">
        <v>2618</v>
      </c>
      <c r="B1169" s="13" t="s">
        <v>3931</v>
      </c>
      <c r="C1169" s="13" t="s">
        <v>2618</v>
      </c>
      <c r="D1169" s="13" t="s">
        <v>1268</v>
      </c>
      <c r="E1169" s="13" t="s">
        <v>2618</v>
      </c>
      <c r="F1169" s="13" t="s">
        <v>3775</v>
      </c>
      <c r="G1169" s="13" t="s">
        <v>2618</v>
      </c>
      <c r="H1169" s="13" t="s">
        <v>3932</v>
      </c>
    </row>
    <row r="1170" spans="1:8" ht="21" customHeight="1">
      <c r="A1170" s="13" t="s">
        <v>2622</v>
      </c>
      <c r="B1170" s="13" t="s">
        <v>3910</v>
      </c>
      <c r="C1170" s="13" t="s">
        <v>2622</v>
      </c>
      <c r="D1170" s="13" t="s">
        <v>1268</v>
      </c>
      <c r="E1170" s="13" t="s">
        <v>2622</v>
      </c>
      <c r="F1170" s="13" t="s">
        <v>3762</v>
      </c>
      <c r="G1170" s="13" t="s">
        <v>2622</v>
      </c>
      <c r="H1170" s="13" t="s">
        <v>3933</v>
      </c>
    </row>
    <row r="1171" spans="1:8" ht="21" customHeight="1">
      <c r="A1171" s="13" t="s">
        <v>2626</v>
      </c>
      <c r="B1171" s="13" t="s">
        <v>3908</v>
      </c>
      <c r="C1171" s="13" t="s">
        <v>2626</v>
      </c>
      <c r="D1171" s="13" t="s">
        <v>1268</v>
      </c>
      <c r="E1171" s="13" t="s">
        <v>2626</v>
      </c>
      <c r="F1171" s="13" t="s">
        <v>1268</v>
      </c>
      <c r="G1171" s="13" t="s">
        <v>2626</v>
      </c>
      <c r="H1171" s="13" t="s">
        <v>3934</v>
      </c>
    </row>
    <row r="1172" spans="1:8" ht="21" customHeight="1">
      <c r="A1172" s="13" t="s">
        <v>2629</v>
      </c>
      <c r="B1172" s="13" t="s">
        <v>3935</v>
      </c>
      <c r="C1172" s="13" t="s">
        <v>2629</v>
      </c>
      <c r="D1172" s="13" t="s">
        <v>1268</v>
      </c>
      <c r="E1172" s="13" t="s">
        <v>2629</v>
      </c>
      <c r="F1172" s="13" t="s">
        <v>1268</v>
      </c>
      <c r="G1172" s="13" t="s">
        <v>2629</v>
      </c>
      <c r="H1172" s="13" t="s">
        <v>3936</v>
      </c>
    </row>
    <row r="1173" spans="1:8" ht="21" customHeight="1">
      <c r="A1173" s="13" t="s">
        <v>2633</v>
      </c>
      <c r="B1173" s="13" t="s">
        <v>3937</v>
      </c>
      <c r="C1173" s="13" t="s">
        <v>2633</v>
      </c>
      <c r="D1173" s="13" t="s">
        <v>1268</v>
      </c>
      <c r="E1173" s="13" t="s">
        <v>2633</v>
      </c>
      <c r="F1173" s="13" t="s">
        <v>3753</v>
      </c>
      <c r="G1173" s="13" t="s">
        <v>2633</v>
      </c>
      <c r="H1173" s="13" t="s">
        <v>3938</v>
      </c>
    </row>
    <row r="1174" spans="1:8" ht="21" customHeight="1">
      <c r="A1174" s="13" t="s">
        <v>2637</v>
      </c>
      <c r="B1174" s="13" t="s">
        <v>3939</v>
      </c>
      <c r="C1174" s="13" t="s">
        <v>2637</v>
      </c>
      <c r="D1174" s="13" t="s">
        <v>1268</v>
      </c>
      <c r="E1174" s="13" t="s">
        <v>2637</v>
      </c>
      <c r="F1174" s="13" t="s">
        <v>3830</v>
      </c>
      <c r="G1174" s="13" t="s">
        <v>2637</v>
      </c>
      <c r="H1174" s="13" t="s">
        <v>3940</v>
      </c>
    </row>
    <row r="1175" spans="1:8" ht="21" customHeight="1">
      <c r="A1175" s="13" t="s">
        <v>2640</v>
      </c>
      <c r="B1175" s="13" t="s">
        <v>3941</v>
      </c>
      <c r="C1175" s="13" t="s">
        <v>2640</v>
      </c>
      <c r="D1175" s="13" t="s">
        <v>1268</v>
      </c>
      <c r="E1175" s="13" t="s">
        <v>2640</v>
      </c>
      <c r="F1175" s="13" t="s">
        <v>3775</v>
      </c>
      <c r="G1175" s="13" t="s">
        <v>2640</v>
      </c>
      <c r="H1175" s="13" t="s">
        <v>3942</v>
      </c>
    </row>
    <row r="1176" spans="1:8" ht="21" customHeight="1">
      <c r="A1176" s="13" t="s">
        <v>2644</v>
      </c>
      <c r="B1176" s="13" t="s">
        <v>3943</v>
      </c>
      <c r="C1176" s="13" t="s">
        <v>2644</v>
      </c>
      <c r="D1176" s="13" t="s">
        <v>1268</v>
      </c>
      <c r="E1176" s="13" t="s">
        <v>2644</v>
      </c>
      <c r="F1176" s="13" t="s">
        <v>1268</v>
      </c>
      <c r="G1176" s="13" t="s">
        <v>2644</v>
      </c>
      <c r="H1176" s="13" t="s">
        <v>3944</v>
      </c>
    </row>
    <row r="1177" spans="1:8" ht="21" customHeight="1">
      <c r="A1177" s="13" t="s">
        <v>2647</v>
      </c>
      <c r="B1177" s="13" t="s">
        <v>3774</v>
      </c>
      <c r="C1177" s="13" t="s">
        <v>2647</v>
      </c>
      <c r="D1177" s="13" t="s">
        <v>1268</v>
      </c>
      <c r="E1177" s="13" t="s">
        <v>2647</v>
      </c>
      <c r="F1177" s="13" t="s">
        <v>3762</v>
      </c>
      <c r="G1177" s="13" t="s">
        <v>2647</v>
      </c>
      <c r="H1177" s="13" t="s">
        <v>3945</v>
      </c>
    </row>
    <row r="1178" spans="1:8" ht="21" customHeight="1">
      <c r="A1178" s="13" t="s">
        <v>2650</v>
      </c>
      <c r="B1178" s="13" t="s">
        <v>3946</v>
      </c>
      <c r="C1178" s="13" t="s">
        <v>2650</v>
      </c>
      <c r="D1178" s="13" t="s">
        <v>1268</v>
      </c>
      <c r="E1178" s="13" t="s">
        <v>2650</v>
      </c>
      <c r="F1178" s="13" t="s">
        <v>1268</v>
      </c>
      <c r="G1178" s="13" t="s">
        <v>2650</v>
      </c>
      <c r="H1178" s="13" t="s">
        <v>3947</v>
      </c>
    </row>
    <row r="1179" spans="1:8" ht="21" customHeight="1">
      <c r="A1179" s="13" t="s">
        <v>2653</v>
      </c>
      <c r="B1179" s="13" t="s">
        <v>3948</v>
      </c>
      <c r="C1179" s="13" t="s">
        <v>2653</v>
      </c>
      <c r="D1179" s="13" t="s">
        <v>1268</v>
      </c>
      <c r="E1179" s="13" t="s">
        <v>2653</v>
      </c>
      <c r="F1179" s="13" t="s">
        <v>1268</v>
      </c>
      <c r="G1179" s="13" t="s">
        <v>2653</v>
      </c>
      <c r="H1179" s="13" t="s">
        <v>3949</v>
      </c>
    </row>
    <row r="1180" spans="1:8" ht="21" customHeight="1">
      <c r="A1180" s="13" t="s">
        <v>2657</v>
      </c>
      <c r="B1180" s="13" t="s">
        <v>3950</v>
      </c>
      <c r="C1180" s="13" t="s">
        <v>2657</v>
      </c>
      <c r="D1180" s="13" t="s">
        <v>1268</v>
      </c>
      <c r="E1180" s="13" t="s">
        <v>2657</v>
      </c>
      <c r="F1180" s="13" t="s">
        <v>3775</v>
      </c>
      <c r="G1180" s="13" t="s">
        <v>2657</v>
      </c>
      <c r="H1180" s="13" t="s">
        <v>3840</v>
      </c>
    </row>
    <row r="1181" spans="1:8" ht="21" customHeight="1">
      <c r="A1181" s="13" t="s">
        <v>2661</v>
      </c>
      <c r="B1181" s="13" t="s">
        <v>3951</v>
      </c>
      <c r="C1181" s="13" t="s">
        <v>2661</v>
      </c>
      <c r="D1181" s="13" t="s">
        <v>1268</v>
      </c>
      <c r="E1181" s="13" t="s">
        <v>2661</v>
      </c>
      <c r="F1181" s="13" t="s">
        <v>1268</v>
      </c>
      <c r="G1181" s="13" t="s">
        <v>2661</v>
      </c>
      <c r="H1181" s="13" t="s">
        <v>3952</v>
      </c>
    </row>
    <row r="1182" spans="1:8" ht="21" customHeight="1">
      <c r="A1182" s="13" t="s">
        <v>2664</v>
      </c>
      <c r="B1182" s="13" t="s">
        <v>3953</v>
      </c>
      <c r="C1182" s="13" t="s">
        <v>2664</v>
      </c>
      <c r="D1182" s="13" t="s">
        <v>1268</v>
      </c>
      <c r="E1182" s="13" t="s">
        <v>2664</v>
      </c>
      <c r="F1182" s="13" t="s">
        <v>3775</v>
      </c>
      <c r="G1182" s="13" t="s">
        <v>2664</v>
      </c>
      <c r="H1182" s="13" t="s">
        <v>3954</v>
      </c>
    </row>
    <row r="1183" spans="1:8" ht="21" customHeight="1">
      <c r="A1183" s="13" t="s">
        <v>2668</v>
      </c>
      <c r="B1183" s="13" t="s">
        <v>3955</v>
      </c>
      <c r="C1183" s="13" t="s">
        <v>2668</v>
      </c>
      <c r="D1183" s="13" t="s">
        <v>1268</v>
      </c>
      <c r="E1183" s="13" t="s">
        <v>2668</v>
      </c>
      <c r="F1183" s="13" t="s">
        <v>1268</v>
      </c>
      <c r="G1183" s="13" t="s">
        <v>2668</v>
      </c>
      <c r="H1183" s="13" t="s">
        <v>3956</v>
      </c>
    </row>
    <row r="1184" spans="1:8" ht="21" customHeight="1">
      <c r="A1184" s="13" t="s">
        <v>2672</v>
      </c>
      <c r="B1184" s="13" t="s">
        <v>3957</v>
      </c>
      <c r="C1184" s="13" t="s">
        <v>2672</v>
      </c>
      <c r="D1184" s="13" t="s">
        <v>1268</v>
      </c>
      <c r="E1184" s="13" t="s">
        <v>2672</v>
      </c>
      <c r="F1184" s="13" t="s">
        <v>1268</v>
      </c>
      <c r="G1184" s="13" t="s">
        <v>2672</v>
      </c>
      <c r="H1184" s="13" t="s">
        <v>3958</v>
      </c>
    </row>
    <row r="1185" spans="1:8" ht="21" customHeight="1">
      <c r="A1185" s="13" t="s">
        <v>2676</v>
      </c>
      <c r="B1185" s="13" t="s">
        <v>3953</v>
      </c>
      <c r="C1185" s="13" t="s">
        <v>2676</v>
      </c>
      <c r="D1185" s="13" t="s">
        <v>1268</v>
      </c>
      <c r="E1185" s="13" t="s">
        <v>2676</v>
      </c>
      <c r="F1185" s="13" t="s">
        <v>1268</v>
      </c>
      <c r="G1185" s="13" t="s">
        <v>2676</v>
      </c>
      <c r="H1185" s="13" t="s">
        <v>3959</v>
      </c>
    </row>
    <row r="1186" spans="1:8" ht="21" customHeight="1">
      <c r="A1186" s="13" t="s">
        <v>2680</v>
      </c>
      <c r="B1186" s="13" t="s">
        <v>3812</v>
      </c>
      <c r="C1186" s="13" t="s">
        <v>2680</v>
      </c>
      <c r="D1186" s="13" t="s">
        <v>1268</v>
      </c>
      <c r="E1186" s="13" t="s">
        <v>2680</v>
      </c>
      <c r="F1186" s="13" t="s">
        <v>1268</v>
      </c>
      <c r="G1186" s="13" t="s">
        <v>2680</v>
      </c>
      <c r="H1186" s="13" t="s">
        <v>3960</v>
      </c>
    </row>
    <row r="1187" spans="1:8" ht="21" customHeight="1">
      <c r="A1187" s="13" t="s">
        <v>2684</v>
      </c>
      <c r="B1187" s="13" t="s">
        <v>3961</v>
      </c>
      <c r="C1187" s="13" t="s">
        <v>2684</v>
      </c>
      <c r="D1187" s="13" t="s">
        <v>1268</v>
      </c>
      <c r="E1187" s="13" t="s">
        <v>2684</v>
      </c>
      <c r="F1187" s="13" t="s">
        <v>1268</v>
      </c>
      <c r="G1187" s="13" t="s">
        <v>2684</v>
      </c>
      <c r="H1187" s="13" t="s">
        <v>3962</v>
      </c>
    </row>
    <row r="1188" spans="1:8" ht="21" customHeight="1">
      <c r="A1188" s="13" t="s">
        <v>2688</v>
      </c>
      <c r="B1188" s="13" t="s">
        <v>3804</v>
      </c>
      <c r="C1188" s="13" t="s">
        <v>2688</v>
      </c>
      <c r="D1188" s="13" t="s">
        <v>1268</v>
      </c>
      <c r="E1188" s="13" t="s">
        <v>2688</v>
      </c>
      <c r="F1188" s="13" t="s">
        <v>1268</v>
      </c>
      <c r="G1188" s="13" t="s">
        <v>2688</v>
      </c>
      <c r="H1188" s="13" t="s">
        <v>3963</v>
      </c>
    </row>
    <row r="1189" spans="1:8" ht="21" customHeight="1">
      <c r="A1189" s="13" t="s">
        <v>2692</v>
      </c>
      <c r="B1189" s="13" t="s">
        <v>3964</v>
      </c>
      <c r="C1189" s="13" t="s">
        <v>2692</v>
      </c>
      <c r="D1189" s="13" t="s">
        <v>1268</v>
      </c>
      <c r="E1189" s="13" t="s">
        <v>2692</v>
      </c>
      <c r="F1189" s="13" t="s">
        <v>1268</v>
      </c>
      <c r="G1189" s="13" t="s">
        <v>2692</v>
      </c>
      <c r="H1189" s="13" t="s">
        <v>3965</v>
      </c>
    </row>
    <row r="1190" spans="1:8" ht="21" customHeight="1">
      <c r="A1190" s="13" t="s">
        <v>2696</v>
      </c>
      <c r="B1190" s="13" t="s">
        <v>3966</v>
      </c>
      <c r="C1190" s="13" t="s">
        <v>2696</v>
      </c>
      <c r="D1190" s="13" t="s">
        <v>1268</v>
      </c>
      <c r="E1190" s="13" t="s">
        <v>2696</v>
      </c>
      <c r="F1190" s="13" t="s">
        <v>1268</v>
      </c>
      <c r="G1190" s="13" t="s">
        <v>2696</v>
      </c>
      <c r="H1190" s="13" t="s">
        <v>3967</v>
      </c>
    </row>
    <row r="1191" spans="1:8" ht="21" customHeight="1">
      <c r="A1191" s="13" t="s">
        <v>2699</v>
      </c>
      <c r="B1191" s="13" t="s">
        <v>3768</v>
      </c>
      <c r="C1191" s="13" t="s">
        <v>2699</v>
      </c>
      <c r="D1191" s="13" t="s">
        <v>1268</v>
      </c>
      <c r="E1191" s="13" t="s">
        <v>2699</v>
      </c>
      <c r="F1191" s="13" t="s">
        <v>1268</v>
      </c>
      <c r="G1191" s="13" t="s">
        <v>2699</v>
      </c>
      <c r="H1191" s="13" t="s">
        <v>3968</v>
      </c>
    </row>
    <row r="1192" spans="1:8" ht="21" customHeight="1">
      <c r="A1192" s="13" t="s">
        <v>2703</v>
      </c>
      <c r="B1192" s="13" t="s">
        <v>3969</v>
      </c>
      <c r="C1192" s="13" t="s">
        <v>2703</v>
      </c>
      <c r="D1192" s="13" t="s">
        <v>1268</v>
      </c>
      <c r="E1192" s="13" t="s">
        <v>2703</v>
      </c>
      <c r="F1192" s="13" t="s">
        <v>1268</v>
      </c>
      <c r="G1192" s="13" t="s">
        <v>2703</v>
      </c>
      <c r="H1192" s="13" t="s">
        <v>3970</v>
      </c>
    </row>
    <row r="1193" spans="1:8" ht="21" customHeight="1">
      <c r="A1193" s="13" t="s">
        <v>2707</v>
      </c>
      <c r="B1193" s="13" t="s">
        <v>1286</v>
      </c>
      <c r="C1193" s="13" t="s">
        <v>2707</v>
      </c>
      <c r="D1193" s="13" t="s">
        <v>1268</v>
      </c>
      <c r="E1193" s="13" t="s">
        <v>2707</v>
      </c>
      <c r="F1193" s="13" t="s">
        <v>1268</v>
      </c>
      <c r="G1193" s="13" t="s">
        <v>2707</v>
      </c>
      <c r="H1193" s="13" t="s">
        <v>3971</v>
      </c>
    </row>
    <row r="1194" spans="1:8" ht="21" customHeight="1">
      <c r="A1194" s="13" t="s">
        <v>2709</v>
      </c>
      <c r="B1194" s="13" t="s">
        <v>3972</v>
      </c>
      <c r="C1194" s="13" t="s">
        <v>2709</v>
      </c>
      <c r="D1194" s="13" t="s">
        <v>1268</v>
      </c>
      <c r="E1194" s="13" t="s">
        <v>2709</v>
      </c>
      <c r="F1194" s="13" t="s">
        <v>1268</v>
      </c>
      <c r="G1194" s="13" t="s">
        <v>2709</v>
      </c>
      <c r="H1194" s="13" t="s">
        <v>3973</v>
      </c>
    </row>
    <row r="1195" spans="1:8" ht="21" customHeight="1">
      <c r="A1195" s="13" t="s">
        <v>2711</v>
      </c>
      <c r="B1195" s="13" t="s">
        <v>3974</v>
      </c>
      <c r="C1195" s="13" t="s">
        <v>2711</v>
      </c>
      <c r="D1195" s="13" t="s">
        <v>1268</v>
      </c>
      <c r="E1195" s="13" t="s">
        <v>2711</v>
      </c>
      <c r="F1195" s="13" t="s">
        <v>1268</v>
      </c>
      <c r="G1195" s="13" t="s">
        <v>2711</v>
      </c>
      <c r="H1195" s="13" t="s">
        <v>3975</v>
      </c>
    </row>
    <row r="1196" spans="1:8" ht="21" customHeight="1">
      <c r="A1196" s="13" t="s">
        <v>2714</v>
      </c>
      <c r="B1196" s="13" t="s">
        <v>3976</v>
      </c>
      <c r="C1196" s="13" t="s">
        <v>2714</v>
      </c>
      <c r="D1196" s="13" t="s">
        <v>1268</v>
      </c>
      <c r="E1196" s="13" t="s">
        <v>2714</v>
      </c>
      <c r="F1196" s="13" t="s">
        <v>3762</v>
      </c>
      <c r="G1196" s="13" t="s">
        <v>2714</v>
      </c>
      <c r="H1196" s="13" t="s">
        <v>3962</v>
      </c>
    </row>
    <row r="1197" spans="1:8" ht="21" customHeight="1">
      <c r="A1197" s="13" t="s">
        <v>2718</v>
      </c>
      <c r="B1197" s="13" t="s">
        <v>3977</v>
      </c>
      <c r="C1197" s="13" t="s">
        <v>2718</v>
      </c>
      <c r="D1197" s="13" t="s">
        <v>1268</v>
      </c>
      <c r="E1197" s="13" t="s">
        <v>2718</v>
      </c>
      <c r="F1197" s="13" t="s">
        <v>1268</v>
      </c>
      <c r="G1197" s="13" t="s">
        <v>2718</v>
      </c>
      <c r="H1197" s="13" t="s">
        <v>3833</v>
      </c>
    </row>
    <row r="1198" spans="1:8" ht="21" customHeight="1">
      <c r="A1198" s="13" t="s">
        <v>2721</v>
      </c>
      <c r="B1198" s="13" t="s">
        <v>3978</v>
      </c>
      <c r="C1198" s="13" t="s">
        <v>2721</v>
      </c>
      <c r="D1198" s="13" t="s">
        <v>1268</v>
      </c>
      <c r="E1198" s="13" t="s">
        <v>2721</v>
      </c>
      <c r="F1198" s="13" t="s">
        <v>1268</v>
      </c>
      <c r="G1198" s="13" t="s">
        <v>2721</v>
      </c>
      <c r="H1198" s="13" t="s">
        <v>3979</v>
      </c>
    </row>
    <row r="1199" spans="1:8" ht="21" customHeight="1">
      <c r="A1199" s="13" t="s">
        <v>2724</v>
      </c>
      <c r="B1199" s="13" t="s">
        <v>3980</v>
      </c>
      <c r="C1199" s="13" t="s">
        <v>2724</v>
      </c>
      <c r="D1199" s="13" t="s">
        <v>1268</v>
      </c>
      <c r="E1199" s="13" t="s">
        <v>2724</v>
      </c>
      <c r="F1199" s="13" t="s">
        <v>3772</v>
      </c>
      <c r="G1199" s="13" t="s">
        <v>2724</v>
      </c>
      <c r="H1199" s="13" t="s">
        <v>3981</v>
      </c>
    </row>
    <row r="1200" spans="1:8" ht="21" customHeight="1">
      <c r="A1200" s="13" t="s">
        <v>2728</v>
      </c>
      <c r="B1200" s="13" t="s">
        <v>3982</v>
      </c>
      <c r="C1200" s="13" t="s">
        <v>2728</v>
      </c>
      <c r="D1200" s="13" t="s">
        <v>1268</v>
      </c>
      <c r="E1200" s="13" t="s">
        <v>2728</v>
      </c>
      <c r="F1200" s="13" t="s">
        <v>3775</v>
      </c>
      <c r="G1200" s="13" t="s">
        <v>2728</v>
      </c>
      <c r="H1200" s="13" t="s">
        <v>3983</v>
      </c>
    </row>
    <row r="1201" spans="1:8" ht="21" customHeight="1">
      <c r="A1201" s="13" t="s">
        <v>2732</v>
      </c>
      <c r="B1201" s="13" t="s">
        <v>3984</v>
      </c>
      <c r="C1201" s="13" t="s">
        <v>2732</v>
      </c>
      <c r="D1201" s="13" t="s">
        <v>1268</v>
      </c>
      <c r="E1201" s="13" t="s">
        <v>2732</v>
      </c>
      <c r="F1201" s="13" t="s">
        <v>3781</v>
      </c>
      <c r="G1201" s="13" t="s">
        <v>2732</v>
      </c>
      <c r="H1201" s="13" t="s">
        <v>3985</v>
      </c>
    </row>
    <row r="1202" spans="1:8" ht="21" customHeight="1">
      <c r="A1202" s="13" t="s">
        <v>2736</v>
      </c>
      <c r="B1202" s="13" t="s">
        <v>3986</v>
      </c>
      <c r="C1202" s="13" t="s">
        <v>2736</v>
      </c>
      <c r="D1202" s="13" t="s">
        <v>1268</v>
      </c>
      <c r="E1202" s="13" t="s">
        <v>2736</v>
      </c>
      <c r="F1202" s="13" t="s">
        <v>1268</v>
      </c>
      <c r="G1202" s="13" t="s">
        <v>2736</v>
      </c>
      <c r="H1202" s="13" t="s">
        <v>3987</v>
      </c>
    </row>
    <row r="1203" spans="1:8" ht="21" customHeight="1">
      <c r="A1203" s="13" t="s">
        <v>2738</v>
      </c>
      <c r="B1203" s="13" t="s">
        <v>3988</v>
      </c>
      <c r="C1203" s="13" t="s">
        <v>2738</v>
      </c>
      <c r="D1203" s="13" t="s">
        <v>1268</v>
      </c>
      <c r="E1203" s="13" t="s">
        <v>2738</v>
      </c>
      <c r="F1203" s="13" t="s">
        <v>1268</v>
      </c>
      <c r="G1203" s="13" t="s">
        <v>2738</v>
      </c>
      <c r="H1203" s="13" t="s">
        <v>3989</v>
      </c>
    </row>
    <row r="1204" spans="1:8" ht="21" customHeight="1">
      <c r="A1204" s="13" t="s">
        <v>2742</v>
      </c>
      <c r="B1204" s="13" t="s">
        <v>3990</v>
      </c>
      <c r="C1204" s="13" t="s">
        <v>2742</v>
      </c>
      <c r="D1204" s="13" t="s">
        <v>1268</v>
      </c>
      <c r="E1204" s="13" t="s">
        <v>2742</v>
      </c>
      <c r="F1204" s="13" t="s">
        <v>1268</v>
      </c>
      <c r="G1204" s="13" t="s">
        <v>2742</v>
      </c>
      <c r="H1204" s="13" t="s">
        <v>3991</v>
      </c>
    </row>
    <row r="1205" spans="1:8" ht="21" customHeight="1">
      <c r="A1205" s="13" t="s">
        <v>2745</v>
      </c>
      <c r="B1205" s="13" t="s">
        <v>3992</v>
      </c>
      <c r="C1205" s="13" t="s">
        <v>2745</v>
      </c>
      <c r="D1205" s="13" t="s">
        <v>1268</v>
      </c>
      <c r="E1205" s="13" t="s">
        <v>2745</v>
      </c>
      <c r="F1205" s="13" t="s">
        <v>1268</v>
      </c>
      <c r="G1205" s="13" t="s">
        <v>2745</v>
      </c>
      <c r="H1205" s="13" t="s">
        <v>3993</v>
      </c>
    </row>
    <row r="1206" spans="1:8" ht="21" customHeight="1">
      <c r="A1206" s="13" t="s">
        <v>2748</v>
      </c>
      <c r="B1206" s="13" t="s">
        <v>3994</v>
      </c>
      <c r="C1206" s="13" t="s">
        <v>2748</v>
      </c>
      <c r="D1206" s="13" t="s">
        <v>1268</v>
      </c>
      <c r="E1206" s="13" t="s">
        <v>2748</v>
      </c>
      <c r="F1206" s="13" t="s">
        <v>3753</v>
      </c>
      <c r="G1206" s="13" t="s">
        <v>2748</v>
      </c>
      <c r="H1206" s="13" t="s">
        <v>3995</v>
      </c>
    </row>
    <row r="1207" spans="1:8" ht="21" customHeight="1">
      <c r="A1207" s="13" t="s">
        <v>2752</v>
      </c>
      <c r="B1207" s="13" t="s">
        <v>3996</v>
      </c>
      <c r="C1207" s="13" t="s">
        <v>2752</v>
      </c>
      <c r="D1207" s="13" t="s">
        <v>1268</v>
      </c>
      <c r="E1207" s="13" t="s">
        <v>2752</v>
      </c>
      <c r="F1207" s="13" t="s">
        <v>1268</v>
      </c>
      <c r="G1207" s="13" t="s">
        <v>2752</v>
      </c>
      <c r="H1207" s="13" t="s">
        <v>3997</v>
      </c>
    </row>
    <row r="1208" spans="1:8" ht="21" customHeight="1">
      <c r="A1208" s="13" t="s">
        <v>2755</v>
      </c>
      <c r="B1208" s="13" t="s">
        <v>3998</v>
      </c>
      <c r="C1208" s="13" t="s">
        <v>2755</v>
      </c>
      <c r="D1208" s="13" t="s">
        <v>1268</v>
      </c>
      <c r="E1208" s="13" t="s">
        <v>2755</v>
      </c>
      <c r="F1208" s="13" t="s">
        <v>3753</v>
      </c>
      <c r="G1208" s="13" t="s">
        <v>2755</v>
      </c>
      <c r="H1208" s="13" t="s">
        <v>3999</v>
      </c>
    </row>
    <row r="1209" spans="1:8" ht="21" customHeight="1">
      <c r="A1209" s="13" t="s">
        <v>2759</v>
      </c>
      <c r="B1209" s="13" t="s">
        <v>4000</v>
      </c>
      <c r="C1209" s="13" t="s">
        <v>2759</v>
      </c>
      <c r="D1209" s="13" t="s">
        <v>1268</v>
      </c>
      <c r="E1209" s="13" t="s">
        <v>2759</v>
      </c>
      <c r="F1209" s="13" t="s">
        <v>1268</v>
      </c>
      <c r="G1209" s="13" t="s">
        <v>2759</v>
      </c>
      <c r="H1209" s="13" t="s">
        <v>4001</v>
      </c>
    </row>
    <row r="1210" spans="1:8" ht="21" customHeight="1">
      <c r="A1210" s="13" t="s">
        <v>2762</v>
      </c>
      <c r="B1210" s="13" t="s">
        <v>4002</v>
      </c>
      <c r="C1210" s="13" t="s">
        <v>2762</v>
      </c>
      <c r="D1210" s="13" t="s">
        <v>1268</v>
      </c>
      <c r="E1210" s="13" t="s">
        <v>2762</v>
      </c>
      <c r="F1210" s="13" t="s">
        <v>1268</v>
      </c>
      <c r="G1210" s="13" t="s">
        <v>2762</v>
      </c>
      <c r="H1210" s="13" t="s">
        <v>4003</v>
      </c>
    </row>
    <row r="1211" spans="1:8" ht="21" customHeight="1">
      <c r="A1211" s="13" t="s">
        <v>2765</v>
      </c>
      <c r="B1211" s="13" t="s">
        <v>4004</v>
      </c>
      <c r="C1211" s="13" t="s">
        <v>2765</v>
      </c>
      <c r="D1211" s="13" t="s">
        <v>1268</v>
      </c>
      <c r="E1211" s="13" t="s">
        <v>2765</v>
      </c>
      <c r="F1211" s="13" t="s">
        <v>1268</v>
      </c>
      <c r="G1211" s="13" t="s">
        <v>2765</v>
      </c>
      <c r="H1211" s="13" t="s">
        <v>4005</v>
      </c>
    </row>
    <row r="1212" spans="1:8" ht="21" customHeight="1">
      <c r="A1212" s="13" t="s">
        <v>2769</v>
      </c>
      <c r="B1212" s="13" t="s">
        <v>4006</v>
      </c>
      <c r="C1212" s="13" t="s">
        <v>2769</v>
      </c>
      <c r="D1212" s="13" t="s">
        <v>1268</v>
      </c>
      <c r="E1212" s="13" t="s">
        <v>2769</v>
      </c>
      <c r="F1212" s="13" t="s">
        <v>3753</v>
      </c>
      <c r="G1212" s="13" t="s">
        <v>2769</v>
      </c>
      <c r="H1212" s="13" t="s">
        <v>4007</v>
      </c>
    </row>
    <row r="1213" spans="1:8" ht="21" customHeight="1">
      <c r="A1213" s="13" t="s">
        <v>2773</v>
      </c>
      <c r="B1213" s="13" t="s">
        <v>4008</v>
      </c>
      <c r="C1213" s="13" t="s">
        <v>2773</v>
      </c>
      <c r="D1213" s="13" t="s">
        <v>1268</v>
      </c>
      <c r="E1213" s="13" t="s">
        <v>2773</v>
      </c>
      <c r="F1213" s="13" t="s">
        <v>4009</v>
      </c>
      <c r="G1213" s="13" t="s">
        <v>2773</v>
      </c>
      <c r="H1213" s="13" t="s">
        <v>4010</v>
      </c>
    </row>
    <row r="1214" spans="1:8" ht="21" customHeight="1">
      <c r="A1214" s="13" t="s">
        <v>2777</v>
      </c>
      <c r="B1214" s="13" t="s">
        <v>4011</v>
      </c>
      <c r="C1214" s="13" t="s">
        <v>2777</v>
      </c>
      <c r="D1214" s="13" t="s">
        <v>1268</v>
      </c>
      <c r="E1214" s="13" t="s">
        <v>2777</v>
      </c>
      <c r="F1214" s="13" t="s">
        <v>3769</v>
      </c>
      <c r="G1214" s="13" t="s">
        <v>2777</v>
      </c>
      <c r="H1214" s="13" t="s">
        <v>4012</v>
      </c>
    </row>
    <row r="1215" spans="1:8" ht="21" customHeight="1">
      <c r="A1215" s="13" t="s">
        <v>2780</v>
      </c>
      <c r="B1215" s="13" t="s">
        <v>4013</v>
      </c>
      <c r="C1215" s="13" t="s">
        <v>2780</v>
      </c>
      <c r="D1215" s="13" t="s">
        <v>1268</v>
      </c>
      <c r="E1215" s="13" t="s">
        <v>2780</v>
      </c>
      <c r="F1215" s="13" t="s">
        <v>1268</v>
      </c>
      <c r="G1215" s="13" t="s">
        <v>2780</v>
      </c>
      <c r="H1215" s="13" t="s">
        <v>4014</v>
      </c>
    </row>
    <row r="1216" spans="1:8" ht="21" customHeight="1">
      <c r="A1216" s="13" t="s">
        <v>2784</v>
      </c>
      <c r="B1216" s="13" t="s">
        <v>4015</v>
      </c>
      <c r="C1216" s="13" t="s">
        <v>2784</v>
      </c>
      <c r="D1216" s="13" t="s">
        <v>1268</v>
      </c>
      <c r="E1216" s="13" t="s">
        <v>2784</v>
      </c>
      <c r="F1216" s="13" t="s">
        <v>3753</v>
      </c>
      <c r="G1216" s="13" t="s">
        <v>2784</v>
      </c>
      <c r="H1216" s="13" t="s">
        <v>4016</v>
      </c>
    </row>
    <row r="1217" spans="1:8" ht="21" customHeight="1">
      <c r="A1217" s="13" t="s">
        <v>2788</v>
      </c>
      <c r="B1217" s="13" t="s">
        <v>4017</v>
      </c>
      <c r="C1217" s="13" t="s">
        <v>2788</v>
      </c>
      <c r="D1217" s="13" t="s">
        <v>1268</v>
      </c>
      <c r="E1217" s="13" t="s">
        <v>2788</v>
      </c>
      <c r="F1217" s="13" t="s">
        <v>1268</v>
      </c>
      <c r="G1217" s="13" t="s">
        <v>2788</v>
      </c>
      <c r="H1217" s="13" t="s">
        <v>3826</v>
      </c>
    </row>
    <row r="1218" spans="1:8" ht="21" customHeight="1">
      <c r="A1218" s="13" t="s">
        <v>2791</v>
      </c>
      <c r="B1218" s="13" t="s">
        <v>4018</v>
      </c>
      <c r="C1218" s="13" t="s">
        <v>2791</v>
      </c>
      <c r="D1218" s="13" t="s">
        <v>1268</v>
      </c>
      <c r="E1218" s="13" t="s">
        <v>2791</v>
      </c>
      <c r="F1218" s="13" t="s">
        <v>3753</v>
      </c>
      <c r="G1218" s="13" t="s">
        <v>2791</v>
      </c>
      <c r="H1218" s="13" t="s">
        <v>4019</v>
      </c>
    </row>
    <row r="1219" spans="1:8" ht="21" customHeight="1">
      <c r="A1219" s="13" t="s">
        <v>2794</v>
      </c>
      <c r="B1219" s="13" t="s">
        <v>4020</v>
      </c>
      <c r="C1219" s="13" t="s">
        <v>2794</v>
      </c>
      <c r="D1219" s="13" t="s">
        <v>1268</v>
      </c>
      <c r="E1219" s="13" t="s">
        <v>2794</v>
      </c>
      <c r="F1219" s="13" t="s">
        <v>3781</v>
      </c>
      <c r="G1219" s="13" t="s">
        <v>2794</v>
      </c>
      <c r="H1219" s="13" t="s">
        <v>4021</v>
      </c>
    </row>
    <row r="1220" spans="1:8" ht="21" customHeight="1">
      <c r="A1220" s="13" t="s">
        <v>2798</v>
      </c>
      <c r="B1220" s="13" t="s">
        <v>4022</v>
      </c>
      <c r="C1220" s="13" t="s">
        <v>2798</v>
      </c>
      <c r="D1220" s="13" t="s">
        <v>1268</v>
      </c>
      <c r="E1220" s="13" t="s">
        <v>2798</v>
      </c>
      <c r="F1220" s="13" t="s">
        <v>3775</v>
      </c>
      <c r="G1220" s="13" t="s">
        <v>2798</v>
      </c>
      <c r="H1220" s="13" t="s">
        <v>4023</v>
      </c>
    </row>
    <row r="1221" spans="1:8" ht="21" customHeight="1">
      <c r="A1221" s="13" t="s">
        <v>2801</v>
      </c>
      <c r="B1221" s="13" t="s">
        <v>4024</v>
      </c>
      <c r="C1221" s="13" t="s">
        <v>2801</v>
      </c>
      <c r="D1221" s="13" t="s">
        <v>1268</v>
      </c>
      <c r="E1221" s="13" t="s">
        <v>2801</v>
      </c>
      <c r="F1221" s="13" t="s">
        <v>3762</v>
      </c>
      <c r="G1221" s="13" t="s">
        <v>2801</v>
      </c>
      <c r="H1221" s="13" t="s">
        <v>4025</v>
      </c>
    </row>
    <row r="1222" spans="1:8" ht="21" customHeight="1">
      <c r="A1222" s="13" t="s">
        <v>2804</v>
      </c>
      <c r="B1222" s="13" t="s">
        <v>4026</v>
      </c>
      <c r="C1222" s="13" t="s">
        <v>2804</v>
      </c>
      <c r="D1222" s="13" t="s">
        <v>1268</v>
      </c>
      <c r="E1222" s="13" t="s">
        <v>2804</v>
      </c>
      <c r="F1222" s="13" t="s">
        <v>3781</v>
      </c>
      <c r="G1222" s="13" t="s">
        <v>2804</v>
      </c>
      <c r="H1222" s="13" t="s">
        <v>4027</v>
      </c>
    </row>
    <row r="1223" spans="1:8" ht="21" customHeight="1">
      <c r="A1223" s="13" t="s">
        <v>2807</v>
      </c>
      <c r="B1223" s="13" t="s">
        <v>4028</v>
      </c>
      <c r="C1223" s="13" t="s">
        <v>2807</v>
      </c>
      <c r="D1223" s="13" t="s">
        <v>1268</v>
      </c>
      <c r="E1223" s="13" t="s">
        <v>2807</v>
      </c>
      <c r="F1223" s="13" t="s">
        <v>3753</v>
      </c>
      <c r="G1223" s="13" t="s">
        <v>2807</v>
      </c>
      <c r="H1223" s="13" t="s">
        <v>4029</v>
      </c>
    </row>
    <row r="1224" spans="1:8" ht="21" customHeight="1">
      <c r="A1224" s="13" t="s">
        <v>2811</v>
      </c>
      <c r="B1224" s="13" t="s">
        <v>4030</v>
      </c>
      <c r="C1224" s="13" t="s">
        <v>2811</v>
      </c>
      <c r="D1224" s="13" t="s">
        <v>1268</v>
      </c>
      <c r="E1224" s="13" t="s">
        <v>2811</v>
      </c>
      <c r="F1224" s="13" t="s">
        <v>3775</v>
      </c>
      <c r="G1224" s="13" t="s">
        <v>2811</v>
      </c>
      <c r="H1224" s="13" t="s">
        <v>4031</v>
      </c>
    </row>
    <row r="1225" spans="1:8" ht="21" customHeight="1">
      <c r="A1225" s="13" t="s">
        <v>2815</v>
      </c>
      <c r="B1225" s="13" t="s">
        <v>4032</v>
      </c>
      <c r="C1225" s="13" t="s">
        <v>2815</v>
      </c>
      <c r="D1225" s="13" t="s">
        <v>1268</v>
      </c>
      <c r="E1225" s="13" t="s">
        <v>2815</v>
      </c>
      <c r="F1225" s="13" t="s">
        <v>3753</v>
      </c>
      <c r="G1225" s="13" t="s">
        <v>2815</v>
      </c>
      <c r="H1225" s="13" t="s">
        <v>4033</v>
      </c>
    </row>
    <row r="1226" spans="1:8" ht="21" customHeight="1">
      <c r="A1226" s="13" t="s">
        <v>2818</v>
      </c>
      <c r="B1226" s="13" t="s">
        <v>4034</v>
      </c>
      <c r="C1226" s="13" t="s">
        <v>2818</v>
      </c>
      <c r="D1226" s="13" t="s">
        <v>1268</v>
      </c>
      <c r="E1226" s="13" t="s">
        <v>2818</v>
      </c>
      <c r="F1226" s="13" t="s">
        <v>1268</v>
      </c>
      <c r="G1226" s="13" t="s">
        <v>2818</v>
      </c>
      <c r="H1226" s="13" t="s">
        <v>4035</v>
      </c>
    </row>
    <row r="1227" spans="1:8" ht="21" customHeight="1">
      <c r="A1227" s="13" t="s">
        <v>2822</v>
      </c>
      <c r="B1227" s="13" t="s">
        <v>4036</v>
      </c>
      <c r="C1227" s="13" t="s">
        <v>2822</v>
      </c>
      <c r="D1227" s="13" t="s">
        <v>1268</v>
      </c>
      <c r="E1227" s="13" t="s">
        <v>2822</v>
      </c>
      <c r="F1227" s="13" t="s">
        <v>3772</v>
      </c>
      <c r="G1227" s="13" t="s">
        <v>2822</v>
      </c>
      <c r="H1227" s="13" t="s">
        <v>4037</v>
      </c>
    </row>
    <row r="1228" spans="1:8" ht="21" customHeight="1">
      <c r="A1228" s="13" t="s">
        <v>2825</v>
      </c>
      <c r="B1228" s="13" t="s">
        <v>4038</v>
      </c>
      <c r="C1228" s="13" t="s">
        <v>2825</v>
      </c>
      <c r="D1228" s="13" t="s">
        <v>1268</v>
      </c>
      <c r="E1228" s="13" t="s">
        <v>2825</v>
      </c>
      <c r="F1228" s="13" t="s">
        <v>1268</v>
      </c>
      <c r="G1228" s="13" t="s">
        <v>2825</v>
      </c>
      <c r="H1228" s="13" t="s">
        <v>4039</v>
      </c>
    </row>
    <row r="1229" spans="1:8" ht="21" customHeight="1">
      <c r="A1229" s="13" t="s">
        <v>2829</v>
      </c>
      <c r="B1229" s="13" t="s">
        <v>4040</v>
      </c>
      <c r="C1229" s="13" t="s">
        <v>2829</v>
      </c>
      <c r="D1229" s="13" t="s">
        <v>1268</v>
      </c>
      <c r="E1229" s="13" t="s">
        <v>2829</v>
      </c>
      <c r="F1229" s="13" t="s">
        <v>3762</v>
      </c>
      <c r="G1229" s="13" t="s">
        <v>2829</v>
      </c>
      <c r="H1229" s="13" t="s">
        <v>4041</v>
      </c>
    </row>
    <row r="1230" spans="1:8" ht="21" customHeight="1">
      <c r="A1230" s="13" t="s">
        <v>2832</v>
      </c>
      <c r="B1230" s="13" t="s">
        <v>4042</v>
      </c>
      <c r="C1230" s="13" t="s">
        <v>2832</v>
      </c>
      <c r="D1230" s="13" t="s">
        <v>1268</v>
      </c>
      <c r="E1230" s="13" t="s">
        <v>2832</v>
      </c>
      <c r="F1230" s="13" t="s">
        <v>4043</v>
      </c>
      <c r="G1230" s="13" t="s">
        <v>2832</v>
      </c>
      <c r="H1230" s="13" t="s">
        <v>4044</v>
      </c>
    </row>
    <row r="1231" spans="1:8" ht="21" customHeight="1">
      <c r="A1231" s="13" t="s">
        <v>2834</v>
      </c>
      <c r="B1231" s="13" t="s">
        <v>4045</v>
      </c>
      <c r="C1231" s="13" t="s">
        <v>2834</v>
      </c>
      <c r="D1231" s="13" t="s">
        <v>1268</v>
      </c>
      <c r="E1231" s="13" t="s">
        <v>2834</v>
      </c>
      <c r="F1231" s="13" t="s">
        <v>3753</v>
      </c>
      <c r="G1231" s="13" t="s">
        <v>2834</v>
      </c>
      <c r="H1231" s="13" t="s">
        <v>3991</v>
      </c>
    </row>
    <row r="1232" spans="1:8" ht="21" customHeight="1">
      <c r="A1232" s="13" t="s">
        <v>2837</v>
      </c>
      <c r="B1232" s="13" t="s">
        <v>4046</v>
      </c>
      <c r="C1232" s="13" t="s">
        <v>2837</v>
      </c>
      <c r="D1232" s="13" t="s">
        <v>1268</v>
      </c>
      <c r="E1232" s="13" t="s">
        <v>2837</v>
      </c>
      <c r="F1232" s="13" t="s">
        <v>3762</v>
      </c>
      <c r="G1232" s="13" t="s">
        <v>2837</v>
      </c>
      <c r="H1232" s="13" t="s">
        <v>4047</v>
      </c>
    </row>
    <row r="1233" spans="1:8" ht="21" customHeight="1">
      <c r="A1233" s="13" t="s">
        <v>2840</v>
      </c>
      <c r="B1233" s="13" t="s">
        <v>4048</v>
      </c>
      <c r="C1233" s="13" t="s">
        <v>2840</v>
      </c>
      <c r="D1233" s="13" t="s">
        <v>1268</v>
      </c>
      <c r="E1233" s="13" t="s">
        <v>2840</v>
      </c>
      <c r="F1233" s="13" t="s">
        <v>3775</v>
      </c>
      <c r="G1233" s="13" t="s">
        <v>2840</v>
      </c>
      <c r="H1233" s="13" t="s">
        <v>4049</v>
      </c>
    </row>
    <row r="1234" spans="1:8" ht="21" customHeight="1">
      <c r="A1234" s="13" t="s">
        <v>2842</v>
      </c>
      <c r="B1234" s="13" t="s">
        <v>4050</v>
      </c>
      <c r="C1234" s="13" t="s">
        <v>2842</v>
      </c>
      <c r="D1234" s="13" t="s">
        <v>1268</v>
      </c>
      <c r="E1234" s="13" t="s">
        <v>2842</v>
      </c>
      <c r="F1234" s="13" t="s">
        <v>3753</v>
      </c>
      <c r="G1234" s="13" t="s">
        <v>2842</v>
      </c>
      <c r="H1234" s="13" t="s">
        <v>4051</v>
      </c>
    </row>
    <row r="1235" spans="1:8" ht="21" customHeight="1">
      <c r="A1235" s="13" t="s">
        <v>2845</v>
      </c>
      <c r="B1235" s="13" t="s">
        <v>4052</v>
      </c>
      <c r="C1235" s="13" t="s">
        <v>2845</v>
      </c>
      <c r="D1235" s="13" t="s">
        <v>3775</v>
      </c>
      <c r="E1235" s="13" t="s">
        <v>2845</v>
      </c>
      <c r="F1235" s="13" t="s">
        <v>3781</v>
      </c>
      <c r="G1235" s="13" t="s">
        <v>2845</v>
      </c>
      <c r="H1235" s="13" t="s">
        <v>4053</v>
      </c>
    </row>
    <row r="1236" spans="1:8" ht="21" customHeight="1">
      <c r="A1236" s="13" t="s">
        <v>2849</v>
      </c>
      <c r="B1236" s="13" t="s">
        <v>4054</v>
      </c>
      <c r="C1236" s="13" t="s">
        <v>2849</v>
      </c>
      <c r="D1236" s="13" t="s">
        <v>3775</v>
      </c>
      <c r="E1236" s="13" t="s">
        <v>2849</v>
      </c>
      <c r="F1236" s="13" t="s">
        <v>3762</v>
      </c>
      <c r="G1236" s="13" t="s">
        <v>2849</v>
      </c>
      <c r="H1236" s="13" t="s">
        <v>4055</v>
      </c>
    </row>
    <row r="1237" spans="1:8" ht="21" customHeight="1">
      <c r="A1237" s="13" t="s">
        <v>2853</v>
      </c>
      <c r="B1237" s="13" t="s">
        <v>4056</v>
      </c>
      <c r="C1237" s="13" t="s">
        <v>2853</v>
      </c>
      <c r="D1237" s="13" t="s">
        <v>1268</v>
      </c>
      <c r="E1237" s="13" t="s">
        <v>2853</v>
      </c>
      <c r="F1237" s="13" t="s">
        <v>3781</v>
      </c>
      <c r="G1237" s="13" t="s">
        <v>2853</v>
      </c>
      <c r="H1237" s="13" t="s">
        <v>4057</v>
      </c>
    </row>
    <row r="1238" spans="1:8" ht="21" customHeight="1">
      <c r="A1238" s="13" t="s">
        <v>2857</v>
      </c>
      <c r="B1238" s="13" t="s">
        <v>4058</v>
      </c>
      <c r="C1238" s="13" t="s">
        <v>2857</v>
      </c>
      <c r="D1238" s="13" t="s">
        <v>1268</v>
      </c>
      <c r="E1238" s="13" t="s">
        <v>2857</v>
      </c>
      <c r="F1238" s="13" t="s">
        <v>3830</v>
      </c>
      <c r="G1238" s="13" t="s">
        <v>2857</v>
      </c>
      <c r="H1238" s="13" t="s">
        <v>4059</v>
      </c>
    </row>
    <row r="1239" spans="1:8" ht="21" customHeight="1">
      <c r="A1239" s="13" t="s">
        <v>2861</v>
      </c>
      <c r="B1239" s="13" t="s">
        <v>4060</v>
      </c>
      <c r="C1239" s="13" t="s">
        <v>2861</v>
      </c>
      <c r="D1239" s="13" t="s">
        <v>1268</v>
      </c>
      <c r="E1239" s="13" t="s">
        <v>2861</v>
      </c>
      <c r="F1239" s="13" t="s">
        <v>1268</v>
      </c>
      <c r="G1239" s="13" t="s">
        <v>2861</v>
      </c>
      <c r="H1239" s="13" t="s">
        <v>4061</v>
      </c>
    </row>
    <row r="1240" spans="1:8" ht="21" customHeight="1">
      <c r="A1240" s="13" t="s">
        <v>2866</v>
      </c>
      <c r="B1240" s="13" t="s">
        <v>4062</v>
      </c>
      <c r="C1240" s="13" t="s">
        <v>2866</v>
      </c>
      <c r="D1240" s="13" t="s">
        <v>1268</v>
      </c>
      <c r="E1240" s="13" t="s">
        <v>2866</v>
      </c>
      <c r="F1240" s="13" t="s">
        <v>1268</v>
      </c>
      <c r="G1240" s="13" t="s">
        <v>2866</v>
      </c>
      <c r="H1240" s="13" t="s">
        <v>4063</v>
      </c>
    </row>
    <row r="1241" spans="1:8" ht="21" customHeight="1">
      <c r="A1241" s="13" t="s">
        <v>2871</v>
      </c>
      <c r="B1241" s="13" t="s">
        <v>4064</v>
      </c>
      <c r="C1241" s="13" t="s">
        <v>2871</v>
      </c>
      <c r="D1241" s="13" t="s">
        <v>1268</v>
      </c>
      <c r="E1241" s="13" t="s">
        <v>2871</v>
      </c>
      <c r="F1241" s="13" t="s">
        <v>3830</v>
      </c>
      <c r="G1241" s="13" t="s">
        <v>2871</v>
      </c>
      <c r="H1241" s="13" t="s">
        <v>4065</v>
      </c>
    </row>
    <row r="1242" spans="1:8" ht="21" customHeight="1">
      <c r="A1242" s="13" t="s">
        <v>2875</v>
      </c>
      <c r="B1242" s="13" t="s">
        <v>4066</v>
      </c>
      <c r="C1242" s="13" t="s">
        <v>2875</v>
      </c>
      <c r="D1242" s="13" t="s">
        <v>1268</v>
      </c>
      <c r="E1242" s="13" t="s">
        <v>2875</v>
      </c>
      <c r="F1242" s="13" t="s">
        <v>4067</v>
      </c>
      <c r="G1242" s="13" t="s">
        <v>2875</v>
      </c>
      <c r="H1242" s="13" t="s">
        <v>4068</v>
      </c>
    </row>
    <row r="1243" spans="1:8" ht="21" customHeight="1">
      <c r="A1243" s="13" t="s">
        <v>2880</v>
      </c>
      <c r="B1243" s="13" t="s">
        <v>4069</v>
      </c>
      <c r="C1243" s="13" t="s">
        <v>2880</v>
      </c>
      <c r="D1243" s="13" t="s">
        <v>3830</v>
      </c>
      <c r="E1243" s="13" t="s">
        <v>2880</v>
      </c>
      <c r="F1243" s="13" t="s">
        <v>3904</v>
      </c>
      <c r="G1243" s="13" t="s">
        <v>2880</v>
      </c>
      <c r="H1243" s="13" t="s">
        <v>4070</v>
      </c>
    </row>
    <row r="1244" spans="1:8" ht="21" customHeight="1">
      <c r="A1244" s="13" t="s">
        <v>2884</v>
      </c>
      <c r="B1244" s="13" t="s">
        <v>4071</v>
      </c>
      <c r="C1244" s="13" t="s">
        <v>2884</v>
      </c>
      <c r="D1244" s="13" t="s">
        <v>3762</v>
      </c>
      <c r="E1244" s="13" t="s">
        <v>2884</v>
      </c>
      <c r="F1244" s="13" t="s">
        <v>3904</v>
      </c>
      <c r="G1244" s="13" t="s">
        <v>2884</v>
      </c>
      <c r="H1244" s="13" t="s">
        <v>4072</v>
      </c>
    </row>
    <row r="1245" spans="1:8" ht="21" customHeight="1">
      <c r="A1245" s="13" t="s">
        <v>2888</v>
      </c>
      <c r="B1245" s="13" t="s">
        <v>4073</v>
      </c>
      <c r="C1245" s="13" t="s">
        <v>2888</v>
      </c>
      <c r="D1245" s="13" t="s">
        <v>1268</v>
      </c>
      <c r="E1245" s="13" t="s">
        <v>2888</v>
      </c>
      <c r="F1245" s="13" t="s">
        <v>3830</v>
      </c>
      <c r="G1245" s="13" t="s">
        <v>2888</v>
      </c>
      <c r="H1245" s="13" t="s">
        <v>4074</v>
      </c>
    </row>
    <row r="1246" spans="1:8" ht="21" customHeight="1">
      <c r="A1246" s="13" t="s">
        <v>2891</v>
      </c>
      <c r="B1246" s="13" t="s">
        <v>4075</v>
      </c>
      <c r="C1246" s="13" t="s">
        <v>2891</v>
      </c>
      <c r="D1246" s="13" t="s">
        <v>1268</v>
      </c>
      <c r="E1246" s="13" t="s">
        <v>2891</v>
      </c>
      <c r="F1246" s="13" t="s">
        <v>3904</v>
      </c>
      <c r="G1246" s="13" t="s">
        <v>2891</v>
      </c>
      <c r="H1246" s="13" t="s">
        <v>4076</v>
      </c>
    </row>
    <row r="1247" spans="1:8" ht="21" customHeight="1">
      <c r="A1247" s="13" t="s">
        <v>2894</v>
      </c>
      <c r="B1247" s="13" t="s">
        <v>4077</v>
      </c>
      <c r="C1247" s="13" t="s">
        <v>2894</v>
      </c>
      <c r="D1247" s="13" t="s">
        <v>1268</v>
      </c>
      <c r="E1247" s="13" t="s">
        <v>2894</v>
      </c>
      <c r="F1247" s="13" t="s">
        <v>3781</v>
      </c>
      <c r="G1247" s="13" t="s">
        <v>2894</v>
      </c>
      <c r="H1247" s="13" t="s">
        <v>4078</v>
      </c>
    </row>
    <row r="1248" spans="1:8" ht="21" customHeight="1">
      <c r="A1248" s="13" t="s">
        <v>2898</v>
      </c>
      <c r="B1248" s="13" t="s">
        <v>4079</v>
      </c>
      <c r="C1248" s="13" t="s">
        <v>2898</v>
      </c>
      <c r="D1248" s="13" t="s">
        <v>1268</v>
      </c>
      <c r="E1248" s="13" t="s">
        <v>2898</v>
      </c>
      <c r="F1248" s="13" t="s">
        <v>3769</v>
      </c>
      <c r="G1248" s="13" t="s">
        <v>2898</v>
      </c>
      <c r="H1248" s="13" t="s">
        <v>4080</v>
      </c>
    </row>
    <row r="1249" spans="1:8" ht="21" customHeight="1">
      <c r="A1249" s="13" t="s">
        <v>2902</v>
      </c>
      <c r="B1249" s="13" t="s">
        <v>4081</v>
      </c>
      <c r="C1249" s="13" t="s">
        <v>2902</v>
      </c>
      <c r="D1249" s="13" t="s">
        <v>3775</v>
      </c>
      <c r="E1249" s="13" t="s">
        <v>2902</v>
      </c>
      <c r="F1249" s="13" t="s">
        <v>4082</v>
      </c>
      <c r="G1249" s="13" t="s">
        <v>2902</v>
      </c>
      <c r="H1249" s="13" t="s">
        <v>4083</v>
      </c>
    </row>
    <row r="1250" spans="1:8" ht="21" customHeight="1">
      <c r="A1250" s="13" t="s">
        <v>2905</v>
      </c>
      <c r="B1250" s="13" t="s">
        <v>4084</v>
      </c>
      <c r="C1250" s="13" t="s">
        <v>2905</v>
      </c>
      <c r="D1250" s="13" t="s">
        <v>1268</v>
      </c>
      <c r="E1250" s="13" t="s">
        <v>2905</v>
      </c>
      <c r="F1250" s="13" t="s">
        <v>3781</v>
      </c>
      <c r="G1250" s="13" t="s">
        <v>2905</v>
      </c>
      <c r="H1250" s="13" t="s">
        <v>4085</v>
      </c>
    </row>
    <row r="1251" spans="1:8" ht="21" customHeight="1">
      <c r="A1251" s="13" t="s">
        <v>2910</v>
      </c>
      <c r="B1251" s="13" t="s">
        <v>4086</v>
      </c>
      <c r="C1251" s="13" t="s">
        <v>2910</v>
      </c>
      <c r="D1251" s="13" t="s">
        <v>1268</v>
      </c>
      <c r="E1251" s="13" t="s">
        <v>2910</v>
      </c>
      <c r="F1251" s="13" t="s">
        <v>1268</v>
      </c>
      <c r="G1251" s="13" t="s">
        <v>2910</v>
      </c>
      <c r="H1251" s="13" t="s">
        <v>4087</v>
      </c>
    </row>
    <row r="1252" spans="1:8" ht="21" customHeight="1">
      <c r="A1252" s="13" t="s">
        <v>2914</v>
      </c>
      <c r="B1252" s="13" t="s">
        <v>4088</v>
      </c>
      <c r="C1252" s="13" t="s">
        <v>2914</v>
      </c>
      <c r="D1252" s="13" t="s">
        <v>1268</v>
      </c>
      <c r="E1252" s="13" t="s">
        <v>2914</v>
      </c>
      <c r="F1252" s="13" t="s">
        <v>3762</v>
      </c>
      <c r="G1252" s="13" t="s">
        <v>2914</v>
      </c>
      <c r="H1252" s="13" t="s">
        <v>4083</v>
      </c>
    </row>
    <row r="1253" spans="1:8" ht="21" customHeight="1">
      <c r="A1253" s="13" t="s">
        <v>2917</v>
      </c>
      <c r="B1253" s="13" t="s">
        <v>4089</v>
      </c>
      <c r="C1253" s="13" t="s">
        <v>2917</v>
      </c>
      <c r="D1253" s="13" t="s">
        <v>3781</v>
      </c>
      <c r="E1253" s="13" t="s">
        <v>2917</v>
      </c>
      <c r="F1253" s="13" t="s">
        <v>3772</v>
      </c>
      <c r="G1253" s="13" t="s">
        <v>2917</v>
      </c>
      <c r="H1253" s="13" t="s">
        <v>4090</v>
      </c>
    </row>
    <row r="1254" spans="1:8" ht="21" customHeight="1">
      <c r="A1254" s="13" t="s">
        <v>2922</v>
      </c>
      <c r="B1254" s="13" t="s">
        <v>4091</v>
      </c>
      <c r="C1254" s="13" t="s">
        <v>2922</v>
      </c>
      <c r="D1254" s="13" t="s">
        <v>1268</v>
      </c>
      <c r="E1254" s="13" t="s">
        <v>2922</v>
      </c>
      <c r="F1254" s="13" t="s">
        <v>3825</v>
      </c>
      <c r="G1254" s="13" t="s">
        <v>2922</v>
      </c>
      <c r="H1254" s="13" t="s">
        <v>4092</v>
      </c>
    </row>
    <row r="1255" spans="1:8" ht="21" customHeight="1">
      <c r="A1255" s="13" t="s">
        <v>2926</v>
      </c>
      <c r="B1255" s="13" t="s">
        <v>4093</v>
      </c>
      <c r="C1255" s="13" t="s">
        <v>2926</v>
      </c>
      <c r="D1255" s="13" t="s">
        <v>1268</v>
      </c>
      <c r="E1255" s="13" t="s">
        <v>2926</v>
      </c>
      <c r="F1255" s="13" t="s">
        <v>3772</v>
      </c>
      <c r="G1255" s="13" t="s">
        <v>2926</v>
      </c>
      <c r="H1255" s="13" t="s">
        <v>4041</v>
      </c>
    </row>
    <row r="1256" spans="1:8" ht="21" customHeight="1">
      <c r="A1256" s="13" t="s">
        <v>2931</v>
      </c>
      <c r="B1256" s="13" t="s">
        <v>4094</v>
      </c>
      <c r="C1256" s="13" t="s">
        <v>2931</v>
      </c>
      <c r="D1256" s="13" t="s">
        <v>3830</v>
      </c>
      <c r="E1256" s="13" t="s">
        <v>2931</v>
      </c>
      <c r="F1256" s="13" t="s">
        <v>3825</v>
      </c>
      <c r="G1256" s="13" t="s">
        <v>2931</v>
      </c>
      <c r="H1256" s="13" t="s">
        <v>4095</v>
      </c>
    </row>
    <row r="1257" spans="1:8" ht="21" customHeight="1">
      <c r="A1257" s="13" t="s">
        <v>2934</v>
      </c>
      <c r="B1257" s="13" t="s">
        <v>4096</v>
      </c>
      <c r="C1257" s="13" t="s">
        <v>2934</v>
      </c>
      <c r="D1257" s="13" t="s">
        <v>3825</v>
      </c>
      <c r="E1257" s="13" t="s">
        <v>2934</v>
      </c>
      <c r="F1257" s="13" t="s">
        <v>3825</v>
      </c>
      <c r="G1257" s="13" t="s">
        <v>2934</v>
      </c>
      <c r="H1257" s="13" t="s">
        <v>4097</v>
      </c>
    </row>
    <row r="1258" spans="1:8" ht="21" customHeight="1">
      <c r="A1258" s="13" t="s">
        <v>2938</v>
      </c>
      <c r="B1258" s="13" t="s">
        <v>4098</v>
      </c>
      <c r="C1258" s="13" t="s">
        <v>2938</v>
      </c>
      <c r="D1258" s="13" t="s">
        <v>4043</v>
      </c>
      <c r="E1258" s="13" t="s">
        <v>2938</v>
      </c>
      <c r="F1258" s="13" t="s">
        <v>3775</v>
      </c>
      <c r="G1258" s="13" t="s">
        <v>2938</v>
      </c>
      <c r="H1258" s="13" t="s">
        <v>4099</v>
      </c>
    </row>
    <row r="1259" spans="1:8" ht="21" customHeight="1">
      <c r="A1259" s="13" t="s">
        <v>2943</v>
      </c>
      <c r="B1259" s="13" t="s">
        <v>4100</v>
      </c>
      <c r="C1259" s="13" t="s">
        <v>2943</v>
      </c>
      <c r="D1259" s="13" t="s">
        <v>3753</v>
      </c>
      <c r="E1259" s="13" t="s">
        <v>2943</v>
      </c>
      <c r="F1259" s="13" t="s">
        <v>3781</v>
      </c>
      <c r="G1259" s="13" t="s">
        <v>2943</v>
      </c>
      <c r="H1259" s="13" t="s">
        <v>4101</v>
      </c>
    </row>
    <row r="1260" spans="1:8" ht="21" customHeight="1">
      <c r="A1260" s="13" t="s">
        <v>2946</v>
      </c>
      <c r="B1260" s="13" t="s">
        <v>4102</v>
      </c>
      <c r="C1260" s="13" t="s">
        <v>2946</v>
      </c>
      <c r="D1260" s="13" t="s">
        <v>3781</v>
      </c>
      <c r="E1260" s="13" t="s">
        <v>2946</v>
      </c>
      <c r="F1260" s="13" t="s">
        <v>3904</v>
      </c>
      <c r="G1260" s="13" t="s">
        <v>2946</v>
      </c>
      <c r="H1260" s="13" t="s">
        <v>4003</v>
      </c>
    </row>
    <row r="1261" spans="1:8" ht="21" customHeight="1">
      <c r="A1261" s="13" t="s">
        <v>2950</v>
      </c>
      <c r="B1261" s="13" t="s">
        <v>4103</v>
      </c>
      <c r="C1261" s="13" t="s">
        <v>2950</v>
      </c>
      <c r="D1261" s="13" t="s">
        <v>3904</v>
      </c>
      <c r="E1261" s="13" t="s">
        <v>2950</v>
      </c>
      <c r="F1261" s="13" t="s">
        <v>3753</v>
      </c>
      <c r="G1261" s="13" t="s">
        <v>2950</v>
      </c>
      <c r="H1261" s="13" t="s">
        <v>4063</v>
      </c>
    </row>
    <row r="1262" spans="1:8" ht="21" customHeight="1">
      <c r="A1262" s="13" t="s">
        <v>2954</v>
      </c>
      <c r="B1262" s="13" t="s">
        <v>4104</v>
      </c>
      <c r="C1262" s="13" t="s">
        <v>2954</v>
      </c>
      <c r="D1262" s="13" t="s">
        <v>1268</v>
      </c>
      <c r="E1262" s="13" t="s">
        <v>2954</v>
      </c>
      <c r="F1262" s="13" t="s">
        <v>1268</v>
      </c>
      <c r="G1262" s="13" t="s">
        <v>2954</v>
      </c>
      <c r="H1262" s="13" t="s">
        <v>4105</v>
      </c>
    </row>
    <row r="1263" spans="1:8" ht="21" customHeight="1">
      <c r="A1263" s="13" t="s">
        <v>2958</v>
      </c>
      <c r="B1263" s="13" t="s">
        <v>4106</v>
      </c>
      <c r="C1263" s="13" t="s">
        <v>2958</v>
      </c>
      <c r="D1263" s="13" t="s">
        <v>1268</v>
      </c>
      <c r="E1263" s="13" t="s">
        <v>2958</v>
      </c>
      <c r="F1263" s="13" t="s">
        <v>1268</v>
      </c>
      <c r="G1263" s="13" t="s">
        <v>2958</v>
      </c>
      <c r="H1263" s="13" t="s">
        <v>4107</v>
      </c>
    </row>
    <row r="1264" spans="1:8" ht="21" customHeight="1">
      <c r="A1264" s="13" t="s">
        <v>2963</v>
      </c>
      <c r="B1264" s="13" t="s">
        <v>4108</v>
      </c>
      <c r="C1264" s="13" t="s">
        <v>2963</v>
      </c>
      <c r="D1264" s="13" t="s">
        <v>3830</v>
      </c>
      <c r="E1264" s="13" t="s">
        <v>2963</v>
      </c>
      <c r="F1264" s="13" t="s">
        <v>4043</v>
      </c>
      <c r="G1264" s="13" t="s">
        <v>2963</v>
      </c>
      <c r="H1264" s="13" t="s">
        <v>4109</v>
      </c>
    </row>
    <row r="1265" spans="1:8" ht="21" customHeight="1">
      <c r="A1265" s="13" t="s">
        <v>2968</v>
      </c>
      <c r="B1265" s="13" t="s">
        <v>4110</v>
      </c>
      <c r="C1265" s="13" t="s">
        <v>2968</v>
      </c>
      <c r="D1265" s="13" t="s">
        <v>3904</v>
      </c>
      <c r="E1265" s="13" t="s">
        <v>2968</v>
      </c>
      <c r="F1265" s="13" t="s">
        <v>3775</v>
      </c>
      <c r="G1265" s="13" t="s">
        <v>2968</v>
      </c>
      <c r="H1265" s="13" t="s">
        <v>4111</v>
      </c>
    </row>
    <row r="1266" spans="1:8" ht="21" customHeight="1">
      <c r="A1266" s="13" t="s">
        <v>2973</v>
      </c>
      <c r="B1266" s="13" t="s">
        <v>4112</v>
      </c>
      <c r="C1266" s="13" t="s">
        <v>2973</v>
      </c>
      <c r="D1266" s="13" t="s">
        <v>3830</v>
      </c>
      <c r="E1266" s="13" t="s">
        <v>2973</v>
      </c>
      <c r="F1266" s="13" t="s">
        <v>3762</v>
      </c>
      <c r="G1266" s="13" t="s">
        <v>2973</v>
      </c>
      <c r="H1266" s="13" t="s">
        <v>1526</v>
      </c>
    </row>
    <row r="1267" spans="1:8" ht="21" customHeight="1">
      <c r="A1267" s="13" t="s">
        <v>2978</v>
      </c>
      <c r="B1267" s="13" t="s">
        <v>4113</v>
      </c>
      <c r="C1267" s="13" t="s">
        <v>2978</v>
      </c>
      <c r="D1267" s="13" t="s">
        <v>4114</v>
      </c>
      <c r="E1267" s="13" t="s">
        <v>2978</v>
      </c>
      <c r="F1267" s="13" t="s">
        <v>3762</v>
      </c>
      <c r="G1267" s="13" t="s">
        <v>2978</v>
      </c>
      <c r="H1267" s="13" t="s">
        <v>4115</v>
      </c>
    </row>
    <row r="1268" spans="1:8" ht="21" customHeight="1">
      <c r="A1268" s="13" t="s">
        <v>2981</v>
      </c>
      <c r="B1268" s="13" t="s">
        <v>4116</v>
      </c>
      <c r="C1268" s="13" t="s">
        <v>2981</v>
      </c>
      <c r="D1268" s="13" t="s">
        <v>3859</v>
      </c>
      <c r="E1268" s="13" t="s">
        <v>2981</v>
      </c>
      <c r="F1268" s="13" t="s">
        <v>3781</v>
      </c>
      <c r="G1268" s="13" t="s">
        <v>2981</v>
      </c>
      <c r="H1268" s="13" t="s">
        <v>4117</v>
      </c>
    </row>
    <row r="1269" spans="1:8" ht="21" customHeight="1">
      <c r="A1269" s="13" t="s">
        <v>2985</v>
      </c>
      <c r="B1269" s="13" t="s">
        <v>4118</v>
      </c>
      <c r="C1269" s="13" t="s">
        <v>2985</v>
      </c>
      <c r="D1269" s="13" t="s">
        <v>4119</v>
      </c>
      <c r="E1269" s="13" t="s">
        <v>2985</v>
      </c>
      <c r="F1269" s="13" t="s">
        <v>4119</v>
      </c>
      <c r="G1269" s="13" t="s">
        <v>2985</v>
      </c>
      <c r="H1269" s="13" t="s">
        <v>4120</v>
      </c>
    </row>
    <row r="1270" spans="1:8" ht="21" customHeight="1">
      <c r="A1270" s="13" t="s">
        <v>2989</v>
      </c>
      <c r="B1270" s="13" t="s">
        <v>4121</v>
      </c>
      <c r="C1270" s="13" t="s">
        <v>2989</v>
      </c>
      <c r="D1270" s="13" t="s">
        <v>4122</v>
      </c>
      <c r="E1270" s="13" t="s">
        <v>2989</v>
      </c>
      <c r="F1270" s="13" t="s">
        <v>1268</v>
      </c>
      <c r="G1270" s="13" t="s">
        <v>2989</v>
      </c>
      <c r="H1270" s="13" t="s">
        <v>4123</v>
      </c>
    </row>
    <row r="1271" spans="1:8" ht="21" customHeight="1">
      <c r="A1271" s="13" t="s">
        <v>2993</v>
      </c>
      <c r="B1271" s="13" t="s">
        <v>4124</v>
      </c>
      <c r="C1271" s="13" t="s">
        <v>2993</v>
      </c>
      <c r="D1271" s="13" t="s">
        <v>4125</v>
      </c>
      <c r="E1271" s="13" t="s">
        <v>2993</v>
      </c>
      <c r="F1271" s="13" t="s">
        <v>1268</v>
      </c>
      <c r="G1271" s="13" t="s">
        <v>2993</v>
      </c>
      <c r="H1271" s="13" t="s">
        <v>4126</v>
      </c>
    </row>
    <row r="1272" spans="1:8" ht="21" customHeight="1">
      <c r="A1272" s="13" t="s">
        <v>2997</v>
      </c>
      <c r="B1272" s="13" t="s">
        <v>4127</v>
      </c>
      <c r="C1272" s="13" t="s">
        <v>2997</v>
      </c>
      <c r="D1272" s="13" t="s">
        <v>3772</v>
      </c>
      <c r="E1272" s="13" t="s">
        <v>2997</v>
      </c>
      <c r="F1272" s="13" t="s">
        <v>3762</v>
      </c>
      <c r="G1272" s="13" t="s">
        <v>2997</v>
      </c>
      <c r="H1272" s="13" t="s">
        <v>4128</v>
      </c>
    </row>
    <row r="1273" spans="1:8" ht="21" customHeight="1">
      <c r="A1273" s="13" t="s">
        <v>3002</v>
      </c>
      <c r="B1273" s="13" t="s">
        <v>4129</v>
      </c>
      <c r="C1273" s="13" t="s">
        <v>3002</v>
      </c>
      <c r="D1273" s="13" t="s">
        <v>3781</v>
      </c>
      <c r="E1273" s="13" t="s">
        <v>3002</v>
      </c>
      <c r="F1273" s="13" t="s">
        <v>3825</v>
      </c>
      <c r="G1273" s="13" t="s">
        <v>3002</v>
      </c>
      <c r="H1273" s="13" t="s">
        <v>4130</v>
      </c>
    </row>
    <row r="1274" spans="1:8" ht="21" customHeight="1">
      <c r="A1274" s="13" t="s">
        <v>3006</v>
      </c>
      <c r="B1274" s="13" t="s">
        <v>4131</v>
      </c>
      <c r="C1274" s="13" t="s">
        <v>3006</v>
      </c>
      <c r="D1274" s="13" t="s">
        <v>3830</v>
      </c>
      <c r="E1274" s="13" t="s">
        <v>3006</v>
      </c>
      <c r="F1274" s="13" t="s">
        <v>3825</v>
      </c>
      <c r="G1274" s="13" t="s">
        <v>3006</v>
      </c>
      <c r="H1274" s="13" t="s">
        <v>4007</v>
      </c>
    </row>
    <row r="1275" spans="1:8" ht="21" customHeight="1">
      <c r="A1275" s="13" t="s">
        <v>3011</v>
      </c>
      <c r="B1275" s="13" t="s">
        <v>4132</v>
      </c>
      <c r="C1275" s="13" t="s">
        <v>3011</v>
      </c>
      <c r="D1275" s="13" t="s">
        <v>3769</v>
      </c>
      <c r="E1275" s="13" t="s">
        <v>3011</v>
      </c>
      <c r="F1275" s="13" t="s">
        <v>4133</v>
      </c>
      <c r="G1275" s="13" t="s">
        <v>3011</v>
      </c>
      <c r="H1275" s="13" t="s">
        <v>4134</v>
      </c>
    </row>
    <row r="1276" spans="1:8" ht="21" customHeight="1">
      <c r="A1276" s="13" t="s">
        <v>3016</v>
      </c>
      <c r="B1276" s="13" t="s">
        <v>4135</v>
      </c>
      <c r="C1276" s="13" t="s">
        <v>3016</v>
      </c>
      <c r="D1276" s="13" t="s">
        <v>4114</v>
      </c>
      <c r="E1276" s="13" t="s">
        <v>3016</v>
      </c>
      <c r="F1276" s="13" t="s">
        <v>3825</v>
      </c>
      <c r="G1276" s="13" t="s">
        <v>3016</v>
      </c>
      <c r="H1276" s="13" t="s">
        <v>4136</v>
      </c>
    </row>
    <row r="1277" spans="1:8" ht="21" customHeight="1">
      <c r="A1277" s="13" t="s">
        <v>3021</v>
      </c>
      <c r="B1277" s="13" t="s">
        <v>4137</v>
      </c>
      <c r="C1277" s="13" t="s">
        <v>3021</v>
      </c>
      <c r="D1277" s="13" t="s">
        <v>4122</v>
      </c>
      <c r="E1277" s="13" t="s">
        <v>3021</v>
      </c>
      <c r="F1277" s="13" t="s">
        <v>3762</v>
      </c>
      <c r="G1277" s="13" t="s">
        <v>3021</v>
      </c>
      <c r="H1277" s="13" t="s">
        <v>4138</v>
      </c>
    </row>
    <row r="1278" spans="1:8" ht="21" customHeight="1">
      <c r="A1278" s="13" t="s">
        <v>3025</v>
      </c>
      <c r="B1278" s="13" t="s">
        <v>4139</v>
      </c>
      <c r="C1278" s="13" t="s">
        <v>3025</v>
      </c>
      <c r="D1278" s="13" t="s">
        <v>4140</v>
      </c>
      <c r="E1278" s="13" t="s">
        <v>3025</v>
      </c>
      <c r="F1278" s="13" t="s">
        <v>3772</v>
      </c>
      <c r="G1278" s="13" t="s">
        <v>3025</v>
      </c>
      <c r="H1278" s="13" t="s">
        <v>4141</v>
      </c>
    </row>
    <row r="1279" spans="1:8" ht="21" customHeight="1">
      <c r="A1279" s="13" t="s">
        <v>3029</v>
      </c>
      <c r="B1279" s="13" t="s">
        <v>4142</v>
      </c>
      <c r="C1279" s="13" t="s">
        <v>3029</v>
      </c>
      <c r="D1279" s="13" t="s">
        <v>4143</v>
      </c>
      <c r="E1279" s="13" t="s">
        <v>3029</v>
      </c>
      <c r="F1279" s="13" t="s">
        <v>3904</v>
      </c>
      <c r="G1279" s="13" t="s">
        <v>3029</v>
      </c>
      <c r="H1279" s="13" t="s">
        <v>4107</v>
      </c>
    </row>
    <row r="1280" spans="1:8" ht="21" customHeight="1">
      <c r="A1280" s="13" t="s">
        <v>3033</v>
      </c>
      <c r="B1280" s="13" t="s">
        <v>4144</v>
      </c>
      <c r="C1280" s="13" t="s">
        <v>3033</v>
      </c>
      <c r="D1280" s="13" t="s">
        <v>3961</v>
      </c>
      <c r="E1280" s="13" t="s">
        <v>3033</v>
      </c>
      <c r="F1280" s="13" t="s">
        <v>3825</v>
      </c>
      <c r="G1280" s="13" t="s">
        <v>3033</v>
      </c>
      <c r="H1280" s="13" t="s">
        <v>4145</v>
      </c>
    </row>
    <row r="1281" spans="1:8" ht="21" customHeight="1">
      <c r="A1281" s="13" t="s">
        <v>3038</v>
      </c>
      <c r="B1281" s="13" t="s">
        <v>892</v>
      </c>
      <c r="C1281" s="13" t="s">
        <v>3038</v>
      </c>
      <c r="D1281" s="13" t="s">
        <v>4146</v>
      </c>
      <c r="E1281" s="13" t="s">
        <v>3038</v>
      </c>
      <c r="F1281" s="13" t="s">
        <v>4147</v>
      </c>
      <c r="G1281" s="13" t="s">
        <v>3038</v>
      </c>
      <c r="H1281" s="13" t="s">
        <v>4148</v>
      </c>
    </row>
    <row r="1282" spans="1:8" ht="21" customHeight="1">
      <c r="A1282" s="13" t="s">
        <v>3041</v>
      </c>
      <c r="B1282" s="13" t="s">
        <v>4149</v>
      </c>
      <c r="C1282" s="13" t="s">
        <v>3041</v>
      </c>
      <c r="D1282" s="13" t="s">
        <v>4150</v>
      </c>
      <c r="E1282" s="13" t="s">
        <v>3041</v>
      </c>
      <c r="F1282" s="13" t="s">
        <v>3762</v>
      </c>
      <c r="G1282" s="13" t="s">
        <v>3041</v>
      </c>
      <c r="H1282" s="13" t="s">
        <v>4151</v>
      </c>
    </row>
    <row r="1283" spans="1:8" ht="21" customHeight="1">
      <c r="A1283" s="13" t="s">
        <v>3045</v>
      </c>
      <c r="B1283" s="13" t="s">
        <v>4152</v>
      </c>
      <c r="C1283" s="13" t="s">
        <v>3045</v>
      </c>
      <c r="D1283" s="13" t="s">
        <v>4153</v>
      </c>
      <c r="E1283" s="13" t="s">
        <v>3045</v>
      </c>
      <c r="F1283" s="13" t="s">
        <v>4114</v>
      </c>
      <c r="G1283" s="13" t="s">
        <v>3045</v>
      </c>
      <c r="H1283" s="13" t="s">
        <v>4154</v>
      </c>
    </row>
    <row r="1284" spans="1:8" ht="21" customHeight="1">
      <c r="A1284" s="13" t="s">
        <v>3049</v>
      </c>
      <c r="B1284" s="13" t="s">
        <v>4155</v>
      </c>
      <c r="C1284" s="13" t="s">
        <v>3049</v>
      </c>
      <c r="D1284" s="13" t="s">
        <v>4156</v>
      </c>
      <c r="E1284" s="13" t="s">
        <v>3049</v>
      </c>
      <c r="F1284" s="13" t="s">
        <v>3825</v>
      </c>
      <c r="G1284" s="13" t="s">
        <v>3049</v>
      </c>
      <c r="H1284" s="13" t="s">
        <v>3934</v>
      </c>
    </row>
    <row r="1285" spans="1:8" ht="21" customHeight="1">
      <c r="A1285" s="13" t="s">
        <v>3053</v>
      </c>
      <c r="B1285" s="13" t="s">
        <v>4157</v>
      </c>
      <c r="C1285" s="13" t="s">
        <v>3053</v>
      </c>
      <c r="D1285" s="13" t="s">
        <v>4158</v>
      </c>
      <c r="E1285" s="13" t="s">
        <v>3053</v>
      </c>
      <c r="F1285" s="13" t="s">
        <v>1268</v>
      </c>
      <c r="G1285" s="13" t="s">
        <v>3053</v>
      </c>
      <c r="H1285" s="13" t="s">
        <v>4159</v>
      </c>
    </row>
    <row r="1286" spans="1:8" ht="21" customHeight="1">
      <c r="A1286" s="13" t="s">
        <v>3058</v>
      </c>
      <c r="B1286" s="13" t="s">
        <v>4160</v>
      </c>
      <c r="C1286" s="13" t="s">
        <v>3058</v>
      </c>
      <c r="D1286" s="13" t="s">
        <v>4161</v>
      </c>
      <c r="E1286" s="13" t="s">
        <v>3058</v>
      </c>
      <c r="F1286" s="13" t="s">
        <v>3904</v>
      </c>
      <c r="G1286" s="13" t="s">
        <v>3058</v>
      </c>
      <c r="H1286" s="13" t="s">
        <v>4162</v>
      </c>
    </row>
    <row r="1287" spans="1:8" ht="21" customHeight="1">
      <c r="A1287" s="13" t="s">
        <v>3063</v>
      </c>
      <c r="B1287" s="13" t="s">
        <v>4163</v>
      </c>
      <c r="C1287" s="13" t="s">
        <v>3063</v>
      </c>
      <c r="D1287" s="13" t="s">
        <v>4164</v>
      </c>
      <c r="E1287" s="13" t="s">
        <v>3063</v>
      </c>
      <c r="F1287" s="13" t="s">
        <v>4165</v>
      </c>
      <c r="G1287" s="13" t="s">
        <v>3063</v>
      </c>
      <c r="H1287" s="13" t="s">
        <v>4166</v>
      </c>
    </row>
    <row r="1288" spans="1:8" ht="21" customHeight="1">
      <c r="A1288" s="13" t="s">
        <v>3067</v>
      </c>
      <c r="B1288" s="13" t="s">
        <v>4167</v>
      </c>
      <c r="C1288" s="13" t="s">
        <v>3067</v>
      </c>
      <c r="D1288" s="13" t="s">
        <v>4168</v>
      </c>
      <c r="E1288" s="13" t="s">
        <v>3067</v>
      </c>
      <c r="F1288" s="13" t="s">
        <v>4169</v>
      </c>
      <c r="G1288" s="13" t="s">
        <v>3067</v>
      </c>
      <c r="H1288" s="13" t="s">
        <v>4170</v>
      </c>
    </row>
    <row r="1289" spans="1:8" ht="21" customHeight="1">
      <c r="A1289" s="13" t="s">
        <v>3071</v>
      </c>
      <c r="B1289" s="13" t="s">
        <v>4171</v>
      </c>
      <c r="C1289" s="13" t="s">
        <v>3071</v>
      </c>
      <c r="D1289" s="13" t="s">
        <v>4172</v>
      </c>
      <c r="E1289" s="13" t="s">
        <v>3071</v>
      </c>
      <c r="F1289" s="13" t="s">
        <v>1268</v>
      </c>
      <c r="G1289" s="13" t="s">
        <v>3071</v>
      </c>
      <c r="H1289" s="13" t="s">
        <v>4173</v>
      </c>
    </row>
    <row r="1290" spans="1:8" ht="21" customHeight="1">
      <c r="A1290" s="13" t="s">
        <v>3074</v>
      </c>
      <c r="B1290" s="13" t="s">
        <v>4174</v>
      </c>
      <c r="C1290" s="13" t="s">
        <v>3074</v>
      </c>
      <c r="D1290" s="13" t="s">
        <v>4175</v>
      </c>
      <c r="E1290" s="13" t="s">
        <v>3074</v>
      </c>
      <c r="F1290" s="13" t="s">
        <v>1268</v>
      </c>
      <c r="G1290" s="13" t="s">
        <v>3074</v>
      </c>
      <c r="H1290" s="13" t="s">
        <v>4176</v>
      </c>
    </row>
    <row r="1291" spans="1:8" ht="21" customHeight="1">
      <c r="A1291" s="13" t="s">
        <v>3078</v>
      </c>
      <c r="B1291" s="13" t="s">
        <v>4177</v>
      </c>
      <c r="C1291" s="13" t="s">
        <v>3078</v>
      </c>
      <c r="D1291" s="13" t="s">
        <v>4178</v>
      </c>
      <c r="E1291" s="13" t="s">
        <v>3078</v>
      </c>
      <c r="F1291" s="13" t="s">
        <v>1268</v>
      </c>
      <c r="G1291" s="13" t="s">
        <v>3078</v>
      </c>
      <c r="H1291" s="13" t="s">
        <v>3823</v>
      </c>
    </row>
    <row r="1292" spans="1:8" ht="21" customHeight="1">
      <c r="A1292" s="13" t="s">
        <v>3082</v>
      </c>
      <c r="B1292" s="13" t="s">
        <v>4179</v>
      </c>
      <c r="C1292" s="13" t="s">
        <v>3082</v>
      </c>
      <c r="D1292" s="13" t="s">
        <v>4180</v>
      </c>
      <c r="E1292" s="13" t="s">
        <v>3082</v>
      </c>
      <c r="F1292" s="13" t="s">
        <v>3753</v>
      </c>
      <c r="G1292" s="13" t="s">
        <v>3082</v>
      </c>
      <c r="H1292" s="13" t="s">
        <v>4181</v>
      </c>
    </row>
    <row r="1293" spans="1:8" ht="21" customHeight="1">
      <c r="A1293" s="13" t="s">
        <v>3086</v>
      </c>
      <c r="B1293" s="13" t="s">
        <v>4182</v>
      </c>
      <c r="C1293" s="13" t="s">
        <v>3086</v>
      </c>
      <c r="D1293" s="13" t="s">
        <v>4183</v>
      </c>
      <c r="E1293" s="13" t="s">
        <v>3086</v>
      </c>
      <c r="F1293" s="13" t="s">
        <v>4125</v>
      </c>
      <c r="G1293" s="13" t="s">
        <v>3086</v>
      </c>
      <c r="H1293" s="13" t="s">
        <v>4184</v>
      </c>
    </row>
    <row r="1294" spans="1:8" ht="21" customHeight="1">
      <c r="A1294" s="13" t="s">
        <v>3089</v>
      </c>
      <c r="B1294" s="13" t="s">
        <v>4185</v>
      </c>
      <c r="C1294" s="13" t="s">
        <v>3089</v>
      </c>
      <c r="D1294" s="13" t="s">
        <v>3812</v>
      </c>
      <c r="E1294" s="13" t="s">
        <v>3089</v>
      </c>
      <c r="F1294" s="13" t="s">
        <v>1268</v>
      </c>
      <c r="G1294" s="13" t="s">
        <v>3089</v>
      </c>
      <c r="H1294" s="13" t="s">
        <v>4186</v>
      </c>
    </row>
    <row r="1295" spans="1:8" ht="21" customHeight="1">
      <c r="A1295" s="13" t="s">
        <v>3093</v>
      </c>
      <c r="B1295" s="13" t="s">
        <v>4187</v>
      </c>
      <c r="C1295" s="13" t="s">
        <v>3093</v>
      </c>
      <c r="D1295" s="13" t="s">
        <v>4188</v>
      </c>
      <c r="E1295" s="13" t="s">
        <v>3093</v>
      </c>
      <c r="F1295" s="13" t="s">
        <v>3762</v>
      </c>
      <c r="G1295" s="13" t="s">
        <v>3093</v>
      </c>
      <c r="H1295" s="13" t="s">
        <v>3856</v>
      </c>
    </row>
    <row r="1296" spans="1:8" ht="21" customHeight="1">
      <c r="A1296" s="13" t="s">
        <v>3096</v>
      </c>
      <c r="B1296" s="13" t="s">
        <v>4189</v>
      </c>
      <c r="C1296" s="13" t="s">
        <v>3096</v>
      </c>
      <c r="D1296" s="13" t="s">
        <v>4190</v>
      </c>
      <c r="E1296" s="13" t="s">
        <v>3096</v>
      </c>
      <c r="F1296" s="13" t="s">
        <v>3775</v>
      </c>
      <c r="G1296" s="13" t="s">
        <v>3096</v>
      </c>
      <c r="H1296" s="13" t="s">
        <v>4191</v>
      </c>
    </row>
    <row r="1297" spans="1:8" ht="21" customHeight="1">
      <c r="A1297" s="13" t="s">
        <v>3098</v>
      </c>
      <c r="B1297" s="13" t="s">
        <v>4192</v>
      </c>
      <c r="C1297" s="13" t="s">
        <v>3098</v>
      </c>
      <c r="D1297" s="13" t="s">
        <v>4193</v>
      </c>
      <c r="E1297" s="13" t="s">
        <v>3098</v>
      </c>
      <c r="F1297" s="13" t="s">
        <v>3762</v>
      </c>
      <c r="G1297" s="13" t="s">
        <v>3098</v>
      </c>
      <c r="H1297" s="13" t="s">
        <v>4194</v>
      </c>
    </row>
    <row r="1298" spans="1:8" ht="21" customHeight="1">
      <c r="A1298" s="13" t="s">
        <v>3102</v>
      </c>
      <c r="B1298" s="13" t="s">
        <v>4195</v>
      </c>
      <c r="C1298" s="13" t="s">
        <v>3102</v>
      </c>
      <c r="D1298" s="13" t="s">
        <v>4196</v>
      </c>
      <c r="E1298" s="13" t="s">
        <v>3102</v>
      </c>
      <c r="F1298" s="13" t="s">
        <v>3753</v>
      </c>
      <c r="G1298" s="13" t="s">
        <v>3102</v>
      </c>
      <c r="H1298" s="13" t="s">
        <v>3918</v>
      </c>
    </row>
    <row r="1299" spans="1:8" ht="21" customHeight="1">
      <c r="A1299" s="13" t="s">
        <v>3106</v>
      </c>
      <c r="B1299" s="13" t="s">
        <v>4197</v>
      </c>
      <c r="C1299" s="13" t="s">
        <v>3106</v>
      </c>
      <c r="D1299" s="13" t="s">
        <v>4176</v>
      </c>
      <c r="E1299" s="13" t="s">
        <v>3106</v>
      </c>
      <c r="F1299" s="13" t="s">
        <v>4043</v>
      </c>
      <c r="G1299" s="13" t="s">
        <v>3106</v>
      </c>
      <c r="H1299" s="13" t="s">
        <v>4198</v>
      </c>
    </row>
    <row r="1300" spans="1:8" ht="21" customHeight="1">
      <c r="A1300" s="13" t="s">
        <v>3109</v>
      </c>
      <c r="B1300" s="13" t="s">
        <v>4199</v>
      </c>
      <c r="C1300" s="13" t="s">
        <v>3109</v>
      </c>
      <c r="D1300" s="13" t="s">
        <v>4200</v>
      </c>
      <c r="E1300" s="13" t="s">
        <v>3109</v>
      </c>
      <c r="F1300" s="13" t="s">
        <v>3781</v>
      </c>
      <c r="G1300" s="13" t="s">
        <v>3109</v>
      </c>
      <c r="H1300" s="13" t="s">
        <v>4201</v>
      </c>
    </row>
    <row r="1301" spans="1:8" ht="21" customHeight="1">
      <c r="A1301" s="13" t="s">
        <v>3112</v>
      </c>
      <c r="B1301" s="13" t="s">
        <v>4202</v>
      </c>
      <c r="C1301" s="13" t="s">
        <v>3112</v>
      </c>
      <c r="D1301" s="13" t="s">
        <v>4203</v>
      </c>
      <c r="E1301" s="13" t="s">
        <v>3112</v>
      </c>
      <c r="F1301" s="13" t="s">
        <v>1268</v>
      </c>
      <c r="G1301" s="13" t="s">
        <v>3112</v>
      </c>
      <c r="H1301" s="13" t="s">
        <v>4204</v>
      </c>
    </row>
    <row r="1302" spans="1:8" ht="21" customHeight="1">
      <c r="A1302" s="13" t="s">
        <v>3114</v>
      </c>
      <c r="B1302" s="13" t="s">
        <v>4205</v>
      </c>
      <c r="C1302" s="13" t="s">
        <v>3114</v>
      </c>
      <c r="D1302" s="13" t="s">
        <v>4206</v>
      </c>
      <c r="E1302" s="13" t="s">
        <v>3114</v>
      </c>
      <c r="F1302" s="13" t="s">
        <v>1268</v>
      </c>
      <c r="G1302" s="13" t="s">
        <v>3114</v>
      </c>
      <c r="H1302" s="13" t="s">
        <v>4207</v>
      </c>
    </row>
    <row r="1303" spans="1:8" ht="21" customHeight="1">
      <c r="A1303" s="13" t="s">
        <v>3117</v>
      </c>
      <c r="B1303" s="13" t="s">
        <v>4208</v>
      </c>
      <c r="C1303" s="13" t="s">
        <v>3117</v>
      </c>
      <c r="D1303" s="13" t="s">
        <v>4209</v>
      </c>
      <c r="E1303" s="13" t="s">
        <v>3117</v>
      </c>
      <c r="F1303" s="13" t="s">
        <v>3904</v>
      </c>
      <c r="G1303" s="13" t="s">
        <v>3117</v>
      </c>
      <c r="H1303" s="13" t="s">
        <v>4210</v>
      </c>
    </row>
    <row r="1304" spans="1:8" ht="21" customHeight="1">
      <c r="A1304" s="13" t="s">
        <v>3121</v>
      </c>
      <c r="B1304" s="13" t="s">
        <v>4211</v>
      </c>
      <c r="C1304" s="13" t="s">
        <v>3121</v>
      </c>
      <c r="D1304" s="13" t="s">
        <v>4212</v>
      </c>
      <c r="E1304" s="13" t="s">
        <v>3121</v>
      </c>
      <c r="F1304" s="13" t="s">
        <v>4119</v>
      </c>
      <c r="G1304" s="13" t="s">
        <v>3121</v>
      </c>
      <c r="H1304" s="13" t="s">
        <v>4213</v>
      </c>
    </row>
    <row r="1305" spans="1:8" ht="21" customHeight="1">
      <c r="A1305" s="13" t="s">
        <v>3125</v>
      </c>
      <c r="B1305" s="13" t="s">
        <v>4214</v>
      </c>
      <c r="C1305" s="13" t="s">
        <v>3125</v>
      </c>
      <c r="D1305" s="13" t="s">
        <v>4215</v>
      </c>
      <c r="E1305" s="13" t="s">
        <v>3125</v>
      </c>
      <c r="F1305" s="13" t="s">
        <v>3830</v>
      </c>
      <c r="G1305" s="13" t="s">
        <v>3125</v>
      </c>
      <c r="H1305" s="13" t="s">
        <v>4216</v>
      </c>
    </row>
    <row r="1306" spans="1:8" ht="21" customHeight="1">
      <c r="A1306" s="13" t="s">
        <v>3128</v>
      </c>
      <c r="B1306" s="13" t="s">
        <v>4217</v>
      </c>
      <c r="C1306" s="13" t="s">
        <v>3128</v>
      </c>
      <c r="D1306" s="13" t="s">
        <v>3829</v>
      </c>
      <c r="E1306" s="13" t="s">
        <v>3128</v>
      </c>
      <c r="F1306" s="13" t="s">
        <v>3753</v>
      </c>
      <c r="G1306" s="13" t="s">
        <v>3128</v>
      </c>
      <c r="H1306" s="13" t="s">
        <v>4218</v>
      </c>
    </row>
    <row r="1307" spans="1:8" ht="21" customHeight="1">
      <c r="A1307" s="13" t="s">
        <v>3132</v>
      </c>
      <c r="B1307" s="13" t="s">
        <v>4219</v>
      </c>
      <c r="C1307" s="13" t="s">
        <v>3132</v>
      </c>
      <c r="D1307" s="13" t="s">
        <v>2313</v>
      </c>
      <c r="E1307" s="13" t="s">
        <v>3132</v>
      </c>
      <c r="F1307" s="13" t="s">
        <v>3775</v>
      </c>
      <c r="G1307" s="13" t="s">
        <v>3132</v>
      </c>
      <c r="H1307" s="13" t="s">
        <v>4220</v>
      </c>
    </row>
    <row r="1308" spans="1:8" ht="21" customHeight="1">
      <c r="A1308" s="13" t="s">
        <v>3135</v>
      </c>
      <c r="B1308" s="13" t="s">
        <v>4221</v>
      </c>
      <c r="C1308" s="13" t="s">
        <v>3135</v>
      </c>
      <c r="D1308" s="13" t="s">
        <v>4176</v>
      </c>
      <c r="E1308" s="13" t="s">
        <v>3135</v>
      </c>
      <c r="F1308" s="13" t="s">
        <v>4222</v>
      </c>
      <c r="G1308" s="13" t="s">
        <v>3135</v>
      </c>
      <c r="H1308" s="13" t="s">
        <v>4223</v>
      </c>
    </row>
    <row r="1309" spans="1:8" ht="21" customHeight="1">
      <c r="A1309" s="13" t="s">
        <v>3138</v>
      </c>
      <c r="B1309" s="13" t="s">
        <v>4224</v>
      </c>
      <c r="C1309" s="13" t="s">
        <v>3138</v>
      </c>
      <c r="D1309" s="13" t="s">
        <v>4225</v>
      </c>
      <c r="E1309" s="13" t="s">
        <v>3138</v>
      </c>
      <c r="F1309" s="13" t="s">
        <v>4114</v>
      </c>
      <c r="G1309" s="13" t="s">
        <v>3138</v>
      </c>
      <c r="H1309" s="13" t="s">
        <v>4226</v>
      </c>
    </row>
    <row r="1310" spans="1:8" ht="21" customHeight="1">
      <c r="A1310" s="13" t="s">
        <v>3142</v>
      </c>
      <c r="B1310" s="13" t="s">
        <v>4227</v>
      </c>
      <c r="C1310" s="13" t="s">
        <v>3142</v>
      </c>
      <c r="D1310" s="13" t="s">
        <v>4228</v>
      </c>
      <c r="E1310" s="13" t="s">
        <v>3142</v>
      </c>
      <c r="F1310" s="13" t="s">
        <v>3775</v>
      </c>
      <c r="G1310" s="13" t="s">
        <v>3142</v>
      </c>
      <c r="H1310" s="13" t="s">
        <v>4229</v>
      </c>
    </row>
    <row r="1311" spans="1:8" ht="21" customHeight="1">
      <c r="A1311" s="13" t="s">
        <v>3146</v>
      </c>
      <c r="B1311" s="13" t="s">
        <v>4230</v>
      </c>
      <c r="C1311" s="13" t="s">
        <v>3146</v>
      </c>
      <c r="D1311" s="13" t="s">
        <v>3937</v>
      </c>
      <c r="E1311" s="13" t="s">
        <v>3146</v>
      </c>
      <c r="F1311" s="13" t="s">
        <v>1268</v>
      </c>
      <c r="G1311" s="13" t="s">
        <v>3146</v>
      </c>
      <c r="H1311" s="13" t="s">
        <v>4231</v>
      </c>
    </row>
    <row r="1312" spans="1:8" ht="21" customHeight="1">
      <c r="A1312" s="13" t="s">
        <v>3150</v>
      </c>
      <c r="B1312" s="13" t="s">
        <v>4232</v>
      </c>
      <c r="C1312" s="13" t="s">
        <v>3150</v>
      </c>
      <c r="D1312" s="13" t="s">
        <v>4233</v>
      </c>
      <c r="E1312" s="13" t="s">
        <v>3150</v>
      </c>
      <c r="F1312" s="13" t="s">
        <v>3762</v>
      </c>
      <c r="G1312" s="13" t="s">
        <v>3150</v>
      </c>
      <c r="H1312" s="13" t="s">
        <v>4181</v>
      </c>
    </row>
    <row r="1313" spans="1:8" ht="21" customHeight="1">
      <c r="A1313" s="13" t="s">
        <v>3153</v>
      </c>
      <c r="B1313" s="13" t="s">
        <v>4234</v>
      </c>
      <c r="C1313" s="13" t="s">
        <v>3153</v>
      </c>
      <c r="D1313" s="13" t="s">
        <v>4235</v>
      </c>
      <c r="E1313" s="13" t="s">
        <v>3153</v>
      </c>
      <c r="F1313" s="13" t="s">
        <v>3825</v>
      </c>
      <c r="G1313" s="13" t="s">
        <v>3153</v>
      </c>
      <c r="H1313" s="13" t="s">
        <v>4231</v>
      </c>
    </row>
    <row r="1314" spans="1:8" ht="21" customHeight="1">
      <c r="A1314" s="13" t="s">
        <v>3157</v>
      </c>
      <c r="B1314" s="13" t="s">
        <v>4236</v>
      </c>
      <c r="C1314" s="13" t="s">
        <v>3157</v>
      </c>
      <c r="D1314" s="13" t="s">
        <v>4237</v>
      </c>
      <c r="E1314" s="13" t="s">
        <v>3157</v>
      </c>
      <c r="F1314" s="13" t="s">
        <v>3762</v>
      </c>
      <c r="G1314" s="13" t="s">
        <v>3157</v>
      </c>
      <c r="H1314" s="13" t="s">
        <v>4238</v>
      </c>
    </row>
    <row r="1315" spans="1:8" ht="21" customHeight="1">
      <c r="A1315" s="13" t="s">
        <v>3161</v>
      </c>
      <c r="B1315" s="13" t="s">
        <v>4239</v>
      </c>
      <c r="C1315" s="13" t="s">
        <v>3161</v>
      </c>
      <c r="D1315" s="13" t="s">
        <v>4240</v>
      </c>
      <c r="E1315" s="13" t="s">
        <v>3161</v>
      </c>
      <c r="F1315" s="13" t="s">
        <v>1268</v>
      </c>
      <c r="G1315" s="13" t="s">
        <v>3161</v>
      </c>
      <c r="H1315" s="13" t="s">
        <v>4241</v>
      </c>
    </row>
    <row r="1316" spans="1:8" ht="21" customHeight="1">
      <c r="A1316" s="13" t="s">
        <v>3166</v>
      </c>
      <c r="B1316" s="13" t="s">
        <v>4242</v>
      </c>
      <c r="C1316" s="13" t="s">
        <v>3166</v>
      </c>
      <c r="D1316" s="13" t="s">
        <v>4243</v>
      </c>
      <c r="E1316" s="13" t="s">
        <v>3166</v>
      </c>
      <c r="F1316" s="13" t="s">
        <v>3775</v>
      </c>
      <c r="G1316" s="13" t="s">
        <v>3166</v>
      </c>
      <c r="H1316" s="13" t="s">
        <v>3962</v>
      </c>
    </row>
    <row r="1317" spans="1:8" ht="21" customHeight="1">
      <c r="A1317" s="13" t="s">
        <v>3170</v>
      </c>
      <c r="B1317" s="13" t="s">
        <v>4244</v>
      </c>
      <c r="C1317" s="13" t="s">
        <v>3170</v>
      </c>
      <c r="D1317" s="13" t="s">
        <v>4245</v>
      </c>
      <c r="E1317" s="13" t="s">
        <v>3170</v>
      </c>
      <c r="F1317" s="13" t="s">
        <v>1268</v>
      </c>
      <c r="G1317" s="13" t="s">
        <v>3170</v>
      </c>
      <c r="H1317" s="13" t="s">
        <v>4246</v>
      </c>
    </row>
    <row r="1318" spans="1:8" ht="21" customHeight="1">
      <c r="A1318" s="13" t="s">
        <v>3174</v>
      </c>
      <c r="B1318" s="13" t="s">
        <v>4247</v>
      </c>
      <c r="C1318" s="13" t="s">
        <v>3174</v>
      </c>
      <c r="D1318" s="13" t="s">
        <v>4248</v>
      </c>
      <c r="E1318" s="13" t="s">
        <v>3174</v>
      </c>
      <c r="F1318" s="13" t="s">
        <v>3775</v>
      </c>
      <c r="G1318" s="13" t="s">
        <v>3174</v>
      </c>
      <c r="H1318" s="13" t="s">
        <v>4249</v>
      </c>
    </row>
    <row r="1319" spans="1:8" ht="21" customHeight="1">
      <c r="A1319" s="13" t="s">
        <v>3178</v>
      </c>
      <c r="B1319" s="13" t="s">
        <v>4250</v>
      </c>
      <c r="C1319" s="13" t="s">
        <v>3178</v>
      </c>
      <c r="D1319" s="13" t="s">
        <v>4251</v>
      </c>
      <c r="E1319" s="13" t="s">
        <v>3178</v>
      </c>
      <c r="F1319" s="13" t="s">
        <v>3753</v>
      </c>
      <c r="G1319" s="13" t="s">
        <v>3178</v>
      </c>
      <c r="H1319" s="13" t="s">
        <v>4252</v>
      </c>
    </row>
    <row r="1320" spans="1:8" ht="21" customHeight="1">
      <c r="A1320" s="13" t="s">
        <v>3181</v>
      </c>
      <c r="B1320" s="13" t="s">
        <v>4253</v>
      </c>
      <c r="C1320" s="13" t="s">
        <v>3181</v>
      </c>
      <c r="D1320" s="13" t="s">
        <v>4254</v>
      </c>
      <c r="E1320" s="13" t="s">
        <v>3181</v>
      </c>
      <c r="F1320" s="13" t="s">
        <v>3781</v>
      </c>
      <c r="G1320" s="13" t="s">
        <v>3181</v>
      </c>
      <c r="H1320" s="13" t="s">
        <v>4255</v>
      </c>
    </row>
    <row r="1321" spans="1:8" ht="21" customHeight="1">
      <c r="A1321" s="13" t="s">
        <v>3185</v>
      </c>
      <c r="B1321" s="13" t="s">
        <v>4256</v>
      </c>
      <c r="C1321" s="13" t="s">
        <v>3185</v>
      </c>
      <c r="D1321" s="13" t="s">
        <v>4257</v>
      </c>
      <c r="E1321" s="13" t="s">
        <v>3185</v>
      </c>
      <c r="F1321" s="13" t="s">
        <v>4082</v>
      </c>
      <c r="G1321" s="13" t="s">
        <v>3185</v>
      </c>
      <c r="H1321" s="13" t="s">
        <v>4258</v>
      </c>
    </row>
    <row r="1322" spans="1:8" ht="21" customHeight="1">
      <c r="A1322" s="13" t="s">
        <v>3190</v>
      </c>
      <c r="B1322" s="13" t="s">
        <v>4259</v>
      </c>
      <c r="C1322" s="13" t="s">
        <v>3190</v>
      </c>
      <c r="D1322" s="13" t="s">
        <v>4260</v>
      </c>
      <c r="E1322" s="13" t="s">
        <v>3190</v>
      </c>
      <c r="F1322" s="13" t="s">
        <v>1268</v>
      </c>
      <c r="G1322" s="13" t="s">
        <v>3190</v>
      </c>
      <c r="H1322" s="13" t="s">
        <v>4261</v>
      </c>
    </row>
    <row r="1323" spans="1:8" ht="21" customHeight="1">
      <c r="A1323" s="13" t="s">
        <v>3193</v>
      </c>
      <c r="B1323" s="13" t="s">
        <v>4262</v>
      </c>
      <c r="C1323" s="13" t="s">
        <v>3193</v>
      </c>
      <c r="D1323" s="13" t="s">
        <v>4263</v>
      </c>
      <c r="E1323" s="13" t="s">
        <v>3193</v>
      </c>
      <c r="F1323" s="13" t="s">
        <v>1268</v>
      </c>
      <c r="G1323" s="13" t="s">
        <v>3193</v>
      </c>
      <c r="H1323" s="13" t="s">
        <v>4264</v>
      </c>
    </row>
    <row r="1324" spans="1:8" ht="21" customHeight="1">
      <c r="A1324" s="13" t="s">
        <v>3197</v>
      </c>
      <c r="B1324" s="13" t="s">
        <v>4265</v>
      </c>
      <c r="C1324" s="13" t="s">
        <v>3197</v>
      </c>
      <c r="D1324" s="13" t="s">
        <v>4266</v>
      </c>
      <c r="E1324" s="13" t="s">
        <v>3197</v>
      </c>
      <c r="F1324" s="13" t="s">
        <v>3825</v>
      </c>
      <c r="G1324" s="13" t="s">
        <v>3197</v>
      </c>
      <c r="H1324" s="13" t="s">
        <v>4267</v>
      </c>
    </row>
    <row r="1325" spans="1:8" ht="21" customHeight="1">
      <c r="A1325" s="13" t="s">
        <v>3200</v>
      </c>
      <c r="B1325" s="13" t="s">
        <v>4268</v>
      </c>
      <c r="C1325" s="13" t="s">
        <v>3200</v>
      </c>
      <c r="D1325" s="13" t="s">
        <v>4269</v>
      </c>
      <c r="E1325" s="13" t="s">
        <v>3200</v>
      </c>
      <c r="F1325" s="13" t="s">
        <v>3762</v>
      </c>
      <c r="G1325" s="13" t="s">
        <v>3200</v>
      </c>
      <c r="H1325" s="13" t="s">
        <v>4270</v>
      </c>
    </row>
    <row r="1326" spans="1:8" ht="21" customHeight="1">
      <c r="A1326" s="13" t="s">
        <v>3204</v>
      </c>
      <c r="B1326" s="13" t="s">
        <v>4271</v>
      </c>
      <c r="C1326" s="13" t="s">
        <v>3204</v>
      </c>
      <c r="D1326" s="13" t="s">
        <v>4272</v>
      </c>
      <c r="E1326" s="13" t="s">
        <v>3204</v>
      </c>
      <c r="F1326" s="13" t="s">
        <v>3772</v>
      </c>
      <c r="G1326" s="13" t="s">
        <v>3204</v>
      </c>
      <c r="H1326" s="13" t="s">
        <v>4273</v>
      </c>
    </row>
    <row r="1327" spans="1:8" ht="21" customHeight="1">
      <c r="A1327" s="13" t="s">
        <v>3208</v>
      </c>
      <c r="B1327" s="13" t="s">
        <v>4274</v>
      </c>
      <c r="C1327" s="13" t="s">
        <v>3208</v>
      </c>
      <c r="D1327" s="13" t="s">
        <v>4275</v>
      </c>
      <c r="E1327" s="13" t="s">
        <v>3208</v>
      </c>
      <c r="F1327" s="13" t="s">
        <v>1268</v>
      </c>
      <c r="G1327" s="13" t="s">
        <v>3208</v>
      </c>
      <c r="H1327" s="13" t="s">
        <v>4276</v>
      </c>
    </row>
    <row r="1328" spans="1:8" ht="21" customHeight="1">
      <c r="A1328" s="13" t="s">
        <v>3212</v>
      </c>
      <c r="B1328" s="13" t="s">
        <v>4277</v>
      </c>
      <c r="C1328" s="13" t="s">
        <v>3212</v>
      </c>
      <c r="D1328" s="13" t="s">
        <v>4278</v>
      </c>
      <c r="E1328" s="13" t="s">
        <v>3212</v>
      </c>
      <c r="F1328" s="13" t="s">
        <v>3775</v>
      </c>
      <c r="G1328" s="13" t="s">
        <v>3212</v>
      </c>
      <c r="H1328" s="13" t="s">
        <v>4279</v>
      </c>
    </row>
    <row r="1329" spans="1:8" ht="21" customHeight="1">
      <c r="A1329" s="13" t="s">
        <v>3215</v>
      </c>
      <c r="B1329" s="13" t="s">
        <v>4280</v>
      </c>
      <c r="C1329" s="13" t="s">
        <v>3215</v>
      </c>
      <c r="D1329" s="13" t="s">
        <v>4281</v>
      </c>
      <c r="E1329" s="13" t="s">
        <v>3215</v>
      </c>
      <c r="F1329" s="13" t="s">
        <v>3781</v>
      </c>
      <c r="G1329" s="13" t="s">
        <v>3215</v>
      </c>
      <c r="H1329" s="13" t="s">
        <v>4282</v>
      </c>
    </row>
    <row r="1330" spans="1:8" ht="21" customHeight="1">
      <c r="A1330" s="13" t="s">
        <v>3220</v>
      </c>
      <c r="B1330" s="13" t="s">
        <v>4283</v>
      </c>
      <c r="C1330" s="13" t="s">
        <v>3220</v>
      </c>
      <c r="D1330" s="13" t="s">
        <v>4284</v>
      </c>
      <c r="E1330" s="13" t="s">
        <v>3220</v>
      </c>
      <c r="F1330" s="13" t="s">
        <v>3781</v>
      </c>
      <c r="G1330" s="13" t="s">
        <v>3220</v>
      </c>
      <c r="H1330" s="13" t="s">
        <v>4285</v>
      </c>
    </row>
    <row r="1331" spans="1:8" ht="21" customHeight="1">
      <c r="A1331" s="13" t="s">
        <v>3223</v>
      </c>
      <c r="B1331" s="13" t="s">
        <v>4286</v>
      </c>
      <c r="C1331" s="13" t="s">
        <v>3223</v>
      </c>
      <c r="D1331" s="13" t="s">
        <v>4287</v>
      </c>
      <c r="E1331" s="13" t="s">
        <v>3223</v>
      </c>
      <c r="F1331" s="13" t="s">
        <v>3753</v>
      </c>
      <c r="G1331" s="13" t="s">
        <v>3223</v>
      </c>
      <c r="H1331" s="13" t="s">
        <v>4288</v>
      </c>
    </row>
    <row r="1332" spans="1:8" ht="21" customHeight="1">
      <c r="A1332" s="13" t="s">
        <v>3227</v>
      </c>
      <c r="B1332" s="13" t="s">
        <v>4289</v>
      </c>
      <c r="C1332" s="13" t="s">
        <v>3227</v>
      </c>
      <c r="D1332" s="13" t="s">
        <v>4290</v>
      </c>
      <c r="E1332" s="13" t="s">
        <v>3227</v>
      </c>
      <c r="F1332" s="13" t="s">
        <v>3775</v>
      </c>
      <c r="G1332" s="13" t="s">
        <v>3227</v>
      </c>
      <c r="H1332" s="13" t="s">
        <v>4291</v>
      </c>
    </row>
    <row r="1333" spans="1:8" ht="21" customHeight="1">
      <c r="A1333" s="13" t="s">
        <v>3231</v>
      </c>
      <c r="B1333" s="13" t="s">
        <v>4292</v>
      </c>
      <c r="C1333" s="13" t="s">
        <v>3231</v>
      </c>
      <c r="D1333" s="13" t="s">
        <v>4293</v>
      </c>
      <c r="E1333" s="13" t="s">
        <v>3231</v>
      </c>
      <c r="F1333" s="13" t="s">
        <v>1268</v>
      </c>
      <c r="G1333" s="13" t="s">
        <v>3231</v>
      </c>
      <c r="H1333" s="13" t="s">
        <v>4294</v>
      </c>
    </row>
    <row r="1334" spans="1:8" ht="21" customHeight="1">
      <c r="A1334" s="13" t="s">
        <v>3234</v>
      </c>
      <c r="B1334" s="13" t="s">
        <v>4295</v>
      </c>
      <c r="C1334" s="13" t="s">
        <v>3234</v>
      </c>
      <c r="D1334" s="13" t="s">
        <v>4296</v>
      </c>
      <c r="E1334" s="13" t="s">
        <v>3234</v>
      </c>
      <c r="F1334" s="13" t="s">
        <v>3762</v>
      </c>
      <c r="G1334" s="13" t="s">
        <v>3234</v>
      </c>
      <c r="H1334" s="13" t="s">
        <v>4297</v>
      </c>
    </row>
    <row r="1335" spans="1:8" ht="21" customHeight="1">
      <c r="A1335" s="13" t="s">
        <v>3239</v>
      </c>
      <c r="B1335" s="13" t="s">
        <v>4298</v>
      </c>
      <c r="C1335" s="13" t="s">
        <v>3239</v>
      </c>
      <c r="D1335" s="13" t="s">
        <v>4299</v>
      </c>
      <c r="E1335" s="13" t="s">
        <v>3239</v>
      </c>
      <c r="F1335" s="13" t="s">
        <v>1268</v>
      </c>
      <c r="G1335" s="13" t="s">
        <v>3239</v>
      </c>
      <c r="H1335" s="13" t="s">
        <v>4300</v>
      </c>
    </row>
    <row r="1336" spans="1:8" ht="21" customHeight="1">
      <c r="A1336" s="13" t="s">
        <v>3243</v>
      </c>
      <c r="B1336" s="13" t="s">
        <v>4301</v>
      </c>
      <c r="C1336" s="13" t="s">
        <v>3243</v>
      </c>
      <c r="D1336" s="13" t="s">
        <v>4302</v>
      </c>
      <c r="E1336" s="13" t="s">
        <v>3243</v>
      </c>
      <c r="F1336" s="13" t="s">
        <v>1268</v>
      </c>
      <c r="G1336" s="13" t="s">
        <v>3243</v>
      </c>
      <c r="H1336" s="13" t="s">
        <v>3975</v>
      </c>
    </row>
    <row r="1337" spans="1:8" ht="21" customHeight="1">
      <c r="A1337" s="13" t="s">
        <v>3247</v>
      </c>
      <c r="B1337" s="13" t="s">
        <v>4303</v>
      </c>
      <c r="C1337" s="13" t="s">
        <v>3247</v>
      </c>
      <c r="D1337" s="13" t="s">
        <v>4251</v>
      </c>
      <c r="E1337" s="13" t="s">
        <v>3247</v>
      </c>
      <c r="F1337" s="13" t="s">
        <v>3753</v>
      </c>
      <c r="G1337" s="13" t="s">
        <v>3247</v>
      </c>
      <c r="H1337" s="13" t="s">
        <v>4304</v>
      </c>
    </row>
    <row r="1338" spans="1:8" ht="21" customHeight="1">
      <c r="A1338" s="13" t="s">
        <v>3252</v>
      </c>
      <c r="B1338" s="13" t="s">
        <v>4305</v>
      </c>
      <c r="C1338" s="13" t="s">
        <v>3252</v>
      </c>
      <c r="D1338" s="13" t="s">
        <v>4306</v>
      </c>
      <c r="E1338" s="13" t="s">
        <v>3252</v>
      </c>
      <c r="F1338" s="13" t="s">
        <v>3753</v>
      </c>
      <c r="G1338" s="13" t="s">
        <v>3252</v>
      </c>
      <c r="H1338" s="13" t="s">
        <v>3836</v>
      </c>
    </row>
    <row r="1339" spans="1:8" ht="21" customHeight="1">
      <c r="A1339" s="13" t="s">
        <v>3255</v>
      </c>
      <c r="B1339" s="13" t="s">
        <v>4307</v>
      </c>
      <c r="C1339" s="13" t="s">
        <v>3255</v>
      </c>
      <c r="D1339" s="13" t="s">
        <v>4308</v>
      </c>
      <c r="E1339" s="13" t="s">
        <v>3255</v>
      </c>
      <c r="F1339" s="13" t="s">
        <v>3762</v>
      </c>
      <c r="G1339" s="13" t="s">
        <v>3255</v>
      </c>
      <c r="H1339" s="13" t="s">
        <v>4309</v>
      </c>
    </row>
    <row r="1340" spans="1:8" ht="21" customHeight="1">
      <c r="A1340" s="13" t="s">
        <v>3258</v>
      </c>
      <c r="B1340" s="13" t="s">
        <v>4310</v>
      </c>
      <c r="C1340" s="13" t="s">
        <v>3258</v>
      </c>
      <c r="D1340" s="13" t="s">
        <v>4311</v>
      </c>
      <c r="E1340" s="13" t="s">
        <v>3258</v>
      </c>
      <c r="F1340" s="13" t="s">
        <v>3753</v>
      </c>
      <c r="G1340" s="13" t="s">
        <v>3258</v>
      </c>
      <c r="H1340" s="13" t="s">
        <v>4261</v>
      </c>
    </row>
    <row r="1341" spans="1:8" ht="21" customHeight="1">
      <c r="A1341" s="13" t="s">
        <v>3262</v>
      </c>
      <c r="B1341" s="13" t="s">
        <v>4312</v>
      </c>
      <c r="C1341" s="13" t="s">
        <v>3262</v>
      </c>
      <c r="D1341" s="13" t="s">
        <v>4313</v>
      </c>
      <c r="E1341" s="13" t="s">
        <v>3262</v>
      </c>
      <c r="F1341" s="13" t="s">
        <v>1268</v>
      </c>
      <c r="G1341" s="13" t="s">
        <v>3262</v>
      </c>
      <c r="H1341" s="13" t="s">
        <v>3973</v>
      </c>
    </row>
    <row r="1342" spans="1:8" ht="21" customHeight="1">
      <c r="A1342" s="13" t="s">
        <v>3266</v>
      </c>
      <c r="B1342" s="13" t="s">
        <v>4314</v>
      </c>
      <c r="C1342" s="13" t="s">
        <v>3266</v>
      </c>
      <c r="D1342" s="13" t="s">
        <v>4315</v>
      </c>
      <c r="E1342" s="13" t="s">
        <v>3266</v>
      </c>
      <c r="F1342" s="13" t="s">
        <v>3753</v>
      </c>
      <c r="G1342" s="13" t="s">
        <v>3266</v>
      </c>
      <c r="H1342" s="13" t="s">
        <v>4316</v>
      </c>
    </row>
    <row r="1343" spans="1:8" ht="21" customHeight="1">
      <c r="A1343" s="13" t="s">
        <v>3269</v>
      </c>
      <c r="B1343" s="13" t="s">
        <v>4317</v>
      </c>
      <c r="C1343" s="13" t="s">
        <v>3269</v>
      </c>
      <c r="D1343" s="13" t="s">
        <v>4318</v>
      </c>
      <c r="E1343" s="13" t="s">
        <v>3269</v>
      </c>
      <c r="F1343" s="13" t="s">
        <v>3775</v>
      </c>
      <c r="G1343" s="13" t="s">
        <v>3269</v>
      </c>
      <c r="H1343" s="13" t="s">
        <v>4207</v>
      </c>
    </row>
    <row r="1344" spans="1:8" ht="21" customHeight="1">
      <c r="A1344" s="13" t="s">
        <v>3271</v>
      </c>
      <c r="B1344" s="13" t="s">
        <v>4319</v>
      </c>
      <c r="C1344" s="13" t="s">
        <v>3271</v>
      </c>
      <c r="D1344" s="13" t="s">
        <v>4320</v>
      </c>
      <c r="E1344" s="13" t="s">
        <v>3271</v>
      </c>
      <c r="F1344" s="13" t="s">
        <v>3762</v>
      </c>
      <c r="G1344" s="13" t="s">
        <v>3271</v>
      </c>
      <c r="H1344" s="13" t="s">
        <v>4321</v>
      </c>
    </row>
    <row r="1345" spans="1:8" ht="21" customHeight="1">
      <c r="A1345" s="13" t="s">
        <v>3275</v>
      </c>
      <c r="B1345" s="13" t="s">
        <v>4322</v>
      </c>
      <c r="C1345" s="13" t="s">
        <v>3275</v>
      </c>
      <c r="D1345" s="13" t="s">
        <v>4220</v>
      </c>
      <c r="E1345" s="13" t="s">
        <v>3275</v>
      </c>
      <c r="F1345" s="13" t="s">
        <v>3753</v>
      </c>
      <c r="G1345" s="13" t="s">
        <v>3275</v>
      </c>
      <c r="H1345" s="13" t="s">
        <v>3930</v>
      </c>
    </row>
    <row r="1346" spans="1:8" ht="21" customHeight="1">
      <c r="A1346" s="13" t="s">
        <v>3279</v>
      </c>
      <c r="B1346" s="13" t="s">
        <v>4323</v>
      </c>
      <c r="C1346" s="13" t="s">
        <v>3279</v>
      </c>
      <c r="D1346" s="13" t="s">
        <v>4324</v>
      </c>
      <c r="E1346" s="13" t="s">
        <v>3279</v>
      </c>
      <c r="F1346" s="13" t="s">
        <v>3825</v>
      </c>
      <c r="G1346" s="13" t="s">
        <v>3279</v>
      </c>
      <c r="H1346" s="13" t="s">
        <v>4325</v>
      </c>
    </row>
    <row r="1347" spans="1:8" ht="21" customHeight="1">
      <c r="A1347" s="13" t="s">
        <v>3283</v>
      </c>
      <c r="B1347" s="13" t="s">
        <v>4326</v>
      </c>
      <c r="C1347" s="13" t="s">
        <v>3283</v>
      </c>
      <c r="D1347" s="13" t="s">
        <v>4215</v>
      </c>
      <c r="E1347" s="13" t="s">
        <v>3283</v>
      </c>
      <c r="F1347" s="13" t="s">
        <v>3859</v>
      </c>
      <c r="G1347" s="13" t="s">
        <v>3283</v>
      </c>
      <c r="H1347" s="13" t="s">
        <v>4327</v>
      </c>
    </row>
    <row r="1348" spans="1:8" ht="21" customHeight="1">
      <c r="A1348" s="13" t="s">
        <v>3287</v>
      </c>
      <c r="B1348" s="13" t="s">
        <v>4328</v>
      </c>
      <c r="C1348" s="13" t="s">
        <v>3287</v>
      </c>
      <c r="D1348" s="13" t="s">
        <v>3955</v>
      </c>
      <c r="E1348" s="13" t="s">
        <v>3287</v>
      </c>
      <c r="F1348" s="13" t="s">
        <v>3762</v>
      </c>
      <c r="G1348" s="13" t="s">
        <v>3287</v>
      </c>
      <c r="H1348" s="13" t="s">
        <v>4329</v>
      </c>
    </row>
    <row r="1349" spans="1:8" ht="21" customHeight="1">
      <c r="A1349" s="13" t="s">
        <v>3292</v>
      </c>
      <c r="B1349" s="13" t="s">
        <v>4330</v>
      </c>
      <c r="C1349" s="13" t="s">
        <v>3292</v>
      </c>
      <c r="D1349" s="13" t="s">
        <v>4331</v>
      </c>
      <c r="E1349" s="13" t="s">
        <v>3292</v>
      </c>
      <c r="F1349" s="13" t="s">
        <v>3762</v>
      </c>
      <c r="G1349" s="13" t="s">
        <v>3292</v>
      </c>
      <c r="H1349" s="13" t="s">
        <v>3877</v>
      </c>
    </row>
    <row r="1350" spans="1:8" ht="21" customHeight="1">
      <c r="A1350" s="13" t="s">
        <v>3296</v>
      </c>
      <c r="B1350" s="13" t="s">
        <v>4332</v>
      </c>
      <c r="C1350" s="13" t="s">
        <v>3296</v>
      </c>
      <c r="D1350" s="13" t="s">
        <v>4333</v>
      </c>
      <c r="E1350" s="13" t="s">
        <v>3296</v>
      </c>
      <c r="F1350" s="13" t="s">
        <v>1268</v>
      </c>
      <c r="G1350" s="13" t="s">
        <v>3296</v>
      </c>
      <c r="H1350" s="13" t="s">
        <v>4334</v>
      </c>
    </row>
    <row r="1351" spans="1:8" ht="21" customHeight="1">
      <c r="A1351" s="13" t="s">
        <v>3300</v>
      </c>
      <c r="B1351" s="13" t="s">
        <v>4335</v>
      </c>
      <c r="C1351" s="13" t="s">
        <v>3300</v>
      </c>
      <c r="D1351" s="13" t="s">
        <v>4336</v>
      </c>
      <c r="E1351" s="13" t="s">
        <v>3300</v>
      </c>
      <c r="F1351" s="13" t="s">
        <v>4009</v>
      </c>
      <c r="G1351" s="13" t="s">
        <v>3300</v>
      </c>
      <c r="H1351" s="13" t="s">
        <v>4337</v>
      </c>
    </row>
    <row r="1352" spans="1:8" ht="21" customHeight="1">
      <c r="A1352" s="13" t="s">
        <v>3304</v>
      </c>
      <c r="B1352" s="13" t="s">
        <v>4338</v>
      </c>
      <c r="C1352" s="13" t="s">
        <v>3304</v>
      </c>
      <c r="D1352" s="13" t="s">
        <v>4339</v>
      </c>
      <c r="E1352" s="13" t="s">
        <v>3304</v>
      </c>
      <c r="F1352" s="13" t="s">
        <v>3753</v>
      </c>
      <c r="G1352" s="13" t="s">
        <v>3304</v>
      </c>
      <c r="H1352" s="13" t="s">
        <v>4340</v>
      </c>
    </row>
    <row r="1353" spans="1:8" ht="21" customHeight="1">
      <c r="A1353" s="13" t="s">
        <v>3309</v>
      </c>
      <c r="B1353" s="13" t="s">
        <v>4341</v>
      </c>
      <c r="C1353" s="13" t="s">
        <v>3309</v>
      </c>
      <c r="D1353" s="13" t="s">
        <v>4342</v>
      </c>
      <c r="E1353" s="13" t="s">
        <v>3309</v>
      </c>
      <c r="F1353" s="13" t="s">
        <v>1268</v>
      </c>
      <c r="G1353" s="13" t="s">
        <v>3309</v>
      </c>
      <c r="H1353" s="13" t="s">
        <v>4343</v>
      </c>
    </row>
    <row r="1354" spans="1:8" ht="21" customHeight="1">
      <c r="A1354" s="13" t="s">
        <v>3313</v>
      </c>
      <c r="B1354" s="13" t="s">
        <v>4344</v>
      </c>
      <c r="C1354" s="13" t="s">
        <v>3313</v>
      </c>
      <c r="D1354" s="13" t="s">
        <v>4345</v>
      </c>
      <c r="E1354" s="13" t="s">
        <v>3313</v>
      </c>
      <c r="F1354" s="13" t="s">
        <v>4122</v>
      </c>
      <c r="G1354" s="13" t="s">
        <v>3313</v>
      </c>
      <c r="H1354" s="13" t="s">
        <v>3897</v>
      </c>
    </row>
    <row r="1355" spans="1:8" ht="21" customHeight="1">
      <c r="A1355" s="13" t="s">
        <v>3316</v>
      </c>
      <c r="B1355" s="13" t="s">
        <v>4346</v>
      </c>
      <c r="C1355" s="13" t="s">
        <v>3316</v>
      </c>
      <c r="D1355" s="13" t="s">
        <v>4347</v>
      </c>
      <c r="E1355" s="13" t="s">
        <v>3316</v>
      </c>
      <c r="F1355" s="13" t="s">
        <v>1268</v>
      </c>
      <c r="G1355" s="13" t="s">
        <v>3316</v>
      </c>
      <c r="H1355" s="13" t="s">
        <v>4309</v>
      </c>
    </row>
    <row r="1356" spans="1:8" ht="21" customHeight="1">
      <c r="A1356" s="13" t="s">
        <v>3319</v>
      </c>
      <c r="B1356" s="13" t="s">
        <v>4348</v>
      </c>
      <c r="C1356" s="13" t="s">
        <v>3319</v>
      </c>
      <c r="D1356" s="13" t="s">
        <v>4349</v>
      </c>
      <c r="E1356" s="13" t="s">
        <v>3319</v>
      </c>
      <c r="F1356" s="13" t="s">
        <v>1268</v>
      </c>
      <c r="G1356" s="13" t="s">
        <v>3319</v>
      </c>
      <c r="H1356" s="13" t="s">
        <v>4350</v>
      </c>
    </row>
    <row r="1357" spans="1:8" ht="21" customHeight="1">
      <c r="A1357" s="13" t="s">
        <v>3322</v>
      </c>
      <c r="B1357" s="13" t="s">
        <v>4351</v>
      </c>
      <c r="C1357" s="13" t="s">
        <v>3322</v>
      </c>
      <c r="D1357" s="13" t="s">
        <v>4352</v>
      </c>
      <c r="E1357" s="13" t="s">
        <v>3322</v>
      </c>
      <c r="F1357" s="13" t="s">
        <v>3753</v>
      </c>
      <c r="G1357" s="13" t="s">
        <v>3322</v>
      </c>
      <c r="H1357" s="13" t="s">
        <v>4353</v>
      </c>
    </row>
    <row r="1358" spans="1:8" ht="21" customHeight="1">
      <c r="A1358" s="13" t="s">
        <v>3326</v>
      </c>
      <c r="B1358" s="13" t="s">
        <v>4354</v>
      </c>
      <c r="C1358" s="13" t="s">
        <v>3326</v>
      </c>
      <c r="D1358" s="13" t="s">
        <v>4355</v>
      </c>
      <c r="E1358" s="13" t="s">
        <v>3326</v>
      </c>
      <c r="F1358" s="13" t="s">
        <v>3825</v>
      </c>
      <c r="G1358" s="13" t="s">
        <v>3326</v>
      </c>
      <c r="H1358" s="13" t="s">
        <v>4356</v>
      </c>
    </row>
    <row r="1359" spans="1:8" ht="21" customHeight="1">
      <c r="A1359" s="13" t="s">
        <v>3329</v>
      </c>
      <c r="B1359" s="13" t="s">
        <v>4357</v>
      </c>
      <c r="C1359" s="13" t="s">
        <v>3329</v>
      </c>
      <c r="D1359" s="13" t="s">
        <v>4358</v>
      </c>
      <c r="E1359" s="13" t="s">
        <v>3329</v>
      </c>
      <c r="F1359" s="13" t="s">
        <v>1268</v>
      </c>
      <c r="G1359" s="13" t="s">
        <v>3329</v>
      </c>
      <c r="H1359" s="13" t="s">
        <v>4359</v>
      </c>
    </row>
    <row r="1360" spans="1:8" ht="21" customHeight="1">
      <c r="A1360" s="13" t="s">
        <v>3332</v>
      </c>
      <c r="B1360" s="13" t="s">
        <v>4360</v>
      </c>
      <c r="C1360" s="13" t="s">
        <v>3332</v>
      </c>
      <c r="D1360" s="13" t="s">
        <v>4361</v>
      </c>
      <c r="E1360" s="13" t="s">
        <v>3332</v>
      </c>
      <c r="F1360" s="13" t="s">
        <v>4122</v>
      </c>
      <c r="G1360" s="13" t="s">
        <v>3332</v>
      </c>
      <c r="H1360" s="13" t="s">
        <v>4362</v>
      </c>
    </row>
    <row r="1361" spans="1:8" ht="21" customHeight="1">
      <c r="A1361" s="13" t="s">
        <v>3336</v>
      </c>
      <c r="B1361" s="13" t="s">
        <v>4363</v>
      </c>
      <c r="C1361" s="13" t="s">
        <v>3336</v>
      </c>
      <c r="D1361" s="13" t="s">
        <v>4347</v>
      </c>
      <c r="E1361" s="13" t="s">
        <v>3336</v>
      </c>
      <c r="F1361" s="13" t="s">
        <v>3762</v>
      </c>
      <c r="G1361" s="13" t="s">
        <v>3336</v>
      </c>
      <c r="H1361" s="13" t="s">
        <v>4364</v>
      </c>
    </row>
    <row r="1362" spans="1:8" ht="21" customHeight="1">
      <c r="A1362" s="13" t="s">
        <v>3340</v>
      </c>
      <c r="B1362" s="13" t="s">
        <v>4365</v>
      </c>
      <c r="C1362" s="13" t="s">
        <v>3340</v>
      </c>
      <c r="D1362" s="13" t="s">
        <v>4366</v>
      </c>
      <c r="E1362" s="13" t="s">
        <v>3340</v>
      </c>
      <c r="F1362" s="13" t="s">
        <v>3753</v>
      </c>
      <c r="G1362" s="13" t="s">
        <v>3340</v>
      </c>
      <c r="H1362" s="13" t="s">
        <v>4367</v>
      </c>
    </row>
    <row r="1363" spans="1:8" ht="21" customHeight="1">
      <c r="A1363" s="13" t="s">
        <v>3343</v>
      </c>
      <c r="B1363" s="13" t="s">
        <v>4368</v>
      </c>
      <c r="C1363" s="13" t="s">
        <v>3343</v>
      </c>
      <c r="D1363" s="13" t="s">
        <v>4369</v>
      </c>
      <c r="E1363" s="13" t="s">
        <v>3343</v>
      </c>
      <c r="F1363" s="13" t="s">
        <v>3772</v>
      </c>
      <c r="G1363" s="13" t="s">
        <v>3343</v>
      </c>
      <c r="H1363" s="13" t="s">
        <v>4370</v>
      </c>
    </row>
    <row r="1364" spans="1:8" ht="21" customHeight="1">
      <c r="A1364" s="13" t="s">
        <v>3346</v>
      </c>
      <c r="B1364" s="13" t="s">
        <v>4371</v>
      </c>
      <c r="C1364" s="13" t="s">
        <v>3346</v>
      </c>
      <c r="D1364" s="13" t="s">
        <v>4372</v>
      </c>
      <c r="E1364" s="13" t="s">
        <v>3346</v>
      </c>
      <c r="F1364" s="13" t="s">
        <v>1268</v>
      </c>
      <c r="G1364" s="13" t="s">
        <v>3346</v>
      </c>
      <c r="H1364" s="13" t="s">
        <v>4373</v>
      </c>
    </row>
    <row r="1365" spans="1:8" ht="21" customHeight="1">
      <c r="A1365" s="13" t="s">
        <v>3349</v>
      </c>
      <c r="B1365" s="13" t="s">
        <v>4374</v>
      </c>
      <c r="C1365" s="13" t="s">
        <v>3349</v>
      </c>
      <c r="D1365" s="13" t="s">
        <v>4375</v>
      </c>
      <c r="E1365" s="13" t="s">
        <v>3349</v>
      </c>
      <c r="F1365" s="13" t="s">
        <v>3772</v>
      </c>
      <c r="G1365" s="13" t="s">
        <v>3349</v>
      </c>
      <c r="H1365" s="13" t="s">
        <v>4376</v>
      </c>
    </row>
    <row r="1366" spans="1:8" ht="21" customHeight="1">
      <c r="A1366" s="13" t="s">
        <v>3354</v>
      </c>
      <c r="B1366" s="13" t="s">
        <v>4377</v>
      </c>
      <c r="C1366" s="13" t="s">
        <v>3354</v>
      </c>
      <c r="D1366" s="13" t="s">
        <v>4378</v>
      </c>
      <c r="E1366" s="13" t="s">
        <v>3354</v>
      </c>
      <c r="F1366" s="13" t="s">
        <v>3762</v>
      </c>
      <c r="G1366" s="13" t="s">
        <v>3354</v>
      </c>
      <c r="H1366" s="13" t="s">
        <v>4087</v>
      </c>
    </row>
    <row r="1367" spans="1:8" ht="21" customHeight="1">
      <c r="A1367" s="13" t="s">
        <v>3357</v>
      </c>
      <c r="B1367" s="13" t="s">
        <v>4379</v>
      </c>
      <c r="C1367" s="13" t="s">
        <v>3357</v>
      </c>
      <c r="D1367" s="13" t="s">
        <v>4380</v>
      </c>
      <c r="E1367" s="13" t="s">
        <v>3357</v>
      </c>
      <c r="F1367" s="13" t="s">
        <v>1268</v>
      </c>
      <c r="G1367" s="13" t="s">
        <v>3357</v>
      </c>
      <c r="H1367" s="13" t="s">
        <v>4381</v>
      </c>
    </row>
    <row r="1368" spans="1:8" ht="21" customHeight="1">
      <c r="A1368" s="13" t="s">
        <v>3361</v>
      </c>
      <c r="B1368" s="13" t="s">
        <v>4382</v>
      </c>
      <c r="C1368" s="13" t="s">
        <v>3361</v>
      </c>
      <c r="D1368" s="13" t="s">
        <v>4383</v>
      </c>
      <c r="E1368" s="13" t="s">
        <v>3361</v>
      </c>
      <c r="F1368" s="13" t="s">
        <v>3753</v>
      </c>
      <c r="G1368" s="13" t="s">
        <v>3361</v>
      </c>
      <c r="H1368" s="13" t="s">
        <v>4384</v>
      </c>
    </row>
    <row r="1369" spans="1:8" ht="21" customHeight="1">
      <c r="A1369" s="13" t="s">
        <v>3363</v>
      </c>
      <c r="B1369" s="13" t="s">
        <v>4385</v>
      </c>
      <c r="C1369" s="13" t="s">
        <v>3363</v>
      </c>
      <c r="D1369" s="13" t="s">
        <v>4386</v>
      </c>
      <c r="E1369" s="13" t="s">
        <v>3363</v>
      </c>
      <c r="F1369" s="13" t="s">
        <v>3753</v>
      </c>
      <c r="G1369" s="13" t="s">
        <v>3363</v>
      </c>
      <c r="H1369" s="13" t="s">
        <v>4387</v>
      </c>
    </row>
    <row r="1370" spans="1:8" ht="21" customHeight="1">
      <c r="A1370" s="13" t="s">
        <v>3367</v>
      </c>
      <c r="B1370" s="13" t="s">
        <v>4388</v>
      </c>
      <c r="C1370" s="13" t="s">
        <v>3367</v>
      </c>
      <c r="D1370" s="13" t="s">
        <v>4389</v>
      </c>
      <c r="E1370" s="13" t="s">
        <v>3367</v>
      </c>
      <c r="F1370" s="13" t="s">
        <v>3775</v>
      </c>
      <c r="G1370" s="13" t="s">
        <v>3367</v>
      </c>
      <c r="H1370" s="13" t="s">
        <v>3892</v>
      </c>
    </row>
    <row r="1371" spans="1:8" ht="21" customHeight="1">
      <c r="A1371" s="13" t="s">
        <v>3372</v>
      </c>
      <c r="B1371" s="13" t="s">
        <v>4390</v>
      </c>
      <c r="C1371" s="13" t="s">
        <v>3372</v>
      </c>
      <c r="D1371" s="13" t="s">
        <v>4293</v>
      </c>
      <c r="E1371" s="13" t="s">
        <v>3372</v>
      </c>
      <c r="F1371" s="13" t="s">
        <v>1268</v>
      </c>
      <c r="G1371" s="13" t="s">
        <v>3372</v>
      </c>
      <c r="H1371" s="13" t="s">
        <v>3899</v>
      </c>
    </row>
    <row r="1372" spans="1:8" ht="21" customHeight="1">
      <c r="A1372" s="13" t="s">
        <v>3376</v>
      </c>
      <c r="B1372" s="13" t="s">
        <v>4391</v>
      </c>
      <c r="C1372" s="13" t="s">
        <v>3376</v>
      </c>
      <c r="D1372" s="13" t="s">
        <v>4372</v>
      </c>
      <c r="E1372" s="13" t="s">
        <v>3376</v>
      </c>
      <c r="F1372" s="13" t="s">
        <v>3762</v>
      </c>
      <c r="G1372" s="13" t="s">
        <v>3376</v>
      </c>
      <c r="H1372" s="13" t="s">
        <v>4392</v>
      </c>
    </row>
    <row r="1373" spans="1:8" ht="21" customHeight="1">
      <c r="A1373" s="13" t="s">
        <v>3381</v>
      </c>
      <c r="B1373" s="13" t="s">
        <v>4393</v>
      </c>
      <c r="C1373" s="13" t="s">
        <v>3381</v>
      </c>
      <c r="D1373" s="13" t="s">
        <v>4394</v>
      </c>
      <c r="E1373" s="13" t="s">
        <v>3381</v>
      </c>
      <c r="F1373" s="13" t="s">
        <v>3775</v>
      </c>
      <c r="G1373" s="13" t="s">
        <v>3381</v>
      </c>
      <c r="H1373" s="13" t="s">
        <v>4395</v>
      </c>
    </row>
    <row r="1374" spans="1:8" ht="21" customHeight="1">
      <c r="A1374" s="13" t="s">
        <v>3385</v>
      </c>
      <c r="B1374" s="13" t="s">
        <v>4396</v>
      </c>
      <c r="C1374" s="13" t="s">
        <v>3385</v>
      </c>
      <c r="D1374" s="13" t="s">
        <v>4296</v>
      </c>
      <c r="E1374" s="13" t="s">
        <v>3385</v>
      </c>
      <c r="F1374" s="13" t="s">
        <v>3781</v>
      </c>
      <c r="G1374" s="13" t="s">
        <v>3385</v>
      </c>
      <c r="H1374" s="13" t="s">
        <v>4397</v>
      </c>
    </row>
    <row r="1375" spans="1:8" ht="21" customHeight="1">
      <c r="A1375" s="13" t="s">
        <v>3389</v>
      </c>
      <c r="B1375" s="13" t="s">
        <v>4398</v>
      </c>
      <c r="C1375" s="13" t="s">
        <v>3389</v>
      </c>
      <c r="D1375" s="13" t="s">
        <v>4399</v>
      </c>
      <c r="E1375" s="13" t="s">
        <v>3389</v>
      </c>
      <c r="F1375" s="13" t="s">
        <v>3762</v>
      </c>
      <c r="G1375" s="13" t="s">
        <v>3389</v>
      </c>
      <c r="H1375" s="13" t="s">
        <v>4400</v>
      </c>
    </row>
    <row r="1376" spans="1:8" ht="21" customHeight="1">
      <c r="A1376" s="13" t="s">
        <v>3393</v>
      </c>
      <c r="B1376" s="13" t="s">
        <v>4401</v>
      </c>
      <c r="C1376" s="13" t="s">
        <v>3393</v>
      </c>
      <c r="D1376" s="13" t="s">
        <v>4067</v>
      </c>
      <c r="E1376" s="13" t="s">
        <v>3393</v>
      </c>
      <c r="F1376" s="13" t="s">
        <v>1268</v>
      </c>
      <c r="G1376" s="13" t="s">
        <v>3393</v>
      </c>
      <c r="H1376" s="13" t="s">
        <v>3954</v>
      </c>
    </row>
    <row r="1377" spans="1:8" ht="21" customHeight="1">
      <c r="A1377" s="13" t="s">
        <v>3396</v>
      </c>
      <c r="B1377" s="13" t="s">
        <v>4402</v>
      </c>
      <c r="C1377" s="13" t="s">
        <v>3396</v>
      </c>
      <c r="D1377" s="13" t="s">
        <v>4389</v>
      </c>
      <c r="E1377" s="13" t="s">
        <v>3396</v>
      </c>
      <c r="F1377" s="13" t="s">
        <v>1268</v>
      </c>
      <c r="G1377" s="13" t="s">
        <v>3396</v>
      </c>
      <c r="H1377" s="13" t="s">
        <v>4403</v>
      </c>
    </row>
    <row r="1378" spans="1:8" ht="21" customHeight="1">
      <c r="A1378" s="13" t="s">
        <v>3401</v>
      </c>
      <c r="B1378" s="13" t="s">
        <v>4404</v>
      </c>
      <c r="C1378" s="13" t="s">
        <v>3401</v>
      </c>
      <c r="D1378" s="13" t="s">
        <v>4405</v>
      </c>
      <c r="E1378" s="13" t="s">
        <v>3401</v>
      </c>
      <c r="F1378" s="13" t="s">
        <v>3904</v>
      </c>
      <c r="G1378" s="13" t="s">
        <v>3401</v>
      </c>
      <c r="H1378" s="13" t="s">
        <v>4406</v>
      </c>
    </row>
    <row r="1379" spans="1:8" ht="21" customHeight="1">
      <c r="A1379" s="13" t="s">
        <v>3405</v>
      </c>
      <c r="B1379" s="13" t="s">
        <v>4407</v>
      </c>
      <c r="C1379" s="13" t="s">
        <v>3405</v>
      </c>
      <c r="D1379" s="13" t="s">
        <v>4372</v>
      </c>
      <c r="E1379" s="13" t="s">
        <v>3405</v>
      </c>
      <c r="F1379" s="13" t="s">
        <v>3781</v>
      </c>
      <c r="G1379" s="13" t="s">
        <v>3405</v>
      </c>
      <c r="H1379" s="13" t="s">
        <v>2171</v>
      </c>
    </row>
    <row r="1380" spans="1:8" ht="21" customHeight="1">
      <c r="A1380" s="13" t="s">
        <v>3407</v>
      </c>
      <c r="B1380" s="13" t="s">
        <v>4408</v>
      </c>
      <c r="C1380" s="13" t="s">
        <v>3407</v>
      </c>
      <c r="D1380" s="13" t="s">
        <v>4409</v>
      </c>
      <c r="E1380" s="13" t="s">
        <v>3407</v>
      </c>
      <c r="F1380" s="13" t="s">
        <v>1268</v>
      </c>
      <c r="G1380" s="13" t="s">
        <v>3407</v>
      </c>
      <c r="H1380" s="13" t="s">
        <v>4027</v>
      </c>
    </row>
    <row r="1381" spans="1:8" ht="21" customHeight="1">
      <c r="A1381" s="13" t="s">
        <v>3411</v>
      </c>
      <c r="B1381" s="13" t="s">
        <v>4410</v>
      </c>
      <c r="C1381" s="13" t="s">
        <v>3411</v>
      </c>
      <c r="D1381" s="13" t="s">
        <v>4411</v>
      </c>
      <c r="E1381" s="13" t="s">
        <v>3411</v>
      </c>
      <c r="F1381" s="13" t="s">
        <v>1268</v>
      </c>
      <c r="G1381" s="13" t="s">
        <v>3411</v>
      </c>
      <c r="H1381" s="13" t="s">
        <v>4412</v>
      </c>
    </row>
    <row r="1382" spans="1:8" ht="21" customHeight="1">
      <c r="A1382" s="13" t="s">
        <v>3415</v>
      </c>
      <c r="B1382" s="13" t="s">
        <v>4413</v>
      </c>
      <c r="C1382" s="13" t="s">
        <v>3415</v>
      </c>
      <c r="D1382" s="13" t="s">
        <v>4414</v>
      </c>
      <c r="E1382" s="13" t="s">
        <v>3415</v>
      </c>
      <c r="F1382" s="13" t="s">
        <v>3830</v>
      </c>
      <c r="G1382" s="13" t="s">
        <v>3415</v>
      </c>
      <c r="H1382" s="13" t="s">
        <v>4415</v>
      </c>
    </row>
    <row r="1383" spans="1:8" ht="21" customHeight="1">
      <c r="A1383" s="13" t="s">
        <v>3419</v>
      </c>
      <c r="B1383" s="13" t="s">
        <v>4416</v>
      </c>
      <c r="C1383" s="13" t="s">
        <v>3419</v>
      </c>
      <c r="D1383" s="13" t="s">
        <v>4417</v>
      </c>
      <c r="E1383" s="13" t="s">
        <v>3419</v>
      </c>
      <c r="F1383" s="13" t="s">
        <v>3859</v>
      </c>
      <c r="G1383" s="13" t="s">
        <v>3419</v>
      </c>
      <c r="H1383" s="13" t="s">
        <v>3767</v>
      </c>
    </row>
    <row r="1384" spans="1:8" ht="21" customHeight="1">
      <c r="A1384" s="13" t="s">
        <v>3422</v>
      </c>
      <c r="B1384" s="13" t="s">
        <v>4418</v>
      </c>
      <c r="C1384" s="13" t="s">
        <v>3422</v>
      </c>
      <c r="D1384" s="13" t="s">
        <v>4405</v>
      </c>
      <c r="E1384" s="13" t="s">
        <v>3422</v>
      </c>
      <c r="F1384" s="13" t="s">
        <v>1268</v>
      </c>
      <c r="G1384" s="13" t="s">
        <v>3422</v>
      </c>
      <c r="H1384" s="13" t="s">
        <v>4419</v>
      </c>
    </row>
    <row r="1385" spans="1:8" ht="21" customHeight="1">
      <c r="A1385" s="13" t="s">
        <v>3426</v>
      </c>
      <c r="B1385" s="13" t="s">
        <v>4420</v>
      </c>
      <c r="C1385" s="13" t="s">
        <v>3426</v>
      </c>
      <c r="D1385" s="13" t="s">
        <v>4421</v>
      </c>
      <c r="E1385" s="13" t="s">
        <v>3426</v>
      </c>
      <c r="F1385" s="13" t="s">
        <v>3753</v>
      </c>
      <c r="G1385" s="13" t="s">
        <v>3426</v>
      </c>
      <c r="H1385" s="13" t="s">
        <v>4422</v>
      </c>
    </row>
    <row r="1386" spans="1:8" ht="21" customHeight="1">
      <c r="A1386" s="13" t="s">
        <v>3429</v>
      </c>
      <c r="B1386" s="13" t="s">
        <v>4423</v>
      </c>
      <c r="C1386" s="13" t="s">
        <v>3429</v>
      </c>
      <c r="D1386" s="13" t="s">
        <v>4424</v>
      </c>
      <c r="E1386" s="13" t="s">
        <v>3429</v>
      </c>
      <c r="F1386" s="13" t="s">
        <v>3772</v>
      </c>
      <c r="G1386" s="13" t="s">
        <v>3429</v>
      </c>
      <c r="H1386" s="13" t="s">
        <v>4425</v>
      </c>
    </row>
    <row r="1387" spans="1:8" ht="21" customHeight="1">
      <c r="A1387" s="13" t="s">
        <v>3433</v>
      </c>
      <c r="B1387" s="13" t="s">
        <v>4426</v>
      </c>
      <c r="C1387" s="13" t="s">
        <v>3433</v>
      </c>
      <c r="D1387" s="13" t="s">
        <v>4427</v>
      </c>
      <c r="E1387" s="13" t="s">
        <v>3433</v>
      </c>
      <c r="F1387" s="13" t="s">
        <v>3753</v>
      </c>
      <c r="G1387" s="13" t="s">
        <v>3433</v>
      </c>
      <c r="H1387" s="13" t="s">
        <v>4428</v>
      </c>
    </row>
    <row r="1388" spans="1:8" ht="21" customHeight="1">
      <c r="A1388" s="13" t="s">
        <v>3437</v>
      </c>
      <c r="B1388" s="13" t="s">
        <v>4429</v>
      </c>
      <c r="C1388" s="13" t="s">
        <v>3437</v>
      </c>
      <c r="D1388" s="13" t="s">
        <v>4122</v>
      </c>
      <c r="E1388" s="13" t="s">
        <v>3437</v>
      </c>
      <c r="F1388" s="13" t="s">
        <v>4119</v>
      </c>
      <c r="G1388" s="13" t="s">
        <v>3437</v>
      </c>
      <c r="H1388" s="13" t="s">
        <v>4164</v>
      </c>
    </row>
    <row r="1389" spans="1:8" ht="21" customHeight="1">
      <c r="A1389" s="13" t="s">
        <v>3440</v>
      </c>
      <c r="B1389" s="13" t="s">
        <v>4430</v>
      </c>
      <c r="C1389" s="13" t="s">
        <v>3440</v>
      </c>
      <c r="D1389" s="13" t="s">
        <v>4296</v>
      </c>
      <c r="E1389" s="13" t="s">
        <v>3440</v>
      </c>
      <c r="F1389" s="13" t="s">
        <v>4043</v>
      </c>
      <c r="G1389" s="13" t="s">
        <v>3440</v>
      </c>
      <c r="H1389" s="13" t="s">
        <v>4431</v>
      </c>
    </row>
    <row r="1390" spans="1:8" ht="21" customHeight="1">
      <c r="A1390" s="13" t="s">
        <v>3444</v>
      </c>
      <c r="B1390" s="13" t="s">
        <v>4432</v>
      </c>
      <c r="C1390" s="13" t="s">
        <v>3444</v>
      </c>
      <c r="D1390" s="13" t="s">
        <v>4433</v>
      </c>
      <c r="E1390" s="13" t="s">
        <v>3444</v>
      </c>
      <c r="F1390" s="13" t="s">
        <v>3762</v>
      </c>
      <c r="G1390" s="13" t="s">
        <v>3444</v>
      </c>
      <c r="H1390" s="13" t="s">
        <v>4276</v>
      </c>
    </row>
    <row r="1391" spans="1:8" ht="21" customHeight="1">
      <c r="A1391" s="13" t="s">
        <v>3448</v>
      </c>
      <c r="B1391" s="13" t="s">
        <v>4434</v>
      </c>
      <c r="C1391" s="13" t="s">
        <v>3448</v>
      </c>
      <c r="D1391" s="13" t="s">
        <v>4067</v>
      </c>
      <c r="E1391" s="13" t="s">
        <v>3448</v>
      </c>
      <c r="F1391" s="13" t="s">
        <v>3762</v>
      </c>
      <c r="G1391" s="13" t="s">
        <v>3448</v>
      </c>
      <c r="H1391" s="13" t="s">
        <v>4435</v>
      </c>
    </row>
    <row r="1392" spans="1:8" ht="21" customHeight="1">
      <c r="A1392" s="13" t="s">
        <v>3452</v>
      </c>
      <c r="B1392" s="13" t="s">
        <v>4436</v>
      </c>
      <c r="C1392" s="13" t="s">
        <v>3452</v>
      </c>
      <c r="D1392" s="13" t="s">
        <v>4067</v>
      </c>
      <c r="E1392" s="13" t="s">
        <v>3452</v>
      </c>
      <c r="F1392" s="13" t="s">
        <v>3772</v>
      </c>
      <c r="G1392" s="13" t="s">
        <v>3452</v>
      </c>
      <c r="H1392" s="13" t="s">
        <v>4437</v>
      </c>
    </row>
    <row r="1393" spans="1:8" ht="21" customHeight="1">
      <c r="A1393" s="13" t="s">
        <v>3455</v>
      </c>
      <c r="B1393" s="13" t="s">
        <v>4438</v>
      </c>
      <c r="C1393" s="13" t="s">
        <v>3455</v>
      </c>
      <c r="D1393" s="13" t="s">
        <v>4399</v>
      </c>
      <c r="E1393" s="13" t="s">
        <v>3455</v>
      </c>
      <c r="F1393" s="13" t="s">
        <v>3825</v>
      </c>
      <c r="G1393" s="13" t="s">
        <v>3455</v>
      </c>
      <c r="H1393" s="13" t="s">
        <v>4439</v>
      </c>
    </row>
    <row r="1394" spans="1:8" ht="21" customHeight="1">
      <c r="A1394" s="13" t="s">
        <v>3459</v>
      </c>
      <c r="B1394" s="13" t="s">
        <v>4440</v>
      </c>
      <c r="C1394" s="13" t="s">
        <v>3459</v>
      </c>
      <c r="D1394" s="13" t="s">
        <v>4421</v>
      </c>
      <c r="E1394" s="13" t="s">
        <v>3459</v>
      </c>
      <c r="F1394" s="13" t="s">
        <v>3775</v>
      </c>
      <c r="G1394" s="13" t="s">
        <v>3459</v>
      </c>
      <c r="H1394" s="13" t="s">
        <v>3857</v>
      </c>
    </row>
    <row r="1395" spans="1:8" ht="21" customHeight="1">
      <c r="A1395" s="13" t="s">
        <v>3463</v>
      </c>
      <c r="B1395" s="13" t="s">
        <v>4441</v>
      </c>
      <c r="C1395" s="13" t="s">
        <v>3463</v>
      </c>
      <c r="D1395" s="13" t="s">
        <v>4442</v>
      </c>
      <c r="E1395" s="13" t="s">
        <v>3463</v>
      </c>
      <c r="F1395" s="13" t="s">
        <v>1268</v>
      </c>
      <c r="G1395" s="13" t="s">
        <v>3463</v>
      </c>
      <c r="H1395" s="13" t="s">
        <v>4443</v>
      </c>
    </row>
    <row r="1396" spans="1:8" ht="21" customHeight="1">
      <c r="A1396" s="13" t="s">
        <v>3467</v>
      </c>
      <c r="B1396" s="13" t="s">
        <v>4444</v>
      </c>
      <c r="C1396" s="13" t="s">
        <v>3467</v>
      </c>
      <c r="D1396" s="13" t="s">
        <v>4445</v>
      </c>
      <c r="E1396" s="13" t="s">
        <v>3467</v>
      </c>
      <c r="F1396" s="13" t="s">
        <v>3762</v>
      </c>
      <c r="G1396" s="13" t="s">
        <v>3467</v>
      </c>
      <c r="H1396" s="13" t="s">
        <v>4443</v>
      </c>
    </row>
    <row r="1397" spans="1:8" ht="21" customHeight="1">
      <c r="A1397" s="13" t="s">
        <v>3471</v>
      </c>
      <c r="B1397" s="13" t="s">
        <v>4446</v>
      </c>
      <c r="C1397" s="13" t="s">
        <v>3471</v>
      </c>
      <c r="D1397" s="13" t="s">
        <v>4043</v>
      </c>
      <c r="E1397" s="13" t="s">
        <v>3471</v>
      </c>
      <c r="F1397" s="13" t="s">
        <v>1268</v>
      </c>
      <c r="G1397" s="13" t="s">
        <v>3471</v>
      </c>
      <c r="H1397" s="13" t="s">
        <v>4447</v>
      </c>
    </row>
    <row r="1398" spans="1:8" ht="21" customHeight="1">
      <c r="A1398" s="13" t="s">
        <v>3474</v>
      </c>
      <c r="B1398" s="13" t="s">
        <v>4448</v>
      </c>
      <c r="C1398" s="13" t="s">
        <v>3474</v>
      </c>
      <c r="D1398" s="13" t="s">
        <v>3769</v>
      </c>
      <c r="E1398" s="13" t="s">
        <v>3474</v>
      </c>
      <c r="F1398" s="13" t="s">
        <v>3775</v>
      </c>
      <c r="G1398" s="13" t="s">
        <v>3474</v>
      </c>
      <c r="H1398" s="13" t="s">
        <v>4449</v>
      </c>
    </row>
    <row r="1399" spans="1:8" ht="21" customHeight="1">
      <c r="A1399" s="13" t="s">
        <v>3478</v>
      </c>
      <c r="B1399" s="13" t="s">
        <v>4450</v>
      </c>
      <c r="C1399" s="13" t="s">
        <v>3478</v>
      </c>
      <c r="D1399" s="13" t="s">
        <v>4114</v>
      </c>
      <c r="E1399" s="13" t="s">
        <v>3478</v>
      </c>
      <c r="F1399" s="13" t="s">
        <v>3762</v>
      </c>
      <c r="G1399" s="13" t="s">
        <v>3478</v>
      </c>
      <c r="H1399" s="13" t="s">
        <v>4451</v>
      </c>
    </row>
    <row r="1400" spans="1:8" ht="21" customHeight="1">
      <c r="A1400" s="13" t="s">
        <v>3481</v>
      </c>
      <c r="B1400" s="13" t="s">
        <v>4452</v>
      </c>
      <c r="C1400" s="13" t="s">
        <v>3481</v>
      </c>
      <c r="D1400" s="13" t="s">
        <v>4389</v>
      </c>
      <c r="E1400" s="13" t="s">
        <v>3481</v>
      </c>
      <c r="F1400" s="13" t="s">
        <v>3753</v>
      </c>
      <c r="G1400" s="13" t="s">
        <v>3481</v>
      </c>
      <c r="H1400" s="13" t="s">
        <v>4453</v>
      </c>
    </row>
    <row r="1401" spans="1:8" ht="21" customHeight="1">
      <c r="A1401" s="13" t="s">
        <v>3485</v>
      </c>
      <c r="B1401" s="13" t="s">
        <v>4454</v>
      </c>
      <c r="C1401" s="13" t="s">
        <v>3485</v>
      </c>
      <c r="D1401" s="13" t="s">
        <v>4455</v>
      </c>
      <c r="E1401" s="13" t="s">
        <v>3485</v>
      </c>
      <c r="F1401" s="13" t="s">
        <v>3753</v>
      </c>
      <c r="G1401" s="13" t="s">
        <v>3485</v>
      </c>
      <c r="H1401" s="13" t="s">
        <v>4456</v>
      </c>
    </row>
    <row r="1402" spans="1:8" ht="21" customHeight="1">
      <c r="A1402" s="13" t="s">
        <v>3488</v>
      </c>
      <c r="B1402" s="13" t="s">
        <v>4457</v>
      </c>
      <c r="C1402" s="13" t="s">
        <v>3488</v>
      </c>
      <c r="D1402" s="13" t="s">
        <v>4458</v>
      </c>
      <c r="E1402" s="13" t="s">
        <v>3488</v>
      </c>
      <c r="F1402" s="13" t="s">
        <v>3775</v>
      </c>
      <c r="G1402" s="13" t="s">
        <v>3488</v>
      </c>
      <c r="H1402" s="13" t="s">
        <v>4459</v>
      </c>
    </row>
    <row r="1403" spans="1:8" ht="21" customHeight="1">
      <c r="A1403" s="13" t="s">
        <v>3492</v>
      </c>
      <c r="B1403" s="13" t="s">
        <v>4460</v>
      </c>
      <c r="C1403" s="13" t="s">
        <v>3492</v>
      </c>
      <c r="D1403" s="13" t="s">
        <v>4169</v>
      </c>
      <c r="E1403" s="13" t="s">
        <v>3492</v>
      </c>
      <c r="F1403" s="13" t="s">
        <v>1268</v>
      </c>
      <c r="G1403" s="13" t="s">
        <v>3492</v>
      </c>
      <c r="H1403" s="13" t="s">
        <v>4451</v>
      </c>
    </row>
    <row r="1404" spans="1:8" ht="21" customHeight="1">
      <c r="A1404" s="13" t="s">
        <v>3496</v>
      </c>
      <c r="B1404" s="13" t="s">
        <v>4461</v>
      </c>
      <c r="C1404" s="13" t="s">
        <v>3496</v>
      </c>
      <c r="D1404" s="13" t="s">
        <v>4125</v>
      </c>
      <c r="E1404" s="13" t="s">
        <v>3496</v>
      </c>
      <c r="F1404" s="13" t="s">
        <v>1268</v>
      </c>
      <c r="G1404" s="13" t="s">
        <v>3496</v>
      </c>
      <c r="H1404" s="13" t="s">
        <v>4462</v>
      </c>
    </row>
    <row r="1405" spans="1:8" ht="21" customHeight="1">
      <c r="A1405" s="13" t="s">
        <v>3500</v>
      </c>
      <c r="B1405" s="13" t="s">
        <v>4463</v>
      </c>
      <c r="C1405" s="13" t="s">
        <v>3500</v>
      </c>
      <c r="D1405" s="13" t="s">
        <v>4119</v>
      </c>
      <c r="E1405" s="13" t="s">
        <v>3500</v>
      </c>
      <c r="F1405" s="13" t="s">
        <v>1268</v>
      </c>
      <c r="G1405" s="13" t="s">
        <v>3500</v>
      </c>
      <c r="H1405" s="13" t="s">
        <v>4164</v>
      </c>
    </row>
    <row r="1406" spans="1:8" ht="21" customHeight="1">
      <c r="A1406" s="13" t="s">
        <v>3504</v>
      </c>
      <c r="B1406" s="13" t="s">
        <v>4464</v>
      </c>
      <c r="C1406" s="13" t="s">
        <v>3504</v>
      </c>
      <c r="D1406" s="13" t="s">
        <v>3769</v>
      </c>
      <c r="E1406" s="13" t="s">
        <v>3504</v>
      </c>
      <c r="F1406" s="13" t="s">
        <v>3753</v>
      </c>
      <c r="G1406" s="13" t="s">
        <v>3504</v>
      </c>
      <c r="H1406" s="13" t="s">
        <v>4465</v>
      </c>
    </row>
    <row r="1407" spans="1:8" ht="21" customHeight="1">
      <c r="A1407" s="13" t="s">
        <v>3508</v>
      </c>
      <c r="B1407" s="13" t="s">
        <v>4466</v>
      </c>
      <c r="C1407" s="13" t="s">
        <v>3508</v>
      </c>
      <c r="D1407" s="13" t="s">
        <v>4467</v>
      </c>
      <c r="E1407" s="13" t="s">
        <v>3508</v>
      </c>
      <c r="F1407" s="13" t="s">
        <v>3753</v>
      </c>
      <c r="G1407" s="13" t="s">
        <v>3508</v>
      </c>
      <c r="H1407" s="13" t="s">
        <v>4101</v>
      </c>
    </row>
    <row r="1408" spans="1:8" ht="21" customHeight="1">
      <c r="A1408" s="13" t="s">
        <v>3511</v>
      </c>
      <c r="B1408" s="13" t="s">
        <v>4468</v>
      </c>
      <c r="C1408" s="13" t="s">
        <v>3511</v>
      </c>
      <c r="D1408" s="13" t="s">
        <v>4281</v>
      </c>
      <c r="E1408" s="13" t="s">
        <v>3511</v>
      </c>
      <c r="F1408" s="13" t="s">
        <v>3753</v>
      </c>
      <c r="G1408" s="13" t="s">
        <v>3511</v>
      </c>
      <c r="H1408" s="13" t="s">
        <v>4285</v>
      </c>
    </row>
    <row r="1409" spans="1:8" ht="21" customHeight="1">
      <c r="A1409" s="13" t="s">
        <v>3515</v>
      </c>
      <c r="B1409" s="13" t="s">
        <v>4469</v>
      </c>
      <c r="C1409" s="13" t="s">
        <v>3515</v>
      </c>
      <c r="D1409" s="13" t="s">
        <v>4009</v>
      </c>
      <c r="E1409" s="13" t="s">
        <v>3515</v>
      </c>
      <c r="F1409" s="13" t="s">
        <v>1268</v>
      </c>
      <c r="G1409" s="13" t="s">
        <v>3515</v>
      </c>
      <c r="H1409" s="13" t="s">
        <v>3968</v>
      </c>
    </row>
    <row r="1410" spans="1:8" ht="21" customHeight="1">
      <c r="A1410" s="13" t="s">
        <v>3519</v>
      </c>
      <c r="B1410" s="13" t="s">
        <v>4470</v>
      </c>
      <c r="C1410" s="13" t="s">
        <v>3519</v>
      </c>
      <c r="D1410" s="13" t="s">
        <v>4442</v>
      </c>
      <c r="E1410" s="13" t="s">
        <v>3519</v>
      </c>
      <c r="F1410" s="13" t="s">
        <v>3781</v>
      </c>
      <c r="G1410" s="13" t="s">
        <v>3519</v>
      </c>
      <c r="H1410" s="13" t="s">
        <v>4471</v>
      </c>
    </row>
    <row r="1411" spans="1:8" ht="21" customHeight="1">
      <c r="A1411" s="13" t="s">
        <v>3523</v>
      </c>
      <c r="B1411" s="13" t="s">
        <v>4472</v>
      </c>
      <c r="C1411" s="13" t="s">
        <v>3523</v>
      </c>
      <c r="D1411" s="13" t="s">
        <v>4009</v>
      </c>
      <c r="E1411" s="13" t="s">
        <v>3523</v>
      </c>
      <c r="F1411" s="13" t="s">
        <v>3753</v>
      </c>
      <c r="G1411" s="13" t="s">
        <v>3523</v>
      </c>
      <c r="H1411" s="13" t="s">
        <v>3987</v>
      </c>
    </row>
    <row r="1412" spans="1:8" ht="21" customHeight="1">
      <c r="A1412" s="13" t="s">
        <v>3527</v>
      </c>
      <c r="B1412" s="13" t="s">
        <v>4473</v>
      </c>
      <c r="C1412" s="13" t="s">
        <v>3527</v>
      </c>
      <c r="D1412" s="13" t="s">
        <v>4119</v>
      </c>
      <c r="E1412" s="13" t="s">
        <v>3527</v>
      </c>
      <c r="F1412" s="13" t="s">
        <v>3775</v>
      </c>
      <c r="G1412" s="13" t="s">
        <v>3527</v>
      </c>
      <c r="H1412" s="13" t="s">
        <v>4474</v>
      </c>
    </row>
    <row r="1413" spans="1:8" ht="21" customHeight="1">
      <c r="A1413" s="13" t="s">
        <v>3531</v>
      </c>
      <c r="B1413" s="13" t="s">
        <v>4475</v>
      </c>
      <c r="C1413" s="13" t="s">
        <v>3531</v>
      </c>
      <c r="D1413" s="13" t="s">
        <v>4293</v>
      </c>
      <c r="E1413" s="13" t="s">
        <v>3531</v>
      </c>
      <c r="F1413" s="13" t="s">
        <v>4433</v>
      </c>
      <c r="G1413" s="13" t="s">
        <v>3531</v>
      </c>
      <c r="H1413" s="13" t="s">
        <v>4070</v>
      </c>
    </row>
    <row r="1414" spans="1:8" ht="21" customHeight="1">
      <c r="A1414" s="13" t="s">
        <v>3534</v>
      </c>
      <c r="B1414" s="13" t="s">
        <v>4476</v>
      </c>
      <c r="C1414" s="13" t="s">
        <v>3534</v>
      </c>
      <c r="D1414" s="13" t="s">
        <v>4477</v>
      </c>
      <c r="E1414" s="13" t="s">
        <v>3534</v>
      </c>
      <c r="F1414" s="13" t="s">
        <v>1268</v>
      </c>
      <c r="G1414" s="13" t="s">
        <v>3534</v>
      </c>
      <c r="H1414" s="13" t="s">
        <v>4478</v>
      </c>
    </row>
    <row r="1415" spans="1:8" ht="21" customHeight="1">
      <c r="A1415" s="13" t="s">
        <v>3538</v>
      </c>
      <c r="B1415" s="13" t="s">
        <v>4479</v>
      </c>
      <c r="C1415" s="13" t="s">
        <v>3538</v>
      </c>
      <c r="D1415" s="13" t="s">
        <v>4480</v>
      </c>
      <c r="E1415" s="13" t="s">
        <v>3538</v>
      </c>
      <c r="F1415" s="13" t="s">
        <v>1268</v>
      </c>
      <c r="G1415" s="13" t="s">
        <v>3538</v>
      </c>
      <c r="H1415" s="13" t="s">
        <v>4162</v>
      </c>
    </row>
    <row r="1416" spans="1:8" ht="21" customHeight="1">
      <c r="A1416" s="13" t="s">
        <v>3542</v>
      </c>
      <c r="B1416" s="13" t="s">
        <v>4481</v>
      </c>
      <c r="C1416" s="13" t="s">
        <v>3542</v>
      </c>
      <c r="D1416" s="13" t="s">
        <v>4417</v>
      </c>
      <c r="E1416" s="13" t="s">
        <v>3542</v>
      </c>
      <c r="F1416" s="13" t="s">
        <v>3762</v>
      </c>
      <c r="G1416" s="13" t="s">
        <v>3542</v>
      </c>
      <c r="H1416" s="13" t="s">
        <v>4482</v>
      </c>
    </row>
    <row r="1417" spans="1:8" ht="21" customHeight="1">
      <c r="A1417" s="13" t="s">
        <v>3545</v>
      </c>
      <c r="B1417" s="13" t="s">
        <v>4483</v>
      </c>
      <c r="C1417" s="13" t="s">
        <v>3545</v>
      </c>
      <c r="D1417" s="13" t="s">
        <v>4484</v>
      </c>
      <c r="E1417" s="13" t="s">
        <v>3545</v>
      </c>
      <c r="F1417" s="13" t="s">
        <v>1268</v>
      </c>
      <c r="G1417" s="13" t="s">
        <v>3545</v>
      </c>
      <c r="H1417" s="13" t="s">
        <v>3811</v>
      </c>
    </row>
    <row r="1418" spans="1:8" ht="21" customHeight="1">
      <c r="A1418" s="13" t="s">
        <v>3549</v>
      </c>
      <c r="B1418" s="13" t="s">
        <v>4485</v>
      </c>
      <c r="C1418" s="13" t="s">
        <v>3549</v>
      </c>
      <c r="D1418" s="13" t="s">
        <v>4486</v>
      </c>
      <c r="E1418" s="13" t="s">
        <v>3549</v>
      </c>
      <c r="F1418" s="13" t="s">
        <v>4487</v>
      </c>
      <c r="G1418" s="13" t="s">
        <v>3549</v>
      </c>
      <c r="H1418" s="13" t="s">
        <v>3789</v>
      </c>
    </row>
    <row r="1419" spans="1:8" ht="21" customHeight="1">
      <c r="A1419" s="13" t="s">
        <v>3553</v>
      </c>
      <c r="B1419" s="13" t="s">
        <v>4488</v>
      </c>
      <c r="C1419" s="13" t="s">
        <v>3553</v>
      </c>
      <c r="D1419" s="13" t="s">
        <v>4281</v>
      </c>
      <c r="E1419" s="13" t="s">
        <v>3553</v>
      </c>
      <c r="F1419" s="13" t="s">
        <v>3753</v>
      </c>
      <c r="G1419" s="13" t="s">
        <v>3553</v>
      </c>
      <c r="H1419" s="13" t="s">
        <v>4489</v>
      </c>
    </row>
    <row r="1420" spans="1:8" ht="21" customHeight="1">
      <c r="A1420" s="13" t="s">
        <v>3557</v>
      </c>
      <c r="B1420" s="13" t="s">
        <v>4490</v>
      </c>
      <c r="C1420" s="13" t="s">
        <v>3557</v>
      </c>
      <c r="D1420" s="13" t="s">
        <v>4491</v>
      </c>
      <c r="E1420" s="13" t="s">
        <v>3557</v>
      </c>
      <c r="F1420" s="13" t="s">
        <v>3775</v>
      </c>
      <c r="G1420" s="13" t="s">
        <v>3557</v>
      </c>
      <c r="H1420" s="13" t="s">
        <v>4492</v>
      </c>
    </row>
    <row r="1421" spans="1:8" ht="21" customHeight="1">
      <c r="A1421" s="13" t="s">
        <v>3561</v>
      </c>
      <c r="B1421" s="13" t="s">
        <v>4493</v>
      </c>
      <c r="C1421" s="13" t="s">
        <v>3561</v>
      </c>
      <c r="D1421" s="13" t="s">
        <v>4494</v>
      </c>
      <c r="E1421" s="13" t="s">
        <v>3561</v>
      </c>
      <c r="F1421" s="13" t="s">
        <v>3825</v>
      </c>
      <c r="G1421" s="13" t="s">
        <v>3561</v>
      </c>
      <c r="H1421" s="13" t="s">
        <v>4495</v>
      </c>
    </row>
    <row r="1422" spans="1:8" ht="21" customHeight="1">
      <c r="A1422" s="13" t="s">
        <v>3564</v>
      </c>
      <c r="B1422" s="13" t="s">
        <v>4496</v>
      </c>
      <c r="C1422" s="13" t="s">
        <v>3564</v>
      </c>
      <c r="D1422" s="13" t="s">
        <v>4497</v>
      </c>
      <c r="E1422" s="13" t="s">
        <v>3564</v>
      </c>
      <c r="F1422" s="13" t="s">
        <v>3904</v>
      </c>
      <c r="G1422" s="13" t="s">
        <v>3564</v>
      </c>
      <c r="H1422" s="13" t="s">
        <v>4498</v>
      </c>
    </row>
    <row r="1423" spans="1:8" ht="21" customHeight="1">
      <c r="A1423" s="13" t="s">
        <v>3567</v>
      </c>
      <c r="B1423" s="13" t="s">
        <v>4499</v>
      </c>
      <c r="C1423" s="13" t="s">
        <v>3567</v>
      </c>
      <c r="D1423" s="13" t="s">
        <v>4500</v>
      </c>
      <c r="E1423" s="13" t="s">
        <v>3567</v>
      </c>
      <c r="F1423" s="13" t="s">
        <v>1268</v>
      </c>
      <c r="G1423" s="13" t="s">
        <v>3567</v>
      </c>
      <c r="H1423" s="13" t="s">
        <v>3796</v>
      </c>
    </row>
    <row r="1424" spans="1:8" ht="21" customHeight="1">
      <c r="A1424" s="13" t="s">
        <v>3571</v>
      </c>
      <c r="B1424" s="13" t="s">
        <v>4501</v>
      </c>
      <c r="C1424" s="13" t="s">
        <v>3571</v>
      </c>
      <c r="D1424" s="13" t="s">
        <v>4502</v>
      </c>
      <c r="E1424" s="13" t="s">
        <v>3571</v>
      </c>
      <c r="F1424" s="13" t="s">
        <v>3830</v>
      </c>
      <c r="G1424" s="13" t="s">
        <v>3571</v>
      </c>
      <c r="H1424" s="13" t="s">
        <v>4503</v>
      </c>
    </row>
    <row r="1425" spans="1:8" ht="21" customHeight="1">
      <c r="A1425" s="13" t="s">
        <v>3575</v>
      </c>
      <c r="B1425" s="13" t="s">
        <v>4504</v>
      </c>
      <c r="C1425" s="13" t="s">
        <v>3575</v>
      </c>
      <c r="D1425" s="13" t="s">
        <v>4196</v>
      </c>
      <c r="E1425" s="13" t="s">
        <v>3575</v>
      </c>
      <c r="F1425" s="13" t="s">
        <v>1268</v>
      </c>
      <c r="G1425" s="13" t="s">
        <v>3575</v>
      </c>
      <c r="H1425" s="13" t="s">
        <v>4505</v>
      </c>
    </row>
    <row r="1426" spans="1:8" ht="21" customHeight="1">
      <c r="A1426" s="13" t="s">
        <v>3578</v>
      </c>
      <c r="B1426" s="13" t="s">
        <v>4506</v>
      </c>
      <c r="C1426" s="13" t="s">
        <v>3578</v>
      </c>
      <c r="D1426" s="13" t="s">
        <v>3829</v>
      </c>
      <c r="E1426" s="13" t="s">
        <v>3578</v>
      </c>
      <c r="F1426" s="13" t="s">
        <v>3830</v>
      </c>
      <c r="G1426" s="13" t="s">
        <v>3578</v>
      </c>
      <c r="H1426" s="13" t="s">
        <v>3997</v>
      </c>
    </row>
    <row r="1427" spans="1:8" ht="21" customHeight="1">
      <c r="A1427" s="13" t="s">
        <v>3582</v>
      </c>
      <c r="B1427" s="13" t="s">
        <v>4507</v>
      </c>
      <c r="C1427" s="13" t="s">
        <v>3582</v>
      </c>
      <c r="D1427" s="13" t="s">
        <v>4508</v>
      </c>
      <c r="E1427" s="13" t="s">
        <v>3582</v>
      </c>
      <c r="F1427" s="13" t="s">
        <v>1268</v>
      </c>
      <c r="G1427" s="13" t="s">
        <v>3582</v>
      </c>
      <c r="H1427" s="13" t="s">
        <v>4509</v>
      </c>
    </row>
    <row r="1428" spans="1:8" ht="21" customHeight="1">
      <c r="A1428" s="13" t="s">
        <v>3586</v>
      </c>
      <c r="B1428" s="13" t="s">
        <v>4510</v>
      </c>
      <c r="C1428" s="13" t="s">
        <v>3586</v>
      </c>
      <c r="D1428" s="13" t="s">
        <v>4175</v>
      </c>
      <c r="E1428" s="13" t="s">
        <v>3586</v>
      </c>
      <c r="F1428" s="13" t="s">
        <v>3781</v>
      </c>
      <c r="G1428" s="13" t="s">
        <v>3586</v>
      </c>
      <c r="H1428" s="13" t="s">
        <v>4511</v>
      </c>
    </row>
    <row r="1429" spans="1:8" ht="21" customHeight="1">
      <c r="A1429" s="13" t="s">
        <v>3590</v>
      </c>
      <c r="B1429" s="13" t="s">
        <v>4512</v>
      </c>
      <c r="C1429" s="13" t="s">
        <v>3590</v>
      </c>
      <c r="D1429" s="13" t="s">
        <v>4513</v>
      </c>
      <c r="E1429" s="13" t="s">
        <v>3590</v>
      </c>
      <c r="F1429" s="13" t="s">
        <v>1268</v>
      </c>
      <c r="G1429" s="13" t="s">
        <v>3590</v>
      </c>
      <c r="H1429" s="13" t="s">
        <v>4514</v>
      </c>
    </row>
    <row r="1430" spans="1:8" ht="21" customHeight="1">
      <c r="A1430" s="13" t="s">
        <v>3594</v>
      </c>
      <c r="B1430" s="13" t="s">
        <v>4515</v>
      </c>
      <c r="C1430" s="13" t="s">
        <v>3594</v>
      </c>
      <c r="D1430" s="13" t="s">
        <v>4516</v>
      </c>
      <c r="E1430" s="13" t="s">
        <v>3594</v>
      </c>
      <c r="F1430" s="13" t="s">
        <v>3772</v>
      </c>
      <c r="G1430" s="13" t="s">
        <v>3594</v>
      </c>
      <c r="H1430" s="13" t="s">
        <v>4340</v>
      </c>
    </row>
    <row r="1431" spans="1:8" ht="21" customHeight="1">
      <c r="A1431" s="13" t="s">
        <v>3598</v>
      </c>
      <c r="B1431" s="13" t="s">
        <v>4517</v>
      </c>
      <c r="C1431" s="13" t="s">
        <v>3598</v>
      </c>
      <c r="D1431" s="13" t="s">
        <v>4518</v>
      </c>
      <c r="E1431" s="13" t="s">
        <v>3598</v>
      </c>
      <c r="F1431" s="13" t="s">
        <v>1268</v>
      </c>
      <c r="G1431" s="13" t="s">
        <v>3598</v>
      </c>
      <c r="H1431" s="13" t="s">
        <v>4519</v>
      </c>
    </row>
    <row r="1432" spans="1:8" ht="21" customHeight="1">
      <c r="A1432" s="13" t="s">
        <v>3602</v>
      </c>
      <c r="B1432" s="13" t="s">
        <v>4520</v>
      </c>
      <c r="C1432" s="13" t="s">
        <v>3602</v>
      </c>
      <c r="D1432" s="13" t="s">
        <v>4260</v>
      </c>
      <c r="E1432" s="13" t="s">
        <v>3602</v>
      </c>
      <c r="F1432" s="13" t="s">
        <v>3762</v>
      </c>
      <c r="G1432" s="13" t="s">
        <v>3602</v>
      </c>
      <c r="H1432" s="13" t="s">
        <v>4521</v>
      </c>
    </row>
    <row r="1433" spans="1:8" ht="21" customHeight="1">
      <c r="A1433" s="13" t="s">
        <v>3606</v>
      </c>
      <c r="B1433" s="13" t="s">
        <v>4522</v>
      </c>
      <c r="C1433" s="13" t="s">
        <v>3606</v>
      </c>
      <c r="D1433" s="13" t="s">
        <v>4523</v>
      </c>
      <c r="E1433" s="13" t="s">
        <v>3606</v>
      </c>
      <c r="F1433" s="13" t="s">
        <v>3762</v>
      </c>
      <c r="G1433" s="13" t="s">
        <v>3606</v>
      </c>
      <c r="H1433" s="13" t="s">
        <v>4524</v>
      </c>
    </row>
    <row r="1434" spans="1:8" ht="21" customHeight="1">
      <c r="A1434" s="13" t="s">
        <v>3610</v>
      </c>
      <c r="B1434" s="13" t="s">
        <v>4525</v>
      </c>
      <c r="C1434" s="13" t="s">
        <v>3610</v>
      </c>
      <c r="D1434" s="13" t="s">
        <v>4526</v>
      </c>
      <c r="E1434" s="13" t="s">
        <v>3610</v>
      </c>
      <c r="F1434" s="13" t="s">
        <v>1268</v>
      </c>
      <c r="G1434" s="13" t="s">
        <v>3610</v>
      </c>
      <c r="H1434" s="13" t="s">
        <v>3990</v>
      </c>
    </row>
    <row r="1435" spans="1:8" ht="21" customHeight="1">
      <c r="A1435" s="13" t="s">
        <v>3614</v>
      </c>
      <c r="B1435" s="13" t="s">
        <v>4527</v>
      </c>
      <c r="C1435" s="13" t="s">
        <v>3614</v>
      </c>
      <c r="D1435" s="13" t="s">
        <v>4528</v>
      </c>
      <c r="E1435" s="13" t="s">
        <v>3614</v>
      </c>
      <c r="F1435" s="13" t="s">
        <v>4119</v>
      </c>
      <c r="G1435" s="13" t="s">
        <v>3614</v>
      </c>
      <c r="H1435" s="13" t="s">
        <v>4529</v>
      </c>
    </row>
    <row r="1436" spans="1:8" ht="21" customHeight="1">
      <c r="A1436" s="13" t="s">
        <v>3618</v>
      </c>
      <c r="B1436" s="13" t="s">
        <v>4530</v>
      </c>
      <c r="C1436" s="13" t="s">
        <v>3618</v>
      </c>
      <c r="D1436" s="13" t="s">
        <v>4531</v>
      </c>
      <c r="E1436" s="13" t="s">
        <v>3618</v>
      </c>
      <c r="F1436" s="13" t="s">
        <v>1268</v>
      </c>
      <c r="G1436" s="13" t="s">
        <v>3618</v>
      </c>
      <c r="H1436" s="13" t="s">
        <v>4532</v>
      </c>
    </row>
    <row r="1437" spans="1:8" ht="21" customHeight="1">
      <c r="A1437" s="13" t="s">
        <v>3622</v>
      </c>
      <c r="B1437" s="13" t="s">
        <v>4533</v>
      </c>
      <c r="C1437" s="13" t="s">
        <v>3622</v>
      </c>
      <c r="D1437" s="13" t="s">
        <v>4409</v>
      </c>
      <c r="E1437" s="13" t="s">
        <v>3622</v>
      </c>
      <c r="F1437" s="13" t="s">
        <v>4119</v>
      </c>
      <c r="G1437" s="13" t="s">
        <v>3622</v>
      </c>
      <c r="H1437" s="13" t="s">
        <v>4534</v>
      </c>
    </row>
    <row r="1438" spans="1:8" ht="21" customHeight="1">
      <c r="A1438" s="13" t="s">
        <v>3626</v>
      </c>
      <c r="B1438" s="13" t="s">
        <v>4535</v>
      </c>
      <c r="C1438" s="13" t="s">
        <v>3626</v>
      </c>
      <c r="D1438" s="13" t="s">
        <v>4369</v>
      </c>
      <c r="E1438" s="13" t="s">
        <v>3626</v>
      </c>
      <c r="F1438" s="13" t="s">
        <v>3753</v>
      </c>
      <c r="G1438" s="13" t="s">
        <v>3626</v>
      </c>
      <c r="H1438" s="13" t="s">
        <v>4536</v>
      </c>
    </row>
    <row r="1439" spans="1:8" ht="21" customHeight="1">
      <c r="A1439" s="13" t="s">
        <v>3629</v>
      </c>
      <c r="B1439" s="13" t="s">
        <v>4537</v>
      </c>
      <c r="C1439" s="13" t="s">
        <v>3629</v>
      </c>
      <c r="D1439" s="13" t="s">
        <v>4272</v>
      </c>
      <c r="E1439" s="13" t="s">
        <v>3629</v>
      </c>
      <c r="F1439" s="13" t="s">
        <v>1268</v>
      </c>
      <c r="G1439" s="13" t="s">
        <v>3629</v>
      </c>
      <c r="H1439" s="13" t="s">
        <v>4538</v>
      </c>
    </row>
    <row r="1440" spans="1:8" ht="21" customHeight="1">
      <c r="A1440" s="13" t="s">
        <v>3633</v>
      </c>
      <c r="B1440" s="13" t="s">
        <v>4539</v>
      </c>
      <c r="C1440" s="13" t="s">
        <v>3633</v>
      </c>
      <c r="D1440" s="13" t="s">
        <v>4497</v>
      </c>
      <c r="E1440" s="13" t="s">
        <v>3633</v>
      </c>
      <c r="F1440" s="13" t="s">
        <v>3775</v>
      </c>
      <c r="G1440" s="13" t="s">
        <v>3633</v>
      </c>
      <c r="H1440" s="13" t="s">
        <v>4540</v>
      </c>
    </row>
    <row r="1441" spans="1:8" ht="21" customHeight="1">
      <c r="A1441" s="13" t="s">
        <v>3637</v>
      </c>
      <c r="B1441" s="13" t="s">
        <v>4541</v>
      </c>
      <c r="C1441" s="13" t="s">
        <v>3637</v>
      </c>
      <c r="D1441" s="13" t="s">
        <v>4375</v>
      </c>
      <c r="E1441" s="13" t="s">
        <v>3637</v>
      </c>
      <c r="F1441" s="13" t="s">
        <v>3775</v>
      </c>
      <c r="G1441" s="13" t="s">
        <v>3637</v>
      </c>
      <c r="H1441" s="13" t="s">
        <v>4542</v>
      </c>
    </row>
    <row r="1442" spans="1:8" ht="21" customHeight="1">
      <c r="A1442" s="13" t="s">
        <v>3641</v>
      </c>
      <c r="B1442" s="13" t="s">
        <v>4543</v>
      </c>
      <c r="C1442" s="13" t="s">
        <v>3641</v>
      </c>
      <c r="D1442" s="13" t="s">
        <v>4544</v>
      </c>
      <c r="E1442" s="13" t="s">
        <v>3641</v>
      </c>
      <c r="F1442" s="13" t="s">
        <v>3904</v>
      </c>
      <c r="G1442" s="13" t="s">
        <v>3641</v>
      </c>
      <c r="H1442" s="13" t="s">
        <v>4545</v>
      </c>
    </row>
    <row r="1443" spans="1:8" ht="21" customHeight="1">
      <c r="A1443" s="13" t="s">
        <v>3644</v>
      </c>
      <c r="B1443" s="13" t="s">
        <v>4546</v>
      </c>
      <c r="C1443" s="13" t="s">
        <v>3644</v>
      </c>
      <c r="D1443" s="13" t="s">
        <v>4544</v>
      </c>
      <c r="E1443" s="13" t="s">
        <v>3644</v>
      </c>
      <c r="F1443" s="13" t="s">
        <v>3762</v>
      </c>
      <c r="G1443" s="13" t="s">
        <v>3644</v>
      </c>
      <c r="H1443" s="13" t="s">
        <v>4547</v>
      </c>
    </row>
    <row r="1444" spans="1:8" ht="21" customHeight="1">
      <c r="A1444" s="13" t="s">
        <v>3648</v>
      </c>
      <c r="B1444" s="13" t="s">
        <v>4548</v>
      </c>
      <c r="C1444" s="13" t="s">
        <v>3648</v>
      </c>
      <c r="D1444" s="13" t="s">
        <v>4549</v>
      </c>
      <c r="E1444" s="13" t="s">
        <v>3648</v>
      </c>
      <c r="F1444" s="13" t="s">
        <v>4082</v>
      </c>
      <c r="G1444" s="13" t="s">
        <v>3648</v>
      </c>
      <c r="H1444" s="13" t="s">
        <v>4550</v>
      </c>
    </row>
    <row r="1445" spans="1:8" ht="21" customHeight="1">
      <c r="A1445" s="13" t="s">
        <v>3652</v>
      </c>
      <c r="B1445" s="13" t="s">
        <v>4551</v>
      </c>
      <c r="C1445" s="13" t="s">
        <v>3652</v>
      </c>
      <c r="D1445" s="13" t="s">
        <v>4421</v>
      </c>
      <c r="E1445" s="13" t="s">
        <v>3652</v>
      </c>
      <c r="F1445" s="13" t="s">
        <v>3772</v>
      </c>
      <c r="G1445" s="13" t="s">
        <v>3652</v>
      </c>
      <c r="H1445" s="13" t="s">
        <v>4552</v>
      </c>
    </row>
    <row r="1446" spans="1:8" ht="21" customHeight="1">
      <c r="A1446" s="13" t="s">
        <v>3656</v>
      </c>
      <c r="B1446" s="13" t="s">
        <v>4553</v>
      </c>
      <c r="C1446" s="13" t="s">
        <v>3656</v>
      </c>
      <c r="D1446" s="13" t="s">
        <v>4389</v>
      </c>
      <c r="E1446" s="13" t="s">
        <v>3656</v>
      </c>
      <c r="F1446" s="13" t="s">
        <v>4119</v>
      </c>
      <c r="G1446" s="13" t="s">
        <v>3656</v>
      </c>
      <c r="H1446" s="13" t="s">
        <v>1587</v>
      </c>
    </row>
    <row r="1447" spans="1:8" ht="21" customHeight="1">
      <c r="A1447" s="13" t="s">
        <v>3659</v>
      </c>
      <c r="B1447" s="13" t="s">
        <v>4554</v>
      </c>
      <c r="C1447" s="13" t="s">
        <v>3659</v>
      </c>
      <c r="D1447" s="13" t="s">
        <v>4555</v>
      </c>
      <c r="E1447" s="13" t="s">
        <v>3659</v>
      </c>
      <c r="F1447" s="13" t="s">
        <v>3781</v>
      </c>
      <c r="G1447" s="13" t="s">
        <v>3659</v>
      </c>
      <c r="H1447" s="13" t="s">
        <v>4556</v>
      </c>
    </row>
    <row r="1448" spans="1:8" ht="21" customHeight="1">
      <c r="A1448" s="13" t="s">
        <v>3662</v>
      </c>
      <c r="B1448" s="13" t="s">
        <v>4557</v>
      </c>
      <c r="C1448" s="13" t="s">
        <v>3662</v>
      </c>
      <c r="D1448" s="13" t="s">
        <v>4480</v>
      </c>
      <c r="E1448" s="13" t="s">
        <v>3662</v>
      </c>
      <c r="F1448" s="13" t="s">
        <v>3772</v>
      </c>
      <c r="G1448" s="13" t="s">
        <v>3662</v>
      </c>
      <c r="H1448" s="13" t="s">
        <v>4006</v>
      </c>
    </row>
    <row r="1449" spans="1:8" ht="21" customHeight="1">
      <c r="A1449" s="13" t="s">
        <v>3666</v>
      </c>
      <c r="B1449" s="13" t="s">
        <v>4558</v>
      </c>
      <c r="C1449" s="13" t="s">
        <v>3666</v>
      </c>
      <c r="D1449" s="13" t="s">
        <v>4549</v>
      </c>
      <c r="E1449" s="13" t="s">
        <v>3666</v>
      </c>
      <c r="F1449" s="13" t="s">
        <v>3775</v>
      </c>
      <c r="G1449" s="13" t="s">
        <v>3666</v>
      </c>
      <c r="H1449" s="13" t="s">
        <v>4559</v>
      </c>
    </row>
    <row r="1450" spans="1:8" ht="21" customHeight="1">
      <c r="A1450" s="13" t="s">
        <v>3670</v>
      </c>
      <c r="B1450" s="13" t="s">
        <v>4560</v>
      </c>
      <c r="C1450" s="13" t="s">
        <v>3670</v>
      </c>
      <c r="D1450" s="13" t="s">
        <v>4299</v>
      </c>
      <c r="E1450" s="13" t="s">
        <v>3670</v>
      </c>
      <c r="F1450" s="13" t="s">
        <v>3775</v>
      </c>
      <c r="G1450" s="13" t="s">
        <v>3670</v>
      </c>
      <c r="H1450" s="13" t="s">
        <v>4561</v>
      </c>
    </row>
    <row r="1451" spans="1:8" ht="21" customHeight="1">
      <c r="A1451" s="13" t="s">
        <v>3673</v>
      </c>
      <c r="B1451" s="13" t="s">
        <v>4562</v>
      </c>
      <c r="C1451" s="13" t="s">
        <v>3673</v>
      </c>
      <c r="D1451" s="13" t="s">
        <v>4563</v>
      </c>
      <c r="E1451" s="13" t="s">
        <v>3673</v>
      </c>
      <c r="F1451" s="13" t="s">
        <v>3772</v>
      </c>
      <c r="G1451" s="13" t="s">
        <v>3673</v>
      </c>
      <c r="H1451" s="13" t="s">
        <v>4564</v>
      </c>
    </row>
    <row r="1452" spans="1:8" ht="21" customHeight="1">
      <c r="A1452" s="13" t="s">
        <v>3676</v>
      </c>
      <c r="B1452" s="13" t="s">
        <v>4565</v>
      </c>
      <c r="C1452" s="13" t="s">
        <v>3676</v>
      </c>
      <c r="D1452" s="13" t="s">
        <v>4147</v>
      </c>
      <c r="E1452" s="13" t="s">
        <v>3676</v>
      </c>
      <c r="F1452" s="13" t="s">
        <v>3775</v>
      </c>
      <c r="G1452" s="13" t="s">
        <v>3676</v>
      </c>
      <c r="H1452" s="13" t="s">
        <v>4566</v>
      </c>
    </row>
    <row r="1453" spans="1:8" ht="21" customHeight="1">
      <c r="A1453" s="13" t="s">
        <v>3679</v>
      </c>
      <c r="B1453" s="13" t="s">
        <v>4567</v>
      </c>
      <c r="C1453" s="13" t="s">
        <v>3679</v>
      </c>
      <c r="D1453" s="13" t="s">
        <v>4568</v>
      </c>
      <c r="E1453" s="13" t="s">
        <v>3679</v>
      </c>
      <c r="F1453" s="13" t="s">
        <v>3781</v>
      </c>
      <c r="G1453" s="13" t="s">
        <v>3679</v>
      </c>
      <c r="H1453" s="13" t="s">
        <v>4569</v>
      </c>
    </row>
    <row r="1454" spans="1:8" ht="21" customHeight="1">
      <c r="A1454" s="13" t="s">
        <v>3683</v>
      </c>
      <c r="B1454" s="13" t="s">
        <v>4570</v>
      </c>
      <c r="C1454" s="13" t="s">
        <v>3683</v>
      </c>
      <c r="D1454" s="13" t="s">
        <v>4571</v>
      </c>
      <c r="E1454" s="13" t="s">
        <v>3683</v>
      </c>
      <c r="F1454" s="13" t="s">
        <v>3781</v>
      </c>
      <c r="G1454" s="13" t="s">
        <v>3683</v>
      </c>
      <c r="H1454" s="13" t="s">
        <v>4572</v>
      </c>
    </row>
    <row r="1455" spans="1:8" ht="21" customHeight="1">
      <c r="A1455" s="13" t="s">
        <v>3687</v>
      </c>
      <c r="B1455" s="13" t="s">
        <v>4573</v>
      </c>
      <c r="C1455" s="13" t="s">
        <v>3687</v>
      </c>
      <c r="D1455" s="13" t="s">
        <v>4568</v>
      </c>
      <c r="E1455" s="13" t="s">
        <v>3687</v>
      </c>
      <c r="F1455" s="13" t="s">
        <v>3781</v>
      </c>
      <c r="G1455" s="13" t="s">
        <v>3687</v>
      </c>
      <c r="H1455" s="13" t="s">
        <v>4574</v>
      </c>
    </row>
    <row r="1456" spans="1:8" ht="21" customHeight="1">
      <c r="A1456" s="13" t="s">
        <v>3690</v>
      </c>
      <c r="B1456" s="13" t="s">
        <v>4575</v>
      </c>
      <c r="C1456" s="13" t="s">
        <v>3690</v>
      </c>
      <c r="D1456" s="13" t="s">
        <v>4576</v>
      </c>
      <c r="E1456" s="13" t="s">
        <v>3690</v>
      </c>
      <c r="F1456" s="13" t="s">
        <v>3825</v>
      </c>
      <c r="G1456" s="13" t="s">
        <v>3690</v>
      </c>
      <c r="H1456" s="13" t="s">
        <v>4577</v>
      </c>
    </row>
    <row r="1457" spans="1:8" ht="21" customHeight="1">
      <c r="A1457" s="13" t="s">
        <v>3694</v>
      </c>
      <c r="B1457" s="13" t="s">
        <v>4578</v>
      </c>
      <c r="C1457" s="13" t="s">
        <v>3694</v>
      </c>
      <c r="D1457" s="13" t="s">
        <v>4579</v>
      </c>
      <c r="E1457" s="13" t="s">
        <v>3694</v>
      </c>
      <c r="F1457" s="13" t="s">
        <v>1268</v>
      </c>
      <c r="G1457" s="13" t="s">
        <v>3694</v>
      </c>
      <c r="H1457" s="13" t="s">
        <v>4580</v>
      </c>
    </row>
    <row r="1458" spans="1:8" ht="21" customHeight="1">
      <c r="A1458" s="13" t="s">
        <v>3697</v>
      </c>
      <c r="B1458" s="13" t="s">
        <v>4581</v>
      </c>
      <c r="C1458" s="13" t="s">
        <v>3697</v>
      </c>
      <c r="D1458" s="13" t="s">
        <v>4417</v>
      </c>
      <c r="E1458" s="13" t="s">
        <v>3697</v>
      </c>
      <c r="F1458" s="13" t="s">
        <v>4043</v>
      </c>
      <c r="G1458" s="13" t="s">
        <v>3697</v>
      </c>
      <c r="H1458" s="13" t="s">
        <v>4582</v>
      </c>
    </row>
    <row r="1459" spans="1:8" ht="21" customHeight="1">
      <c r="A1459" s="13" t="s">
        <v>3701</v>
      </c>
      <c r="B1459" s="13" t="s">
        <v>4583</v>
      </c>
      <c r="C1459" s="13" t="s">
        <v>3701</v>
      </c>
      <c r="D1459" s="13" t="s">
        <v>4584</v>
      </c>
      <c r="E1459" s="13" t="s">
        <v>3701</v>
      </c>
      <c r="F1459" s="13" t="s">
        <v>3904</v>
      </c>
      <c r="G1459" s="13" t="s">
        <v>3701</v>
      </c>
      <c r="H1459" s="13" t="s">
        <v>4585</v>
      </c>
    </row>
    <row r="1460" spans="1:8" ht="21" customHeight="1">
      <c r="A1460" s="13" t="s">
        <v>3704</v>
      </c>
      <c r="B1460" s="13" t="s">
        <v>4586</v>
      </c>
      <c r="C1460" s="13" t="s">
        <v>3704</v>
      </c>
      <c r="D1460" s="13" t="s">
        <v>4433</v>
      </c>
      <c r="E1460" s="13" t="s">
        <v>3704</v>
      </c>
      <c r="F1460" s="13" t="s">
        <v>3781</v>
      </c>
      <c r="G1460" s="13" t="s">
        <v>3704</v>
      </c>
      <c r="H1460" s="13" t="s">
        <v>3882</v>
      </c>
    </row>
    <row r="1461" spans="1:8" ht="21" customHeight="1">
      <c r="A1461" s="13" t="s">
        <v>3708</v>
      </c>
      <c r="B1461" s="13" t="s">
        <v>4587</v>
      </c>
      <c r="C1461" s="13" t="s">
        <v>3708</v>
      </c>
      <c r="D1461" s="13" t="s">
        <v>4484</v>
      </c>
      <c r="E1461" s="13" t="s">
        <v>3708</v>
      </c>
      <c r="F1461" s="13" t="s">
        <v>3753</v>
      </c>
      <c r="G1461" s="13" t="s">
        <v>3708</v>
      </c>
      <c r="H1461" s="13" t="s">
        <v>4588</v>
      </c>
    </row>
    <row r="1462" spans="1:8" ht="21" customHeight="1">
      <c r="A1462" s="13" t="s">
        <v>3711</v>
      </c>
      <c r="B1462" s="13" t="s">
        <v>4589</v>
      </c>
      <c r="C1462" s="13" t="s">
        <v>3711</v>
      </c>
      <c r="D1462" s="13" t="s">
        <v>4169</v>
      </c>
      <c r="E1462" s="13" t="s">
        <v>3711</v>
      </c>
      <c r="F1462" s="13" t="s">
        <v>3781</v>
      </c>
      <c r="G1462" s="13" t="s">
        <v>3711</v>
      </c>
      <c r="H1462" s="13" t="s">
        <v>4590</v>
      </c>
    </row>
    <row r="1463" spans="1:8" ht="21" customHeight="1">
      <c r="A1463" s="13" t="s">
        <v>3715</v>
      </c>
      <c r="B1463" s="13" t="s">
        <v>4591</v>
      </c>
      <c r="C1463" s="13" t="s">
        <v>3715</v>
      </c>
      <c r="D1463" s="13" t="s">
        <v>4477</v>
      </c>
      <c r="E1463" s="13" t="s">
        <v>3715</v>
      </c>
      <c r="F1463" s="13" t="s">
        <v>1268</v>
      </c>
      <c r="G1463" s="13" t="s">
        <v>3715</v>
      </c>
      <c r="H1463" s="13" t="s">
        <v>4592</v>
      </c>
    </row>
    <row r="1464" spans="1:8" ht="21" customHeight="1">
      <c r="A1464" s="13" t="s">
        <v>3719</v>
      </c>
      <c r="B1464" s="13" t="s">
        <v>4593</v>
      </c>
      <c r="C1464" s="13" t="s">
        <v>3719</v>
      </c>
      <c r="D1464" s="13" t="s">
        <v>4477</v>
      </c>
      <c r="E1464" s="13" t="s">
        <v>3719</v>
      </c>
      <c r="F1464" s="13" t="s">
        <v>1268</v>
      </c>
      <c r="G1464" s="13" t="s">
        <v>3719</v>
      </c>
      <c r="H1464" s="13" t="s">
        <v>4592</v>
      </c>
    </row>
    <row r="1465" spans="1:8" ht="21" customHeight="1">
      <c r="A1465" s="13" t="s">
        <v>3722</v>
      </c>
      <c r="B1465" s="13" t="s">
        <v>4594</v>
      </c>
      <c r="C1465" s="13" t="s">
        <v>3722</v>
      </c>
      <c r="D1465" s="13" t="s">
        <v>4584</v>
      </c>
      <c r="E1465" s="13" t="s">
        <v>3722</v>
      </c>
      <c r="F1465" s="13" t="s">
        <v>3762</v>
      </c>
      <c r="G1465" s="13" t="s">
        <v>3722</v>
      </c>
      <c r="H1465" s="13" t="s">
        <v>4595</v>
      </c>
    </row>
    <row r="1466" spans="1:8" ht="21" customHeight="1">
      <c r="A1466" s="13" t="s">
        <v>3726</v>
      </c>
      <c r="B1466" s="13" t="s">
        <v>4596</v>
      </c>
      <c r="C1466" s="13" t="s">
        <v>3726</v>
      </c>
      <c r="D1466" s="13" t="s">
        <v>4114</v>
      </c>
      <c r="E1466" s="13" t="s">
        <v>3726</v>
      </c>
      <c r="F1466" s="13" t="s">
        <v>1268</v>
      </c>
      <c r="G1466" s="13" t="s">
        <v>3726</v>
      </c>
      <c r="H1466" s="13" t="s">
        <v>4597</v>
      </c>
    </row>
    <row r="1467" spans="1:8" ht="21" customHeight="1">
      <c r="A1467" s="13" t="s">
        <v>3730</v>
      </c>
      <c r="B1467" s="13" t="s">
        <v>4598</v>
      </c>
      <c r="C1467" s="13" t="s">
        <v>3730</v>
      </c>
      <c r="D1467" s="13" t="s">
        <v>4169</v>
      </c>
      <c r="E1467" s="13" t="s">
        <v>3730</v>
      </c>
      <c r="F1467" s="13" t="s">
        <v>3762</v>
      </c>
      <c r="G1467" s="13" t="s">
        <v>3730</v>
      </c>
      <c r="H1467" s="13" t="s">
        <v>4599</v>
      </c>
    </row>
    <row r="1468" spans="1:8" ht="21" customHeight="1">
      <c r="A1468" s="13" t="s">
        <v>3734</v>
      </c>
      <c r="B1468" s="13" t="s">
        <v>4600</v>
      </c>
      <c r="C1468" s="13" t="s">
        <v>3734</v>
      </c>
      <c r="D1468" s="13" t="s">
        <v>4122</v>
      </c>
      <c r="E1468" s="13" t="s">
        <v>3734</v>
      </c>
      <c r="F1468" s="13" t="s">
        <v>4082</v>
      </c>
      <c r="G1468" s="13" t="s">
        <v>3734</v>
      </c>
      <c r="H1468" s="13" t="s">
        <v>4601</v>
      </c>
    </row>
    <row r="1469" spans="1:8" ht="21" customHeight="1">
      <c r="A1469" s="13" t="s">
        <v>3738</v>
      </c>
      <c r="B1469" s="13" t="s">
        <v>4602</v>
      </c>
      <c r="C1469" s="13" t="s">
        <v>3738</v>
      </c>
      <c r="D1469" s="13" t="s">
        <v>4082</v>
      </c>
      <c r="E1469" s="13" t="s">
        <v>3738</v>
      </c>
      <c r="F1469" s="13" t="s">
        <v>3772</v>
      </c>
      <c r="G1469" s="13" t="s">
        <v>3738</v>
      </c>
      <c r="H1469" s="13" t="s">
        <v>4603</v>
      </c>
    </row>
    <row r="1470" spans="1:8" ht="21" customHeight="1">
      <c r="A1470" s="13" t="s">
        <v>3742</v>
      </c>
      <c r="B1470" s="13" t="s">
        <v>4604</v>
      </c>
      <c r="C1470" s="13" t="s">
        <v>3742</v>
      </c>
      <c r="D1470" s="13" t="s">
        <v>4414</v>
      </c>
      <c r="E1470" s="13" t="s">
        <v>3742</v>
      </c>
      <c r="F1470" s="13" t="s">
        <v>3772</v>
      </c>
      <c r="G1470" s="13" t="s">
        <v>3742</v>
      </c>
      <c r="H1470" s="13" t="s">
        <v>4605</v>
      </c>
    </row>
    <row r="1474" spans="1:8" ht="21" customHeight="1">
      <c r="A1474" s="13" t="s">
        <v>1</v>
      </c>
      <c r="B1474" s="13" t="s">
        <v>152</v>
      </c>
      <c r="C1474" s="13" t="s">
        <v>521</v>
      </c>
      <c r="D1474" s="13" t="s">
        <v>155</v>
      </c>
      <c r="E1474" s="13"/>
      <c r="F1474" s="13"/>
      <c r="G1474" s="13"/>
      <c r="H1474" s="13"/>
    </row>
    <row r="1475" spans="1:8" ht="21" customHeight="1">
      <c r="A1475" s="13" t="s">
        <v>526</v>
      </c>
      <c r="B1475" s="13" t="s">
        <v>4606</v>
      </c>
      <c r="C1475" s="13"/>
      <c r="D1475" s="13"/>
      <c r="E1475" s="13"/>
      <c r="F1475" s="13"/>
      <c r="G1475" s="13"/>
      <c r="H1475" s="13"/>
    </row>
    <row r="1476" spans="1:8" ht="21" customHeight="1">
      <c r="A1476" s="13" t="s">
        <v>524</v>
      </c>
      <c r="B1476" s="13" t="s">
        <v>525</v>
      </c>
      <c r="C1476" s="13"/>
      <c r="D1476" s="13"/>
      <c r="E1476" s="13"/>
      <c r="F1476" s="13"/>
      <c r="G1476" s="13"/>
      <c r="H1476" s="13"/>
    </row>
    <row r="1477" spans="1:8" ht="21" customHeight="1">
      <c r="A1477" s="13" t="s">
        <v>528</v>
      </c>
      <c r="B1477" s="13" t="s">
        <v>529</v>
      </c>
      <c r="C1477" s="13"/>
      <c r="D1477" s="13"/>
      <c r="E1477" s="13"/>
      <c r="F1477" s="13"/>
      <c r="G1477" s="13"/>
      <c r="H1477" s="13"/>
    </row>
    <row r="1478" spans="1:8" ht="21" customHeight="1">
      <c r="A1478" s="13" t="s">
        <v>530</v>
      </c>
      <c r="B1478" s="13" t="s">
        <v>4607</v>
      </c>
      <c r="C1478" s="13"/>
      <c r="D1478" s="13"/>
      <c r="E1478" s="13"/>
      <c r="F1478" s="13"/>
      <c r="G1478" s="13"/>
      <c r="H1478" s="13"/>
    </row>
    <row r="1479" spans="1:8" ht="21" customHeight="1">
      <c r="A1479" s="13" t="s">
        <v>532</v>
      </c>
      <c r="B1479" s="13" t="s">
        <v>533</v>
      </c>
      <c r="C1479" s="13"/>
      <c r="D1479" s="13"/>
      <c r="E1479" s="13"/>
      <c r="F1479" s="13"/>
      <c r="G1479" s="13"/>
      <c r="H1479" s="13"/>
    </row>
    <row r="1480" spans="1:8" ht="21" customHeight="1">
      <c r="A1480" s="13" t="s">
        <v>535</v>
      </c>
      <c r="B1480" s="13" t="s">
        <v>172</v>
      </c>
      <c r="C1480" s="13"/>
      <c r="D1480" s="13"/>
      <c r="E1480" s="13"/>
      <c r="F1480" s="13"/>
      <c r="G1480" s="13"/>
      <c r="H1480" s="13"/>
    </row>
    <row r="1481" spans="1:8" ht="21" customHeight="1">
      <c r="A1481" s="2" t="s">
        <v>0</v>
      </c>
      <c r="B1481" s="2" t="s">
        <v>157</v>
      </c>
      <c r="C1481" s="2" t="s">
        <v>0</v>
      </c>
      <c r="D1481" s="2" t="s">
        <v>4608</v>
      </c>
      <c r="E1481" s="2" t="s">
        <v>0</v>
      </c>
      <c r="F1481" s="2" t="s">
        <v>4609</v>
      </c>
      <c r="G1481" s="2" t="s">
        <v>0</v>
      </c>
      <c r="H1481" s="2" t="s">
        <v>4610</v>
      </c>
    </row>
    <row r="1482" spans="1:8" ht="21" customHeight="1">
      <c r="A1482" s="13" t="s">
        <v>4611</v>
      </c>
      <c r="B1482" s="13" t="s">
        <v>4612</v>
      </c>
      <c r="C1482" s="13" t="s">
        <v>4611</v>
      </c>
      <c r="D1482" s="13" t="s">
        <v>1268</v>
      </c>
      <c r="E1482" s="13" t="s">
        <v>4611</v>
      </c>
      <c r="F1482" s="13" t="s">
        <v>4613</v>
      </c>
      <c r="G1482" s="13" t="s">
        <v>4611</v>
      </c>
      <c r="H1482" s="13" t="s">
        <v>4614</v>
      </c>
    </row>
    <row r="1483" spans="1:8" ht="21" customHeight="1">
      <c r="A1483" s="13" t="s">
        <v>4615</v>
      </c>
      <c r="B1483" s="13" t="s">
        <v>4616</v>
      </c>
      <c r="C1483" s="13" t="s">
        <v>4615</v>
      </c>
      <c r="D1483" s="13" t="s">
        <v>4617</v>
      </c>
      <c r="E1483" s="13" t="s">
        <v>4615</v>
      </c>
      <c r="F1483" s="13" t="s">
        <v>4618</v>
      </c>
      <c r="G1483" s="13" t="s">
        <v>4615</v>
      </c>
      <c r="H1483" s="13" t="s">
        <v>4619</v>
      </c>
    </row>
    <row r="1484" spans="1:8" ht="21" customHeight="1">
      <c r="A1484" s="13" t="s">
        <v>4620</v>
      </c>
      <c r="B1484" s="13" t="s">
        <v>4621</v>
      </c>
      <c r="C1484" s="13" t="s">
        <v>4620</v>
      </c>
      <c r="D1484" s="13" t="s">
        <v>4622</v>
      </c>
      <c r="E1484" s="13" t="s">
        <v>4620</v>
      </c>
      <c r="F1484" s="13" t="s">
        <v>4623</v>
      </c>
      <c r="G1484" s="13" t="s">
        <v>4620</v>
      </c>
      <c r="H1484" s="13" t="s">
        <v>4624</v>
      </c>
    </row>
    <row r="1485" spans="1:8" ht="21" customHeight="1">
      <c r="A1485" s="13" t="s">
        <v>4625</v>
      </c>
      <c r="B1485" s="13" t="s">
        <v>4626</v>
      </c>
      <c r="C1485" s="13" t="s">
        <v>4625</v>
      </c>
      <c r="D1485" s="13" t="s">
        <v>4405</v>
      </c>
      <c r="E1485" s="13" t="s">
        <v>4625</v>
      </c>
      <c r="F1485" s="13" t="s">
        <v>4627</v>
      </c>
      <c r="G1485" s="13" t="s">
        <v>4625</v>
      </c>
      <c r="H1485" s="13" t="s">
        <v>4628</v>
      </c>
    </row>
    <row r="1486" spans="1:8" ht="21" customHeight="1">
      <c r="A1486" s="13" t="s">
        <v>4629</v>
      </c>
      <c r="B1486" s="13" t="s">
        <v>4630</v>
      </c>
      <c r="C1486" s="13" t="s">
        <v>4629</v>
      </c>
      <c r="D1486" s="13" t="s">
        <v>4631</v>
      </c>
      <c r="E1486" s="13" t="s">
        <v>4629</v>
      </c>
      <c r="F1486" s="13" t="s">
        <v>4632</v>
      </c>
      <c r="G1486" s="13" t="s">
        <v>4629</v>
      </c>
      <c r="H1486" s="13" t="s">
        <v>4633</v>
      </c>
    </row>
    <row r="1487" spans="1:8" ht="21" customHeight="1">
      <c r="A1487" s="13" t="s">
        <v>4634</v>
      </c>
      <c r="B1487" s="13" t="s">
        <v>4635</v>
      </c>
      <c r="C1487" s="13" t="s">
        <v>4634</v>
      </c>
      <c r="D1487" s="13" t="s">
        <v>1268</v>
      </c>
      <c r="E1487" s="13" t="s">
        <v>4634</v>
      </c>
      <c r="F1487" s="13" t="s">
        <v>4636</v>
      </c>
      <c r="G1487" s="13" t="s">
        <v>4634</v>
      </c>
      <c r="H1487" s="13" t="s">
        <v>4637</v>
      </c>
    </row>
    <row r="1488" spans="1:8" ht="21" customHeight="1">
      <c r="A1488" s="13" t="s">
        <v>4638</v>
      </c>
      <c r="B1488" s="13" t="s">
        <v>4639</v>
      </c>
      <c r="C1488" s="13" t="s">
        <v>4638</v>
      </c>
      <c r="D1488" s="13" t="s">
        <v>1268</v>
      </c>
      <c r="E1488" s="13" t="s">
        <v>4638</v>
      </c>
      <c r="F1488" s="13" t="s">
        <v>4640</v>
      </c>
      <c r="G1488" s="13" t="s">
        <v>4638</v>
      </c>
      <c r="H1488" s="13" t="s">
        <v>4641</v>
      </c>
    </row>
    <row r="1489" spans="1:8" ht="21" customHeight="1">
      <c r="A1489" s="13" t="s">
        <v>4642</v>
      </c>
      <c r="B1489" s="13" t="s">
        <v>4643</v>
      </c>
      <c r="C1489" s="13" t="s">
        <v>4642</v>
      </c>
      <c r="D1489" s="13" t="s">
        <v>1268</v>
      </c>
      <c r="E1489" s="13" t="s">
        <v>4642</v>
      </c>
      <c r="F1489" s="13" t="s">
        <v>4632</v>
      </c>
      <c r="G1489" s="13" t="s">
        <v>4642</v>
      </c>
      <c r="H1489" s="13" t="s">
        <v>4644</v>
      </c>
    </row>
    <row r="1490" spans="1:8" ht="21" customHeight="1">
      <c r="A1490" s="13" t="s">
        <v>4645</v>
      </c>
      <c r="B1490" s="13" t="s">
        <v>4646</v>
      </c>
      <c r="C1490" s="13" t="s">
        <v>4645</v>
      </c>
      <c r="D1490" s="13" t="s">
        <v>1268</v>
      </c>
      <c r="E1490" s="13" t="s">
        <v>4645</v>
      </c>
      <c r="F1490" s="13" t="s">
        <v>4647</v>
      </c>
      <c r="G1490" s="13" t="s">
        <v>4645</v>
      </c>
      <c r="H1490" s="13" t="s">
        <v>4648</v>
      </c>
    </row>
    <row r="1491" spans="1:8" ht="21" customHeight="1">
      <c r="A1491" s="13" t="s">
        <v>4649</v>
      </c>
      <c r="B1491" s="13" t="s">
        <v>4650</v>
      </c>
      <c r="C1491" s="13" t="s">
        <v>4649</v>
      </c>
      <c r="D1491" s="13" t="s">
        <v>4651</v>
      </c>
      <c r="E1491" s="13" t="s">
        <v>4649</v>
      </c>
      <c r="F1491" s="13" t="s">
        <v>4652</v>
      </c>
      <c r="G1491" s="13" t="s">
        <v>4649</v>
      </c>
      <c r="H1491" s="13" t="s">
        <v>4653</v>
      </c>
    </row>
    <row r="1492" spans="1:8" ht="21" customHeight="1">
      <c r="A1492" s="13" t="s">
        <v>4654</v>
      </c>
      <c r="B1492" s="13" t="s">
        <v>4655</v>
      </c>
      <c r="C1492" s="13" t="s">
        <v>4654</v>
      </c>
      <c r="D1492" s="13" t="s">
        <v>4656</v>
      </c>
      <c r="E1492" s="13" t="s">
        <v>4654</v>
      </c>
      <c r="F1492" s="13" t="s">
        <v>4657</v>
      </c>
      <c r="G1492" s="13" t="s">
        <v>4654</v>
      </c>
      <c r="H1492" s="13" t="s">
        <v>4658</v>
      </c>
    </row>
    <row r="1493" spans="1:8" ht="21" customHeight="1">
      <c r="A1493" s="13" t="s">
        <v>4659</v>
      </c>
      <c r="B1493" s="13" t="s">
        <v>4660</v>
      </c>
      <c r="C1493" s="13" t="s">
        <v>4659</v>
      </c>
      <c r="D1493" s="13" t="s">
        <v>4631</v>
      </c>
      <c r="E1493" s="13" t="s">
        <v>4659</v>
      </c>
      <c r="F1493" s="13" t="s">
        <v>4661</v>
      </c>
      <c r="G1493" s="13" t="s">
        <v>4659</v>
      </c>
      <c r="H1493" s="13" t="s">
        <v>4662</v>
      </c>
    </row>
    <row r="1494" spans="1:8" ht="21" customHeight="1">
      <c r="A1494" s="13" t="s">
        <v>4663</v>
      </c>
      <c r="B1494" s="13" t="s">
        <v>4664</v>
      </c>
      <c r="C1494" s="13" t="s">
        <v>4663</v>
      </c>
      <c r="D1494" s="13" t="s">
        <v>1268</v>
      </c>
      <c r="E1494" s="13" t="s">
        <v>4663</v>
      </c>
      <c r="F1494" s="13" t="s">
        <v>4632</v>
      </c>
      <c r="G1494" s="13" t="s">
        <v>4663</v>
      </c>
      <c r="H1494" s="13" t="s">
        <v>4665</v>
      </c>
    </row>
    <row r="1495" spans="1:8" ht="21" customHeight="1">
      <c r="A1495" s="13" t="s">
        <v>4666</v>
      </c>
      <c r="B1495" s="13" t="s">
        <v>4667</v>
      </c>
      <c r="C1495" s="13" t="s">
        <v>4666</v>
      </c>
      <c r="D1495" s="13" t="s">
        <v>1268</v>
      </c>
      <c r="E1495" s="13" t="s">
        <v>4666</v>
      </c>
      <c r="F1495" s="13" t="s">
        <v>4618</v>
      </c>
      <c r="G1495" s="13" t="s">
        <v>4666</v>
      </c>
      <c r="H1495" s="13" t="s">
        <v>4668</v>
      </c>
    </row>
    <row r="1496" spans="1:8" ht="21" customHeight="1">
      <c r="A1496" s="13" t="s">
        <v>4669</v>
      </c>
      <c r="B1496" s="13" t="s">
        <v>4670</v>
      </c>
      <c r="C1496" s="13" t="s">
        <v>4669</v>
      </c>
      <c r="D1496" s="13" t="s">
        <v>4651</v>
      </c>
      <c r="E1496" s="13" t="s">
        <v>4669</v>
      </c>
      <c r="F1496" s="13" t="s">
        <v>4636</v>
      </c>
      <c r="G1496" s="13" t="s">
        <v>4669</v>
      </c>
      <c r="H1496" s="13" t="s">
        <v>4639</v>
      </c>
    </row>
    <row r="1497" spans="1:8" ht="21" customHeight="1">
      <c r="A1497" s="13" t="s">
        <v>4671</v>
      </c>
      <c r="B1497" s="13" t="s">
        <v>4672</v>
      </c>
      <c r="C1497" s="13" t="s">
        <v>4671</v>
      </c>
      <c r="D1497" s="13" t="s">
        <v>1268</v>
      </c>
      <c r="E1497" s="13" t="s">
        <v>4671</v>
      </c>
      <c r="F1497" s="13" t="s">
        <v>4673</v>
      </c>
      <c r="G1497" s="13" t="s">
        <v>4671</v>
      </c>
      <c r="H1497" s="13" t="s">
        <v>4674</v>
      </c>
    </row>
    <row r="1498" spans="1:8" ht="21" customHeight="1">
      <c r="A1498" s="13" t="s">
        <v>4675</v>
      </c>
      <c r="B1498" s="13" t="s">
        <v>4676</v>
      </c>
      <c r="C1498" s="13" t="s">
        <v>4675</v>
      </c>
      <c r="D1498" s="13" t="s">
        <v>1268</v>
      </c>
      <c r="E1498" s="13" t="s">
        <v>4675</v>
      </c>
      <c r="F1498" s="13" t="s">
        <v>4677</v>
      </c>
      <c r="G1498" s="13" t="s">
        <v>4675</v>
      </c>
      <c r="H1498" s="13" t="s">
        <v>4678</v>
      </c>
    </row>
    <row r="1499" spans="1:8" ht="21" customHeight="1">
      <c r="A1499" s="13" t="s">
        <v>4679</v>
      </c>
      <c r="B1499" s="13" t="s">
        <v>4680</v>
      </c>
      <c r="C1499" s="13" t="s">
        <v>4679</v>
      </c>
      <c r="D1499" s="13" t="s">
        <v>1268</v>
      </c>
      <c r="E1499" s="13" t="s">
        <v>4679</v>
      </c>
      <c r="F1499" s="13" t="s">
        <v>4681</v>
      </c>
      <c r="G1499" s="13" t="s">
        <v>4679</v>
      </c>
      <c r="H1499" s="13" t="s">
        <v>4682</v>
      </c>
    </row>
    <row r="1500" spans="1:8" ht="21" customHeight="1">
      <c r="A1500" s="13" t="s">
        <v>4683</v>
      </c>
      <c r="B1500" s="13" t="s">
        <v>4684</v>
      </c>
      <c r="C1500" s="13" t="s">
        <v>4683</v>
      </c>
      <c r="D1500" s="13" t="s">
        <v>1268</v>
      </c>
      <c r="E1500" s="13" t="s">
        <v>4683</v>
      </c>
      <c r="F1500" s="13" t="s">
        <v>4685</v>
      </c>
      <c r="G1500" s="13" t="s">
        <v>4683</v>
      </c>
      <c r="H1500" s="13" t="s">
        <v>4686</v>
      </c>
    </row>
    <row r="1501" spans="1:8" ht="21" customHeight="1">
      <c r="A1501" s="13" t="s">
        <v>4687</v>
      </c>
      <c r="B1501" s="13" t="s">
        <v>4688</v>
      </c>
      <c r="C1501" s="13" t="s">
        <v>4687</v>
      </c>
      <c r="D1501" s="13" t="s">
        <v>1268</v>
      </c>
      <c r="E1501" s="13" t="s">
        <v>4687</v>
      </c>
      <c r="F1501" s="13" t="s">
        <v>4640</v>
      </c>
      <c r="G1501" s="13" t="s">
        <v>4687</v>
      </c>
      <c r="H1501" s="13" t="s">
        <v>4689</v>
      </c>
    </row>
    <row r="1502" spans="1:8" ht="21" customHeight="1">
      <c r="A1502" s="13" t="s">
        <v>4690</v>
      </c>
      <c r="B1502" s="13" t="s">
        <v>4691</v>
      </c>
      <c r="C1502" s="13" t="s">
        <v>4690</v>
      </c>
      <c r="D1502" s="13" t="s">
        <v>1268</v>
      </c>
      <c r="E1502" s="13" t="s">
        <v>4690</v>
      </c>
      <c r="F1502" s="13" t="s">
        <v>4692</v>
      </c>
      <c r="G1502" s="13" t="s">
        <v>4690</v>
      </c>
      <c r="H1502" s="13" t="s">
        <v>4693</v>
      </c>
    </row>
    <row r="1503" spans="1:8" ht="21" customHeight="1">
      <c r="A1503" s="13" t="s">
        <v>4694</v>
      </c>
      <c r="B1503" s="13" t="s">
        <v>4695</v>
      </c>
      <c r="C1503" s="13" t="s">
        <v>4694</v>
      </c>
      <c r="D1503" s="13" t="s">
        <v>1268</v>
      </c>
      <c r="E1503" s="13" t="s">
        <v>4694</v>
      </c>
      <c r="F1503" s="13" t="s">
        <v>4696</v>
      </c>
      <c r="G1503" s="13" t="s">
        <v>4694</v>
      </c>
      <c r="H1503" s="13" t="s">
        <v>4697</v>
      </c>
    </row>
    <row r="1504" spans="1:8" ht="21" customHeight="1">
      <c r="A1504" s="13" t="s">
        <v>4698</v>
      </c>
      <c r="B1504" s="13" t="s">
        <v>4699</v>
      </c>
      <c r="C1504" s="13" t="s">
        <v>4698</v>
      </c>
      <c r="D1504" s="13" t="s">
        <v>1268</v>
      </c>
      <c r="E1504" s="13" t="s">
        <v>4698</v>
      </c>
      <c r="F1504" s="13" t="s">
        <v>3834</v>
      </c>
      <c r="G1504" s="13" t="s">
        <v>4698</v>
      </c>
      <c r="H1504" s="13" t="s">
        <v>4700</v>
      </c>
    </row>
    <row r="1505" spans="1:8" ht="21" customHeight="1">
      <c r="A1505" s="13" t="s">
        <v>4701</v>
      </c>
      <c r="B1505" s="13" t="s">
        <v>4702</v>
      </c>
      <c r="C1505" s="13" t="s">
        <v>4701</v>
      </c>
      <c r="D1505" s="13" t="s">
        <v>1268</v>
      </c>
      <c r="E1505" s="13" t="s">
        <v>4701</v>
      </c>
      <c r="F1505" s="13" t="s">
        <v>4703</v>
      </c>
      <c r="G1505" s="13" t="s">
        <v>4701</v>
      </c>
      <c r="H1505" s="13" t="s">
        <v>4704</v>
      </c>
    </row>
    <row r="1506" spans="1:8" ht="21" customHeight="1">
      <c r="A1506" s="13" t="s">
        <v>4705</v>
      </c>
      <c r="B1506" s="13" t="s">
        <v>4706</v>
      </c>
      <c r="C1506" s="13" t="s">
        <v>4705</v>
      </c>
      <c r="D1506" s="13" t="s">
        <v>1268</v>
      </c>
      <c r="E1506" s="13" t="s">
        <v>4705</v>
      </c>
      <c r="F1506" s="13" t="s">
        <v>4613</v>
      </c>
      <c r="G1506" s="13" t="s">
        <v>4705</v>
      </c>
      <c r="H1506" s="13" t="s">
        <v>4707</v>
      </c>
    </row>
    <row r="1507" spans="1:8" ht="21" customHeight="1">
      <c r="A1507" s="13" t="s">
        <v>4708</v>
      </c>
      <c r="B1507" s="13" t="s">
        <v>4709</v>
      </c>
      <c r="C1507" s="13" t="s">
        <v>4708</v>
      </c>
      <c r="D1507" s="13" t="s">
        <v>1268</v>
      </c>
      <c r="E1507" s="13" t="s">
        <v>4708</v>
      </c>
      <c r="F1507" s="13" t="s">
        <v>4636</v>
      </c>
      <c r="G1507" s="13" t="s">
        <v>4708</v>
      </c>
      <c r="H1507" s="13" t="s">
        <v>4710</v>
      </c>
    </row>
    <row r="1508" spans="1:8" ht="21" customHeight="1">
      <c r="A1508" s="13" t="s">
        <v>4711</v>
      </c>
      <c r="B1508" s="13" t="s">
        <v>1470</v>
      </c>
      <c r="C1508" s="13" t="s">
        <v>4711</v>
      </c>
      <c r="D1508" s="13" t="s">
        <v>1268</v>
      </c>
      <c r="E1508" s="13" t="s">
        <v>4711</v>
      </c>
      <c r="F1508" s="13" t="s">
        <v>4712</v>
      </c>
      <c r="G1508" s="13" t="s">
        <v>4711</v>
      </c>
      <c r="H1508" s="13" t="s">
        <v>4713</v>
      </c>
    </row>
    <row r="1509" spans="1:8" ht="21" customHeight="1">
      <c r="A1509" s="13" t="s">
        <v>4714</v>
      </c>
      <c r="B1509" s="13" t="s">
        <v>4715</v>
      </c>
      <c r="C1509" s="13" t="s">
        <v>4714</v>
      </c>
      <c r="D1509" s="13" t="s">
        <v>1268</v>
      </c>
      <c r="E1509" s="13" t="s">
        <v>4714</v>
      </c>
      <c r="F1509" s="13" t="s">
        <v>4716</v>
      </c>
      <c r="G1509" s="13" t="s">
        <v>4714</v>
      </c>
      <c r="H1509" s="13" t="s">
        <v>735</v>
      </c>
    </row>
    <row r="1510" spans="1:8" ht="21" customHeight="1">
      <c r="A1510" s="13" t="s">
        <v>4717</v>
      </c>
      <c r="B1510" s="13" t="s">
        <v>4718</v>
      </c>
      <c r="C1510" s="13" t="s">
        <v>4717</v>
      </c>
      <c r="D1510" s="13" t="s">
        <v>1268</v>
      </c>
      <c r="E1510" s="13" t="s">
        <v>4717</v>
      </c>
      <c r="F1510" s="13" t="s">
        <v>4719</v>
      </c>
      <c r="G1510" s="13" t="s">
        <v>4717</v>
      </c>
      <c r="H1510" s="13" t="s">
        <v>4720</v>
      </c>
    </row>
    <row r="1511" spans="1:8" ht="21" customHeight="1">
      <c r="A1511" s="13" t="s">
        <v>4721</v>
      </c>
      <c r="B1511" s="13" t="s">
        <v>4722</v>
      </c>
      <c r="C1511" s="13" t="s">
        <v>4721</v>
      </c>
      <c r="D1511" s="13" t="s">
        <v>1268</v>
      </c>
      <c r="E1511" s="13" t="s">
        <v>4721</v>
      </c>
      <c r="F1511" s="13" t="s">
        <v>4723</v>
      </c>
      <c r="G1511" s="13" t="s">
        <v>4721</v>
      </c>
      <c r="H1511" s="13" t="s">
        <v>4724</v>
      </c>
    </row>
    <row r="1512" spans="1:8" ht="21" customHeight="1">
      <c r="A1512" s="13" t="s">
        <v>4725</v>
      </c>
      <c r="B1512" s="13" t="s">
        <v>4726</v>
      </c>
      <c r="C1512" s="13" t="s">
        <v>4725</v>
      </c>
      <c r="D1512" s="13" t="s">
        <v>4631</v>
      </c>
      <c r="E1512" s="13" t="s">
        <v>4725</v>
      </c>
      <c r="F1512" s="13" t="s">
        <v>4723</v>
      </c>
      <c r="G1512" s="13" t="s">
        <v>4725</v>
      </c>
      <c r="H1512" s="13" t="s">
        <v>4727</v>
      </c>
    </row>
    <row r="1513" spans="1:8" ht="21" customHeight="1">
      <c r="A1513" s="13" t="s">
        <v>4728</v>
      </c>
      <c r="B1513" s="13" t="s">
        <v>4729</v>
      </c>
      <c r="C1513" s="13" t="s">
        <v>4728</v>
      </c>
      <c r="D1513" s="13" t="s">
        <v>1268</v>
      </c>
      <c r="E1513" s="13" t="s">
        <v>4728</v>
      </c>
      <c r="F1513" s="13" t="s">
        <v>4730</v>
      </c>
      <c r="G1513" s="13" t="s">
        <v>4728</v>
      </c>
      <c r="H1513" s="13" t="s">
        <v>4731</v>
      </c>
    </row>
    <row r="1514" spans="1:8" ht="21" customHeight="1">
      <c r="A1514" s="13" t="s">
        <v>4732</v>
      </c>
      <c r="B1514" s="13" t="s">
        <v>2208</v>
      </c>
      <c r="C1514" s="13" t="s">
        <v>4732</v>
      </c>
      <c r="D1514" s="13" t="s">
        <v>1268</v>
      </c>
      <c r="E1514" s="13" t="s">
        <v>4732</v>
      </c>
      <c r="F1514" s="13" t="s">
        <v>4681</v>
      </c>
      <c r="G1514" s="13" t="s">
        <v>4732</v>
      </c>
      <c r="H1514" s="13" t="s">
        <v>4733</v>
      </c>
    </row>
    <row r="1515" spans="1:8" ht="21" customHeight="1">
      <c r="A1515" s="13" t="s">
        <v>4734</v>
      </c>
      <c r="B1515" s="13" t="s">
        <v>4735</v>
      </c>
      <c r="C1515" s="13" t="s">
        <v>4734</v>
      </c>
      <c r="D1515" s="13" t="s">
        <v>1268</v>
      </c>
      <c r="E1515" s="13" t="s">
        <v>4734</v>
      </c>
      <c r="F1515" s="13" t="s">
        <v>4712</v>
      </c>
      <c r="G1515" s="13" t="s">
        <v>4734</v>
      </c>
      <c r="H1515" s="13" t="s">
        <v>2826</v>
      </c>
    </row>
    <row r="1516" spans="1:8" ht="21" customHeight="1">
      <c r="A1516" s="13" t="s">
        <v>4736</v>
      </c>
      <c r="B1516" s="13" t="s">
        <v>4737</v>
      </c>
      <c r="C1516" s="13" t="s">
        <v>4736</v>
      </c>
      <c r="D1516" s="13" t="s">
        <v>1268</v>
      </c>
      <c r="E1516" s="13" t="s">
        <v>4736</v>
      </c>
      <c r="F1516" s="13" t="s">
        <v>4640</v>
      </c>
      <c r="G1516" s="13" t="s">
        <v>4736</v>
      </c>
      <c r="H1516" s="13" t="s">
        <v>4738</v>
      </c>
    </row>
    <row r="1517" spans="1:8" ht="21" customHeight="1">
      <c r="A1517" s="13" t="s">
        <v>4739</v>
      </c>
      <c r="B1517" s="13" t="s">
        <v>4740</v>
      </c>
      <c r="C1517" s="13" t="s">
        <v>4739</v>
      </c>
      <c r="D1517" s="13" t="s">
        <v>1268</v>
      </c>
      <c r="E1517" s="13" t="s">
        <v>4739</v>
      </c>
      <c r="F1517" s="13" t="s">
        <v>4716</v>
      </c>
      <c r="G1517" s="13" t="s">
        <v>4739</v>
      </c>
      <c r="H1517" s="13" t="s">
        <v>4741</v>
      </c>
    </row>
    <row r="1518" spans="1:8" ht="21" customHeight="1">
      <c r="A1518" s="13" t="s">
        <v>4742</v>
      </c>
      <c r="B1518" s="13" t="s">
        <v>4743</v>
      </c>
      <c r="C1518" s="13" t="s">
        <v>4742</v>
      </c>
      <c r="D1518" s="13" t="s">
        <v>1268</v>
      </c>
      <c r="E1518" s="13" t="s">
        <v>4742</v>
      </c>
      <c r="F1518" s="13" t="s">
        <v>4744</v>
      </c>
      <c r="G1518" s="13" t="s">
        <v>4742</v>
      </c>
      <c r="H1518" s="13" t="s">
        <v>4745</v>
      </c>
    </row>
    <row r="1519" spans="1:8" ht="21" customHeight="1">
      <c r="A1519" s="13" t="s">
        <v>4746</v>
      </c>
      <c r="B1519" s="13" t="s">
        <v>4747</v>
      </c>
      <c r="C1519" s="13" t="s">
        <v>4746</v>
      </c>
      <c r="D1519" s="13" t="s">
        <v>1268</v>
      </c>
      <c r="E1519" s="13" t="s">
        <v>4746</v>
      </c>
      <c r="F1519" s="13" t="s">
        <v>4640</v>
      </c>
      <c r="G1519" s="13" t="s">
        <v>4746</v>
      </c>
      <c r="H1519" s="13" t="s">
        <v>4748</v>
      </c>
    </row>
    <row r="1520" spans="1:8" ht="21" customHeight="1">
      <c r="A1520" s="13" t="s">
        <v>4749</v>
      </c>
      <c r="B1520" s="13" t="s">
        <v>4750</v>
      </c>
      <c r="C1520" s="13" t="s">
        <v>4749</v>
      </c>
      <c r="D1520" s="13" t="s">
        <v>1268</v>
      </c>
      <c r="E1520" s="13" t="s">
        <v>4749</v>
      </c>
      <c r="F1520" s="13" t="s">
        <v>4618</v>
      </c>
      <c r="G1520" s="13" t="s">
        <v>4749</v>
      </c>
      <c r="H1520" s="13" t="s">
        <v>4751</v>
      </c>
    </row>
    <row r="1521" spans="1:8" ht="21" customHeight="1">
      <c r="A1521" s="13" t="s">
        <v>4752</v>
      </c>
      <c r="B1521" s="13" t="s">
        <v>4753</v>
      </c>
      <c r="C1521" s="13" t="s">
        <v>4752</v>
      </c>
      <c r="D1521" s="13" t="s">
        <v>1268</v>
      </c>
      <c r="E1521" s="13" t="s">
        <v>4752</v>
      </c>
      <c r="F1521" s="13" t="s">
        <v>4744</v>
      </c>
      <c r="G1521" s="13" t="s">
        <v>4752</v>
      </c>
      <c r="H1521" s="13" t="s">
        <v>4754</v>
      </c>
    </row>
    <row r="1522" spans="1:8" ht="21" customHeight="1">
      <c r="A1522" s="13" t="s">
        <v>4755</v>
      </c>
      <c r="B1522" s="13" t="s">
        <v>4756</v>
      </c>
      <c r="C1522" s="13" t="s">
        <v>4755</v>
      </c>
      <c r="D1522" s="13" t="s">
        <v>1268</v>
      </c>
      <c r="E1522" s="13" t="s">
        <v>4755</v>
      </c>
      <c r="F1522" s="13" t="s">
        <v>4757</v>
      </c>
      <c r="G1522" s="13" t="s">
        <v>4755</v>
      </c>
      <c r="H1522" s="13" t="s">
        <v>4758</v>
      </c>
    </row>
    <row r="1523" spans="1:8" ht="21" customHeight="1">
      <c r="A1523" s="13" t="s">
        <v>4759</v>
      </c>
      <c r="B1523" s="13" t="s">
        <v>4729</v>
      </c>
      <c r="C1523" s="13" t="s">
        <v>4759</v>
      </c>
      <c r="D1523" s="13" t="s">
        <v>1268</v>
      </c>
      <c r="E1523" s="13" t="s">
        <v>4759</v>
      </c>
      <c r="F1523" s="13" t="s">
        <v>4744</v>
      </c>
      <c r="G1523" s="13" t="s">
        <v>4759</v>
      </c>
      <c r="H1523" s="13" t="s">
        <v>4662</v>
      </c>
    </row>
    <row r="1524" spans="1:8" ht="21" customHeight="1">
      <c r="A1524" s="13" t="s">
        <v>4760</v>
      </c>
      <c r="B1524" s="13" t="s">
        <v>4761</v>
      </c>
      <c r="C1524" s="13" t="s">
        <v>4760</v>
      </c>
      <c r="D1524" s="13" t="s">
        <v>1268</v>
      </c>
      <c r="E1524" s="13" t="s">
        <v>4760</v>
      </c>
      <c r="F1524" s="13" t="s">
        <v>4762</v>
      </c>
      <c r="G1524" s="13" t="s">
        <v>4760</v>
      </c>
      <c r="H1524" s="13" t="s">
        <v>4763</v>
      </c>
    </row>
    <row r="1525" spans="1:8" ht="21" customHeight="1">
      <c r="A1525" s="13" t="s">
        <v>4764</v>
      </c>
      <c r="B1525" s="13" t="s">
        <v>4765</v>
      </c>
      <c r="C1525" s="13" t="s">
        <v>4764</v>
      </c>
      <c r="D1525" s="13" t="s">
        <v>1268</v>
      </c>
      <c r="E1525" s="13" t="s">
        <v>4764</v>
      </c>
      <c r="F1525" s="13" t="s">
        <v>4703</v>
      </c>
      <c r="G1525" s="13" t="s">
        <v>4764</v>
      </c>
      <c r="H1525" s="13" t="s">
        <v>4766</v>
      </c>
    </row>
    <row r="1526" spans="1:8" ht="21" customHeight="1">
      <c r="A1526" s="13" t="s">
        <v>4767</v>
      </c>
      <c r="B1526" s="13" t="s">
        <v>4768</v>
      </c>
      <c r="C1526" s="13" t="s">
        <v>4767</v>
      </c>
      <c r="D1526" s="13" t="s">
        <v>1268</v>
      </c>
      <c r="E1526" s="13" t="s">
        <v>4767</v>
      </c>
      <c r="F1526" s="13" t="s">
        <v>4744</v>
      </c>
      <c r="G1526" s="13" t="s">
        <v>4767</v>
      </c>
      <c r="H1526" s="13" t="s">
        <v>4769</v>
      </c>
    </row>
    <row r="1527" spans="1:8" ht="21" customHeight="1">
      <c r="A1527" s="13" t="s">
        <v>4770</v>
      </c>
      <c r="B1527" s="13" t="s">
        <v>4771</v>
      </c>
      <c r="C1527" s="13" t="s">
        <v>4770</v>
      </c>
      <c r="D1527" s="13" t="s">
        <v>1268</v>
      </c>
      <c r="E1527" s="13" t="s">
        <v>4770</v>
      </c>
      <c r="F1527" s="13" t="s">
        <v>4772</v>
      </c>
      <c r="G1527" s="13" t="s">
        <v>4770</v>
      </c>
      <c r="H1527" s="13" t="s">
        <v>4773</v>
      </c>
    </row>
    <row r="1528" spans="1:8" ht="21" customHeight="1">
      <c r="A1528" s="13" t="s">
        <v>4774</v>
      </c>
      <c r="B1528" s="13" t="s">
        <v>1820</v>
      </c>
      <c r="C1528" s="13" t="s">
        <v>4774</v>
      </c>
      <c r="D1528" s="13" t="s">
        <v>1268</v>
      </c>
      <c r="E1528" s="13" t="s">
        <v>4774</v>
      </c>
      <c r="F1528" s="13" t="s">
        <v>4775</v>
      </c>
      <c r="G1528" s="13" t="s">
        <v>4774</v>
      </c>
      <c r="H1528" s="13" t="s">
        <v>4776</v>
      </c>
    </row>
    <row r="1529" spans="1:8" ht="21" customHeight="1">
      <c r="A1529" s="13" t="s">
        <v>4777</v>
      </c>
      <c r="B1529" s="13" t="s">
        <v>4778</v>
      </c>
      <c r="C1529" s="13" t="s">
        <v>4777</v>
      </c>
      <c r="D1529" s="13" t="s">
        <v>1268</v>
      </c>
      <c r="E1529" s="13" t="s">
        <v>4777</v>
      </c>
      <c r="F1529" s="13" t="s">
        <v>4779</v>
      </c>
      <c r="G1529" s="13" t="s">
        <v>4777</v>
      </c>
      <c r="H1529" s="13" t="s">
        <v>4780</v>
      </c>
    </row>
    <row r="1530" spans="1:8" ht="21" customHeight="1">
      <c r="A1530" s="13" t="s">
        <v>4781</v>
      </c>
      <c r="B1530" s="13" t="s">
        <v>4782</v>
      </c>
      <c r="C1530" s="13" t="s">
        <v>4781</v>
      </c>
      <c r="D1530" s="13" t="s">
        <v>1268</v>
      </c>
      <c r="E1530" s="13" t="s">
        <v>4781</v>
      </c>
      <c r="F1530" s="13" t="s">
        <v>3952</v>
      </c>
      <c r="G1530" s="13" t="s">
        <v>4781</v>
      </c>
      <c r="H1530" s="13" t="s">
        <v>4783</v>
      </c>
    </row>
    <row r="1531" spans="1:8" ht="21" customHeight="1">
      <c r="A1531" s="13" t="s">
        <v>4784</v>
      </c>
      <c r="B1531" s="13" t="s">
        <v>4785</v>
      </c>
      <c r="C1531" s="13" t="s">
        <v>4784</v>
      </c>
      <c r="D1531" s="13" t="s">
        <v>1268</v>
      </c>
      <c r="E1531" s="13" t="s">
        <v>4784</v>
      </c>
      <c r="F1531" s="13" t="s">
        <v>4786</v>
      </c>
      <c r="G1531" s="13" t="s">
        <v>4784</v>
      </c>
      <c r="H1531" s="13" t="s">
        <v>4787</v>
      </c>
    </row>
    <row r="1532" spans="1:8" ht="21" customHeight="1">
      <c r="A1532" s="13" t="s">
        <v>4788</v>
      </c>
      <c r="B1532" s="13" t="s">
        <v>4789</v>
      </c>
      <c r="C1532" s="13" t="s">
        <v>4788</v>
      </c>
      <c r="D1532" s="13" t="s">
        <v>1268</v>
      </c>
      <c r="E1532" s="13" t="s">
        <v>4788</v>
      </c>
      <c r="F1532" s="13" t="s">
        <v>4719</v>
      </c>
      <c r="G1532" s="13" t="s">
        <v>4788</v>
      </c>
      <c r="H1532" s="13" t="s">
        <v>4790</v>
      </c>
    </row>
    <row r="1533" spans="1:8" ht="21" customHeight="1">
      <c r="A1533" s="13" t="s">
        <v>4791</v>
      </c>
      <c r="B1533" s="13" t="s">
        <v>4792</v>
      </c>
      <c r="C1533" s="13" t="s">
        <v>4791</v>
      </c>
      <c r="D1533" s="13" t="s">
        <v>1268</v>
      </c>
      <c r="E1533" s="13" t="s">
        <v>4791</v>
      </c>
      <c r="F1533" s="13" t="s">
        <v>4712</v>
      </c>
      <c r="G1533" s="13" t="s">
        <v>4791</v>
      </c>
      <c r="H1533" s="13" t="s">
        <v>4793</v>
      </c>
    </row>
    <row r="1534" spans="1:8" ht="21" customHeight="1">
      <c r="A1534" s="13" t="s">
        <v>4794</v>
      </c>
      <c r="B1534" s="13" t="s">
        <v>4795</v>
      </c>
      <c r="C1534" s="13" t="s">
        <v>4794</v>
      </c>
      <c r="D1534" s="13" t="s">
        <v>1268</v>
      </c>
      <c r="E1534" s="13" t="s">
        <v>4794</v>
      </c>
      <c r="F1534" s="13" t="s">
        <v>4796</v>
      </c>
      <c r="G1534" s="13" t="s">
        <v>4794</v>
      </c>
      <c r="H1534" s="13" t="s">
        <v>4797</v>
      </c>
    </row>
    <row r="1535" spans="1:8" ht="21" customHeight="1">
      <c r="A1535" s="13" t="s">
        <v>4798</v>
      </c>
      <c r="B1535" s="13" t="s">
        <v>4799</v>
      </c>
      <c r="C1535" s="13" t="s">
        <v>4798</v>
      </c>
      <c r="D1535" s="13" t="s">
        <v>1268</v>
      </c>
      <c r="E1535" s="13" t="s">
        <v>4798</v>
      </c>
      <c r="F1535" s="13" t="s">
        <v>4800</v>
      </c>
      <c r="G1535" s="13" t="s">
        <v>4798</v>
      </c>
      <c r="H1535" s="13" t="s">
        <v>4789</v>
      </c>
    </row>
    <row r="1536" spans="1:8" ht="21" customHeight="1">
      <c r="A1536" s="13" t="s">
        <v>4801</v>
      </c>
      <c r="B1536" s="13" t="s">
        <v>4802</v>
      </c>
      <c r="C1536" s="13" t="s">
        <v>4801</v>
      </c>
      <c r="D1536" s="13" t="s">
        <v>1268</v>
      </c>
      <c r="E1536" s="13" t="s">
        <v>4801</v>
      </c>
      <c r="F1536" s="13" t="s">
        <v>4772</v>
      </c>
      <c r="G1536" s="13" t="s">
        <v>4801</v>
      </c>
      <c r="H1536" s="13" t="s">
        <v>4803</v>
      </c>
    </row>
    <row r="1537" spans="1:8" ht="21" customHeight="1">
      <c r="A1537" s="13" t="s">
        <v>4804</v>
      </c>
      <c r="B1537" s="13" t="s">
        <v>4805</v>
      </c>
      <c r="C1537" s="13" t="s">
        <v>4804</v>
      </c>
      <c r="D1537" s="13" t="s">
        <v>1268</v>
      </c>
      <c r="E1537" s="13" t="s">
        <v>4804</v>
      </c>
      <c r="F1537" s="13" t="s">
        <v>4719</v>
      </c>
      <c r="G1537" s="13" t="s">
        <v>4804</v>
      </c>
      <c r="H1537" s="13" t="s">
        <v>4806</v>
      </c>
    </row>
    <row r="1538" spans="1:8" ht="21" customHeight="1">
      <c r="A1538" s="13" t="s">
        <v>4807</v>
      </c>
      <c r="B1538" s="13" t="s">
        <v>4805</v>
      </c>
      <c r="C1538" s="13" t="s">
        <v>4807</v>
      </c>
      <c r="D1538" s="13" t="s">
        <v>1268</v>
      </c>
      <c r="E1538" s="13" t="s">
        <v>4807</v>
      </c>
      <c r="F1538" s="13" t="s">
        <v>4632</v>
      </c>
      <c r="G1538" s="13" t="s">
        <v>4807</v>
      </c>
      <c r="H1538" s="13" t="s">
        <v>4808</v>
      </c>
    </row>
    <row r="1539" spans="1:8" ht="21" customHeight="1">
      <c r="A1539" s="13" t="s">
        <v>4809</v>
      </c>
      <c r="B1539" s="13" t="s">
        <v>4808</v>
      </c>
      <c r="C1539" s="13" t="s">
        <v>4809</v>
      </c>
      <c r="D1539" s="13" t="s">
        <v>1268</v>
      </c>
      <c r="E1539" s="13" t="s">
        <v>4809</v>
      </c>
      <c r="F1539" s="13" t="s">
        <v>4757</v>
      </c>
      <c r="G1539" s="13" t="s">
        <v>4809</v>
      </c>
      <c r="H1539" s="13" t="s">
        <v>4810</v>
      </c>
    </row>
    <row r="1540" spans="1:8" ht="21" customHeight="1">
      <c r="A1540" s="13" t="s">
        <v>4811</v>
      </c>
      <c r="B1540" s="13" t="s">
        <v>4812</v>
      </c>
      <c r="C1540" s="13" t="s">
        <v>4811</v>
      </c>
      <c r="D1540" s="13" t="s">
        <v>1268</v>
      </c>
      <c r="E1540" s="13" t="s">
        <v>4811</v>
      </c>
      <c r="F1540" s="13" t="s">
        <v>4813</v>
      </c>
      <c r="G1540" s="13" t="s">
        <v>4811</v>
      </c>
      <c r="H1540" s="13" t="s">
        <v>4814</v>
      </c>
    </row>
    <row r="1541" spans="1:8" ht="21" customHeight="1">
      <c r="A1541" s="13" t="s">
        <v>4815</v>
      </c>
      <c r="B1541" s="13" t="s">
        <v>4816</v>
      </c>
      <c r="C1541" s="13" t="s">
        <v>4815</v>
      </c>
      <c r="D1541" s="13" t="s">
        <v>1268</v>
      </c>
      <c r="E1541" s="13" t="s">
        <v>4815</v>
      </c>
      <c r="F1541" s="13" t="s">
        <v>4716</v>
      </c>
      <c r="G1541" s="13" t="s">
        <v>4815</v>
      </c>
      <c r="H1541" s="13" t="s">
        <v>4817</v>
      </c>
    </row>
    <row r="1542" spans="1:8" ht="21" customHeight="1">
      <c r="A1542" s="13" t="s">
        <v>4818</v>
      </c>
      <c r="B1542" s="13" t="s">
        <v>4819</v>
      </c>
      <c r="C1542" s="13" t="s">
        <v>4818</v>
      </c>
      <c r="D1542" s="13" t="s">
        <v>1268</v>
      </c>
      <c r="E1542" s="13" t="s">
        <v>4818</v>
      </c>
      <c r="F1542" s="13" t="s">
        <v>3943</v>
      </c>
      <c r="G1542" s="13" t="s">
        <v>4818</v>
      </c>
      <c r="H1542" s="13" t="s">
        <v>4820</v>
      </c>
    </row>
    <row r="1543" spans="1:8" ht="21" customHeight="1">
      <c r="A1543" s="13" t="s">
        <v>4821</v>
      </c>
      <c r="B1543" s="13" t="s">
        <v>4789</v>
      </c>
      <c r="C1543" s="13" t="s">
        <v>4821</v>
      </c>
      <c r="D1543" s="13" t="s">
        <v>1268</v>
      </c>
      <c r="E1543" s="13" t="s">
        <v>4821</v>
      </c>
      <c r="F1543" s="13" t="s">
        <v>4716</v>
      </c>
      <c r="G1543" s="13" t="s">
        <v>4821</v>
      </c>
      <c r="H1543" s="13" t="s">
        <v>4715</v>
      </c>
    </row>
    <row r="1544" spans="1:8" ht="21" customHeight="1">
      <c r="A1544" s="13" t="s">
        <v>4822</v>
      </c>
      <c r="B1544" s="13" t="s">
        <v>4823</v>
      </c>
      <c r="C1544" s="13" t="s">
        <v>4822</v>
      </c>
      <c r="D1544" s="13" t="s">
        <v>1268</v>
      </c>
      <c r="E1544" s="13" t="s">
        <v>4822</v>
      </c>
      <c r="F1544" s="13" t="s">
        <v>4661</v>
      </c>
      <c r="G1544" s="13" t="s">
        <v>4822</v>
      </c>
      <c r="H1544" s="13" t="s">
        <v>4824</v>
      </c>
    </row>
    <row r="1545" spans="1:8" ht="21" customHeight="1">
      <c r="A1545" s="13" t="s">
        <v>4825</v>
      </c>
      <c r="B1545" s="13" t="s">
        <v>4826</v>
      </c>
      <c r="C1545" s="13" t="s">
        <v>4825</v>
      </c>
      <c r="D1545" s="13" t="s">
        <v>1268</v>
      </c>
      <c r="E1545" s="13" t="s">
        <v>4825</v>
      </c>
      <c r="F1545" s="13" t="s">
        <v>4681</v>
      </c>
      <c r="G1545" s="13" t="s">
        <v>4825</v>
      </c>
      <c r="H1545" s="13" t="s">
        <v>4827</v>
      </c>
    </row>
    <row r="1546" spans="1:8" ht="21" customHeight="1">
      <c r="A1546" s="13" t="s">
        <v>4828</v>
      </c>
      <c r="B1546" s="13" t="s">
        <v>4829</v>
      </c>
      <c r="C1546" s="13" t="s">
        <v>4828</v>
      </c>
      <c r="D1546" s="13" t="s">
        <v>1268</v>
      </c>
      <c r="E1546" s="13" t="s">
        <v>4828</v>
      </c>
      <c r="F1546" s="13" t="s">
        <v>4703</v>
      </c>
      <c r="G1546" s="13" t="s">
        <v>4828</v>
      </c>
      <c r="H1546" s="13" t="s">
        <v>4830</v>
      </c>
    </row>
    <row r="1547" spans="1:8" ht="21" customHeight="1">
      <c r="A1547" s="13" t="s">
        <v>4831</v>
      </c>
      <c r="B1547" s="13" t="s">
        <v>4832</v>
      </c>
      <c r="C1547" s="13" t="s">
        <v>4831</v>
      </c>
      <c r="D1547" s="13" t="s">
        <v>4685</v>
      </c>
      <c r="E1547" s="13" t="s">
        <v>4831</v>
      </c>
      <c r="F1547" s="13" t="s">
        <v>4730</v>
      </c>
      <c r="G1547" s="13" t="s">
        <v>4831</v>
      </c>
      <c r="H1547" s="13" t="s">
        <v>735</v>
      </c>
    </row>
    <row r="1548" spans="1:8" ht="21" customHeight="1">
      <c r="A1548" s="13" t="s">
        <v>4833</v>
      </c>
      <c r="B1548" s="13" t="s">
        <v>4834</v>
      </c>
      <c r="C1548" s="13" t="s">
        <v>4833</v>
      </c>
      <c r="D1548" s="13" t="s">
        <v>4835</v>
      </c>
      <c r="E1548" s="13" t="s">
        <v>4833</v>
      </c>
      <c r="F1548" s="13" t="s">
        <v>4836</v>
      </c>
      <c r="G1548" s="13" t="s">
        <v>4833</v>
      </c>
      <c r="H1548" s="13" t="s">
        <v>4837</v>
      </c>
    </row>
    <row r="1549" spans="1:8" ht="21" customHeight="1">
      <c r="A1549" s="13" t="s">
        <v>4838</v>
      </c>
      <c r="B1549" s="13" t="s">
        <v>4839</v>
      </c>
      <c r="C1549" s="13" t="s">
        <v>4838</v>
      </c>
      <c r="D1549" s="13" t="s">
        <v>1268</v>
      </c>
      <c r="E1549" s="13" t="s">
        <v>4838</v>
      </c>
      <c r="F1549" s="13" t="s">
        <v>3834</v>
      </c>
      <c r="G1549" s="13" t="s">
        <v>4838</v>
      </c>
      <c r="H1549" s="13" t="s">
        <v>4840</v>
      </c>
    </row>
    <row r="1550" spans="1:8" ht="21" customHeight="1">
      <c r="A1550" s="13" t="s">
        <v>4841</v>
      </c>
      <c r="B1550" s="13" t="s">
        <v>4842</v>
      </c>
      <c r="C1550" s="13" t="s">
        <v>4841</v>
      </c>
      <c r="D1550" s="13" t="s">
        <v>1268</v>
      </c>
      <c r="E1550" s="13" t="s">
        <v>4841</v>
      </c>
      <c r="F1550" s="13" t="s">
        <v>4757</v>
      </c>
      <c r="G1550" s="13" t="s">
        <v>4841</v>
      </c>
      <c r="H1550" s="13" t="s">
        <v>4843</v>
      </c>
    </row>
    <row r="1551" spans="1:8" ht="21" customHeight="1">
      <c r="A1551" s="13" t="s">
        <v>4844</v>
      </c>
      <c r="B1551" s="13" t="s">
        <v>4845</v>
      </c>
      <c r="C1551" s="13" t="s">
        <v>4844</v>
      </c>
      <c r="D1551" s="13" t="s">
        <v>4656</v>
      </c>
      <c r="E1551" s="13" t="s">
        <v>4844</v>
      </c>
      <c r="F1551" s="13" t="s">
        <v>4640</v>
      </c>
      <c r="G1551" s="13" t="s">
        <v>4844</v>
      </c>
      <c r="H1551" s="13" t="s">
        <v>4846</v>
      </c>
    </row>
    <row r="1552" spans="1:8" ht="21" customHeight="1">
      <c r="A1552" s="13" t="s">
        <v>4847</v>
      </c>
      <c r="B1552" s="13" t="s">
        <v>4848</v>
      </c>
      <c r="C1552" s="13" t="s">
        <v>4847</v>
      </c>
      <c r="D1552" s="13" t="s">
        <v>1268</v>
      </c>
      <c r="E1552" s="13" t="s">
        <v>4847</v>
      </c>
      <c r="F1552" s="13" t="s">
        <v>4849</v>
      </c>
      <c r="G1552" s="13" t="s">
        <v>4847</v>
      </c>
      <c r="H1552" s="13" t="s">
        <v>4850</v>
      </c>
    </row>
    <row r="1553" spans="1:8" ht="21" customHeight="1">
      <c r="A1553" s="13" t="s">
        <v>4851</v>
      </c>
      <c r="B1553" s="13" t="s">
        <v>4852</v>
      </c>
      <c r="C1553" s="13" t="s">
        <v>4851</v>
      </c>
      <c r="D1553" s="13" t="s">
        <v>1268</v>
      </c>
      <c r="E1553" s="13" t="s">
        <v>4851</v>
      </c>
      <c r="F1553" s="13" t="s">
        <v>4623</v>
      </c>
      <c r="G1553" s="13" t="s">
        <v>4851</v>
      </c>
      <c r="H1553" s="13" t="s">
        <v>4853</v>
      </c>
    </row>
    <row r="1554" spans="1:8" ht="21" customHeight="1">
      <c r="A1554" s="13" t="s">
        <v>4854</v>
      </c>
      <c r="B1554" s="13" t="s">
        <v>4855</v>
      </c>
      <c r="C1554" s="13" t="s">
        <v>4854</v>
      </c>
      <c r="D1554" s="13" t="s">
        <v>1268</v>
      </c>
      <c r="E1554" s="13" t="s">
        <v>4854</v>
      </c>
      <c r="F1554" s="13" t="s">
        <v>4856</v>
      </c>
      <c r="G1554" s="13" t="s">
        <v>4854</v>
      </c>
      <c r="H1554" s="13" t="s">
        <v>4857</v>
      </c>
    </row>
    <row r="1555" spans="1:8" ht="21" customHeight="1">
      <c r="A1555" s="13" t="s">
        <v>4858</v>
      </c>
      <c r="B1555" s="13" t="s">
        <v>4859</v>
      </c>
      <c r="C1555" s="13" t="s">
        <v>4858</v>
      </c>
      <c r="D1555" s="13" t="s">
        <v>1268</v>
      </c>
      <c r="E1555" s="13" t="s">
        <v>4858</v>
      </c>
      <c r="F1555" s="13" t="s">
        <v>4860</v>
      </c>
      <c r="G1555" s="13" t="s">
        <v>4858</v>
      </c>
      <c r="H1555" s="13" t="s">
        <v>4861</v>
      </c>
    </row>
    <row r="1556" spans="1:8" ht="21" customHeight="1">
      <c r="A1556" s="13" t="s">
        <v>4862</v>
      </c>
      <c r="B1556" s="13" t="s">
        <v>4863</v>
      </c>
      <c r="C1556" s="13" t="s">
        <v>4862</v>
      </c>
      <c r="D1556" s="13" t="s">
        <v>1268</v>
      </c>
      <c r="E1556" s="13" t="s">
        <v>4862</v>
      </c>
      <c r="F1556" s="13" t="s">
        <v>4864</v>
      </c>
      <c r="G1556" s="13" t="s">
        <v>4862</v>
      </c>
      <c r="H1556" s="13" t="s">
        <v>4830</v>
      </c>
    </row>
    <row r="1557" spans="1:8" ht="21" customHeight="1">
      <c r="A1557" s="13" t="s">
        <v>4865</v>
      </c>
      <c r="B1557" s="13" t="s">
        <v>4866</v>
      </c>
      <c r="C1557" s="13" t="s">
        <v>4865</v>
      </c>
      <c r="D1557" s="13" t="s">
        <v>1268</v>
      </c>
      <c r="E1557" s="13" t="s">
        <v>4865</v>
      </c>
      <c r="F1557" s="13" t="s">
        <v>4618</v>
      </c>
      <c r="G1557" s="13" t="s">
        <v>4865</v>
      </c>
      <c r="H1557" s="13" t="s">
        <v>4867</v>
      </c>
    </row>
    <row r="1558" spans="1:8" ht="21" customHeight="1">
      <c r="A1558" s="13" t="s">
        <v>4868</v>
      </c>
      <c r="B1558" s="13" t="s">
        <v>4869</v>
      </c>
      <c r="C1558" s="13" t="s">
        <v>4868</v>
      </c>
      <c r="D1558" s="13" t="s">
        <v>4870</v>
      </c>
      <c r="E1558" s="13" t="s">
        <v>4868</v>
      </c>
      <c r="F1558" s="13" t="s">
        <v>4871</v>
      </c>
      <c r="G1558" s="13" t="s">
        <v>4868</v>
      </c>
      <c r="H1558" s="13" t="s">
        <v>4872</v>
      </c>
    </row>
    <row r="1559" spans="1:8" ht="21" customHeight="1">
      <c r="A1559" s="13" t="s">
        <v>4873</v>
      </c>
      <c r="B1559" s="13" t="s">
        <v>4874</v>
      </c>
      <c r="C1559" s="13" t="s">
        <v>4873</v>
      </c>
      <c r="D1559" s="13" t="s">
        <v>1268</v>
      </c>
      <c r="E1559" s="13" t="s">
        <v>4873</v>
      </c>
      <c r="F1559" s="13" t="s">
        <v>4875</v>
      </c>
      <c r="G1559" s="13" t="s">
        <v>4873</v>
      </c>
      <c r="H1559" s="13" t="s">
        <v>4876</v>
      </c>
    </row>
    <row r="1560" spans="1:8" ht="21" customHeight="1">
      <c r="A1560" s="13" t="s">
        <v>4877</v>
      </c>
      <c r="B1560" s="13" t="s">
        <v>4837</v>
      </c>
      <c r="C1560" s="13" t="s">
        <v>4877</v>
      </c>
      <c r="D1560" s="13" t="s">
        <v>1268</v>
      </c>
      <c r="E1560" s="13" t="s">
        <v>4877</v>
      </c>
      <c r="F1560" s="13" t="s">
        <v>4878</v>
      </c>
      <c r="G1560" s="13" t="s">
        <v>4877</v>
      </c>
      <c r="H1560" s="13" t="s">
        <v>4879</v>
      </c>
    </row>
    <row r="1561" spans="1:8" ht="21" customHeight="1">
      <c r="A1561" s="13" t="s">
        <v>4880</v>
      </c>
      <c r="B1561" s="13" t="s">
        <v>4853</v>
      </c>
      <c r="C1561" s="13" t="s">
        <v>4880</v>
      </c>
      <c r="D1561" s="13" t="s">
        <v>1268</v>
      </c>
      <c r="E1561" s="13" t="s">
        <v>4880</v>
      </c>
      <c r="F1561" s="13" t="s">
        <v>4692</v>
      </c>
      <c r="G1561" s="13" t="s">
        <v>4880</v>
      </c>
      <c r="H1561" s="13" t="s">
        <v>4881</v>
      </c>
    </row>
    <row r="1562" spans="1:8" ht="21" customHeight="1">
      <c r="A1562" s="13" t="s">
        <v>4882</v>
      </c>
      <c r="B1562" s="13" t="s">
        <v>4883</v>
      </c>
      <c r="C1562" s="13" t="s">
        <v>4882</v>
      </c>
      <c r="D1562" s="13" t="s">
        <v>1268</v>
      </c>
      <c r="E1562" s="13" t="s">
        <v>4882</v>
      </c>
      <c r="F1562" s="13" t="s">
        <v>4884</v>
      </c>
      <c r="G1562" s="13" t="s">
        <v>4882</v>
      </c>
      <c r="H1562" s="13" t="s">
        <v>4885</v>
      </c>
    </row>
    <row r="1563" spans="1:8" ht="21" customHeight="1">
      <c r="A1563" s="13" t="s">
        <v>4886</v>
      </c>
      <c r="B1563" s="13" t="s">
        <v>4887</v>
      </c>
      <c r="C1563" s="13" t="s">
        <v>4886</v>
      </c>
      <c r="D1563" s="13" t="s">
        <v>1268</v>
      </c>
      <c r="E1563" s="13" t="s">
        <v>4886</v>
      </c>
      <c r="F1563" s="13" t="s">
        <v>4779</v>
      </c>
      <c r="G1563" s="13" t="s">
        <v>4886</v>
      </c>
      <c r="H1563" s="13" t="s">
        <v>4888</v>
      </c>
    </row>
    <row r="1564" spans="1:8" ht="21" customHeight="1">
      <c r="A1564" s="13" t="s">
        <v>4889</v>
      </c>
      <c r="B1564" s="13" t="s">
        <v>4890</v>
      </c>
      <c r="C1564" s="13" t="s">
        <v>4889</v>
      </c>
      <c r="D1564" s="13" t="s">
        <v>1268</v>
      </c>
      <c r="E1564" s="13" t="s">
        <v>4889</v>
      </c>
      <c r="F1564" s="13" t="s">
        <v>4891</v>
      </c>
      <c r="G1564" s="13" t="s">
        <v>4889</v>
      </c>
      <c r="H1564" s="13" t="s">
        <v>4892</v>
      </c>
    </row>
    <row r="1565" spans="1:8" ht="21" customHeight="1">
      <c r="A1565" s="13" t="s">
        <v>4893</v>
      </c>
      <c r="B1565" s="13" t="s">
        <v>4894</v>
      </c>
      <c r="C1565" s="13" t="s">
        <v>4893</v>
      </c>
      <c r="D1565" s="13" t="s">
        <v>1268</v>
      </c>
      <c r="E1565" s="13" t="s">
        <v>4893</v>
      </c>
      <c r="F1565" s="13" t="s">
        <v>4640</v>
      </c>
      <c r="G1565" s="13" t="s">
        <v>4893</v>
      </c>
      <c r="H1565" s="13" t="s">
        <v>4895</v>
      </c>
    </row>
    <row r="1566" spans="1:8" ht="21" customHeight="1">
      <c r="A1566" s="13" t="s">
        <v>4896</v>
      </c>
      <c r="B1566" s="13" t="s">
        <v>4897</v>
      </c>
      <c r="C1566" s="13" t="s">
        <v>4896</v>
      </c>
      <c r="D1566" s="13" t="s">
        <v>1268</v>
      </c>
      <c r="E1566" s="13" t="s">
        <v>4896</v>
      </c>
      <c r="F1566" s="13" t="s">
        <v>3834</v>
      </c>
      <c r="G1566" s="13" t="s">
        <v>4896</v>
      </c>
      <c r="H1566" s="13" t="s">
        <v>4898</v>
      </c>
    </row>
    <row r="1567" spans="1:8" ht="21" customHeight="1">
      <c r="A1567" s="13" t="s">
        <v>4899</v>
      </c>
      <c r="B1567" s="13" t="s">
        <v>4900</v>
      </c>
      <c r="C1567" s="13" t="s">
        <v>4899</v>
      </c>
      <c r="D1567" s="13" t="s">
        <v>1268</v>
      </c>
      <c r="E1567" s="13" t="s">
        <v>4899</v>
      </c>
      <c r="F1567" s="13" t="s">
        <v>4901</v>
      </c>
      <c r="G1567" s="13" t="s">
        <v>4899</v>
      </c>
      <c r="H1567" s="13" t="s">
        <v>4902</v>
      </c>
    </row>
    <row r="1568" spans="1:8" ht="21" customHeight="1">
      <c r="A1568" s="13" t="s">
        <v>4903</v>
      </c>
      <c r="B1568" s="13" t="s">
        <v>4637</v>
      </c>
      <c r="C1568" s="13" t="s">
        <v>4903</v>
      </c>
      <c r="D1568" s="13" t="s">
        <v>1268</v>
      </c>
      <c r="E1568" s="13" t="s">
        <v>4903</v>
      </c>
      <c r="F1568" s="13" t="s">
        <v>4904</v>
      </c>
      <c r="G1568" s="13" t="s">
        <v>4903</v>
      </c>
      <c r="H1568" s="13" t="s">
        <v>4905</v>
      </c>
    </row>
    <row r="1569" spans="1:8" ht="21" customHeight="1">
      <c r="A1569" s="13" t="s">
        <v>4906</v>
      </c>
      <c r="B1569" s="13" t="s">
        <v>4907</v>
      </c>
      <c r="C1569" s="13" t="s">
        <v>4906</v>
      </c>
      <c r="D1569" s="13" t="s">
        <v>1268</v>
      </c>
      <c r="E1569" s="13" t="s">
        <v>4906</v>
      </c>
      <c r="F1569" s="13" t="s">
        <v>4703</v>
      </c>
      <c r="G1569" s="13" t="s">
        <v>4906</v>
      </c>
      <c r="H1569" s="13" t="s">
        <v>4908</v>
      </c>
    </row>
    <row r="1570" spans="1:8" ht="21" customHeight="1">
      <c r="A1570" s="13" t="s">
        <v>4909</v>
      </c>
      <c r="B1570" s="13" t="s">
        <v>4910</v>
      </c>
      <c r="C1570" s="13" t="s">
        <v>4909</v>
      </c>
      <c r="D1570" s="13" t="s">
        <v>1268</v>
      </c>
      <c r="E1570" s="13" t="s">
        <v>4909</v>
      </c>
      <c r="F1570" s="13" t="s">
        <v>4757</v>
      </c>
      <c r="G1570" s="13" t="s">
        <v>4909</v>
      </c>
      <c r="H1570" s="13" t="s">
        <v>4911</v>
      </c>
    </row>
    <row r="1571" spans="1:8" ht="21" customHeight="1">
      <c r="A1571" s="13" t="s">
        <v>4912</v>
      </c>
      <c r="B1571" s="13" t="s">
        <v>4797</v>
      </c>
      <c r="C1571" s="13" t="s">
        <v>4912</v>
      </c>
      <c r="D1571" s="13" t="s">
        <v>1268</v>
      </c>
      <c r="E1571" s="13" t="s">
        <v>4912</v>
      </c>
      <c r="F1571" s="13" t="s">
        <v>4685</v>
      </c>
      <c r="G1571" s="13" t="s">
        <v>4912</v>
      </c>
      <c r="H1571" s="13" t="s">
        <v>4913</v>
      </c>
    </row>
    <row r="1572" spans="1:8" ht="21" customHeight="1">
      <c r="A1572" s="13" t="s">
        <v>4914</v>
      </c>
      <c r="B1572" s="13" t="s">
        <v>4915</v>
      </c>
      <c r="C1572" s="13" t="s">
        <v>4914</v>
      </c>
      <c r="D1572" s="13" t="s">
        <v>1268</v>
      </c>
      <c r="E1572" s="13" t="s">
        <v>4914</v>
      </c>
      <c r="F1572" s="13" t="s">
        <v>4916</v>
      </c>
      <c r="G1572" s="13" t="s">
        <v>4914</v>
      </c>
      <c r="H1572" s="13" t="s">
        <v>4917</v>
      </c>
    </row>
    <row r="1573" spans="1:8" ht="21" customHeight="1">
      <c r="A1573" s="13" t="s">
        <v>4918</v>
      </c>
      <c r="B1573" s="13" t="s">
        <v>4919</v>
      </c>
      <c r="C1573" s="13" t="s">
        <v>4918</v>
      </c>
      <c r="D1573" s="13" t="s">
        <v>1268</v>
      </c>
      <c r="E1573" s="13" t="s">
        <v>4918</v>
      </c>
      <c r="F1573" s="13" t="s">
        <v>4685</v>
      </c>
      <c r="G1573" s="13" t="s">
        <v>4918</v>
      </c>
      <c r="H1573" s="13" t="s">
        <v>4920</v>
      </c>
    </row>
    <row r="1574" spans="1:8" ht="21" customHeight="1">
      <c r="A1574" s="13" t="s">
        <v>4921</v>
      </c>
      <c r="B1574" s="13" t="s">
        <v>4922</v>
      </c>
      <c r="C1574" s="13" t="s">
        <v>4921</v>
      </c>
      <c r="D1574" s="13" t="s">
        <v>1268</v>
      </c>
      <c r="E1574" s="13" t="s">
        <v>4921</v>
      </c>
      <c r="F1574" s="13" t="s">
        <v>4923</v>
      </c>
      <c r="G1574" s="13" t="s">
        <v>4921</v>
      </c>
      <c r="H1574" s="13" t="s">
        <v>4924</v>
      </c>
    </row>
    <row r="1575" spans="1:8" ht="21" customHeight="1">
      <c r="A1575" s="13" t="s">
        <v>4925</v>
      </c>
      <c r="B1575" s="13" t="s">
        <v>4926</v>
      </c>
      <c r="C1575" s="13" t="s">
        <v>4925</v>
      </c>
      <c r="D1575" s="13" t="s">
        <v>1268</v>
      </c>
      <c r="E1575" s="13" t="s">
        <v>4925</v>
      </c>
      <c r="F1575" s="13" t="s">
        <v>4757</v>
      </c>
      <c r="G1575" s="13" t="s">
        <v>4925</v>
      </c>
      <c r="H1575" s="13" t="s">
        <v>4927</v>
      </c>
    </row>
    <row r="1576" spans="1:8" ht="21" customHeight="1">
      <c r="A1576" s="13" t="s">
        <v>4928</v>
      </c>
      <c r="B1576" s="13" t="s">
        <v>4929</v>
      </c>
      <c r="C1576" s="13" t="s">
        <v>4928</v>
      </c>
      <c r="D1576" s="13" t="s">
        <v>1268</v>
      </c>
      <c r="E1576" s="13" t="s">
        <v>4928</v>
      </c>
      <c r="F1576" s="13" t="s">
        <v>4730</v>
      </c>
      <c r="G1576" s="13" t="s">
        <v>4928</v>
      </c>
      <c r="H1576" s="13" t="s">
        <v>4930</v>
      </c>
    </row>
    <row r="1577" spans="1:8" ht="21" customHeight="1">
      <c r="A1577" s="13" t="s">
        <v>4931</v>
      </c>
      <c r="B1577" s="13" t="s">
        <v>4932</v>
      </c>
      <c r="C1577" s="13" t="s">
        <v>4931</v>
      </c>
      <c r="D1577" s="13" t="s">
        <v>1268</v>
      </c>
      <c r="E1577" s="13" t="s">
        <v>4931</v>
      </c>
      <c r="F1577" s="13" t="s">
        <v>4712</v>
      </c>
      <c r="G1577" s="13" t="s">
        <v>4931</v>
      </c>
      <c r="H1577" s="13" t="s">
        <v>4933</v>
      </c>
    </row>
    <row r="1578" spans="1:8" ht="21" customHeight="1">
      <c r="A1578" s="13" t="s">
        <v>4934</v>
      </c>
      <c r="B1578" s="13" t="s">
        <v>4935</v>
      </c>
      <c r="C1578" s="13" t="s">
        <v>4934</v>
      </c>
      <c r="D1578" s="13" t="s">
        <v>1268</v>
      </c>
      <c r="E1578" s="13" t="s">
        <v>4934</v>
      </c>
      <c r="F1578" s="13" t="s">
        <v>4716</v>
      </c>
      <c r="G1578" s="13" t="s">
        <v>4934</v>
      </c>
      <c r="H1578" s="13" t="s">
        <v>4936</v>
      </c>
    </row>
    <row r="1579" spans="1:8" ht="21" customHeight="1">
      <c r="A1579" s="13" t="s">
        <v>4937</v>
      </c>
      <c r="B1579" s="13" t="s">
        <v>4938</v>
      </c>
      <c r="C1579" s="13" t="s">
        <v>4937</v>
      </c>
      <c r="D1579" s="13" t="s">
        <v>1268</v>
      </c>
      <c r="E1579" s="13" t="s">
        <v>4937</v>
      </c>
      <c r="F1579" s="13" t="s">
        <v>4757</v>
      </c>
      <c r="G1579" s="13" t="s">
        <v>4937</v>
      </c>
      <c r="H1579" s="13" t="s">
        <v>4939</v>
      </c>
    </row>
    <row r="1580" spans="1:8" ht="21" customHeight="1">
      <c r="A1580" s="13" t="s">
        <v>4940</v>
      </c>
      <c r="B1580" s="13" t="s">
        <v>4630</v>
      </c>
      <c r="C1580" s="13" t="s">
        <v>4940</v>
      </c>
      <c r="D1580" s="13" t="s">
        <v>1268</v>
      </c>
      <c r="E1580" s="13" t="s">
        <v>4940</v>
      </c>
      <c r="F1580" s="13" t="s">
        <v>4941</v>
      </c>
      <c r="G1580" s="13" t="s">
        <v>4940</v>
      </c>
      <c r="H1580" s="13" t="s">
        <v>4735</v>
      </c>
    </row>
    <row r="1581" spans="1:8" ht="21" customHeight="1">
      <c r="A1581" s="13" t="s">
        <v>4942</v>
      </c>
      <c r="B1581" s="13" t="s">
        <v>4943</v>
      </c>
      <c r="C1581" s="13" t="s">
        <v>4942</v>
      </c>
      <c r="D1581" s="13" t="s">
        <v>1268</v>
      </c>
      <c r="E1581" s="13" t="s">
        <v>4942</v>
      </c>
      <c r="F1581" s="13" t="s">
        <v>4204</v>
      </c>
      <c r="G1581" s="13" t="s">
        <v>4942</v>
      </c>
      <c r="H1581" s="13" t="s">
        <v>4944</v>
      </c>
    </row>
    <row r="1582" spans="1:8" ht="21" customHeight="1">
      <c r="A1582" s="13" t="s">
        <v>4945</v>
      </c>
      <c r="B1582" s="13" t="s">
        <v>4946</v>
      </c>
      <c r="C1582" s="13" t="s">
        <v>4945</v>
      </c>
      <c r="D1582" s="13" t="s">
        <v>1268</v>
      </c>
      <c r="E1582" s="13" t="s">
        <v>4945</v>
      </c>
      <c r="F1582" s="13" t="s">
        <v>4744</v>
      </c>
      <c r="G1582" s="13" t="s">
        <v>4945</v>
      </c>
      <c r="H1582" s="13" t="s">
        <v>4947</v>
      </c>
    </row>
    <row r="1583" spans="1:8" ht="21" customHeight="1">
      <c r="A1583" s="13" t="s">
        <v>4948</v>
      </c>
      <c r="B1583" s="13" t="s">
        <v>4949</v>
      </c>
      <c r="C1583" s="13" t="s">
        <v>4948</v>
      </c>
      <c r="D1583" s="13" t="s">
        <v>4631</v>
      </c>
      <c r="E1583" s="13" t="s">
        <v>4948</v>
      </c>
      <c r="F1583" s="13" t="s">
        <v>4856</v>
      </c>
      <c r="G1583" s="13" t="s">
        <v>4948</v>
      </c>
      <c r="H1583" s="13" t="s">
        <v>4950</v>
      </c>
    </row>
    <row r="1584" spans="1:8" ht="21" customHeight="1">
      <c r="A1584" s="13" t="s">
        <v>4951</v>
      </c>
      <c r="B1584" s="13" t="s">
        <v>4952</v>
      </c>
      <c r="C1584" s="13" t="s">
        <v>4951</v>
      </c>
      <c r="D1584" s="13" t="s">
        <v>1268</v>
      </c>
      <c r="E1584" s="13" t="s">
        <v>4951</v>
      </c>
      <c r="F1584" s="13" t="s">
        <v>4723</v>
      </c>
      <c r="G1584" s="13" t="s">
        <v>4951</v>
      </c>
      <c r="H1584" s="13" t="s">
        <v>4953</v>
      </c>
    </row>
    <row r="1585" spans="1:8" ht="21" customHeight="1">
      <c r="A1585" s="13" t="s">
        <v>4954</v>
      </c>
      <c r="B1585" s="13" t="s">
        <v>4955</v>
      </c>
      <c r="C1585" s="13" t="s">
        <v>4954</v>
      </c>
      <c r="D1585" s="13" t="s">
        <v>1268</v>
      </c>
      <c r="E1585" s="13" t="s">
        <v>4954</v>
      </c>
      <c r="F1585" s="13" t="s">
        <v>4730</v>
      </c>
      <c r="G1585" s="13" t="s">
        <v>4954</v>
      </c>
      <c r="H1585" s="13" t="s">
        <v>4956</v>
      </c>
    </row>
    <row r="1586" spans="1:8" ht="21" customHeight="1">
      <c r="A1586" s="13" t="s">
        <v>4957</v>
      </c>
      <c r="B1586" s="13" t="s">
        <v>4754</v>
      </c>
      <c r="C1586" s="13" t="s">
        <v>4957</v>
      </c>
      <c r="D1586" s="13" t="s">
        <v>1268</v>
      </c>
      <c r="E1586" s="13" t="s">
        <v>4957</v>
      </c>
      <c r="F1586" s="13" t="s">
        <v>4719</v>
      </c>
      <c r="G1586" s="13" t="s">
        <v>4957</v>
      </c>
      <c r="H1586" s="13" t="s">
        <v>4958</v>
      </c>
    </row>
    <row r="1587" spans="1:8" ht="21" customHeight="1">
      <c r="A1587" s="13" t="s">
        <v>4959</v>
      </c>
      <c r="B1587" s="13" t="s">
        <v>4960</v>
      </c>
      <c r="C1587" s="13" t="s">
        <v>4959</v>
      </c>
      <c r="D1587" s="13" t="s">
        <v>1268</v>
      </c>
      <c r="E1587" s="13" t="s">
        <v>4959</v>
      </c>
      <c r="F1587" s="13" t="s">
        <v>4730</v>
      </c>
      <c r="G1587" s="13" t="s">
        <v>4959</v>
      </c>
      <c r="H1587" s="13" t="s">
        <v>4738</v>
      </c>
    </row>
    <row r="1588" spans="1:8" ht="21" customHeight="1">
      <c r="A1588" s="13" t="s">
        <v>4961</v>
      </c>
      <c r="B1588" s="13" t="s">
        <v>4962</v>
      </c>
      <c r="C1588" s="13" t="s">
        <v>4961</v>
      </c>
      <c r="D1588" s="13" t="s">
        <v>1268</v>
      </c>
      <c r="E1588" s="13" t="s">
        <v>4961</v>
      </c>
      <c r="F1588" s="13" t="s">
        <v>4636</v>
      </c>
      <c r="G1588" s="13" t="s">
        <v>4961</v>
      </c>
      <c r="H1588" s="13" t="s">
        <v>4963</v>
      </c>
    </row>
    <row r="1589" spans="1:8" ht="21" customHeight="1">
      <c r="A1589" s="13" t="s">
        <v>4964</v>
      </c>
      <c r="B1589" s="13" t="s">
        <v>4965</v>
      </c>
      <c r="C1589" s="13" t="s">
        <v>4964</v>
      </c>
      <c r="D1589" s="13" t="s">
        <v>1268</v>
      </c>
      <c r="E1589" s="13" t="s">
        <v>4964</v>
      </c>
      <c r="F1589" s="13" t="s">
        <v>4966</v>
      </c>
      <c r="G1589" s="13" t="s">
        <v>4964</v>
      </c>
      <c r="H1589" s="13" t="s">
        <v>4967</v>
      </c>
    </row>
    <row r="1590" spans="1:8" ht="21" customHeight="1">
      <c r="A1590" s="13" t="s">
        <v>4968</v>
      </c>
      <c r="B1590" s="13" t="s">
        <v>4969</v>
      </c>
      <c r="C1590" s="13" t="s">
        <v>4968</v>
      </c>
      <c r="D1590" s="13" t="s">
        <v>1268</v>
      </c>
      <c r="E1590" s="13" t="s">
        <v>4968</v>
      </c>
      <c r="F1590" s="13" t="s">
        <v>4970</v>
      </c>
      <c r="G1590" s="13" t="s">
        <v>4968</v>
      </c>
      <c r="H1590" s="13" t="s">
        <v>4971</v>
      </c>
    </row>
    <row r="1591" spans="1:8" ht="21" customHeight="1">
      <c r="A1591" s="13" t="s">
        <v>4972</v>
      </c>
      <c r="B1591" s="13" t="s">
        <v>4973</v>
      </c>
      <c r="C1591" s="13" t="s">
        <v>4972</v>
      </c>
      <c r="D1591" s="13" t="s">
        <v>1268</v>
      </c>
      <c r="E1591" s="13" t="s">
        <v>4972</v>
      </c>
      <c r="F1591" s="13" t="s">
        <v>4974</v>
      </c>
      <c r="G1591" s="13" t="s">
        <v>4972</v>
      </c>
      <c r="H1591" s="13" t="s">
        <v>4887</v>
      </c>
    </row>
    <row r="1592" spans="1:8" ht="21" customHeight="1">
      <c r="A1592" s="13" t="s">
        <v>4975</v>
      </c>
      <c r="B1592" s="13" t="s">
        <v>4976</v>
      </c>
      <c r="C1592" s="13" t="s">
        <v>4975</v>
      </c>
      <c r="D1592" s="13" t="s">
        <v>1268</v>
      </c>
      <c r="E1592" s="13" t="s">
        <v>4975</v>
      </c>
      <c r="F1592" s="13" t="s">
        <v>4977</v>
      </c>
      <c r="G1592" s="13" t="s">
        <v>4975</v>
      </c>
      <c r="H1592" s="13" t="s">
        <v>4978</v>
      </c>
    </row>
    <row r="1593" spans="1:8" ht="21" customHeight="1">
      <c r="A1593" s="13" t="s">
        <v>4979</v>
      </c>
      <c r="B1593" s="13" t="s">
        <v>4980</v>
      </c>
      <c r="C1593" s="13" t="s">
        <v>4979</v>
      </c>
      <c r="D1593" s="13" t="s">
        <v>1268</v>
      </c>
      <c r="E1593" s="13" t="s">
        <v>4979</v>
      </c>
      <c r="F1593" s="13" t="s">
        <v>4981</v>
      </c>
      <c r="G1593" s="13" t="s">
        <v>4979</v>
      </c>
      <c r="H1593" s="13" t="s">
        <v>4982</v>
      </c>
    </row>
    <row r="1594" spans="1:8" ht="21" customHeight="1">
      <c r="A1594" s="13" t="s">
        <v>4983</v>
      </c>
      <c r="B1594" s="13" t="s">
        <v>4984</v>
      </c>
      <c r="C1594" s="13" t="s">
        <v>4983</v>
      </c>
      <c r="D1594" s="13" t="s">
        <v>1268</v>
      </c>
      <c r="E1594" s="13" t="s">
        <v>4983</v>
      </c>
      <c r="F1594" s="13" t="s">
        <v>4657</v>
      </c>
      <c r="G1594" s="13" t="s">
        <v>4983</v>
      </c>
      <c r="H1594" s="13" t="s">
        <v>4985</v>
      </c>
    </row>
    <row r="1595" spans="1:8" ht="21" customHeight="1">
      <c r="A1595" s="13" t="s">
        <v>4986</v>
      </c>
      <c r="B1595" s="13" t="s">
        <v>4987</v>
      </c>
      <c r="C1595" s="13" t="s">
        <v>4986</v>
      </c>
      <c r="D1595" s="13" t="s">
        <v>1268</v>
      </c>
      <c r="E1595" s="13" t="s">
        <v>4986</v>
      </c>
      <c r="F1595" s="13" t="s">
        <v>4813</v>
      </c>
      <c r="G1595" s="13" t="s">
        <v>4986</v>
      </c>
      <c r="H1595" s="13" t="s">
        <v>4988</v>
      </c>
    </row>
    <row r="1596" spans="1:8" ht="21" customHeight="1">
      <c r="A1596" s="13" t="s">
        <v>4989</v>
      </c>
      <c r="B1596" s="13" t="s">
        <v>4990</v>
      </c>
      <c r="C1596" s="13" t="s">
        <v>4989</v>
      </c>
      <c r="D1596" s="13" t="s">
        <v>1268</v>
      </c>
      <c r="E1596" s="13" t="s">
        <v>4989</v>
      </c>
      <c r="F1596" s="13" t="s">
        <v>4762</v>
      </c>
      <c r="G1596" s="13" t="s">
        <v>4989</v>
      </c>
      <c r="H1596" s="13" t="s">
        <v>4991</v>
      </c>
    </row>
    <row r="1597" spans="1:8" ht="21" customHeight="1">
      <c r="A1597" s="13" t="s">
        <v>4992</v>
      </c>
      <c r="B1597" s="13" t="s">
        <v>4993</v>
      </c>
      <c r="C1597" s="13" t="s">
        <v>4992</v>
      </c>
      <c r="D1597" s="13" t="s">
        <v>4631</v>
      </c>
      <c r="E1597" s="13" t="s">
        <v>4992</v>
      </c>
      <c r="F1597" s="13" t="s">
        <v>4994</v>
      </c>
      <c r="G1597" s="13" t="s">
        <v>4992</v>
      </c>
      <c r="H1597" s="13" t="s">
        <v>647</v>
      </c>
    </row>
    <row r="1598" spans="1:8" ht="21" customHeight="1">
      <c r="A1598" s="13" t="s">
        <v>4995</v>
      </c>
      <c r="B1598" s="13" t="s">
        <v>4996</v>
      </c>
      <c r="C1598" s="13" t="s">
        <v>4995</v>
      </c>
      <c r="D1598" s="13" t="s">
        <v>1268</v>
      </c>
      <c r="E1598" s="13" t="s">
        <v>4995</v>
      </c>
      <c r="F1598" s="13" t="s">
        <v>4730</v>
      </c>
      <c r="G1598" s="13" t="s">
        <v>4995</v>
      </c>
      <c r="H1598" s="13" t="s">
        <v>4935</v>
      </c>
    </row>
    <row r="1599" spans="1:8" ht="21" customHeight="1">
      <c r="A1599" s="13" t="s">
        <v>4997</v>
      </c>
      <c r="B1599" s="13" t="s">
        <v>4998</v>
      </c>
      <c r="C1599" s="13" t="s">
        <v>4997</v>
      </c>
      <c r="D1599" s="13" t="s">
        <v>1268</v>
      </c>
      <c r="E1599" s="13" t="s">
        <v>4997</v>
      </c>
      <c r="F1599" s="13" t="s">
        <v>4744</v>
      </c>
      <c r="G1599" s="13" t="s">
        <v>4997</v>
      </c>
      <c r="H1599" s="13" t="s">
        <v>4999</v>
      </c>
    </row>
    <row r="1600" spans="1:8" ht="21" customHeight="1">
      <c r="A1600" s="13" t="s">
        <v>5000</v>
      </c>
      <c r="B1600" s="13" t="s">
        <v>5001</v>
      </c>
      <c r="C1600" s="13" t="s">
        <v>5000</v>
      </c>
      <c r="D1600" s="13" t="s">
        <v>1268</v>
      </c>
      <c r="E1600" s="13" t="s">
        <v>5000</v>
      </c>
      <c r="F1600" s="13" t="s">
        <v>4836</v>
      </c>
      <c r="G1600" s="13" t="s">
        <v>5000</v>
      </c>
      <c r="H1600" s="13" t="s">
        <v>5002</v>
      </c>
    </row>
    <row r="1601" spans="1:8" ht="21" customHeight="1">
      <c r="A1601" s="13" t="s">
        <v>5003</v>
      </c>
      <c r="B1601" s="13" t="s">
        <v>5004</v>
      </c>
      <c r="C1601" s="13" t="s">
        <v>5003</v>
      </c>
      <c r="D1601" s="13" t="s">
        <v>1268</v>
      </c>
      <c r="E1601" s="13" t="s">
        <v>5003</v>
      </c>
      <c r="F1601" s="13" t="s">
        <v>4941</v>
      </c>
      <c r="G1601" s="13" t="s">
        <v>5003</v>
      </c>
      <c r="H1601" s="13" t="s">
        <v>5005</v>
      </c>
    </row>
    <row r="1602" spans="1:8" ht="21" customHeight="1">
      <c r="A1602" s="13" t="s">
        <v>5006</v>
      </c>
      <c r="B1602" s="13" t="s">
        <v>5007</v>
      </c>
      <c r="C1602" s="13" t="s">
        <v>5006</v>
      </c>
      <c r="D1602" s="13" t="s">
        <v>1268</v>
      </c>
      <c r="E1602" s="13" t="s">
        <v>5006</v>
      </c>
      <c r="F1602" s="13" t="s">
        <v>4685</v>
      </c>
      <c r="G1602" s="13" t="s">
        <v>5006</v>
      </c>
      <c r="H1602" s="13" t="s">
        <v>5008</v>
      </c>
    </row>
    <row r="1603" spans="1:8" ht="21" customHeight="1">
      <c r="A1603" s="13" t="s">
        <v>5009</v>
      </c>
      <c r="B1603" s="13" t="s">
        <v>5010</v>
      </c>
      <c r="C1603" s="13" t="s">
        <v>5009</v>
      </c>
      <c r="D1603" s="13" t="s">
        <v>1268</v>
      </c>
      <c r="E1603" s="13" t="s">
        <v>5009</v>
      </c>
      <c r="F1603" s="13" t="s">
        <v>4849</v>
      </c>
      <c r="G1603" s="13" t="s">
        <v>5009</v>
      </c>
      <c r="H1603" s="13" t="s">
        <v>5011</v>
      </c>
    </row>
    <row r="1604" spans="1:8" ht="21" customHeight="1">
      <c r="A1604" s="13" t="s">
        <v>5012</v>
      </c>
      <c r="B1604" s="13" t="s">
        <v>5013</v>
      </c>
      <c r="C1604" s="13" t="s">
        <v>5012</v>
      </c>
      <c r="D1604" s="13" t="s">
        <v>1268</v>
      </c>
      <c r="E1604" s="13" t="s">
        <v>5012</v>
      </c>
      <c r="F1604" s="13" t="s">
        <v>4757</v>
      </c>
      <c r="G1604" s="13" t="s">
        <v>5012</v>
      </c>
      <c r="H1604" s="13" t="s">
        <v>5014</v>
      </c>
    </row>
    <row r="1605" spans="1:8" ht="21" customHeight="1">
      <c r="A1605" s="13" t="s">
        <v>5015</v>
      </c>
      <c r="B1605" s="13" t="s">
        <v>5016</v>
      </c>
      <c r="C1605" s="13" t="s">
        <v>5015</v>
      </c>
      <c r="D1605" s="13" t="s">
        <v>1268</v>
      </c>
      <c r="E1605" s="13" t="s">
        <v>5015</v>
      </c>
      <c r="F1605" s="13" t="s">
        <v>4719</v>
      </c>
      <c r="G1605" s="13" t="s">
        <v>5015</v>
      </c>
      <c r="H1605" s="13" t="s">
        <v>4920</v>
      </c>
    </row>
    <row r="1606" spans="1:8" ht="21" customHeight="1">
      <c r="A1606" s="13" t="s">
        <v>5017</v>
      </c>
      <c r="B1606" s="13" t="s">
        <v>5018</v>
      </c>
      <c r="C1606" s="13" t="s">
        <v>5017</v>
      </c>
      <c r="D1606" s="13" t="s">
        <v>1268</v>
      </c>
      <c r="E1606" s="13" t="s">
        <v>5017</v>
      </c>
      <c r="F1606" s="13" t="s">
        <v>4657</v>
      </c>
      <c r="G1606" s="13" t="s">
        <v>5017</v>
      </c>
      <c r="H1606" s="13" t="s">
        <v>4840</v>
      </c>
    </row>
    <row r="1607" spans="1:8" ht="21" customHeight="1">
      <c r="A1607" s="13" t="s">
        <v>5019</v>
      </c>
      <c r="B1607" s="13" t="s">
        <v>5020</v>
      </c>
      <c r="C1607" s="13" t="s">
        <v>5019</v>
      </c>
      <c r="D1607" s="13" t="s">
        <v>1268</v>
      </c>
      <c r="E1607" s="13" t="s">
        <v>5019</v>
      </c>
      <c r="F1607" s="13" t="s">
        <v>4779</v>
      </c>
      <c r="G1607" s="13" t="s">
        <v>5019</v>
      </c>
      <c r="H1607" s="13" t="s">
        <v>5021</v>
      </c>
    </row>
    <row r="1608" spans="1:8" ht="21" customHeight="1">
      <c r="A1608" s="13" t="s">
        <v>5022</v>
      </c>
      <c r="B1608" s="13" t="s">
        <v>5023</v>
      </c>
      <c r="C1608" s="13" t="s">
        <v>5022</v>
      </c>
      <c r="D1608" s="13" t="s">
        <v>1268</v>
      </c>
      <c r="E1608" s="13" t="s">
        <v>5022</v>
      </c>
      <c r="F1608" s="13" t="s">
        <v>4204</v>
      </c>
      <c r="G1608" s="13" t="s">
        <v>5022</v>
      </c>
      <c r="H1608" s="13" t="s">
        <v>5002</v>
      </c>
    </row>
    <row r="1609" spans="1:8" ht="21" customHeight="1">
      <c r="A1609" s="13" t="s">
        <v>5024</v>
      </c>
      <c r="B1609" s="13" t="s">
        <v>5025</v>
      </c>
      <c r="C1609" s="13" t="s">
        <v>5024</v>
      </c>
      <c r="D1609" s="13" t="s">
        <v>1268</v>
      </c>
      <c r="E1609" s="13" t="s">
        <v>5024</v>
      </c>
      <c r="F1609" s="13" t="s">
        <v>5026</v>
      </c>
      <c r="G1609" s="13" t="s">
        <v>5024</v>
      </c>
      <c r="H1609" s="13" t="s">
        <v>5027</v>
      </c>
    </row>
    <row r="1610" spans="1:8" ht="21" customHeight="1">
      <c r="A1610" s="13" t="s">
        <v>5028</v>
      </c>
      <c r="B1610" s="13" t="s">
        <v>5029</v>
      </c>
      <c r="C1610" s="13" t="s">
        <v>5028</v>
      </c>
      <c r="D1610" s="13" t="s">
        <v>1268</v>
      </c>
      <c r="E1610" s="13" t="s">
        <v>5028</v>
      </c>
      <c r="F1610" s="13" t="s">
        <v>5030</v>
      </c>
      <c r="G1610" s="13" t="s">
        <v>5028</v>
      </c>
      <c r="H1610" s="13" t="s">
        <v>5031</v>
      </c>
    </row>
    <row r="1611" spans="1:8" ht="21" customHeight="1">
      <c r="A1611" s="13" t="s">
        <v>5032</v>
      </c>
      <c r="B1611" s="13" t="s">
        <v>5033</v>
      </c>
      <c r="C1611" s="13" t="s">
        <v>5032</v>
      </c>
      <c r="D1611" s="13" t="s">
        <v>1268</v>
      </c>
      <c r="E1611" s="13" t="s">
        <v>5032</v>
      </c>
      <c r="F1611" s="13" t="s">
        <v>5034</v>
      </c>
      <c r="G1611" s="13" t="s">
        <v>5032</v>
      </c>
      <c r="H1611" s="13" t="s">
        <v>5035</v>
      </c>
    </row>
    <row r="1612" spans="1:8" ht="21" customHeight="1">
      <c r="A1612" s="13" t="s">
        <v>5036</v>
      </c>
      <c r="B1612" s="13" t="s">
        <v>5037</v>
      </c>
      <c r="C1612" s="13" t="s">
        <v>5036</v>
      </c>
      <c r="D1612" s="13" t="s">
        <v>1268</v>
      </c>
      <c r="E1612" s="13" t="s">
        <v>5036</v>
      </c>
      <c r="F1612" s="13" t="s">
        <v>5038</v>
      </c>
      <c r="G1612" s="13" t="s">
        <v>5036</v>
      </c>
      <c r="H1612" s="13" t="s">
        <v>5039</v>
      </c>
    </row>
    <row r="1613" spans="1:8" ht="21" customHeight="1">
      <c r="A1613" s="13" t="s">
        <v>5040</v>
      </c>
      <c r="B1613" s="13" t="s">
        <v>5041</v>
      </c>
      <c r="C1613" s="13" t="s">
        <v>5040</v>
      </c>
      <c r="D1613" s="13" t="s">
        <v>1268</v>
      </c>
      <c r="E1613" s="13" t="s">
        <v>5040</v>
      </c>
      <c r="F1613" s="13" t="s">
        <v>5042</v>
      </c>
      <c r="G1613" s="13" t="s">
        <v>5040</v>
      </c>
      <c r="H1613" s="13" t="s">
        <v>5043</v>
      </c>
    </row>
    <row r="1614" spans="1:8" ht="21" customHeight="1">
      <c r="A1614" s="13" t="s">
        <v>5044</v>
      </c>
      <c r="B1614" s="13" t="s">
        <v>5045</v>
      </c>
      <c r="C1614" s="13" t="s">
        <v>5044</v>
      </c>
      <c r="D1614" s="13" t="s">
        <v>1268</v>
      </c>
      <c r="E1614" s="13" t="s">
        <v>5044</v>
      </c>
      <c r="F1614" s="13" t="s">
        <v>4661</v>
      </c>
      <c r="G1614" s="13" t="s">
        <v>5044</v>
      </c>
      <c r="H1614" s="13" t="s">
        <v>5046</v>
      </c>
    </row>
    <row r="1615" spans="1:8" ht="21" customHeight="1">
      <c r="A1615" s="13" t="s">
        <v>5047</v>
      </c>
      <c r="B1615" s="13" t="s">
        <v>4030</v>
      </c>
      <c r="C1615" s="13" t="s">
        <v>5047</v>
      </c>
      <c r="D1615" s="13" t="s">
        <v>1268</v>
      </c>
      <c r="E1615" s="13" t="s">
        <v>5047</v>
      </c>
      <c r="F1615" s="13" t="s">
        <v>4685</v>
      </c>
      <c r="G1615" s="13" t="s">
        <v>5047</v>
      </c>
      <c r="H1615" s="13" t="s">
        <v>5048</v>
      </c>
    </row>
    <row r="1616" spans="1:8" ht="21" customHeight="1">
      <c r="A1616" s="13" t="s">
        <v>5049</v>
      </c>
      <c r="B1616" s="13" t="s">
        <v>4731</v>
      </c>
      <c r="C1616" s="13" t="s">
        <v>5049</v>
      </c>
      <c r="D1616" s="13" t="s">
        <v>1268</v>
      </c>
      <c r="E1616" s="13" t="s">
        <v>5049</v>
      </c>
      <c r="F1616" s="13" t="s">
        <v>5050</v>
      </c>
      <c r="G1616" s="13" t="s">
        <v>5049</v>
      </c>
      <c r="H1616" s="13" t="s">
        <v>4680</v>
      </c>
    </row>
    <row r="1617" spans="1:8" ht="21" customHeight="1">
      <c r="A1617" s="13" t="s">
        <v>5051</v>
      </c>
      <c r="B1617" s="13" t="s">
        <v>5052</v>
      </c>
      <c r="C1617" s="13" t="s">
        <v>5051</v>
      </c>
      <c r="D1617" s="13" t="s">
        <v>5053</v>
      </c>
      <c r="E1617" s="13" t="s">
        <v>5051</v>
      </c>
      <c r="F1617" s="13" t="s">
        <v>5054</v>
      </c>
      <c r="G1617" s="13" t="s">
        <v>5051</v>
      </c>
      <c r="H1617" s="13" t="s">
        <v>5055</v>
      </c>
    </row>
    <row r="1618" spans="1:8" ht="21" customHeight="1">
      <c r="A1618" s="13" t="s">
        <v>5056</v>
      </c>
      <c r="B1618" s="13" t="s">
        <v>5052</v>
      </c>
      <c r="C1618" s="13" t="s">
        <v>5056</v>
      </c>
      <c r="D1618" s="13" t="s">
        <v>1268</v>
      </c>
      <c r="E1618" s="13" t="s">
        <v>5056</v>
      </c>
      <c r="F1618" s="13" t="s">
        <v>5057</v>
      </c>
      <c r="G1618" s="13" t="s">
        <v>5056</v>
      </c>
      <c r="H1618" s="13" t="s">
        <v>5058</v>
      </c>
    </row>
    <row r="1619" spans="1:8" ht="21" customHeight="1">
      <c r="A1619" s="13" t="s">
        <v>5059</v>
      </c>
      <c r="B1619" s="13" t="s">
        <v>5060</v>
      </c>
      <c r="C1619" s="13" t="s">
        <v>5059</v>
      </c>
      <c r="D1619" s="13" t="s">
        <v>1268</v>
      </c>
      <c r="E1619" s="13" t="s">
        <v>5059</v>
      </c>
      <c r="F1619" s="13" t="s">
        <v>5061</v>
      </c>
      <c r="G1619" s="13" t="s">
        <v>5059</v>
      </c>
      <c r="H1619" s="13" t="s">
        <v>5062</v>
      </c>
    </row>
    <row r="1620" spans="1:8" ht="21" customHeight="1">
      <c r="A1620" s="13" t="s">
        <v>5063</v>
      </c>
      <c r="B1620" s="13" t="s">
        <v>5064</v>
      </c>
      <c r="C1620" s="13" t="s">
        <v>5063</v>
      </c>
      <c r="D1620" s="13" t="s">
        <v>1268</v>
      </c>
      <c r="E1620" s="13" t="s">
        <v>5063</v>
      </c>
      <c r="F1620" s="13" t="s">
        <v>5065</v>
      </c>
      <c r="G1620" s="13" t="s">
        <v>5063</v>
      </c>
      <c r="H1620" s="13" t="s">
        <v>5066</v>
      </c>
    </row>
    <row r="1621" spans="1:8" ht="21" customHeight="1">
      <c r="A1621" s="13" t="s">
        <v>5067</v>
      </c>
      <c r="B1621" s="13" t="s">
        <v>5068</v>
      </c>
      <c r="C1621" s="13" t="s">
        <v>5067</v>
      </c>
      <c r="D1621" s="13" t="s">
        <v>1268</v>
      </c>
      <c r="E1621" s="13" t="s">
        <v>5067</v>
      </c>
      <c r="F1621" s="13" t="s">
        <v>5069</v>
      </c>
      <c r="G1621" s="13" t="s">
        <v>5067</v>
      </c>
      <c r="H1621" s="13" t="s">
        <v>5070</v>
      </c>
    </row>
    <row r="1622" spans="1:8" ht="21" customHeight="1">
      <c r="A1622" s="13" t="s">
        <v>5071</v>
      </c>
      <c r="B1622" s="13" t="s">
        <v>5072</v>
      </c>
      <c r="C1622" s="13" t="s">
        <v>5071</v>
      </c>
      <c r="D1622" s="13" t="s">
        <v>1268</v>
      </c>
      <c r="E1622" s="13" t="s">
        <v>5071</v>
      </c>
      <c r="F1622" s="13" t="s">
        <v>4779</v>
      </c>
      <c r="G1622" s="13" t="s">
        <v>5071</v>
      </c>
      <c r="H1622" s="13" t="s">
        <v>5073</v>
      </c>
    </row>
    <row r="1623" spans="1:8" ht="21" customHeight="1">
      <c r="A1623" s="13" t="s">
        <v>5074</v>
      </c>
      <c r="B1623" s="13" t="s">
        <v>5075</v>
      </c>
      <c r="C1623" s="13" t="s">
        <v>5074</v>
      </c>
      <c r="D1623" s="13" t="s">
        <v>4631</v>
      </c>
      <c r="E1623" s="13" t="s">
        <v>5074</v>
      </c>
      <c r="F1623" s="13" t="s">
        <v>4657</v>
      </c>
      <c r="G1623" s="13" t="s">
        <v>5074</v>
      </c>
      <c r="H1623" s="13" t="s">
        <v>5076</v>
      </c>
    </row>
    <row r="1624" spans="1:8" ht="21" customHeight="1">
      <c r="A1624" s="13" t="s">
        <v>5077</v>
      </c>
      <c r="B1624" s="13" t="s">
        <v>5078</v>
      </c>
      <c r="C1624" s="13" t="s">
        <v>5077</v>
      </c>
      <c r="D1624" s="13" t="s">
        <v>1268</v>
      </c>
      <c r="E1624" s="13" t="s">
        <v>5077</v>
      </c>
      <c r="F1624" s="13" t="s">
        <v>4692</v>
      </c>
      <c r="G1624" s="13" t="s">
        <v>5077</v>
      </c>
      <c r="H1624" s="13" t="s">
        <v>5079</v>
      </c>
    </row>
    <row r="1625" spans="1:8" ht="21" customHeight="1">
      <c r="A1625" s="13" t="s">
        <v>5080</v>
      </c>
      <c r="B1625" s="13" t="s">
        <v>5081</v>
      </c>
      <c r="C1625" s="13" t="s">
        <v>5080</v>
      </c>
      <c r="D1625" s="13" t="s">
        <v>1268</v>
      </c>
      <c r="E1625" s="13" t="s">
        <v>5080</v>
      </c>
      <c r="F1625" s="13" t="s">
        <v>4685</v>
      </c>
      <c r="G1625" s="13" t="s">
        <v>5080</v>
      </c>
      <c r="H1625" s="13" t="s">
        <v>5082</v>
      </c>
    </row>
    <row r="1626" spans="1:8" ht="21" customHeight="1">
      <c r="A1626" s="13" t="s">
        <v>5083</v>
      </c>
      <c r="B1626" s="13" t="s">
        <v>5084</v>
      </c>
      <c r="C1626" s="13" t="s">
        <v>5083</v>
      </c>
      <c r="D1626" s="13" t="s">
        <v>1268</v>
      </c>
      <c r="E1626" s="13" t="s">
        <v>5083</v>
      </c>
      <c r="F1626" s="13" t="s">
        <v>4786</v>
      </c>
      <c r="G1626" s="13" t="s">
        <v>5083</v>
      </c>
      <c r="H1626" s="13" t="s">
        <v>5085</v>
      </c>
    </row>
    <row r="1627" spans="1:8" ht="21" customHeight="1">
      <c r="A1627" s="13" t="s">
        <v>5086</v>
      </c>
      <c r="B1627" s="13" t="s">
        <v>5087</v>
      </c>
      <c r="C1627" s="13" t="s">
        <v>5086</v>
      </c>
      <c r="D1627" s="13" t="s">
        <v>1268</v>
      </c>
      <c r="E1627" s="13" t="s">
        <v>5086</v>
      </c>
      <c r="F1627" s="13" t="s">
        <v>5088</v>
      </c>
      <c r="G1627" s="13" t="s">
        <v>5086</v>
      </c>
      <c r="H1627" s="13" t="s">
        <v>5089</v>
      </c>
    </row>
    <row r="1628" spans="1:8" ht="21" customHeight="1">
      <c r="A1628" s="13" t="s">
        <v>5090</v>
      </c>
      <c r="B1628" s="13" t="s">
        <v>5091</v>
      </c>
      <c r="C1628" s="13" t="s">
        <v>5090</v>
      </c>
      <c r="D1628" s="13" t="s">
        <v>1268</v>
      </c>
      <c r="E1628" s="13" t="s">
        <v>5090</v>
      </c>
      <c r="F1628" s="13" t="s">
        <v>3952</v>
      </c>
      <c r="G1628" s="13" t="s">
        <v>5090</v>
      </c>
      <c r="H1628" s="13" t="s">
        <v>5092</v>
      </c>
    </row>
    <row r="1629" spans="1:8" ht="21" customHeight="1">
      <c r="A1629" s="13" t="s">
        <v>5093</v>
      </c>
      <c r="B1629" s="13" t="s">
        <v>5094</v>
      </c>
      <c r="C1629" s="13" t="s">
        <v>5093</v>
      </c>
      <c r="D1629" s="13" t="s">
        <v>4681</v>
      </c>
      <c r="E1629" s="13" t="s">
        <v>5093</v>
      </c>
      <c r="F1629" s="13" t="s">
        <v>4632</v>
      </c>
      <c r="G1629" s="13" t="s">
        <v>5093</v>
      </c>
      <c r="H1629" s="13" t="s">
        <v>5095</v>
      </c>
    </row>
    <row r="1630" spans="1:8" ht="21" customHeight="1">
      <c r="A1630" s="13" t="s">
        <v>5096</v>
      </c>
      <c r="B1630" s="13" t="s">
        <v>5097</v>
      </c>
      <c r="C1630" s="13" t="s">
        <v>5096</v>
      </c>
      <c r="D1630" s="13" t="s">
        <v>5098</v>
      </c>
      <c r="E1630" s="13" t="s">
        <v>5096</v>
      </c>
      <c r="F1630" s="13" t="s">
        <v>4712</v>
      </c>
      <c r="G1630" s="13" t="s">
        <v>5096</v>
      </c>
      <c r="H1630" s="13" t="s">
        <v>5099</v>
      </c>
    </row>
    <row r="1631" spans="1:8" ht="21" customHeight="1">
      <c r="A1631" s="13" t="s">
        <v>5100</v>
      </c>
      <c r="B1631" s="13" t="s">
        <v>5101</v>
      </c>
      <c r="C1631" s="13" t="s">
        <v>5100</v>
      </c>
      <c r="D1631" s="13" t="s">
        <v>1268</v>
      </c>
      <c r="E1631" s="13" t="s">
        <v>5100</v>
      </c>
      <c r="F1631" s="13" t="s">
        <v>4730</v>
      </c>
      <c r="G1631" s="13" t="s">
        <v>5100</v>
      </c>
      <c r="H1631" s="13" t="s">
        <v>5102</v>
      </c>
    </row>
    <row r="1632" spans="1:8" ht="21" customHeight="1">
      <c r="A1632" s="13" t="s">
        <v>5103</v>
      </c>
      <c r="B1632" s="13" t="s">
        <v>5104</v>
      </c>
      <c r="C1632" s="13" t="s">
        <v>5103</v>
      </c>
      <c r="D1632" s="13" t="s">
        <v>4622</v>
      </c>
      <c r="E1632" s="13" t="s">
        <v>5103</v>
      </c>
      <c r="F1632" s="13" t="s">
        <v>4632</v>
      </c>
      <c r="G1632" s="13" t="s">
        <v>5103</v>
      </c>
      <c r="H1632" s="13" t="s">
        <v>5105</v>
      </c>
    </row>
    <row r="1633" spans="1:8" ht="21" customHeight="1">
      <c r="A1633" s="13" t="s">
        <v>5106</v>
      </c>
      <c r="B1633" s="13" t="s">
        <v>5107</v>
      </c>
      <c r="C1633" s="13" t="s">
        <v>5106</v>
      </c>
      <c r="D1633" s="13" t="s">
        <v>1268</v>
      </c>
      <c r="E1633" s="13" t="s">
        <v>5106</v>
      </c>
      <c r="F1633" s="13" t="s">
        <v>4891</v>
      </c>
      <c r="G1633" s="13" t="s">
        <v>5106</v>
      </c>
      <c r="H1633" s="13" t="s">
        <v>5076</v>
      </c>
    </row>
    <row r="1634" spans="1:8" ht="21" customHeight="1">
      <c r="A1634" s="13" t="s">
        <v>5108</v>
      </c>
      <c r="B1634" s="13" t="s">
        <v>5109</v>
      </c>
      <c r="C1634" s="13" t="s">
        <v>5108</v>
      </c>
      <c r="D1634" s="13" t="s">
        <v>5053</v>
      </c>
      <c r="E1634" s="13" t="s">
        <v>5108</v>
      </c>
      <c r="F1634" s="13" t="s">
        <v>4786</v>
      </c>
      <c r="G1634" s="13" t="s">
        <v>5108</v>
      </c>
      <c r="H1634" s="13" t="s">
        <v>5110</v>
      </c>
    </row>
    <row r="1635" spans="1:8" ht="21" customHeight="1">
      <c r="A1635" s="13" t="s">
        <v>5111</v>
      </c>
      <c r="B1635" s="13" t="s">
        <v>4650</v>
      </c>
      <c r="C1635" s="13" t="s">
        <v>5111</v>
      </c>
      <c r="D1635" s="13" t="s">
        <v>1268</v>
      </c>
      <c r="E1635" s="13" t="s">
        <v>5111</v>
      </c>
      <c r="F1635" s="13" t="s">
        <v>5112</v>
      </c>
      <c r="G1635" s="13" t="s">
        <v>5111</v>
      </c>
      <c r="H1635" s="13" t="s">
        <v>5113</v>
      </c>
    </row>
    <row r="1636" spans="1:8" ht="21" customHeight="1">
      <c r="A1636" s="13" t="s">
        <v>5114</v>
      </c>
      <c r="B1636" s="13" t="s">
        <v>4619</v>
      </c>
      <c r="C1636" s="13" t="s">
        <v>5114</v>
      </c>
      <c r="D1636" s="13" t="s">
        <v>1268</v>
      </c>
      <c r="E1636" s="13" t="s">
        <v>5114</v>
      </c>
      <c r="F1636" s="13" t="s">
        <v>4632</v>
      </c>
      <c r="G1636" s="13" t="s">
        <v>5114</v>
      </c>
      <c r="H1636" s="13" t="s">
        <v>4960</v>
      </c>
    </row>
    <row r="1637" spans="1:8" ht="21" customHeight="1">
      <c r="A1637" s="13" t="s">
        <v>5115</v>
      </c>
      <c r="B1637" s="13" t="s">
        <v>5116</v>
      </c>
      <c r="C1637" s="13" t="s">
        <v>5115</v>
      </c>
      <c r="D1637" s="13" t="s">
        <v>1268</v>
      </c>
      <c r="E1637" s="13" t="s">
        <v>5115</v>
      </c>
      <c r="F1637" s="13" t="s">
        <v>4981</v>
      </c>
      <c r="G1637" s="13" t="s">
        <v>5115</v>
      </c>
      <c r="H1637" s="13" t="s">
        <v>4842</v>
      </c>
    </row>
    <row r="1638" spans="1:8" ht="21" customHeight="1">
      <c r="A1638" s="13" t="s">
        <v>5117</v>
      </c>
      <c r="B1638" s="13" t="s">
        <v>5118</v>
      </c>
      <c r="C1638" s="13" t="s">
        <v>5117</v>
      </c>
      <c r="D1638" s="13" t="s">
        <v>4627</v>
      </c>
      <c r="E1638" s="13" t="s">
        <v>5117</v>
      </c>
      <c r="F1638" s="13" t="s">
        <v>4730</v>
      </c>
      <c r="G1638" s="13" t="s">
        <v>5117</v>
      </c>
      <c r="H1638" s="13" t="s">
        <v>5119</v>
      </c>
    </row>
    <row r="1639" spans="1:8" ht="21" customHeight="1">
      <c r="A1639" s="13" t="s">
        <v>5120</v>
      </c>
      <c r="B1639" s="13" t="s">
        <v>5121</v>
      </c>
      <c r="C1639" s="13" t="s">
        <v>5120</v>
      </c>
      <c r="D1639" s="13" t="s">
        <v>4870</v>
      </c>
      <c r="E1639" s="13" t="s">
        <v>5120</v>
      </c>
      <c r="F1639" s="13" t="s">
        <v>4730</v>
      </c>
      <c r="G1639" s="13" t="s">
        <v>5120</v>
      </c>
      <c r="H1639" s="13" t="s">
        <v>5122</v>
      </c>
    </row>
    <row r="1640" spans="1:8" ht="21" customHeight="1">
      <c r="A1640" s="13" t="s">
        <v>5123</v>
      </c>
      <c r="B1640" s="13" t="s">
        <v>5124</v>
      </c>
      <c r="C1640" s="13" t="s">
        <v>5123</v>
      </c>
      <c r="D1640" s="13" t="s">
        <v>1268</v>
      </c>
      <c r="E1640" s="13" t="s">
        <v>5123</v>
      </c>
      <c r="F1640" s="13" t="s">
        <v>5125</v>
      </c>
      <c r="G1640" s="13" t="s">
        <v>5123</v>
      </c>
      <c r="H1640" s="13" t="s">
        <v>4874</v>
      </c>
    </row>
    <row r="1641" spans="1:8" ht="21" customHeight="1">
      <c r="A1641" s="13" t="s">
        <v>5126</v>
      </c>
      <c r="B1641" s="13" t="s">
        <v>5127</v>
      </c>
      <c r="C1641" s="13" t="s">
        <v>5126</v>
      </c>
      <c r="D1641" s="13" t="s">
        <v>5128</v>
      </c>
      <c r="E1641" s="13" t="s">
        <v>5126</v>
      </c>
      <c r="F1641" s="13" t="s">
        <v>5129</v>
      </c>
      <c r="G1641" s="13" t="s">
        <v>5126</v>
      </c>
      <c r="H1641" s="13" t="s">
        <v>4990</v>
      </c>
    </row>
    <row r="1642" spans="1:8" ht="21" customHeight="1">
      <c r="A1642" s="13" t="s">
        <v>5130</v>
      </c>
      <c r="B1642" s="13" t="s">
        <v>5131</v>
      </c>
      <c r="C1642" s="13" t="s">
        <v>5130</v>
      </c>
      <c r="D1642" s="13" t="s">
        <v>4651</v>
      </c>
      <c r="E1642" s="13" t="s">
        <v>5130</v>
      </c>
      <c r="F1642" s="13" t="s">
        <v>4966</v>
      </c>
      <c r="G1642" s="13" t="s">
        <v>5130</v>
      </c>
      <c r="H1642" s="13" t="s">
        <v>4857</v>
      </c>
    </row>
    <row r="1643" spans="1:8" ht="21" customHeight="1">
      <c r="A1643" s="13" t="s">
        <v>5132</v>
      </c>
      <c r="B1643" s="13" t="s">
        <v>5133</v>
      </c>
      <c r="C1643" s="13" t="s">
        <v>5132</v>
      </c>
      <c r="D1643" s="13" t="s">
        <v>4656</v>
      </c>
      <c r="E1643" s="13" t="s">
        <v>5132</v>
      </c>
      <c r="F1643" s="13" t="s">
        <v>4860</v>
      </c>
      <c r="G1643" s="13" t="s">
        <v>5132</v>
      </c>
      <c r="H1643" s="13" t="s">
        <v>5134</v>
      </c>
    </row>
    <row r="1644" spans="1:8" ht="21" customHeight="1">
      <c r="A1644" s="13" t="s">
        <v>5135</v>
      </c>
      <c r="B1644" s="13" t="s">
        <v>5136</v>
      </c>
      <c r="C1644" s="13" t="s">
        <v>5135</v>
      </c>
      <c r="D1644" s="13" t="s">
        <v>1268</v>
      </c>
      <c r="E1644" s="13" t="s">
        <v>5135</v>
      </c>
      <c r="F1644" s="13" t="s">
        <v>5137</v>
      </c>
      <c r="G1644" s="13" t="s">
        <v>5135</v>
      </c>
      <c r="H1644" s="13" t="s">
        <v>5138</v>
      </c>
    </row>
    <row r="1645" spans="1:8" ht="21" customHeight="1">
      <c r="A1645" s="13" t="s">
        <v>5139</v>
      </c>
      <c r="B1645" s="13" t="s">
        <v>5140</v>
      </c>
      <c r="C1645" s="13" t="s">
        <v>5139</v>
      </c>
      <c r="D1645" s="13" t="s">
        <v>5141</v>
      </c>
      <c r="E1645" s="13" t="s">
        <v>5139</v>
      </c>
      <c r="F1645" s="13" t="s">
        <v>5142</v>
      </c>
      <c r="G1645" s="13" t="s">
        <v>5139</v>
      </c>
      <c r="H1645" s="13" t="s">
        <v>5143</v>
      </c>
    </row>
    <row r="1646" spans="1:8" ht="21" customHeight="1">
      <c r="A1646" s="13" t="s">
        <v>5144</v>
      </c>
      <c r="B1646" s="13" t="s">
        <v>5145</v>
      </c>
      <c r="C1646" s="13" t="s">
        <v>5144</v>
      </c>
      <c r="D1646" s="13" t="s">
        <v>1268</v>
      </c>
      <c r="E1646" s="13" t="s">
        <v>5144</v>
      </c>
      <c r="F1646" s="13" t="s">
        <v>4723</v>
      </c>
      <c r="G1646" s="13" t="s">
        <v>5144</v>
      </c>
      <c r="H1646" s="13" t="s">
        <v>5146</v>
      </c>
    </row>
    <row r="1647" spans="1:8" ht="21" customHeight="1">
      <c r="A1647" s="13" t="s">
        <v>5147</v>
      </c>
      <c r="B1647" s="13" t="s">
        <v>5148</v>
      </c>
      <c r="C1647" s="13" t="s">
        <v>5147</v>
      </c>
      <c r="D1647" s="13" t="s">
        <v>1268</v>
      </c>
      <c r="E1647" s="13" t="s">
        <v>5147</v>
      </c>
      <c r="F1647" s="13" t="s">
        <v>5149</v>
      </c>
      <c r="G1647" s="13" t="s">
        <v>5147</v>
      </c>
      <c r="H1647" s="13" t="s">
        <v>4724</v>
      </c>
    </row>
    <row r="1648" spans="1:8" ht="21" customHeight="1">
      <c r="A1648" s="13" t="s">
        <v>5150</v>
      </c>
      <c r="B1648" s="13" t="s">
        <v>5151</v>
      </c>
      <c r="C1648" s="13" t="s">
        <v>5150</v>
      </c>
      <c r="D1648" s="13" t="s">
        <v>4631</v>
      </c>
      <c r="E1648" s="13" t="s">
        <v>5150</v>
      </c>
      <c r="F1648" s="13" t="s">
        <v>5142</v>
      </c>
      <c r="G1648" s="13" t="s">
        <v>5150</v>
      </c>
      <c r="H1648" s="13" t="s">
        <v>5152</v>
      </c>
    </row>
    <row r="1649" spans="1:8" ht="21" customHeight="1">
      <c r="A1649" s="13" t="s">
        <v>5153</v>
      </c>
      <c r="B1649" s="13" t="s">
        <v>5154</v>
      </c>
      <c r="C1649" s="13" t="s">
        <v>5153</v>
      </c>
      <c r="D1649" s="13" t="s">
        <v>1268</v>
      </c>
      <c r="E1649" s="13" t="s">
        <v>5153</v>
      </c>
      <c r="F1649" s="13" t="s">
        <v>4891</v>
      </c>
      <c r="G1649" s="13" t="s">
        <v>5153</v>
      </c>
      <c r="H1649" s="13" t="s">
        <v>4996</v>
      </c>
    </row>
    <row r="1650" spans="1:8" ht="21" customHeight="1">
      <c r="A1650" s="13" t="s">
        <v>5155</v>
      </c>
      <c r="B1650" s="13" t="s">
        <v>5156</v>
      </c>
      <c r="C1650" s="13" t="s">
        <v>5155</v>
      </c>
      <c r="D1650" s="13" t="s">
        <v>5157</v>
      </c>
      <c r="E1650" s="13" t="s">
        <v>5155</v>
      </c>
      <c r="F1650" s="13" t="s">
        <v>5158</v>
      </c>
      <c r="G1650" s="13" t="s">
        <v>5155</v>
      </c>
      <c r="H1650" s="13" t="s">
        <v>5159</v>
      </c>
    </row>
    <row r="1651" spans="1:8" ht="21" customHeight="1">
      <c r="A1651" s="13" t="s">
        <v>5160</v>
      </c>
      <c r="B1651" s="13" t="s">
        <v>5161</v>
      </c>
      <c r="C1651" s="13" t="s">
        <v>5160</v>
      </c>
      <c r="D1651" s="13" t="s">
        <v>4622</v>
      </c>
      <c r="E1651" s="13" t="s">
        <v>5160</v>
      </c>
      <c r="F1651" s="13" t="s">
        <v>4627</v>
      </c>
      <c r="G1651" s="13" t="s">
        <v>5160</v>
      </c>
      <c r="H1651" s="13" t="s">
        <v>5162</v>
      </c>
    </row>
    <row r="1652" spans="1:8" ht="21" customHeight="1">
      <c r="A1652" s="13" t="s">
        <v>5163</v>
      </c>
      <c r="B1652" s="13" t="s">
        <v>5164</v>
      </c>
      <c r="C1652" s="13" t="s">
        <v>5163</v>
      </c>
      <c r="D1652" s="13" t="s">
        <v>4730</v>
      </c>
      <c r="E1652" s="13" t="s">
        <v>5163</v>
      </c>
      <c r="F1652" s="13" t="s">
        <v>5030</v>
      </c>
      <c r="G1652" s="13" t="s">
        <v>5163</v>
      </c>
      <c r="H1652" s="13" t="s">
        <v>5165</v>
      </c>
    </row>
    <row r="1653" spans="1:8" ht="21" customHeight="1">
      <c r="A1653" s="13" t="s">
        <v>5166</v>
      </c>
      <c r="B1653" s="13" t="s">
        <v>5167</v>
      </c>
      <c r="C1653" s="13" t="s">
        <v>5166</v>
      </c>
      <c r="D1653" s="13" t="s">
        <v>4647</v>
      </c>
      <c r="E1653" s="13" t="s">
        <v>5166</v>
      </c>
      <c r="F1653" s="13" t="s">
        <v>4216</v>
      </c>
      <c r="G1653" s="13" t="s">
        <v>5166</v>
      </c>
      <c r="H1653" s="13" t="s">
        <v>5168</v>
      </c>
    </row>
    <row r="1654" spans="1:8" ht="21" customHeight="1">
      <c r="A1654" s="13" t="s">
        <v>5169</v>
      </c>
      <c r="B1654" s="13" t="s">
        <v>5170</v>
      </c>
      <c r="C1654" s="13" t="s">
        <v>5169</v>
      </c>
      <c r="D1654" s="13" t="s">
        <v>4617</v>
      </c>
      <c r="E1654" s="13" t="s">
        <v>5169</v>
      </c>
      <c r="F1654" s="13" t="s">
        <v>4977</v>
      </c>
      <c r="G1654" s="13" t="s">
        <v>5169</v>
      </c>
      <c r="H1654" s="13" t="s">
        <v>5171</v>
      </c>
    </row>
    <row r="1655" spans="1:8" ht="21" customHeight="1">
      <c r="A1655" s="13" t="s">
        <v>5172</v>
      </c>
      <c r="B1655" s="13" t="s">
        <v>5173</v>
      </c>
      <c r="C1655" s="13" t="s">
        <v>5172</v>
      </c>
      <c r="D1655" s="13" t="s">
        <v>5030</v>
      </c>
      <c r="E1655" s="13" t="s">
        <v>5172</v>
      </c>
      <c r="F1655" s="13" t="s">
        <v>4878</v>
      </c>
      <c r="G1655" s="13" t="s">
        <v>5172</v>
      </c>
      <c r="H1655" s="13" t="s">
        <v>5174</v>
      </c>
    </row>
    <row r="1656" spans="1:8" ht="21" customHeight="1">
      <c r="A1656" s="13" t="s">
        <v>5175</v>
      </c>
      <c r="B1656" s="13" t="s">
        <v>5176</v>
      </c>
      <c r="C1656" s="13" t="s">
        <v>5175</v>
      </c>
      <c r="D1656" s="13" t="s">
        <v>4723</v>
      </c>
      <c r="E1656" s="13" t="s">
        <v>5175</v>
      </c>
      <c r="F1656" s="13" t="s">
        <v>5177</v>
      </c>
      <c r="G1656" s="13" t="s">
        <v>5175</v>
      </c>
      <c r="H1656" s="13" t="s">
        <v>4633</v>
      </c>
    </row>
    <row r="1657" spans="1:8" ht="21" customHeight="1">
      <c r="A1657" s="13" t="s">
        <v>5178</v>
      </c>
      <c r="B1657" s="13" t="s">
        <v>5179</v>
      </c>
      <c r="C1657" s="13" t="s">
        <v>5178</v>
      </c>
      <c r="D1657" s="13" t="s">
        <v>4800</v>
      </c>
      <c r="E1657" s="13" t="s">
        <v>5178</v>
      </c>
      <c r="F1657" s="13" t="s">
        <v>4786</v>
      </c>
      <c r="G1657" s="13" t="s">
        <v>5178</v>
      </c>
      <c r="H1657" s="13" t="s">
        <v>5180</v>
      </c>
    </row>
    <row r="1658" spans="1:8" ht="21" customHeight="1">
      <c r="A1658" s="13" t="s">
        <v>5181</v>
      </c>
      <c r="B1658" s="13" t="s">
        <v>5182</v>
      </c>
      <c r="C1658" s="13" t="s">
        <v>5181</v>
      </c>
      <c r="D1658" s="13" t="s">
        <v>4796</v>
      </c>
      <c r="E1658" s="13" t="s">
        <v>5181</v>
      </c>
      <c r="F1658" s="13" t="s">
        <v>5183</v>
      </c>
      <c r="G1658" s="13" t="s">
        <v>5181</v>
      </c>
      <c r="H1658" s="13" t="s">
        <v>4863</v>
      </c>
    </row>
    <row r="1659" spans="1:8" ht="21" customHeight="1">
      <c r="A1659" s="13" t="s">
        <v>5184</v>
      </c>
      <c r="B1659" s="13" t="s">
        <v>5185</v>
      </c>
      <c r="C1659" s="13" t="s">
        <v>5184</v>
      </c>
      <c r="D1659" s="13" t="s">
        <v>4941</v>
      </c>
      <c r="E1659" s="13" t="s">
        <v>5184</v>
      </c>
      <c r="F1659" s="13" t="s">
        <v>4800</v>
      </c>
      <c r="G1659" s="13" t="s">
        <v>5184</v>
      </c>
      <c r="H1659" s="13" t="s">
        <v>5186</v>
      </c>
    </row>
    <row r="1660" spans="1:8" ht="21" customHeight="1">
      <c r="A1660" s="13" t="s">
        <v>5187</v>
      </c>
      <c r="B1660" s="13" t="s">
        <v>5188</v>
      </c>
      <c r="C1660" s="13" t="s">
        <v>5187</v>
      </c>
      <c r="D1660" s="13" t="s">
        <v>4636</v>
      </c>
      <c r="E1660" s="13" t="s">
        <v>5187</v>
      </c>
      <c r="F1660" s="13" t="s">
        <v>5189</v>
      </c>
      <c r="G1660" s="13" t="s">
        <v>5187</v>
      </c>
      <c r="H1660" s="13" t="s">
        <v>4993</v>
      </c>
    </row>
    <row r="1661" spans="1:8" ht="21" customHeight="1">
      <c r="A1661" s="13" t="s">
        <v>5190</v>
      </c>
      <c r="B1661" s="13" t="s">
        <v>5191</v>
      </c>
      <c r="C1661" s="13" t="s">
        <v>5190</v>
      </c>
      <c r="D1661" s="13" t="s">
        <v>4878</v>
      </c>
      <c r="E1661" s="13" t="s">
        <v>5190</v>
      </c>
      <c r="F1661" s="13" t="s">
        <v>4994</v>
      </c>
      <c r="G1661" s="13" t="s">
        <v>5190</v>
      </c>
      <c r="H1661" s="13" t="s">
        <v>4030</v>
      </c>
    </row>
    <row r="1662" spans="1:8" ht="21" customHeight="1">
      <c r="A1662" s="13" t="s">
        <v>5192</v>
      </c>
      <c r="B1662" s="13" t="s">
        <v>5193</v>
      </c>
      <c r="C1662" s="13" t="s">
        <v>5192</v>
      </c>
      <c r="D1662" s="13" t="s">
        <v>4613</v>
      </c>
      <c r="E1662" s="13" t="s">
        <v>5192</v>
      </c>
      <c r="F1662" s="13" t="s">
        <v>2185</v>
      </c>
      <c r="G1662" s="13" t="s">
        <v>5192</v>
      </c>
      <c r="H1662" s="13" t="s">
        <v>4943</v>
      </c>
    </row>
    <row r="1663" spans="1:8" ht="21" customHeight="1">
      <c r="A1663" s="13" t="s">
        <v>5194</v>
      </c>
      <c r="B1663" s="13" t="s">
        <v>5195</v>
      </c>
      <c r="C1663" s="13" t="s">
        <v>5194</v>
      </c>
      <c r="D1663" s="13" t="s">
        <v>5196</v>
      </c>
      <c r="E1663" s="13" t="s">
        <v>5194</v>
      </c>
      <c r="F1663" s="13" t="s">
        <v>5197</v>
      </c>
      <c r="G1663" s="13" t="s">
        <v>5194</v>
      </c>
      <c r="H1663" s="13" t="s">
        <v>4919</v>
      </c>
    </row>
    <row r="1664" spans="1:8" ht="21" customHeight="1">
      <c r="A1664" s="13" t="s">
        <v>5198</v>
      </c>
      <c r="B1664" s="13" t="s">
        <v>5199</v>
      </c>
      <c r="C1664" s="13" t="s">
        <v>5198</v>
      </c>
      <c r="D1664" s="13" t="s">
        <v>5200</v>
      </c>
      <c r="E1664" s="13" t="s">
        <v>5198</v>
      </c>
      <c r="F1664" s="13" t="s">
        <v>5201</v>
      </c>
      <c r="G1664" s="13" t="s">
        <v>5198</v>
      </c>
      <c r="H1664" s="13" t="s">
        <v>5202</v>
      </c>
    </row>
    <row r="1665" spans="1:8" ht="21" customHeight="1">
      <c r="A1665" s="13" t="s">
        <v>5203</v>
      </c>
      <c r="B1665" s="13" t="s">
        <v>5204</v>
      </c>
      <c r="C1665" s="13" t="s">
        <v>5203</v>
      </c>
      <c r="D1665" s="13" t="s">
        <v>5205</v>
      </c>
      <c r="E1665" s="13" t="s">
        <v>5203</v>
      </c>
      <c r="F1665" s="13" t="s">
        <v>4796</v>
      </c>
      <c r="G1665" s="13" t="s">
        <v>5203</v>
      </c>
      <c r="H1665" s="13" t="s">
        <v>5206</v>
      </c>
    </row>
    <row r="1666" spans="1:8" ht="21" customHeight="1">
      <c r="A1666" s="13" t="s">
        <v>5207</v>
      </c>
      <c r="B1666" s="13" t="s">
        <v>5208</v>
      </c>
      <c r="C1666" s="13" t="s">
        <v>5207</v>
      </c>
      <c r="D1666" s="13" t="s">
        <v>5209</v>
      </c>
      <c r="E1666" s="13" t="s">
        <v>5207</v>
      </c>
      <c r="F1666" s="13" t="s">
        <v>5158</v>
      </c>
      <c r="G1666" s="13" t="s">
        <v>5207</v>
      </c>
      <c r="H1666" s="13" t="s">
        <v>5210</v>
      </c>
    </row>
    <row r="1667" spans="1:8" ht="21" customHeight="1">
      <c r="A1667" s="13" t="s">
        <v>5211</v>
      </c>
      <c r="B1667" s="13" t="s">
        <v>5212</v>
      </c>
      <c r="C1667" s="13" t="s">
        <v>5211</v>
      </c>
      <c r="D1667" s="13" t="s">
        <v>5213</v>
      </c>
      <c r="E1667" s="13" t="s">
        <v>5211</v>
      </c>
      <c r="F1667" s="13" t="s">
        <v>4901</v>
      </c>
      <c r="G1667" s="13" t="s">
        <v>5211</v>
      </c>
      <c r="H1667" s="13" t="s">
        <v>5214</v>
      </c>
    </row>
    <row r="1668" spans="1:8" ht="21" customHeight="1">
      <c r="A1668" s="13" t="s">
        <v>5215</v>
      </c>
      <c r="B1668" s="13" t="s">
        <v>5216</v>
      </c>
      <c r="C1668" s="13" t="s">
        <v>5215</v>
      </c>
      <c r="D1668" s="13" t="s">
        <v>5217</v>
      </c>
      <c r="E1668" s="13" t="s">
        <v>5215</v>
      </c>
      <c r="F1668" s="13" t="s">
        <v>4970</v>
      </c>
      <c r="G1668" s="13" t="s">
        <v>5215</v>
      </c>
      <c r="H1668" s="13" t="s">
        <v>5218</v>
      </c>
    </row>
    <row r="1669" spans="1:8" ht="21" customHeight="1">
      <c r="A1669" s="13" t="s">
        <v>5219</v>
      </c>
      <c r="B1669" s="13" t="s">
        <v>5220</v>
      </c>
      <c r="C1669" s="13" t="s">
        <v>5219</v>
      </c>
      <c r="D1669" s="13" t="s">
        <v>5221</v>
      </c>
      <c r="E1669" s="13" t="s">
        <v>5219</v>
      </c>
      <c r="F1669" s="13" t="s">
        <v>5125</v>
      </c>
      <c r="G1669" s="13" t="s">
        <v>5219</v>
      </c>
      <c r="H1669" s="13" t="s">
        <v>4745</v>
      </c>
    </row>
    <row r="1670" spans="1:8" ht="21" customHeight="1">
      <c r="A1670" s="13" t="s">
        <v>5222</v>
      </c>
      <c r="B1670" s="13" t="s">
        <v>5223</v>
      </c>
      <c r="C1670" s="13" t="s">
        <v>5222</v>
      </c>
      <c r="D1670" s="13" t="s">
        <v>5224</v>
      </c>
      <c r="E1670" s="13" t="s">
        <v>5222</v>
      </c>
      <c r="F1670" s="13" t="s">
        <v>5189</v>
      </c>
      <c r="G1670" s="13" t="s">
        <v>5222</v>
      </c>
      <c r="H1670" s="13" t="s">
        <v>4998</v>
      </c>
    </row>
    <row r="1671" spans="1:8" ht="21" customHeight="1">
      <c r="A1671" s="13" t="s">
        <v>5225</v>
      </c>
      <c r="B1671" s="13" t="s">
        <v>5226</v>
      </c>
      <c r="C1671" s="13" t="s">
        <v>5225</v>
      </c>
      <c r="D1671" s="13" t="s">
        <v>5112</v>
      </c>
      <c r="E1671" s="13" t="s">
        <v>5225</v>
      </c>
      <c r="F1671" s="13" t="s">
        <v>5030</v>
      </c>
      <c r="G1671" s="13" t="s">
        <v>5225</v>
      </c>
      <c r="H1671" s="13" t="s">
        <v>5227</v>
      </c>
    </row>
    <row r="1672" spans="1:8" ht="21" customHeight="1">
      <c r="A1672" s="13" t="s">
        <v>5228</v>
      </c>
      <c r="B1672" s="13" t="s">
        <v>5229</v>
      </c>
      <c r="C1672" s="13" t="s">
        <v>5228</v>
      </c>
      <c r="D1672" s="13" t="s">
        <v>5230</v>
      </c>
      <c r="E1672" s="13" t="s">
        <v>5228</v>
      </c>
      <c r="F1672" s="13" t="s">
        <v>4779</v>
      </c>
      <c r="G1672" s="13" t="s">
        <v>5228</v>
      </c>
      <c r="H1672" s="13" t="s">
        <v>5231</v>
      </c>
    </row>
    <row r="1673" spans="1:8" ht="21" customHeight="1">
      <c r="A1673" s="13" t="s">
        <v>5232</v>
      </c>
      <c r="B1673" s="13" t="s">
        <v>5233</v>
      </c>
      <c r="C1673" s="13" t="s">
        <v>5232</v>
      </c>
      <c r="D1673" s="13" t="s">
        <v>5234</v>
      </c>
      <c r="E1673" s="13" t="s">
        <v>5232</v>
      </c>
      <c r="F1673" s="13" t="s">
        <v>5235</v>
      </c>
      <c r="G1673" s="13" t="s">
        <v>5232</v>
      </c>
      <c r="H1673" s="13" t="s">
        <v>5236</v>
      </c>
    </row>
    <row r="1674" spans="1:8" ht="21" customHeight="1">
      <c r="A1674" s="13" t="s">
        <v>5237</v>
      </c>
      <c r="B1674" s="13" t="s">
        <v>5238</v>
      </c>
      <c r="C1674" s="13" t="s">
        <v>5237</v>
      </c>
      <c r="D1674" s="13" t="s">
        <v>5239</v>
      </c>
      <c r="E1674" s="13" t="s">
        <v>5237</v>
      </c>
      <c r="F1674" s="13" t="s">
        <v>4923</v>
      </c>
      <c r="G1674" s="13" t="s">
        <v>5237</v>
      </c>
      <c r="H1674" s="13" t="s">
        <v>5240</v>
      </c>
    </row>
    <row r="1675" spans="1:8" ht="21" customHeight="1">
      <c r="A1675" s="13" t="s">
        <v>5241</v>
      </c>
      <c r="B1675" s="13" t="s">
        <v>5242</v>
      </c>
      <c r="C1675" s="13" t="s">
        <v>5241</v>
      </c>
      <c r="D1675" s="13" t="s">
        <v>5221</v>
      </c>
      <c r="E1675" s="13" t="s">
        <v>5241</v>
      </c>
      <c r="F1675" s="13" t="s">
        <v>5243</v>
      </c>
      <c r="G1675" s="13" t="s">
        <v>5241</v>
      </c>
      <c r="H1675" s="13" t="s">
        <v>5244</v>
      </c>
    </row>
    <row r="1676" spans="1:8" ht="21" customHeight="1">
      <c r="A1676" s="13" t="s">
        <v>5245</v>
      </c>
      <c r="B1676" s="13" t="s">
        <v>5246</v>
      </c>
      <c r="C1676" s="13" t="s">
        <v>5245</v>
      </c>
      <c r="D1676" s="13" t="s">
        <v>4878</v>
      </c>
      <c r="E1676" s="13" t="s">
        <v>5245</v>
      </c>
      <c r="F1676" s="13" t="s">
        <v>5247</v>
      </c>
      <c r="G1676" s="13" t="s">
        <v>5245</v>
      </c>
      <c r="H1676" s="13" t="s">
        <v>5248</v>
      </c>
    </row>
    <row r="1677" spans="1:8" ht="21" customHeight="1">
      <c r="A1677" s="13" t="s">
        <v>5249</v>
      </c>
      <c r="B1677" s="13" t="s">
        <v>5250</v>
      </c>
      <c r="C1677" s="13" t="s">
        <v>5249</v>
      </c>
      <c r="D1677" s="13" t="s">
        <v>4864</v>
      </c>
      <c r="E1677" s="13" t="s">
        <v>5249</v>
      </c>
      <c r="F1677" s="13" t="s">
        <v>3943</v>
      </c>
      <c r="G1677" s="13" t="s">
        <v>5249</v>
      </c>
      <c r="H1677" s="13" t="s">
        <v>5251</v>
      </c>
    </row>
    <row r="1678" spans="1:8" ht="21" customHeight="1">
      <c r="A1678" s="13" t="s">
        <v>5252</v>
      </c>
      <c r="B1678" s="13" t="s">
        <v>5253</v>
      </c>
      <c r="C1678" s="13" t="s">
        <v>5252</v>
      </c>
      <c r="D1678" s="13" t="s">
        <v>4864</v>
      </c>
      <c r="E1678" s="13" t="s">
        <v>5252</v>
      </c>
      <c r="F1678" s="13" t="s">
        <v>4974</v>
      </c>
      <c r="G1678" s="13" t="s">
        <v>5252</v>
      </c>
      <c r="H1678" s="13" t="s">
        <v>4990</v>
      </c>
    </row>
    <row r="1679" spans="1:8" ht="21" customHeight="1">
      <c r="A1679" s="13" t="s">
        <v>5254</v>
      </c>
      <c r="B1679" s="13" t="s">
        <v>5255</v>
      </c>
      <c r="C1679" s="13" t="s">
        <v>5254</v>
      </c>
      <c r="D1679" s="13" t="s">
        <v>4632</v>
      </c>
      <c r="E1679" s="13" t="s">
        <v>5254</v>
      </c>
      <c r="F1679" s="13" t="s">
        <v>4977</v>
      </c>
      <c r="G1679" s="13" t="s">
        <v>5254</v>
      </c>
      <c r="H1679" s="13" t="s">
        <v>5256</v>
      </c>
    </row>
    <row r="1680" spans="1:8" ht="21" customHeight="1">
      <c r="A1680" s="13" t="s">
        <v>5257</v>
      </c>
      <c r="B1680" s="13" t="s">
        <v>5258</v>
      </c>
      <c r="C1680" s="13" t="s">
        <v>5257</v>
      </c>
      <c r="D1680" s="13" t="s">
        <v>5125</v>
      </c>
      <c r="E1680" s="13" t="s">
        <v>5257</v>
      </c>
      <c r="F1680" s="13" t="s">
        <v>5235</v>
      </c>
      <c r="G1680" s="13" t="s">
        <v>5257</v>
      </c>
      <c r="H1680" s="13" t="s">
        <v>5259</v>
      </c>
    </row>
    <row r="1681" spans="1:8" ht="21" customHeight="1">
      <c r="A1681" s="13" t="s">
        <v>5260</v>
      </c>
      <c r="B1681" s="13" t="s">
        <v>5261</v>
      </c>
      <c r="C1681" s="13" t="s">
        <v>5260</v>
      </c>
      <c r="D1681" s="13" t="s">
        <v>5262</v>
      </c>
      <c r="E1681" s="13" t="s">
        <v>5260</v>
      </c>
      <c r="F1681" s="13" t="s">
        <v>5137</v>
      </c>
      <c r="G1681" s="13" t="s">
        <v>5260</v>
      </c>
      <c r="H1681" s="13" t="s">
        <v>5263</v>
      </c>
    </row>
    <row r="1682" spans="1:8" ht="21" customHeight="1">
      <c r="A1682" s="13" t="s">
        <v>5264</v>
      </c>
      <c r="B1682" s="13" t="s">
        <v>5265</v>
      </c>
      <c r="C1682" s="13" t="s">
        <v>5264</v>
      </c>
      <c r="D1682" s="13" t="s">
        <v>4860</v>
      </c>
      <c r="E1682" s="13" t="s">
        <v>5264</v>
      </c>
      <c r="F1682" s="13" t="s">
        <v>5183</v>
      </c>
      <c r="G1682" s="13" t="s">
        <v>5264</v>
      </c>
      <c r="H1682" s="13" t="s">
        <v>5092</v>
      </c>
    </row>
    <row r="1683" spans="1:8" ht="21" customHeight="1">
      <c r="A1683" s="13" t="s">
        <v>5266</v>
      </c>
      <c r="B1683" s="13" t="s">
        <v>5267</v>
      </c>
      <c r="C1683" s="13" t="s">
        <v>5266</v>
      </c>
      <c r="D1683" s="13" t="s">
        <v>4796</v>
      </c>
      <c r="E1683" s="13" t="s">
        <v>5266</v>
      </c>
      <c r="F1683" s="13" t="s">
        <v>4891</v>
      </c>
      <c r="G1683" s="13" t="s">
        <v>5266</v>
      </c>
      <c r="H1683" s="13" t="s">
        <v>5268</v>
      </c>
    </row>
    <row r="1684" spans="1:8" ht="21" customHeight="1">
      <c r="A1684" s="13" t="s">
        <v>5269</v>
      </c>
      <c r="B1684" s="13" t="s">
        <v>5270</v>
      </c>
      <c r="C1684" s="13" t="s">
        <v>5269</v>
      </c>
      <c r="D1684" s="13" t="s">
        <v>4652</v>
      </c>
      <c r="E1684" s="13" t="s">
        <v>5269</v>
      </c>
      <c r="F1684" s="13" t="s">
        <v>5271</v>
      </c>
      <c r="G1684" s="13" t="s">
        <v>5269</v>
      </c>
      <c r="H1684" s="13" t="s">
        <v>5272</v>
      </c>
    </row>
    <row r="1685" spans="1:8" ht="21" customHeight="1">
      <c r="A1685" s="13" t="s">
        <v>5273</v>
      </c>
      <c r="B1685" s="13" t="s">
        <v>5274</v>
      </c>
      <c r="C1685" s="13" t="s">
        <v>5273</v>
      </c>
      <c r="D1685" s="13" t="s">
        <v>4744</v>
      </c>
      <c r="E1685" s="13" t="s">
        <v>5273</v>
      </c>
      <c r="F1685" s="13" t="s">
        <v>5061</v>
      </c>
      <c r="G1685" s="13" t="s">
        <v>5273</v>
      </c>
      <c r="H1685" s="13" t="s">
        <v>5275</v>
      </c>
    </row>
    <row r="1686" spans="1:8" ht="21" customHeight="1">
      <c r="A1686" s="13" t="s">
        <v>5276</v>
      </c>
      <c r="B1686" s="13" t="s">
        <v>5277</v>
      </c>
      <c r="C1686" s="13" t="s">
        <v>5276</v>
      </c>
      <c r="D1686" s="13" t="s">
        <v>4712</v>
      </c>
      <c r="E1686" s="13" t="s">
        <v>5276</v>
      </c>
      <c r="F1686" s="13" t="s">
        <v>5278</v>
      </c>
      <c r="G1686" s="13" t="s">
        <v>5276</v>
      </c>
      <c r="H1686" s="13" t="s">
        <v>5279</v>
      </c>
    </row>
    <row r="1687" spans="1:8" ht="21" customHeight="1">
      <c r="A1687" s="13" t="s">
        <v>5280</v>
      </c>
      <c r="B1687" s="13" t="s">
        <v>5281</v>
      </c>
      <c r="C1687" s="13" t="s">
        <v>5280</v>
      </c>
      <c r="D1687" s="13" t="s">
        <v>4627</v>
      </c>
      <c r="E1687" s="13" t="s">
        <v>5280</v>
      </c>
      <c r="F1687" s="13" t="s">
        <v>4657</v>
      </c>
      <c r="G1687" s="13" t="s">
        <v>5280</v>
      </c>
      <c r="H1687" s="13" t="s">
        <v>5282</v>
      </c>
    </row>
    <row r="1688" spans="1:8" ht="21" customHeight="1">
      <c r="A1688" s="13" t="s">
        <v>5283</v>
      </c>
      <c r="B1688" s="13" t="s">
        <v>5284</v>
      </c>
      <c r="C1688" s="13" t="s">
        <v>5283</v>
      </c>
      <c r="D1688" s="13" t="s">
        <v>4692</v>
      </c>
      <c r="E1688" s="13" t="s">
        <v>5283</v>
      </c>
      <c r="F1688" s="13" t="s">
        <v>5285</v>
      </c>
      <c r="G1688" s="13" t="s">
        <v>5283</v>
      </c>
      <c r="H1688" s="13" t="s">
        <v>5286</v>
      </c>
    </row>
    <row r="1689" spans="1:8" ht="21" customHeight="1">
      <c r="A1689" s="13" t="s">
        <v>5287</v>
      </c>
      <c r="B1689" s="13" t="s">
        <v>5288</v>
      </c>
      <c r="C1689" s="13" t="s">
        <v>5287</v>
      </c>
      <c r="D1689" s="13" t="s">
        <v>4677</v>
      </c>
      <c r="E1689" s="13" t="s">
        <v>5287</v>
      </c>
      <c r="F1689" s="13" t="s">
        <v>4800</v>
      </c>
      <c r="G1689" s="13" t="s">
        <v>5287</v>
      </c>
      <c r="H1689" s="13" t="s">
        <v>5289</v>
      </c>
    </row>
    <row r="1690" spans="1:8" ht="21" customHeight="1">
      <c r="A1690" s="13" t="s">
        <v>5290</v>
      </c>
      <c r="B1690" s="13" t="s">
        <v>5291</v>
      </c>
      <c r="C1690" s="13" t="s">
        <v>5290</v>
      </c>
      <c r="D1690" s="13" t="s">
        <v>5292</v>
      </c>
      <c r="E1690" s="13" t="s">
        <v>5290</v>
      </c>
      <c r="F1690" s="13" t="s">
        <v>5088</v>
      </c>
      <c r="G1690" s="13" t="s">
        <v>5290</v>
      </c>
      <c r="H1690" s="13" t="s">
        <v>5293</v>
      </c>
    </row>
    <row r="1691" spans="1:8" ht="21" customHeight="1">
      <c r="A1691" s="13" t="s">
        <v>5294</v>
      </c>
      <c r="B1691" s="13" t="s">
        <v>5295</v>
      </c>
      <c r="C1691" s="13" t="s">
        <v>5294</v>
      </c>
      <c r="D1691" s="13" t="s">
        <v>4673</v>
      </c>
      <c r="E1691" s="13" t="s">
        <v>5294</v>
      </c>
      <c r="F1691" s="13" t="s">
        <v>2185</v>
      </c>
      <c r="G1691" s="13" t="s">
        <v>5294</v>
      </c>
      <c r="H1691" s="13" t="s">
        <v>5296</v>
      </c>
    </row>
    <row r="1692" spans="1:8" ht="21" customHeight="1">
      <c r="A1692" s="13" t="s">
        <v>5297</v>
      </c>
      <c r="B1692" s="13" t="s">
        <v>5298</v>
      </c>
      <c r="C1692" s="13" t="s">
        <v>5297</v>
      </c>
      <c r="D1692" s="13" t="s">
        <v>4627</v>
      </c>
      <c r="E1692" s="13" t="s">
        <v>5297</v>
      </c>
      <c r="F1692" s="13" t="s">
        <v>5299</v>
      </c>
      <c r="G1692" s="13" t="s">
        <v>5297</v>
      </c>
      <c r="H1692" s="13" t="s">
        <v>5300</v>
      </c>
    </row>
    <row r="1693" spans="1:8" ht="21" customHeight="1">
      <c r="A1693" s="13" t="s">
        <v>5301</v>
      </c>
      <c r="B1693" s="13" t="s">
        <v>5302</v>
      </c>
      <c r="C1693" s="13" t="s">
        <v>5301</v>
      </c>
      <c r="D1693" s="13" t="s">
        <v>5303</v>
      </c>
      <c r="E1693" s="13" t="s">
        <v>5301</v>
      </c>
      <c r="F1693" s="13" t="s">
        <v>5149</v>
      </c>
      <c r="G1693" s="13" t="s">
        <v>5301</v>
      </c>
      <c r="H1693" s="13" t="s">
        <v>5304</v>
      </c>
    </row>
    <row r="1694" spans="1:8" ht="21" customHeight="1">
      <c r="A1694" s="13" t="s">
        <v>5305</v>
      </c>
      <c r="B1694" s="13" t="s">
        <v>5306</v>
      </c>
      <c r="C1694" s="13" t="s">
        <v>5305</v>
      </c>
      <c r="D1694" s="13" t="s">
        <v>5307</v>
      </c>
      <c r="E1694" s="13" t="s">
        <v>5305</v>
      </c>
      <c r="F1694" s="13" t="s">
        <v>5217</v>
      </c>
      <c r="G1694" s="13" t="s">
        <v>5305</v>
      </c>
      <c r="H1694" s="13" t="s">
        <v>5308</v>
      </c>
    </row>
    <row r="1695" spans="1:8" ht="21" customHeight="1">
      <c r="A1695" s="13" t="s">
        <v>5309</v>
      </c>
      <c r="B1695" s="13" t="s">
        <v>5310</v>
      </c>
      <c r="C1695" s="13" t="s">
        <v>5309</v>
      </c>
      <c r="D1695" s="13" t="s">
        <v>5311</v>
      </c>
      <c r="E1695" s="13" t="s">
        <v>5309</v>
      </c>
      <c r="F1695" s="13" t="s">
        <v>5312</v>
      </c>
      <c r="G1695" s="13" t="s">
        <v>5309</v>
      </c>
      <c r="H1695" s="13" t="s">
        <v>5313</v>
      </c>
    </row>
    <row r="1696" spans="1:8" ht="21" customHeight="1">
      <c r="A1696" s="13" t="s">
        <v>5314</v>
      </c>
      <c r="B1696" s="13" t="s">
        <v>5315</v>
      </c>
      <c r="C1696" s="13" t="s">
        <v>5314</v>
      </c>
      <c r="D1696" s="13" t="s">
        <v>5239</v>
      </c>
      <c r="E1696" s="13" t="s">
        <v>5314</v>
      </c>
      <c r="F1696" s="13" t="s">
        <v>5316</v>
      </c>
      <c r="G1696" s="13" t="s">
        <v>5314</v>
      </c>
      <c r="H1696" s="13" t="s">
        <v>5317</v>
      </c>
    </row>
    <row r="1697" spans="1:8" ht="21" customHeight="1">
      <c r="A1697" s="13" t="s">
        <v>5318</v>
      </c>
      <c r="B1697" s="13" t="s">
        <v>5319</v>
      </c>
      <c r="C1697" s="13" t="s">
        <v>5318</v>
      </c>
      <c r="D1697" s="13" t="s">
        <v>5034</v>
      </c>
      <c r="E1697" s="13" t="s">
        <v>5318</v>
      </c>
      <c r="F1697" s="13" t="s">
        <v>5320</v>
      </c>
      <c r="G1697" s="13" t="s">
        <v>5318</v>
      </c>
      <c r="H1697" s="13" t="s">
        <v>5321</v>
      </c>
    </row>
    <row r="1698" spans="1:8" ht="21" customHeight="1">
      <c r="A1698" s="13" t="s">
        <v>5322</v>
      </c>
      <c r="B1698" s="13" t="s">
        <v>5323</v>
      </c>
      <c r="C1698" s="13" t="s">
        <v>5322</v>
      </c>
      <c r="D1698" s="13" t="s">
        <v>5324</v>
      </c>
      <c r="E1698" s="13" t="s">
        <v>5322</v>
      </c>
      <c r="F1698" s="13" t="s">
        <v>5325</v>
      </c>
      <c r="G1698" s="13" t="s">
        <v>5322</v>
      </c>
      <c r="H1698" s="13" t="s">
        <v>5326</v>
      </c>
    </row>
    <row r="1699" spans="1:8" ht="21" customHeight="1">
      <c r="A1699" s="13" t="s">
        <v>5327</v>
      </c>
      <c r="B1699" s="13" t="s">
        <v>5328</v>
      </c>
      <c r="C1699" s="13" t="s">
        <v>5327</v>
      </c>
      <c r="D1699" s="13" t="s">
        <v>5329</v>
      </c>
      <c r="E1699" s="13" t="s">
        <v>5327</v>
      </c>
      <c r="F1699" s="13" t="s">
        <v>5330</v>
      </c>
      <c r="G1699" s="13" t="s">
        <v>5327</v>
      </c>
      <c r="H1699" s="13" t="s">
        <v>5321</v>
      </c>
    </row>
    <row r="1700" spans="1:8" ht="21" customHeight="1">
      <c r="A1700" s="13" t="s">
        <v>5331</v>
      </c>
      <c r="B1700" s="13" t="s">
        <v>5332</v>
      </c>
      <c r="C1700" s="13" t="s">
        <v>5331</v>
      </c>
      <c r="D1700" s="13" t="s">
        <v>5333</v>
      </c>
      <c r="E1700" s="13" t="s">
        <v>5331</v>
      </c>
      <c r="F1700" s="13" t="s">
        <v>5149</v>
      </c>
      <c r="G1700" s="13" t="s">
        <v>5331</v>
      </c>
      <c r="H1700" s="13" t="s">
        <v>5334</v>
      </c>
    </row>
    <row r="1701" spans="1:8" ht="21" customHeight="1">
      <c r="A1701" s="13" t="s">
        <v>5335</v>
      </c>
      <c r="B1701" s="13" t="s">
        <v>5336</v>
      </c>
      <c r="C1701" s="13" t="s">
        <v>5335</v>
      </c>
      <c r="D1701" s="13" t="s">
        <v>5337</v>
      </c>
      <c r="E1701" s="13" t="s">
        <v>5335</v>
      </c>
      <c r="F1701" s="13" t="s">
        <v>5338</v>
      </c>
      <c r="G1701" s="13" t="s">
        <v>5335</v>
      </c>
      <c r="H1701" s="13" t="s">
        <v>5095</v>
      </c>
    </row>
    <row r="1702" spans="1:8" ht="21" customHeight="1">
      <c r="A1702" s="13" t="s">
        <v>5339</v>
      </c>
      <c r="B1702" s="13" t="s">
        <v>5340</v>
      </c>
      <c r="C1702" s="13" t="s">
        <v>5339</v>
      </c>
      <c r="D1702" s="13" t="s">
        <v>5341</v>
      </c>
      <c r="E1702" s="13" t="s">
        <v>5339</v>
      </c>
      <c r="F1702" s="13" t="s">
        <v>5342</v>
      </c>
      <c r="G1702" s="13" t="s">
        <v>5339</v>
      </c>
      <c r="H1702" s="13" t="s">
        <v>5343</v>
      </c>
    </row>
    <row r="1703" spans="1:8" ht="21" customHeight="1">
      <c r="A1703" s="13" t="s">
        <v>5344</v>
      </c>
      <c r="B1703" s="13" t="s">
        <v>5345</v>
      </c>
      <c r="C1703" s="13" t="s">
        <v>5344</v>
      </c>
      <c r="D1703" s="13" t="s">
        <v>4640</v>
      </c>
      <c r="E1703" s="13" t="s">
        <v>5344</v>
      </c>
      <c r="F1703" s="13" t="s">
        <v>5346</v>
      </c>
      <c r="G1703" s="13" t="s">
        <v>5344</v>
      </c>
      <c r="H1703" s="13" t="s">
        <v>5202</v>
      </c>
    </row>
    <row r="1704" spans="1:8" ht="21" customHeight="1">
      <c r="A1704" s="13" t="s">
        <v>5347</v>
      </c>
      <c r="B1704" s="13" t="s">
        <v>5348</v>
      </c>
      <c r="C1704" s="13" t="s">
        <v>5347</v>
      </c>
      <c r="D1704" s="13" t="s">
        <v>3834</v>
      </c>
      <c r="E1704" s="13" t="s">
        <v>5347</v>
      </c>
      <c r="F1704" s="13" t="s">
        <v>4884</v>
      </c>
      <c r="G1704" s="13" t="s">
        <v>5347</v>
      </c>
      <c r="H1704" s="13" t="s">
        <v>1270</v>
      </c>
    </row>
    <row r="1705" spans="1:8" ht="21" customHeight="1">
      <c r="A1705" s="13" t="s">
        <v>5349</v>
      </c>
      <c r="B1705" s="13" t="s">
        <v>5350</v>
      </c>
      <c r="C1705" s="13" t="s">
        <v>5349</v>
      </c>
      <c r="D1705" s="13" t="s">
        <v>4923</v>
      </c>
      <c r="E1705" s="13" t="s">
        <v>5349</v>
      </c>
      <c r="F1705" s="13" t="s">
        <v>5351</v>
      </c>
      <c r="G1705" s="13" t="s">
        <v>5349</v>
      </c>
      <c r="H1705" s="13" t="s">
        <v>4797</v>
      </c>
    </row>
    <row r="1706" spans="1:8" ht="21" customHeight="1">
      <c r="A1706" s="13" t="s">
        <v>5352</v>
      </c>
      <c r="B1706" s="13" t="s">
        <v>5353</v>
      </c>
      <c r="C1706" s="13" t="s">
        <v>5352</v>
      </c>
      <c r="D1706" s="13" t="s">
        <v>4800</v>
      </c>
      <c r="E1706" s="13" t="s">
        <v>5352</v>
      </c>
      <c r="F1706" s="13" t="s">
        <v>5354</v>
      </c>
      <c r="G1706" s="13" t="s">
        <v>5352</v>
      </c>
      <c r="H1706" s="13" t="s">
        <v>4699</v>
      </c>
    </row>
    <row r="1707" spans="1:8" ht="21" customHeight="1">
      <c r="A1707" s="13" t="s">
        <v>5355</v>
      </c>
      <c r="B1707" s="13" t="s">
        <v>5356</v>
      </c>
      <c r="C1707" s="13" t="s">
        <v>5355</v>
      </c>
      <c r="D1707" s="13" t="s">
        <v>5333</v>
      </c>
      <c r="E1707" s="13" t="s">
        <v>5355</v>
      </c>
      <c r="F1707" s="13" t="s">
        <v>5357</v>
      </c>
      <c r="G1707" s="13" t="s">
        <v>5355</v>
      </c>
      <c r="H1707" s="13" t="s">
        <v>4731</v>
      </c>
    </row>
    <row r="1708" spans="1:8" ht="21" customHeight="1">
      <c r="A1708" s="13" t="s">
        <v>5358</v>
      </c>
      <c r="B1708" s="13" t="s">
        <v>5359</v>
      </c>
      <c r="C1708" s="13" t="s">
        <v>5358</v>
      </c>
      <c r="D1708" s="13" t="s">
        <v>5312</v>
      </c>
      <c r="E1708" s="13" t="s">
        <v>5358</v>
      </c>
      <c r="F1708" s="13" t="s">
        <v>5360</v>
      </c>
      <c r="G1708" s="13" t="s">
        <v>5358</v>
      </c>
      <c r="H1708" s="13" t="s">
        <v>5361</v>
      </c>
    </row>
    <row r="1709" spans="1:8" ht="21" customHeight="1">
      <c r="A1709" s="13" t="s">
        <v>5362</v>
      </c>
      <c r="B1709" s="13" t="s">
        <v>5363</v>
      </c>
      <c r="C1709" s="13" t="s">
        <v>5362</v>
      </c>
      <c r="D1709" s="13" t="s">
        <v>5364</v>
      </c>
      <c r="E1709" s="13" t="s">
        <v>5362</v>
      </c>
      <c r="F1709" s="13" t="s">
        <v>5365</v>
      </c>
      <c r="G1709" s="13" t="s">
        <v>5362</v>
      </c>
      <c r="H1709" s="13" t="s">
        <v>5366</v>
      </c>
    </row>
    <row r="1710" spans="1:8" ht="21" customHeight="1">
      <c r="A1710" s="13" t="s">
        <v>5367</v>
      </c>
      <c r="B1710" s="13" t="s">
        <v>5368</v>
      </c>
      <c r="C1710" s="13" t="s">
        <v>5367</v>
      </c>
      <c r="D1710" s="13" t="s">
        <v>5088</v>
      </c>
      <c r="E1710" s="13" t="s">
        <v>5367</v>
      </c>
      <c r="F1710" s="13" t="s">
        <v>5369</v>
      </c>
      <c r="G1710" s="13" t="s">
        <v>5367</v>
      </c>
      <c r="H1710" s="13" t="s">
        <v>5370</v>
      </c>
    </row>
    <row r="1711" spans="1:8" ht="21" customHeight="1">
      <c r="A1711" s="13" t="s">
        <v>5371</v>
      </c>
      <c r="B1711" s="13" t="s">
        <v>5372</v>
      </c>
      <c r="C1711" s="13" t="s">
        <v>5371</v>
      </c>
      <c r="D1711" s="13" t="s">
        <v>5088</v>
      </c>
      <c r="E1711" s="13" t="s">
        <v>5371</v>
      </c>
      <c r="F1711" s="13" t="s">
        <v>5373</v>
      </c>
      <c r="G1711" s="13" t="s">
        <v>5371</v>
      </c>
      <c r="H1711" s="13" t="s">
        <v>5313</v>
      </c>
    </row>
    <row r="1712" spans="1:8" ht="21" customHeight="1">
      <c r="A1712" s="13" t="s">
        <v>5374</v>
      </c>
      <c r="B1712" s="13" t="s">
        <v>5375</v>
      </c>
      <c r="C1712" s="13" t="s">
        <v>5374</v>
      </c>
      <c r="D1712" s="13" t="s">
        <v>5057</v>
      </c>
      <c r="E1712" s="13" t="s">
        <v>5374</v>
      </c>
      <c r="F1712" s="13" t="s">
        <v>4956</v>
      </c>
      <c r="G1712" s="13" t="s">
        <v>5374</v>
      </c>
      <c r="H1712" s="13" t="s">
        <v>5376</v>
      </c>
    </row>
    <row r="1713" spans="1:8" ht="21" customHeight="1">
      <c r="A1713" s="13" t="s">
        <v>5377</v>
      </c>
      <c r="B1713" s="13" t="s">
        <v>5378</v>
      </c>
      <c r="C1713" s="13" t="s">
        <v>5377</v>
      </c>
      <c r="D1713" s="13" t="s">
        <v>5224</v>
      </c>
      <c r="E1713" s="13" t="s">
        <v>5377</v>
      </c>
      <c r="F1713" s="13" t="s">
        <v>5379</v>
      </c>
      <c r="G1713" s="13" t="s">
        <v>5377</v>
      </c>
      <c r="H1713" s="13" t="s">
        <v>5380</v>
      </c>
    </row>
    <row r="1714" spans="1:8" ht="21" customHeight="1">
      <c r="A1714" s="13" t="s">
        <v>5381</v>
      </c>
      <c r="B1714" s="13" t="s">
        <v>5382</v>
      </c>
      <c r="C1714" s="13" t="s">
        <v>5381</v>
      </c>
      <c r="D1714" s="13" t="s">
        <v>5383</v>
      </c>
      <c r="E1714" s="13" t="s">
        <v>5381</v>
      </c>
      <c r="F1714" s="13" t="s">
        <v>4876</v>
      </c>
      <c r="G1714" s="13" t="s">
        <v>5381</v>
      </c>
      <c r="H1714" s="13" t="s">
        <v>5384</v>
      </c>
    </row>
    <row r="1715" spans="1:8" ht="21" customHeight="1">
      <c r="A1715" s="13" t="s">
        <v>5385</v>
      </c>
      <c r="B1715" s="13" t="s">
        <v>5386</v>
      </c>
      <c r="C1715" s="13" t="s">
        <v>5385</v>
      </c>
      <c r="D1715" s="13" t="s">
        <v>5387</v>
      </c>
      <c r="E1715" s="13" t="s">
        <v>5385</v>
      </c>
      <c r="F1715" s="13" t="s">
        <v>4850</v>
      </c>
      <c r="G1715" s="13" t="s">
        <v>5385</v>
      </c>
      <c r="H1715" s="13" t="s">
        <v>5388</v>
      </c>
    </row>
    <row r="1716" spans="1:8" ht="21" customHeight="1">
      <c r="A1716" s="13" t="s">
        <v>5389</v>
      </c>
      <c r="B1716" s="13" t="s">
        <v>5390</v>
      </c>
      <c r="C1716" s="13" t="s">
        <v>5389</v>
      </c>
      <c r="D1716" s="13" t="s">
        <v>5391</v>
      </c>
      <c r="E1716" s="13" t="s">
        <v>5389</v>
      </c>
      <c r="F1716" s="13" t="s">
        <v>4827</v>
      </c>
      <c r="G1716" s="13" t="s">
        <v>5389</v>
      </c>
      <c r="H1716" s="13" t="s">
        <v>5392</v>
      </c>
    </row>
    <row r="1717" spans="1:8" ht="21" customHeight="1">
      <c r="A1717" s="13" t="s">
        <v>5393</v>
      </c>
      <c r="B1717" s="13" t="s">
        <v>5394</v>
      </c>
      <c r="C1717" s="13" t="s">
        <v>5393</v>
      </c>
      <c r="D1717" s="13" t="s">
        <v>5383</v>
      </c>
      <c r="E1717" s="13" t="s">
        <v>5393</v>
      </c>
      <c r="F1717" s="13" t="s">
        <v>5395</v>
      </c>
      <c r="G1717" s="13" t="s">
        <v>5393</v>
      </c>
      <c r="H1717" s="13" t="s">
        <v>5042</v>
      </c>
    </row>
    <row r="1718" spans="1:8" ht="21" customHeight="1">
      <c r="A1718" s="13" t="s">
        <v>5396</v>
      </c>
      <c r="B1718" s="13" t="s">
        <v>5397</v>
      </c>
      <c r="C1718" s="13" t="s">
        <v>5396</v>
      </c>
      <c r="D1718" s="13" t="s">
        <v>4623</v>
      </c>
      <c r="E1718" s="13" t="s">
        <v>5396</v>
      </c>
      <c r="F1718" s="13" t="s">
        <v>4939</v>
      </c>
      <c r="G1718" s="13" t="s">
        <v>5396</v>
      </c>
      <c r="H1718" s="13" t="s">
        <v>5398</v>
      </c>
    </row>
    <row r="1719" spans="1:8" ht="21" customHeight="1">
      <c r="A1719" s="13" t="s">
        <v>5399</v>
      </c>
      <c r="B1719" s="13" t="s">
        <v>5400</v>
      </c>
      <c r="C1719" s="13" t="s">
        <v>5399</v>
      </c>
      <c r="D1719" s="13" t="s">
        <v>4856</v>
      </c>
      <c r="E1719" s="13" t="s">
        <v>5399</v>
      </c>
      <c r="F1719" s="13" t="s">
        <v>4939</v>
      </c>
      <c r="G1719" s="13" t="s">
        <v>5399</v>
      </c>
      <c r="H1719" s="13" t="s">
        <v>5029</v>
      </c>
    </row>
    <row r="1720" spans="1:8" ht="21" customHeight="1">
      <c r="A1720" s="13" t="s">
        <v>5401</v>
      </c>
      <c r="B1720" s="13" t="s">
        <v>5402</v>
      </c>
      <c r="C1720" s="13" t="s">
        <v>5401</v>
      </c>
      <c r="D1720" s="13" t="s">
        <v>4623</v>
      </c>
      <c r="E1720" s="13" t="s">
        <v>5401</v>
      </c>
      <c r="F1720" s="13" t="s">
        <v>5403</v>
      </c>
      <c r="G1720" s="13" t="s">
        <v>5401</v>
      </c>
      <c r="H1720" s="13" t="s">
        <v>4660</v>
      </c>
    </row>
    <row r="1721" spans="1:8" ht="21" customHeight="1">
      <c r="A1721" s="13" t="s">
        <v>5404</v>
      </c>
      <c r="B1721" s="13" t="s">
        <v>5405</v>
      </c>
      <c r="C1721" s="13" t="s">
        <v>5404</v>
      </c>
      <c r="D1721" s="13" t="s">
        <v>5406</v>
      </c>
      <c r="E1721" s="13" t="s">
        <v>5404</v>
      </c>
      <c r="F1721" s="13" t="s">
        <v>4820</v>
      </c>
      <c r="G1721" s="13" t="s">
        <v>5404</v>
      </c>
      <c r="H1721" s="13" t="s">
        <v>5407</v>
      </c>
    </row>
    <row r="1722" spans="1:8" ht="21" customHeight="1">
      <c r="A1722" s="13" t="s">
        <v>5408</v>
      </c>
      <c r="B1722" s="13" t="s">
        <v>5409</v>
      </c>
      <c r="C1722" s="13" t="s">
        <v>5408</v>
      </c>
      <c r="D1722" s="13" t="s">
        <v>3903</v>
      </c>
      <c r="E1722" s="13" t="s">
        <v>5408</v>
      </c>
      <c r="F1722" s="13" t="s">
        <v>5410</v>
      </c>
      <c r="G1722" s="13" t="s">
        <v>5408</v>
      </c>
      <c r="H1722" s="13" t="s">
        <v>5411</v>
      </c>
    </row>
    <row r="1723" spans="1:8" ht="21" customHeight="1">
      <c r="A1723" s="13" t="s">
        <v>5412</v>
      </c>
      <c r="B1723" s="13" t="s">
        <v>5413</v>
      </c>
      <c r="C1723" s="13" t="s">
        <v>5412</v>
      </c>
      <c r="D1723" s="13" t="s">
        <v>4941</v>
      </c>
      <c r="E1723" s="13" t="s">
        <v>5412</v>
      </c>
      <c r="F1723" s="13" t="s">
        <v>5414</v>
      </c>
      <c r="G1723" s="13" t="s">
        <v>5412</v>
      </c>
      <c r="H1723" s="13" t="s">
        <v>5415</v>
      </c>
    </row>
    <row r="1724" spans="1:8" ht="21" customHeight="1">
      <c r="A1724" s="13" t="s">
        <v>5416</v>
      </c>
      <c r="B1724" s="13" t="s">
        <v>5417</v>
      </c>
      <c r="C1724" s="13" t="s">
        <v>5416</v>
      </c>
      <c r="D1724" s="13" t="s">
        <v>4813</v>
      </c>
      <c r="E1724" s="13" t="s">
        <v>5416</v>
      </c>
      <c r="F1724" s="13" t="s">
        <v>5418</v>
      </c>
      <c r="G1724" s="13" t="s">
        <v>5416</v>
      </c>
      <c r="H1724" s="13" t="s">
        <v>5419</v>
      </c>
    </row>
    <row r="1725" spans="1:8" ht="21" customHeight="1">
      <c r="A1725" s="13" t="s">
        <v>5420</v>
      </c>
      <c r="B1725" s="13" t="s">
        <v>5421</v>
      </c>
      <c r="C1725" s="13" t="s">
        <v>5420</v>
      </c>
      <c r="D1725" s="13" t="s">
        <v>4661</v>
      </c>
      <c r="E1725" s="13" t="s">
        <v>5420</v>
      </c>
      <c r="F1725" s="13" t="s">
        <v>1297</v>
      </c>
      <c r="G1725" s="13" t="s">
        <v>5420</v>
      </c>
      <c r="H1725" s="13" t="s">
        <v>5422</v>
      </c>
    </row>
    <row r="1726" spans="1:8" ht="21" customHeight="1">
      <c r="A1726" s="13" t="s">
        <v>5423</v>
      </c>
      <c r="B1726" s="13" t="s">
        <v>5424</v>
      </c>
      <c r="C1726" s="13" t="s">
        <v>5423</v>
      </c>
      <c r="D1726" s="13" t="s">
        <v>4849</v>
      </c>
      <c r="E1726" s="13" t="s">
        <v>5423</v>
      </c>
      <c r="F1726" s="13" t="s">
        <v>5425</v>
      </c>
      <c r="G1726" s="13" t="s">
        <v>5423</v>
      </c>
      <c r="H1726" s="13" t="s">
        <v>5426</v>
      </c>
    </row>
    <row r="1727" spans="1:8" ht="21" customHeight="1">
      <c r="A1727" s="13" t="s">
        <v>5427</v>
      </c>
      <c r="B1727" s="13" t="s">
        <v>5428</v>
      </c>
      <c r="C1727" s="13" t="s">
        <v>5427</v>
      </c>
      <c r="D1727" s="13" t="s">
        <v>4860</v>
      </c>
      <c r="E1727" s="13" t="s">
        <v>5427</v>
      </c>
      <c r="F1727" s="13" t="s">
        <v>5005</v>
      </c>
      <c r="G1727" s="13" t="s">
        <v>5427</v>
      </c>
      <c r="H1727" s="13" t="s">
        <v>5429</v>
      </c>
    </row>
    <row r="1728" spans="1:8" ht="21" customHeight="1">
      <c r="A1728" s="13" t="s">
        <v>5430</v>
      </c>
      <c r="B1728" s="13" t="s">
        <v>5431</v>
      </c>
      <c r="C1728" s="13" t="s">
        <v>5430</v>
      </c>
      <c r="D1728" s="13" t="s">
        <v>5383</v>
      </c>
      <c r="E1728" s="13" t="s">
        <v>5430</v>
      </c>
      <c r="F1728" s="13" t="s">
        <v>4917</v>
      </c>
      <c r="G1728" s="13" t="s">
        <v>5430</v>
      </c>
      <c r="H1728" s="13" t="s">
        <v>5432</v>
      </c>
    </row>
    <row r="1729" spans="1:8" ht="21" customHeight="1">
      <c r="A1729" s="13" t="s">
        <v>5433</v>
      </c>
      <c r="B1729" s="13" t="s">
        <v>5434</v>
      </c>
      <c r="C1729" s="13" t="s">
        <v>5433</v>
      </c>
      <c r="D1729" s="13" t="s">
        <v>5235</v>
      </c>
      <c r="E1729" s="13" t="s">
        <v>5433</v>
      </c>
      <c r="F1729" s="13" t="s">
        <v>5435</v>
      </c>
      <c r="G1729" s="13" t="s">
        <v>5433</v>
      </c>
      <c r="H1729" s="13" t="s">
        <v>5436</v>
      </c>
    </row>
    <row r="1730" spans="1:8" ht="21" customHeight="1">
      <c r="A1730" s="13" t="s">
        <v>5437</v>
      </c>
      <c r="B1730" s="13" t="s">
        <v>5438</v>
      </c>
      <c r="C1730" s="13" t="s">
        <v>5437</v>
      </c>
      <c r="D1730" s="13" t="s">
        <v>4779</v>
      </c>
      <c r="E1730" s="13" t="s">
        <v>5437</v>
      </c>
      <c r="F1730" s="13" t="s">
        <v>4810</v>
      </c>
      <c r="G1730" s="13" t="s">
        <v>5437</v>
      </c>
      <c r="H1730" s="13" t="s">
        <v>5439</v>
      </c>
    </row>
    <row r="1731" spans="1:8" ht="21" customHeight="1">
      <c r="A1731" s="13" t="s">
        <v>5440</v>
      </c>
      <c r="B1731" s="13" t="s">
        <v>5441</v>
      </c>
      <c r="C1731" s="13" t="s">
        <v>5440</v>
      </c>
      <c r="D1731" s="13" t="s">
        <v>4685</v>
      </c>
      <c r="E1731" s="13" t="s">
        <v>5440</v>
      </c>
      <c r="F1731" s="13" t="s">
        <v>5442</v>
      </c>
      <c r="G1731" s="13" t="s">
        <v>5440</v>
      </c>
      <c r="H1731" s="13" t="s">
        <v>5308</v>
      </c>
    </row>
    <row r="1732" spans="1:8" ht="21" customHeight="1">
      <c r="A1732" s="13" t="s">
        <v>5443</v>
      </c>
      <c r="B1732" s="13" t="s">
        <v>5444</v>
      </c>
      <c r="C1732" s="13" t="s">
        <v>5443</v>
      </c>
      <c r="D1732" s="13" t="s">
        <v>4864</v>
      </c>
      <c r="E1732" s="13" t="s">
        <v>5443</v>
      </c>
      <c r="F1732" s="13" t="s">
        <v>5445</v>
      </c>
      <c r="G1732" s="13" t="s">
        <v>5443</v>
      </c>
      <c r="H1732" s="13" t="s">
        <v>5304</v>
      </c>
    </row>
    <row r="1733" spans="1:8" ht="21" customHeight="1">
      <c r="A1733" s="13" t="s">
        <v>5446</v>
      </c>
      <c r="B1733" s="13" t="s">
        <v>5447</v>
      </c>
      <c r="C1733" s="13" t="s">
        <v>5446</v>
      </c>
      <c r="D1733" s="13" t="s">
        <v>4762</v>
      </c>
      <c r="E1733" s="13" t="s">
        <v>5446</v>
      </c>
      <c r="F1733" s="13" t="s">
        <v>5448</v>
      </c>
      <c r="G1733" s="13" t="s">
        <v>5446</v>
      </c>
      <c r="H1733" s="13" t="s">
        <v>5449</v>
      </c>
    </row>
    <row r="1734" spans="1:8" ht="21" customHeight="1">
      <c r="A1734" s="13" t="s">
        <v>5450</v>
      </c>
      <c r="B1734" s="13" t="s">
        <v>5451</v>
      </c>
      <c r="C1734" s="13" t="s">
        <v>5450</v>
      </c>
      <c r="D1734" s="13" t="s">
        <v>4623</v>
      </c>
      <c r="E1734" s="13" t="s">
        <v>5450</v>
      </c>
      <c r="F1734" s="13" t="s">
        <v>5452</v>
      </c>
      <c r="G1734" s="13" t="s">
        <v>5450</v>
      </c>
      <c r="H1734" s="13" t="s">
        <v>5453</v>
      </c>
    </row>
    <row r="1735" spans="1:8" ht="21" customHeight="1">
      <c r="A1735" s="13" t="s">
        <v>5454</v>
      </c>
      <c r="B1735" s="13" t="s">
        <v>5455</v>
      </c>
      <c r="C1735" s="13" t="s">
        <v>5454</v>
      </c>
      <c r="D1735" s="13" t="s">
        <v>4891</v>
      </c>
      <c r="E1735" s="13" t="s">
        <v>5454</v>
      </c>
      <c r="F1735" s="13" t="s">
        <v>5456</v>
      </c>
      <c r="G1735" s="13" t="s">
        <v>5454</v>
      </c>
      <c r="H1735" s="13" t="s">
        <v>5457</v>
      </c>
    </row>
    <row r="1736" spans="1:8" ht="21" customHeight="1">
      <c r="A1736" s="13" t="s">
        <v>5458</v>
      </c>
      <c r="B1736" s="13" t="s">
        <v>5459</v>
      </c>
      <c r="C1736" s="13" t="s">
        <v>5458</v>
      </c>
      <c r="D1736" s="13" t="s">
        <v>5333</v>
      </c>
      <c r="E1736" s="13" t="s">
        <v>5458</v>
      </c>
      <c r="F1736" s="13" t="s">
        <v>5460</v>
      </c>
      <c r="G1736" s="13" t="s">
        <v>5458</v>
      </c>
      <c r="H1736" s="13" t="s">
        <v>5461</v>
      </c>
    </row>
    <row r="1737" spans="1:8" ht="21" customHeight="1">
      <c r="A1737" s="13" t="s">
        <v>5462</v>
      </c>
      <c r="B1737" s="13" t="s">
        <v>5463</v>
      </c>
      <c r="C1737" s="13" t="s">
        <v>5462</v>
      </c>
      <c r="D1737" s="13" t="s">
        <v>5030</v>
      </c>
      <c r="E1737" s="13" t="s">
        <v>5462</v>
      </c>
      <c r="F1737" s="13" t="s">
        <v>4806</v>
      </c>
      <c r="G1737" s="13" t="s">
        <v>5462</v>
      </c>
      <c r="H1737" s="13" t="s">
        <v>5464</v>
      </c>
    </row>
    <row r="1738" spans="1:8" ht="21" customHeight="1">
      <c r="A1738" s="13" t="s">
        <v>5465</v>
      </c>
      <c r="B1738" s="13" t="s">
        <v>5466</v>
      </c>
      <c r="C1738" s="13" t="s">
        <v>5465</v>
      </c>
      <c r="D1738" s="13" t="s">
        <v>4813</v>
      </c>
      <c r="E1738" s="13" t="s">
        <v>5465</v>
      </c>
      <c r="F1738" s="13" t="s">
        <v>4709</v>
      </c>
      <c r="G1738" s="13" t="s">
        <v>5465</v>
      </c>
      <c r="H1738" s="13" t="s">
        <v>5467</v>
      </c>
    </row>
    <row r="1739" spans="1:8" ht="21" customHeight="1">
      <c r="A1739" s="13" t="s">
        <v>5468</v>
      </c>
      <c r="B1739" s="13" t="s">
        <v>5469</v>
      </c>
      <c r="C1739" s="13" t="s">
        <v>5468</v>
      </c>
      <c r="D1739" s="13" t="s">
        <v>5271</v>
      </c>
      <c r="E1739" s="13" t="s">
        <v>5468</v>
      </c>
      <c r="F1739" s="13" t="s">
        <v>5470</v>
      </c>
      <c r="G1739" s="13" t="s">
        <v>5468</v>
      </c>
      <c r="H1739" s="13" t="s">
        <v>5471</v>
      </c>
    </row>
    <row r="1740" spans="1:8" ht="21" customHeight="1">
      <c r="A1740" s="13" t="s">
        <v>5472</v>
      </c>
      <c r="B1740" s="13" t="s">
        <v>5473</v>
      </c>
      <c r="C1740" s="13" t="s">
        <v>5472</v>
      </c>
      <c r="D1740" s="13" t="s">
        <v>4673</v>
      </c>
      <c r="E1740" s="13" t="s">
        <v>5472</v>
      </c>
      <c r="F1740" s="13" t="s">
        <v>4820</v>
      </c>
      <c r="G1740" s="13" t="s">
        <v>5472</v>
      </c>
      <c r="H1740" s="13" t="s">
        <v>5474</v>
      </c>
    </row>
    <row r="1741" spans="1:8" ht="21" customHeight="1">
      <c r="A1741" s="13" t="s">
        <v>5475</v>
      </c>
      <c r="B1741" s="13" t="s">
        <v>5476</v>
      </c>
      <c r="C1741" s="13" t="s">
        <v>5475</v>
      </c>
      <c r="D1741" s="13" t="s">
        <v>4661</v>
      </c>
      <c r="E1741" s="13" t="s">
        <v>5475</v>
      </c>
      <c r="F1741" s="13" t="s">
        <v>5477</v>
      </c>
      <c r="G1741" s="13" t="s">
        <v>5475</v>
      </c>
      <c r="H1741" s="13" t="s">
        <v>5478</v>
      </c>
    </row>
    <row r="1742" spans="1:8" ht="21" customHeight="1">
      <c r="A1742" s="13" t="s">
        <v>5479</v>
      </c>
      <c r="B1742" s="13" t="s">
        <v>5480</v>
      </c>
      <c r="C1742" s="13" t="s">
        <v>5479</v>
      </c>
      <c r="D1742" s="13" t="s">
        <v>5271</v>
      </c>
      <c r="E1742" s="13" t="s">
        <v>5479</v>
      </c>
      <c r="F1742" s="13" t="s">
        <v>5016</v>
      </c>
      <c r="G1742" s="13" t="s">
        <v>5479</v>
      </c>
      <c r="H1742" s="13" t="s">
        <v>5481</v>
      </c>
    </row>
    <row r="1743" spans="1:8" ht="21" customHeight="1">
      <c r="A1743" s="13" t="s">
        <v>5482</v>
      </c>
      <c r="B1743" s="13" t="s">
        <v>5483</v>
      </c>
      <c r="C1743" s="13" t="s">
        <v>5482</v>
      </c>
      <c r="D1743" s="13" t="s">
        <v>5484</v>
      </c>
      <c r="E1743" s="13" t="s">
        <v>5482</v>
      </c>
      <c r="F1743" s="13" t="s">
        <v>5453</v>
      </c>
      <c r="G1743" s="13" t="s">
        <v>5482</v>
      </c>
      <c r="H1743" s="13" t="s">
        <v>5485</v>
      </c>
    </row>
    <row r="1744" spans="1:8" ht="21" customHeight="1">
      <c r="A1744" s="13" t="s">
        <v>5486</v>
      </c>
      <c r="B1744" s="13" t="s">
        <v>5487</v>
      </c>
      <c r="C1744" s="13" t="s">
        <v>5486</v>
      </c>
      <c r="D1744" s="13" t="s">
        <v>5488</v>
      </c>
      <c r="E1744" s="13" t="s">
        <v>5486</v>
      </c>
      <c r="F1744" s="13" t="s">
        <v>5489</v>
      </c>
      <c r="G1744" s="13" t="s">
        <v>5486</v>
      </c>
      <c r="H1744" s="13" t="s">
        <v>5490</v>
      </c>
    </row>
    <row r="1745" spans="1:8" ht="21" customHeight="1">
      <c r="A1745" s="13" t="s">
        <v>5491</v>
      </c>
      <c r="B1745" s="13" t="s">
        <v>5492</v>
      </c>
      <c r="C1745" s="13" t="s">
        <v>5491</v>
      </c>
      <c r="D1745" s="13" t="s">
        <v>5189</v>
      </c>
      <c r="E1745" s="13" t="s">
        <v>5491</v>
      </c>
      <c r="F1745" s="13" t="s">
        <v>5493</v>
      </c>
      <c r="G1745" s="13" t="s">
        <v>5491</v>
      </c>
      <c r="H1745" s="13" t="s">
        <v>5494</v>
      </c>
    </row>
    <row r="1746" spans="1:8" ht="21" customHeight="1">
      <c r="A1746" s="13" t="s">
        <v>5495</v>
      </c>
      <c r="B1746" s="13" t="s">
        <v>5496</v>
      </c>
      <c r="C1746" s="13" t="s">
        <v>5495</v>
      </c>
      <c r="D1746" s="13" t="s">
        <v>5247</v>
      </c>
      <c r="E1746" s="13" t="s">
        <v>5495</v>
      </c>
      <c r="F1746" s="13" t="s">
        <v>4950</v>
      </c>
      <c r="G1746" s="13" t="s">
        <v>5495</v>
      </c>
      <c r="H1746" s="13" t="s">
        <v>5497</v>
      </c>
    </row>
    <row r="1747" spans="1:8" ht="21" customHeight="1">
      <c r="A1747" s="13" t="s">
        <v>5498</v>
      </c>
      <c r="B1747" s="13" t="s">
        <v>5499</v>
      </c>
      <c r="C1747" s="13" t="s">
        <v>5498</v>
      </c>
      <c r="D1747" s="13" t="s">
        <v>4800</v>
      </c>
      <c r="E1747" s="13" t="s">
        <v>5498</v>
      </c>
      <c r="F1747" s="13" t="s">
        <v>5500</v>
      </c>
      <c r="G1747" s="13" t="s">
        <v>5498</v>
      </c>
      <c r="H1747" s="13" t="s">
        <v>5501</v>
      </c>
    </row>
    <row r="1748" spans="1:8" ht="21" customHeight="1">
      <c r="A1748" s="13" t="s">
        <v>5502</v>
      </c>
      <c r="B1748" s="13" t="s">
        <v>5503</v>
      </c>
      <c r="C1748" s="13" t="s">
        <v>5502</v>
      </c>
      <c r="D1748" s="13" t="s">
        <v>4923</v>
      </c>
      <c r="E1748" s="13" t="s">
        <v>5502</v>
      </c>
      <c r="F1748" s="13" t="s">
        <v>4819</v>
      </c>
      <c r="G1748" s="13" t="s">
        <v>5502</v>
      </c>
      <c r="H1748" s="13" t="s">
        <v>5504</v>
      </c>
    </row>
    <row r="1749" spans="1:8" ht="21" customHeight="1">
      <c r="A1749" s="13" t="s">
        <v>5505</v>
      </c>
      <c r="B1749" s="13" t="s">
        <v>5506</v>
      </c>
      <c r="C1749" s="13" t="s">
        <v>5505</v>
      </c>
      <c r="D1749" s="13" t="s">
        <v>5235</v>
      </c>
      <c r="E1749" s="13" t="s">
        <v>5505</v>
      </c>
      <c r="F1749" s="13" t="s">
        <v>5507</v>
      </c>
      <c r="G1749" s="13" t="s">
        <v>5505</v>
      </c>
      <c r="H1749" s="13" t="s">
        <v>5508</v>
      </c>
    </row>
    <row r="1750" spans="1:8" ht="21" customHeight="1">
      <c r="A1750" s="13" t="s">
        <v>5509</v>
      </c>
      <c r="B1750" s="13" t="s">
        <v>5510</v>
      </c>
      <c r="C1750" s="13" t="s">
        <v>5509</v>
      </c>
      <c r="D1750" s="13" t="s">
        <v>5511</v>
      </c>
      <c r="E1750" s="13" t="s">
        <v>5509</v>
      </c>
      <c r="F1750" s="13" t="s">
        <v>5062</v>
      </c>
      <c r="G1750" s="13" t="s">
        <v>5509</v>
      </c>
      <c r="H1750" s="13" t="s">
        <v>5512</v>
      </c>
    </row>
    <row r="1751" spans="1:8" ht="21" customHeight="1">
      <c r="A1751" s="13" t="s">
        <v>5513</v>
      </c>
      <c r="B1751" s="13" t="s">
        <v>5514</v>
      </c>
      <c r="C1751" s="13" t="s">
        <v>5513</v>
      </c>
      <c r="D1751" s="13" t="s">
        <v>5515</v>
      </c>
      <c r="E1751" s="13" t="s">
        <v>5513</v>
      </c>
      <c r="F1751" s="13" t="s">
        <v>5070</v>
      </c>
      <c r="G1751" s="13" t="s">
        <v>5513</v>
      </c>
      <c r="H1751" s="13" t="s">
        <v>5516</v>
      </c>
    </row>
    <row r="1752" spans="1:8" ht="21" customHeight="1">
      <c r="A1752" s="13" t="s">
        <v>5517</v>
      </c>
      <c r="B1752" s="13" t="s">
        <v>5518</v>
      </c>
      <c r="C1752" s="13" t="s">
        <v>5517</v>
      </c>
      <c r="D1752" s="13" t="s">
        <v>5329</v>
      </c>
      <c r="E1752" s="13" t="s">
        <v>5517</v>
      </c>
      <c r="F1752" s="13" t="s">
        <v>5452</v>
      </c>
      <c r="G1752" s="13" t="s">
        <v>5517</v>
      </c>
      <c r="H1752" s="13" t="s">
        <v>5519</v>
      </c>
    </row>
    <row r="1753" spans="1:8" ht="21" customHeight="1">
      <c r="A1753" s="13" t="s">
        <v>5520</v>
      </c>
      <c r="B1753" s="13" t="s">
        <v>5521</v>
      </c>
      <c r="C1753" s="13" t="s">
        <v>5520</v>
      </c>
      <c r="D1753" s="13" t="s">
        <v>5088</v>
      </c>
      <c r="E1753" s="13" t="s">
        <v>5520</v>
      </c>
      <c r="F1753" s="13" t="s">
        <v>5522</v>
      </c>
      <c r="G1753" s="13" t="s">
        <v>5520</v>
      </c>
      <c r="H1753" s="13" t="s">
        <v>5523</v>
      </c>
    </row>
    <row r="1754" spans="1:8" ht="21" customHeight="1">
      <c r="A1754" s="13" t="s">
        <v>5524</v>
      </c>
      <c r="B1754" s="13" t="s">
        <v>5525</v>
      </c>
      <c r="C1754" s="13" t="s">
        <v>5524</v>
      </c>
      <c r="D1754" s="13" t="s">
        <v>5406</v>
      </c>
      <c r="E1754" s="13" t="s">
        <v>5524</v>
      </c>
      <c r="F1754" s="13" t="s">
        <v>5526</v>
      </c>
      <c r="G1754" s="13" t="s">
        <v>5524</v>
      </c>
      <c r="H1754" s="13" t="s">
        <v>5527</v>
      </c>
    </row>
    <row r="1755" spans="1:8" ht="21" customHeight="1">
      <c r="A1755" s="13" t="s">
        <v>5528</v>
      </c>
      <c r="B1755" s="13" t="s">
        <v>5529</v>
      </c>
      <c r="C1755" s="13" t="s">
        <v>5528</v>
      </c>
      <c r="D1755" s="13" t="s">
        <v>4613</v>
      </c>
      <c r="E1755" s="13" t="s">
        <v>5528</v>
      </c>
      <c r="F1755" s="13" t="s">
        <v>5530</v>
      </c>
      <c r="G1755" s="13" t="s">
        <v>5528</v>
      </c>
      <c r="H1755" s="13" t="s">
        <v>5531</v>
      </c>
    </row>
    <row r="1756" spans="1:8" ht="21" customHeight="1">
      <c r="A1756" s="13" t="s">
        <v>5532</v>
      </c>
      <c r="B1756" s="13" t="s">
        <v>5533</v>
      </c>
      <c r="C1756" s="13" t="s">
        <v>5532</v>
      </c>
      <c r="D1756" s="13" t="s">
        <v>4685</v>
      </c>
      <c r="E1756" s="13" t="s">
        <v>5532</v>
      </c>
      <c r="F1756" s="13" t="s">
        <v>5534</v>
      </c>
      <c r="G1756" s="13" t="s">
        <v>5532</v>
      </c>
      <c r="H1756" s="13" t="s">
        <v>4658</v>
      </c>
    </row>
    <row r="1757" spans="1:8" ht="21" customHeight="1">
      <c r="A1757" s="13" t="s">
        <v>5535</v>
      </c>
      <c r="B1757" s="13" t="s">
        <v>5536</v>
      </c>
      <c r="C1757" s="13" t="s">
        <v>5535</v>
      </c>
      <c r="D1757" s="13" t="s">
        <v>4647</v>
      </c>
      <c r="E1757" s="13" t="s">
        <v>5535</v>
      </c>
      <c r="F1757" s="13" t="s">
        <v>5395</v>
      </c>
      <c r="G1757" s="13" t="s">
        <v>5535</v>
      </c>
      <c r="H1757" s="13" t="s">
        <v>5537</v>
      </c>
    </row>
    <row r="1758" spans="1:8" ht="21" customHeight="1">
      <c r="A1758" s="13" t="s">
        <v>5538</v>
      </c>
      <c r="B1758" s="13" t="s">
        <v>5539</v>
      </c>
      <c r="C1758" s="13" t="s">
        <v>5538</v>
      </c>
      <c r="D1758" s="13" t="s">
        <v>5235</v>
      </c>
      <c r="E1758" s="13" t="s">
        <v>5538</v>
      </c>
      <c r="F1758" s="13" t="s">
        <v>5540</v>
      </c>
      <c r="G1758" s="13" t="s">
        <v>5538</v>
      </c>
      <c r="H1758" s="13" t="s">
        <v>5541</v>
      </c>
    </row>
    <row r="1759" spans="1:8" ht="21" customHeight="1">
      <c r="A1759" s="13" t="s">
        <v>5542</v>
      </c>
      <c r="B1759" s="13" t="s">
        <v>5543</v>
      </c>
      <c r="C1759" s="13" t="s">
        <v>5542</v>
      </c>
      <c r="D1759" s="13" t="s">
        <v>5406</v>
      </c>
      <c r="E1759" s="13" t="s">
        <v>5542</v>
      </c>
      <c r="F1759" s="13" t="s">
        <v>5544</v>
      </c>
      <c r="G1759" s="13" t="s">
        <v>5542</v>
      </c>
      <c r="H1759" s="13" t="s">
        <v>5545</v>
      </c>
    </row>
    <row r="1760" spans="1:8" ht="21" customHeight="1">
      <c r="A1760" s="13" t="s">
        <v>5546</v>
      </c>
      <c r="B1760" s="13" t="s">
        <v>5547</v>
      </c>
      <c r="C1760" s="13" t="s">
        <v>5546</v>
      </c>
      <c r="D1760" s="13" t="s">
        <v>4685</v>
      </c>
      <c r="E1760" s="13" t="s">
        <v>5546</v>
      </c>
      <c r="F1760" s="13" t="s">
        <v>5548</v>
      </c>
      <c r="G1760" s="13" t="s">
        <v>5546</v>
      </c>
      <c r="H1760" s="13" t="s">
        <v>5549</v>
      </c>
    </row>
    <row r="1761" spans="1:8" ht="21" customHeight="1">
      <c r="A1761" s="13" t="s">
        <v>5550</v>
      </c>
      <c r="B1761" s="13" t="s">
        <v>5551</v>
      </c>
      <c r="C1761" s="13" t="s">
        <v>5550</v>
      </c>
      <c r="D1761" s="13" t="s">
        <v>5552</v>
      </c>
      <c r="E1761" s="13" t="s">
        <v>5550</v>
      </c>
      <c r="F1761" s="13" t="s">
        <v>5196</v>
      </c>
      <c r="G1761" s="13" t="s">
        <v>5550</v>
      </c>
      <c r="H1761" s="13" t="s">
        <v>5549</v>
      </c>
    </row>
    <row r="1762" spans="1:8" ht="21" customHeight="1">
      <c r="A1762" s="13" t="s">
        <v>5553</v>
      </c>
      <c r="B1762" s="13" t="s">
        <v>5554</v>
      </c>
      <c r="C1762" s="13" t="s">
        <v>5553</v>
      </c>
      <c r="D1762" s="13" t="s">
        <v>4966</v>
      </c>
      <c r="E1762" s="13" t="s">
        <v>5553</v>
      </c>
      <c r="F1762" s="13" t="s">
        <v>5555</v>
      </c>
      <c r="G1762" s="13" t="s">
        <v>5553</v>
      </c>
      <c r="H1762" s="13" t="s">
        <v>5556</v>
      </c>
    </row>
    <row r="1763" spans="1:8" ht="21" customHeight="1">
      <c r="A1763" s="13" t="s">
        <v>5557</v>
      </c>
      <c r="B1763" s="13" t="s">
        <v>5558</v>
      </c>
      <c r="C1763" s="13" t="s">
        <v>5557</v>
      </c>
      <c r="D1763" s="13" t="s">
        <v>5559</v>
      </c>
      <c r="E1763" s="13" t="s">
        <v>5557</v>
      </c>
      <c r="F1763" s="13" t="s">
        <v>5560</v>
      </c>
      <c r="G1763" s="13" t="s">
        <v>5557</v>
      </c>
      <c r="H1763" s="13" t="s">
        <v>5453</v>
      </c>
    </row>
    <row r="1764" spans="1:8" ht="21" customHeight="1">
      <c r="A1764" s="13" t="s">
        <v>5561</v>
      </c>
      <c r="B1764" s="13" t="s">
        <v>5562</v>
      </c>
      <c r="C1764" s="13" t="s">
        <v>5561</v>
      </c>
      <c r="D1764" s="13" t="s">
        <v>4632</v>
      </c>
      <c r="E1764" s="13" t="s">
        <v>5561</v>
      </c>
      <c r="F1764" s="13" t="s">
        <v>5563</v>
      </c>
      <c r="G1764" s="13" t="s">
        <v>5561</v>
      </c>
      <c r="H1764" s="13" t="s">
        <v>5564</v>
      </c>
    </row>
    <row r="1765" spans="1:8" ht="21" customHeight="1">
      <c r="A1765" s="13" t="s">
        <v>5565</v>
      </c>
      <c r="B1765" s="13" t="s">
        <v>5566</v>
      </c>
      <c r="C1765" s="13" t="s">
        <v>5565</v>
      </c>
      <c r="D1765" s="13" t="s">
        <v>4981</v>
      </c>
      <c r="E1765" s="13" t="s">
        <v>5565</v>
      </c>
      <c r="F1765" s="13" t="s">
        <v>4884</v>
      </c>
      <c r="G1765" s="13" t="s">
        <v>5565</v>
      </c>
      <c r="H1765" s="13" t="s">
        <v>5567</v>
      </c>
    </row>
    <row r="1766" spans="1:8" ht="21" customHeight="1">
      <c r="A1766" s="13" t="s">
        <v>5568</v>
      </c>
      <c r="B1766" s="13" t="s">
        <v>5569</v>
      </c>
      <c r="C1766" s="13" t="s">
        <v>5568</v>
      </c>
      <c r="D1766" s="13" t="s">
        <v>4757</v>
      </c>
      <c r="E1766" s="13" t="s">
        <v>5568</v>
      </c>
      <c r="F1766" s="13" t="s">
        <v>3952</v>
      </c>
      <c r="G1766" s="13" t="s">
        <v>5568</v>
      </c>
      <c r="H1766" s="13" t="s">
        <v>4773</v>
      </c>
    </row>
    <row r="1767" spans="1:8" ht="21" customHeight="1">
      <c r="A1767" s="13" t="s">
        <v>5570</v>
      </c>
      <c r="B1767" s="13" t="s">
        <v>5571</v>
      </c>
      <c r="C1767" s="13" t="s">
        <v>5570</v>
      </c>
      <c r="D1767" s="13" t="s">
        <v>5552</v>
      </c>
      <c r="E1767" s="13" t="s">
        <v>5570</v>
      </c>
      <c r="F1767" s="13" t="s">
        <v>5387</v>
      </c>
      <c r="G1767" s="13" t="s">
        <v>5570</v>
      </c>
      <c r="H1767" s="13" t="s">
        <v>5572</v>
      </c>
    </row>
    <row r="1768" spans="1:8" ht="21" customHeight="1">
      <c r="A1768" s="13" t="s">
        <v>5573</v>
      </c>
      <c r="B1768" s="13" t="s">
        <v>5574</v>
      </c>
      <c r="C1768" s="13" t="s">
        <v>5573</v>
      </c>
      <c r="D1768" s="13" t="s">
        <v>5552</v>
      </c>
      <c r="E1768" s="13" t="s">
        <v>5573</v>
      </c>
      <c r="F1768" s="13" t="s">
        <v>5278</v>
      </c>
      <c r="G1768" s="13" t="s">
        <v>5573</v>
      </c>
      <c r="H1768" s="13" t="s">
        <v>5575</v>
      </c>
    </row>
    <row r="1769" spans="1:8" ht="21" customHeight="1">
      <c r="A1769" s="13" t="s">
        <v>5576</v>
      </c>
      <c r="B1769" s="13" t="s">
        <v>5577</v>
      </c>
      <c r="C1769" s="13" t="s">
        <v>5576</v>
      </c>
      <c r="D1769" s="13" t="s">
        <v>5292</v>
      </c>
      <c r="E1769" s="13" t="s">
        <v>5576</v>
      </c>
      <c r="F1769" s="13" t="s">
        <v>5522</v>
      </c>
      <c r="G1769" s="13" t="s">
        <v>5576</v>
      </c>
      <c r="H1769" s="13" t="s">
        <v>5578</v>
      </c>
    </row>
    <row r="1770" spans="1:8" ht="21" customHeight="1">
      <c r="A1770" s="13" t="s">
        <v>5579</v>
      </c>
      <c r="B1770" s="13" t="s">
        <v>5580</v>
      </c>
      <c r="C1770" s="13" t="s">
        <v>5579</v>
      </c>
      <c r="D1770" s="13" t="s">
        <v>4870</v>
      </c>
      <c r="E1770" s="13" t="s">
        <v>5579</v>
      </c>
      <c r="F1770" s="13" t="s">
        <v>5278</v>
      </c>
      <c r="G1770" s="13" t="s">
        <v>5579</v>
      </c>
      <c r="H1770" s="13" t="s">
        <v>5581</v>
      </c>
    </row>
    <row r="1771" spans="1:8" ht="21" customHeight="1">
      <c r="A1771" s="13" t="s">
        <v>5582</v>
      </c>
      <c r="B1771" s="13" t="s">
        <v>5583</v>
      </c>
      <c r="C1771" s="13" t="s">
        <v>5582</v>
      </c>
      <c r="D1771" s="13" t="s">
        <v>4860</v>
      </c>
      <c r="E1771" s="13" t="s">
        <v>5582</v>
      </c>
      <c r="F1771" s="13" t="s">
        <v>5112</v>
      </c>
      <c r="G1771" s="13" t="s">
        <v>5582</v>
      </c>
      <c r="H1771" s="13" t="s">
        <v>5584</v>
      </c>
    </row>
    <row r="1772" spans="1:8" ht="21" customHeight="1">
      <c r="A1772" s="13" t="s">
        <v>5585</v>
      </c>
      <c r="B1772" s="13" t="s">
        <v>5127</v>
      </c>
      <c r="C1772" s="13" t="s">
        <v>5585</v>
      </c>
      <c r="D1772" s="13" t="s">
        <v>5406</v>
      </c>
      <c r="E1772" s="13" t="s">
        <v>5585</v>
      </c>
      <c r="F1772" s="13" t="s">
        <v>5586</v>
      </c>
      <c r="G1772" s="13" t="s">
        <v>5585</v>
      </c>
      <c r="H1772" s="13" t="s">
        <v>5587</v>
      </c>
    </row>
    <row r="1773" spans="1:8" ht="21" customHeight="1">
      <c r="A1773" s="13" t="s">
        <v>5588</v>
      </c>
      <c r="B1773" s="13" t="s">
        <v>5589</v>
      </c>
      <c r="C1773" s="13" t="s">
        <v>5588</v>
      </c>
      <c r="D1773" s="13" t="s">
        <v>5157</v>
      </c>
      <c r="E1773" s="13" t="s">
        <v>5588</v>
      </c>
      <c r="F1773" s="13" t="s">
        <v>5590</v>
      </c>
      <c r="G1773" s="13" t="s">
        <v>5588</v>
      </c>
      <c r="H1773" s="13" t="s">
        <v>5591</v>
      </c>
    </row>
    <row r="1774" spans="1:8" ht="21" customHeight="1">
      <c r="A1774" s="13" t="s">
        <v>5592</v>
      </c>
      <c r="B1774" s="13" t="s">
        <v>5593</v>
      </c>
      <c r="C1774" s="13" t="s">
        <v>5592</v>
      </c>
      <c r="D1774" s="13" t="s">
        <v>5559</v>
      </c>
      <c r="E1774" s="13" t="s">
        <v>5592</v>
      </c>
      <c r="F1774" s="13" t="s">
        <v>4180</v>
      </c>
      <c r="G1774" s="13" t="s">
        <v>5592</v>
      </c>
      <c r="H1774" s="13" t="s">
        <v>5594</v>
      </c>
    </row>
    <row r="1775" spans="1:8" ht="21" customHeight="1">
      <c r="A1775" s="13" t="s">
        <v>5595</v>
      </c>
      <c r="B1775" s="13" t="s">
        <v>5596</v>
      </c>
      <c r="C1775" s="13" t="s">
        <v>5595</v>
      </c>
      <c r="D1775" s="13" t="s">
        <v>5157</v>
      </c>
      <c r="E1775" s="13" t="s">
        <v>5595</v>
      </c>
      <c r="F1775" s="13" t="s">
        <v>5057</v>
      </c>
      <c r="G1775" s="13" t="s">
        <v>5595</v>
      </c>
      <c r="H1775" s="13" t="s">
        <v>5597</v>
      </c>
    </row>
    <row r="1776" spans="1:8" ht="21" customHeight="1">
      <c r="A1776" s="13" t="s">
        <v>5598</v>
      </c>
      <c r="B1776" s="13" t="s">
        <v>5599</v>
      </c>
      <c r="C1776" s="13" t="s">
        <v>5598</v>
      </c>
      <c r="D1776" s="13" t="s">
        <v>4677</v>
      </c>
      <c r="E1776" s="13" t="s">
        <v>5598</v>
      </c>
      <c r="F1776" s="13" t="s">
        <v>5488</v>
      </c>
      <c r="G1776" s="13" t="s">
        <v>5598</v>
      </c>
      <c r="H1776" s="13" t="s">
        <v>5600</v>
      </c>
    </row>
    <row r="1777" spans="1:8" ht="21" customHeight="1">
      <c r="A1777" s="13" t="s">
        <v>5601</v>
      </c>
      <c r="B1777" s="13" t="s">
        <v>5602</v>
      </c>
      <c r="C1777" s="13" t="s">
        <v>5601</v>
      </c>
      <c r="D1777" s="13" t="s">
        <v>4762</v>
      </c>
      <c r="E1777" s="13" t="s">
        <v>5601</v>
      </c>
      <c r="F1777" s="13" t="s">
        <v>5341</v>
      </c>
      <c r="G1777" s="13" t="s">
        <v>5601</v>
      </c>
      <c r="H1777" s="13" t="s">
        <v>5603</v>
      </c>
    </row>
    <row r="1778" spans="1:8" ht="21" customHeight="1">
      <c r="A1778" s="13" t="s">
        <v>5604</v>
      </c>
      <c r="B1778" s="13" t="s">
        <v>5605</v>
      </c>
      <c r="C1778" s="13" t="s">
        <v>5604</v>
      </c>
      <c r="D1778" s="13" t="s">
        <v>4723</v>
      </c>
      <c r="E1778" s="13" t="s">
        <v>5604</v>
      </c>
      <c r="F1778" s="13" t="s">
        <v>5205</v>
      </c>
      <c r="G1778" s="13" t="s">
        <v>5604</v>
      </c>
      <c r="H1778" s="13" t="s">
        <v>5606</v>
      </c>
    </row>
    <row r="1779" spans="1:8" ht="21" customHeight="1">
      <c r="A1779" s="13" t="s">
        <v>5607</v>
      </c>
      <c r="B1779" s="13" t="s">
        <v>5608</v>
      </c>
      <c r="C1779" s="13" t="s">
        <v>5607</v>
      </c>
      <c r="D1779" s="13" t="s">
        <v>4627</v>
      </c>
      <c r="E1779" s="13" t="s">
        <v>5607</v>
      </c>
      <c r="F1779" s="13" t="s">
        <v>5299</v>
      </c>
      <c r="G1779" s="13" t="s">
        <v>5607</v>
      </c>
      <c r="H1779" s="13" t="s">
        <v>5609</v>
      </c>
    </row>
    <row r="1780" spans="1:8" ht="21" customHeight="1">
      <c r="A1780" s="13" t="s">
        <v>5610</v>
      </c>
      <c r="B1780" s="13" t="s">
        <v>5611</v>
      </c>
      <c r="C1780" s="13" t="s">
        <v>5610</v>
      </c>
      <c r="D1780" s="13" t="s">
        <v>4856</v>
      </c>
      <c r="E1780" s="13" t="s">
        <v>5610</v>
      </c>
      <c r="F1780" s="13" t="s">
        <v>5391</v>
      </c>
      <c r="G1780" s="13" t="s">
        <v>5610</v>
      </c>
      <c r="H1780" s="13" t="s">
        <v>5612</v>
      </c>
    </row>
    <row r="1781" spans="1:8" ht="21" customHeight="1">
      <c r="A1781" s="13" t="s">
        <v>5613</v>
      </c>
      <c r="B1781" s="13" t="s">
        <v>5614</v>
      </c>
      <c r="C1781" s="13" t="s">
        <v>5613</v>
      </c>
      <c r="D1781" s="13" t="s">
        <v>5615</v>
      </c>
      <c r="E1781" s="13" t="s">
        <v>5613</v>
      </c>
      <c r="F1781" s="13" t="s">
        <v>5616</v>
      </c>
      <c r="G1781" s="13" t="s">
        <v>5613</v>
      </c>
      <c r="H1781" s="13" t="s">
        <v>5617</v>
      </c>
    </row>
    <row r="1782" spans="1:8" ht="21" customHeight="1">
      <c r="A1782" s="13" t="s">
        <v>5618</v>
      </c>
      <c r="B1782" s="13" t="s">
        <v>5619</v>
      </c>
      <c r="C1782" s="13" t="s">
        <v>5618</v>
      </c>
      <c r="D1782" s="13" t="s">
        <v>4775</v>
      </c>
      <c r="E1782" s="13" t="s">
        <v>5618</v>
      </c>
      <c r="F1782" s="13" t="s">
        <v>5620</v>
      </c>
      <c r="G1782" s="13" t="s">
        <v>5618</v>
      </c>
      <c r="H1782" s="13" t="s">
        <v>5621</v>
      </c>
    </row>
    <row r="1783" spans="1:8" ht="21" customHeight="1">
      <c r="A1783" s="13" t="s">
        <v>5622</v>
      </c>
      <c r="B1783" s="13" t="s">
        <v>5623</v>
      </c>
      <c r="C1783" s="13" t="s">
        <v>5622</v>
      </c>
      <c r="D1783" s="13" t="s">
        <v>4775</v>
      </c>
      <c r="E1783" s="13" t="s">
        <v>5622</v>
      </c>
      <c r="F1783" s="13" t="s">
        <v>5312</v>
      </c>
      <c r="G1783" s="13" t="s">
        <v>5622</v>
      </c>
      <c r="H1783" s="13" t="s">
        <v>5624</v>
      </c>
    </row>
    <row r="1784" spans="1:8" ht="21" customHeight="1">
      <c r="A1784" s="13" t="s">
        <v>5625</v>
      </c>
      <c r="B1784" s="13" t="s">
        <v>5626</v>
      </c>
      <c r="C1784" s="13" t="s">
        <v>5625</v>
      </c>
      <c r="D1784" s="13" t="s">
        <v>4673</v>
      </c>
      <c r="E1784" s="13" t="s">
        <v>5625</v>
      </c>
      <c r="F1784" s="13" t="s">
        <v>5627</v>
      </c>
      <c r="G1784" s="13" t="s">
        <v>5625</v>
      </c>
      <c r="H1784" s="13" t="s">
        <v>5628</v>
      </c>
    </row>
    <row r="1785" spans="1:8" ht="21" customHeight="1">
      <c r="A1785" s="13" t="s">
        <v>5629</v>
      </c>
      <c r="B1785" s="13" t="s">
        <v>5630</v>
      </c>
      <c r="C1785" s="13" t="s">
        <v>5629</v>
      </c>
      <c r="D1785" s="13" t="s">
        <v>4640</v>
      </c>
      <c r="E1785" s="13" t="s">
        <v>5629</v>
      </c>
      <c r="F1785" s="13" t="s">
        <v>5631</v>
      </c>
      <c r="G1785" s="13" t="s">
        <v>5629</v>
      </c>
      <c r="H1785" s="13" t="s">
        <v>5632</v>
      </c>
    </row>
    <row r="1786" spans="1:8" ht="21" customHeight="1">
      <c r="A1786" s="13" t="s">
        <v>5633</v>
      </c>
      <c r="B1786" s="13" t="s">
        <v>5634</v>
      </c>
      <c r="C1786" s="13" t="s">
        <v>5633</v>
      </c>
      <c r="D1786" s="13" t="s">
        <v>4636</v>
      </c>
      <c r="E1786" s="13" t="s">
        <v>5633</v>
      </c>
      <c r="F1786" s="13" t="s">
        <v>5635</v>
      </c>
      <c r="G1786" s="13" t="s">
        <v>5633</v>
      </c>
      <c r="H1786" s="13" t="s">
        <v>5636</v>
      </c>
    </row>
    <row r="1787" spans="1:8" ht="21" customHeight="1">
      <c r="A1787" s="13" t="s">
        <v>5637</v>
      </c>
      <c r="B1787" s="13" t="s">
        <v>5638</v>
      </c>
      <c r="C1787" s="13" t="s">
        <v>5637</v>
      </c>
      <c r="D1787" s="13" t="s">
        <v>4891</v>
      </c>
      <c r="E1787" s="13" t="s">
        <v>5637</v>
      </c>
      <c r="F1787" s="13" t="s">
        <v>5639</v>
      </c>
      <c r="G1787" s="13" t="s">
        <v>5637</v>
      </c>
      <c r="H1787" s="13" t="s">
        <v>5640</v>
      </c>
    </row>
    <row r="1788" spans="1:8" ht="21" customHeight="1">
      <c r="A1788" s="13" t="s">
        <v>5641</v>
      </c>
      <c r="B1788" s="13" t="s">
        <v>5642</v>
      </c>
      <c r="C1788" s="13" t="s">
        <v>5641</v>
      </c>
      <c r="D1788" s="13" t="s">
        <v>4661</v>
      </c>
      <c r="E1788" s="13" t="s">
        <v>5641</v>
      </c>
      <c r="F1788" s="13" t="s">
        <v>5643</v>
      </c>
      <c r="G1788" s="13" t="s">
        <v>5641</v>
      </c>
      <c r="H1788" s="13" t="s">
        <v>5644</v>
      </c>
    </row>
    <row r="1789" spans="1:8" ht="21" customHeight="1">
      <c r="A1789" s="13" t="s">
        <v>5645</v>
      </c>
      <c r="B1789" s="13" t="s">
        <v>5646</v>
      </c>
      <c r="C1789" s="13" t="s">
        <v>5645</v>
      </c>
      <c r="D1789" s="13" t="s">
        <v>4891</v>
      </c>
      <c r="E1789" s="13" t="s">
        <v>5645</v>
      </c>
      <c r="F1789" s="13" t="s">
        <v>5586</v>
      </c>
      <c r="G1789" s="13" t="s">
        <v>5645</v>
      </c>
      <c r="H1789" s="13" t="s">
        <v>5647</v>
      </c>
    </row>
    <row r="1790" spans="1:8" ht="21" customHeight="1">
      <c r="A1790" s="13" t="s">
        <v>5648</v>
      </c>
      <c r="B1790" s="13" t="s">
        <v>5584</v>
      </c>
      <c r="C1790" s="13" t="s">
        <v>5648</v>
      </c>
      <c r="D1790" s="13" t="s">
        <v>5157</v>
      </c>
      <c r="E1790" s="13" t="s">
        <v>5648</v>
      </c>
      <c r="F1790" s="13" t="s">
        <v>5330</v>
      </c>
      <c r="G1790" s="13" t="s">
        <v>5648</v>
      </c>
      <c r="H1790" s="13" t="s">
        <v>5649</v>
      </c>
    </row>
    <row r="1791" spans="1:8" ht="21" customHeight="1">
      <c r="A1791" s="13" t="s">
        <v>5650</v>
      </c>
      <c r="B1791" s="13" t="s">
        <v>5651</v>
      </c>
      <c r="C1791" s="13" t="s">
        <v>5650</v>
      </c>
      <c r="D1791" s="13" t="s">
        <v>4673</v>
      </c>
      <c r="E1791" s="13" t="s">
        <v>5650</v>
      </c>
      <c r="F1791" s="13" t="s">
        <v>5652</v>
      </c>
      <c r="G1791" s="13" t="s">
        <v>5650</v>
      </c>
      <c r="H1791" s="13" t="s">
        <v>5653</v>
      </c>
    </row>
    <row r="1792" spans="1:8" ht="21" customHeight="1">
      <c r="A1792" s="13" t="s">
        <v>5654</v>
      </c>
      <c r="B1792" s="13" t="s">
        <v>5655</v>
      </c>
      <c r="C1792" s="13" t="s">
        <v>5654</v>
      </c>
      <c r="D1792" s="13" t="s">
        <v>4878</v>
      </c>
      <c r="E1792" s="13" t="s">
        <v>5654</v>
      </c>
      <c r="F1792" s="13" t="s">
        <v>5656</v>
      </c>
      <c r="G1792" s="13" t="s">
        <v>5654</v>
      </c>
      <c r="H1792" s="13" t="s">
        <v>4680</v>
      </c>
    </row>
    <row r="1793" spans="1:8" ht="21" customHeight="1">
      <c r="A1793" s="13" t="s">
        <v>5657</v>
      </c>
      <c r="B1793" s="13" t="s">
        <v>5658</v>
      </c>
      <c r="C1793" s="13" t="s">
        <v>5657</v>
      </c>
      <c r="D1793" s="13" t="s">
        <v>5285</v>
      </c>
      <c r="E1793" s="13" t="s">
        <v>5657</v>
      </c>
      <c r="F1793" s="13" t="s">
        <v>5217</v>
      </c>
      <c r="G1793" s="13" t="s">
        <v>5657</v>
      </c>
      <c r="H1793" s="13" t="s">
        <v>5659</v>
      </c>
    </row>
    <row r="1794" spans="1:8" ht="21" customHeight="1">
      <c r="A1794" s="13" t="s">
        <v>5660</v>
      </c>
      <c r="B1794" s="13" t="s">
        <v>5661</v>
      </c>
      <c r="C1794" s="13" t="s">
        <v>5660</v>
      </c>
      <c r="D1794" s="13" t="s">
        <v>4757</v>
      </c>
      <c r="E1794" s="13" t="s">
        <v>5660</v>
      </c>
      <c r="F1794" s="13" t="s">
        <v>5488</v>
      </c>
      <c r="G1794" s="13" t="s">
        <v>5660</v>
      </c>
      <c r="H1794" s="13" t="s">
        <v>5662</v>
      </c>
    </row>
    <row r="1795" spans="1:8" ht="21" customHeight="1">
      <c r="A1795" s="13" t="s">
        <v>5663</v>
      </c>
      <c r="B1795" s="13" t="s">
        <v>5664</v>
      </c>
      <c r="C1795" s="13" t="s">
        <v>5663</v>
      </c>
      <c r="D1795" s="13" t="s">
        <v>4716</v>
      </c>
      <c r="E1795" s="13" t="s">
        <v>5663</v>
      </c>
      <c r="F1795" s="13" t="s">
        <v>5665</v>
      </c>
      <c r="G1795" s="13" t="s">
        <v>5663</v>
      </c>
      <c r="H1795" s="13" t="s">
        <v>5666</v>
      </c>
    </row>
    <row r="1796" spans="1:8" ht="21" customHeight="1">
      <c r="A1796" s="13" t="s">
        <v>5667</v>
      </c>
      <c r="B1796" s="13" t="s">
        <v>5668</v>
      </c>
      <c r="C1796" s="13" t="s">
        <v>5667</v>
      </c>
      <c r="D1796" s="13" t="s">
        <v>4723</v>
      </c>
      <c r="E1796" s="13" t="s">
        <v>5667</v>
      </c>
      <c r="F1796" s="13" t="s">
        <v>5201</v>
      </c>
      <c r="G1796" s="13" t="s">
        <v>5667</v>
      </c>
      <c r="H1796" s="13" t="s">
        <v>5669</v>
      </c>
    </row>
    <row r="1797" spans="1:8" ht="21" customHeight="1">
      <c r="A1797" s="13" t="s">
        <v>5670</v>
      </c>
      <c r="B1797" s="13" t="s">
        <v>5671</v>
      </c>
      <c r="C1797" s="13" t="s">
        <v>5670</v>
      </c>
      <c r="D1797" s="13" t="s">
        <v>4673</v>
      </c>
      <c r="E1797" s="13" t="s">
        <v>5670</v>
      </c>
      <c r="F1797" s="13" t="s">
        <v>5235</v>
      </c>
      <c r="G1797" s="13" t="s">
        <v>5670</v>
      </c>
      <c r="H1797" s="13" t="s">
        <v>5672</v>
      </c>
    </row>
    <row r="1798" spans="1:8" ht="21" customHeight="1">
      <c r="A1798" s="13" t="s">
        <v>5673</v>
      </c>
      <c r="B1798" s="13" t="s">
        <v>5674</v>
      </c>
      <c r="C1798" s="13" t="s">
        <v>5673</v>
      </c>
      <c r="D1798" s="13" t="s">
        <v>4673</v>
      </c>
      <c r="E1798" s="13" t="s">
        <v>5673</v>
      </c>
      <c r="F1798" s="13" t="s">
        <v>5329</v>
      </c>
      <c r="G1798" s="13" t="s">
        <v>5673</v>
      </c>
      <c r="H1798" s="13" t="s">
        <v>5675</v>
      </c>
    </row>
    <row r="1799" spans="1:8" ht="21" customHeight="1">
      <c r="A1799" s="13" t="s">
        <v>5676</v>
      </c>
      <c r="B1799" s="13" t="s">
        <v>5677</v>
      </c>
      <c r="C1799" s="13" t="s">
        <v>5676</v>
      </c>
      <c r="D1799" s="13" t="s">
        <v>4692</v>
      </c>
      <c r="E1799" s="13" t="s">
        <v>5676</v>
      </c>
      <c r="F1799" s="13" t="s">
        <v>4901</v>
      </c>
      <c r="G1799" s="13" t="s">
        <v>5676</v>
      </c>
      <c r="H1799" s="13" t="s">
        <v>5678</v>
      </c>
    </row>
    <row r="1800" spans="1:8" ht="21" customHeight="1">
      <c r="A1800" s="13" t="s">
        <v>5679</v>
      </c>
      <c r="B1800" s="13" t="s">
        <v>5680</v>
      </c>
      <c r="C1800" s="13" t="s">
        <v>5679</v>
      </c>
      <c r="D1800" s="13" t="s">
        <v>5383</v>
      </c>
      <c r="E1800" s="13" t="s">
        <v>5679</v>
      </c>
      <c r="F1800" s="13" t="s">
        <v>5239</v>
      </c>
      <c r="G1800" s="13" t="s">
        <v>5679</v>
      </c>
      <c r="H1800" s="13" t="s">
        <v>5681</v>
      </c>
    </row>
    <row r="1801" spans="1:8" ht="21" customHeight="1">
      <c r="A1801" s="13" t="s">
        <v>5682</v>
      </c>
      <c r="B1801" s="13" t="s">
        <v>5683</v>
      </c>
      <c r="C1801" s="13" t="s">
        <v>5682</v>
      </c>
      <c r="D1801" s="13" t="s">
        <v>4661</v>
      </c>
      <c r="E1801" s="13" t="s">
        <v>5682</v>
      </c>
      <c r="F1801" s="13" t="s">
        <v>5243</v>
      </c>
      <c r="G1801" s="13" t="s">
        <v>5682</v>
      </c>
      <c r="H1801" s="13" t="s">
        <v>5684</v>
      </c>
    </row>
    <row r="1802" spans="1:8" ht="21" customHeight="1">
      <c r="A1802" s="13" t="s">
        <v>5685</v>
      </c>
      <c r="B1802" s="13" t="s">
        <v>5617</v>
      </c>
      <c r="C1802" s="13" t="s">
        <v>5685</v>
      </c>
      <c r="D1802" s="13" t="s">
        <v>4966</v>
      </c>
      <c r="E1802" s="13" t="s">
        <v>5685</v>
      </c>
      <c r="F1802" s="13" t="s">
        <v>5142</v>
      </c>
      <c r="G1802" s="13" t="s">
        <v>5685</v>
      </c>
      <c r="H1802" s="13" t="s">
        <v>5686</v>
      </c>
    </row>
    <row r="1803" spans="1:8" ht="21" customHeight="1">
      <c r="A1803" s="13" t="s">
        <v>5687</v>
      </c>
      <c r="B1803" s="13" t="s">
        <v>5688</v>
      </c>
      <c r="C1803" s="13" t="s">
        <v>5687</v>
      </c>
      <c r="D1803" s="13" t="s">
        <v>4405</v>
      </c>
      <c r="E1803" s="13" t="s">
        <v>5687</v>
      </c>
      <c r="F1803" s="13" t="s">
        <v>5299</v>
      </c>
      <c r="G1803" s="13" t="s">
        <v>5687</v>
      </c>
      <c r="H1803" s="13" t="s">
        <v>4658</v>
      </c>
    </row>
    <row r="1804" spans="1:8" ht="21" customHeight="1">
      <c r="A1804" s="13" t="s">
        <v>5689</v>
      </c>
      <c r="B1804" s="13" t="s">
        <v>5099</v>
      </c>
      <c r="C1804" s="13" t="s">
        <v>5689</v>
      </c>
      <c r="D1804" s="13" t="s">
        <v>4772</v>
      </c>
      <c r="E1804" s="13" t="s">
        <v>5689</v>
      </c>
      <c r="F1804" s="13" t="s">
        <v>3785</v>
      </c>
      <c r="G1804" s="13" t="s">
        <v>5689</v>
      </c>
      <c r="H1804" s="13" t="s">
        <v>5014</v>
      </c>
    </row>
    <row r="1805" spans="1:8" ht="21" customHeight="1">
      <c r="A1805" s="13" t="s">
        <v>5690</v>
      </c>
      <c r="B1805" s="13" t="s">
        <v>5691</v>
      </c>
      <c r="C1805" s="13" t="s">
        <v>5690</v>
      </c>
      <c r="D1805" s="13" t="s">
        <v>4835</v>
      </c>
      <c r="E1805" s="13" t="s">
        <v>5690</v>
      </c>
      <c r="F1805" s="13" t="s">
        <v>4875</v>
      </c>
      <c r="G1805" s="13" t="s">
        <v>5690</v>
      </c>
      <c r="H1805" s="13" t="s">
        <v>5692</v>
      </c>
    </row>
    <row r="1806" spans="1:8" ht="21" customHeight="1">
      <c r="A1806" s="13" t="s">
        <v>5693</v>
      </c>
      <c r="B1806" s="13" t="s">
        <v>5694</v>
      </c>
      <c r="C1806" s="13" t="s">
        <v>5693</v>
      </c>
      <c r="D1806" s="13" t="s">
        <v>5552</v>
      </c>
      <c r="E1806" s="13" t="s">
        <v>5693</v>
      </c>
      <c r="F1806" s="13" t="s">
        <v>3903</v>
      </c>
      <c r="G1806" s="13" t="s">
        <v>5693</v>
      </c>
      <c r="H1806" s="13" t="s">
        <v>4628</v>
      </c>
    </row>
    <row r="1807" spans="1:8" ht="21" customHeight="1">
      <c r="A1807" s="13" t="s">
        <v>5695</v>
      </c>
      <c r="B1807" s="13" t="s">
        <v>5696</v>
      </c>
      <c r="C1807" s="13" t="s">
        <v>5695</v>
      </c>
      <c r="D1807" s="13" t="s">
        <v>5157</v>
      </c>
      <c r="E1807" s="13" t="s">
        <v>5695</v>
      </c>
      <c r="F1807" s="13" t="s">
        <v>4216</v>
      </c>
      <c r="G1807" s="13" t="s">
        <v>5695</v>
      </c>
      <c r="H1807" s="13" t="s">
        <v>5697</v>
      </c>
    </row>
    <row r="1808" spans="1:8" ht="21" customHeight="1">
      <c r="A1808" s="13" t="s">
        <v>5698</v>
      </c>
      <c r="B1808" s="13" t="s">
        <v>5699</v>
      </c>
      <c r="C1808" s="13" t="s">
        <v>5698</v>
      </c>
      <c r="D1808" s="13" t="s">
        <v>5157</v>
      </c>
      <c r="E1808" s="13" t="s">
        <v>5698</v>
      </c>
      <c r="F1808" s="13" t="s">
        <v>5333</v>
      </c>
      <c r="G1808" s="13" t="s">
        <v>5698</v>
      </c>
      <c r="H1808" s="13" t="s">
        <v>5033</v>
      </c>
    </row>
    <row r="1809" spans="1:8" ht="21" customHeight="1">
      <c r="A1809" s="13" t="s">
        <v>5700</v>
      </c>
      <c r="B1809" s="13" t="s">
        <v>5701</v>
      </c>
      <c r="C1809" s="13" t="s">
        <v>5700</v>
      </c>
      <c r="D1809" s="13" t="s">
        <v>5157</v>
      </c>
      <c r="E1809" s="13" t="s">
        <v>5700</v>
      </c>
      <c r="F1809" s="13" t="s">
        <v>4974</v>
      </c>
      <c r="G1809" s="13" t="s">
        <v>5700</v>
      </c>
      <c r="H1809" s="13" t="s">
        <v>5702</v>
      </c>
    </row>
    <row r="1810" spans="1:8" ht="21" customHeight="1">
      <c r="A1810" s="13" t="s">
        <v>5703</v>
      </c>
      <c r="B1810" s="13" t="s">
        <v>5704</v>
      </c>
      <c r="C1810" s="13" t="s">
        <v>5703</v>
      </c>
      <c r="D1810" s="13" t="s">
        <v>4703</v>
      </c>
      <c r="E1810" s="13" t="s">
        <v>5703</v>
      </c>
      <c r="F1810" s="13" t="s">
        <v>5526</v>
      </c>
      <c r="G1810" s="13" t="s">
        <v>5703</v>
      </c>
      <c r="H1810" s="13" t="s">
        <v>5705</v>
      </c>
    </row>
    <row r="1811" spans="1:8" ht="21" customHeight="1">
      <c r="A1811" s="13" t="s">
        <v>5706</v>
      </c>
      <c r="B1811" s="13" t="s">
        <v>5707</v>
      </c>
      <c r="C1811" s="13" t="s">
        <v>5706</v>
      </c>
      <c r="D1811" s="13" t="s">
        <v>5708</v>
      </c>
      <c r="E1811" s="13" t="s">
        <v>5706</v>
      </c>
      <c r="F1811" s="13" t="s">
        <v>5196</v>
      </c>
      <c r="G1811" s="13" t="s">
        <v>5706</v>
      </c>
      <c r="H1811" s="13" t="s">
        <v>5709</v>
      </c>
    </row>
    <row r="1812" spans="1:8" ht="21" customHeight="1">
      <c r="A1812" s="13" t="s">
        <v>5710</v>
      </c>
      <c r="B1812" s="13" t="s">
        <v>5711</v>
      </c>
      <c r="C1812" s="13" t="s">
        <v>5710</v>
      </c>
      <c r="D1812" s="13" t="s">
        <v>5712</v>
      </c>
      <c r="E1812" s="13" t="s">
        <v>5710</v>
      </c>
      <c r="F1812" s="13" t="s">
        <v>2208</v>
      </c>
      <c r="G1812" s="13" t="s">
        <v>5710</v>
      </c>
      <c r="H1812" s="13" t="s">
        <v>4987</v>
      </c>
    </row>
    <row r="1813" spans="1:8" ht="21" customHeight="1">
      <c r="A1813" s="13" t="s">
        <v>5713</v>
      </c>
      <c r="B1813" s="13" t="s">
        <v>5714</v>
      </c>
      <c r="C1813" s="13" t="s">
        <v>5713</v>
      </c>
      <c r="D1813" s="13" t="s">
        <v>4681</v>
      </c>
      <c r="E1813" s="13" t="s">
        <v>5713</v>
      </c>
      <c r="F1813" s="13" t="s">
        <v>5715</v>
      </c>
      <c r="G1813" s="13" t="s">
        <v>5713</v>
      </c>
      <c r="H1813" s="13" t="s">
        <v>5716</v>
      </c>
    </row>
    <row r="1814" spans="1:8" ht="21" customHeight="1">
      <c r="A1814" s="13" t="s">
        <v>5717</v>
      </c>
      <c r="B1814" s="13" t="s">
        <v>5718</v>
      </c>
      <c r="C1814" s="13" t="s">
        <v>5717</v>
      </c>
      <c r="D1814" s="13" t="s">
        <v>4772</v>
      </c>
      <c r="E1814" s="13" t="s">
        <v>5717</v>
      </c>
      <c r="F1814" s="13" t="s">
        <v>5719</v>
      </c>
      <c r="G1814" s="13" t="s">
        <v>5717</v>
      </c>
      <c r="H1814" s="13" t="s">
        <v>5720</v>
      </c>
    </row>
    <row r="1815" spans="1:8" ht="21" customHeight="1">
      <c r="A1815" s="13" t="s">
        <v>5721</v>
      </c>
      <c r="B1815" s="13" t="s">
        <v>5722</v>
      </c>
      <c r="C1815" s="13" t="s">
        <v>5721</v>
      </c>
      <c r="D1815" s="13" t="s">
        <v>5708</v>
      </c>
      <c r="E1815" s="13" t="s">
        <v>5721</v>
      </c>
      <c r="F1815" s="13" t="s">
        <v>5723</v>
      </c>
      <c r="G1815" s="13" t="s">
        <v>5721</v>
      </c>
      <c r="H1815" s="13" t="s">
        <v>5724</v>
      </c>
    </row>
    <row r="1816" spans="1:8" ht="21" customHeight="1">
      <c r="A1816" s="13" t="s">
        <v>5725</v>
      </c>
      <c r="B1816" s="13" t="s">
        <v>5726</v>
      </c>
      <c r="C1816" s="13" t="s">
        <v>5725</v>
      </c>
      <c r="D1816" s="13" t="s">
        <v>4870</v>
      </c>
      <c r="E1816" s="13" t="s">
        <v>5725</v>
      </c>
      <c r="F1816" s="13" t="s">
        <v>5224</v>
      </c>
      <c r="G1816" s="13" t="s">
        <v>5725</v>
      </c>
      <c r="H1816" s="13" t="s">
        <v>4837</v>
      </c>
    </row>
    <row r="1817" spans="1:8" ht="21" customHeight="1">
      <c r="A1817" s="13" t="s">
        <v>5727</v>
      </c>
      <c r="B1817" s="13" t="s">
        <v>5728</v>
      </c>
      <c r="C1817" s="13" t="s">
        <v>5727</v>
      </c>
      <c r="D1817" s="13" t="s">
        <v>4696</v>
      </c>
      <c r="E1817" s="13" t="s">
        <v>5727</v>
      </c>
      <c r="F1817" s="13" t="s">
        <v>5038</v>
      </c>
      <c r="G1817" s="13" t="s">
        <v>5727</v>
      </c>
      <c r="H1817" s="13" t="s">
        <v>5729</v>
      </c>
    </row>
    <row r="1818" spans="1:8" ht="21" customHeight="1">
      <c r="A1818" s="13" t="s">
        <v>5730</v>
      </c>
      <c r="B1818" s="13" t="s">
        <v>5731</v>
      </c>
      <c r="C1818" s="13" t="s">
        <v>5730</v>
      </c>
      <c r="D1818" s="13" t="s">
        <v>4617</v>
      </c>
      <c r="E1818" s="13" t="s">
        <v>5730</v>
      </c>
      <c r="F1818" s="13" t="s">
        <v>4977</v>
      </c>
      <c r="G1818" s="13" t="s">
        <v>5730</v>
      </c>
      <c r="H1818" s="13" t="s">
        <v>5732</v>
      </c>
    </row>
    <row r="1819" spans="1:8" ht="21" customHeight="1">
      <c r="A1819" s="13" t="s">
        <v>5733</v>
      </c>
      <c r="B1819" s="13" t="s">
        <v>5734</v>
      </c>
      <c r="C1819" s="13" t="s">
        <v>5733</v>
      </c>
      <c r="D1819" s="13" t="s">
        <v>4870</v>
      </c>
      <c r="E1819" s="13" t="s">
        <v>5733</v>
      </c>
      <c r="F1819" s="13" t="s">
        <v>4994</v>
      </c>
      <c r="G1819" s="13" t="s">
        <v>5733</v>
      </c>
      <c r="H1819" s="13" t="s">
        <v>5735</v>
      </c>
    </row>
    <row r="1820" spans="1:8" ht="21" customHeight="1">
      <c r="A1820" s="13" t="s">
        <v>5736</v>
      </c>
      <c r="B1820" s="13" t="s">
        <v>5737</v>
      </c>
      <c r="C1820" s="13" t="s">
        <v>5736</v>
      </c>
      <c r="D1820" s="13" t="s">
        <v>4703</v>
      </c>
      <c r="E1820" s="13" t="s">
        <v>5736</v>
      </c>
      <c r="F1820" s="13" t="s">
        <v>5221</v>
      </c>
      <c r="G1820" s="13" t="s">
        <v>5736</v>
      </c>
      <c r="H1820" s="13" t="s">
        <v>5738</v>
      </c>
    </row>
    <row r="1821" spans="1:8" ht="21" customHeight="1">
      <c r="A1821" s="13" t="s">
        <v>5739</v>
      </c>
      <c r="B1821" s="13" t="s">
        <v>5740</v>
      </c>
      <c r="C1821" s="13" t="s">
        <v>5739</v>
      </c>
      <c r="D1821" s="13" t="s">
        <v>5128</v>
      </c>
      <c r="E1821" s="13" t="s">
        <v>5739</v>
      </c>
      <c r="F1821" s="13" t="s">
        <v>5271</v>
      </c>
      <c r="G1821" s="13" t="s">
        <v>5739</v>
      </c>
      <c r="H1821" s="13" t="s">
        <v>5741</v>
      </c>
    </row>
    <row r="1822" spans="1:8" ht="21" customHeight="1">
      <c r="A1822" s="13" t="s">
        <v>5742</v>
      </c>
      <c r="B1822" s="13" t="s">
        <v>5743</v>
      </c>
      <c r="C1822" s="13" t="s">
        <v>5742</v>
      </c>
      <c r="D1822" s="13" t="s">
        <v>5615</v>
      </c>
      <c r="E1822" s="13" t="s">
        <v>5742</v>
      </c>
      <c r="F1822" s="13" t="s">
        <v>5278</v>
      </c>
      <c r="G1822" s="13" t="s">
        <v>5742</v>
      </c>
      <c r="H1822" s="13" t="s">
        <v>5744</v>
      </c>
    </row>
    <row r="1823" spans="1:8" ht="21" customHeight="1">
      <c r="A1823" s="13" t="s">
        <v>5745</v>
      </c>
      <c r="B1823" s="13" t="s">
        <v>5746</v>
      </c>
      <c r="C1823" s="13" t="s">
        <v>5745</v>
      </c>
      <c r="D1823" s="13" t="s">
        <v>4622</v>
      </c>
      <c r="E1823" s="13" t="s">
        <v>5745</v>
      </c>
      <c r="F1823" s="13" t="s">
        <v>4657</v>
      </c>
      <c r="G1823" s="13" t="s">
        <v>5745</v>
      </c>
      <c r="H1823" s="13" t="s">
        <v>4689</v>
      </c>
    </row>
    <row r="1824" spans="1:8" ht="21" customHeight="1">
      <c r="A1824" s="13" t="s">
        <v>5747</v>
      </c>
      <c r="B1824" s="13" t="s">
        <v>5748</v>
      </c>
      <c r="C1824" s="13" t="s">
        <v>5747</v>
      </c>
      <c r="D1824" s="13" t="s">
        <v>4656</v>
      </c>
      <c r="E1824" s="13" t="s">
        <v>5747</v>
      </c>
      <c r="F1824" s="13" t="s">
        <v>2185</v>
      </c>
      <c r="G1824" s="13" t="s">
        <v>5747</v>
      </c>
      <c r="H1824" s="13" t="s">
        <v>5749</v>
      </c>
    </row>
    <row r="1825" spans="1:8" ht="21" customHeight="1">
      <c r="A1825" s="13" t="s">
        <v>5750</v>
      </c>
      <c r="B1825" s="13" t="s">
        <v>5751</v>
      </c>
      <c r="C1825" s="13" t="s">
        <v>5750</v>
      </c>
      <c r="D1825" s="13" t="s">
        <v>5615</v>
      </c>
      <c r="E1825" s="13" t="s">
        <v>5750</v>
      </c>
      <c r="F1825" s="13" t="s">
        <v>4613</v>
      </c>
      <c r="G1825" s="13" t="s">
        <v>5750</v>
      </c>
      <c r="H1825" s="13" t="s">
        <v>5752</v>
      </c>
    </row>
    <row r="1826" spans="1:8" ht="21" customHeight="1">
      <c r="A1826" s="13" t="s">
        <v>5753</v>
      </c>
      <c r="B1826" s="13" t="s">
        <v>5754</v>
      </c>
      <c r="C1826" s="13" t="s">
        <v>5753</v>
      </c>
      <c r="D1826" s="13" t="s">
        <v>5098</v>
      </c>
      <c r="E1826" s="13" t="s">
        <v>5753</v>
      </c>
      <c r="F1826" s="13" t="s">
        <v>4923</v>
      </c>
      <c r="G1826" s="13" t="s">
        <v>5753</v>
      </c>
      <c r="H1826" s="13" t="s">
        <v>5755</v>
      </c>
    </row>
    <row r="1827" spans="1:8" ht="21" customHeight="1">
      <c r="A1827" s="13" t="s">
        <v>5756</v>
      </c>
      <c r="B1827" s="13" t="s">
        <v>5757</v>
      </c>
      <c r="C1827" s="13" t="s">
        <v>5756</v>
      </c>
      <c r="D1827" s="13" t="s">
        <v>4966</v>
      </c>
      <c r="E1827" s="13" t="s">
        <v>5756</v>
      </c>
      <c r="F1827" s="13" t="s">
        <v>5137</v>
      </c>
      <c r="G1827" s="13" t="s">
        <v>5756</v>
      </c>
      <c r="H1827" s="13" t="s">
        <v>5758</v>
      </c>
    </row>
    <row r="1828" spans="1:8" ht="21" customHeight="1">
      <c r="A1828" s="13" t="s">
        <v>5759</v>
      </c>
      <c r="B1828" s="13" t="s">
        <v>5760</v>
      </c>
      <c r="C1828" s="13" t="s">
        <v>5759</v>
      </c>
      <c r="D1828" s="13" t="s">
        <v>4405</v>
      </c>
      <c r="E1828" s="13" t="s">
        <v>5759</v>
      </c>
      <c r="F1828" s="13" t="s">
        <v>5285</v>
      </c>
      <c r="G1828" s="13" t="s">
        <v>5759</v>
      </c>
      <c r="H1828" s="13" t="s">
        <v>5761</v>
      </c>
    </row>
    <row r="1829" spans="1:8" ht="21" customHeight="1">
      <c r="A1829" s="13" t="s">
        <v>5762</v>
      </c>
      <c r="B1829" s="13" t="s">
        <v>5763</v>
      </c>
      <c r="C1829" s="13" t="s">
        <v>5762</v>
      </c>
      <c r="D1829" s="13" t="s">
        <v>1268</v>
      </c>
      <c r="E1829" s="13" t="s">
        <v>5762</v>
      </c>
      <c r="F1829" s="13" t="s">
        <v>5262</v>
      </c>
      <c r="G1829" s="13" t="s">
        <v>5762</v>
      </c>
      <c r="H1829" s="13" t="s">
        <v>5764</v>
      </c>
    </row>
    <row r="1830" spans="1:8" ht="21" customHeight="1">
      <c r="A1830" s="13" t="s">
        <v>5765</v>
      </c>
      <c r="B1830" s="13" t="s">
        <v>5766</v>
      </c>
      <c r="C1830" s="13" t="s">
        <v>5765</v>
      </c>
      <c r="D1830" s="13" t="s">
        <v>4775</v>
      </c>
      <c r="E1830" s="13" t="s">
        <v>5765</v>
      </c>
      <c r="F1830" s="13" t="s">
        <v>5767</v>
      </c>
      <c r="G1830" s="13" t="s">
        <v>5765</v>
      </c>
      <c r="H1830" s="13" t="s">
        <v>4985</v>
      </c>
    </row>
    <row r="1831" spans="1:8" ht="21" customHeight="1">
      <c r="A1831" s="13" t="s">
        <v>5768</v>
      </c>
      <c r="B1831" s="13" t="s">
        <v>5769</v>
      </c>
      <c r="C1831" s="13" t="s">
        <v>5768</v>
      </c>
      <c r="D1831" s="13" t="s">
        <v>4651</v>
      </c>
      <c r="E1831" s="13" t="s">
        <v>5768</v>
      </c>
      <c r="F1831" s="13" t="s">
        <v>4977</v>
      </c>
      <c r="G1831" s="13" t="s">
        <v>5768</v>
      </c>
      <c r="H1831" s="13" t="s">
        <v>1820</v>
      </c>
    </row>
    <row r="1832" spans="1:8" ht="21" customHeight="1">
      <c r="A1832" s="13" t="s">
        <v>5770</v>
      </c>
      <c r="B1832" s="13" t="s">
        <v>5771</v>
      </c>
      <c r="C1832" s="13" t="s">
        <v>5770</v>
      </c>
      <c r="D1832" s="13" t="s">
        <v>4631</v>
      </c>
      <c r="E1832" s="13" t="s">
        <v>5770</v>
      </c>
      <c r="F1832" s="13" t="s">
        <v>4977</v>
      </c>
      <c r="G1832" s="13" t="s">
        <v>5770</v>
      </c>
      <c r="H1832" s="13" t="s">
        <v>4699</v>
      </c>
    </row>
    <row r="1833" spans="1:8" ht="21" customHeight="1">
      <c r="A1833" s="13" t="s">
        <v>5772</v>
      </c>
      <c r="B1833" s="13" t="s">
        <v>5773</v>
      </c>
      <c r="C1833" s="13" t="s">
        <v>5772</v>
      </c>
      <c r="D1833" s="13" t="s">
        <v>4617</v>
      </c>
      <c r="E1833" s="13" t="s">
        <v>5772</v>
      </c>
      <c r="F1833" s="13" t="s">
        <v>5285</v>
      </c>
      <c r="G1833" s="13" t="s">
        <v>5772</v>
      </c>
      <c r="H1833" s="13" t="s">
        <v>5774</v>
      </c>
    </row>
    <row r="1834" spans="1:8" ht="21" customHeight="1">
      <c r="A1834" s="13" t="s">
        <v>5775</v>
      </c>
      <c r="B1834" s="13" t="s">
        <v>5776</v>
      </c>
      <c r="C1834" s="13" t="s">
        <v>5775</v>
      </c>
      <c r="D1834" s="13" t="s">
        <v>4673</v>
      </c>
      <c r="E1834" s="13" t="s">
        <v>5775</v>
      </c>
      <c r="F1834" s="13" t="s">
        <v>4216</v>
      </c>
      <c r="G1834" s="13" t="s">
        <v>5775</v>
      </c>
      <c r="H1834" s="13" t="s">
        <v>5777</v>
      </c>
    </row>
    <row r="1835" spans="1:8" ht="21" customHeight="1">
      <c r="A1835" s="13" t="s">
        <v>5778</v>
      </c>
      <c r="B1835" s="13" t="s">
        <v>5779</v>
      </c>
      <c r="C1835" s="13" t="s">
        <v>5778</v>
      </c>
      <c r="D1835" s="13" t="s">
        <v>4627</v>
      </c>
      <c r="E1835" s="13" t="s">
        <v>5778</v>
      </c>
      <c r="F1835" s="13" t="s">
        <v>5224</v>
      </c>
      <c r="G1835" s="13" t="s">
        <v>5778</v>
      </c>
      <c r="H1835" s="13" t="s">
        <v>5780</v>
      </c>
    </row>
    <row r="1836" spans="1:8" ht="21" customHeight="1">
      <c r="A1836" s="13" t="s">
        <v>5781</v>
      </c>
      <c r="B1836" s="13" t="s">
        <v>5782</v>
      </c>
      <c r="C1836" s="13" t="s">
        <v>5781</v>
      </c>
      <c r="D1836" s="13" t="s">
        <v>4849</v>
      </c>
      <c r="E1836" s="13" t="s">
        <v>5781</v>
      </c>
      <c r="F1836" s="13" t="s">
        <v>5278</v>
      </c>
      <c r="G1836" s="13" t="s">
        <v>5781</v>
      </c>
      <c r="H1836" s="13" t="s">
        <v>5411</v>
      </c>
    </row>
    <row r="1837" spans="1:8" ht="21" customHeight="1">
      <c r="A1837" s="13" t="s">
        <v>5783</v>
      </c>
      <c r="B1837" s="13" t="s">
        <v>5784</v>
      </c>
      <c r="C1837" s="13" t="s">
        <v>5783</v>
      </c>
      <c r="D1837" s="13" t="s">
        <v>4685</v>
      </c>
      <c r="E1837" s="13" t="s">
        <v>5783</v>
      </c>
      <c r="F1837" s="13" t="s">
        <v>5230</v>
      </c>
      <c r="G1837" s="13" t="s">
        <v>5783</v>
      </c>
      <c r="H1837" s="13" t="s">
        <v>5785</v>
      </c>
    </row>
    <row r="1838" spans="1:8" ht="21" customHeight="1">
      <c r="A1838" s="13" t="s">
        <v>5786</v>
      </c>
      <c r="B1838" s="13" t="s">
        <v>892</v>
      </c>
      <c r="C1838" s="13" t="s">
        <v>5786</v>
      </c>
      <c r="D1838" s="13" t="s">
        <v>5787</v>
      </c>
      <c r="E1838" s="13" t="s">
        <v>5786</v>
      </c>
      <c r="F1838" s="13" t="s">
        <v>5788</v>
      </c>
      <c r="G1838" s="13" t="s">
        <v>5786</v>
      </c>
      <c r="H1838" s="13" t="s">
        <v>5789</v>
      </c>
    </row>
    <row r="1839" spans="1:8" ht="21" customHeight="1">
      <c r="A1839" s="13" t="s">
        <v>5790</v>
      </c>
      <c r="B1839" s="13" t="s">
        <v>5791</v>
      </c>
      <c r="C1839" s="13" t="s">
        <v>5790</v>
      </c>
      <c r="D1839" s="13" t="s">
        <v>5792</v>
      </c>
      <c r="E1839" s="13" t="s">
        <v>5790</v>
      </c>
      <c r="F1839" s="13" t="s">
        <v>5793</v>
      </c>
      <c r="G1839" s="13" t="s">
        <v>5790</v>
      </c>
      <c r="H1839" s="13" t="s">
        <v>5429</v>
      </c>
    </row>
    <row r="1840" spans="1:8" ht="21" customHeight="1">
      <c r="A1840" s="13" t="s">
        <v>5794</v>
      </c>
      <c r="B1840" s="13" t="s">
        <v>5795</v>
      </c>
      <c r="C1840" s="13" t="s">
        <v>5794</v>
      </c>
      <c r="D1840" s="13" t="s">
        <v>4966</v>
      </c>
      <c r="E1840" s="13" t="s">
        <v>5794</v>
      </c>
      <c r="F1840" s="13" t="s">
        <v>3834</v>
      </c>
      <c r="G1840" s="13" t="s">
        <v>5794</v>
      </c>
      <c r="H1840" s="13" t="s">
        <v>5796</v>
      </c>
    </row>
    <row r="1841" spans="1:8" ht="21" customHeight="1">
      <c r="A1841" s="13" t="s">
        <v>5797</v>
      </c>
      <c r="B1841" s="13" t="s">
        <v>5798</v>
      </c>
      <c r="C1841" s="13" t="s">
        <v>5797</v>
      </c>
      <c r="D1841" s="13" t="s">
        <v>4772</v>
      </c>
      <c r="E1841" s="13" t="s">
        <v>5797</v>
      </c>
      <c r="F1841" s="13" t="s">
        <v>5799</v>
      </c>
      <c r="G1841" s="13" t="s">
        <v>5797</v>
      </c>
      <c r="H1841" s="13" t="s">
        <v>5800</v>
      </c>
    </row>
    <row r="1842" spans="1:8" ht="21" customHeight="1">
      <c r="A1842" s="13" t="s">
        <v>5801</v>
      </c>
      <c r="B1842" s="13" t="s">
        <v>5802</v>
      </c>
      <c r="C1842" s="13" t="s">
        <v>5801</v>
      </c>
      <c r="D1842" s="13" t="s">
        <v>5292</v>
      </c>
      <c r="E1842" s="13" t="s">
        <v>5801</v>
      </c>
      <c r="F1842" s="13" t="s">
        <v>5125</v>
      </c>
      <c r="G1842" s="13" t="s">
        <v>5801</v>
      </c>
      <c r="H1842" s="13" t="s">
        <v>5803</v>
      </c>
    </row>
    <row r="1843" spans="1:8" ht="21" customHeight="1">
      <c r="A1843" s="13" t="s">
        <v>5804</v>
      </c>
      <c r="B1843" s="13" t="s">
        <v>5805</v>
      </c>
      <c r="C1843" s="13" t="s">
        <v>5804</v>
      </c>
      <c r="D1843" s="13" t="s">
        <v>5141</v>
      </c>
      <c r="E1843" s="13" t="s">
        <v>5804</v>
      </c>
      <c r="F1843" s="13" t="s">
        <v>4786</v>
      </c>
      <c r="G1843" s="13" t="s">
        <v>5804</v>
      </c>
      <c r="H1843" s="13" t="s">
        <v>5806</v>
      </c>
    </row>
    <row r="1844" spans="1:8" ht="21" customHeight="1">
      <c r="A1844" s="13" t="s">
        <v>5807</v>
      </c>
      <c r="B1844" s="13" t="s">
        <v>5808</v>
      </c>
      <c r="C1844" s="13" t="s">
        <v>5807</v>
      </c>
      <c r="D1844" s="13" t="s">
        <v>5708</v>
      </c>
      <c r="E1844" s="13" t="s">
        <v>5807</v>
      </c>
      <c r="F1844" s="13" t="s">
        <v>5197</v>
      </c>
      <c r="G1844" s="13" t="s">
        <v>5807</v>
      </c>
      <c r="H1844" s="13" t="s">
        <v>5809</v>
      </c>
    </row>
    <row r="1845" spans="1:8" ht="21" customHeight="1">
      <c r="A1845" s="13" t="s">
        <v>5810</v>
      </c>
      <c r="B1845" s="13" t="s">
        <v>5780</v>
      </c>
      <c r="C1845" s="13" t="s">
        <v>5810</v>
      </c>
      <c r="D1845" s="13" t="s">
        <v>1791</v>
      </c>
      <c r="E1845" s="13" t="s">
        <v>5810</v>
      </c>
      <c r="F1845" s="13" t="s">
        <v>4884</v>
      </c>
      <c r="G1845" s="13" t="s">
        <v>5810</v>
      </c>
      <c r="H1845" s="13" t="s">
        <v>4984</v>
      </c>
    </row>
    <row r="1846" spans="1:8" ht="21" customHeight="1">
      <c r="A1846" s="13" t="s">
        <v>5811</v>
      </c>
      <c r="B1846" s="13" t="s">
        <v>5812</v>
      </c>
      <c r="C1846" s="13" t="s">
        <v>5811</v>
      </c>
      <c r="D1846" s="13" t="s">
        <v>5708</v>
      </c>
      <c r="E1846" s="13" t="s">
        <v>5811</v>
      </c>
      <c r="F1846" s="13" t="s">
        <v>5813</v>
      </c>
      <c r="G1846" s="13" t="s">
        <v>5811</v>
      </c>
      <c r="H1846" s="13" t="s">
        <v>5814</v>
      </c>
    </row>
    <row r="1847" spans="1:8" ht="21" customHeight="1">
      <c r="A1847" s="13" t="s">
        <v>5815</v>
      </c>
      <c r="B1847" s="13" t="s">
        <v>5816</v>
      </c>
      <c r="C1847" s="13" t="s">
        <v>5815</v>
      </c>
      <c r="D1847" s="13" t="s">
        <v>4656</v>
      </c>
      <c r="E1847" s="13" t="s">
        <v>5815</v>
      </c>
      <c r="F1847" s="13" t="s">
        <v>5235</v>
      </c>
      <c r="G1847" s="13" t="s">
        <v>5815</v>
      </c>
      <c r="H1847" s="13" t="s">
        <v>5817</v>
      </c>
    </row>
    <row r="1848" spans="1:8" ht="21" customHeight="1">
      <c r="A1848" s="13" t="s">
        <v>5818</v>
      </c>
      <c r="B1848" s="13" t="s">
        <v>5819</v>
      </c>
      <c r="C1848" s="13" t="s">
        <v>5818</v>
      </c>
      <c r="D1848" s="13" t="s">
        <v>4696</v>
      </c>
      <c r="E1848" s="13" t="s">
        <v>5818</v>
      </c>
      <c r="F1848" s="13" t="s">
        <v>5813</v>
      </c>
      <c r="G1848" s="13" t="s">
        <v>5818</v>
      </c>
      <c r="H1848" s="13" t="s">
        <v>5820</v>
      </c>
    </row>
    <row r="1849" spans="1:8" ht="21" customHeight="1">
      <c r="A1849" s="13" t="s">
        <v>5821</v>
      </c>
      <c r="B1849" s="13" t="s">
        <v>5822</v>
      </c>
      <c r="C1849" s="13" t="s">
        <v>5821</v>
      </c>
      <c r="D1849" s="13" t="s">
        <v>4966</v>
      </c>
      <c r="E1849" s="13" t="s">
        <v>5821</v>
      </c>
      <c r="F1849" s="13" t="s">
        <v>5325</v>
      </c>
      <c r="G1849" s="13" t="s">
        <v>5821</v>
      </c>
      <c r="H1849" s="13" t="s">
        <v>5823</v>
      </c>
    </row>
    <row r="1850" spans="1:8" ht="21" customHeight="1">
      <c r="A1850" s="13" t="s">
        <v>5824</v>
      </c>
      <c r="B1850" s="13" t="s">
        <v>5664</v>
      </c>
      <c r="C1850" s="13" t="s">
        <v>5824</v>
      </c>
      <c r="D1850" s="13" t="s">
        <v>4681</v>
      </c>
      <c r="E1850" s="13" t="s">
        <v>5824</v>
      </c>
      <c r="F1850" s="13" t="s">
        <v>5665</v>
      </c>
      <c r="G1850" s="13" t="s">
        <v>5824</v>
      </c>
      <c r="H1850" s="13" t="s">
        <v>5825</v>
      </c>
    </row>
    <row r="1851" spans="1:8" ht="21" customHeight="1">
      <c r="A1851" s="13" t="s">
        <v>5826</v>
      </c>
      <c r="B1851" s="13" t="s">
        <v>5827</v>
      </c>
      <c r="C1851" s="13" t="s">
        <v>5826</v>
      </c>
      <c r="D1851" s="13" t="s">
        <v>4651</v>
      </c>
      <c r="E1851" s="13" t="s">
        <v>5826</v>
      </c>
      <c r="F1851" s="13" t="s">
        <v>4884</v>
      </c>
      <c r="G1851" s="13" t="s">
        <v>5826</v>
      </c>
      <c r="H1851" s="13" t="s">
        <v>5828</v>
      </c>
    </row>
    <row r="1852" spans="1:8" ht="21" customHeight="1">
      <c r="A1852" s="13" t="s">
        <v>5829</v>
      </c>
      <c r="B1852" s="13" t="s">
        <v>5830</v>
      </c>
      <c r="C1852" s="13" t="s">
        <v>5829</v>
      </c>
      <c r="D1852" s="13" t="s">
        <v>5712</v>
      </c>
      <c r="E1852" s="13" t="s">
        <v>5829</v>
      </c>
      <c r="F1852" s="13" t="s">
        <v>3785</v>
      </c>
      <c r="G1852" s="13" t="s">
        <v>5829</v>
      </c>
      <c r="H1852" s="13" t="s">
        <v>5831</v>
      </c>
    </row>
    <row r="1853" spans="1:8" ht="21" customHeight="1">
      <c r="A1853" s="13" t="s">
        <v>5832</v>
      </c>
      <c r="B1853" s="13" t="s">
        <v>5833</v>
      </c>
      <c r="C1853" s="13" t="s">
        <v>5832</v>
      </c>
      <c r="D1853" s="13" t="s">
        <v>5834</v>
      </c>
      <c r="E1853" s="13" t="s">
        <v>5832</v>
      </c>
      <c r="F1853" s="13" t="s">
        <v>5799</v>
      </c>
      <c r="G1853" s="13" t="s">
        <v>5832</v>
      </c>
      <c r="H1853" s="13" t="s">
        <v>5835</v>
      </c>
    </row>
    <row r="1854" spans="1:8" ht="21" customHeight="1">
      <c r="A1854" s="13" t="s">
        <v>5836</v>
      </c>
      <c r="B1854" s="13" t="s">
        <v>5837</v>
      </c>
      <c r="C1854" s="13" t="s">
        <v>5836</v>
      </c>
      <c r="D1854" s="13" t="s">
        <v>1791</v>
      </c>
      <c r="E1854" s="13" t="s">
        <v>5836</v>
      </c>
      <c r="F1854" s="13" t="s">
        <v>4916</v>
      </c>
      <c r="G1854" s="13" t="s">
        <v>5836</v>
      </c>
      <c r="H1854" s="13" t="s">
        <v>5838</v>
      </c>
    </row>
    <row r="1855" spans="1:8" ht="21" customHeight="1">
      <c r="A1855" s="13" t="s">
        <v>5839</v>
      </c>
      <c r="B1855" s="13" t="s">
        <v>5840</v>
      </c>
      <c r="C1855" s="13" t="s">
        <v>5839</v>
      </c>
      <c r="D1855" s="13" t="s">
        <v>4652</v>
      </c>
      <c r="E1855" s="13" t="s">
        <v>5839</v>
      </c>
      <c r="F1855" s="13" t="s">
        <v>5235</v>
      </c>
      <c r="G1855" s="13" t="s">
        <v>5839</v>
      </c>
      <c r="H1855" s="13" t="s">
        <v>5841</v>
      </c>
    </row>
    <row r="1856" spans="1:8" ht="21" customHeight="1">
      <c r="A1856" s="13" t="s">
        <v>5842</v>
      </c>
      <c r="B1856" s="13" t="s">
        <v>5843</v>
      </c>
      <c r="C1856" s="13" t="s">
        <v>5842</v>
      </c>
      <c r="D1856" s="13" t="s">
        <v>4856</v>
      </c>
      <c r="E1856" s="13" t="s">
        <v>5842</v>
      </c>
      <c r="F1856" s="13" t="s">
        <v>5278</v>
      </c>
      <c r="G1856" s="13" t="s">
        <v>5842</v>
      </c>
      <c r="H1856" s="13" t="s">
        <v>5844</v>
      </c>
    </row>
    <row r="1857" spans="1:8" ht="21" customHeight="1">
      <c r="A1857" s="13" t="s">
        <v>5845</v>
      </c>
      <c r="B1857" s="13" t="s">
        <v>5593</v>
      </c>
      <c r="C1857" s="13" t="s">
        <v>5845</v>
      </c>
      <c r="D1857" s="13" t="s">
        <v>5559</v>
      </c>
      <c r="E1857" s="13" t="s">
        <v>5845</v>
      </c>
      <c r="F1857" s="13" t="s">
        <v>4796</v>
      </c>
      <c r="G1857" s="13" t="s">
        <v>5845</v>
      </c>
      <c r="H1857" s="13" t="s">
        <v>5846</v>
      </c>
    </row>
    <row r="1858" spans="1:8" ht="21" customHeight="1">
      <c r="A1858" s="13" t="s">
        <v>5847</v>
      </c>
      <c r="B1858" s="13" t="s">
        <v>5165</v>
      </c>
      <c r="C1858" s="13" t="s">
        <v>5847</v>
      </c>
      <c r="D1858" s="13" t="s">
        <v>4622</v>
      </c>
      <c r="E1858" s="13" t="s">
        <v>5847</v>
      </c>
      <c r="F1858" s="13" t="s">
        <v>4878</v>
      </c>
      <c r="G1858" s="13" t="s">
        <v>5847</v>
      </c>
      <c r="H1858" s="13" t="s">
        <v>5848</v>
      </c>
    </row>
    <row r="1859" spans="1:8" ht="21" customHeight="1">
      <c r="A1859" s="13" t="s">
        <v>5849</v>
      </c>
      <c r="B1859" s="13" t="s">
        <v>5850</v>
      </c>
      <c r="C1859" s="13" t="s">
        <v>5849</v>
      </c>
      <c r="D1859" s="13" t="s">
        <v>4617</v>
      </c>
      <c r="E1859" s="13" t="s">
        <v>5849</v>
      </c>
      <c r="F1859" s="13" t="s">
        <v>5813</v>
      </c>
      <c r="G1859" s="13" t="s">
        <v>5849</v>
      </c>
      <c r="H1859" s="13" t="s">
        <v>5449</v>
      </c>
    </row>
    <row r="1860" spans="1:8" ht="21" customHeight="1">
      <c r="A1860" s="13" t="s">
        <v>5851</v>
      </c>
      <c r="B1860" s="13" t="s">
        <v>5611</v>
      </c>
      <c r="C1860" s="13" t="s">
        <v>5851</v>
      </c>
      <c r="D1860" s="13" t="s">
        <v>4870</v>
      </c>
      <c r="E1860" s="13" t="s">
        <v>5851</v>
      </c>
      <c r="F1860" s="13" t="s">
        <v>5189</v>
      </c>
      <c r="G1860" s="13" t="s">
        <v>5851</v>
      </c>
      <c r="H1860" s="13" t="s">
        <v>5852</v>
      </c>
    </row>
    <row r="1861" spans="1:8" ht="21" customHeight="1">
      <c r="A1861" s="13" t="s">
        <v>5853</v>
      </c>
      <c r="B1861" s="13" t="s">
        <v>5854</v>
      </c>
      <c r="C1861" s="13" t="s">
        <v>5853</v>
      </c>
      <c r="D1861" s="13" t="s">
        <v>4651</v>
      </c>
      <c r="E1861" s="13" t="s">
        <v>5853</v>
      </c>
      <c r="F1861" s="13" t="s">
        <v>4636</v>
      </c>
      <c r="G1861" s="13" t="s">
        <v>5853</v>
      </c>
      <c r="H1861" s="13" t="s">
        <v>5343</v>
      </c>
    </row>
    <row r="1862" spans="1:8" ht="21" customHeight="1">
      <c r="A1862" s="13" t="s">
        <v>5855</v>
      </c>
      <c r="B1862" s="13" t="s">
        <v>5602</v>
      </c>
      <c r="C1862" s="13" t="s">
        <v>5855</v>
      </c>
      <c r="D1862" s="13" t="s">
        <v>5128</v>
      </c>
      <c r="E1862" s="13" t="s">
        <v>5855</v>
      </c>
      <c r="F1862" s="13" t="s">
        <v>4627</v>
      </c>
      <c r="G1862" s="13" t="s">
        <v>5855</v>
      </c>
      <c r="H1862" s="13" t="s">
        <v>5856</v>
      </c>
    </row>
    <row r="1863" spans="1:8" ht="21" customHeight="1">
      <c r="A1863" s="13" t="s">
        <v>5857</v>
      </c>
      <c r="B1863" s="13" t="s">
        <v>5858</v>
      </c>
      <c r="C1863" s="13" t="s">
        <v>5857</v>
      </c>
      <c r="D1863" s="13" t="s">
        <v>5708</v>
      </c>
      <c r="E1863" s="13" t="s">
        <v>5857</v>
      </c>
      <c r="F1863" s="13" t="s">
        <v>4719</v>
      </c>
      <c r="G1863" s="13" t="s">
        <v>5857</v>
      </c>
      <c r="H1863" s="13" t="s">
        <v>5859</v>
      </c>
    </row>
    <row r="1864" spans="1:8" ht="21" customHeight="1">
      <c r="A1864" s="13" t="s">
        <v>5860</v>
      </c>
      <c r="B1864" s="13" t="s">
        <v>5861</v>
      </c>
      <c r="C1864" s="13" t="s">
        <v>5860</v>
      </c>
      <c r="D1864" s="13" t="s">
        <v>5098</v>
      </c>
      <c r="E1864" s="13" t="s">
        <v>5860</v>
      </c>
      <c r="F1864" s="13" t="s">
        <v>4878</v>
      </c>
      <c r="G1864" s="13" t="s">
        <v>5860</v>
      </c>
      <c r="H1864" s="13" t="s">
        <v>5862</v>
      </c>
    </row>
    <row r="1865" spans="1:8" ht="21" customHeight="1">
      <c r="A1865" s="13" t="s">
        <v>5863</v>
      </c>
      <c r="B1865" s="13" t="s">
        <v>5864</v>
      </c>
      <c r="C1865" s="13" t="s">
        <v>5863</v>
      </c>
      <c r="D1865" s="13" t="s">
        <v>1268</v>
      </c>
      <c r="E1865" s="13" t="s">
        <v>5863</v>
      </c>
      <c r="F1865" s="13" t="s">
        <v>5247</v>
      </c>
      <c r="G1865" s="13" t="s">
        <v>5863</v>
      </c>
      <c r="H1865" s="13" t="s">
        <v>5865</v>
      </c>
    </row>
    <row r="1866" spans="1:8" ht="21" customHeight="1">
      <c r="A1866" s="13" t="s">
        <v>5866</v>
      </c>
      <c r="B1866" s="13" t="s">
        <v>5867</v>
      </c>
      <c r="C1866" s="13" t="s">
        <v>5866</v>
      </c>
      <c r="D1866" s="13" t="s">
        <v>4617</v>
      </c>
      <c r="E1866" s="13" t="s">
        <v>5866</v>
      </c>
      <c r="F1866" s="13" t="s">
        <v>5177</v>
      </c>
      <c r="G1866" s="13" t="s">
        <v>5866</v>
      </c>
      <c r="H1866" s="13" t="s">
        <v>4926</v>
      </c>
    </row>
    <row r="1867" spans="1:8" ht="21" customHeight="1">
      <c r="A1867" s="13" t="s">
        <v>5868</v>
      </c>
      <c r="B1867" s="13" t="s">
        <v>5869</v>
      </c>
      <c r="C1867" s="13" t="s">
        <v>5868</v>
      </c>
      <c r="D1867" s="13" t="s">
        <v>5128</v>
      </c>
      <c r="E1867" s="13" t="s">
        <v>5868</v>
      </c>
      <c r="F1867" s="13" t="s">
        <v>4923</v>
      </c>
      <c r="G1867" s="13" t="s">
        <v>5868</v>
      </c>
      <c r="H1867" s="13" t="s">
        <v>4859</v>
      </c>
    </row>
    <row r="1868" spans="1:8" ht="21" customHeight="1">
      <c r="A1868" s="13" t="s">
        <v>5870</v>
      </c>
      <c r="B1868" s="13" t="s">
        <v>5697</v>
      </c>
      <c r="C1868" s="13" t="s">
        <v>5870</v>
      </c>
      <c r="D1868" s="13" t="s">
        <v>4651</v>
      </c>
      <c r="E1868" s="13" t="s">
        <v>5870</v>
      </c>
      <c r="F1868" s="13" t="s">
        <v>5285</v>
      </c>
      <c r="G1868" s="13" t="s">
        <v>5870</v>
      </c>
      <c r="H1868" s="13" t="s">
        <v>5871</v>
      </c>
    </row>
    <row r="1869" spans="1:8" ht="21" customHeight="1">
      <c r="A1869" s="13" t="s">
        <v>5872</v>
      </c>
      <c r="B1869" s="13" t="s">
        <v>5873</v>
      </c>
      <c r="C1869" s="13" t="s">
        <v>5872</v>
      </c>
      <c r="D1869" s="13" t="s">
        <v>5128</v>
      </c>
      <c r="E1869" s="13" t="s">
        <v>5872</v>
      </c>
      <c r="F1869" s="13" t="s">
        <v>5271</v>
      </c>
      <c r="G1869" s="13" t="s">
        <v>5872</v>
      </c>
      <c r="H1869" s="13" t="s">
        <v>5874</v>
      </c>
    </row>
    <row r="1870" spans="1:8" ht="21" customHeight="1">
      <c r="A1870" s="13" t="s">
        <v>5875</v>
      </c>
      <c r="B1870" s="13" t="s">
        <v>5876</v>
      </c>
      <c r="C1870" s="13" t="s">
        <v>5875</v>
      </c>
      <c r="D1870" s="13" t="s">
        <v>5712</v>
      </c>
      <c r="E1870" s="13" t="s">
        <v>5875</v>
      </c>
      <c r="F1870" s="13" t="s">
        <v>4977</v>
      </c>
      <c r="G1870" s="13" t="s">
        <v>5875</v>
      </c>
      <c r="H1870" s="13" t="s">
        <v>647</v>
      </c>
    </row>
    <row r="1871" spans="1:8" ht="21" customHeight="1">
      <c r="A1871" s="13" t="s">
        <v>5877</v>
      </c>
      <c r="B1871" s="13" t="s">
        <v>4905</v>
      </c>
      <c r="C1871" s="13" t="s">
        <v>5877</v>
      </c>
      <c r="D1871" s="13" t="s">
        <v>4622</v>
      </c>
      <c r="E1871" s="13" t="s">
        <v>5877</v>
      </c>
      <c r="F1871" s="13" t="s">
        <v>5177</v>
      </c>
      <c r="G1871" s="13" t="s">
        <v>5877</v>
      </c>
      <c r="H1871" s="13" t="s">
        <v>4990</v>
      </c>
    </row>
    <row r="1872" spans="1:8" ht="21" customHeight="1">
      <c r="A1872" s="13" t="s">
        <v>5878</v>
      </c>
      <c r="B1872" s="13" t="s">
        <v>5879</v>
      </c>
      <c r="C1872" s="13" t="s">
        <v>5878</v>
      </c>
      <c r="D1872" s="13" t="s">
        <v>5615</v>
      </c>
      <c r="E1872" s="13" t="s">
        <v>5878</v>
      </c>
      <c r="F1872" s="13" t="s">
        <v>4618</v>
      </c>
      <c r="G1872" s="13" t="s">
        <v>5878</v>
      </c>
      <c r="H1872" s="13" t="s">
        <v>5011</v>
      </c>
    </row>
    <row r="1873" spans="1:8" ht="21" customHeight="1">
      <c r="A1873" s="13" t="s">
        <v>5880</v>
      </c>
      <c r="B1873" s="13" t="s">
        <v>5881</v>
      </c>
      <c r="C1873" s="13" t="s">
        <v>5880</v>
      </c>
      <c r="D1873" s="13" t="s">
        <v>5128</v>
      </c>
      <c r="E1873" s="13" t="s">
        <v>5880</v>
      </c>
      <c r="F1873" s="13" t="s">
        <v>5235</v>
      </c>
      <c r="G1873" s="13" t="s">
        <v>5880</v>
      </c>
      <c r="H1873" s="13" t="s">
        <v>5882</v>
      </c>
    </row>
    <row r="1874" spans="1:8" ht="21" customHeight="1">
      <c r="A1874" s="13" t="s">
        <v>5883</v>
      </c>
      <c r="B1874" s="13" t="s">
        <v>5884</v>
      </c>
      <c r="C1874" s="13" t="s">
        <v>5883</v>
      </c>
      <c r="D1874" s="13" t="s">
        <v>4622</v>
      </c>
      <c r="E1874" s="13" t="s">
        <v>5883</v>
      </c>
      <c r="F1874" s="13" t="s">
        <v>5061</v>
      </c>
      <c r="G1874" s="13" t="s">
        <v>5883</v>
      </c>
      <c r="H1874" s="13" t="s">
        <v>5885</v>
      </c>
    </row>
    <row r="1875" spans="1:8" ht="21" customHeight="1">
      <c r="A1875" s="13" t="s">
        <v>5886</v>
      </c>
      <c r="B1875" s="13" t="s">
        <v>5887</v>
      </c>
      <c r="C1875" s="13" t="s">
        <v>5886</v>
      </c>
      <c r="D1875" s="13" t="s">
        <v>4651</v>
      </c>
      <c r="E1875" s="13" t="s">
        <v>5886</v>
      </c>
      <c r="F1875" s="13" t="s">
        <v>5341</v>
      </c>
      <c r="G1875" s="13" t="s">
        <v>5886</v>
      </c>
      <c r="H1875" s="13" t="s">
        <v>4628</v>
      </c>
    </row>
    <row r="1876" spans="1:8" ht="21" customHeight="1">
      <c r="A1876" s="13" t="s">
        <v>5888</v>
      </c>
      <c r="B1876" s="13" t="s">
        <v>5889</v>
      </c>
      <c r="C1876" s="13" t="s">
        <v>5888</v>
      </c>
      <c r="D1876" s="13" t="s">
        <v>5098</v>
      </c>
      <c r="E1876" s="13" t="s">
        <v>5888</v>
      </c>
      <c r="F1876" s="13" t="s">
        <v>5197</v>
      </c>
      <c r="G1876" s="13" t="s">
        <v>5888</v>
      </c>
      <c r="H1876" s="13" t="s">
        <v>5890</v>
      </c>
    </row>
    <row r="1877" spans="1:8" ht="21" customHeight="1">
      <c r="A1877" s="13" t="s">
        <v>5891</v>
      </c>
      <c r="B1877" s="13" t="s">
        <v>5892</v>
      </c>
      <c r="C1877" s="13" t="s">
        <v>5891</v>
      </c>
      <c r="D1877" s="13" t="s">
        <v>5712</v>
      </c>
      <c r="E1877" s="13" t="s">
        <v>5891</v>
      </c>
      <c r="F1877" s="13" t="s">
        <v>4970</v>
      </c>
      <c r="G1877" s="13" t="s">
        <v>5891</v>
      </c>
      <c r="H1877" s="13" t="s">
        <v>5893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1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3" customWidth="1"/>
    <col min="2" max="2" width="13" style="3" customWidth="1"/>
    <col min="3" max="3" width="75" style="3" customWidth="1"/>
    <col min="4" max="4" width="65" style="3" customWidth="1"/>
    <col min="5" max="5" width="18" style="3" customWidth="1"/>
    <col min="6" max="7" width="13" style="3" customWidth="1"/>
    <col min="8" max="8" width="60" style="3" customWidth="1"/>
    <col min="9" max="9" width="15" style="3" customWidth="1"/>
    <col min="10" max="12" width="24" style="3" customWidth="1"/>
    <col min="13" max="14" width="55" style="3" customWidth="1"/>
    <col min="15" max="16384" width="9" style="3"/>
  </cols>
  <sheetData>
    <row r="1" spans="1:14" ht="36" customHeight="1">
      <c r="A1" s="1" t="s">
        <v>2</v>
      </c>
      <c r="B1" s="1" t="s">
        <v>1</v>
      </c>
      <c r="C1" s="1" t="s">
        <v>5894</v>
      </c>
      <c r="D1" s="1" t="s">
        <v>5895</v>
      </c>
      <c r="E1" s="1" t="s">
        <v>175</v>
      </c>
      <c r="F1" s="1" t="s">
        <v>176</v>
      </c>
      <c r="G1" s="1" t="s">
        <v>5896</v>
      </c>
      <c r="H1" s="1" t="s">
        <v>5897</v>
      </c>
      <c r="I1" s="1" t="s">
        <v>34</v>
      </c>
      <c r="J1" s="3" t="s">
        <v>5898</v>
      </c>
      <c r="K1" s="3" t="s">
        <v>5899</v>
      </c>
      <c r="L1" s="3" t="s">
        <v>5900</v>
      </c>
      <c r="M1" s="3" t="s">
        <v>5901</v>
      </c>
      <c r="N1" s="3" t="s">
        <v>5902</v>
      </c>
    </row>
    <row r="2" spans="1:14" ht="21" customHeight="1">
      <c r="A2" s="5" t="s">
        <v>73</v>
      </c>
      <c r="B2" s="5" t="s">
        <v>72</v>
      </c>
      <c r="C2" s="5" t="s">
        <v>74</v>
      </c>
      <c r="D2" s="5" t="s">
        <v>5903</v>
      </c>
      <c r="E2" s="4">
        <v>46023</v>
      </c>
      <c r="F2" s="4">
        <v>46053</v>
      </c>
      <c r="G2" s="6">
        <v>12</v>
      </c>
      <c r="H2" s="5" t="s">
        <v>5904</v>
      </c>
      <c r="I2" s="5" t="s">
        <v>51</v>
      </c>
    </row>
    <row r="3" spans="1:14" ht="21" customHeight="1">
      <c r="A3" s="5" t="s">
        <v>73</v>
      </c>
      <c r="B3" s="5" t="s">
        <v>72</v>
      </c>
      <c r="C3" s="5" t="s">
        <v>74</v>
      </c>
      <c r="D3" s="5" t="s">
        <v>5905</v>
      </c>
      <c r="E3" s="4">
        <v>46023</v>
      </c>
      <c r="F3" s="4">
        <v>46053</v>
      </c>
      <c r="G3" s="6">
        <v>93</v>
      </c>
      <c r="H3" s="5" t="s">
        <v>5904</v>
      </c>
      <c r="I3" s="5" t="s">
        <v>51</v>
      </c>
    </row>
    <row r="4" spans="1:14" ht="21" customHeight="1">
      <c r="A4" s="5" t="s">
        <v>73</v>
      </c>
      <c r="B4" s="5" t="s">
        <v>72</v>
      </c>
      <c r="C4" s="5" t="s">
        <v>74</v>
      </c>
      <c r="D4" s="5" t="s">
        <v>5906</v>
      </c>
      <c r="E4" s="4">
        <v>46023</v>
      </c>
      <c r="F4" s="4">
        <v>46053</v>
      </c>
      <c r="G4" s="6">
        <v>250</v>
      </c>
      <c r="H4" s="5" t="s">
        <v>5904</v>
      </c>
      <c r="I4" s="5" t="s">
        <v>51</v>
      </c>
    </row>
    <row r="5" spans="1:14" ht="21" customHeight="1">
      <c r="A5" s="5" t="s">
        <v>73</v>
      </c>
      <c r="B5" s="5" t="s">
        <v>72</v>
      </c>
      <c r="C5" s="5" t="s">
        <v>76</v>
      </c>
      <c r="D5" s="5" t="s">
        <v>5907</v>
      </c>
      <c r="E5" s="4">
        <v>46054</v>
      </c>
      <c r="F5" s="4">
        <v>46081</v>
      </c>
      <c r="G5" s="6">
        <v>12</v>
      </c>
      <c r="H5" s="5" t="s">
        <v>5904</v>
      </c>
      <c r="I5" s="5" t="s">
        <v>51</v>
      </c>
    </row>
    <row r="6" spans="1:14" ht="21" customHeight="1">
      <c r="A6" s="5" t="s">
        <v>73</v>
      </c>
      <c r="B6" s="5" t="s">
        <v>72</v>
      </c>
      <c r="C6" s="5" t="s">
        <v>76</v>
      </c>
      <c r="D6" s="5" t="s">
        <v>5908</v>
      </c>
      <c r="E6" s="4">
        <v>46054</v>
      </c>
      <c r="F6" s="4">
        <v>46081</v>
      </c>
      <c r="G6" s="6">
        <v>84</v>
      </c>
      <c r="H6" s="5" t="s">
        <v>5904</v>
      </c>
      <c r="I6" s="5" t="s">
        <v>51</v>
      </c>
    </row>
    <row r="7" spans="1:14" ht="21" customHeight="1">
      <c r="A7" s="5" t="s">
        <v>73</v>
      </c>
      <c r="B7" s="5" t="s">
        <v>72</v>
      </c>
      <c r="C7" s="5" t="s">
        <v>76</v>
      </c>
      <c r="D7" s="5" t="s">
        <v>5909</v>
      </c>
      <c r="E7" s="4">
        <v>46054</v>
      </c>
      <c r="F7" s="4">
        <v>46081</v>
      </c>
      <c r="G7" s="6">
        <v>254</v>
      </c>
      <c r="H7" s="5" t="s">
        <v>5904</v>
      </c>
      <c r="I7" s="5" t="s">
        <v>51</v>
      </c>
    </row>
    <row r="8" spans="1:14" ht="21" customHeight="1">
      <c r="A8" s="5" t="s">
        <v>73</v>
      </c>
      <c r="B8" s="5" t="s">
        <v>72</v>
      </c>
      <c r="C8" s="5" t="s">
        <v>77</v>
      </c>
      <c r="D8" s="5" t="s">
        <v>5910</v>
      </c>
      <c r="E8" s="4">
        <v>46082</v>
      </c>
      <c r="F8" s="4">
        <v>46112</v>
      </c>
      <c r="G8" s="6">
        <v>12</v>
      </c>
      <c r="H8" s="5" t="s">
        <v>5904</v>
      </c>
      <c r="I8" s="5" t="s">
        <v>51</v>
      </c>
    </row>
    <row r="9" spans="1:14" ht="21" customHeight="1">
      <c r="A9" s="5" t="s">
        <v>73</v>
      </c>
      <c r="B9" s="5" t="s">
        <v>72</v>
      </c>
      <c r="C9" s="5" t="s">
        <v>77</v>
      </c>
      <c r="D9" s="5" t="s">
        <v>5911</v>
      </c>
      <c r="E9" s="4">
        <v>46082</v>
      </c>
      <c r="F9" s="4">
        <v>46112</v>
      </c>
      <c r="G9" s="6">
        <v>93</v>
      </c>
      <c r="H9" s="5" t="s">
        <v>5904</v>
      </c>
      <c r="I9" s="5" t="s">
        <v>51</v>
      </c>
    </row>
    <row r="10" spans="1:14" ht="21" customHeight="1">
      <c r="A10" s="5" t="s">
        <v>73</v>
      </c>
      <c r="B10" s="5" t="s">
        <v>72</v>
      </c>
      <c r="C10" s="5" t="s">
        <v>77</v>
      </c>
      <c r="D10" s="5" t="s">
        <v>5912</v>
      </c>
      <c r="E10" s="4">
        <v>46082</v>
      </c>
      <c r="F10" s="4">
        <v>46112</v>
      </c>
      <c r="G10" s="6">
        <v>254</v>
      </c>
      <c r="H10" s="5" t="s">
        <v>5904</v>
      </c>
      <c r="I10" s="5" t="s">
        <v>51</v>
      </c>
    </row>
    <row r="11" spans="1:14" ht="21" customHeight="1">
      <c r="A11" s="5" t="s">
        <v>73</v>
      </c>
      <c r="B11" s="5" t="s">
        <v>72</v>
      </c>
      <c r="C11" s="5" t="s">
        <v>79</v>
      </c>
      <c r="D11" s="5" t="s">
        <v>5913</v>
      </c>
      <c r="E11" s="4">
        <v>46113</v>
      </c>
      <c r="F11" s="4">
        <v>46142</v>
      </c>
      <c r="G11" s="6">
        <v>12</v>
      </c>
      <c r="H11" s="5" t="s">
        <v>5904</v>
      </c>
      <c r="I11" s="5" t="s">
        <v>51</v>
      </c>
    </row>
    <row r="12" spans="1:14" ht="21" customHeight="1">
      <c r="A12" s="5" t="s">
        <v>73</v>
      </c>
      <c r="B12" s="5" t="s">
        <v>72</v>
      </c>
      <c r="C12" s="5" t="s">
        <v>79</v>
      </c>
      <c r="D12" s="5" t="s">
        <v>5914</v>
      </c>
      <c r="E12" s="4">
        <v>46113</v>
      </c>
      <c r="F12" s="4">
        <v>46142</v>
      </c>
      <c r="G12" s="6">
        <v>90</v>
      </c>
      <c r="H12" s="5" t="s">
        <v>5904</v>
      </c>
      <c r="I12" s="5" t="s">
        <v>51</v>
      </c>
    </row>
    <row r="13" spans="1:14" ht="21" customHeight="1">
      <c r="A13" s="5" t="s">
        <v>73</v>
      </c>
      <c r="B13" s="5" t="s">
        <v>72</v>
      </c>
      <c r="C13" s="5" t="s">
        <v>79</v>
      </c>
      <c r="D13" s="5" t="s">
        <v>5915</v>
      </c>
      <c r="E13" s="4">
        <v>46113</v>
      </c>
      <c r="F13" s="4">
        <v>46142</v>
      </c>
      <c r="G13" s="6">
        <v>254</v>
      </c>
      <c r="H13" s="5" t="s">
        <v>5904</v>
      </c>
      <c r="I13" s="5" t="s">
        <v>51</v>
      </c>
    </row>
    <row r="14" spans="1:14" ht="21" customHeight="1">
      <c r="A14" s="5" t="s">
        <v>73</v>
      </c>
      <c r="B14" s="5" t="s">
        <v>72</v>
      </c>
      <c r="C14" s="5" t="s">
        <v>80</v>
      </c>
      <c r="D14" s="5" t="s">
        <v>5916</v>
      </c>
      <c r="E14" s="4">
        <v>46143</v>
      </c>
      <c r="F14" s="4">
        <v>46173</v>
      </c>
      <c r="G14" s="6">
        <v>12</v>
      </c>
      <c r="H14" s="5" t="s">
        <v>5904</v>
      </c>
      <c r="I14" s="5" t="s">
        <v>51</v>
      </c>
    </row>
    <row r="15" spans="1:14" ht="21" customHeight="1">
      <c r="A15" s="5" t="s">
        <v>73</v>
      </c>
      <c r="B15" s="5" t="s">
        <v>72</v>
      </c>
      <c r="C15" s="5" t="s">
        <v>80</v>
      </c>
      <c r="D15" s="5" t="s">
        <v>5917</v>
      </c>
      <c r="E15" s="4">
        <v>46143</v>
      </c>
      <c r="F15" s="4">
        <v>46173</v>
      </c>
      <c r="G15" s="6">
        <v>93</v>
      </c>
      <c r="H15" s="5" t="s">
        <v>5904</v>
      </c>
      <c r="I15" s="5" t="s">
        <v>51</v>
      </c>
    </row>
    <row r="16" spans="1:14" ht="21" customHeight="1">
      <c r="A16" s="5" t="s">
        <v>73</v>
      </c>
      <c r="B16" s="5" t="s">
        <v>72</v>
      </c>
      <c r="C16" s="5" t="s">
        <v>80</v>
      </c>
      <c r="D16" s="5" t="s">
        <v>5918</v>
      </c>
      <c r="E16" s="4">
        <v>46143</v>
      </c>
      <c r="F16" s="4">
        <v>46173</v>
      </c>
      <c r="G16" s="6">
        <v>254</v>
      </c>
      <c r="H16" s="5" t="s">
        <v>5904</v>
      </c>
      <c r="I16" s="5" t="s">
        <v>51</v>
      </c>
    </row>
    <row r="17" spans="1:9" ht="21" customHeight="1">
      <c r="A17" s="5" t="s">
        <v>73</v>
      </c>
      <c r="B17" s="5" t="s">
        <v>72</v>
      </c>
      <c r="C17" s="5" t="s">
        <v>81</v>
      </c>
      <c r="D17" s="5" t="s">
        <v>5919</v>
      </c>
      <c r="E17" s="4">
        <v>46174</v>
      </c>
      <c r="F17" s="4">
        <v>46203</v>
      </c>
      <c r="G17" s="6">
        <v>12</v>
      </c>
      <c r="H17" s="5" t="s">
        <v>5904</v>
      </c>
      <c r="I17" s="5" t="s">
        <v>51</v>
      </c>
    </row>
    <row r="18" spans="1:9" ht="21" customHeight="1">
      <c r="A18" s="5" t="s">
        <v>73</v>
      </c>
      <c r="B18" s="5" t="s">
        <v>72</v>
      </c>
      <c r="C18" s="5" t="s">
        <v>81</v>
      </c>
      <c r="D18" s="5" t="s">
        <v>5920</v>
      </c>
      <c r="E18" s="4">
        <v>46174</v>
      </c>
      <c r="F18" s="4">
        <v>46203</v>
      </c>
      <c r="G18" s="6">
        <v>90</v>
      </c>
      <c r="H18" s="5" t="s">
        <v>5904</v>
      </c>
      <c r="I18" s="5" t="s">
        <v>51</v>
      </c>
    </row>
    <row r="19" spans="1:9" ht="21" customHeight="1">
      <c r="A19" s="5" t="s">
        <v>73</v>
      </c>
      <c r="B19" s="5" t="s">
        <v>72</v>
      </c>
      <c r="C19" s="5" t="s">
        <v>81</v>
      </c>
      <c r="D19" s="5" t="s">
        <v>5921</v>
      </c>
      <c r="E19" s="4">
        <v>46174</v>
      </c>
      <c r="F19" s="4">
        <v>46203</v>
      </c>
      <c r="G19" s="6">
        <v>254</v>
      </c>
      <c r="H19" s="5" t="s">
        <v>5904</v>
      </c>
      <c r="I19" s="5" t="s">
        <v>51</v>
      </c>
    </row>
    <row r="20" spans="1:9" ht="21" customHeight="1">
      <c r="A20" s="5" t="s">
        <v>73</v>
      </c>
      <c r="B20" s="5" t="s">
        <v>72</v>
      </c>
      <c r="C20" s="5" t="s">
        <v>82</v>
      </c>
      <c r="D20" s="5" t="s">
        <v>5922</v>
      </c>
      <c r="E20" s="4">
        <v>46204</v>
      </c>
      <c r="F20" s="4">
        <v>46234</v>
      </c>
      <c r="G20" s="6">
        <v>12</v>
      </c>
      <c r="H20" s="5" t="s">
        <v>5904</v>
      </c>
      <c r="I20" s="5" t="s">
        <v>51</v>
      </c>
    </row>
    <row r="21" spans="1:9" ht="21" customHeight="1">
      <c r="A21" s="5" t="s">
        <v>73</v>
      </c>
      <c r="B21" s="5" t="s">
        <v>72</v>
      </c>
      <c r="C21" s="5" t="s">
        <v>82</v>
      </c>
      <c r="D21" s="5" t="s">
        <v>5923</v>
      </c>
      <c r="E21" s="4">
        <v>46204</v>
      </c>
      <c r="F21" s="4">
        <v>46234</v>
      </c>
      <c r="G21" s="6">
        <v>93</v>
      </c>
      <c r="H21" s="5" t="s">
        <v>5904</v>
      </c>
      <c r="I21" s="5" t="s">
        <v>51</v>
      </c>
    </row>
    <row r="22" spans="1:9" ht="21" customHeight="1">
      <c r="A22" s="5" t="s">
        <v>73</v>
      </c>
      <c r="B22" s="5" t="s">
        <v>72</v>
      </c>
      <c r="C22" s="5" t="s">
        <v>82</v>
      </c>
      <c r="D22" s="5" t="s">
        <v>5924</v>
      </c>
      <c r="E22" s="4">
        <v>46204</v>
      </c>
      <c r="F22" s="4">
        <v>46234</v>
      </c>
      <c r="G22" s="6">
        <v>255</v>
      </c>
      <c r="H22" s="5" t="s">
        <v>5904</v>
      </c>
      <c r="I22" s="5" t="s">
        <v>51</v>
      </c>
    </row>
    <row r="23" spans="1:9" ht="21" customHeight="1">
      <c r="A23" s="5" t="s">
        <v>73</v>
      </c>
      <c r="B23" s="5" t="s">
        <v>72</v>
      </c>
      <c r="C23" s="5" t="s">
        <v>83</v>
      </c>
      <c r="D23" s="5" t="s">
        <v>5925</v>
      </c>
      <c r="E23" s="4">
        <v>46235</v>
      </c>
      <c r="F23" s="4">
        <v>46265</v>
      </c>
      <c r="G23" s="6">
        <v>12</v>
      </c>
      <c r="H23" s="5" t="s">
        <v>5904</v>
      </c>
      <c r="I23" s="5" t="s">
        <v>51</v>
      </c>
    </row>
    <row r="24" spans="1:9" ht="21" customHeight="1">
      <c r="A24" s="5" t="s">
        <v>73</v>
      </c>
      <c r="B24" s="5" t="s">
        <v>72</v>
      </c>
      <c r="C24" s="5" t="s">
        <v>83</v>
      </c>
      <c r="D24" s="5" t="s">
        <v>5926</v>
      </c>
      <c r="E24" s="4">
        <v>46235</v>
      </c>
      <c r="F24" s="4">
        <v>46265</v>
      </c>
      <c r="G24" s="6">
        <v>93</v>
      </c>
      <c r="H24" s="5" t="s">
        <v>5904</v>
      </c>
      <c r="I24" s="5" t="s">
        <v>51</v>
      </c>
    </row>
    <row r="25" spans="1:9" ht="21" customHeight="1">
      <c r="A25" s="5" t="s">
        <v>73</v>
      </c>
      <c r="B25" s="5" t="s">
        <v>72</v>
      </c>
      <c r="C25" s="5" t="s">
        <v>83</v>
      </c>
      <c r="D25" s="5" t="s">
        <v>5927</v>
      </c>
      <c r="E25" s="4">
        <v>46235</v>
      </c>
      <c r="F25" s="4">
        <v>46265</v>
      </c>
      <c r="G25" s="6">
        <v>255</v>
      </c>
      <c r="H25" s="5" t="s">
        <v>5904</v>
      </c>
      <c r="I25" s="5" t="s">
        <v>51</v>
      </c>
    </row>
    <row r="26" spans="1:9" ht="21" customHeight="1">
      <c r="A26" s="5" t="s">
        <v>73</v>
      </c>
      <c r="B26" s="5" t="s">
        <v>72</v>
      </c>
      <c r="C26" s="5" t="s">
        <v>84</v>
      </c>
      <c r="D26" s="5" t="s">
        <v>5928</v>
      </c>
      <c r="E26" s="4">
        <v>46266</v>
      </c>
      <c r="F26" s="4">
        <v>46276</v>
      </c>
      <c r="G26" s="6">
        <v>12</v>
      </c>
      <c r="H26" s="5" t="s">
        <v>5904</v>
      </c>
      <c r="I26" s="5" t="s">
        <v>51</v>
      </c>
    </row>
    <row r="27" spans="1:9" ht="21" customHeight="1">
      <c r="A27" s="5" t="s">
        <v>73</v>
      </c>
      <c r="B27" s="5" t="s">
        <v>72</v>
      </c>
      <c r="C27" s="5" t="s">
        <v>84</v>
      </c>
      <c r="D27" s="5" t="s">
        <v>5929</v>
      </c>
      <c r="E27" s="4">
        <v>46266</v>
      </c>
      <c r="F27" s="4">
        <v>46276</v>
      </c>
      <c r="G27" s="6">
        <v>33</v>
      </c>
      <c r="H27" s="5" t="s">
        <v>5904</v>
      </c>
      <c r="I27" s="5" t="s">
        <v>51</v>
      </c>
    </row>
    <row r="28" spans="1:9" ht="21" customHeight="1">
      <c r="A28" s="5" t="s">
        <v>73</v>
      </c>
      <c r="B28" s="5" t="s">
        <v>72</v>
      </c>
      <c r="C28" s="5" t="s">
        <v>84</v>
      </c>
      <c r="D28" s="5" t="s">
        <v>5930</v>
      </c>
      <c r="E28" s="4">
        <v>46266</v>
      </c>
      <c r="F28" s="4">
        <v>46276</v>
      </c>
      <c r="G28" s="6">
        <v>255</v>
      </c>
      <c r="H28" s="5" t="s">
        <v>5904</v>
      </c>
      <c r="I28" s="5" t="s">
        <v>51</v>
      </c>
    </row>
    <row r="29" spans="1:9" ht="21" customHeight="1">
      <c r="A29" s="5" t="s">
        <v>73</v>
      </c>
      <c r="B29" s="5" t="s">
        <v>72</v>
      </c>
      <c r="C29" s="5" t="s">
        <v>173</v>
      </c>
      <c r="D29" s="5" t="s">
        <v>5931</v>
      </c>
      <c r="E29" s="4">
        <v>46023</v>
      </c>
      <c r="F29" s="4">
        <v>46265</v>
      </c>
      <c r="G29" s="6">
        <v>57</v>
      </c>
      <c r="H29" s="5" t="s">
        <v>5904</v>
      </c>
      <c r="I29" s="5" t="s">
        <v>51</v>
      </c>
    </row>
    <row r="30" spans="1:9" ht="21" customHeight="1">
      <c r="A30" s="5" t="s">
        <v>73</v>
      </c>
      <c r="B30" s="5" t="s">
        <v>72</v>
      </c>
      <c r="C30" s="5" t="s">
        <v>173</v>
      </c>
      <c r="D30" s="5" t="s">
        <v>5932</v>
      </c>
      <c r="E30" s="4">
        <v>46023</v>
      </c>
      <c r="F30" s="4">
        <v>46265</v>
      </c>
      <c r="G30" s="6">
        <v>49</v>
      </c>
      <c r="H30" s="5" t="s">
        <v>5904</v>
      </c>
      <c r="I30" s="5" t="s">
        <v>51</v>
      </c>
    </row>
    <row r="31" spans="1:9" ht="21" customHeight="1">
      <c r="A31" s="5" t="s">
        <v>73</v>
      </c>
      <c r="B31" s="5" t="s">
        <v>72</v>
      </c>
      <c r="C31" s="5" t="s">
        <v>173</v>
      </c>
      <c r="D31" s="5" t="s">
        <v>5933</v>
      </c>
      <c r="E31" s="4">
        <v>46023</v>
      </c>
      <c r="F31" s="4">
        <v>46265</v>
      </c>
      <c r="G31" s="6">
        <v>56</v>
      </c>
      <c r="H31" s="5" t="s">
        <v>5904</v>
      </c>
      <c r="I31" s="5" t="s">
        <v>51</v>
      </c>
    </row>
    <row r="32" spans="1:9" ht="21" customHeight="1">
      <c r="A32" s="5" t="s">
        <v>73</v>
      </c>
      <c r="B32" s="5" t="s">
        <v>72</v>
      </c>
      <c r="C32" s="5" t="s">
        <v>173</v>
      </c>
      <c r="D32" s="5" t="s">
        <v>5934</v>
      </c>
      <c r="E32" s="4">
        <v>46023</v>
      </c>
      <c r="F32" s="4">
        <v>46265</v>
      </c>
      <c r="G32" s="6">
        <v>15</v>
      </c>
      <c r="H32" s="5" t="s">
        <v>5904</v>
      </c>
      <c r="I32" s="5" t="s">
        <v>51</v>
      </c>
    </row>
    <row r="33" spans="1:9" ht="21" customHeight="1">
      <c r="A33" s="5" t="s">
        <v>73</v>
      </c>
      <c r="B33" s="5" t="s">
        <v>72</v>
      </c>
      <c r="C33" s="5" t="s">
        <v>173</v>
      </c>
      <c r="D33" s="5" t="s">
        <v>5935</v>
      </c>
      <c r="E33" s="4">
        <v>46023</v>
      </c>
      <c r="F33" s="4">
        <v>46265</v>
      </c>
      <c r="G33" s="6">
        <v>14</v>
      </c>
      <c r="H33" s="5" t="s">
        <v>5904</v>
      </c>
      <c r="I33" s="5" t="s">
        <v>51</v>
      </c>
    </row>
    <row r="34" spans="1:9" ht="21" customHeight="1">
      <c r="A34" s="5" t="s">
        <v>73</v>
      </c>
      <c r="B34" s="5" t="s">
        <v>72</v>
      </c>
      <c r="C34" s="5" t="s">
        <v>173</v>
      </c>
      <c r="D34" s="5" t="s">
        <v>5936</v>
      </c>
      <c r="E34" s="4">
        <v>46023</v>
      </c>
      <c r="F34" s="4">
        <v>46265</v>
      </c>
      <c r="G34" s="6">
        <v>8</v>
      </c>
      <c r="H34" s="5" t="s">
        <v>5904</v>
      </c>
      <c r="I34" s="5" t="s">
        <v>51</v>
      </c>
    </row>
    <row r="35" spans="1:9" ht="21" customHeight="1">
      <c r="A35" s="5" t="s">
        <v>73</v>
      </c>
      <c r="B35" s="5" t="s">
        <v>72</v>
      </c>
      <c r="C35" s="5" t="s">
        <v>173</v>
      </c>
      <c r="D35" s="5" t="s">
        <v>5937</v>
      </c>
      <c r="E35" s="4">
        <v>46023</v>
      </c>
      <c r="F35" s="4">
        <v>46265</v>
      </c>
      <c r="G35" s="6">
        <v>8</v>
      </c>
      <c r="H35" s="5" t="s">
        <v>5904</v>
      </c>
      <c r="I35" s="5" t="s">
        <v>51</v>
      </c>
    </row>
    <row r="36" spans="1:9" ht="21" customHeight="1">
      <c r="A36" s="5" t="s">
        <v>73</v>
      </c>
      <c r="B36" s="5" t="s">
        <v>72</v>
      </c>
      <c r="C36" s="5" t="s">
        <v>173</v>
      </c>
      <c r="D36" s="5" t="s">
        <v>5938</v>
      </c>
      <c r="E36" s="4">
        <v>46023</v>
      </c>
      <c r="F36" s="4">
        <v>46265</v>
      </c>
      <c r="G36" s="6">
        <v>8</v>
      </c>
      <c r="H36" s="5" t="s">
        <v>5904</v>
      </c>
      <c r="I36" s="5" t="s">
        <v>51</v>
      </c>
    </row>
    <row r="37" spans="1:9" ht="21" customHeight="1">
      <c r="A37" s="5" t="s">
        <v>73</v>
      </c>
      <c r="B37" s="5" t="s">
        <v>72</v>
      </c>
      <c r="C37" s="5" t="s">
        <v>173</v>
      </c>
      <c r="D37" s="5" t="s">
        <v>5939</v>
      </c>
      <c r="E37" s="4">
        <v>46023</v>
      </c>
      <c r="F37" s="4">
        <v>46265</v>
      </c>
      <c r="G37" s="6">
        <v>8</v>
      </c>
      <c r="H37" s="5" t="s">
        <v>5904</v>
      </c>
      <c r="I37" s="5" t="s">
        <v>51</v>
      </c>
    </row>
    <row r="38" spans="1:9" ht="21" customHeight="1">
      <c r="A38" s="5" t="s">
        <v>73</v>
      </c>
      <c r="B38" s="5" t="s">
        <v>72</v>
      </c>
      <c r="C38" s="5" t="s">
        <v>5940</v>
      </c>
      <c r="D38" s="5" t="s">
        <v>5941</v>
      </c>
      <c r="E38" s="4">
        <v>46023</v>
      </c>
      <c r="F38" s="4">
        <v>46265</v>
      </c>
      <c r="G38" s="6">
        <v>1</v>
      </c>
      <c r="H38" s="5" t="s">
        <v>5904</v>
      </c>
      <c r="I38" s="5" t="s">
        <v>51</v>
      </c>
    </row>
    <row r="39" spans="1:9" ht="21" customHeight="1">
      <c r="A39" s="5" t="s">
        <v>73</v>
      </c>
      <c r="B39" s="5" t="s">
        <v>72</v>
      </c>
      <c r="C39" s="5" t="s">
        <v>5940</v>
      </c>
      <c r="D39" s="5" t="s">
        <v>5942</v>
      </c>
      <c r="E39" s="4">
        <v>46023</v>
      </c>
      <c r="F39" s="4">
        <v>46265</v>
      </c>
      <c r="G39" s="6">
        <v>1</v>
      </c>
      <c r="H39" s="5" t="s">
        <v>5904</v>
      </c>
      <c r="I39" s="5" t="s">
        <v>51</v>
      </c>
    </row>
    <row r="40" spans="1:9" ht="21" customHeight="1">
      <c r="A40" s="5" t="s">
        <v>73</v>
      </c>
      <c r="B40" s="5" t="s">
        <v>72</v>
      </c>
      <c r="C40" s="5" t="s">
        <v>5940</v>
      </c>
      <c r="D40" s="5" t="s">
        <v>5943</v>
      </c>
      <c r="E40" s="4">
        <v>46023</v>
      </c>
      <c r="F40" s="4">
        <v>46265</v>
      </c>
      <c r="G40" s="6">
        <v>40</v>
      </c>
      <c r="H40" s="5" t="s">
        <v>5904</v>
      </c>
      <c r="I40" s="5" t="s">
        <v>51</v>
      </c>
    </row>
    <row r="41" spans="1:9" ht="21" customHeight="1">
      <c r="A41" s="5" t="s">
        <v>73</v>
      </c>
      <c r="B41" s="5" t="s">
        <v>72</v>
      </c>
      <c r="C41" s="5" t="s">
        <v>5940</v>
      </c>
      <c r="D41" s="5" t="s">
        <v>5944</v>
      </c>
      <c r="E41" s="4">
        <v>46023</v>
      </c>
      <c r="F41" s="4">
        <v>46265</v>
      </c>
      <c r="G41" s="6">
        <v>3</v>
      </c>
      <c r="H41" s="5" t="s">
        <v>5904</v>
      </c>
      <c r="I41" s="5" t="s">
        <v>51</v>
      </c>
    </row>
    <row r="42" spans="1:9" ht="21" customHeight="1">
      <c r="A42" s="5" t="s">
        <v>73</v>
      </c>
      <c r="B42" s="5" t="s">
        <v>72</v>
      </c>
      <c r="C42" s="5" t="s">
        <v>5940</v>
      </c>
      <c r="D42" s="5" t="s">
        <v>5945</v>
      </c>
      <c r="E42" s="4">
        <v>46023</v>
      </c>
      <c r="F42" s="4">
        <v>46265</v>
      </c>
      <c r="G42" s="6">
        <v>5</v>
      </c>
      <c r="H42" s="5" t="s">
        <v>5904</v>
      </c>
      <c r="I42" s="5" t="s">
        <v>51</v>
      </c>
    </row>
    <row r="43" spans="1:9" ht="21" customHeight="1">
      <c r="A43" s="5" t="s">
        <v>73</v>
      </c>
      <c r="B43" s="5" t="s">
        <v>72</v>
      </c>
      <c r="C43" s="5" t="s">
        <v>5946</v>
      </c>
      <c r="D43" s="5" t="s">
        <v>5947</v>
      </c>
      <c r="E43" s="4">
        <v>46023</v>
      </c>
      <c r="F43" s="4">
        <v>46265</v>
      </c>
      <c r="G43" s="6">
        <v>1</v>
      </c>
      <c r="H43" s="5" t="s">
        <v>5904</v>
      </c>
      <c r="I43" s="5" t="s">
        <v>51</v>
      </c>
    </row>
    <row r="44" spans="1:9" ht="21" customHeight="1">
      <c r="A44" s="5" t="s">
        <v>73</v>
      </c>
      <c r="B44" s="5" t="s">
        <v>72</v>
      </c>
      <c r="C44" s="5" t="s">
        <v>5946</v>
      </c>
      <c r="D44" s="5" t="s">
        <v>5948</v>
      </c>
      <c r="E44" s="4">
        <v>46023</v>
      </c>
      <c r="F44" s="4">
        <v>46265</v>
      </c>
      <c r="G44" s="6">
        <v>1</v>
      </c>
      <c r="H44" s="5" t="s">
        <v>5904</v>
      </c>
      <c r="I44" s="5" t="s">
        <v>51</v>
      </c>
    </row>
    <row r="45" spans="1:9" ht="21" customHeight="1">
      <c r="A45" s="5" t="s">
        <v>73</v>
      </c>
      <c r="B45" s="5" t="s">
        <v>72</v>
      </c>
      <c r="C45" s="5" t="s">
        <v>5946</v>
      </c>
      <c r="D45" s="5" t="s">
        <v>5949</v>
      </c>
      <c r="E45" s="4">
        <v>46023</v>
      </c>
      <c r="F45" s="4">
        <v>46265</v>
      </c>
      <c r="G45" s="6">
        <v>40</v>
      </c>
      <c r="H45" s="5" t="s">
        <v>5904</v>
      </c>
      <c r="I45" s="5" t="s">
        <v>51</v>
      </c>
    </row>
    <row r="46" spans="1:9" ht="21" customHeight="1">
      <c r="A46" s="5" t="s">
        <v>73</v>
      </c>
      <c r="B46" s="5" t="s">
        <v>72</v>
      </c>
      <c r="C46" s="5" t="s">
        <v>5946</v>
      </c>
      <c r="D46" s="5" t="s">
        <v>5950</v>
      </c>
      <c r="E46" s="4">
        <v>46023</v>
      </c>
      <c r="F46" s="4">
        <v>46265</v>
      </c>
      <c r="G46" s="6">
        <v>3</v>
      </c>
      <c r="H46" s="5" t="s">
        <v>5904</v>
      </c>
      <c r="I46" s="5" t="s">
        <v>51</v>
      </c>
    </row>
    <row r="47" spans="1:9" ht="21" customHeight="1">
      <c r="A47" s="5" t="s">
        <v>73</v>
      </c>
      <c r="B47" s="5" t="s">
        <v>72</v>
      </c>
      <c r="C47" s="5" t="s">
        <v>5946</v>
      </c>
      <c r="D47" s="5" t="s">
        <v>5951</v>
      </c>
      <c r="E47" s="4">
        <v>46023</v>
      </c>
      <c r="F47" s="4">
        <v>46265</v>
      </c>
      <c r="G47" s="6">
        <v>5</v>
      </c>
      <c r="H47" s="5" t="s">
        <v>5904</v>
      </c>
      <c r="I47" s="5" t="s">
        <v>51</v>
      </c>
    </row>
    <row r="48" spans="1:9" ht="21" customHeight="1">
      <c r="A48" s="5" t="s">
        <v>73</v>
      </c>
      <c r="B48" s="5" t="s">
        <v>72</v>
      </c>
      <c r="C48" s="5" t="s">
        <v>5952</v>
      </c>
      <c r="D48" s="5" t="s">
        <v>5953</v>
      </c>
      <c r="E48" s="4">
        <v>46023</v>
      </c>
      <c r="F48" s="4">
        <v>46203</v>
      </c>
      <c r="G48" s="6">
        <v>1</v>
      </c>
      <c r="H48" s="5" t="s">
        <v>5904</v>
      </c>
      <c r="I48" s="5" t="s">
        <v>51</v>
      </c>
    </row>
    <row r="49" spans="1:9" ht="21" customHeight="1">
      <c r="A49" s="5" t="s">
        <v>73</v>
      </c>
      <c r="B49" s="5" t="s">
        <v>72</v>
      </c>
      <c r="C49" s="5" t="s">
        <v>5952</v>
      </c>
      <c r="D49" s="5" t="s">
        <v>5954</v>
      </c>
      <c r="E49" s="4">
        <v>46023</v>
      </c>
      <c r="F49" s="4">
        <v>46203</v>
      </c>
      <c r="G49" s="6">
        <v>1</v>
      </c>
      <c r="H49" s="5" t="s">
        <v>5904</v>
      </c>
      <c r="I49" s="5" t="s">
        <v>51</v>
      </c>
    </row>
    <row r="50" spans="1:9" ht="21" customHeight="1">
      <c r="A50" s="5" t="s">
        <v>73</v>
      </c>
      <c r="B50" s="5" t="s">
        <v>72</v>
      </c>
      <c r="C50" s="5" t="s">
        <v>5952</v>
      </c>
      <c r="D50" s="5" t="s">
        <v>5955</v>
      </c>
      <c r="E50" s="4">
        <v>46023</v>
      </c>
      <c r="F50" s="4">
        <v>46203</v>
      </c>
      <c r="G50" s="6">
        <v>40</v>
      </c>
      <c r="H50" s="5" t="s">
        <v>5904</v>
      </c>
      <c r="I50" s="5" t="s">
        <v>51</v>
      </c>
    </row>
    <row r="51" spans="1:9" ht="21" customHeight="1">
      <c r="A51" s="5" t="s">
        <v>73</v>
      </c>
      <c r="B51" s="5" t="s">
        <v>72</v>
      </c>
      <c r="C51" s="5" t="s">
        <v>5952</v>
      </c>
      <c r="D51" s="5" t="s">
        <v>5956</v>
      </c>
      <c r="E51" s="4">
        <v>46023</v>
      </c>
      <c r="F51" s="4">
        <v>46203</v>
      </c>
      <c r="G51" s="6">
        <v>3</v>
      </c>
      <c r="H51" s="5" t="s">
        <v>5904</v>
      </c>
      <c r="I51" s="5" t="s">
        <v>51</v>
      </c>
    </row>
    <row r="52" spans="1:9" ht="21" customHeight="1">
      <c r="A52" s="5" t="s">
        <v>73</v>
      </c>
      <c r="B52" s="5" t="s">
        <v>72</v>
      </c>
      <c r="C52" s="5" t="s">
        <v>5952</v>
      </c>
      <c r="D52" s="5" t="s">
        <v>5957</v>
      </c>
      <c r="E52" s="4">
        <v>46023</v>
      </c>
      <c r="F52" s="4">
        <v>46203</v>
      </c>
      <c r="G52" s="6">
        <v>5</v>
      </c>
      <c r="H52" s="5" t="s">
        <v>5904</v>
      </c>
      <c r="I52" s="5" t="s">
        <v>51</v>
      </c>
    </row>
    <row r="53" spans="1:9" ht="21" customHeight="1">
      <c r="A53" s="5" t="s">
        <v>46</v>
      </c>
      <c r="B53" s="5" t="s">
        <v>45</v>
      </c>
      <c r="C53" s="5" t="s">
        <v>49</v>
      </c>
      <c r="D53" s="5" t="s">
        <v>5958</v>
      </c>
      <c r="E53" s="4">
        <v>45962</v>
      </c>
      <c r="F53" s="4">
        <v>45991</v>
      </c>
      <c r="G53" s="6">
        <v>9</v>
      </c>
      <c r="H53" s="5" t="s">
        <v>5904</v>
      </c>
      <c r="I53" s="5" t="s">
        <v>51</v>
      </c>
    </row>
    <row r="54" spans="1:9" ht="21" customHeight="1">
      <c r="A54" s="5" t="s">
        <v>46</v>
      </c>
      <c r="B54" s="5" t="s">
        <v>45</v>
      </c>
      <c r="C54" s="5" t="s">
        <v>49</v>
      </c>
      <c r="D54" s="5" t="s">
        <v>5959</v>
      </c>
      <c r="E54" s="4">
        <v>45962</v>
      </c>
      <c r="F54" s="4">
        <v>45991</v>
      </c>
      <c r="G54" s="6">
        <v>90</v>
      </c>
      <c r="H54" s="5" t="s">
        <v>5904</v>
      </c>
      <c r="I54" s="5" t="s">
        <v>51</v>
      </c>
    </row>
    <row r="55" spans="1:9" ht="21" customHeight="1">
      <c r="A55" s="5" t="s">
        <v>46</v>
      </c>
      <c r="B55" s="5" t="s">
        <v>45</v>
      </c>
      <c r="C55" s="5" t="s">
        <v>49</v>
      </c>
      <c r="D55" s="5" t="s">
        <v>5960</v>
      </c>
      <c r="E55" s="4">
        <v>45962</v>
      </c>
      <c r="F55" s="4">
        <v>45991</v>
      </c>
      <c r="G55" s="6">
        <v>250</v>
      </c>
      <c r="H55" s="5" t="s">
        <v>5904</v>
      </c>
      <c r="I55" s="5" t="s">
        <v>51</v>
      </c>
    </row>
    <row r="56" spans="1:9" ht="21" customHeight="1">
      <c r="A56" s="5" t="s">
        <v>46</v>
      </c>
      <c r="B56" s="5" t="s">
        <v>45</v>
      </c>
      <c r="C56" s="5" t="s">
        <v>61</v>
      </c>
      <c r="D56" s="5" t="s">
        <v>5961</v>
      </c>
      <c r="E56" s="4">
        <v>45992</v>
      </c>
      <c r="F56" s="4">
        <v>46022</v>
      </c>
      <c r="G56" s="6">
        <v>9</v>
      </c>
      <c r="H56" s="5" t="s">
        <v>5904</v>
      </c>
      <c r="I56" s="5" t="s">
        <v>51</v>
      </c>
    </row>
    <row r="57" spans="1:9" ht="21" customHeight="1">
      <c r="A57" s="5" t="s">
        <v>46</v>
      </c>
      <c r="B57" s="5" t="s">
        <v>45</v>
      </c>
      <c r="C57" s="5" t="s">
        <v>61</v>
      </c>
      <c r="D57" s="5" t="s">
        <v>5962</v>
      </c>
      <c r="E57" s="4">
        <v>45992</v>
      </c>
      <c r="F57" s="4">
        <v>46022</v>
      </c>
      <c r="G57" s="6">
        <v>93</v>
      </c>
      <c r="H57" s="5" t="s">
        <v>5904</v>
      </c>
      <c r="I57" s="5" t="s">
        <v>51</v>
      </c>
    </row>
    <row r="58" spans="1:9" ht="21" customHeight="1">
      <c r="A58" s="5" t="s">
        <v>46</v>
      </c>
      <c r="B58" s="5" t="s">
        <v>45</v>
      </c>
      <c r="C58" s="5" t="s">
        <v>61</v>
      </c>
      <c r="D58" s="5" t="s">
        <v>5963</v>
      </c>
      <c r="E58" s="4">
        <v>45992</v>
      </c>
      <c r="F58" s="4">
        <v>46022</v>
      </c>
      <c r="G58" s="6">
        <v>248</v>
      </c>
      <c r="H58" s="5" t="s">
        <v>5904</v>
      </c>
      <c r="I58" s="5" t="s">
        <v>51</v>
      </c>
    </row>
    <row r="59" spans="1:9" ht="21" customHeight="1">
      <c r="A59" s="5" t="s">
        <v>46</v>
      </c>
      <c r="B59" s="5" t="s">
        <v>45</v>
      </c>
      <c r="C59" s="5" t="s">
        <v>62</v>
      </c>
      <c r="D59" s="5" t="s">
        <v>5964</v>
      </c>
      <c r="E59" s="4">
        <v>46023</v>
      </c>
      <c r="F59" s="4">
        <v>46053</v>
      </c>
      <c r="G59" s="6">
        <v>9</v>
      </c>
      <c r="H59" s="5" t="s">
        <v>5904</v>
      </c>
      <c r="I59" s="5" t="s">
        <v>51</v>
      </c>
    </row>
    <row r="60" spans="1:9" ht="21" customHeight="1">
      <c r="A60" s="5" t="s">
        <v>46</v>
      </c>
      <c r="B60" s="5" t="s">
        <v>45</v>
      </c>
      <c r="C60" s="5" t="s">
        <v>62</v>
      </c>
      <c r="D60" s="5" t="s">
        <v>5965</v>
      </c>
      <c r="E60" s="4">
        <v>46023</v>
      </c>
      <c r="F60" s="4">
        <v>46053</v>
      </c>
      <c r="G60" s="6">
        <v>93</v>
      </c>
      <c r="H60" s="5" t="s">
        <v>5904</v>
      </c>
      <c r="I60" s="5" t="s">
        <v>51</v>
      </c>
    </row>
    <row r="61" spans="1:9" ht="21" customHeight="1">
      <c r="A61" s="5" t="s">
        <v>46</v>
      </c>
      <c r="B61" s="5" t="s">
        <v>45</v>
      </c>
      <c r="C61" s="5" t="s">
        <v>62</v>
      </c>
      <c r="D61" s="5" t="s">
        <v>5966</v>
      </c>
      <c r="E61" s="4">
        <v>46023</v>
      </c>
      <c r="F61" s="4">
        <v>46053</v>
      </c>
      <c r="G61" s="6">
        <v>249</v>
      </c>
      <c r="H61" s="5" t="s">
        <v>5904</v>
      </c>
      <c r="I61" s="5" t="s">
        <v>51</v>
      </c>
    </row>
    <row r="62" spans="1:9" ht="21" customHeight="1">
      <c r="A62" s="5" t="s">
        <v>46</v>
      </c>
      <c r="B62" s="5" t="s">
        <v>45</v>
      </c>
      <c r="C62" s="5" t="s">
        <v>63</v>
      </c>
      <c r="D62" s="5" t="s">
        <v>5967</v>
      </c>
      <c r="E62" s="4">
        <v>46054</v>
      </c>
      <c r="F62" s="4">
        <v>46081</v>
      </c>
      <c r="G62" s="6">
        <v>9</v>
      </c>
      <c r="H62" s="5" t="s">
        <v>5904</v>
      </c>
      <c r="I62" s="5" t="s">
        <v>51</v>
      </c>
    </row>
    <row r="63" spans="1:9" ht="21" customHeight="1">
      <c r="A63" s="5" t="s">
        <v>46</v>
      </c>
      <c r="B63" s="5" t="s">
        <v>45</v>
      </c>
      <c r="C63" s="5" t="s">
        <v>63</v>
      </c>
      <c r="D63" s="5" t="s">
        <v>5968</v>
      </c>
      <c r="E63" s="4">
        <v>46054</v>
      </c>
      <c r="F63" s="4">
        <v>46081</v>
      </c>
      <c r="G63" s="6">
        <v>84</v>
      </c>
      <c r="H63" s="5" t="s">
        <v>5904</v>
      </c>
      <c r="I63" s="5" t="s">
        <v>51</v>
      </c>
    </row>
    <row r="64" spans="1:9" ht="21" customHeight="1">
      <c r="A64" s="5" t="s">
        <v>46</v>
      </c>
      <c r="B64" s="5" t="s">
        <v>45</v>
      </c>
      <c r="C64" s="5" t="s">
        <v>63</v>
      </c>
      <c r="D64" s="5" t="s">
        <v>5969</v>
      </c>
      <c r="E64" s="4">
        <v>46054</v>
      </c>
      <c r="F64" s="4">
        <v>46081</v>
      </c>
      <c r="G64" s="6">
        <v>254</v>
      </c>
      <c r="H64" s="5" t="s">
        <v>5904</v>
      </c>
      <c r="I64" s="5" t="s">
        <v>51</v>
      </c>
    </row>
    <row r="65" spans="1:9" ht="21" customHeight="1">
      <c r="A65" s="5" t="s">
        <v>46</v>
      </c>
      <c r="B65" s="5" t="s">
        <v>45</v>
      </c>
      <c r="C65" s="5" t="s">
        <v>65</v>
      </c>
      <c r="D65" s="5" t="s">
        <v>5970</v>
      </c>
      <c r="E65" s="4">
        <v>46082</v>
      </c>
      <c r="F65" s="4">
        <v>46112</v>
      </c>
      <c r="G65" s="6">
        <v>9</v>
      </c>
      <c r="H65" s="5" t="s">
        <v>5904</v>
      </c>
      <c r="I65" s="5" t="s">
        <v>51</v>
      </c>
    </row>
    <row r="66" spans="1:9" ht="21" customHeight="1">
      <c r="A66" s="5" t="s">
        <v>46</v>
      </c>
      <c r="B66" s="5" t="s">
        <v>45</v>
      </c>
      <c r="C66" s="5" t="s">
        <v>65</v>
      </c>
      <c r="D66" s="5" t="s">
        <v>5971</v>
      </c>
      <c r="E66" s="4">
        <v>46082</v>
      </c>
      <c r="F66" s="4">
        <v>46112</v>
      </c>
      <c r="G66" s="6">
        <v>93</v>
      </c>
      <c r="H66" s="5" t="s">
        <v>5904</v>
      </c>
      <c r="I66" s="5" t="s">
        <v>51</v>
      </c>
    </row>
    <row r="67" spans="1:9" ht="21" customHeight="1">
      <c r="A67" s="5" t="s">
        <v>46</v>
      </c>
      <c r="B67" s="5" t="s">
        <v>45</v>
      </c>
      <c r="C67" s="5" t="s">
        <v>65</v>
      </c>
      <c r="D67" s="5" t="s">
        <v>5972</v>
      </c>
      <c r="E67" s="4">
        <v>46082</v>
      </c>
      <c r="F67" s="4">
        <v>46112</v>
      </c>
      <c r="G67" s="6">
        <v>254</v>
      </c>
      <c r="H67" s="5" t="s">
        <v>5904</v>
      </c>
      <c r="I67" s="5" t="s">
        <v>51</v>
      </c>
    </row>
    <row r="68" spans="1:9" ht="21" customHeight="1">
      <c r="A68" s="5" t="s">
        <v>46</v>
      </c>
      <c r="B68" s="5" t="s">
        <v>45</v>
      </c>
      <c r="C68" s="5" t="s">
        <v>66</v>
      </c>
      <c r="D68" s="5" t="s">
        <v>5973</v>
      </c>
      <c r="E68" s="4">
        <v>46113</v>
      </c>
      <c r="F68" s="4">
        <v>46142</v>
      </c>
      <c r="G68" s="6">
        <v>9</v>
      </c>
      <c r="H68" s="5" t="s">
        <v>5904</v>
      </c>
      <c r="I68" s="5" t="s">
        <v>51</v>
      </c>
    </row>
    <row r="69" spans="1:9" ht="21" customHeight="1">
      <c r="A69" s="5" t="s">
        <v>46</v>
      </c>
      <c r="B69" s="5" t="s">
        <v>45</v>
      </c>
      <c r="C69" s="5" t="s">
        <v>66</v>
      </c>
      <c r="D69" s="5" t="s">
        <v>5974</v>
      </c>
      <c r="E69" s="4">
        <v>46113</v>
      </c>
      <c r="F69" s="4">
        <v>46142</v>
      </c>
      <c r="G69" s="6">
        <v>90</v>
      </c>
      <c r="H69" s="5" t="s">
        <v>5904</v>
      </c>
      <c r="I69" s="5" t="s">
        <v>51</v>
      </c>
    </row>
    <row r="70" spans="1:9" ht="21" customHeight="1">
      <c r="A70" s="5" t="s">
        <v>46</v>
      </c>
      <c r="B70" s="5" t="s">
        <v>45</v>
      </c>
      <c r="C70" s="5" t="s">
        <v>66</v>
      </c>
      <c r="D70" s="5" t="s">
        <v>5975</v>
      </c>
      <c r="E70" s="4">
        <v>46113</v>
      </c>
      <c r="F70" s="4">
        <v>46142</v>
      </c>
      <c r="G70" s="6">
        <v>254</v>
      </c>
      <c r="H70" s="5" t="s">
        <v>5904</v>
      </c>
      <c r="I70" s="5" t="s">
        <v>51</v>
      </c>
    </row>
    <row r="71" spans="1:9" ht="21" customHeight="1">
      <c r="A71" s="5" t="s">
        <v>46</v>
      </c>
      <c r="B71" s="5" t="s">
        <v>45</v>
      </c>
      <c r="C71" s="5" t="s">
        <v>67</v>
      </c>
      <c r="D71" s="5" t="s">
        <v>5976</v>
      </c>
      <c r="E71" s="4">
        <v>46143</v>
      </c>
      <c r="F71" s="4">
        <v>46173</v>
      </c>
      <c r="G71" s="6">
        <v>9</v>
      </c>
      <c r="H71" s="5" t="s">
        <v>5904</v>
      </c>
      <c r="I71" s="5" t="s">
        <v>51</v>
      </c>
    </row>
    <row r="72" spans="1:9" ht="21" customHeight="1">
      <c r="A72" s="5" t="s">
        <v>46</v>
      </c>
      <c r="B72" s="5" t="s">
        <v>45</v>
      </c>
      <c r="C72" s="5" t="s">
        <v>67</v>
      </c>
      <c r="D72" s="5" t="s">
        <v>5977</v>
      </c>
      <c r="E72" s="4">
        <v>46143</v>
      </c>
      <c r="F72" s="4">
        <v>46173</v>
      </c>
      <c r="G72" s="6">
        <v>93</v>
      </c>
      <c r="H72" s="5" t="s">
        <v>5904</v>
      </c>
      <c r="I72" s="5" t="s">
        <v>51</v>
      </c>
    </row>
    <row r="73" spans="1:9" ht="21" customHeight="1">
      <c r="A73" s="5" t="s">
        <v>46</v>
      </c>
      <c r="B73" s="5" t="s">
        <v>45</v>
      </c>
      <c r="C73" s="5" t="s">
        <v>67</v>
      </c>
      <c r="D73" s="5" t="s">
        <v>5978</v>
      </c>
      <c r="E73" s="4">
        <v>46143</v>
      </c>
      <c r="F73" s="4">
        <v>46173</v>
      </c>
      <c r="G73" s="6">
        <v>254</v>
      </c>
      <c r="H73" s="5" t="s">
        <v>5904</v>
      </c>
      <c r="I73" s="5" t="s">
        <v>51</v>
      </c>
    </row>
    <row r="74" spans="1:9" ht="21" customHeight="1">
      <c r="A74" s="5" t="s">
        <v>46</v>
      </c>
      <c r="B74" s="5" t="s">
        <v>45</v>
      </c>
      <c r="C74" s="5" t="s">
        <v>68</v>
      </c>
      <c r="D74" s="5" t="s">
        <v>5979</v>
      </c>
      <c r="E74" s="4">
        <v>46174</v>
      </c>
      <c r="F74" s="4">
        <v>46203</v>
      </c>
      <c r="G74" s="6">
        <v>9</v>
      </c>
      <c r="H74" s="5" t="s">
        <v>5904</v>
      </c>
      <c r="I74" s="5" t="s">
        <v>51</v>
      </c>
    </row>
    <row r="75" spans="1:9" ht="21" customHeight="1">
      <c r="A75" s="5" t="s">
        <v>46</v>
      </c>
      <c r="B75" s="5" t="s">
        <v>45</v>
      </c>
      <c r="C75" s="5" t="s">
        <v>68</v>
      </c>
      <c r="D75" s="5" t="s">
        <v>5980</v>
      </c>
      <c r="E75" s="4">
        <v>46174</v>
      </c>
      <c r="F75" s="4">
        <v>46203</v>
      </c>
      <c r="G75" s="6">
        <v>90</v>
      </c>
      <c r="H75" s="5" t="s">
        <v>5904</v>
      </c>
      <c r="I75" s="5" t="s">
        <v>51</v>
      </c>
    </row>
    <row r="76" spans="1:9" ht="21" customHeight="1">
      <c r="A76" s="5" t="s">
        <v>46</v>
      </c>
      <c r="B76" s="5" t="s">
        <v>45</v>
      </c>
      <c r="C76" s="5" t="s">
        <v>68</v>
      </c>
      <c r="D76" s="5" t="s">
        <v>5981</v>
      </c>
      <c r="E76" s="4">
        <v>46174</v>
      </c>
      <c r="F76" s="4">
        <v>46203</v>
      </c>
      <c r="G76" s="6">
        <v>254</v>
      </c>
      <c r="H76" s="5" t="s">
        <v>5904</v>
      </c>
      <c r="I76" s="5" t="s">
        <v>51</v>
      </c>
    </row>
    <row r="77" spans="1:9" ht="21" customHeight="1">
      <c r="A77" s="5" t="s">
        <v>46</v>
      </c>
      <c r="B77" s="5" t="s">
        <v>45</v>
      </c>
      <c r="C77" s="5" t="s">
        <v>69</v>
      </c>
      <c r="D77" s="5" t="s">
        <v>5982</v>
      </c>
      <c r="E77" s="4">
        <v>46204</v>
      </c>
      <c r="F77" s="4">
        <v>46234</v>
      </c>
      <c r="G77" s="6">
        <v>9</v>
      </c>
      <c r="H77" s="5" t="s">
        <v>5904</v>
      </c>
      <c r="I77" s="5" t="s">
        <v>51</v>
      </c>
    </row>
    <row r="78" spans="1:9" ht="21" customHeight="1">
      <c r="A78" s="5" t="s">
        <v>46</v>
      </c>
      <c r="B78" s="5" t="s">
        <v>45</v>
      </c>
      <c r="C78" s="5" t="s">
        <v>69</v>
      </c>
      <c r="D78" s="5" t="s">
        <v>5983</v>
      </c>
      <c r="E78" s="4">
        <v>46204</v>
      </c>
      <c r="F78" s="4">
        <v>46234</v>
      </c>
      <c r="G78" s="6">
        <v>93</v>
      </c>
      <c r="H78" s="5" t="s">
        <v>5904</v>
      </c>
      <c r="I78" s="5" t="s">
        <v>51</v>
      </c>
    </row>
    <row r="79" spans="1:9" ht="21" customHeight="1">
      <c r="A79" s="5" t="s">
        <v>46</v>
      </c>
      <c r="B79" s="5" t="s">
        <v>45</v>
      </c>
      <c r="C79" s="5" t="s">
        <v>69</v>
      </c>
      <c r="D79" s="5" t="s">
        <v>5984</v>
      </c>
      <c r="E79" s="4">
        <v>46204</v>
      </c>
      <c r="F79" s="4">
        <v>46234</v>
      </c>
      <c r="G79" s="6">
        <v>255</v>
      </c>
      <c r="H79" s="5" t="s">
        <v>5904</v>
      </c>
      <c r="I79" s="5" t="s">
        <v>51</v>
      </c>
    </row>
    <row r="80" spans="1:9" ht="21" customHeight="1">
      <c r="A80" s="5" t="s">
        <v>46</v>
      </c>
      <c r="B80" s="5" t="s">
        <v>45</v>
      </c>
      <c r="C80" s="5" t="s">
        <v>70</v>
      </c>
      <c r="D80" s="5" t="s">
        <v>5985</v>
      </c>
      <c r="E80" s="4">
        <v>46235</v>
      </c>
      <c r="F80" s="4">
        <v>46265</v>
      </c>
      <c r="G80" s="6">
        <v>9</v>
      </c>
      <c r="H80" s="5" t="s">
        <v>5904</v>
      </c>
      <c r="I80" s="5" t="s">
        <v>51</v>
      </c>
    </row>
    <row r="81" spans="1:9" ht="21" customHeight="1">
      <c r="A81" s="5" t="s">
        <v>46</v>
      </c>
      <c r="B81" s="5" t="s">
        <v>45</v>
      </c>
      <c r="C81" s="5" t="s">
        <v>70</v>
      </c>
      <c r="D81" s="5" t="s">
        <v>5986</v>
      </c>
      <c r="E81" s="4">
        <v>46235</v>
      </c>
      <c r="F81" s="4">
        <v>46265</v>
      </c>
      <c r="G81" s="6">
        <v>93</v>
      </c>
      <c r="H81" s="5" t="s">
        <v>5904</v>
      </c>
      <c r="I81" s="5" t="s">
        <v>51</v>
      </c>
    </row>
    <row r="82" spans="1:9" ht="21" customHeight="1">
      <c r="A82" s="5" t="s">
        <v>46</v>
      </c>
      <c r="B82" s="5" t="s">
        <v>45</v>
      </c>
      <c r="C82" s="5" t="s">
        <v>70</v>
      </c>
      <c r="D82" s="5" t="s">
        <v>5987</v>
      </c>
      <c r="E82" s="4">
        <v>46235</v>
      </c>
      <c r="F82" s="4">
        <v>46265</v>
      </c>
      <c r="G82" s="6">
        <v>255</v>
      </c>
      <c r="H82" s="5" t="s">
        <v>5904</v>
      </c>
      <c r="I82" s="5" t="s">
        <v>51</v>
      </c>
    </row>
    <row r="83" spans="1:9" ht="21" customHeight="1">
      <c r="A83" s="5" t="s">
        <v>46</v>
      </c>
      <c r="B83" s="5" t="s">
        <v>45</v>
      </c>
      <c r="C83" s="5" t="s">
        <v>71</v>
      </c>
      <c r="D83" s="5" t="s">
        <v>5988</v>
      </c>
      <c r="E83" s="4">
        <v>46266</v>
      </c>
      <c r="F83" s="4">
        <v>46276</v>
      </c>
      <c r="G83" s="6">
        <v>9</v>
      </c>
      <c r="H83" s="5" t="s">
        <v>5904</v>
      </c>
      <c r="I83" s="5" t="s">
        <v>51</v>
      </c>
    </row>
    <row r="84" spans="1:9" ht="21" customHeight="1">
      <c r="A84" s="5" t="s">
        <v>46</v>
      </c>
      <c r="B84" s="5" t="s">
        <v>45</v>
      </c>
      <c r="C84" s="5" t="s">
        <v>71</v>
      </c>
      <c r="D84" s="5" t="s">
        <v>5989</v>
      </c>
      <c r="E84" s="4">
        <v>46266</v>
      </c>
      <c r="F84" s="4">
        <v>46276</v>
      </c>
      <c r="G84" s="6">
        <v>33</v>
      </c>
      <c r="H84" s="5" t="s">
        <v>5904</v>
      </c>
      <c r="I84" s="5" t="s">
        <v>51</v>
      </c>
    </row>
    <row r="85" spans="1:9" ht="21" customHeight="1">
      <c r="A85" s="5" t="s">
        <v>46</v>
      </c>
      <c r="B85" s="5" t="s">
        <v>45</v>
      </c>
      <c r="C85" s="5" t="s">
        <v>71</v>
      </c>
      <c r="D85" s="5" t="s">
        <v>5990</v>
      </c>
      <c r="E85" s="4">
        <v>46266</v>
      </c>
      <c r="F85" s="4">
        <v>46276</v>
      </c>
      <c r="G85" s="6">
        <v>255</v>
      </c>
      <c r="H85" s="5" t="s">
        <v>5904</v>
      </c>
      <c r="I85" s="5" t="s">
        <v>51</v>
      </c>
    </row>
    <row r="86" spans="1:9" ht="21" customHeight="1">
      <c r="A86" s="5" t="s">
        <v>46</v>
      </c>
      <c r="B86" s="5" t="s">
        <v>45</v>
      </c>
      <c r="C86" s="5" t="s">
        <v>5991</v>
      </c>
      <c r="D86" s="5" t="s">
        <v>5992</v>
      </c>
      <c r="E86" s="4">
        <v>45962</v>
      </c>
      <c r="F86" s="4">
        <v>46265</v>
      </c>
      <c r="G86" s="6">
        <v>1</v>
      </c>
      <c r="H86" s="5" t="s">
        <v>5904</v>
      </c>
      <c r="I86" s="5" t="s">
        <v>51</v>
      </c>
    </row>
    <row r="87" spans="1:9" ht="21" customHeight="1">
      <c r="A87" s="5" t="s">
        <v>46</v>
      </c>
      <c r="B87" s="5" t="s">
        <v>45</v>
      </c>
      <c r="C87" s="5" t="s">
        <v>5991</v>
      </c>
      <c r="D87" s="5" t="s">
        <v>5993</v>
      </c>
      <c r="E87" s="4">
        <v>45962</v>
      </c>
      <c r="F87" s="4">
        <v>46265</v>
      </c>
      <c r="G87" s="6">
        <v>1</v>
      </c>
      <c r="H87" s="5" t="s">
        <v>5904</v>
      </c>
      <c r="I87" s="5" t="s">
        <v>51</v>
      </c>
    </row>
    <row r="88" spans="1:9" ht="21" customHeight="1">
      <c r="A88" s="5" t="s">
        <v>46</v>
      </c>
      <c r="B88" s="5" t="s">
        <v>45</v>
      </c>
      <c r="C88" s="5" t="s">
        <v>5991</v>
      </c>
      <c r="D88" s="5" t="s">
        <v>5994</v>
      </c>
      <c r="E88" s="4">
        <v>45962</v>
      </c>
      <c r="F88" s="4">
        <v>46265</v>
      </c>
      <c r="G88" s="6">
        <v>40</v>
      </c>
      <c r="H88" s="5" t="s">
        <v>5904</v>
      </c>
      <c r="I88" s="5" t="s">
        <v>51</v>
      </c>
    </row>
    <row r="89" spans="1:9" ht="21" customHeight="1">
      <c r="A89" s="5" t="s">
        <v>46</v>
      </c>
      <c r="B89" s="5" t="s">
        <v>45</v>
      </c>
      <c r="C89" s="5" t="s">
        <v>5991</v>
      </c>
      <c r="D89" s="5" t="s">
        <v>5995</v>
      </c>
      <c r="E89" s="4">
        <v>45962</v>
      </c>
      <c r="F89" s="4">
        <v>46265</v>
      </c>
      <c r="G89" s="6">
        <v>3</v>
      </c>
      <c r="H89" s="5" t="s">
        <v>5904</v>
      </c>
      <c r="I89" s="5" t="s">
        <v>51</v>
      </c>
    </row>
    <row r="90" spans="1:9" ht="21" customHeight="1">
      <c r="A90" s="5" t="s">
        <v>46</v>
      </c>
      <c r="B90" s="5" t="s">
        <v>45</v>
      </c>
      <c r="C90" s="5" t="s">
        <v>5991</v>
      </c>
      <c r="D90" s="5" t="s">
        <v>5996</v>
      </c>
      <c r="E90" s="4">
        <v>45962</v>
      </c>
      <c r="F90" s="4">
        <v>46265</v>
      </c>
      <c r="G90" s="6">
        <v>5</v>
      </c>
      <c r="H90" s="5" t="s">
        <v>5904</v>
      </c>
      <c r="I90" s="5" t="s">
        <v>51</v>
      </c>
    </row>
    <row r="91" spans="1:9" ht="21" customHeight="1">
      <c r="A91" s="5" t="s">
        <v>46</v>
      </c>
      <c r="B91" s="5" t="s">
        <v>45</v>
      </c>
      <c r="C91" s="5" t="s">
        <v>174</v>
      </c>
      <c r="D91" s="5" t="s">
        <v>5997</v>
      </c>
      <c r="E91" s="4">
        <v>45962</v>
      </c>
      <c r="F91" s="4">
        <v>46265</v>
      </c>
      <c r="G91" s="6">
        <v>79</v>
      </c>
      <c r="H91" s="5" t="s">
        <v>5904</v>
      </c>
      <c r="I91" s="5" t="s">
        <v>51</v>
      </c>
    </row>
    <row r="92" spans="1:9" ht="21" customHeight="1">
      <c r="A92" s="5" t="s">
        <v>46</v>
      </c>
      <c r="B92" s="5" t="s">
        <v>45</v>
      </c>
      <c r="C92" s="5" t="s">
        <v>174</v>
      </c>
      <c r="D92" s="5" t="s">
        <v>5998</v>
      </c>
      <c r="E92" s="4">
        <v>45962</v>
      </c>
      <c r="F92" s="4">
        <v>46265</v>
      </c>
      <c r="G92" s="6">
        <v>54</v>
      </c>
      <c r="H92" s="5" t="s">
        <v>5904</v>
      </c>
      <c r="I92" s="5" t="s">
        <v>51</v>
      </c>
    </row>
    <row r="93" spans="1:9" ht="21" customHeight="1">
      <c r="A93" s="5" t="s">
        <v>46</v>
      </c>
      <c r="B93" s="5" t="s">
        <v>45</v>
      </c>
      <c r="C93" s="5" t="s">
        <v>174</v>
      </c>
      <c r="D93" s="5" t="s">
        <v>5999</v>
      </c>
      <c r="E93" s="4">
        <v>45962</v>
      </c>
      <c r="F93" s="4">
        <v>46265</v>
      </c>
      <c r="G93" s="6">
        <v>79</v>
      </c>
      <c r="H93" s="5" t="s">
        <v>5904</v>
      </c>
      <c r="I93" s="5" t="s">
        <v>51</v>
      </c>
    </row>
    <row r="94" spans="1:9" ht="21" customHeight="1">
      <c r="A94" s="5" t="s">
        <v>46</v>
      </c>
      <c r="B94" s="5" t="s">
        <v>45</v>
      </c>
      <c r="C94" s="5" t="s">
        <v>174</v>
      </c>
      <c r="D94" s="5" t="s">
        <v>6000</v>
      </c>
      <c r="E94" s="4">
        <v>45962</v>
      </c>
      <c r="F94" s="4">
        <v>46265</v>
      </c>
      <c r="G94" s="6">
        <v>17</v>
      </c>
      <c r="H94" s="5" t="s">
        <v>5904</v>
      </c>
      <c r="I94" s="5" t="s">
        <v>51</v>
      </c>
    </row>
    <row r="95" spans="1:9" ht="21" customHeight="1">
      <c r="A95" s="5" t="s">
        <v>46</v>
      </c>
      <c r="B95" s="5" t="s">
        <v>45</v>
      </c>
      <c r="C95" s="5" t="s">
        <v>174</v>
      </c>
      <c r="D95" s="5" t="s">
        <v>6001</v>
      </c>
      <c r="E95" s="4">
        <v>45962</v>
      </c>
      <c r="F95" s="4">
        <v>46265</v>
      </c>
      <c r="G95" s="6">
        <v>17</v>
      </c>
      <c r="H95" s="5" t="s">
        <v>5904</v>
      </c>
      <c r="I95" s="5" t="s">
        <v>51</v>
      </c>
    </row>
    <row r="96" spans="1:9" ht="21" customHeight="1">
      <c r="A96" s="5" t="s">
        <v>46</v>
      </c>
      <c r="B96" s="5" t="s">
        <v>45</v>
      </c>
      <c r="C96" s="5" t="s">
        <v>174</v>
      </c>
      <c r="D96" s="5" t="s">
        <v>6002</v>
      </c>
      <c r="E96" s="4">
        <v>45962</v>
      </c>
      <c r="F96" s="4">
        <v>46265</v>
      </c>
      <c r="G96" s="6">
        <v>8</v>
      </c>
      <c r="H96" s="5" t="s">
        <v>5904</v>
      </c>
      <c r="I96" s="5" t="s">
        <v>51</v>
      </c>
    </row>
    <row r="97" spans="1:9" ht="21" customHeight="1">
      <c r="A97" s="5" t="s">
        <v>46</v>
      </c>
      <c r="B97" s="5" t="s">
        <v>45</v>
      </c>
      <c r="C97" s="5" t="s">
        <v>174</v>
      </c>
      <c r="D97" s="5" t="s">
        <v>6003</v>
      </c>
      <c r="E97" s="4">
        <v>45962</v>
      </c>
      <c r="F97" s="4">
        <v>46265</v>
      </c>
      <c r="G97" s="6">
        <v>10</v>
      </c>
      <c r="H97" s="5" t="s">
        <v>5904</v>
      </c>
      <c r="I97" s="5" t="s">
        <v>51</v>
      </c>
    </row>
    <row r="98" spans="1:9" ht="21" customHeight="1">
      <c r="A98" s="5" t="s">
        <v>46</v>
      </c>
      <c r="B98" s="5" t="s">
        <v>45</v>
      </c>
      <c r="C98" s="5" t="s">
        <v>174</v>
      </c>
      <c r="D98" s="5" t="s">
        <v>6004</v>
      </c>
      <c r="E98" s="4">
        <v>45962</v>
      </c>
      <c r="F98" s="4">
        <v>46265</v>
      </c>
      <c r="G98" s="6">
        <v>10</v>
      </c>
      <c r="H98" s="5" t="s">
        <v>5904</v>
      </c>
      <c r="I98" s="5" t="s">
        <v>51</v>
      </c>
    </row>
    <row r="99" spans="1:9" ht="21" customHeight="1">
      <c r="A99" s="5" t="s">
        <v>46</v>
      </c>
      <c r="B99" s="5" t="s">
        <v>45</v>
      </c>
      <c r="C99" s="5" t="s">
        <v>174</v>
      </c>
      <c r="D99" s="5" t="s">
        <v>6005</v>
      </c>
      <c r="E99" s="4">
        <v>45962</v>
      </c>
      <c r="F99" s="4">
        <v>46265</v>
      </c>
      <c r="G99" s="6">
        <v>10</v>
      </c>
      <c r="H99" s="5" t="s">
        <v>5904</v>
      </c>
      <c r="I99" s="5" t="s">
        <v>51</v>
      </c>
    </row>
    <row r="100" spans="1:9" ht="21" customHeight="1">
      <c r="A100" s="5" t="s">
        <v>46</v>
      </c>
      <c r="B100" s="5" t="s">
        <v>45</v>
      </c>
      <c r="C100" s="5" t="s">
        <v>6006</v>
      </c>
      <c r="D100" s="5" t="s">
        <v>6007</v>
      </c>
      <c r="E100" s="4">
        <v>45962</v>
      </c>
      <c r="F100" s="4">
        <v>46265</v>
      </c>
      <c r="G100" s="6">
        <v>1</v>
      </c>
      <c r="H100" s="5" t="s">
        <v>5904</v>
      </c>
      <c r="I100" s="5" t="s">
        <v>51</v>
      </c>
    </row>
    <row r="101" spans="1:9" ht="21" customHeight="1">
      <c r="A101" s="5" t="s">
        <v>46</v>
      </c>
      <c r="B101" s="5" t="s">
        <v>45</v>
      </c>
      <c r="C101" s="5" t="s">
        <v>6006</v>
      </c>
      <c r="D101" s="5" t="s">
        <v>6008</v>
      </c>
      <c r="E101" s="4">
        <v>45962</v>
      </c>
      <c r="F101" s="4">
        <v>46265</v>
      </c>
      <c r="G101" s="6">
        <v>1</v>
      </c>
      <c r="H101" s="5" t="s">
        <v>5904</v>
      </c>
      <c r="I101" s="5" t="s">
        <v>51</v>
      </c>
    </row>
    <row r="102" spans="1:9" ht="21" customHeight="1">
      <c r="A102" s="5" t="s">
        <v>46</v>
      </c>
      <c r="B102" s="5" t="s">
        <v>45</v>
      </c>
      <c r="C102" s="5" t="s">
        <v>6006</v>
      </c>
      <c r="D102" s="5" t="s">
        <v>6009</v>
      </c>
      <c r="E102" s="4">
        <v>45962</v>
      </c>
      <c r="F102" s="4">
        <v>46265</v>
      </c>
      <c r="G102" s="6">
        <v>40</v>
      </c>
      <c r="H102" s="5" t="s">
        <v>5904</v>
      </c>
      <c r="I102" s="5" t="s">
        <v>51</v>
      </c>
    </row>
    <row r="103" spans="1:9" ht="21" customHeight="1">
      <c r="A103" s="5" t="s">
        <v>46</v>
      </c>
      <c r="B103" s="5" t="s">
        <v>45</v>
      </c>
      <c r="C103" s="5" t="s">
        <v>6006</v>
      </c>
      <c r="D103" s="5" t="s">
        <v>6010</v>
      </c>
      <c r="E103" s="4">
        <v>45962</v>
      </c>
      <c r="F103" s="4">
        <v>46265</v>
      </c>
      <c r="G103" s="6">
        <v>3</v>
      </c>
      <c r="H103" s="5" t="s">
        <v>5904</v>
      </c>
      <c r="I103" s="5" t="s">
        <v>51</v>
      </c>
    </row>
    <row r="104" spans="1:9" ht="21" customHeight="1">
      <c r="A104" s="5" t="s">
        <v>46</v>
      </c>
      <c r="B104" s="5" t="s">
        <v>45</v>
      </c>
      <c r="C104" s="5" t="s">
        <v>6006</v>
      </c>
      <c r="D104" s="5" t="s">
        <v>6011</v>
      </c>
      <c r="E104" s="4">
        <v>45962</v>
      </c>
      <c r="F104" s="4">
        <v>46265</v>
      </c>
      <c r="G104" s="6">
        <v>5</v>
      </c>
      <c r="H104" s="5" t="s">
        <v>5904</v>
      </c>
      <c r="I104" s="5" t="s">
        <v>51</v>
      </c>
    </row>
    <row r="105" spans="1:9" ht="21" customHeight="1">
      <c r="A105" s="5" t="s">
        <v>46</v>
      </c>
      <c r="B105" s="5" t="s">
        <v>45</v>
      </c>
      <c r="C105" s="5" t="s">
        <v>6012</v>
      </c>
      <c r="D105" s="5" t="s">
        <v>6013</v>
      </c>
      <c r="E105" s="4">
        <v>45962</v>
      </c>
      <c r="F105" s="4">
        <v>46203</v>
      </c>
      <c r="G105" s="6">
        <v>1</v>
      </c>
      <c r="H105" s="5" t="s">
        <v>5904</v>
      </c>
      <c r="I105" s="5" t="s">
        <v>51</v>
      </c>
    </row>
    <row r="106" spans="1:9" ht="21" customHeight="1">
      <c r="A106" s="5" t="s">
        <v>46</v>
      </c>
      <c r="B106" s="5" t="s">
        <v>45</v>
      </c>
      <c r="C106" s="5" t="s">
        <v>6012</v>
      </c>
      <c r="D106" s="5" t="s">
        <v>6014</v>
      </c>
      <c r="E106" s="4">
        <v>45962</v>
      </c>
      <c r="F106" s="4">
        <v>46203</v>
      </c>
      <c r="G106" s="6">
        <v>1</v>
      </c>
      <c r="H106" s="5" t="s">
        <v>5904</v>
      </c>
      <c r="I106" s="5" t="s">
        <v>51</v>
      </c>
    </row>
    <row r="107" spans="1:9" ht="21" customHeight="1">
      <c r="A107" s="5" t="s">
        <v>46</v>
      </c>
      <c r="B107" s="5" t="s">
        <v>45</v>
      </c>
      <c r="C107" s="5" t="s">
        <v>6012</v>
      </c>
      <c r="D107" s="5" t="s">
        <v>6015</v>
      </c>
      <c r="E107" s="4">
        <v>45962</v>
      </c>
      <c r="F107" s="4">
        <v>46203</v>
      </c>
      <c r="G107" s="6">
        <v>40</v>
      </c>
      <c r="H107" s="5" t="s">
        <v>5904</v>
      </c>
      <c r="I107" s="5" t="s">
        <v>51</v>
      </c>
    </row>
    <row r="108" spans="1:9" ht="21" customHeight="1">
      <c r="A108" s="5" t="s">
        <v>46</v>
      </c>
      <c r="B108" s="5" t="s">
        <v>45</v>
      </c>
      <c r="C108" s="5" t="s">
        <v>6012</v>
      </c>
      <c r="D108" s="5" t="s">
        <v>6016</v>
      </c>
      <c r="E108" s="4">
        <v>45962</v>
      </c>
      <c r="F108" s="4">
        <v>46203</v>
      </c>
      <c r="G108" s="6">
        <v>3</v>
      </c>
      <c r="H108" s="5" t="s">
        <v>5904</v>
      </c>
      <c r="I108" s="5" t="s">
        <v>51</v>
      </c>
    </row>
    <row r="109" spans="1:9" ht="21" customHeight="1">
      <c r="A109" s="5" t="s">
        <v>46</v>
      </c>
      <c r="B109" s="5" t="s">
        <v>45</v>
      </c>
      <c r="C109" s="5" t="s">
        <v>6012</v>
      </c>
      <c r="D109" s="5" t="s">
        <v>6017</v>
      </c>
      <c r="E109" s="4">
        <v>45962</v>
      </c>
      <c r="F109" s="4">
        <v>46203</v>
      </c>
      <c r="G109" s="6">
        <v>5</v>
      </c>
      <c r="H109" s="5" t="s">
        <v>5904</v>
      </c>
      <c r="I109" s="5" t="s">
        <v>51</v>
      </c>
    </row>
    <row r="110" spans="1:9" ht="21" customHeight="1">
      <c r="A110" s="5" t="s">
        <v>86</v>
      </c>
      <c r="B110" s="5" t="s">
        <v>85</v>
      </c>
      <c r="C110" s="5" t="s">
        <v>92</v>
      </c>
      <c r="D110" s="5" t="s">
        <v>6018</v>
      </c>
      <c r="E110" s="4">
        <v>43313</v>
      </c>
      <c r="F110" s="4">
        <v>43343</v>
      </c>
      <c r="G110" s="5">
        <v>8</v>
      </c>
      <c r="H110" s="5" t="s">
        <v>5904</v>
      </c>
      <c r="I110" s="5" t="s">
        <v>51</v>
      </c>
    </row>
    <row r="111" spans="1:9" ht="21" customHeight="1">
      <c r="A111" s="5" t="s">
        <v>86</v>
      </c>
      <c r="B111" s="5" t="s">
        <v>85</v>
      </c>
      <c r="C111" s="5" t="s">
        <v>92</v>
      </c>
      <c r="D111" s="5" t="s">
        <v>6019</v>
      </c>
      <c r="E111" s="4">
        <v>43313</v>
      </c>
      <c r="F111" s="4">
        <v>43343</v>
      </c>
      <c r="G111" s="5">
        <v>93</v>
      </c>
      <c r="H111" s="5" t="s">
        <v>5904</v>
      </c>
      <c r="I111" s="5" t="s">
        <v>51</v>
      </c>
    </row>
    <row r="112" spans="1:9" ht="21" customHeight="1">
      <c r="A112" s="5" t="s">
        <v>86</v>
      </c>
      <c r="B112" s="5" t="s">
        <v>85</v>
      </c>
      <c r="C112" s="5" t="s">
        <v>92</v>
      </c>
      <c r="D112" s="5" t="s">
        <v>6020</v>
      </c>
      <c r="E112" s="4">
        <v>43313</v>
      </c>
      <c r="F112" s="4">
        <v>43343</v>
      </c>
      <c r="G112" s="5">
        <v>247</v>
      </c>
      <c r="H112" s="5" t="s">
        <v>5904</v>
      </c>
      <c r="I112" s="5" t="s">
        <v>51</v>
      </c>
    </row>
    <row r="113" spans="1:9" ht="21" customHeight="1">
      <c r="A113" s="5" t="s">
        <v>86</v>
      </c>
      <c r="B113" s="5" t="s">
        <v>85</v>
      </c>
      <c r="C113" s="5" t="s">
        <v>93</v>
      </c>
      <c r="D113" s="5" t="s">
        <v>6021</v>
      </c>
      <c r="E113" s="4">
        <v>43344</v>
      </c>
      <c r="F113" s="4">
        <v>43373</v>
      </c>
      <c r="G113" s="5">
        <v>8</v>
      </c>
      <c r="H113" s="5" t="s">
        <v>5904</v>
      </c>
      <c r="I113" s="5" t="s">
        <v>51</v>
      </c>
    </row>
    <row r="114" spans="1:9" ht="21" customHeight="1">
      <c r="A114" s="5" t="s">
        <v>86</v>
      </c>
      <c r="B114" s="5" t="s">
        <v>85</v>
      </c>
      <c r="C114" s="5" t="s">
        <v>93</v>
      </c>
      <c r="D114" s="5" t="s">
        <v>6022</v>
      </c>
      <c r="E114" s="4">
        <v>43344</v>
      </c>
      <c r="F114" s="4">
        <v>43373</v>
      </c>
      <c r="G114" s="5">
        <v>90</v>
      </c>
      <c r="H114" s="5" t="s">
        <v>5904</v>
      </c>
      <c r="I114" s="5" t="s">
        <v>51</v>
      </c>
    </row>
    <row r="115" spans="1:9" ht="21" customHeight="1">
      <c r="A115" s="5" t="s">
        <v>86</v>
      </c>
      <c r="B115" s="5" t="s">
        <v>85</v>
      </c>
      <c r="C115" s="5" t="s">
        <v>93</v>
      </c>
      <c r="D115" s="5" t="s">
        <v>6023</v>
      </c>
      <c r="E115" s="4">
        <v>43344</v>
      </c>
      <c r="F115" s="4">
        <v>43373</v>
      </c>
      <c r="G115" s="5">
        <v>247</v>
      </c>
      <c r="H115" s="5" t="s">
        <v>5904</v>
      </c>
      <c r="I115" s="5" t="s">
        <v>51</v>
      </c>
    </row>
    <row r="116" spans="1:9" ht="21" customHeight="1">
      <c r="A116" s="5" t="s">
        <v>86</v>
      </c>
      <c r="B116" s="5" t="s">
        <v>85</v>
      </c>
      <c r="C116" s="5" t="s">
        <v>94</v>
      </c>
      <c r="D116" s="5" t="s">
        <v>6024</v>
      </c>
      <c r="E116" s="4">
        <v>43374</v>
      </c>
      <c r="F116" s="4">
        <v>43404</v>
      </c>
      <c r="G116" s="5">
        <v>8</v>
      </c>
      <c r="H116" s="5" t="s">
        <v>5904</v>
      </c>
      <c r="I116" s="5" t="s">
        <v>51</v>
      </c>
    </row>
    <row r="117" spans="1:9" ht="21" customHeight="1">
      <c r="A117" s="5" t="s">
        <v>86</v>
      </c>
      <c r="B117" s="5" t="s">
        <v>85</v>
      </c>
      <c r="C117" s="5" t="s">
        <v>94</v>
      </c>
      <c r="D117" s="5" t="s">
        <v>6025</v>
      </c>
      <c r="E117" s="4">
        <v>43374</v>
      </c>
      <c r="F117" s="4">
        <v>43404</v>
      </c>
      <c r="G117" s="5">
        <v>93</v>
      </c>
      <c r="H117" s="5" t="s">
        <v>5904</v>
      </c>
      <c r="I117" s="5" t="s">
        <v>51</v>
      </c>
    </row>
    <row r="118" spans="1:9" ht="21" customHeight="1">
      <c r="A118" s="5" t="s">
        <v>86</v>
      </c>
      <c r="B118" s="5" t="s">
        <v>85</v>
      </c>
      <c r="C118" s="5" t="s">
        <v>94</v>
      </c>
      <c r="D118" s="5" t="s">
        <v>6026</v>
      </c>
      <c r="E118" s="4">
        <v>43374</v>
      </c>
      <c r="F118" s="4">
        <v>43404</v>
      </c>
      <c r="G118" s="5">
        <v>247</v>
      </c>
      <c r="H118" s="5" t="s">
        <v>5904</v>
      </c>
      <c r="I118" s="5" t="s">
        <v>51</v>
      </c>
    </row>
    <row r="119" spans="1:9" ht="21" customHeight="1">
      <c r="A119" s="5" t="s">
        <v>86</v>
      </c>
      <c r="B119" s="5" t="s">
        <v>85</v>
      </c>
      <c r="C119" s="5" t="s">
        <v>95</v>
      </c>
      <c r="D119" s="5" t="s">
        <v>6027</v>
      </c>
      <c r="E119" s="4">
        <v>43405</v>
      </c>
      <c r="F119" s="4">
        <v>43434</v>
      </c>
      <c r="G119" s="5">
        <v>8</v>
      </c>
      <c r="H119" s="5" t="s">
        <v>5904</v>
      </c>
      <c r="I119" s="5" t="s">
        <v>51</v>
      </c>
    </row>
    <row r="120" spans="1:9" ht="21" customHeight="1">
      <c r="A120" s="5" t="s">
        <v>86</v>
      </c>
      <c r="B120" s="5" t="s">
        <v>85</v>
      </c>
      <c r="C120" s="5" t="s">
        <v>95</v>
      </c>
      <c r="D120" s="5" t="s">
        <v>6028</v>
      </c>
      <c r="E120" s="4">
        <v>43405</v>
      </c>
      <c r="F120" s="4">
        <v>43434</v>
      </c>
      <c r="G120" s="5">
        <v>90</v>
      </c>
      <c r="H120" s="5" t="s">
        <v>5904</v>
      </c>
      <c r="I120" s="5" t="s">
        <v>51</v>
      </c>
    </row>
    <row r="121" spans="1:9" ht="21" customHeight="1">
      <c r="A121" s="5" t="s">
        <v>86</v>
      </c>
      <c r="B121" s="5" t="s">
        <v>85</v>
      </c>
      <c r="C121" s="5" t="s">
        <v>95</v>
      </c>
      <c r="D121" s="5" t="s">
        <v>6029</v>
      </c>
      <c r="E121" s="4">
        <v>43405</v>
      </c>
      <c r="F121" s="4">
        <v>43434</v>
      </c>
      <c r="G121" s="5">
        <v>247</v>
      </c>
      <c r="H121" s="5" t="s">
        <v>5904</v>
      </c>
      <c r="I121" s="5" t="s">
        <v>51</v>
      </c>
    </row>
    <row r="122" spans="1:9" ht="21" customHeight="1">
      <c r="A122" s="5" t="s">
        <v>86</v>
      </c>
      <c r="B122" s="5" t="s">
        <v>85</v>
      </c>
      <c r="C122" s="5" t="s">
        <v>96</v>
      </c>
      <c r="D122" s="5" t="s">
        <v>6030</v>
      </c>
      <c r="E122" s="4">
        <v>43435</v>
      </c>
      <c r="F122" s="4">
        <v>43465</v>
      </c>
      <c r="G122" s="5">
        <v>8</v>
      </c>
      <c r="H122" s="5" t="s">
        <v>5904</v>
      </c>
      <c r="I122" s="5" t="s">
        <v>51</v>
      </c>
    </row>
    <row r="123" spans="1:9" ht="21" customHeight="1">
      <c r="A123" s="5" t="s">
        <v>86</v>
      </c>
      <c r="B123" s="5" t="s">
        <v>85</v>
      </c>
      <c r="C123" s="5" t="s">
        <v>96</v>
      </c>
      <c r="D123" s="5" t="s">
        <v>6031</v>
      </c>
      <c r="E123" s="4">
        <v>43435</v>
      </c>
      <c r="F123" s="4">
        <v>43465</v>
      </c>
      <c r="G123" s="5">
        <v>93</v>
      </c>
      <c r="H123" s="5" t="s">
        <v>5904</v>
      </c>
      <c r="I123" s="5" t="s">
        <v>51</v>
      </c>
    </row>
    <row r="124" spans="1:9" ht="21" customHeight="1">
      <c r="A124" s="5" t="s">
        <v>86</v>
      </c>
      <c r="B124" s="5" t="s">
        <v>85</v>
      </c>
      <c r="C124" s="5" t="s">
        <v>96</v>
      </c>
      <c r="D124" s="5" t="s">
        <v>6032</v>
      </c>
      <c r="E124" s="4">
        <v>43435</v>
      </c>
      <c r="F124" s="4">
        <v>43465</v>
      </c>
      <c r="G124" s="5">
        <v>247</v>
      </c>
      <c r="H124" s="5" t="s">
        <v>5904</v>
      </c>
      <c r="I124" s="5" t="s">
        <v>51</v>
      </c>
    </row>
    <row r="125" spans="1:9" ht="21" customHeight="1">
      <c r="A125" s="5" t="s">
        <v>86</v>
      </c>
      <c r="B125" s="5" t="s">
        <v>85</v>
      </c>
      <c r="C125" s="5" t="s">
        <v>97</v>
      </c>
      <c r="D125" s="5" t="s">
        <v>6033</v>
      </c>
      <c r="E125" s="4">
        <v>43466</v>
      </c>
      <c r="F125" s="4">
        <v>43496</v>
      </c>
      <c r="G125" s="5">
        <v>8</v>
      </c>
      <c r="H125" s="5" t="s">
        <v>5904</v>
      </c>
      <c r="I125" s="5" t="s">
        <v>51</v>
      </c>
    </row>
    <row r="126" spans="1:9" ht="21" customHeight="1">
      <c r="A126" s="5" t="s">
        <v>86</v>
      </c>
      <c r="B126" s="5" t="s">
        <v>85</v>
      </c>
      <c r="C126" s="5" t="s">
        <v>97</v>
      </c>
      <c r="D126" s="5" t="s">
        <v>6034</v>
      </c>
      <c r="E126" s="4">
        <v>43466</v>
      </c>
      <c r="F126" s="4">
        <v>43496</v>
      </c>
      <c r="G126" s="5">
        <v>93</v>
      </c>
      <c r="H126" s="5" t="s">
        <v>5904</v>
      </c>
      <c r="I126" s="5" t="s">
        <v>51</v>
      </c>
    </row>
    <row r="127" spans="1:9" ht="21" customHeight="1">
      <c r="A127" s="5" t="s">
        <v>86</v>
      </c>
      <c r="B127" s="5" t="s">
        <v>85</v>
      </c>
      <c r="C127" s="5" t="s">
        <v>97</v>
      </c>
      <c r="D127" s="5" t="s">
        <v>6035</v>
      </c>
      <c r="E127" s="4">
        <v>43466</v>
      </c>
      <c r="F127" s="4">
        <v>43496</v>
      </c>
      <c r="G127" s="5">
        <v>247</v>
      </c>
      <c r="H127" s="5" t="s">
        <v>5904</v>
      </c>
      <c r="I127" s="5" t="s">
        <v>51</v>
      </c>
    </row>
    <row r="128" spans="1:9" ht="21" customHeight="1">
      <c r="A128" s="5" t="s">
        <v>86</v>
      </c>
      <c r="B128" s="5" t="s">
        <v>85</v>
      </c>
      <c r="C128" s="5" t="s">
        <v>98</v>
      </c>
      <c r="D128" s="5" t="s">
        <v>6036</v>
      </c>
      <c r="E128" s="4">
        <v>43497</v>
      </c>
      <c r="F128" s="4">
        <v>43524</v>
      </c>
      <c r="G128" s="5">
        <v>8</v>
      </c>
      <c r="H128" s="5" t="s">
        <v>5904</v>
      </c>
      <c r="I128" s="5" t="s">
        <v>51</v>
      </c>
    </row>
    <row r="129" spans="1:14" ht="21" customHeight="1">
      <c r="A129" s="5" t="s">
        <v>86</v>
      </c>
      <c r="B129" s="5" t="s">
        <v>85</v>
      </c>
      <c r="C129" s="5" t="s">
        <v>98</v>
      </c>
      <c r="D129" s="5" t="s">
        <v>6037</v>
      </c>
      <c r="E129" s="4">
        <v>43497</v>
      </c>
      <c r="F129" s="4">
        <v>43524</v>
      </c>
      <c r="G129" s="5">
        <v>84</v>
      </c>
      <c r="H129" s="5" t="s">
        <v>5904</v>
      </c>
      <c r="I129" s="5" t="s">
        <v>51</v>
      </c>
    </row>
    <row r="130" spans="1:14" ht="21" customHeight="1">
      <c r="A130" s="5" t="s">
        <v>86</v>
      </c>
      <c r="B130" s="5" t="s">
        <v>85</v>
      </c>
      <c r="C130" s="5" t="s">
        <v>98</v>
      </c>
      <c r="D130" s="5" t="s">
        <v>6038</v>
      </c>
      <c r="E130" s="4">
        <v>43497</v>
      </c>
      <c r="F130" s="4">
        <v>43524</v>
      </c>
      <c r="G130" s="5">
        <v>246</v>
      </c>
      <c r="H130" s="5" t="s">
        <v>5904</v>
      </c>
      <c r="I130" s="5" t="s">
        <v>51</v>
      </c>
    </row>
    <row r="131" spans="1:14" ht="21" customHeight="1">
      <c r="A131" s="5" t="s">
        <v>86</v>
      </c>
      <c r="B131" s="5" t="s">
        <v>85</v>
      </c>
      <c r="C131" s="5" t="s">
        <v>6039</v>
      </c>
      <c r="D131" s="5" t="s">
        <v>6040</v>
      </c>
      <c r="E131" s="4"/>
      <c r="F131" s="4"/>
      <c r="G131" s="5">
        <v>2</v>
      </c>
      <c r="H131" s="5" t="s">
        <v>6041</v>
      </c>
      <c r="I131" s="5" t="s">
        <v>51</v>
      </c>
    </row>
    <row r="132" spans="1:14" ht="21" customHeight="1">
      <c r="A132" s="5" t="s">
        <v>86</v>
      </c>
      <c r="B132" s="5" t="s">
        <v>85</v>
      </c>
      <c r="C132" s="5" t="s">
        <v>6039</v>
      </c>
      <c r="D132" s="5" t="s">
        <v>6042</v>
      </c>
      <c r="E132" s="4"/>
      <c r="F132" s="4"/>
      <c r="G132" s="5">
        <v>2</v>
      </c>
      <c r="H132" s="5" t="s">
        <v>6041</v>
      </c>
      <c r="I132" s="5" t="s">
        <v>51</v>
      </c>
    </row>
    <row r="133" spans="1:14" ht="21" customHeight="1">
      <c r="A133" s="5" t="s">
        <v>86</v>
      </c>
      <c r="B133" s="5" t="s">
        <v>85</v>
      </c>
      <c r="C133" s="5" t="s">
        <v>6039</v>
      </c>
      <c r="D133" s="5" t="s">
        <v>6043</v>
      </c>
      <c r="E133" s="4">
        <v>43144</v>
      </c>
      <c r="F133" s="4">
        <v>46058</v>
      </c>
      <c r="G133" s="5">
        <v>204</v>
      </c>
      <c r="H133" s="5" t="s">
        <v>6041</v>
      </c>
      <c r="I133" s="5" t="s">
        <v>51</v>
      </c>
    </row>
    <row r="134" spans="1:14" ht="21" customHeight="1">
      <c r="A134" s="5" t="s">
        <v>86</v>
      </c>
      <c r="B134" s="5" t="s">
        <v>85</v>
      </c>
      <c r="C134" s="5" t="s">
        <v>6039</v>
      </c>
      <c r="D134" s="5" t="s">
        <v>6044</v>
      </c>
      <c r="E134" s="4">
        <v>43144</v>
      </c>
      <c r="F134" s="4">
        <v>46058</v>
      </c>
      <c r="G134" s="5">
        <v>204</v>
      </c>
      <c r="H134" s="5" t="s">
        <v>6041</v>
      </c>
      <c r="I134" s="5" t="s">
        <v>51</v>
      </c>
    </row>
    <row r="135" spans="1:14" ht="21" customHeight="1">
      <c r="A135" s="5" t="s">
        <v>86</v>
      </c>
      <c r="B135" s="5" t="s">
        <v>85</v>
      </c>
      <c r="C135" s="5" t="s">
        <v>6039</v>
      </c>
      <c r="D135" s="5" t="s">
        <v>6045</v>
      </c>
      <c r="E135" s="4"/>
      <c r="F135" s="4"/>
      <c r="G135" s="5">
        <v>18</v>
      </c>
      <c r="H135" s="5" t="s">
        <v>6041</v>
      </c>
      <c r="I135" s="5" t="s">
        <v>51</v>
      </c>
    </row>
    <row r="136" spans="1:14" ht="21" customHeight="1">
      <c r="A136" s="5" t="s">
        <v>86</v>
      </c>
      <c r="B136" s="5" t="s">
        <v>85</v>
      </c>
      <c r="C136" s="5" t="s">
        <v>6039</v>
      </c>
      <c r="D136" s="5" t="s">
        <v>6046</v>
      </c>
      <c r="E136" s="4"/>
      <c r="F136" s="4"/>
      <c r="G136" s="5">
        <v>18</v>
      </c>
      <c r="H136" s="5" t="s">
        <v>6041</v>
      </c>
      <c r="I136" s="5" t="s">
        <v>51</v>
      </c>
    </row>
    <row r="137" spans="1:14" ht="65" customHeight="1">
      <c r="A137" s="13" t="s">
        <v>100</v>
      </c>
      <c r="B137" s="13" t="s">
        <v>99</v>
      </c>
      <c r="C137" s="22" t="s">
        <v>209</v>
      </c>
      <c r="D137" s="22" t="s">
        <v>6047</v>
      </c>
      <c r="E137" s="23">
        <v>46038</v>
      </c>
      <c r="F137" s="23">
        <v>46068</v>
      </c>
      <c r="G137" s="22">
        <v>14</v>
      </c>
      <c r="H137" s="22" t="s">
        <v>6048</v>
      </c>
      <c r="I137" s="22" t="s">
        <v>51</v>
      </c>
      <c r="J137" s="22" t="s">
        <v>530</v>
      </c>
      <c r="K137" s="22">
        <v>0</v>
      </c>
      <c r="L137" s="22">
        <v>0</v>
      </c>
      <c r="M137" s="22"/>
      <c r="N137" s="22" t="s">
        <v>6049</v>
      </c>
    </row>
    <row r="138" spans="1:14" ht="65" customHeight="1">
      <c r="A138" s="13" t="s">
        <v>100</v>
      </c>
      <c r="B138" s="13" t="s">
        <v>99</v>
      </c>
      <c r="C138" s="22" t="s">
        <v>209</v>
      </c>
      <c r="D138" s="22" t="s">
        <v>6050</v>
      </c>
      <c r="E138" s="23">
        <v>46038</v>
      </c>
      <c r="F138" s="23">
        <v>46068</v>
      </c>
      <c r="G138" s="22">
        <v>93</v>
      </c>
      <c r="H138" s="22" t="s">
        <v>6048</v>
      </c>
      <c r="I138" s="22" t="s">
        <v>51</v>
      </c>
      <c r="J138" s="22" t="s">
        <v>6051</v>
      </c>
      <c r="K138" s="22">
        <v>0</v>
      </c>
      <c r="L138" s="22">
        <v>0</v>
      </c>
      <c r="M138" s="22"/>
      <c r="N138" s="22" t="s">
        <v>6049</v>
      </c>
    </row>
    <row r="139" spans="1:14" ht="65" customHeight="1">
      <c r="A139" s="13" t="s">
        <v>100</v>
      </c>
      <c r="B139" s="13" t="s">
        <v>99</v>
      </c>
      <c r="C139" s="22" t="s">
        <v>209</v>
      </c>
      <c r="D139" s="22" t="s">
        <v>6052</v>
      </c>
      <c r="E139" s="23">
        <v>46038</v>
      </c>
      <c r="F139" s="23">
        <v>46068</v>
      </c>
      <c r="G139" s="22">
        <v>254</v>
      </c>
      <c r="H139" s="22" t="s">
        <v>6048</v>
      </c>
      <c r="I139" s="22" t="s">
        <v>51</v>
      </c>
      <c r="J139" s="22" t="s">
        <v>530</v>
      </c>
      <c r="K139" s="22">
        <v>0</v>
      </c>
      <c r="L139" s="22">
        <v>0</v>
      </c>
      <c r="M139" s="22"/>
      <c r="N139" s="22" t="s">
        <v>6049</v>
      </c>
    </row>
    <row r="140" spans="1:14" ht="65" customHeight="1">
      <c r="A140" s="13" t="s">
        <v>100</v>
      </c>
      <c r="B140" s="13" t="s">
        <v>99</v>
      </c>
      <c r="C140" s="22" t="s">
        <v>223</v>
      </c>
      <c r="D140" s="22" t="s">
        <v>6053</v>
      </c>
      <c r="E140" s="23">
        <v>46069</v>
      </c>
      <c r="F140" s="23">
        <v>46099</v>
      </c>
      <c r="G140" s="22">
        <v>14</v>
      </c>
      <c r="H140" s="22" t="s">
        <v>6048</v>
      </c>
      <c r="I140" s="22" t="s">
        <v>51</v>
      </c>
      <c r="J140" s="22" t="s">
        <v>530</v>
      </c>
      <c r="K140" s="22">
        <v>0</v>
      </c>
      <c r="L140" s="22">
        <v>0</v>
      </c>
      <c r="M140" s="22"/>
      <c r="N140" s="22" t="s">
        <v>6049</v>
      </c>
    </row>
    <row r="141" spans="1:14" ht="65" customHeight="1">
      <c r="A141" s="13" t="s">
        <v>100</v>
      </c>
      <c r="B141" s="13" t="s">
        <v>99</v>
      </c>
      <c r="C141" s="22" t="s">
        <v>223</v>
      </c>
      <c r="D141" s="22" t="s">
        <v>6054</v>
      </c>
      <c r="E141" s="23">
        <v>46069</v>
      </c>
      <c r="F141" s="23">
        <v>46099</v>
      </c>
      <c r="G141" s="22">
        <v>93</v>
      </c>
      <c r="H141" s="22" t="s">
        <v>6048</v>
      </c>
      <c r="I141" s="22" t="s">
        <v>51</v>
      </c>
      <c r="J141" s="22" t="s">
        <v>6051</v>
      </c>
      <c r="K141" s="22">
        <v>0</v>
      </c>
      <c r="L141" s="22">
        <v>0</v>
      </c>
      <c r="M141" s="22"/>
      <c r="N141" s="22" t="s">
        <v>6049</v>
      </c>
    </row>
    <row r="142" spans="1:14" ht="65" customHeight="1">
      <c r="A142" s="13" t="s">
        <v>100</v>
      </c>
      <c r="B142" s="13" t="s">
        <v>99</v>
      </c>
      <c r="C142" s="22" t="s">
        <v>223</v>
      </c>
      <c r="D142" s="22" t="s">
        <v>6055</v>
      </c>
      <c r="E142" s="23">
        <v>46069</v>
      </c>
      <c r="F142" s="23">
        <v>46099</v>
      </c>
      <c r="G142" s="22">
        <v>254</v>
      </c>
      <c r="H142" s="22" t="s">
        <v>6048</v>
      </c>
      <c r="I142" s="22" t="s">
        <v>51</v>
      </c>
      <c r="J142" s="22" t="s">
        <v>530</v>
      </c>
      <c r="K142" s="22">
        <v>0</v>
      </c>
      <c r="L142" s="22">
        <v>0</v>
      </c>
      <c r="M142" s="22"/>
      <c r="N142" s="22" t="s">
        <v>6049</v>
      </c>
    </row>
    <row r="143" spans="1:14" ht="65" customHeight="1">
      <c r="A143" s="13" t="s">
        <v>100</v>
      </c>
      <c r="B143" s="13" t="s">
        <v>99</v>
      </c>
      <c r="C143" s="22" t="s">
        <v>224</v>
      </c>
      <c r="D143" s="22" t="s">
        <v>6056</v>
      </c>
      <c r="E143" s="23">
        <v>46100</v>
      </c>
      <c r="F143" s="23">
        <v>46130</v>
      </c>
      <c r="G143" s="22">
        <v>14</v>
      </c>
      <c r="H143" s="22" t="s">
        <v>6048</v>
      </c>
      <c r="I143" s="22" t="s">
        <v>51</v>
      </c>
      <c r="J143" s="22" t="s">
        <v>530</v>
      </c>
      <c r="K143" s="22">
        <v>0</v>
      </c>
      <c r="L143" s="22">
        <v>0</v>
      </c>
      <c r="M143" s="22"/>
      <c r="N143" s="22" t="s">
        <v>6049</v>
      </c>
    </row>
    <row r="144" spans="1:14" ht="65" customHeight="1">
      <c r="A144" s="13" t="s">
        <v>100</v>
      </c>
      <c r="B144" s="13" t="s">
        <v>99</v>
      </c>
      <c r="C144" s="22" t="s">
        <v>224</v>
      </c>
      <c r="D144" s="22" t="s">
        <v>6057</v>
      </c>
      <c r="E144" s="23">
        <v>46100</v>
      </c>
      <c r="F144" s="23">
        <v>46130</v>
      </c>
      <c r="G144" s="22">
        <v>93</v>
      </c>
      <c r="H144" s="22" t="s">
        <v>6048</v>
      </c>
      <c r="I144" s="22" t="s">
        <v>51</v>
      </c>
      <c r="J144" s="22" t="s">
        <v>6051</v>
      </c>
      <c r="K144" s="22">
        <v>0</v>
      </c>
      <c r="L144" s="22">
        <v>0</v>
      </c>
      <c r="M144" s="22"/>
      <c r="N144" s="22" t="s">
        <v>6049</v>
      </c>
    </row>
    <row r="145" spans="1:14" ht="65" customHeight="1">
      <c r="A145" s="13" t="s">
        <v>100</v>
      </c>
      <c r="B145" s="13" t="s">
        <v>99</v>
      </c>
      <c r="C145" s="22" t="s">
        <v>224</v>
      </c>
      <c r="D145" s="22" t="s">
        <v>6058</v>
      </c>
      <c r="E145" s="23">
        <v>46100</v>
      </c>
      <c r="F145" s="23">
        <v>46130</v>
      </c>
      <c r="G145" s="22">
        <v>254</v>
      </c>
      <c r="H145" s="22" t="s">
        <v>6048</v>
      </c>
      <c r="I145" s="22" t="s">
        <v>51</v>
      </c>
      <c r="J145" s="22" t="s">
        <v>530</v>
      </c>
      <c r="K145" s="22">
        <v>0</v>
      </c>
      <c r="L145" s="22">
        <v>0</v>
      </c>
      <c r="M145" s="22"/>
      <c r="N145" s="22" t="s">
        <v>6049</v>
      </c>
    </row>
    <row r="146" spans="1:14" ht="65" customHeight="1">
      <c r="A146" s="13" t="s">
        <v>100</v>
      </c>
      <c r="B146" s="13" t="s">
        <v>99</v>
      </c>
      <c r="C146" s="22" t="s">
        <v>225</v>
      </c>
      <c r="D146" s="22" t="s">
        <v>6059</v>
      </c>
      <c r="E146" s="23">
        <v>46131</v>
      </c>
      <c r="F146" s="23">
        <v>46161</v>
      </c>
      <c r="G146" s="22">
        <v>14</v>
      </c>
      <c r="H146" s="22" t="s">
        <v>6048</v>
      </c>
      <c r="I146" s="22" t="s">
        <v>51</v>
      </c>
      <c r="J146" s="22" t="s">
        <v>530</v>
      </c>
      <c r="K146" s="22">
        <v>0</v>
      </c>
      <c r="L146" s="22">
        <v>0</v>
      </c>
      <c r="M146" s="22"/>
      <c r="N146" s="22" t="s">
        <v>6049</v>
      </c>
    </row>
    <row r="147" spans="1:14" ht="65" customHeight="1">
      <c r="A147" s="13" t="s">
        <v>100</v>
      </c>
      <c r="B147" s="13" t="s">
        <v>99</v>
      </c>
      <c r="C147" s="22" t="s">
        <v>225</v>
      </c>
      <c r="D147" s="22" t="s">
        <v>6060</v>
      </c>
      <c r="E147" s="23">
        <v>46131</v>
      </c>
      <c r="F147" s="23">
        <v>46161</v>
      </c>
      <c r="G147" s="22">
        <v>93</v>
      </c>
      <c r="H147" s="22" t="s">
        <v>6048</v>
      </c>
      <c r="I147" s="22" t="s">
        <v>51</v>
      </c>
      <c r="J147" s="22" t="s">
        <v>6051</v>
      </c>
      <c r="K147" s="22">
        <v>0</v>
      </c>
      <c r="L147" s="22">
        <v>0</v>
      </c>
      <c r="M147" s="22"/>
      <c r="N147" s="22" t="s">
        <v>6049</v>
      </c>
    </row>
    <row r="148" spans="1:14" ht="65" customHeight="1">
      <c r="A148" s="13" t="s">
        <v>100</v>
      </c>
      <c r="B148" s="13" t="s">
        <v>99</v>
      </c>
      <c r="C148" s="22" t="s">
        <v>225</v>
      </c>
      <c r="D148" s="22" t="s">
        <v>6061</v>
      </c>
      <c r="E148" s="23">
        <v>46131</v>
      </c>
      <c r="F148" s="23">
        <v>46161</v>
      </c>
      <c r="G148" s="22">
        <v>254</v>
      </c>
      <c r="H148" s="22" t="s">
        <v>6048</v>
      </c>
      <c r="I148" s="22" t="s">
        <v>51</v>
      </c>
      <c r="J148" s="22" t="s">
        <v>530</v>
      </c>
      <c r="K148" s="22">
        <v>0</v>
      </c>
      <c r="L148" s="22">
        <v>0</v>
      </c>
      <c r="M148" s="22"/>
      <c r="N148" s="22" t="s">
        <v>6049</v>
      </c>
    </row>
    <row r="149" spans="1:14" ht="65" customHeight="1">
      <c r="A149" s="13" t="s">
        <v>100</v>
      </c>
      <c r="B149" s="13" t="s">
        <v>99</v>
      </c>
      <c r="C149" s="22" t="s">
        <v>226</v>
      </c>
      <c r="D149" s="22" t="s">
        <v>6062</v>
      </c>
      <c r="E149" s="23">
        <v>46162</v>
      </c>
      <c r="F149" s="23">
        <v>46192</v>
      </c>
      <c r="G149" s="22">
        <v>14</v>
      </c>
      <c r="H149" s="22" t="s">
        <v>6048</v>
      </c>
      <c r="I149" s="22" t="s">
        <v>51</v>
      </c>
      <c r="J149" s="22" t="s">
        <v>530</v>
      </c>
      <c r="K149" s="22">
        <v>0</v>
      </c>
      <c r="L149" s="22">
        <v>0</v>
      </c>
      <c r="M149" s="22"/>
      <c r="N149" s="22" t="s">
        <v>6049</v>
      </c>
    </row>
    <row r="150" spans="1:14" ht="65" customHeight="1">
      <c r="A150" s="13" t="s">
        <v>100</v>
      </c>
      <c r="B150" s="13" t="s">
        <v>99</v>
      </c>
      <c r="C150" s="22" t="s">
        <v>226</v>
      </c>
      <c r="D150" s="22" t="s">
        <v>6063</v>
      </c>
      <c r="E150" s="23">
        <v>46162</v>
      </c>
      <c r="F150" s="23">
        <v>46192</v>
      </c>
      <c r="G150" s="22">
        <v>93</v>
      </c>
      <c r="H150" s="22" t="s">
        <v>6048</v>
      </c>
      <c r="I150" s="22" t="s">
        <v>51</v>
      </c>
      <c r="J150" s="22" t="s">
        <v>6051</v>
      </c>
      <c r="K150" s="22">
        <v>0</v>
      </c>
      <c r="L150" s="22">
        <v>0</v>
      </c>
      <c r="M150" s="22"/>
      <c r="N150" s="22" t="s">
        <v>6049</v>
      </c>
    </row>
    <row r="151" spans="1:14" ht="65" customHeight="1">
      <c r="A151" s="13" t="s">
        <v>100</v>
      </c>
      <c r="B151" s="13" t="s">
        <v>99</v>
      </c>
      <c r="C151" s="22" t="s">
        <v>226</v>
      </c>
      <c r="D151" s="22" t="s">
        <v>6064</v>
      </c>
      <c r="E151" s="23">
        <v>46162</v>
      </c>
      <c r="F151" s="23">
        <v>46192</v>
      </c>
      <c r="G151" s="22">
        <v>254</v>
      </c>
      <c r="H151" s="22" t="s">
        <v>6048</v>
      </c>
      <c r="I151" s="22" t="s">
        <v>51</v>
      </c>
      <c r="J151" s="22" t="s">
        <v>530</v>
      </c>
      <c r="K151" s="22">
        <v>0</v>
      </c>
      <c r="L151" s="22">
        <v>0</v>
      </c>
      <c r="M151" s="22"/>
      <c r="N151" s="22" t="s">
        <v>6049</v>
      </c>
    </row>
    <row r="152" spans="1:14" ht="65" customHeight="1">
      <c r="A152" s="13" t="s">
        <v>100</v>
      </c>
      <c r="B152" s="13" t="s">
        <v>99</v>
      </c>
      <c r="C152" s="22" t="s">
        <v>227</v>
      </c>
      <c r="D152" s="22" t="s">
        <v>6065</v>
      </c>
      <c r="E152" s="23">
        <v>46174</v>
      </c>
      <c r="F152" s="23">
        <v>46203</v>
      </c>
      <c r="G152" s="22">
        <v>14</v>
      </c>
      <c r="H152" s="22" t="s">
        <v>6048</v>
      </c>
      <c r="I152" s="22" t="s">
        <v>51</v>
      </c>
      <c r="J152" s="22" t="s">
        <v>530</v>
      </c>
      <c r="K152" s="22">
        <v>0</v>
      </c>
      <c r="L152" s="22">
        <v>0</v>
      </c>
      <c r="M152" s="22"/>
      <c r="N152" s="22" t="s">
        <v>6049</v>
      </c>
    </row>
    <row r="153" spans="1:14" ht="65" customHeight="1">
      <c r="A153" s="13" t="s">
        <v>100</v>
      </c>
      <c r="B153" s="13" t="s">
        <v>99</v>
      </c>
      <c r="C153" s="22" t="s">
        <v>227</v>
      </c>
      <c r="D153" s="22" t="s">
        <v>6066</v>
      </c>
      <c r="E153" s="23">
        <v>46174</v>
      </c>
      <c r="F153" s="23">
        <v>46203</v>
      </c>
      <c r="G153" s="22">
        <v>90</v>
      </c>
      <c r="H153" s="22" t="s">
        <v>6048</v>
      </c>
      <c r="I153" s="22" t="s">
        <v>51</v>
      </c>
      <c r="J153" s="22" t="s">
        <v>6051</v>
      </c>
      <c r="K153" s="22">
        <v>0</v>
      </c>
      <c r="L153" s="22">
        <v>0</v>
      </c>
      <c r="M153" s="22"/>
      <c r="N153" s="22" t="s">
        <v>6049</v>
      </c>
    </row>
    <row r="154" spans="1:14" ht="65" customHeight="1">
      <c r="A154" s="13" t="s">
        <v>100</v>
      </c>
      <c r="B154" s="13" t="s">
        <v>99</v>
      </c>
      <c r="C154" s="22" t="s">
        <v>227</v>
      </c>
      <c r="D154" s="22" t="s">
        <v>6067</v>
      </c>
      <c r="E154" s="23">
        <v>46174</v>
      </c>
      <c r="F154" s="23">
        <v>46203</v>
      </c>
      <c r="G154" s="22">
        <v>254</v>
      </c>
      <c r="H154" s="22" t="s">
        <v>6048</v>
      </c>
      <c r="I154" s="22" t="s">
        <v>51</v>
      </c>
      <c r="J154" s="22" t="s">
        <v>530</v>
      </c>
      <c r="K154" s="22">
        <v>0</v>
      </c>
      <c r="L154" s="22">
        <v>0</v>
      </c>
      <c r="M154" s="22"/>
      <c r="N154" s="22" t="s">
        <v>6049</v>
      </c>
    </row>
    <row r="155" spans="1:14" ht="65" customHeight="1">
      <c r="A155" s="13" t="s">
        <v>100</v>
      </c>
      <c r="B155" s="13" t="s">
        <v>99</v>
      </c>
      <c r="C155" s="22" t="s">
        <v>6068</v>
      </c>
      <c r="D155" s="22" t="s">
        <v>6069</v>
      </c>
      <c r="E155" s="23">
        <v>45839</v>
      </c>
      <c r="F155" s="23">
        <v>46203</v>
      </c>
      <c r="G155" s="22">
        <v>1</v>
      </c>
      <c r="H155" s="22" t="s">
        <v>6048</v>
      </c>
      <c r="I155" s="22" t="s">
        <v>51</v>
      </c>
      <c r="J155" s="22" t="s">
        <v>530</v>
      </c>
      <c r="K155" s="22">
        <v>0</v>
      </c>
      <c r="L155" s="22">
        <v>0</v>
      </c>
      <c r="M155" s="22"/>
      <c r="N155" s="22" t="s">
        <v>6049</v>
      </c>
    </row>
    <row r="156" spans="1:14" ht="65" customHeight="1">
      <c r="A156" s="13" t="s">
        <v>100</v>
      </c>
      <c r="B156" s="13" t="s">
        <v>99</v>
      </c>
      <c r="C156" s="22" t="s">
        <v>6068</v>
      </c>
      <c r="D156" s="22" t="s">
        <v>6070</v>
      </c>
      <c r="E156" s="23">
        <v>45839</v>
      </c>
      <c r="F156" s="23">
        <v>46203</v>
      </c>
      <c r="G156" s="22">
        <v>1</v>
      </c>
      <c r="H156" s="22" t="s">
        <v>6048</v>
      </c>
      <c r="I156" s="22" t="s">
        <v>51</v>
      </c>
      <c r="J156" s="22" t="s">
        <v>530</v>
      </c>
      <c r="K156" s="22">
        <v>0</v>
      </c>
      <c r="L156" s="22">
        <v>0</v>
      </c>
      <c r="M156" s="22"/>
      <c r="N156" s="22" t="s">
        <v>6049</v>
      </c>
    </row>
    <row r="157" spans="1:14" ht="65" customHeight="1">
      <c r="A157" s="13" t="s">
        <v>100</v>
      </c>
      <c r="B157" s="13" t="s">
        <v>99</v>
      </c>
      <c r="C157" s="22" t="s">
        <v>6068</v>
      </c>
      <c r="D157" s="22" t="s">
        <v>6071</v>
      </c>
      <c r="E157" s="23">
        <v>45839</v>
      </c>
      <c r="F157" s="23">
        <v>46203</v>
      </c>
      <c r="G157" s="22">
        <v>40</v>
      </c>
      <c r="H157" s="22" t="s">
        <v>6048</v>
      </c>
      <c r="I157" s="22" t="s">
        <v>51</v>
      </c>
      <c r="J157" s="22" t="s">
        <v>530</v>
      </c>
      <c r="K157" s="22">
        <v>0</v>
      </c>
      <c r="L157" s="22">
        <v>0</v>
      </c>
      <c r="M157" s="22"/>
      <c r="N157" s="22" t="s">
        <v>6049</v>
      </c>
    </row>
    <row r="158" spans="1:14" ht="65" customHeight="1">
      <c r="A158" s="13" t="s">
        <v>100</v>
      </c>
      <c r="B158" s="13" t="s">
        <v>99</v>
      </c>
      <c r="C158" s="22" t="s">
        <v>6068</v>
      </c>
      <c r="D158" s="22" t="s">
        <v>6072</v>
      </c>
      <c r="E158" s="23">
        <v>45839</v>
      </c>
      <c r="F158" s="23">
        <v>46203</v>
      </c>
      <c r="G158" s="22">
        <v>3</v>
      </c>
      <c r="H158" s="22" t="s">
        <v>6048</v>
      </c>
      <c r="I158" s="22" t="s">
        <v>51</v>
      </c>
      <c r="J158" s="22" t="s">
        <v>530</v>
      </c>
      <c r="K158" s="22">
        <v>0</v>
      </c>
      <c r="L158" s="22">
        <v>0</v>
      </c>
      <c r="M158" s="22"/>
      <c r="N158" s="22" t="s">
        <v>6049</v>
      </c>
    </row>
    <row r="159" spans="1:14" ht="65" customHeight="1">
      <c r="A159" s="13" t="s">
        <v>100</v>
      </c>
      <c r="B159" s="13" t="s">
        <v>99</v>
      </c>
      <c r="C159" s="22" t="s">
        <v>6068</v>
      </c>
      <c r="D159" s="22" t="s">
        <v>6073</v>
      </c>
      <c r="E159" s="23">
        <v>45839</v>
      </c>
      <c r="F159" s="23">
        <v>46203</v>
      </c>
      <c r="G159" s="22">
        <v>5</v>
      </c>
      <c r="H159" s="22" t="s">
        <v>6048</v>
      </c>
      <c r="I159" s="22" t="s">
        <v>51</v>
      </c>
      <c r="J159" s="22" t="s">
        <v>530</v>
      </c>
      <c r="K159" s="22">
        <v>0</v>
      </c>
      <c r="L159" s="22">
        <v>0</v>
      </c>
      <c r="M159" s="22"/>
      <c r="N159" s="22" t="s">
        <v>6049</v>
      </c>
    </row>
    <row r="160" spans="1:14" ht="65" customHeight="1">
      <c r="A160" s="13" t="s">
        <v>100</v>
      </c>
      <c r="B160" s="13" t="s">
        <v>99</v>
      </c>
      <c r="C160" s="22" t="s">
        <v>6074</v>
      </c>
      <c r="D160" s="22" t="s">
        <v>6075</v>
      </c>
      <c r="E160" s="23"/>
      <c r="F160" s="23"/>
      <c r="G160" s="22">
        <v>2</v>
      </c>
      <c r="H160" s="22" t="s">
        <v>6041</v>
      </c>
      <c r="I160" s="22" t="s">
        <v>51</v>
      </c>
      <c r="J160" s="22" t="s">
        <v>6076</v>
      </c>
      <c r="K160" s="22">
        <v>0</v>
      </c>
      <c r="L160" s="22">
        <v>0</v>
      </c>
      <c r="M160" s="22"/>
      <c r="N160" s="22" t="s">
        <v>6077</v>
      </c>
    </row>
    <row r="161" spans="1:14" ht="65" customHeight="1">
      <c r="A161" s="13" t="s">
        <v>100</v>
      </c>
      <c r="B161" s="13" t="s">
        <v>99</v>
      </c>
      <c r="C161" s="22" t="s">
        <v>6074</v>
      </c>
      <c r="D161" s="22" t="s">
        <v>6078</v>
      </c>
      <c r="E161" s="23"/>
      <c r="F161" s="23"/>
      <c r="G161" s="22">
        <v>7</v>
      </c>
      <c r="H161" s="22" t="s">
        <v>6041</v>
      </c>
      <c r="I161" s="22" t="s">
        <v>51</v>
      </c>
      <c r="J161" s="22" t="s">
        <v>6076</v>
      </c>
      <c r="K161" s="22">
        <v>0</v>
      </c>
      <c r="L161" s="22">
        <v>0</v>
      </c>
      <c r="M161" s="22"/>
      <c r="N161" s="22" t="s">
        <v>6077</v>
      </c>
    </row>
    <row r="162" spans="1:14" ht="65" customHeight="1">
      <c r="A162" s="13" t="s">
        <v>100</v>
      </c>
      <c r="B162" s="13" t="s">
        <v>99</v>
      </c>
      <c r="C162" s="22" t="s">
        <v>6074</v>
      </c>
      <c r="D162" s="22" t="s">
        <v>6079</v>
      </c>
      <c r="E162" s="23">
        <v>46209</v>
      </c>
      <c r="F162" s="23">
        <v>46291</v>
      </c>
      <c r="G162" s="22">
        <v>79</v>
      </c>
      <c r="H162" s="22" t="s">
        <v>6041</v>
      </c>
      <c r="I162" s="22" t="s">
        <v>51</v>
      </c>
      <c r="J162" s="22" t="s">
        <v>6051</v>
      </c>
      <c r="K162" s="22">
        <v>0</v>
      </c>
      <c r="L162" s="22">
        <v>0</v>
      </c>
      <c r="M162" s="22"/>
      <c r="N162" s="22" t="s">
        <v>6077</v>
      </c>
    </row>
    <row r="163" spans="1:14" ht="65" customHeight="1">
      <c r="A163" s="13" t="s">
        <v>100</v>
      </c>
      <c r="B163" s="13" t="s">
        <v>99</v>
      </c>
      <c r="C163" s="22" t="s">
        <v>6074</v>
      </c>
      <c r="D163" s="22" t="s">
        <v>6080</v>
      </c>
      <c r="E163" s="23">
        <v>46209</v>
      </c>
      <c r="F163" s="23">
        <v>46291</v>
      </c>
      <c r="G163" s="22">
        <v>79</v>
      </c>
      <c r="H163" s="22" t="s">
        <v>6041</v>
      </c>
      <c r="I163" s="22" t="s">
        <v>51</v>
      </c>
      <c r="J163" s="22" t="s">
        <v>6051</v>
      </c>
      <c r="K163" s="22">
        <v>0</v>
      </c>
      <c r="L163" s="22">
        <v>0</v>
      </c>
      <c r="M163" s="22" t="s">
        <v>111</v>
      </c>
      <c r="N163" s="22" t="s">
        <v>6077</v>
      </c>
    </row>
    <row r="164" spans="1:14" ht="65" customHeight="1">
      <c r="A164" s="13" t="s">
        <v>100</v>
      </c>
      <c r="B164" s="13" t="s">
        <v>99</v>
      </c>
      <c r="C164" s="22" t="s">
        <v>6074</v>
      </c>
      <c r="D164" s="22" t="s">
        <v>6081</v>
      </c>
      <c r="E164" s="23"/>
      <c r="F164" s="23"/>
      <c r="G164" s="22">
        <v>18</v>
      </c>
      <c r="H164" s="22" t="s">
        <v>6041</v>
      </c>
      <c r="I164" s="22" t="s">
        <v>51</v>
      </c>
      <c r="J164" s="22" t="s">
        <v>6076</v>
      </c>
      <c r="K164" s="22">
        <v>0</v>
      </c>
      <c r="L164" s="22">
        <v>0</v>
      </c>
      <c r="M164" s="22"/>
      <c r="N164" s="22" t="s">
        <v>6077</v>
      </c>
    </row>
    <row r="165" spans="1:14" ht="65" customHeight="1">
      <c r="A165" s="13" t="s">
        <v>100</v>
      </c>
      <c r="B165" s="13" t="s">
        <v>99</v>
      </c>
      <c r="C165" s="22" t="s">
        <v>6074</v>
      </c>
      <c r="D165" s="22" t="s">
        <v>6082</v>
      </c>
      <c r="E165" s="23"/>
      <c r="F165" s="23"/>
      <c r="G165" s="22">
        <v>18</v>
      </c>
      <c r="H165" s="22" t="s">
        <v>6041</v>
      </c>
      <c r="I165" s="22" t="s">
        <v>51</v>
      </c>
      <c r="J165" s="22" t="s">
        <v>6076</v>
      </c>
      <c r="K165" s="22">
        <v>0</v>
      </c>
      <c r="L165" s="22">
        <v>0</v>
      </c>
      <c r="M165" s="22" t="s">
        <v>6083</v>
      </c>
      <c r="N165" s="22" t="s">
        <v>6077</v>
      </c>
    </row>
    <row r="166" spans="1:14" ht="65" customHeight="1">
      <c r="A166" s="13" t="s">
        <v>100</v>
      </c>
      <c r="B166" s="13" t="s">
        <v>99</v>
      </c>
      <c r="C166" s="22" t="s">
        <v>6074</v>
      </c>
      <c r="D166" s="22" t="s">
        <v>6084</v>
      </c>
      <c r="E166" s="23">
        <v>46023</v>
      </c>
      <c r="F166" s="23">
        <v>46291</v>
      </c>
      <c r="G166" s="22">
        <v>269</v>
      </c>
      <c r="H166" s="22" t="s">
        <v>6085</v>
      </c>
      <c r="I166" s="22" t="s">
        <v>51</v>
      </c>
      <c r="J166" s="22" t="s">
        <v>6051</v>
      </c>
      <c r="K166" s="22">
        <v>0</v>
      </c>
      <c r="L166" s="22">
        <v>0</v>
      </c>
      <c r="M166" s="22"/>
      <c r="N166" s="22" t="s">
        <v>6086</v>
      </c>
    </row>
    <row r="167" spans="1:14" ht="65" customHeight="1">
      <c r="A167" s="13" t="s">
        <v>113</v>
      </c>
      <c r="B167" s="13" t="s">
        <v>112</v>
      </c>
      <c r="C167" s="22" t="s">
        <v>229</v>
      </c>
      <c r="D167" s="22" t="s">
        <v>6087</v>
      </c>
      <c r="E167" s="23">
        <v>45149</v>
      </c>
      <c r="F167" s="23">
        <v>45169</v>
      </c>
      <c r="G167" s="22">
        <v>10</v>
      </c>
      <c r="H167" s="22" t="s">
        <v>6048</v>
      </c>
      <c r="I167" s="22" t="s">
        <v>51</v>
      </c>
      <c r="J167" s="22" t="s">
        <v>530</v>
      </c>
      <c r="K167" s="22">
        <v>0</v>
      </c>
      <c r="L167" s="22">
        <v>0</v>
      </c>
      <c r="M167" s="22"/>
      <c r="N167" s="22" t="s">
        <v>6049</v>
      </c>
    </row>
    <row r="168" spans="1:14" ht="65" customHeight="1">
      <c r="A168" s="13" t="s">
        <v>113</v>
      </c>
      <c r="B168" s="13" t="s">
        <v>112</v>
      </c>
      <c r="C168" s="22" t="s">
        <v>229</v>
      </c>
      <c r="D168" s="22" t="s">
        <v>6088</v>
      </c>
      <c r="E168" s="23">
        <v>45149</v>
      </c>
      <c r="F168" s="23">
        <v>45169</v>
      </c>
      <c r="G168" s="22">
        <v>63</v>
      </c>
      <c r="H168" s="22" t="s">
        <v>6048</v>
      </c>
      <c r="I168" s="22" t="s">
        <v>51</v>
      </c>
      <c r="J168" s="22" t="s">
        <v>6051</v>
      </c>
      <c r="K168" s="22">
        <v>0</v>
      </c>
      <c r="L168" s="22">
        <v>0</v>
      </c>
      <c r="M168" s="22"/>
      <c r="N168" s="22" t="s">
        <v>6049</v>
      </c>
    </row>
    <row r="169" spans="1:14" ht="65" customHeight="1">
      <c r="A169" s="13" t="s">
        <v>113</v>
      </c>
      <c r="B169" s="13" t="s">
        <v>112</v>
      </c>
      <c r="C169" s="22" t="s">
        <v>229</v>
      </c>
      <c r="D169" s="22" t="s">
        <v>6089</v>
      </c>
      <c r="E169" s="23">
        <v>45149</v>
      </c>
      <c r="F169" s="23">
        <v>45169</v>
      </c>
      <c r="G169" s="22">
        <v>247</v>
      </c>
      <c r="H169" s="22" t="s">
        <v>6048</v>
      </c>
      <c r="I169" s="22" t="s">
        <v>51</v>
      </c>
      <c r="J169" s="22" t="s">
        <v>530</v>
      </c>
      <c r="K169" s="22">
        <v>0</v>
      </c>
      <c r="L169" s="22">
        <v>0</v>
      </c>
      <c r="M169" s="22"/>
      <c r="N169" s="22" t="s">
        <v>6049</v>
      </c>
    </row>
    <row r="170" spans="1:14" ht="65" customHeight="1">
      <c r="A170" s="13" t="s">
        <v>113</v>
      </c>
      <c r="B170" s="13" t="s">
        <v>112</v>
      </c>
      <c r="C170" s="22" t="s">
        <v>238</v>
      </c>
      <c r="D170" s="22" t="s">
        <v>6090</v>
      </c>
      <c r="E170" s="23">
        <v>45170</v>
      </c>
      <c r="F170" s="23">
        <v>45199</v>
      </c>
      <c r="G170" s="22">
        <v>10</v>
      </c>
      <c r="H170" s="22" t="s">
        <v>6048</v>
      </c>
      <c r="I170" s="22" t="s">
        <v>51</v>
      </c>
      <c r="J170" s="22" t="s">
        <v>530</v>
      </c>
      <c r="K170" s="22">
        <v>0</v>
      </c>
      <c r="L170" s="22">
        <v>0</v>
      </c>
      <c r="M170" s="22"/>
      <c r="N170" s="22" t="s">
        <v>6049</v>
      </c>
    </row>
    <row r="171" spans="1:14" ht="65" customHeight="1">
      <c r="A171" s="13" t="s">
        <v>113</v>
      </c>
      <c r="B171" s="13" t="s">
        <v>112</v>
      </c>
      <c r="C171" s="22" t="s">
        <v>238</v>
      </c>
      <c r="D171" s="22" t="s">
        <v>6091</v>
      </c>
      <c r="E171" s="23">
        <v>45170</v>
      </c>
      <c r="F171" s="23">
        <v>45199</v>
      </c>
      <c r="G171" s="22">
        <v>90</v>
      </c>
      <c r="H171" s="22" t="s">
        <v>6048</v>
      </c>
      <c r="I171" s="22" t="s">
        <v>51</v>
      </c>
      <c r="J171" s="22" t="s">
        <v>6051</v>
      </c>
      <c r="K171" s="22">
        <v>0</v>
      </c>
      <c r="L171" s="22">
        <v>0</v>
      </c>
      <c r="M171" s="22"/>
      <c r="N171" s="22" t="s">
        <v>6049</v>
      </c>
    </row>
    <row r="172" spans="1:14" ht="65" customHeight="1">
      <c r="A172" s="13" t="s">
        <v>113</v>
      </c>
      <c r="B172" s="13" t="s">
        <v>112</v>
      </c>
      <c r="C172" s="22" t="s">
        <v>238</v>
      </c>
      <c r="D172" s="22" t="s">
        <v>6092</v>
      </c>
      <c r="E172" s="23">
        <v>45170</v>
      </c>
      <c r="F172" s="23">
        <v>45199</v>
      </c>
      <c r="G172" s="22">
        <v>247</v>
      </c>
      <c r="H172" s="22" t="s">
        <v>6048</v>
      </c>
      <c r="I172" s="22" t="s">
        <v>51</v>
      </c>
      <c r="J172" s="22" t="s">
        <v>530</v>
      </c>
      <c r="K172" s="22">
        <v>0</v>
      </c>
      <c r="L172" s="22">
        <v>0</v>
      </c>
      <c r="M172" s="22"/>
      <c r="N172" s="22" t="s">
        <v>6049</v>
      </c>
    </row>
    <row r="173" spans="1:14" ht="65" customHeight="1">
      <c r="A173" s="13" t="s">
        <v>113</v>
      </c>
      <c r="B173" s="13" t="s">
        <v>112</v>
      </c>
      <c r="C173" s="22" t="s">
        <v>239</v>
      </c>
      <c r="D173" s="22" t="s">
        <v>6093</v>
      </c>
      <c r="E173" s="23">
        <v>45200</v>
      </c>
      <c r="F173" s="23">
        <v>45230</v>
      </c>
      <c r="G173" s="22">
        <v>10</v>
      </c>
      <c r="H173" s="22" t="s">
        <v>6048</v>
      </c>
      <c r="I173" s="22" t="s">
        <v>51</v>
      </c>
      <c r="J173" s="22" t="s">
        <v>530</v>
      </c>
      <c r="K173" s="22">
        <v>0</v>
      </c>
      <c r="L173" s="22">
        <v>0</v>
      </c>
      <c r="M173" s="22"/>
      <c r="N173" s="22" t="s">
        <v>6049</v>
      </c>
    </row>
    <row r="174" spans="1:14" ht="65" customHeight="1">
      <c r="A174" s="13" t="s">
        <v>113</v>
      </c>
      <c r="B174" s="13" t="s">
        <v>112</v>
      </c>
      <c r="C174" s="22" t="s">
        <v>239</v>
      </c>
      <c r="D174" s="22" t="s">
        <v>6094</v>
      </c>
      <c r="E174" s="23">
        <v>45200</v>
      </c>
      <c r="F174" s="23">
        <v>45230</v>
      </c>
      <c r="G174" s="22">
        <v>93</v>
      </c>
      <c r="H174" s="22" t="s">
        <v>6048</v>
      </c>
      <c r="I174" s="22" t="s">
        <v>51</v>
      </c>
      <c r="J174" s="22" t="s">
        <v>6051</v>
      </c>
      <c r="K174" s="22">
        <v>0</v>
      </c>
      <c r="L174" s="22">
        <v>0</v>
      </c>
      <c r="M174" s="22"/>
      <c r="N174" s="22" t="s">
        <v>6049</v>
      </c>
    </row>
    <row r="175" spans="1:14" ht="65" customHeight="1">
      <c r="A175" s="13" t="s">
        <v>113</v>
      </c>
      <c r="B175" s="13" t="s">
        <v>112</v>
      </c>
      <c r="C175" s="22" t="s">
        <v>239</v>
      </c>
      <c r="D175" s="22" t="s">
        <v>6095</v>
      </c>
      <c r="E175" s="23">
        <v>45200</v>
      </c>
      <c r="F175" s="23">
        <v>45230</v>
      </c>
      <c r="G175" s="22">
        <v>247</v>
      </c>
      <c r="H175" s="22" t="s">
        <v>6048</v>
      </c>
      <c r="I175" s="22" t="s">
        <v>51</v>
      </c>
      <c r="J175" s="22" t="s">
        <v>530</v>
      </c>
      <c r="K175" s="22">
        <v>0</v>
      </c>
      <c r="L175" s="22">
        <v>0</v>
      </c>
      <c r="M175" s="22"/>
      <c r="N175" s="22" t="s">
        <v>6049</v>
      </c>
    </row>
    <row r="176" spans="1:14" ht="65" customHeight="1">
      <c r="A176" s="13" t="s">
        <v>113</v>
      </c>
      <c r="B176" s="13" t="s">
        <v>112</v>
      </c>
      <c r="C176" s="22" t="s">
        <v>240</v>
      </c>
      <c r="D176" s="22" t="s">
        <v>6096</v>
      </c>
      <c r="E176" s="23">
        <v>45231</v>
      </c>
      <c r="F176" s="23">
        <v>45260</v>
      </c>
      <c r="G176" s="22">
        <v>10</v>
      </c>
      <c r="H176" s="22" t="s">
        <v>6048</v>
      </c>
      <c r="I176" s="22" t="s">
        <v>51</v>
      </c>
      <c r="J176" s="22" t="s">
        <v>530</v>
      </c>
      <c r="K176" s="22">
        <v>0</v>
      </c>
      <c r="L176" s="22">
        <v>0</v>
      </c>
      <c r="M176" s="22"/>
      <c r="N176" s="22" t="s">
        <v>6049</v>
      </c>
    </row>
    <row r="177" spans="1:14" ht="65" customHeight="1">
      <c r="A177" s="13" t="s">
        <v>113</v>
      </c>
      <c r="B177" s="13" t="s">
        <v>112</v>
      </c>
      <c r="C177" s="22" t="s">
        <v>240</v>
      </c>
      <c r="D177" s="22" t="s">
        <v>6097</v>
      </c>
      <c r="E177" s="23">
        <v>45231</v>
      </c>
      <c r="F177" s="23">
        <v>45260</v>
      </c>
      <c r="G177" s="22">
        <v>90</v>
      </c>
      <c r="H177" s="22" t="s">
        <v>6048</v>
      </c>
      <c r="I177" s="22" t="s">
        <v>51</v>
      </c>
      <c r="J177" s="22" t="s">
        <v>6051</v>
      </c>
      <c r="K177" s="22">
        <v>0</v>
      </c>
      <c r="L177" s="22">
        <v>0</v>
      </c>
      <c r="M177" s="22"/>
      <c r="N177" s="22" t="s">
        <v>6049</v>
      </c>
    </row>
    <row r="178" spans="1:14" ht="65" customHeight="1">
      <c r="A178" s="13" t="s">
        <v>113</v>
      </c>
      <c r="B178" s="13" t="s">
        <v>112</v>
      </c>
      <c r="C178" s="22" t="s">
        <v>240</v>
      </c>
      <c r="D178" s="22" t="s">
        <v>6098</v>
      </c>
      <c r="E178" s="23">
        <v>45231</v>
      </c>
      <c r="F178" s="23">
        <v>45260</v>
      </c>
      <c r="G178" s="22">
        <v>247</v>
      </c>
      <c r="H178" s="22" t="s">
        <v>6048</v>
      </c>
      <c r="I178" s="22" t="s">
        <v>51</v>
      </c>
      <c r="J178" s="22" t="s">
        <v>530</v>
      </c>
      <c r="K178" s="22">
        <v>0</v>
      </c>
      <c r="L178" s="22">
        <v>0</v>
      </c>
      <c r="M178" s="22"/>
      <c r="N178" s="22" t="s">
        <v>6049</v>
      </c>
    </row>
    <row r="179" spans="1:14" ht="65" customHeight="1">
      <c r="A179" s="13" t="s">
        <v>113</v>
      </c>
      <c r="B179" s="13" t="s">
        <v>112</v>
      </c>
      <c r="C179" s="22" t="s">
        <v>241</v>
      </c>
      <c r="D179" s="22" t="s">
        <v>6099</v>
      </c>
      <c r="E179" s="23">
        <v>45261</v>
      </c>
      <c r="F179" s="23">
        <v>45291</v>
      </c>
      <c r="G179" s="22">
        <v>10</v>
      </c>
      <c r="H179" s="22" t="s">
        <v>6048</v>
      </c>
      <c r="I179" s="22" t="s">
        <v>51</v>
      </c>
      <c r="J179" s="22" t="s">
        <v>530</v>
      </c>
      <c r="K179" s="22">
        <v>0</v>
      </c>
      <c r="L179" s="22">
        <v>0</v>
      </c>
      <c r="M179" s="22"/>
      <c r="N179" s="22" t="s">
        <v>6049</v>
      </c>
    </row>
    <row r="180" spans="1:14" ht="65" customHeight="1">
      <c r="A180" s="13" t="s">
        <v>113</v>
      </c>
      <c r="B180" s="13" t="s">
        <v>112</v>
      </c>
      <c r="C180" s="22" t="s">
        <v>241</v>
      </c>
      <c r="D180" s="22" t="s">
        <v>6100</v>
      </c>
      <c r="E180" s="23">
        <v>45261</v>
      </c>
      <c r="F180" s="23">
        <v>45291</v>
      </c>
      <c r="G180" s="22">
        <v>93</v>
      </c>
      <c r="H180" s="22" t="s">
        <v>6048</v>
      </c>
      <c r="I180" s="22" t="s">
        <v>51</v>
      </c>
      <c r="J180" s="22" t="s">
        <v>6051</v>
      </c>
      <c r="K180" s="22">
        <v>0</v>
      </c>
      <c r="L180" s="22">
        <v>0</v>
      </c>
      <c r="M180" s="22"/>
      <c r="N180" s="22" t="s">
        <v>6049</v>
      </c>
    </row>
    <row r="181" spans="1:14" ht="65" customHeight="1">
      <c r="A181" s="13" t="s">
        <v>113</v>
      </c>
      <c r="B181" s="13" t="s">
        <v>112</v>
      </c>
      <c r="C181" s="22" t="s">
        <v>241</v>
      </c>
      <c r="D181" s="22" t="s">
        <v>6101</v>
      </c>
      <c r="E181" s="23">
        <v>45261</v>
      </c>
      <c r="F181" s="23">
        <v>45291</v>
      </c>
      <c r="G181" s="22">
        <v>247</v>
      </c>
      <c r="H181" s="22" t="s">
        <v>6048</v>
      </c>
      <c r="I181" s="22" t="s">
        <v>51</v>
      </c>
      <c r="J181" s="22" t="s">
        <v>530</v>
      </c>
      <c r="K181" s="22">
        <v>0</v>
      </c>
      <c r="L181" s="22">
        <v>0</v>
      </c>
      <c r="M181" s="22"/>
      <c r="N181" s="22" t="s">
        <v>6049</v>
      </c>
    </row>
    <row r="182" spans="1:14" ht="65" customHeight="1">
      <c r="A182" s="13" t="s">
        <v>113</v>
      </c>
      <c r="B182" s="13" t="s">
        <v>112</v>
      </c>
      <c r="C182" s="22" t="s">
        <v>242</v>
      </c>
      <c r="D182" s="22" t="s">
        <v>6102</v>
      </c>
      <c r="E182" s="23">
        <v>45292</v>
      </c>
      <c r="F182" s="23">
        <v>45322</v>
      </c>
      <c r="G182" s="22">
        <v>10</v>
      </c>
      <c r="H182" s="22" t="s">
        <v>6048</v>
      </c>
      <c r="I182" s="22" t="s">
        <v>51</v>
      </c>
      <c r="J182" s="22" t="s">
        <v>530</v>
      </c>
      <c r="K182" s="22">
        <v>0</v>
      </c>
      <c r="L182" s="22">
        <v>0</v>
      </c>
      <c r="M182" s="22"/>
      <c r="N182" s="22" t="s">
        <v>6049</v>
      </c>
    </row>
    <row r="183" spans="1:14" ht="65" customHeight="1">
      <c r="A183" s="13" t="s">
        <v>113</v>
      </c>
      <c r="B183" s="13" t="s">
        <v>112</v>
      </c>
      <c r="C183" s="22" t="s">
        <v>242</v>
      </c>
      <c r="D183" s="22" t="s">
        <v>6103</v>
      </c>
      <c r="E183" s="23">
        <v>45292</v>
      </c>
      <c r="F183" s="23">
        <v>45322</v>
      </c>
      <c r="G183" s="22">
        <v>93</v>
      </c>
      <c r="H183" s="22" t="s">
        <v>6048</v>
      </c>
      <c r="I183" s="22" t="s">
        <v>51</v>
      </c>
      <c r="J183" s="22" t="s">
        <v>6051</v>
      </c>
      <c r="K183" s="22">
        <v>0</v>
      </c>
      <c r="L183" s="22">
        <v>0</v>
      </c>
      <c r="M183" s="22"/>
      <c r="N183" s="22" t="s">
        <v>6049</v>
      </c>
    </row>
    <row r="184" spans="1:14" ht="65" customHeight="1">
      <c r="A184" s="13" t="s">
        <v>113</v>
      </c>
      <c r="B184" s="13" t="s">
        <v>112</v>
      </c>
      <c r="C184" s="22" t="s">
        <v>242</v>
      </c>
      <c r="D184" s="22" t="s">
        <v>6104</v>
      </c>
      <c r="E184" s="23">
        <v>45292</v>
      </c>
      <c r="F184" s="23">
        <v>45322</v>
      </c>
      <c r="G184" s="22">
        <v>250</v>
      </c>
      <c r="H184" s="22" t="s">
        <v>6048</v>
      </c>
      <c r="I184" s="22" t="s">
        <v>51</v>
      </c>
      <c r="J184" s="22" t="s">
        <v>530</v>
      </c>
      <c r="K184" s="22">
        <v>0</v>
      </c>
      <c r="L184" s="22">
        <v>0</v>
      </c>
      <c r="M184" s="22"/>
      <c r="N184" s="22" t="s">
        <v>6049</v>
      </c>
    </row>
    <row r="185" spans="1:14" ht="65" customHeight="1">
      <c r="A185" s="13" t="s">
        <v>113</v>
      </c>
      <c r="B185" s="13" t="s">
        <v>112</v>
      </c>
      <c r="C185" s="22" t="s">
        <v>243</v>
      </c>
      <c r="D185" s="22" t="s">
        <v>6105</v>
      </c>
      <c r="E185" s="23">
        <v>45323</v>
      </c>
      <c r="F185" s="23">
        <v>45351</v>
      </c>
      <c r="G185" s="22">
        <v>10</v>
      </c>
      <c r="H185" s="22" t="s">
        <v>6048</v>
      </c>
      <c r="I185" s="22" t="s">
        <v>51</v>
      </c>
      <c r="J185" s="22" t="s">
        <v>530</v>
      </c>
      <c r="K185" s="22">
        <v>0</v>
      </c>
      <c r="L185" s="22">
        <v>0</v>
      </c>
      <c r="M185" s="22"/>
      <c r="N185" s="22" t="s">
        <v>6049</v>
      </c>
    </row>
    <row r="186" spans="1:14" ht="65" customHeight="1">
      <c r="A186" s="13" t="s">
        <v>113</v>
      </c>
      <c r="B186" s="13" t="s">
        <v>112</v>
      </c>
      <c r="C186" s="22" t="s">
        <v>243</v>
      </c>
      <c r="D186" s="22" t="s">
        <v>6106</v>
      </c>
      <c r="E186" s="23">
        <v>45323</v>
      </c>
      <c r="F186" s="23">
        <v>45351</v>
      </c>
      <c r="G186" s="22">
        <v>87</v>
      </c>
      <c r="H186" s="22" t="s">
        <v>6048</v>
      </c>
      <c r="I186" s="22" t="s">
        <v>51</v>
      </c>
      <c r="J186" s="22" t="s">
        <v>6051</v>
      </c>
      <c r="K186" s="22">
        <v>0</v>
      </c>
      <c r="L186" s="22">
        <v>0</v>
      </c>
      <c r="M186" s="22"/>
      <c r="N186" s="22" t="s">
        <v>6049</v>
      </c>
    </row>
    <row r="187" spans="1:14" ht="65" customHeight="1">
      <c r="A187" s="13" t="s">
        <v>113</v>
      </c>
      <c r="B187" s="13" t="s">
        <v>112</v>
      </c>
      <c r="C187" s="22" t="s">
        <v>243</v>
      </c>
      <c r="D187" s="22" t="s">
        <v>6107</v>
      </c>
      <c r="E187" s="23">
        <v>45323</v>
      </c>
      <c r="F187" s="23">
        <v>45351</v>
      </c>
      <c r="G187" s="22">
        <v>250</v>
      </c>
      <c r="H187" s="22" t="s">
        <v>6048</v>
      </c>
      <c r="I187" s="22" t="s">
        <v>51</v>
      </c>
      <c r="J187" s="22" t="s">
        <v>530</v>
      </c>
      <c r="K187" s="22">
        <v>0</v>
      </c>
      <c r="L187" s="22">
        <v>0</v>
      </c>
      <c r="M187" s="22"/>
      <c r="N187" s="22" t="s">
        <v>6049</v>
      </c>
    </row>
    <row r="188" spans="1:14" ht="65" customHeight="1">
      <c r="A188" s="13" t="s">
        <v>113</v>
      </c>
      <c r="B188" s="13" t="s">
        <v>112</v>
      </c>
      <c r="C188" s="22" t="s">
        <v>244</v>
      </c>
      <c r="D188" s="22" t="s">
        <v>6108</v>
      </c>
      <c r="E188" s="23">
        <v>45352</v>
      </c>
      <c r="F188" s="23">
        <v>45382</v>
      </c>
      <c r="G188" s="22">
        <v>10</v>
      </c>
      <c r="H188" s="22" t="s">
        <v>6048</v>
      </c>
      <c r="I188" s="22" t="s">
        <v>51</v>
      </c>
      <c r="J188" s="22" t="s">
        <v>530</v>
      </c>
      <c r="K188" s="22">
        <v>0</v>
      </c>
      <c r="L188" s="22">
        <v>0</v>
      </c>
      <c r="M188" s="22"/>
      <c r="N188" s="22" t="s">
        <v>6049</v>
      </c>
    </row>
    <row r="189" spans="1:14" ht="65" customHeight="1">
      <c r="A189" s="13" t="s">
        <v>113</v>
      </c>
      <c r="B189" s="13" t="s">
        <v>112</v>
      </c>
      <c r="C189" s="22" t="s">
        <v>244</v>
      </c>
      <c r="D189" s="22" t="s">
        <v>6109</v>
      </c>
      <c r="E189" s="23">
        <v>45352</v>
      </c>
      <c r="F189" s="23">
        <v>45382</v>
      </c>
      <c r="G189" s="22">
        <v>93</v>
      </c>
      <c r="H189" s="22" t="s">
        <v>6048</v>
      </c>
      <c r="I189" s="22" t="s">
        <v>51</v>
      </c>
      <c r="J189" s="22" t="s">
        <v>6051</v>
      </c>
      <c r="K189" s="22">
        <v>0</v>
      </c>
      <c r="L189" s="22">
        <v>0</v>
      </c>
      <c r="M189" s="22"/>
      <c r="N189" s="22" t="s">
        <v>6049</v>
      </c>
    </row>
    <row r="190" spans="1:14" ht="65" customHeight="1">
      <c r="A190" s="13" t="s">
        <v>113</v>
      </c>
      <c r="B190" s="13" t="s">
        <v>112</v>
      </c>
      <c r="C190" s="22" t="s">
        <v>244</v>
      </c>
      <c r="D190" s="22" t="s">
        <v>6110</v>
      </c>
      <c r="E190" s="23">
        <v>45352</v>
      </c>
      <c r="F190" s="23">
        <v>45382</v>
      </c>
      <c r="G190" s="22">
        <v>250</v>
      </c>
      <c r="H190" s="22" t="s">
        <v>6048</v>
      </c>
      <c r="I190" s="22" t="s">
        <v>51</v>
      </c>
      <c r="J190" s="22" t="s">
        <v>530</v>
      </c>
      <c r="K190" s="22">
        <v>0</v>
      </c>
      <c r="L190" s="22">
        <v>0</v>
      </c>
      <c r="M190" s="22"/>
      <c r="N190" s="22" t="s">
        <v>6049</v>
      </c>
    </row>
    <row r="191" spans="1:14" ht="65" customHeight="1">
      <c r="A191" s="13" t="s">
        <v>113</v>
      </c>
      <c r="B191" s="13" t="s">
        <v>112</v>
      </c>
      <c r="C191" s="22" t="s">
        <v>245</v>
      </c>
      <c r="D191" s="22" t="s">
        <v>6111</v>
      </c>
      <c r="E191" s="23">
        <v>45383</v>
      </c>
      <c r="F191" s="23">
        <v>45412</v>
      </c>
      <c r="G191" s="22">
        <v>10</v>
      </c>
      <c r="H191" s="22" t="s">
        <v>6048</v>
      </c>
      <c r="I191" s="22" t="s">
        <v>51</v>
      </c>
      <c r="J191" s="22" t="s">
        <v>530</v>
      </c>
      <c r="K191" s="22">
        <v>0</v>
      </c>
      <c r="L191" s="22">
        <v>0</v>
      </c>
      <c r="M191" s="22"/>
      <c r="N191" s="22" t="s">
        <v>6049</v>
      </c>
    </row>
    <row r="192" spans="1:14" ht="65" customHeight="1">
      <c r="A192" s="13" t="s">
        <v>113</v>
      </c>
      <c r="B192" s="13" t="s">
        <v>112</v>
      </c>
      <c r="C192" s="22" t="s">
        <v>245</v>
      </c>
      <c r="D192" s="22" t="s">
        <v>6112</v>
      </c>
      <c r="E192" s="23">
        <v>45383</v>
      </c>
      <c r="F192" s="23">
        <v>45412</v>
      </c>
      <c r="G192" s="22">
        <v>90</v>
      </c>
      <c r="H192" s="22" t="s">
        <v>6048</v>
      </c>
      <c r="I192" s="22" t="s">
        <v>51</v>
      </c>
      <c r="J192" s="22" t="s">
        <v>6051</v>
      </c>
      <c r="K192" s="22">
        <v>0</v>
      </c>
      <c r="L192" s="22">
        <v>0</v>
      </c>
      <c r="M192" s="22"/>
      <c r="N192" s="22" t="s">
        <v>6049</v>
      </c>
    </row>
    <row r="193" spans="1:14" ht="65" customHeight="1">
      <c r="A193" s="13" t="s">
        <v>113</v>
      </c>
      <c r="B193" s="13" t="s">
        <v>112</v>
      </c>
      <c r="C193" s="22" t="s">
        <v>245</v>
      </c>
      <c r="D193" s="22" t="s">
        <v>6113</v>
      </c>
      <c r="E193" s="23">
        <v>45383</v>
      </c>
      <c r="F193" s="23">
        <v>45412</v>
      </c>
      <c r="G193" s="22">
        <v>250</v>
      </c>
      <c r="H193" s="22" t="s">
        <v>6048</v>
      </c>
      <c r="I193" s="22" t="s">
        <v>51</v>
      </c>
      <c r="J193" s="22" t="s">
        <v>530</v>
      </c>
      <c r="K193" s="22">
        <v>0</v>
      </c>
      <c r="L193" s="22">
        <v>0</v>
      </c>
      <c r="M193" s="22"/>
      <c r="N193" s="22" t="s">
        <v>6049</v>
      </c>
    </row>
    <row r="194" spans="1:14" ht="65" customHeight="1">
      <c r="A194" s="13" t="s">
        <v>113</v>
      </c>
      <c r="B194" s="13" t="s">
        <v>112</v>
      </c>
      <c r="C194" s="22" t="s">
        <v>246</v>
      </c>
      <c r="D194" s="22" t="s">
        <v>6114</v>
      </c>
      <c r="E194" s="23">
        <v>45413</v>
      </c>
      <c r="F194" s="23">
        <v>45443</v>
      </c>
      <c r="G194" s="22">
        <v>10</v>
      </c>
      <c r="H194" s="22" t="s">
        <v>6048</v>
      </c>
      <c r="I194" s="22" t="s">
        <v>51</v>
      </c>
      <c r="J194" s="22" t="s">
        <v>530</v>
      </c>
      <c r="K194" s="22">
        <v>0</v>
      </c>
      <c r="L194" s="22">
        <v>0</v>
      </c>
      <c r="M194" s="22"/>
      <c r="N194" s="22" t="s">
        <v>6049</v>
      </c>
    </row>
    <row r="195" spans="1:14" ht="65" customHeight="1">
      <c r="A195" s="13" t="s">
        <v>113</v>
      </c>
      <c r="B195" s="13" t="s">
        <v>112</v>
      </c>
      <c r="C195" s="22" t="s">
        <v>246</v>
      </c>
      <c r="D195" s="22" t="s">
        <v>6115</v>
      </c>
      <c r="E195" s="23">
        <v>45413</v>
      </c>
      <c r="F195" s="23">
        <v>45443</v>
      </c>
      <c r="G195" s="22">
        <v>93</v>
      </c>
      <c r="H195" s="22" t="s">
        <v>6048</v>
      </c>
      <c r="I195" s="22" t="s">
        <v>51</v>
      </c>
      <c r="J195" s="22" t="s">
        <v>6051</v>
      </c>
      <c r="K195" s="22">
        <v>0</v>
      </c>
      <c r="L195" s="22">
        <v>0</v>
      </c>
      <c r="M195" s="22"/>
      <c r="N195" s="22" t="s">
        <v>6049</v>
      </c>
    </row>
    <row r="196" spans="1:14" ht="65" customHeight="1">
      <c r="A196" s="13" t="s">
        <v>113</v>
      </c>
      <c r="B196" s="13" t="s">
        <v>112</v>
      </c>
      <c r="C196" s="22" t="s">
        <v>246</v>
      </c>
      <c r="D196" s="22" t="s">
        <v>6116</v>
      </c>
      <c r="E196" s="23">
        <v>45413</v>
      </c>
      <c r="F196" s="23">
        <v>45443</v>
      </c>
      <c r="G196" s="22">
        <v>250</v>
      </c>
      <c r="H196" s="22" t="s">
        <v>6048</v>
      </c>
      <c r="I196" s="22" t="s">
        <v>51</v>
      </c>
      <c r="J196" s="22" t="s">
        <v>530</v>
      </c>
      <c r="K196" s="22">
        <v>0</v>
      </c>
      <c r="L196" s="22">
        <v>0</v>
      </c>
      <c r="M196" s="22"/>
      <c r="N196" s="22" t="s">
        <v>6049</v>
      </c>
    </row>
    <row r="197" spans="1:14" ht="65" customHeight="1">
      <c r="A197" s="13" t="s">
        <v>113</v>
      </c>
      <c r="B197" s="13" t="s">
        <v>112</v>
      </c>
      <c r="C197" s="22" t="s">
        <v>247</v>
      </c>
      <c r="D197" s="22" t="s">
        <v>6117</v>
      </c>
      <c r="E197" s="23">
        <v>45444</v>
      </c>
      <c r="F197" s="23">
        <v>45473</v>
      </c>
      <c r="G197" s="22">
        <v>10</v>
      </c>
      <c r="H197" s="22" t="s">
        <v>6048</v>
      </c>
      <c r="I197" s="22" t="s">
        <v>51</v>
      </c>
      <c r="J197" s="22" t="s">
        <v>530</v>
      </c>
      <c r="K197" s="22">
        <v>0</v>
      </c>
      <c r="L197" s="22">
        <v>0</v>
      </c>
      <c r="M197" s="22"/>
      <c r="N197" s="22" t="s">
        <v>6049</v>
      </c>
    </row>
    <row r="198" spans="1:14" ht="65" customHeight="1">
      <c r="A198" s="13" t="s">
        <v>113</v>
      </c>
      <c r="B198" s="13" t="s">
        <v>112</v>
      </c>
      <c r="C198" s="22" t="s">
        <v>247</v>
      </c>
      <c r="D198" s="22" t="s">
        <v>6118</v>
      </c>
      <c r="E198" s="23">
        <v>45444</v>
      </c>
      <c r="F198" s="23">
        <v>45473</v>
      </c>
      <c r="G198" s="22">
        <v>90</v>
      </c>
      <c r="H198" s="22" t="s">
        <v>6048</v>
      </c>
      <c r="I198" s="22" t="s">
        <v>51</v>
      </c>
      <c r="J198" s="22" t="s">
        <v>6051</v>
      </c>
      <c r="K198" s="22">
        <v>0</v>
      </c>
      <c r="L198" s="22">
        <v>0</v>
      </c>
      <c r="M198" s="22"/>
      <c r="N198" s="22" t="s">
        <v>6049</v>
      </c>
    </row>
    <row r="199" spans="1:14" ht="65" customHeight="1">
      <c r="A199" s="13" t="s">
        <v>113</v>
      </c>
      <c r="B199" s="13" t="s">
        <v>112</v>
      </c>
      <c r="C199" s="22" t="s">
        <v>247</v>
      </c>
      <c r="D199" s="22" t="s">
        <v>6119</v>
      </c>
      <c r="E199" s="23">
        <v>45444</v>
      </c>
      <c r="F199" s="23">
        <v>45473</v>
      </c>
      <c r="G199" s="22">
        <v>250</v>
      </c>
      <c r="H199" s="22" t="s">
        <v>6048</v>
      </c>
      <c r="I199" s="22" t="s">
        <v>51</v>
      </c>
      <c r="J199" s="22" t="s">
        <v>530</v>
      </c>
      <c r="K199" s="22">
        <v>0</v>
      </c>
      <c r="L199" s="22">
        <v>0</v>
      </c>
      <c r="M199" s="22"/>
      <c r="N199" s="22" t="s">
        <v>6049</v>
      </c>
    </row>
    <row r="200" spans="1:14" ht="65" customHeight="1">
      <c r="A200" s="13" t="s">
        <v>113</v>
      </c>
      <c r="B200" s="13" t="s">
        <v>112</v>
      </c>
      <c r="C200" s="22" t="s">
        <v>248</v>
      </c>
      <c r="D200" s="22" t="s">
        <v>6120</v>
      </c>
      <c r="E200" s="23">
        <v>45474</v>
      </c>
      <c r="F200" s="23">
        <v>45504</v>
      </c>
      <c r="G200" s="22">
        <v>10</v>
      </c>
      <c r="H200" s="22" t="s">
        <v>6048</v>
      </c>
      <c r="I200" s="22" t="s">
        <v>51</v>
      </c>
      <c r="J200" s="22" t="s">
        <v>530</v>
      </c>
      <c r="K200" s="22">
        <v>0</v>
      </c>
      <c r="L200" s="22">
        <v>0</v>
      </c>
      <c r="M200" s="22"/>
      <c r="N200" s="22" t="s">
        <v>6049</v>
      </c>
    </row>
    <row r="201" spans="1:14" ht="65" customHeight="1">
      <c r="A201" s="13" t="s">
        <v>113</v>
      </c>
      <c r="B201" s="13" t="s">
        <v>112</v>
      </c>
      <c r="C201" s="22" t="s">
        <v>248</v>
      </c>
      <c r="D201" s="22" t="s">
        <v>6121</v>
      </c>
      <c r="E201" s="23">
        <v>45474</v>
      </c>
      <c r="F201" s="23">
        <v>45504</v>
      </c>
      <c r="G201" s="22">
        <v>93</v>
      </c>
      <c r="H201" s="22" t="s">
        <v>6048</v>
      </c>
      <c r="I201" s="22" t="s">
        <v>51</v>
      </c>
      <c r="J201" s="22" t="s">
        <v>6051</v>
      </c>
      <c r="K201" s="22">
        <v>0</v>
      </c>
      <c r="L201" s="22">
        <v>0</v>
      </c>
      <c r="M201" s="22"/>
      <c r="N201" s="22" t="s">
        <v>6049</v>
      </c>
    </row>
    <row r="202" spans="1:14" ht="65" customHeight="1">
      <c r="A202" s="13" t="s">
        <v>113</v>
      </c>
      <c r="B202" s="13" t="s">
        <v>112</v>
      </c>
      <c r="C202" s="22" t="s">
        <v>248</v>
      </c>
      <c r="D202" s="22" t="s">
        <v>6122</v>
      </c>
      <c r="E202" s="23">
        <v>45474</v>
      </c>
      <c r="F202" s="23">
        <v>45504</v>
      </c>
      <c r="G202" s="22">
        <v>250</v>
      </c>
      <c r="H202" s="22" t="s">
        <v>6048</v>
      </c>
      <c r="I202" s="22" t="s">
        <v>51</v>
      </c>
      <c r="J202" s="22" t="s">
        <v>530</v>
      </c>
      <c r="K202" s="22">
        <v>0</v>
      </c>
      <c r="L202" s="22">
        <v>0</v>
      </c>
      <c r="M202" s="22"/>
      <c r="N202" s="22" t="s">
        <v>6049</v>
      </c>
    </row>
    <row r="203" spans="1:14" ht="65" customHeight="1">
      <c r="A203" s="13" t="s">
        <v>113</v>
      </c>
      <c r="B203" s="13" t="s">
        <v>112</v>
      </c>
      <c r="C203" s="22" t="s">
        <v>249</v>
      </c>
      <c r="D203" s="22" t="s">
        <v>6123</v>
      </c>
      <c r="E203" s="23">
        <v>45505</v>
      </c>
      <c r="F203" s="23">
        <v>45535</v>
      </c>
      <c r="G203" s="22">
        <v>10</v>
      </c>
      <c r="H203" s="22" t="s">
        <v>6048</v>
      </c>
      <c r="I203" s="22" t="s">
        <v>51</v>
      </c>
      <c r="J203" s="22" t="s">
        <v>530</v>
      </c>
      <c r="K203" s="22">
        <v>0</v>
      </c>
      <c r="L203" s="22">
        <v>0</v>
      </c>
      <c r="M203" s="22"/>
      <c r="N203" s="22" t="s">
        <v>6049</v>
      </c>
    </row>
    <row r="204" spans="1:14" ht="65" customHeight="1">
      <c r="A204" s="13" t="s">
        <v>113</v>
      </c>
      <c r="B204" s="13" t="s">
        <v>112</v>
      </c>
      <c r="C204" s="22" t="s">
        <v>249</v>
      </c>
      <c r="D204" s="22" t="s">
        <v>6124</v>
      </c>
      <c r="E204" s="23">
        <v>45505</v>
      </c>
      <c r="F204" s="23">
        <v>45535</v>
      </c>
      <c r="G204" s="22">
        <v>93</v>
      </c>
      <c r="H204" s="22" t="s">
        <v>6048</v>
      </c>
      <c r="I204" s="22" t="s">
        <v>51</v>
      </c>
      <c r="J204" s="22" t="s">
        <v>6051</v>
      </c>
      <c r="K204" s="22">
        <v>0</v>
      </c>
      <c r="L204" s="22">
        <v>0</v>
      </c>
      <c r="M204" s="22"/>
      <c r="N204" s="22" t="s">
        <v>6049</v>
      </c>
    </row>
    <row r="205" spans="1:14" ht="65" customHeight="1">
      <c r="A205" s="13" t="s">
        <v>113</v>
      </c>
      <c r="B205" s="13" t="s">
        <v>112</v>
      </c>
      <c r="C205" s="22" t="s">
        <v>249</v>
      </c>
      <c r="D205" s="22" t="s">
        <v>6125</v>
      </c>
      <c r="E205" s="23">
        <v>45505</v>
      </c>
      <c r="F205" s="23">
        <v>45535</v>
      </c>
      <c r="G205" s="22">
        <v>250</v>
      </c>
      <c r="H205" s="22" t="s">
        <v>6048</v>
      </c>
      <c r="I205" s="22" t="s">
        <v>51</v>
      </c>
      <c r="J205" s="22" t="s">
        <v>530</v>
      </c>
      <c r="K205" s="22">
        <v>0</v>
      </c>
      <c r="L205" s="22">
        <v>0</v>
      </c>
      <c r="M205" s="22"/>
      <c r="N205" s="22" t="s">
        <v>6049</v>
      </c>
    </row>
    <row r="206" spans="1:14" ht="65" customHeight="1">
      <c r="A206" s="13" t="s">
        <v>113</v>
      </c>
      <c r="B206" s="13" t="s">
        <v>112</v>
      </c>
      <c r="C206" s="22" t="s">
        <v>6126</v>
      </c>
      <c r="D206" s="22" t="s">
        <v>6127</v>
      </c>
      <c r="E206" s="23">
        <v>45139</v>
      </c>
      <c r="F206" s="23">
        <v>45535</v>
      </c>
      <c r="G206" s="22">
        <v>1</v>
      </c>
      <c r="H206" s="22" t="s">
        <v>6048</v>
      </c>
      <c r="I206" s="22" t="s">
        <v>51</v>
      </c>
      <c r="J206" s="22" t="s">
        <v>530</v>
      </c>
      <c r="K206" s="22">
        <v>0</v>
      </c>
      <c r="L206" s="22">
        <v>0</v>
      </c>
      <c r="M206" s="22"/>
      <c r="N206" s="22" t="s">
        <v>6049</v>
      </c>
    </row>
    <row r="207" spans="1:14" ht="65" customHeight="1">
      <c r="A207" s="13" t="s">
        <v>113</v>
      </c>
      <c r="B207" s="13" t="s">
        <v>112</v>
      </c>
      <c r="C207" s="22" t="s">
        <v>6126</v>
      </c>
      <c r="D207" s="22" t="s">
        <v>6128</v>
      </c>
      <c r="E207" s="23">
        <v>45139</v>
      </c>
      <c r="F207" s="23">
        <v>45535</v>
      </c>
      <c r="G207" s="22">
        <v>1</v>
      </c>
      <c r="H207" s="22" t="s">
        <v>6048</v>
      </c>
      <c r="I207" s="22" t="s">
        <v>51</v>
      </c>
      <c r="J207" s="22" t="s">
        <v>530</v>
      </c>
      <c r="K207" s="22">
        <v>0</v>
      </c>
      <c r="L207" s="22">
        <v>0</v>
      </c>
      <c r="M207" s="22"/>
      <c r="N207" s="22" t="s">
        <v>6049</v>
      </c>
    </row>
    <row r="208" spans="1:14" ht="65" customHeight="1">
      <c r="A208" s="13" t="s">
        <v>113</v>
      </c>
      <c r="B208" s="13" t="s">
        <v>112</v>
      </c>
      <c r="C208" s="22" t="s">
        <v>6126</v>
      </c>
      <c r="D208" s="22" t="s">
        <v>6129</v>
      </c>
      <c r="E208" s="23">
        <v>45139</v>
      </c>
      <c r="F208" s="23">
        <v>45535</v>
      </c>
      <c r="G208" s="22">
        <v>40</v>
      </c>
      <c r="H208" s="22" t="s">
        <v>6048</v>
      </c>
      <c r="I208" s="22" t="s">
        <v>51</v>
      </c>
      <c r="J208" s="22" t="s">
        <v>530</v>
      </c>
      <c r="K208" s="22">
        <v>0</v>
      </c>
      <c r="L208" s="22">
        <v>0</v>
      </c>
      <c r="M208" s="22"/>
      <c r="N208" s="22" t="s">
        <v>6049</v>
      </c>
    </row>
    <row r="209" spans="1:14" ht="65" customHeight="1">
      <c r="A209" s="13" t="s">
        <v>113</v>
      </c>
      <c r="B209" s="13" t="s">
        <v>112</v>
      </c>
      <c r="C209" s="22" t="s">
        <v>6126</v>
      </c>
      <c r="D209" s="22" t="s">
        <v>6130</v>
      </c>
      <c r="E209" s="23">
        <v>45139</v>
      </c>
      <c r="F209" s="23">
        <v>45535</v>
      </c>
      <c r="G209" s="22">
        <v>3</v>
      </c>
      <c r="H209" s="22" t="s">
        <v>6048</v>
      </c>
      <c r="I209" s="22" t="s">
        <v>51</v>
      </c>
      <c r="J209" s="22" t="s">
        <v>530</v>
      </c>
      <c r="K209" s="22">
        <v>0</v>
      </c>
      <c r="L209" s="22">
        <v>0</v>
      </c>
      <c r="M209" s="22"/>
      <c r="N209" s="22" t="s">
        <v>6049</v>
      </c>
    </row>
    <row r="210" spans="1:14" ht="65" customHeight="1">
      <c r="A210" s="13" t="s">
        <v>113</v>
      </c>
      <c r="B210" s="13" t="s">
        <v>112</v>
      </c>
      <c r="C210" s="22" t="s">
        <v>6126</v>
      </c>
      <c r="D210" s="22" t="s">
        <v>6131</v>
      </c>
      <c r="E210" s="23">
        <v>45139</v>
      </c>
      <c r="F210" s="23">
        <v>45535</v>
      </c>
      <c r="G210" s="22">
        <v>5</v>
      </c>
      <c r="H210" s="22" t="s">
        <v>6048</v>
      </c>
      <c r="I210" s="22" t="s">
        <v>51</v>
      </c>
      <c r="J210" s="22" t="s">
        <v>530</v>
      </c>
      <c r="K210" s="22">
        <v>0</v>
      </c>
      <c r="L210" s="22">
        <v>0</v>
      </c>
      <c r="M210" s="22"/>
      <c r="N210" s="22" t="s">
        <v>6049</v>
      </c>
    </row>
    <row r="211" spans="1:14" ht="65" customHeight="1">
      <c r="A211" s="13" t="s">
        <v>113</v>
      </c>
      <c r="B211" s="13" t="s">
        <v>112</v>
      </c>
      <c r="C211" s="22" t="s">
        <v>6132</v>
      </c>
      <c r="D211" s="22" t="s">
        <v>6133</v>
      </c>
      <c r="E211" s="23">
        <v>45139</v>
      </c>
      <c r="F211" s="23">
        <v>45535</v>
      </c>
      <c r="G211" s="22">
        <v>397</v>
      </c>
      <c r="H211" s="22" t="s">
        <v>6085</v>
      </c>
      <c r="I211" s="22" t="s">
        <v>51</v>
      </c>
      <c r="J211" s="22" t="s">
        <v>6051</v>
      </c>
      <c r="K211" s="22">
        <v>0</v>
      </c>
      <c r="L211" s="22">
        <v>0</v>
      </c>
      <c r="M211" s="22"/>
      <c r="N211" s="22" t="s">
        <v>6086</v>
      </c>
    </row>
    <row r="212" spans="1:14" ht="65" customHeight="1">
      <c r="A212" s="13" t="s">
        <v>113</v>
      </c>
      <c r="B212" s="13" t="s">
        <v>112</v>
      </c>
      <c r="C212" s="22" t="s">
        <v>6132</v>
      </c>
      <c r="D212" s="22" t="s">
        <v>6134</v>
      </c>
      <c r="E212" s="23"/>
      <c r="F212" s="23"/>
      <c r="G212" s="22">
        <v>2</v>
      </c>
      <c r="H212" s="22" t="s">
        <v>6041</v>
      </c>
      <c r="I212" s="22" t="s">
        <v>51</v>
      </c>
      <c r="J212" s="22" t="s">
        <v>6076</v>
      </c>
      <c r="K212" s="22">
        <v>0</v>
      </c>
      <c r="L212" s="22">
        <v>0</v>
      </c>
      <c r="M212" s="22"/>
      <c r="N212" s="22" t="s">
        <v>6077</v>
      </c>
    </row>
    <row r="213" spans="1:14" ht="65" customHeight="1">
      <c r="A213" s="13" t="s">
        <v>113</v>
      </c>
      <c r="B213" s="13" t="s">
        <v>112</v>
      </c>
      <c r="C213" s="22" t="s">
        <v>6132</v>
      </c>
      <c r="D213" s="22" t="s">
        <v>6135</v>
      </c>
      <c r="E213" s="23"/>
      <c r="F213" s="23"/>
      <c r="G213" s="22">
        <v>4</v>
      </c>
      <c r="H213" s="22" t="s">
        <v>6041</v>
      </c>
      <c r="I213" s="22" t="s">
        <v>51</v>
      </c>
      <c r="J213" s="22" t="s">
        <v>6076</v>
      </c>
      <c r="K213" s="22">
        <v>0</v>
      </c>
      <c r="L213" s="22">
        <v>0</v>
      </c>
      <c r="M213" s="22"/>
      <c r="N213" s="22" t="s">
        <v>6077</v>
      </c>
    </row>
    <row r="214" spans="1:14" ht="65" customHeight="1">
      <c r="A214" s="13" t="s">
        <v>113</v>
      </c>
      <c r="B214" s="13" t="s">
        <v>112</v>
      </c>
      <c r="C214" s="22" t="s">
        <v>6132</v>
      </c>
      <c r="D214" s="22" t="s">
        <v>6136</v>
      </c>
      <c r="E214" s="23">
        <v>45314</v>
      </c>
      <c r="F214" s="23">
        <v>46276</v>
      </c>
      <c r="G214" s="22">
        <v>259</v>
      </c>
      <c r="H214" s="22" t="s">
        <v>6041</v>
      </c>
      <c r="I214" s="22" t="s">
        <v>51</v>
      </c>
      <c r="J214" s="22" t="s">
        <v>6051</v>
      </c>
      <c r="K214" s="22">
        <v>0</v>
      </c>
      <c r="L214" s="22">
        <v>0</v>
      </c>
      <c r="M214" s="22"/>
      <c r="N214" s="22" t="s">
        <v>6077</v>
      </c>
    </row>
    <row r="215" spans="1:14" ht="65" customHeight="1">
      <c r="A215" s="13" t="s">
        <v>113</v>
      </c>
      <c r="B215" s="13" t="s">
        <v>112</v>
      </c>
      <c r="C215" s="22" t="s">
        <v>6132</v>
      </c>
      <c r="D215" s="22" t="s">
        <v>6137</v>
      </c>
      <c r="E215" s="23">
        <v>45314</v>
      </c>
      <c r="F215" s="23">
        <v>46276</v>
      </c>
      <c r="G215" s="22">
        <v>259</v>
      </c>
      <c r="H215" s="22" t="s">
        <v>6041</v>
      </c>
      <c r="I215" s="22" t="s">
        <v>51</v>
      </c>
      <c r="J215" s="22" t="s">
        <v>6051</v>
      </c>
      <c r="K215" s="22">
        <v>0</v>
      </c>
      <c r="L215" s="22">
        <v>0</v>
      </c>
      <c r="M215" s="22" t="s">
        <v>123</v>
      </c>
      <c r="N215" s="22" t="s">
        <v>6077</v>
      </c>
    </row>
    <row r="216" spans="1:14" ht="65" customHeight="1">
      <c r="A216" s="13" t="s">
        <v>113</v>
      </c>
      <c r="B216" s="13" t="s">
        <v>112</v>
      </c>
      <c r="C216" s="22" t="s">
        <v>6132</v>
      </c>
      <c r="D216" s="22" t="s">
        <v>6138</v>
      </c>
      <c r="E216" s="23"/>
      <c r="F216" s="23"/>
      <c r="G216" s="22">
        <v>18</v>
      </c>
      <c r="H216" s="22" t="s">
        <v>6041</v>
      </c>
      <c r="I216" s="22" t="s">
        <v>51</v>
      </c>
      <c r="J216" s="22" t="s">
        <v>6076</v>
      </c>
      <c r="K216" s="22">
        <v>0</v>
      </c>
      <c r="L216" s="22">
        <v>0</v>
      </c>
      <c r="M216" s="22"/>
      <c r="N216" s="22" t="s">
        <v>6077</v>
      </c>
    </row>
    <row r="217" spans="1:14" ht="65" customHeight="1">
      <c r="A217" s="13" t="s">
        <v>113</v>
      </c>
      <c r="B217" s="13" t="s">
        <v>112</v>
      </c>
      <c r="C217" s="22" t="s">
        <v>6132</v>
      </c>
      <c r="D217" s="22" t="s">
        <v>6139</v>
      </c>
      <c r="E217" s="23"/>
      <c r="F217" s="23"/>
      <c r="G217" s="22">
        <v>18</v>
      </c>
      <c r="H217" s="22" t="s">
        <v>6041</v>
      </c>
      <c r="I217" s="22" t="s">
        <v>51</v>
      </c>
      <c r="J217" s="22" t="s">
        <v>6076</v>
      </c>
      <c r="K217" s="22">
        <v>0</v>
      </c>
      <c r="L217" s="22">
        <v>0</v>
      </c>
      <c r="M217" s="22" t="s">
        <v>6140</v>
      </c>
      <c r="N217" s="22" t="s">
        <v>6077</v>
      </c>
    </row>
    <row r="218" spans="1:14" ht="65" customHeight="1">
      <c r="A218" s="13" t="s">
        <v>132</v>
      </c>
      <c r="B218" s="13" t="s">
        <v>131</v>
      </c>
      <c r="C218" s="22" t="s">
        <v>250</v>
      </c>
      <c r="D218" s="22" t="s">
        <v>6141</v>
      </c>
      <c r="E218" s="23">
        <v>45164</v>
      </c>
      <c r="F218" s="23">
        <v>45194</v>
      </c>
      <c r="G218" s="22">
        <v>1</v>
      </c>
      <c r="H218" s="22" t="s">
        <v>6048</v>
      </c>
      <c r="I218" s="22" t="s">
        <v>51</v>
      </c>
      <c r="J218" s="22" t="s">
        <v>530</v>
      </c>
      <c r="K218" s="22">
        <v>0</v>
      </c>
      <c r="L218" s="22">
        <v>0</v>
      </c>
      <c r="M218" s="22"/>
      <c r="N218" s="22" t="s">
        <v>6049</v>
      </c>
    </row>
    <row r="219" spans="1:14" ht="65" customHeight="1">
      <c r="A219" s="13" t="s">
        <v>132</v>
      </c>
      <c r="B219" s="13" t="s">
        <v>131</v>
      </c>
      <c r="C219" s="22" t="s">
        <v>250</v>
      </c>
      <c r="D219" s="22" t="s">
        <v>6142</v>
      </c>
      <c r="E219" s="23">
        <v>45164</v>
      </c>
      <c r="F219" s="23">
        <v>45194</v>
      </c>
      <c r="G219" s="22">
        <v>93</v>
      </c>
      <c r="H219" s="22" t="s">
        <v>6048</v>
      </c>
      <c r="I219" s="22" t="s">
        <v>51</v>
      </c>
      <c r="J219" s="22" t="s">
        <v>6051</v>
      </c>
      <c r="K219" s="22">
        <v>0</v>
      </c>
      <c r="L219" s="22">
        <v>0</v>
      </c>
      <c r="M219" s="22"/>
      <c r="N219" s="22" t="s">
        <v>6049</v>
      </c>
    </row>
    <row r="220" spans="1:14" ht="65" customHeight="1">
      <c r="A220" s="13" t="s">
        <v>132</v>
      </c>
      <c r="B220" s="13" t="s">
        <v>131</v>
      </c>
      <c r="C220" s="22" t="s">
        <v>251</v>
      </c>
      <c r="D220" s="22" t="s">
        <v>6143</v>
      </c>
      <c r="E220" s="23">
        <v>45195</v>
      </c>
      <c r="F220" s="23">
        <v>45225</v>
      </c>
      <c r="G220" s="22">
        <v>1</v>
      </c>
      <c r="H220" s="22" t="s">
        <v>6048</v>
      </c>
      <c r="I220" s="22" t="s">
        <v>51</v>
      </c>
      <c r="J220" s="22" t="s">
        <v>530</v>
      </c>
      <c r="K220" s="22">
        <v>0</v>
      </c>
      <c r="L220" s="22">
        <v>0</v>
      </c>
      <c r="M220" s="22"/>
      <c r="N220" s="22" t="s">
        <v>6049</v>
      </c>
    </row>
    <row r="221" spans="1:14" ht="65" customHeight="1">
      <c r="A221" s="13" t="s">
        <v>132</v>
      </c>
      <c r="B221" s="13" t="s">
        <v>131</v>
      </c>
      <c r="C221" s="22" t="s">
        <v>251</v>
      </c>
      <c r="D221" s="22" t="s">
        <v>6144</v>
      </c>
      <c r="E221" s="23">
        <v>45195</v>
      </c>
      <c r="F221" s="23">
        <v>45225</v>
      </c>
      <c r="G221" s="22">
        <v>93</v>
      </c>
      <c r="H221" s="22" t="s">
        <v>6048</v>
      </c>
      <c r="I221" s="22" t="s">
        <v>51</v>
      </c>
      <c r="J221" s="22" t="s">
        <v>6051</v>
      </c>
      <c r="K221" s="22">
        <v>0</v>
      </c>
      <c r="L221" s="22">
        <v>0</v>
      </c>
      <c r="M221" s="22"/>
      <c r="N221" s="22" t="s">
        <v>6049</v>
      </c>
    </row>
    <row r="222" spans="1:14" ht="65" customHeight="1">
      <c r="A222" s="13" t="s">
        <v>132</v>
      </c>
      <c r="B222" s="13" t="s">
        <v>131</v>
      </c>
      <c r="C222" s="22" t="s">
        <v>252</v>
      </c>
      <c r="D222" s="22" t="s">
        <v>6145</v>
      </c>
      <c r="E222" s="23">
        <v>45226</v>
      </c>
      <c r="F222" s="23">
        <v>45256</v>
      </c>
      <c r="G222" s="22">
        <v>1</v>
      </c>
      <c r="H222" s="22" t="s">
        <v>6048</v>
      </c>
      <c r="I222" s="22" t="s">
        <v>51</v>
      </c>
      <c r="J222" s="22" t="s">
        <v>530</v>
      </c>
      <c r="K222" s="22">
        <v>0</v>
      </c>
      <c r="L222" s="22">
        <v>0</v>
      </c>
      <c r="M222" s="22"/>
      <c r="N222" s="22" t="s">
        <v>6049</v>
      </c>
    </row>
    <row r="223" spans="1:14" ht="65" customHeight="1">
      <c r="A223" s="13" t="s">
        <v>132</v>
      </c>
      <c r="B223" s="13" t="s">
        <v>131</v>
      </c>
      <c r="C223" s="22" t="s">
        <v>252</v>
      </c>
      <c r="D223" s="22" t="s">
        <v>6146</v>
      </c>
      <c r="E223" s="23">
        <v>45226</v>
      </c>
      <c r="F223" s="23">
        <v>45256</v>
      </c>
      <c r="G223" s="22">
        <v>93</v>
      </c>
      <c r="H223" s="22" t="s">
        <v>6048</v>
      </c>
      <c r="I223" s="22" t="s">
        <v>51</v>
      </c>
      <c r="J223" s="22" t="s">
        <v>6051</v>
      </c>
      <c r="K223" s="22">
        <v>0</v>
      </c>
      <c r="L223" s="22">
        <v>0</v>
      </c>
      <c r="M223" s="22"/>
      <c r="N223" s="22" t="s">
        <v>6049</v>
      </c>
    </row>
    <row r="224" spans="1:14" ht="65" customHeight="1">
      <c r="A224" s="13" t="s">
        <v>132</v>
      </c>
      <c r="B224" s="13" t="s">
        <v>131</v>
      </c>
      <c r="C224" s="22" t="s">
        <v>253</v>
      </c>
      <c r="D224" s="22" t="s">
        <v>6147</v>
      </c>
      <c r="E224" s="23">
        <v>45257</v>
      </c>
      <c r="F224" s="23">
        <v>45287</v>
      </c>
      <c r="G224" s="22">
        <v>1</v>
      </c>
      <c r="H224" s="22" t="s">
        <v>6048</v>
      </c>
      <c r="I224" s="22" t="s">
        <v>51</v>
      </c>
      <c r="J224" s="22" t="s">
        <v>530</v>
      </c>
      <c r="K224" s="22">
        <v>0</v>
      </c>
      <c r="L224" s="22">
        <v>0</v>
      </c>
      <c r="M224" s="22"/>
      <c r="N224" s="22" t="s">
        <v>6049</v>
      </c>
    </row>
    <row r="225" spans="1:14" ht="65" customHeight="1">
      <c r="A225" s="13" t="s">
        <v>132</v>
      </c>
      <c r="B225" s="13" t="s">
        <v>131</v>
      </c>
      <c r="C225" s="22" t="s">
        <v>253</v>
      </c>
      <c r="D225" s="22" t="s">
        <v>6148</v>
      </c>
      <c r="E225" s="23">
        <v>45257</v>
      </c>
      <c r="F225" s="23">
        <v>45287</v>
      </c>
      <c r="G225" s="22">
        <v>93</v>
      </c>
      <c r="H225" s="22" t="s">
        <v>6048</v>
      </c>
      <c r="I225" s="22" t="s">
        <v>51</v>
      </c>
      <c r="J225" s="22" t="s">
        <v>6051</v>
      </c>
      <c r="K225" s="22">
        <v>0</v>
      </c>
      <c r="L225" s="22">
        <v>0</v>
      </c>
      <c r="M225" s="22"/>
      <c r="N225" s="22" t="s">
        <v>6049</v>
      </c>
    </row>
    <row r="226" spans="1:14" ht="65" customHeight="1">
      <c r="A226" s="13" t="s">
        <v>132</v>
      </c>
      <c r="B226" s="13" t="s">
        <v>131</v>
      </c>
      <c r="C226" s="22" t="s">
        <v>254</v>
      </c>
      <c r="D226" s="22" t="s">
        <v>6149</v>
      </c>
      <c r="E226" s="23">
        <v>45288</v>
      </c>
      <c r="F226" s="23">
        <v>45318</v>
      </c>
      <c r="G226" s="22">
        <v>1</v>
      </c>
      <c r="H226" s="22" t="s">
        <v>6048</v>
      </c>
      <c r="I226" s="22" t="s">
        <v>51</v>
      </c>
      <c r="J226" s="22" t="s">
        <v>530</v>
      </c>
      <c r="K226" s="22">
        <v>0</v>
      </c>
      <c r="L226" s="22">
        <v>0</v>
      </c>
      <c r="M226" s="22"/>
      <c r="N226" s="22" t="s">
        <v>6049</v>
      </c>
    </row>
    <row r="227" spans="1:14" ht="65" customHeight="1">
      <c r="A227" s="13" t="s">
        <v>132</v>
      </c>
      <c r="B227" s="13" t="s">
        <v>131</v>
      </c>
      <c r="C227" s="22" t="s">
        <v>254</v>
      </c>
      <c r="D227" s="22" t="s">
        <v>6150</v>
      </c>
      <c r="E227" s="23">
        <v>45288</v>
      </c>
      <c r="F227" s="23">
        <v>45318</v>
      </c>
      <c r="G227" s="22">
        <v>93</v>
      </c>
      <c r="H227" s="22" t="s">
        <v>6048</v>
      </c>
      <c r="I227" s="22" t="s">
        <v>51</v>
      </c>
      <c r="J227" s="22" t="s">
        <v>6051</v>
      </c>
      <c r="K227" s="22">
        <v>0</v>
      </c>
      <c r="L227" s="22">
        <v>0</v>
      </c>
      <c r="M227" s="22"/>
      <c r="N227" s="22" t="s">
        <v>6049</v>
      </c>
    </row>
    <row r="228" spans="1:14" ht="65" customHeight="1">
      <c r="A228" s="13" t="s">
        <v>132</v>
      </c>
      <c r="B228" s="13" t="s">
        <v>131</v>
      </c>
      <c r="C228" s="22" t="s">
        <v>255</v>
      </c>
      <c r="D228" s="22" t="s">
        <v>6151</v>
      </c>
      <c r="E228" s="23">
        <v>45319</v>
      </c>
      <c r="F228" s="23">
        <v>45349</v>
      </c>
      <c r="G228" s="22">
        <v>1</v>
      </c>
      <c r="H228" s="22" t="s">
        <v>6048</v>
      </c>
      <c r="I228" s="22" t="s">
        <v>51</v>
      </c>
      <c r="J228" s="22" t="s">
        <v>530</v>
      </c>
      <c r="K228" s="22">
        <v>0</v>
      </c>
      <c r="L228" s="22">
        <v>0</v>
      </c>
      <c r="M228" s="22"/>
      <c r="N228" s="22" t="s">
        <v>6049</v>
      </c>
    </row>
    <row r="229" spans="1:14" ht="65" customHeight="1">
      <c r="A229" s="13" t="s">
        <v>132</v>
      </c>
      <c r="B229" s="13" t="s">
        <v>131</v>
      </c>
      <c r="C229" s="22" t="s">
        <v>255</v>
      </c>
      <c r="D229" s="22" t="s">
        <v>6152</v>
      </c>
      <c r="E229" s="23">
        <v>45319</v>
      </c>
      <c r="F229" s="23">
        <v>45349</v>
      </c>
      <c r="G229" s="22">
        <v>93</v>
      </c>
      <c r="H229" s="22" t="s">
        <v>6048</v>
      </c>
      <c r="I229" s="22" t="s">
        <v>51</v>
      </c>
      <c r="J229" s="22" t="s">
        <v>6051</v>
      </c>
      <c r="K229" s="22">
        <v>0</v>
      </c>
      <c r="L229" s="22">
        <v>0</v>
      </c>
      <c r="M229" s="22"/>
      <c r="N229" s="22" t="s">
        <v>6049</v>
      </c>
    </row>
    <row r="230" spans="1:14" ht="65" customHeight="1">
      <c r="A230" s="13" t="s">
        <v>132</v>
      </c>
      <c r="B230" s="13" t="s">
        <v>131</v>
      </c>
      <c r="C230" s="22" t="s">
        <v>256</v>
      </c>
      <c r="D230" s="22" t="s">
        <v>6153</v>
      </c>
      <c r="E230" s="23">
        <v>45350</v>
      </c>
      <c r="F230" s="23">
        <v>45380</v>
      </c>
      <c r="G230" s="22">
        <v>1</v>
      </c>
      <c r="H230" s="22" t="s">
        <v>6048</v>
      </c>
      <c r="I230" s="22" t="s">
        <v>51</v>
      </c>
      <c r="J230" s="22" t="s">
        <v>530</v>
      </c>
      <c r="K230" s="22">
        <v>0</v>
      </c>
      <c r="L230" s="22">
        <v>0</v>
      </c>
      <c r="M230" s="22"/>
      <c r="N230" s="22" t="s">
        <v>6049</v>
      </c>
    </row>
    <row r="231" spans="1:14" ht="65" customHeight="1">
      <c r="A231" s="13" t="s">
        <v>132</v>
      </c>
      <c r="B231" s="13" t="s">
        <v>131</v>
      </c>
      <c r="C231" s="22" t="s">
        <v>256</v>
      </c>
      <c r="D231" s="22" t="s">
        <v>6154</v>
      </c>
      <c r="E231" s="23">
        <v>45350</v>
      </c>
      <c r="F231" s="23">
        <v>45380</v>
      </c>
      <c r="G231" s="22">
        <v>93</v>
      </c>
      <c r="H231" s="22" t="s">
        <v>6048</v>
      </c>
      <c r="I231" s="22" t="s">
        <v>51</v>
      </c>
      <c r="J231" s="22" t="s">
        <v>6051</v>
      </c>
      <c r="K231" s="22">
        <v>0</v>
      </c>
      <c r="L231" s="22">
        <v>0</v>
      </c>
      <c r="M231" s="22"/>
      <c r="N231" s="22" t="s">
        <v>6049</v>
      </c>
    </row>
    <row r="232" spans="1:14" ht="65" customHeight="1">
      <c r="A232" s="13" t="s">
        <v>132</v>
      </c>
      <c r="B232" s="13" t="s">
        <v>131</v>
      </c>
      <c r="C232" s="22" t="s">
        <v>257</v>
      </c>
      <c r="D232" s="22" t="s">
        <v>6155</v>
      </c>
      <c r="E232" s="23">
        <v>45381</v>
      </c>
      <c r="F232" s="23">
        <v>45411</v>
      </c>
      <c r="G232" s="22">
        <v>1</v>
      </c>
      <c r="H232" s="22" t="s">
        <v>6048</v>
      </c>
      <c r="I232" s="22" t="s">
        <v>51</v>
      </c>
      <c r="J232" s="22" t="s">
        <v>530</v>
      </c>
      <c r="K232" s="22">
        <v>0</v>
      </c>
      <c r="L232" s="22">
        <v>0</v>
      </c>
      <c r="M232" s="22"/>
      <c r="N232" s="22" t="s">
        <v>6049</v>
      </c>
    </row>
    <row r="233" spans="1:14" ht="65" customHeight="1">
      <c r="A233" s="13" t="s">
        <v>132</v>
      </c>
      <c r="B233" s="13" t="s">
        <v>131</v>
      </c>
      <c r="C233" s="22" t="s">
        <v>257</v>
      </c>
      <c r="D233" s="22" t="s">
        <v>6156</v>
      </c>
      <c r="E233" s="23">
        <v>45381</v>
      </c>
      <c r="F233" s="23">
        <v>45411</v>
      </c>
      <c r="G233" s="22">
        <v>93</v>
      </c>
      <c r="H233" s="22" t="s">
        <v>6048</v>
      </c>
      <c r="I233" s="22" t="s">
        <v>51</v>
      </c>
      <c r="J233" s="22" t="s">
        <v>6051</v>
      </c>
      <c r="K233" s="22">
        <v>0</v>
      </c>
      <c r="L233" s="22">
        <v>0</v>
      </c>
      <c r="M233" s="22"/>
      <c r="N233" s="22" t="s">
        <v>6049</v>
      </c>
    </row>
    <row r="234" spans="1:14" ht="65" customHeight="1">
      <c r="A234" s="13" t="s">
        <v>132</v>
      </c>
      <c r="B234" s="13" t="s">
        <v>131</v>
      </c>
      <c r="C234" s="22" t="s">
        <v>258</v>
      </c>
      <c r="D234" s="22" t="s">
        <v>6157</v>
      </c>
      <c r="E234" s="23">
        <v>45412</v>
      </c>
      <c r="F234" s="23">
        <v>45442</v>
      </c>
      <c r="G234" s="22">
        <v>1</v>
      </c>
      <c r="H234" s="22" t="s">
        <v>6048</v>
      </c>
      <c r="I234" s="22" t="s">
        <v>51</v>
      </c>
      <c r="J234" s="22" t="s">
        <v>530</v>
      </c>
      <c r="K234" s="22">
        <v>0</v>
      </c>
      <c r="L234" s="22">
        <v>0</v>
      </c>
      <c r="M234" s="22"/>
      <c r="N234" s="22" t="s">
        <v>6049</v>
      </c>
    </row>
    <row r="235" spans="1:14" ht="65" customHeight="1">
      <c r="A235" s="13" t="s">
        <v>132</v>
      </c>
      <c r="B235" s="13" t="s">
        <v>131</v>
      </c>
      <c r="C235" s="22" t="s">
        <v>258</v>
      </c>
      <c r="D235" s="22" t="s">
        <v>6158</v>
      </c>
      <c r="E235" s="23">
        <v>45412</v>
      </c>
      <c r="F235" s="23">
        <v>45442</v>
      </c>
      <c r="G235" s="22">
        <v>93</v>
      </c>
      <c r="H235" s="22" t="s">
        <v>6048</v>
      </c>
      <c r="I235" s="22" t="s">
        <v>51</v>
      </c>
      <c r="J235" s="22" t="s">
        <v>6051</v>
      </c>
      <c r="K235" s="22">
        <v>0</v>
      </c>
      <c r="L235" s="22">
        <v>0</v>
      </c>
      <c r="M235" s="22"/>
      <c r="N235" s="22" t="s">
        <v>6049</v>
      </c>
    </row>
    <row r="236" spans="1:14" ht="65" customHeight="1">
      <c r="A236" s="13" t="s">
        <v>132</v>
      </c>
      <c r="B236" s="13" t="s">
        <v>131</v>
      </c>
      <c r="C236" s="22" t="s">
        <v>259</v>
      </c>
      <c r="D236" s="22" t="s">
        <v>6159</v>
      </c>
      <c r="E236" s="23">
        <v>45443</v>
      </c>
      <c r="F236" s="23">
        <v>45473</v>
      </c>
      <c r="G236" s="22">
        <v>1</v>
      </c>
      <c r="H236" s="22" t="s">
        <v>6048</v>
      </c>
      <c r="I236" s="22" t="s">
        <v>51</v>
      </c>
      <c r="J236" s="22" t="s">
        <v>530</v>
      </c>
      <c r="K236" s="22">
        <v>0</v>
      </c>
      <c r="L236" s="22">
        <v>0</v>
      </c>
      <c r="M236" s="22"/>
      <c r="N236" s="22" t="s">
        <v>6049</v>
      </c>
    </row>
    <row r="237" spans="1:14" ht="65" customHeight="1">
      <c r="A237" s="13" t="s">
        <v>132</v>
      </c>
      <c r="B237" s="13" t="s">
        <v>131</v>
      </c>
      <c r="C237" s="22" t="s">
        <v>259</v>
      </c>
      <c r="D237" s="22" t="s">
        <v>6160</v>
      </c>
      <c r="E237" s="23">
        <v>45443</v>
      </c>
      <c r="F237" s="23">
        <v>45473</v>
      </c>
      <c r="G237" s="22">
        <v>93</v>
      </c>
      <c r="H237" s="22" t="s">
        <v>6048</v>
      </c>
      <c r="I237" s="22" t="s">
        <v>51</v>
      </c>
      <c r="J237" s="22" t="s">
        <v>6051</v>
      </c>
      <c r="K237" s="22">
        <v>0</v>
      </c>
      <c r="L237" s="22">
        <v>0</v>
      </c>
      <c r="M237" s="22"/>
      <c r="N237" s="22" t="s">
        <v>6049</v>
      </c>
    </row>
    <row r="238" spans="1:14" ht="65" customHeight="1">
      <c r="A238" s="13" t="s">
        <v>132</v>
      </c>
      <c r="B238" s="13" t="s">
        <v>131</v>
      </c>
      <c r="C238" s="22" t="s">
        <v>260</v>
      </c>
      <c r="D238" s="22" t="s">
        <v>6161</v>
      </c>
      <c r="E238" s="23">
        <v>45474</v>
      </c>
      <c r="F238" s="23">
        <v>45504</v>
      </c>
      <c r="G238" s="22">
        <v>1</v>
      </c>
      <c r="H238" s="22" t="s">
        <v>6048</v>
      </c>
      <c r="I238" s="22" t="s">
        <v>51</v>
      </c>
      <c r="J238" s="22" t="s">
        <v>530</v>
      </c>
      <c r="K238" s="22">
        <v>0</v>
      </c>
      <c r="L238" s="22">
        <v>0</v>
      </c>
      <c r="M238" s="22"/>
      <c r="N238" s="22" t="s">
        <v>6049</v>
      </c>
    </row>
    <row r="239" spans="1:14" ht="65" customHeight="1">
      <c r="A239" s="13" t="s">
        <v>132</v>
      </c>
      <c r="B239" s="13" t="s">
        <v>131</v>
      </c>
      <c r="C239" s="22" t="s">
        <v>260</v>
      </c>
      <c r="D239" s="22" t="s">
        <v>6162</v>
      </c>
      <c r="E239" s="23">
        <v>45474</v>
      </c>
      <c r="F239" s="23">
        <v>45504</v>
      </c>
      <c r="G239" s="22">
        <v>93</v>
      </c>
      <c r="H239" s="22" t="s">
        <v>6048</v>
      </c>
      <c r="I239" s="22" t="s">
        <v>51</v>
      </c>
      <c r="J239" s="22" t="s">
        <v>6051</v>
      </c>
      <c r="K239" s="22">
        <v>0</v>
      </c>
      <c r="L239" s="22">
        <v>0</v>
      </c>
      <c r="M239" s="22"/>
      <c r="N239" s="22" t="s">
        <v>6049</v>
      </c>
    </row>
    <row r="240" spans="1:14" ht="65" customHeight="1">
      <c r="A240" s="13" t="s">
        <v>132</v>
      </c>
      <c r="B240" s="13" t="s">
        <v>131</v>
      </c>
      <c r="C240" s="22" t="s">
        <v>261</v>
      </c>
      <c r="D240" s="22" t="s">
        <v>6163</v>
      </c>
      <c r="E240" s="23">
        <v>45505</v>
      </c>
      <c r="F240" s="23">
        <v>45535</v>
      </c>
      <c r="G240" s="22">
        <v>1</v>
      </c>
      <c r="H240" s="22" t="s">
        <v>6048</v>
      </c>
      <c r="I240" s="22" t="s">
        <v>51</v>
      </c>
      <c r="J240" s="22" t="s">
        <v>530</v>
      </c>
      <c r="K240" s="22">
        <v>0</v>
      </c>
      <c r="L240" s="22">
        <v>0</v>
      </c>
      <c r="M240" s="22"/>
      <c r="N240" s="22" t="s">
        <v>6049</v>
      </c>
    </row>
    <row r="241" spans="1:14" ht="65" customHeight="1">
      <c r="A241" s="13" t="s">
        <v>132</v>
      </c>
      <c r="B241" s="13" t="s">
        <v>131</v>
      </c>
      <c r="C241" s="22" t="s">
        <v>261</v>
      </c>
      <c r="D241" s="22" t="s">
        <v>6164</v>
      </c>
      <c r="E241" s="23">
        <v>45505</v>
      </c>
      <c r="F241" s="23">
        <v>45535</v>
      </c>
      <c r="G241" s="22">
        <v>93</v>
      </c>
      <c r="H241" s="22" t="s">
        <v>6048</v>
      </c>
      <c r="I241" s="22" t="s">
        <v>51</v>
      </c>
      <c r="J241" s="22" t="s">
        <v>6051</v>
      </c>
      <c r="K241" s="22">
        <v>0</v>
      </c>
      <c r="L241" s="22">
        <v>0</v>
      </c>
      <c r="M241" s="22"/>
      <c r="N241" s="22" t="s">
        <v>6049</v>
      </c>
    </row>
    <row r="242" spans="1:14" ht="65" customHeight="1">
      <c r="A242" s="13" t="s">
        <v>132</v>
      </c>
      <c r="B242" s="13" t="s">
        <v>131</v>
      </c>
      <c r="C242" s="22" t="s">
        <v>6165</v>
      </c>
      <c r="D242" s="22" t="s">
        <v>6166</v>
      </c>
      <c r="E242" s="23">
        <v>45139</v>
      </c>
      <c r="F242" s="23">
        <v>45535</v>
      </c>
      <c r="G242" s="22">
        <v>1</v>
      </c>
      <c r="H242" s="22" t="s">
        <v>6048</v>
      </c>
      <c r="I242" s="22" t="s">
        <v>51</v>
      </c>
      <c r="J242" s="22" t="s">
        <v>530</v>
      </c>
      <c r="K242" s="22">
        <v>0</v>
      </c>
      <c r="L242" s="22">
        <v>0</v>
      </c>
      <c r="M242" s="22"/>
      <c r="N242" s="22" t="s">
        <v>6049</v>
      </c>
    </row>
    <row r="243" spans="1:14" ht="65" customHeight="1">
      <c r="A243" s="13" t="s">
        <v>132</v>
      </c>
      <c r="B243" s="13" t="s">
        <v>131</v>
      </c>
      <c r="C243" s="22" t="s">
        <v>6165</v>
      </c>
      <c r="D243" s="22" t="s">
        <v>6167</v>
      </c>
      <c r="E243" s="23">
        <v>45139</v>
      </c>
      <c r="F243" s="23">
        <v>45535</v>
      </c>
      <c r="G243" s="22">
        <v>1</v>
      </c>
      <c r="H243" s="22" t="s">
        <v>6048</v>
      </c>
      <c r="I243" s="22" t="s">
        <v>51</v>
      </c>
      <c r="J243" s="22" t="s">
        <v>530</v>
      </c>
      <c r="K243" s="22">
        <v>0</v>
      </c>
      <c r="L243" s="22">
        <v>0</v>
      </c>
      <c r="M243" s="22"/>
      <c r="N243" s="22" t="s">
        <v>6049</v>
      </c>
    </row>
    <row r="244" spans="1:14" ht="65" customHeight="1">
      <c r="A244" s="13" t="s">
        <v>132</v>
      </c>
      <c r="B244" s="13" t="s">
        <v>131</v>
      </c>
      <c r="C244" s="22" t="s">
        <v>6165</v>
      </c>
      <c r="D244" s="22" t="s">
        <v>6168</v>
      </c>
      <c r="E244" s="23">
        <v>45139</v>
      </c>
      <c r="F244" s="23">
        <v>45535</v>
      </c>
      <c r="G244" s="22">
        <v>40</v>
      </c>
      <c r="H244" s="22" t="s">
        <v>6048</v>
      </c>
      <c r="I244" s="22" t="s">
        <v>51</v>
      </c>
      <c r="J244" s="22" t="s">
        <v>530</v>
      </c>
      <c r="K244" s="22">
        <v>0</v>
      </c>
      <c r="L244" s="22">
        <v>0</v>
      </c>
      <c r="M244" s="22"/>
      <c r="N244" s="22" t="s">
        <v>6049</v>
      </c>
    </row>
    <row r="245" spans="1:14" ht="65" customHeight="1">
      <c r="A245" s="13" t="s">
        <v>132</v>
      </c>
      <c r="B245" s="13" t="s">
        <v>131</v>
      </c>
      <c r="C245" s="22" t="s">
        <v>6165</v>
      </c>
      <c r="D245" s="22" t="s">
        <v>6169</v>
      </c>
      <c r="E245" s="23">
        <v>45139</v>
      </c>
      <c r="F245" s="23">
        <v>45535</v>
      </c>
      <c r="G245" s="22">
        <v>3</v>
      </c>
      <c r="H245" s="22" t="s">
        <v>6048</v>
      </c>
      <c r="I245" s="22" t="s">
        <v>51</v>
      </c>
      <c r="J245" s="22" t="s">
        <v>530</v>
      </c>
      <c r="K245" s="22">
        <v>0</v>
      </c>
      <c r="L245" s="22">
        <v>0</v>
      </c>
      <c r="M245" s="22"/>
      <c r="N245" s="22" t="s">
        <v>6049</v>
      </c>
    </row>
    <row r="246" spans="1:14" ht="65" customHeight="1">
      <c r="A246" s="13" t="s">
        <v>132</v>
      </c>
      <c r="B246" s="13" t="s">
        <v>131</v>
      </c>
      <c r="C246" s="22" t="s">
        <v>6165</v>
      </c>
      <c r="D246" s="22" t="s">
        <v>6170</v>
      </c>
      <c r="E246" s="23">
        <v>45139</v>
      </c>
      <c r="F246" s="23">
        <v>45535</v>
      </c>
      <c r="G246" s="22">
        <v>5</v>
      </c>
      <c r="H246" s="22" t="s">
        <v>6048</v>
      </c>
      <c r="I246" s="22" t="s">
        <v>51</v>
      </c>
      <c r="J246" s="22" t="s">
        <v>530</v>
      </c>
      <c r="K246" s="22">
        <v>0</v>
      </c>
      <c r="L246" s="22">
        <v>0</v>
      </c>
      <c r="M246" s="22"/>
      <c r="N246" s="22" t="s">
        <v>6049</v>
      </c>
    </row>
    <row r="247" spans="1:14" ht="65" customHeight="1">
      <c r="A247" s="13" t="s">
        <v>132</v>
      </c>
      <c r="B247" s="13" t="s">
        <v>131</v>
      </c>
      <c r="C247" s="22" t="s">
        <v>6171</v>
      </c>
      <c r="D247" s="22" t="s">
        <v>6172</v>
      </c>
      <c r="E247" s="23">
        <v>45139</v>
      </c>
      <c r="F247" s="23">
        <v>45535</v>
      </c>
      <c r="G247" s="22">
        <v>397</v>
      </c>
      <c r="H247" s="22" t="s">
        <v>6085</v>
      </c>
      <c r="I247" s="22" t="s">
        <v>51</v>
      </c>
      <c r="J247" s="22" t="s">
        <v>6051</v>
      </c>
      <c r="K247" s="22">
        <v>0</v>
      </c>
      <c r="L247" s="22">
        <v>0</v>
      </c>
      <c r="M247" s="22"/>
      <c r="N247" s="22" t="s">
        <v>6086</v>
      </c>
    </row>
    <row r="248" spans="1:14" ht="65" customHeight="1">
      <c r="A248" s="13" t="s">
        <v>132</v>
      </c>
      <c r="B248" s="13" t="s">
        <v>131</v>
      </c>
      <c r="C248" s="22" t="s">
        <v>6171</v>
      </c>
      <c r="D248" s="22" t="s">
        <v>6173</v>
      </c>
      <c r="E248" s="23"/>
      <c r="F248" s="23"/>
      <c r="G248" s="22">
        <v>2</v>
      </c>
      <c r="H248" s="22" t="s">
        <v>6041</v>
      </c>
      <c r="I248" s="22" t="s">
        <v>51</v>
      </c>
      <c r="J248" s="22" t="s">
        <v>6076</v>
      </c>
      <c r="K248" s="22">
        <v>0</v>
      </c>
      <c r="L248" s="22">
        <v>0</v>
      </c>
      <c r="M248" s="22"/>
      <c r="N248" s="22" t="s">
        <v>6077</v>
      </c>
    </row>
    <row r="249" spans="1:14" ht="65" customHeight="1">
      <c r="A249" s="13" t="s">
        <v>132</v>
      </c>
      <c r="B249" s="13" t="s">
        <v>131</v>
      </c>
      <c r="C249" s="22" t="s">
        <v>6171</v>
      </c>
      <c r="D249" s="22" t="s">
        <v>6174</v>
      </c>
      <c r="E249" s="23"/>
      <c r="F249" s="23"/>
      <c r="G249" s="22">
        <v>7</v>
      </c>
      <c r="H249" s="22" t="s">
        <v>6041</v>
      </c>
      <c r="I249" s="22" t="s">
        <v>51</v>
      </c>
      <c r="J249" s="22" t="s">
        <v>6076</v>
      </c>
      <c r="K249" s="22">
        <v>0</v>
      </c>
      <c r="L249" s="22">
        <v>0</v>
      </c>
      <c r="M249" s="22"/>
      <c r="N249" s="22" t="s">
        <v>6077</v>
      </c>
    </row>
    <row r="250" spans="1:14" ht="65" customHeight="1">
      <c r="A250" s="13" t="s">
        <v>132</v>
      </c>
      <c r="B250" s="13" t="s">
        <v>131</v>
      </c>
      <c r="C250" s="22" t="s">
        <v>6171</v>
      </c>
      <c r="D250" s="22" t="s">
        <v>6175</v>
      </c>
      <c r="E250" s="23">
        <v>45342</v>
      </c>
      <c r="F250" s="23">
        <v>46280</v>
      </c>
      <c r="G250" s="22">
        <v>181</v>
      </c>
      <c r="H250" s="22" t="s">
        <v>6041</v>
      </c>
      <c r="I250" s="22" t="s">
        <v>51</v>
      </c>
      <c r="J250" s="22" t="s">
        <v>6051</v>
      </c>
      <c r="K250" s="22">
        <v>0</v>
      </c>
      <c r="L250" s="22">
        <v>0</v>
      </c>
      <c r="M250" s="22"/>
      <c r="N250" s="22" t="s">
        <v>6077</v>
      </c>
    </row>
    <row r="251" spans="1:14" ht="65" customHeight="1">
      <c r="A251" s="13" t="s">
        <v>132</v>
      </c>
      <c r="B251" s="13" t="s">
        <v>131</v>
      </c>
      <c r="C251" s="22" t="s">
        <v>6171</v>
      </c>
      <c r="D251" s="22" t="s">
        <v>6176</v>
      </c>
      <c r="E251" s="23">
        <v>45342</v>
      </c>
      <c r="F251" s="23">
        <v>46280</v>
      </c>
      <c r="G251" s="22">
        <v>181</v>
      </c>
      <c r="H251" s="22" t="s">
        <v>6041</v>
      </c>
      <c r="I251" s="22" t="s">
        <v>51</v>
      </c>
      <c r="J251" s="22" t="s">
        <v>6051</v>
      </c>
      <c r="K251" s="22">
        <v>0</v>
      </c>
      <c r="L251" s="22">
        <v>0</v>
      </c>
      <c r="M251" s="22" t="s">
        <v>145</v>
      </c>
      <c r="N251" s="22" t="s">
        <v>6077</v>
      </c>
    </row>
    <row r="252" spans="1:14" ht="65" customHeight="1">
      <c r="A252" s="13" t="s">
        <v>132</v>
      </c>
      <c r="B252" s="13" t="s">
        <v>131</v>
      </c>
      <c r="C252" s="22" t="s">
        <v>6171</v>
      </c>
      <c r="D252" s="22" t="s">
        <v>6177</v>
      </c>
      <c r="E252" s="23"/>
      <c r="F252" s="23"/>
      <c r="G252" s="22">
        <v>18</v>
      </c>
      <c r="H252" s="22" t="s">
        <v>6041</v>
      </c>
      <c r="I252" s="22" t="s">
        <v>51</v>
      </c>
      <c r="J252" s="22" t="s">
        <v>6076</v>
      </c>
      <c r="K252" s="22">
        <v>0</v>
      </c>
      <c r="L252" s="22">
        <v>0</v>
      </c>
      <c r="M252" s="22"/>
      <c r="N252" s="22" t="s">
        <v>6077</v>
      </c>
    </row>
    <row r="253" spans="1:14" ht="65" customHeight="1">
      <c r="A253" s="13" t="s">
        <v>132</v>
      </c>
      <c r="B253" s="13" t="s">
        <v>131</v>
      </c>
      <c r="C253" s="22" t="s">
        <v>6171</v>
      </c>
      <c r="D253" s="22" t="s">
        <v>6178</v>
      </c>
      <c r="E253" s="23"/>
      <c r="F253" s="23"/>
      <c r="G253" s="22">
        <v>18</v>
      </c>
      <c r="H253" s="22" t="s">
        <v>6041</v>
      </c>
      <c r="I253" s="22" t="s">
        <v>51</v>
      </c>
      <c r="J253" s="22" t="s">
        <v>6076</v>
      </c>
      <c r="K253" s="22">
        <v>0</v>
      </c>
      <c r="L253" s="22">
        <v>0</v>
      </c>
      <c r="M253" s="22" t="s">
        <v>6179</v>
      </c>
      <c r="N253" s="22" t="s">
        <v>6077</v>
      </c>
    </row>
    <row r="254" spans="1:14" ht="65" customHeight="1">
      <c r="A254" s="13" t="s">
        <v>153</v>
      </c>
      <c r="B254" s="13" t="s">
        <v>152</v>
      </c>
      <c r="C254" s="22" t="s">
        <v>262</v>
      </c>
      <c r="D254" s="22" t="s">
        <v>6180</v>
      </c>
      <c r="E254" s="23">
        <v>44105</v>
      </c>
      <c r="F254" s="23">
        <v>44135</v>
      </c>
      <c r="G254" s="22">
        <v>1</v>
      </c>
      <c r="H254" s="22" t="s">
        <v>6048</v>
      </c>
      <c r="I254" s="22" t="s">
        <v>51</v>
      </c>
      <c r="J254" s="22" t="s">
        <v>530</v>
      </c>
      <c r="K254" s="22">
        <v>0</v>
      </c>
      <c r="L254" s="22">
        <v>0</v>
      </c>
      <c r="M254" s="22"/>
      <c r="N254" s="22" t="s">
        <v>6049</v>
      </c>
    </row>
    <row r="255" spans="1:14" ht="65" customHeight="1">
      <c r="A255" s="13" t="s">
        <v>153</v>
      </c>
      <c r="B255" s="13" t="s">
        <v>152</v>
      </c>
      <c r="C255" s="22" t="s">
        <v>262</v>
      </c>
      <c r="D255" s="22" t="s">
        <v>6181</v>
      </c>
      <c r="E255" s="23">
        <v>44105</v>
      </c>
      <c r="F255" s="23">
        <v>44135</v>
      </c>
      <c r="G255" s="22">
        <v>93</v>
      </c>
      <c r="H255" s="22" t="s">
        <v>6048</v>
      </c>
      <c r="I255" s="22" t="s">
        <v>51</v>
      </c>
      <c r="J255" s="22" t="s">
        <v>6051</v>
      </c>
      <c r="K255" s="22">
        <v>0</v>
      </c>
      <c r="L255" s="22">
        <v>0</v>
      </c>
      <c r="M255" s="22"/>
      <c r="N255" s="22" t="s">
        <v>6049</v>
      </c>
    </row>
    <row r="256" spans="1:14" ht="65" customHeight="1">
      <c r="A256" s="13" t="s">
        <v>153</v>
      </c>
      <c r="B256" s="13" t="s">
        <v>152</v>
      </c>
      <c r="C256" s="22" t="s">
        <v>263</v>
      </c>
      <c r="D256" s="22" t="s">
        <v>6182</v>
      </c>
      <c r="E256" s="23">
        <v>44136</v>
      </c>
      <c r="F256" s="23">
        <v>44165</v>
      </c>
      <c r="G256" s="22">
        <v>1</v>
      </c>
      <c r="H256" s="22" t="s">
        <v>6048</v>
      </c>
      <c r="I256" s="22" t="s">
        <v>51</v>
      </c>
      <c r="J256" s="22" t="s">
        <v>530</v>
      </c>
      <c r="K256" s="22">
        <v>0</v>
      </c>
      <c r="L256" s="22">
        <v>0</v>
      </c>
      <c r="M256" s="22"/>
      <c r="N256" s="22" t="s">
        <v>6049</v>
      </c>
    </row>
    <row r="257" spans="1:14" ht="65" customHeight="1">
      <c r="A257" s="13" t="s">
        <v>153</v>
      </c>
      <c r="B257" s="13" t="s">
        <v>152</v>
      </c>
      <c r="C257" s="22" t="s">
        <v>263</v>
      </c>
      <c r="D257" s="22" t="s">
        <v>6183</v>
      </c>
      <c r="E257" s="23">
        <v>44136</v>
      </c>
      <c r="F257" s="23">
        <v>44165</v>
      </c>
      <c r="G257" s="22">
        <v>90</v>
      </c>
      <c r="H257" s="22" t="s">
        <v>6048</v>
      </c>
      <c r="I257" s="22" t="s">
        <v>51</v>
      </c>
      <c r="J257" s="22" t="s">
        <v>6051</v>
      </c>
      <c r="K257" s="22">
        <v>0</v>
      </c>
      <c r="L257" s="22">
        <v>0</v>
      </c>
      <c r="M257" s="22"/>
      <c r="N257" s="22" t="s">
        <v>6049</v>
      </c>
    </row>
    <row r="258" spans="1:14" ht="65" customHeight="1">
      <c r="A258" s="13" t="s">
        <v>153</v>
      </c>
      <c r="B258" s="13" t="s">
        <v>152</v>
      </c>
      <c r="C258" s="22" t="s">
        <v>264</v>
      </c>
      <c r="D258" s="22" t="s">
        <v>6184</v>
      </c>
      <c r="E258" s="23">
        <v>44166</v>
      </c>
      <c r="F258" s="23">
        <v>44196</v>
      </c>
      <c r="G258" s="22">
        <v>1</v>
      </c>
      <c r="H258" s="22" t="s">
        <v>6048</v>
      </c>
      <c r="I258" s="22" t="s">
        <v>51</v>
      </c>
      <c r="J258" s="22" t="s">
        <v>530</v>
      </c>
      <c r="K258" s="22">
        <v>0</v>
      </c>
      <c r="L258" s="22">
        <v>0</v>
      </c>
      <c r="M258" s="22"/>
      <c r="N258" s="22" t="s">
        <v>6049</v>
      </c>
    </row>
    <row r="259" spans="1:14" ht="65" customHeight="1">
      <c r="A259" s="13" t="s">
        <v>153</v>
      </c>
      <c r="B259" s="13" t="s">
        <v>152</v>
      </c>
      <c r="C259" s="22" t="s">
        <v>264</v>
      </c>
      <c r="D259" s="22" t="s">
        <v>6185</v>
      </c>
      <c r="E259" s="23">
        <v>44166</v>
      </c>
      <c r="F259" s="23">
        <v>44196</v>
      </c>
      <c r="G259" s="22">
        <v>93</v>
      </c>
      <c r="H259" s="22" t="s">
        <v>6048</v>
      </c>
      <c r="I259" s="22" t="s">
        <v>51</v>
      </c>
      <c r="J259" s="22" t="s">
        <v>6051</v>
      </c>
      <c r="K259" s="22">
        <v>0</v>
      </c>
      <c r="L259" s="22">
        <v>0</v>
      </c>
      <c r="M259" s="22"/>
      <c r="N259" s="22" t="s">
        <v>6049</v>
      </c>
    </row>
    <row r="260" spans="1:14" ht="65" customHeight="1">
      <c r="A260" s="13" t="s">
        <v>153</v>
      </c>
      <c r="B260" s="13" t="s">
        <v>152</v>
      </c>
      <c r="C260" s="22" t="s">
        <v>265</v>
      </c>
      <c r="D260" s="22" t="s">
        <v>6186</v>
      </c>
      <c r="E260" s="23">
        <v>44197</v>
      </c>
      <c r="F260" s="23">
        <v>44227</v>
      </c>
      <c r="G260" s="22">
        <v>1</v>
      </c>
      <c r="H260" s="22" t="s">
        <v>6048</v>
      </c>
      <c r="I260" s="22" t="s">
        <v>51</v>
      </c>
      <c r="J260" s="22" t="s">
        <v>530</v>
      </c>
      <c r="K260" s="22">
        <v>0</v>
      </c>
      <c r="L260" s="22">
        <v>0</v>
      </c>
      <c r="M260" s="22"/>
      <c r="N260" s="22" t="s">
        <v>6049</v>
      </c>
    </row>
    <row r="261" spans="1:14" ht="65" customHeight="1">
      <c r="A261" s="13" t="s">
        <v>153</v>
      </c>
      <c r="B261" s="13" t="s">
        <v>152</v>
      </c>
      <c r="C261" s="22" t="s">
        <v>265</v>
      </c>
      <c r="D261" s="22" t="s">
        <v>6187</v>
      </c>
      <c r="E261" s="23">
        <v>44197</v>
      </c>
      <c r="F261" s="23">
        <v>44227</v>
      </c>
      <c r="G261" s="22">
        <v>93</v>
      </c>
      <c r="H261" s="22" t="s">
        <v>6048</v>
      </c>
      <c r="I261" s="22" t="s">
        <v>51</v>
      </c>
      <c r="J261" s="22" t="s">
        <v>6051</v>
      </c>
      <c r="K261" s="22">
        <v>0</v>
      </c>
      <c r="L261" s="22">
        <v>0</v>
      </c>
      <c r="M261" s="22"/>
      <c r="N261" s="22" t="s">
        <v>6049</v>
      </c>
    </row>
    <row r="262" spans="1:14" ht="65" customHeight="1">
      <c r="A262" s="13" t="s">
        <v>153</v>
      </c>
      <c r="B262" s="13" t="s">
        <v>152</v>
      </c>
      <c r="C262" s="22" t="s">
        <v>266</v>
      </c>
      <c r="D262" s="22" t="s">
        <v>6188</v>
      </c>
      <c r="E262" s="23">
        <v>44228</v>
      </c>
      <c r="F262" s="23">
        <v>44255</v>
      </c>
      <c r="G262" s="22">
        <v>1</v>
      </c>
      <c r="H262" s="22" t="s">
        <v>6048</v>
      </c>
      <c r="I262" s="22" t="s">
        <v>51</v>
      </c>
      <c r="J262" s="22" t="s">
        <v>530</v>
      </c>
      <c r="K262" s="22">
        <v>0</v>
      </c>
      <c r="L262" s="22">
        <v>0</v>
      </c>
      <c r="M262" s="22"/>
      <c r="N262" s="22" t="s">
        <v>6049</v>
      </c>
    </row>
    <row r="263" spans="1:14" ht="65" customHeight="1">
      <c r="A263" s="13" t="s">
        <v>153</v>
      </c>
      <c r="B263" s="13" t="s">
        <v>152</v>
      </c>
      <c r="C263" s="22" t="s">
        <v>266</v>
      </c>
      <c r="D263" s="22" t="s">
        <v>6189</v>
      </c>
      <c r="E263" s="23">
        <v>44228</v>
      </c>
      <c r="F263" s="23">
        <v>44255</v>
      </c>
      <c r="G263" s="22">
        <v>84</v>
      </c>
      <c r="H263" s="22" t="s">
        <v>6048</v>
      </c>
      <c r="I263" s="22" t="s">
        <v>51</v>
      </c>
      <c r="J263" s="22" t="s">
        <v>6051</v>
      </c>
      <c r="K263" s="22">
        <v>0</v>
      </c>
      <c r="L263" s="22">
        <v>0</v>
      </c>
      <c r="M263" s="22"/>
      <c r="N263" s="22" t="s">
        <v>6049</v>
      </c>
    </row>
    <row r="264" spans="1:14" ht="65" customHeight="1">
      <c r="A264" s="13" t="s">
        <v>153</v>
      </c>
      <c r="B264" s="13" t="s">
        <v>152</v>
      </c>
      <c r="C264" s="22" t="s">
        <v>267</v>
      </c>
      <c r="D264" s="22" t="s">
        <v>6190</v>
      </c>
      <c r="E264" s="23">
        <v>44256</v>
      </c>
      <c r="F264" s="23">
        <v>44286</v>
      </c>
      <c r="G264" s="22">
        <v>1</v>
      </c>
      <c r="H264" s="22" t="s">
        <v>6048</v>
      </c>
      <c r="I264" s="22" t="s">
        <v>51</v>
      </c>
      <c r="J264" s="22" t="s">
        <v>530</v>
      </c>
      <c r="K264" s="22">
        <v>0</v>
      </c>
      <c r="L264" s="22">
        <v>0</v>
      </c>
      <c r="M264" s="22"/>
      <c r="N264" s="22" t="s">
        <v>6049</v>
      </c>
    </row>
    <row r="265" spans="1:14" ht="65" customHeight="1">
      <c r="A265" s="13" t="s">
        <v>153</v>
      </c>
      <c r="B265" s="13" t="s">
        <v>152</v>
      </c>
      <c r="C265" s="22" t="s">
        <v>267</v>
      </c>
      <c r="D265" s="22" t="s">
        <v>6191</v>
      </c>
      <c r="E265" s="23">
        <v>44256</v>
      </c>
      <c r="F265" s="23">
        <v>44286</v>
      </c>
      <c r="G265" s="22">
        <v>93</v>
      </c>
      <c r="H265" s="22" t="s">
        <v>6048</v>
      </c>
      <c r="I265" s="22" t="s">
        <v>51</v>
      </c>
      <c r="J265" s="22" t="s">
        <v>6051</v>
      </c>
      <c r="K265" s="22">
        <v>0</v>
      </c>
      <c r="L265" s="22">
        <v>0</v>
      </c>
      <c r="M265" s="22"/>
      <c r="N265" s="22" t="s">
        <v>6049</v>
      </c>
    </row>
    <row r="266" spans="1:14" ht="65" customHeight="1">
      <c r="A266" s="13" t="s">
        <v>153</v>
      </c>
      <c r="B266" s="13" t="s">
        <v>152</v>
      </c>
      <c r="C266" s="22" t="s">
        <v>268</v>
      </c>
      <c r="D266" s="22" t="s">
        <v>6192</v>
      </c>
      <c r="E266" s="23">
        <v>44287</v>
      </c>
      <c r="F266" s="23">
        <v>44316</v>
      </c>
      <c r="G266" s="22">
        <v>1</v>
      </c>
      <c r="H266" s="22" t="s">
        <v>6048</v>
      </c>
      <c r="I266" s="22" t="s">
        <v>51</v>
      </c>
      <c r="J266" s="22" t="s">
        <v>530</v>
      </c>
      <c r="K266" s="22">
        <v>0</v>
      </c>
      <c r="L266" s="22">
        <v>0</v>
      </c>
      <c r="M266" s="22"/>
      <c r="N266" s="22" t="s">
        <v>6049</v>
      </c>
    </row>
    <row r="267" spans="1:14" ht="65" customHeight="1">
      <c r="A267" s="13" t="s">
        <v>153</v>
      </c>
      <c r="B267" s="13" t="s">
        <v>152</v>
      </c>
      <c r="C267" s="22" t="s">
        <v>268</v>
      </c>
      <c r="D267" s="22" t="s">
        <v>6193</v>
      </c>
      <c r="E267" s="23">
        <v>44287</v>
      </c>
      <c r="F267" s="23">
        <v>44316</v>
      </c>
      <c r="G267" s="22">
        <v>90</v>
      </c>
      <c r="H267" s="22" t="s">
        <v>6048</v>
      </c>
      <c r="I267" s="22" t="s">
        <v>51</v>
      </c>
      <c r="J267" s="22" t="s">
        <v>6051</v>
      </c>
      <c r="K267" s="22">
        <v>0</v>
      </c>
      <c r="L267" s="22">
        <v>0</v>
      </c>
      <c r="M267" s="22"/>
      <c r="N267" s="22" t="s">
        <v>6049</v>
      </c>
    </row>
    <row r="268" spans="1:14" ht="65" customHeight="1">
      <c r="A268" s="13" t="s">
        <v>153</v>
      </c>
      <c r="B268" s="13" t="s">
        <v>152</v>
      </c>
      <c r="C268" s="22" t="s">
        <v>269</v>
      </c>
      <c r="D268" s="22" t="s">
        <v>6194</v>
      </c>
      <c r="E268" s="23">
        <v>44317</v>
      </c>
      <c r="F268" s="23">
        <v>44347</v>
      </c>
      <c r="G268" s="22">
        <v>1</v>
      </c>
      <c r="H268" s="22" t="s">
        <v>6048</v>
      </c>
      <c r="I268" s="22" t="s">
        <v>51</v>
      </c>
      <c r="J268" s="22" t="s">
        <v>530</v>
      </c>
      <c r="K268" s="22">
        <v>0</v>
      </c>
      <c r="L268" s="22">
        <v>0</v>
      </c>
      <c r="M268" s="22"/>
      <c r="N268" s="22" t="s">
        <v>6049</v>
      </c>
    </row>
    <row r="269" spans="1:14" ht="65" customHeight="1">
      <c r="A269" s="13" t="s">
        <v>153</v>
      </c>
      <c r="B269" s="13" t="s">
        <v>152</v>
      </c>
      <c r="C269" s="22" t="s">
        <v>269</v>
      </c>
      <c r="D269" s="22" t="s">
        <v>6195</v>
      </c>
      <c r="E269" s="23">
        <v>44317</v>
      </c>
      <c r="F269" s="23">
        <v>44347</v>
      </c>
      <c r="G269" s="22">
        <v>93</v>
      </c>
      <c r="H269" s="22" t="s">
        <v>6048</v>
      </c>
      <c r="I269" s="22" t="s">
        <v>51</v>
      </c>
      <c r="J269" s="22" t="s">
        <v>6051</v>
      </c>
      <c r="K269" s="22">
        <v>0</v>
      </c>
      <c r="L269" s="22">
        <v>0</v>
      </c>
      <c r="M269" s="22"/>
      <c r="N269" s="22" t="s">
        <v>6049</v>
      </c>
    </row>
    <row r="270" spans="1:14" ht="65" customHeight="1">
      <c r="A270" s="13" t="s">
        <v>153</v>
      </c>
      <c r="B270" s="13" t="s">
        <v>152</v>
      </c>
      <c r="C270" s="22" t="s">
        <v>270</v>
      </c>
      <c r="D270" s="22" t="s">
        <v>6196</v>
      </c>
      <c r="E270" s="23">
        <v>44348</v>
      </c>
      <c r="F270" s="23">
        <v>44377</v>
      </c>
      <c r="G270" s="22">
        <v>1</v>
      </c>
      <c r="H270" s="22" t="s">
        <v>6048</v>
      </c>
      <c r="I270" s="22" t="s">
        <v>51</v>
      </c>
      <c r="J270" s="22" t="s">
        <v>530</v>
      </c>
      <c r="K270" s="22">
        <v>0</v>
      </c>
      <c r="L270" s="22">
        <v>0</v>
      </c>
      <c r="M270" s="22"/>
      <c r="N270" s="22" t="s">
        <v>6049</v>
      </c>
    </row>
    <row r="271" spans="1:14" ht="65" customHeight="1">
      <c r="A271" s="13" t="s">
        <v>153</v>
      </c>
      <c r="B271" s="13" t="s">
        <v>152</v>
      </c>
      <c r="C271" s="22" t="s">
        <v>270</v>
      </c>
      <c r="D271" s="22" t="s">
        <v>6197</v>
      </c>
      <c r="E271" s="23">
        <v>44348</v>
      </c>
      <c r="F271" s="23">
        <v>44377</v>
      </c>
      <c r="G271" s="22">
        <v>90</v>
      </c>
      <c r="H271" s="22" t="s">
        <v>6048</v>
      </c>
      <c r="I271" s="22" t="s">
        <v>51</v>
      </c>
      <c r="J271" s="22" t="s">
        <v>6051</v>
      </c>
      <c r="K271" s="22">
        <v>0</v>
      </c>
      <c r="L271" s="22">
        <v>0</v>
      </c>
      <c r="M271" s="22"/>
      <c r="N271" s="22" t="s">
        <v>6049</v>
      </c>
    </row>
    <row r="272" spans="1:14" ht="65" customHeight="1">
      <c r="A272" s="13" t="s">
        <v>153</v>
      </c>
      <c r="B272" s="13" t="s">
        <v>152</v>
      </c>
      <c r="C272" s="22" t="s">
        <v>271</v>
      </c>
      <c r="D272" s="22" t="s">
        <v>6198</v>
      </c>
      <c r="E272" s="23">
        <v>44378</v>
      </c>
      <c r="F272" s="23">
        <v>44408</v>
      </c>
      <c r="G272" s="22">
        <v>1</v>
      </c>
      <c r="H272" s="22" t="s">
        <v>6048</v>
      </c>
      <c r="I272" s="22" t="s">
        <v>51</v>
      </c>
      <c r="J272" s="22" t="s">
        <v>530</v>
      </c>
      <c r="K272" s="22">
        <v>0</v>
      </c>
      <c r="L272" s="22">
        <v>0</v>
      </c>
      <c r="M272" s="22"/>
      <c r="N272" s="22" t="s">
        <v>6049</v>
      </c>
    </row>
    <row r="273" spans="1:14" ht="65" customHeight="1">
      <c r="A273" s="13" t="s">
        <v>153</v>
      </c>
      <c r="B273" s="13" t="s">
        <v>152</v>
      </c>
      <c r="C273" s="22" t="s">
        <v>271</v>
      </c>
      <c r="D273" s="22" t="s">
        <v>6199</v>
      </c>
      <c r="E273" s="23">
        <v>44378</v>
      </c>
      <c r="F273" s="23">
        <v>44408</v>
      </c>
      <c r="G273" s="22">
        <v>93</v>
      </c>
      <c r="H273" s="22" t="s">
        <v>6048</v>
      </c>
      <c r="I273" s="22" t="s">
        <v>51</v>
      </c>
      <c r="J273" s="22" t="s">
        <v>6051</v>
      </c>
      <c r="K273" s="22">
        <v>0</v>
      </c>
      <c r="L273" s="22">
        <v>0</v>
      </c>
      <c r="M273" s="22"/>
      <c r="N273" s="22" t="s">
        <v>6049</v>
      </c>
    </row>
    <row r="274" spans="1:14" ht="65" customHeight="1">
      <c r="A274" s="13" t="s">
        <v>153</v>
      </c>
      <c r="B274" s="13" t="s">
        <v>152</v>
      </c>
      <c r="C274" s="22" t="s">
        <v>272</v>
      </c>
      <c r="D274" s="22" t="s">
        <v>6200</v>
      </c>
      <c r="E274" s="23">
        <v>44409</v>
      </c>
      <c r="F274" s="23">
        <v>44439</v>
      </c>
      <c r="G274" s="22">
        <v>1</v>
      </c>
      <c r="H274" s="22" t="s">
        <v>6048</v>
      </c>
      <c r="I274" s="22" t="s">
        <v>51</v>
      </c>
      <c r="J274" s="22" t="s">
        <v>530</v>
      </c>
      <c r="K274" s="22">
        <v>0</v>
      </c>
      <c r="L274" s="22">
        <v>0</v>
      </c>
      <c r="M274" s="22"/>
      <c r="N274" s="22" t="s">
        <v>6049</v>
      </c>
    </row>
    <row r="275" spans="1:14" ht="65" customHeight="1">
      <c r="A275" s="13" t="s">
        <v>153</v>
      </c>
      <c r="B275" s="13" t="s">
        <v>152</v>
      </c>
      <c r="C275" s="22" t="s">
        <v>272</v>
      </c>
      <c r="D275" s="22" t="s">
        <v>6201</v>
      </c>
      <c r="E275" s="23">
        <v>44409</v>
      </c>
      <c r="F275" s="23">
        <v>44439</v>
      </c>
      <c r="G275" s="22">
        <v>93</v>
      </c>
      <c r="H275" s="22" t="s">
        <v>6048</v>
      </c>
      <c r="I275" s="22" t="s">
        <v>51</v>
      </c>
      <c r="J275" s="22" t="s">
        <v>6051</v>
      </c>
      <c r="K275" s="22">
        <v>0</v>
      </c>
      <c r="L275" s="22">
        <v>0</v>
      </c>
      <c r="M275" s="22"/>
      <c r="N275" s="22" t="s">
        <v>6049</v>
      </c>
    </row>
    <row r="276" spans="1:14" ht="65" customHeight="1">
      <c r="A276" s="13" t="s">
        <v>153</v>
      </c>
      <c r="B276" s="13" t="s">
        <v>152</v>
      </c>
      <c r="C276" s="22" t="s">
        <v>273</v>
      </c>
      <c r="D276" s="22" t="s">
        <v>6202</v>
      </c>
      <c r="E276" s="23">
        <v>44440</v>
      </c>
      <c r="F276" s="23">
        <v>44469</v>
      </c>
      <c r="G276" s="22">
        <v>1</v>
      </c>
      <c r="H276" s="22" t="s">
        <v>6048</v>
      </c>
      <c r="I276" s="22" t="s">
        <v>51</v>
      </c>
      <c r="J276" s="22" t="s">
        <v>530</v>
      </c>
      <c r="K276" s="22">
        <v>0</v>
      </c>
      <c r="L276" s="22">
        <v>0</v>
      </c>
      <c r="M276" s="22"/>
      <c r="N276" s="22" t="s">
        <v>6049</v>
      </c>
    </row>
    <row r="277" spans="1:14" ht="65" customHeight="1">
      <c r="A277" s="13" t="s">
        <v>153</v>
      </c>
      <c r="B277" s="13" t="s">
        <v>152</v>
      </c>
      <c r="C277" s="22" t="s">
        <v>273</v>
      </c>
      <c r="D277" s="22" t="s">
        <v>6203</v>
      </c>
      <c r="E277" s="23">
        <v>44440</v>
      </c>
      <c r="F277" s="23">
        <v>44469</v>
      </c>
      <c r="G277" s="22">
        <v>90</v>
      </c>
      <c r="H277" s="22" t="s">
        <v>6048</v>
      </c>
      <c r="I277" s="22" t="s">
        <v>51</v>
      </c>
      <c r="J277" s="22" t="s">
        <v>6051</v>
      </c>
      <c r="K277" s="22">
        <v>0</v>
      </c>
      <c r="L277" s="22">
        <v>0</v>
      </c>
      <c r="M277" s="22"/>
      <c r="N277" s="22" t="s">
        <v>6049</v>
      </c>
    </row>
    <row r="278" spans="1:14" ht="65" customHeight="1">
      <c r="A278" s="13" t="s">
        <v>153</v>
      </c>
      <c r="B278" s="13" t="s">
        <v>152</v>
      </c>
      <c r="C278" s="22" t="s">
        <v>274</v>
      </c>
      <c r="D278" s="22" t="s">
        <v>6204</v>
      </c>
      <c r="E278" s="23">
        <v>44470</v>
      </c>
      <c r="F278" s="23">
        <v>44500</v>
      </c>
      <c r="G278" s="22">
        <v>1</v>
      </c>
      <c r="H278" s="22" t="s">
        <v>6048</v>
      </c>
      <c r="I278" s="22" t="s">
        <v>51</v>
      </c>
      <c r="J278" s="22" t="s">
        <v>530</v>
      </c>
      <c r="K278" s="22">
        <v>0</v>
      </c>
      <c r="L278" s="22">
        <v>0</v>
      </c>
      <c r="M278" s="22"/>
      <c r="N278" s="22" t="s">
        <v>6049</v>
      </c>
    </row>
    <row r="279" spans="1:14" ht="65" customHeight="1">
      <c r="A279" s="13" t="s">
        <v>153</v>
      </c>
      <c r="B279" s="13" t="s">
        <v>152</v>
      </c>
      <c r="C279" s="22" t="s">
        <v>274</v>
      </c>
      <c r="D279" s="22" t="s">
        <v>6205</v>
      </c>
      <c r="E279" s="23">
        <v>44470</v>
      </c>
      <c r="F279" s="23">
        <v>44500</v>
      </c>
      <c r="G279" s="22">
        <v>93</v>
      </c>
      <c r="H279" s="22" t="s">
        <v>6048</v>
      </c>
      <c r="I279" s="22" t="s">
        <v>51</v>
      </c>
      <c r="J279" s="22" t="s">
        <v>6051</v>
      </c>
      <c r="K279" s="22">
        <v>0</v>
      </c>
      <c r="L279" s="22">
        <v>0</v>
      </c>
      <c r="M279" s="22"/>
      <c r="N279" s="22" t="s">
        <v>6049</v>
      </c>
    </row>
    <row r="280" spans="1:14" ht="65" customHeight="1">
      <c r="A280" s="13" t="s">
        <v>153</v>
      </c>
      <c r="B280" s="13" t="s">
        <v>152</v>
      </c>
      <c r="C280" s="22" t="s">
        <v>6206</v>
      </c>
      <c r="D280" s="22" t="s">
        <v>6207</v>
      </c>
      <c r="E280" s="23">
        <v>44105</v>
      </c>
      <c r="F280" s="23">
        <v>44500</v>
      </c>
      <c r="G280" s="22">
        <v>1</v>
      </c>
      <c r="H280" s="22" t="s">
        <v>6048</v>
      </c>
      <c r="I280" s="22" t="s">
        <v>51</v>
      </c>
      <c r="J280" s="22" t="s">
        <v>530</v>
      </c>
      <c r="K280" s="22">
        <v>2</v>
      </c>
      <c r="L280" s="22">
        <v>0</v>
      </c>
      <c r="M280" s="22"/>
      <c r="N280" s="22" t="s">
        <v>6049</v>
      </c>
    </row>
    <row r="281" spans="1:14" ht="65" customHeight="1">
      <c r="A281" s="13" t="s">
        <v>153</v>
      </c>
      <c r="B281" s="13" t="s">
        <v>152</v>
      </c>
      <c r="C281" s="22" t="s">
        <v>6206</v>
      </c>
      <c r="D281" s="22" t="s">
        <v>6208</v>
      </c>
      <c r="E281" s="23">
        <v>44105</v>
      </c>
      <c r="F281" s="23">
        <v>44500</v>
      </c>
      <c r="G281" s="22">
        <v>1</v>
      </c>
      <c r="H281" s="22" t="s">
        <v>6048</v>
      </c>
      <c r="I281" s="22" t="s">
        <v>51</v>
      </c>
      <c r="J281" s="22" t="s">
        <v>530</v>
      </c>
      <c r="K281" s="22">
        <v>0</v>
      </c>
      <c r="L281" s="22">
        <v>0</v>
      </c>
      <c r="M281" s="22"/>
      <c r="N281" s="22" t="s">
        <v>6049</v>
      </c>
    </row>
    <row r="282" spans="1:14" ht="65" customHeight="1">
      <c r="A282" s="13" t="s">
        <v>153</v>
      </c>
      <c r="B282" s="13" t="s">
        <v>152</v>
      </c>
      <c r="C282" s="22" t="s">
        <v>6206</v>
      </c>
      <c r="D282" s="22" t="s">
        <v>6209</v>
      </c>
      <c r="E282" s="23">
        <v>44105</v>
      </c>
      <c r="F282" s="23">
        <v>44500</v>
      </c>
      <c r="G282" s="22">
        <v>40</v>
      </c>
      <c r="H282" s="22" t="s">
        <v>6048</v>
      </c>
      <c r="I282" s="22" t="s">
        <v>51</v>
      </c>
      <c r="J282" s="22" t="s">
        <v>530</v>
      </c>
      <c r="K282" s="22">
        <v>0</v>
      </c>
      <c r="L282" s="22">
        <v>0</v>
      </c>
      <c r="M282" s="22"/>
      <c r="N282" s="22" t="s">
        <v>6049</v>
      </c>
    </row>
    <row r="283" spans="1:14" ht="65" customHeight="1">
      <c r="A283" s="13" t="s">
        <v>153</v>
      </c>
      <c r="B283" s="13" t="s">
        <v>152</v>
      </c>
      <c r="C283" s="22" t="s">
        <v>6206</v>
      </c>
      <c r="D283" s="22" t="s">
        <v>6210</v>
      </c>
      <c r="E283" s="23">
        <v>44105</v>
      </c>
      <c r="F283" s="23">
        <v>44500</v>
      </c>
      <c r="G283" s="22">
        <v>3</v>
      </c>
      <c r="H283" s="22" t="s">
        <v>6048</v>
      </c>
      <c r="I283" s="22" t="s">
        <v>51</v>
      </c>
      <c r="J283" s="22" t="s">
        <v>530</v>
      </c>
      <c r="K283" s="22">
        <v>0</v>
      </c>
      <c r="L283" s="22">
        <v>0</v>
      </c>
      <c r="M283" s="22"/>
      <c r="N283" s="22" t="s">
        <v>6049</v>
      </c>
    </row>
    <row r="284" spans="1:14" ht="65" customHeight="1">
      <c r="A284" s="13" t="s">
        <v>153</v>
      </c>
      <c r="B284" s="13" t="s">
        <v>152</v>
      </c>
      <c r="C284" s="22" t="s">
        <v>6206</v>
      </c>
      <c r="D284" s="22" t="s">
        <v>6211</v>
      </c>
      <c r="E284" s="23">
        <v>44105</v>
      </c>
      <c r="F284" s="23">
        <v>44500</v>
      </c>
      <c r="G284" s="22">
        <v>5</v>
      </c>
      <c r="H284" s="22" t="s">
        <v>6048</v>
      </c>
      <c r="I284" s="22" t="s">
        <v>51</v>
      </c>
      <c r="J284" s="22" t="s">
        <v>530</v>
      </c>
      <c r="K284" s="22">
        <v>2</v>
      </c>
      <c r="L284" s="22">
        <v>0</v>
      </c>
      <c r="M284" s="22"/>
      <c r="N284" s="22" t="s">
        <v>6049</v>
      </c>
    </row>
    <row r="285" spans="1:14" ht="65" customHeight="1">
      <c r="A285" s="13" t="s">
        <v>153</v>
      </c>
      <c r="B285" s="13" t="s">
        <v>152</v>
      </c>
      <c r="C285" s="22" t="s">
        <v>6212</v>
      </c>
      <c r="D285" s="22" t="s">
        <v>6213</v>
      </c>
      <c r="E285" s="23">
        <v>44105</v>
      </c>
      <c r="F285" s="23">
        <v>44500</v>
      </c>
      <c r="G285" s="22">
        <v>396</v>
      </c>
      <c r="H285" s="22" t="s">
        <v>6085</v>
      </c>
      <c r="I285" s="22" t="s">
        <v>51</v>
      </c>
      <c r="J285" s="22" t="s">
        <v>6051</v>
      </c>
      <c r="K285" s="22">
        <v>0</v>
      </c>
      <c r="L285" s="22">
        <v>0</v>
      </c>
      <c r="M285" s="22"/>
      <c r="N285" s="22" t="s">
        <v>6086</v>
      </c>
    </row>
    <row r="286" spans="1:14" ht="65" customHeight="1">
      <c r="A286" s="13" t="s">
        <v>153</v>
      </c>
      <c r="B286" s="13" t="s">
        <v>152</v>
      </c>
      <c r="C286" s="22" t="s">
        <v>6212</v>
      </c>
      <c r="D286" s="22" t="s">
        <v>6214</v>
      </c>
      <c r="E286" s="23"/>
      <c r="F286" s="23"/>
      <c r="G286" s="22">
        <v>2</v>
      </c>
      <c r="H286" s="22" t="s">
        <v>6041</v>
      </c>
      <c r="I286" s="22" t="s">
        <v>51</v>
      </c>
      <c r="J286" s="22" t="s">
        <v>6076</v>
      </c>
      <c r="K286" s="22">
        <v>0</v>
      </c>
      <c r="L286" s="22">
        <v>0</v>
      </c>
      <c r="M286" s="22"/>
      <c r="N286" s="22" t="s">
        <v>6077</v>
      </c>
    </row>
    <row r="287" spans="1:14" ht="65" customHeight="1">
      <c r="A287" s="13" t="s">
        <v>153</v>
      </c>
      <c r="B287" s="13" t="s">
        <v>152</v>
      </c>
      <c r="C287" s="22" t="s">
        <v>6212</v>
      </c>
      <c r="D287" s="22" t="s">
        <v>6215</v>
      </c>
      <c r="E287" s="23"/>
      <c r="F287" s="23"/>
      <c r="G287" s="22">
        <v>4</v>
      </c>
      <c r="H287" s="22" t="s">
        <v>6041</v>
      </c>
      <c r="I287" s="22" t="s">
        <v>51</v>
      </c>
      <c r="J287" s="22" t="s">
        <v>6076</v>
      </c>
      <c r="K287" s="22">
        <v>0</v>
      </c>
      <c r="L287" s="22">
        <v>0</v>
      </c>
      <c r="M287" s="22"/>
      <c r="N287" s="22" t="s">
        <v>6077</v>
      </c>
    </row>
    <row r="288" spans="1:14" ht="65" customHeight="1">
      <c r="A288" s="13" t="s">
        <v>153</v>
      </c>
      <c r="B288" s="13" t="s">
        <v>152</v>
      </c>
      <c r="C288" s="22" t="s">
        <v>6212</v>
      </c>
      <c r="D288" s="22" t="s">
        <v>6216</v>
      </c>
      <c r="E288" s="23">
        <v>44253</v>
      </c>
      <c r="F288" s="23">
        <v>45470</v>
      </c>
      <c r="G288" s="22">
        <v>112</v>
      </c>
      <c r="H288" s="22" t="s">
        <v>6041</v>
      </c>
      <c r="I288" s="22" t="s">
        <v>51</v>
      </c>
      <c r="J288" s="22" t="s">
        <v>6051</v>
      </c>
      <c r="K288" s="22">
        <v>0</v>
      </c>
      <c r="L288" s="22">
        <v>0</v>
      </c>
      <c r="M288" s="22"/>
      <c r="N288" s="22" t="s">
        <v>6077</v>
      </c>
    </row>
    <row r="289" spans="1:14" ht="65" customHeight="1">
      <c r="A289" s="13" t="s">
        <v>153</v>
      </c>
      <c r="B289" s="13" t="s">
        <v>152</v>
      </c>
      <c r="C289" s="22" t="s">
        <v>6212</v>
      </c>
      <c r="D289" s="22" t="s">
        <v>6217</v>
      </c>
      <c r="E289" s="23">
        <v>44253</v>
      </c>
      <c r="F289" s="23">
        <v>45470</v>
      </c>
      <c r="G289" s="22">
        <v>112</v>
      </c>
      <c r="H289" s="22" t="s">
        <v>6041</v>
      </c>
      <c r="I289" s="22" t="s">
        <v>51</v>
      </c>
      <c r="J289" s="22" t="s">
        <v>6051</v>
      </c>
      <c r="K289" s="22">
        <v>0</v>
      </c>
      <c r="L289" s="22">
        <v>0</v>
      </c>
      <c r="M289" s="22" t="s">
        <v>162</v>
      </c>
      <c r="N289" s="22" t="s">
        <v>6077</v>
      </c>
    </row>
    <row r="290" spans="1:14" ht="65" customHeight="1">
      <c r="A290" s="13" t="s">
        <v>153</v>
      </c>
      <c r="B290" s="13" t="s">
        <v>152</v>
      </c>
      <c r="C290" s="22" t="s">
        <v>6212</v>
      </c>
      <c r="D290" s="22" t="s">
        <v>6218</v>
      </c>
      <c r="E290" s="23"/>
      <c r="F290" s="23"/>
      <c r="G290" s="22">
        <v>18</v>
      </c>
      <c r="H290" s="22" t="s">
        <v>6041</v>
      </c>
      <c r="I290" s="22" t="s">
        <v>51</v>
      </c>
      <c r="J290" s="22" t="s">
        <v>6076</v>
      </c>
      <c r="K290" s="22">
        <v>0</v>
      </c>
      <c r="L290" s="22">
        <v>0</v>
      </c>
      <c r="M290" s="22"/>
      <c r="N290" s="22" t="s">
        <v>6077</v>
      </c>
    </row>
    <row r="291" spans="1:14" ht="65" customHeight="1">
      <c r="A291" s="13" t="s">
        <v>153</v>
      </c>
      <c r="B291" s="13" t="s">
        <v>152</v>
      </c>
      <c r="C291" s="22" t="s">
        <v>6212</v>
      </c>
      <c r="D291" s="22" t="s">
        <v>6219</v>
      </c>
      <c r="E291" s="23"/>
      <c r="F291" s="23"/>
      <c r="G291" s="22">
        <v>18</v>
      </c>
      <c r="H291" s="22" t="s">
        <v>6041</v>
      </c>
      <c r="I291" s="22" t="s">
        <v>51</v>
      </c>
      <c r="J291" s="22" t="s">
        <v>6076</v>
      </c>
      <c r="K291" s="22">
        <v>0</v>
      </c>
      <c r="L291" s="22">
        <v>0</v>
      </c>
      <c r="M291" s="22" t="s">
        <v>6220</v>
      </c>
      <c r="N291" s="22" t="s">
        <v>6077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36"/>
  <sheetViews>
    <sheetView workbookViewId="0">
      <pane ySplit="1" topLeftCell="A2" activePane="bottomLeft" state="frozen"/>
      <selection pane="bottomLeft" activeCell="B1" sqref="B1:B1048576"/>
    </sheetView>
  </sheetViews>
  <sheetFormatPr defaultRowHeight="13.5"/>
  <cols>
    <col min="1" max="16" width="18" style="3" customWidth="1"/>
    <col min="17" max="17" width="95" style="3" customWidth="1"/>
    <col min="18" max="16384" width="9" style="3"/>
  </cols>
  <sheetData>
    <row r="1" spans="1:17" ht="36" customHeight="1">
      <c r="A1" s="1" t="s">
        <v>1</v>
      </c>
      <c r="B1" s="1" t="s">
        <v>0</v>
      </c>
      <c r="C1" s="1" t="s">
        <v>6221</v>
      </c>
      <c r="D1" s="1" t="s">
        <v>6222</v>
      </c>
      <c r="E1" s="1" t="s">
        <v>6223</v>
      </c>
      <c r="F1" s="1" t="s">
        <v>6224</v>
      </c>
      <c r="G1" s="1" t="s">
        <v>6225</v>
      </c>
      <c r="H1" s="1" t="s">
        <v>6226</v>
      </c>
      <c r="I1" s="1" t="s">
        <v>6227</v>
      </c>
      <c r="J1" s="1" t="s">
        <v>6228</v>
      </c>
      <c r="K1" s="1" t="s">
        <v>6229</v>
      </c>
      <c r="L1" s="1" t="s">
        <v>6230</v>
      </c>
      <c r="M1" s="1" t="s">
        <v>6231</v>
      </c>
      <c r="N1" s="1" t="s">
        <v>6232</v>
      </c>
      <c r="O1" s="1" t="s">
        <v>6233</v>
      </c>
      <c r="P1" s="1" t="s">
        <v>6234</v>
      </c>
      <c r="Q1" s="1" t="s">
        <v>24</v>
      </c>
    </row>
    <row r="2" spans="1:17" ht="21" customHeight="1">
      <c r="A2" s="5" t="s">
        <v>85</v>
      </c>
      <c r="B2" s="4">
        <v>43144</v>
      </c>
      <c r="C2" s="5">
        <v>15</v>
      </c>
      <c r="D2" s="5" t="s">
        <v>6235</v>
      </c>
      <c r="E2" s="5">
        <v>15</v>
      </c>
      <c r="F2" s="5" t="s">
        <v>6236</v>
      </c>
      <c r="G2" s="5">
        <v>3238</v>
      </c>
      <c r="H2" s="5" t="s">
        <v>6236</v>
      </c>
      <c r="I2" s="5" t="s">
        <v>6237</v>
      </c>
      <c r="J2" s="5">
        <v>21524000</v>
      </c>
      <c r="K2" s="5" t="s">
        <v>6238</v>
      </c>
      <c r="L2" s="5">
        <v>3239</v>
      </c>
      <c r="M2" s="5" t="s">
        <v>6239</v>
      </c>
      <c r="N2" s="5">
        <v>21524000</v>
      </c>
      <c r="O2" s="5">
        <v>3239</v>
      </c>
      <c r="P2" s="5">
        <v>10</v>
      </c>
      <c r="Q2" s="5" t="s">
        <v>91</v>
      </c>
    </row>
    <row r="3" spans="1:17" ht="21" customHeight="1">
      <c r="A3" s="5" t="s">
        <v>85</v>
      </c>
      <c r="B3" s="4">
        <v>43151</v>
      </c>
      <c r="C3" s="5">
        <v>35</v>
      </c>
      <c r="D3" s="5" t="s">
        <v>6240</v>
      </c>
      <c r="E3" s="5">
        <v>40</v>
      </c>
      <c r="F3" s="5" t="s">
        <v>6235</v>
      </c>
      <c r="G3" s="5">
        <v>8477</v>
      </c>
      <c r="H3" s="5" t="s">
        <v>6241</v>
      </c>
      <c r="I3" s="5" t="s">
        <v>6242</v>
      </c>
      <c r="J3" s="5">
        <v>46692700</v>
      </c>
      <c r="K3" s="5" t="s">
        <v>6243</v>
      </c>
      <c r="L3" s="5">
        <v>6846</v>
      </c>
      <c r="M3" s="5" t="s">
        <v>6244</v>
      </c>
      <c r="N3" s="5">
        <v>68216700</v>
      </c>
      <c r="O3" s="5">
        <v>10085</v>
      </c>
      <c r="P3" s="5">
        <v>8</v>
      </c>
      <c r="Q3" s="5" t="s">
        <v>91</v>
      </c>
    </row>
    <row r="4" spans="1:17" ht="21" customHeight="1">
      <c r="A4" s="5" t="s">
        <v>85</v>
      </c>
      <c r="B4" s="4">
        <v>43152</v>
      </c>
      <c r="C4" s="5">
        <v>12</v>
      </c>
      <c r="D4" s="5" t="s">
        <v>6235</v>
      </c>
      <c r="E4" s="5">
        <v>12</v>
      </c>
      <c r="F4" s="5" t="s">
        <v>6236</v>
      </c>
      <c r="G4" s="5">
        <v>2740</v>
      </c>
      <c r="H4" s="5" t="s">
        <v>6236</v>
      </c>
      <c r="I4" s="5" t="s">
        <v>6237</v>
      </c>
      <c r="J4" s="5">
        <v>21636000</v>
      </c>
      <c r="K4" s="5" t="s">
        <v>6245</v>
      </c>
      <c r="L4" s="5">
        <v>2740</v>
      </c>
      <c r="M4" s="5" t="s">
        <v>6246</v>
      </c>
      <c r="N4" s="5">
        <v>89852700</v>
      </c>
      <c r="O4" s="5">
        <v>12825</v>
      </c>
      <c r="P4" s="5">
        <v>10</v>
      </c>
      <c r="Q4" s="5" t="s">
        <v>91</v>
      </c>
    </row>
    <row r="5" spans="1:17" ht="21" customHeight="1">
      <c r="A5" s="5" t="s">
        <v>85</v>
      </c>
      <c r="B5" s="4">
        <v>43155</v>
      </c>
      <c r="C5" s="5">
        <v>2</v>
      </c>
      <c r="D5" s="5" t="s">
        <v>6247</v>
      </c>
      <c r="E5" s="5">
        <v>5</v>
      </c>
      <c r="F5" s="5" t="s">
        <v>6248</v>
      </c>
      <c r="G5" s="5">
        <v>1332</v>
      </c>
      <c r="H5" s="5" t="s">
        <v>6247</v>
      </c>
      <c r="I5" s="5" t="s">
        <v>6249</v>
      </c>
      <c r="J5" s="5">
        <v>6420000</v>
      </c>
      <c r="K5" s="5" t="s">
        <v>6250</v>
      </c>
      <c r="L5" s="5">
        <v>1212</v>
      </c>
      <c r="M5" s="5" t="s">
        <v>6251</v>
      </c>
      <c r="N5" s="5">
        <v>96272700</v>
      </c>
      <c r="O5" s="5">
        <v>14037</v>
      </c>
      <c r="P5" s="5">
        <v>17</v>
      </c>
      <c r="Q5" s="5" t="s">
        <v>91</v>
      </c>
    </row>
    <row r="6" spans="1:17" ht="21" customHeight="1">
      <c r="A6" s="5" t="s">
        <v>85</v>
      </c>
      <c r="B6" s="4">
        <v>43156</v>
      </c>
      <c r="C6" s="5">
        <v>2</v>
      </c>
      <c r="D6" s="5" t="s">
        <v>6247</v>
      </c>
      <c r="E6" s="5">
        <v>2</v>
      </c>
      <c r="F6" s="5" t="s">
        <v>6248</v>
      </c>
      <c r="G6" s="5">
        <v>207</v>
      </c>
      <c r="H6" s="5" t="s">
        <v>6247</v>
      </c>
      <c r="I6" s="5" t="s">
        <v>6237</v>
      </c>
      <c r="J6" s="5">
        <v>1559000</v>
      </c>
      <c r="K6" s="5" t="s">
        <v>6252</v>
      </c>
      <c r="L6" s="5">
        <v>207</v>
      </c>
      <c r="M6" s="5" t="s">
        <v>6253</v>
      </c>
      <c r="N6" s="5">
        <v>97831700</v>
      </c>
      <c r="O6" s="5">
        <v>14244</v>
      </c>
      <c r="P6" s="5">
        <v>34</v>
      </c>
      <c r="Q6" s="5" t="s">
        <v>91</v>
      </c>
    </row>
    <row r="7" spans="1:17" ht="21" customHeight="1">
      <c r="A7" s="5" t="s">
        <v>85</v>
      </c>
      <c r="B7" s="4">
        <v>43158</v>
      </c>
      <c r="C7" s="5">
        <v>10</v>
      </c>
      <c r="D7" s="5" t="s">
        <v>6235</v>
      </c>
      <c r="E7" s="5">
        <v>10</v>
      </c>
      <c r="F7" s="5" t="s">
        <v>6236</v>
      </c>
      <c r="G7" s="5">
        <v>1750</v>
      </c>
      <c r="H7" s="5" t="s">
        <v>6236</v>
      </c>
      <c r="I7" s="5" t="s">
        <v>6254</v>
      </c>
      <c r="J7" s="5">
        <v>12106000</v>
      </c>
      <c r="K7" s="5" t="s">
        <v>6255</v>
      </c>
      <c r="L7" s="5">
        <v>1354</v>
      </c>
      <c r="M7" s="5" t="s">
        <v>6256</v>
      </c>
      <c r="N7" s="5">
        <v>109937700</v>
      </c>
      <c r="O7" s="5">
        <v>15598</v>
      </c>
      <c r="P7" s="5">
        <v>17</v>
      </c>
      <c r="Q7" s="5" t="s">
        <v>91</v>
      </c>
    </row>
    <row r="8" spans="1:17" ht="21" customHeight="1">
      <c r="A8" s="5" t="s">
        <v>85</v>
      </c>
      <c r="B8" s="4">
        <v>43159</v>
      </c>
      <c r="C8" s="5">
        <v>831</v>
      </c>
      <c r="D8" s="5" t="s">
        <v>6257</v>
      </c>
      <c r="E8" s="5">
        <v>4188</v>
      </c>
      <c r="F8" s="5" t="s">
        <v>6258</v>
      </c>
      <c r="G8" s="5">
        <v>761215</v>
      </c>
      <c r="H8" s="5" t="s">
        <v>6259</v>
      </c>
      <c r="I8" s="5" t="s">
        <v>6260</v>
      </c>
      <c r="J8" s="5">
        <v>779250900</v>
      </c>
      <c r="K8" s="5" t="s">
        <v>6261</v>
      </c>
      <c r="L8" s="5">
        <v>131350</v>
      </c>
      <c r="M8" s="5" t="s">
        <v>6262</v>
      </c>
      <c r="N8" s="5">
        <v>889188600</v>
      </c>
      <c r="O8" s="5">
        <v>146948</v>
      </c>
      <c r="P8" s="5">
        <v>2</v>
      </c>
      <c r="Q8" s="5" t="s">
        <v>91</v>
      </c>
    </row>
    <row r="9" spans="1:17" ht="21" customHeight="1">
      <c r="A9" s="5" t="s">
        <v>85</v>
      </c>
      <c r="B9" s="4">
        <v>43160</v>
      </c>
      <c r="C9" s="5">
        <v>884</v>
      </c>
      <c r="D9" s="5" t="s">
        <v>6263</v>
      </c>
      <c r="E9" s="5">
        <v>4274</v>
      </c>
      <c r="F9" s="5" t="s">
        <v>6258</v>
      </c>
      <c r="G9" s="5">
        <v>782367</v>
      </c>
      <c r="H9" s="5" t="s">
        <v>6264</v>
      </c>
      <c r="I9" s="5" t="s">
        <v>6265</v>
      </c>
      <c r="J9" s="5">
        <v>1385057900</v>
      </c>
      <c r="K9" s="5" t="s">
        <v>6266</v>
      </c>
      <c r="L9" s="5">
        <v>167097</v>
      </c>
      <c r="M9" s="5" t="s">
        <v>6267</v>
      </c>
      <c r="N9" s="5">
        <v>2274246500</v>
      </c>
      <c r="O9" s="5">
        <v>314045</v>
      </c>
      <c r="P9" s="5">
        <v>2</v>
      </c>
      <c r="Q9" s="5" t="s">
        <v>91</v>
      </c>
    </row>
    <row r="10" spans="1:17" ht="21" customHeight="1">
      <c r="A10" s="5" t="s">
        <v>85</v>
      </c>
      <c r="B10" s="4">
        <v>43161</v>
      </c>
      <c r="C10" s="5">
        <v>830</v>
      </c>
      <c r="D10" s="5" t="s">
        <v>6263</v>
      </c>
      <c r="E10" s="5">
        <v>4101</v>
      </c>
      <c r="F10" s="5" t="s">
        <v>6268</v>
      </c>
      <c r="G10" s="5">
        <v>746023</v>
      </c>
      <c r="H10" s="5" t="s">
        <v>6269</v>
      </c>
      <c r="I10" s="5" t="s">
        <v>6270</v>
      </c>
      <c r="J10" s="5">
        <v>658080114</v>
      </c>
      <c r="K10" s="5" t="s">
        <v>6271</v>
      </c>
      <c r="L10" s="5">
        <v>78782</v>
      </c>
      <c r="M10" s="5" t="s">
        <v>6272</v>
      </c>
      <c r="N10" s="5">
        <v>2932326614</v>
      </c>
      <c r="O10" s="5">
        <v>392827</v>
      </c>
      <c r="P10" s="5">
        <v>2</v>
      </c>
      <c r="Q10" s="5" t="s">
        <v>91</v>
      </c>
    </row>
    <row r="11" spans="1:17" ht="21" customHeight="1">
      <c r="A11" s="5" t="s">
        <v>85</v>
      </c>
      <c r="B11" s="4">
        <v>43162</v>
      </c>
      <c r="C11" s="5">
        <v>830</v>
      </c>
      <c r="D11" s="5" t="s">
        <v>6273</v>
      </c>
      <c r="E11" s="5">
        <v>3950</v>
      </c>
      <c r="F11" s="5" t="s">
        <v>6274</v>
      </c>
      <c r="G11" s="5">
        <v>688338</v>
      </c>
      <c r="H11" s="5" t="s">
        <v>6258</v>
      </c>
      <c r="I11" s="5" t="s">
        <v>6258</v>
      </c>
      <c r="J11" s="5">
        <v>1292433216</v>
      </c>
      <c r="K11" s="5" t="s">
        <v>6275</v>
      </c>
      <c r="L11" s="5">
        <v>154014</v>
      </c>
      <c r="M11" s="5" t="s">
        <v>6276</v>
      </c>
      <c r="N11" s="5">
        <v>4224759830</v>
      </c>
      <c r="O11" s="5">
        <v>546841</v>
      </c>
      <c r="P11" s="5">
        <v>2</v>
      </c>
      <c r="Q11" s="5" t="s">
        <v>91</v>
      </c>
    </row>
    <row r="12" spans="1:17" ht="21" customHeight="1">
      <c r="A12" s="5" t="s">
        <v>85</v>
      </c>
      <c r="B12" s="4">
        <v>43163</v>
      </c>
      <c r="C12" s="5">
        <v>833</v>
      </c>
      <c r="D12" s="5" t="s">
        <v>6257</v>
      </c>
      <c r="E12" s="5">
        <v>3861</v>
      </c>
      <c r="F12" s="5" t="s">
        <v>6277</v>
      </c>
      <c r="G12" s="5">
        <v>667081</v>
      </c>
      <c r="H12" s="5" t="s">
        <v>6258</v>
      </c>
      <c r="I12" s="5" t="s">
        <v>6277</v>
      </c>
      <c r="J12" s="5">
        <v>1167919900</v>
      </c>
      <c r="K12" s="5" t="s">
        <v>6278</v>
      </c>
      <c r="L12" s="5">
        <v>139732</v>
      </c>
      <c r="M12" s="5" t="s">
        <v>6279</v>
      </c>
      <c r="N12" s="5">
        <v>5392679730</v>
      </c>
      <c r="O12" s="5">
        <v>686573</v>
      </c>
      <c r="P12" s="5">
        <v>2</v>
      </c>
      <c r="Q12" s="5" t="s">
        <v>91</v>
      </c>
    </row>
    <row r="13" spans="1:17" ht="21" customHeight="1">
      <c r="A13" s="5" t="s">
        <v>85</v>
      </c>
      <c r="B13" s="4">
        <v>43164</v>
      </c>
      <c r="C13" s="5">
        <v>751</v>
      </c>
      <c r="D13" s="5" t="s">
        <v>6280</v>
      </c>
      <c r="E13" s="5">
        <v>3710</v>
      </c>
      <c r="F13" s="5" t="s">
        <v>6281</v>
      </c>
      <c r="G13" s="5">
        <v>625077</v>
      </c>
      <c r="H13" s="5" t="s">
        <v>6282</v>
      </c>
      <c r="I13" s="5" t="s">
        <v>6283</v>
      </c>
      <c r="J13" s="5">
        <v>385233100</v>
      </c>
      <c r="K13" s="5" t="s">
        <v>6284</v>
      </c>
      <c r="L13" s="5">
        <v>50835</v>
      </c>
      <c r="M13" s="5" t="s">
        <v>6285</v>
      </c>
      <c r="N13" s="5">
        <v>5777912830</v>
      </c>
      <c r="O13" s="5">
        <v>737408</v>
      </c>
      <c r="P13" s="5">
        <v>2</v>
      </c>
      <c r="Q13" s="5" t="s">
        <v>91</v>
      </c>
    </row>
    <row r="14" spans="1:17" ht="21" customHeight="1">
      <c r="A14" s="5" t="s">
        <v>85</v>
      </c>
      <c r="B14" s="4">
        <v>43165</v>
      </c>
      <c r="C14" s="5">
        <v>766</v>
      </c>
      <c r="D14" s="5" t="s">
        <v>6286</v>
      </c>
      <c r="E14" s="5">
        <v>3711</v>
      </c>
      <c r="F14" s="5" t="s">
        <v>6258</v>
      </c>
      <c r="G14" s="5">
        <v>623848</v>
      </c>
      <c r="H14" s="5" t="s">
        <v>6287</v>
      </c>
      <c r="I14" s="5" t="s">
        <v>6288</v>
      </c>
      <c r="J14" s="5">
        <v>359487700</v>
      </c>
      <c r="K14" s="5" t="s">
        <v>6289</v>
      </c>
      <c r="L14" s="5">
        <v>47876</v>
      </c>
      <c r="M14" s="5" t="s">
        <v>6290</v>
      </c>
      <c r="N14" s="5">
        <v>6137400530</v>
      </c>
      <c r="O14" s="5">
        <v>785284</v>
      </c>
      <c r="P14" s="5">
        <v>2</v>
      </c>
      <c r="Q14" s="5" t="s">
        <v>91</v>
      </c>
    </row>
    <row r="15" spans="1:17" ht="21" customHeight="1">
      <c r="A15" s="5" t="s">
        <v>85</v>
      </c>
      <c r="B15" s="4">
        <v>43166</v>
      </c>
      <c r="C15" s="5">
        <v>666</v>
      </c>
      <c r="D15" s="5" t="s">
        <v>6291</v>
      </c>
      <c r="E15" s="5">
        <v>3095</v>
      </c>
      <c r="F15" s="5" t="s">
        <v>6292</v>
      </c>
      <c r="G15" s="5">
        <v>507066</v>
      </c>
      <c r="H15" s="5" t="s">
        <v>6293</v>
      </c>
      <c r="I15" s="5" t="s">
        <v>6294</v>
      </c>
      <c r="J15" s="5">
        <v>303065600</v>
      </c>
      <c r="K15" s="5" t="s">
        <v>6295</v>
      </c>
      <c r="L15" s="5">
        <v>40047</v>
      </c>
      <c r="M15" s="5" t="s">
        <v>6296</v>
      </c>
      <c r="N15" s="5">
        <v>6440466130</v>
      </c>
      <c r="O15" s="5">
        <v>825331</v>
      </c>
      <c r="P15" s="5">
        <v>3</v>
      </c>
      <c r="Q15" s="5" t="s">
        <v>91</v>
      </c>
    </row>
    <row r="16" spans="1:17" ht="21" customHeight="1">
      <c r="A16" s="5" t="s">
        <v>85</v>
      </c>
      <c r="B16" s="4">
        <v>43167</v>
      </c>
      <c r="C16" s="5">
        <v>579</v>
      </c>
      <c r="D16" s="5" t="s">
        <v>6297</v>
      </c>
      <c r="E16" s="5">
        <v>2390</v>
      </c>
      <c r="F16" s="5" t="s">
        <v>6298</v>
      </c>
      <c r="G16" s="5">
        <v>353463</v>
      </c>
      <c r="H16" s="5" t="s">
        <v>6299</v>
      </c>
      <c r="I16" s="5" t="s">
        <v>6300</v>
      </c>
      <c r="J16" s="5">
        <v>265183900</v>
      </c>
      <c r="K16" s="5" t="s">
        <v>6301</v>
      </c>
      <c r="L16" s="5">
        <v>35210</v>
      </c>
      <c r="M16" s="5" t="s">
        <v>6302</v>
      </c>
      <c r="N16" s="5">
        <v>6705650030</v>
      </c>
      <c r="O16" s="5">
        <v>860541</v>
      </c>
      <c r="P16" s="5">
        <v>3</v>
      </c>
      <c r="Q16" s="5" t="s">
        <v>91</v>
      </c>
    </row>
    <row r="17" spans="1:17" ht="21" customHeight="1">
      <c r="A17" s="5" t="s">
        <v>85</v>
      </c>
      <c r="B17" s="4">
        <v>43168</v>
      </c>
      <c r="C17" s="5">
        <v>622</v>
      </c>
      <c r="D17" s="5" t="s">
        <v>6303</v>
      </c>
      <c r="E17" s="5">
        <v>2552</v>
      </c>
      <c r="F17" s="5" t="s">
        <v>6286</v>
      </c>
      <c r="G17" s="5">
        <v>381358</v>
      </c>
      <c r="H17" s="5" t="s">
        <v>6304</v>
      </c>
      <c r="I17" s="5" t="s">
        <v>6305</v>
      </c>
      <c r="J17" s="5">
        <v>407934330</v>
      </c>
      <c r="K17" s="5" t="s">
        <v>6306</v>
      </c>
      <c r="L17" s="5">
        <v>48732</v>
      </c>
      <c r="M17" s="5" t="s">
        <v>6307</v>
      </c>
      <c r="N17" s="5">
        <v>7113584360</v>
      </c>
      <c r="O17" s="5">
        <v>909273</v>
      </c>
      <c r="P17" s="5">
        <v>3</v>
      </c>
      <c r="Q17" s="5" t="s">
        <v>91</v>
      </c>
    </row>
    <row r="18" spans="1:17" ht="21" customHeight="1">
      <c r="A18" s="5" t="s">
        <v>85</v>
      </c>
      <c r="B18" s="4">
        <v>43169</v>
      </c>
      <c r="C18" s="5">
        <v>699</v>
      </c>
      <c r="D18" s="5" t="s">
        <v>6308</v>
      </c>
      <c r="E18" s="5">
        <v>2874</v>
      </c>
      <c r="F18" s="5" t="s">
        <v>6309</v>
      </c>
      <c r="G18" s="5">
        <v>447386</v>
      </c>
      <c r="H18" s="5" t="s">
        <v>6310</v>
      </c>
      <c r="I18" s="5" t="s">
        <v>6311</v>
      </c>
      <c r="J18" s="5">
        <v>966023320</v>
      </c>
      <c r="K18" s="5" t="s">
        <v>6312</v>
      </c>
      <c r="L18" s="5">
        <v>114883</v>
      </c>
      <c r="M18" s="5" t="s">
        <v>6313</v>
      </c>
      <c r="N18" s="5">
        <v>8079607680</v>
      </c>
      <c r="O18" s="5">
        <v>1024156</v>
      </c>
      <c r="P18" s="5">
        <v>3</v>
      </c>
      <c r="Q18" s="5" t="s">
        <v>91</v>
      </c>
    </row>
    <row r="19" spans="1:17" ht="21" customHeight="1">
      <c r="A19" s="5" t="s">
        <v>85</v>
      </c>
      <c r="B19" s="4">
        <v>43170</v>
      </c>
      <c r="C19" s="5">
        <v>694</v>
      </c>
      <c r="D19" s="5" t="s">
        <v>6308</v>
      </c>
      <c r="E19" s="5">
        <v>2800</v>
      </c>
      <c r="F19" s="5" t="s">
        <v>6314</v>
      </c>
      <c r="G19" s="5">
        <v>436289</v>
      </c>
      <c r="H19" s="5" t="s">
        <v>6280</v>
      </c>
      <c r="I19" s="5" t="s">
        <v>6315</v>
      </c>
      <c r="J19" s="5">
        <v>830372600</v>
      </c>
      <c r="K19" s="5" t="s">
        <v>6316</v>
      </c>
      <c r="L19" s="5">
        <v>99324</v>
      </c>
      <c r="M19" s="5" t="s">
        <v>6317</v>
      </c>
      <c r="N19" s="5">
        <v>8909980280</v>
      </c>
      <c r="O19" s="5">
        <v>1123480</v>
      </c>
      <c r="P19" s="5">
        <v>3</v>
      </c>
      <c r="Q19" s="5" t="s">
        <v>91</v>
      </c>
    </row>
    <row r="20" spans="1:17" ht="21" customHeight="1">
      <c r="A20" s="5" t="s">
        <v>85</v>
      </c>
      <c r="B20" s="4">
        <v>43171</v>
      </c>
      <c r="C20" s="5">
        <v>640</v>
      </c>
      <c r="D20" s="5" t="s">
        <v>6318</v>
      </c>
      <c r="E20" s="5">
        <v>2625</v>
      </c>
      <c r="F20" s="5" t="s">
        <v>6319</v>
      </c>
      <c r="G20" s="5">
        <v>396136</v>
      </c>
      <c r="H20" s="5" t="s">
        <v>6280</v>
      </c>
      <c r="I20" s="5" t="s">
        <v>6320</v>
      </c>
      <c r="J20" s="5">
        <v>226544100</v>
      </c>
      <c r="K20" s="5" t="s">
        <v>6321</v>
      </c>
      <c r="L20" s="5">
        <v>30094</v>
      </c>
      <c r="M20" s="5" t="s">
        <v>6322</v>
      </c>
      <c r="N20" s="5">
        <v>9136524380</v>
      </c>
      <c r="O20" s="5">
        <v>1153574</v>
      </c>
      <c r="P20" s="5">
        <v>2</v>
      </c>
      <c r="Q20" s="5" t="s">
        <v>91</v>
      </c>
    </row>
    <row r="21" spans="1:17" ht="21" customHeight="1">
      <c r="A21" s="5" t="s">
        <v>85</v>
      </c>
      <c r="B21" s="4">
        <v>43172</v>
      </c>
      <c r="C21" s="5">
        <v>655</v>
      </c>
      <c r="D21" s="5" t="s">
        <v>6323</v>
      </c>
      <c r="E21" s="5">
        <v>2633</v>
      </c>
      <c r="F21" s="5" t="s">
        <v>6324</v>
      </c>
      <c r="G21" s="5">
        <v>393671</v>
      </c>
      <c r="H21" s="5" t="s">
        <v>6280</v>
      </c>
      <c r="I21" s="5" t="s">
        <v>6288</v>
      </c>
      <c r="J21" s="5">
        <v>225956300</v>
      </c>
      <c r="K21" s="5" t="s">
        <v>6325</v>
      </c>
      <c r="L21" s="5">
        <v>30183</v>
      </c>
      <c r="M21" s="5" t="s">
        <v>6326</v>
      </c>
      <c r="N21" s="5">
        <v>9362480680</v>
      </c>
      <c r="O21" s="5">
        <v>1183757</v>
      </c>
      <c r="P21" s="5">
        <v>2</v>
      </c>
      <c r="Q21" s="5" t="s">
        <v>91</v>
      </c>
    </row>
    <row r="22" spans="1:17" ht="21" customHeight="1">
      <c r="A22" s="5" t="s">
        <v>85</v>
      </c>
      <c r="B22" s="4">
        <v>43173</v>
      </c>
      <c r="C22" s="5">
        <v>510</v>
      </c>
      <c r="D22" s="5" t="s">
        <v>6327</v>
      </c>
      <c r="E22" s="5">
        <v>1838</v>
      </c>
      <c r="F22" s="5" t="s">
        <v>6328</v>
      </c>
      <c r="G22" s="5">
        <v>252176</v>
      </c>
      <c r="H22" s="5" t="s">
        <v>6329</v>
      </c>
      <c r="I22" s="5" t="s">
        <v>6329</v>
      </c>
      <c r="J22" s="5">
        <v>172606900</v>
      </c>
      <c r="K22" s="5" t="s">
        <v>6330</v>
      </c>
      <c r="L22" s="5">
        <v>22905</v>
      </c>
      <c r="M22" s="5" t="s">
        <v>6331</v>
      </c>
      <c r="N22" s="5">
        <v>9535087580</v>
      </c>
      <c r="O22" s="5">
        <v>1206662</v>
      </c>
      <c r="P22" s="5">
        <v>4</v>
      </c>
      <c r="Q22" s="5" t="s">
        <v>91</v>
      </c>
    </row>
    <row r="23" spans="1:17" ht="21" customHeight="1">
      <c r="A23" s="5" t="s">
        <v>85</v>
      </c>
      <c r="B23" s="4">
        <v>43174</v>
      </c>
      <c r="C23" s="5">
        <v>521</v>
      </c>
      <c r="D23" s="5" t="s">
        <v>6332</v>
      </c>
      <c r="E23" s="5">
        <v>1758</v>
      </c>
      <c r="F23" s="5" t="s">
        <v>6333</v>
      </c>
      <c r="G23" s="5">
        <v>243851</v>
      </c>
      <c r="H23" s="5" t="s">
        <v>6334</v>
      </c>
      <c r="I23" s="5" t="s">
        <v>6294</v>
      </c>
      <c r="J23" s="5">
        <v>145160300</v>
      </c>
      <c r="K23" s="5" t="s">
        <v>6335</v>
      </c>
      <c r="L23" s="5">
        <v>19352</v>
      </c>
      <c r="M23" s="5" t="s">
        <v>6336</v>
      </c>
      <c r="N23" s="5">
        <v>9680247880</v>
      </c>
      <c r="O23" s="5">
        <v>1226014</v>
      </c>
      <c r="P23" s="5">
        <v>4</v>
      </c>
      <c r="Q23" s="5" t="s">
        <v>91</v>
      </c>
    </row>
    <row r="24" spans="1:17" ht="21" customHeight="1">
      <c r="A24" s="5" t="s">
        <v>85</v>
      </c>
      <c r="B24" s="4">
        <v>43175</v>
      </c>
      <c r="C24" s="5">
        <v>538</v>
      </c>
      <c r="D24" s="5" t="s">
        <v>6337</v>
      </c>
      <c r="E24" s="5">
        <v>1896</v>
      </c>
      <c r="F24" s="5" t="s">
        <v>6338</v>
      </c>
      <c r="G24" s="5">
        <v>264749</v>
      </c>
      <c r="H24" s="5" t="s">
        <v>6339</v>
      </c>
      <c r="I24" s="5" t="s">
        <v>6300</v>
      </c>
      <c r="J24" s="5">
        <v>222310818</v>
      </c>
      <c r="K24" s="5" t="s">
        <v>6340</v>
      </c>
      <c r="L24" s="5">
        <v>26541</v>
      </c>
      <c r="M24" s="5" t="s">
        <v>6341</v>
      </c>
      <c r="N24" s="5">
        <v>9902558698</v>
      </c>
      <c r="O24" s="5">
        <v>1252555</v>
      </c>
      <c r="P24" s="5">
        <v>3</v>
      </c>
      <c r="Q24" s="5" t="s">
        <v>91</v>
      </c>
    </row>
    <row r="25" spans="1:17" ht="21" customHeight="1">
      <c r="A25" s="5" t="s">
        <v>85</v>
      </c>
      <c r="B25" s="4">
        <v>43176</v>
      </c>
      <c r="C25" s="5">
        <v>584</v>
      </c>
      <c r="D25" s="5" t="s">
        <v>6342</v>
      </c>
      <c r="E25" s="5">
        <v>2026</v>
      </c>
      <c r="F25" s="5" t="s">
        <v>6328</v>
      </c>
      <c r="G25" s="5">
        <v>283848</v>
      </c>
      <c r="H25" s="5" t="s">
        <v>6332</v>
      </c>
      <c r="I25" s="5" t="s">
        <v>6343</v>
      </c>
      <c r="J25" s="5">
        <v>464907224</v>
      </c>
      <c r="K25" s="5" t="s">
        <v>6344</v>
      </c>
      <c r="L25" s="5">
        <v>55314</v>
      </c>
      <c r="M25" s="5" t="s">
        <v>6345</v>
      </c>
      <c r="N25" s="5">
        <v>10367465922</v>
      </c>
      <c r="O25" s="5">
        <v>1307869</v>
      </c>
      <c r="P25" s="5">
        <v>3</v>
      </c>
      <c r="Q25" s="5" t="s">
        <v>91</v>
      </c>
    </row>
    <row r="26" spans="1:17" ht="21" customHeight="1">
      <c r="A26" s="5" t="s">
        <v>85</v>
      </c>
      <c r="B26" s="4">
        <v>43177</v>
      </c>
      <c r="C26" s="5">
        <v>588</v>
      </c>
      <c r="D26" s="5" t="s">
        <v>6332</v>
      </c>
      <c r="E26" s="5">
        <v>1953</v>
      </c>
      <c r="F26" s="5" t="s">
        <v>6328</v>
      </c>
      <c r="G26" s="5">
        <v>277233</v>
      </c>
      <c r="H26" s="5" t="s">
        <v>6346</v>
      </c>
      <c r="I26" s="5" t="s">
        <v>6347</v>
      </c>
      <c r="J26" s="5">
        <v>383090300</v>
      </c>
      <c r="K26" s="5" t="s">
        <v>6348</v>
      </c>
      <c r="L26" s="5">
        <v>45707</v>
      </c>
      <c r="M26" s="5" t="s">
        <v>6349</v>
      </c>
      <c r="N26" s="5">
        <v>10750556222</v>
      </c>
      <c r="O26" s="5">
        <v>1353576</v>
      </c>
      <c r="P26" s="5">
        <v>3</v>
      </c>
      <c r="Q26" s="5" t="s">
        <v>91</v>
      </c>
    </row>
    <row r="27" spans="1:17" ht="21" customHeight="1">
      <c r="A27" s="5" t="s">
        <v>85</v>
      </c>
      <c r="B27" s="4">
        <v>43178</v>
      </c>
      <c r="C27" s="5">
        <v>546</v>
      </c>
      <c r="D27" s="5" t="s">
        <v>6333</v>
      </c>
      <c r="E27" s="5">
        <v>1784</v>
      </c>
      <c r="F27" s="5" t="s">
        <v>6350</v>
      </c>
      <c r="G27" s="5">
        <v>251702</v>
      </c>
      <c r="H27" s="5" t="s">
        <v>6346</v>
      </c>
      <c r="I27" s="5" t="s">
        <v>6351</v>
      </c>
      <c r="J27" s="5">
        <v>112879100</v>
      </c>
      <c r="K27" s="5" t="s">
        <v>6352</v>
      </c>
      <c r="L27" s="5">
        <v>15005</v>
      </c>
      <c r="M27" s="5" t="s">
        <v>6353</v>
      </c>
      <c r="N27" s="5">
        <v>10863435322</v>
      </c>
      <c r="O27" s="5">
        <v>1368581</v>
      </c>
      <c r="P27" s="5">
        <v>3</v>
      </c>
      <c r="Q27" s="5" t="s">
        <v>91</v>
      </c>
    </row>
    <row r="28" spans="1:17" ht="21" customHeight="1">
      <c r="A28" s="5" t="s">
        <v>85</v>
      </c>
      <c r="B28" s="4">
        <v>43179</v>
      </c>
      <c r="C28" s="5">
        <v>528</v>
      </c>
      <c r="D28" s="5" t="s">
        <v>6327</v>
      </c>
      <c r="E28" s="5">
        <v>1762</v>
      </c>
      <c r="F28" s="5" t="s">
        <v>6350</v>
      </c>
      <c r="G28" s="5">
        <v>248907</v>
      </c>
      <c r="H28" s="5" t="s">
        <v>6346</v>
      </c>
      <c r="I28" s="5" t="s">
        <v>6354</v>
      </c>
      <c r="J28" s="5">
        <v>107330500</v>
      </c>
      <c r="K28" s="5" t="s">
        <v>6355</v>
      </c>
      <c r="L28" s="5">
        <v>14371</v>
      </c>
      <c r="M28" s="5" t="s">
        <v>6356</v>
      </c>
      <c r="N28" s="5">
        <v>10970765822</v>
      </c>
      <c r="O28" s="5">
        <v>1382952</v>
      </c>
      <c r="P28" s="5">
        <v>3</v>
      </c>
      <c r="Q28" s="5" t="s">
        <v>91</v>
      </c>
    </row>
    <row r="29" spans="1:17" ht="21" customHeight="1">
      <c r="A29" s="5" t="s">
        <v>85</v>
      </c>
      <c r="B29" s="4">
        <v>43180</v>
      </c>
      <c r="C29" s="5">
        <v>514</v>
      </c>
      <c r="D29" s="5" t="s">
        <v>6357</v>
      </c>
      <c r="E29" s="5">
        <v>1236</v>
      </c>
      <c r="F29" s="5" t="s">
        <v>6288</v>
      </c>
      <c r="G29" s="5">
        <v>162452</v>
      </c>
      <c r="H29" s="5" t="s">
        <v>6358</v>
      </c>
      <c r="I29" s="5" t="s">
        <v>6294</v>
      </c>
      <c r="J29" s="5">
        <v>93969300</v>
      </c>
      <c r="K29" s="5" t="s">
        <v>6359</v>
      </c>
      <c r="L29" s="5">
        <v>12838</v>
      </c>
      <c r="M29" s="5" t="s">
        <v>6360</v>
      </c>
      <c r="N29" s="5">
        <v>11064735122</v>
      </c>
      <c r="O29" s="5">
        <v>1395790</v>
      </c>
      <c r="P29" s="5">
        <v>4</v>
      </c>
      <c r="Q29" s="5" t="s">
        <v>91</v>
      </c>
    </row>
    <row r="30" spans="1:17" ht="21" customHeight="1">
      <c r="A30" s="5" t="s">
        <v>85</v>
      </c>
      <c r="B30" s="4">
        <v>43181</v>
      </c>
      <c r="C30" s="5">
        <v>430</v>
      </c>
      <c r="D30" s="5" t="s">
        <v>6283</v>
      </c>
      <c r="E30" s="5">
        <v>941</v>
      </c>
      <c r="F30" s="5" t="s">
        <v>6361</v>
      </c>
      <c r="G30" s="5">
        <v>123948</v>
      </c>
      <c r="H30" s="5" t="s">
        <v>6362</v>
      </c>
      <c r="I30" s="5" t="s">
        <v>6363</v>
      </c>
      <c r="J30" s="5">
        <v>76009000</v>
      </c>
      <c r="K30" s="5" t="s">
        <v>6364</v>
      </c>
      <c r="L30" s="5">
        <v>10268</v>
      </c>
      <c r="M30" s="5" t="s">
        <v>6365</v>
      </c>
      <c r="N30" s="5">
        <v>11140744122</v>
      </c>
      <c r="O30" s="5">
        <v>1406058</v>
      </c>
      <c r="P30" s="5">
        <v>5</v>
      </c>
      <c r="Q30" s="5" t="s">
        <v>91</v>
      </c>
    </row>
    <row r="31" spans="1:17" ht="21" customHeight="1">
      <c r="A31" s="5" t="s">
        <v>85</v>
      </c>
      <c r="B31" s="4">
        <v>43182</v>
      </c>
      <c r="C31" s="5">
        <v>459</v>
      </c>
      <c r="D31" s="5" t="s">
        <v>6366</v>
      </c>
      <c r="E31" s="5">
        <v>989</v>
      </c>
      <c r="F31" s="5" t="s">
        <v>6367</v>
      </c>
      <c r="G31" s="5">
        <v>129747</v>
      </c>
      <c r="H31" s="5" t="s">
        <v>6368</v>
      </c>
      <c r="I31" s="5" t="s">
        <v>6369</v>
      </c>
      <c r="J31" s="5">
        <v>106478776</v>
      </c>
      <c r="K31" s="5" t="s">
        <v>6370</v>
      </c>
      <c r="L31" s="5">
        <v>12799</v>
      </c>
      <c r="M31" s="5" t="s">
        <v>6371</v>
      </c>
      <c r="N31" s="5">
        <v>11247222898</v>
      </c>
      <c r="O31" s="5">
        <v>1418857</v>
      </c>
      <c r="P31" s="5">
        <v>5</v>
      </c>
      <c r="Q31" s="5" t="s">
        <v>91</v>
      </c>
    </row>
    <row r="32" spans="1:17" ht="21" customHeight="1">
      <c r="A32" s="5" t="s">
        <v>85</v>
      </c>
      <c r="B32" s="4">
        <v>43183</v>
      </c>
      <c r="C32" s="5">
        <v>466</v>
      </c>
      <c r="D32" s="5" t="s">
        <v>6320</v>
      </c>
      <c r="E32" s="5">
        <v>954</v>
      </c>
      <c r="F32" s="5" t="s">
        <v>6372</v>
      </c>
      <c r="G32" s="5">
        <v>124435</v>
      </c>
      <c r="H32" s="5" t="s">
        <v>6373</v>
      </c>
      <c r="I32" s="5" t="s">
        <v>6374</v>
      </c>
      <c r="J32" s="5">
        <v>211182487</v>
      </c>
      <c r="K32" s="5" t="s">
        <v>6375</v>
      </c>
      <c r="L32" s="5">
        <v>25371</v>
      </c>
      <c r="M32" s="5" t="s">
        <v>6376</v>
      </c>
      <c r="N32" s="5">
        <v>11458405385</v>
      </c>
      <c r="O32" s="5">
        <v>1444228</v>
      </c>
      <c r="P32" s="5">
        <v>4</v>
      </c>
      <c r="Q32" s="5" t="s">
        <v>91</v>
      </c>
    </row>
    <row r="33" spans="1:17" ht="21" customHeight="1">
      <c r="A33" s="5" t="s">
        <v>85</v>
      </c>
      <c r="B33" s="4">
        <v>43184</v>
      </c>
      <c r="C33" s="5">
        <v>458</v>
      </c>
      <c r="D33" s="5" t="s">
        <v>6320</v>
      </c>
      <c r="E33" s="5">
        <v>929</v>
      </c>
      <c r="F33" s="5" t="s">
        <v>6372</v>
      </c>
      <c r="G33" s="5">
        <v>120650</v>
      </c>
      <c r="H33" s="5" t="s">
        <v>6373</v>
      </c>
      <c r="I33" s="5" t="s">
        <v>6377</v>
      </c>
      <c r="J33" s="5">
        <v>181230800</v>
      </c>
      <c r="K33" s="5" t="s">
        <v>6378</v>
      </c>
      <c r="L33" s="5">
        <v>22029</v>
      </c>
      <c r="M33" s="5" t="s">
        <v>6379</v>
      </c>
      <c r="N33" s="5">
        <v>11639636185</v>
      </c>
      <c r="O33" s="5">
        <v>1466257</v>
      </c>
      <c r="P33" s="5">
        <v>6</v>
      </c>
      <c r="Q33" s="5" t="s">
        <v>91</v>
      </c>
    </row>
    <row r="34" spans="1:17" ht="21" customHeight="1">
      <c r="A34" s="5" t="s">
        <v>85</v>
      </c>
      <c r="B34" s="4">
        <v>43185</v>
      </c>
      <c r="C34" s="5">
        <v>448</v>
      </c>
      <c r="D34" s="5" t="s">
        <v>6380</v>
      </c>
      <c r="E34" s="5">
        <v>974</v>
      </c>
      <c r="F34" s="5" t="s">
        <v>6381</v>
      </c>
      <c r="G34" s="5">
        <v>128034</v>
      </c>
      <c r="H34" s="5" t="s">
        <v>6382</v>
      </c>
      <c r="I34" s="5" t="s">
        <v>6383</v>
      </c>
      <c r="J34" s="5">
        <v>57450800</v>
      </c>
      <c r="K34" s="5" t="s">
        <v>6384</v>
      </c>
      <c r="L34" s="5">
        <v>7874</v>
      </c>
      <c r="M34" s="5" t="s">
        <v>6385</v>
      </c>
      <c r="N34" s="5">
        <v>11697086985</v>
      </c>
      <c r="O34" s="5">
        <v>1474131</v>
      </c>
      <c r="P34" s="5">
        <v>5</v>
      </c>
      <c r="Q34" s="5" t="s">
        <v>91</v>
      </c>
    </row>
    <row r="35" spans="1:17" ht="21" customHeight="1">
      <c r="A35" s="5" t="s">
        <v>85</v>
      </c>
      <c r="B35" s="4">
        <v>43186</v>
      </c>
      <c r="C35" s="5">
        <v>458</v>
      </c>
      <c r="D35" s="5" t="s">
        <v>6386</v>
      </c>
      <c r="E35" s="5">
        <v>999</v>
      </c>
      <c r="F35" s="5" t="s">
        <v>6387</v>
      </c>
      <c r="G35" s="5">
        <v>131915</v>
      </c>
      <c r="H35" s="5" t="s">
        <v>6372</v>
      </c>
      <c r="I35" s="5" t="s">
        <v>6388</v>
      </c>
      <c r="J35" s="5">
        <v>61363300</v>
      </c>
      <c r="K35" s="5" t="s">
        <v>6389</v>
      </c>
      <c r="L35" s="5">
        <v>8590</v>
      </c>
      <c r="M35" s="5" t="s">
        <v>6390</v>
      </c>
      <c r="N35" s="5">
        <v>11758450285</v>
      </c>
      <c r="O35" s="5">
        <v>1482721</v>
      </c>
      <c r="P35" s="5">
        <v>5</v>
      </c>
      <c r="Q35" s="5" t="s">
        <v>91</v>
      </c>
    </row>
    <row r="36" spans="1:17" ht="21" customHeight="1">
      <c r="A36" s="5" t="s">
        <v>85</v>
      </c>
      <c r="B36" s="4">
        <v>43187</v>
      </c>
      <c r="C36" s="5">
        <v>126</v>
      </c>
      <c r="D36" s="5" t="s">
        <v>6391</v>
      </c>
      <c r="E36" s="5">
        <v>170</v>
      </c>
      <c r="F36" s="5" t="s">
        <v>6392</v>
      </c>
      <c r="G36" s="5">
        <v>20388</v>
      </c>
      <c r="H36" s="5" t="s">
        <v>6393</v>
      </c>
      <c r="I36" s="5" t="s">
        <v>6298</v>
      </c>
      <c r="J36" s="5">
        <v>16493000</v>
      </c>
      <c r="K36" s="5" t="s">
        <v>6394</v>
      </c>
      <c r="L36" s="5">
        <v>2808</v>
      </c>
      <c r="M36" s="5" t="s">
        <v>6395</v>
      </c>
      <c r="N36" s="5">
        <v>11774943285</v>
      </c>
      <c r="O36" s="5">
        <v>1485529</v>
      </c>
      <c r="P36" s="5">
        <v>9</v>
      </c>
      <c r="Q36" s="5" t="s">
        <v>91</v>
      </c>
    </row>
    <row r="37" spans="1:17" ht="21" customHeight="1">
      <c r="A37" s="5" t="s">
        <v>85</v>
      </c>
      <c r="B37" s="4">
        <v>43188</v>
      </c>
      <c r="C37" s="5">
        <v>114</v>
      </c>
      <c r="D37" s="5" t="s">
        <v>6396</v>
      </c>
      <c r="E37" s="5">
        <v>153</v>
      </c>
      <c r="F37" s="5" t="s">
        <v>6397</v>
      </c>
      <c r="G37" s="5">
        <v>18544</v>
      </c>
      <c r="H37" s="5" t="s">
        <v>6393</v>
      </c>
      <c r="I37" s="5" t="s">
        <v>6270</v>
      </c>
      <c r="J37" s="5">
        <v>13376800</v>
      </c>
      <c r="K37" s="5" t="s">
        <v>6398</v>
      </c>
      <c r="L37" s="5">
        <v>1960</v>
      </c>
      <c r="M37" s="5" t="s">
        <v>6399</v>
      </c>
      <c r="N37" s="5">
        <v>11788320085</v>
      </c>
      <c r="O37" s="5">
        <v>1487489</v>
      </c>
      <c r="P37" s="5">
        <v>8</v>
      </c>
      <c r="Q37" s="5" t="s">
        <v>91</v>
      </c>
    </row>
    <row r="38" spans="1:17" ht="21" customHeight="1">
      <c r="A38" s="5" t="s">
        <v>85</v>
      </c>
      <c r="B38" s="4">
        <v>43189</v>
      </c>
      <c r="C38" s="5">
        <v>124</v>
      </c>
      <c r="D38" s="5" t="s">
        <v>6400</v>
      </c>
      <c r="E38" s="5">
        <v>167</v>
      </c>
      <c r="F38" s="5" t="s">
        <v>6397</v>
      </c>
      <c r="G38" s="5">
        <v>20206</v>
      </c>
      <c r="H38" s="5" t="s">
        <v>6393</v>
      </c>
      <c r="I38" s="5" t="s">
        <v>6401</v>
      </c>
      <c r="J38" s="5">
        <v>17562900</v>
      </c>
      <c r="K38" s="5" t="s">
        <v>6402</v>
      </c>
      <c r="L38" s="5">
        <v>2407</v>
      </c>
      <c r="M38" s="5" t="s">
        <v>6403</v>
      </c>
      <c r="N38" s="5">
        <v>11805882985</v>
      </c>
      <c r="O38" s="5">
        <v>1489896</v>
      </c>
      <c r="P38" s="5">
        <v>7</v>
      </c>
      <c r="Q38" s="5" t="s">
        <v>91</v>
      </c>
    </row>
    <row r="39" spans="1:17" ht="21" customHeight="1">
      <c r="A39" s="5" t="s">
        <v>85</v>
      </c>
      <c r="B39" s="4">
        <v>43190</v>
      </c>
      <c r="C39" s="5">
        <v>92</v>
      </c>
      <c r="D39" s="5" t="s">
        <v>6404</v>
      </c>
      <c r="E39" s="5">
        <v>129</v>
      </c>
      <c r="F39" s="5" t="s">
        <v>6393</v>
      </c>
      <c r="G39" s="5">
        <v>14818</v>
      </c>
      <c r="H39" s="5" t="s">
        <v>6405</v>
      </c>
      <c r="I39" s="5" t="s">
        <v>6406</v>
      </c>
      <c r="J39" s="5">
        <v>28178300</v>
      </c>
      <c r="K39" s="5" t="s">
        <v>6407</v>
      </c>
      <c r="L39" s="5">
        <v>3561</v>
      </c>
      <c r="M39" s="5" t="s">
        <v>6408</v>
      </c>
      <c r="N39" s="5">
        <v>11834061285</v>
      </c>
      <c r="O39" s="5">
        <v>1493457</v>
      </c>
      <c r="P39" s="5">
        <v>9</v>
      </c>
      <c r="Q39" s="5" t="s">
        <v>91</v>
      </c>
    </row>
    <row r="40" spans="1:17" ht="21" customHeight="1">
      <c r="A40" s="5" t="s">
        <v>85</v>
      </c>
      <c r="B40" s="4">
        <v>43191</v>
      </c>
      <c r="C40" s="5">
        <v>88</v>
      </c>
      <c r="D40" s="5" t="s">
        <v>6404</v>
      </c>
      <c r="E40" s="5">
        <v>126</v>
      </c>
      <c r="F40" s="5" t="s">
        <v>6393</v>
      </c>
      <c r="G40" s="5">
        <v>14495</v>
      </c>
      <c r="H40" s="5" t="s">
        <v>6405</v>
      </c>
      <c r="I40" s="5" t="s">
        <v>6409</v>
      </c>
      <c r="J40" s="5">
        <v>21765300</v>
      </c>
      <c r="K40" s="5" t="s">
        <v>6410</v>
      </c>
      <c r="L40" s="5">
        <v>2747</v>
      </c>
      <c r="M40" s="5" t="s">
        <v>6411</v>
      </c>
      <c r="N40" s="5">
        <v>11855826585</v>
      </c>
      <c r="O40" s="5">
        <v>1496204</v>
      </c>
      <c r="P40" s="5">
        <v>10</v>
      </c>
      <c r="Q40" s="5" t="s">
        <v>91</v>
      </c>
    </row>
    <row r="41" spans="1:17" ht="21" customHeight="1">
      <c r="A41" s="5" t="s">
        <v>85</v>
      </c>
      <c r="B41" s="4">
        <v>43192</v>
      </c>
      <c r="C41" s="5">
        <v>112</v>
      </c>
      <c r="D41" s="5" t="s">
        <v>6391</v>
      </c>
      <c r="E41" s="5">
        <v>166</v>
      </c>
      <c r="F41" s="5" t="s">
        <v>6392</v>
      </c>
      <c r="G41" s="5">
        <v>20679</v>
      </c>
      <c r="H41" s="5" t="s">
        <v>6412</v>
      </c>
      <c r="I41" s="5" t="s">
        <v>6294</v>
      </c>
      <c r="J41" s="5">
        <v>11350700</v>
      </c>
      <c r="K41" s="5" t="s">
        <v>6413</v>
      </c>
      <c r="L41" s="5">
        <v>1626</v>
      </c>
      <c r="M41" s="5" t="s">
        <v>6414</v>
      </c>
      <c r="N41" s="5">
        <v>11867177285</v>
      </c>
      <c r="O41" s="5">
        <v>1497830</v>
      </c>
      <c r="P41" s="5">
        <v>9</v>
      </c>
      <c r="Q41" s="5" t="s">
        <v>91</v>
      </c>
    </row>
    <row r="42" spans="1:17" ht="21" customHeight="1">
      <c r="A42" s="5" t="s">
        <v>85</v>
      </c>
      <c r="B42" s="4">
        <v>43193</v>
      </c>
      <c r="C42" s="5">
        <v>105</v>
      </c>
      <c r="D42" s="5" t="s">
        <v>6415</v>
      </c>
      <c r="E42" s="5">
        <v>151</v>
      </c>
      <c r="F42" s="5" t="s">
        <v>6397</v>
      </c>
      <c r="G42" s="5">
        <v>18787</v>
      </c>
      <c r="H42" s="5" t="s">
        <v>6393</v>
      </c>
      <c r="I42" s="5" t="s">
        <v>6320</v>
      </c>
      <c r="J42" s="5">
        <v>9955600</v>
      </c>
      <c r="K42" s="5" t="s">
        <v>6416</v>
      </c>
      <c r="L42" s="5">
        <v>1423</v>
      </c>
      <c r="M42" s="5" t="s">
        <v>6417</v>
      </c>
      <c r="N42" s="5">
        <v>11877132885</v>
      </c>
      <c r="O42" s="5">
        <v>1499253</v>
      </c>
      <c r="P42" s="5">
        <v>12</v>
      </c>
      <c r="Q42" s="5" t="s">
        <v>91</v>
      </c>
    </row>
    <row r="43" spans="1:17" ht="21" customHeight="1">
      <c r="A43" s="5" t="s">
        <v>85</v>
      </c>
      <c r="B43" s="4">
        <v>43194</v>
      </c>
      <c r="C43" s="5">
        <v>94</v>
      </c>
      <c r="D43" s="5" t="s">
        <v>6418</v>
      </c>
      <c r="E43" s="5">
        <v>135</v>
      </c>
      <c r="F43" s="5" t="s">
        <v>6412</v>
      </c>
      <c r="G43" s="5">
        <v>16482</v>
      </c>
      <c r="H43" s="5" t="s">
        <v>6240</v>
      </c>
      <c r="I43" s="5" t="s">
        <v>6320</v>
      </c>
      <c r="J43" s="5">
        <v>8643100</v>
      </c>
      <c r="K43" s="5" t="s">
        <v>6419</v>
      </c>
      <c r="L43" s="5">
        <v>1251</v>
      </c>
      <c r="M43" s="5" t="s">
        <v>6420</v>
      </c>
      <c r="N43" s="5">
        <v>11885775985</v>
      </c>
      <c r="O43" s="5">
        <v>1500504</v>
      </c>
      <c r="P43" s="5">
        <v>10</v>
      </c>
      <c r="Q43" s="5" t="s">
        <v>91</v>
      </c>
    </row>
    <row r="44" spans="1:17" ht="21" customHeight="1">
      <c r="A44" s="5" t="s">
        <v>85</v>
      </c>
      <c r="B44" s="4">
        <v>43195</v>
      </c>
      <c r="C44" s="5">
        <v>23</v>
      </c>
      <c r="D44" s="5" t="s">
        <v>6421</v>
      </c>
      <c r="E44" s="5">
        <v>30</v>
      </c>
      <c r="F44" s="5" t="s">
        <v>6235</v>
      </c>
      <c r="G44" s="5">
        <v>3799</v>
      </c>
      <c r="H44" s="5" t="s">
        <v>6236</v>
      </c>
      <c r="I44" s="5" t="s">
        <v>6422</v>
      </c>
      <c r="J44" s="5">
        <v>3569400</v>
      </c>
      <c r="K44" s="5" t="s">
        <v>6423</v>
      </c>
      <c r="L44" s="5">
        <v>535</v>
      </c>
      <c r="M44" s="5" t="s">
        <v>6424</v>
      </c>
      <c r="N44" s="5">
        <v>11889345385</v>
      </c>
      <c r="O44" s="5">
        <v>1501039</v>
      </c>
      <c r="P44" s="5">
        <v>17</v>
      </c>
      <c r="Q44" s="5" t="s">
        <v>91</v>
      </c>
    </row>
    <row r="45" spans="1:17" ht="21" customHeight="1">
      <c r="A45" s="5" t="s">
        <v>85</v>
      </c>
      <c r="B45" s="4">
        <v>43196</v>
      </c>
      <c r="C45" s="5">
        <v>24</v>
      </c>
      <c r="D45" s="5" t="s">
        <v>6421</v>
      </c>
      <c r="E45" s="5">
        <v>31</v>
      </c>
      <c r="F45" s="5" t="s">
        <v>6235</v>
      </c>
      <c r="G45" s="5">
        <v>3860</v>
      </c>
      <c r="H45" s="5" t="s">
        <v>6236</v>
      </c>
      <c r="I45" s="5" t="s">
        <v>6425</v>
      </c>
      <c r="J45" s="5">
        <v>3406900</v>
      </c>
      <c r="K45" s="5" t="s">
        <v>6426</v>
      </c>
      <c r="L45" s="5">
        <v>436</v>
      </c>
      <c r="M45" s="5" t="s">
        <v>6427</v>
      </c>
      <c r="N45" s="5">
        <v>11892752285</v>
      </c>
      <c r="O45" s="5">
        <v>1501475</v>
      </c>
      <c r="P45" s="5">
        <v>17</v>
      </c>
      <c r="Q45" s="5" t="s">
        <v>91</v>
      </c>
    </row>
    <row r="46" spans="1:17" ht="21" customHeight="1">
      <c r="A46" s="5" t="s">
        <v>85</v>
      </c>
      <c r="B46" s="4">
        <v>43197</v>
      </c>
      <c r="C46" s="5">
        <v>23</v>
      </c>
      <c r="D46" s="5" t="s">
        <v>6421</v>
      </c>
      <c r="E46" s="5">
        <v>29</v>
      </c>
      <c r="F46" s="5" t="s">
        <v>6236</v>
      </c>
      <c r="G46" s="5">
        <v>3729</v>
      </c>
      <c r="H46" s="5" t="s">
        <v>6236</v>
      </c>
      <c r="I46" s="5" t="s">
        <v>6428</v>
      </c>
      <c r="J46" s="5">
        <v>3520700</v>
      </c>
      <c r="K46" s="5" t="s">
        <v>6429</v>
      </c>
      <c r="L46" s="5">
        <v>411</v>
      </c>
      <c r="M46" s="5" t="s">
        <v>6430</v>
      </c>
      <c r="N46" s="5">
        <v>11896272985</v>
      </c>
      <c r="O46" s="5">
        <v>1501886</v>
      </c>
      <c r="P46" s="5">
        <v>22</v>
      </c>
      <c r="Q46" s="5" t="s">
        <v>91</v>
      </c>
    </row>
    <row r="47" spans="1:17" ht="21" customHeight="1">
      <c r="A47" s="5" t="s">
        <v>85</v>
      </c>
      <c r="B47" s="4">
        <v>43198</v>
      </c>
      <c r="C47" s="5">
        <v>18</v>
      </c>
      <c r="D47" s="5" t="s">
        <v>6241</v>
      </c>
      <c r="E47" s="5">
        <v>25</v>
      </c>
      <c r="F47" s="5" t="s">
        <v>6236</v>
      </c>
      <c r="G47" s="5">
        <v>3020</v>
      </c>
      <c r="H47" s="5" t="s">
        <v>6236</v>
      </c>
      <c r="I47" s="5" t="s">
        <v>6431</v>
      </c>
      <c r="J47" s="5">
        <v>4806400</v>
      </c>
      <c r="K47" s="5" t="s">
        <v>6432</v>
      </c>
      <c r="L47" s="5">
        <v>565</v>
      </c>
      <c r="M47" s="5" t="s">
        <v>6433</v>
      </c>
      <c r="N47" s="5">
        <v>11901079385</v>
      </c>
      <c r="O47" s="5">
        <v>1502451</v>
      </c>
      <c r="P47" s="5">
        <v>17</v>
      </c>
      <c r="Q47" s="5" t="s">
        <v>91</v>
      </c>
    </row>
    <row r="48" spans="1:17" ht="21" customHeight="1">
      <c r="A48" s="5" t="s">
        <v>85</v>
      </c>
      <c r="B48" s="4">
        <v>43199</v>
      </c>
      <c r="C48" s="5">
        <v>25</v>
      </c>
      <c r="D48" s="5" t="s">
        <v>6405</v>
      </c>
      <c r="E48" s="5">
        <v>32</v>
      </c>
      <c r="F48" s="5" t="s">
        <v>6235</v>
      </c>
      <c r="G48" s="5">
        <v>4447</v>
      </c>
      <c r="H48" s="5" t="s">
        <v>6235</v>
      </c>
      <c r="I48" s="5" t="s">
        <v>6382</v>
      </c>
      <c r="J48" s="5">
        <v>1608600</v>
      </c>
      <c r="K48" s="5" t="s">
        <v>6434</v>
      </c>
      <c r="L48" s="5">
        <v>218</v>
      </c>
      <c r="M48" s="5" t="s">
        <v>6435</v>
      </c>
      <c r="N48" s="5">
        <v>11902687985</v>
      </c>
      <c r="O48" s="5">
        <v>1502669</v>
      </c>
      <c r="P48" s="5">
        <v>23</v>
      </c>
      <c r="Q48" s="5" t="s">
        <v>91</v>
      </c>
    </row>
    <row r="49" spans="1:17" ht="21" customHeight="1">
      <c r="A49" s="5" t="s">
        <v>85</v>
      </c>
      <c r="B49" s="4">
        <v>43200</v>
      </c>
      <c r="C49" s="5">
        <v>25</v>
      </c>
      <c r="D49" s="5" t="s">
        <v>6405</v>
      </c>
      <c r="E49" s="5">
        <v>32</v>
      </c>
      <c r="F49" s="5" t="s">
        <v>6235</v>
      </c>
      <c r="G49" s="5">
        <v>4391</v>
      </c>
      <c r="H49" s="5" t="s">
        <v>6235</v>
      </c>
      <c r="I49" s="5" t="s">
        <v>6373</v>
      </c>
      <c r="J49" s="5">
        <v>1341700</v>
      </c>
      <c r="K49" s="5" t="s">
        <v>6436</v>
      </c>
      <c r="L49" s="5">
        <v>186</v>
      </c>
      <c r="M49" s="5" t="s">
        <v>6437</v>
      </c>
      <c r="N49" s="5">
        <v>11904029685</v>
      </c>
      <c r="O49" s="5">
        <v>1502855</v>
      </c>
      <c r="P49" s="5">
        <v>25</v>
      </c>
      <c r="Q49" s="5" t="s">
        <v>91</v>
      </c>
    </row>
    <row r="50" spans="1:17" ht="21" customHeight="1">
      <c r="A50" s="5" t="s">
        <v>85</v>
      </c>
      <c r="B50" s="4">
        <v>43201</v>
      </c>
      <c r="C50" s="5">
        <v>26</v>
      </c>
      <c r="D50" s="5" t="s">
        <v>6405</v>
      </c>
      <c r="E50" s="5">
        <v>28</v>
      </c>
      <c r="F50" s="5" t="s">
        <v>6235</v>
      </c>
      <c r="G50" s="5">
        <v>3843</v>
      </c>
      <c r="H50" s="5" t="s">
        <v>6236</v>
      </c>
      <c r="I50" s="5" t="s">
        <v>6438</v>
      </c>
      <c r="J50" s="5">
        <v>1558100</v>
      </c>
      <c r="K50" s="5" t="s">
        <v>6439</v>
      </c>
      <c r="L50" s="5">
        <v>206</v>
      </c>
      <c r="M50" s="5" t="s">
        <v>6440</v>
      </c>
      <c r="N50" s="5">
        <v>11905587785</v>
      </c>
      <c r="O50" s="5">
        <v>1503061</v>
      </c>
      <c r="P50" s="5">
        <v>29</v>
      </c>
      <c r="Q50" s="5" t="s">
        <v>91</v>
      </c>
    </row>
    <row r="51" spans="1:17" ht="21" customHeight="1">
      <c r="A51" s="5" t="s">
        <v>85</v>
      </c>
      <c r="B51" s="4">
        <v>43202</v>
      </c>
      <c r="C51" s="5">
        <v>3</v>
      </c>
      <c r="D51" s="5" t="s">
        <v>6236</v>
      </c>
      <c r="E51" s="5">
        <v>4</v>
      </c>
      <c r="F51" s="5" t="s">
        <v>6248</v>
      </c>
      <c r="G51" s="5">
        <v>245</v>
      </c>
      <c r="H51" s="5" t="s">
        <v>6247</v>
      </c>
      <c r="I51" s="5" t="s">
        <v>6327</v>
      </c>
      <c r="J51" s="5">
        <v>181500</v>
      </c>
      <c r="K51" s="5" t="s">
        <v>6441</v>
      </c>
      <c r="L51" s="5">
        <v>24</v>
      </c>
      <c r="M51" s="5" t="s">
        <v>6442</v>
      </c>
      <c r="N51" s="5">
        <v>11905769285</v>
      </c>
      <c r="O51" s="5">
        <v>1503085</v>
      </c>
      <c r="P51" s="5">
        <v>62</v>
      </c>
      <c r="Q51" s="5" t="s">
        <v>91</v>
      </c>
    </row>
    <row r="52" spans="1:17" ht="21" customHeight="1">
      <c r="A52" s="5" t="s">
        <v>85</v>
      </c>
      <c r="B52" s="4">
        <v>43203</v>
      </c>
      <c r="C52" s="5">
        <v>5</v>
      </c>
      <c r="D52" s="5" t="s">
        <v>6236</v>
      </c>
      <c r="E52" s="5">
        <v>7</v>
      </c>
      <c r="F52" s="5" t="s">
        <v>6248</v>
      </c>
      <c r="G52" s="5">
        <v>799</v>
      </c>
      <c r="H52" s="5" t="s">
        <v>6247</v>
      </c>
      <c r="I52" s="5" t="s">
        <v>6409</v>
      </c>
      <c r="J52" s="5">
        <v>1083100</v>
      </c>
      <c r="K52" s="5" t="s">
        <v>6443</v>
      </c>
      <c r="L52" s="5">
        <v>152</v>
      </c>
      <c r="M52" s="5" t="s">
        <v>6444</v>
      </c>
      <c r="N52" s="5">
        <v>11906852385</v>
      </c>
      <c r="O52" s="5">
        <v>1503237</v>
      </c>
      <c r="P52" s="5">
        <v>36</v>
      </c>
      <c r="Q52" s="5" t="s">
        <v>91</v>
      </c>
    </row>
    <row r="53" spans="1:17" ht="21" customHeight="1">
      <c r="A53" s="5" t="s">
        <v>85</v>
      </c>
      <c r="B53" s="4">
        <v>43204</v>
      </c>
      <c r="C53" s="5">
        <v>7</v>
      </c>
      <c r="D53" s="5" t="s">
        <v>6236</v>
      </c>
      <c r="E53" s="5">
        <v>9</v>
      </c>
      <c r="F53" s="5" t="s">
        <v>6248</v>
      </c>
      <c r="G53" s="5">
        <v>820</v>
      </c>
      <c r="H53" s="5" t="s">
        <v>6247</v>
      </c>
      <c r="I53" s="5" t="s">
        <v>6445</v>
      </c>
      <c r="J53" s="5">
        <v>1532600</v>
      </c>
      <c r="K53" s="5" t="s">
        <v>6446</v>
      </c>
      <c r="L53" s="5">
        <v>170</v>
      </c>
      <c r="M53" s="5" t="s">
        <v>6447</v>
      </c>
      <c r="N53" s="5">
        <v>11908384985</v>
      </c>
      <c r="O53" s="5">
        <v>1503407</v>
      </c>
      <c r="P53" s="5">
        <v>40</v>
      </c>
      <c r="Q53" s="5" t="s">
        <v>91</v>
      </c>
    </row>
    <row r="54" spans="1:17" ht="21" customHeight="1">
      <c r="A54" s="5" t="s">
        <v>85</v>
      </c>
      <c r="B54" s="4">
        <v>43205</v>
      </c>
      <c r="C54" s="5">
        <v>4</v>
      </c>
      <c r="D54" s="5" t="s">
        <v>6236</v>
      </c>
      <c r="E54" s="5">
        <v>6</v>
      </c>
      <c r="F54" s="5" t="s">
        <v>6248</v>
      </c>
      <c r="G54" s="5">
        <v>696</v>
      </c>
      <c r="H54" s="5" t="s">
        <v>6247</v>
      </c>
      <c r="I54" s="5" t="s">
        <v>6448</v>
      </c>
      <c r="J54" s="5">
        <v>958700</v>
      </c>
      <c r="K54" s="5" t="s">
        <v>6449</v>
      </c>
      <c r="L54" s="5">
        <v>107</v>
      </c>
      <c r="M54" s="5" t="s">
        <v>6450</v>
      </c>
      <c r="N54" s="5">
        <v>11909343685</v>
      </c>
      <c r="O54" s="5">
        <v>1503514</v>
      </c>
      <c r="P54" s="5">
        <v>44</v>
      </c>
      <c r="Q54" s="5" t="s">
        <v>91</v>
      </c>
    </row>
    <row r="55" spans="1:17" ht="21" customHeight="1">
      <c r="A55" s="5" t="s">
        <v>85</v>
      </c>
      <c r="B55" s="4">
        <v>43206</v>
      </c>
      <c r="C55" s="5">
        <v>5</v>
      </c>
      <c r="D55" s="5" t="s">
        <v>6236</v>
      </c>
      <c r="E55" s="5">
        <v>8</v>
      </c>
      <c r="F55" s="5" t="s">
        <v>6248</v>
      </c>
      <c r="G55" s="5">
        <v>1338</v>
      </c>
      <c r="H55" s="5" t="s">
        <v>6247</v>
      </c>
      <c r="I55" s="5" t="s">
        <v>6367</v>
      </c>
      <c r="J55" s="5">
        <v>534000</v>
      </c>
      <c r="K55" s="5" t="s">
        <v>6451</v>
      </c>
      <c r="L55" s="5">
        <v>76</v>
      </c>
      <c r="M55" s="5" t="s">
        <v>6452</v>
      </c>
      <c r="N55" s="5">
        <v>11909877685</v>
      </c>
      <c r="O55" s="5">
        <v>1503590</v>
      </c>
      <c r="P55" s="5">
        <v>39</v>
      </c>
      <c r="Q55" s="5" t="s">
        <v>91</v>
      </c>
    </row>
    <row r="56" spans="1:17" ht="21" customHeight="1">
      <c r="A56" s="5" t="s">
        <v>85</v>
      </c>
      <c r="B56" s="4">
        <v>43207</v>
      </c>
      <c r="C56" s="5">
        <v>4</v>
      </c>
      <c r="D56" s="5" t="s">
        <v>6236</v>
      </c>
      <c r="E56" s="5">
        <v>6</v>
      </c>
      <c r="F56" s="5" t="s">
        <v>6248</v>
      </c>
      <c r="G56" s="5">
        <v>1044</v>
      </c>
      <c r="H56" s="5" t="s">
        <v>6247</v>
      </c>
      <c r="I56" s="5" t="s">
        <v>6453</v>
      </c>
      <c r="J56" s="5">
        <v>395000</v>
      </c>
      <c r="K56" s="5" t="s">
        <v>6454</v>
      </c>
      <c r="L56" s="5">
        <v>46</v>
      </c>
      <c r="M56" s="5" t="s">
        <v>6455</v>
      </c>
      <c r="N56" s="5">
        <v>11910272685</v>
      </c>
      <c r="O56" s="5">
        <v>1503636</v>
      </c>
      <c r="P56" s="5">
        <v>56</v>
      </c>
      <c r="Q56" s="5" t="s">
        <v>91</v>
      </c>
    </row>
    <row r="57" spans="1:17" ht="21" customHeight="1">
      <c r="A57" s="5" t="s">
        <v>85</v>
      </c>
      <c r="B57" s="4">
        <v>43208</v>
      </c>
      <c r="C57" s="5">
        <v>5</v>
      </c>
      <c r="D57" s="5" t="s">
        <v>6236</v>
      </c>
      <c r="E57" s="5">
        <v>7</v>
      </c>
      <c r="F57" s="5" t="s">
        <v>6248</v>
      </c>
      <c r="G57" s="5">
        <v>1218</v>
      </c>
      <c r="H57" s="5" t="s">
        <v>6247</v>
      </c>
      <c r="I57" s="5" t="s">
        <v>6387</v>
      </c>
      <c r="J57" s="5">
        <v>535600</v>
      </c>
      <c r="K57" s="5" t="s">
        <v>6456</v>
      </c>
      <c r="L57" s="5">
        <v>75</v>
      </c>
      <c r="M57" s="5" t="s">
        <v>6457</v>
      </c>
      <c r="N57" s="5">
        <v>11910808285</v>
      </c>
      <c r="O57" s="5">
        <v>1503711</v>
      </c>
      <c r="P57" s="5">
        <v>50</v>
      </c>
      <c r="Q57" s="5" t="s">
        <v>91</v>
      </c>
    </row>
    <row r="58" spans="1:17" ht="21" customHeight="1">
      <c r="A58" s="5" t="s">
        <v>85</v>
      </c>
      <c r="B58" s="4">
        <v>43209</v>
      </c>
      <c r="C58" s="5">
        <v>1</v>
      </c>
      <c r="D58" s="5" t="s">
        <v>6247</v>
      </c>
      <c r="E58" s="5">
        <v>3</v>
      </c>
      <c r="F58" s="5" t="s">
        <v>6248</v>
      </c>
      <c r="G58" s="5">
        <v>600</v>
      </c>
      <c r="H58" s="5" t="s">
        <v>6247</v>
      </c>
      <c r="I58" s="5" t="s">
        <v>6458</v>
      </c>
      <c r="J58" s="5">
        <v>247500</v>
      </c>
      <c r="K58" s="5" t="s">
        <v>6459</v>
      </c>
      <c r="L58" s="5">
        <v>30</v>
      </c>
      <c r="M58" s="5" t="s">
        <v>6460</v>
      </c>
      <c r="N58" s="5">
        <v>11911055785</v>
      </c>
      <c r="O58" s="5">
        <v>1503741</v>
      </c>
      <c r="P58" s="5">
        <v>77</v>
      </c>
      <c r="Q58" s="5" t="s">
        <v>91</v>
      </c>
    </row>
    <row r="59" spans="1:17" ht="21" customHeight="1">
      <c r="A59" s="5" t="s">
        <v>85</v>
      </c>
      <c r="B59" s="4">
        <v>43210</v>
      </c>
      <c r="C59" s="5">
        <v>3</v>
      </c>
      <c r="D59" s="5" t="s">
        <v>6247</v>
      </c>
      <c r="E59" s="5">
        <v>5</v>
      </c>
      <c r="F59" s="5" t="s">
        <v>6248</v>
      </c>
      <c r="G59" s="5">
        <v>965</v>
      </c>
      <c r="H59" s="5" t="s">
        <v>6247</v>
      </c>
      <c r="I59" s="5" t="s">
        <v>6461</v>
      </c>
      <c r="J59" s="5">
        <v>361500</v>
      </c>
      <c r="K59" s="5" t="s">
        <v>6462</v>
      </c>
      <c r="L59" s="5">
        <v>35</v>
      </c>
      <c r="M59" s="5" t="s">
        <v>6463</v>
      </c>
      <c r="N59" s="5">
        <v>11911417285</v>
      </c>
      <c r="O59" s="5">
        <v>1503776</v>
      </c>
      <c r="P59" s="5">
        <v>81</v>
      </c>
      <c r="Q59" s="5" t="s">
        <v>91</v>
      </c>
    </row>
    <row r="60" spans="1:17" ht="21" customHeight="1">
      <c r="A60" s="5" t="s">
        <v>85</v>
      </c>
      <c r="B60" s="4">
        <v>43211</v>
      </c>
      <c r="C60" s="5">
        <v>2</v>
      </c>
      <c r="D60" s="5" t="s">
        <v>6247</v>
      </c>
      <c r="E60" s="5">
        <v>4</v>
      </c>
      <c r="F60" s="5" t="s">
        <v>6248</v>
      </c>
      <c r="G60" s="5">
        <v>427</v>
      </c>
      <c r="H60" s="5" t="s">
        <v>6247</v>
      </c>
      <c r="I60" s="5" t="s">
        <v>6401</v>
      </c>
      <c r="J60" s="5">
        <v>464000</v>
      </c>
      <c r="K60" s="5" t="s">
        <v>6464</v>
      </c>
      <c r="L60" s="5">
        <v>51</v>
      </c>
      <c r="M60" s="5" t="s">
        <v>6465</v>
      </c>
      <c r="N60" s="5">
        <v>11911881285</v>
      </c>
      <c r="O60" s="5">
        <v>1503827</v>
      </c>
      <c r="P60" s="5">
        <v>76</v>
      </c>
      <c r="Q60" s="5" t="s">
        <v>91</v>
      </c>
    </row>
    <row r="61" spans="1:17" ht="21" customHeight="1">
      <c r="A61" s="5" t="s">
        <v>85</v>
      </c>
      <c r="B61" s="4">
        <v>43212</v>
      </c>
      <c r="C61" s="5">
        <v>4</v>
      </c>
      <c r="D61" s="5" t="s">
        <v>6236</v>
      </c>
      <c r="E61" s="5">
        <v>4</v>
      </c>
      <c r="F61" s="5" t="s">
        <v>6248</v>
      </c>
      <c r="G61" s="5">
        <v>492</v>
      </c>
      <c r="H61" s="5" t="s">
        <v>6247</v>
      </c>
      <c r="I61" s="5" t="s">
        <v>6283</v>
      </c>
      <c r="J61" s="5">
        <v>344900</v>
      </c>
      <c r="K61" s="5" t="s">
        <v>6466</v>
      </c>
      <c r="L61" s="5">
        <v>40</v>
      </c>
      <c r="M61" s="5" t="s">
        <v>6467</v>
      </c>
      <c r="N61" s="5">
        <v>11912226185</v>
      </c>
      <c r="O61" s="5">
        <v>1503867</v>
      </c>
      <c r="P61" s="5">
        <v>77</v>
      </c>
      <c r="Q61" s="5" t="s">
        <v>91</v>
      </c>
    </row>
    <row r="62" spans="1:17" ht="21" customHeight="1">
      <c r="A62" s="5" t="s">
        <v>85</v>
      </c>
      <c r="B62" s="4">
        <v>43213</v>
      </c>
      <c r="C62" s="5">
        <v>4</v>
      </c>
      <c r="D62" s="5" t="s">
        <v>6236</v>
      </c>
      <c r="E62" s="5">
        <v>5</v>
      </c>
      <c r="F62" s="5" t="s">
        <v>6248</v>
      </c>
      <c r="G62" s="5">
        <v>806</v>
      </c>
      <c r="H62" s="5" t="s">
        <v>6247</v>
      </c>
      <c r="I62" s="5" t="s">
        <v>6468</v>
      </c>
      <c r="J62" s="5">
        <v>181500</v>
      </c>
      <c r="K62" s="5" t="s">
        <v>6469</v>
      </c>
      <c r="L62" s="5">
        <v>23</v>
      </c>
      <c r="M62" s="5" t="s">
        <v>6470</v>
      </c>
      <c r="N62" s="5">
        <v>11912407685</v>
      </c>
      <c r="O62" s="5">
        <v>1503890</v>
      </c>
      <c r="P62" s="5">
        <v>67</v>
      </c>
      <c r="Q62" s="5" t="s">
        <v>91</v>
      </c>
    </row>
    <row r="63" spans="1:17" ht="21" customHeight="1">
      <c r="A63" s="5" t="s">
        <v>85</v>
      </c>
      <c r="B63" s="4">
        <v>43214</v>
      </c>
      <c r="C63" s="5">
        <v>4</v>
      </c>
      <c r="D63" s="5" t="s">
        <v>6236</v>
      </c>
      <c r="E63" s="5">
        <v>6</v>
      </c>
      <c r="F63" s="5" t="s">
        <v>6248</v>
      </c>
      <c r="G63" s="5">
        <v>997</v>
      </c>
      <c r="H63" s="5" t="s">
        <v>6247</v>
      </c>
      <c r="I63" s="5" t="s">
        <v>6471</v>
      </c>
      <c r="J63" s="5">
        <v>339500</v>
      </c>
      <c r="K63" s="5" t="s">
        <v>6472</v>
      </c>
      <c r="L63" s="5">
        <v>40</v>
      </c>
      <c r="M63" s="5" t="s">
        <v>6473</v>
      </c>
      <c r="N63" s="5">
        <v>11912747185</v>
      </c>
      <c r="O63" s="5">
        <v>1503930</v>
      </c>
      <c r="P63" s="5">
        <v>71</v>
      </c>
      <c r="Q63" s="5" t="s">
        <v>91</v>
      </c>
    </row>
    <row r="64" spans="1:17" ht="21" customHeight="1">
      <c r="A64" s="5" t="s">
        <v>85</v>
      </c>
      <c r="B64" s="4">
        <v>43215</v>
      </c>
      <c r="C64" s="5">
        <v>3</v>
      </c>
      <c r="D64" s="5" t="s">
        <v>6236</v>
      </c>
      <c r="E64" s="5">
        <v>3</v>
      </c>
      <c r="F64" s="5" t="s">
        <v>6248</v>
      </c>
      <c r="G64" s="5">
        <v>220</v>
      </c>
      <c r="H64" s="5" t="s">
        <v>6247</v>
      </c>
      <c r="I64" s="5" t="s">
        <v>6474</v>
      </c>
      <c r="J64" s="5">
        <v>684000</v>
      </c>
      <c r="K64" s="5" t="s">
        <v>6475</v>
      </c>
      <c r="L64" s="5">
        <v>130</v>
      </c>
      <c r="M64" s="5" t="s">
        <v>6476</v>
      </c>
      <c r="N64" s="5">
        <v>11913431185</v>
      </c>
      <c r="O64" s="5">
        <v>1504060</v>
      </c>
      <c r="P64" s="5">
        <v>33</v>
      </c>
      <c r="Q64" s="5" t="s">
        <v>91</v>
      </c>
    </row>
    <row r="65" spans="1:17" ht="21" customHeight="1">
      <c r="A65" s="5" t="s">
        <v>85</v>
      </c>
      <c r="B65" s="4">
        <v>43217</v>
      </c>
      <c r="C65" s="5">
        <v>1</v>
      </c>
      <c r="D65" s="5" t="s">
        <v>6247</v>
      </c>
      <c r="E65" s="5">
        <v>1</v>
      </c>
      <c r="F65" s="5" t="s">
        <v>6248</v>
      </c>
      <c r="G65" s="5">
        <v>135</v>
      </c>
      <c r="H65" s="5" t="s">
        <v>6247</v>
      </c>
      <c r="I65" s="5" t="s">
        <v>6477</v>
      </c>
      <c r="J65" s="5">
        <v>540000</v>
      </c>
      <c r="K65" s="5" t="s">
        <v>6478</v>
      </c>
      <c r="L65" s="5">
        <v>90</v>
      </c>
      <c r="M65" s="5" t="s">
        <v>6479</v>
      </c>
      <c r="N65" s="5">
        <v>11913971185</v>
      </c>
      <c r="O65" s="5">
        <v>1504150</v>
      </c>
      <c r="P65" s="5">
        <v>44</v>
      </c>
      <c r="Q65" s="5" t="s">
        <v>91</v>
      </c>
    </row>
    <row r="66" spans="1:17" ht="21" customHeight="1">
      <c r="A66" s="5" t="s">
        <v>85</v>
      </c>
      <c r="B66" s="4">
        <v>43218</v>
      </c>
      <c r="C66" s="5">
        <v>1</v>
      </c>
      <c r="D66" s="5" t="s">
        <v>6247</v>
      </c>
      <c r="E66" s="5">
        <v>1</v>
      </c>
      <c r="F66" s="5" t="s">
        <v>6248</v>
      </c>
      <c r="G66" s="5">
        <v>40</v>
      </c>
      <c r="H66" s="5" t="s">
        <v>6247</v>
      </c>
      <c r="I66" s="5" t="s">
        <v>6480</v>
      </c>
      <c r="J66" s="5">
        <v>84000</v>
      </c>
      <c r="K66" s="5" t="s">
        <v>6481</v>
      </c>
      <c r="L66" s="5">
        <v>14</v>
      </c>
      <c r="M66" s="5" t="s">
        <v>6482</v>
      </c>
      <c r="N66" s="5">
        <v>11914055185</v>
      </c>
      <c r="O66" s="5">
        <v>1504164</v>
      </c>
      <c r="P66" s="5">
        <v>75</v>
      </c>
      <c r="Q66" s="5" t="s">
        <v>91</v>
      </c>
    </row>
    <row r="67" spans="1:17" ht="21" customHeight="1">
      <c r="A67" s="5" t="s">
        <v>85</v>
      </c>
      <c r="B67" s="4">
        <v>43219</v>
      </c>
      <c r="C67" s="5">
        <v>1</v>
      </c>
      <c r="D67" s="5" t="s">
        <v>6247</v>
      </c>
      <c r="E67" s="5">
        <v>1</v>
      </c>
      <c r="F67" s="5" t="s">
        <v>6248</v>
      </c>
      <c r="G67" s="5">
        <v>40</v>
      </c>
      <c r="H67" s="5" t="s">
        <v>6247</v>
      </c>
      <c r="I67" s="5" t="s">
        <v>6483</v>
      </c>
      <c r="J67" s="5">
        <v>54000</v>
      </c>
      <c r="K67" s="5" t="s">
        <v>6484</v>
      </c>
      <c r="L67" s="5">
        <v>9</v>
      </c>
      <c r="M67" s="5" t="s">
        <v>6485</v>
      </c>
      <c r="N67" s="5">
        <v>11914109185</v>
      </c>
      <c r="O67" s="5">
        <v>1504173</v>
      </c>
      <c r="P67" s="5">
        <v>77</v>
      </c>
      <c r="Q67" s="5" t="s">
        <v>91</v>
      </c>
    </row>
    <row r="68" spans="1:17" ht="21" customHeight="1">
      <c r="A68" s="5" t="s">
        <v>85</v>
      </c>
      <c r="B68" s="4">
        <v>43220</v>
      </c>
      <c r="C68" s="5">
        <v>2</v>
      </c>
      <c r="D68" s="5" t="s">
        <v>6247</v>
      </c>
      <c r="E68" s="5">
        <v>2</v>
      </c>
      <c r="F68" s="5" t="s">
        <v>6248</v>
      </c>
      <c r="G68" s="5">
        <v>99</v>
      </c>
      <c r="H68" s="5" t="s">
        <v>6247</v>
      </c>
      <c r="I68" s="5" t="s">
        <v>6486</v>
      </c>
      <c r="J68" s="5">
        <v>272000</v>
      </c>
      <c r="K68" s="5" t="s">
        <v>6487</v>
      </c>
      <c r="L68" s="5">
        <v>33</v>
      </c>
      <c r="M68" s="5" t="s">
        <v>6488</v>
      </c>
      <c r="N68" s="5">
        <v>11914381185</v>
      </c>
      <c r="O68" s="5">
        <v>1504206</v>
      </c>
      <c r="P68" s="5">
        <v>61</v>
      </c>
      <c r="Q68" s="5" t="s">
        <v>91</v>
      </c>
    </row>
    <row r="69" spans="1:17" ht="21" customHeight="1">
      <c r="A69" s="5" t="s">
        <v>85</v>
      </c>
      <c r="B69" s="4">
        <v>43221</v>
      </c>
      <c r="C69" s="5">
        <v>1</v>
      </c>
      <c r="D69" s="5" t="s">
        <v>6247</v>
      </c>
      <c r="E69" s="5">
        <v>1</v>
      </c>
      <c r="F69" s="5" t="s">
        <v>6248</v>
      </c>
      <c r="G69" s="5">
        <v>40</v>
      </c>
      <c r="H69" s="5" t="s">
        <v>6247</v>
      </c>
      <c r="I69" s="5" t="s">
        <v>6489</v>
      </c>
      <c r="J69" s="5">
        <v>308000</v>
      </c>
      <c r="K69" s="5" t="s">
        <v>6490</v>
      </c>
      <c r="L69" s="5">
        <v>39</v>
      </c>
      <c r="M69" s="5" t="s">
        <v>6491</v>
      </c>
      <c r="N69" s="5">
        <v>11914689185</v>
      </c>
      <c r="O69" s="5">
        <v>1504245</v>
      </c>
      <c r="P69" s="5">
        <v>68</v>
      </c>
      <c r="Q69" s="5" t="s">
        <v>91</v>
      </c>
    </row>
    <row r="70" spans="1:17" ht="21" customHeight="1">
      <c r="A70" s="5" t="s">
        <v>85</v>
      </c>
      <c r="B70" s="4">
        <v>43227</v>
      </c>
      <c r="C70" s="5">
        <v>1</v>
      </c>
      <c r="D70" s="5" t="s">
        <v>6247</v>
      </c>
      <c r="E70" s="5">
        <v>1</v>
      </c>
      <c r="F70" s="5" t="s">
        <v>6248</v>
      </c>
      <c r="G70" s="5">
        <v>59</v>
      </c>
      <c r="H70" s="5" t="s">
        <v>6247</v>
      </c>
      <c r="I70" s="5" t="s">
        <v>6492</v>
      </c>
      <c r="J70" s="5">
        <v>139000</v>
      </c>
      <c r="K70" s="5" t="s">
        <v>6493</v>
      </c>
      <c r="L70" s="5">
        <v>14</v>
      </c>
      <c r="M70" s="5" t="s">
        <v>6494</v>
      </c>
      <c r="N70" s="5">
        <v>11914828185</v>
      </c>
      <c r="O70" s="5">
        <v>1504259</v>
      </c>
      <c r="P70" s="5">
        <v>70</v>
      </c>
      <c r="Q70" s="5" t="s">
        <v>91</v>
      </c>
    </row>
    <row r="71" spans="1:17" ht="21" customHeight="1">
      <c r="A71" s="5" t="s">
        <v>85</v>
      </c>
      <c r="B71" s="4">
        <v>43228</v>
      </c>
      <c r="C71" s="5">
        <v>1</v>
      </c>
      <c r="D71" s="5" t="s">
        <v>6247</v>
      </c>
      <c r="E71" s="5">
        <v>1</v>
      </c>
      <c r="F71" s="5" t="s">
        <v>6248</v>
      </c>
      <c r="G71" s="5">
        <v>59</v>
      </c>
      <c r="H71" s="5" t="s">
        <v>6247</v>
      </c>
      <c r="I71" s="5" t="s">
        <v>6495</v>
      </c>
      <c r="J71" s="5">
        <v>20000</v>
      </c>
      <c r="K71" s="5" t="s">
        <v>6496</v>
      </c>
      <c r="L71" s="5">
        <v>2</v>
      </c>
      <c r="M71" s="5" t="s">
        <v>6497</v>
      </c>
      <c r="N71" s="5">
        <v>11914848185</v>
      </c>
      <c r="O71" s="5">
        <v>1504261</v>
      </c>
      <c r="P71" s="5">
        <v>89</v>
      </c>
      <c r="Q71" s="5" t="s">
        <v>91</v>
      </c>
    </row>
    <row r="72" spans="1:17" ht="21" customHeight="1">
      <c r="A72" s="5" t="s">
        <v>85</v>
      </c>
      <c r="B72" s="4">
        <v>43229</v>
      </c>
      <c r="C72" s="5">
        <v>1</v>
      </c>
      <c r="D72" s="5" t="s">
        <v>6247</v>
      </c>
      <c r="E72" s="5">
        <v>1</v>
      </c>
      <c r="F72" s="5" t="s">
        <v>6248</v>
      </c>
      <c r="G72" s="5">
        <v>59</v>
      </c>
      <c r="H72" s="5" t="s">
        <v>6247</v>
      </c>
      <c r="I72" s="5" t="s">
        <v>6498</v>
      </c>
      <c r="J72" s="5">
        <v>60000</v>
      </c>
      <c r="K72" s="5" t="s">
        <v>6499</v>
      </c>
      <c r="L72" s="5">
        <v>6</v>
      </c>
      <c r="M72" s="5" t="s">
        <v>6500</v>
      </c>
      <c r="N72" s="5">
        <v>11914908185</v>
      </c>
      <c r="O72" s="5">
        <v>1504267</v>
      </c>
      <c r="P72" s="5">
        <v>88</v>
      </c>
      <c r="Q72" s="5" t="s">
        <v>91</v>
      </c>
    </row>
    <row r="73" spans="1:17" ht="21" customHeight="1">
      <c r="A73" s="5" t="s">
        <v>85</v>
      </c>
      <c r="B73" s="4">
        <v>43230</v>
      </c>
      <c r="C73" s="5">
        <v>1</v>
      </c>
      <c r="D73" s="5" t="s">
        <v>6247</v>
      </c>
      <c r="E73" s="5">
        <v>1</v>
      </c>
      <c r="F73" s="5" t="s">
        <v>6248</v>
      </c>
      <c r="G73" s="5">
        <v>32</v>
      </c>
      <c r="H73" s="5" t="s">
        <v>6247</v>
      </c>
      <c r="I73" s="5" t="s">
        <v>6237</v>
      </c>
      <c r="J73" s="5">
        <v>288000</v>
      </c>
      <c r="K73" s="5" t="s">
        <v>6501</v>
      </c>
      <c r="L73" s="5">
        <v>32</v>
      </c>
      <c r="M73" s="5" t="s">
        <v>6502</v>
      </c>
      <c r="N73" s="5">
        <v>11915196185</v>
      </c>
      <c r="O73" s="5">
        <v>1504299</v>
      </c>
      <c r="P73" s="5">
        <v>46</v>
      </c>
      <c r="Q73" s="5" t="s">
        <v>91</v>
      </c>
    </row>
    <row r="74" spans="1:17" ht="21" customHeight="1">
      <c r="A74" s="5" t="s">
        <v>85</v>
      </c>
      <c r="B74" s="4">
        <v>43234</v>
      </c>
      <c r="C74" s="5">
        <v>1</v>
      </c>
      <c r="D74" s="5" t="s">
        <v>6247</v>
      </c>
      <c r="E74" s="5">
        <v>1</v>
      </c>
      <c r="F74" s="5" t="s">
        <v>6248</v>
      </c>
      <c r="G74" s="5">
        <v>59</v>
      </c>
      <c r="H74" s="5" t="s">
        <v>6247</v>
      </c>
      <c r="I74" s="5" t="s">
        <v>6503</v>
      </c>
      <c r="J74" s="5">
        <v>10000</v>
      </c>
      <c r="K74" s="5" t="s">
        <v>6504</v>
      </c>
      <c r="L74" s="5">
        <v>1</v>
      </c>
      <c r="M74" s="5" t="s">
        <v>6505</v>
      </c>
      <c r="N74" s="5">
        <v>11915206185</v>
      </c>
      <c r="O74" s="5">
        <v>1504300</v>
      </c>
      <c r="P74" s="5">
        <v>92</v>
      </c>
      <c r="Q74" s="5" t="s">
        <v>91</v>
      </c>
    </row>
    <row r="75" spans="1:17" ht="21" customHeight="1">
      <c r="A75" s="5" t="s">
        <v>85</v>
      </c>
      <c r="B75" s="4">
        <v>43235</v>
      </c>
      <c r="C75" s="5">
        <v>1</v>
      </c>
      <c r="D75" s="5" t="s">
        <v>6247</v>
      </c>
      <c r="E75" s="5">
        <v>1</v>
      </c>
      <c r="F75" s="5" t="s">
        <v>6248</v>
      </c>
      <c r="G75" s="5">
        <v>154</v>
      </c>
      <c r="H75" s="5" t="s">
        <v>6247</v>
      </c>
      <c r="I75" s="5" t="s">
        <v>6506</v>
      </c>
      <c r="J75" s="5">
        <v>315000</v>
      </c>
      <c r="K75" s="5" t="s">
        <v>6507</v>
      </c>
      <c r="L75" s="5">
        <v>45</v>
      </c>
      <c r="M75" s="5" t="s">
        <v>6508</v>
      </c>
      <c r="N75" s="5">
        <v>11915521185</v>
      </c>
      <c r="O75" s="5">
        <v>1504345</v>
      </c>
      <c r="P75" s="5">
        <v>50</v>
      </c>
      <c r="Q75" s="5" t="s">
        <v>91</v>
      </c>
    </row>
    <row r="76" spans="1:17" ht="21" customHeight="1">
      <c r="A76" s="5" t="s">
        <v>85</v>
      </c>
      <c r="B76" s="4">
        <v>43236</v>
      </c>
      <c r="C76" s="5">
        <v>1</v>
      </c>
      <c r="D76" s="5" t="s">
        <v>6247</v>
      </c>
      <c r="E76" s="5">
        <v>1</v>
      </c>
      <c r="F76" s="5" t="s">
        <v>6248</v>
      </c>
      <c r="G76" s="5">
        <v>59</v>
      </c>
      <c r="H76" s="5" t="s">
        <v>6247</v>
      </c>
      <c r="I76" s="5" t="s">
        <v>6495</v>
      </c>
      <c r="J76" s="5">
        <v>20000</v>
      </c>
      <c r="K76" s="5" t="s">
        <v>6509</v>
      </c>
      <c r="L76" s="5">
        <v>2</v>
      </c>
      <c r="M76" s="5" t="s">
        <v>6510</v>
      </c>
      <c r="N76" s="5">
        <v>11915541185</v>
      </c>
      <c r="O76" s="5">
        <v>1504347</v>
      </c>
      <c r="P76" s="5">
        <v>97</v>
      </c>
      <c r="Q76" s="5" t="s">
        <v>91</v>
      </c>
    </row>
    <row r="77" spans="1:17" ht="21" customHeight="1">
      <c r="A77" s="5" t="s">
        <v>85</v>
      </c>
      <c r="B77" s="4">
        <v>43239</v>
      </c>
      <c r="C77" s="5">
        <v>1</v>
      </c>
      <c r="D77" s="5" t="s">
        <v>6247</v>
      </c>
      <c r="E77" s="5">
        <v>1</v>
      </c>
      <c r="F77" s="5" t="s">
        <v>6248</v>
      </c>
      <c r="G77" s="5">
        <v>103</v>
      </c>
      <c r="H77" s="5" t="s">
        <v>6247</v>
      </c>
      <c r="I77" s="5" t="s">
        <v>6265</v>
      </c>
      <c r="J77" s="5">
        <v>110000</v>
      </c>
      <c r="K77" s="5" t="s">
        <v>6511</v>
      </c>
      <c r="L77" s="5">
        <v>22</v>
      </c>
      <c r="M77" s="5" t="s">
        <v>6512</v>
      </c>
      <c r="N77" s="5">
        <v>11915651185</v>
      </c>
      <c r="O77" s="5">
        <v>1504369</v>
      </c>
      <c r="P77" s="5">
        <v>72</v>
      </c>
      <c r="Q77" s="5" t="s">
        <v>91</v>
      </c>
    </row>
    <row r="78" spans="1:17" ht="21" customHeight="1">
      <c r="A78" s="5" t="s">
        <v>85</v>
      </c>
      <c r="B78" s="4">
        <v>43241</v>
      </c>
      <c r="C78" s="5">
        <v>1</v>
      </c>
      <c r="D78" s="5" t="s">
        <v>6247</v>
      </c>
      <c r="E78" s="5">
        <v>1</v>
      </c>
      <c r="F78" s="5" t="s">
        <v>6248</v>
      </c>
      <c r="G78" s="5">
        <v>59</v>
      </c>
      <c r="H78" s="5" t="s">
        <v>6247</v>
      </c>
      <c r="I78" s="5" t="s">
        <v>6372</v>
      </c>
      <c r="J78" s="5">
        <v>30000</v>
      </c>
      <c r="K78" s="5" t="s">
        <v>6513</v>
      </c>
      <c r="L78" s="5">
        <v>3</v>
      </c>
      <c r="M78" s="5" t="s">
        <v>6514</v>
      </c>
      <c r="N78" s="5">
        <v>11915681185</v>
      </c>
      <c r="O78" s="5">
        <v>1504372</v>
      </c>
      <c r="P78" s="5">
        <v>94</v>
      </c>
      <c r="Q78" s="5" t="s">
        <v>91</v>
      </c>
    </row>
    <row r="79" spans="1:17" ht="21" customHeight="1">
      <c r="A79" s="5" t="s">
        <v>85</v>
      </c>
      <c r="B79" s="4">
        <v>43242</v>
      </c>
      <c r="C79" s="5">
        <v>2</v>
      </c>
      <c r="D79" s="5" t="s">
        <v>6247</v>
      </c>
      <c r="E79" s="5">
        <v>2</v>
      </c>
      <c r="F79" s="5" t="s">
        <v>6248</v>
      </c>
      <c r="G79" s="5">
        <v>261</v>
      </c>
      <c r="H79" s="5" t="s">
        <v>6247</v>
      </c>
      <c r="I79" s="5" t="s">
        <v>6515</v>
      </c>
      <c r="J79" s="5">
        <v>292000</v>
      </c>
      <c r="K79" s="5" t="s">
        <v>6516</v>
      </c>
      <c r="L79" s="5">
        <v>47</v>
      </c>
      <c r="M79" s="5" t="s">
        <v>6517</v>
      </c>
      <c r="N79" s="5">
        <v>11915973185</v>
      </c>
      <c r="O79" s="5">
        <v>1504419</v>
      </c>
      <c r="P79" s="5">
        <v>51</v>
      </c>
      <c r="Q79" s="5" t="s">
        <v>91</v>
      </c>
    </row>
    <row r="80" spans="1:17" ht="21" customHeight="1">
      <c r="A80" s="5" t="s">
        <v>85</v>
      </c>
      <c r="B80" s="4">
        <v>43243</v>
      </c>
      <c r="C80" s="5">
        <v>1</v>
      </c>
      <c r="D80" s="5" t="s">
        <v>6247</v>
      </c>
      <c r="E80" s="5">
        <v>1</v>
      </c>
      <c r="F80" s="5" t="s">
        <v>6248</v>
      </c>
      <c r="G80" s="5">
        <v>59</v>
      </c>
      <c r="H80" s="5" t="s">
        <v>6247</v>
      </c>
      <c r="I80" s="5" t="s">
        <v>6498</v>
      </c>
      <c r="J80" s="5">
        <v>60000</v>
      </c>
      <c r="K80" s="5" t="s">
        <v>6518</v>
      </c>
      <c r="L80" s="5">
        <v>6</v>
      </c>
      <c r="M80" s="5" t="s">
        <v>6519</v>
      </c>
      <c r="N80" s="5">
        <v>11916033185</v>
      </c>
      <c r="O80" s="5">
        <v>1504425</v>
      </c>
      <c r="P80" s="5">
        <v>82</v>
      </c>
      <c r="Q80" s="5" t="s">
        <v>91</v>
      </c>
    </row>
    <row r="81" spans="1:17" ht="21" customHeight="1">
      <c r="A81" s="5" t="s">
        <v>85</v>
      </c>
      <c r="B81" s="4">
        <v>43249</v>
      </c>
      <c r="C81" s="5">
        <v>1</v>
      </c>
      <c r="D81" s="5" t="s">
        <v>6247</v>
      </c>
      <c r="E81" s="5">
        <v>1</v>
      </c>
      <c r="F81" s="5" t="s">
        <v>6248</v>
      </c>
      <c r="G81" s="5">
        <v>59</v>
      </c>
      <c r="H81" s="5" t="s">
        <v>6247</v>
      </c>
      <c r="I81" s="5" t="s">
        <v>6503</v>
      </c>
      <c r="J81" s="5">
        <v>10000</v>
      </c>
      <c r="K81" s="5" t="s">
        <v>6504</v>
      </c>
      <c r="L81" s="5">
        <v>1</v>
      </c>
      <c r="M81" s="5" t="s">
        <v>6505</v>
      </c>
      <c r="N81" s="5">
        <v>11916043185</v>
      </c>
      <c r="O81" s="5">
        <v>1504426</v>
      </c>
      <c r="P81" s="5">
        <v>94</v>
      </c>
      <c r="Q81" s="5" t="s">
        <v>91</v>
      </c>
    </row>
    <row r="82" spans="1:17" ht="21" customHeight="1">
      <c r="A82" s="5" t="s">
        <v>85</v>
      </c>
      <c r="B82" s="4">
        <v>43250</v>
      </c>
      <c r="C82" s="5">
        <v>1</v>
      </c>
      <c r="D82" s="5" t="s">
        <v>6247</v>
      </c>
      <c r="E82" s="5">
        <v>1</v>
      </c>
      <c r="F82" s="5" t="s">
        <v>6248</v>
      </c>
      <c r="G82" s="5">
        <v>64</v>
      </c>
      <c r="H82" s="5" t="s">
        <v>6247</v>
      </c>
      <c r="I82" s="5" t="s">
        <v>6520</v>
      </c>
      <c r="J82" s="5">
        <v>450000</v>
      </c>
      <c r="K82" s="5" t="s">
        <v>6521</v>
      </c>
      <c r="L82" s="5">
        <v>50</v>
      </c>
      <c r="M82" s="5" t="s">
        <v>6522</v>
      </c>
      <c r="N82" s="5">
        <v>11916493185</v>
      </c>
      <c r="O82" s="5">
        <v>1504476</v>
      </c>
      <c r="P82" s="5">
        <v>50</v>
      </c>
      <c r="Q82" s="5" t="s">
        <v>91</v>
      </c>
    </row>
    <row r="83" spans="1:17" ht="21" customHeight="1">
      <c r="A83" s="5" t="s">
        <v>85</v>
      </c>
      <c r="B83" s="4">
        <v>43251</v>
      </c>
      <c r="C83" s="5">
        <v>1</v>
      </c>
      <c r="D83" s="5" t="s">
        <v>6247</v>
      </c>
      <c r="E83" s="5">
        <v>1</v>
      </c>
      <c r="F83" s="5" t="s">
        <v>6248</v>
      </c>
      <c r="G83" s="5">
        <v>90</v>
      </c>
      <c r="H83" s="5" t="s">
        <v>6247</v>
      </c>
      <c r="I83" s="5" t="s">
        <v>6523</v>
      </c>
      <c r="J83" s="5">
        <v>490000</v>
      </c>
      <c r="K83" s="5" t="s">
        <v>6524</v>
      </c>
      <c r="L83" s="5">
        <v>70</v>
      </c>
      <c r="M83" s="5" t="s">
        <v>6525</v>
      </c>
      <c r="N83" s="5">
        <v>11916983185</v>
      </c>
      <c r="O83" s="5">
        <v>1504546</v>
      </c>
      <c r="P83" s="5">
        <v>52</v>
      </c>
      <c r="Q83" s="5" t="s">
        <v>91</v>
      </c>
    </row>
    <row r="84" spans="1:17" ht="21" customHeight="1">
      <c r="A84" s="5" t="s">
        <v>85</v>
      </c>
      <c r="B84" s="4">
        <v>43255</v>
      </c>
      <c r="C84" s="5">
        <v>1</v>
      </c>
      <c r="D84" s="5" t="s">
        <v>6247</v>
      </c>
      <c r="E84" s="5">
        <v>1</v>
      </c>
      <c r="F84" s="5" t="s">
        <v>6248</v>
      </c>
      <c r="G84" s="5">
        <v>114</v>
      </c>
      <c r="H84" s="5" t="s">
        <v>6247</v>
      </c>
      <c r="I84" s="5" t="s">
        <v>6237</v>
      </c>
      <c r="J84" s="5">
        <v>800000</v>
      </c>
      <c r="K84" s="5" t="s">
        <v>6526</v>
      </c>
      <c r="L84" s="5">
        <v>114</v>
      </c>
      <c r="M84" s="5" t="s">
        <v>6527</v>
      </c>
      <c r="N84" s="5">
        <v>11917783185</v>
      </c>
      <c r="O84" s="5">
        <v>1504660</v>
      </c>
      <c r="P84" s="5">
        <v>35</v>
      </c>
      <c r="Q84" s="5" t="s">
        <v>91</v>
      </c>
    </row>
    <row r="85" spans="1:17" ht="21" customHeight="1">
      <c r="A85" s="5" t="s">
        <v>85</v>
      </c>
      <c r="B85" s="4">
        <v>43274</v>
      </c>
      <c r="C85" s="5">
        <v>1</v>
      </c>
      <c r="D85" s="5" t="s">
        <v>6247</v>
      </c>
      <c r="E85" s="5">
        <v>1</v>
      </c>
      <c r="F85" s="5" t="s">
        <v>6248</v>
      </c>
      <c r="G85" s="5">
        <v>413</v>
      </c>
      <c r="H85" s="5" t="s">
        <v>6247</v>
      </c>
      <c r="I85" s="5" t="s">
        <v>6310</v>
      </c>
      <c r="J85" s="5">
        <v>384000</v>
      </c>
      <c r="K85" s="5" t="s">
        <v>6528</v>
      </c>
      <c r="L85" s="5">
        <v>60</v>
      </c>
      <c r="M85" s="5" t="s">
        <v>6529</v>
      </c>
      <c r="N85" s="5">
        <v>11918167185</v>
      </c>
      <c r="O85" s="5">
        <v>1504720</v>
      </c>
      <c r="P85" s="5">
        <v>53</v>
      </c>
      <c r="Q85" s="5" t="s">
        <v>91</v>
      </c>
    </row>
    <row r="86" spans="1:17" ht="21" customHeight="1">
      <c r="A86" s="5" t="s">
        <v>85</v>
      </c>
      <c r="B86" s="4">
        <v>43275</v>
      </c>
      <c r="C86" s="5">
        <v>1</v>
      </c>
      <c r="D86" s="5" t="s">
        <v>6247</v>
      </c>
      <c r="E86" s="5">
        <v>1</v>
      </c>
      <c r="F86" s="5" t="s">
        <v>6248</v>
      </c>
      <c r="G86" s="5">
        <v>841</v>
      </c>
      <c r="H86" s="5" t="s">
        <v>6247</v>
      </c>
      <c r="I86" s="5" t="s">
        <v>6354</v>
      </c>
      <c r="J86" s="5">
        <v>317000</v>
      </c>
      <c r="K86" s="5" t="s">
        <v>6530</v>
      </c>
      <c r="L86" s="5">
        <v>49</v>
      </c>
      <c r="M86" s="5" t="s">
        <v>6531</v>
      </c>
      <c r="N86" s="5">
        <v>11918484185</v>
      </c>
      <c r="O86" s="5">
        <v>1504769</v>
      </c>
      <c r="P86" s="5">
        <v>45</v>
      </c>
      <c r="Q86" s="5" t="s">
        <v>91</v>
      </c>
    </row>
    <row r="87" spans="1:17" ht="21" customHeight="1">
      <c r="A87" s="5" t="s">
        <v>85</v>
      </c>
      <c r="B87" s="4">
        <v>43278</v>
      </c>
      <c r="C87" s="5">
        <v>1</v>
      </c>
      <c r="D87" s="5" t="s">
        <v>6247</v>
      </c>
      <c r="E87" s="5">
        <v>1</v>
      </c>
      <c r="F87" s="5" t="s">
        <v>6248</v>
      </c>
      <c r="G87" s="5">
        <v>97</v>
      </c>
      <c r="H87" s="5" t="s">
        <v>6247</v>
      </c>
      <c r="I87" s="5" t="s">
        <v>6237</v>
      </c>
      <c r="J87" s="5">
        <v>1261000</v>
      </c>
      <c r="K87" s="5" t="s">
        <v>6532</v>
      </c>
      <c r="L87" s="5">
        <v>97</v>
      </c>
      <c r="M87" s="5" t="s">
        <v>6533</v>
      </c>
      <c r="N87" s="5">
        <v>11919745185</v>
      </c>
      <c r="O87" s="5">
        <v>1504866</v>
      </c>
      <c r="P87" s="5">
        <v>39</v>
      </c>
      <c r="Q87" s="5" t="s">
        <v>91</v>
      </c>
    </row>
    <row r="88" spans="1:17" ht="21" customHeight="1">
      <c r="A88" s="5" t="s">
        <v>85</v>
      </c>
      <c r="B88" s="4">
        <v>43284</v>
      </c>
      <c r="C88" s="5">
        <v>1</v>
      </c>
      <c r="D88" s="5" t="s">
        <v>6247</v>
      </c>
      <c r="E88" s="5">
        <v>1</v>
      </c>
      <c r="F88" s="5" t="s">
        <v>6248</v>
      </c>
      <c r="G88" s="5">
        <v>72</v>
      </c>
      <c r="H88" s="5" t="s">
        <v>6247</v>
      </c>
      <c r="I88" s="5" t="s">
        <v>6247</v>
      </c>
      <c r="J88" s="5">
        <v>0</v>
      </c>
      <c r="K88" s="5" t="s">
        <v>6534</v>
      </c>
      <c r="L88" s="5">
        <v>0</v>
      </c>
      <c r="M88" s="5" t="s">
        <v>6534</v>
      </c>
      <c r="N88" s="5">
        <v>11919745185</v>
      </c>
      <c r="O88" s="5">
        <v>1504866</v>
      </c>
      <c r="P88" s="5">
        <v>118</v>
      </c>
      <c r="Q88" s="5" t="s">
        <v>91</v>
      </c>
    </row>
    <row r="89" spans="1:17" ht="21" customHeight="1">
      <c r="A89" s="5" t="s">
        <v>85</v>
      </c>
      <c r="B89" s="4">
        <v>43285</v>
      </c>
      <c r="C89" s="5">
        <v>1</v>
      </c>
      <c r="D89" s="5" t="s">
        <v>6247</v>
      </c>
      <c r="E89" s="5">
        <v>1</v>
      </c>
      <c r="F89" s="5" t="s">
        <v>6248</v>
      </c>
      <c r="G89" s="5">
        <v>158</v>
      </c>
      <c r="H89" s="5" t="s">
        <v>6247</v>
      </c>
      <c r="I89" s="5" t="s">
        <v>6237</v>
      </c>
      <c r="J89" s="5">
        <v>1264000</v>
      </c>
      <c r="K89" s="5" t="s">
        <v>6535</v>
      </c>
      <c r="L89" s="5">
        <v>158</v>
      </c>
      <c r="M89" s="5" t="s">
        <v>6536</v>
      </c>
      <c r="N89" s="5">
        <v>11921009185</v>
      </c>
      <c r="O89" s="5">
        <v>1505024</v>
      </c>
      <c r="P89" s="5">
        <v>32</v>
      </c>
      <c r="Q89" s="5" t="s">
        <v>91</v>
      </c>
    </row>
    <row r="90" spans="1:17" ht="21" customHeight="1">
      <c r="A90" s="5" t="s">
        <v>85</v>
      </c>
      <c r="B90" s="4">
        <v>43286</v>
      </c>
      <c r="C90" s="5">
        <v>1</v>
      </c>
      <c r="D90" s="5" t="s">
        <v>6247</v>
      </c>
      <c r="E90" s="5">
        <v>1</v>
      </c>
      <c r="F90" s="5" t="s">
        <v>6248</v>
      </c>
      <c r="G90" s="5">
        <v>72</v>
      </c>
      <c r="H90" s="5" t="s">
        <v>6247</v>
      </c>
      <c r="I90" s="5" t="s">
        <v>6247</v>
      </c>
      <c r="J90" s="5">
        <v>0</v>
      </c>
      <c r="K90" s="5" t="s">
        <v>6537</v>
      </c>
      <c r="L90" s="5">
        <v>0</v>
      </c>
      <c r="M90" s="5" t="s">
        <v>6538</v>
      </c>
      <c r="N90" s="5">
        <v>11921009185</v>
      </c>
      <c r="O90" s="5">
        <v>1505024</v>
      </c>
      <c r="P90" s="5">
        <v>108</v>
      </c>
      <c r="Q90" s="5" t="s">
        <v>91</v>
      </c>
    </row>
    <row r="91" spans="1:17" ht="21" customHeight="1">
      <c r="A91" s="5" t="s">
        <v>85</v>
      </c>
      <c r="B91" s="4">
        <v>43287</v>
      </c>
      <c r="C91" s="5">
        <v>1</v>
      </c>
      <c r="D91" s="5" t="s">
        <v>6247</v>
      </c>
      <c r="E91" s="5">
        <v>1</v>
      </c>
      <c r="F91" s="5" t="s">
        <v>6248</v>
      </c>
      <c r="G91" s="5">
        <v>123</v>
      </c>
      <c r="H91" s="5" t="s">
        <v>6247</v>
      </c>
      <c r="I91" s="5" t="s">
        <v>6247</v>
      </c>
      <c r="J91" s="5">
        <v>0</v>
      </c>
      <c r="K91" s="5" t="s">
        <v>6534</v>
      </c>
      <c r="L91" s="5">
        <v>0</v>
      </c>
      <c r="M91" s="5" t="s">
        <v>6534</v>
      </c>
      <c r="N91" s="5">
        <v>11921009185</v>
      </c>
      <c r="O91" s="5">
        <v>1505024</v>
      </c>
      <c r="P91" s="5">
        <v>103</v>
      </c>
      <c r="Q91" s="5" t="s">
        <v>91</v>
      </c>
    </row>
    <row r="92" spans="1:17" ht="21" customHeight="1">
      <c r="A92" s="5" t="s">
        <v>85</v>
      </c>
      <c r="B92" s="4">
        <v>43288</v>
      </c>
      <c r="C92" s="5">
        <v>1</v>
      </c>
      <c r="D92" s="5" t="s">
        <v>6247</v>
      </c>
      <c r="E92" s="5">
        <v>1</v>
      </c>
      <c r="F92" s="5" t="s">
        <v>6248</v>
      </c>
      <c r="G92" s="5">
        <v>83</v>
      </c>
      <c r="H92" s="5" t="s">
        <v>6247</v>
      </c>
      <c r="I92" s="5" t="s">
        <v>6237</v>
      </c>
      <c r="J92" s="5">
        <v>913000</v>
      </c>
      <c r="K92" s="5" t="s">
        <v>6539</v>
      </c>
      <c r="L92" s="5">
        <v>83</v>
      </c>
      <c r="M92" s="5" t="s">
        <v>6540</v>
      </c>
      <c r="N92" s="5">
        <v>11921922185</v>
      </c>
      <c r="O92" s="5">
        <v>1505107</v>
      </c>
      <c r="P92" s="5">
        <v>41</v>
      </c>
      <c r="Q92" s="5" t="s">
        <v>91</v>
      </c>
    </row>
    <row r="93" spans="1:17" ht="21" customHeight="1">
      <c r="A93" s="5" t="s">
        <v>85</v>
      </c>
      <c r="B93" s="4">
        <v>43291</v>
      </c>
      <c r="C93" s="5">
        <v>2</v>
      </c>
      <c r="D93" s="5" t="s">
        <v>6247</v>
      </c>
      <c r="E93" s="5">
        <v>3</v>
      </c>
      <c r="F93" s="5" t="s">
        <v>6248</v>
      </c>
      <c r="G93" s="5">
        <v>141</v>
      </c>
      <c r="H93" s="5" t="s">
        <v>6247</v>
      </c>
      <c r="I93" s="5" t="s">
        <v>6237</v>
      </c>
      <c r="J93" s="5">
        <v>725000</v>
      </c>
      <c r="K93" s="5" t="s">
        <v>6541</v>
      </c>
      <c r="L93" s="5">
        <v>141</v>
      </c>
      <c r="M93" s="5" t="s">
        <v>6542</v>
      </c>
      <c r="N93" s="5">
        <v>11922647185</v>
      </c>
      <c r="O93" s="5">
        <v>1505248</v>
      </c>
      <c r="P93" s="5">
        <v>37</v>
      </c>
      <c r="Q93" s="5" t="s">
        <v>91</v>
      </c>
    </row>
    <row r="94" spans="1:17" ht="21" customHeight="1">
      <c r="A94" s="5" t="s">
        <v>85</v>
      </c>
      <c r="B94" s="4">
        <v>43300</v>
      </c>
      <c r="C94" s="5">
        <v>1</v>
      </c>
      <c r="D94" s="5" t="s">
        <v>6247</v>
      </c>
      <c r="E94" s="5">
        <v>1</v>
      </c>
      <c r="F94" s="5" t="s">
        <v>6248</v>
      </c>
      <c r="G94" s="5">
        <v>273</v>
      </c>
      <c r="H94" s="5" t="s">
        <v>6247</v>
      </c>
      <c r="I94" s="5" t="s">
        <v>6543</v>
      </c>
      <c r="J94" s="5">
        <v>1188000</v>
      </c>
      <c r="K94" s="5" t="s">
        <v>6544</v>
      </c>
      <c r="L94" s="5">
        <v>198</v>
      </c>
      <c r="M94" s="5" t="s">
        <v>6545</v>
      </c>
      <c r="N94" s="5">
        <v>11923835185</v>
      </c>
      <c r="O94" s="5">
        <v>1505446</v>
      </c>
      <c r="P94" s="5">
        <v>34</v>
      </c>
      <c r="Q94" s="5" t="s">
        <v>91</v>
      </c>
    </row>
    <row r="95" spans="1:17" ht="21" customHeight="1">
      <c r="A95" s="5" t="s">
        <v>85</v>
      </c>
      <c r="B95" s="4">
        <v>43308</v>
      </c>
      <c r="C95" s="5">
        <v>1</v>
      </c>
      <c r="D95" s="5" t="s">
        <v>6247</v>
      </c>
      <c r="E95" s="5">
        <v>1</v>
      </c>
      <c r="F95" s="5" t="s">
        <v>6248</v>
      </c>
      <c r="G95" s="5">
        <v>123</v>
      </c>
      <c r="H95" s="5" t="s">
        <v>6247</v>
      </c>
      <c r="I95" s="5" t="s">
        <v>6546</v>
      </c>
      <c r="J95" s="5">
        <v>440000</v>
      </c>
      <c r="K95" s="5" t="s">
        <v>6547</v>
      </c>
      <c r="L95" s="5">
        <v>44</v>
      </c>
      <c r="M95" s="5" t="s">
        <v>6548</v>
      </c>
      <c r="N95" s="5">
        <v>11924275185</v>
      </c>
      <c r="O95" s="5">
        <v>1505490</v>
      </c>
      <c r="P95" s="5">
        <v>50</v>
      </c>
      <c r="Q95" s="5" t="s">
        <v>91</v>
      </c>
    </row>
    <row r="96" spans="1:17" ht="21" customHeight="1">
      <c r="A96" s="5" t="s">
        <v>85</v>
      </c>
      <c r="B96" s="4">
        <v>43323</v>
      </c>
      <c r="C96" s="5">
        <v>1</v>
      </c>
      <c r="D96" s="5" t="s">
        <v>6247</v>
      </c>
      <c r="E96" s="5">
        <v>1</v>
      </c>
      <c r="F96" s="5" t="s">
        <v>6248</v>
      </c>
      <c r="G96" s="5">
        <v>202</v>
      </c>
      <c r="H96" s="5" t="s">
        <v>6247</v>
      </c>
      <c r="I96" s="5" t="s">
        <v>6549</v>
      </c>
      <c r="J96" s="5">
        <v>543000</v>
      </c>
      <c r="K96" s="5" t="s">
        <v>6550</v>
      </c>
      <c r="L96" s="5">
        <v>70</v>
      </c>
      <c r="M96" s="5" t="s">
        <v>6551</v>
      </c>
      <c r="N96" s="5">
        <v>11924818185</v>
      </c>
      <c r="O96" s="5">
        <v>1505560</v>
      </c>
      <c r="P96" s="5">
        <v>40</v>
      </c>
      <c r="Q96" s="5" t="s">
        <v>91</v>
      </c>
    </row>
    <row r="97" spans="1:17" ht="21" customHeight="1">
      <c r="A97" s="5" t="s">
        <v>85</v>
      </c>
      <c r="B97" s="4">
        <v>43360</v>
      </c>
      <c r="C97" s="5">
        <v>1</v>
      </c>
      <c r="D97" s="5" t="s">
        <v>6247</v>
      </c>
      <c r="E97" s="5">
        <v>1</v>
      </c>
      <c r="F97" s="5" t="s">
        <v>6248</v>
      </c>
      <c r="G97" s="5">
        <v>160</v>
      </c>
      <c r="H97" s="5" t="s">
        <v>6247</v>
      </c>
      <c r="I97" s="5" t="s">
        <v>6552</v>
      </c>
      <c r="J97" s="5">
        <v>972000</v>
      </c>
      <c r="K97" s="5" t="s">
        <v>6553</v>
      </c>
      <c r="L97" s="5">
        <v>162</v>
      </c>
      <c r="M97" s="5" t="s">
        <v>6554</v>
      </c>
      <c r="N97" s="5">
        <v>11925790185</v>
      </c>
      <c r="O97" s="5">
        <v>1505722</v>
      </c>
      <c r="P97" s="5">
        <v>34</v>
      </c>
      <c r="Q97" s="5" t="s">
        <v>91</v>
      </c>
    </row>
    <row r="98" spans="1:17" ht="21" customHeight="1">
      <c r="A98" s="5" t="s">
        <v>85</v>
      </c>
      <c r="B98" s="4">
        <v>43390</v>
      </c>
      <c r="C98" s="5">
        <v>1</v>
      </c>
      <c r="D98" s="5" t="s">
        <v>6247</v>
      </c>
      <c r="E98" s="5">
        <v>1</v>
      </c>
      <c r="F98" s="5" t="s">
        <v>6248</v>
      </c>
      <c r="G98" s="5">
        <v>293</v>
      </c>
      <c r="H98" s="5" t="s">
        <v>6247</v>
      </c>
      <c r="I98" s="5" t="s">
        <v>6495</v>
      </c>
      <c r="J98" s="5">
        <v>90000</v>
      </c>
      <c r="K98" s="5" t="s">
        <v>6555</v>
      </c>
      <c r="L98" s="5">
        <v>10</v>
      </c>
      <c r="M98" s="5" t="s">
        <v>6556</v>
      </c>
      <c r="N98" s="5">
        <v>11925880185</v>
      </c>
      <c r="O98" s="5">
        <v>1505732</v>
      </c>
      <c r="P98" s="5">
        <v>78</v>
      </c>
      <c r="Q98" s="5" t="s">
        <v>91</v>
      </c>
    </row>
    <row r="99" spans="1:17" ht="21" customHeight="1">
      <c r="A99" s="5" t="s">
        <v>85</v>
      </c>
      <c r="B99" s="4">
        <v>43397</v>
      </c>
      <c r="C99" s="5">
        <v>1</v>
      </c>
      <c r="D99" s="5" t="s">
        <v>6247</v>
      </c>
      <c r="E99" s="5">
        <v>1</v>
      </c>
      <c r="F99" s="5" t="s">
        <v>6248</v>
      </c>
      <c r="G99" s="5">
        <v>106</v>
      </c>
      <c r="H99" s="5" t="s">
        <v>6247</v>
      </c>
      <c r="I99" s="5" t="s">
        <v>6557</v>
      </c>
      <c r="J99" s="5">
        <v>700000</v>
      </c>
      <c r="K99" s="5" t="s">
        <v>6558</v>
      </c>
      <c r="L99" s="5">
        <v>100</v>
      </c>
      <c r="M99" s="5" t="s">
        <v>6559</v>
      </c>
      <c r="N99" s="5">
        <v>11926580185</v>
      </c>
      <c r="O99" s="5">
        <v>1505832</v>
      </c>
      <c r="P99" s="5">
        <v>48</v>
      </c>
      <c r="Q99" s="5" t="s">
        <v>91</v>
      </c>
    </row>
    <row r="100" spans="1:17" ht="21" customHeight="1">
      <c r="A100" s="5" t="s">
        <v>85</v>
      </c>
      <c r="B100" s="4">
        <v>43402</v>
      </c>
      <c r="C100" s="5">
        <v>1</v>
      </c>
      <c r="D100" s="5" t="s">
        <v>6247</v>
      </c>
      <c r="E100" s="5">
        <v>1</v>
      </c>
      <c r="F100" s="5" t="s">
        <v>6248</v>
      </c>
      <c r="G100" s="5">
        <v>92</v>
      </c>
      <c r="H100" s="5" t="s">
        <v>6247</v>
      </c>
      <c r="I100" s="5" t="s">
        <v>6560</v>
      </c>
      <c r="J100" s="5">
        <v>140000</v>
      </c>
      <c r="K100" s="5" t="s">
        <v>6561</v>
      </c>
      <c r="L100" s="5">
        <v>20</v>
      </c>
      <c r="M100" s="5" t="s">
        <v>6562</v>
      </c>
      <c r="N100" s="5">
        <v>11926720185</v>
      </c>
      <c r="O100" s="5">
        <v>1505852</v>
      </c>
      <c r="P100" s="5">
        <v>66</v>
      </c>
      <c r="Q100" s="5" t="s">
        <v>91</v>
      </c>
    </row>
    <row r="101" spans="1:17" ht="21" customHeight="1">
      <c r="A101" s="5" t="s">
        <v>85</v>
      </c>
      <c r="B101" s="4">
        <v>43418</v>
      </c>
      <c r="C101" s="5">
        <v>1</v>
      </c>
      <c r="D101" s="5" t="s">
        <v>6247</v>
      </c>
      <c r="E101" s="5">
        <v>1</v>
      </c>
      <c r="F101" s="5" t="s">
        <v>6248</v>
      </c>
      <c r="G101" s="5">
        <v>85</v>
      </c>
      <c r="H101" s="5" t="s">
        <v>6247</v>
      </c>
      <c r="I101" s="5" t="s">
        <v>6247</v>
      </c>
      <c r="J101" s="5">
        <v>0</v>
      </c>
      <c r="K101" s="5" t="s">
        <v>6534</v>
      </c>
      <c r="L101" s="5">
        <v>0</v>
      </c>
      <c r="M101" s="5" t="s">
        <v>6534</v>
      </c>
      <c r="N101" s="5">
        <v>11926720185</v>
      </c>
      <c r="O101" s="5">
        <v>1505852</v>
      </c>
      <c r="P101" s="5">
        <v>123</v>
      </c>
      <c r="Q101" s="5" t="s">
        <v>91</v>
      </c>
    </row>
    <row r="102" spans="1:17" ht="21" customHeight="1">
      <c r="A102" s="5" t="s">
        <v>85</v>
      </c>
      <c r="B102" s="4">
        <v>43441</v>
      </c>
      <c r="C102" s="5">
        <v>1</v>
      </c>
      <c r="D102" s="5" t="s">
        <v>6247</v>
      </c>
      <c r="E102" s="5">
        <v>2</v>
      </c>
      <c r="F102" s="5" t="s">
        <v>6248</v>
      </c>
      <c r="G102" s="5">
        <v>174</v>
      </c>
      <c r="H102" s="5" t="s">
        <v>6247</v>
      </c>
      <c r="I102" s="5" t="s">
        <v>6563</v>
      </c>
      <c r="J102" s="5">
        <v>870000</v>
      </c>
      <c r="K102" s="5" t="s">
        <v>6564</v>
      </c>
      <c r="L102" s="5">
        <v>145</v>
      </c>
      <c r="M102" s="5" t="s">
        <v>6565</v>
      </c>
      <c r="N102" s="5">
        <v>11927590185</v>
      </c>
      <c r="O102" s="5">
        <v>1505997</v>
      </c>
      <c r="P102" s="5">
        <v>44</v>
      </c>
      <c r="Q102" s="5" t="s">
        <v>91</v>
      </c>
    </row>
    <row r="103" spans="1:17" ht="21" customHeight="1">
      <c r="A103" s="5" t="s">
        <v>85</v>
      </c>
      <c r="B103" s="4">
        <v>43447</v>
      </c>
      <c r="C103" s="5">
        <v>1</v>
      </c>
      <c r="D103" s="5" t="s">
        <v>6247</v>
      </c>
      <c r="E103" s="5">
        <v>1</v>
      </c>
      <c r="F103" s="5" t="s">
        <v>6248</v>
      </c>
      <c r="G103" s="5">
        <v>413</v>
      </c>
      <c r="H103" s="5" t="s">
        <v>6247</v>
      </c>
      <c r="I103" s="5" t="s">
        <v>6566</v>
      </c>
      <c r="J103" s="5">
        <v>80000</v>
      </c>
      <c r="K103" s="5" t="s">
        <v>6567</v>
      </c>
      <c r="L103" s="5">
        <v>16</v>
      </c>
      <c r="M103" s="5" t="s">
        <v>6568</v>
      </c>
      <c r="N103" s="5">
        <v>11927670185</v>
      </c>
      <c r="O103" s="5">
        <v>1506013</v>
      </c>
      <c r="P103" s="5">
        <v>84</v>
      </c>
      <c r="Q103" s="5" t="s">
        <v>91</v>
      </c>
    </row>
    <row r="104" spans="1:17" ht="21" customHeight="1">
      <c r="A104" s="5" t="s">
        <v>85</v>
      </c>
      <c r="B104" s="4">
        <v>43448</v>
      </c>
      <c r="C104" s="5">
        <v>1</v>
      </c>
      <c r="D104" s="5" t="s">
        <v>6247</v>
      </c>
      <c r="E104" s="5">
        <v>1</v>
      </c>
      <c r="F104" s="5" t="s">
        <v>6248</v>
      </c>
      <c r="G104" s="5">
        <v>413</v>
      </c>
      <c r="H104" s="5" t="s">
        <v>6247</v>
      </c>
      <c r="I104" s="5" t="s">
        <v>6569</v>
      </c>
      <c r="J104" s="5">
        <v>1070000</v>
      </c>
      <c r="K104" s="5" t="s">
        <v>6570</v>
      </c>
      <c r="L104" s="5">
        <v>214</v>
      </c>
      <c r="M104" s="5" t="s">
        <v>6571</v>
      </c>
      <c r="N104" s="5">
        <v>11928740185</v>
      </c>
      <c r="O104" s="5">
        <v>1506227</v>
      </c>
      <c r="P104" s="5">
        <v>46</v>
      </c>
      <c r="Q104" s="5" t="s">
        <v>91</v>
      </c>
    </row>
    <row r="105" spans="1:17" ht="21" customHeight="1">
      <c r="A105" s="5" t="s">
        <v>85</v>
      </c>
      <c r="B105" s="4">
        <v>43449</v>
      </c>
      <c r="C105" s="5">
        <v>1</v>
      </c>
      <c r="D105" s="5" t="s">
        <v>6247</v>
      </c>
      <c r="E105" s="5">
        <v>1</v>
      </c>
      <c r="F105" s="5" t="s">
        <v>6248</v>
      </c>
      <c r="G105" s="5">
        <v>42</v>
      </c>
      <c r="H105" s="5" t="s">
        <v>6247</v>
      </c>
      <c r="I105" s="5" t="s">
        <v>6237</v>
      </c>
      <c r="J105" s="5">
        <v>462000</v>
      </c>
      <c r="K105" s="5" t="s">
        <v>6572</v>
      </c>
      <c r="L105" s="5">
        <v>42</v>
      </c>
      <c r="M105" s="5" t="s">
        <v>6573</v>
      </c>
      <c r="N105" s="5">
        <v>11929202185</v>
      </c>
      <c r="O105" s="5">
        <v>1506269</v>
      </c>
      <c r="P105" s="5">
        <v>67</v>
      </c>
      <c r="Q105" s="5" t="s">
        <v>91</v>
      </c>
    </row>
    <row r="106" spans="1:17" ht="21" customHeight="1">
      <c r="A106" s="5" t="s">
        <v>85</v>
      </c>
      <c r="B106" s="4">
        <v>43487</v>
      </c>
      <c r="C106" s="5">
        <v>4</v>
      </c>
      <c r="D106" s="5" t="s">
        <v>6236</v>
      </c>
      <c r="E106" s="5">
        <v>4</v>
      </c>
      <c r="F106" s="5" t="s">
        <v>6248</v>
      </c>
      <c r="G106" s="5">
        <v>522</v>
      </c>
      <c r="H106" s="5" t="s">
        <v>6247</v>
      </c>
      <c r="I106" s="5" t="s">
        <v>6574</v>
      </c>
      <c r="J106" s="5">
        <v>1745000</v>
      </c>
      <c r="K106" s="5" t="s">
        <v>6575</v>
      </c>
      <c r="L106" s="5">
        <v>240</v>
      </c>
      <c r="M106" s="5" t="s">
        <v>6576</v>
      </c>
      <c r="N106" s="5">
        <v>11930947185</v>
      </c>
      <c r="O106" s="5">
        <v>1506509</v>
      </c>
      <c r="P106" s="5">
        <v>29</v>
      </c>
      <c r="Q106" s="5" t="s">
        <v>91</v>
      </c>
    </row>
    <row r="107" spans="1:17" ht="21" customHeight="1">
      <c r="A107" s="5" t="s">
        <v>85</v>
      </c>
      <c r="B107" s="4">
        <v>43539</v>
      </c>
      <c r="C107" s="5">
        <v>1</v>
      </c>
      <c r="D107" s="5" t="s">
        <v>6247</v>
      </c>
      <c r="E107" s="5">
        <v>1</v>
      </c>
      <c r="F107" s="5" t="s">
        <v>6248</v>
      </c>
      <c r="G107" s="5">
        <v>169</v>
      </c>
      <c r="H107" s="5" t="s">
        <v>6247</v>
      </c>
      <c r="I107" s="5" t="s">
        <v>6577</v>
      </c>
      <c r="J107" s="5">
        <v>1050000</v>
      </c>
      <c r="K107" s="5" t="s">
        <v>6578</v>
      </c>
      <c r="L107" s="5">
        <v>150</v>
      </c>
      <c r="M107" s="5" t="s">
        <v>6579</v>
      </c>
      <c r="N107" s="5">
        <v>11931997185</v>
      </c>
      <c r="O107" s="5">
        <v>1506659</v>
      </c>
      <c r="P107" s="5">
        <v>34</v>
      </c>
      <c r="Q107" s="5" t="s">
        <v>91</v>
      </c>
    </row>
    <row r="108" spans="1:17" ht="21" customHeight="1">
      <c r="A108" s="5" t="s">
        <v>85</v>
      </c>
      <c r="B108" s="4">
        <v>43559</v>
      </c>
      <c r="C108" s="5">
        <v>1</v>
      </c>
      <c r="D108" s="5" t="s">
        <v>6247</v>
      </c>
      <c r="E108" s="5">
        <v>1</v>
      </c>
      <c r="F108" s="5" t="s">
        <v>6248</v>
      </c>
      <c r="G108" s="5">
        <v>22</v>
      </c>
      <c r="H108" s="5" t="s">
        <v>6247</v>
      </c>
      <c r="I108" s="5" t="s">
        <v>6237</v>
      </c>
      <c r="J108" s="5">
        <v>176000</v>
      </c>
      <c r="K108" s="5" t="s">
        <v>6580</v>
      </c>
      <c r="L108" s="5">
        <v>22</v>
      </c>
      <c r="M108" s="5" t="s">
        <v>6512</v>
      </c>
      <c r="N108" s="5">
        <v>11932173185</v>
      </c>
      <c r="O108" s="5">
        <v>1506681</v>
      </c>
      <c r="P108" s="5">
        <v>63</v>
      </c>
      <c r="Q108" s="5" t="s">
        <v>91</v>
      </c>
    </row>
    <row r="109" spans="1:17" ht="21" customHeight="1">
      <c r="A109" s="5" t="s">
        <v>85</v>
      </c>
      <c r="B109" s="4">
        <v>43576</v>
      </c>
      <c r="C109" s="5">
        <v>1</v>
      </c>
      <c r="D109" s="5" t="s">
        <v>6247</v>
      </c>
      <c r="E109" s="5">
        <v>1</v>
      </c>
      <c r="F109" s="5" t="s">
        <v>6248</v>
      </c>
      <c r="G109" s="5">
        <v>174</v>
      </c>
      <c r="H109" s="5" t="s">
        <v>6247</v>
      </c>
      <c r="I109" s="5" t="s">
        <v>6237</v>
      </c>
      <c r="J109" s="5">
        <v>1740000</v>
      </c>
      <c r="K109" s="5" t="s">
        <v>6581</v>
      </c>
      <c r="L109" s="5">
        <v>174</v>
      </c>
      <c r="M109" s="5" t="s">
        <v>6582</v>
      </c>
      <c r="N109" s="5">
        <v>11933913185</v>
      </c>
      <c r="O109" s="5">
        <v>1506855</v>
      </c>
      <c r="P109" s="5">
        <v>44</v>
      </c>
      <c r="Q109" s="5" t="s">
        <v>91</v>
      </c>
    </row>
    <row r="110" spans="1:17" ht="21" customHeight="1">
      <c r="A110" s="5" t="s">
        <v>85</v>
      </c>
      <c r="B110" s="4">
        <v>43638</v>
      </c>
      <c r="C110" s="5">
        <v>1</v>
      </c>
      <c r="D110" s="5" t="s">
        <v>6247</v>
      </c>
      <c r="E110" s="5">
        <v>1</v>
      </c>
      <c r="F110" s="5" t="s">
        <v>6248</v>
      </c>
      <c r="G110" s="5">
        <v>55</v>
      </c>
      <c r="H110" s="5" t="s">
        <v>6247</v>
      </c>
      <c r="I110" s="5" t="s">
        <v>6583</v>
      </c>
      <c r="J110" s="5">
        <v>336000</v>
      </c>
      <c r="K110" s="5" t="s">
        <v>6584</v>
      </c>
      <c r="L110" s="5">
        <v>56</v>
      </c>
      <c r="M110" s="5" t="s">
        <v>6585</v>
      </c>
      <c r="N110" s="5">
        <v>11934249185</v>
      </c>
      <c r="O110" s="5">
        <v>1506911</v>
      </c>
      <c r="P110" s="5">
        <v>59</v>
      </c>
      <c r="Q110" s="5" t="s">
        <v>91</v>
      </c>
    </row>
    <row r="111" spans="1:17" ht="21" customHeight="1">
      <c r="A111" s="5" t="s">
        <v>85</v>
      </c>
      <c r="B111" s="4">
        <v>43777</v>
      </c>
      <c r="C111" s="5">
        <v>1</v>
      </c>
      <c r="D111" s="5" t="s">
        <v>6247</v>
      </c>
      <c r="E111" s="5">
        <v>1</v>
      </c>
      <c r="F111" s="5" t="s">
        <v>6248</v>
      </c>
      <c r="G111" s="5">
        <v>170</v>
      </c>
      <c r="H111" s="5" t="s">
        <v>6247</v>
      </c>
      <c r="I111" s="5" t="s">
        <v>6247</v>
      </c>
      <c r="J111" s="5">
        <v>0</v>
      </c>
      <c r="K111" s="5" t="s">
        <v>6534</v>
      </c>
      <c r="L111" s="5">
        <v>0</v>
      </c>
      <c r="M111" s="5" t="s">
        <v>6534</v>
      </c>
      <c r="N111" s="5">
        <v>11934249185</v>
      </c>
      <c r="O111" s="5">
        <v>1506911</v>
      </c>
      <c r="P111" s="5">
        <v>158</v>
      </c>
      <c r="Q111" s="5" t="s">
        <v>91</v>
      </c>
    </row>
    <row r="112" spans="1:17" ht="21" customHeight="1">
      <c r="A112" s="5" t="s">
        <v>85</v>
      </c>
      <c r="B112" s="4">
        <v>43852</v>
      </c>
      <c r="C112" s="5">
        <v>1</v>
      </c>
      <c r="D112" s="5" t="s">
        <v>6247</v>
      </c>
      <c r="E112" s="5">
        <v>1</v>
      </c>
      <c r="F112" s="5" t="s">
        <v>6248</v>
      </c>
      <c r="G112" s="5">
        <v>118</v>
      </c>
      <c r="H112" s="5" t="s">
        <v>6247</v>
      </c>
      <c r="I112" s="5" t="s">
        <v>6247</v>
      </c>
      <c r="J112" s="5">
        <v>0</v>
      </c>
      <c r="K112" s="5" t="s">
        <v>6534</v>
      </c>
      <c r="L112" s="5">
        <v>0</v>
      </c>
      <c r="M112" s="5" t="s">
        <v>6534</v>
      </c>
      <c r="N112" s="5">
        <v>11934249185</v>
      </c>
      <c r="O112" s="5">
        <v>1506911</v>
      </c>
      <c r="P112" s="5">
        <v>103</v>
      </c>
      <c r="Q112" s="5" t="s">
        <v>91</v>
      </c>
    </row>
    <row r="113" spans="1:17" ht="21" customHeight="1">
      <c r="A113" s="5" t="s">
        <v>85</v>
      </c>
      <c r="B113" s="4">
        <v>43895</v>
      </c>
      <c r="C113" s="5">
        <v>47</v>
      </c>
      <c r="D113" s="5" t="s">
        <v>6397</v>
      </c>
      <c r="E113" s="5">
        <v>49</v>
      </c>
      <c r="F113" s="5" t="s">
        <v>6405</v>
      </c>
      <c r="G113" s="5">
        <v>8382</v>
      </c>
      <c r="H113" s="5" t="s">
        <v>6405</v>
      </c>
      <c r="I113" s="5" t="s">
        <v>6586</v>
      </c>
      <c r="J113" s="5">
        <v>505000</v>
      </c>
      <c r="K113" s="5" t="s">
        <v>6587</v>
      </c>
      <c r="L113" s="5">
        <v>101</v>
      </c>
      <c r="M113" s="5" t="s">
        <v>6588</v>
      </c>
      <c r="N113" s="5">
        <v>11934754185</v>
      </c>
      <c r="O113" s="5">
        <v>1507012</v>
      </c>
      <c r="P113" s="5">
        <v>33</v>
      </c>
      <c r="Q113" s="5" t="s">
        <v>91</v>
      </c>
    </row>
    <row r="114" spans="1:17" ht="21" customHeight="1">
      <c r="A114" s="5" t="s">
        <v>85</v>
      </c>
      <c r="B114" s="4">
        <v>43896</v>
      </c>
      <c r="C114" s="5">
        <v>31</v>
      </c>
      <c r="D114" s="5" t="s">
        <v>6240</v>
      </c>
      <c r="E114" s="5">
        <v>33</v>
      </c>
      <c r="F114" s="5" t="s">
        <v>6241</v>
      </c>
      <c r="G114" s="5">
        <v>5588</v>
      </c>
      <c r="H114" s="5" t="s">
        <v>6421</v>
      </c>
      <c r="I114" s="5" t="s">
        <v>6589</v>
      </c>
      <c r="J114" s="5">
        <v>400000</v>
      </c>
      <c r="K114" s="5" t="s">
        <v>6590</v>
      </c>
      <c r="L114" s="5">
        <v>80</v>
      </c>
      <c r="M114" s="5" t="s">
        <v>6591</v>
      </c>
      <c r="N114" s="5">
        <v>11935154185</v>
      </c>
      <c r="O114" s="5">
        <v>1507092</v>
      </c>
      <c r="P114" s="5">
        <v>38</v>
      </c>
      <c r="Q114" s="5" t="s">
        <v>91</v>
      </c>
    </row>
    <row r="115" spans="1:17" ht="21" customHeight="1">
      <c r="A115" s="5" t="s">
        <v>85</v>
      </c>
      <c r="B115" s="4">
        <v>43897</v>
      </c>
      <c r="C115" s="5">
        <v>45</v>
      </c>
      <c r="D115" s="5" t="s">
        <v>6412</v>
      </c>
      <c r="E115" s="5">
        <v>46</v>
      </c>
      <c r="F115" s="5" t="s">
        <v>6421</v>
      </c>
      <c r="G115" s="5">
        <v>6714</v>
      </c>
      <c r="H115" s="5" t="s">
        <v>6421</v>
      </c>
      <c r="I115" s="5" t="s">
        <v>6592</v>
      </c>
      <c r="J115" s="5">
        <v>510000</v>
      </c>
      <c r="K115" s="5" t="s">
        <v>6593</v>
      </c>
      <c r="L115" s="5">
        <v>102</v>
      </c>
      <c r="M115" s="5" t="s">
        <v>6594</v>
      </c>
      <c r="N115" s="5">
        <v>11935664185</v>
      </c>
      <c r="O115" s="5">
        <v>1507194</v>
      </c>
      <c r="P115" s="5">
        <v>41</v>
      </c>
      <c r="Q115" s="5" t="s">
        <v>91</v>
      </c>
    </row>
    <row r="116" spans="1:17" ht="21" customHeight="1">
      <c r="A116" s="5" t="s">
        <v>85</v>
      </c>
      <c r="B116" s="4">
        <v>43898</v>
      </c>
      <c r="C116" s="5">
        <v>45</v>
      </c>
      <c r="D116" s="5" t="s">
        <v>6412</v>
      </c>
      <c r="E116" s="5">
        <v>46</v>
      </c>
      <c r="F116" s="5" t="s">
        <v>6421</v>
      </c>
      <c r="G116" s="5">
        <v>7311</v>
      </c>
      <c r="H116" s="5" t="s">
        <v>6421</v>
      </c>
      <c r="I116" s="5" t="s">
        <v>6404</v>
      </c>
      <c r="J116" s="5">
        <v>570000</v>
      </c>
      <c r="K116" s="5" t="s">
        <v>6595</v>
      </c>
      <c r="L116" s="5">
        <v>114</v>
      </c>
      <c r="M116" s="5" t="s">
        <v>6596</v>
      </c>
      <c r="N116" s="5">
        <v>11936234185</v>
      </c>
      <c r="O116" s="5">
        <v>1507308</v>
      </c>
      <c r="P116" s="5">
        <v>37</v>
      </c>
      <c r="Q116" s="5" t="s">
        <v>91</v>
      </c>
    </row>
    <row r="117" spans="1:17" ht="21" customHeight="1">
      <c r="A117" s="5" t="s">
        <v>85</v>
      </c>
      <c r="B117" s="4">
        <v>43899</v>
      </c>
      <c r="C117" s="5">
        <v>32</v>
      </c>
      <c r="D117" s="5" t="s">
        <v>6393</v>
      </c>
      <c r="E117" s="5">
        <v>32</v>
      </c>
      <c r="F117" s="5" t="s">
        <v>6421</v>
      </c>
      <c r="G117" s="5">
        <v>5172</v>
      </c>
      <c r="H117" s="5" t="s">
        <v>6421</v>
      </c>
      <c r="I117" s="5" t="s">
        <v>6597</v>
      </c>
      <c r="J117" s="5">
        <v>295000</v>
      </c>
      <c r="K117" s="5" t="s">
        <v>6598</v>
      </c>
      <c r="L117" s="5">
        <v>59</v>
      </c>
      <c r="M117" s="5" t="s">
        <v>6599</v>
      </c>
      <c r="N117" s="5">
        <v>11936529185</v>
      </c>
      <c r="O117" s="5">
        <v>1507367</v>
      </c>
      <c r="P117" s="5">
        <v>37</v>
      </c>
      <c r="Q117" s="5" t="s">
        <v>91</v>
      </c>
    </row>
    <row r="118" spans="1:17" ht="21" customHeight="1">
      <c r="A118" s="5" t="s">
        <v>85</v>
      </c>
      <c r="B118" s="4">
        <v>43900</v>
      </c>
      <c r="C118" s="5">
        <v>37</v>
      </c>
      <c r="D118" s="5" t="s">
        <v>6412</v>
      </c>
      <c r="E118" s="5">
        <v>38</v>
      </c>
      <c r="F118" s="5" t="s">
        <v>6421</v>
      </c>
      <c r="G118" s="5">
        <v>6348</v>
      </c>
      <c r="H118" s="5" t="s">
        <v>6421</v>
      </c>
      <c r="I118" s="5" t="s">
        <v>6600</v>
      </c>
      <c r="J118" s="5">
        <v>400000</v>
      </c>
      <c r="K118" s="5" t="s">
        <v>6601</v>
      </c>
      <c r="L118" s="5">
        <v>80</v>
      </c>
      <c r="M118" s="5" t="s">
        <v>6602</v>
      </c>
      <c r="N118" s="5">
        <v>11936929185</v>
      </c>
      <c r="O118" s="5">
        <v>1507447</v>
      </c>
      <c r="P118" s="5">
        <v>36</v>
      </c>
      <c r="Q118" s="5" t="s">
        <v>91</v>
      </c>
    </row>
    <row r="119" spans="1:17" ht="21" customHeight="1">
      <c r="A119" s="5" t="s">
        <v>85</v>
      </c>
      <c r="B119" s="4">
        <v>43901</v>
      </c>
      <c r="C119" s="5">
        <v>32</v>
      </c>
      <c r="D119" s="5" t="s">
        <v>6393</v>
      </c>
      <c r="E119" s="5">
        <v>32</v>
      </c>
      <c r="F119" s="5" t="s">
        <v>6421</v>
      </c>
      <c r="G119" s="5">
        <v>4975</v>
      </c>
      <c r="H119" s="5" t="s">
        <v>6241</v>
      </c>
      <c r="I119" s="5" t="s">
        <v>6597</v>
      </c>
      <c r="J119" s="5">
        <v>275000</v>
      </c>
      <c r="K119" s="5" t="s">
        <v>6603</v>
      </c>
      <c r="L119" s="5">
        <v>55</v>
      </c>
      <c r="M119" s="5" t="s">
        <v>6604</v>
      </c>
      <c r="N119" s="5">
        <v>11937204185</v>
      </c>
      <c r="O119" s="5">
        <v>1507502</v>
      </c>
      <c r="P119" s="5">
        <v>44</v>
      </c>
      <c r="Q119" s="5" t="s">
        <v>91</v>
      </c>
    </row>
    <row r="120" spans="1:17" ht="21" customHeight="1">
      <c r="A120" s="5" t="s">
        <v>85</v>
      </c>
      <c r="B120" s="4">
        <v>43902</v>
      </c>
      <c r="C120" s="5">
        <v>3</v>
      </c>
      <c r="D120" s="5" t="s">
        <v>6236</v>
      </c>
      <c r="E120" s="5">
        <v>5</v>
      </c>
      <c r="F120" s="5" t="s">
        <v>6236</v>
      </c>
      <c r="G120" s="5">
        <v>373</v>
      </c>
      <c r="H120" s="5" t="s">
        <v>6247</v>
      </c>
      <c r="I120" s="5" t="s">
        <v>6605</v>
      </c>
      <c r="J120" s="5">
        <v>65000</v>
      </c>
      <c r="K120" s="5" t="s">
        <v>6606</v>
      </c>
      <c r="L120" s="5">
        <v>13</v>
      </c>
      <c r="M120" s="5" t="s">
        <v>6607</v>
      </c>
      <c r="N120" s="5">
        <v>11937269185</v>
      </c>
      <c r="O120" s="5">
        <v>1507515</v>
      </c>
      <c r="P120" s="5">
        <v>63</v>
      </c>
      <c r="Q120" s="5" t="s">
        <v>91</v>
      </c>
    </row>
    <row r="121" spans="1:17" ht="21" customHeight="1">
      <c r="A121" s="5" t="s">
        <v>85</v>
      </c>
      <c r="B121" s="4">
        <v>43903</v>
      </c>
      <c r="C121" s="5">
        <v>4</v>
      </c>
      <c r="D121" s="5" t="s">
        <v>6236</v>
      </c>
      <c r="E121" s="5">
        <v>6</v>
      </c>
      <c r="F121" s="5" t="s">
        <v>6236</v>
      </c>
      <c r="G121" s="5">
        <v>563</v>
      </c>
      <c r="H121" s="5" t="s">
        <v>6247</v>
      </c>
      <c r="I121" s="5" t="s">
        <v>6608</v>
      </c>
      <c r="J121" s="5">
        <v>75000</v>
      </c>
      <c r="K121" s="5" t="s">
        <v>6609</v>
      </c>
      <c r="L121" s="5">
        <v>15</v>
      </c>
      <c r="M121" s="5" t="s">
        <v>6610</v>
      </c>
      <c r="N121" s="5">
        <v>11937344185</v>
      </c>
      <c r="O121" s="5">
        <v>1507530</v>
      </c>
      <c r="P121" s="5">
        <v>66</v>
      </c>
      <c r="Q121" s="5" t="s">
        <v>91</v>
      </c>
    </row>
    <row r="122" spans="1:17" ht="21" customHeight="1">
      <c r="A122" s="5" t="s">
        <v>85</v>
      </c>
      <c r="B122" s="4">
        <v>43904</v>
      </c>
      <c r="C122" s="5">
        <v>5</v>
      </c>
      <c r="D122" s="5" t="s">
        <v>6236</v>
      </c>
      <c r="E122" s="5">
        <v>6</v>
      </c>
      <c r="F122" s="5" t="s">
        <v>6236</v>
      </c>
      <c r="G122" s="5">
        <v>557</v>
      </c>
      <c r="H122" s="5" t="s">
        <v>6247</v>
      </c>
      <c r="I122" s="5" t="s">
        <v>6495</v>
      </c>
      <c r="J122" s="5">
        <v>95000</v>
      </c>
      <c r="K122" s="5" t="s">
        <v>6611</v>
      </c>
      <c r="L122" s="5">
        <v>19</v>
      </c>
      <c r="M122" s="5" t="s">
        <v>6612</v>
      </c>
      <c r="N122" s="5">
        <v>11937439185</v>
      </c>
      <c r="O122" s="5">
        <v>1507549</v>
      </c>
      <c r="P122" s="5">
        <v>66</v>
      </c>
      <c r="Q122" s="5" t="s">
        <v>91</v>
      </c>
    </row>
    <row r="123" spans="1:17" ht="21" customHeight="1">
      <c r="A123" s="5" t="s">
        <v>85</v>
      </c>
      <c r="B123" s="4">
        <v>43905</v>
      </c>
      <c r="C123" s="5">
        <v>4</v>
      </c>
      <c r="D123" s="5" t="s">
        <v>6236</v>
      </c>
      <c r="E123" s="5">
        <v>7</v>
      </c>
      <c r="F123" s="5" t="s">
        <v>6236</v>
      </c>
      <c r="G123" s="5">
        <v>552</v>
      </c>
      <c r="H123" s="5" t="s">
        <v>6247</v>
      </c>
      <c r="I123" s="5" t="s">
        <v>6613</v>
      </c>
      <c r="J123" s="5">
        <v>55000</v>
      </c>
      <c r="K123" s="5" t="s">
        <v>6614</v>
      </c>
      <c r="L123" s="5">
        <v>11</v>
      </c>
      <c r="M123" s="5" t="s">
        <v>6615</v>
      </c>
      <c r="N123" s="5">
        <v>11937494185</v>
      </c>
      <c r="O123" s="5">
        <v>1507560</v>
      </c>
      <c r="P123" s="5">
        <v>71</v>
      </c>
      <c r="Q123" s="5" t="s">
        <v>91</v>
      </c>
    </row>
    <row r="124" spans="1:17" ht="21" customHeight="1">
      <c r="A124" s="5" t="s">
        <v>85</v>
      </c>
      <c r="B124" s="4">
        <v>43906</v>
      </c>
      <c r="C124" s="5">
        <v>5</v>
      </c>
      <c r="D124" s="5" t="s">
        <v>6236</v>
      </c>
      <c r="E124" s="5">
        <v>9</v>
      </c>
      <c r="F124" s="5" t="s">
        <v>6236</v>
      </c>
      <c r="G124" s="5">
        <v>725</v>
      </c>
      <c r="H124" s="5" t="s">
        <v>6236</v>
      </c>
      <c r="I124" s="5" t="s">
        <v>6616</v>
      </c>
      <c r="J124" s="5">
        <v>110000</v>
      </c>
      <c r="K124" s="5" t="s">
        <v>6617</v>
      </c>
      <c r="L124" s="5">
        <v>22</v>
      </c>
      <c r="M124" s="5" t="s">
        <v>6618</v>
      </c>
      <c r="N124" s="5">
        <v>11937604185</v>
      </c>
      <c r="O124" s="5">
        <v>1507582</v>
      </c>
      <c r="P124" s="5">
        <v>59</v>
      </c>
      <c r="Q124" s="5" t="s">
        <v>91</v>
      </c>
    </row>
    <row r="125" spans="1:17" ht="21" customHeight="1">
      <c r="A125" s="5" t="s">
        <v>85</v>
      </c>
      <c r="B125" s="4">
        <v>43907</v>
      </c>
      <c r="C125" s="5">
        <v>2</v>
      </c>
      <c r="D125" s="5" t="s">
        <v>6247</v>
      </c>
      <c r="E125" s="5">
        <v>2</v>
      </c>
      <c r="F125" s="5" t="s">
        <v>6248</v>
      </c>
      <c r="G125" s="5">
        <v>225</v>
      </c>
      <c r="H125" s="5" t="s">
        <v>6247</v>
      </c>
      <c r="I125" s="5" t="s">
        <v>6397</v>
      </c>
      <c r="J125" s="5">
        <v>10000</v>
      </c>
      <c r="K125" s="5" t="s">
        <v>6619</v>
      </c>
      <c r="L125" s="5">
        <v>2</v>
      </c>
      <c r="M125" s="5" t="s">
        <v>6620</v>
      </c>
      <c r="N125" s="5">
        <v>11937614185</v>
      </c>
      <c r="O125" s="5">
        <v>1507584</v>
      </c>
      <c r="P125" s="5">
        <v>85</v>
      </c>
      <c r="Q125" s="5" t="s">
        <v>91</v>
      </c>
    </row>
    <row r="126" spans="1:17" ht="21" customHeight="1">
      <c r="A126" s="5" t="s">
        <v>85</v>
      </c>
      <c r="B126" s="4">
        <v>43908</v>
      </c>
      <c r="C126" s="5">
        <v>4</v>
      </c>
      <c r="D126" s="5" t="s">
        <v>6236</v>
      </c>
      <c r="E126" s="5">
        <v>7</v>
      </c>
      <c r="F126" s="5" t="s">
        <v>6236</v>
      </c>
      <c r="G126" s="5">
        <v>490</v>
      </c>
      <c r="H126" s="5" t="s">
        <v>6247</v>
      </c>
      <c r="I126" s="5" t="s">
        <v>6391</v>
      </c>
      <c r="J126" s="5">
        <v>60000</v>
      </c>
      <c r="K126" s="5" t="s">
        <v>6621</v>
      </c>
      <c r="L126" s="5">
        <v>12</v>
      </c>
      <c r="M126" s="5" t="s">
        <v>6622</v>
      </c>
      <c r="N126" s="5">
        <v>11937674185</v>
      </c>
      <c r="O126" s="5">
        <v>1507596</v>
      </c>
      <c r="P126" s="5">
        <v>65</v>
      </c>
      <c r="Q126" s="5" t="s">
        <v>91</v>
      </c>
    </row>
    <row r="127" spans="1:17" ht="21" customHeight="1">
      <c r="A127" s="5" t="s">
        <v>85</v>
      </c>
      <c r="B127" s="4">
        <v>44014</v>
      </c>
      <c r="C127" s="5">
        <v>29</v>
      </c>
      <c r="D127" s="5" t="s">
        <v>6240</v>
      </c>
      <c r="E127" s="5">
        <v>35</v>
      </c>
      <c r="F127" s="5" t="s">
        <v>6241</v>
      </c>
      <c r="G127" s="5">
        <v>4422</v>
      </c>
      <c r="H127" s="5" t="s">
        <v>6235</v>
      </c>
      <c r="I127" s="5" t="s">
        <v>6623</v>
      </c>
      <c r="J127" s="5">
        <v>819000</v>
      </c>
      <c r="K127" s="5" t="s">
        <v>6624</v>
      </c>
      <c r="L127" s="5">
        <v>135</v>
      </c>
      <c r="M127" s="5" t="s">
        <v>6625</v>
      </c>
      <c r="N127" s="5">
        <v>11938493185</v>
      </c>
      <c r="O127" s="5">
        <v>1507731</v>
      </c>
      <c r="P127" s="5">
        <v>24</v>
      </c>
      <c r="Q127" s="5" t="s">
        <v>91</v>
      </c>
    </row>
    <row r="128" spans="1:17" ht="21" customHeight="1">
      <c r="A128" s="5" t="s">
        <v>85</v>
      </c>
      <c r="B128" s="4">
        <v>44015</v>
      </c>
      <c r="C128" s="5">
        <v>26</v>
      </c>
      <c r="D128" s="5" t="s">
        <v>6405</v>
      </c>
      <c r="E128" s="5">
        <v>32</v>
      </c>
      <c r="F128" s="5" t="s">
        <v>6235</v>
      </c>
      <c r="G128" s="5">
        <v>3696</v>
      </c>
      <c r="H128" s="5" t="s">
        <v>6235</v>
      </c>
      <c r="I128" s="5" t="s">
        <v>6613</v>
      </c>
      <c r="J128" s="5">
        <v>448000</v>
      </c>
      <c r="K128" s="5" t="s">
        <v>6626</v>
      </c>
      <c r="L128" s="5">
        <v>74</v>
      </c>
      <c r="M128" s="5" t="s">
        <v>6627</v>
      </c>
      <c r="N128" s="5">
        <v>11938941185</v>
      </c>
      <c r="O128" s="5">
        <v>1507805</v>
      </c>
      <c r="P128" s="5">
        <v>40</v>
      </c>
      <c r="Q128" s="5" t="s">
        <v>91</v>
      </c>
    </row>
    <row r="129" spans="1:17" ht="21" customHeight="1">
      <c r="A129" s="5" t="s">
        <v>85</v>
      </c>
      <c r="B129" s="4">
        <v>44016</v>
      </c>
      <c r="C129" s="5">
        <v>24</v>
      </c>
      <c r="D129" s="5" t="s">
        <v>6421</v>
      </c>
      <c r="E129" s="5">
        <v>28</v>
      </c>
      <c r="F129" s="5" t="s">
        <v>6235</v>
      </c>
      <c r="G129" s="5">
        <v>3016</v>
      </c>
      <c r="H129" s="5" t="s">
        <v>6236</v>
      </c>
      <c r="I129" s="5" t="s">
        <v>6361</v>
      </c>
      <c r="J129" s="5">
        <v>1039000</v>
      </c>
      <c r="K129" s="5" t="s">
        <v>6628</v>
      </c>
      <c r="L129" s="5">
        <v>169</v>
      </c>
      <c r="M129" s="5" t="s">
        <v>6629</v>
      </c>
      <c r="N129" s="5">
        <v>11939980185</v>
      </c>
      <c r="O129" s="5">
        <v>1507974</v>
      </c>
      <c r="P129" s="5">
        <v>34</v>
      </c>
      <c r="Q129" s="5" t="s">
        <v>91</v>
      </c>
    </row>
    <row r="130" spans="1:17" ht="21" customHeight="1">
      <c r="A130" s="5" t="s">
        <v>85</v>
      </c>
      <c r="B130" s="4">
        <v>44017</v>
      </c>
      <c r="C130" s="5">
        <v>27</v>
      </c>
      <c r="D130" s="5" t="s">
        <v>6405</v>
      </c>
      <c r="E130" s="5">
        <v>28</v>
      </c>
      <c r="F130" s="5" t="s">
        <v>6235</v>
      </c>
      <c r="G130" s="5">
        <v>3368</v>
      </c>
      <c r="H130" s="5" t="s">
        <v>6236</v>
      </c>
      <c r="I130" s="5" t="s">
        <v>6630</v>
      </c>
      <c r="J130" s="5">
        <v>538000</v>
      </c>
      <c r="K130" s="5" t="s">
        <v>6631</v>
      </c>
      <c r="L130" s="5">
        <v>89</v>
      </c>
      <c r="M130" s="5" t="s">
        <v>6632</v>
      </c>
      <c r="N130" s="5">
        <v>11940518185</v>
      </c>
      <c r="O130" s="5">
        <v>1508063</v>
      </c>
      <c r="P130" s="5">
        <v>42</v>
      </c>
      <c r="Q130" s="5" t="s">
        <v>91</v>
      </c>
    </row>
    <row r="131" spans="1:17" ht="21" customHeight="1">
      <c r="A131" s="5" t="s">
        <v>85</v>
      </c>
      <c r="B131" s="4">
        <v>44018</v>
      </c>
      <c r="C131" s="5">
        <v>21</v>
      </c>
      <c r="D131" s="5" t="s">
        <v>6421</v>
      </c>
      <c r="E131" s="5">
        <v>23</v>
      </c>
      <c r="F131" s="5" t="s">
        <v>6235</v>
      </c>
      <c r="G131" s="5">
        <v>2699</v>
      </c>
      <c r="H131" s="5" t="s">
        <v>6235</v>
      </c>
      <c r="I131" s="5" t="s">
        <v>6396</v>
      </c>
      <c r="J131" s="5">
        <v>365000</v>
      </c>
      <c r="K131" s="5" t="s">
        <v>6633</v>
      </c>
      <c r="L131" s="5">
        <v>59</v>
      </c>
      <c r="M131" s="5" t="s">
        <v>6634</v>
      </c>
      <c r="N131" s="5">
        <v>11940883185</v>
      </c>
      <c r="O131" s="5">
        <v>1508122</v>
      </c>
      <c r="P131" s="5">
        <v>35</v>
      </c>
      <c r="Q131" s="5" t="s">
        <v>91</v>
      </c>
    </row>
    <row r="132" spans="1:17" ht="21" customHeight="1">
      <c r="A132" s="5" t="s">
        <v>85</v>
      </c>
      <c r="B132" s="4">
        <v>44019</v>
      </c>
      <c r="C132" s="5">
        <v>20</v>
      </c>
      <c r="D132" s="5" t="s">
        <v>6421</v>
      </c>
      <c r="E132" s="5">
        <v>24</v>
      </c>
      <c r="F132" s="5" t="s">
        <v>6235</v>
      </c>
      <c r="G132" s="5">
        <v>2605</v>
      </c>
      <c r="H132" s="5" t="s">
        <v>6235</v>
      </c>
      <c r="I132" s="5" t="s">
        <v>6400</v>
      </c>
      <c r="J132" s="5">
        <v>365000</v>
      </c>
      <c r="K132" s="5" t="s">
        <v>6534</v>
      </c>
      <c r="L132" s="5">
        <v>60</v>
      </c>
      <c r="M132" s="5" t="s">
        <v>6635</v>
      </c>
      <c r="N132" s="5">
        <v>11941248185</v>
      </c>
      <c r="O132" s="5">
        <v>1508182</v>
      </c>
      <c r="P132" s="5">
        <v>42</v>
      </c>
      <c r="Q132" s="5" t="s">
        <v>91</v>
      </c>
    </row>
    <row r="133" spans="1:17" ht="21" customHeight="1">
      <c r="A133" s="5" t="s">
        <v>85</v>
      </c>
      <c r="B133" s="4">
        <v>44020</v>
      </c>
      <c r="C133" s="5">
        <v>2</v>
      </c>
      <c r="D133" s="5" t="s">
        <v>6247</v>
      </c>
      <c r="E133" s="5">
        <v>2</v>
      </c>
      <c r="F133" s="5" t="s">
        <v>6248</v>
      </c>
      <c r="G133" s="5">
        <v>112</v>
      </c>
      <c r="H133" s="5" t="s">
        <v>6247</v>
      </c>
      <c r="I133" s="5" t="s">
        <v>6608</v>
      </c>
      <c r="J133" s="5">
        <v>27000</v>
      </c>
      <c r="K133" s="5" t="s">
        <v>6636</v>
      </c>
      <c r="L133" s="5">
        <v>3</v>
      </c>
      <c r="M133" s="5" t="s">
        <v>6637</v>
      </c>
      <c r="N133" s="5">
        <v>11941275185</v>
      </c>
      <c r="O133" s="5">
        <v>1508185</v>
      </c>
      <c r="P133" s="5">
        <v>112</v>
      </c>
      <c r="Q133" s="5" t="s">
        <v>91</v>
      </c>
    </row>
    <row r="134" spans="1:17" ht="21" customHeight="1">
      <c r="A134" s="5" t="s">
        <v>85</v>
      </c>
      <c r="B134" s="4">
        <v>44036</v>
      </c>
      <c r="C134" s="5">
        <v>1</v>
      </c>
      <c r="D134" s="5" t="s">
        <v>6247</v>
      </c>
      <c r="E134" s="5">
        <v>2</v>
      </c>
      <c r="F134" s="5" t="s">
        <v>6248</v>
      </c>
      <c r="G134" s="5">
        <v>152</v>
      </c>
      <c r="H134" s="5" t="s">
        <v>6247</v>
      </c>
      <c r="I134" s="5" t="s">
        <v>6247</v>
      </c>
      <c r="J134" s="5">
        <v>0</v>
      </c>
      <c r="K134" s="5" t="s">
        <v>6534</v>
      </c>
      <c r="L134" s="5">
        <v>0</v>
      </c>
      <c r="M134" s="5" t="s">
        <v>6534</v>
      </c>
      <c r="N134" s="5">
        <v>11941275185</v>
      </c>
      <c r="O134" s="5">
        <v>1508185</v>
      </c>
      <c r="P134" s="5">
        <v>147</v>
      </c>
      <c r="Q134" s="5" t="s">
        <v>91</v>
      </c>
    </row>
    <row r="135" spans="1:17" ht="21" customHeight="1">
      <c r="A135" s="5" t="s">
        <v>85</v>
      </c>
      <c r="B135" s="4">
        <v>44314</v>
      </c>
      <c r="C135" s="5">
        <v>8</v>
      </c>
      <c r="D135" s="5" t="s">
        <v>6236</v>
      </c>
      <c r="E135" s="5">
        <v>8</v>
      </c>
      <c r="F135" s="5" t="s">
        <v>6236</v>
      </c>
      <c r="G135" s="5">
        <v>1095</v>
      </c>
      <c r="H135" s="5" t="s">
        <v>6236</v>
      </c>
      <c r="I135" s="5" t="s">
        <v>6597</v>
      </c>
      <c r="J135" s="5">
        <v>82000</v>
      </c>
      <c r="K135" s="5" t="s">
        <v>6638</v>
      </c>
      <c r="L135" s="5">
        <v>12</v>
      </c>
      <c r="M135" s="5" t="s">
        <v>6639</v>
      </c>
      <c r="N135" s="5">
        <v>11941357185</v>
      </c>
      <c r="O135" s="5">
        <v>1508197</v>
      </c>
      <c r="P135" s="5">
        <v>83</v>
      </c>
      <c r="Q135" s="5" t="s">
        <v>91</v>
      </c>
    </row>
    <row r="136" spans="1:17" ht="21" customHeight="1">
      <c r="A136" s="5" t="s">
        <v>85</v>
      </c>
      <c r="B136" s="4">
        <v>44315</v>
      </c>
      <c r="C136" s="5">
        <v>7</v>
      </c>
      <c r="D136" s="5" t="s">
        <v>6236</v>
      </c>
      <c r="E136" s="5">
        <v>7</v>
      </c>
      <c r="F136" s="5" t="s">
        <v>6236</v>
      </c>
      <c r="G136" s="5">
        <v>842</v>
      </c>
      <c r="H136" s="5" t="s">
        <v>6247</v>
      </c>
      <c r="I136" s="5" t="s">
        <v>6418</v>
      </c>
      <c r="J136" s="5">
        <v>114500</v>
      </c>
      <c r="K136" s="5" t="s">
        <v>6640</v>
      </c>
      <c r="L136" s="5">
        <v>16</v>
      </c>
      <c r="M136" s="5" t="s">
        <v>6641</v>
      </c>
      <c r="N136" s="5">
        <v>11941471685</v>
      </c>
      <c r="O136" s="5">
        <v>1508213</v>
      </c>
      <c r="P136" s="5">
        <v>61</v>
      </c>
      <c r="Q136" s="5" t="s">
        <v>91</v>
      </c>
    </row>
    <row r="137" spans="1:17" ht="21" customHeight="1">
      <c r="A137" s="5" t="s">
        <v>85</v>
      </c>
      <c r="B137" s="4">
        <v>44316</v>
      </c>
      <c r="C137" s="5">
        <v>14</v>
      </c>
      <c r="D137" s="5" t="s">
        <v>6235</v>
      </c>
      <c r="E137" s="5">
        <v>19</v>
      </c>
      <c r="F137" s="5" t="s">
        <v>6235</v>
      </c>
      <c r="G137" s="5">
        <v>2671</v>
      </c>
      <c r="H137" s="5" t="s">
        <v>6236</v>
      </c>
      <c r="I137" s="5" t="s">
        <v>6404</v>
      </c>
      <c r="J137" s="5">
        <v>312000</v>
      </c>
      <c r="K137" s="5" t="s">
        <v>6642</v>
      </c>
      <c r="L137" s="5">
        <v>44</v>
      </c>
      <c r="M137" s="5" t="s">
        <v>6643</v>
      </c>
      <c r="N137" s="5">
        <v>11941783685</v>
      </c>
      <c r="O137" s="5">
        <v>1508257</v>
      </c>
      <c r="P137" s="5">
        <v>54</v>
      </c>
      <c r="Q137" s="5" t="s">
        <v>91</v>
      </c>
    </row>
    <row r="138" spans="1:17" ht="21" customHeight="1">
      <c r="A138" s="5" t="s">
        <v>85</v>
      </c>
      <c r="B138" s="4">
        <v>44317</v>
      </c>
      <c r="C138" s="5">
        <v>13</v>
      </c>
      <c r="D138" s="5" t="s">
        <v>6235</v>
      </c>
      <c r="E138" s="5">
        <v>18</v>
      </c>
      <c r="F138" s="5" t="s">
        <v>6236</v>
      </c>
      <c r="G138" s="5">
        <v>2570</v>
      </c>
      <c r="H138" s="5" t="s">
        <v>6236</v>
      </c>
      <c r="I138" s="5" t="s">
        <v>6415</v>
      </c>
      <c r="J138" s="5">
        <v>380500</v>
      </c>
      <c r="K138" s="5" t="s">
        <v>6644</v>
      </c>
      <c r="L138" s="5">
        <v>54</v>
      </c>
      <c r="M138" s="5" t="s">
        <v>6645</v>
      </c>
      <c r="N138" s="5">
        <v>11942164185</v>
      </c>
      <c r="O138" s="5">
        <v>1508311</v>
      </c>
      <c r="P138" s="5">
        <v>47</v>
      </c>
      <c r="Q138" s="5" t="s">
        <v>91</v>
      </c>
    </row>
    <row r="139" spans="1:17" ht="21" customHeight="1">
      <c r="A139" s="5" t="s">
        <v>85</v>
      </c>
      <c r="B139" s="4">
        <v>44318</v>
      </c>
      <c r="C139" s="5">
        <v>12</v>
      </c>
      <c r="D139" s="5" t="s">
        <v>6235</v>
      </c>
      <c r="E139" s="5">
        <v>16</v>
      </c>
      <c r="F139" s="5" t="s">
        <v>6236</v>
      </c>
      <c r="G139" s="5">
        <v>2075</v>
      </c>
      <c r="H139" s="5" t="s">
        <v>6236</v>
      </c>
      <c r="I139" s="5" t="s">
        <v>6396</v>
      </c>
      <c r="J139" s="5">
        <v>310000</v>
      </c>
      <c r="K139" s="5" t="s">
        <v>6646</v>
      </c>
      <c r="L139" s="5">
        <v>45</v>
      </c>
      <c r="M139" s="5" t="s">
        <v>6647</v>
      </c>
      <c r="N139" s="5">
        <v>11942474185</v>
      </c>
      <c r="O139" s="5">
        <v>1508356</v>
      </c>
      <c r="P139" s="5">
        <v>43</v>
      </c>
      <c r="Q139" s="5" t="s">
        <v>91</v>
      </c>
    </row>
    <row r="140" spans="1:17" ht="21" customHeight="1">
      <c r="A140" s="5" t="s">
        <v>85</v>
      </c>
      <c r="B140" s="4">
        <v>44319</v>
      </c>
      <c r="C140" s="5">
        <v>11</v>
      </c>
      <c r="D140" s="5" t="s">
        <v>6235</v>
      </c>
      <c r="E140" s="5">
        <v>12</v>
      </c>
      <c r="F140" s="5" t="s">
        <v>6236</v>
      </c>
      <c r="G140" s="5">
        <v>1713</v>
      </c>
      <c r="H140" s="5" t="s">
        <v>6236</v>
      </c>
      <c r="I140" s="5" t="s">
        <v>6600</v>
      </c>
      <c r="J140" s="5">
        <v>158000</v>
      </c>
      <c r="K140" s="5" t="s">
        <v>6648</v>
      </c>
      <c r="L140" s="5">
        <v>23</v>
      </c>
      <c r="M140" s="5" t="s">
        <v>6649</v>
      </c>
      <c r="N140" s="5">
        <v>11942632185</v>
      </c>
      <c r="O140" s="5">
        <v>1508379</v>
      </c>
      <c r="P140" s="5">
        <v>50</v>
      </c>
      <c r="Q140" s="5" t="s">
        <v>91</v>
      </c>
    </row>
    <row r="141" spans="1:17" ht="21" customHeight="1">
      <c r="A141" s="5" t="s">
        <v>85</v>
      </c>
      <c r="B141" s="4">
        <v>44320</v>
      </c>
      <c r="C141" s="5">
        <v>10</v>
      </c>
      <c r="D141" s="5" t="s">
        <v>6235</v>
      </c>
      <c r="E141" s="5">
        <v>11</v>
      </c>
      <c r="F141" s="5" t="s">
        <v>6236</v>
      </c>
      <c r="G141" s="5">
        <v>1546</v>
      </c>
      <c r="H141" s="5" t="s">
        <v>6236</v>
      </c>
      <c r="I141" s="5" t="s">
        <v>6415</v>
      </c>
      <c r="J141" s="5">
        <v>218000</v>
      </c>
      <c r="K141" s="5" t="s">
        <v>6650</v>
      </c>
      <c r="L141" s="5">
        <v>32</v>
      </c>
      <c r="M141" s="5" t="s">
        <v>6651</v>
      </c>
      <c r="N141" s="5">
        <v>11942850185</v>
      </c>
      <c r="O141" s="5">
        <v>1508411</v>
      </c>
      <c r="P141" s="5">
        <v>47</v>
      </c>
      <c r="Q141" s="5" t="s">
        <v>91</v>
      </c>
    </row>
    <row r="142" spans="1:17" ht="21" customHeight="1">
      <c r="A142" s="5" t="s">
        <v>85</v>
      </c>
      <c r="B142" s="4">
        <v>44321</v>
      </c>
      <c r="C142" s="5">
        <v>8</v>
      </c>
      <c r="D142" s="5" t="s">
        <v>6236</v>
      </c>
      <c r="E142" s="5">
        <v>8</v>
      </c>
      <c r="F142" s="5" t="s">
        <v>6236</v>
      </c>
      <c r="G142" s="5">
        <v>1052</v>
      </c>
      <c r="H142" s="5" t="s">
        <v>6247</v>
      </c>
      <c r="I142" s="5" t="s">
        <v>6468</v>
      </c>
      <c r="J142" s="5">
        <v>206000</v>
      </c>
      <c r="K142" s="5" t="s">
        <v>6652</v>
      </c>
      <c r="L142" s="5">
        <v>30</v>
      </c>
      <c r="M142" s="5" t="s">
        <v>6653</v>
      </c>
      <c r="N142" s="5">
        <v>11943056185</v>
      </c>
      <c r="O142" s="5">
        <v>1508441</v>
      </c>
      <c r="P142" s="5">
        <v>71</v>
      </c>
      <c r="Q142" s="5" t="s">
        <v>91</v>
      </c>
    </row>
    <row r="143" spans="1:17" ht="21" customHeight="1">
      <c r="A143" s="5" t="s">
        <v>85</v>
      </c>
      <c r="B143" s="4">
        <v>44322</v>
      </c>
      <c r="C143" s="5">
        <v>1</v>
      </c>
      <c r="D143" s="5" t="s">
        <v>6247</v>
      </c>
      <c r="E143" s="5">
        <v>1</v>
      </c>
      <c r="F143" s="5" t="s">
        <v>6248</v>
      </c>
      <c r="G143" s="5">
        <v>126</v>
      </c>
      <c r="H143" s="5" t="s">
        <v>6247</v>
      </c>
      <c r="I143" s="5" t="s">
        <v>6247</v>
      </c>
      <c r="J143" s="5">
        <v>0</v>
      </c>
      <c r="K143" s="5" t="s">
        <v>6654</v>
      </c>
      <c r="L143" s="5">
        <v>0</v>
      </c>
      <c r="M143" s="5" t="s">
        <v>6655</v>
      </c>
      <c r="N143" s="5">
        <v>11943056185</v>
      </c>
      <c r="O143" s="5">
        <v>1508441</v>
      </c>
      <c r="P143" s="5">
        <v>114</v>
      </c>
      <c r="Q143" s="5" t="s">
        <v>91</v>
      </c>
    </row>
    <row r="144" spans="1:17" ht="21" customHeight="1">
      <c r="A144" s="5" t="s">
        <v>85</v>
      </c>
      <c r="B144" s="4">
        <v>44323</v>
      </c>
      <c r="C144" s="5">
        <v>9</v>
      </c>
      <c r="D144" s="5" t="s">
        <v>6236</v>
      </c>
      <c r="E144" s="5">
        <v>9</v>
      </c>
      <c r="F144" s="5" t="s">
        <v>6236</v>
      </c>
      <c r="G144" s="5">
        <v>1297</v>
      </c>
      <c r="H144" s="5" t="s">
        <v>6236</v>
      </c>
      <c r="I144" s="5" t="s">
        <v>6589</v>
      </c>
      <c r="J144" s="5">
        <v>122000</v>
      </c>
      <c r="K144" s="5" t="s">
        <v>6656</v>
      </c>
      <c r="L144" s="5">
        <v>18</v>
      </c>
      <c r="M144" s="5" t="s">
        <v>6657</v>
      </c>
      <c r="N144" s="5">
        <v>11943178185</v>
      </c>
      <c r="O144" s="5">
        <v>1508459</v>
      </c>
      <c r="P144" s="5">
        <v>64</v>
      </c>
      <c r="Q144" s="5" t="s">
        <v>91</v>
      </c>
    </row>
    <row r="145" spans="1:17" ht="21" customHeight="1">
      <c r="A145" s="5" t="s">
        <v>85</v>
      </c>
      <c r="B145" s="4">
        <v>44324</v>
      </c>
      <c r="C145" s="5">
        <v>4</v>
      </c>
      <c r="D145" s="5" t="s">
        <v>6236</v>
      </c>
      <c r="E145" s="5">
        <v>4</v>
      </c>
      <c r="F145" s="5" t="s">
        <v>6248</v>
      </c>
      <c r="G145" s="5">
        <v>545</v>
      </c>
      <c r="H145" s="5" t="s">
        <v>6247</v>
      </c>
      <c r="I145" s="5" t="s">
        <v>6605</v>
      </c>
      <c r="J145" s="5">
        <v>131500</v>
      </c>
      <c r="K145" s="5" t="s">
        <v>6658</v>
      </c>
      <c r="L145" s="5">
        <v>19</v>
      </c>
      <c r="M145" s="5" t="s">
        <v>6659</v>
      </c>
      <c r="N145" s="5">
        <v>11943309685</v>
      </c>
      <c r="O145" s="5">
        <v>1508478</v>
      </c>
      <c r="P145" s="5">
        <v>57</v>
      </c>
      <c r="Q145" s="5" t="s">
        <v>91</v>
      </c>
    </row>
    <row r="146" spans="1:17" ht="21" customHeight="1">
      <c r="A146" s="5" t="s">
        <v>85</v>
      </c>
      <c r="B146" s="4">
        <v>44325</v>
      </c>
      <c r="C146" s="5">
        <v>6</v>
      </c>
      <c r="D146" s="5" t="s">
        <v>6236</v>
      </c>
      <c r="E146" s="5">
        <v>6</v>
      </c>
      <c r="F146" s="5" t="s">
        <v>6248</v>
      </c>
      <c r="G146" s="5">
        <v>791</v>
      </c>
      <c r="H146" s="5" t="s">
        <v>6247</v>
      </c>
      <c r="I146" s="5" t="s">
        <v>6613</v>
      </c>
      <c r="J146" s="5">
        <v>111500</v>
      </c>
      <c r="K146" s="5" t="s">
        <v>6660</v>
      </c>
      <c r="L146" s="5">
        <v>16</v>
      </c>
      <c r="M146" s="5" t="s">
        <v>6661</v>
      </c>
      <c r="N146" s="5">
        <v>11943421185</v>
      </c>
      <c r="O146" s="5">
        <v>1508494</v>
      </c>
      <c r="P146" s="5">
        <v>62</v>
      </c>
      <c r="Q146" s="5" t="s">
        <v>91</v>
      </c>
    </row>
    <row r="147" spans="1:17" ht="21" customHeight="1">
      <c r="A147" s="5" t="s">
        <v>85</v>
      </c>
      <c r="B147" s="4">
        <v>44326</v>
      </c>
      <c r="C147" s="5">
        <v>10</v>
      </c>
      <c r="D147" s="5" t="s">
        <v>6235</v>
      </c>
      <c r="E147" s="5">
        <v>10</v>
      </c>
      <c r="F147" s="5" t="s">
        <v>6236</v>
      </c>
      <c r="G147" s="5">
        <v>1427</v>
      </c>
      <c r="H147" s="5" t="s">
        <v>6236</v>
      </c>
      <c r="I147" s="5" t="s">
        <v>6372</v>
      </c>
      <c r="J147" s="5">
        <v>506000</v>
      </c>
      <c r="K147" s="5" t="s">
        <v>6662</v>
      </c>
      <c r="L147" s="5">
        <v>73</v>
      </c>
      <c r="M147" s="5" t="s">
        <v>6663</v>
      </c>
      <c r="N147" s="5">
        <v>11943927185</v>
      </c>
      <c r="O147" s="5">
        <v>1508567</v>
      </c>
      <c r="P147" s="5">
        <v>41</v>
      </c>
      <c r="Q147" s="5" t="s">
        <v>91</v>
      </c>
    </row>
    <row r="148" spans="1:17" ht="21" customHeight="1">
      <c r="A148" s="5" t="s">
        <v>85</v>
      </c>
      <c r="B148" s="4">
        <v>44327</v>
      </c>
      <c r="C148" s="5">
        <v>10</v>
      </c>
      <c r="D148" s="5" t="s">
        <v>6235</v>
      </c>
      <c r="E148" s="5">
        <v>10</v>
      </c>
      <c r="F148" s="5" t="s">
        <v>6236</v>
      </c>
      <c r="G148" s="5">
        <v>1428</v>
      </c>
      <c r="H148" s="5" t="s">
        <v>6236</v>
      </c>
      <c r="I148" s="5" t="s">
        <v>6396</v>
      </c>
      <c r="J148" s="5">
        <v>227000</v>
      </c>
      <c r="K148" s="5" t="s">
        <v>6664</v>
      </c>
      <c r="L148" s="5">
        <v>32</v>
      </c>
      <c r="M148" s="5" t="s">
        <v>6665</v>
      </c>
      <c r="N148" s="5">
        <v>11944154185</v>
      </c>
      <c r="O148" s="5">
        <v>1508599</v>
      </c>
      <c r="P148" s="5">
        <v>53</v>
      </c>
      <c r="Q148" s="5" t="s">
        <v>91</v>
      </c>
    </row>
    <row r="149" spans="1:17" ht="21" customHeight="1">
      <c r="A149" s="5" t="s">
        <v>85</v>
      </c>
      <c r="B149" s="4">
        <v>44328</v>
      </c>
      <c r="C149" s="5">
        <v>1</v>
      </c>
      <c r="D149" s="5" t="s">
        <v>6247</v>
      </c>
      <c r="E149" s="5">
        <v>1</v>
      </c>
      <c r="F149" s="5" t="s">
        <v>6248</v>
      </c>
      <c r="G149" s="5">
        <v>91</v>
      </c>
      <c r="H149" s="5" t="s">
        <v>6247</v>
      </c>
      <c r="I149" s="5" t="s">
        <v>6666</v>
      </c>
      <c r="J149" s="5">
        <v>168000</v>
      </c>
      <c r="K149" s="5" t="s">
        <v>6667</v>
      </c>
      <c r="L149" s="5">
        <v>24</v>
      </c>
      <c r="M149" s="5" t="s">
        <v>6668</v>
      </c>
      <c r="N149" s="5">
        <v>11944322185</v>
      </c>
      <c r="O149" s="5">
        <v>1508623</v>
      </c>
      <c r="P149" s="5">
        <v>75</v>
      </c>
      <c r="Q149" s="5" t="s">
        <v>91</v>
      </c>
    </row>
    <row r="150" spans="1:17" ht="21" customHeight="1">
      <c r="A150" s="5" t="s">
        <v>85</v>
      </c>
      <c r="B150" s="4">
        <v>44329</v>
      </c>
      <c r="C150" s="5">
        <v>1</v>
      </c>
      <c r="D150" s="5" t="s">
        <v>6247</v>
      </c>
      <c r="E150" s="5">
        <v>1</v>
      </c>
      <c r="F150" s="5" t="s">
        <v>6248</v>
      </c>
      <c r="G150" s="5">
        <v>91</v>
      </c>
      <c r="H150" s="5" t="s">
        <v>6247</v>
      </c>
      <c r="I150" s="5" t="s">
        <v>6428</v>
      </c>
      <c r="J150" s="5">
        <v>70000</v>
      </c>
      <c r="K150" s="5" t="s">
        <v>6669</v>
      </c>
      <c r="L150" s="5">
        <v>10</v>
      </c>
      <c r="M150" s="5" t="s">
        <v>6670</v>
      </c>
      <c r="N150" s="5">
        <v>11944392185</v>
      </c>
      <c r="O150" s="5">
        <v>1508633</v>
      </c>
      <c r="P150" s="5">
        <v>74</v>
      </c>
      <c r="Q150" s="5" t="s">
        <v>91</v>
      </c>
    </row>
    <row r="151" spans="1:17" ht="21" customHeight="1">
      <c r="A151" s="5" t="s">
        <v>85</v>
      </c>
      <c r="B151" s="4">
        <v>44330</v>
      </c>
      <c r="C151" s="5">
        <v>1</v>
      </c>
      <c r="D151" s="5" t="s">
        <v>6247</v>
      </c>
      <c r="E151" s="5">
        <v>1</v>
      </c>
      <c r="F151" s="5" t="s">
        <v>6248</v>
      </c>
      <c r="G151" s="5">
        <v>91</v>
      </c>
      <c r="H151" s="5" t="s">
        <v>6247</v>
      </c>
      <c r="I151" s="5" t="s">
        <v>6671</v>
      </c>
      <c r="J151" s="5">
        <v>175000</v>
      </c>
      <c r="K151" s="5" t="s">
        <v>6672</v>
      </c>
      <c r="L151" s="5">
        <v>25</v>
      </c>
      <c r="M151" s="5" t="s">
        <v>6673</v>
      </c>
      <c r="N151" s="5">
        <v>11944567185</v>
      </c>
      <c r="O151" s="5">
        <v>1508658</v>
      </c>
      <c r="P151" s="5">
        <v>63</v>
      </c>
      <c r="Q151" s="5" t="s">
        <v>91</v>
      </c>
    </row>
    <row r="152" spans="1:17" ht="21" customHeight="1">
      <c r="A152" s="5" t="s">
        <v>85</v>
      </c>
      <c r="B152" s="4">
        <v>44331</v>
      </c>
      <c r="C152" s="5">
        <v>1</v>
      </c>
      <c r="D152" s="5" t="s">
        <v>6247</v>
      </c>
      <c r="E152" s="5">
        <v>1</v>
      </c>
      <c r="F152" s="5" t="s">
        <v>6248</v>
      </c>
      <c r="G152" s="5">
        <v>91</v>
      </c>
      <c r="H152" s="5" t="s">
        <v>6247</v>
      </c>
      <c r="I152" s="5" t="s">
        <v>6674</v>
      </c>
      <c r="J152" s="5">
        <v>21000</v>
      </c>
      <c r="K152" s="5" t="s">
        <v>6675</v>
      </c>
      <c r="L152" s="5">
        <v>3</v>
      </c>
      <c r="M152" s="5" t="s">
        <v>6676</v>
      </c>
      <c r="N152" s="5">
        <v>11944588185</v>
      </c>
      <c r="O152" s="5">
        <v>1508661</v>
      </c>
      <c r="P152" s="5">
        <v>111</v>
      </c>
      <c r="Q152" s="5" t="s">
        <v>91</v>
      </c>
    </row>
    <row r="153" spans="1:17" ht="21" customHeight="1">
      <c r="A153" s="5" t="s">
        <v>85</v>
      </c>
      <c r="B153" s="4">
        <v>44464</v>
      </c>
      <c r="C153" s="5">
        <v>1</v>
      </c>
      <c r="D153" s="5" t="s">
        <v>6247</v>
      </c>
      <c r="E153" s="5">
        <v>1</v>
      </c>
      <c r="F153" s="5" t="s">
        <v>6248</v>
      </c>
      <c r="G153" s="5">
        <v>210</v>
      </c>
      <c r="H153" s="5" t="s">
        <v>6247</v>
      </c>
      <c r="I153" s="5" t="s">
        <v>6320</v>
      </c>
      <c r="J153" s="5">
        <v>144000</v>
      </c>
      <c r="K153" s="5" t="s">
        <v>6677</v>
      </c>
      <c r="L153" s="5">
        <v>16</v>
      </c>
      <c r="M153" s="5" t="s">
        <v>6568</v>
      </c>
      <c r="N153" s="5">
        <v>11944732185</v>
      </c>
      <c r="O153" s="5">
        <v>1508677</v>
      </c>
      <c r="P153" s="5">
        <v>66</v>
      </c>
      <c r="Q153" s="5" t="s">
        <v>91</v>
      </c>
    </row>
    <row r="154" spans="1:17" ht="21" customHeight="1">
      <c r="A154" s="5" t="s">
        <v>85</v>
      </c>
      <c r="B154" s="4">
        <v>44482</v>
      </c>
      <c r="C154" s="5">
        <v>1</v>
      </c>
      <c r="D154" s="5" t="s">
        <v>6247</v>
      </c>
      <c r="E154" s="5">
        <v>1</v>
      </c>
      <c r="F154" s="5" t="s">
        <v>6248</v>
      </c>
      <c r="G154" s="5">
        <v>203</v>
      </c>
      <c r="H154" s="5" t="s">
        <v>6247</v>
      </c>
      <c r="I154" s="5" t="s">
        <v>6592</v>
      </c>
      <c r="J154" s="5">
        <v>20000</v>
      </c>
      <c r="K154" s="5" t="s">
        <v>6678</v>
      </c>
      <c r="L154" s="5">
        <v>3</v>
      </c>
      <c r="M154" s="5" t="s">
        <v>6514</v>
      </c>
      <c r="N154" s="5">
        <v>11944752185</v>
      </c>
      <c r="O154" s="5">
        <v>1508680</v>
      </c>
      <c r="P154" s="5">
        <v>80</v>
      </c>
      <c r="Q154" s="5" t="s">
        <v>91</v>
      </c>
    </row>
    <row r="155" spans="1:17" ht="21" customHeight="1">
      <c r="A155" s="5" t="s">
        <v>85</v>
      </c>
      <c r="B155" s="4">
        <v>44483</v>
      </c>
      <c r="C155" s="5">
        <v>19</v>
      </c>
      <c r="D155" s="5" t="s">
        <v>6421</v>
      </c>
      <c r="E155" s="5">
        <v>19</v>
      </c>
      <c r="F155" s="5" t="s">
        <v>6236</v>
      </c>
      <c r="G155" s="5">
        <v>2476</v>
      </c>
      <c r="H155" s="5" t="s">
        <v>6236</v>
      </c>
      <c r="I155" s="5" t="s">
        <v>6600</v>
      </c>
      <c r="J155" s="5">
        <v>190600</v>
      </c>
      <c r="K155" s="5" t="s">
        <v>6679</v>
      </c>
      <c r="L155" s="5">
        <v>31</v>
      </c>
      <c r="M155" s="5" t="s">
        <v>6680</v>
      </c>
      <c r="N155" s="5">
        <v>11944942785</v>
      </c>
      <c r="O155" s="5">
        <v>1508711</v>
      </c>
      <c r="P155" s="5">
        <v>52</v>
      </c>
      <c r="Q155" s="5" t="s">
        <v>91</v>
      </c>
    </row>
    <row r="156" spans="1:17" ht="21" customHeight="1">
      <c r="A156" s="5" t="s">
        <v>85</v>
      </c>
      <c r="B156" s="4">
        <v>44484</v>
      </c>
      <c r="C156" s="5">
        <v>14</v>
      </c>
      <c r="D156" s="5" t="s">
        <v>6241</v>
      </c>
      <c r="E156" s="5">
        <v>17</v>
      </c>
      <c r="F156" s="5" t="s">
        <v>6236</v>
      </c>
      <c r="G156" s="5">
        <v>2154</v>
      </c>
      <c r="H156" s="5" t="s">
        <v>6236</v>
      </c>
      <c r="I156" s="5" t="s">
        <v>6586</v>
      </c>
      <c r="J156" s="5">
        <v>157470</v>
      </c>
      <c r="K156" s="5" t="s">
        <v>6681</v>
      </c>
      <c r="L156" s="5">
        <v>26</v>
      </c>
      <c r="M156" s="5" t="s">
        <v>6682</v>
      </c>
      <c r="N156" s="5">
        <v>11945100255</v>
      </c>
      <c r="O156" s="5">
        <v>1508737</v>
      </c>
      <c r="P156" s="5">
        <v>55</v>
      </c>
      <c r="Q156" s="5" t="s">
        <v>91</v>
      </c>
    </row>
    <row r="157" spans="1:17" ht="21" customHeight="1">
      <c r="A157" s="5" t="s">
        <v>85</v>
      </c>
      <c r="B157" s="4">
        <v>44485</v>
      </c>
      <c r="C157" s="5">
        <v>20</v>
      </c>
      <c r="D157" s="5" t="s">
        <v>6241</v>
      </c>
      <c r="E157" s="5">
        <v>20</v>
      </c>
      <c r="F157" s="5" t="s">
        <v>6236</v>
      </c>
      <c r="G157" s="5">
        <v>2706</v>
      </c>
      <c r="H157" s="5" t="s">
        <v>6236</v>
      </c>
      <c r="I157" s="5" t="s">
        <v>6592</v>
      </c>
      <c r="J157" s="5">
        <v>279000</v>
      </c>
      <c r="K157" s="5" t="s">
        <v>6683</v>
      </c>
      <c r="L157" s="5">
        <v>41</v>
      </c>
      <c r="M157" s="5" t="s">
        <v>6684</v>
      </c>
      <c r="N157" s="5">
        <v>11945379255</v>
      </c>
      <c r="O157" s="5">
        <v>1508778</v>
      </c>
      <c r="P157" s="5">
        <v>50</v>
      </c>
      <c r="Q157" s="5" t="s">
        <v>91</v>
      </c>
    </row>
    <row r="158" spans="1:17" ht="21" customHeight="1">
      <c r="A158" s="5" t="s">
        <v>85</v>
      </c>
      <c r="B158" s="4">
        <v>44486</v>
      </c>
      <c r="C158" s="5">
        <v>21</v>
      </c>
      <c r="D158" s="5" t="s">
        <v>6421</v>
      </c>
      <c r="E158" s="5">
        <v>22</v>
      </c>
      <c r="F158" s="5" t="s">
        <v>6236</v>
      </c>
      <c r="G158" s="5">
        <v>2657</v>
      </c>
      <c r="H158" s="5" t="s">
        <v>6236</v>
      </c>
      <c r="I158" s="5" t="s">
        <v>6613</v>
      </c>
      <c r="J158" s="5">
        <v>334100</v>
      </c>
      <c r="K158" s="5" t="s">
        <v>6685</v>
      </c>
      <c r="L158" s="5">
        <v>52</v>
      </c>
      <c r="M158" s="5" t="s">
        <v>6686</v>
      </c>
      <c r="N158" s="5">
        <v>11945713355</v>
      </c>
      <c r="O158" s="5">
        <v>1508830</v>
      </c>
      <c r="P158" s="5">
        <v>46</v>
      </c>
      <c r="Q158" s="5" t="s">
        <v>91</v>
      </c>
    </row>
    <row r="159" spans="1:17" ht="21" customHeight="1">
      <c r="A159" s="5" t="s">
        <v>85</v>
      </c>
      <c r="B159" s="4">
        <v>44487</v>
      </c>
      <c r="C159" s="5">
        <v>13</v>
      </c>
      <c r="D159" s="5" t="s">
        <v>6241</v>
      </c>
      <c r="E159" s="5">
        <v>14</v>
      </c>
      <c r="F159" s="5" t="s">
        <v>6236</v>
      </c>
      <c r="G159" s="5">
        <v>2470</v>
      </c>
      <c r="H159" s="5" t="s">
        <v>6236</v>
      </c>
      <c r="I159" s="5" t="s">
        <v>6589</v>
      </c>
      <c r="J159" s="5">
        <v>225000</v>
      </c>
      <c r="K159" s="5" t="s">
        <v>6687</v>
      </c>
      <c r="L159" s="5">
        <v>34</v>
      </c>
      <c r="M159" s="5" t="s">
        <v>6688</v>
      </c>
      <c r="N159" s="5">
        <v>11945938355</v>
      </c>
      <c r="O159" s="5">
        <v>1508864</v>
      </c>
      <c r="P159" s="5">
        <v>41</v>
      </c>
      <c r="Q159" s="5" t="s">
        <v>91</v>
      </c>
    </row>
    <row r="160" spans="1:17" ht="21" customHeight="1">
      <c r="A160" s="5" t="s">
        <v>85</v>
      </c>
      <c r="B160" s="4">
        <v>44488</v>
      </c>
      <c r="C160" s="5">
        <v>17</v>
      </c>
      <c r="D160" s="5" t="s">
        <v>6241</v>
      </c>
      <c r="E160" s="5">
        <v>19</v>
      </c>
      <c r="F160" s="5" t="s">
        <v>6236</v>
      </c>
      <c r="G160" s="5">
        <v>2761</v>
      </c>
      <c r="H160" s="5" t="s">
        <v>6236</v>
      </c>
      <c r="I160" s="5" t="s">
        <v>6597</v>
      </c>
      <c r="J160" s="5">
        <v>192500</v>
      </c>
      <c r="K160" s="5" t="s">
        <v>6689</v>
      </c>
      <c r="L160" s="5">
        <v>29</v>
      </c>
      <c r="M160" s="5" t="s">
        <v>6690</v>
      </c>
      <c r="N160" s="5">
        <v>11946130855</v>
      </c>
      <c r="O160" s="5">
        <v>1508893</v>
      </c>
      <c r="P160" s="5">
        <v>45</v>
      </c>
      <c r="Q160" s="5" t="s">
        <v>91</v>
      </c>
    </row>
    <row r="161" spans="1:17" ht="21" customHeight="1">
      <c r="A161" s="5" t="s">
        <v>85</v>
      </c>
      <c r="B161" s="4">
        <v>44489</v>
      </c>
      <c r="C161" s="5">
        <v>9</v>
      </c>
      <c r="D161" s="5" t="s">
        <v>6235</v>
      </c>
      <c r="E161" s="5">
        <v>10</v>
      </c>
      <c r="F161" s="5" t="s">
        <v>6236</v>
      </c>
      <c r="G161" s="5">
        <v>1466</v>
      </c>
      <c r="H161" s="5" t="s">
        <v>6236</v>
      </c>
      <c r="I161" s="5" t="s">
        <v>6600</v>
      </c>
      <c r="J161" s="5">
        <v>110000</v>
      </c>
      <c r="K161" s="5" t="s">
        <v>6691</v>
      </c>
      <c r="L161" s="5">
        <v>19</v>
      </c>
      <c r="M161" s="5" t="s">
        <v>6692</v>
      </c>
      <c r="N161" s="5">
        <v>11946240855</v>
      </c>
      <c r="O161" s="5">
        <v>1508912</v>
      </c>
      <c r="P161" s="5">
        <v>66</v>
      </c>
      <c r="Q161" s="5" t="s">
        <v>91</v>
      </c>
    </row>
    <row r="162" spans="1:17" ht="21" customHeight="1">
      <c r="A162" s="5" t="s">
        <v>85</v>
      </c>
      <c r="B162" s="4">
        <v>44490</v>
      </c>
      <c r="C162" s="5">
        <v>8</v>
      </c>
      <c r="D162" s="5" t="s">
        <v>6235</v>
      </c>
      <c r="E162" s="5">
        <v>9</v>
      </c>
      <c r="F162" s="5" t="s">
        <v>6236</v>
      </c>
      <c r="G162" s="5">
        <v>1276</v>
      </c>
      <c r="H162" s="5" t="s">
        <v>6236</v>
      </c>
      <c r="I162" s="5" t="s">
        <v>6586</v>
      </c>
      <c r="J162" s="5">
        <v>116000</v>
      </c>
      <c r="K162" s="5" t="s">
        <v>6693</v>
      </c>
      <c r="L162" s="5">
        <v>15</v>
      </c>
      <c r="M162" s="5" t="s">
        <v>6694</v>
      </c>
      <c r="N162" s="5">
        <v>11946356855</v>
      </c>
      <c r="O162" s="5">
        <v>1508927</v>
      </c>
      <c r="P162" s="5">
        <v>73</v>
      </c>
      <c r="Q162" s="5" t="s">
        <v>91</v>
      </c>
    </row>
    <row r="163" spans="1:17" ht="21" customHeight="1">
      <c r="A163" s="5" t="s">
        <v>85</v>
      </c>
      <c r="B163" s="4">
        <v>44491</v>
      </c>
      <c r="C163" s="5">
        <v>8</v>
      </c>
      <c r="D163" s="5" t="s">
        <v>6236</v>
      </c>
      <c r="E163" s="5">
        <v>9</v>
      </c>
      <c r="F163" s="5" t="s">
        <v>6236</v>
      </c>
      <c r="G163" s="5">
        <v>1787</v>
      </c>
      <c r="H163" s="5" t="s">
        <v>6236</v>
      </c>
      <c r="I163" s="5" t="s">
        <v>6412</v>
      </c>
      <c r="J163" s="5">
        <v>95000</v>
      </c>
      <c r="K163" s="5" t="s">
        <v>6695</v>
      </c>
      <c r="L163" s="5">
        <v>15</v>
      </c>
      <c r="M163" s="5" t="s">
        <v>6534</v>
      </c>
      <c r="N163" s="5">
        <v>11946451855</v>
      </c>
      <c r="O163" s="5">
        <v>1508942</v>
      </c>
      <c r="P163" s="5">
        <v>77</v>
      </c>
      <c r="Q163" s="5" t="s">
        <v>91</v>
      </c>
    </row>
    <row r="164" spans="1:17" ht="21" customHeight="1">
      <c r="A164" s="5" t="s">
        <v>85</v>
      </c>
      <c r="B164" s="4">
        <v>44492</v>
      </c>
      <c r="C164" s="5">
        <v>7</v>
      </c>
      <c r="D164" s="5" t="s">
        <v>6236</v>
      </c>
      <c r="E164" s="5">
        <v>7</v>
      </c>
      <c r="F164" s="5" t="s">
        <v>6248</v>
      </c>
      <c r="G164" s="5">
        <v>867</v>
      </c>
      <c r="H164" s="5" t="s">
        <v>6247</v>
      </c>
      <c r="I164" s="5" t="s">
        <v>6592</v>
      </c>
      <c r="J164" s="5">
        <v>89000</v>
      </c>
      <c r="K164" s="5" t="s">
        <v>6696</v>
      </c>
      <c r="L164" s="5">
        <v>13</v>
      </c>
      <c r="M164" s="5" t="s">
        <v>6697</v>
      </c>
      <c r="N164" s="5">
        <v>11946540855</v>
      </c>
      <c r="O164" s="5">
        <v>1508955</v>
      </c>
      <c r="P164" s="5">
        <v>98</v>
      </c>
      <c r="Q164" s="5" t="s">
        <v>91</v>
      </c>
    </row>
    <row r="165" spans="1:17" ht="21" customHeight="1">
      <c r="A165" s="5" t="s">
        <v>85</v>
      </c>
      <c r="B165" s="4">
        <v>44493</v>
      </c>
      <c r="C165" s="5">
        <v>7</v>
      </c>
      <c r="D165" s="5" t="s">
        <v>6236</v>
      </c>
      <c r="E165" s="5">
        <v>7</v>
      </c>
      <c r="F165" s="5" t="s">
        <v>6248</v>
      </c>
      <c r="G165" s="5">
        <v>728</v>
      </c>
      <c r="H165" s="5" t="s">
        <v>6247</v>
      </c>
      <c r="I165" s="5" t="s">
        <v>6415</v>
      </c>
      <c r="J165" s="5">
        <v>97600</v>
      </c>
      <c r="K165" s="5" t="s">
        <v>6698</v>
      </c>
      <c r="L165" s="5">
        <v>15</v>
      </c>
      <c r="M165" s="5" t="s">
        <v>6610</v>
      </c>
      <c r="N165" s="5">
        <v>11946638455</v>
      </c>
      <c r="O165" s="5">
        <v>1508970</v>
      </c>
      <c r="P165" s="5">
        <v>83</v>
      </c>
      <c r="Q165" s="5" t="s">
        <v>91</v>
      </c>
    </row>
    <row r="166" spans="1:17" ht="21" customHeight="1">
      <c r="A166" s="5" t="s">
        <v>85</v>
      </c>
      <c r="B166" s="4">
        <v>44494</v>
      </c>
      <c r="C166" s="5">
        <v>16</v>
      </c>
      <c r="D166" s="5" t="s">
        <v>6241</v>
      </c>
      <c r="E166" s="5">
        <v>17</v>
      </c>
      <c r="F166" s="5" t="s">
        <v>6236</v>
      </c>
      <c r="G166" s="5">
        <v>2898</v>
      </c>
      <c r="H166" s="5" t="s">
        <v>6236</v>
      </c>
      <c r="I166" s="5" t="s">
        <v>6699</v>
      </c>
      <c r="J166" s="5">
        <v>171000</v>
      </c>
      <c r="K166" s="5" t="s">
        <v>6700</v>
      </c>
      <c r="L166" s="5">
        <v>28</v>
      </c>
      <c r="M166" s="5" t="s">
        <v>6701</v>
      </c>
      <c r="N166" s="5">
        <v>11946809455</v>
      </c>
      <c r="O166" s="5">
        <v>1508998</v>
      </c>
      <c r="P166" s="5">
        <v>54</v>
      </c>
      <c r="Q166" s="5" t="s">
        <v>91</v>
      </c>
    </row>
    <row r="167" spans="1:17" ht="21" customHeight="1">
      <c r="A167" s="5" t="s">
        <v>85</v>
      </c>
      <c r="B167" s="4">
        <v>44495</v>
      </c>
      <c r="C167" s="5">
        <v>15</v>
      </c>
      <c r="D167" s="5" t="s">
        <v>6241</v>
      </c>
      <c r="E167" s="5">
        <v>16</v>
      </c>
      <c r="F167" s="5" t="s">
        <v>6236</v>
      </c>
      <c r="G167" s="5">
        <v>2488</v>
      </c>
      <c r="H167" s="5" t="s">
        <v>6236</v>
      </c>
      <c r="I167" s="5" t="s">
        <v>6597</v>
      </c>
      <c r="J167" s="5">
        <v>194300</v>
      </c>
      <c r="K167" s="5" t="s">
        <v>6702</v>
      </c>
      <c r="L167" s="5">
        <v>27</v>
      </c>
      <c r="M167" s="5" t="s">
        <v>6703</v>
      </c>
      <c r="N167" s="5">
        <v>11947003755</v>
      </c>
      <c r="O167" s="5">
        <v>1509025</v>
      </c>
      <c r="P167" s="5">
        <v>55</v>
      </c>
      <c r="Q167" s="5" t="s">
        <v>91</v>
      </c>
    </row>
    <row r="168" spans="1:17" ht="21" customHeight="1">
      <c r="A168" s="5" t="s">
        <v>85</v>
      </c>
      <c r="B168" s="4">
        <v>44496</v>
      </c>
      <c r="C168" s="5">
        <v>6</v>
      </c>
      <c r="D168" s="5" t="s">
        <v>6236</v>
      </c>
      <c r="E168" s="5">
        <v>7</v>
      </c>
      <c r="F168" s="5" t="s">
        <v>6248</v>
      </c>
      <c r="G168" s="5">
        <v>1249</v>
      </c>
      <c r="H168" s="5" t="s">
        <v>6236</v>
      </c>
      <c r="I168" s="5" t="s">
        <v>6397</v>
      </c>
      <c r="J168" s="5">
        <v>82000</v>
      </c>
      <c r="K168" s="5" t="s">
        <v>6704</v>
      </c>
      <c r="L168" s="5">
        <v>11</v>
      </c>
      <c r="M168" s="5" t="s">
        <v>6705</v>
      </c>
      <c r="N168" s="5">
        <v>11947085755</v>
      </c>
      <c r="O168" s="5">
        <v>1509036</v>
      </c>
      <c r="P168" s="5">
        <v>75</v>
      </c>
      <c r="Q168" s="5" t="s">
        <v>91</v>
      </c>
    </row>
    <row r="169" spans="1:17" ht="21" customHeight="1">
      <c r="A169" s="5" t="s">
        <v>85</v>
      </c>
      <c r="B169" s="4">
        <v>44497</v>
      </c>
      <c r="C169" s="5">
        <v>4</v>
      </c>
      <c r="D169" s="5" t="s">
        <v>6236</v>
      </c>
      <c r="E169" s="5">
        <v>5</v>
      </c>
      <c r="F169" s="5" t="s">
        <v>6248</v>
      </c>
      <c r="G169" s="5">
        <v>1157</v>
      </c>
      <c r="H169" s="5" t="s">
        <v>6236</v>
      </c>
      <c r="I169" s="5" t="s">
        <v>6586</v>
      </c>
      <c r="J169" s="5">
        <v>96000</v>
      </c>
      <c r="K169" s="5" t="s">
        <v>6706</v>
      </c>
      <c r="L169" s="5">
        <v>14</v>
      </c>
      <c r="M169" s="5" t="s">
        <v>6707</v>
      </c>
      <c r="N169" s="5">
        <v>11947181755</v>
      </c>
      <c r="O169" s="5">
        <v>1509050</v>
      </c>
      <c r="P169" s="5">
        <v>80</v>
      </c>
      <c r="Q169" s="5" t="s">
        <v>91</v>
      </c>
    </row>
    <row r="170" spans="1:17" ht="21" customHeight="1">
      <c r="A170" s="5" t="s">
        <v>85</v>
      </c>
      <c r="B170" s="4">
        <v>44498</v>
      </c>
      <c r="C170" s="5">
        <v>7</v>
      </c>
      <c r="D170" s="5" t="s">
        <v>6236</v>
      </c>
      <c r="E170" s="5">
        <v>9</v>
      </c>
      <c r="F170" s="5" t="s">
        <v>6236</v>
      </c>
      <c r="G170" s="5">
        <v>1617</v>
      </c>
      <c r="H170" s="5" t="s">
        <v>6236</v>
      </c>
      <c r="I170" s="5" t="s">
        <v>6589</v>
      </c>
      <c r="J170" s="5">
        <v>164300</v>
      </c>
      <c r="K170" s="5" t="s">
        <v>6708</v>
      </c>
      <c r="L170" s="5">
        <v>23</v>
      </c>
      <c r="M170" s="5" t="s">
        <v>6709</v>
      </c>
      <c r="N170" s="5">
        <v>11947346055</v>
      </c>
      <c r="O170" s="5">
        <v>1509073</v>
      </c>
      <c r="P170" s="5">
        <v>67</v>
      </c>
      <c r="Q170" s="5" t="s">
        <v>91</v>
      </c>
    </row>
    <row r="171" spans="1:17" ht="21" customHeight="1">
      <c r="A171" s="5" t="s">
        <v>85</v>
      </c>
      <c r="B171" s="4">
        <v>44499</v>
      </c>
      <c r="C171" s="5">
        <v>2</v>
      </c>
      <c r="D171" s="5" t="s">
        <v>6247</v>
      </c>
      <c r="E171" s="5">
        <v>3</v>
      </c>
      <c r="F171" s="5" t="s">
        <v>6248</v>
      </c>
      <c r="G171" s="5">
        <v>340</v>
      </c>
      <c r="H171" s="5" t="s">
        <v>6247</v>
      </c>
      <c r="I171" s="5" t="s">
        <v>6391</v>
      </c>
      <c r="J171" s="5">
        <v>54000</v>
      </c>
      <c r="K171" s="5" t="s">
        <v>6710</v>
      </c>
      <c r="L171" s="5">
        <v>8</v>
      </c>
      <c r="M171" s="5" t="s">
        <v>6711</v>
      </c>
      <c r="N171" s="5">
        <v>11947400055</v>
      </c>
      <c r="O171" s="5">
        <v>1509081</v>
      </c>
      <c r="P171" s="5">
        <v>107</v>
      </c>
      <c r="Q171" s="5" t="s">
        <v>91</v>
      </c>
    </row>
    <row r="172" spans="1:17" ht="21" customHeight="1">
      <c r="A172" s="5" t="s">
        <v>85</v>
      </c>
      <c r="B172" s="4">
        <v>44500</v>
      </c>
      <c r="C172" s="5">
        <v>2</v>
      </c>
      <c r="D172" s="5" t="s">
        <v>6247</v>
      </c>
      <c r="E172" s="5">
        <v>2</v>
      </c>
      <c r="F172" s="5" t="s">
        <v>6248</v>
      </c>
      <c r="G172" s="5">
        <v>299</v>
      </c>
      <c r="H172" s="5" t="s">
        <v>6247</v>
      </c>
      <c r="I172" s="5" t="s">
        <v>6699</v>
      </c>
      <c r="J172" s="5">
        <v>17000</v>
      </c>
      <c r="K172" s="5" t="s">
        <v>6712</v>
      </c>
      <c r="L172" s="5">
        <v>3</v>
      </c>
      <c r="M172" s="5" t="s">
        <v>6713</v>
      </c>
      <c r="N172" s="5">
        <v>11947417055</v>
      </c>
      <c r="O172" s="5">
        <v>1509084</v>
      </c>
      <c r="P172" s="5">
        <v>101</v>
      </c>
      <c r="Q172" s="5" t="s">
        <v>91</v>
      </c>
    </row>
    <row r="173" spans="1:17" ht="21" customHeight="1">
      <c r="A173" s="5" t="s">
        <v>85</v>
      </c>
      <c r="B173" s="4">
        <v>44501</v>
      </c>
      <c r="C173" s="5">
        <v>5</v>
      </c>
      <c r="D173" s="5" t="s">
        <v>6236</v>
      </c>
      <c r="E173" s="5">
        <v>6</v>
      </c>
      <c r="F173" s="5" t="s">
        <v>6248</v>
      </c>
      <c r="G173" s="5">
        <v>1246</v>
      </c>
      <c r="H173" s="5" t="s">
        <v>6236</v>
      </c>
      <c r="I173" s="5" t="s">
        <v>6699</v>
      </c>
      <c r="J173" s="5">
        <v>107000</v>
      </c>
      <c r="K173" s="5" t="s">
        <v>6714</v>
      </c>
      <c r="L173" s="5">
        <v>13</v>
      </c>
      <c r="M173" s="5" t="s">
        <v>6715</v>
      </c>
      <c r="N173" s="5">
        <v>11947524055</v>
      </c>
      <c r="O173" s="5">
        <v>1509097</v>
      </c>
      <c r="P173" s="5">
        <v>61</v>
      </c>
      <c r="Q173" s="5" t="s">
        <v>91</v>
      </c>
    </row>
    <row r="174" spans="1:17" ht="21" customHeight="1">
      <c r="A174" s="5" t="s">
        <v>85</v>
      </c>
      <c r="B174" s="4">
        <v>44502</v>
      </c>
      <c r="C174" s="5">
        <v>5</v>
      </c>
      <c r="D174" s="5" t="s">
        <v>6236</v>
      </c>
      <c r="E174" s="5">
        <v>6</v>
      </c>
      <c r="F174" s="5" t="s">
        <v>6248</v>
      </c>
      <c r="G174" s="5">
        <v>1323</v>
      </c>
      <c r="H174" s="5" t="s">
        <v>6236</v>
      </c>
      <c r="I174" s="5" t="s">
        <v>6699</v>
      </c>
      <c r="J174" s="5">
        <v>105000</v>
      </c>
      <c r="K174" s="5" t="s">
        <v>6716</v>
      </c>
      <c r="L174" s="5">
        <v>13</v>
      </c>
      <c r="M174" s="5" t="s">
        <v>6534</v>
      </c>
      <c r="N174" s="5">
        <v>11947629055</v>
      </c>
      <c r="O174" s="5">
        <v>1509110</v>
      </c>
      <c r="P174" s="5">
        <v>65</v>
      </c>
      <c r="Q174" s="5" t="s">
        <v>91</v>
      </c>
    </row>
    <row r="175" spans="1:17" ht="21" customHeight="1">
      <c r="A175" s="5" t="s">
        <v>85</v>
      </c>
      <c r="B175" s="4">
        <v>44504</v>
      </c>
      <c r="C175" s="5">
        <v>1</v>
      </c>
      <c r="D175" s="5" t="s">
        <v>6247</v>
      </c>
      <c r="E175" s="5">
        <v>1</v>
      </c>
      <c r="F175" s="5" t="s">
        <v>6248</v>
      </c>
      <c r="G175" s="5">
        <v>8</v>
      </c>
      <c r="H175" s="5" t="s">
        <v>6247</v>
      </c>
      <c r="I175" s="5" t="s">
        <v>6237</v>
      </c>
      <c r="J175" s="5">
        <v>72000</v>
      </c>
      <c r="K175" s="5" t="s">
        <v>6717</v>
      </c>
      <c r="L175" s="5">
        <v>8</v>
      </c>
      <c r="M175" s="5" t="s">
        <v>6718</v>
      </c>
      <c r="N175" s="5">
        <v>11947701055</v>
      </c>
      <c r="O175" s="5">
        <v>1509118</v>
      </c>
      <c r="P175" s="5">
        <v>79</v>
      </c>
      <c r="Q175" s="5" t="s">
        <v>91</v>
      </c>
    </row>
    <row r="176" spans="1:17" ht="21" customHeight="1">
      <c r="A176" s="5" t="s">
        <v>85</v>
      </c>
      <c r="B176" s="4">
        <v>44508</v>
      </c>
      <c r="C176" s="5">
        <v>1</v>
      </c>
      <c r="D176" s="5" t="s">
        <v>6247</v>
      </c>
      <c r="E176" s="5">
        <v>1</v>
      </c>
      <c r="F176" s="5" t="s">
        <v>6248</v>
      </c>
      <c r="G176" s="5">
        <v>279</v>
      </c>
      <c r="H176" s="5" t="s">
        <v>6247</v>
      </c>
      <c r="I176" s="5" t="s">
        <v>6393</v>
      </c>
      <c r="J176" s="5">
        <v>14000</v>
      </c>
      <c r="K176" s="5" t="s">
        <v>6719</v>
      </c>
      <c r="L176" s="5">
        <v>2</v>
      </c>
      <c r="M176" s="5" t="s">
        <v>6720</v>
      </c>
      <c r="N176" s="5">
        <v>11947715055</v>
      </c>
      <c r="O176" s="5">
        <v>1509120</v>
      </c>
      <c r="P176" s="5">
        <v>92</v>
      </c>
      <c r="Q176" s="5" t="s">
        <v>91</v>
      </c>
    </row>
    <row r="177" spans="1:17" ht="21" customHeight="1">
      <c r="A177" s="5" t="s">
        <v>85</v>
      </c>
      <c r="B177" s="4">
        <v>44509</v>
      </c>
      <c r="C177" s="5">
        <v>3</v>
      </c>
      <c r="D177" s="5" t="s">
        <v>6236</v>
      </c>
      <c r="E177" s="5">
        <v>4</v>
      </c>
      <c r="F177" s="5" t="s">
        <v>6248</v>
      </c>
      <c r="G177" s="5">
        <v>603</v>
      </c>
      <c r="H177" s="5" t="s">
        <v>6247</v>
      </c>
      <c r="I177" s="5" t="s">
        <v>6400</v>
      </c>
      <c r="J177" s="5">
        <v>114000</v>
      </c>
      <c r="K177" s="5" t="s">
        <v>6721</v>
      </c>
      <c r="L177" s="5">
        <v>14</v>
      </c>
      <c r="M177" s="5" t="s">
        <v>6722</v>
      </c>
      <c r="N177" s="5">
        <v>11947829055</v>
      </c>
      <c r="O177" s="5">
        <v>1509134</v>
      </c>
      <c r="P177" s="5">
        <v>84</v>
      </c>
      <c r="Q177" s="5" t="s">
        <v>91</v>
      </c>
    </row>
    <row r="178" spans="1:17" ht="21" customHeight="1">
      <c r="A178" s="5" t="s">
        <v>85</v>
      </c>
      <c r="B178" s="4">
        <v>44516</v>
      </c>
      <c r="C178" s="5">
        <v>1</v>
      </c>
      <c r="D178" s="5" t="s">
        <v>6247</v>
      </c>
      <c r="E178" s="5">
        <v>1</v>
      </c>
      <c r="F178" s="5" t="s">
        <v>6248</v>
      </c>
      <c r="G178" s="5">
        <v>279</v>
      </c>
      <c r="H178" s="5" t="s">
        <v>6247</v>
      </c>
      <c r="I178" s="5" t="s">
        <v>6589</v>
      </c>
      <c r="J178" s="5">
        <v>24000</v>
      </c>
      <c r="K178" s="5" t="s">
        <v>6723</v>
      </c>
      <c r="L178" s="5">
        <v>4</v>
      </c>
      <c r="M178" s="5" t="s">
        <v>6724</v>
      </c>
      <c r="N178" s="5">
        <v>11947853055</v>
      </c>
      <c r="O178" s="5">
        <v>1509138</v>
      </c>
      <c r="P178" s="5">
        <v>106</v>
      </c>
      <c r="Q178" s="5" t="s">
        <v>91</v>
      </c>
    </row>
    <row r="179" spans="1:17" ht="21" customHeight="1">
      <c r="A179" s="5" t="s">
        <v>85</v>
      </c>
      <c r="B179" s="4">
        <v>44523</v>
      </c>
      <c r="C179" s="5">
        <v>1</v>
      </c>
      <c r="D179" s="5" t="s">
        <v>6247</v>
      </c>
      <c r="E179" s="5">
        <v>1</v>
      </c>
      <c r="F179" s="5" t="s">
        <v>6248</v>
      </c>
      <c r="G179" s="5">
        <v>8</v>
      </c>
      <c r="H179" s="5" t="s">
        <v>6247</v>
      </c>
      <c r="I179" s="5" t="s">
        <v>6237</v>
      </c>
      <c r="J179" s="5">
        <v>72000</v>
      </c>
      <c r="K179" s="5" t="s">
        <v>6717</v>
      </c>
      <c r="L179" s="5">
        <v>8</v>
      </c>
      <c r="M179" s="5" t="s">
        <v>6718</v>
      </c>
      <c r="N179" s="5">
        <v>11947925055</v>
      </c>
      <c r="O179" s="5">
        <v>1509146</v>
      </c>
      <c r="P179" s="5">
        <v>100</v>
      </c>
      <c r="Q179" s="5" t="s">
        <v>91</v>
      </c>
    </row>
    <row r="180" spans="1:17" ht="21" customHeight="1">
      <c r="A180" s="5" t="s">
        <v>85</v>
      </c>
      <c r="B180" s="4">
        <v>44770</v>
      </c>
      <c r="C180" s="5">
        <v>1</v>
      </c>
      <c r="D180" s="5" t="s">
        <v>6247</v>
      </c>
      <c r="E180" s="5">
        <v>1</v>
      </c>
      <c r="F180" s="5" t="s">
        <v>6248</v>
      </c>
      <c r="G180" s="5">
        <v>184</v>
      </c>
      <c r="H180" s="5" t="s">
        <v>6247</v>
      </c>
      <c r="I180" s="5" t="s">
        <v>6725</v>
      </c>
      <c r="J180" s="5">
        <v>400000</v>
      </c>
      <c r="K180" s="5" t="s">
        <v>6726</v>
      </c>
      <c r="L180" s="5">
        <v>50</v>
      </c>
      <c r="M180" s="5" t="s">
        <v>6727</v>
      </c>
      <c r="N180" s="5">
        <v>11948325055</v>
      </c>
      <c r="O180" s="5">
        <v>1509196</v>
      </c>
      <c r="P180" s="5">
        <v>40</v>
      </c>
      <c r="Q180" s="5" t="s">
        <v>91</v>
      </c>
    </row>
    <row r="181" spans="1:17" ht="21" customHeight="1">
      <c r="A181" s="5" t="s">
        <v>85</v>
      </c>
      <c r="B181" s="4">
        <v>44779</v>
      </c>
      <c r="C181" s="5">
        <v>1</v>
      </c>
      <c r="D181" s="5" t="s">
        <v>6247</v>
      </c>
      <c r="E181" s="5">
        <v>1</v>
      </c>
      <c r="F181" s="5" t="s">
        <v>6248</v>
      </c>
      <c r="G181" s="5">
        <v>53</v>
      </c>
      <c r="H181" s="5" t="s">
        <v>6247</v>
      </c>
      <c r="I181" s="5" t="s">
        <v>6557</v>
      </c>
      <c r="J181" s="5">
        <v>250000</v>
      </c>
      <c r="K181" s="5" t="s">
        <v>6728</v>
      </c>
      <c r="L181" s="5">
        <v>50</v>
      </c>
      <c r="M181" s="5" t="s">
        <v>6727</v>
      </c>
      <c r="N181" s="5">
        <v>11948575055</v>
      </c>
      <c r="O181" s="5">
        <v>1509246</v>
      </c>
      <c r="P181" s="5">
        <v>44</v>
      </c>
      <c r="Q181" s="5" t="s">
        <v>91</v>
      </c>
    </row>
    <row r="182" spans="1:17" ht="21" customHeight="1">
      <c r="A182" s="5" t="s">
        <v>85</v>
      </c>
      <c r="B182" s="4">
        <v>44884</v>
      </c>
      <c r="C182" s="5">
        <v>1</v>
      </c>
      <c r="D182" s="5" t="s">
        <v>6247</v>
      </c>
      <c r="E182" s="5">
        <v>1</v>
      </c>
      <c r="F182" s="5" t="s">
        <v>6248</v>
      </c>
      <c r="G182" s="5">
        <v>413</v>
      </c>
      <c r="H182" s="5" t="s">
        <v>6247</v>
      </c>
      <c r="I182" s="5" t="s">
        <v>6729</v>
      </c>
      <c r="J182" s="5">
        <v>550000</v>
      </c>
      <c r="K182" s="5" t="s">
        <v>6730</v>
      </c>
      <c r="L182" s="5">
        <v>110</v>
      </c>
      <c r="M182" s="5" t="s">
        <v>6731</v>
      </c>
      <c r="N182" s="5">
        <v>11949125055</v>
      </c>
      <c r="O182" s="5">
        <v>1509356</v>
      </c>
      <c r="P182" s="5">
        <v>35</v>
      </c>
      <c r="Q182" s="5" t="s">
        <v>91</v>
      </c>
    </row>
    <row r="183" spans="1:17" ht="21" customHeight="1">
      <c r="A183" s="5" t="s">
        <v>85</v>
      </c>
      <c r="B183" s="4">
        <v>45302</v>
      </c>
      <c r="C183" s="5">
        <v>1</v>
      </c>
      <c r="D183" s="5" t="s">
        <v>6247</v>
      </c>
      <c r="E183" s="5">
        <v>1</v>
      </c>
      <c r="F183" s="5" t="s">
        <v>6248</v>
      </c>
      <c r="G183" s="5">
        <v>40</v>
      </c>
      <c r="H183" s="5" t="s">
        <v>6247</v>
      </c>
      <c r="I183" s="5" t="s">
        <v>6732</v>
      </c>
      <c r="J183" s="5">
        <v>49000</v>
      </c>
      <c r="K183" s="5" t="s">
        <v>6733</v>
      </c>
      <c r="L183" s="5">
        <v>7</v>
      </c>
      <c r="M183" s="5" t="s">
        <v>6734</v>
      </c>
      <c r="N183" s="5">
        <v>11949174055</v>
      </c>
      <c r="O183" s="5">
        <v>1509363</v>
      </c>
      <c r="P183" s="5">
        <v>74</v>
      </c>
      <c r="Q183" s="5" t="s">
        <v>91</v>
      </c>
    </row>
    <row r="184" spans="1:17" ht="21" customHeight="1">
      <c r="A184" s="5" t="s">
        <v>85</v>
      </c>
      <c r="B184" s="4">
        <v>45304</v>
      </c>
      <c r="C184" s="5">
        <v>1</v>
      </c>
      <c r="D184" s="5" t="s">
        <v>6247</v>
      </c>
      <c r="E184" s="5">
        <v>1</v>
      </c>
      <c r="F184" s="5" t="s">
        <v>6248</v>
      </c>
      <c r="G184" s="5">
        <v>40</v>
      </c>
      <c r="H184" s="5" t="s">
        <v>6247</v>
      </c>
      <c r="I184" s="5" t="s">
        <v>6735</v>
      </c>
      <c r="J184" s="5">
        <v>169000</v>
      </c>
      <c r="K184" s="5" t="s">
        <v>6736</v>
      </c>
      <c r="L184" s="5">
        <v>16</v>
      </c>
      <c r="M184" s="5" t="s">
        <v>6568</v>
      </c>
      <c r="N184" s="5">
        <v>11949343055</v>
      </c>
      <c r="O184" s="5">
        <v>1509379</v>
      </c>
      <c r="P184" s="5">
        <v>71</v>
      </c>
      <c r="Q184" s="5" t="s">
        <v>91</v>
      </c>
    </row>
    <row r="185" spans="1:17" ht="21" customHeight="1">
      <c r="A185" s="5" t="s">
        <v>85</v>
      </c>
      <c r="B185" s="4">
        <v>45306</v>
      </c>
      <c r="C185" s="5">
        <v>1</v>
      </c>
      <c r="D185" s="5" t="s">
        <v>6247</v>
      </c>
      <c r="E185" s="5">
        <v>1</v>
      </c>
      <c r="F185" s="5" t="s">
        <v>6248</v>
      </c>
      <c r="G185" s="5">
        <v>40</v>
      </c>
      <c r="H185" s="5" t="s">
        <v>6247</v>
      </c>
      <c r="I185" s="5" t="s">
        <v>6737</v>
      </c>
      <c r="J185" s="5">
        <v>93000</v>
      </c>
      <c r="K185" s="5" t="s">
        <v>6738</v>
      </c>
      <c r="L185" s="5">
        <v>10</v>
      </c>
      <c r="M185" s="5" t="s">
        <v>6556</v>
      </c>
      <c r="N185" s="5">
        <v>11949436055</v>
      </c>
      <c r="O185" s="5">
        <v>1509389</v>
      </c>
      <c r="P185" s="5">
        <v>66</v>
      </c>
      <c r="Q185" s="5" t="s">
        <v>91</v>
      </c>
    </row>
    <row r="186" spans="1:17" ht="21" customHeight="1">
      <c r="A186" s="5" t="s">
        <v>85</v>
      </c>
      <c r="B186" s="4">
        <v>45310</v>
      </c>
      <c r="C186" s="5">
        <v>1</v>
      </c>
      <c r="D186" s="5" t="s">
        <v>6247</v>
      </c>
      <c r="E186" s="5">
        <v>1</v>
      </c>
      <c r="F186" s="5" t="s">
        <v>6248</v>
      </c>
      <c r="G186" s="5">
        <v>40</v>
      </c>
      <c r="H186" s="5" t="s">
        <v>6247</v>
      </c>
      <c r="I186" s="5" t="s">
        <v>6739</v>
      </c>
      <c r="J186" s="5">
        <v>9000</v>
      </c>
      <c r="K186" s="5" t="s">
        <v>6740</v>
      </c>
      <c r="L186" s="5">
        <v>1</v>
      </c>
      <c r="M186" s="5" t="s">
        <v>6505</v>
      </c>
      <c r="N186" s="5">
        <v>11949445055</v>
      </c>
      <c r="O186" s="5">
        <v>1509390</v>
      </c>
      <c r="P186" s="5">
        <v>99</v>
      </c>
      <c r="Q186" s="5" t="s">
        <v>91</v>
      </c>
    </row>
    <row r="187" spans="1:17" ht="21" customHeight="1">
      <c r="A187" s="5" t="s">
        <v>85</v>
      </c>
      <c r="B187" s="4">
        <v>45313</v>
      </c>
      <c r="C187" s="5">
        <v>1</v>
      </c>
      <c r="D187" s="5" t="s">
        <v>6247</v>
      </c>
      <c r="E187" s="5">
        <v>1</v>
      </c>
      <c r="F187" s="5" t="s">
        <v>6248</v>
      </c>
      <c r="G187" s="5">
        <v>40</v>
      </c>
      <c r="H187" s="5" t="s">
        <v>6247</v>
      </c>
      <c r="I187" s="5" t="s">
        <v>6732</v>
      </c>
      <c r="J187" s="5">
        <v>66000</v>
      </c>
      <c r="K187" s="5" t="s">
        <v>6741</v>
      </c>
      <c r="L187" s="5">
        <v>7</v>
      </c>
      <c r="M187" s="5" t="s">
        <v>6734</v>
      </c>
      <c r="N187" s="5">
        <v>11949511055</v>
      </c>
      <c r="O187" s="5">
        <v>1509397</v>
      </c>
      <c r="P187" s="5">
        <v>83</v>
      </c>
      <c r="Q187" s="5" t="s">
        <v>91</v>
      </c>
    </row>
    <row r="188" spans="1:17" ht="21" customHeight="1">
      <c r="A188" s="5" t="s">
        <v>85</v>
      </c>
      <c r="B188" s="4">
        <v>45320</v>
      </c>
      <c r="C188" s="5">
        <v>1</v>
      </c>
      <c r="D188" s="5" t="s">
        <v>6247</v>
      </c>
      <c r="E188" s="5">
        <v>1</v>
      </c>
      <c r="F188" s="5" t="s">
        <v>6248</v>
      </c>
      <c r="G188" s="5">
        <v>40</v>
      </c>
      <c r="H188" s="5" t="s">
        <v>6247</v>
      </c>
      <c r="I188" s="5" t="s">
        <v>6742</v>
      </c>
      <c r="J188" s="5">
        <v>30000</v>
      </c>
      <c r="K188" s="5" t="s">
        <v>6513</v>
      </c>
      <c r="L188" s="5">
        <v>3</v>
      </c>
      <c r="M188" s="5" t="s">
        <v>6514</v>
      </c>
      <c r="N188" s="5">
        <v>11949541055</v>
      </c>
      <c r="O188" s="5">
        <v>1509400</v>
      </c>
      <c r="P188" s="5">
        <v>94</v>
      </c>
      <c r="Q188" s="5" t="s">
        <v>91</v>
      </c>
    </row>
    <row r="189" spans="1:17" ht="21" customHeight="1">
      <c r="A189" s="5" t="s">
        <v>85</v>
      </c>
      <c r="B189" s="4">
        <v>45595</v>
      </c>
      <c r="C189" s="5">
        <v>3</v>
      </c>
      <c r="D189" s="5" t="s">
        <v>6247</v>
      </c>
      <c r="E189" s="5">
        <v>3</v>
      </c>
      <c r="F189" s="5" t="s">
        <v>6248</v>
      </c>
      <c r="G189" s="5">
        <v>525</v>
      </c>
      <c r="H189" s="5" t="s">
        <v>6247</v>
      </c>
      <c r="I189" s="5" t="s">
        <v>6743</v>
      </c>
      <c r="J189" s="5">
        <v>2905000</v>
      </c>
      <c r="K189" s="5" t="s">
        <v>6744</v>
      </c>
      <c r="L189" s="5">
        <v>415</v>
      </c>
      <c r="M189" s="5" t="s">
        <v>6745</v>
      </c>
      <c r="N189" s="5">
        <v>11952446055</v>
      </c>
      <c r="O189" s="5">
        <v>1509815</v>
      </c>
      <c r="P189" s="5">
        <v>28</v>
      </c>
      <c r="Q189" s="5" t="s">
        <v>91</v>
      </c>
    </row>
    <row r="190" spans="1:17" ht="21" customHeight="1">
      <c r="A190" s="5" t="s">
        <v>85</v>
      </c>
      <c r="B190" s="4">
        <v>45627</v>
      </c>
      <c r="C190" s="5">
        <v>1</v>
      </c>
      <c r="D190" s="5" t="s">
        <v>6247</v>
      </c>
      <c r="E190" s="5">
        <v>1</v>
      </c>
      <c r="F190" s="5" t="s">
        <v>6248</v>
      </c>
      <c r="G190" s="5">
        <v>45</v>
      </c>
      <c r="H190" s="5" t="s">
        <v>6247</v>
      </c>
      <c r="I190" s="5" t="s">
        <v>6746</v>
      </c>
      <c r="J190" s="5">
        <v>375000</v>
      </c>
      <c r="K190" s="5" t="s">
        <v>6747</v>
      </c>
      <c r="L190" s="5">
        <v>25</v>
      </c>
      <c r="M190" s="5" t="s">
        <v>6748</v>
      </c>
      <c r="N190" s="5">
        <v>11952821055</v>
      </c>
      <c r="O190" s="5">
        <v>1509840</v>
      </c>
      <c r="P190" s="5">
        <v>99</v>
      </c>
      <c r="Q190" s="5" t="s">
        <v>91</v>
      </c>
    </row>
    <row r="191" spans="1:17" ht="21" customHeight="1">
      <c r="A191" s="5" t="s">
        <v>85</v>
      </c>
      <c r="B191" s="4">
        <v>45673</v>
      </c>
      <c r="C191" s="5">
        <v>27</v>
      </c>
      <c r="D191" s="5" t="s">
        <v>6421</v>
      </c>
      <c r="E191" s="5">
        <v>48</v>
      </c>
      <c r="F191" s="5" t="s">
        <v>6241</v>
      </c>
      <c r="G191" s="5">
        <v>5849</v>
      </c>
      <c r="H191" s="5" t="s">
        <v>6241</v>
      </c>
      <c r="I191" s="5" t="s">
        <v>6749</v>
      </c>
      <c r="J191" s="5">
        <v>3867700</v>
      </c>
      <c r="K191" s="5" t="s">
        <v>6750</v>
      </c>
      <c r="L191" s="5">
        <v>416</v>
      </c>
      <c r="M191" s="5" t="s">
        <v>6751</v>
      </c>
      <c r="N191" s="5">
        <v>11956688755</v>
      </c>
      <c r="O191" s="5">
        <v>1510256</v>
      </c>
      <c r="P191" s="5">
        <v>26</v>
      </c>
      <c r="Q191" s="5" t="s">
        <v>91</v>
      </c>
    </row>
    <row r="192" spans="1:17" ht="21" customHeight="1">
      <c r="A192" s="5" t="s">
        <v>85</v>
      </c>
      <c r="B192" s="4">
        <v>45674</v>
      </c>
      <c r="C192" s="5">
        <v>25</v>
      </c>
      <c r="D192" s="5" t="s">
        <v>6241</v>
      </c>
      <c r="E192" s="5">
        <v>45</v>
      </c>
      <c r="F192" s="5" t="s">
        <v>6241</v>
      </c>
      <c r="G192" s="5">
        <v>5574</v>
      </c>
      <c r="H192" s="5" t="s">
        <v>6241</v>
      </c>
      <c r="I192" s="5" t="s">
        <v>6566</v>
      </c>
      <c r="J192" s="5">
        <v>2031200</v>
      </c>
      <c r="K192" s="5" t="s">
        <v>6752</v>
      </c>
      <c r="L192" s="5">
        <v>218</v>
      </c>
      <c r="M192" s="5" t="s">
        <v>6753</v>
      </c>
      <c r="N192" s="5">
        <v>11958719955</v>
      </c>
      <c r="O192" s="5">
        <v>1510474</v>
      </c>
      <c r="P192" s="5">
        <v>36</v>
      </c>
      <c r="Q192" s="5" t="s">
        <v>91</v>
      </c>
    </row>
    <row r="193" spans="1:17" ht="21" customHeight="1">
      <c r="A193" s="5" t="s">
        <v>85</v>
      </c>
      <c r="B193" s="4">
        <v>45675</v>
      </c>
      <c r="C193" s="5">
        <v>27</v>
      </c>
      <c r="D193" s="5" t="s">
        <v>6241</v>
      </c>
      <c r="E193" s="5">
        <v>41</v>
      </c>
      <c r="F193" s="5" t="s">
        <v>6235</v>
      </c>
      <c r="G193" s="5">
        <v>5124</v>
      </c>
      <c r="H193" s="5" t="s">
        <v>6235</v>
      </c>
      <c r="I193" s="5" t="s">
        <v>6461</v>
      </c>
      <c r="J193" s="5">
        <v>1727000</v>
      </c>
      <c r="K193" s="5" t="s">
        <v>6754</v>
      </c>
      <c r="L193" s="5">
        <v>183</v>
      </c>
      <c r="M193" s="5" t="s">
        <v>6755</v>
      </c>
      <c r="N193" s="5">
        <v>11960446955</v>
      </c>
      <c r="O193" s="5">
        <v>1510657</v>
      </c>
      <c r="P193" s="5">
        <v>41</v>
      </c>
      <c r="Q193" s="5" t="s">
        <v>91</v>
      </c>
    </row>
    <row r="194" spans="1:17" ht="21" customHeight="1">
      <c r="A194" s="5" t="s">
        <v>85</v>
      </c>
      <c r="B194" s="4">
        <v>45676</v>
      </c>
      <c r="C194" s="5">
        <v>26</v>
      </c>
      <c r="D194" s="5" t="s">
        <v>6241</v>
      </c>
      <c r="E194" s="5">
        <v>36</v>
      </c>
      <c r="F194" s="5" t="s">
        <v>6235</v>
      </c>
      <c r="G194" s="5">
        <v>4560</v>
      </c>
      <c r="H194" s="5" t="s">
        <v>6235</v>
      </c>
      <c r="I194" s="5" t="s">
        <v>6495</v>
      </c>
      <c r="J194" s="5">
        <v>1471000</v>
      </c>
      <c r="K194" s="5" t="s">
        <v>6756</v>
      </c>
      <c r="L194" s="5">
        <v>156</v>
      </c>
      <c r="M194" s="5" t="s">
        <v>6757</v>
      </c>
      <c r="N194" s="5">
        <v>11961917955</v>
      </c>
      <c r="O194" s="5">
        <v>1510813</v>
      </c>
      <c r="P194" s="5">
        <v>37</v>
      </c>
      <c r="Q194" s="5" t="s">
        <v>91</v>
      </c>
    </row>
    <row r="195" spans="1:17" ht="21" customHeight="1">
      <c r="A195" s="5" t="s">
        <v>85</v>
      </c>
      <c r="B195" s="4">
        <v>45677</v>
      </c>
      <c r="C195" s="5">
        <v>24</v>
      </c>
      <c r="D195" s="5" t="s">
        <v>6421</v>
      </c>
      <c r="E195" s="5">
        <v>39</v>
      </c>
      <c r="F195" s="5" t="s">
        <v>6241</v>
      </c>
      <c r="G195" s="5">
        <v>4884</v>
      </c>
      <c r="H195" s="5" t="s">
        <v>6241</v>
      </c>
      <c r="I195" s="5" t="s">
        <v>6468</v>
      </c>
      <c r="J195" s="5">
        <v>1281400</v>
      </c>
      <c r="K195" s="5" t="s">
        <v>6758</v>
      </c>
      <c r="L195" s="5">
        <v>140</v>
      </c>
      <c r="M195" s="5" t="s">
        <v>6759</v>
      </c>
      <c r="N195" s="5">
        <v>11963199355</v>
      </c>
      <c r="O195" s="5">
        <v>1510953</v>
      </c>
      <c r="P195" s="5">
        <v>37</v>
      </c>
      <c r="Q195" s="5" t="s">
        <v>91</v>
      </c>
    </row>
    <row r="196" spans="1:17" ht="21" customHeight="1">
      <c r="A196" s="5" t="s">
        <v>85</v>
      </c>
      <c r="B196" s="4">
        <v>45680</v>
      </c>
      <c r="C196" s="5">
        <v>1</v>
      </c>
      <c r="D196" s="5" t="s">
        <v>6247</v>
      </c>
      <c r="E196" s="5">
        <v>1</v>
      </c>
      <c r="F196" s="5" t="s">
        <v>6248</v>
      </c>
      <c r="G196" s="5">
        <v>48</v>
      </c>
      <c r="H196" s="5" t="s">
        <v>6247</v>
      </c>
      <c r="I196" s="5" t="s">
        <v>6760</v>
      </c>
      <c r="J196" s="5">
        <v>515000</v>
      </c>
      <c r="K196" s="5" t="s">
        <v>6761</v>
      </c>
      <c r="L196" s="5">
        <v>47</v>
      </c>
      <c r="M196" s="5" t="s">
        <v>6762</v>
      </c>
      <c r="N196" s="5">
        <v>11963714355</v>
      </c>
      <c r="O196" s="5">
        <v>1511000</v>
      </c>
      <c r="P196" s="5">
        <v>62</v>
      </c>
      <c r="Q196" s="5" t="s">
        <v>91</v>
      </c>
    </row>
    <row r="197" spans="1:17" ht="21" customHeight="1">
      <c r="A197" s="5" t="s">
        <v>85</v>
      </c>
      <c r="B197" s="4">
        <v>45883</v>
      </c>
      <c r="C197" s="5">
        <v>1</v>
      </c>
      <c r="D197" s="5" t="s">
        <v>6247</v>
      </c>
      <c r="E197" s="5">
        <v>1</v>
      </c>
      <c r="F197" s="5" t="s">
        <v>6248</v>
      </c>
      <c r="G197" s="5">
        <v>165</v>
      </c>
      <c r="H197" s="5" t="s">
        <v>6247</v>
      </c>
      <c r="I197" s="5" t="s">
        <v>6763</v>
      </c>
      <c r="J197" s="5">
        <v>600000</v>
      </c>
      <c r="K197" s="5" t="s">
        <v>6764</v>
      </c>
      <c r="L197" s="5">
        <v>100</v>
      </c>
      <c r="M197" s="5" t="s">
        <v>6559</v>
      </c>
      <c r="N197" s="5">
        <v>11964314355</v>
      </c>
      <c r="O197" s="5">
        <v>1511100</v>
      </c>
      <c r="P197" s="5">
        <v>66</v>
      </c>
      <c r="Q197" s="5" t="s">
        <v>91</v>
      </c>
    </row>
    <row r="198" spans="1:17" ht="21" customHeight="1">
      <c r="A198" s="5" t="s">
        <v>85</v>
      </c>
      <c r="B198" s="4">
        <v>45889</v>
      </c>
      <c r="C198" s="5">
        <v>1</v>
      </c>
      <c r="D198" s="5" t="s">
        <v>6247</v>
      </c>
      <c r="E198" s="5">
        <v>1</v>
      </c>
      <c r="F198" s="5" t="s">
        <v>6248</v>
      </c>
      <c r="G198" s="5">
        <v>60</v>
      </c>
      <c r="H198" s="5" t="s">
        <v>6247</v>
      </c>
      <c r="I198" s="5" t="s">
        <v>6237</v>
      </c>
      <c r="J198" s="5">
        <v>720000</v>
      </c>
      <c r="K198" s="5" t="s">
        <v>6765</v>
      </c>
      <c r="L198" s="5">
        <v>60</v>
      </c>
      <c r="M198" s="5" t="s">
        <v>6529</v>
      </c>
      <c r="N198" s="5">
        <v>11965034355</v>
      </c>
      <c r="O198" s="5">
        <v>1511160</v>
      </c>
      <c r="P198" s="5">
        <v>65</v>
      </c>
      <c r="Q198" s="5" t="s">
        <v>91</v>
      </c>
    </row>
    <row r="199" spans="1:17" ht="21" customHeight="1">
      <c r="A199" s="5" t="s">
        <v>85</v>
      </c>
      <c r="B199" s="4">
        <v>45947</v>
      </c>
      <c r="C199" s="5">
        <v>2</v>
      </c>
      <c r="D199" s="5" t="s">
        <v>6247</v>
      </c>
      <c r="E199" s="5">
        <v>2</v>
      </c>
      <c r="F199" s="5" t="s">
        <v>6248</v>
      </c>
      <c r="G199" s="5">
        <v>93</v>
      </c>
      <c r="H199" s="5" t="s">
        <v>6247</v>
      </c>
      <c r="I199" s="5" t="s">
        <v>6766</v>
      </c>
      <c r="J199" s="5">
        <v>609000</v>
      </c>
      <c r="K199" s="5" t="s">
        <v>6767</v>
      </c>
      <c r="L199" s="5">
        <v>87</v>
      </c>
      <c r="M199" s="5" t="s">
        <v>6768</v>
      </c>
      <c r="N199" s="5">
        <v>11965643355</v>
      </c>
      <c r="O199" s="5">
        <v>1511247</v>
      </c>
      <c r="P199" s="5">
        <v>62</v>
      </c>
      <c r="Q199" s="5" t="s">
        <v>91</v>
      </c>
    </row>
    <row r="200" spans="1:17" ht="21" customHeight="1">
      <c r="A200" s="5" t="s">
        <v>85</v>
      </c>
      <c r="B200" s="4">
        <v>46049</v>
      </c>
      <c r="C200" s="5">
        <v>1</v>
      </c>
      <c r="D200" s="5" t="s">
        <v>6247</v>
      </c>
      <c r="E200" s="5">
        <v>1</v>
      </c>
      <c r="F200" s="5" t="s">
        <v>6248</v>
      </c>
      <c r="G200" s="5">
        <v>92</v>
      </c>
      <c r="H200" s="5" t="s">
        <v>6247</v>
      </c>
      <c r="I200" s="5" t="s">
        <v>6597</v>
      </c>
      <c r="J200" s="5">
        <v>10000</v>
      </c>
      <c r="K200" s="5" t="s">
        <v>6504</v>
      </c>
      <c r="L200" s="5">
        <v>1</v>
      </c>
      <c r="M200" s="5" t="s">
        <v>6505</v>
      </c>
      <c r="N200" s="5">
        <v>11965653355</v>
      </c>
      <c r="O200" s="5">
        <v>1511248</v>
      </c>
      <c r="P200" s="5">
        <v>122</v>
      </c>
      <c r="Q200" s="5" t="s">
        <v>91</v>
      </c>
    </row>
    <row r="201" spans="1:17" ht="21" customHeight="1">
      <c r="A201" s="5" t="s">
        <v>85</v>
      </c>
      <c r="B201" s="4">
        <v>46051</v>
      </c>
      <c r="C201" s="5">
        <v>1</v>
      </c>
      <c r="D201" s="5" t="s">
        <v>6247</v>
      </c>
      <c r="E201" s="5">
        <v>1</v>
      </c>
      <c r="F201" s="5" t="s">
        <v>6248</v>
      </c>
      <c r="G201" s="5">
        <v>92</v>
      </c>
      <c r="H201" s="5" t="s">
        <v>6247</v>
      </c>
      <c r="I201" s="5" t="s">
        <v>6674</v>
      </c>
      <c r="J201" s="5">
        <v>24000</v>
      </c>
      <c r="K201" s="5" t="s">
        <v>6723</v>
      </c>
      <c r="L201" s="5">
        <v>3</v>
      </c>
      <c r="M201" s="5" t="s">
        <v>6514</v>
      </c>
      <c r="N201" s="5">
        <v>11965677355</v>
      </c>
      <c r="O201" s="5">
        <v>1511251</v>
      </c>
      <c r="P201" s="5">
        <v>120</v>
      </c>
      <c r="Q201" s="5" t="s">
        <v>91</v>
      </c>
    </row>
    <row r="202" spans="1:17" ht="21" customHeight="1">
      <c r="A202" s="5" t="s">
        <v>85</v>
      </c>
      <c r="B202" s="4">
        <v>46052</v>
      </c>
      <c r="C202" s="5">
        <v>1</v>
      </c>
      <c r="D202" s="5" t="s">
        <v>6247</v>
      </c>
      <c r="E202" s="5">
        <v>1</v>
      </c>
      <c r="F202" s="5" t="s">
        <v>6248</v>
      </c>
      <c r="G202" s="5">
        <v>92</v>
      </c>
      <c r="H202" s="5" t="s">
        <v>6247</v>
      </c>
      <c r="I202" s="5" t="s">
        <v>6388</v>
      </c>
      <c r="J202" s="5">
        <v>50000</v>
      </c>
      <c r="K202" s="5" t="s">
        <v>6769</v>
      </c>
      <c r="L202" s="5">
        <v>6</v>
      </c>
      <c r="M202" s="5" t="s">
        <v>6514</v>
      </c>
      <c r="N202" s="5">
        <v>11965727355</v>
      </c>
      <c r="O202" s="5">
        <v>1511257</v>
      </c>
      <c r="P202" s="5">
        <v>116</v>
      </c>
      <c r="Q202" s="5" t="s">
        <v>91</v>
      </c>
    </row>
    <row r="203" spans="1:17" ht="21" customHeight="1">
      <c r="A203" s="5" t="s">
        <v>85</v>
      </c>
      <c r="B203" s="4">
        <v>46055</v>
      </c>
      <c r="C203" s="5">
        <v>1</v>
      </c>
      <c r="D203" s="5" t="s">
        <v>6247</v>
      </c>
      <c r="E203" s="5">
        <v>1</v>
      </c>
      <c r="F203" s="5" t="s">
        <v>6248</v>
      </c>
      <c r="G203" s="5">
        <v>92</v>
      </c>
      <c r="H203" s="5" t="s">
        <v>6247</v>
      </c>
      <c r="I203" s="5" t="s">
        <v>6674</v>
      </c>
      <c r="J203" s="5">
        <v>25000</v>
      </c>
      <c r="K203" s="5" t="s">
        <v>6770</v>
      </c>
      <c r="L203" s="5">
        <v>3</v>
      </c>
      <c r="M203" s="5" t="s">
        <v>6514</v>
      </c>
      <c r="N203" s="5">
        <v>11965752355</v>
      </c>
      <c r="O203" s="5">
        <v>1511260</v>
      </c>
      <c r="P203" s="5">
        <v>100</v>
      </c>
      <c r="Q203" s="5" t="s">
        <v>91</v>
      </c>
    </row>
    <row r="204" spans="1:17" ht="21" customHeight="1">
      <c r="A204" s="5" t="s">
        <v>85</v>
      </c>
      <c r="B204" s="4">
        <v>46056</v>
      </c>
      <c r="C204" s="5">
        <v>1</v>
      </c>
      <c r="D204" s="5" t="s">
        <v>6247</v>
      </c>
      <c r="E204" s="5">
        <v>1</v>
      </c>
      <c r="F204" s="5" t="s">
        <v>6248</v>
      </c>
      <c r="G204" s="5">
        <v>92</v>
      </c>
      <c r="H204" s="5" t="s">
        <v>6247</v>
      </c>
      <c r="I204" s="5" t="s">
        <v>6597</v>
      </c>
      <c r="J204" s="5">
        <v>10000</v>
      </c>
      <c r="K204" s="5" t="s">
        <v>6771</v>
      </c>
      <c r="L204" s="5">
        <v>1</v>
      </c>
      <c r="M204" s="5" t="s">
        <v>6772</v>
      </c>
      <c r="N204" s="5">
        <v>11965762355</v>
      </c>
      <c r="O204" s="5">
        <v>1511261</v>
      </c>
      <c r="P204" s="5">
        <v>129</v>
      </c>
      <c r="Q204" s="5" t="s">
        <v>91</v>
      </c>
    </row>
    <row r="205" spans="1:17" ht="21" customHeight="1">
      <c r="A205" s="5" t="s">
        <v>85</v>
      </c>
      <c r="B205" s="4">
        <v>46058</v>
      </c>
      <c r="C205" s="5">
        <v>1</v>
      </c>
      <c r="D205" s="5" t="s">
        <v>6247</v>
      </c>
      <c r="E205" s="5">
        <v>1</v>
      </c>
      <c r="F205" s="5" t="s">
        <v>6248</v>
      </c>
      <c r="G205" s="5">
        <v>92</v>
      </c>
      <c r="H205" s="5" t="s">
        <v>6247</v>
      </c>
      <c r="I205" s="5" t="s">
        <v>6438</v>
      </c>
      <c r="J205" s="5">
        <v>48000</v>
      </c>
      <c r="K205" s="5" t="s">
        <v>6773</v>
      </c>
      <c r="L205" s="5">
        <v>5</v>
      </c>
      <c r="M205" s="5" t="s">
        <v>6774</v>
      </c>
      <c r="N205" s="5">
        <v>11965810355</v>
      </c>
      <c r="O205" s="5">
        <v>1511266</v>
      </c>
      <c r="P205" s="5">
        <v>107</v>
      </c>
      <c r="Q205" s="5" t="s">
        <v>91</v>
      </c>
    </row>
    <row r="206" spans="1:17" ht="21" customHeight="1">
      <c r="A206" s="13" t="s">
        <v>99</v>
      </c>
      <c r="B206" s="15">
        <v>46209</v>
      </c>
      <c r="C206" s="13">
        <v>2</v>
      </c>
      <c r="D206" s="13" t="s">
        <v>6247</v>
      </c>
      <c r="E206" s="13">
        <v>2</v>
      </c>
      <c r="F206" s="13" t="s">
        <v>6248</v>
      </c>
      <c r="G206" s="13">
        <v>534</v>
      </c>
      <c r="H206" s="13" t="s">
        <v>6247</v>
      </c>
      <c r="I206" s="13" t="s">
        <v>6237</v>
      </c>
      <c r="J206" s="13">
        <v>7986000</v>
      </c>
      <c r="K206" s="13" t="s">
        <v>6775</v>
      </c>
      <c r="L206" s="13">
        <v>534</v>
      </c>
      <c r="M206" s="13" t="s">
        <v>6776</v>
      </c>
      <c r="N206" s="13">
        <v>7986000</v>
      </c>
      <c r="O206" s="13">
        <v>534</v>
      </c>
      <c r="P206" s="13">
        <v>16</v>
      </c>
      <c r="Q206" s="13" t="s">
        <v>111</v>
      </c>
    </row>
    <row r="207" spans="1:17" ht="21" customHeight="1">
      <c r="A207" s="13" t="s">
        <v>99</v>
      </c>
      <c r="B207" s="15">
        <v>46214</v>
      </c>
      <c r="C207" s="13">
        <v>27</v>
      </c>
      <c r="D207" s="13" t="s">
        <v>6421</v>
      </c>
      <c r="E207" s="13">
        <v>27</v>
      </c>
      <c r="F207" s="13" t="s">
        <v>6235</v>
      </c>
      <c r="G207" s="13">
        <v>5307</v>
      </c>
      <c r="H207" s="13" t="s">
        <v>6235</v>
      </c>
      <c r="I207" s="13" t="s">
        <v>6777</v>
      </c>
      <c r="J207" s="13">
        <v>76440000</v>
      </c>
      <c r="K207" s="13" t="s">
        <v>6778</v>
      </c>
      <c r="L207" s="13">
        <v>5096</v>
      </c>
      <c r="M207" s="13" t="s">
        <v>6779</v>
      </c>
      <c r="N207" s="13">
        <v>84426000</v>
      </c>
      <c r="O207" s="13">
        <v>5630</v>
      </c>
      <c r="P207" s="13">
        <v>8</v>
      </c>
      <c r="Q207" s="13" t="s">
        <v>111</v>
      </c>
    </row>
    <row r="208" spans="1:17" ht="21" customHeight="1">
      <c r="A208" s="13" t="s">
        <v>99</v>
      </c>
      <c r="B208" s="15">
        <v>46215</v>
      </c>
      <c r="C208" s="13">
        <v>27</v>
      </c>
      <c r="D208" s="13" t="s">
        <v>6421</v>
      </c>
      <c r="E208" s="13">
        <v>27</v>
      </c>
      <c r="F208" s="13" t="s">
        <v>6235</v>
      </c>
      <c r="G208" s="13">
        <v>5372</v>
      </c>
      <c r="H208" s="13" t="s">
        <v>6235</v>
      </c>
      <c r="I208" s="13" t="s">
        <v>6780</v>
      </c>
      <c r="J208" s="13">
        <v>75750000</v>
      </c>
      <c r="K208" s="13" t="s">
        <v>6781</v>
      </c>
      <c r="L208" s="13">
        <v>5050</v>
      </c>
      <c r="M208" s="13" t="s">
        <v>6782</v>
      </c>
      <c r="N208" s="13">
        <v>160176000</v>
      </c>
      <c r="O208" s="13">
        <v>10680</v>
      </c>
      <c r="P208" s="13">
        <v>6</v>
      </c>
      <c r="Q208" s="13" t="s">
        <v>111</v>
      </c>
    </row>
    <row r="209" spans="1:17" ht="21" customHeight="1">
      <c r="A209" s="13" t="s">
        <v>99</v>
      </c>
      <c r="B209" s="15">
        <v>46216</v>
      </c>
      <c r="C209" s="13">
        <v>17</v>
      </c>
      <c r="D209" s="13" t="s">
        <v>6241</v>
      </c>
      <c r="E209" s="13">
        <v>17</v>
      </c>
      <c r="F209" s="13" t="s">
        <v>6236</v>
      </c>
      <c r="G209" s="13">
        <v>4365</v>
      </c>
      <c r="H209" s="13" t="s">
        <v>6235</v>
      </c>
      <c r="I209" s="13" t="s">
        <v>6237</v>
      </c>
      <c r="J209" s="13">
        <v>42309000</v>
      </c>
      <c r="K209" s="13" t="s">
        <v>6783</v>
      </c>
      <c r="L209" s="13">
        <v>4365</v>
      </c>
      <c r="M209" s="13" t="s">
        <v>6784</v>
      </c>
      <c r="N209" s="13">
        <v>202485000</v>
      </c>
      <c r="O209" s="13">
        <v>15045</v>
      </c>
      <c r="P209" s="13">
        <v>6</v>
      </c>
      <c r="Q209" s="13" t="s">
        <v>111</v>
      </c>
    </row>
    <row r="210" spans="1:17" ht="21" customHeight="1">
      <c r="A210" s="13" t="s">
        <v>99</v>
      </c>
      <c r="B210" s="15">
        <v>46217</v>
      </c>
      <c r="C210" s="13">
        <v>7</v>
      </c>
      <c r="D210" s="13" t="s">
        <v>6236</v>
      </c>
      <c r="E210" s="13">
        <v>7</v>
      </c>
      <c r="F210" s="13" t="s">
        <v>6236</v>
      </c>
      <c r="G210" s="13">
        <v>2328</v>
      </c>
      <c r="H210" s="13" t="s">
        <v>6236</v>
      </c>
      <c r="I210" s="13" t="s">
        <v>6785</v>
      </c>
      <c r="J210" s="13">
        <v>33223000</v>
      </c>
      <c r="K210" s="13" t="s">
        <v>6786</v>
      </c>
      <c r="L210" s="13">
        <v>2313</v>
      </c>
      <c r="M210" s="13" t="s">
        <v>6787</v>
      </c>
      <c r="N210" s="13">
        <v>235708000</v>
      </c>
      <c r="O210" s="13">
        <v>17358</v>
      </c>
      <c r="P210" s="13">
        <v>8</v>
      </c>
      <c r="Q210" s="13" t="s">
        <v>111</v>
      </c>
    </row>
    <row r="211" spans="1:17" ht="21" customHeight="1">
      <c r="A211" s="13" t="s">
        <v>99</v>
      </c>
      <c r="B211" s="15">
        <v>46218</v>
      </c>
      <c r="C211" s="13">
        <v>2403</v>
      </c>
      <c r="D211" s="13" t="s">
        <v>6788</v>
      </c>
      <c r="E211" s="13">
        <v>8343</v>
      </c>
      <c r="F211" s="13" t="s">
        <v>6789</v>
      </c>
      <c r="G211" s="13">
        <v>1177483</v>
      </c>
      <c r="H211" s="13" t="s">
        <v>6790</v>
      </c>
      <c r="I211" s="13" t="s">
        <v>6791</v>
      </c>
      <c r="J211" s="13">
        <v>3668205360</v>
      </c>
      <c r="K211" s="13" t="s">
        <v>6792</v>
      </c>
      <c r="L211" s="13">
        <v>333886</v>
      </c>
      <c r="M211" s="13" t="s">
        <v>6793</v>
      </c>
      <c r="N211" s="13">
        <v>3903913360</v>
      </c>
      <c r="O211" s="13">
        <v>351244</v>
      </c>
      <c r="P211" s="13">
        <v>1</v>
      </c>
      <c r="Q211" s="13" t="s">
        <v>111</v>
      </c>
    </row>
    <row r="212" spans="1:17" ht="21" customHeight="1">
      <c r="A212" s="13" t="s">
        <v>99</v>
      </c>
      <c r="B212" s="15">
        <v>46219</v>
      </c>
      <c r="C212" s="13">
        <v>2424</v>
      </c>
      <c r="D212" s="13" t="s">
        <v>6794</v>
      </c>
      <c r="E212" s="13">
        <v>8592</v>
      </c>
      <c r="F212" s="13" t="s">
        <v>6795</v>
      </c>
      <c r="G212" s="13">
        <v>1217807</v>
      </c>
      <c r="H212" s="13" t="s">
        <v>6796</v>
      </c>
      <c r="I212" s="13" t="s">
        <v>6483</v>
      </c>
      <c r="J212" s="13">
        <v>3000925120</v>
      </c>
      <c r="K212" s="13" t="s">
        <v>6797</v>
      </c>
      <c r="L212" s="13">
        <v>274440</v>
      </c>
      <c r="M212" s="13" t="s">
        <v>6798</v>
      </c>
      <c r="N212" s="13">
        <v>6904838480</v>
      </c>
      <c r="O212" s="13">
        <v>625684</v>
      </c>
      <c r="P212" s="13">
        <v>1</v>
      </c>
      <c r="Q212" s="13" t="s">
        <v>111</v>
      </c>
    </row>
    <row r="213" spans="1:17" ht="21" customHeight="1">
      <c r="A213" s="13" t="s">
        <v>99</v>
      </c>
      <c r="B213" s="15">
        <v>46220</v>
      </c>
      <c r="C213" s="13">
        <v>2386</v>
      </c>
      <c r="D213" s="13" t="s">
        <v>6799</v>
      </c>
      <c r="E213" s="13">
        <v>8997</v>
      </c>
      <c r="F213" s="13" t="s">
        <v>6800</v>
      </c>
      <c r="G213" s="13">
        <v>1272538</v>
      </c>
      <c r="H213" s="13" t="s">
        <v>6801</v>
      </c>
      <c r="I213" s="13" t="s">
        <v>6802</v>
      </c>
      <c r="J213" s="13">
        <v>6683722260</v>
      </c>
      <c r="K213" s="13" t="s">
        <v>6803</v>
      </c>
      <c r="L213" s="13">
        <v>594766</v>
      </c>
      <c r="M213" s="13" t="s">
        <v>6804</v>
      </c>
      <c r="N213" s="13">
        <v>13588560740</v>
      </c>
      <c r="O213" s="13">
        <v>1220450</v>
      </c>
      <c r="P213" s="13">
        <v>1</v>
      </c>
      <c r="Q213" s="13" t="s">
        <v>111</v>
      </c>
    </row>
    <row r="214" spans="1:17" ht="21" customHeight="1">
      <c r="A214" s="13" t="s">
        <v>99</v>
      </c>
      <c r="B214" s="15">
        <v>46221</v>
      </c>
      <c r="C214" s="13">
        <v>2376</v>
      </c>
      <c r="D214" s="13" t="s">
        <v>6805</v>
      </c>
      <c r="E214" s="13">
        <v>8919</v>
      </c>
      <c r="F214" s="13" t="s">
        <v>6806</v>
      </c>
      <c r="G214" s="13">
        <v>1267556</v>
      </c>
      <c r="H214" s="13" t="s">
        <v>6807</v>
      </c>
      <c r="I214" s="13" t="s">
        <v>6808</v>
      </c>
      <c r="J214" s="13">
        <v>5741086520</v>
      </c>
      <c r="K214" s="13" t="s">
        <v>6809</v>
      </c>
      <c r="L214" s="13">
        <v>512171</v>
      </c>
      <c r="M214" s="13" t="s">
        <v>6810</v>
      </c>
      <c r="N214" s="13">
        <v>19329647260</v>
      </c>
      <c r="O214" s="13">
        <v>1732621</v>
      </c>
      <c r="P214" s="13">
        <v>1</v>
      </c>
      <c r="Q214" s="13" t="s">
        <v>111</v>
      </c>
    </row>
    <row r="215" spans="1:17" ht="21" customHeight="1">
      <c r="A215" s="13" t="s">
        <v>99</v>
      </c>
      <c r="B215" s="15">
        <v>46222</v>
      </c>
      <c r="C215" s="13">
        <v>2334</v>
      </c>
      <c r="D215" s="13" t="s">
        <v>6811</v>
      </c>
      <c r="E215" s="13">
        <v>8399</v>
      </c>
      <c r="F215" s="13" t="s">
        <v>6812</v>
      </c>
      <c r="G215" s="13">
        <v>1196030</v>
      </c>
      <c r="H215" s="13" t="s">
        <v>6813</v>
      </c>
      <c r="I215" s="13" t="s">
        <v>6814</v>
      </c>
      <c r="J215" s="13">
        <v>4405144440</v>
      </c>
      <c r="K215" s="13" t="s">
        <v>6815</v>
      </c>
      <c r="L215" s="13">
        <v>397003</v>
      </c>
      <c r="M215" s="13" t="s">
        <v>6816</v>
      </c>
      <c r="N215" s="13">
        <v>23734791700</v>
      </c>
      <c r="O215" s="13">
        <v>2129624</v>
      </c>
      <c r="P215" s="13">
        <v>1</v>
      </c>
      <c r="Q215" s="13" t="s">
        <v>111</v>
      </c>
    </row>
    <row r="216" spans="1:17" ht="21" customHeight="1">
      <c r="A216" s="13" t="s">
        <v>99</v>
      </c>
      <c r="B216" s="15">
        <v>46223</v>
      </c>
      <c r="C216" s="13">
        <v>2209</v>
      </c>
      <c r="D216" s="13" t="s">
        <v>6794</v>
      </c>
      <c r="E216" s="13">
        <v>7657</v>
      </c>
      <c r="F216" s="13" t="s">
        <v>6817</v>
      </c>
      <c r="G216" s="13">
        <v>1093827</v>
      </c>
      <c r="H216" s="13" t="s">
        <v>6763</v>
      </c>
      <c r="I216" s="13" t="s">
        <v>6818</v>
      </c>
      <c r="J216" s="13">
        <v>1522232140</v>
      </c>
      <c r="K216" s="13" t="s">
        <v>6819</v>
      </c>
      <c r="L216" s="13">
        <v>143061</v>
      </c>
      <c r="M216" s="13" t="s">
        <v>6820</v>
      </c>
      <c r="N216" s="13">
        <v>25257023840</v>
      </c>
      <c r="O216" s="13">
        <v>2272685</v>
      </c>
      <c r="P216" s="13">
        <v>1</v>
      </c>
      <c r="Q216" s="13" t="s">
        <v>111</v>
      </c>
    </row>
    <row r="217" spans="1:17" ht="21" customHeight="1">
      <c r="A217" s="13" t="s">
        <v>99</v>
      </c>
      <c r="B217" s="15">
        <v>46224</v>
      </c>
      <c r="C217" s="13">
        <v>2224</v>
      </c>
      <c r="D217" s="13" t="s">
        <v>6821</v>
      </c>
      <c r="E217" s="13">
        <v>7696</v>
      </c>
      <c r="F217" s="13" t="s">
        <v>6822</v>
      </c>
      <c r="G217" s="13">
        <v>1097735</v>
      </c>
      <c r="H217" s="13" t="s">
        <v>6823</v>
      </c>
      <c r="I217" s="13" t="s">
        <v>6824</v>
      </c>
      <c r="J217" s="13">
        <v>1344281460</v>
      </c>
      <c r="K217" s="13" t="s">
        <v>6825</v>
      </c>
      <c r="L217" s="13">
        <v>128899</v>
      </c>
      <c r="M217" s="13" t="s">
        <v>6826</v>
      </c>
      <c r="N217" s="13">
        <v>26601305300</v>
      </c>
      <c r="O217" s="13">
        <v>2401584</v>
      </c>
      <c r="P217" s="13">
        <v>1</v>
      </c>
      <c r="Q217" s="13" t="s">
        <v>111</v>
      </c>
    </row>
    <row r="218" spans="1:17" ht="21" customHeight="1">
      <c r="A218" s="13" t="s">
        <v>99</v>
      </c>
      <c r="B218" s="15">
        <v>46225</v>
      </c>
      <c r="C218" s="13">
        <v>2230</v>
      </c>
      <c r="D218" s="13" t="s">
        <v>6827</v>
      </c>
      <c r="E218" s="13">
        <v>7678</v>
      </c>
      <c r="F218" s="13" t="s">
        <v>6828</v>
      </c>
      <c r="G218" s="13">
        <v>1081704</v>
      </c>
      <c r="H218" s="13" t="s">
        <v>6829</v>
      </c>
      <c r="I218" s="13" t="s">
        <v>6323</v>
      </c>
      <c r="J218" s="13">
        <v>1346657560</v>
      </c>
      <c r="K218" s="13" t="s">
        <v>6830</v>
      </c>
      <c r="L218" s="13">
        <v>131737</v>
      </c>
      <c r="M218" s="13" t="s">
        <v>6831</v>
      </c>
      <c r="N218" s="13">
        <v>27947962860</v>
      </c>
      <c r="O218" s="13">
        <v>2533321</v>
      </c>
      <c r="P218" s="13">
        <v>1</v>
      </c>
      <c r="Q218" s="13" t="s">
        <v>111</v>
      </c>
    </row>
    <row r="219" spans="1:17" ht="21" customHeight="1">
      <c r="A219" s="13" t="s">
        <v>99</v>
      </c>
      <c r="B219" s="15">
        <v>46226</v>
      </c>
      <c r="C219" s="13">
        <v>2222</v>
      </c>
      <c r="D219" s="13" t="s">
        <v>6832</v>
      </c>
      <c r="E219" s="13">
        <v>7628</v>
      </c>
      <c r="F219" s="13" t="s">
        <v>6800</v>
      </c>
      <c r="G219" s="13">
        <v>1073570</v>
      </c>
      <c r="H219" s="13" t="s">
        <v>6833</v>
      </c>
      <c r="I219" s="13" t="s">
        <v>6328</v>
      </c>
      <c r="J219" s="13">
        <v>1174720200</v>
      </c>
      <c r="K219" s="13" t="s">
        <v>6834</v>
      </c>
      <c r="L219" s="13">
        <v>114997</v>
      </c>
      <c r="M219" s="13" t="s">
        <v>6835</v>
      </c>
      <c r="N219" s="13">
        <v>29122683060</v>
      </c>
      <c r="O219" s="13">
        <v>2648318</v>
      </c>
      <c r="P219" s="13">
        <v>1</v>
      </c>
      <c r="Q219" s="13" t="s">
        <v>111</v>
      </c>
    </row>
    <row r="220" spans="1:17" ht="21" customHeight="1">
      <c r="A220" s="13" t="s">
        <v>99</v>
      </c>
      <c r="B220" s="15">
        <v>46227</v>
      </c>
      <c r="C220" s="13">
        <v>2256</v>
      </c>
      <c r="D220" s="13" t="s">
        <v>6836</v>
      </c>
      <c r="E220" s="13">
        <v>8064</v>
      </c>
      <c r="F220" s="13" t="s">
        <v>6837</v>
      </c>
      <c r="G220" s="13">
        <v>1138575</v>
      </c>
      <c r="H220" s="13" t="s">
        <v>6838</v>
      </c>
      <c r="I220" s="13" t="s">
        <v>6839</v>
      </c>
      <c r="J220" s="13">
        <v>1658218600</v>
      </c>
      <c r="K220" s="13" t="s">
        <v>6840</v>
      </c>
      <c r="L220" s="13">
        <v>153908</v>
      </c>
      <c r="M220" s="13" t="s">
        <v>6841</v>
      </c>
      <c r="N220" s="13">
        <v>30780901660</v>
      </c>
      <c r="O220" s="13">
        <v>2802226</v>
      </c>
      <c r="P220" s="13">
        <v>1</v>
      </c>
      <c r="Q220" s="13" t="s">
        <v>111</v>
      </c>
    </row>
    <row r="221" spans="1:17" ht="21" customHeight="1">
      <c r="A221" s="13" t="s">
        <v>99</v>
      </c>
      <c r="B221" s="15">
        <v>46228</v>
      </c>
      <c r="C221" s="13">
        <v>2258</v>
      </c>
      <c r="D221" s="13" t="s">
        <v>6842</v>
      </c>
      <c r="E221" s="13">
        <v>8412</v>
      </c>
      <c r="F221" s="13" t="s">
        <v>6843</v>
      </c>
      <c r="G221" s="13">
        <v>1207969</v>
      </c>
      <c r="H221" s="13" t="s">
        <v>6844</v>
      </c>
      <c r="I221" s="13" t="s">
        <v>6845</v>
      </c>
      <c r="J221" s="13">
        <v>3479137330</v>
      </c>
      <c r="K221" s="13" t="s">
        <v>6846</v>
      </c>
      <c r="L221" s="13">
        <v>327563</v>
      </c>
      <c r="M221" s="13" t="s">
        <v>6847</v>
      </c>
      <c r="N221" s="13">
        <v>34260038990</v>
      </c>
      <c r="O221" s="13">
        <v>3129789</v>
      </c>
      <c r="P221" s="13">
        <v>1</v>
      </c>
      <c r="Q221" s="13" t="s">
        <v>111</v>
      </c>
    </row>
    <row r="222" spans="1:17" ht="21" customHeight="1">
      <c r="A222" s="13" t="s">
        <v>99</v>
      </c>
      <c r="B222" s="15">
        <v>46229</v>
      </c>
      <c r="C222" s="13">
        <v>2245</v>
      </c>
      <c r="D222" s="13" t="s">
        <v>6848</v>
      </c>
      <c r="E222" s="13">
        <v>8010</v>
      </c>
      <c r="F222" s="13" t="s">
        <v>6849</v>
      </c>
      <c r="G222" s="13">
        <v>1145809</v>
      </c>
      <c r="H222" s="13" t="s">
        <v>6850</v>
      </c>
      <c r="I222" s="13" t="s">
        <v>6269</v>
      </c>
      <c r="J222" s="13">
        <v>3001399110</v>
      </c>
      <c r="K222" s="13" t="s">
        <v>6851</v>
      </c>
      <c r="L222" s="13">
        <v>285870</v>
      </c>
      <c r="M222" s="13" t="s">
        <v>6852</v>
      </c>
      <c r="N222" s="13">
        <v>37261438100</v>
      </c>
      <c r="O222" s="13">
        <v>3415659</v>
      </c>
      <c r="P222" s="13">
        <v>1</v>
      </c>
      <c r="Q222" s="13" t="s">
        <v>111</v>
      </c>
    </row>
    <row r="223" spans="1:17" ht="21" customHeight="1">
      <c r="A223" s="13" t="s">
        <v>99</v>
      </c>
      <c r="B223" s="15">
        <v>46230</v>
      </c>
      <c r="C223" s="13">
        <v>2096</v>
      </c>
      <c r="D223" s="13" t="s">
        <v>6853</v>
      </c>
      <c r="E223" s="13">
        <v>7272</v>
      </c>
      <c r="F223" s="13" t="s">
        <v>6854</v>
      </c>
      <c r="G223" s="13">
        <v>1032560</v>
      </c>
      <c r="H223" s="13" t="s">
        <v>6855</v>
      </c>
      <c r="I223" s="13" t="s">
        <v>6300</v>
      </c>
      <c r="J223" s="13">
        <v>1057509480</v>
      </c>
      <c r="K223" s="13" t="s">
        <v>6856</v>
      </c>
      <c r="L223" s="13">
        <v>103399</v>
      </c>
      <c r="M223" s="13" t="s">
        <v>6857</v>
      </c>
      <c r="N223" s="13">
        <v>38318947580</v>
      </c>
      <c r="O223" s="13">
        <v>3519058</v>
      </c>
      <c r="P223" s="13">
        <v>1</v>
      </c>
      <c r="Q223" s="13" t="s">
        <v>111</v>
      </c>
    </row>
    <row r="224" spans="1:17" ht="21" customHeight="1">
      <c r="A224" s="13" t="s">
        <v>99</v>
      </c>
      <c r="B224" s="15">
        <v>46231</v>
      </c>
      <c r="C224" s="13">
        <v>2108</v>
      </c>
      <c r="D224" s="13" t="s">
        <v>6858</v>
      </c>
      <c r="E224" s="13">
        <v>7258</v>
      </c>
      <c r="F224" s="13" t="s">
        <v>6859</v>
      </c>
      <c r="G224" s="13">
        <v>1031207</v>
      </c>
      <c r="H224" s="13" t="s">
        <v>6860</v>
      </c>
      <c r="I224" s="13" t="s">
        <v>6337</v>
      </c>
      <c r="J224" s="13">
        <v>1024176630</v>
      </c>
      <c r="K224" s="13" t="s">
        <v>6861</v>
      </c>
      <c r="L224" s="13">
        <v>100147</v>
      </c>
      <c r="M224" s="13" t="s">
        <v>6862</v>
      </c>
      <c r="N224" s="13">
        <v>39343124210</v>
      </c>
      <c r="O224" s="13">
        <v>3619205</v>
      </c>
      <c r="P224" s="13">
        <v>1</v>
      </c>
      <c r="Q224" s="13" t="s">
        <v>111</v>
      </c>
    </row>
    <row r="225" spans="1:17" ht="21" customHeight="1">
      <c r="A225" s="13" t="s">
        <v>99</v>
      </c>
      <c r="B225" s="15">
        <v>46232</v>
      </c>
      <c r="C225" s="13">
        <v>1023</v>
      </c>
      <c r="D225" s="13" t="s">
        <v>6863</v>
      </c>
      <c r="E225" s="13">
        <v>2901</v>
      </c>
      <c r="F225" s="13" t="s">
        <v>6864</v>
      </c>
      <c r="G225" s="13">
        <v>338045</v>
      </c>
      <c r="H225" s="13" t="s">
        <v>6865</v>
      </c>
      <c r="I225" s="13" t="s">
        <v>6866</v>
      </c>
      <c r="J225" s="13">
        <v>832082150</v>
      </c>
      <c r="K225" s="13" t="s">
        <v>6867</v>
      </c>
      <c r="L225" s="13">
        <v>87892</v>
      </c>
      <c r="M225" s="13" t="s">
        <v>6868</v>
      </c>
      <c r="N225" s="13">
        <v>40175206360</v>
      </c>
      <c r="O225" s="13">
        <v>3707097</v>
      </c>
      <c r="P225" s="13">
        <v>2</v>
      </c>
      <c r="Q225" s="13" t="s">
        <v>111</v>
      </c>
    </row>
    <row r="226" spans="1:17" ht="21" customHeight="1">
      <c r="A226" s="13" t="s">
        <v>99</v>
      </c>
      <c r="B226" s="15">
        <v>46233</v>
      </c>
      <c r="C226" s="13">
        <v>1026</v>
      </c>
      <c r="D226" s="13" t="s">
        <v>6260</v>
      </c>
      <c r="E226" s="13">
        <v>2954</v>
      </c>
      <c r="F226" s="13" t="s">
        <v>6869</v>
      </c>
      <c r="G226" s="13">
        <v>339916</v>
      </c>
      <c r="H226" s="13" t="s">
        <v>6870</v>
      </c>
      <c r="I226" s="13" t="s">
        <v>6871</v>
      </c>
      <c r="J226" s="13">
        <v>664665620</v>
      </c>
      <c r="K226" s="13" t="s">
        <v>6872</v>
      </c>
      <c r="L226" s="13">
        <v>67623</v>
      </c>
      <c r="M226" s="13" t="s">
        <v>6873</v>
      </c>
      <c r="N226" s="13">
        <v>40839871980</v>
      </c>
      <c r="O226" s="13">
        <v>3774720</v>
      </c>
      <c r="P226" s="13">
        <v>2</v>
      </c>
      <c r="Q226" s="13" t="s">
        <v>111</v>
      </c>
    </row>
    <row r="227" spans="1:17" ht="21" customHeight="1">
      <c r="A227" s="13" t="s">
        <v>99</v>
      </c>
      <c r="B227" s="15">
        <v>46234</v>
      </c>
      <c r="C227" s="13">
        <v>1005</v>
      </c>
      <c r="D227" s="13" t="s">
        <v>6874</v>
      </c>
      <c r="E227" s="13">
        <v>2980</v>
      </c>
      <c r="F227" s="13" t="s">
        <v>6431</v>
      </c>
      <c r="G227" s="13">
        <v>340634</v>
      </c>
      <c r="H227" s="13" t="s">
        <v>6875</v>
      </c>
      <c r="I227" s="13" t="s">
        <v>6876</v>
      </c>
      <c r="J227" s="13">
        <v>835730800</v>
      </c>
      <c r="K227" s="13" t="s">
        <v>6877</v>
      </c>
      <c r="L227" s="13">
        <v>81496</v>
      </c>
      <c r="M227" s="13" t="s">
        <v>6878</v>
      </c>
      <c r="N227" s="13">
        <v>41675602780</v>
      </c>
      <c r="O227" s="13">
        <v>3856216</v>
      </c>
      <c r="P227" s="13">
        <v>2</v>
      </c>
      <c r="Q227" s="13" t="s">
        <v>111</v>
      </c>
    </row>
    <row r="228" spans="1:17" ht="21" customHeight="1">
      <c r="A228" s="13" t="s">
        <v>99</v>
      </c>
      <c r="B228" s="15">
        <v>46235</v>
      </c>
      <c r="C228" s="13">
        <v>957</v>
      </c>
      <c r="D228" s="13" t="s">
        <v>6319</v>
      </c>
      <c r="E228" s="13">
        <v>2724</v>
      </c>
      <c r="F228" s="13" t="s">
        <v>6879</v>
      </c>
      <c r="G228" s="13">
        <v>307627</v>
      </c>
      <c r="H228" s="13" t="s">
        <v>6286</v>
      </c>
      <c r="I228" s="13" t="s">
        <v>6880</v>
      </c>
      <c r="J228" s="13">
        <v>1403417900</v>
      </c>
      <c r="K228" s="13" t="s">
        <v>6881</v>
      </c>
      <c r="L228" s="13">
        <v>136417</v>
      </c>
      <c r="M228" s="13" t="s">
        <v>6882</v>
      </c>
      <c r="N228" s="13">
        <v>43079020680</v>
      </c>
      <c r="O228" s="13">
        <v>3992633</v>
      </c>
      <c r="P228" s="13">
        <v>2</v>
      </c>
      <c r="Q228" s="13" t="s">
        <v>111</v>
      </c>
    </row>
    <row r="229" spans="1:17" ht="21" customHeight="1">
      <c r="A229" s="13" t="s">
        <v>99</v>
      </c>
      <c r="B229" s="15">
        <v>46236</v>
      </c>
      <c r="C229" s="13">
        <v>965</v>
      </c>
      <c r="D229" s="13" t="s">
        <v>6883</v>
      </c>
      <c r="E229" s="13">
        <v>2620</v>
      </c>
      <c r="F229" s="13" t="s">
        <v>6879</v>
      </c>
      <c r="G229" s="13">
        <v>291498</v>
      </c>
      <c r="H229" s="13" t="s">
        <v>6884</v>
      </c>
      <c r="I229" s="13" t="s">
        <v>6808</v>
      </c>
      <c r="J229" s="13">
        <v>1200469570</v>
      </c>
      <c r="K229" s="13" t="s">
        <v>6885</v>
      </c>
      <c r="L229" s="13">
        <v>117895</v>
      </c>
      <c r="M229" s="13" t="s">
        <v>6886</v>
      </c>
      <c r="N229" s="13">
        <v>44279490250</v>
      </c>
      <c r="O229" s="13">
        <v>4110528</v>
      </c>
      <c r="P229" s="13">
        <v>2</v>
      </c>
      <c r="Q229" s="13" t="s">
        <v>111</v>
      </c>
    </row>
    <row r="230" spans="1:17" ht="21" customHeight="1">
      <c r="A230" s="13" t="s">
        <v>99</v>
      </c>
      <c r="B230" s="15">
        <v>46237</v>
      </c>
      <c r="C230" s="13">
        <v>901</v>
      </c>
      <c r="D230" s="13" t="s">
        <v>6887</v>
      </c>
      <c r="E230" s="13">
        <v>2658</v>
      </c>
      <c r="F230" s="13" t="s">
        <v>6292</v>
      </c>
      <c r="G230" s="13">
        <v>300184</v>
      </c>
      <c r="H230" s="13" t="s">
        <v>6888</v>
      </c>
      <c r="I230" s="13" t="s">
        <v>6889</v>
      </c>
      <c r="J230" s="13">
        <v>618271300</v>
      </c>
      <c r="K230" s="13" t="s">
        <v>6890</v>
      </c>
      <c r="L230" s="13">
        <v>63927</v>
      </c>
      <c r="M230" s="13" t="s">
        <v>6891</v>
      </c>
      <c r="N230" s="13">
        <v>44897761550</v>
      </c>
      <c r="O230" s="13">
        <v>4174455</v>
      </c>
      <c r="P230" s="13">
        <v>2</v>
      </c>
      <c r="Q230" s="13" t="s">
        <v>111</v>
      </c>
    </row>
    <row r="231" spans="1:17" ht="21" customHeight="1">
      <c r="A231" s="13" t="s">
        <v>99</v>
      </c>
      <c r="B231" s="15">
        <v>46238</v>
      </c>
      <c r="C231" s="13">
        <v>919</v>
      </c>
      <c r="D231" s="13" t="s">
        <v>6887</v>
      </c>
      <c r="E231" s="13">
        <v>2690</v>
      </c>
      <c r="F231" s="13" t="s">
        <v>6292</v>
      </c>
      <c r="G231" s="13">
        <v>305011</v>
      </c>
      <c r="H231" s="13" t="s">
        <v>6892</v>
      </c>
      <c r="I231" s="13" t="s">
        <v>6893</v>
      </c>
      <c r="J231" s="13">
        <v>582086140</v>
      </c>
      <c r="K231" s="13" t="s">
        <v>6894</v>
      </c>
      <c r="L231" s="13">
        <v>61234</v>
      </c>
      <c r="M231" s="13" t="s">
        <v>6895</v>
      </c>
      <c r="N231" s="13">
        <v>45479847690</v>
      </c>
      <c r="O231" s="13">
        <v>4235689</v>
      </c>
      <c r="P231" s="13">
        <v>2</v>
      </c>
      <c r="Q231" s="13" t="s">
        <v>111</v>
      </c>
    </row>
    <row r="232" spans="1:17" ht="21" customHeight="1">
      <c r="A232" s="13" t="s">
        <v>99</v>
      </c>
      <c r="B232" s="15">
        <v>46239</v>
      </c>
      <c r="C232" s="13">
        <v>690</v>
      </c>
      <c r="D232" s="13" t="s">
        <v>6308</v>
      </c>
      <c r="E232" s="13">
        <v>1164</v>
      </c>
      <c r="F232" s="13" t="s">
        <v>6896</v>
      </c>
      <c r="G232" s="13">
        <v>123458</v>
      </c>
      <c r="H232" s="13" t="s">
        <v>6897</v>
      </c>
      <c r="I232" s="13" t="s">
        <v>6898</v>
      </c>
      <c r="J232" s="13">
        <v>290935170</v>
      </c>
      <c r="K232" s="13" t="s">
        <v>6899</v>
      </c>
      <c r="L232" s="13">
        <v>30063</v>
      </c>
      <c r="M232" s="13" t="s">
        <v>6900</v>
      </c>
      <c r="N232" s="13">
        <v>45770782860</v>
      </c>
      <c r="O232" s="13">
        <v>4265752</v>
      </c>
      <c r="P232" s="13">
        <v>4</v>
      </c>
      <c r="Q232" s="13" t="s">
        <v>111</v>
      </c>
    </row>
    <row r="233" spans="1:17" ht="21" customHeight="1">
      <c r="A233" s="13" t="s">
        <v>99</v>
      </c>
      <c r="B233" s="15">
        <v>46240</v>
      </c>
      <c r="C233" s="13">
        <v>688</v>
      </c>
      <c r="D233" s="13" t="s">
        <v>6308</v>
      </c>
      <c r="E233" s="13">
        <v>1163</v>
      </c>
      <c r="F233" s="13" t="s">
        <v>6294</v>
      </c>
      <c r="G233" s="13">
        <v>124524</v>
      </c>
      <c r="H233" s="13" t="s">
        <v>6901</v>
      </c>
      <c r="I233" s="13" t="s">
        <v>6902</v>
      </c>
      <c r="J233" s="13">
        <v>261946550</v>
      </c>
      <c r="K233" s="13" t="s">
        <v>6903</v>
      </c>
      <c r="L233" s="13">
        <v>27200</v>
      </c>
      <c r="M233" s="13" t="s">
        <v>6904</v>
      </c>
      <c r="N233" s="13">
        <v>46032729410</v>
      </c>
      <c r="O233" s="13">
        <v>4292952</v>
      </c>
      <c r="P233" s="13">
        <v>4</v>
      </c>
      <c r="Q233" s="13" t="s">
        <v>111</v>
      </c>
    </row>
    <row r="234" spans="1:17" ht="21" customHeight="1">
      <c r="A234" s="13" t="s">
        <v>99</v>
      </c>
      <c r="B234" s="15">
        <v>46241</v>
      </c>
      <c r="C234" s="13">
        <v>658</v>
      </c>
      <c r="D234" s="13" t="s">
        <v>6425</v>
      </c>
      <c r="E234" s="13">
        <v>1135</v>
      </c>
      <c r="F234" s="13" t="s">
        <v>6742</v>
      </c>
      <c r="G234" s="13">
        <v>120302</v>
      </c>
      <c r="H234" s="13" t="s">
        <v>6383</v>
      </c>
      <c r="I234" s="13" t="s">
        <v>6905</v>
      </c>
      <c r="J234" s="13">
        <v>323284460</v>
      </c>
      <c r="K234" s="13" t="s">
        <v>6906</v>
      </c>
      <c r="L234" s="13">
        <v>30831</v>
      </c>
      <c r="M234" s="13" t="s">
        <v>6907</v>
      </c>
      <c r="N234" s="13">
        <v>46356013870</v>
      </c>
      <c r="O234" s="13">
        <v>4323783</v>
      </c>
      <c r="P234" s="13">
        <v>4</v>
      </c>
      <c r="Q234" s="13" t="s">
        <v>111</v>
      </c>
    </row>
    <row r="235" spans="1:17" ht="21" customHeight="1">
      <c r="A235" s="13" t="s">
        <v>99</v>
      </c>
      <c r="B235" s="15">
        <v>46242</v>
      </c>
      <c r="C235" s="13">
        <v>553</v>
      </c>
      <c r="D235" s="13" t="s">
        <v>6908</v>
      </c>
      <c r="E235" s="13">
        <v>868</v>
      </c>
      <c r="F235" s="13" t="s">
        <v>6909</v>
      </c>
      <c r="G235" s="13">
        <v>92585</v>
      </c>
      <c r="H235" s="13" t="s">
        <v>6362</v>
      </c>
      <c r="I235" s="13" t="s">
        <v>6910</v>
      </c>
      <c r="J235" s="13">
        <v>399961800</v>
      </c>
      <c r="K235" s="13" t="s">
        <v>6911</v>
      </c>
      <c r="L235" s="13">
        <v>37846</v>
      </c>
      <c r="M235" s="13" t="s">
        <v>6912</v>
      </c>
      <c r="N235" s="13">
        <v>46755975670</v>
      </c>
      <c r="O235" s="13">
        <v>4361629</v>
      </c>
      <c r="P235" s="13">
        <v>4</v>
      </c>
      <c r="Q235" s="13" t="s">
        <v>111</v>
      </c>
    </row>
    <row r="236" spans="1:17" ht="21" customHeight="1">
      <c r="A236" s="13" t="s">
        <v>99</v>
      </c>
      <c r="B236" s="15">
        <v>46243</v>
      </c>
      <c r="C236" s="13">
        <v>548</v>
      </c>
      <c r="D236" s="13" t="s">
        <v>6329</v>
      </c>
      <c r="E236" s="13">
        <v>832</v>
      </c>
      <c r="F236" s="13" t="s">
        <v>6438</v>
      </c>
      <c r="G236" s="13">
        <v>88971</v>
      </c>
      <c r="H236" s="13" t="s">
        <v>6362</v>
      </c>
      <c r="I236" s="13" t="s">
        <v>6913</v>
      </c>
      <c r="J236" s="13">
        <v>336447020</v>
      </c>
      <c r="K236" s="13" t="s">
        <v>6914</v>
      </c>
      <c r="L236" s="13">
        <v>32223</v>
      </c>
      <c r="M236" s="13" t="s">
        <v>6915</v>
      </c>
      <c r="N236" s="13">
        <v>47092422690</v>
      </c>
      <c r="O236" s="13">
        <v>4393852</v>
      </c>
      <c r="P236" s="13">
        <v>4</v>
      </c>
      <c r="Q236" s="13" t="s">
        <v>111</v>
      </c>
    </row>
    <row r="237" spans="1:17" ht="21" customHeight="1">
      <c r="A237" s="13" t="s">
        <v>99</v>
      </c>
      <c r="B237" s="15">
        <v>46244</v>
      </c>
      <c r="C237" s="13">
        <v>562</v>
      </c>
      <c r="D237" s="13" t="s">
        <v>6916</v>
      </c>
      <c r="E237" s="13">
        <v>949</v>
      </c>
      <c r="F237" s="13" t="s">
        <v>6917</v>
      </c>
      <c r="G237" s="13">
        <v>99611</v>
      </c>
      <c r="H237" s="13" t="s">
        <v>6909</v>
      </c>
      <c r="I237" s="13" t="s">
        <v>6280</v>
      </c>
      <c r="J237" s="13">
        <v>146372870</v>
      </c>
      <c r="K237" s="13" t="s">
        <v>6918</v>
      </c>
      <c r="L237" s="13">
        <v>14523</v>
      </c>
      <c r="M237" s="13" t="s">
        <v>6919</v>
      </c>
      <c r="N237" s="13">
        <v>47238795560</v>
      </c>
      <c r="O237" s="13">
        <v>4408375</v>
      </c>
      <c r="P237" s="13">
        <v>4</v>
      </c>
      <c r="Q237" s="13" t="s">
        <v>111</v>
      </c>
    </row>
    <row r="238" spans="1:17" ht="21" customHeight="1">
      <c r="A238" s="13" t="s">
        <v>99</v>
      </c>
      <c r="B238" s="15">
        <v>46245</v>
      </c>
      <c r="C238" s="13">
        <v>580</v>
      </c>
      <c r="D238" s="13" t="s">
        <v>6916</v>
      </c>
      <c r="E238" s="13">
        <v>977</v>
      </c>
      <c r="F238" s="13" t="s">
        <v>6920</v>
      </c>
      <c r="G238" s="13">
        <v>102040</v>
      </c>
      <c r="H238" s="13" t="s">
        <v>6909</v>
      </c>
      <c r="I238" s="13" t="s">
        <v>6298</v>
      </c>
      <c r="J238" s="13">
        <v>142344040</v>
      </c>
      <c r="K238" s="13" t="s">
        <v>6921</v>
      </c>
      <c r="L238" s="13">
        <v>14078</v>
      </c>
      <c r="M238" s="13" t="s">
        <v>6922</v>
      </c>
      <c r="N238" s="13">
        <v>47381139600</v>
      </c>
      <c r="O238" s="13">
        <v>4422453</v>
      </c>
      <c r="P238" s="13">
        <v>4</v>
      </c>
      <c r="Q238" s="13" t="s">
        <v>111</v>
      </c>
    </row>
    <row r="239" spans="1:17" ht="21" customHeight="1">
      <c r="A239" s="13" t="s">
        <v>99</v>
      </c>
      <c r="B239" s="15">
        <v>46246</v>
      </c>
      <c r="C239" s="13">
        <v>307</v>
      </c>
      <c r="D239" s="13" t="s">
        <v>6923</v>
      </c>
      <c r="E239" s="13">
        <v>406</v>
      </c>
      <c r="F239" s="13" t="s">
        <v>6608</v>
      </c>
      <c r="G239" s="13">
        <v>44214</v>
      </c>
      <c r="H239" s="13" t="s">
        <v>6400</v>
      </c>
      <c r="I239" s="13" t="s">
        <v>6260</v>
      </c>
      <c r="J239" s="13">
        <v>75037550</v>
      </c>
      <c r="K239" s="13" t="s">
        <v>6924</v>
      </c>
      <c r="L239" s="13">
        <v>7631</v>
      </c>
      <c r="M239" s="13" t="s">
        <v>6925</v>
      </c>
      <c r="N239" s="13">
        <v>47456177150</v>
      </c>
      <c r="O239" s="13">
        <v>4430084</v>
      </c>
      <c r="P239" s="13">
        <v>6</v>
      </c>
      <c r="Q239" s="13" t="s">
        <v>111</v>
      </c>
    </row>
    <row r="240" spans="1:17" ht="21" customHeight="1">
      <c r="A240" s="13" t="s">
        <v>99</v>
      </c>
      <c r="B240" s="15">
        <v>46247</v>
      </c>
      <c r="C240" s="13">
        <v>317</v>
      </c>
      <c r="D240" s="13" t="s">
        <v>6458</v>
      </c>
      <c r="E240" s="13">
        <v>418</v>
      </c>
      <c r="F240" s="13" t="s">
        <v>6926</v>
      </c>
      <c r="G240" s="13">
        <v>45100</v>
      </c>
      <c r="H240" s="13" t="s">
        <v>6400</v>
      </c>
      <c r="I240" s="13" t="s">
        <v>6927</v>
      </c>
      <c r="J240" s="13">
        <v>69280720</v>
      </c>
      <c r="K240" s="13" t="s">
        <v>6928</v>
      </c>
      <c r="L240" s="13">
        <v>6750</v>
      </c>
      <c r="M240" s="13" t="s">
        <v>6929</v>
      </c>
      <c r="N240" s="13">
        <v>47525457870</v>
      </c>
      <c r="O240" s="13">
        <v>4436834</v>
      </c>
      <c r="P240" s="13">
        <v>6</v>
      </c>
      <c r="Q240" s="13" t="s">
        <v>111</v>
      </c>
    </row>
    <row r="241" spans="1:17" ht="21" customHeight="1">
      <c r="A241" s="13" t="s">
        <v>99</v>
      </c>
      <c r="B241" s="15">
        <v>46248</v>
      </c>
      <c r="C241" s="13">
        <v>324</v>
      </c>
      <c r="D241" s="13" t="s">
        <v>6382</v>
      </c>
      <c r="E241" s="13">
        <v>480</v>
      </c>
      <c r="F241" s="13" t="s">
        <v>6623</v>
      </c>
      <c r="G241" s="13">
        <v>52014</v>
      </c>
      <c r="H241" s="13" t="s">
        <v>6630</v>
      </c>
      <c r="I241" s="13" t="s">
        <v>6930</v>
      </c>
      <c r="J241" s="13">
        <v>96355870</v>
      </c>
      <c r="K241" s="13" t="s">
        <v>6931</v>
      </c>
      <c r="L241" s="13">
        <v>9171</v>
      </c>
      <c r="M241" s="13" t="s">
        <v>6932</v>
      </c>
      <c r="N241" s="13">
        <v>47621813740</v>
      </c>
      <c r="O241" s="13">
        <v>4446005</v>
      </c>
      <c r="P241" s="13">
        <v>6</v>
      </c>
      <c r="Q241" s="13" t="s">
        <v>111</v>
      </c>
    </row>
    <row r="242" spans="1:17" ht="21" customHeight="1">
      <c r="A242" s="13" t="s">
        <v>99</v>
      </c>
      <c r="B242" s="15">
        <v>46249</v>
      </c>
      <c r="C242" s="13">
        <v>283</v>
      </c>
      <c r="D242" s="13" t="s">
        <v>6373</v>
      </c>
      <c r="E242" s="13">
        <v>431</v>
      </c>
      <c r="F242" s="13" t="s">
        <v>6630</v>
      </c>
      <c r="G242" s="13">
        <v>46723</v>
      </c>
      <c r="H242" s="13" t="s">
        <v>6396</v>
      </c>
      <c r="I242" s="13" t="s">
        <v>6933</v>
      </c>
      <c r="J242" s="13">
        <v>144646730</v>
      </c>
      <c r="K242" s="13" t="s">
        <v>6934</v>
      </c>
      <c r="L242" s="13">
        <v>14137</v>
      </c>
      <c r="M242" s="13" t="s">
        <v>6935</v>
      </c>
      <c r="N242" s="13">
        <v>47766460470</v>
      </c>
      <c r="O242" s="13">
        <v>4460142</v>
      </c>
      <c r="P242" s="13">
        <v>7</v>
      </c>
      <c r="Q242" s="13" t="s">
        <v>111</v>
      </c>
    </row>
    <row r="243" spans="1:17" ht="21" customHeight="1">
      <c r="A243" s="13" t="s">
        <v>99</v>
      </c>
      <c r="B243" s="15">
        <v>46250</v>
      </c>
      <c r="C243" s="13">
        <v>289</v>
      </c>
      <c r="D243" s="13" t="s">
        <v>6936</v>
      </c>
      <c r="E243" s="13">
        <v>434</v>
      </c>
      <c r="F243" s="13" t="s">
        <v>6608</v>
      </c>
      <c r="G243" s="13">
        <v>47003</v>
      </c>
      <c r="H243" s="13" t="s">
        <v>6400</v>
      </c>
      <c r="I243" s="13" t="s">
        <v>6937</v>
      </c>
      <c r="J243" s="13">
        <v>156722240</v>
      </c>
      <c r="K243" s="13" t="s">
        <v>6938</v>
      </c>
      <c r="L243" s="13">
        <v>15400</v>
      </c>
      <c r="M243" s="13" t="s">
        <v>6939</v>
      </c>
      <c r="N243" s="13">
        <v>47923182710</v>
      </c>
      <c r="O243" s="13">
        <v>4475542</v>
      </c>
      <c r="P243" s="13">
        <v>7</v>
      </c>
      <c r="Q243" s="13" t="s">
        <v>111</v>
      </c>
    </row>
    <row r="244" spans="1:17" ht="21" customHeight="1">
      <c r="A244" s="13" t="s">
        <v>99</v>
      </c>
      <c r="B244" s="15">
        <v>46251</v>
      </c>
      <c r="C244" s="13">
        <v>280</v>
      </c>
      <c r="D244" s="13" t="s">
        <v>6936</v>
      </c>
      <c r="E244" s="13">
        <v>416</v>
      </c>
      <c r="F244" s="13" t="s">
        <v>6608</v>
      </c>
      <c r="G244" s="13">
        <v>43791</v>
      </c>
      <c r="H244" s="13" t="s">
        <v>6396</v>
      </c>
      <c r="I244" s="13" t="s">
        <v>6311</v>
      </c>
      <c r="J244" s="13">
        <v>113591180</v>
      </c>
      <c r="K244" s="13" t="s">
        <v>6940</v>
      </c>
      <c r="L244" s="13">
        <v>11255</v>
      </c>
      <c r="M244" s="13" t="s">
        <v>6941</v>
      </c>
      <c r="N244" s="13">
        <v>48036773890</v>
      </c>
      <c r="O244" s="13">
        <v>4486797</v>
      </c>
      <c r="P244" s="13">
        <v>7</v>
      </c>
      <c r="Q244" s="13" t="s">
        <v>111</v>
      </c>
    </row>
    <row r="245" spans="1:17" ht="21" customHeight="1">
      <c r="A245" s="13" t="s">
        <v>99</v>
      </c>
      <c r="B245" s="15">
        <v>46252</v>
      </c>
      <c r="C245" s="13">
        <v>329</v>
      </c>
      <c r="D245" s="13" t="s">
        <v>6361</v>
      </c>
      <c r="E245" s="13">
        <v>491</v>
      </c>
      <c r="F245" s="13" t="s">
        <v>6461</v>
      </c>
      <c r="G245" s="13">
        <v>53194</v>
      </c>
      <c r="H245" s="13" t="s">
        <v>6616</v>
      </c>
      <c r="I245" s="13" t="s">
        <v>6300</v>
      </c>
      <c r="J245" s="13">
        <v>52805770</v>
      </c>
      <c r="K245" s="13" t="s">
        <v>6942</v>
      </c>
      <c r="L245" s="13">
        <v>5313</v>
      </c>
      <c r="M245" s="13" t="s">
        <v>6943</v>
      </c>
      <c r="N245" s="13">
        <v>48089579660</v>
      </c>
      <c r="O245" s="13">
        <v>4492110</v>
      </c>
      <c r="P245" s="13">
        <v>6</v>
      </c>
      <c r="Q245" s="13" t="s">
        <v>111</v>
      </c>
    </row>
    <row r="246" spans="1:17" ht="21" customHeight="1">
      <c r="A246" s="13" t="s">
        <v>99</v>
      </c>
      <c r="B246" s="15">
        <v>46253</v>
      </c>
      <c r="C246" s="13">
        <v>248</v>
      </c>
      <c r="D246" s="13" t="s">
        <v>6566</v>
      </c>
      <c r="E246" s="13">
        <v>390</v>
      </c>
      <c r="F246" s="13" t="s">
        <v>6926</v>
      </c>
      <c r="G246" s="13">
        <v>40996</v>
      </c>
      <c r="H246" s="13" t="s">
        <v>6400</v>
      </c>
      <c r="I246" s="13" t="s">
        <v>6300</v>
      </c>
      <c r="J246" s="13">
        <v>39970620</v>
      </c>
      <c r="K246" s="13" t="s">
        <v>6944</v>
      </c>
      <c r="L246" s="13">
        <v>4088</v>
      </c>
      <c r="M246" s="13" t="s">
        <v>6945</v>
      </c>
      <c r="N246" s="13">
        <v>48129550280</v>
      </c>
      <c r="O246" s="13">
        <v>4496198</v>
      </c>
      <c r="P246" s="13">
        <v>7</v>
      </c>
      <c r="Q246" s="13" t="s">
        <v>111</v>
      </c>
    </row>
    <row r="247" spans="1:17" ht="21" customHeight="1">
      <c r="A247" s="13" t="s">
        <v>99</v>
      </c>
      <c r="B247" s="15">
        <v>46254</v>
      </c>
      <c r="C247" s="13">
        <v>208</v>
      </c>
      <c r="D247" s="13" t="s">
        <v>6946</v>
      </c>
      <c r="E247" s="13">
        <v>334</v>
      </c>
      <c r="F247" s="13" t="s">
        <v>6391</v>
      </c>
      <c r="G247" s="13">
        <v>34650</v>
      </c>
      <c r="H247" s="13" t="s">
        <v>6418</v>
      </c>
      <c r="I247" s="13" t="s">
        <v>6428</v>
      </c>
      <c r="J247" s="13">
        <v>36562350</v>
      </c>
      <c r="K247" s="13" t="s">
        <v>6947</v>
      </c>
      <c r="L247" s="13">
        <v>3819</v>
      </c>
      <c r="M247" s="13" t="s">
        <v>6948</v>
      </c>
      <c r="N247" s="13">
        <v>48166112630</v>
      </c>
      <c r="O247" s="13">
        <v>4500017</v>
      </c>
      <c r="P247" s="13">
        <v>7</v>
      </c>
      <c r="Q247" s="13" t="s">
        <v>111</v>
      </c>
    </row>
    <row r="248" spans="1:17" ht="21" customHeight="1">
      <c r="A248" s="13" t="s">
        <v>99</v>
      </c>
      <c r="B248" s="15">
        <v>46255</v>
      </c>
      <c r="C248" s="13">
        <v>207</v>
      </c>
      <c r="D248" s="13" t="s">
        <v>6623</v>
      </c>
      <c r="E248" s="13">
        <v>328</v>
      </c>
      <c r="F248" s="13" t="s">
        <v>6396</v>
      </c>
      <c r="G248" s="13">
        <v>34726</v>
      </c>
      <c r="H248" s="13" t="s">
        <v>6949</v>
      </c>
      <c r="I248" s="13" t="s">
        <v>6950</v>
      </c>
      <c r="J248" s="13">
        <v>50267050</v>
      </c>
      <c r="K248" s="13" t="s">
        <v>6951</v>
      </c>
      <c r="L248" s="13">
        <v>5115</v>
      </c>
      <c r="M248" s="13" t="s">
        <v>6952</v>
      </c>
      <c r="N248" s="13">
        <v>48216379680</v>
      </c>
      <c r="O248" s="13">
        <v>4505132</v>
      </c>
      <c r="P248" s="13">
        <v>7</v>
      </c>
      <c r="Q248" s="13" t="s">
        <v>111</v>
      </c>
    </row>
    <row r="249" spans="1:17" ht="21" customHeight="1">
      <c r="A249" s="13" t="s">
        <v>99</v>
      </c>
      <c r="B249" s="15">
        <v>46256</v>
      </c>
      <c r="C249" s="13">
        <v>175</v>
      </c>
      <c r="D249" s="13" t="s">
        <v>6739</v>
      </c>
      <c r="E249" s="13">
        <v>247</v>
      </c>
      <c r="F249" s="13" t="s">
        <v>6404</v>
      </c>
      <c r="G249" s="13">
        <v>25487</v>
      </c>
      <c r="H249" s="13" t="s">
        <v>6600</v>
      </c>
      <c r="I249" s="13" t="s">
        <v>6953</v>
      </c>
      <c r="J249" s="13">
        <v>70331180</v>
      </c>
      <c r="K249" s="13" t="s">
        <v>6954</v>
      </c>
      <c r="L249" s="13">
        <v>7185</v>
      </c>
      <c r="M249" s="13" t="s">
        <v>6955</v>
      </c>
      <c r="N249" s="13">
        <v>48286710860</v>
      </c>
      <c r="O249" s="13">
        <v>4512317</v>
      </c>
      <c r="P249" s="13">
        <v>8</v>
      </c>
      <c r="Q249" s="13" t="s">
        <v>111</v>
      </c>
    </row>
    <row r="250" spans="1:17" ht="21" customHeight="1">
      <c r="A250" s="13" t="s">
        <v>99</v>
      </c>
      <c r="B250" s="15">
        <v>46257</v>
      </c>
      <c r="C250" s="13">
        <v>170</v>
      </c>
      <c r="D250" s="13" t="s">
        <v>6739</v>
      </c>
      <c r="E250" s="13">
        <v>240</v>
      </c>
      <c r="F250" s="13" t="s">
        <v>6404</v>
      </c>
      <c r="G250" s="13">
        <v>24105</v>
      </c>
      <c r="H250" s="13" t="s">
        <v>6600</v>
      </c>
      <c r="I250" s="13" t="s">
        <v>6956</v>
      </c>
      <c r="J250" s="13">
        <v>59274870</v>
      </c>
      <c r="K250" s="13" t="s">
        <v>6957</v>
      </c>
      <c r="L250" s="13">
        <v>6064</v>
      </c>
      <c r="M250" s="13" t="s">
        <v>6958</v>
      </c>
      <c r="N250" s="13">
        <v>48345985730</v>
      </c>
      <c r="O250" s="13">
        <v>4518381</v>
      </c>
      <c r="P250" s="13">
        <v>8</v>
      </c>
      <c r="Q250" s="13" t="s">
        <v>111</v>
      </c>
    </row>
    <row r="251" spans="1:17" ht="21" customHeight="1">
      <c r="A251" s="13" t="s">
        <v>99</v>
      </c>
      <c r="B251" s="15">
        <v>46258</v>
      </c>
      <c r="C251" s="13">
        <v>202</v>
      </c>
      <c r="D251" s="13" t="s">
        <v>6495</v>
      </c>
      <c r="E251" s="13">
        <v>325</v>
      </c>
      <c r="F251" s="13" t="s">
        <v>6739</v>
      </c>
      <c r="G251" s="13">
        <v>33553</v>
      </c>
      <c r="H251" s="13" t="s">
        <v>6613</v>
      </c>
      <c r="I251" s="13" t="s">
        <v>6959</v>
      </c>
      <c r="J251" s="13">
        <v>29347470</v>
      </c>
      <c r="K251" s="13" t="s">
        <v>6960</v>
      </c>
      <c r="L251" s="13">
        <v>3026</v>
      </c>
      <c r="M251" s="13" t="s">
        <v>6961</v>
      </c>
      <c r="N251" s="13">
        <v>48375333200</v>
      </c>
      <c r="O251" s="13">
        <v>4521407</v>
      </c>
      <c r="P251" s="13">
        <v>7</v>
      </c>
      <c r="Q251" s="13" t="s">
        <v>111</v>
      </c>
    </row>
    <row r="252" spans="1:17" ht="21" customHeight="1">
      <c r="A252" s="13" t="s">
        <v>99</v>
      </c>
      <c r="B252" s="15">
        <v>46259</v>
      </c>
      <c r="C252" s="13">
        <v>210</v>
      </c>
      <c r="D252" s="13" t="s">
        <v>6605</v>
      </c>
      <c r="E252" s="13">
        <v>322</v>
      </c>
      <c r="F252" s="13" t="s">
        <v>6739</v>
      </c>
      <c r="G252" s="13">
        <v>33673</v>
      </c>
      <c r="H252" s="13" t="s">
        <v>6613</v>
      </c>
      <c r="I252" s="13" t="s">
        <v>6908</v>
      </c>
      <c r="J252" s="13">
        <v>29253260</v>
      </c>
      <c r="K252" s="13" t="s">
        <v>6962</v>
      </c>
      <c r="L252" s="13">
        <v>3090</v>
      </c>
      <c r="M252" s="13" t="s">
        <v>6963</v>
      </c>
      <c r="N252" s="13">
        <v>48404586460</v>
      </c>
      <c r="O252" s="13">
        <v>4524497</v>
      </c>
      <c r="P252" s="13">
        <v>7</v>
      </c>
      <c r="Q252" s="13" t="s">
        <v>111</v>
      </c>
    </row>
    <row r="253" spans="1:17" ht="21" customHeight="1">
      <c r="A253" s="13" t="s">
        <v>99</v>
      </c>
      <c r="B253" s="15">
        <v>46260</v>
      </c>
      <c r="C253" s="13">
        <v>118</v>
      </c>
      <c r="D253" s="13" t="s">
        <v>6503</v>
      </c>
      <c r="E253" s="13">
        <v>144</v>
      </c>
      <c r="F253" s="13" t="s">
        <v>6392</v>
      </c>
      <c r="G253" s="13">
        <v>14539</v>
      </c>
      <c r="H253" s="13" t="s">
        <v>6412</v>
      </c>
      <c r="I253" s="13" t="s">
        <v>6310</v>
      </c>
      <c r="J253" s="13">
        <v>19357600</v>
      </c>
      <c r="K253" s="13" t="s">
        <v>6964</v>
      </c>
      <c r="L253" s="13">
        <v>2105</v>
      </c>
      <c r="M253" s="13" t="s">
        <v>6965</v>
      </c>
      <c r="N253" s="13">
        <v>48423944060</v>
      </c>
      <c r="O253" s="13">
        <v>4526602</v>
      </c>
      <c r="P253" s="13">
        <v>11</v>
      </c>
      <c r="Q253" s="13" t="s">
        <v>111</v>
      </c>
    </row>
    <row r="254" spans="1:17" ht="21" customHeight="1">
      <c r="A254" s="13" t="s">
        <v>99</v>
      </c>
      <c r="B254" s="15">
        <v>46261</v>
      </c>
      <c r="C254" s="13">
        <v>127</v>
      </c>
      <c r="D254" s="13" t="s">
        <v>6418</v>
      </c>
      <c r="E254" s="13">
        <v>156</v>
      </c>
      <c r="F254" s="13" t="s">
        <v>6597</v>
      </c>
      <c r="G254" s="13">
        <v>15593</v>
      </c>
      <c r="H254" s="13" t="s">
        <v>6397</v>
      </c>
      <c r="I254" s="13" t="s">
        <v>6824</v>
      </c>
      <c r="J254" s="13">
        <v>17928600</v>
      </c>
      <c r="K254" s="13" t="s">
        <v>6966</v>
      </c>
      <c r="L254" s="13">
        <v>1826</v>
      </c>
      <c r="M254" s="13" t="s">
        <v>6967</v>
      </c>
      <c r="N254" s="13">
        <v>48441872660</v>
      </c>
      <c r="O254" s="13">
        <v>4528428</v>
      </c>
      <c r="P254" s="13">
        <v>10</v>
      </c>
      <c r="Q254" s="13" t="s">
        <v>111</v>
      </c>
    </row>
    <row r="255" spans="1:17" ht="21" customHeight="1">
      <c r="A255" s="13" t="s">
        <v>99</v>
      </c>
      <c r="B255" s="15">
        <v>46262</v>
      </c>
      <c r="C255" s="13">
        <v>121</v>
      </c>
      <c r="D255" s="13" t="s">
        <v>6949</v>
      </c>
      <c r="E255" s="13">
        <v>151</v>
      </c>
      <c r="F255" s="13" t="s">
        <v>6392</v>
      </c>
      <c r="G255" s="13">
        <v>15072</v>
      </c>
      <c r="H255" s="13" t="s">
        <v>6412</v>
      </c>
      <c r="I255" s="13" t="s">
        <v>6818</v>
      </c>
      <c r="J255" s="13">
        <v>19876910</v>
      </c>
      <c r="K255" s="13" t="s">
        <v>6968</v>
      </c>
      <c r="L255" s="13">
        <v>1971</v>
      </c>
      <c r="M255" s="13" t="s">
        <v>6969</v>
      </c>
      <c r="N255" s="13">
        <v>48461749570</v>
      </c>
      <c r="O255" s="13">
        <v>4530399</v>
      </c>
      <c r="P255" s="13">
        <v>9</v>
      </c>
      <c r="Q255" s="13" t="s">
        <v>111</v>
      </c>
    </row>
    <row r="256" spans="1:17" ht="21" customHeight="1">
      <c r="A256" s="13" t="s">
        <v>99</v>
      </c>
      <c r="B256" s="15">
        <v>46263</v>
      </c>
      <c r="C256" s="13">
        <v>113</v>
      </c>
      <c r="D256" s="13" t="s">
        <v>6592</v>
      </c>
      <c r="E256" s="13">
        <v>135</v>
      </c>
      <c r="F256" s="13" t="s">
        <v>6397</v>
      </c>
      <c r="G256" s="13">
        <v>13516</v>
      </c>
      <c r="H256" s="13" t="s">
        <v>6393</v>
      </c>
      <c r="I256" s="13" t="s">
        <v>6431</v>
      </c>
      <c r="J256" s="13">
        <v>25390600</v>
      </c>
      <c r="K256" s="13" t="s">
        <v>6970</v>
      </c>
      <c r="L256" s="13">
        <v>2529</v>
      </c>
      <c r="M256" s="13" t="s">
        <v>6971</v>
      </c>
      <c r="N256" s="13">
        <v>48487140170</v>
      </c>
      <c r="O256" s="13">
        <v>4532928</v>
      </c>
      <c r="P256" s="13">
        <v>13</v>
      </c>
      <c r="Q256" s="13" t="s">
        <v>111</v>
      </c>
    </row>
    <row r="257" spans="1:17" ht="21" customHeight="1">
      <c r="A257" s="13" t="s">
        <v>99</v>
      </c>
      <c r="B257" s="15">
        <v>46264</v>
      </c>
      <c r="C257" s="13">
        <v>114</v>
      </c>
      <c r="D257" s="13" t="s">
        <v>6404</v>
      </c>
      <c r="E257" s="13">
        <v>134</v>
      </c>
      <c r="F257" s="13" t="s">
        <v>6397</v>
      </c>
      <c r="G257" s="13">
        <v>13528</v>
      </c>
      <c r="H257" s="13" t="s">
        <v>6393</v>
      </c>
      <c r="I257" s="13" t="s">
        <v>6324</v>
      </c>
      <c r="J257" s="13">
        <v>22046700</v>
      </c>
      <c r="K257" s="13" t="s">
        <v>6972</v>
      </c>
      <c r="L257" s="13">
        <v>2152</v>
      </c>
      <c r="M257" s="13" t="s">
        <v>6973</v>
      </c>
      <c r="N257" s="13">
        <v>48509186870</v>
      </c>
      <c r="O257" s="13">
        <v>4535080</v>
      </c>
      <c r="P257" s="13">
        <v>13</v>
      </c>
      <c r="Q257" s="13" t="s">
        <v>111</v>
      </c>
    </row>
    <row r="258" spans="1:17" ht="21" customHeight="1">
      <c r="A258" s="13" t="s">
        <v>99</v>
      </c>
      <c r="B258" s="15">
        <v>46265</v>
      </c>
      <c r="C258" s="13">
        <v>112</v>
      </c>
      <c r="D258" s="13" t="s">
        <v>6949</v>
      </c>
      <c r="E258" s="13">
        <v>150</v>
      </c>
      <c r="F258" s="13" t="s">
        <v>6586</v>
      </c>
      <c r="G258" s="13">
        <v>15130</v>
      </c>
      <c r="H258" s="13" t="s">
        <v>6397</v>
      </c>
      <c r="I258" s="13" t="s">
        <v>6742</v>
      </c>
      <c r="J258" s="13">
        <v>11130450</v>
      </c>
      <c r="K258" s="13" t="s">
        <v>6974</v>
      </c>
      <c r="L258" s="13">
        <v>1130</v>
      </c>
      <c r="M258" s="13" t="s">
        <v>6975</v>
      </c>
      <c r="N258" s="13">
        <v>48520317320</v>
      </c>
      <c r="O258" s="13">
        <v>4536210</v>
      </c>
      <c r="P258" s="13">
        <v>9</v>
      </c>
      <c r="Q258" s="13" t="s">
        <v>111</v>
      </c>
    </row>
    <row r="259" spans="1:17" ht="21" customHeight="1">
      <c r="A259" s="13" t="s">
        <v>99</v>
      </c>
      <c r="B259" s="15">
        <v>46266</v>
      </c>
      <c r="C259" s="13">
        <v>117</v>
      </c>
      <c r="D259" s="13" t="s">
        <v>6418</v>
      </c>
      <c r="E259" s="13">
        <v>150</v>
      </c>
      <c r="F259" s="13" t="s">
        <v>6586</v>
      </c>
      <c r="G259" s="13">
        <v>15526</v>
      </c>
      <c r="H259" s="13" t="s">
        <v>6397</v>
      </c>
      <c r="I259" s="13" t="s">
        <v>6387</v>
      </c>
      <c r="J259" s="13">
        <v>9543400</v>
      </c>
      <c r="K259" s="13" t="s">
        <v>6976</v>
      </c>
      <c r="L259" s="13">
        <v>969</v>
      </c>
      <c r="M259" s="13" t="s">
        <v>6977</v>
      </c>
      <c r="N259" s="13">
        <v>48529860720</v>
      </c>
      <c r="O259" s="13">
        <v>4537179</v>
      </c>
      <c r="P259" s="13">
        <v>10</v>
      </c>
      <c r="Q259" s="13" t="s">
        <v>111</v>
      </c>
    </row>
    <row r="260" spans="1:17" ht="21" customHeight="1">
      <c r="A260" s="13" t="s">
        <v>99</v>
      </c>
      <c r="B260" s="15">
        <v>46267</v>
      </c>
      <c r="C260" s="13">
        <v>78</v>
      </c>
      <c r="D260" s="13" t="s">
        <v>6586</v>
      </c>
      <c r="E260" s="13">
        <v>91</v>
      </c>
      <c r="F260" s="13" t="s">
        <v>6393</v>
      </c>
      <c r="G260" s="13">
        <v>8524</v>
      </c>
      <c r="H260" s="13" t="s">
        <v>6405</v>
      </c>
      <c r="I260" s="13" t="s">
        <v>6363</v>
      </c>
      <c r="J260" s="13">
        <v>7296450</v>
      </c>
      <c r="K260" s="13" t="s">
        <v>6978</v>
      </c>
      <c r="L260" s="13">
        <v>705</v>
      </c>
      <c r="M260" s="13" t="s">
        <v>6979</v>
      </c>
      <c r="N260" s="13">
        <v>48537157170</v>
      </c>
      <c r="O260" s="13">
        <v>4537884</v>
      </c>
      <c r="P260" s="13">
        <v>14</v>
      </c>
      <c r="Q260" s="13" t="s">
        <v>111</v>
      </c>
    </row>
    <row r="261" spans="1:17" ht="21" customHeight="1">
      <c r="A261" s="13" t="s">
        <v>99</v>
      </c>
      <c r="B261" s="15">
        <v>46268</v>
      </c>
      <c r="C261" s="13">
        <v>82</v>
      </c>
      <c r="D261" s="13" t="s">
        <v>6586</v>
      </c>
      <c r="E261" s="13">
        <v>91</v>
      </c>
      <c r="F261" s="13" t="s">
        <v>6393</v>
      </c>
      <c r="G261" s="13">
        <v>8720</v>
      </c>
      <c r="H261" s="13" t="s">
        <v>6405</v>
      </c>
      <c r="I261" s="13" t="s">
        <v>6897</v>
      </c>
      <c r="J261" s="13">
        <v>5487460</v>
      </c>
      <c r="K261" s="13" t="s">
        <v>6980</v>
      </c>
      <c r="L261" s="13">
        <v>557</v>
      </c>
      <c r="M261" s="13" t="s">
        <v>6981</v>
      </c>
      <c r="N261" s="13">
        <v>48542644630</v>
      </c>
      <c r="O261" s="13">
        <v>4538441</v>
      </c>
      <c r="P261" s="13">
        <v>15</v>
      </c>
      <c r="Q261" s="13" t="s">
        <v>111</v>
      </c>
    </row>
    <row r="262" spans="1:17" ht="21" customHeight="1">
      <c r="A262" s="13" t="s">
        <v>99</v>
      </c>
      <c r="B262" s="15">
        <v>46269</v>
      </c>
      <c r="C262" s="13">
        <v>78</v>
      </c>
      <c r="D262" s="13" t="s">
        <v>6586</v>
      </c>
      <c r="E262" s="13">
        <v>91</v>
      </c>
      <c r="F262" s="13" t="s">
        <v>6240</v>
      </c>
      <c r="G262" s="13">
        <v>8419</v>
      </c>
      <c r="H262" s="13" t="s">
        <v>6405</v>
      </c>
      <c r="I262" s="13" t="s">
        <v>6982</v>
      </c>
      <c r="J262" s="13">
        <v>5864200</v>
      </c>
      <c r="K262" s="13" t="s">
        <v>6983</v>
      </c>
      <c r="L262" s="13">
        <v>587</v>
      </c>
      <c r="M262" s="13" t="s">
        <v>6984</v>
      </c>
      <c r="N262" s="13">
        <v>48548508830</v>
      </c>
      <c r="O262" s="13">
        <v>4539028</v>
      </c>
      <c r="P262" s="13">
        <v>17</v>
      </c>
      <c r="Q262" s="13" t="s">
        <v>111</v>
      </c>
    </row>
    <row r="263" spans="1:17" ht="21" customHeight="1">
      <c r="A263" s="13" t="s">
        <v>99</v>
      </c>
      <c r="B263" s="15">
        <v>46270</v>
      </c>
      <c r="C263" s="13">
        <v>84</v>
      </c>
      <c r="D263" s="13" t="s">
        <v>6597</v>
      </c>
      <c r="E263" s="13">
        <v>97</v>
      </c>
      <c r="F263" s="13" t="s">
        <v>6240</v>
      </c>
      <c r="G263" s="13">
        <v>9161</v>
      </c>
      <c r="H263" s="13" t="s">
        <v>6405</v>
      </c>
      <c r="I263" s="13" t="s">
        <v>6985</v>
      </c>
      <c r="J263" s="13">
        <v>10868910</v>
      </c>
      <c r="K263" s="13" t="s">
        <v>6986</v>
      </c>
      <c r="L263" s="13">
        <v>1078</v>
      </c>
      <c r="M263" s="13" t="s">
        <v>6987</v>
      </c>
      <c r="N263" s="13">
        <v>48559377740</v>
      </c>
      <c r="O263" s="13">
        <v>4540106</v>
      </c>
      <c r="P263" s="13">
        <v>20</v>
      </c>
      <c r="Q263" s="13" t="s">
        <v>111</v>
      </c>
    </row>
    <row r="264" spans="1:17" ht="21" customHeight="1">
      <c r="A264" s="13" t="s">
        <v>99</v>
      </c>
      <c r="B264" s="15">
        <v>46271</v>
      </c>
      <c r="C264" s="13">
        <v>79</v>
      </c>
      <c r="D264" s="13" t="s">
        <v>6597</v>
      </c>
      <c r="E264" s="13">
        <v>86</v>
      </c>
      <c r="F264" s="13" t="s">
        <v>6240</v>
      </c>
      <c r="G264" s="13">
        <v>8281</v>
      </c>
      <c r="H264" s="13" t="s">
        <v>6421</v>
      </c>
      <c r="I264" s="13" t="s">
        <v>6270</v>
      </c>
      <c r="J264" s="13">
        <v>8752050</v>
      </c>
      <c r="K264" s="13" t="s">
        <v>6988</v>
      </c>
      <c r="L264" s="13">
        <v>874</v>
      </c>
      <c r="M264" s="13" t="s">
        <v>6989</v>
      </c>
      <c r="N264" s="13">
        <v>48568129790</v>
      </c>
      <c r="O264" s="13">
        <v>4540980</v>
      </c>
      <c r="P264" s="13">
        <v>19</v>
      </c>
      <c r="Q264" s="13" t="s">
        <v>111</v>
      </c>
    </row>
    <row r="265" spans="1:17" ht="21" customHeight="1">
      <c r="A265" s="13" t="s">
        <v>99</v>
      </c>
      <c r="B265" s="15">
        <v>46272</v>
      </c>
      <c r="C265" s="13">
        <v>64</v>
      </c>
      <c r="D265" s="13" t="s">
        <v>6597</v>
      </c>
      <c r="E265" s="13">
        <v>68</v>
      </c>
      <c r="F265" s="13" t="s">
        <v>6240</v>
      </c>
      <c r="G265" s="13">
        <v>6480</v>
      </c>
      <c r="H265" s="13" t="s">
        <v>6421</v>
      </c>
      <c r="I265" s="13" t="s">
        <v>6909</v>
      </c>
      <c r="J265" s="13">
        <v>3396600</v>
      </c>
      <c r="K265" s="13" t="s">
        <v>6990</v>
      </c>
      <c r="L265" s="13">
        <v>354</v>
      </c>
      <c r="M265" s="13" t="s">
        <v>6991</v>
      </c>
      <c r="N265" s="13">
        <v>48571526390</v>
      </c>
      <c r="O265" s="13">
        <v>4541334</v>
      </c>
      <c r="P265" s="13">
        <v>18</v>
      </c>
      <c r="Q265" s="13" t="s">
        <v>111</v>
      </c>
    </row>
    <row r="266" spans="1:17" ht="21" customHeight="1">
      <c r="A266" s="13" t="s">
        <v>99</v>
      </c>
      <c r="B266" s="15">
        <v>46273</v>
      </c>
      <c r="C266" s="13">
        <v>68</v>
      </c>
      <c r="D266" s="13" t="s">
        <v>6597</v>
      </c>
      <c r="E266" s="13">
        <v>75</v>
      </c>
      <c r="F266" s="13" t="s">
        <v>6240</v>
      </c>
      <c r="G266" s="13">
        <v>6846</v>
      </c>
      <c r="H266" s="13" t="s">
        <v>6421</v>
      </c>
      <c r="I266" s="13" t="s">
        <v>6992</v>
      </c>
      <c r="J266" s="13">
        <v>3493900</v>
      </c>
      <c r="K266" s="13" t="s">
        <v>6993</v>
      </c>
      <c r="L266" s="13">
        <v>366</v>
      </c>
      <c r="M266" s="13" t="s">
        <v>6994</v>
      </c>
      <c r="N266" s="13">
        <v>48575020290</v>
      </c>
      <c r="O266" s="13">
        <v>4541700</v>
      </c>
      <c r="P266" s="13">
        <v>19</v>
      </c>
      <c r="Q266" s="13" t="s">
        <v>111</v>
      </c>
    </row>
    <row r="267" spans="1:17" ht="21" customHeight="1">
      <c r="A267" s="13" t="s">
        <v>99</v>
      </c>
      <c r="B267" s="15">
        <v>46274</v>
      </c>
      <c r="C267" s="13">
        <v>88</v>
      </c>
      <c r="D267" s="13" t="s">
        <v>6600</v>
      </c>
      <c r="E267" s="13">
        <v>220</v>
      </c>
      <c r="F267" s="13" t="s">
        <v>6503</v>
      </c>
      <c r="G267" s="13">
        <v>25117</v>
      </c>
      <c r="H267" s="13" t="s">
        <v>6592</v>
      </c>
      <c r="I267" s="13" t="s">
        <v>6995</v>
      </c>
      <c r="J267" s="13">
        <v>62400700</v>
      </c>
      <c r="K267" s="13" t="s">
        <v>6996</v>
      </c>
      <c r="L267" s="13">
        <v>5316</v>
      </c>
      <c r="M267" s="13" t="s">
        <v>6997</v>
      </c>
      <c r="N267" s="13">
        <v>48637420990</v>
      </c>
      <c r="O267" s="13">
        <v>4547016</v>
      </c>
      <c r="P267" s="13">
        <v>5</v>
      </c>
      <c r="Q267" s="13" t="s">
        <v>111</v>
      </c>
    </row>
    <row r="268" spans="1:17" ht="21" customHeight="1">
      <c r="A268" s="13" t="s">
        <v>99</v>
      </c>
      <c r="B268" s="15">
        <v>46275</v>
      </c>
      <c r="C268" s="13">
        <v>89</v>
      </c>
      <c r="D268" s="13" t="s">
        <v>6589</v>
      </c>
      <c r="E268" s="13">
        <v>220</v>
      </c>
      <c r="F268" s="13" t="s">
        <v>6949</v>
      </c>
      <c r="G268" s="13">
        <v>25367</v>
      </c>
      <c r="H268" s="13" t="s">
        <v>6404</v>
      </c>
      <c r="I268" s="13" t="s">
        <v>6930</v>
      </c>
      <c r="J268" s="13">
        <v>52564860</v>
      </c>
      <c r="K268" s="13" t="s">
        <v>6998</v>
      </c>
      <c r="L268" s="13">
        <v>4468</v>
      </c>
      <c r="M268" s="13" t="s">
        <v>6999</v>
      </c>
      <c r="N268" s="13">
        <v>48689985850</v>
      </c>
      <c r="O268" s="13">
        <v>4551484</v>
      </c>
      <c r="P268" s="13">
        <v>5</v>
      </c>
      <c r="Q268" s="13" t="s">
        <v>111</v>
      </c>
    </row>
    <row r="269" spans="1:17" ht="21" customHeight="1">
      <c r="A269" s="13" t="s">
        <v>99</v>
      </c>
      <c r="B269" s="15">
        <v>46276</v>
      </c>
      <c r="C269" s="13">
        <v>94</v>
      </c>
      <c r="D269" s="13" t="s">
        <v>6589</v>
      </c>
      <c r="E269" s="13">
        <v>234</v>
      </c>
      <c r="F269" s="13" t="s">
        <v>6503</v>
      </c>
      <c r="G269" s="13">
        <v>27407</v>
      </c>
      <c r="H269" s="13" t="s">
        <v>6404</v>
      </c>
      <c r="I269" s="13" t="s">
        <v>7000</v>
      </c>
      <c r="J269" s="13">
        <v>81018500</v>
      </c>
      <c r="K269" s="13" t="s">
        <v>7001</v>
      </c>
      <c r="L269" s="13">
        <v>6870</v>
      </c>
      <c r="M269" s="13" t="s">
        <v>7002</v>
      </c>
      <c r="N269" s="13">
        <v>48771004350</v>
      </c>
      <c r="O269" s="13">
        <v>4558354</v>
      </c>
      <c r="P269" s="13">
        <v>5</v>
      </c>
      <c r="Q269" s="13" t="s">
        <v>111</v>
      </c>
    </row>
    <row r="270" spans="1:17" ht="21" customHeight="1">
      <c r="A270" s="13" t="s">
        <v>99</v>
      </c>
      <c r="B270" s="15">
        <v>46277</v>
      </c>
      <c r="C270" s="13">
        <v>101</v>
      </c>
      <c r="D270" s="13" t="s">
        <v>6600</v>
      </c>
      <c r="E270" s="13">
        <v>117</v>
      </c>
      <c r="F270" s="13" t="s">
        <v>6412</v>
      </c>
      <c r="G270" s="13">
        <v>13509</v>
      </c>
      <c r="H270" s="13" t="s">
        <v>6393</v>
      </c>
      <c r="I270" s="13" t="s">
        <v>7003</v>
      </c>
      <c r="J270" s="13">
        <v>44547310</v>
      </c>
      <c r="K270" s="13" t="s">
        <v>7004</v>
      </c>
      <c r="L270" s="13">
        <v>3966</v>
      </c>
      <c r="M270" s="13" t="s">
        <v>7005</v>
      </c>
      <c r="N270" s="13">
        <v>48815551660</v>
      </c>
      <c r="O270" s="13">
        <v>4562320</v>
      </c>
      <c r="P270" s="13">
        <v>8</v>
      </c>
      <c r="Q270" s="13" t="s">
        <v>111</v>
      </c>
    </row>
    <row r="271" spans="1:17" ht="21" customHeight="1">
      <c r="A271" s="13" t="s">
        <v>99</v>
      </c>
      <c r="B271" s="15">
        <v>46278</v>
      </c>
      <c r="C271" s="13">
        <v>103</v>
      </c>
      <c r="D271" s="13" t="s">
        <v>6589</v>
      </c>
      <c r="E271" s="13">
        <v>121</v>
      </c>
      <c r="F271" s="13" t="s">
        <v>6397</v>
      </c>
      <c r="G271" s="13">
        <v>13266</v>
      </c>
      <c r="H271" s="13" t="s">
        <v>6393</v>
      </c>
      <c r="I271" s="13" t="s">
        <v>7006</v>
      </c>
      <c r="J271" s="13">
        <v>43479600</v>
      </c>
      <c r="K271" s="13" t="s">
        <v>7007</v>
      </c>
      <c r="L271" s="13">
        <v>3883</v>
      </c>
      <c r="M271" s="13" t="s">
        <v>7008</v>
      </c>
      <c r="N271" s="13">
        <v>48859031260</v>
      </c>
      <c r="O271" s="13">
        <v>4566203</v>
      </c>
      <c r="P271" s="13">
        <v>9</v>
      </c>
      <c r="Q271" s="13" t="s">
        <v>111</v>
      </c>
    </row>
    <row r="272" spans="1:17" ht="21" customHeight="1">
      <c r="A272" s="13" t="s">
        <v>99</v>
      </c>
      <c r="B272" s="15">
        <v>46279</v>
      </c>
      <c r="C272" s="13">
        <v>112</v>
      </c>
      <c r="D272" s="13" t="s">
        <v>6418</v>
      </c>
      <c r="E272" s="13">
        <v>242</v>
      </c>
      <c r="F272" s="13" t="s">
        <v>6415</v>
      </c>
      <c r="G272" s="13">
        <v>28238</v>
      </c>
      <c r="H272" s="13" t="s">
        <v>6418</v>
      </c>
      <c r="I272" s="13" t="s">
        <v>6298</v>
      </c>
      <c r="J272" s="13">
        <v>44689560</v>
      </c>
      <c r="K272" s="13" t="s">
        <v>7009</v>
      </c>
      <c r="L272" s="13">
        <v>3886</v>
      </c>
      <c r="M272" s="13" t="s">
        <v>7010</v>
      </c>
      <c r="N272" s="13">
        <v>48903720820</v>
      </c>
      <c r="O272" s="13">
        <v>4570089</v>
      </c>
      <c r="P272" s="13">
        <v>5</v>
      </c>
      <c r="Q272" s="13" t="s">
        <v>111</v>
      </c>
    </row>
    <row r="273" spans="1:17" ht="21" customHeight="1">
      <c r="A273" s="13" t="s">
        <v>99</v>
      </c>
      <c r="B273" s="15">
        <v>46280</v>
      </c>
      <c r="C273" s="13">
        <v>112</v>
      </c>
      <c r="D273" s="13" t="s">
        <v>6949</v>
      </c>
      <c r="E273" s="13">
        <v>242</v>
      </c>
      <c r="F273" s="13" t="s">
        <v>6415</v>
      </c>
      <c r="G273" s="13">
        <v>28496</v>
      </c>
      <c r="H273" s="13" t="s">
        <v>6418</v>
      </c>
      <c r="I273" s="13" t="s">
        <v>6839</v>
      </c>
      <c r="J273" s="13">
        <v>43319600</v>
      </c>
      <c r="K273" s="13" t="s">
        <v>7011</v>
      </c>
      <c r="L273" s="13">
        <v>3842</v>
      </c>
      <c r="M273" s="13" t="s">
        <v>7012</v>
      </c>
      <c r="N273" s="13">
        <v>48947040420</v>
      </c>
      <c r="O273" s="13">
        <v>4573931</v>
      </c>
      <c r="P273" s="13">
        <v>6</v>
      </c>
      <c r="Q273" s="13" t="s">
        <v>111</v>
      </c>
    </row>
    <row r="274" spans="1:17" ht="21" customHeight="1">
      <c r="A274" s="13" t="s">
        <v>99</v>
      </c>
      <c r="B274" s="15">
        <v>46281</v>
      </c>
      <c r="C274" s="13">
        <v>84</v>
      </c>
      <c r="D274" s="13" t="s">
        <v>6589</v>
      </c>
      <c r="E274" s="13">
        <v>99</v>
      </c>
      <c r="F274" s="13" t="s">
        <v>6412</v>
      </c>
      <c r="G274" s="13">
        <v>10893</v>
      </c>
      <c r="H274" s="13" t="s">
        <v>6240</v>
      </c>
      <c r="I274" s="13" t="s">
        <v>6498</v>
      </c>
      <c r="J274" s="13">
        <v>12358000</v>
      </c>
      <c r="K274" s="13" t="s">
        <v>7013</v>
      </c>
      <c r="L274" s="13">
        <v>1115</v>
      </c>
      <c r="M274" s="13" t="s">
        <v>7014</v>
      </c>
      <c r="N274" s="13">
        <v>48959398420</v>
      </c>
      <c r="O274" s="13">
        <v>4575046</v>
      </c>
      <c r="P274" s="13">
        <v>15</v>
      </c>
      <c r="Q274" s="13" t="s">
        <v>111</v>
      </c>
    </row>
    <row r="275" spans="1:17" ht="21" customHeight="1">
      <c r="A275" s="13" t="s">
        <v>99</v>
      </c>
      <c r="B275" s="15">
        <v>46282</v>
      </c>
      <c r="C275" s="13">
        <v>83</v>
      </c>
      <c r="D275" s="13" t="s">
        <v>6600</v>
      </c>
      <c r="E275" s="13">
        <v>97</v>
      </c>
      <c r="F275" s="13" t="s">
        <v>6393</v>
      </c>
      <c r="G275" s="13">
        <v>10564</v>
      </c>
      <c r="H275" s="13" t="s">
        <v>6240</v>
      </c>
      <c r="I275" s="13" t="s">
        <v>6329</v>
      </c>
      <c r="J275" s="13">
        <v>10623000</v>
      </c>
      <c r="K275" s="13" t="s">
        <v>7015</v>
      </c>
      <c r="L275" s="13">
        <v>965</v>
      </c>
      <c r="M275" s="13" t="s">
        <v>7016</v>
      </c>
      <c r="N275" s="13">
        <v>48970021420</v>
      </c>
      <c r="O275" s="13">
        <v>4576011</v>
      </c>
      <c r="P275" s="13">
        <v>13</v>
      </c>
      <c r="Q275" s="13" t="s">
        <v>111</v>
      </c>
    </row>
    <row r="276" spans="1:17" ht="21" customHeight="1">
      <c r="A276" s="13" t="s">
        <v>99</v>
      </c>
      <c r="B276" s="15">
        <v>46283</v>
      </c>
      <c r="C276" s="13">
        <v>86</v>
      </c>
      <c r="D276" s="13" t="s">
        <v>6589</v>
      </c>
      <c r="E276" s="13">
        <v>101</v>
      </c>
      <c r="F276" s="13" t="s">
        <v>6393</v>
      </c>
      <c r="G276" s="13">
        <v>11056</v>
      </c>
      <c r="H276" s="13" t="s">
        <v>6240</v>
      </c>
      <c r="I276" s="13" t="s">
        <v>7017</v>
      </c>
      <c r="J276" s="13">
        <v>15826350</v>
      </c>
      <c r="K276" s="13" t="s">
        <v>7018</v>
      </c>
      <c r="L276" s="13">
        <v>1433</v>
      </c>
      <c r="M276" s="13" t="s">
        <v>7019</v>
      </c>
      <c r="N276" s="13">
        <v>48985847770</v>
      </c>
      <c r="O276" s="13">
        <v>4577444</v>
      </c>
      <c r="P276" s="13">
        <v>13</v>
      </c>
      <c r="Q276" s="13" t="s">
        <v>111</v>
      </c>
    </row>
    <row r="277" spans="1:17" ht="21" customHeight="1">
      <c r="A277" s="13" t="s">
        <v>99</v>
      </c>
      <c r="B277" s="15">
        <v>46284</v>
      </c>
      <c r="C277" s="13">
        <v>79</v>
      </c>
      <c r="D277" s="13" t="s">
        <v>6586</v>
      </c>
      <c r="E277" s="13">
        <v>94</v>
      </c>
      <c r="F277" s="13" t="s">
        <v>6240</v>
      </c>
      <c r="G277" s="13">
        <v>10432</v>
      </c>
      <c r="H277" s="13" t="s">
        <v>6405</v>
      </c>
      <c r="I277" s="13" t="s">
        <v>7020</v>
      </c>
      <c r="J277" s="13">
        <v>27773500</v>
      </c>
      <c r="K277" s="13" t="s">
        <v>7021</v>
      </c>
      <c r="L277" s="13">
        <v>2442</v>
      </c>
      <c r="M277" s="13" t="s">
        <v>7022</v>
      </c>
      <c r="N277" s="13">
        <v>49013621270</v>
      </c>
      <c r="O277" s="13">
        <v>4579886</v>
      </c>
      <c r="P277" s="13">
        <v>12</v>
      </c>
      <c r="Q277" s="13" t="s">
        <v>111</v>
      </c>
    </row>
    <row r="278" spans="1:17" ht="21" customHeight="1">
      <c r="A278" s="13" t="s">
        <v>99</v>
      </c>
      <c r="B278" s="15">
        <v>46285</v>
      </c>
      <c r="C278" s="13">
        <v>84</v>
      </c>
      <c r="D278" s="13" t="s">
        <v>6586</v>
      </c>
      <c r="E278" s="13">
        <v>97</v>
      </c>
      <c r="F278" s="13" t="s">
        <v>6393</v>
      </c>
      <c r="G278" s="13">
        <v>10692</v>
      </c>
      <c r="H278" s="13" t="s">
        <v>6240</v>
      </c>
      <c r="I278" s="13" t="s">
        <v>7023</v>
      </c>
      <c r="J278" s="13">
        <v>24349900</v>
      </c>
      <c r="K278" s="13" t="s">
        <v>7024</v>
      </c>
      <c r="L278" s="13">
        <v>2161</v>
      </c>
      <c r="M278" s="13" t="s">
        <v>7025</v>
      </c>
      <c r="N278" s="13">
        <v>49037971170</v>
      </c>
      <c r="O278" s="13">
        <v>4582047</v>
      </c>
      <c r="P278" s="13">
        <v>13</v>
      </c>
      <c r="Q278" s="13" t="s">
        <v>111</v>
      </c>
    </row>
    <row r="279" spans="1:17" ht="21" customHeight="1">
      <c r="A279" s="13" t="s">
        <v>99</v>
      </c>
      <c r="B279" s="15">
        <v>46286</v>
      </c>
      <c r="C279" s="13">
        <v>77</v>
      </c>
      <c r="D279" s="13" t="s">
        <v>6589</v>
      </c>
      <c r="E279" s="13">
        <v>94</v>
      </c>
      <c r="F279" s="13" t="s">
        <v>6412</v>
      </c>
      <c r="G279" s="13">
        <v>10353</v>
      </c>
      <c r="H279" s="13" t="s">
        <v>6240</v>
      </c>
      <c r="I279" s="13" t="s">
        <v>6366</v>
      </c>
      <c r="J279" s="13">
        <v>9661900</v>
      </c>
      <c r="K279" s="13" t="s">
        <v>7026</v>
      </c>
      <c r="L279" s="13">
        <v>868</v>
      </c>
      <c r="M279" s="13" t="s">
        <v>7027</v>
      </c>
      <c r="N279" s="13">
        <v>49047633070</v>
      </c>
      <c r="O279" s="13">
        <v>4582915</v>
      </c>
      <c r="P279" s="13">
        <v>14</v>
      </c>
      <c r="Q279" s="13" t="s">
        <v>111</v>
      </c>
    </row>
    <row r="280" spans="1:17" ht="21" customHeight="1">
      <c r="A280" s="13" t="s">
        <v>99</v>
      </c>
      <c r="B280" s="15">
        <v>46287</v>
      </c>
      <c r="C280" s="13">
        <v>85</v>
      </c>
      <c r="D280" s="13" t="s">
        <v>6592</v>
      </c>
      <c r="E280" s="13">
        <v>102</v>
      </c>
      <c r="F280" s="13" t="s">
        <v>6412</v>
      </c>
      <c r="G280" s="13">
        <v>11286</v>
      </c>
      <c r="H280" s="13" t="s">
        <v>6393</v>
      </c>
      <c r="I280" s="13" t="s">
        <v>6270</v>
      </c>
      <c r="J280" s="13">
        <v>13545900</v>
      </c>
      <c r="K280" s="13" t="s">
        <v>7028</v>
      </c>
      <c r="L280" s="13">
        <v>1200</v>
      </c>
      <c r="M280" s="13" t="s">
        <v>7029</v>
      </c>
      <c r="N280" s="13">
        <v>49061178970</v>
      </c>
      <c r="O280" s="13">
        <v>4584115</v>
      </c>
      <c r="P280" s="13">
        <v>8</v>
      </c>
      <c r="Q280" s="13" t="s">
        <v>111</v>
      </c>
    </row>
    <row r="281" spans="1:17" ht="21" customHeight="1">
      <c r="A281" s="13" t="s">
        <v>99</v>
      </c>
      <c r="B281" s="15">
        <v>46288</v>
      </c>
      <c r="C281" s="13">
        <v>3</v>
      </c>
      <c r="D281" s="13" t="s">
        <v>6247</v>
      </c>
      <c r="E281" s="13">
        <v>3</v>
      </c>
      <c r="F281" s="13" t="s">
        <v>6248</v>
      </c>
      <c r="G281" s="13">
        <v>258</v>
      </c>
      <c r="H281" s="13" t="s">
        <v>6247</v>
      </c>
      <c r="I281" s="13" t="s">
        <v>7030</v>
      </c>
      <c r="J281" s="13">
        <v>370000</v>
      </c>
      <c r="K281" s="13" t="s">
        <v>7031</v>
      </c>
      <c r="L281" s="13">
        <v>37</v>
      </c>
      <c r="M281" s="13" t="s">
        <v>7032</v>
      </c>
      <c r="N281" s="13">
        <v>49061548970</v>
      </c>
      <c r="O281" s="13">
        <v>4584152</v>
      </c>
      <c r="P281" s="13">
        <v>50</v>
      </c>
      <c r="Q281" s="13" t="s">
        <v>111</v>
      </c>
    </row>
    <row r="282" spans="1:17" ht="21" customHeight="1">
      <c r="A282" s="13" t="s">
        <v>99</v>
      </c>
      <c r="B282" s="15">
        <v>46289</v>
      </c>
      <c r="C282" s="13">
        <v>14</v>
      </c>
      <c r="D282" s="13" t="s">
        <v>6235</v>
      </c>
      <c r="E282" s="13">
        <v>14</v>
      </c>
      <c r="F282" s="13" t="s">
        <v>6236</v>
      </c>
      <c r="G282" s="13">
        <v>1256</v>
      </c>
      <c r="H282" s="13" t="s">
        <v>6236</v>
      </c>
      <c r="I282" s="13" t="s">
        <v>7033</v>
      </c>
      <c r="J282" s="13">
        <v>2341700</v>
      </c>
      <c r="K282" s="13" t="s">
        <v>7034</v>
      </c>
      <c r="L282" s="13">
        <v>236</v>
      </c>
      <c r="M282" s="13" t="s">
        <v>7035</v>
      </c>
      <c r="N282" s="13">
        <v>49063890670</v>
      </c>
      <c r="O282" s="13">
        <v>4584388</v>
      </c>
      <c r="P282" s="13">
        <v>25</v>
      </c>
      <c r="Q282" s="13" t="s">
        <v>111</v>
      </c>
    </row>
    <row r="283" spans="1:17" ht="21" customHeight="1">
      <c r="A283" s="13" t="s">
        <v>99</v>
      </c>
      <c r="B283" s="15">
        <v>46290</v>
      </c>
      <c r="C283" s="13">
        <v>10</v>
      </c>
      <c r="D283" s="13" t="s">
        <v>6235</v>
      </c>
      <c r="E283" s="13">
        <v>12</v>
      </c>
      <c r="F283" s="13" t="s">
        <v>6236</v>
      </c>
      <c r="G283" s="13">
        <v>1333</v>
      </c>
      <c r="H283" s="13" t="s">
        <v>6236</v>
      </c>
      <c r="I283" s="13" t="s">
        <v>7036</v>
      </c>
      <c r="J283" s="13">
        <v>2988900</v>
      </c>
      <c r="K283" s="13" t="s">
        <v>7037</v>
      </c>
      <c r="L283" s="13">
        <v>310</v>
      </c>
      <c r="M283" s="13" t="s">
        <v>7038</v>
      </c>
      <c r="N283" s="13">
        <v>49066879570</v>
      </c>
      <c r="O283" s="13">
        <v>4584698</v>
      </c>
      <c r="P283" s="13">
        <v>20</v>
      </c>
      <c r="Q283" s="13" t="s">
        <v>111</v>
      </c>
    </row>
    <row r="284" spans="1:17" ht="21" customHeight="1">
      <c r="A284" s="13" t="s">
        <v>99</v>
      </c>
      <c r="B284" s="15">
        <v>46291</v>
      </c>
      <c r="C284" s="13">
        <v>13</v>
      </c>
      <c r="D284" s="13" t="s">
        <v>6235</v>
      </c>
      <c r="E284" s="13">
        <v>13</v>
      </c>
      <c r="F284" s="13" t="s">
        <v>6236</v>
      </c>
      <c r="G284" s="13">
        <v>1439</v>
      </c>
      <c r="H284" s="13" t="s">
        <v>6236</v>
      </c>
      <c r="I284" s="13" t="s">
        <v>6869</v>
      </c>
      <c r="J284" s="13">
        <v>2711500</v>
      </c>
      <c r="K284" s="13" t="s">
        <v>7039</v>
      </c>
      <c r="L284" s="13">
        <v>278</v>
      </c>
      <c r="M284" s="13" t="s">
        <v>7040</v>
      </c>
      <c r="N284" s="13">
        <v>49069591070</v>
      </c>
      <c r="O284" s="13">
        <v>4584976</v>
      </c>
      <c r="P284" s="13">
        <v>26</v>
      </c>
      <c r="Q284" s="13" t="s">
        <v>111</v>
      </c>
    </row>
    <row r="285" spans="1:17" ht="21" customHeight="1">
      <c r="A285" s="13" t="s">
        <v>112</v>
      </c>
      <c r="B285" s="15">
        <v>45314</v>
      </c>
      <c r="C285" s="13">
        <v>2</v>
      </c>
      <c r="D285" s="13" t="s">
        <v>6247</v>
      </c>
      <c r="E285" s="13">
        <v>3</v>
      </c>
      <c r="F285" s="13" t="s">
        <v>6248</v>
      </c>
      <c r="G285" s="13">
        <v>953</v>
      </c>
      <c r="H285" s="13" t="s">
        <v>6247</v>
      </c>
      <c r="I285" s="13" t="s">
        <v>6237</v>
      </c>
      <c r="J285" s="13">
        <v>8577000</v>
      </c>
      <c r="K285" s="13" t="s">
        <v>7041</v>
      </c>
      <c r="L285" s="13">
        <v>953</v>
      </c>
      <c r="M285" s="13" t="s">
        <v>7042</v>
      </c>
      <c r="N285" s="13">
        <v>8577000</v>
      </c>
      <c r="O285" s="13">
        <v>953</v>
      </c>
      <c r="P285" s="13">
        <v>13</v>
      </c>
      <c r="Q285" s="13" t="s">
        <v>123</v>
      </c>
    </row>
    <row r="286" spans="1:17" ht="21" customHeight="1">
      <c r="A286" s="13" t="s">
        <v>112</v>
      </c>
      <c r="B286" s="15">
        <v>45316</v>
      </c>
      <c r="C286" s="13">
        <v>1</v>
      </c>
      <c r="D286" s="13" t="s">
        <v>6247</v>
      </c>
      <c r="E286" s="13">
        <v>1</v>
      </c>
      <c r="F286" s="13" t="s">
        <v>6248</v>
      </c>
      <c r="G286" s="13">
        <v>255</v>
      </c>
      <c r="H286" s="13" t="s">
        <v>6247</v>
      </c>
      <c r="I286" s="13" t="s">
        <v>7043</v>
      </c>
      <c r="J286" s="13">
        <v>1494000</v>
      </c>
      <c r="K286" s="13" t="s">
        <v>7044</v>
      </c>
      <c r="L286" s="13">
        <v>166</v>
      </c>
      <c r="M286" s="13" t="s">
        <v>7045</v>
      </c>
      <c r="N286" s="13">
        <v>10071000</v>
      </c>
      <c r="O286" s="13">
        <v>1119</v>
      </c>
      <c r="P286" s="13">
        <v>41</v>
      </c>
      <c r="Q286" s="13" t="s">
        <v>123</v>
      </c>
    </row>
    <row r="287" spans="1:17" ht="21" customHeight="1">
      <c r="A287" s="13" t="s">
        <v>112</v>
      </c>
      <c r="B287" s="15">
        <v>45320</v>
      </c>
      <c r="C287" s="13">
        <v>1</v>
      </c>
      <c r="D287" s="13" t="s">
        <v>6247</v>
      </c>
      <c r="E287" s="13">
        <v>1</v>
      </c>
      <c r="F287" s="13" t="s">
        <v>6248</v>
      </c>
      <c r="G287" s="13">
        <v>192</v>
      </c>
      <c r="H287" s="13" t="s">
        <v>6247</v>
      </c>
      <c r="I287" s="13" t="s">
        <v>6237</v>
      </c>
      <c r="J287" s="13">
        <v>1728000</v>
      </c>
      <c r="K287" s="13" t="s">
        <v>7046</v>
      </c>
      <c r="L287" s="13">
        <v>192</v>
      </c>
      <c r="M287" s="13" t="s">
        <v>7047</v>
      </c>
      <c r="N287" s="13">
        <v>11799000</v>
      </c>
      <c r="O287" s="13">
        <v>1311</v>
      </c>
      <c r="P287" s="13">
        <v>32</v>
      </c>
      <c r="Q287" s="13" t="s">
        <v>123</v>
      </c>
    </row>
    <row r="288" spans="1:17" ht="21" customHeight="1">
      <c r="A288" s="13" t="s">
        <v>112</v>
      </c>
      <c r="B288" s="15">
        <v>45321</v>
      </c>
      <c r="C288" s="13">
        <v>1</v>
      </c>
      <c r="D288" s="13" t="s">
        <v>6247</v>
      </c>
      <c r="E288" s="13">
        <v>1</v>
      </c>
      <c r="F288" s="13" t="s">
        <v>6248</v>
      </c>
      <c r="G288" s="13">
        <v>408</v>
      </c>
      <c r="H288" s="13" t="s">
        <v>6247</v>
      </c>
      <c r="I288" s="13" t="s">
        <v>7048</v>
      </c>
      <c r="J288" s="13">
        <v>3360000</v>
      </c>
      <c r="K288" s="13" t="s">
        <v>7049</v>
      </c>
      <c r="L288" s="13">
        <v>336</v>
      </c>
      <c r="M288" s="13" t="s">
        <v>7050</v>
      </c>
      <c r="N288" s="13">
        <v>15159000</v>
      </c>
      <c r="O288" s="13">
        <v>1647</v>
      </c>
      <c r="P288" s="13">
        <v>28</v>
      </c>
      <c r="Q288" s="13" t="s">
        <v>123</v>
      </c>
    </row>
    <row r="289" spans="1:17" ht="21" customHeight="1">
      <c r="A289" s="13" t="s">
        <v>112</v>
      </c>
      <c r="B289" s="15">
        <v>45323</v>
      </c>
      <c r="C289" s="13">
        <v>1</v>
      </c>
      <c r="D289" s="13" t="s">
        <v>6247</v>
      </c>
      <c r="E289" s="13">
        <v>1</v>
      </c>
      <c r="F289" s="13" t="s">
        <v>6248</v>
      </c>
      <c r="G289" s="13">
        <v>200</v>
      </c>
      <c r="H289" s="13" t="s">
        <v>6247</v>
      </c>
      <c r="I289" s="13" t="s">
        <v>6237</v>
      </c>
      <c r="J289" s="13">
        <v>1800000</v>
      </c>
      <c r="K289" s="13" t="s">
        <v>7051</v>
      </c>
      <c r="L289" s="13">
        <v>200</v>
      </c>
      <c r="M289" s="13" t="s">
        <v>7052</v>
      </c>
      <c r="N289" s="13">
        <v>16959000</v>
      </c>
      <c r="O289" s="13">
        <v>1847</v>
      </c>
      <c r="P289" s="13">
        <v>31</v>
      </c>
      <c r="Q289" s="13" t="s">
        <v>123</v>
      </c>
    </row>
    <row r="290" spans="1:17" ht="21" customHeight="1">
      <c r="A290" s="13" t="s">
        <v>112</v>
      </c>
      <c r="B290" s="15">
        <v>45327</v>
      </c>
      <c r="C290" s="13">
        <v>2</v>
      </c>
      <c r="D290" s="13" t="s">
        <v>6247</v>
      </c>
      <c r="E290" s="13">
        <v>2</v>
      </c>
      <c r="F290" s="13" t="s">
        <v>6248</v>
      </c>
      <c r="G290" s="13">
        <v>261</v>
      </c>
      <c r="H290" s="13" t="s">
        <v>6247</v>
      </c>
      <c r="I290" s="13" t="s">
        <v>7053</v>
      </c>
      <c r="J290" s="13">
        <v>800000</v>
      </c>
      <c r="K290" s="13" t="s">
        <v>6526</v>
      </c>
      <c r="L290" s="13">
        <v>112</v>
      </c>
      <c r="M290" s="13" t="s">
        <v>7054</v>
      </c>
      <c r="N290" s="13">
        <v>17759000</v>
      </c>
      <c r="O290" s="13">
        <v>1959</v>
      </c>
      <c r="P290" s="13">
        <v>29</v>
      </c>
      <c r="Q290" s="13" t="s">
        <v>123</v>
      </c>
    </row>
    <row r="291" spans="1:17" ht="21" customHeight="1">
      <c r="A291" s="13" t="s">
        <v>112</v>
      </c>
      <c r="B291" s="15">
        <v>45328</v>
      </c>
      <c r="C291" s="13">
        <v>2</v>
      </c>
      <c r="D291" s="13" t="s">
        <v>6247</v>
      </c>
      <c r="E291" s="13">
        <v>2</v>
      </c>
      <c r="F291" s="13" t="s">
        <v>6248</v>
      </c>
      <c r="G291" s="13">
        <v>264</v>
      </c>
      <c r="H291" s="13" t="s">
        <v>6247</v>
      </c>
      <c r="I291" s="13" t="s">
        <v>7055</v>
      </c>
      <c r="J291" s="13">
        <v>1055000</v>
      </c>
      <c r="K291" s="13" t="s">
        <v>7056</v>
      </c>
      <c r="L291" s="13">
        <v>150</v>
      </c>
      <c r="M291" s="13" t="s">
        <v>7057</v>
      </c>
      <c r="N291" s="13">
        <v>18814000</v>
      </c>
      <c r="O291" s="13">
        <v>2109</v>
      </c>
      <c r="P291" s="13">
        <v>32</v>
      </c>
      <c r="Q291" s="13" t="s">
        <v>123</v>
      </c>
    </row>
    <row r="292" spans="1:17" ht="21" customHeight="1">
      <c r="A292" s="13" t="s">
        <v>112</v>
      </c>
      <c r="B292" s="15">
        <v>45329</v>
      </c>
      <c r="C292" s="13">
        <v>670</v>
      </c>
      <c r="D292" s="13" t="s">
        <v>6498</v>
      </c>
      <c r="E292" s="13">
        <v>1732</v>
      </c>
      <c r="F292" s="13" t="s">
        <v>6270</v>
      </c>
      <c r="G292" s="13">
        <v>207626</v>
      </c>
      <c r="H292" s="13" t="s">
        <v>6329</v>
      </c>
      <c r="I292" s="13" t="s">
        <v>6916</v>
      </c>
      <c r="J292" s="13">
        <v>190033507</v>
      </c>
      <c r="K292" s="13" t="s">
        <v>7058</v>
      </c>
      <c r="L292" s="13">
        <v>21508</v>
      </c>
      <c r="M292" s="13" t="s">
        <v>7059</v>
      </c>
      <c r="N292" s="13">
        <v>208847507</v>
      </c>
      <c r="O292" s="13">
        <v>23617</v>
      </c>
      <c r="P292" s="13">
        <v>3</v>
      </c>
      <c r="Q292" s="13" t="s">
        <v>123</v>
      </c>
    </row>
    <row r="293" spans="1:17" ht="21" customHeight="1">
      <c r="A293" s="13" t="s">
        <v>112</v>
      </c>
      <c r="B293" s="15">
        <v>45330</v>
      </c>
      <c r="C293" s="13">
        <v>676</v>
      </c>
      <c r="D293" s="13" t="s">
        <v>6337</v>
      </c>
      <c r="E293" s="13">
        <v>1729</v>
      </c>
      <c r="F293" s="13" t="s">
        <v>6357</v>
      </c>
      <c r="G293" s="13">
        <v>206540</v>
      </c>
      <c r="H293" s="13" t="s">
        <v>6380</v>
      </c>
      <c r="I293" s="13" t="s">
        <v>6749</v>
      </c>
      <c r="J293" s="13">
        <v>128948849</v>
      </c>
      <c r="K293" s="13" t="s">
        <v>7060</v>
      </c>
      <c r="L293" s="13">
        <v>14589</v>
      </c>
      <c r="M293" s="13" t="s">
        <v>7061</v>
      </c>
      <c r="N293" s="13">
        <v>337796356</v>
      </c>
      <c r="O293" s="13">
        <v>38206</v>
      </c>
      <c r="P293" s="13">
        <v>7</v>
      </c>
      <c r="Q293" s="13" t="s">
        <v>123</v>
      </c>
    </row>
    <row r="294" spans="1:17" ht="21" customHeight="1">
      <c r="A294" s="13" t="s">
        <v>112</v>
      </c>
      <c r="B294" s="15">
        <v>45331</v>
      </c>
      <c r="C294" s="13">
        <v>729</v>
      </c>
      <c r="D294" s="13" t="s">
        <v>6329</v>
      </c>
      <c r="E294" s="13">
        <v>1676</v>
      </c>
      <c r="F294" s="13" t="s">
        <v>7062</v>
      </c>
      <c r="G294" s="13">
        <v>201721</v>
      </c>
      <c r="H294" s="13" t="s">
        <v>6288</v>
      </c>
      <c r="I294" s="13" t="s">
        <v>6297</v>
      </c>
      <c r="J294" s="13">
        <v>208255985</v>
      </c>
      <c r="K294" s="13" t="s">
        <v>7063</v>
      </c>
      <c r="L294" s="13">
        <v>22306</v>
      </c>
      <c r="M294" s="13" t="s">
        <v>7064</v>
      </c>
      <c r="N294" s="13">
        <v>546052341</v>
      </c>
      <c r="O294" s="13">
        <v>60512</v>
      </c>
      <c r="P294" s="13">
        <v>6</v>
      </c>
      <c r="Q294" s="13" t="s">
        <v>123</v>
      </c>
    </row>
    <row r="295" spans="1:17" ht="21" customHeight="1">
      <c r="A295" s="13" t="s">
        <v>112</v>
      </c>
      <c r="B295" s="15">
        <v>45332</v>
      </c>
      <c r="C295" s="13">
        <v>710</v>
      </c>
      <c r="D295" s="13" t="s">
        <v>7065</v>
      </c>
      <c r="E295" s="13">
        <v>1565</v>
      </c>
      <c r="F295" s="13" t="s">
        <v>6363</v>
      </c>
      <c r="G295" s="13">
        <v>197047</v>
      </c>
      <c r="H295" s="13" t="s">
        <v>6742</v>
      </c>
      <c r="I295" s="13" t="s">
        <v>7066</v>
      </c>
      <c r="J295" s="13">
        <v>347750899</v>
      </c>
      <c r="K295" s="13" t="s">
        <v>7067</v>
      </c>
      <c r="L295" s="13">
        <v>36217</v>
      </c>
      <c r="M295" s="13" t="s">
        <v>7068</v>
      </c>
      <c r="N295" s="13">
        <v>893803240</v>
      </c>
      <c r="O295" s="13">
        <v>96729</v>
      </c>
      <c r="P295" s="13">
        <v>6</v>
      </c>
      <c r="Q295" s="13" t="s">
        <v>123</v>
      </c>
    </row>
    <row r="296" spans="1:17" ht="21" customHeight="1">
      <c r="A296" s="13" t="s">
        <v>112</v>
      </c>
      <c r="B296" s="15">
        <v>45333</v>
      </c>
      <c r="C296" s="13">
        <v>726</v>
      </c>
      <c r="D296" s="13" t="s">
        <v>6366</v>
      </c>
      <c r="E296" s="13">
        <v>1537</v>
      </c>
      <c r="F296" s="13" t="s">
        <v>6294</v>
      </c>
      <c r="G296" s="13">
        <v>187594</v>
      </c>
      <c r="H296" s="13" t="s">
        <v>6920</v>
      </c>
      <c r="I296" s="13" t="s">
        <v>7069</v>
      </c>
      <c r="J296" s="13">
        <v>367799639</v>
      </c>
      <c r="K296" s="13" t="s">
        <v>7070</v>
      </c>
      <c r="L296" s="13">
        <v>39536</v>
      </c>
      <c r="M296" s="13" t="s">
        <v>7071</v>
      </c>
      <c r="N296" s="13">
        <v>1261602879</v>
      </c>
      <c r="O296" s="13">
        <v>136265</v>
      </c>
      <c r="P296" s="13">
        <v>5</v>
      </c>
      <c r="Q296" s="13" t="s">
        <v>123</v>
      </c>
    </row>
    <row r="297" spans="1:17" ht="21" customHeight="1">
      <c r="A297" s="13" t="s">
        <v>112</v>
      </c>
      <c r="B297" s="15">
        <v>45334</v>
      </c>
      <c r="C297" s="13">
        <v>717</v>
      </c>
      <c r="D297" s="13" t="s">
        <v>6386</v>
      </c>
      <c r="E297" s="13">
        <v>1482</v>
      </c>
      <c r="F297" s="13" t="s">
        <v>7072</v>
      </c>
      <c r="G297" s="13">
        <v>181213</v>
      </c>
      <c r="H297" s="13" t="s">
        <v>6749</v>
      </c>
      <c r="I297" s="13" t="s">
        <v>7069</v>
      </c>
      <c r="J297" s="13">
        <v>342383846</v>
      </c>
      <c r="K297" s="13" t="s">
        <v>7073</v>
      </c>
      <c r="L297" s="13">
        <v>38180</v>
      </c>
      <c r="M297" s="13" t="s">
        <v>7074</v>
      </c>
      <c r="N297" s="13">
        <v>1603986725</v>
      </c>
      <c r="O297" s="13">
        <v>174445</v>
      </c>
      <c r="P297" s="13">
        <v>5</v>
      </c>
      <c r="Q297" s="13" t="s">
        <v>123</v>
      </c>
    </row>
    <row r="298" spans="1:17" ht="21" customHeight="1">
      <c r="A298" s="13" t="s">
        <v>112</v>
      </c>
      <c r="B298" s="15">
        <v>45335</v>
      </c>
      <c r="C298" s="13">
        <v>651</v>
      </c>
      <c r="D298" s="13" t="s">
        <v>6346</v>
      </c>
      <c r="E298" s="13">
        <v>1413</v>
      </c>
      <c r="F298" s="13" t="s">
        <v>7075</v>
      </c>
      <c r="G298" s="13">
        <v>173825</v>
      </c>
      <c r="H298" s="13" t="s">
        <v>6896</v>
      </c>
      <c r="I298" s="13" t="s">
        <v>7076</v>
      </c>
      <c r="J298" s="13">
        <v>109247918</v>
      </c>
      <c r="K298" s="13" t="s">
        <v>7077</v>
      </c>
      <c r="L298" s="13">
        <v>12915</v>
      </c>
      <c r="M298" s="13" t="s">
        <v>7078</v>
      </c>
      <c r="N298" s="13">
        <v>1713234643</v>
      </c>
      <c r="O298" s="13">
        <v>187360</v>
      </c>
      <c r="P298" s="13">
        <v>5</v>
      </c>
      <c r="Q298" s="13" t="s">
        <v>123</v>
      </c>
    </row>
    <row r="299" spans="1:17" ht="21" customHeight="1">
      <c r="A299" s="13" t="s">
        <v>112</v>
      </c>
      <c r="B299" s="15">
        <v>45336</v>
      </c>
      <c r="C299" s="13">
        <v>619</v>
      </c>
      <c r="D299" s="13" t="s">
        <v>6334</v>
      </c>
      <c r="E299" s="13">
        <v>1166</v>
      </c>
      <c r="F299" s="13" t="s">
        <v>6749</v>
      </c>
      <c r="G299" s="13">
        <v>146239</v>
      </c>
      <c r="H299" s="13" t="s">
        <v>6358</v>
      </c>
      <c r="I299" s="13" t="s">
        <v>6920</v>
      </c>
      <c r="J299" s="13">
        <v>84536937</v>
      </c>
      <c r="K299" s="13" t="s">
        <v>7079</v>
      </c>
      <c r="L299" s="13">
        <v>10022</v>
      </c>
      <c r="M299" s="13" t="s">
        <v>7080</v>
      </c>
      <c r="N299" s="13">
        <v>1797771580</v>
      </c>
      <c r="O299" s="13">
        <v>197382</v>
      </c>
      <c r="P299" s="13">
        <v>5</v>
      </c>
      <c r="Q299" s="13" t="s">
        <v>123</v>
      </c>
    </row>
    <row r="300" spans="1:17" ht="21" customHeight="1">
      <c r="A300" s="13" t="s">
        <v>112</v>
      </c>
      <c r="B300" s="15">
        <v>45337</v>
      </c>
      <c r="C300" s="13">
        <v>620</v>
      </c>
      <c r="D300" s="13" t="s">
        <v>6386</v>
      </c>
      <c r="E300" s="13">
        <v>1124</v>
      </c>
      <c r="F300" s="13" t="s">
        <v>7081</v>
      </c>
      <c r="G300" s="13">
        <v>137409</v>
      </c>
      <c r="H300" s="13" t="s">
        <v>6351</v>
      </c>
      <c r="I300" s="13" t="s">
        <v>7082</v>
      </c>
      <c r="J300" s="13">
        <v>83551051</v>
      </c>
      <c r="K300" s="13" t="s">
        <v>7083</v>
      </c>
      <c r="L300" s="13">
        <v>9917</v>
      </c>
      <c r="M300" s="13" t="s">
        <v>7084</v>
      </c>
      <c r="N300" s="13">
        <v>1881322631</v>
      </c>
      <c r="O300" s="13">
        <v>207299</v>
      </c>
      <c r="P300" s="13">
        <v>5</v>
      </c>
      <c r="Q300" s="13" t="s">
        <v>123</v>
      </c>
    </row>
    <row r="301" spans="1:17" ht="21" customHeight="1">
      <c r="A301" s="13" t="s">
        <v>112</v>
      </c>
      <c r="B301" s="15">
        <v>45338</v>
      </c>
      <c r="C301" s="13">
        <v>615</v>
      </c>
      <c r="D301" s="13" t="s">
        <v>7085</v>
      </c>
      <c r="E301" s="13">
        <v>1121</v>
      </c>
      <c r="F301" s="13" t="s">
        <v>6901</v>
      </c>
      <c r="G301" s="13">
        <v>139336</v>
      </c>
      <c r="H301" s="13" t="s">
        <v>6354</v>
      </c>
      <c r="I301" s="13" t="s">
        <v>7082</v>
      </c>
      <c r="J301" s="13">
        <v>86383891</v>
      </c>
      <c r="K301" s="13" t="s">
        <v>7086</v>
      </c>
      <c r="L301" s="13">
        <v>9974</v>
      </c>
      <c r="M301" s="13" t="s">
        <v>7087</v>
      </c>
      <c r="N301" s="13">
        <v>1967706522</v>
      </c>
      <c r="O301" s="13">
        <v>217273</v>
      </c>
      <c r="P301" s="13">
        <v>5</v>
      </c>
      <c r="Q301" s="13" t="s">
        <v>123</v>
      </c>
    </row>
    <row r="302" spans="1:17" ht="21" customHeight="1">
      <c r="A302" s="13" t="s">
        <v>112</v>
      </c>
      <c r="B302" s="15">
        <v>45339</v>
      </c>
      <c r="C302" s="13">
        <v>636</v>
      </c>
      <c r="D302" s="13" t="s">
        <v>7088</v>
      </c>
      <c r="E302" s="13">
        <v>1173</v>
      </c>
      <c r="F302" s="13" t="s">
        <v>6387</v>
      </c>
      <c r="G302" s="13">
        <v>135180</v>
      </c>
      <c r="H302" s="13" t="s">
        <v>6372</v>
      </c>
      <c r="I302" s="13" t="s">
        <v>7089</v>
      </c>
      <c r="J302" s="13">
        <v>145913854</v>
      </c>
      <c r="K302" s="13" t="s">
        <v>7090</v>
      </c>
      <c r="L302" s="13">
        <v>16329</v>
      </c>
      <c r="M302" s="13" t="s">
        <v>7091</v>
      </c>
      <c r="N302" s="13">
        <v>2113620376</v>
      </c>
      <c r="O302" s="13">
        <v>233602</v>
      </c>
      <c r="P302" s="13">
        <v>6</v>
      </c>
      <c r="Q302" s="13" t="s">
        <v>123</v>
      </c>
    </row>
    <row r="303" spans="1:17" ht="21" customHeight="1">
      <c r="A303" s="13" t="s">
        <v>112</v>
      </c>
      <c r="B303" s="15">
        <v>45340</v>
      </c>
      <c r="C303" s="13">
        <v>637</v>
      </c>
      <c r="D303" s="13" t="s">
        <v>6283</v>
      </c>
      <c r="E303" s="13">
        <v>1119</v>
      </c>
      <c r="F303" s="13" t="s">
        <v>6383</v>
      </c>
      <c r="G303" s="13">
        <v>129766</v>
      </c>
      <c r="H303" s="13" t="s">
        <v>6372</v>
      </c>
      <c r="I303" s="13" t="s">
        <v>6308</v>
      </c>
      <c r="J303" s="13">
        <v>137708927</v>
      </c>
      <c r="K303" s="13" t="s">
        <v>7092</v>
      </c>
      <c r="L303" s="13">
        <v>15091</v>
      </c>
      <c r="M303" s="13" t="s">
        <v>7093</v>
      </c>
      <c r="N303" s="13">
        <v>2251329303</v>
      </c>
      <c r="O303" s="13">
        <v>248693</v>
      </c>
      <c r="P303" s="13">
        <v>6</v>
      </c>
      <c r="Q303" s="13" t="s">
        <v>123</v>
      </c>
    </row>
    <row r="304" spans="1:17" ht="21" customHeight="1">
      <c r="A304" s="13" t="s">
        <v>112</v>
      </c>
      <c r="B304" s="15">
        <v>45341</v>
      </c>
      <c r="C304" s="13">
        <v>583</v>
      </c>
      <c r="D304" s="13" t="s">
        <v>6959</v>
      </c>
      <c r="E304" s="13">
        <v>1056</v>
      </c>
      <c r="F304" s="13" t="s">
        <v>6917</v>
      </c>
      <c r="G304" s="13">
        <v>124479</v>
      </c>
      <c r="H304" s="13" t="s">
        <v>6367</v>
      </c>
      <c r="I304" s="13" t="s">
        <v>6920</v>
      </c>
      <c r="J304" s="13">
        <v>73102919</v>
      </c>
      <c r="K304" s="13" t="s">
        <v>7094</v>
      </c>
      <c r="L304" s="13">
        <v>8598</v>
      </c>
      <c r="M304" s="13" t="s">
        <v>7095</v>
      </c>
      <c r="N304" s="13">
        <v>2324432222</v>
      </c>
      <c r="O304" s="13">
        <v>257291</v>
      </c>
      <c r="P304" s="13">
        <v>5</v>
      </c>
      <c r="Q304" s="13" t="s">
        <v>123</v>
      </c>
    </row>
    <row r="305" spans="1:17" ht="21" customHeight="1">
      <c r="A305" s="13" t="s">
        <v>112</v>
      </c>
      <c r="B305" s="15">
        <v>45342</v>
      </c>
      <c r="C305" s="13">
        <v>601</v>
      </c>
      <c r="D305" s="13" t="s">
        <v>6959</v>
      </c>
      <c r="E305" s="13">
        <v>1061</v>
      </c>
      <c r="F305" s="13" t="s">
        <v>6920</v>
      </c>
      <c r="G305" s="13">
        <v>122561</v>
      </c>
      <c r="H305" s="13" t="s">
        <v>6361</v>
      </c>
      <c r="I305" s="13" t="s">
        <v>6294</v>
      </c>
      <c r="J305" s="13">
        <v>80983208</v>
      </c>
      <c r="K305" s="13" t="s">
        <v>7096</v>
      </c>
      <c r="L305" s="13">
        <v>9680</v>
      </c>
      <c r="M305" s="13" t="s">
        <v>7097</v>
      </c>
      <c r="N305" s="13">
        <v>2405415430</v>
      </c>
      <c r="O305" s="13">
        <v>266971</v>
      </c>
      <c r="P305" s="13">
        <v>5</v>
      </c>
      <c r="Q305" s="13" t="s">
        <v>123</v>
      </c>
    </row>
    <row r="306" spans="1:17" ht="21" customHeight="1">
      <c r="A306" s="13" t="s">
        <v>112</v>
      </c>
      <c r="B306" s="15">
        <v>45343</v>
      </c>
      <c r="C306" s="13">
        <v>557</v>
      </c>
      <c r="D306" s="13" t="s">
        <v>6366</v>
      </c>
      <c r="E306" s="13">
        <v>967</v>
      </c>
      <c r="F306" s="13" t="s">
        <v>6383</v>
      </c>
      <c r="G306" s="13">
        <v>109842</v>
      </c>
      <c r="H306" s="13" t="s">
        <v>6382</v>
      </c>
      <c r="I306" s="13" t="s">
        <v>7085</v>
      </c>
      <c r="J306" s="13">
        <v>75273956</v>
      </c>
      <c r="K306" s="13" t="s">
        <v>7098</v>
      </c>
      <c r="L306" s="13">
        <v>8960</v>
      </c>
      <c r="M306" s="13" t="s">
        <v>7099</v>
      </c>
      <c r="N306" s="13">
        <v>2480689386</v>
      </c>
      <c r="O306" s="13">
        <v>275931</v>
      </c>
      <c r="P306" s="13">
        <v>5</v>
      </c>
      <c r="Q306" s="13" t="s">
        <v>123</v>
      </c>
    </row>
    <row r="307" spans="1:17" ht="21" customHeight="1">
      <c r="A307" s="13" t="s">
        <v>112</v>
      </c>
      <c r="B307" s="15">
        <v>45344</v>
      </c>
      <c r="C307" s="13">
        <v>302</v>
      </c>
      <c r="D307" s="13" t="s">
        <v>7100</v>
      </c>
      <c r="E307" s="13">
        <v>389</v>
      </c>
      <c r="F307" s="13" t="s">
        <v>6391</v>
      </c>
      <c r="G307" s="13">
        <v>40965</v>
      </c>
      <c r="H307" s="13" t="s">
        <v>6949</v>
      </c>
      <c r="I307" s="13" t="s">
        <v>6299</v>
      </c>
      <c r="J307" s="13">
        <v>43507254</v>
      </c>
      <c r="K307" s="13" t="s">
        <v>7101</v>
      </c>
      <c r="L307" s="13">
        <v>5151</v>
      </c>
      <c r="M307" s="13" t="s">
        <v>7102</v>
      </c>
      <c r="N307" s="13">
        <v>2524196640</v>
      </c>
      <c r="O307" s="13">
        <v>281082</v>
      </c>
      <c r="P307" s="13">
        <v>5</v>
      </c>
      <c r="Q307" s="13" t="s">
        <v>123</v>
      </c>
    </row>
    <row r="308" spans="1:17" ht="21" customHeight="1">
      <c r="A308" s="13" t="s">
        <v>112</v>
      </c>
      <c r="B308" s="15">
        <v>45345</v>
      </c>
      <c r="C308" s="13">
        <v>278</v>
      </c>
      <c r="D308" s="13" t="s">
        <v>6471</v>
      </c>
      <c r="E308" s="13">
        <v>356</v>
      </c>
      <c r="F308" s="13" t="s">
        <v>6415</v>
      </c>
      <c r="G308" s="13">
        <v>37854</v>
      </c>
      <c r="H308" s="13" t="s">
        <v>6404</v>
      </c>
      <c r="I308" s="13" t="s">
        <v>7103</v>
      </c>
      <c r="J308" s="13">
        <v>39722620</v>
      </c>
      <c r="K308" s="13" t="s">
        <v>7104</v>
      </c>
      <c r="L308" s="13">
        <v>4526</v>
      </c>
      <c r="M308" s="13" t="s">
        <v>7105</v>
      </c>
      <c r="N308" s="13">
        <v>2563919260</v>
      </c>
      <c r="O308" s="13">
        <v>285608</v>
      </c>
      <c r="P308" s="13">
        <v>6</v>
      </c>
      <c r="Q308" s="13" t="s">
        <v>123</v>
      </c>
    </row>
    <row r="309" spans="1:17" ht="21" customHeight="1">
      <c r="A309" s="13" t="s">
        <v>112</v>
      </c>
      <c r="B309" s="15">
        <v>45346</v>
      </c>
      <c r="C309" s="13">
        <v>268</v>
      </c>
      <c r="D309" s="13" t="s">
        <v>7106</v>
      </c>
      <c r="E309" s="13">
        <v>322</v>
      </c>
      <c r="F309" s="13" t="s">
        <v>6949</v>
      </c>
      <c r="G309" s="13">
        <v>36159</v>
      </c>
      <c r="H309" s="13" t="s">
        <v>6589</v>
      </c>
      <c r="I309" s="13" t="s">
        <v>6431</v>
      </c>
      <c r="J309" s="13">
        <v>61813890</v>
      </c>
      <c r="K309" s="13" t="s">
        <v>7107</v>
      </c>
      <c r="L309" s="13">
        <v>6774</v>
      </c>
      <c r="M309" s="13" t="s">
        <v>7108</v>
      </c>
      <c r="N309" s="13">
        <v>2625733150</v>
      </c>
      <c r="O309" s="13">
        <v>292382</v>
      </c>
      <c r="P309" s="13">
        <v>5</v>
      </c>
      <c r="Q309" s="13" t="s">
        <v>123</v>
      </c>
    </row>
    <row r="310" spans="1:17" ht="21" customHeight="1">
      <c r="A310" s="13" t="s">
        <v>112</v>
      </c>
      <c r="B310" s="15">
        <v>45347</v>
      </c>
      <c r="C310" s="13">
        <v>260</v>
      </c>
      <c r="D310" s="13" t="s">
        <v>7106</v>
      </c>
      <c r="E310" s="13">
        <v>317</v>
      </c>
      <c r="F310" s="13" t="s">
        <v>6949</v>
      </c>
      <c r="G310" s="13">
        <v>35163</v>
      </c>
      <c r="H310" s="13" t="s">
        <v>6589</v>
      </c>
      <c r="I310" s="13" t="s">
        <v>7109</v>
      </c>
      <c r="J310" s="13">
        <v>72338069</v>
      </c>
      <c r="K310" s="13" t="s">
        <v>7110</v>
      </c>
      <c r="L310" s="13">
        <v>7841</v>
      </c>
      <c r="M310" s="13" t="s">
        <v>7111</v>
      </c>
      <c r="N310" s="13">
        <v>2698071219</v>
      </c>
      <c r="O310" s="13">
        <v>300223</v>
      </c>
      <c r="P310" s="13">
        <v>6</v>
      </c>
      <c r="Q310" s="13" t="s">
        <v>123</v>
      </c>
    </row>
    <row r="311" spans="1:17" ht="21" customHeight="1">
      <c r="A311" s="13" t="s">
        <v>112</v>
      </c>
      <c r="B311" s="15">
        <v>45348</v>
      </c>
      <c r="C311" s="13">
        <v>269</v>
      </c>
      <c r="D311" s="13" t="s">
        <v>6936</v>
      </c>
      <c r="E311" s="13">
        <v>351</v>
      </c>
      <c r="F311" s="13" t="s">
        <v>6396</v>
      </c>
      <c r="G311" s="13">
        <v>38081</v>
      </c>
      <c r="H311" s="13" t="s">
        <v>6503</v>
      </c>
      <c r="I311" s="13" t="s">
        <v>6308</v>
      </c>
      <c r="J311" s="13">
        <v>37062356</v>
      </c>
      <c r="K311" s="13" t="s">
        <v>7112</v>
      </c>
      <c r="L311" s="13">
        <v>4403</v>
      </c>
      <c r="M311" s="13" t="s">
        <v>7113</v>
      </c>
      <c r="N311" s="13">
        <v>2735133575</v>
      </c>
      <c r="O311" s="13">
        <v>304626</v>
      </c>
      <c r="P311" s="13">
        <v>5</v>
      </c>
      <c r="Q311" s="13" t="s">
        <v>123</v>
      </c>
    </row>
    <row r="312" spans="1:17" ht="21" customHeight="1">
      <c r="A312" s="13" t="s">
        <v>112</v>
      </c>
      <c r="B312" s="15">
        <v>45349</v>
      </c>
      <c r="C312" s="13">
        <v>273</v>
      </c>
      <c r="D312" s="13" t="s">
        <v>6373</v>
      </c>
      <c r="E312" s="13">
        <v>364</v>
      </c>
      <c r="F312" s="13" t="s">
        <v>6400</v>
      </c>
      <c r="G312" s="13">
        <v>37899</v>
      </c>
      <c r="H312" s="13" t="s">
        <v>6503</v>
      </c>
      <c r="I312" s="13" t="s">
        <v>7114</v>
      </c>
      <c r="J312" s="13">
        <v>40378455</v>
      </c>
      <c r="K312" s="13" t="s">
        <v>7115</v>
      </c>
      <c r="L312" s="13">
        <v>4751</v>
      </c>
      <c r="M312" s="13" t="s">
        <v>7116</v>
      </c>
      <c r="N312" s="13">
        <v>2775512030</v>
      </c>
      <c r="O312" s="13">
        <v>309377</v>
      </c>
      <c r="P312" s="13">
        <v>6</v>
      </c>
      <c r="Q312" s="13" t="s">
        <v>123</v>
      </c>
    </row>
    <row r="313" spans="1:17" ht="21" customHeight="1">
      <c r="A313" s="13" t="s">
        <v>112</v>
      </c>
      <c r="B313" s="15">
        <v>45350</v>
      </c>
      <c r="C313" s="13">
        <v>123</v>
      </c>
      <c r="D313" s="13" t="s">
        <v>6613</v>
      </c>
      <c r="E313" s="13">
        <v>143</v>
      </c>
      <c r="F313" s="13" t="s">
        <v>6397</v>
      </c>
      <c r="G313" s="13">
        <v>15682</v>
      </c>
      <c r="H313" s="13" t="s">
        <v>6393</v>
      </c>
      <c r="I313" s="13" t="s">
        <v>6875</v>
      </c>
      <c r="J313" s="13">
        <v>20473100</v>
      </c>
      <c r="K313" s="13" t="s">
        <v>7117</v>
      </c>
      <c r="L313" s="13">
        <v>2574</v>
      </c>
      <c r="M313" s="13" t="s">
        <v>7118</v>
      </c>
      <c r="N313" s="13">
        <v>2795985130</v>
      </c>
      <c r="O313" s="13">
        <v>311951</v>
      </c>
      <c r="P313" s="13">
        <v>6</v>
      </c>
      <c r="Q313" s="13" t="s">
        <v>123</v>
      </c>
    </row>
    <row r="314" spans="1:17" ht="21" customHeight="1">
      <c r="A314" s="13" t="s">
        <v>112</v>
      </c>
      <c r="B314" s="15">
        <v>45351</v>
      </c>
      <c r="C314" s="13">
        <v>119</v>
      </c>
      <c r="D314" s="13" t="s">
        <v>6418</v>
      </c>
      <c r="E314" s="13">
        <v>144</v>
      </c>
      <c r="F314" s="13" t="s">
        <v>6397</v>
      </c>
      <c r="G314" s="13">
        <v>16218</v>
      </c>
      <c r="H314" s="13" t="s">
        <v>6393</v>
      </c>
      <c r="I314" s="13" t="s">
        <v>6927</v>
      </c>
      <c r="J314" s="13">
        <v>20620890</v>
      </c>
      <c r="K314" s="13" t="s">
        <v>7119</v>
      </c>
      <c r="L314" s="13">
        <v>2427</v>
      </c>
      <c r="M314" s="13" t="s">
        <v>7120</v>
      </c>
      <c r="N314" s="13">
        <v>2816606020</v>
      </c>
      <c r="O314" s="13">
        <v>314378</v>
      </c>
      <c r="P314" s="13">
        <v>6</v>
      </c>
      <c r="Q314" s="13" t="s">
        <v>123</v>
      </c>
    </row>
    <row r="315" spans="1:17" ht="21" customHeight="1">
      <c r="A315" s="13" t="s">
        <v>112</v>
      </c>
      <c r="B315" s="15">
        <v>45352</v>
      </c>
      <c r="C315" s="13">
        <v>89</v>
      </c>
      <c r="D315" s="13" t="s">
        <v>6589</v>
      </c>
      <c r="E315" s="13">
        <v>98</v>
      </c>
      <c r="F315" s="13" t="s">
        <v>6405</v>
      </c>
      <c r="G315" s="13">
        <v>10349</v>
      </c>
      <c r="H315" s="13" t="s">
        <v>6421</v>
      </c>
      <c r="I315" s="13" t="s">
        <v>7121</v>
      </c>
      <c r="J315" s="13">
        <v>34028673</v>
      </c>
      <c r="K315" s="13" t="s">
        <v>7122</v>
      </c>
      <c r="L315" s="13">
        <v>3758</v>
      </c>
      <c r="M315" s="13" t="s">
        <v>7123</v>
      </c>
      <c r="N315" s="13">
        <v>2850634693</v>
      </c>
      <c r="O315" s="13">
        <v>318136</v>
      </c>
      <c r="P315" s="13">
        <v>8</v>
      </c>
      <c r="Q315" s="13" t="s">
        <v>123</v>
      </c>
    </row>
    <row r="316" spans="1:17" ht="21" customHeight="1">
      <c r="A316" s="13" t="s">
        <v>112</v>
      </c>
      <c r="B316" s="15">
        <v>45353</v>
      </c>
      <c r="C316" s="13">
        <v>87</v>
      </c>
      <c r="D316" s="13" t="s">
        <v>6589</v>
      </c>
      <c r="E316" s="13">
        <v>100</v>
      </c>
      <c r="F316" s="13" t="s">
        <v>6240</v>
      </c>
      <c r="G316" s="13">
        <v>11186</v>
      </c>
      <c r="H316" s="13" t="s">
        <v>6405</v>
      </c>
      <c r="I316" s="13" t="s">
        <v>7000</v>
      </c>
      <c r="J316" s="13">
        <v>25399339</v>
      </c>
      <c r="K316" s="13" t="s">
        <v>7124</v>
      </c>
      <c r="L316" s="13">
        <v>2807</v>
      </c>
      <c r="M316" s="13" t="s">
        <v>7125</v>
      </c>
      <c r="N316" s="13">
        <v>2876034032</v>
      </c>
      <c r="O316" s="13">
        <v>320943</v>
      </c>
      <c r="P316" s="13">
        <v>8</v>
      </c>
      <c r="Q316" s="13" t="s">
        <v>123</v>
      </c>
    </row>
    <row r="317" spans="1:17" ht="21" customHeight="1">
      <c r="A317" s="13" t="s">
        <v>112</v>
      </c>
      <c r="B317" s="15">
        <v>45354</v>
      </c>
      <c r="C317" s="13">
        <v>88</v>
      </c>
      <c r="D317" s="13" t="s">
        <v>6589</v>
      </c>
      <c r="E317" s="13">
        <v>98</v>
      </c>
      <c r="F317" s="13" t="s">
        <v>6240</v>
      </c>
      <c r="G317" s="13">
        <v>10951</v>
      </c>
      <c r="H317" s="13" t="s">
        <v>6405</v>
      </c>
      <c r="I317" s="13" t="s">
        <v>6902</v>
      </c>
      <c r="J317" s="13">
        <v>21920378</v>
      </c>
      <c r="K317" s="13" t="s">
        <v>7126</v>
      </c>
      <c r="L317" s="13">
        <v>2384</v>
      </c>
      <c r="M317" s="13" t="s">
        <v>7127</v>
      </c>
      <c r="N317" s="13">
        <v>2897954410</v>
      </c>
      <c r="O317" s="13">
        <v>323327</v>
      </c>
      <c r="P317" s="13">
        <v>8</v>
      </c>
      <c r="Q317" s="13" t="s">
        <v>123</v>
      </c>
    </row>
    <row r="318" spans="1:17" ht="21" customHeight="1">
      <c r="A318" s="13" t="s">
        <v>112</v>
      </c>
      <c r="B318" s="15">
        <v>45355</v>
      </c>
      <c r="C318" s="13">
        <v>93</v>
      </c>
      <c r="D318" s="13" t="s">
        <v>6404</v>
      </c>
      <c r="E318" s="13">
        <v>105</v>
      </c>
      <c r="F318" s="13" t="s">
        <v>6393</v>
      </c>
      <c r="G318" s="13">
        <v>12303</v>
      </c>
      <c r="H318" s="13" t="s">
        <v>6240</v>
      </c>
      <c r="I318" s="13" t="s">
        <v>6332</v>
      </c>
      <c r="J318" s="13">
        <v>9801939</v>
      </c>
      <c r="K318" s="13" t="s">
        <v>7128</v>
      </c>
      <c r="L318" s="13">
        <v>1168</v>
      </c>
      <c r="M318" s="13" t="s">
        <v>7129</v>
      </c>
      <c r="N318" s="13">
        <v>2907756349</v>
      </c>
      <c r="O318" s="13">
        <v>324495</v>
      </c>
      <c r="P318" s="13">
        <v>8</v>
      </c>
      <c r="Q318" s="13" t="s">
        <v>123</v>
      </c>
    </row>
    <row r="319" spans="1:17" ht="21" customHeight="1">
      <c r="A319" s="13" t="s">
        <v>112</v>
      </c>
      <c r="B319" s="15">
        <v>45356</v>
      </c>
      <c r="C319" s="13">
        <v>96</v>
      </c>
      <c r="D319" s="13" t="s">
        <v>6503</v>
      </c>
      <c r="E319" s="13">
        <v>111</v>
      </c>
      <c r="F319" s="13" t="s">
        <v>6393</v>
      </c>
      <c r="G319" s="13">
        <v>12699</v>
      </c>
      <c r="H319" s="13" t="s">
        <v>6240</v>
      </c>
      <c r="I319" s="13" t="s">
        <v>6323</v>
      </c>
      <c r="J319" s="13">
        <v>13429500</v>
      </c>
      <c r="K319" s="13" t="s">
        <v>7130</v>
      </c>
      <c r="L319" s="13">
        <v>1552</v>
      </c>
      <c r="M319" s="13" t="s">
        <v>7131</v>
      </c>
      <c r="N319" s="13">
        <v>2921185849</v>
      </c>
      <c r="O319" s="13">
        <v>326047</v>
      </c>
      <c r="P319" s="13">
        <v>7</v>
      </c>
      <c r="Q319" s="13" t="s">
        <v>123</v>
      </c>
    </row>
    <row r="320" spans="1:17" ht="21" customHeight="1">
      <c r="A320" s="13" t="s">
        <v>112</v>
      </c>
      <c r="B320" s="15">
        <v>45357</v>
      </c>
      <c r="C320" s="13">
        <v>87</v>
      </c>
      <c r="D320" s="13" t="s">
        <v>6589</v>
      </c>
      <c r="E320" s="13">
        <v>96</v>
      </c>
      <c r="F320" s="13" t="s">
        <v>6240</v>
      </c>
      <c r="G320" s="13">
        <v>11494</v>
      </c>
      <c r="H320" s="13" t="s">
        <v>6405</v>
      </c>
      <c r="I320" s="13" t="s">
        <v>6297</v>
      </c>
      <c r="J320" s="13">
        <v>10707600</v>
      </c>
      <c r="K320" s="13" t="s">
        <v>7132</v>
      </c>
      <c r="L320" s="13">
        <v>1274</v>
      </c>
      <c r="M320" s="13" t="s">
        <v>7133</v>
      </c>
      <c r="N320" s="13">
        <v>2931893449</v>
      </c>
      <c r="O320" s="13">
        <v>327321</v>
      </c>
      <c r="P320" s="13">
        <v>10</v>
      </c>
      <c r="Q320" s="13" t="s">
        <v>123</v>
      </c>
    </row>
    <row r="321" spans="1:17" ht="21" customHeight="1">
      <c r="A321" s="13" t="s">
        <v>112</v>
      </c>
      <c r="B321" s="15">
        <v>45358</v>
      </c>
      <c r="C321" s="13">
        <v>86</v>
      </c>
      <c r="D321" s="13" t="s">
        <v>6589</v>
      </c>
      <c r="E321" s="13">
        <v>96</v>
      </c>
      <c r="F321" s="13" t="s">
        <v>6240</v>
      </c>
      <c r="G321" s="13">
        <v>11230</v>
      </c>
      <c r="H321" s="13" t="s">
        <v>6405</v>
      </c>
      <c r="I321" s="13" t="s">
        <v>6818</v>
      </c>
      <c r="J321" s="13">
        <v>12084400</v>
      </c>
      <c r="K321" s="13" t="s">
        <v>7134</v>
      </c>
      <c r="L321" s="13">
        <v>1474</v>
      </c>
      <c r="M321" s="13" t="s">
        <v>7135</v>
      </c>
      <c r="N321" s="13">
        <v>2943977849</v>
      </c>
      <c r="O321" s="13">
        <v>328795</v>
      </c>
      <c r="P321" s="13">
        <v>8</v>
      </c>
      <c r="Q321" s="13" t="s">
        <v>123</v>
      </c>
    </row>
    <row r="322" spans="1:17" ht="21" customHeight="1">
      <c r="A322" s="13" t="s">
        <v>112</v>
      </c>
      <c r="B322" s="15">
        <v>45359</v>
      </c>
      <c r="C322" s="13">
        <v>94</v>
      </c>
      <c r="D322" s="13" t="s">
        <v>6589</v>
      </c>
      <c r="E322" s="13">
        <v>101</v>
      </c>
      <c r="F322" s="13" t="s">
        <v>6240</v>
      </c>
      <c r="G322" s="13">
        <v>12197</v>
      </c>
      <c r="H322" s="13" t="s">
        <v>6405</v>
      </c>
      <c r="I322" s="13" t="s">
        <v>6916</v>
      </c>
      <c r="J322" s="13">
        <v>10510100</v>
      </c>
      <c r="K322" s="13" t="s">
        <v>7136</v>
      </c>
      <c r="L322" s="13">
        <v>1274</v>
      </c>
      <c r="M322" s="13" t="s">
        <v>7137</v>
      </c>
      <c r="N322" s="13">
        <v>2954487949</v>
      </c>
      <c r="O322" s="13">
        <v>330069</v>
      </c>
      <c r="P322" s="13">
        <v>8</v>
      </c>
      <c r="Q322" s="13" t="s">
        <v>123</v>
      </c>
    </row>
    <row r="323" spans="1:17" ht="21" customHeight="1">
      <c r="A323" s="13" t="s">
        <v>112</v>
      </c>
      <c r="B323" s="15">
        <v>45360</v>
      </c>
      <c r="C323" s="13">
        <v>71</v>
      </c>
      <c r="D323" s="13" t="s">
        <v>6699</v>
      </c>
      <c r="E323" s="13">
        <v>81</v>
      </c>
      <c r="F323" s="13" t="s">
        <v>6405</v>
      </c>
      <c r="G323" s="13">
        <v>8764</v>
      </c>
      <c r="H323" s="13" t="s">
        <v>6421</v>
      </c>
      <c r="I323" s="13" t="s">
        <v>7138</v>
      </c>
      <c r="J323" s="13">
        <v>12464300</v>
      </c>
      <c r="K323" s="13" t="s">
        <v>7139</v>
      </c>
      <c r="L323" s="13">
        <v>1420</v>
      </c>
      <c r="M323" s="13" t="s">
        <v>7140</v>
      </c>
      <c r="N323" s="13">
        <v>2966952249</v>
      </c>
      <c r="O323" s="13">
        <v>331489</v>
      </c>
      <c r="P323" s="13">
        <v>12</v>
      </c>
      <c r="Q323" s="13" t="s">
        <v>123</v>
      </c>
    </row>
    <row r="324" spans="1:17" ht="21" customHeight="1">
      <c r="A324" s="13" t="s">
        <v>112</v>
      </c>
      <c r="B324" s="15">
        <v>45361</v>
      </c>
      <c r="C324" s="13">
        <v>67</v>
      </c>
      <c r="D324" s="13" t="s">
        <v>6699</v>
      </c>
      <c r="E324" s="13">
        <v>75</v>
      </c>
      <c r="F324" s="13" t="s">
        <v>6421</v>
      </c>
      <c r="G324" s="13">
        <v>8634</v>
      </c>
      <c r="H324" s="13" t="s">
        <v>6421</v>
      </c>
      <c r="I324" s="13" t="s">
        <v>6257</v>
      </c>
      <c r="J324" s="13">
        <v>10675900</v>
      </c>
      <c r="K324" s="13" t="s">
        <v>7141</v>
      </c>
      <c r="L324" s="13">
        <v>1178</v>
      </c>
      <c r="M324" s="13" t="s">
        <v>7142</v>
      </c>
      <c r="N324" s="13">
        <v>2977628149</v>
      </c>
      <c r="O324" s="13">
        <v>332667</v>
      </c>
      <c r="P324" s="13">
        <v>12</v>
      </c>
      <c r="Q324" s="13" t="s">
        <v>123</v>
      </c>
    </row>
    <row r="325" spans="1:17" ht="21" customHeight="1">
      <c r="A325" s="13" t="s">
        <v>112</v>
      </c>
      <c r="B325" s="15">
        <v>45362</v>
      </c>
      <c r="C325" s="13">
        <v>71</v>
      </c>
      <c r="D325" s="13" t="s">
        <v>6586</v>
      </c>
      <c r="E325" s="13">
        <v>84</v>
      </c>
      <c r="F325" s="13" t="s">
        <v>6240</v>
      </c>
      <c r="G325" s="13">
        <v>11321</v>
      </c>
      <c r="H325" s="13" t="s">
        <v>6240</v>
      </c>
      <c r="I325" s="13" t="s">
        <v>7143</v>
      </c>
      <c r="J325" s="13">
        <v>5935900</v>
      </c>
      <c r="K325" s="13" t="s">
        <v>7144</v>
      </c>
      <c r="L325" s="13">
        <v>663</v>
      </c>
      <c r="M325" s="13" t="s">
        <v>7145</v>
      </c>
      <c r="N325" s="13">
        <v>2983564049</v>
      </c>
      <c r="O325" s="13">
        <v>333330</v>
      </c>
      <c r="P325" s="13">
        <v>9</v>
      </c>
      <c r="Q325" s="13" t="s">
        <v>123</v>
      </c>
    </row>
    <row r="326" spans="1:17" ht="21" customHeight="1">
      <c r="A326" s="13" t="s">
        <v>112</v>
      </c>
      <c r="B326" s="15">
        <v>45363</v>
      </c>
      <c r="C326" s="13">
        <v>76</v>
      </c>
      <c r="D326" s="13" t="s">
        <v>6600</v>
      </c>
      <c r="E326" s="13">
        <v>90</v>
      </c>
      <c r="F326" s="13" t="s">
        <v>6240</v>
      </c>
      <c r="G326" s="13">
        <v>11523</v>
      </c>
      <c r="H326" s="13" t="s">
        <v>6240</v>
      </c>
      <c r="I326" s="13" t="s">
        <v>6896</v>
      </c>
      <c r="J326" s="13">
        <v>7809800</v>
      </c>
      <c r="K326" s="13" t="s">
        <v>7146</v>
      </c>
      <c r="L326" s="13">
        <v>902</v>
      </c>
      <c r="M326" s="13" t="s">
        <v>7147</v>
      </c>
      <c r="N326" s="13">
        <v>2991373849</v>
      </c>
      <c r="O326" s="13">
        <v>334232</v>
      </c>
      <c r="P326" s="13">
        <v>8</v>
      </c>
      <c r="Q326" s="13" t="s">
        <v>123</v>
      </c>
    </row>
    <row r="327" spans="1:17" ht="21" customHeight="1">
      <c r="A327" s="13" t="s">
        <v>112</v>
      </c>
      <c r="B327" s="15">
        <v>45364</v>
      </c>
      <c r="C327" s="13">
        <v>49</v>
      </c>
      <c r="D327" s="13" t="s">
        <v>6393</v>
      </c>
      <c r="E327" s="13">
        <v>57</v>
      </c>
      <c r="F327" s="13" t="s">
        <v>6421</v>
      </c>
      <c r="G327" s="13">
        <v>7585</v>
      </c>
      <c r="H327" s="13" t="s">
        <v>6421</v>
      </c>
      <c r="I327" s="13" t="s">
        <v>6294</v>
      </c>
      <c r="J327" s="13">
        <v>4965200</v>
      </c>
      <c r="K327" s="13" t="s">
        <v>7148</v>
      </c>
      <c r="L327" s="13">
        <v>597</v>
      </c>
      <c r="M327" s="13" t="s">
        <v>7149</v>
      </c>
      <c r="N327" s="13">
        <v>2996339049</v>
      </c>
      <c r="O327" s="13">
        <v>334829</v>
      </c>
      <c r="P327" s="13">
        <v>19</v>
      </c>
      <c r="Q327" s="13" t="s">
        <v>123</v>
      </c>
    </row>
    <row r="328" spans="1:17" ht="21" customHeight="1">
      <c r="A328" s="13" t="s">
        <v>112</v>
      </c>
      <c r="B328" s="15">
        <v>45365</v>
      </c>
      <c r="C328" s="13">
        <v>53</v>
      </c>
      <c r="D328" s="13" t="s">
        <v>6412</v>
      </c>
      <c r="E328" s="13">
        <v>60</v>
      </c>
      <c r="F328" s="13" t="s">
        <v>6421</v>
      </c>
      <c r="G328" s="13">
        <v>7287</v>
      </c>
      <c r="H328" s="13" t="s">
        <v>6421</v>
      </c>
      <c r="I328" s="13" t="s">
        <v>6380</v>
      </c>
      <c r="J328" s="13">
        <v>5063760</v>
      </c>
      <c r="K328" s="13" t="s">
        <v>7150</v>
      </c>
      <c r="L328" s="13">
        <v>626</v>
      </c>
      <c r="M328" s="13" t="s">
        <v>7151</v>
      </c>
      <c r="N328" s="13">
        <v>3001402809</v>
      </c>
      <c r="O328" s="13">
        <v>335455</v>
      </c>
      <c r="P328" s="13">
        <v>18</v>
      </c>
      <c r="Q328" s="13" t="s">
        <v>123</v>
      </c>
    </row>
    <row r="329" spans="1:17" ht="21" customHeight="1">
      <c r="A329" s="13" t="s">
        <v>112</v>
      </c>
      <c r="B329" s="15">
        <v>45366</v>
      </c>
      <c r="C329" s="13">
        <v>51</v>
      </c>
      <c r="D329" s="13" t="s">
        <v>6393</v>
      </c>
      <c r="E329" s="13">
        <v>54</v>
      </c>
      <c r="F329" s="13" t="s">
        <v>6421</v>
      </c>
      <c r="G329" s="13">
        <v>6692</v>
      </c>
      <c r="H329" s="13" t="s">
        <v>6241</v>
      </c>
      <c r="I329" s="13" t="s">
        <v>6388</v>
      </c>
      <c r="J329" s="13">
        <v>3618600</v>
      </c>
      <c r="K329" s="13" t="s">
        <v>7152</v>
      </c>
      <c r="L329" s="13">
        <v>432</v>
      </c>
      <c r="M329" s="13" t="s">
        <v>7153</v>
      </c>
      <c r="N329" s="13">
        <v>3005021409</v>
      </c>
      <c r="O329" s="13">
        <v>335887</v>
      </c>
      <c r="P329" s="13">
        <v>22</v>
      </c>
      <c r="Q329" s="13" t="s">
        <v>123</v>
      </c>
    </row>
    <row r="330" spans="1:17" ht="21" customHeight="1">
      <c r="A330" s="13" t="s">
        <v>112</v>
      </c>
      <c r="B330" s="15">
        <v>45367</v>
      </c>
      <c r="C330" s="13">
        <v>38</v>
      </c>
      <c r="D330" s="13" t="s">
        <v>6405</v>
      </c>
      <c r="E330" s="13">
        <v>42</v>
      </c>
      <c r="F330" s="13" t="s">
        <v>6235</v>
      </c>
      <c r="G330" s="13">
        <v>4712</v>
      </c>
      <c r="H330" s="13" t="s">
        <v>6235</v>
      </c>
      <c r="I330" s="13" t="s">
        <v>6985</v>
      </c>
      <c r="J330" s="13">
        <v>4948800</v>
      </c>
      <c r="K330" s="13" t="s">
        <v>7154</v>
      </c>
      <c r="L330" s="13">
        <v>558</v>
      </c>
      <c r="M330" s="13" t="s">
        <v>7155</v>
      </c>
      <c r="N330" s="13">
        <v>3009970209</v>
      </c>
      <c r="O330" s="13">
        <v>336445</v>
      </c>
      <c r="P330" s="13">
        <v>26</v>
      </c>
      <c r="Q330" s="13" t="s">
        <v>123</v>
      </c>
    </row>
    <row r="331" spans="1:17" ht="21" customHeight="1">
      <c r="A331" s="13" t="s">
        <v>112</v>
      </c>
      <c r="B331" s="15">
        <v>45368</v>
      </c>
      <c r="C331" s="13">
        <v>40</v>
      </c>
      <c r="D331" s="13" t="s">
        <v>6405</v>
      </c>
      <c r="E331" s="13">
        <v>44</v>
      </c>
      <c r="F331" s="13" t="s">
        <v>6241</v>
      </c>
      <c r="G331" s="13">
        <v>5241</v>
      </c>
      <c r="H331" s="13" t="s">
        <v>6235</v>
      </c>
      <c r="I331" s="13" t="s">
        <v>6300</v>
      </c>
      <c r="J331" s="13">
        <v>4644239</v>
      </c>
      <c r="K331" s="13" t="s">
        <v>7156</v>
      </c>
      <c r="L331" s="13">
        <v>524</v>
      </c>
      <c r="M331" s="13" t="s">
        <v>7157</v>
      </c>
      <c r="N331" s="13">
        <v>3014614448</v>
      </c>
      <c r="O331" s="13">
        <v>336969</v>
      </c>
      <c r="P331" s="13">
        <v>25</v>
      </c>
      <c r="Q331" s="13" t="s">
        <v>123</v>
      </c>
    </row>
    <row r="332" spans="1:17" ht="21" customHeight="1">
      <c r="A332" s="13" t="s">
        <v>112</v>
      </c>
      <c r="B332" s="15">
        <v>45369</v>
      </c>
      <c r="C332" s="13">
        <v>44</v>
      </c>
      <c r="D332" s="13" t="s">
        <v>6393</v>
      </c>
      <c r="E332" s="13">
        <v>50</v>
      </c>
      <c r="F332" s="13" t="s">
        <v>6421</v>
      </c>
      <c r="G332" s="13">
        <v>6262</v>
      </c>
      <c r="H332" s="13" t="s">
        <v>6241</v>
      </c>
      <c r="I332" s="13" t="s">
        <v>6351</v>
      </c>
      <c r="J332" s="13">
        <v>3163339</v>
      </c>
      <c r="K332" s="13" t="s">
        <v>7158</v>
      </c>
      <c r="L332" s="13">
        <v>376</v>
      </c>
      <c r="M332" s="13" t="s">
        <v>7159</v>
      </c>
      <c r="N332" s="13">
        <v>3017777787</v>
      </c>
      <c r="O332" s="13">
        <v>337345</v>
      </c>
      <c r="P332" s="13">
        <v>14</v>
      </c>
      <c r="Q332" s="13" t="s">
        <v>123</v>
      </c>
    </row>
    <row r="333" spans="1:17" ht="21" customHeight="1">
      <c r="A333" s="13" t="s">
        <v>112</v>
      </c>
      <c r="B333" s="15">
        <v>45370</v>
      </c>
      <c r="C333" s="13">
        <v>46</v>
      </c>
      <c r="D333" s="13" t="s">
        <v>6393</v>
      </c>
      <c r="E333" s="13">
        <v>49</v>
      </c>
      <c r="F333" s="13" t="s">
        <v>6421</v>
      </c>
      <c r="G333" s="13">
        <v>6024</v>
      </c>
      <c r="H333" s="13" t="s">
        <v>6241</v>
      </c>
      <c r="I333" s="13" t="s">
        <v>6297</v>
      </c>
      <c r="J333" s="13">
        <v>5134500</v>
      </c>
      <c r="K333" s="13" t="s">
        <v>7160</v>
      </c>
      <c r="L333" s="13">
        <v>667</v>
      </c>
      <c r="M333" s="13" t="s">
        <v>7161</v>
      </c>
      <c r="N333" s="13">
        <v>3022912287</v>
      </c>
      <c r="O333" s="13">
        <v>338012</v>
      </c>
      <c r="P333" s="13">
        <v>16</v>
      </c>
      <c r="Q333" s="13" t="s">
        <v>123</v>
      </c>
    </row>
    <row r="334" spans="1:17" ht="21" customHeight="1">
      <c r="A334" s="13" t="s">
        <v>112</v>
      </c>
      <c r="B334" s="15">
        <v>45371</v>
      </c>
      <c r="C334" s="13">
        <v>42</v>
      </c>
      <c r="D334" s="13" t="s">
        <v>6393</v>
      </c>
      <c r="E334" s="13">
        <v>44</v>
      </c>
      <c r="F334" s="13" t="s">
        <v>6241</v>
      </c>
      <c r="G334" s="13">
        <v>4579</v>
      </c>
      <c r="H334" s="13" t="s">
        <v>6235</v>
      </c>
      <c r="I334" s="13" t="s">
        <v>6300</v>
      </c>
      <c r="J334" s="13">
        <v>3535000</v>
      </c>
      <c r="K334" s="13" t="s">
        <v>7162</v>
      </c>
      <c r="L334" s="13">
        <v>460</v>
      </c>
      <c r="M334" s="13" t="s">
        <v>7163</v>
      </c>
      <c r="N334" s="13">
        <v>3026447287</v>
      </c>
      <c r="O334" s="13">
        <v>338472</v>
      </c>
      <c r="P334" s="13">
        <v>21</v>
      </c>
      <c r="Q334" s="13" t="s">
        <v>123</v>
      </c>
    </row>
    <row r="335" spans="1:17" ht="21" customHeight="1">
      <c r="A335" s="13" t="s">
        <v>112</v>
      </c>
      <c r="B335" s="15">
        <v>45372</v>
      </c>
      <c r="C335" s="13">
        <v>37</v>
      </c>
      <c r="D335" s="13" t="s">
        <v>6240</v>
      </c>
      <c r="E335" s="13">
        <v>38</v>
      </c>
      <c r="F335" s="13" t="s">
        <v>6241</v>
      </c>
      <c r="G335" s="13">
        <v>3920</v>
      </c>
      <c r="H335" s="13" t="s">
        <v>6235</v>
      </c>
      <c r="I335" s="13" t="s">
        <v>6380</v>
      </c>
      <c r="J335" s="13">
        <v>2724600</v>
      </c>
      <c r="K335" s="13" t="s">
        <v>7164</v>
      </c>
      <c r="L335" s="13">
        <v>336</v>
      </c>
      <c r="M335" s="13" t="s">
        <v>7165</v>
      </c>
      <c r="N335" s="13">
        <v>3029171887</v>
      </c>
      <c r="O335" s="13">
        <v>338808</v>
      </c>
      <c r="P335" s="13">
        <v>21</v>
      </c>
      <c r="Q335" s="13" t="s">
        <v>123</v>
      </c>
    </row>
    <row r="336" spans="1:17" ht="21" customHeight="1">
      <c r="A336" s="13" t="s">
        <v>112</v>
      </c>
      <c r="B336" s="15">
        <v>45373</v>
      </c>
      <c r="C336" s="13">
        <v>43</v>
      </c>
      <c r="D336" s="13" t="s">
        <v>6393</v>
      </c>
      <c r="E336" s="13">
        <v>45</v>
      </c>
      <c r="F336" s="13" t="s">
        <v>6241</v>
      </c>
      <c r="G336" s="13">
        <v>4294</v>
      </c>
      <c r="H336" s="13" t="s">
        <v>6235</v>
      </c>
      <c r="I336" s="13" t="s">
        <v>6337</v>
      </c>
      <c r="J336" s="13">
        <v>3140800</v>
      </c>
      <c r="K336" s="13" t="s">
        <v>7166</v>
      </c>
      <c r="L336" s="13">
        <v>418</v>
      </c>
      <c r="M336" s="13" t="s">
        <v>7167</v>
      </c>
      <c r="N336" s="13">
        <v>3032312687</v>
      </c>
      <c r="O336" s="13">
        <v>339226</v>
      </c>
      <c r="P336" s="13">
        <v>22</v>
      </c>
      <c r="Q336" s="13" t="s">
        <v>123</v>
      </c>
    </row>
    <row r="337" spans="1:17" ht="21" customHeight="1">
      <c r="A337" s="13" t="s">
        <v>112</v>
      </c>
      <c r="B337" s="15">
        <v>45374</v>
      </c>
      <c r="C337" s="13">
        <v>38</v>
      </c>
      <c r="D337" s="13" t="s">
        <v>6405</v>
      </c>
      <c r="E337" s="13">
        <v>41</v>
      </c>
      <c r="F337" s="13" t="s">
        <v>6235</v>
      </c>
      <c r="G337" s="13">
        <v>3883</v>
      </c>
      <c r="H337" s="13" t="s">
        <v>6235</v>
      </c>
      <c r="I337" s="13" t="s">
        <v>6896</v>
      </c>
      <c r="J337" s="13">
        <v>2482500</v>
      </c>
      <c r="K337" s="13" t="s">
        <v>7168</v>
      </c>
      <c r="L337" s="13">
        <v>302</v>
      </c>
      <c r="M337" s="13" t="s">
        <v>7169</v>
      </c>
      <c r="N337" s="13">
        <v>3034795187</v>
      </c>
      <c r="O337" s="13">
        <v>339528</v>
      </c>
      <c r="P337" s="13">
        <v>28</v>
      </c>
      <c r="Q337" s="13" t="s">
        <v>123</v>
      </c>
    </row>
    <row r="338" spans="1:17" ht="21" customHeight="1">
      <c r="A338" s="13" t="s">
        <v>112</v>
      </c>
      <c r="B338" s="15">
        <v>45375</v>
      </c>
      <c r="C338" s="13">
        <v>35</v>
      </c>
      <c r="D338" s="13" t="s">
        <v>6405</v>
      </c>
      <c r="E338" s="13">
        <v>39</v>
      </c>
      <c r="F338" s="13" t="s">
        <v>6235</v>
      </c>
      <c r="G338" s="13">
        <v>3383</v>
      </c>
      <c r="H338" s="13" t="s">
        <v>6235</v>
      </c>
      <c r="I338" s="13" t="s">
        <v>7088</v>
      </c>
      <c r="J338" s="13">
        <v>2312500</v>
      </c>
      <c r="K338" s="13" t="s">
        <v>7170</v>
      </c>
      <c r="L338" s="13">
        <v>271</v>
      </c>
      <c r="M338" s="13" t="s">
        <v>7171</v>
      </c>
      <c r="N338" s="13">
        <v>3037107687</v>
      </c>
      <c r="O338" s="13">
        <v>339799</v>
      </c>
      <c r="P338" s="13">
        <v>28</v>
      </c>
      <c r="Q338" s="13" t="s">
        <v>123</v>
      </c>
    </row>
    <row r="339" spans="1:17" ht="21" customHeight="1">
      <c r="A339" s="13" t="s">
        <v>112</v>
      </c>
      <c r="B339" s="15">
        <v>45376</v>
      </c>
      <c r="C339" s="13">
        <v>34</v>
      </c>
      <c r="D339" s="13" t="s">
        <v>6240</v>
      </c>
      <c r="E339" s="13">
        <v>37</v>
      </c>
      <c r="F339" s="13" t="s">
        <v>6241</v>
      </c>
      <c r="G339" s="13">
        <v>4222</v>
      </c>
      <c r="H339" s="13" t="s">
        <v>6235</v>
      </c>
      <c r="I339" s="13" t="s">
        <v>6438</v>
      </c>
      <c r="J339" s="13">
        <v>1870500</v>
      </c>
      <c r="K339" s="13" t="s">
        <v>7172</v>
      </c>
      <c r="L339" s="13">
        <v>228</v>
      </c>
      <c r="M339" s="13" t="s">
        <v>7173</v>
      </c>
      <c r="N339" s="13">
        <v>3038978187</v>
      </c>
      <c r="O339" s="13">
        <v>340027</v>
      </c>
      <c r="P339" s="13">
        <v>22</v>
      </c>
      <c r="Q339" s="13" t="s">
        <v>123</v>
      </c>
    </row>
    <row r="340" spans="1:17" ht="21" customHeight="1">
      <c r="A340" s="13" t="s">
        <v>112</v>
      </c>
      <c r="B340" s="15">
        <v>45377</v>
      </c>
      <c r="C340" s="13">
        <v>46</v>
      </c>
      <c r="D340" s="13" t="s">
        <v>6412</v>
      </c>
      <c r="E340" s="13">
        <v>49</v>
      </c>
      <c r="F340" s="13" t="s">
        <v>6421</v>
      </c>
      <c r="G340" s="13">
        <v>5039</v>
      </c>
      <c r="H340" s="13" t="s">
        <v>6241</v>
      </c>
      <c r="I340" s="13" t="s">
        <v>7065</v>
      </c>
      <c r="J340" s="13">
        <v>3576600</v>
      </c>
      <c r="K340" s="13" t="s">
        <v>7174</v>
      </c>
      <c r="L340" s="13">
        <v>438</v>
      </c>
      <c r="M340" s="13" t="s">
        <v>7175</v>
      </c>
      <c r="N340" s="13">
        <v>3042554787</v>
      </c>
      <c r="O340" s="13">
        <v>340465</v>
      </c>
      <c r="P340" s="13">
        <v>17</v>
      </c>
      <c r="Q340" s="13" t="s">
        <v>123</v>
      </c>
    </row>
    <row r="341" spans="1:17" ht="21" customHeight="1">
      <c r="A341" s="13" t="s">
        <v>112</v>
      </c>
      <c r="B341" s="15">
        <v>45378</v>
      </c>
      <c r="C341" s="13">
        <v>20</v>
      </c>
      <c r="D341" s="13" t="s">
        <v>6241</v>
      </c>
      <c r="E341" s="13">
        <v>20</v>
      </c>
      <c r="F341" s="13" t="s">
        <v>6236</v>
      </c>
      <c r="G341" s="13">
        <v>2023</v>
      </c>
      <c r="H341" s="13" t="s">
        <v>6236</v>
      </c>
      <c r="I341" s="13" t="s">
        <v>6257</v>
      </c>
      <c r="J341" s="13">
        <v>2012500</v>
      </c>
      <c r="K341" s="13" t="s">
        <v>7176</v>
      </c>
      <c r="L341" s="13">
        <v>275</v>
      </c>
      <c r="M341" s="13" t="s">
        <v>7177</v>
      </c>
      <c r="N341" s="13">
        <v>3044567287</v>
      </c>
      <c r="O341" s="13">
        <v>340740</v>
      </c>
      <c r="P341" s="13">
        <v>22</v>
      </c>
      <c r="Q341" s="13" t="s">
        <v>123</v>
      </c>
    </row>
    <row r="342" spans="1:17" ht="21" customHeight="1">
      <c r="A342" s="13" t="s">
        <v>112</v>
      </c>
      <c r="B342" s="15">
        <v>45379</v>
      </c>
      <c r="C342" s="13">
        <v>19</v>
      </c>
      <c r="D342" s="13" t="s">
        <v>6241</v>
      </c>
      <c r="E342" s="13">
        <v>19</v>
      </c>
      <c r="F342" s="13" t="s">
        <v>6236</v>
      </c>
      <c r="G342" s="13">
        <v>2032</v>
      </c>
      <c r="H342" s="13" t="s">
        <v>6236</v>
      </c>
      <c r="I342" s="13" t="s">
        <v>7020</v>
      </c>
      <c r="J342" s="13">
        <v>3485000</v>
      </c>
      <c r="K342" s="13" t="s">
        <v>7178</v>
      </c>
      <c r="L342" s="13">
        <v>475</v>
      </c>
      <c r="M342" s="13" t="s">
        <v>7179</v>
      </c>
      <c r="N342" s="13">
        <v>3048052287</v>
      </c>
      <c r="O342" s="13">
        <v>341215</v>
      </c>
      <c r="P342" s="13">
        <v>17</v>
      </c>
      <c r="Q342" s="13" t="s">
        <v>123</v>
      </c>
    </row>
    <row r="343" spans="1:17" ht="21" customHeight="1">
      <c r="A343" s="13" t="s">
        <v>112</v>
      </c>
      <c r="B343" s="15">
        <v>45380</v>
      </c>
      <c r="C343" s="13">
        <v>18</v>
      </c>
      <c r="D343" s="13" t="s">
        <v>6241</v>
      </c>
      <c r="E343" s="13">
        <v>18</v>
      </c>
      <c r="F343" s="13" t="s">
        <v>6236</v>
      </c>
      <c r="G343" s="13">
        <v>1690</v>
      </c>
      <c r="H343" s="13" t="s">
        <v>6236</v>
      </c>
      <c r="I343" s="13" t="s">
        <v>6358</v>
      </c>
      <c r="J343" s="13">
        <v>865039</v>
      </c>
      <c r="K343" s="13" t="s">
        <v>7180</v>
      </c>
      <c r="L343" s="13">
        <v>106</v>
      </c>
      <c r="M343" s="13" t="s">
        <v>7181</v>
      </c>
      <c r="N343" s="13">
        <v>3048917326</v>
      </c>
      <c r="O343" s="13">
        <v>341321</v>
      </c>
      <c r="P343" s="13">
        <v>41</v>
      </c>
      <c r="Q343" s="13" t="s">
        <v>123</v>
      </c>
    </row>
    <row r="344" spans="1:17" ht="21" customHeight="1">
      <c r="A344" s="13" t="s">
        <v>112</v>
      </c>
      <c r="B344" s="15">
        <v>45381</v>
      </c>
      <c r="C344" s="13">
        <v>15</v>
      </c>
      <c r="D344" s="13" t="s">
        <v>6235</v>
      </c>
      <c r="E344" s="13">
        <v>15</v>
      </c>
      <c r="F344" s="13" t="s">
        <v>6236</v>
      </c>
      <c r="G344" s="13">
        <v>1573</v>
      </c>
      <c r="H344" s="13" t="s">
        <v>6236</v>
      </c>
      <c r="I344" s="13" t="s">
        <v>6380</v>
      </c>
      <c r="J344" s="13">
        <v>1128178</v>
      </c>
      <c r="K344" s="13" t="s">
        <v>7182</v>
      </c>
      <c r="L344" s="13">
        <v>135</v>
      </c>
      <c r="M344" s="13" t="s">
        <v>7183</v>
      </c>
      <c r="N344" s="13">
        <v>3050045504</v>
      </c>
      <c r="O344" s="13">
        <v>341456</v>
      </c>
      <c r="P344" s="13">
        <v>41</v>
      </c>
      <c r="Q344" s="13" t="s">
        <v>123</v>
      </c>
    </row>
    <row r="345" spans="1:17" ht="21" customHeight="1">
      <c r="A345" s="13" t="s">
        <v>112</v>
      </c>
      <c r="B345" s="15">
        <v>45382</v>
      </c>
      <c r="C345" s="13">
        <v>14</v>
      </c>
      <c r="D345" s="13" t="s">
        <v>6235</v>
      </c>
      <c r="E345" s="13">
        <v>14</v>
      </c>
      <c r="F345" s="13" t="s">
        <v>6236</v>
      </c>
      <c r="G345" s="13">
        <v>1358</v>
      </c>
      <c r="H345" s="13" t="s">
        <v>6236</v>
      </c>
      <c r="I345" s="13" t="s">
        <v>6265</v>
      </c>
      <c r="J345" s="13">
        <v>2521900</v>
      </c>
      <c r="K345" s="13" t="s">
        <v>7184</v>
      </c>
      <c r="L345" s="13">
        <v>291</v>
      </c>
      <c r="M345" s="13" t="s">
        <v>7185</v>
      </c>
      <c r="N345" s="13">
        <v>3052567404</v>
      </c>
      <c r="O345" s="13">
        <v>341747</v>
      </c>
      <c r="P345" s="13">
        <v>28</v>
      </c>
      <c r="Q345" s="13" t="s">
        <v>123</v>
      </c>
    </row>
    <row r="346" spans="1:17" ht="21" customHeight="1">
      <c r="A346" s="13" t="s">
        <v>112</v>
      </c>
      <c r="B346" s="15">
        <v>45383</v>
      </c>
      <c r="C346" s="13">
        <v>13</v>
      </c>
      <c r="D346" s="13" t="s">
        <v>6235</v>
      </c>
      <c r="E346" s="13">
        <v>14</v>
      </c>
      <c r="F346" s="13" t="s">
        <v>6236</v>
      </c>
      <c r="G346" s="13">
        <v>1491</v>
      </c>
      <c r="H346" s="13" t="s">
        <v>6236</v>
      </c>
      <c r="I346" s="13" t="s">
        <v>6453</v>
      </c>
      <c r="J346" s="13">
        <v>555039</v>
      </c>
      <c r="K346" s="13" t="s">
        <v>7186</v>
      </c>
      <c r="L346" s="13">
        <v>66</v>
      </c>
      <c r="M346" s="13" t="s">
        <v>7187</v>
      </c>
      <c r="N346" s="13">
        <v>3053122443</v>
      </c>
      <c r="O346" s="13">
        <v>341813</v>
      </c>
      <c r="P346" s="13">
        <v>43</v>
      </c>
      <c r="Q346" s="13" t="s">
        <v>123</v>
      </c>
    </row>
    <row r="347" spans="1:17" ht="21" customHeight="1">
      <c r="A347" s="13" t="s">
        <v>112</v>
      </c>
      <c r="B347" s="15">
        <v>45384</v>
      </c>
      <c r="C347" s="13">
        <v>15</v>
      </c>
      <c r="D347" s="13" t="s">
        <v>6241</v>
      </c>
      <c r="E347" s="13">
        <v>18</v>
      </c>
      <c r="F347" s="13" t="s">
        <v>6236</v>
      </c>
      <c r="G347" s="13">
        <v>2363</v>
      </c>
      <c r="H347" s="13" t="s">
        <v>6236</v>
      </c>
      <c r="I347" s="13" t="s">
        <v>7082</v>
      </c>
      <c r="J347" s="13">
        <v>991500</v>
      </c>
      <c r="K347" s="13" t="s">
        <v>7188</v>
      </c>
      <c r="L347" s="13">
        <v>169</v>
      </c>
      <c r="M347" s="13" t="s">
        <v>7189</v>
      </c>
      <c r="N347" s="13">
        <v>3054113943</v>
      </c>
      <c r="O347" s="13">
        <v>341982</v>
      </c>
      <c r="P347" s="13">
        <v>28</v>
      </c>
      <c r="Q347" s="13" t="s">
        <v>123</v>
      </c>
    </row>
    <row r="348" spans="1:17" ht="21" customHeight="1">
      <c r="A348" s="13" t="s">
        <v>112</v>
      </c>
      <c r="B348" s="15">
        <v>45385</v>
      </c>
      <c r="C348" s="13">
        <v>12</v>
      </c>
      <c r="D348" s="13" t="s">
        <v>6235</v>
      </c>
      <c r="E348" s="13">
        <v>14</v>
      </c>
      <c r="F348" s="13" t="s">
        <v>6236</v>
      </c>
      <c r="G348" s="13">
        <v>1803</v>
      </c>
      <c r="H348" s="13" t="s">
        <v>6236</v>
      </c>
      <c r="I348" s="13" t="s">
        <v>6917</v>
      </c>
      <c r="J348" s="13">
        <v>788500</v>
      </c>
      <c r="K348" s="13" t="s">
        <v>7190</v>
      </c>
      <c r="L348" s="13">
        <v>123</v>
      </c>
      <c r="M348" s="13" t="s">
        <v>7191</v>
      </c>
      <c r="N348" s="13">
        <v>3054902443</v>
      </c>
      <c r="O348" s="13">
        <v>342105</v>
      </c>
      <c r="P348" s="13">
        <v>33</v>
      </c>
      <c r="Q348" s="13" t="s">
        <v>123</v>
      </c>
    </row>
    <row r="349" spans="1:17" ht="21" customHeight="1">
      <c r="A349" s="13" t="s">
        <v>112</v>
      </c>
      <c r="B349" s="15">
        <v>45386</v>
      </c>
      <c r="C349" s="13">
        <v>8</v>
      </c>
      <c r="D349" s="13" t="s">
        <v>6236</v>
      </c>
      <c r="E349" s="13">
        <v>8</v>
      </c>
      <c r="F349" s="13" t="s">
        <v>6236</v>
      </c>
      <c r="G349" s="13">
        <v>1110</v>
      </c>
      <c r="H349" s="13" t="s">
        <v>6236</v>
      </c>
      <c r="I349" s="13" t="s">
        <v>6992</v>
      </c>
      <c r="J349" s="13">
        <v>382000</v>
      </c>
      <c r="K349" s="13" t="s">
        <v>7192</v>
      </c>
      <c r="L349" s="13">
        <v>59</v>
      </c>
      <c r="M349" s="13" t="s">
        <v>7193</v>
      </c>
      <c r="N349" s="13">
        <v>3055284443</v>
      </c>
      <c r="O349" s="13">
        <v>342164</v>
      </c>
      <c r="P349" s="13">
        <v>44</v>
      </c>
      <c r="Q349" s="13" t="s">
        <v>123</v>
      </c>
    </row>
    <row r="350" spans="1:17" ht="21" customHeight="1">
      <c r="A350" s="13" t="s">
        <v>112</v>
      </c>
      <c r="B350" s="15">
        <v>45387</v>
      </c>
      <c r="C350" s="13">
        <v>8</v>
      </c>
      <c r="D350" s="13" t="s">
        <v>6236</v>
      </c>
      <c r="E350" s="13">
        <v>8</v>
      </c>
      <c r="F350" s="13" t="s">
        <v>6236</v>
      </c>
      <c r="G350" s="13">
        <v>868</v>
      </c>
      <c r="H350" s="13" t="s">
        <v>6247</v>
      </c>
      <c r="I350" s="13" t="s">
        <v>6372</v>
      </c>
      <c r="J350" s="13">
        <v>378500</v>
      </c>
      <c r="K350" s="13" t="s">
        <v>7194</v>
      </c>
      <c r="L350" s="13">
        <v>44</v>
      </c>
      <c r="M350" s="13" t="s">
        <v>7195</v>
      </c>
      <c r="N350" s="13">
        <v>3055662943</v>
      </c>
      <c r="O350" s="13">
        <v>342208</v>
      </c>
      <c r="P350" s="13">
        <v>44</v>
      </c>
      <c r="Q350" s="13" t="s">
        <v>123</v>
      </c>
    </row>
    <row r="351" spans="1:17" ht="21" customHeight="1">
      <c r="A351" s="13" t="s">
        <v>112</v>
      </c>
      <c r="B351" s="15">
        <v>45388</v>
      </c>
      <c r="C351" s="13">
        <v>8</v>
      </c>
      <c r="D351" s="13" t="s">
        <v>6236</v>
      </c>
      <c r="E351" s="13">
        <v>8</v>
      </c>
      <c r="F351" s="13" t="s">
        <v>6248</v>
      </c>
      <c r="G351" s="13">
        <v>877</v>
      </c>
      <c r="H351" s="13" t="s">
        <v>6247</v>
      </c>
      <c r="I351" s="13" t="s">
        <v>6388</v>
      </c>
      <c r="J351" s="13">
        <v>406500</v>
      </c>
      <c r="K351" s="13" t="s">
        <v>7196</v>
      </c>
      <c r="L351" s="13">
        <v>57</v>
      </c>
      <c r="M351" s="13" t="s">
        <v>7197</v>
      </c>
      <c r="N351" s="13">
        <v>3056069443</v>
      </c>
      <c r="O351" s="13">
        <v>342265</v>
      </c>
      <c r="P351" s="13">
        <v>52</v>
      </c>
      <c r="Q351" s="13" t="s">
        <v>123</v>
      </c>
    </row>
    <row r="352" spans="1:17" ht="21" customHeight="1">
      <c r="A352" s="13" t="s">
        <v>112</v>
      </c>
      <c r="B352" s="15">
        <v>45389</v>
      </c>
      <c r="C352" s="13">
        <v>10</v>
      </c>
      <c r="D352" s="13" t="s">
        <v>6236</v>
      </c>
      <c r="E352" s="13">
        <v>10</v>
      </c>
      <c r="F352" s="13" t="s">
        <v>6236</v>
      </c>
      <c r="G352" s="13">
        <v>788</v>
      </c>
      <c r="H352" s="13" t="s">
        <v>6247</v>
      </c>
      <c r="I352" s="13" t="s">
        <v>6566</v>
      </c>
      <c r="J352" s="13">
        <v>241500</v>
      </c>
      <c r="K352" s="13" t="s">
        <v>7198</v>
      </c>
      <c r="L352" s="13">
        <v>31</v>
      </c>
      <c r="M352" s="13" t="s">
        <v>7199</v>
      </c>
      <c r="N352" s="13">
        <v>3056310943</v>
      </c>
      <c r="O352" s="13">
        <v>342296</v>
      </c>
      <c r="P352" s="13">
        <v>61</v>
      </c>
      <c r="Q352" s="13" t="s">
        <v>123</v>
      </c>
    </row>
    <row r="353" spans="1:17" ht="21" customHeight="1">
      <c r="A353" s="13" t="s">
        <v>112</v>
      </c>
      <c r="B353" s="15">
        <v>45390</v>
      </c>
      <c r="C353" s="13">
        <v>8</v>
      </c>
      <c r="D353" s="13" t="s">
        <v>6236</v>
      </c>
      <c r="E353" s="13">
        <v>9</v>
      </c>
      <c r="F353" s="13" t="s">
        <v>6236</v>
      </c>
      <c r="G353" s="13">
        <v>701</v>
      </c>
      <c r="H353" s="13" t="s">
        <v>6247</v>
      </c>
      <c r="I353" s="13" t="s">
        <v>6495</v>
      </c>
      <c r="J353" s="13">
        <v>204500</v>
      </c>
      <c r="K353" s="13" t="s">
        <v>7200</v>
      </c>
      <c r="L353" s="13">
        <v>24</v>
      </c>
      <c r="M353" s="13" t="s">
        <v>7201</v>
      </c>
      <c r="N353" s="13">
        <v>3056515443</v>
      </c>
      <c r="O353" s="13">
        <v>342320</v>
      </c>
      <c r="P353" s="13">
        <v>48</v>
      </c>
      <c r="Q353" s="13" t="s">
        <v>123</v>
      </c>
    </row>
    <row r="354" spans="1:17" ht="21" customHeight="1">
      <c r="A354" s="13" t="s">
        <v>112</v>
      </c>
      <c r="B354" s="15">
        <v>45391</v>
      </c>
      <c r="C354" s="13">
        <v>10</v>
      </c>
      <c r="D354" s="13" t="s">
        <v>6236</v>
      </c>
      <c r="E354" s="13">
        <v>12</v>
      </c>
      <c r="F354" s="13" t="s">
        <v>6236</v>
      </c>
      <c r="G354" s="13">
        <v>1163</v>
      </c>
      <c r="H354" s="13" t="s">
        <v>6236</v>
      </c>
      <c r="I354" s="13" t="s">
        <v>6350</v>
      </c>
      <c r="J354" s="13">
        <v>929500</v>
      </c>
      <c r="K354" s="13" t="s">
        <v>7202</v>
      </c>
      <c r="L354" s="13">
        <v>127</v>
      </c>
      <c r="M354" s="13" t="s">
        <v>7203</v>
      </c>
      <c r="N354" s="13">
        <v>3057444943</v>
      </c>
      <c r="O354" s="13">
        <v>342447</v>
      </c>
      <c r="P354" s="13">
        <v>33</v>
      </c>
      <c r="Q354" s="13" t="s">
        <v>123</v>
      </c>
    </row>
    <row r="355" spans="1:17" ht="21" customHeight="1">
      <c r="A355" s="13" t="s">
        <v>112</v>
      </c>
      <c r="B355" s="15">
        <v>45392</v>
      </c>
      <c r="C355" s="13">
        <v>6</v>
      </c>
      <c r="D355" s="13" t="s">
        <v>6236</v>
      </c>
      <c r="E355" s="13">
        <v>6</v>
      </c>
      <c r="F355" s="13" t="s">
        <v>6248</v>
      </c>
      <c r="G355" s="13">
        <v>635</v>
      </c>
      <c r="H355" s="13" t="s">
        <v>6247</v>
      </c>
      <c r="I355" s="13" t="s">
        <v>7065</v>
      </c>
      <c r="J355" s="13">
        <v>347500</v>
      </c>
      <c r="K355" s="13" t="s">
        <v>7204</v>
      </c>
      <c r="L355" s="13">
        <v>55</v>
      </c>
      <c r="M355" s="13" t="s">
        <v>7205</v>
      </c>
      <c r="N355" s="13">
        <v>3057792443</v>
      </c>
      <c r="O355" s="13">
        <v>342502</v>
      </c>
      <c r="P355" s="13">
        <v>41</v>
      </c>
      <c r="Q355" s="13" t="s">
        <v>123</v>
      </c>
    </row>
    <row r="356" spans="1:17" ht="21" customHeight="1">
      <c r="A356" s="13" t="s">
        <v>112</v>
      </c>
      <c r="B356" s="15">
        <v>45393</v>
      </c>
      <c r="C356" s="13">
        <v>9</v>
      </c>
      <c r="D356" s="13" t="s">
        <v>6236</v>
      </c>
      <c r="E356" s="13">
        <v>9</v>
      </c>
      <c r="F356" s="13" t="s">
        <v>6236</v>
      </c>
      <c r="G356" s="13">
        <v>750</v>
      </c>
      <c r="H356" s="13" t="s">
        <v>6247</v>
      </c>
      <c r="I356" s="13" t="s">
        <v>7206</v>
      </c>
      <c r="J356" s="13">
        <v>1752000</v>
      </c>
      <c r="K356" s="13" t="s">
        <v>7207</v>
      </c>
      <c r="L356" s="13">
        <v>247</v>
      </c>
      <c r="M356" s="13" t="s">
        <v>7208</v>
      </c>
      <c r="N356" s="13">
        <v>3059544443</v>
      </c>
      <c r="O356" s="13">
        <v>342749</v>
      </c>
      <c r="P356" s="13">
        <v>24</v>
      </c>
      <c r="Q356" s="13" t="s">
        <v>123</v>
      </c>
    </row>
    <row r="357" spans="1:17" ht="21" customHeight="1">
      <c r="A357" s="13" t="s">
        <v>112</v>
      </c>
      <c r="B357" s="15">
        <v>45394</v>
      </c>
      <c r="C357" s="13">
        <v>10</v>
      </c>
      <c r="D357" s="13" t="s">
        <v>6236</v>
      </c>
      <c r="E357" s="13">
        <v>10</v>
      </c>
      <c r="F357" s="13" t="s">
        <v>6236</v>
      </c>
      <c r="G357" s="13">
        <v>743</v>
      </c>
      <c r="H357" s="13" t="s">
        <v>6247</v>
      </c>
      <c r="I357" s="13" t="s">
        <v>6791</v>
      </c>
      <c r="J357" s="13">
        <v>1488500</v>
      </c>
      <c r="K357" s="13" t="s">
        <v>7209</v>
      </c>
      <c r="L357" s="13">
        <v>211</v>
      </c>
      <c r="M357" s="13" t="s">
        <v>7210</v>
      </c>
      <c r="N357" s="13">
        <v>3061032943</v>
      </c>
      <c r="O357" s="13">
        <v>342960</v>
      </c>
      <c r="P357" s="13">
        <v>25</v>
      </c>
      <c r="Q357" s="13" t="s">
        <v>123</v>
      </c>
    </row>
    <row r="358" spans="1:17" ht="21" customHeight="1">
      <c r="A358" s="13" t="s">
        <v>112</v>
      </c>
      <c r="B358" s="15">
        <v>45395</v>
      </c>
      <c r="C358" s="13">
        <v>7</v>
      </c>
      <c r="D358" s="13" t="s">
        <v>6236</v>
      </c>
      <c r="E358" s="13">
        <v>7</v>
      </c>
      <c r="F358" s="13" t="s">
        <v>6248</v>
      </c>
      <c r="G358" s="13">
        <v>675</v>
      </c>
      <c r="H358" s="13" t="s">
        <v>6247</v>
      </c>
      <c r="I358" s="13" t="s">
        <v>7211</v>
      </c>
      <c r="J358" s="13">
        <v>812500</v>
      </c>
      <c r="K358" s="13" t="s">
        <v>7212</v>
      </c>
      <c r="L358" s="13">
        <v>115</v>
      </c>
      <c r="M358" s="13" t="s">
        <v>7213</v>
      </c>
      <c r="N358" s="13">
        <v>3061845443</v>
      </c>
      <c r="O358" s="13">
        <v>343075</v>
      </c>
      <c r="P358" s="13">
        <v>40</v>
      </c>
      <c r="Q358" s="13" t="s">
        <v>123</v>
      </c>
    </row>
    <row r="359" spans="1:17" ht="21" customHeight="1">
      <c r="A359" s="13" t="s">
        <v>112</v>
      </c>
      <c r="B359" s="15">
        <v>45396</v>
      </c>
      <c r="C359" s="13">
        <v>4</v>
      </c>
      <c r="D359" s="13" t="s">
        <v>6236</v>
      </c>
      <c r="E359" s="13">
        <v>4</v>
      </c>
      <c r="F359" s="13" t="s">
        <v>6248</v>
      </c>
      <c r="G359" s="13">
        <v>285</v>
      </c>
      <c r="H359" s="13" t="s">
        <v>6247</v>
      </c>
      <c r="I359" s="13" t="s">
        <v>6351</v>
      </c>
      <c r="J359" s="13">
        <v>124000</v>
      </c>
      <c r="K359" s="13" t="s">
        <v>7214</v>
      </c>
      <c r="L359" s="13">
        <v>17</v>
      </c>
      <c r="M359" s="13" t="s">
        <v>7215</v>
      </c>
      <c r="N359" s="13">
        <v>3061969443</v>
      </c>
      <c r="O359" s="13">
        <v>343092</v>
      </c>
      <c r="P359" s="13">
        <v>77</v>
      </c>
      <c r="Q359" s="13" t="s">
        <v>123</v>
      </c>
    </row>
    <row r="360" spans="1:17" ht="21" customHeight="1">
      <c r="A360" s="13" t="s">
        <v>112</v>
      </c>
      <c r="B360" s="15">
        <v>45397</v>
      </c>
      <c r="C360" s="13">
        <v>7</v>
      </c>
      <c r="D360" s="13" t="s">
        <v>6236</v>
      </c>
      <c r="E360" s="13">
        <v>7</v>
      </c>
      <c r="F360" s="13" t="s">
        <v>6236</v>
      </c>
      <c r="G360" s="13">
        <v>569</v>
      </c>
      <c r="H360" s="13" t="s">
        <v>6247</v>
      </c>
      <c r="I360" s="13" t="s">
        <v>7216</v>
      </c>
      <c r="J360" s="13">
        <v>585500</v>
      </c>
      <c r="K360" s="13" t="s">
        <v>7217</v>
      </c>
      <c r="L360" s="13">
        <v>78</v>
      </c>
      <c r="M360" s="13" t="s">
        <v>7218</v>
      </c>
      <c r="N360" s="13">
        <v>3062554943</v>
      </c>
      <c r="O360" s="13">
        <v>343170</v>
      </c>
      <c r="P360" s="13">
        <v>37</v>
      </c>
      <c r="Q360" s="13" t="s">
        <v>123</v>
      </c>
    </row>
    <row r="361" spans="1:17" ht="21" customHeight="1">
      <c r="A361" s="13" t="s">
        <v>112</v>
      </c>
      <c r="B361" s="15">
        <v>45398</v>
      </c>
      <c r="C361" s="13">
        <v>8</v>
      </c>
      <c r="D361" s="13" t="s">
        <v>6236</v>
      </c>
      <c r="E361" s="13">
        <v>8</v>
      </c>
      <c r="F361" s="13" t="s">
        <v>6236</v>
      </c>
      <c r="G361" s="13">
        <v>792</v>
      </c>
      <c r="H361" s="13" t="s">
        <v>6247</v>
      </c>
      <c r="I361" s="13" t="s">
        <v>7219</v>
      </c>
      <c r="J361" s="13">
        <v>904500</v>
      </c>
      <c r="K361" s="13" t="s">
        <v>7220</v>
      </c>
      <c r="L361" s="13">
        <v>121</v>
      </c>
      <c r="M361" s="13" t="s">
        <v>7221</v>
      </c>
      <c r="N361" s="13">
        <v>3063459443</v>
      </c>
      <c r="O361" s="13">
        <v>343291</v>
      </c>
      <c r="P361" s="13">
        <v>32</v>
      </c>
      <c r="Q361" s="13" t="s">
        <v>123</v>
      </c>
    </row>
    <row r="362" spans="1:17" ht="21" customHeight="1">
      <c r="A362" s="13" t="s">
        <v>112</v>
      </c>
      <c r="B362" s="15">
        <v>45399</v>
      </c>
      <c r="C362" s="13">
        <v>12</v>
      </c>
      <c r="D362" s="13" t="s">
        <v>6235</v>
      </c>
      <c r="E362" s="13">
        <v>12</v>
      </c>
      <c r="F362" s="13" t="s">
        <v>6236</v>
      </c>
      <c r="G362" s="13">
        <v>899</v>
      </c>
      <c r="H362" s="13" t="s">
        <v>6247</v>
      </c>
      <c r="I362" s="13" t="s">
        <v>7222</v>
      </c>
      <c r="J362" s="13">
        <v>2346000</v>
      </c>
      <c r="K362" s="13" t="s">
        <v>7223</v>
      </c>
      <c r="L362" s="13">
        <v>362</v>
      </c>
      <c r="M362" s="13" t="s">
        <v>7224</v>
      </c>
      <c r="N362" s="13">
        <v>3065805443</v>
      </c>
      <c r="O362" s="13">
        <v>343653</v>
      </c>
      <c r="P362" s="13">
        <v>28</v>
      </c>
      <c r="Q362" s="13" t="s">
        <v>123</v>
      </c>
    </row>
    <row r="363" spans="1:17" ht="21" customHeight="1">
      <c r="A363" s="13" t="s">
        <v>112</v>
      </c>
      <c r="B363" s="15">
        <v>45400</v>
      </c>
      <c r="C363" s="13">
        <v>9</v>
      </c>
      <c r="D363" s="13" t="s">
        <v>6236</v>
      </c>
      <c r="E363" s="13">
        <v>9</v>
      </c>
      <c r="F363" s="13" t="s">
        <v>6236</v>
      </c>
      <c r="G363" s="13">
        <v>679</v>
      </c>
      <c r="H363" s="13" t="s">
        <v>6247</v>
      </c>
      <c r="I363" s="13" t="s">
        <v>6822</v>
      </c>
      <c r="J363" s="13">
        <v>2578000</v>
      </c>
      <c r="K363" s="13" t="s">
        <v>7225</v>
      </c>
      <c r="L363" s="13">
        <v>373</v>
      </c>
      <c r="M363" s="13" t="s">
        <v>7226</v>
      </c>
      <c r="N363" s="13">
        <v>3068383443</v>
      </c>
      <c r="O363" s="13">
        <v>344026</v>
      </c>
      <c r="P363" s="13">
        <v>19</v>
      </c>
      <c r="Q363" s="13" t="s">
        <v>123</v>
      </c>
    </row>
    <row r="364" spans="1:17" ht="21" customHeight="1">
      <c r="A364" s="13" t="s">
        <v>112</v>
      </c>
      <c r="B364" s="15">
        <v>45401</v>
      </c>
      <c r="C364" s="13">
        <v>6</v>
      </c>
      <c r="D364" s="13" t="s">
        <v>6236</v>
      </c>
      <c r="E364" s="13">
        <v>6</v>
      </c>
      <c r="F364" s="13" t="s">
        <v>6248</v>
      </c>
      <c r="G364" s="13">
        <v>732</v>
      </c>
      <c r="H364" s="13" t="s">
        <v>6247</v>
      </c>
      <c r="I364" s="13" t="s">
        <v>6725</v>
      </c>
      <c r="J364" s="13">
        <v>1392000</v>
      </c>
      <c r="K364" s="13" t="s">
        <v>7227</v>
      </c>
      <c r="L364" s="13">
        <v>199</v>
      </c>
      <c r="M364" s="13" t="s">
        <v>7228</v>
      </c>
      <c r="N364" s="13">
        <v>3069775443</v>
      </c>
      <c r="O364" s="13">
        <v>344225</v>
      </c>
      <c r="P364" s="13">
        <v>31</v>
      </c>
      <c r="Q364" s="13" t="s">
        <v>123</v>
      </c>
    </row>
    <row r="365" spans="1:17" ht="21" customHeight="1">
      <c r="A365" s="13" t="s">
        <v>112</v>
      </c>
      <c r="B365" s="15">
        <v>45402</v>
      </c>
      <c r="C365" s="13">
        <v>3</v>
      </c>
      <c r="D365" s="13" t="s">
        <v>6247</v>
      </c>
      <c r="E365" s="13">
        <v>3</v>
      </c>
      <c r="F365" s="13" t="s">
        <v>6248</v>
      </c>
      <c r="G365" s="13">
        <v>251</v>
      </c>
      <c r="H365" s="13" t="s">
        <v>6247</v>
      </c>
      <c r="I365" s="13" t="s">
        <v>7082</v>
      </c>
      <c r="J365" s="13">
        <v>146000</v>
      </c>
      <c r="K365" s="13" t="s">
        <v>7229</v>
      </c>
      <c r="L365" s="13">
        <v>18</v>
      </c>
      <c r="M365" s="13" t="s">
        <v>7230</v>
      </c>
      <c r="N365" s="13">
        <v>3069921443</v>
      </c>
      <c r="O365" s="13">
        <v>344243</v>
      </c>
      <c r="P365" s="13">
        <v>104</v>
      </c>
      <c r="Q365" s="13" t="s">
        <v>123</v>
      </c>
    </row>
    <row r="366" spans="1:17" ht="21" customHeight="1">
      <c r="A366" s="13" t="s">
        <v>112</v>
      </c>
      <c r="B366" s="15">
        <v>45403</v>
      </c>
      <c r="C366" s="13">
        <v>2</v>
      </c>
      <c r="D366" s="13" t="s">
        <v>6247</v>
      </c>
      <c r="E366" s="13">
        <v>2</v>
      </c>
      <c r="F366" s="13" t="s">
        <v>6248</v>
      </c>
      <c r="G366" s="13">
        <v>133</v>
      </c>
      <c r="H366" s="13" t="s">
        <v>6247</v>
      </c>
      <c r="I366" s="13" t="s">
        <v>6959</v>
      </c>
      <c r="J366" s="13">
        <v>94000</v>
      </c>
      <c r="K366" s="13" t="s">
        <v>7231</v>
      </c>
      <c r="L366" s="13">
        <v>12</v>
      </c>
      <c r="M366" s="13" t="s">
        <v>7232</v>
      </c>
      <c r="N366" s="13">
        <v>3070015443</v>
      </c>
      <c r="O366" s="13">
        <v>344255</v>
      </c>
      <c r="P366" s="13">
        <v>86</v>
      </c>
      <c r="Q366" s="13" t="s">
        <v>123</v>
      </c>
    </row>
    <row r="367" spans="1:17" ht="21" customHeight="1">
      <c r="A367" s="13" t="s">
        <v>112</v>
      </c>
      <c r="B367" s="15">
        <v>45404</v>
      </c>
      <c r="C367" s="13">
        <v>6</v>
      </c>
      <c r="D367" s="13" t="s">
        <v>6236</v>
      </c>
      <c r="E367" s="13">
        <v>6</v>
      </c>
      <c r="F367" s="13" t="s">
        <v>6236</v>
      </c>
      <c r="G367" s="13">
        <v>623</v>
      </c>
      <c r="H367" s="13" t="s">
        <v>6247</v>
      </c>
      <c r="I367" s="13" t="s">
        <v>7233</v>
      </c>
      <c r="J367" s="13">
        <v>3295000</v>
      </c>
      <c r="K367" s="13" t="s">
        <v>7234</v>
      </c>
      <c r="L367" s="13">
        <v>356</v>
      </c>
      <c r="M367" s="13" t="s">
        <v>7235</v>
      </c>
      <c r="N367" s="13">
        <v>3073310443</v>
      </c>
      <c r="O367" s="13">
        <v>344611</v>
      </c>
      <c r="P367" s="13">
        <v>17</v>
      </c>
      <c r="Q367" s="13" t="s">
        <v>123</v>
      </c>
    </row>
    <row r="368" spans="1:17" ht="21" customHeight="1">
      <c r="A368" s="13" t="s">
        <v>112</v>
      </c>
      <c r="B368" s="15">
        <v>45405</v>
      </c>
      <c r="C368" s="13">
        <v>8</v>
      </c>
      <c r="D368" s="13" t="s">
        <v>6236</v>
      </c>
      <c r="E368" s="13">
        <v>9</v>
      </c>
      <c r="F368" s="13" t="s">
        <v>6236</v>
      </c>
      <c r="G368" s="13">
        <v>604</v>
      </c>
      <c r="H368" s="13" t="s">
        <v>6247</v>
      </c>
      <c r="I368" s="13" t="s">
        <v>7236</v>
      </c>
      <c r="J368" s="13">
        <v>1550000</v>
      </c>
      <c r="K368" s="13" t="s">
        <v>7237</v>
      </c>
      <c r="L368" s="13">
        <v>227</v>
      </c>
      <c r="M368" s="13" t="s">
        <v>7238</v>
      </c>
      <c r="N368" s="13">
        <v>3074860443</v>
      </c>
      <c r="O368" s="13">
        <v>344838</v>
      </c>
      <c r="P368" s="13">
        <v>27</v>
      </c>
      <c r="Q368" s="13" t="s">
        <v>123</v>
      </c>
    </row>
    <row r="369" spans="1:17" ht="21" customHeight="1">
      <c r="A369" s="13" t="s">
        <v>112</v>
      </c>
      <c r="B369" s="15">
        <v>45406</v>
      </c>
      <c r="C369" s="13">
        <v>2</v>
      </c>
      <c r="D369" s="13" t="s">
        <v>6247</v>
      </c>
      <c r="E369" s="13">
        <v>2</v>
      </c>
      <c r="F369" s="13" t="s">
        <v>6248</v>
      </c>
      <c r="G369" s="13">
        <v>242</v>
      </c>
      <c r="H369" s="13" t="s">
        <v>6247</v>
      </c>
      <c r="I369" s="13" t="s">
        <v>7239</v>
      </c>
      <c r="J369" s="13">
        <v>1009500</v>
      </c>
      <c r="K369" s="13" t="s">
        <v>7240</v>
      </c>
      <c r="L369" s="13">
        <v>144</v>
      </c>
      <c r="M369" s="13" t="s">
        <v>7241</v>
      </c>
      <c r="N369" s="13">
        <v>3075869943</v>
      </c>
      <c r="O369" s="13">
        <v>344982</v>
      </c>
      <c r="P369" s="13">
        <v>24</v>
      </c>
      <c r="Q369" s="13" t="s">
        <v>123</v>
      </c>
    </row>
    <row r="370" spans="1:17" ht="21" customHeight="1">
      <c r="A370" s="13" t="s">
        <v>112</v>
      </c>
      <c r="B370" s="15">
        <v>45407</v>
      </c>
      <c r="C370" s="13">
        <v>3</v>
      </c>
      <c r="D370" s="13" t="s">
        <v>6236</v>
      </c>
      <c r="E370" s="13">
        <v>3</v>
      </c>
      <c r="F370" s="13" t="s">
        <v>6248</v>
      </c>
      <c r="G370" s="13">
        <v>473</v>
      </c>
      <c r="H370" s="13" t="s">
        <v>6247</v>
      </c>
      <c r="I370" s="13" t="s">
        <v>7242</v>
      </c>
      <c r="J370" s="13">
        <v>1502500</v>
      </c>
      <c r="K370" s="13" t="s">
        <v>7243</v>
      </c>
      <c r="L370" s="13">
        <v>219</v>
      </c>
      <c r="M370" s="13" t="s">
        <v>7244</v>
      </c>
      <c r="N370" s="13">
        <v>3077372443</v>
      </c>
      <c r="O370" s="13">
        <v>345201</v>
      </c>
      <c r="P370" s="13">
        <v>16</v>
      </c>
      <c r="Q370" s="13" t="s">
        <v>123</v>
      </c>
    </row>
    <row r="371" spans="1:17" ht="21" customHeight="1">
      <c r="A371" s="13" t="s">
        <v>112</v>
      </c>
      <c r="B371" s="15">
        <v>45408</v>
      </c>
      <c r="C371" s="13">
        <v>4</v>
      </c>
      <c r="D371" s="13" t="s">
        <v>6236</v>
      </c>
      <c r="E371" s="13">
        <v>4</v>
      </c>
      <c r="F371" s="13" t="s">
        <v>6248</v>
      </c>
      <c r="G371" s="13">
        <v>472</v>
      </c>
      <c r="H371" s="13" t="s">
        <v>6247</v>
      </c>
      <c r="I371" s="13" t="s">
        <v>7245</v>
      </c>
      <c r="J371" s="13">
        <v>2367000</v>
      </c>
      <c r="K371" s="13" t="s">
        <v>7246</v>
      </c>
      <c r="L371" s="13">
        <v>338</v>
      </c>
      <c r="M371" s="13" t="s">
        <v>7247</v>
      </c>
      <c r="N371" s="13">
        <v>3079739443</v>
      </c>
      <c r="O371" s="13">
        <v>345539</v>
      </c>
      <c r="P371" s="13">
        <v>15</v>
      </c>
      <c r="Q371" s="13" t="s">
        <v>123</v>
      </c>
    </row>
    <row r="372" spans="1:17" ht="21" customHeight="1">
      <c r="A372" s="13" t="s">
        <v>112</v>
      </c>
      <c r="B372" s="15">
        <v>45409</v>
      </c>
      <c r="C372" s="13">
        <v>1</v>
      </c>
      <c r="D372" s="13" t="s">
        <v>6247</v>
      </c>
      <c r="E372" s="13">
        <v>1</v>
      </c>
      <c r="F372" s="13" t="s">
        <v>6248</v>
      </c>
      <c r="G372" s="13">
        <v>123</v>
      </c>
      <c r="H372" s="13" t="s">
        <v>6247</v>
      </c>
      <c r="I372" s="13" t="s">
        <v>6367</v>
      </c>
      <c r="J372" s="13">
        <v>76000</v>
      </c>
      <c r="K372" s="13" t="s">
        <v>7248</v>
      </c>
      <c r="L372" s="13">
        <v>7</v>
      </c>
      <c r="M372" s="13" t="s">
        <v>7249</v>
      </c>
      <c r="N372" s="13">
        <v>3079815443</v>
      </c>
      <c r="O372" s="13">
        <v>345546</v>
      </c>
      <c r="P372" s="13">
        <v>84</v>
      </c>
      <c r="Q372" s="13" t="s">
        <v>123</v>
      </c>
    </row>
    <row r="373" spans="1:17" ht="21" customHeight="1">
      <c r="A373" s="13" t="s">
        <v>112</v>
      </c>
      <c r="B373" s="15">
        <v>45411</v>
      </c>
      <c r="C373" s="13">
        <v>6</v>
      </c>
      <c r="D373" s="13" t="s">
        <v>6236</v>
      </c>
      <c r="E373" s="13">
        <v>6</v>
      </c>
      <c r="F373" s="13" t="s">
        <v>6248</v>
      </c>
      <c r="G373" s="13">
        <v>511</v>
      </c>
      <c r="H373" s="13" t="s">
        <v>6247</v>
      </c>
      <c r="I373" s="13" t="s">
        <v>6823</v>
      </c>
      <c r="J373" s="13">
        <v>1836000</v>
      </c>
      <c r="K373" s="13" t="s">
        <v>7250</v>
      </c>
      <c r="L373" s="13">
        <v>305</v>
      </c>
      <c r="M373" s="13" t="s">
        <v>7251</v>
      </c>
      <c r="N373" s="13">
        <v>3081651443</v>
      </c>
      <c r="O373" s="13">
        <v>345851</v>
      </c>
      <c r="P373" s="13">
        <v>12</v>
      </c>
      <c r="Q373" s="13" t="s">
        <v>123</v>
      </c>
    </row>
    <row r="374" spans="1:17" ht="21" customHeight="1">
      <c r="A374" s="13" t="s">
        <v>112</v>
      </c>
      <c r="B374" s="15">
        <v>45412</v>
      </c>
      <c r="C374" s="13">
        <v>7</v>
      </c>
      <c r="D374" s="13" t="s">
        <v>6236</v>
      </c>
      <c r="E374" s="13">
        <v>7</v>
      </c>
      <c r="F374" s="13" t="s">
        <v>6248</v>
      </c>
      <c r="G374" s="13">
        <v>745</v>
      </c>
      <c r="H374" s="13" t="s">
        <v>6247</v>
      </c>
      <c r="I374" s="13" t="s">
        <v>7252</v>
      </c>
      <c r="J374" s="13">
        <v>3725500</v>
      </c>
      <c r="K374" s="13" t="s">
        <v>7253</v>
      </c>
      <c r="L374" s="13">
        <v>600</v>
      </c>
      <c r="M374" s="13" t="s">
        <v>7254</v>
      </c>
      <c r="N374" s="13">
        <v>3085376943</v>
      </c>
      <c r="O374" s="13">
        <v>346451</v>
      </c>
      <c r="P374" s="13">
        <v>8</v>
      </c>
      <c r="Q374" s="13" t="s">
        <v>123</v>
      </c>
    </row>
    <row r="375" spans="1:17" ht="21" customHeight="1">
      <c r="A375" s="13" t="s">
        <v>112</v>
      </c>
      <c r="B375" s="15">
        <v>45413</v>
      </c>
      <c r="C375" s="13">
        <v>1</v>
      </c>
      <c r="D375" s="13" t="s">
        <v>6247</v>
      </c>
      <c r="E375" s="13">
        <v>1</v>
      </c>
      <c r="F375" s="13" t="s">
        <v>6248</v>
      </c>
      <c r="G375" s="13">
        <v>262</v>
      </c>
      <c r="H375" s="13" t="s">
        <v>6247</v>
      </c>
      <c r="I375" s="13" t="s">
        <v>6623</v>
      </c>
      <c r="J375" s="13">
        <v>25000</v>
      </c>
      <c r="K375" s="13" t="s">
        <v>7255</v>
      </c>
      <c r="L375" s="13">
        <v>8</v>
      </c>
      <c r="M375" s="13" t="s">
        <v>7256</v>
      </c>
      <c r="N375" s="13">
        <v>3085401943</v>
      </c>
      <c r="O375" s="13">
        <v>346459</v>
      </c>
      <c r="P375" s="13">
        <v>85</v>
      </c>
      <c r="Q375" s="13" t="s">
        <v>123</v>
      </c>
    </row>
    <row r="376" spans="1:17" ht="21" customHeight="1">
      <c r="A376" s="13" t="s">
        <v>112</v>
      </c>
      <c r="B376" s="15">
        <v>45414</v>
      </c>
      <c r="C376" s="13">
        <v>1</v>
      </c>
      <c r="D376" s="13" t="s">
        <v>6247</v>
      </c>
      <c r="E376" s="13">
        <v>1</v>
      </c>
      <c r="F376" s="13" t="s">
        <v>6248</v>
      </c>
      <c r="G376" s="13">
        <v>132</v>
      </c>
      <c r="H376" s="13" t="s">
        <v>6247</v>
      </c>
      <c r="I376" s="13" t="s">
        <v>7257</v>
      </c>
      <c r="J376" s="13">
        <v>749000</v>
      </c>
      <c r="K376" s="13" t="s">
        <v>7258</v>
      </c>
      <c r="L376" s="13">
        <v>107</v>
      </c>
      <c r="M376" s="13" t="s">
        <v>7259</v>
      </c>
      <c r="N376" s="13">
        <v>3086150943</v>
      </c>
      <c r="O376" s="13">
        <v>346566</v>
      </c>
      <c r="P376" s="13">
        <v>37</v>
      </c>
      <c r="Q376" s="13" t="s">
        <v>123</v>
      </c>
    </row>
    <row r="377" spans="1:17" ht="21" customHeight="1">
      <c r="A377" s="13" t="s">
        <v>112</v>
      </c>
      <c r="B377" s="15">
        <v>45415</v>
      </c>
      <c r="C377" s="13">
        <v>3</v>
      </c>
      <c r="D377" s="13" t="s">
        <v>6236</v>
      </c>
      <c r="E377" s="13">
        <v>3</v>
      </c>
      <c r="F377" s="13" t="s">
        <v>6248</v>
      </c>
      <c r="G377" s="13">
        <v>557</v>
      </c>
      <c r="H377" s="13" t="s">
        <v>6247</v>
      </c>
      <c r="I377" s="13" t="s">
        <v>6489</v>
      </c>
      <c r="J377" s="13">
        <v>3801000</v>
      </c>
      <c r="K377" s="13" t="s">
        <v>7260</v>
      </c>
      <c r="L377" s="13">
        <v>543</v>
      </c>
      <c r="M377" s="13" t="s">
        <v>7261</v>
      </c>
      <c r="N377" s="13">
        <v>3089951943</v>
      </c>
      <c r="O377" s="13">
        <v>347109</v>
      </c>
      <c r="P377" s="13">
        <v>12</v>
      </c>
      <c r="Q377" s="13" t="s">
        <v>123</v>
      </c>
    </row>
    <row r="378" spans="1:17" ht="21" customHeight="1">
      <c r="A378" s="13" t="s">
        <v>112</v>
      </c>
      <c r="B378" s="15">
        <v>45420</v>
      </c>
      <c r="C378" s="13">
        <v>2</v>
      </c>
      <c r="D378" s="13" t="s">
        <v>6247</v>
      </c>
      <c r="E378" s="13">
        <v>2</v>
      </c>
      <c r="F378" s="13" t="s">
        <v>6248</v>
      </c>
      <c r="G378" s="13">
        <v>292</v>
      </c>
      <c r="H378" s="13" t="s">
        <v>6247</v>
      </c>
      <c r="I378" s="13" t="s">
        <v>6242</v>
      </c>
      <c r="J378" s="13">
        <v>2122000</v>
      </c>
      <c r="K378" s="13" t="s">
        <v>7262</v>
      </c>
      <c r="L378" s="13">
        <v>236</v>
      </c>
      <c r="M378" s="13" t="s">
        <v>7263</v>
      </c>
      <c r="N378" s="13">
        <v>3092073943</v>
      </c>
      <c r="O378" s="13">
        <v>347345</v>
      </c>
      <c r="P378" s="13">
        <v>14</v>
      </c>
      <c r="Q378" s="13" t="s">
        <v>123</v>
      </c>
    </row>
    <row r="379" spans="1:17" ht="21" customHeight="1">
      <c r="A379" s="13" t="s">
        <v>112</v>
      </c>
      <c r="B379" s="15">
        <v>45421</v>
      </c>
      <c r="C379" s="13">
        <v>2</v>
      </c>
      <c r="D379" s="13" t="s">
        <v>6247</v>
      </c>
      <c r="E379" s="13">
        <v>2</v>
      </c>
      <c r="F379" s="13" t="s">
        <v>6248</v>
      </c>
      <c r="G379" s="13">
        <v>283</v>
      </c>
      <c r="H379" s="13" t="s">
        <v>6247</v>
      </c>
      <c r="I379" s="13" t="s">
        <v>7264</v>
      </c>
      <c r="J379" s="13">
        <v>1058000</v>
      </c>
      <c r="K379" s="13" t="s">
        <v>7265</v>
      </c>
      <c r="L379" s="13">
        <v>146</v>
      </c>
      <c r="M379" s="13" t="s">
        <v>7266</v>
      </c>
      <c r="N379" s="13">
        <v>3093131943</v>
      </c>
      <c r="O379" s="13">
        <v>347491</v>
      </c>
      <c r="P379" s="13">
        <v>24</v>
      </c>
      <c r="Q379" s="13" t="s">
        <v>123</v>
      </c>
    </row>
    <row r="380" spans="1:17" ht="21" customHeight="1">
      <c r="A380" s="13" t="s">
        <v>112</v>
      </c>
      <c r="B380" s="15">
        <v>45422</v>
      </c>
      <c r="C380" s="13">
        <v>4</v>
      </c>
      <c r="D380" s="13" t="s">
        <v>6236</v>
      </c>
      <c r="E380" s="13">
        <v>4</v>
      </c>
      <c r="F380" s="13" t="s">
        <v>6248</v>
      </c>
      <c r="G380" s="13">
        <v>629</v>
      </c>
      <c r="H380" s="13" t="s">
        <v>6247</v>
      </c>
      <c r="I380" s="13" t="s">
        <v>7267</v>
      </c>
      <c r="J380" s="13">
        <v>1750000</v>
      </c>
      <c r="K380" s="13" t="s">
        <v>7268</v>
      </c>
      <c r="L380" s="13">
        <v>282</v>
      </c>
      <c r="M380" s="13" t="s">
        <v>7269</v>
      </c>
      <c r="N380" s="13">
        <v>3094881943</v>
      </c>
      <c r="O380" s="13">
        <v>347773</v>
      </c>
      <c r="P380" s="13">
        <v>18</v>
      </c>
      <c r="Q380" s="13" t="s">
        <v>123</v>
      </c>
    </row>
    <row r="381" spans="1:17" ht="21" customHeight="1">
      <c r="A381" s="13" t="s">
        <v>112</v>
      </c>
      <c r="B381" s="15">
        <v>45423</v>
      </c>
      <c r="C381" s="13">
        <v>1</v>
      </c>
      <c r="D381" s="13" t="s">
        <v>6247</v>
      </c>
      <c r="E381" s="13">
        <v>1</v>
      </c>
      <c r="F381" s="13" t="s">
        <v>6248</v>
      </c>
      <c r="G381" s="13">
        <v>253</v>
      </c>
      <c r="H381" s="13" t="s">
        <v>6247</v>
      </c>
      <c r="I381" s="13" t="s">
        <v>7143</v>
      </c>
      <c r="J381" s="13">
        <v>45000</v>
      </c>
      <c r="K381" s="13" t="s">
        <v>7270</v>
      </c>
      <c r="L381" s="13">
        <v>15</v>
      </c>
      <c r="M381" s="13" t="s">
        <v>7271</v>
      </c>
      <c r="N381" s="13">
        <v>3094926943</v>
      </c>
      <c r="O381" s="13">
        <v>347788</v>
      </c>
      <c r="P381" s="13">
        <v>76</v>
      </c>
      <c r="Q381" s="13" t="s">
        <v>123</v>
      </c>
    </row>
    <row r="382" spans="1:17" ht="21" customHeight="1">
      <c r="A382" s="13" t="s">
        <v>112</v>
      </c>
      <c r="B382" s="15">
        <v>45424</v>
      </c>
      <c r="C382" s="13">
        <v>1</v>
      </c>
      <c r="D382" s="13" t="s">
        <v>6247</v>
      </c>
      <c r="E382" s="13">
        <v>2</v>
      </c>
      <c r="F382" s="13" t="s">
        <v>6248</v>
      </c>
      <c r="G382" s="13">
        <v>506</v>
      </c>
      <c r="H382" s="13" t="s">
        <v>6247</v>
      </c>
      <c r="I382" s="13" t="s">
        <v>6363</v>
      </c>
      <c r="J382" s="13">
        <v>146000</v>
      </c>
      <c r="K382" s="13" t="s">
        <v>7272</v>
      </c>
      <c r="L382" s="13">
        <v>42</v>
      </c>
      <c r="M382" s="13" t="s">
        <v>7273</v>
      </c>
      <c r="N382" s="13">
        <v>3095072943</v>
      </c>
      <c r="O382" s="13">
        <v>347830</v>
      </c>
      <c r="P382" s="13">
        <v>46</v>
      </c>
      <c r="Q382" s="13" t="s">
        <v>123</v>
      </c>
    </row>
    <row r="383" spans="1:17" ht="21" customHeight="1">
      <c r="A383" s="13" t="s">
        <v>112</v>
      </c>
      <c r="B383" s="15">
        <v>45425</v>
      </c>
      <c r="C383" s="13">
        <v>2</v>
      </c>
      <c r="D383" s="13" t="s">
        <v>6247</v>
      </c>
      <c r="E383" s="13">
        <v>2</v>
      </c>
      <c r="F383" s="13" t="s">
        <v>6248</v>
      </c>
      <c r="G383" s="13">
        <v>235</v>
      </c>
      <c r="H383" s="13" t="s">
        <v>6247</v>
      </c>
      <c r="I383" s="13" t="s">
        <v>7274</v>
      </c>
      <c r="J383" s="13">
        <v>1200000</v>
      </c>
      <c r="K383" s="13" t="s">
        <v>7275</v>
      </c>
      <c r="L383" s="13">
        <v>200</v>
      </c>
      <c r="M383" s="13" t="s">
        <v>7276</v>
      </c>
      <c r="N383" s="13">
        <v>3096272943</v>
      </c>
      <c r="O383" s="13">
        <v>348030</v>
      </c>
      <c r="P383" s="13">
        <v>17</v>
      </c>
      <c r="Q383" s="13" t="s">
        <v>123</v>
      </c>
    </row>
    <row r="384" spans="1:17" ht="21" customHeight="1">
      <c r="A384" s="13" t="s">
        <v>112</v>
      </c>
      <c r="B384" s="15">
        <v>45426</v>
      </c>
      <c r="C384" s="13">
        <v>2</v>
      </c>
      <c r="D384" s="13" t="s">
        <v>6247</v>
      </c>
      <c r="E384" s="13">
        <v>2</v>
      </c>
      <c r="F384" s="13" t="s">
        <v>6248</v>
      </c>
      <c r="G384" s="13">
        <v>235</v>
      </c>
      <c r="H384" s="13" t="s">
        <v>6247</v>
      </c>
      <c r="I384" s="13" t="s">
        <v>7274</v>
      </c>
      <c r="J384" s="13">
        <v>1200000</v>
      </c>
      <c r="K384" s="13" t="s">
        <v>6534</v>
      </c>
      <c r="L384" s="13">
        <v>200</v>
      </c>
      <c r="M384" s="13" t="s">
        <v>6534</v>
      </c>
      <c r="N384" s="13">
        <v>3097472943</v>
      </c>
      <c r="O384" s="13">
        <v>348230</v>
      </c>
      <c r="P384" s="13">
        <v>19</v>
      </c>
      <c r="Q384" s="13" t="s">
        <v>123</v>
      </c>
    </row>
    <row r="385" spans="1:17" ht="21" customHeight="1">
      <c r="A385" s="13" t="s">
        <v>112</v>
      </c>
      <c r="B385" s="15">
        <v>45428</v>
      </c>
      <c r="C385" s="13">
        <v>3</v>
      </c>
      <c r="D385" s="13" t="s">
        <v>6247</v>
      </c>
      <c r="E385" s="13">
        <v>3</v>
      </c>
      <c r="F385" s="13" t="s">
        <v>6248</v>
      </c>
      <c r="G385" s="13">
        <v>488</v>
      </c>
      <c r="H385" s="13" t="s">
        <v>6247</v>
      </c>
      <c r="I385" s="13" t="s">
        <v>7277</v>
      </c>
      <c r="J385" s="13">
        <v>1259000</v>
      </c>
      <c r="K385" s="13" t="s">
        <v>7278</v>
      </c>
      <c r="L385" s="13">
        <v>218</v>
      </c>
      <c r="M385" s="13" t="s">
        <v>7279</v>
      </c>
      <c r="N385" s="13">
        <v>3098731943</v>
      </c>
      <c r="O385" s="13">
        <v>348448</v>
      </c>
      <c r="P385" s="13">
        <v>27</v>
      </c>
      <c r="Q385" s="13" t="s">
        <v>123</v>
      </c>
    </row>
    <row r="386" spans="1:17" ht="21" customHeight="1">
      <c r="A386" s="13" t="s">
        <v>112</v>
      </c>
      <c r="B386" s="15">
        <v>45429</v>
      </c>
      <c r="C386" s="13">
        <v>2</v>
      </c>
      <c r="D386" s="13" t="s">
        <v>6247</v>
      </c>
      <c r="E386" s="13">
        <v>2</v>
      </c>
      <c r="F386" s="13" t="s">
        <v>6248</v>
      </c>
      <c r="G386" s="13">
        <v>235</v>
      </c>
      <c r="H386" s="13" t="s">
        <v>6247</v>
      </c>
      <c r="I386" s="13" t="s">
        <v>7274</v>
      </c>
      <c r="J386" s="13">
        <v>1200000</v>
      </c>
      <c r="K386" s="13" t="s">
        <v>7280</v>
      </c>
      <c r="L386" s="13">
        <v>200</v>
      </c>
      <c r="M386" s="13" t="s">
        <v>7281</v>
      </c>
      <c r="N386" s="13">
        <v>3099931943</v>
      </c>
      <c r="O386" s="13">
        <v>348648</v>
      </c>
      <c r="P386" s="13">
        <v>24</v>
      </c>
      <c r="Q386" s="13" t="s">
        <v>123</v>
      </c>
    </row>
    <row r="387" spans="1:17" ht="21" customHeight="1">
      <c r="A387" s="13" t="s">
        <v>112</v>
      </c>
      <c r="B387" s="15">
        <v>45430</v>
      </c>
      <c r="C387" s="13">
        <v>1</v>
      </c>
      <c r="D387" s="13" t="s">
        <v>6247</v>
      </c>
      <c r="E387" s="13">
        <v>1</v>
      </c>
      <c r="F387" s="13" t="s">
        <v>6248</v>
      </c>
      <c r="G387" s="13">
        <v>262</v>
      </c>
      <c r="H387" s="13" t="s">
        <v>6247</v>
      </c>
      <c r="I387" s="13" t="s">
        <v>6388</v>
      </c>
      <c r="J387" s="13">
        <v>52000</v>
      </c>
      <c r="K387" s="13" t="s">
        <v>7282</v>
      </c>
      <c r="L387" s="13">
        <v>17</v>
      </c>
      <c r="M387" s="13" t="s">
        <v>7283</v>
      </c>
      <c r="N387" s="13">
        <v>3099983943</v>
      </c>
      <c r="O387" s="13">
        <v>348665</v>
      </c>
      <c r="P387" s="13">
        <v>78</v>
      </c>
      <c r="Q387" s="13" t="s">
        <v>123</v>
      </c>
    </row>
    <row r="388" spans="1:17" ht="21" customHeight="1">
      <c r="A388" s="13" t="s">
        <v>112</v>
      </c>
      <c r="B388" s="15">
        <v>45432</v>
      </c>
      <c r="C388" s="13">
        <v>4</v>
      </c>
      <c r="D388" s="13" t="s">
        <v>6236</v>
      </c>
      <c r="E388" s="13">
        <v>4</v>
      </c>
      <c r="F388" s="13" t="s">
        <v>6248</v>
      </c>
      <c r="G388" s="13">
        <v>642</v>
      </c>
      <c r="H388" s="13" t="s">
        <v>6247</v>
      </c>
      <c r="I388" s="13" t="s">
        <v>7284</v>
      </c>
      <c r="J388" s="13">
        <v>2188000</v>
      </c>
      <c r="K388" s="13" t="s">
        <v>7285</v>
      </c>
      <c r="L388" s="13">
        <v>336</v>
      </c>
      <c r="M388" s="13" t="s">
        <v>7286</v>
      </c>
      <c r="N388" s="13">
        <v>3102171943</v>
      </c>
      <c r="O388" s="13">
        <v>349001</v>
      </c>
      <c r="P388" s="13">
        <v>18</v>
      </c>
      <c r="Q388" s="13" t="s">
        <v>123</v>
      </c>
    </row>
    <row r="389" spans="1:17" ht="21" customHeight="1">
      <c r="A389" s="13" t="s">
        <v>112</v>
      </c>
      <c r="B389" s="15">
        <v>45433</v>
      </c>
      <c r="C389" s="13">
        <v>5</v>
      </c>
      <c r="D389" s="13" t="s">
        <v>6236</v>
      </c>
      <c r="E389" s="13">
        <v>5</v>
      </c>
      <c r="F389" s="13" t="s">
        <v>6248</v>
      </c>
      <c r="G389" s="13">
        <v>848</v>
      </c>
      <c r="H389" s="13" t="s">
        <v>6247</v>
      </c>
      <c r="I389" s="13" t="s">
        <v>7287</v>
      </c>
      <c r="J389" s="13">
        <v>2549000</v>
      </c>
      <c r="K389" s="13" t="s">
        <v>7288</v>
      </c>
      <c r="L389" s="13">
        <v>365</v>
      </c>
      <c r="M389" s="13" t="s">
        <v>7289</v>
      </c>
      <c r="N389" s="13">
        <v>3104720943</v>
      </c>
      <c r="O389" s="13">
        <v>349366</v>
      </c>
      <c r="P389" s="13">
        <v>16</v>
      </c>
      <c r="Q389" s="13" t="s">
        <v>123</v>
      </c>
    </row>
    <row r="390" spans="1:17" ht="21" customHeight="1">
      <c r="A390" s="13" t="s">
        <v>112</v>
      </c>
      <c r="B390" s="15">
        <v>45434</v>
      </c>
      <c r="C390" s="13">
        <v>3</v>
      </c>
      <c r="D390" s="13" t="s">
        <v>6247</v>
      </c>
      <c r="E390" s="13">
        <v>3</v>
      </c>
      <c r="F390" s="13" t="s">
        <v>6248</v>
      </c>
      <c r="G390" s="13">
        <v>392</v>
      </c>
      <c r="H390" s="13" t="s">
        <v>6247</v>
      </c>
      <c r="I390" s="13" t="s">
        <v>7284</v>
      </c>
      <c r="J390" s="13">
        <v>2155000</v>
      </c>
      <c r="K390" s="13" t="s">
        <v>7290</v>
      </c>
      <c r="L390" s="13">
        <v>205</v>
      </c>
      <c r="M390" s="13" t="s">
        <v>7291</v>
      </c>
      <c r="N390" s="13">
        <v>3106875943</v>
      </c>
      <c r="O390" s="13">
        <v>349571</v>
      </c>
      <c r="P390" s="13">
        <v>23</v>
      </c>
      <c r="Q390" s="13" t="s">
        <v>123</v>
      </c>
    </row>
    <row r="391" spans="1:17" ht="21" customHeight="1">
      <c r="A391" s="13" t="s">
        <v>112</v>
      </c>
      <c r="B391" s="15">
        <v>45435</v>
      </c>
      <c r="C391" s="13">
        <v>4</v>
      </c>
      <c r="D391" s="13" t="s">
        <v>6236</v>
      </c>
      <c r="E391" s="13">
        <v>4</v>
      </c>
      <c r="F391" s="13" t="s">
        <v>6248</v>
      </c>
      <c r="G391" s="13">
        <v>616</v>
      </c>
      <c r="H391" s="13" t="s">
        <v>6247</v>
      </c>
      <c r="I391" s="13" t="s">
        <v>7292</v>
      </c>
      <c r="J391" s="13">
        <v>2043000</v>
      </c>
      <c r="K391" s="13" t="s">
        <v>7293</v>
      </c>
      <c r="L391" s="13">
        <v>303</v>
      </c>
      <c r="M391" s="13" t="s">
        <v>7294</v>
      </c>
      <c r="N391" s="13">
        <v>3108918943</v>
      </c>
      <c r="O391" s="13">
        <v>349874</v>
      </c>
      <c r="P391" s="13">
        <v>19</v>
      </c>
      <c r="Q391" s="13" t="s">
        <v>123</v>
      </c>
    </row>
    <row r="392" spans="1:17" ht="21" customHeight="1">
      <c r="A392" s="13" t="s">
        <v>112</v>
      </c>
      <c r="B392" s="15">
        <v>45438</v>
      </c>
      <c r="C392" s="13">
        <v>1</v>
      </c>
      <c r="D392" s="13" t="s">
        <v>6247</v>
      </c>
      <c r="E392" s="13">
        <v>1</v>
      </c>
      <c r="F392" s="13" t="s">
        <v>6248</v>
      </c>
      <c r="G392" s="13">
        <v>116</v>
      </c>
      <c r="H392" s="13" t="s">
        <v>6247</v>
      </c>
      <c r="I392" s="13" t="s">
        <v>7295</v>
      </c>
      <c r="J392" s="13">
        <v>1013000</v>
      </c>
      <c r="K392" s="13" t="s">
        <v>7296</v>
      </c>
      <c r="L392" s="13">
        <v>100</v>
      </c>
      <c r="M392" s="13" t="s">
        <v>6559</v>
      </c>
      <c r="N392" s="13">
        <v>3109931943</v>
      </c>
      <c r="O392" s="13">
        <v>349974</v>
      </c>
      <c r="P392" s="13">
        <v>40</v>
      </c>
      <c r="Q392" s="13" t="s">
        <v>123</v>
      </c>
    </row>
    <row r="393" spans="1:17" ht="21" customHeight="1">
      <c r="A393" s="13" t="s">
        <v>112</v>
      </c>
      <c r="B393" s="15">
        <v>45442</v>
      </c>
      <c r="C393" s="13">
        <v>2</v>
      </c>
      <c r="D393" s="13" t="s">
        <v>6247</v>
      </c>
      <c r="E393" s="13">
        <v>2</v>
      </c>
      <c r="F393" s="13" t="s">
        <v>6248</v>
      </c>
      <c r="G393" s="13">
        <v>101</v>
      </c>
      <c r="H393" s="13" t="s">
        <v>6247</v>
      </c>
      <c r="I393" s="13" t="s">
        <v>7297</v>
      </c>
      <c r="J393" s="13">
        <v>360000</v>
      </c>
      <c r="K393" s="13" t="s">
        <v>7298</v>
      </c>
      <c r="L393" s="13">
        <v>60</v>
      </c>
      <c r="M393" s="13" t="s">
        <v>6529</v>
      </c>
      <c r="N393" s="13">
        <v>3110291943</v>
      </c>
      <c r="O393" s="13">
        <v>350034</v>
      </c>
      <c r="P393" s="13">
        <v>54</v>
      </c>
      <c r="Q393" s="13" t="s">
        <v>123</v>
      </c>
    </row>
    <row r="394" spans="1:17" ht="21" customHeight="1">
      <c r="A394" s="13" t="s">
        <v>112</v>
      </c>
      <c r="B394" s="15">
        <v>45445</v>
      </c>
      <c r="C394" s="13">
        <v>1</v>
      </c>
      <c r="D394" s="13" t="s">
        <v>6247</v>
      </c>
      <c r="E394" s="13">
        <v>2</v>
      </c>
      <c r="F394" s="13" t="s">
        <v>6248</v>
      </c>
      <c r="G394" s="13">
        <v>398</v>
      </c>
      <c r="H394" s="13" t="s">
        <v>6247</v>
      </c>
      <c r="I394" s="13" t="s">
        <v>6405</v>
      </c>
      <c r="J394" s="13">
        <v>4000</v>
      </c>
      <c r="K394" s="13" t="s">
        <v>7299</v>
      </c>
      <c r="L394" s="13">
        <v>2</v>
      </c>
      <c r="M394" s="13" t="s">
        <v>6720</v>
      </c>
      <c r="N394" s="13">
        <v>3110295943</v>
      </c>
      <c r="O394" s="13">
        <v>350036</v>
      </c>
      <c r="P394" s="13">
        <v>121</v>
      </c>
      <c r="Q394" s="13" t="s">
        <v>123</v>
      </c>
    </row>
    <row r="395" spans="1:17" ht="21" customHeight="1">
      <c r="A395" s="13" t="s">
        <v>112</v>
      </c>
      <c r="B395" s="15">
        <v>45446</v>
      </c>
      <c r="C395" s="13">
        <v>2</v>
      </c>
      <c r="D395" s="13" t="s">
        <v>6247</v>
      </c>
      <c r="E395" s="13">
        <v>3</v>
      </c>
      <c r="F395" s="13" t="s">
        <v>6248</v>
      </c>
      <c r="G395" s="13">
        <v>515</v>
      </c>
      <c r="H395" s="13" t="s">
        <v>6247</v>
      </c>
      <c r="I395" s="13" t="s">
        <v>7300</v>
      </c>
      <c r="J395" s="13">
        <v>593000</v>
      </c>
      <c r="K395" s="13" t="s">
        <v>7301</v>
      </c>
      <c r="L395" s="13">
        <v>121</v>
      </c>
      <c r="M395" s="13" t="s">
        <v>7302</v>
      </c>
      <c r="N395" s="13">
        <v>3110888943</v>
      </c>
      <c r="O395" s="13">
        <v>350157</v>
      </c>
      <c r="P395" s="13">
        <v>32</v>
      </c>
      <c r="Q395" s="13" t="s">
        <v>123</v>
      </c>
    </row>
    <row r="396" spans="1:17" ht="21" customHeight="1">
      <c r="A396" s="13" t="s">
        <v>112</v>
      </c>
      <c r="B396" s="15">
        <v>45447</v>
      </c>
      <c r="C396" s="13">
        <v>2</v>
      </c>
      <c r="D396" s="13" t="s">
        <v>6247</v>
      </c>
      <c r="E396" s="13">
        <v>4</v>
      </c>
      <c r="F396" s="13" t="s">
        <v>6248</v>
      </c>
      <c r="G396" s="13">
        <v>656</v>
      </c>
      <c r="H396" s="13" t="s">
        <v>6247</v>
      </c>
      <c r="I396" s="13" t="s">
        <v>7303</v>
      </c>
      <c r="J396" s="13">
        <v>2004000</v>
      </c>
      <c r="K396" s="13" t="s">
        <v>7304</v>
      </c>
      <c r="L396" s="13">
        <v>252</v>
      </c>
      <c r="M396" s="13" t="s">
        <v>7305</v>
      </c>
      <c r="N396" s="13">
        <v>3112892943</v>
      </c>
      <c r="O396" s="13">
        <v>350409</v>
      </c>
      <c r="P396" s="13">
        <v>26</v>
      </c>
      <c r="Q396" s="13" t="s">
        <v>123</v>
      </c>
    </row>
    <row r="397" spans="1:17" ht="21" customHeight="1">
      <c r="A397" s="13" t="s">
        <v>112</v>
      </c>
      <c r="B397" s="15">
        <v>45448</v>
      </c>
      <c r="C397" s="13">
        <v>1</v>
      </c>
      <c r="D397" s="13" t="s">
        <v>6247</v>
      </c>
      <c r="E397" s="13">
        <v>2</v>
      </c>
      <c r="F397" s="13" t="s">
        <v>6248</v>
      </c>
      <c r="G397" s="13">
        <v>398</v>
      </c>
      <c r="H397" s="13" t="s">
        <v>6247</v>
      </c>
      <c r="I397" s="13" t="s">
        <v>6405</v>
      </c>
      <c r="J397" s="13">
        <v>4000</v>
      </c>
      <c r="K397" s="13" t="s">
        <v>7306</v>
      </c>
      <c r="L397" s="13">
        <v>2</v>
      </c>
      <c r="M397" s="13" t="s">
        <v>7307</v>
      </c>
      <c r="N397" s="13">
        <v>3112896943</v>
      </c>
      <c r="O397" s="13">
        <v>350411</v>
      </c>
      <c r="P397" s="13">
        <v>107</v>
      </c>
      <c r="Q397" s="13" t="s">
        <v>123</v>
      </c>
    </row>
    <row r="398" spans="1:17" ht="21" customHeight="1">
      <c r="A398" s="13" t="s">
        <v>112</v>
      </c>
      <c r="B398" s="15">
        <v>45449</v>
      </c>
      <c r="C398" s="13">
        <v>1</v>
      </c>
      <c r="D398" s="13" t="s">
        <v>6247</v>
      </c>
      <c r="E398" s="13">
        <v>2</v>
      </c>
      <c r="F398" s="13" t="s">
        <v>6248</v>
      </c>
      <c r="G398" s="13">
        <v>398</v>
      </c>
      <c r="H398" s="13" t="s">
        <v>6247</v>
      </c>
      <c r="I398" s="13" t="s">
        <v>6926</v>
      </c>
      <c r="J398" s="13">
        <v>22000</v>
      </c>
      <c r="K398" s="13" t="s">
        <v>7308</v>
      </c>
      <c r="L398" s="13">
        <v>11</v>
      </c>
      <c r="M398" s="13" t="s">
        <v>7309</v>
      </c>
      <c r="N398" s="13">
        <v>3112918943</v>
      </c>
      <c r="O398" s="13">
        <v>350422</v>
      </c>
      <c r="P398" s="13">
        <v>99</v>
      </c>
      <c r="Q398" s="13" t="s">
        <v>123</v>
      </c>
    </row>
    <row r="399" spans="1:17" ht="21" customHeight="1">
      <c r="A399" s="13" t="s">
        <v>112</v>
      </c>
      <c r="B399" s="15">
        <v>45450</v>
      </c>
      <c r="C399" s="13">
        <v>1</v>
      </c>
      <c r="D399" s="13" t="s">
        <v>6247</v>
      </c>
      <c r="E399" s="13">
        <v>2</v>
      </c>
      <c r="F399" s="13" t="s">
        <v>6248</v>
      </c>
      <c r="G399" s="13">
        <v>398</v>
      </c>
      <c r="H399" s="13" t="s">
        <v>6247</v>
      </c>
      <c r="I399" s="13" t="s">
        <v>6405</v>
      </c>
      <c r="J399" s="13">
        <v>4000</v>
      </c>
      <c r="K399" s="13" t="s">
        <v>7310</v>
      </c>
      <c r="L399" s="13">
        <v>2</v>
      </c>
      <c r="M399" s="13" t="s">
        <v>7311</v>
      </c>
      <c r="N399" s="13">
        <v>3112922943</v>
      </c>
      <c r="O399" s="13">
        <v>350424</v>
      </c>
      <c r="P399" s="13">
        <v>121</v>
      </c>
      <c r="Q399" s="13" t="s">
        <v>123</v>
      </c>
    </row>
    <row r="400" spans="1:17" ht="21" customHeight="1">
      <c r="A400" s="13" t="s">
        <v>112</v>
      </c>
      <c r="B400" s="15">
        <v>45451</v>
      </c>
      <c r="C400" s="13">
        <v>1</v>
      </c>
      <c r="D400" s="13" t="s">
        <v>6247</v>
      </c>
      <c r="E400" s="13">
        <v>2</v>
      </c>
      <c r="F400" s="13" t="s">
        <v>6248</v>
      </c>
      <c r="G400" s="13">
        <v>398</v>
      </c>
      <c r="H400" s="13" t="s">
        <v>6247</v>
      </c>
      <c r="I400" s="13" t="s">
        <v>6405</v>
      </c>
      <c r="J400" s="13">
        <v>4000</v>
      </c>
      <c r="K400" s="13" t="s">
        <v>6534</v>
      </c>
      <c r="L400" s="13">
        <v>2</v>
      </c>
      <c r="M400" s="13" t="s">
        <v>6534</v>
      </c>
      <c r="N400" s="13">
        <v>3112926943</v>
      </c>
      <c r="O400" s="13">
        <v>350426</v>
      </c>
      <c r="P400" s="13">
        <v>128</v>
      </c>
      <c r="Q400" s="13" t="s">
        <v>123</v>
      </c>
    </row>
    <row r="401" spans="1:17" ht="21" customHeight="1">
      <c r="A401" s="13" t="s">
        <v>112</v>
      </c>
      <c r="B401" s="15">
        <v>45452</v>
      </c>
      <c r="C401" s="13">
        <v>1</v>
      </c>
      <c r="D401" s="13" t="s">
        <v>6247</v>
      </c>
      <c r="E401" s="13">
        <v>2</v>
      </c>
      <c r="F401" s="13" t="s">
        <v>6248</v>
      </c>
      <c r="G401" s="13">
        <v>398</v>
      </c>
      <c r="H401" s="13" t="s">
        <v>6247</v>
      </c>
      <c r="I401" s="13" t="s">
        <v>6412</v>
      </c>
      <c r="J401" s="13">
        <v>6000</v>
      </c>
      <c r="K401" s="13" t="s">
        <v>7312</v>
      </c>
      <c r="L401" s="13">
        <v>3</v>
      </c>
      <c r="M401" s="13" t="s">
        <v>7313</v>
      </c>
      <c r="N401" s="13">
        <v>3112932943</v>
      </c>
      <c r="O401" s="13">
        <v>350429</v>
      </c>
      <c r="P401" s="13">
        <v>105</v>
      </c>
      <c r="Q401" s="13" t="s">
        <v>123</v>
      </c>
    </row>
    <row r="402" spans="1:17" ht="21" customHeight="1">
      <c r="A402" s="13" t="s">
        <v>112</v>
      </c>
      <c r="B402" s="15">
        <v>45453</v>
      </c>
      <c r="C402" s="13">
        <v>1</v>
      </c>
      <c r="D402" s="13" t="s">
        <v>6247</v>
      </c>
      <c r="E402" s="13">
        <v>2</v>
      </c>
      <c r="F402" s="13" t="s">
        <v>6248</v>
      </c>
      <c r="G402" s="13">
        <v>398</v>
      </c>
      <c r="H402" s="13" t="s">
        <v>6247</v>
      </c>
      <c r="I402" s="13" t="s">
        <v>6405</v>
      </c>
      <c r="J402" s="13">
        <v>4000</v>
      </c>
      <c r="K402" s="13" t="s">
        <v>7314</v>
      </c>
      <c r="L402" s="13">
        <v>2</v>
      </c>
      <c r="M402" s="13" t="s">
        <v>7315</v>
      </c>
      <c r="N402" s="13">
        <v>3112936943</v>
      </c>
      <c r="O402" s="13">
        <v>350431</v>
      </c>
      <c r="P402" s="13">
        <v>95</v>
      </c>
      <c r="Q402" s="13" t="s">
        <v>123</v>
      </c>
    </row>
    <row r="403" spans="1:17" ht="21" customHeight="1">
      <c r="A403" s="13" t="s">
        <v>112</v>
      </c>
      <c r="B403" s="15">
        <v>45454</v>
      </c>
      <c r="C403" s="13">
        <v>3</v>
      </c>
      <c r="D403" s="13" t="s">
        <v>6247</v>
      </c>
      <c r="E403" s="13">
        <v>4</v>
      </c>
      <c r="F403" s="13" t="s">
        <v>6248</v>
      </c>
      <c r="G403" s="13">
        <v>555</v>
      </c>
      <c r="H403" s="13" t="s">
        <v>6247</v>
      </c>
      <c r="I403" s="13" t="s">
        <v>6287</v>
      </c>
      <c r="J403" s="13">
        <v>662000</v>
      </c>
      <c r="K403" s="13" t="s">
        <v>7316</v>
      </c>
      <c r="L403" s="13">
        <v>128</v>
      </c>
      <c r="M403" s="13" t="s">
        <v>7317</v>
      </c>
      <c r="N403" s="13">
        <v>3113598943</v>
      </c>
      <c r="O403" s="13">
        <v>350559</v>
      </c>
      <c r="P403" s="13">
        <v>40</v>
      </c>
      <c r="Q403" s="13" t="s">
        <v>123</v>
      </c>
    </row>
    <row r="404" spans="1:17" ht="21" customHeight="1">
      <c r="A404" s="13" t="s">
        <v>112</v>
      </c>
      <c r="B404" s="15">
        <v>45455</v>
      </c>
      <c r="C404" s="13">
        <v>2</v>
      </c>
      <c r="D404" s="13" t="s">
        <v>6247</v>
      </c>
      <c r="E404" s="13">
        <v>3</v>
      </c>
      <c r="F404" s="13" t="s">
        <v>6248</v>
      </c>
      <c r="G404" s="13">
        <v>457</v>
      </c>
      <c r="H404" s="13" t="s">
        <v>6247</v>
      </c>
      <c r="I404" s="13" t="s">
        <v>6294</v>
      </c>
      <c r="J404" s="13">
        <v>208000</v>
      </c>
      <c r="K404" s="13" t="s">
        <v>7318</v>
      </c>
      <c r="L404" s="13">
        <v>36</v>
      </c>
      <c r="M404" s="13" t="s">
        <v>7319</v>
      </c>
      <c r="N404" s="13">
        <v>3113806943</v>
      </c>
      <c r="O404" s="13">
        <v>350595</v>
      </c>
      <c r="P404" s="13">
        <v>53</v>
      </c>
      <c r="Q404" s="13" t="s">
        <v>123</v>
      </c>
    </row>
    <row r="405" spans="1:17" ht="21" customHeight="1">
      <c r="A405" s="13" t="s">
        <v>112</v>
      </c>
      <c r="B405" s="15">
        <v>45456</v>
      </c>
      <c r="C405" s="13">
        <v>2</v>
      </c>
      <c r="D405" s="13" t="s">
        <v>6247</v>
      </c>
      <c r="E405" s="13">
        <v>3</v>
      </c>
      <c r="F405" s="13" t="s">
        <v>6248</v>
      </c>
      <c r="G405" s="13">
        <v>496</v>
      </c>
      <c r="H405" s="13" t="s">
        <v>6247</v>
      </c>
      <c r="I405" s="13" t="s">
        <v>6374</v>
      </c>
      <c r="J405" s="13">
        <v>496000</v>
      </c>
      <c r="K405" s="13" t="s">
        <v>7320</v>
      </c>
      <c r="L405" s="13">
        <v>101</v>
      </c>
      <c r="M405" s="13" t="s">
        <v>7321</v>
      </c>
      <c r="N405" s="13">
        <v>3114302943</v>
      </c>
      <c r="O405" s="13">
        <v>350696</v>
      </c>
      <c r="P405" s="13">
        <v>38</v>
      </c>
      <c r="Q405" s="13" t="s">
        <v>123</v>
      </c>
    </row>
    <row r="406" spans="1:17" ht="21" customHeight="1">
      <c r="A406" s="13" t="s">
        <v>112</v>
      </c>
      <c r="B406" s="15">
        <v>45457</v>
      </c>
      <c r="C406" s="13">
        <v>2</v>
      </c>
      <c r="D406" s="13" t="s">
        <v>6247</v>
      </c>
      <c r="E406" s="13">
        <v>3</v>
      </c>
      <c r="F406" s="13" t="s">
        <v>6248</v>
      </c>
      <c r="G406" s="13">
        <v>496</v>
      </c>
      <c r="H406" s="13" t="s">
        <v>6247</v>
      </c>
      <c r="I406" s="13" t="s">
        <v>7023</v>
      </c>
      <c r="J406" s="13">
        <v>494000</v>
      </c>
      <c r="K406" s="13" t="s">
        <v>7322</v>
      </c>
      <c r="L406" s="13">
        <v>100</v>
      </c>
      <c r="M406" s="13" t="s">
        <v>7323</v>
      </c>
      <c r="N406" s="13">
        <v>3114796943</v>
      </c>
      <c r="O406" s="13">
        <v>350796</v>
      </c>
      <c r="P406" s="13">
        <v>41</v>
      </c>
      <c r="Q406" s="13" t="s">
        <v>123</v>
      </c>
    </row>
    <row r="407" spans="1:17" ht="21" customHeight="1">
      <c r="A407" s="13" t="s">
        <v>112</v>
      </c>
      <c r="B407" s="15">
        <v>45458</v>
      </c>
      <c r="C407" s="13">
        <v>1</v>
      </c>
      <c r="D407" s="13" t="s">
        <v>6247</v>
      </c>
      <c r="E407" s="13">
        <v>1</v>
      </c>
      <c r="F407" s="13" t="s">
        <v>6248</v>
      </c>
      <c r="G407" s="13">
        <v>199</v>
      </c>
      <c r="H407" s="13" t="s">
        <v>6247</v>
      </c>
      <c r="I407" s="13" t="s">
        <v>6405</v>
      </c>
      <c r="J407" s="13">
        <v>2000</v>
      </c>
      <c r="K407" s="13" t="s">
        <v>7324</v>
      </c>
      <c r="L407" s="13">
        <v>1</v>
      </c>
      <c r="M407" s="13" t="s">
        <v>7325</v>
      </c>
      <c r="N407" s="13">
        <v>3114798943</v>
      </c>
      <c r="O407" s="13">
        <v>350797</v>
      </c>
      <c r="P407" s="13">
        <v>116</v>
      </c>
      <c r="Q407" s="13" t="s">
        <v>123</v>
      </c>
    </row>
    <row r="408" spans="1:17" ht="21" customHeight="1">
      <c r="A408" s="13" t="s">
        <v>112</v>
      </c>
      <c r="B408" s="15">
        <v>45459</v>
      </c>
      <c r="C408" s="13">
        <v>1</v>
      </c>
      <c r="D408" s="13" t="s">
        <v>6247</v>
      </c>
      <c r="E408" s="13">
        <v>3</v>
      </c>
      <c r="F408" s="13" t="s">
        <v>6248</v>
      </c>
      <c r="G408" s="13">
        <v>597</v>
      </c>
      <c r="H408" s="13" t="s">
        <v>6247</v>
      </c>
      <c r="I408" s="13" t="s">
        <v>6616</v>
      </c>
      <c r="J408" s="13">
        <v>36000</v>
      </c>
      <c r="K408" s="13" t="s">
        <v>7326</v>
      </c>
      <c r="L408" s="13">
        <v>18</v>
      </c>
      <c r="M408" s="13" t="s">
        <v>7327</v>
      </c>
      <c r="N408" s="13">
        <v>3114834943</v>
      </c>
      <c r="O408" s="13">
        <v>350815</v>
      </c>
      <c r="P408" s="13">
        <v>76</v>
      </c>
      <c r="Q408" s="13" t="s">
        <v>123</v>
      </c>
    </row>
    <row r="409" spans="1:17" ht="21" customHeight="1">
      <c r="A409" s="13" t="s">
        <v>112</v>
      </c>
      <c r="B409" s="15">
        <v>45460</v>
      </c>
      <c r="C409" s="13">
        <v>2</v>
      </c>
      <c r="D409" s="13" t="s">
        <v>6247</v>
      </c>
      <c r="E409" s="13">
        <v>4</v>
      </c>
      <c r="F409" s="13" t="s">
        <v>6248</v>
      </c>
      <c r="G409" s="13">
        <v>666</v>
      </c>
      <c r="H409" s="13" t="s">
        <v>6247</v>
      </c>
      <c r="I409" s="13" t="s">
        <v>6342</v>
      </c>
      <c r="J409" s="13">
        <v>444000</v>
      </c>
      <c r="K409" s="13" t="s">
        <v>7328</v>
      </c>
      <c r="L409" s="13">
        <v>62</v>
      </c>
      <c r="M409" s="13" t="s">
        <v>7329</v>
      </c>
      <c r="N409" s="13">
        <v>3115278943</v>
      </c>
      <c r="O409" s="13">
        <v>350877</v>
      </c>
      <c r="P409" s="13">
        <v>38</v>
      </c>
      <c r="Q409" s="13" t="s">
        <v>123</v>
      </c>
    </row>
    <row r="410" spans="1:17" ht="21" customHeight="1">
      <c r="A410" s="13" t="s">
        <v>112</v>
      </c>
      <c r="B410" s="15">
        <v>45461</v>
      </c>
      <c r="C410" s="13">
        <v>3</v>
      </c>
      <c r="D410" s="13" t="s">
        <v>6247</v>
      </c>
      <c r="E410" s="13">
        <v>4</v>
      </c>
      <c r="F410" s="13" t="s">
        <v>6248</v>
      </c>
      <c r="G410" s="13">
        <v>807</v>
      </c>
      <c r="H410" s="13" t="s">
        <v>6247</v>
      </c>
      <c r="I410" s="13" t="s">
        <v>7330</v>
      </c>
      <c r="J410" s="13">
        <v>2025000</v>
      </c>
      <c r="K410" s="13" t="s">
        <v>7331</v>
      </c>
      <c r="L410" s="13">
        <v>350</v>
      </c>
      <c r="M410" s="13" t="s">
        <v>7332</v>
      </c>
      <c r="N410" s="13">
        <v>3117303943</v>
      </c>
      <c r="O410" s="13">
        <v>351227</v>
      </c>
      <c r="P410" s="13">
        <v>23</v>
      </c>
      <c r="Q410" s="13" t="s">
        <v>123</v>
      </c>
    </row>
    <row r="411" spans="1:17" ht="21" customHeight="1">
      <c r="A411" s="13" t="s">
        <v>112</v>
      </c>
      <c r="B411" s="15">
        <v>45462</v>
      </c>
      <c r="C411" s="13">
        <v>5</v>
      </c>
      <c r="D411" s="13" t="s">
        <v>6236</v>
      </c>
      <c r="E411" s="13">
        <v>5</v>
      </c>
      <c r="F411" s="13" t="s">
        <v>6248</v>
      </c>
      <c r="G411" s="13">
        <v>862</v>
      </c>
      <c r="H411" s="13" t="s">
        <v>6247</v>
      </c>
      <c r="I411" s="13" t="s">
        <v>7333</v>
      </c>
      <c r="J411" s="13">
        <v>4350000</v>
      </c>
      <c r="K411" s="13" t="s">
        <v>7334</v>
      </c>
      <c r="L411" s="13">
        <v>645</v>
      </c>
      <c r="M411" s="13" t="s">
        <v>7335</v>
      </c>
      <c r="N411" s="13">
        <v>3121653943</v>
      </c>
      <c r="O411" s="13">
        <v>351872</v>
      </c>
      <c r="P411" s="13">
        <v>25</v>
      </c>
      <c r="Q411" s="13" t="s">
        <v>123</v>
      </c>
    </row>
    <row r="412" spans="1:17" ht="21" customHeight="1">
      <c r="A412" s="13" t="s">
        <v>112</v>
      </c>
      <c r="B412" s="15">
        <v>45463</v>
      </c>
      <c r="C412" s="13">
        <v>3</v>
      </c>
      <c r="D412" s="13" t="s">
        <v>6247</v>
      </c>
      <c r="E412" s="13">
        <v>3</v>
      </c>
      <c r="F412" s="13" t="s">
        <v>6248</v>
      </c>
      <c r="G412" s="13">
        <v>298</v>
      </c>
      <c r="H412" s="13" t="s">
        <v>6247</v>
      </c>
      <c r="I412" s="13" t="s">
        <v>7336</v>
      </c>
      <c r="J412" s="13">
        <v>302000</v>
      </c>
      <c r="K412" s="13" t="s">
        <v>7337</v>
      </c>
      <c r="L412" s="13">
        <v>61</v>
      </c>
      <c r="M412" s="13" t="s">
        <v>7338</v>
      </c>
      <c r="N412" s="13">
        <v>3121955943</v>
      </c>
      <c r="O412" s="13">
        <v>351933</v>
      </c>
      <c r="P412" s="13">
        <v>50</v>
      </c>
      <c r="Q412" s="13" t="s">
        <v>123</v>
      </c>
    </row>
    <row r="413" spans="1:17" ht="21" customHeight="1">
      <c r="A413" s="13" t="s">
        <v>112</v>
      </c>
      <c r="B413" s="15">
        <v>45464</v>
      </c>
      <c r="C413" s="13">
        <v>6</v>
      </c>
      <c r="D413" s="13" t="s">
        <v>6236</v>
      </c>
      <c r="E413" s="13">
        <v>8</v>
      </c>
      <c r="F413" s="13" t="s">
        <v>6248</v>
      </c>
      <c r="G413" s="13">
        <v>1017</v>
      </c>
      <c r="H413" s="13" t="s">
        <v>6247</v>
      </c>
      <c r="I413" s="13" t="s">
        <v>6794</v>
      </c>
      <c r="J413" s="13">
        <v>2972000</v>
      </c>
      <c r="K413" s="13" t="s">
        <v>7339</v>
      </c>
      <c r="L413" s="13">
        <v>390</v>
      </c>
      <c r="M413" s="13" t="s">
        <v>7340</v>
      </c>
      <c r="N413" s="13">
        <v>3124927943</v>
      </c>
      <c r="O413" s="13">
        <v>352323</v>
      </c>
      <c r="P413" s="13">
        <v>22</v>
      </c>
      <c r="Q413" s="13" t="s">
        <v>123</v>
      </c>
    </row>
    <row r="414" spans="1:17" ht="21" customHeight="1">
      <c r="A414" s="13" t="s">
        <v>112</v>
      </c>
      <c r="B414" s="15">
        <v>45465</v>
      </c>
      <c r="C414" s="13">
        <v>2</v>
      </c>
      <c r="D414" s="13" t="s">
        <v>6247</v>
      </c>
      <c r="E414" s="13">
        <v>3</v>
      </c>
      <c r="F414" s="13" t="s">
        <v>6248</v>
      </c>
      <c r="G414" s="13">
        <v>573</v>
      </c>
      <c r="H414" s="13" t="s">
        <v>6247</v>
      </c>
      <c r="I414" s="13" t="s">
        <v>7341</v>
      </c>
      <c r="J414" s="13">
        <v>804000</v>
      </c>
      <c r="K414" s="13" t="s">
        <v>7342</v>
      </c>
      <c r="L414" s="13">
        <v>162</v>
      </c>
      <c r="M414" s="13" t="s">
        <v>7343</v>
      </c>
      <c r="N414" s="13">
        <v>3125731943</v>
      </c>
      <c r="O414" s="13">
        <v>352485</v>
      </c>
      <c r="P414" s="13">
        <v>33</v>
      </c>
      <c r="Q414" s="13" t="s">
        <v>123</v>
      </c>
    </row>
    <row r="415" spans="1:17" ht="21" customHeight="1">
      <c r="A415" s="13" t="s">
        <v>112</v>
      </c>
      <c r="B415" s="15">
        <v>45467</v>
      </c>
      <c r="C415" s="13">
        <v>1</v>
      </c>
      <c r="D415" s="13" t="s">
        <v>6247</v>
      </c>
      <c r="E415" s="13">
        <v>1</v>
      </c>
      <c r="F415" s="13" t="s">
        <v>6248</v>
      </c>
      <c r="G415" s="13">
        <v>142</v>
      </c>
      <c r="H415" s="13" t="s">
        <v>6247</v>
      </c>
      <c r="I415" s="13" t="s">
        <v>6237</v>
      </c>
      <c r="J415" s="13">
        <v>1704000</v>
      </c>
      <c r="K415" s="13" t="s">
        <v>7344</v>
      </c>
      <c r="L415" s="13">
        <v>142</v>
      </c>
      <c r="M415" s="13" t="s">
        <v>7345</v>
      </c>
      <c r="N415" s="13">
        <v>3127435943</v>
      </c>
      <c r="O415" s="13">
        <v>352627</v>
      </c>
      <c r="P415" s="13">
        <v>30</v>
      </c>
      <c r="Q415" s="13" t="s">
        <v>123</v>
      </c>
    </row>
    <row r="416" spans="1:17" ht="21" customHeight="1">
      <c r="A416" s="13" t="s">
        <v>112</v>
      </c>
      <c r="B416" s="15">
        <v>45469</v>
      </c>
      <c r="C416" s="13">
        <v>3</v>
      </c>
      <c r="D416" s="13" t="s">
        <v>6236</v>
      </c>
      <c r="E416" s="13">
        <v>4</v>
      </c>
      <c r="F416" s="13" t="s">
        <v>6248</v>
      </c>
      <c r="G416" s="13">
        <v>203</v>
      </c>
      <c r="H416" s="13" t="s">
        <v>6247</v>
      </c>
      <c r="I416" s="13" t="s">
        <v>7346</v>
      </c>
      <c r="J416" s="13">
        <v>992000</v>
      </c>
      <c r="K416" s="13" t="s">
        <v>7347</v>
      </c>
      <c r="L416" s="13">
        <v>155</v>
      </c>
      <c r="M416" s="13" t="s">
        <v>7348</v>
      </c>
      <c r="N416" s="13">
        <v>3128427943</v>
      </c>
      <c r="O416" s="13">
        <v>352782</v>
      </c>
      <c r="P416" s="13">
        <v>32</v>
      </c>
      <c r="Q416" s="13" t="s">
        <v>123</v>
      </c>
    </row>
    <row r="417" spans="1:17" ht="21" customHeight="1">
      <c r="A417" s="13" t="s">
        <v>112</v>
      </c>
      <c r="B417" s="15">
        <v>45470</v>
      </c>
      <c r="C417" s="13">
        <v>5</v>
      </c>
      <c r="D417" s="13" t="s">
        <v>6236</v>
      </c>
      <c r="E417" s="13">
        <v>5</v>
      </c>
      <c r="F417" s="13" t="s">
        <v>6248</v>
      </c>
      <c r="G417" s="13">
        <v>595</v>
      </c>
      <c r="H417" s="13" t="s">
        <v>6247</v>
      </c>
      <c r="I417" s="13" t="s">
        <v>7349</v>
      </c>
      <c r="J417" s="13">
        <v>3324000</v>
      </c>
      <c r="K417" s="13" t="s">
        <v>7350</v>
      </c>
      <c r="L417" s="13">
        <v>491</v>
      </c>
      <c r="M417" s="13" t="s">
        <v>7351</v>
      </c>
      <c r="N417" s="13">
        <v>3131751943</v>
      </c>
      <c r="O417" s="13">
        <v>353273</v>
      </c>
      <c r="P417" s="13">
        <v>22</v>
      </c>
      <c r="Q417" s="13" t="s">
        <v>123</v>
      </c>
    </row>
    <row r="418" spans="1:17" ht="21" customHeight="1">
      <c r="A418" s="13" t="s">
        <v>112</v>
      </c>
      <c r="B418" s="15">
        <v>45471</v>
      </c>
      <c r="C418" s="13">
        <v>1</v>
      </c>
      <c r="D418" s="13" t="s">
        <v>6247</v>
      </c>
      <c r="E418" s="13">
        <v>1</v>
      </c>
      <c r="F418" s="13" t="s">
        <v>6248</v>
      </c>
      <c r="G418" s="13">
        <v>153</v>
      </c>
      <c r="H418" s="13" t="s">
        <v>6247</v>
      </c>
      <c r="I418" s="13" t="s">
        <v>7352</v>
      </c>
      <c r="J418" s="13">
        <v>798000</v>
      </c>
      <c r="K418" s="13" t="s">
        <v>7353</v>
      </c>
      <c r="L418" s="13">
        <v>114</v>
      </c>
      <c r="M418" s="13" t="s">
        <v>7354</v>
      </c>
      <c r="N418" s="13">
        <v>3132549943</v>
      </c>
      <c r="O418" s="13">
        <v>353387</v>
      </c>
      <c r="P418" s="13">
        <v>38</v>
      </c>
      <c r="Q418" s="13" t="s">
        <v>123</v>
      </c>
    </row>
    <row r="419" spans="1:17" ht="21" customHeight="1">
      <c r="A419" s="13" t="s">
        <v>112</v>
      </c>
      <c r="B419" s="15">
        <v>45474</v>
      </c>
      <c r="C419" s="13">
        <v>1</v>
      </c>
      <c r="D419" s="13" t="s">
        <v>6247</v>
      </c>
      <c r="E419" s="13">
        <v>1</v>
      </c>
      <c r="F419" s="13" t="s">
        <v>6248</v>
      </c>
      <c r="G419" s="13">
        <v>217</v>
      </c>
      <c r="H419" s="13" t="s">
        <v>6247</v>
      </c>
      <c r="I419" s="13" t="s">
        <v>7355</v>
      </c>
      <c r="J419" s="13">
        <v>1400000</v>
      </c>
      <c r="K419" s="13" t="s">
        <v>7356</v>
      </c>
      <c r="L419" s="13">
        <v>200</v>
      </c>
      <c r="M419" s="13" t="s">
        <v>7052</v>
      </c>
      <c r="N419" s="13">
        <v>3133949943</v>
      </c>
      <c r="O419" s="13">
        <v>353587</v>
      </c>
      <c r="P419" s="13">
        <v>25</v>
      </c>
      <c r="Q419" s="13" t="s">
        <v>123</v>
      </c>
    </row>
    <row r="420" spans="1:17" ht="21" customHeight="1">
      <c r="A420" s="13" t="s">
        <v>112</v>
      </c>
      <c r="B420" s="15">
        <v>45476</v>
      </c>
      <c r="C420" s="13">
        <v>1</v>
      </c>
      <c r="D420" s="13" t="s">
        <v>6247</v>
      </c>
      <c r="E420" s="13">
        <v>1</v>
      </c>
      <c r="F420" s="13" t="s">
        <v>6248</v>
      </c>
      <c r="G420" s="13">
        <v>62</v>
      </c>
      <c r="H420" s="13" t="s">
        <v>6247</v>
      </c>
      <c r="I420" s="13" t="s">
        <v>7357</v>
      </c>
      <c r="J420" s="13">
        <v>360000</v>
      </c>
      <c r="K420" s="13" t="s">
        <v>7298</v>
      </c>
      <c r="L420" s="13">
        <v>60</v>
      </c>
      <c r="M420" s="13" t="s">
        <v>6529</v>
      </c>
      <c r="N420" s="13">
        <v>3134309943</v>
      </c>
      <c r="O420" s="13">
        <v>353647</v>
      </c>
      <c r="P420" s="13">
        <v>50</v>
      </c>
      <c r="Q420" s="13" t="s">
        <v>123</v>
      </c>
    </row>
    <row r="421" spans="1:17" ht="21" customHeight="1">
      <c r="A421" s="13" t="s">
        <v>112</v>
      </c>
      <c r="B421" s="15">
        <v>45484</v>
      </c>
      <c r="C421" s="13">
        <v>2</v>
      </c>
      <c r="D421" s="13" t="s">
        <v>6247</v>
      </c>
      <c r="E421" s="13">
        <v>2</v>
      </c>
      <c r="F421" s="13" t="s">
        <v>6248</v>
      </c>
      <c r="G421" s="13">
        <v>120</v>
      </c>
      <c r="H421" s="13" t="s">
        <v>6247</v>
      </c>
      <c r="I421" s="13" t="s">
        <v>7358</v>
      </c>
      <c r="J421" s="13">
        <v>348000</v>
      </c>
      <c r="K421" s="13" t="s">
        <v>7359</v>
      </c>
      <c r="L421" s="13">
        <v>58</v>
      </c>
      <c r="M421" s="13" t="s">
        <v>7360</v>
      </c>
      <c r="N421" s="13">
        <v>3134657943</v>
      </c>
      <c r="O421" s="13">
        <v>353705</v>
      </c>
      <c r="P421" s="13">
        <v>54</v>
      </c>
      <c r="Q421" s="13" t="s">
        <v>123</v>
      </c>
    </row>
    <row r="422" spans="1:17" ht="21" customHeight="1">
      <c r="A422" s="13" t="s">
        <v>112</v>
      </c>
      <c r="B422" s="15">
        <v>45490</v>
      </c>
      <c r="C422" s="13">
        <v>1</v>
      </c>
      <c r="D422" s="13" t="s">
        <v>6247</v>
      </c>
      <c r="E422" s="13">
        <v>1</v>
      </c>
      <c r="F422" s="13" t="s">
        <v>6248</v>
      </c>
      <c r="G422" s="13">
        <v>57</v>
      </c>
      <c r="H422" s="13" t="s">
        <v>6247</v>
      </c>
      <c r="I422" s="13" t="s">
        <v>7361</v>
      </c>
      <c r="J422" s="13">
        <v>251000</v>
      </c>
      <c r="K422" s="13" t="s">
        <v>7362</v>
      </c>
      <c r="L422" s="13">
        <v>43</v>
      </c>
      <c r="M422" s="13" t="s">
        <v>7363</v>
      </c>
      <c r="N422" s="13">
        <v>3134908943</v>
      </c>
      <c r="O422" s="13">
        <v>353748</v>
      </c>
      <c r="P422" s="13">
        <v>74</v>
      </c>
      <c r="Q422" s="13" t="s">
        <v>123</v>
      </c>
    </row>
    <row r="423" spans="1:17" ht="21" customHeight="1">
      <c r="A423" s="13" t="s">
        <v>112</v>
      </c>
      <c r="B423" s="15">
        <v>45491</v>
      </c>
      <c r="C423" s="13">
        <v>1</v>
      </c>
      <c r="D423" s="13" t="s">
        <v>6247</v>
      </c>
      <c r="E423" s="13">
        <v>1</v>
      </c>
      <c r="F423" s="13" t="s">
        <v>6248</v>
      </c>
      <c r="G423" s="13">
        <v>62</v>
      </c>
      <c r="H423" s="13" t="s">
        <v>6247</v>
      </c>
      <c r="I423" s="13" t="s">
        <v>6247</v>
      </c>
      <c r="J423" s="13">
        <v>0</v>
      </c>
      <c r="K423" s="13" t="s">
        <v>7364</v>
      </c>
      <c r="L423" s="13">
        <v>0</v>
      </c>
      <c r="M423" s="13" t="s">
        <v>7365</v>
      </c>
      <c r="N423" s="13">
        <v>3134908943</v>
      </c>
      <c r="O423" s="13">
        <v>353748</v>
      </c>
      <c r="P423" s="13">
        <v>146</v>
      </c>
      <c r="Q423" s="13" t="s">
        <v>123</v>
      </c>
    </row>
    <row r="424" spans="1:17" ht="21" customHeight="1">
      <c r="A424" s="13" t="s">
        <v>112</v>
      </c>
      <c r="B424" s="15">
        <v>45492</v>
      </c>
      <c r="C424" s="13">
        <v>4</v>
      </c>
      <c r="D424" s="13" t="s">
        <v>6236</v>
      </c>
      <c r="E424" s="13">
        <v>4</v>
      </c>
      <c r="F424" s="13" t="s">
        <v>6248</v>
      </c>
      <c r="G424" s="13">
        <v>246</v>
      </c>
      <c r="H424" s="13" t="s">
        <v>6247</v>
      </c>
      <c r="I424" s="13" t="s">
        <v>7366</v>
      </c>
      <c r="J424" s="13">
        <v>1499000</v>
      </c>
      <c r="K424" s="13" t="s">
        <v>7367</v>
      </c>
      <c r="L424" s="13">
        <v>234</v>
      </c>
      <c r="M424" s="13" t="s">
        <v>7368</v>
      </c>
      <c r="N424" s="13">
        <v>3136407943</v>
      </c>
      <c r="O424" s="13">
        <v>353982</v>
      </c>
      <c r="P424" s="13">
        <v>37</v>
      </c>
      <c r="Q424" s="13" t="s">
        <v>123</v>
      </c>
    </row>
    <row r="425" spans="1:17" ht="21" customHeight="1">
      <c r="A425" s="13" t="s">
        <v>112</v>
      </c>
      <c r="B425" s="15">
        <v>45495</v>
      </c>
      <c r="C425" s="13">
        <v>1</v>
      </c>
      <c r="D425" s="13" t="s">
        <v>6247</v>
      </c>
      <c r="E425" s="13">
        <v>3</v>
      </c>
      <c r="F425" s="13" t="s">
        <v>6248</v>
      </c>
      <c r="G425" s="13">
        <v>780</v>
      </c>
      <c r="H425" s="13" t="s">
        <v>6247</v>
      </c>
      <c r="I425" s="13" t="s">
        <v>6386</v>
      </c>
      <c r="J425" s="13">
        <v>132000</v>
      </c>
      <c r="K425" s="13" t="s">
        <v>7369</v>
      </c>
      <c r="L425" s="13">
        <v>66</v>
      </c>
      <c r="M425" s="13" t="s">
        <v>7370</v>
      </c>
      <c r="N425" s="13">
        <v>3136539943</v>
      </c>
      <c r="O425" s="13">
        <v>354048</v>
      </c>
      <c r="P425" s="13">
        <v>48</v>
      </c>
      <c r="Q425" s="13" t="s">
        <v>123</v>
      </c>
    </row>
    <row r="426" spans="1:17" ht="21" customHeight="1">
      <c r="A426" s="13" t="s">
        <v>112</v>
      </c>
      <c r="B426" s="15">
        <v>45496</v>
      </c>
      <c r="C426" s="13">
        <v>2</v>
      </c>
      <c r="D426" s="13" t="s">
        <v>6247</v>
      </c>
      <c r="E426" s="13">
        <v>4</v>
      </c>
      <c r="F426" s="13" t="s">
        <v>6248</v>
      </c>
      <c r="G426" s="13">
        <v>838</v>
      </c>
      <c r="H426" s="13" t="s">
        <v>6247</v>
      </c>
      <c r="I426" s="13" t="s">
        <v>6328</v>
      </c>
      <c r="J426" s="13">
        <v>412000</v>
      </c>
      <c r="K426" s="13" t="s">
        <v>7371</v>
      </c>
      <c r="L426" s="13">
        <v>90</v>
      </c>
      <c r="M426" s="13" t="s">
        <v>7372</v>
      </c>
      <c r="N426" s="13">
        <v>3136951943</v>
      </c>
      <c r="O426" s="13">
        <v>354138</v>
      </c>
      <c r="P426" s="13">
        <v>48</v>
      </c>
      <c r="Q426" s="13" t="s">
        <v>123</v>
      </c>
    </row>
    <row r="427" spans="1:17" ht="21" customHeight="1">
      <c r="A427" s="13" t="s">
        <v>112</v>
      </c>
      <c r="B427" s="15">
        <v>45497</v>
      </c>
      <c r="C427" s="13">
        <v>4</v>
      </c>
      <c r="D427" s="13" t="s">
        <v>6236</v>
      </c>
      <c r="E427" s="13">
        <v>5</v>
      </c>
      <c r="F427" s="13" t="s">
        <v>6248</v>
      </c>
      <c r="G427" s="13">
        <v>757</v>
      </c>
      <c r="H427" s="13" t="s">
        <v>6247</v>
      </c>
      <c r="I427" s="13" t="s">
        <v>7373</v>
      </c>
      <c r="J427" s="13">
        <v>1514000</v>
      </c>
      <c r="K427" s="13" t="s">
        <v>7374</v>
      </c>
      <c r="L427" s="13">
        <v>286</v>
      </c>
      <c r="M427" s="13" t="s">
        <v>7375</v>
      </c>
      <c r="N427" s="13">
        <v>3138465943</v>
      </c>
      <c r="O427" s="13">
        <v>354424</v>
      </c>
      <c r="P427" s="13">
        <v>20</v>
      </c>
      <c r="Q427" s="13" t="s">
        <v>123</v>
      </c>
    </row>
    <row r="428" spans="1:17" ht="21" customHeight="1">
      <c r="A428" s="13" t="s">
        <v>112</v>
      </c>
      <c r="B428" s="15">
        <v>45498</v>
      </c>
      <c r="C428" s="13">
        <v>1</v>
      </c>
      <c r="D428" s="13" t="s">
        <v>6247</v>
      </c>
      <c r="E428" s="13">
        <v>1</v>
      </c>
      <c r="F428" s="13" t="s">
        <v>6248</v>
      </c>
      <c r="G428" s="13">
        <v>212</v>
      </c>
      <c r="H428" s="13" t="s">
        <v>6247</v>
      </c>
      <c r="I428" s="13" t="s">
        <v>6249</v>
      </c>
      <c r="J428" s="13">
        <v>1158000</v>
      </c>
      <c r="K428" s="13" t="s">
        <v>7376</v>
      </c>
      <c r="L428" s="13">
        <v>193</v>
      </c>
      <c r="M428" s="13" t="s">
        <v>7377</v>
      </c>
      <c r="N428" s="13">
        <v>3139623943</v>
      </c>
      <c r="O428" s="13">
        <v>354617</v>
      </c>
      <c r="P428" s="13">
        <v>25</v>
      </c>
      <c r="Q428" s="13" t="s">
        <v>123</v>
      </c>
    </row>
    <row r="429" spans="1:17" ht="21" customHeight="1">
      <c r="A429" s="13" t="s">
        <v>112</v>
      </c>
      <c r="B429" s="15">
        <v>45499</v>
      </c>
      <c r="C429" s="13">
        <v>3</v>
      </c>
      <c r="D429" s="13" t="s">
        <v>6247</v>
      </c>
      <c r="E429" s="13">
        <v>3</v>
      </c>
      <c r="F429" s="13" t="s">
        <v>6248</v>
      </c>
      <c r="G429" s="13">
        <v>325</v>
      </c>
      <c r="H429" s="13" t="s">
        <v>6247</v>
      </c>
      <c r="I429" s="13" t="s">
        <v>7378</v>
      </c>
      <c r="J429" s="13">
        <v>1680000</v>
      </c>
      <c r="K429" s="13" t="s">
        <v>7379</v>
      </c>
      <c r="L429" s="13">
        <v>275</v>
      </c>
      <c r="M429" s="13" t="s">
        <v>7380</v>
      </c>
      <c r="N429" s="13">
        <v>3141303943</v>
      </c>
      <c r="O429" s="13">
        <v>354892</v>
      </c>
      <c r="P429" s="13">
        <v>22</v>
      </c>
      <c r="Q429" s="13" t="s">
        <v>123</v>
      </c>
    </row>
    <row r="430" spans="1:17" ht="21" customHeight="1">
      <c r="A430" s="13" t="s">
        <v>112</v>
      </c>
      <c r="B430" s="15">
        <v>45502</v>
      </c>
      <c r="C430" s="13">
        <v>1</v>
      </c>
      <c r="D430" s="13" t="s">
        <v>6247</v>
      </c>
      <c r="E430" s="13">
        <v>1</v>
      </c>
      <c r="F430" s="13" t="s">
        <v>6248</v>
      </c>
      <c r="G430" s="13">
        <v>212</v>
      </c>
      <c r="H430" s="13" t="s">
        <v>6247</v>
      </c>
      <c r="I430" s="13" t="s">
        <v>7381</v>
      </c>
      <c r="J430" s="13">
        <v>384000</v>
      </c>
      <c r="K430" s="13" t="s">
        <v>6528</v>
      </c>
      <c r="L430" s="13">
        <v>64</v>
      </c>
      <c r="M430" s="13" t="s">
        <v>7382</v>
      </c>
      <c r="N430" s="13">
        <v>3141687943</v>
      </c>
      <c r="O430" s="13">
        <v>354956</v>
      </c>
      <c r="P430" s="13">
        <v>39</v>
      </c>
      <c r="Q430" s="13" t="s">
        <v>123</v>
      </c>
    </row>
    <row r="431" spans="1:17" ht="21" customHeight="1">
      <c r="A431" s="13" t="s">
        <v>112</v>
      </c>
      <c r="B431" s="15">
        <v>45504</v>
      </c>
      <c r="C431" s="13">
        <v>1</v>
      </c>
      <c r="D431" s="13" t="s">
        <v>6247</v>
      </c>
      <c r="E431" s="13">
        <v>1</v>
      </c>
      <c r="F431" s="13" t="s">
        <v>6248</v>
      </c>
      <c r="G431" s="13">
        <v>212</v>
      </c>
      <c r="H431" s="13" t="s">
        <v>6247</v>
      </c>
      <c r="I431" s="13" t="s">
        <v>7383</v>
      </c>
      <c r="J431" s="13">
        <v>702000</v>
      </c>
      <c r="K431" s="13" t="s">
        <v>7384</v>
      </c>
      <c r="L431" s="13">
        <v>117</v>
      </c>
      <c r="M431" s="13" t="s">
        <v>7385</v>
      </c>
      <c r="N431" s="13">
        <v>3142389943</v>
      </c>
      <c r="O431" s="13">
        <v>355073</v>
      </c>
      <c r="P431" s="13">
        <v>40</v>
      </c>
      <c r="Q431" s="13" t="s">
        <v>123</v>
      </c>
    </row>
    <row r="432" spans="1:17" ht="21" customHeight="1">
      <c r="A432" s="13" t="s">
        <v>112</v>
      </c>
      <c r="B432" s="15">
        <v>45505</v>
      </c>
      <c r="C432" s="13">
        <v>1</v>
      </c>
      <c r="D432" s="13" t="s">
        <v>6247</v>
      </c>
      <c r="E432" s="13">
        <v>1</v>
      </c>
      <c r="F432" s="13" t="s">
        <v>6248</v>
      </c>
      <c r="G432" s="13">
        <v>58</v>
      </c>
      <c r="H432" s="13" t="s">
        <v>6247</v>
      </c>
      <c r="I432" s="13" t="s">
        <v>6237</v>
      </c>
      <c r="J432" s="13">
        <v>348000</v>
      </c>
      <c r="K432" s="13" t="s">
        <v>7386</v>
      </c>
      <c r="L432" s="13">
        <v>58</v>
      </c>
      <c r="M432" s="13" t="s">
        <v>7387</v>
      </c>
      <c r="N432" s="13">
        <v>3142737943</v>
      </c>
      <c r="O432" s="13">
        <v>355131</v>
      </c>
      <c r="P432" s="13">
        <v>45</v>
      </c>
      <c r="Q432" s="13" t="s">
        <v>123</v>
      </c>
    </row>
    <row r="433" spans="1:17" ht="21" customHeight="1">
      <c r="A433" s="13" t="s">
        <v>112</v>
      </c>
      <c r="B433" s="15">
        <v>45511</v>
      </c>
      <c r="C433" s="13">
        <v>3</v>
      </c>
      <c r="D433" s="13" t="s">
        <v>6247</v>
      </c>
      <c r="E433" s="13">
        <v>3</v>
      </c>
      <c r="F433" s="13" t="s">
        <v>6248</v>
      </c>
      <c r="G433" s="13">
        <v>348</v>
      </c>
      <c r="H433" s="13" t="s">
        <v>6247</v>
      </c>
      <c r="I433" s="13" t="s">
        <v>7388</v>
      </c>
      <c r="J433" s="13">
        <v>1524000</v>
      </c>
      <c r="K433" s="13" t="s">
        <v>7389</v>
      </c>
      <c r="L433" s="13">
        <v>254</v>
      </c>
      <c r="M433" s="13" t="s">
        <v>7390</v>
      </c>
      <c r="N433" s="13">
        <v>3144261943</v>
      </c>
      <c r="O433" s="13">
        <v>355385</v>
      </c>
      <c r="P433" s="13">
        <v>28</v>
      </c>
      <c r="Q433" s="13" t="s">
        <v>123</v>
      </c>
    </row>
    <row r="434" spans="1:17" ht="21" customHeight="1">
      <c r="A434" s="13" t="s">
        <v>112</v>
      </c>
      <c r="B434" s="15">
        <v>45512</v>
      </c>
      <c r="C434" s="13">
        <v>3</v>
      </c>
      <c r="D434" s="13" t="s">
        <v>6247</v>
      </c>
      <c r="E434" s="13">
        <v>3</v>
      </c>
      <c r="F434" s="13" t="s">
        <v>6248</v>
      </c>
      <c r="G434" s="13">
        <v>173</v>
      </c>
      <c r="H434" s="13" t="s">
        <v>6247</v>
      </c>
      <c r="I434" s="13" t="s">
        <v>7391</v>
      </c>
      <c r="J434" s="13">
        <v>1008000</v>
      </c>
      <c r="K434" s="13" t="s">
        <v>7392</v>
      </c>
      <c r="L434" s="13">
        <v>168</v>
      </c>
      <c r="M434" s="13" t="s">
        <v>7393</v>
      </c>
      <c r="N434" s="13">
        <v>3145269943</v>
      </c>
      <c r="O434" s="13">
        <v>355553</v>
      </c>
      <c r="P434" s="13">
        <v>36</v>
      </c>
      <c r="Q434" s="13" t="s">
        <v>123</v>
      </c>
    </row>
    <row r="435" spans="1:17" ht="21" customHeight="1">
      <c r="A435" s="13" t="s">
        <v>112</v>
      </c>
      <c r="B435" s="15">
        <v>45513</v>
      </c>
      <c r="C435" s="13">
        <v>1</v>
      </c>
      <c r="D435" s="13" t="s">
        <v>6247</v>
      </c>
      <c r="E435" s="13">
        <v>1</v>
      </c>
      <c r="F435" s="13" t="s">
        <v>6248</v>
      </c>
      <c r="G435" s="13">
        <v>91</v>
      </c>
      <c r="H435" s="13" t="s">
        <v>6247</v>
      </c>
      <c r="I435" s="13" t="s">
        <v>7394</v>
      </c>
      <c r="J435" s="13">
        <v>534000</v>
      </c>
      <c r="K435" s="13" t="s">
        <v>7395</v>
      </c>
      <c r="L435" s="13">
        <v>89</v>
      </c>
      <c r="M435" s="13" t="s">
        <v>7396</v>
      </c>
      <c r="N435" s="13">
        <v>3145803943</v>
      </c>
      <c r="O435" s="13">
        <v>355642</v>
      </c>
      <c r="P435" s="13">
        <v>46</v>
      </c>
      <c r="Q435" s="13" t="s">
        <v>123</v>
      </c>
    </row>
    <row r="436" spans="1:17" ht="21" customHeight="1">
      <c r="A436" s="13" t="s">
        <v>112</v>
      </c>
      <c r="B436" s="15">
        <v>45518</v>
      </c>
      <c r="C436" s="13">
        <v>1</v>
      </c>
      <c r="D436" s="13" t="s">
        <v>6247</v>
      </c>
      <c r="E436" s="13">
        <v>1</v>
      </c>
      <c r="F436" s="13" t="s">
        <v>6248</v>
      </c>
      <c r="G436" s="13">
        <v>58</v>
      </c>
      <c r="H436" s="13" t="s">
        <v>6247</v>
      </c>
      <c r="I436" s="13" t="s">
        <v>6237</v>
      </c>
      <c r="J436" s="13">
        <v>348000</v>
      </c>
      <c r="K436" s="13" t="s">
        <v>7359</v>
      </c>
      <c r="L436" s="13">
        <v>58</v>
      </c>
      <c r="M436" s="13" t="s">
        <v>7360</v>
      </c>
      <c r="N436" s="13">
        <v>3146151943</v>
      </c>
      <c r="O436" s="13">
        <v>355700</v>
      </c>
      <c r="P436" s="13">
        <v>59</v>
      </c>
      <c r="Q436" s="13" t="s">
        <v>123</v>
      </c>
    </row>
    <row r="437" spans="1:17" ht="21" customHeight="1">
      <c r="A437" s="13" t="s">
        <v>112</v>
      </c>
      <c r="B437" s="15">
        <v>45526</v>
      </c>
      <c r="C437" s="13">
        <v>1</v>
      </c>
      <c r="D437" s="13" t="s">
        <v>6247</v>
      </c>
      <c r="E437" s="13">
        <v>1</v>
      </c>
      <c r="F437" s="13" t="s">
        <v>6248</v>
      </c>
      <c r="G437" s="13">
        <v>37</v>
      </c>
      <c r="H437" s="13" t="s">
        <v>6247</v>
      </c>
      <c r="I437" s="13" t="s">
        <v>7397</v>
      </c>
      <c r="J437" s="13">
        <v>216000</v>
      </c>
      <c r="K437" s="13" t="s">
        <v>7398</v>
      </c>
      <c r="L437" s="13">
        <v>36</v>
      </c>
      <c r="M437" s="13" t="s">
        <v>7399</v>
      </c>
      <c r="N437" s="13">
        <v>3146367943</v>
      </c>
      <c r="O437" s="13">
        <v>355736</v>
      </c>
      <c r="P437" s="13">
        <v>68</v>
      </c>
      <c r="Q437" s="13" t="s">
        <v>123</v>
      </c>
    </row>
    <row r="438" spans="1:17" ht="21" customHeight="1">
      <c r="A438" s="13" t="s">
        <v>112</v>
      </c>
      <c r="B438" s="15">
        <v>45527</v>
      </c>
      <c r="C438" s="13">
        <v>2</v>
      </c>
      <c r="D438" s="13" t="s">
        <v>6247</v>
      </c>
      <c r="E438" s="13">
        <v>2</v>
      </c>
      <c r="F438" s="13" t="s">
        <v>6248</v>
      </c>
      <c r="G438" s="13">
        <v>100</v>
      </c>
      <c r="H438" s="13" t="s">
        <v>6247</v>
      </c>
      <c r="I438" s="13" t="s">
        <v>7400</v>
      </c>
      <c r="J438" s="13">
        <v>522000</v>
      </c>
      <c r="K438" s="13" t="s">
        <v>7401</v>
      </c>
      <c r="L438" s="13">
        <v>87</v>
      </c>
      <c r="M438" s="13" t="s">
        <v>7402</v>
      </c>
      <c r="N438" s="13">
        <v>3146889943</v>
      </c>
      <c r="O438" s="13">
        <v>355823</v>
      </c>
      <c r="P438" s="13">
        <v>54</v>
      </c>
      <c r="Q438" s="13" t="s">
        <v>123</v>
      </c>
    </row>
    <row r="439" spans="1:17" ht="21" customHeight="1">
      <c r="A439" s="13" t="s">
        <v>112</v>
      </c>
      <c r="B439" s="15">
        <v>45531</v>
      </c>
      <c r="C439" s="13">
        <v>1</v>
      </c>
      <c r="D439" s="13" t="s">
        <v>6247</v>
      </c>
      <c r="E439" s="13">
        <v>1</v>
      </c>
      <c r="F439" s="13" t="s">
        <v>6248</v>
      </c>
      <c r="G439" s="13">
        <v>218</v>
      </c>
      <c r="H439" s="13" t="s">
        <v>6247</v>
      </c>
      <c r="I439" s="13" t="s">
        <v>7403</v>
      </c>
      <c r="J439" s="13">
        <v>777000</v>
      </c>
      <c r="K439" s="13" t="s">
        <v>7404</v>
      </c>
      <c r="L439" s="13">
        <v>111</v>
      </c>
      <c r="M439" s="13" t="s">
        <v>7405</v>
      </c>
      <c r="N439" s="13">
        <v>3147666943</v>
      </c>
      <c r="O439" s="13">
        <v>355934</v>
      </c>
      <c r="P439" s="13">
        <v>53</v>
      </c>
      <c r="Q439" s="13" t="s">
        <v>123</v>
      </c>
    </row>
    <row r="440" spans="1:17" ht="21" customHeight="1">
      <c r="A440" s="13" t="s">
        <v>112</v>
      </c>
      <c r="B440" s="15">
        <v>45539</v>
      </c>
      <c r="C440" s="13">
        <v>1</v>
      </c>
      <c r="D440" s="13" t="s">
        <v>6247</v>
      </c>
      <c r="E440" s="13">
        <v>1</v>
      </c>
      <c r="F440" s="13" t="s">
        <v>6248</v>
      </c>
      <c r="G440" s="13">
        <v>93</v>
      </c>
      <c r="H440" s="13" t="s">
        <v>6247</v>
      </c>
      <c r="I440" s="13" t="s">
        <v>7394</v>
      </c>
      <c r="J440" s="13">
        <v>455000</v>
      </c>
      <c r="K440" s="13" t="s">
        <v>7406</v>
      </c>
      <c r="L440" s="13">
        <v>91</v>
      </c>
      <c r="M440" s="13" t="s">
        <v>7407</v>
      </c>
      <c r="N440" s="13">
        <v>3148121943</v>
      </c>
      <c r="O440" s="13">
        <v>356025</v>
      </c>
      <c r="P440" s="13">
        <v>53</v>
      </c>
      <c r="Q440" s="13" t="s">
        <v>123</v>
      </c>
    </row>
    <row r="441" spans="1:17" ht="21" customHeight="1">
      <c r="A441" s="13" t="s">
        <v>112</v>
      </c>
      <c r="B441" s="15">
        <v>45540</v>
      </c>
      <c r="C441" s="13">
        <v>1</v>
      </c>
      <c r="D441" s="13" t="s">
        <v>6247</v>
      </c>
      <c r="E441" s="13">
        <v>1</v>
      </c>
      <c r="F441" s="13" t="s">
        <v>6248</v>
      </c>
      <c r="G441" s="13">
        <v>158</v>
      </c>
      <c r="H441" s="13" t="s">
        <v>6247</v>
      </c>
      <c r="I441" s="13" t="s">
        <v>7408</v>
      </c>
      <c r="J441" s="13">
        <v>750000</v>
      </c>
      <c r="K441" s="13" t="s">
        <v>7409</v>
      </c>
      <c r="L441" s="13">
        <v>105</v>
      </c>
      <c r="M441" s="13" t="s">
        <v>7410</v>
      </c>
      <c r="N441" s="13">
        <v>3148871943</v>
      </c>
      <c r="O441" s="13">
        <v>356130</v>
      </c>
      <c r="P441" s="13">
        <v>60</v>
      </c>
      <c r="Q441" s="13" t="s">
        <v>123</v>
      </c>
    </row>
    <row r="442" spans="1:17" ht="21" customHeight="1">
      <c r="A442" s="13" t="s">
        <v>112</v>
      </c>
      <c r="B442" s="15">
        <v>45547</v>
      </c>
      <c r="C442" s="13">
        <v>1</v>
      </c>
      <c r="D442" s="13" t="s">
        <v>6247</v>
      </c>
      <c r="E442" s="13">
        <v>1</v>
      </c>
      <c r="F442" s="13" t="s">
        <v>6248</v>
      </c>
      <c r="G442" s="13">
        <v>62</v>
      </c>
      <c r="H442" s="13" t="s">
        <v>6247</v>
      </c>
      <c r="I442" s="13" t="s">
        <v>6237</v>
      </c>
      <c r="J442" s="13">
        <v>372000</v>
      </c>
      <c r="K442" s="13" t="s">
        <v>7411</v>
      </c>
      <c r="L442" s="13">
        <v>62</v>
      </c>
      <c r="M442" s="13" t="s">
        <v>7412</v>
      </c>
      <c r="N442" s="13">
        <v>3149243943</v>
      </c>
      <c r="O442" s="13">
        <v>356192</v>
      </c>
      <c r="P442" s="13">
        <v>69</v>
      </c>
      <c r="Q442" s="13" t="s">
        <v>123</v>
      </c>
    </row>
    <row r="443" spans="1:17" ht="21" customHeight="1">
      <c r="A443" s="13" t="s">
        <v>112</v>
      </c>
      <c r="B443" s="15">
        <v>45555</v>
      </c>
      <c r="C443" s="13">
        <v>1</v>
      </c>
      <c r="D443" s="13" t="s">
        <v>6247</v>
      </c>
      <c r="E443" s="13">
        <v>1</v>
      </c>
      <c r="F443" s="13" t="s">
        <v>6248</v>
      </c>
      <c r="G443" s="13">
        <v>112</v>
      </c>
      <c r="H443" s="13" t="s">
        <v>6247</v>
      </c>
      <c r="I443" s="13" t="s">
        <v>7413</v>
      </c>
      <c r="J443" s="13">
        <v>550000</v>
      </c>
      <c r="K443" s="13" t="s">
        <v>6730</v>
      </c>
      <c r="L443" s="13">
        <v>78</v>
      </c>
      <c r="M443" s="13" t="s">
        <v>7414</v>
      </c>
      <c r="N443" s="13">
        <v>3149793943</v>
      </c>
      <c r="O443" s="13">
        <v>356270</v>
      </c>
      <c r="P443" s="13">
        <v>52</v>
      </c>
      <c r="Q443" s="13" t="s">
        <v>123</v>
      </c>
    </row>
    <row r="444" spans="1:17" ht="21" customHeight="1">
      <c r="A444" s="13" t="s">
        <v>112</v>
      </c>
      <c r="B444" s="15">
        <v>45559</v>
      </c>
      <c r="C444" s="13">
        <v>2</v>
      </c>
      <c r="D444" s="13" t="s">
        <v>6247</v>
      </c>
      <c r="E444" s="13">
        <v>2</v>
      </c>
      <c r="F444" s="13" t="s">
        <v>6248</v>
      </c>
      <c r="G444" s="13">
        <v>182</v>
      </c>
      <c r="H444" s="13" t="s">
        <v>6247</v>
      </c>
      <c r="I444" s="13" t="s">
        <v>7415</v>
      </c>
      <c r="J444" s="13">
        <v>1638000</v>
      </c>
      <c r="K444" s="13" t="s">
        <v>7416</v>
      </c>
      <c r="L444" s="13">
        <v>153</v>
      </c>
      <c r="M444" s="13" t="s">
        <v>7417</v>
      </c>
      <c r="N444" s="13">
        <v>3151431943</v>
      </c>
      <c r="O444" s="13">
        <v>356423</v>
      </c>
      <c r="P444" s="13">
        <v>39</v>
      </c>
      <c r="Q444" s="13" t="s">
        <v>123</v>
      </c>
    </row>
    <row r="445" spans="1:17" ht="21" customHeight="1">
      <c r="A445" s="13" t="s">
        <v>112</v>
      </c>
      <c r="B445" s="15">
        <v>45560</v>
      </c>
      <c r="C445" s="13">
        <v>3</v>
      </c>
      <c r="D445" s="13" t="s">
        <v>6247</v>
      </c>
      <c r="E445" s="13">
        <v>3</v>
      </c>
      <c r="F445" s="13" t="s">
        <v>6248</v>
      </c>
      <c r="G445" s="13">
        <v>393</v>
      </c>
      <c r="H445" s="13" t="s">
        <v>6247</v>
      </c>
      <c r="I445" s="13" t="s">
        <v>7418</v>
      </c>
      <c r="J445" s="13">
        <v>3364000</v>
      </c>
      <c r="K445" s="13" t="s">
        <v>7419</v>
      </c>
      <c r="L445" s="13">
        <v>360</v>
      </c>
      <c r="M445" s="13" t="s">
        <v>7420</v>
      </c>
      <c r="N445" s="13">
        <v>3154795943</v>
      </c>
      <c r="O445" s="13">
        <v>356783</v>
      </c>
      <c r="P445" s="13">
        <v>28</v>
      </c>
      <c r="Q445" s="13" t="s">
        <v>123</v>
      </c>
    </row>
    <row r="446" spans="1:17" ht="21" customHeight="1">
      <c r="A446" s="13" t="s">
        <v>112</v>
      </c>
      <c r="B446" s="15">
        <v>45562</v>
      </c>
      <c r="C446" s="13">
        <v>1</v>
      </c>
      <c r="D446" s="13" t="s">
        <v>6247</v>
      </c>
      <c r="E446" s="13">
        <v>1</v>
      </c>
      <c r="F446" s="13" t="s">
        <v>6248</v>
      </c>
      <c r="G446" s="13">
        <v>114</v>
      </c>
      <c r="H446" s="13" t="s">
        <v>6247</v>
      </c>
      <c r="I446" s="13" t="s">
        <v>6237</v>
      </c>
      <c r="J446" s="13">
        <v>798000</v>
      </c>
      <c r="K446" s="13" t="s">
        <v>7421</v>
      </c>
      <c r="L446" s="13">
        <v>114</v>
      </c>
      <c r="M446" s="13" t="s">
        <v>6527</v>
      </c>
      <c r="N446" s="13">
        <v>3155593943</v>
      </c>
      <c r="O446" s="13">
        <v>356897</v>
      </c>
      <c r="P446" s="13">
        <v>55</v>
      </c>
      <c r="Q446" s="13" t="s">
        <v>123</v>
      </c>
    </row>
    <row r="447" spans="1:17" ht="21" customHeight="1">
      <c r="A447" s="13" t="s">
        <v>112</v>
      </c>
      <c r="B447" s="15">
        <v>45570</v>
      </c>
      <c r="C447" s="13">
        <v>1</v>
      </c>
      <c r="D447" s="13" t="s">
        <v>6247</v>
      </c>
      <c r="E447" s="13">
        <v>1</v>
      </c>
      <c r="F447" s="13" t="s">
        <v>6248</v>
      </c>
      <c r="G447" s="13">
        <v>107</v>
      </c>
      <c r="H447" s="13" t="s">
        <v>6247</v>
      </c>
      <c r="I447" s="13" t="s">
        <v>6237</v>
      </c>
      <c r="J447" s="13">
        <v>749000</v>
      </c>
      <c r="K447" s="13" t="s">
        <v>7422</v>
      </c>
      <c r="L447" s="13">
        <v>107</v>
      </c>
      <c r="M447" s="13" t="s">
        <v>7423</v>
      </c>
      <c r="N447" s="13">
        <v>3156342943</v>
      </c>
      <c r="O447" s="13">
        <v>357004</v>
      </c>
      <c r="P447" s="13">
        <v>40</v>
      </c>
      <c r="Q447" s="13" t="s">
        <v>123</v>
      </c>
    </row>
    <row r="448" spans="1:17" ht="21" customHeight="1">
      <c r="A448" s="13" t="s">
        <v>112</v>
      </c>
      <c r="B448" s="15">
        <v>45573</v>
      </c>
      <c r="C448" s="13">
        <v>2</v>
      </c>
      <c r="D448" s="13" t="s">
        <v>6247</v>
      </c>
      <c r="E448" s="13">
        <v>2</v>
      </c>
      <c r="F448" s="13" t="s">
        <v>6248</v>
      </c>
      <c r="G448" s="13">
        <v>205</v>
      </c>
      <c r="H448" s="13" t="s">
        <v>6247</v>
      </c>
      <c r="I448" s="13" t="s">
        <v>7424</v>
      </c>
      <c r="J448" s="13">
        <v>1380000</v>
      </c>
      <c r="K448" s="13" t="s">
        <v>7425</v>
      </c>
      <c r="L448" s="13">
        <v>204</v>
      </c>
      <c r="M448" s="13" t="s">
        <v>7426</v>
      </c>
      <c r="N448" s="13">
        <v>3157722943</v>
      </c>
      <c r="O448" s="13">
        <v>357208</v>
      </c>
      <c r="P448" s="13">
        <v>28</v>
      </c>
      <c r="Q448" s="13" t="s">
        <v>123</v>
      </c>
    </row>
    <row r="449" spans="1:17" ht="21" customHeight="1">
      <c r="A449" s="13" t="s">
        <v>112</v>
      </c>
      <c r="B449" s="15">
        <v>45576</v>
      </c>
      <c r="C449" s="13">
        <v>3</v>
      </c>
      <c r="D449" s="13" t="s">
        <v>6247</v>
      </c>
      <c r="E449" s="13">
        <v>3</v>
      </c>
      <c r="F449" s="13" t="s">
        <v>6248</v>
      </c>
      <c r="G449" s="13">
        <v>150</v>
      </c>
      <c r="H449" s="13" t="s">
        <v>6247</v>
      </c>
      <c r="I449" s="13" t="s">
        <v>7397</v>
      </c>
      <c r="J449" s="13">
        <v>926000</v>
      </c>
      <c r="K449" s="13" t="s">
        <v>7427</v>
      </c>
      <c r="L449" s="13">
        <v>146</v>
      </c>
      <c r="M449" s="13" t="s">
        <v>7428</v>
      </c>
      <c r="N449" s="13">
        <v>3158648943</v>
      </c>
      <c r="O449" s="13">
        <v>357354</v>
      </c>
      <c r="P449" s="13">
        <v>41</v>
      </c>
      <c r="Q449" s="13" t="s">
        <v>123</v>
      </c>
    </row>
    <row r="450" spans="1:17" ht="21" customHeight="1">
      <c r="A450" s="13" t="s">
        <v>112</v>
      </c>
      <c r="B450" s="15">
        <v>45579</v>
      </c>
      <c r="C450" s="13">
        <v>1</v>
      </c>
      <c r="D450" s="13" t="s">
        <v>6247</v>
      </c>
      <c r="E450" s="13">
        <v>1</v>
      </c>
      <c r="F450" s="13" t="s">
        <v>6248</v>
      </c>
      <c r="G450" s="13">
        <v>215</v>
      </c>
      <c r="H450" s="13" t="s">
        <v>6247</v>
      </c>
      <c r="I450" s="13" t="s">
        <v>6237</v>
      </c>
      <c r="J450" s="13">
        <v>2580000</v>
      </c>
      <c r="K450" s="13" t="s">
        <v>7429</v>
      </c>
      <c r="L450" s="13">
        <v>215</v>
      </c>
      <c r="M450" s="13" t="s">
        <v>7430</v>
      </c>
      <c r="N450" s="13">
        <v>3161228943</v>
      </c>
      <c r="O450" s="13">
        <v>357569</v>
      </c>
      <c r="P450" s="13">
        <v>23</v>
      </c>
      <c r="Q450" s="13" t="s">
        <v>123</v>
      </c>
    </row>
    <row r="451" spans="1:17" ht="21" customHeight="1">
      <c r="A451" s="13" t="s">
        <v>112</v>
      </c>
      <c r="B451" s="15">
        <v>45580</v>
      </c>
      <c r="C451" s="13">
        <v>2</v>
      </c>
      <c r="D451" s="13" t="s">
        <v>6247</v>
      </c>
      <c r="E451" s="13">
        <v>2</v>
      </c>
      <c r="F451" s="13" t="s">
        <v>6248</v>
      </c>
      <c r="G451" s="13">
        <v>256</v>
      </c>
      <c r="H451" s="13" t="s">
        <v>6247</v>
      </c>
      <c r="I451" s="13" t="s">
        <v>7431</v>
      </c>
      <c r="J451" s="13">
        <v>1203000</v>
      </c>
      <c r="K451" s="13" t="s">
        <v>7432</v>
      </c>
      <c r="L451" s="13">
        <v>177</v>
      </c>
      <c r="M451" s="13" t="s">
        <v>7433</v>
      </c>
      <c r="N451" s="13">
        <v>3162431943</v>
      </c>
      <c r="O451" s="13">
        <v>357746</v>
      </c>
      <c r="P451" s="13">
        <v>30</v>
      </c>
      <c r="Q451" s="13" t="s">
        <v>123</v>
      </c>
    </row>
    <row r="452" spans="1:17" ht="21" customHeight="1">
      <c r="A452" s="13" t="s">
        <v>112</v>
      </c>
      <c r="B452" s="15">
        <v>45582</v>
      </c>
      <c r="C452" s="13">
        <v>4</v>
      </c>
      <c r="D452" s="13" t="s">
        <v>6236</v>
      </c>
      <c r="E452" s="13">
        <v>4</v>
      </c>
      <c r="F452" s="13" t="s">
        <v>6248</v>
      </c>
      <c r="G452" s="13">
        <v>431</v>
      </c>
      <c r="H452" s="13" t="s">
        <v>6247</v>
      </c>
      <c r="I452" s="13" t="s">
        <v>7434</v>
      </c>
      <c r="J452" s="13">
        <v>2306000</v>
      </c>
      <c r="K452" s="13" t="s">
        <v>7435</v>
      </c>
      <c r="L452" s="13">
        <v>346</v>
      </c>
      <c r="M452" s="13" t="s">
        <v>7436</v>
      </c>
      <c r="N452" s="13">
        <v>3164737943</v>
      </c>
      <c r="O452" s="13">
        <v>358092</v>
      </c>
      <c r="P452" s="13">
        <v>27</v>
      </c>
      <c r="Q452" s="13" t="s">
        <v>123</v>
      </c>
    </row>
    <row r="453" spans="1:17" ht="21" customHeight="1">
      <c r="A453" s="13" t="s">
        <v>112</v>
      </c>
      <c r="B453" s="15">
        <v>45586</v>
      </c>
      <c r="C453" s="13">
        <v>3</v>
      </c>
      <c r="D453" s="13" t="s">
        <v>6247</v>
      </c>
      <c r="E453" s="13">
        <v>3</v>
      </c>
      <c r="F453" s="13" t="s">
        <v>6248</v>
      </c>
      <c r="G453" s="13">
        <v>428</v>
      </c>
      <c r="H453" s="13" t="s">
        <v>6247</v>
      </c>
      <c r="I453" s="13" t="s">
        <v>7415</v>
      </c>
      <c r="J453" s="13">
        <v>2434000</v>
      </c>
      <c r="K453" s="13" t="s">
        <v>7437</v>
      </c>
      <c r="L453" s="13">
        <v>360</v>
      </c>
      <c r="M453" s="13" t="s">
        <v>7438</v>
      </c>
      <c r="N453" s="13">
        <v>3167171943</v>
      </c>
      <c r="O453" s="13">
        <v>358452</v>
      </c>
      <c r="P453" s="13">
        <v>22</v>
      </c>
      <c r="Q453" s="13" t="s">
        <v>123</v>
      </c>
    </row>
    <row r="454" spans="1:17" ht="21" customHeight="1">
      <c r="A454" s="13" t="s">
        <v>112</v>
      </c>
      <c r="B454" s="15">
        <v>45587</v>
      </c>
      <c r="C454" s="13">
        <v>2</v>
      </c>
      <c r="D454" s="13" t="s">
        <v>6247</v>
      </c>
      <c r="E454" s="13">
        <v>2</v>
      </c>
      <c r="F454" s="13" t="s">
        <v>6248</v>
      </c>
      <c r="G454" s="13">
        <v>98</v>
      </c>
      <c r="H454" s="13" t="s">
        <v>6247</v>
      </c>
      <c r="I454" s="13" t="s">
        <v>7439</v>
      </c>
      <c r="J454" s="13">
        <v>444000</v>
      </c>
      <c r="K454" s="13" t="s">
        <v>7440</v>
      </c>
      <c r="L454" s="13">
        <v>74</v>
      </c>
      <c r="M454" s="13" t="s">
        <v>7441</v>
      </c>
      <c r="N454" s="13">
        <v>3167615943</v>
      </c>
      <c r="O454" s="13">
        <v>358526</v>
      </c>
      <c r="P454" s="13">
        <v>56</v>
      </c>
      <c r="Q454" s="13" t="s">
        <v>123</v>
      </c>
    </row>
    <row r="455" spans="1:17" ht="21" customHeight="1">
      <c r="A455" s="13" t="s">
        <v>112</v>
      </c>
      <c r="B455" s="15">
        <v>45588</v>
      </c>
      <c r="C455" s="13">
        <v>3</v>
      </c>
      <c r="D455" s="13" t="s">
        <v>6247</v>
      </c>
      <c r="E455" s="13">
        <v>3</v>
      </c>
      <c r="F455" s="13" t="s">
        <v>6248</v>
      </c>
      <c r="G455" s="13">
        <v>253</v>
      </c>
      <c r="H455" s="13" t="s">
        <v>6247</v>
      </c>
      <c r="I455" s="13" t="s">
        <v>7442</v>
      </c>
      <c r="J455" s="13">
        <v>1377000</v>
      </c>
      <c r="K455" s="13" t="s">
        <v>7443</v>
      </c>
      <c r="L455" s="13">
        <v>202</v>
      </c>
      <c r="M455" s="13" t="s">
        <v>7444</v>
      </c>
      <c r="N455" s="13">
        <v>3168992943</v>
      </c>
      <c r="O455" s="13">
        <v>358728</v>
      </c>
      <c r="P455" s="13">
        <v>38</v>
      </c>
      <c r="Q455" s="13" t="s">
        <v>123</v>
      </c>
    </row>
    <row r="456" spans="1:17" ht="21" customHeight="1">
      <c r="A456" s="13" t="s">
        <v>112</v>
      </c>
      <c r="B456" s="15">
        <v>45589</v>
      </c>
      <c r="C456" s="13">
        <v>3</v>
      </c>
      <c r="D456" s="13" t="s">
        <v>6247</v>
      </c>
      <c r="E456" s="13">
        <v>3</v>
      </c>
      <c r="F456" s="13" t="s">
        <v>6248</v>
      </c>
      <c r="G456" s="13">
        <v>158</v>
      </c>
      <c r="H456" s="13" t="s">
        <v>6247</v>
      </c>
      <c r="I456" s="13" t="s">
        <v>7445</v>
      </c>
      <c r="J456" s="13">
        <v>798000</v>
      </c>
      <c r="K456" s="13" t="s">
        <v>7446</v>
      </c>
      <c r="L456" s="13">
        <v>111</v>
      </c>
      <c r="M456" s="13" t="s">
        <v>7447</v>
      </c>
      <c r="N456" s="13">
        <v>3169790943</v>
      </c>
      <c r="O456" s="13">
        <v>358839</v>
      </c>
      <c r="P456" s="13">
        <v>49</v>
      </c>
      <c r="Q456" s="13" t="s">
        <v>123</v>
      </c>
    </row>
    <row r="457" spans="1:17" ht="21" customHeight="1">
      <c r="A457" s="13" t="s">
        <v>112</v>
      </c>
      <c r="B457" s="15">
        <v>45590</v>
      </c>
      <c r="C457" s="13">
        <v>5</v>
      </c>
      <c r="D457" s="13" t="s">
        <v>6236</v>
      </c>
      <c r="E457" s="13">
        <v>6</v>
      </c>
      <c r="F457" s="13" t="s">
        <v>6248</v>
      </c>
      <c r="G457" s="13">
        <v>997</v>
      </c>
      <c r="H457" s="13" t="s">
        <v>6247</v>
      </c>
      <c r="I457" s="13" t="s">
        <v>7431</v>
      </c>
      <c r="J457" s="13">
        <v>4624000</v>
      </c>
      <c r="K457" s="13" t="s">
        <v>7448</v>
      </c>
      <c r="L457" s="13">
        <v>689</v>
      </c>
      <c r="M457" s="13" t="s">
        <v>7449</v>
      </c>
      <c r="N457" s="13">
        <v>3174414943</v>
      </c>
      <c r="O457" s="13">
        <v>359528</v>
      </c>
      <c r="P457" s="13">
        <v>23</v>
      </c>
      <c r="Q457" s="13" t="s">
        <v>123</v>
      </c>
    </row>
    <row r="458" spans="1:17" ht="21" customHeight="1">
      <c r="A458" s="13" t="s">
        <v>112</v>
      </c>
      <c r="B458" s="15">
        <v>45593</v>
      </c>
      <c r="C458" s="13">
        <v>1</v>
      </c>
      <c r="D458" s="13" t="s">
        <v>6247</v>
      </c>
      <c r="E458" s="13">
        <v>1</v>
      </c>
      <c r="F458" s="13" t="s">
        <v>6248</v>
      </c>
      <c r="G458" s="13">
        <v>59</v>
      </c>
      <c r="H458" s="13" t="s">
        <v>6247</v>
      </c>
      <c r="I458" s="13" t="s">
        <v>7450</v>
      </c>
      <c r="J458" s="13">
        <v>342000</v>
      </c>
      <c r="K458" s="13" t="s">
        <v>7451</v>
      </c>
      <c r="L458" s="13">
        <v>57</v>
      </c>
      <c r="M458" s="13" t="s">
        <v>7452</v>
      </c>
      <c r="N458" s="13">
        <v>3174756943</v>
      </c>
      <c r="O458" s="13">
        <v>359585</v>
      </c>
      <c r="P458" s="13">
        <v>52</v>
      </c>
      <c r="Q458" s="13" t="s">
        <v>123</v>
      </c>
    </row>
    <row r="459" spans="1:17" ht="21" customHeight="1">
      <c r="A459" s="13" t="s">
        <v>112</v>
      </c>
      <c r="B459" s="15">
        <v>45594</v>
      </c>
      <c r="C459" s="13">
        <v>1</v>
      </c>
      <c r="D459" s="13" t="s">
        <v>6247</v>
      </c>
      <c r="E459" s="13">
        <v>1</v>
      </c>
      <c r="F459" s="13" t="s">
        <v>6248</v>
      </c>
      <c r="G459" s="13">
        <v>135</v>
      </c>
      <c r="H459" s="13" t="s">
        <v>6247</v>
      </c>
      <c r="I459" s="13" t="s">
        <v>6237</v>
      </c>
      <c r="J459" s="13">
        <v>1043000</v>
      </c>
      <c r="K459" s="13" t="s">
        <v>7453</v>
      </c>
      <c r="L459" s="13">
        <v>135</v>
      </c>
      <c r="M459" s="13" t="s">
        <v>7454</v>
      </c>
      <c r="N459" s="13">
        <v>3175799943</v>
      </c>
      <c r="O459" s="13">
        <v>359720</v>
      </c>
      <c r="P459" s="13">
        <v>44</v>
      </c>
      <c r="Q459" s="13" t="s">
        <v>123</v>
      </c>
    </row>
    <row r="460" spans="1:17" ht="21" customHeight="1">
      <c r="A460" s="13" t="s">
        <v>112</v>
      </c>
      <c r="B460" s="15">
        <v>45595</v>
      </c>
      <c r="C460" s="13">
        <v>3</v>
      </c>
      <c r="D460" s="13" t="s">
        <v>6247</v>
      </c>
      <c r="E460" s="13">
        <v>3</v>
      </c>
      <c r="F460" s="13" t="s">
        <v>6248</v>
      </c>
      <c r="G460" s="13">
        <v>403</v>
      </c>
      <c r="H460" s="13" t="s">
        <v>6247</v>
      </c>
      <c r="I460" s="13" t="s">
        <v>7274</v>
      </c>
      <c r="J460" s="13">
        <v>2401000</v>
      </c>
      <c r="K460" s="13" t="s">
        <v>7455</v>
      </c>
      <c r="L460" s="13">
        <v>343</v>
      </c>
      <c r="M460" s="13" t="s">
        <v>7456</v>
      </c>
      <c r="N460" s="13">
        <v>3178200943</v>
      </c>
      <c r="O460" s="13">
        <v>360063</v>
      </c>
      <c r="P460" s="13">
        <v>32</v>
      </c>
      <c r="Q460" s="13" t="s">
        <v>123</v>
      </c>
    </row>
    <row r="461" spans="1:17" ht="21" customHeight="1">
      <c r="A461" s="13" t="s">
        <v>112</v>
      </c>
      <c r="B461" s="15">
        <v>45596</v>
      </c>
      <c r="C461" s="13">
        <v>6</v>
      </c>
      <c r="D461" s="13" t="s">
        <v>6236</v>
      </c>
      <c r="E461" s="13">
        <v>6</v>
      </c>
      <c r="F461" s="13" t="s">
        <v>6248</v>
      </c>
      <c r="G461" s="13">
        <v>703</v>
      </c>
      <c r="H461" s="13" t="s">
        <v>6247</v>
      </c>
      <c r="I461" s="13" t="s">
        <v>7457</v>
      </c>
      <c r="J461" s="13">
        <v>4192000</v>
      </c>
      <c r="K461" s="13" t="s">
        <v>7458</v>
      </c>
      <c r="L461" s="13">
        <v>672</v>
      </c>
      <c r="M461" s="13" t="s">
        <v>7459</v>
      </c>
      <c r="N461" s="13">
        <v>3182392943</v>
      </c>
      <c r="O461" s="13">
        <v>360735</v>
      </c>
      <c r="P461" s="13">
        <v>21</v>
      </c>
      <c r="Q461" s="13" t="s">
        <v>123</v>
      </c>
    </row>
    <row r="462" spans="1:17" ht="21" customHeight="1">
      <c r="A462" s="13" t="s">
        <v>112</v>
      </c>
      <c r="B462" s="15">
        <v>45597</v>
      </c>
      <c r="C462" s="13">
        <v>2</v>
      </c>
      <c r="D462" s="13" t="s">
        <v>6247</v>
      </c>
      <c r="E462" s="13">
        <v>2</v>
      </c>
      <c r="F462" s="13" t="s">
        <v>6248</v>
      </c>
      <c r="G462" s="13">
        <v>558</v>
      </c>
      <c r="H462" s="13" t="s">
        <v>6247</v>
      </c>
      <c r="I462" s="13" t="s">
        <v>7460</v>
      </c>
      <c r="J462" s="13">
        <v>2800000</v>
      </c>
      <c r="K462" s="13" t="s">
        <v>7461</v>
      </c>
      <c r="L462" s="13">
        <v>400</v>
      </c>
      <c r="M462" s="13" t="s">
        <v>7462</v>
      </c>
      <c r="N462" s="13">
        <v>3185192943</v>
      </c>
      <c r="O462" s="13">
        <v>361135</v>
      </c>
      <c r="P462" s="13">
        <v>25</v>
      </c>
      <c r="Q462" s="13" t="s">
        <v>123</v>
      </c>
    </row>
    <row r="463" spans="1:17" ht="21" customHeight="1">
      <c r="A463" s="13" t="s">
        <v>112</v>
      </c>
      <c r="B463" s="15">
        <v>45598</v>
      </c>
      <c r="C463" s="13">
        <v>1</v>
      </c>
      <c r="D463" s="13" t="s">
        <v>6247</v>
      </c>
      <c r="E463" s="13">
        <v>5</v>
      </c>
      <c r="F463" s="13" t="s">
        <v>6248</v>
      </c>
      <c r="G463" s="13">
        <v>300</v>
      </c>
      <c r="H463" s="13" t="s">
        <v>6247</v>
      </c>
      <c r="I463" s="13" t="s">
        <v>7463</v>
      </c>
      <c r="J463" s="13">
        <v>1200000</v>
      </c>
      <c r="K463" s="13" t="s">
        <v>7464</v>
      </c>
      <c r="L463" s="13">
        <v>150</v>
      </c>
      <c r="M463" s="13" t="s">
        <v>7465</v>
      </c>
      <c r="N463" s="13">
        <v>3186392943</v>
      </c>
      <c r="O463" s="13">
        <v>361285</v>
      </c>
      <c r="P463" s="13">
        <v>52</v>
      </c>
      <c r="Q463" s="13" t="s">
        <v>123</v>
      </c>
    </row>
    <row r="464" spans="1:17" ht="21" customHeight="1">
      <c r="A464" s="13" t="s">
        <v>112</v>
      </c>
      <c r="B464" s="15">
        <v>45599</v>
      </c>
      <c r="C464" s="13">
        <v>1</v>
      </c>
      <c r="D464" s="13" t="s">
        <v>6247</v>
      </c>
      <c r="E464" s="13">
        <v>4</v>
      </c>
      <c r="F464" s="13" t="s">
        <v>6248</v>
      </c>
      <c r="G464" s="13">
        <v>240</v>
      </c>
      <c r="H464" s="13" t="s">
        <v>6247</v>
      </c>
      <c r="I464" s="13" t="s">
        <v>7463</v>
      </c>
      <c r="J464" s="13">
        <v>960000</v>
      </c>
      <c r="K464" s="13" t="s">
        <v>7466</v>
      </c>
      <c r="L464" s="13">
        <v>120</v>
      </c>
      <c r="M464" s="13" t="s">
        <v>7467</v>
      </c>
      <c r="N464" s="13">
        <v>3187352943</v>
      </c>
      <c r="O464" s="13">
        <v>361405</v>
      </c>
      <c r="P464" s="13">
        <v>52</v>
      </c>
      <c r="Q464" s="13" t="s">
        <v>123</v>
      </c>
    </row>
    <row r="465" spans="1:17" ht="21" customHeight="1">
      <c r="A465" s="13" t="s">
        <v>112</v>
      </c>
      <c r="B465" s="15">
        <v>45601</v>
      </c>
      <c r="C465" s="13">
        <v>1</v>
      </c>
      <c r="D465" s="13" t="s">
        <v>6247</v>
      </c>
      <c r="E465" s="13">
        <v>1</v>
      </c>
      <c r="F465" s="13" t="s">
        <v>6248</v>
      </c>
      <c r="G465" s="13">
        <v>37</v>
      </c>
      <c r="H465" s="13" t="s">
        <v>6247</v>
      </c>
      <c r="I465" s="13" t="s">
        <v>7397</v>
      </c>
      <c r="J465" s="13">
        <v>216000</v>
      </c>
      <c r="K465" s="13" t="s">
        <v>7398</v>
      </c>
      <c r="L465" s="13">
        <v>36</v>
      </c>
      <c r="M465" s="13" t="s">
        <v>7399</v>
      </c>
      <c r="N465" s="13">
        <v>3187568943</v>
      </c>
      <c r="O465" s="13">
        <v>361441</v>
      </c>
      <c r="P465" s="13">
        <v>76</v>
      </c>
      <c r="Q465" s="13" t="s">
        <v>123</v>
      </c>
    </row>
    <row r="466" spans="1:17" ht="21" customHeight="1">
      <c r="A466" s="13" t="s">
        <v>112</v>
      </c>
      <c r="B466" s="15">
        <v>45602</v>
      </c>
      <c r="C466" s="13">
        <v>3</v>
      </c>
      <c r="D466" s="13" t="s">
        <v>6247</v>
      </c>
      <c r="E466" s="13">
        <v>3</v>
      </c>
      <c r="F466" s="13" t="s">
        <v>6248</v>
      </c>
      <c r="G466" s="13">
        <v>157</v>
      </c>
      <c r="H466" s="13" t="s">
        <v>6247</v>
      </c>
      <c r="I466" s="13" t="s">
        <v>7468</v>
      </c>
      <c r="J466" s="13">
        <v>864000</v>
      </c>
      <c r="K466" s="13" t="s">
        <v>7469</v>
      </c>
      <c r="L466" s="13">
        <v>144</v>
      </c>
      <c r="M466" s="13" t="s">
        <v>7470</v>
      </c>
      <c r="N466" s="13">
        <v>3188432943</v>
      </c>
      <c r="O466" s="13">
        <v>361585</v>
      </c>
      <c r="P466" s="13">
        <v>47</v>
      </c>
      <c r="Q466" s="13" t="s">
        <v>123</v>
      </c>
    </row>
    <row r="467" spans="1:17" ht="21" customHeight="1">
      <c r="A467" s="13" t="s">
        <v>112</v>
      </c>
      <c r="B467" s="15">
        <v>45603</v>
      </c>
      <c r="C467" s="13">
        <v>3</v>
      </c>
      <c r="D467" s="13" t="s">
        <v>6247</v>
      </c>
      <c r="E467" s="13">
        <v>3</v>
      </c>
      <c r="F467" s="13" t="s">
        <v>6248</v>
      </c>
      <c r="G467" s="13">
        <v>165</v>
      </c>
      <c r="H467" s="13" t="s">
        <v>6247</v>
      </c>
      <c r="I467" s="13" t="s">
        <v>7471</v>
      </c>
      <c r="J467" s="13">
        <v>882000</v>
      </c>
      <c r="K467" s="13" t="s">
        <v>7472</v>
      </c>
      <c r="L467" s="13">
        <v>147</v>
      </c>
      <c r="M467" s="13" t="s">
        <v>7473</v>
      </c>
      <c r="N467" s="13">
        <v>3189314943</v>
      </c>
      <c r="O467" s="13">
        <v>361732</v>
      </c>
      <c r="P467" s="13">
        <v>43</v>
      </c>
      <c r="Q467" s="13" t="s">
        <v>123</v>
      </c>
    </row>
    <row r="468" spans="1:17" ht="21" customHeight="1">
      <c r="A468" s="13" t="s">
        <v>112</v>
      </c>
      <c r="B468" s="15">
        <v>45604</v>
      </c>
      <c r="C468" s="13">
        <v>2</v>
      </c>
      <c r="D468" s="13" t="s">
        <v>6247</v>
      </c>
      <c r="E468" s="13">
        <v>2</v>
      </c>
      <c r="F468" s="13" t="s">
        <v>6248</v>
      </c>
      <c r="G468" s="13">
        <v>98</v>
      </c>
      <c r="H468" s="13" t="s">
        <v>6247</v>
      </c>
      <c r="I468" s="13" t="s">
        <v>7474</v>
      </c>
      <c r="J468" s="13">
        <v>462000</v>
      </c>
      <c r="K468" s="13" t="s">
        <v>7475</v>
      </c>
      <c r="L468" s="13">
        <v>77</v>
      </c>
      <c r="M468" s="13" t="s">
        <v>7476</v>
      </c>
      <c r="N468" s="13">
        <v>3189776943</v>
      </c>
      <c r="O468" s="13">
        <v>361809</v>
      </c>
      <c r="P468" s="13">
        <v>62</v>
      </c>
      <c r="Q468" s="13" t="s">
        <v>123</v>
      </c>
    </row>
    <row r="469" spans="1:17" ht="21" customHeight="1">
      <c r="A469" s="13" t="s">
        <v>112</v>
      </c>
      <c r="B469" s="15">
        <v>45607</v>
      </c>
      <c r="C469" s="13">
        <v>2</v>
      </c>
      <c r="D469" s="13" t="s">
        <v>6247</v>
      </c>
      <c r="E469" s="13">
        <v>2</v>
      </c>
      <c r="F469" s="13" t="s">
        <v>6248</v>
      </c>
      <c r="G469" s="13">
        <v>98</v>
      </c>
      <c r="H469" s="13" t="s">
        <v>6247</v>
      </c>
      <c r="I469" s="13" t="s">
        <v>7477</v>
      </c>
      <c r="J469" s="13">
        <v>474000</v>
      </c>
      <c r="K469" s="13" t="s">
        <v>7478</v>
      </c>
      <c r="L469" s="13">
        <v>79</v>
      </c>
      <c r="M469" s="13" t="s">
        <v>7479</v>
      </c>
      <c r="N469" s="13">
        <v>3190250943</v>
      </c>
      <c r="O469" s="13">
        <v>361888</v>
      </c>
      <c r="P469" s="13">
        <v>43</v>
      </c>
      <c r="Q469" s="13" t="s">
        <v>123</v>
      </c>
    </row>
    <row r="470" spans="1:17" ht="21" customHeight="1">
      <c r="A470" s="13" t="s">
        <v>112</v>
      </c>
      <c r="B470" s="15">
        <v>45608</v>
      </c>
      <c r="C470" s="13">
        <v>3</v>
      </c>
      <c r="D470" s="13" t="s">
        <v>6247</v>
      </c>
      <c r="E470" s="13">
        <v>3</v>
      </c>
      <c r="F470" s="13" t="s">
        <v>6248</v>
      </c>
      <c r="G470" s="13">
        <v>299</v>
      </c>
      <c r="H470" s="13" t="s">
        <v>6247</v>
      </c>
      <c r="I470" s="13" t="s">
        <v>7480</v>
      </c>
      <c r="J470" s="13">
        <v>973000</v>
      </c>
      <c r="K470" s="13" t="s">
        <v>7481</v>
      </c>
      <c r="L470" s="13">
        <v>179</v>
      </c>
      <c r="M470" s="13" t="s">
        <v>7482</v>
      </c>
      <c r="N470" s="13">
        <v>3191223943</v>
      </c>
      <c r="O470" s="13">
        <v>362067</v>
      </c>
      <c r="P470" s="13">
        <v>36</v>
      </c>
      <c r="Q470" s="13" t="s">
        <v>123</v>
      </c>
    </row>
    <row r="471" spans="1:17" ht="21" customHeight="1">
      <c r="A471" s="13" t="s">
        <v>112</v>
      </c>
      <c r="B471" s="15">
        <v>45609</v>
      </c>
      <c r="C471" s="13">
        <v>3</v>
      </c>
      <c r="D471" s="13" t="s">
        <v>6247</v>
      </c>
      <c r="E471" s="13">
        <v>3</v>
      </c>
      <c r="F471" s="13" t="s">
        <v>6248</v>
      </c>
      <c r="G471" s="13">
        <v>299</v>
      </c>
      <c r="H471" s="13" t="s">
        <v>6247</v>
      </c>
      <c r="I471" s="13" t="s">
        <v>7483</v>
      </c>
      <c r="J471" s="13">
        <v>914000</v>
      </c>
      <c r="K471" s="13" t="s">
        <v>7484</v>
      </c>
      <c r="L471" s="13">
        <v>169</v>
      </c>
      <c r="M471" s="13" t="s">
        <v>7485</v>
      </c>
      <c r="N471" s="13">
        <v>3192137943</v>
      </c>
      <c r="O471" s="13">
        <v>362236</v>
      </c>
      <c r="P471" s="13">
        <v>40</v>
      </c>
      <c r="Q471" s="13" t="s">
        <v>123</v>
      </c>
    </row>
    <row r="472" spans="1:17" ht="21" customHeight="1">
      <c r="A472" s="13" t="s">
        <v>112</v>
      </c>
      <c r="B472" s="15">
        <v>45610</v>
      </c>
      <c r="C472" s="13">
        <v>3</v>
      </c>
      <c r="D472" s="13" t="s">
        <v>6247</v>
      </c>
      <c r="E472" s="13">
        <v>3</v>
      </c>
      <c r="F472" s="13" t="s">
        <v>6248</v>
      </c>
      <c r="G472" s="13">
        <v>299</v>
      </c>
      <c r="H472" s="13" t="s">
        <v>6247</v>
      </c>
      <c r="I472" s="13" t="s">
        <v>7486</v>
      </c>
      <c r="J472" s="13">
        <v>1016000</v>
      </c>
      <c r="K472" s="13" t="s">
        <v>7487</v>
      </c>
      <c r="L472" s="13">
        <v>186</v>
      </c>
      <c r="M472" s="13" t="s">
        <v>7488</v>
      </c>
      <c r="N472" s="13">
        <v>3193153943</v>
      </c>
      <c r="O472" s="13">
        <v>362422</v>
      </c>
      <c r="P472" s="13">
        <v>39</v>
      </c>
      <c r="Q472" s="13" t="s">
        <v>123</v>
      </c>
    </row>
    <row r="473" spans="1:17" ht="21" customHeight="1">
      <c r="A473" s="13" t="s">
        <v>112</v>
      </c>
      <c r="B473" s="15">
        <v>45611</v>
      </c>
      <c r="C473" s="13">
        <v>2</v>
      </c>
      <c r="D473" s="13" t="s">
        <v>6247</v>
      </c>
      <c r="E473" s="13">
        <v>2</v>
      </c>
      <c r="F473" s="13" t="s">
        <v>6248</v>
      </c>
      <c r="G473" s="13">
        <v>98</v>
      </c>
      <c r="H473" s="13" t="s">
        <v>6247</v>
      </c>
      <c r="I473" s="13" t="s">
        <v>7489</v>
      </c>
      <c r="J473" s="13">
        <v>498000</v>
      </c>
      <c r="K473" s="13" t="s">
        <v>7490</v>
      </c>
      <c r="L473" s="13">
        <v>83</v>
      </c>
      <c r="M473" s="13" t="s">
        <v>7491</v>
      </c>
      <c r="N473" s="13">
        <v>3193651943</v>
      </c>
      <c r="O473" s="13">
        <v>362505</v>
      </c>
      <c r="P473" s="13">
        <v>62</v>
      </c>
      <c r="Q473" s="13" t="s">
        <v>123</v>
      </c>
    </row>
    <row r="474" spans="1:17" ht="21" customHeight="1">
      <c r="A474" s="13" t="s">
        <v>112</v>
      </c>
      <c r="B474" s="15">
        <v>45614</v>
      </c>
      <c r="C474" s="13">
        <v>1</v>
      </c>
      <c r="D474" s="13" t="s">
        <v>6247</v>
      </c>
      <c r="E474" s="13">
        <v>1</v>
      </c>
      <c r="F474" s="13" t="s">
        <v>6248</v>
      </c>
      <c r="G474" s="13">
        <v>123</v>
      </c>
      <c r="H474" s="13" t="s">
        <v>6247</v>
      </c>
      <c r="I474" s="13" t="s">
        <v>7492</v>
      </c>
      <c r="J474" s="13">
        <v>1200000</v>
      </c>
      <c r="K474" s="13" t="s">
        <v>7493</v>
      </c>
      <c r="L474" s="13">
        <v>100</v>
      </c>
      <c r="M474" s="13" t="s">
        <v>6559</v>
      </c>
      <c r="N474" s="13">
        <v>3194851943</v>
      </c>
      <c r="O474" s="13">
        <v>362605</v>
      </c>
      <c r="P474" s="13">
        <v>45</v>
      </c>
      <c r="Q474" s="13" t="s">
        <v>123</v>
      </c>
    </row>
    <row r="475" spans="1:17" ht="21" customHeight="1">
      <c r="A475" s="13" t="s">
        <v>112</v>
      </c>
      <c r="B475" s="15">
        <v>45622</v>
      </c>
      <c r="C475" s="13">
        <v>1</v>
      </c>
      <c r="D475" s="13" t="s">
        <v>6247</v>
      </c>
      <c r="E475" s="13">
        <v>1</v>
      </c>
      <c r="F475" s="13" t="s">
        <v>6248</v>
      </c>
      <c r="G475" s="13">
        <v>65</v>
      </c>
      <c r="H475" s="13" t="s">
        <v>6247</v>
      </c>
      <c r="I475" s="13" t="s">
        <v>6796</v>
      </c>
      <c r="J475" s="13">
        <v>228000</v>
      </c>
      <c r="K475" s="13" t="s">
        <v>7494</v>
      </c>
      <c r="L475" s="13">
        <v>40</v>
      </c>
      <c r="M475" s="13" t="s">
        <v>7495</v>
      </c>
      <c r="N475" s="13">
        <v>3195079943</v>
      </c>
      <c r="O475" s="13">
        <v>362645</v>
      </c>
      <c r="P475" s="13">
        <v>78</v>
      </c>
      <c r="Q475" s="13" t="s">
        <v>123</v>
      </c>
    </row>
    <row r="476" spans="1:17" ht="21" customHeight="1">
      <c r="A476" s="13" t="s">
        <v>112</v>
      </c>
      <c r="B476" s="15">
        <v>45623</v>
      </c>
      <c r="C476" s="13">
        <v>1</v>
      </c>
      <c r="D476" s="13" t="s">
        <v>6247</v>
      </c>
      <c r="E476" s="13">
        <v>1</v>
      </c>
      <c r="F476" s="13" t="s">
        <v>6248</v>
      </c>
      <c r="G476" s="13">
        <v>201</v>
      </c>
      <c r="H476" s="13" t="s">
        <v>6247</v>
      </c>
      <c r="I476" s="13" t="s">
        <v>7496</v>
      </c>
      <c r="J476" s="13">
        <v>535000</v>
      </c>
      <c r="K476" s="13" t="s">
        <v>7497</v>
      </c>
      <c r="L476" s="13">
        <v>107</v>
      </c>
      <c r="M476" s="13" t="s">
        <v>7498</v>
      </c>
      <c r="N476" s="13">
        <v>3195614943</v>
      </c>
      <c r="O476" s="13">
        <v>362752</v>
      </c>
      <c r="P476" s="13">
        <v>52</v>
      </c>
      <c r="Q476" s="13" t="s">
        <v>123</v>
      </c>
    </row>
    <row r="477" spans="1:17" ht="21" customHeight="1">
      <c r="A477" s="13" t="s">
        <v>112</v>
      </c>
      <c r="B477" s="15">
        <v>45630</v>
      </c>
      <c r="C477" s="13">
        <v>1</v>
      </c>
      <c r="D477" s="13" t="s">
        <v>6247</v>
      </c>
      <c r="E477" s="13">
        <v>2</v>
      </c>
      <c r="F477" s="13" t="s">
        <v>6248</v>
      </c>
      <c r="G477" s="13">
        <v>240</v>
      </c>
      <c r="H477" s="13" t="s">
        <v>6247</v>
      </c>
      <c r="I477" s="13" t="s">
        <v>6563</v>
      </c>
      <c r="J477" s="13">
        <v>2400000</v>
      </c>
      <c r="K477" s="13" t="s">
        <v>7499</v>
      </c>
      <c r="L477" s="13">
        <v>200</v>
      </c>
      <c r="M477" s="13" t="s">
        <v>7052</v>
      </c>
      <c r="N477" s="13">
        <v>3198014943</v>
      </c>
      <c r="O477" s="13">
        <v>362952</v>
      </c>
      <c r="P477" s="13">
        <v>33</v>
      </c>
      <c r="Q477" s="13" t="s">
        <v>123</v>
      </c>
    </row>
    <row r="478" spans="1:17" ht="21" customHeight="1">
      <c r="A478" s="13" t="s">
        <v>112</v>
      </c>
      <c r="B478" s="15">
        <v>45631</v>
      </c>
      <c r="C478" s="13">
        <v>1</v>
      </c>
      <c r="D478" s="13" t="s">
        <v>6247</v>
      </c>
      <c r="E478" s="13">
        <v>1</v>
      </c>
      <c r="F478" s="13" t="s">
        <v>6248</v>
      </c>
      <c r="G478" s="13">
        <v>37</v>
      </c>
      <c r="H478" s="13" t="s">
        <v>6247</v>
      </c>
      <c r="I478" s="13" t="s">
        <v>7397</v>
      </c>
      <c r="J478" s="13">
        <v>216000</v>
      </c>
      <c r="K478" s="13" t="s">
        <v>7500</v>
      </c>
      <c r="L478" s="13">
        <v>36</v>
      </c>
      <c r="M478" s="13" t="s">
        <v>7501</v>
      </c>
      <c r="N478" s="13">
        <v>3198230943</v>
      </c>
      <c r="O478" s="13">
        <v>362988</v>
      </c>
      <c r="P478" s="13">
        <v>92</v>
      </c>
      <c r="Q478" s="13" t="s">
        <v>123</v>
      </c>
    </row>
    <row r="479" spans="1:17" ht="21" customHeight="1">
      <c r="A479" s="13" t="s">
        <v>112</v>
      </c>
      <c r="B479" s="15">
        <v>45632</v>
      </c>
      <c r="C479" s="13">
        <v>1</v>
      </c>
      <c r="D479" s="13" t="s">
        <v>6247</v>
      </c>
      <c r="E479" s="13">
        <v>2</v>
      </c>
      <c r="F479" s="13" t="s">
        <v>6248</v>
      </c>
      <c r="G479" s="13">
        <v>266</v>
      </c>
      <c r="H479" s="13" t="s">
        <v>6247</v>
      </c>
      <c r="I479" s="13" t="s">
        <v>7502</v>
      </c>
      <c r="J479" s="13">
        <v>2200000</v>
      </c>
      <c r="K479" s="13" t="s">
        <v>7503</v>
      </c>
      <c r="L479" s="13">
        <v>200</v>
      </c>
      <c r="M479" s="13" t="s">
        <v>7504</v>
      </c>
      <c r="N479" s="13">
        <v>3200430943</v>
      </c>
      <c r="O479" s="13">
        <v>363188</v>
      </c>
      <c r="P479" s="13">
        <v>30</v>
      </c>
      <c r="Q479" s="13" t="s">
        <v>123</v>
      </c>
    </row>
    <row r="480" spans="1:17" ht="21" customHeight="1">
      <c r="A480" s="13" t="s">
        <v>112</v>
      </c>
      <c r="B480" s="15">
        <v>45633</v>
      </c>
      <c r="C480" s="13">
        <v>1</v>
      </c>
      <c r="D480" s="13" t="s">
        <v>6247</v>
      </c>
      <c r="E480" s="13">
        <v>1</v>
      </c>
      <c r="F480" s="13" t="s">
        <v>6248</v>
      </c>
      <c r="G480" s="13">
        <v>62</v>
      </c>
      <c r="H480" s="13" t="s">
        <v>6247</v>
      </c>
      <c r="I480" s="13" t="s">
        <v>7505</v>
      </c>
      <c r="J480" s="13">
        <v>174000</v>
      </c>
      <c r="K480" s="13" t="s">
        <v>7506</v>
      </c>
      <c r="L480" s="13">
        <v>29</v>
      </c>
      <c r="M480" s="13" t="s">
        <v>7507</v>
      </c>
      <c r="N480" s="13">
        <v>3200604943</v>
      </c>
      <c r="O480" s="13">
        <v>363217</v>
      </c>
      <c r="P480" s="13">
        <v>81</v>
      </c>
      <c r="Q480" s="13" t="s">
        <v>123</v>
      </c>
    </row>
    <row r="481" spans="1:17" ht="21" customHeight="1">
      <c r="A481" s="13" t="s">
        <v>112</v>
      </c>
      <c r="B481" s="15">
        <v>45639</v>
      </c>
      <c r="C481" s="13">
        <v>4</v>
      </c>
      <c r="D481" s="13" t="s">
        <v>6236</v>
      </c>
      <c r="E481" s="13">
        <v>4</v>
      </c>
      <c r="F481" s="13" t="s">
        <v>6248</v>
      </c>
      <c r="G481" s="13">
        <v>244</v>
      </c>
      <c r="H481" s="13" t="s">
        <v>6247</v>
      </c>
      <c r="I481" s="13" t="s">
        <v>7508</v>
      </c>
      <c r="J481" s="13">
        <v>1608000</v>
      </c>
      <c r="K481" s="13" t="s">
        <v>7509</v>
      </c>
      <c r="L481" s="13">
        <v>214</v>
      </c>
      <c r="M481" s="13" t="s">
        <v>7510</v>
      </c>
      <c r="N481" s="13">
        <v>3202212943</v>
      </c>
      <c r="O481" s="13">
        <v>363431</v>
      </c>
      <c r="P481" s="13">
        <v>36</v>
      </c>
      <c r="Q481" s="13" t="s">
        <v>123</v>
      </c>
    </row>
    <row r="482" spans="1:17" ht="21" customHeight="1">
      <c r="A482" s="13" t="s">
        <v>112</v>
      </c>
      <c r="B482" s="15">
        <v>45640</v>
      </c>
      <c r="C482" s="13">
        <v>4</v>
      </c>
      <c r="D482" s="13" t="s">
        <v>6236</v>
      </c>
      <c r="E482" s="13">
        <v>5</v>
      </c>
      <c r="F482" s="13" t="s">
        <v>6248</v>
      </c>
      <c r="G482" s="13">
        <v>590</v>
      </c>
      <c r="H482" s="13" t="s">
        <v>6247</v>
      </c>
      <c r="I482" s="13" t="s">
        <v>7511</v>
      </c>
      <c r="J482" s="13">
        <v>5503000</v>
      </c>
      <c r="K482" s="13" t="s">
        <v>7512</v>
      </c>
      <c r="L482" s="13">
        <v>501</v>
      </c>
      <c r="M482" s="13" t="s">
        <v>7513</v>
      </c>
      <c r="N482" s="13">
        <v>3207715943</v>
      </c>
      <c r="O482" s="13">
        <v>363932</v>
      </c>
      <c r="P482" s="13">
        <v>25</v>
      </c>
      <c r="Q482" s="13" t="s">
        <v>123</v>
      </c>
    </row>
    <row r="483" spans="1:17" ht="21" customHeight="1">
      <c r="A483" s="13" t="s">
        <v>112</v>
      </c>
      <c r="B483" s="15">
        <v>45713</v>
      </c>
      <c r="C483" s="13">
        <v>1</v>
      </c>
      <c r="D483" s="13" t="s">
        <v>6247</v>
      </c>
      <c r="E483" s="13">
        <v>1</v>
      </c>
      <c r="F483" s="13" t="s">
        <v>6248</v>
      </c>
      <c r="G483" s="13">
        <v>152</v>
      </c>
      <c r="H483" s="13" t="s">
        <v>6247</v>
      </c>
      <c r="I483" s="13" t="s">
        <v>7514</v>
      </c>
      <c r="J483" s="13">
        <v>560000</v>
      </c>
      <c r="K483" s="13" t="s">
        <v>7515</v>
      </c>
      <c r="L483" s="13">
        <v>80</v>
      </c>
      <c r="M483" s="13" t="s">
        <v>7516</v>
      </c>
      <c r="N483" s="13">
        <v>3208275943</v>
      </c>
      <c r="O483" s="13">
        <v>364012</v>
      </c>
      <c r="P483" s="13">
        <v>53</v>
      </c>
      <c r="Q483" s="13" t="s">
        <v>123</v>
      </c>
    </row>
    <row r="484" spans="1:17" ht="21" customHeight="1">
      <c r="A484" s="13" t="s">
        <v>112</v>
      </c>
      <c r="B484" s="15">
        <v>45729</v>
      </c>
      <c r="C484" s="13">
        <v>1</v>
      </c>
      <c r="D484" s="13" t="s">
        <v>6247</v>
      </c>
      <c r="E484" s="13">
        <v>1</v>
      </c>
      <c r="F484" s="13" t="s">
        <v>6248</v>
      </c>
      <c r="G484" s="13">
        <v>63</v>
      </c>
      <c r="H484" s="13" t="s">
        <v>6247</v>
      </c>
      <c r="I484" s="13" t="s">
        <v>7233</v>
      </c>
      <c r="J484" s="13">
        <v>216000</v>
      </c>
      <c r="K484" s="13" t="s">
        <v>7398</v>
      </c>
      <c r="L484" s="13">
        <v>36</v>
      </c>
      <c r="M484" s="13" t="s">
        <v>7399</v>
      </c>
      <c r="N484" s="13">
        <v>3208491943</v>
      </c>
      <c r="O484" s="13">
        <v>364048</v>
      </c>
      <c r="P484" s="13">
        <v>61</v>
      </c>
      <c r="Q484" s="13" t="s">
        <v>123</v>
      </c>
    </row>
    <row r="485" spans="1:17" ht="21" customHeight="1">
      <c r="A485" s="13" t="s">
        <v>112</v>
      </c>
      <c r="B485" s="15">
        <v>45736</v>
      </c>
      <c r="C485" s="13">
        <v>1</v>
      </c>
      <c r="D485" s="13" t="s">
        <v>6247</v>
      </c>
      <c r="E485" s="13">
        <v>1</v>
      </c>
      <c r="F485" s="13" t="s">
        <v>6248</v>
      </c>
      <c r="G485" s="13">
        <v>165</v>
      </c>
      <c r="H485" s="13" t="s">
        <v>6247</v>
      </c>
      <c r="I485" s="13" t="s">
        <v>6763</v>
      </c>
      <c r="J485" s="13">
        <v>600000</v>
      </c>
      <c r="K485" s="13" t="s">
        <v>6764</v>
      </c>
      <c r="L485" s="13">
        <v>100</v>
      </c>
      <c r="M485" s="13" t="s">
        <v>6559</v>
      </c>
      <c r="N485" s="13">
        <v>3209091943</v>
      </c>
      <c r="O485" s="13">
        <v>364148</v>
      </c>
      <c r="P485" s="13">
        <v>48</v>
      </c>
      <c r="Q485" s="13" t="s">
        <v>123</v>
      </c>
    </row>
    <row r="486" spans="1:17" ht="21" customHeight="1">
      <c r="A486" s="13" t="s">
        <v>112</v>
      </c>
      <c r="B486" s="15">
        <v>45743</v>
      </c>
      <c r="C486" s="13">
        <v>1</v>
      </c>
      <c r="D486" s="13" t="s">
        <v>6247</v>
      </c>
      <c r="E486" s="13">
        <v>1</v>
      </c>
      <c r="F486" s="13" t="s">
        <v>6248</v>
      </c>
      <c r="G486" s="13">
        <v>77</v>
      </c>
      <c r="H486" s="13" t="s">
        <v>6247</v>
      </c>
      <c r="I486" s="13" t="s">
        <v>7517</v>
      </c>
      <c r="J486" s="13">
        <v>742000</v>
      </c>
      <c r="K486" s="13" t="s">
        <v>7518</v>
      </c>
      <c r="L486" s="13">
        <v>106</v>
      </c>
      <c r="M486" s="13" t="s">
        <v>7519</v>
      </c>
      <c r="N486" s="13">
        <v>3209833943</v>
      </c>
      <c r="O486" s="13">
        <v>364254</v>
      </c>
      <c r="P486" s="13">
        <v>52</v>
      </c>
      <c r="Q486" s="13" t="s">
        <v>123</v>
      </c>
    </row>
    <row r="487" spans="1:17" ht="21" customHeight="1">
      <c r="A487" s="13" t="s">
        <v>112</v>
      </c>
      <c r="B487" s="15">
        <v>45744</v>
      </c>
      <c r="C487" s="13">
        <v>1</v>
      </c>
      <c r="D487" s="13" t="s">
        <v>6247</v>
      </c>
      <c r="E487" s="13">
        <v>1</v>
      </c>
      <c r="F487" s="13" t="s">
        <v>6248</v>
      </c>
      <c r="G487" s="13">
        <v>37</v>
      </c>
      <c r="H487" s="13" t="s">
        <v>6247</v>
      </c>
      <c r="I487" s="13" t="s">
        <v>7520</v>
      </c>
      <c r="J487" s="13">
        <v>168000</v>
      </c>
      <c r="K487" s="13" t="s">
        <v>7521</v>
      </c>
      <c r="L487" s="13">
        <v>28</v>
      </c>
      <c r="M487" s="13" t="s">
        <v>7522</v>
      </c>
      <c r="N487" s="13">
        <v>3210001943</v>
      </c>
      <c r="O487" s="13">
        <v>364282</v>
      </c>
      <c r="P487" s="13">
        <v>66</v>
      </c>
      <c r="Q487" s="13" t="s">
        <v>123</v>
      </c>
    </row>
    <row r="488" spans="1:17" ht="21" customHeight="1">
      <c r="A488" s="13" t="s">
        <v>112</v>
      </c>
      <c r="B488" s="15">
        <v>45747</v>
      </c>
      <c r="C488" s="13">
        <v>1</v>
      </c>
      <c r="D488" s="13" t="s">
        <v>6247</v>
      </c>
      <c r="E488" s="13">
        <v>1</v>
      </c>
      <c r="F488" s="13" t="s">
        <v>6248</v>
      </c>
      <c r="G488" s="13">
        <v>134</v>
      </c>
      <c r="H488" s="13" t="s">
        <v>6247</v>
      </c>
      <c r="I488" s="13" t="s">
        <v>6800</v>
      </c>
      <c r="J488" s="13">
        <v>504000</v>
      </c>
      <c r="K488" s="13" t="s">
        <v>7523</v>
      </c>
      <c r="L488" s="13">
        <v>72</v>
      </c>
      <c r="M488" s="13" t="s">
        <v>7524</v>
      </c>
      <c r="N488" s="13">
        <v>3210505943</v>
      </c>
      <c r="O488" s="13">
        <v>364354</v>
      </c>
      <c r="P488" s="13">
        <v>49</v>
      </c>
      <c r="Q488" s="13" t="s">
        <v>123</v>
      </c>
    </row>
    <row r="489" spans="1:17" ht="21" customHeight="1">
      <c r="A489" s="13" t="s">
        <v>112</v>
      </c>
      <c r="B489" s="15">
        <v>45748</v>
      </c>
      <c r="C489" s="13">
        <v>1</v>
      </c>
      <c r="D489" s="13" t="s">
        <v>6247</v>
      </c>
      <c r="E489" s="13">
        <v>1</v>
      </c>
      <c r="F489" s="13" t="s">
        <v>6248</v>
      </c>
      <c r="G489" s="13">
        <v>106</v>
      </c>
      <c r="H489" s="13" t="s">
        <v>6247</v>
      </c>
      <c r="I489" s="13" t="s">
        <v>7463</v>
      </c>
      <c r="J489" s="13">
        <v>371000</v>
      </c>
      <c r="K489" s="13" t="s">
        <v>7525</v>
      </c>
      <c r="L489" s="13">
        <v>53</v>
      </c>
      <c r="M489" s="13" t="s">
        <v>7526</v>
      </c>
      <c r="N489" s="13">
        <v>3210876943</v>
      </c>
      <c r="O489" s="13">
        <v>364407</v>
      </c>
      <c r="P489" s="13">
        <v>57</v>
      </c>
      <c r="Q489" s="13" t="s">
        <v>123</v>
      </c>
    </row>
    <row r="490" spans="1:17" ht="21" customHeight="1">
      <c r="A490" s="13" t="s">
        <v>112</v>
      </c>
      <c r="B490" s="15">
        <v>45769</v>
      </c>
      <c r="C490" s="13">
        <v>1</v>
      </c>
      <c r="D490" s="13" t="s">
        <v>6247</v>
      </c>
      <c r="E490" s="13">
        <v>1</v>
      </c>
      <c r="F490" s="13" t="s">
        <v>6248</v>
      </c>
      <c r="G490" s="13">
        <v>58</v>
      </c>
      <c r="H490" s="13" t="s">
        <v>6247</v>
      </c>
      <c r="I490" s="13" t="s">
        <v>6237</v>
      </c>
      <c r="J490" s="13">
        <v>348000</v>
      </c>
      <c r="K490" s="13" t="s">
        <v>7359</v>
      </c>
      <c r="L490" s="13">
        <v>58</v>
      </c>
      <c r="M490" s="13" t="s">
        <v>7360</v>
      </c>
      <c r="N490" s="13">
        <v>3211224943</v>
      </c>
      <c r="O490" s="13">
        <v>364465</v>
      </c>
      <c r="P490" s="13">
        <v>47</v>
      </c>
      <c r="Q490" s="13" t="s">
        <v>123</v>
      </c>
    </row>
    <row r="491" spans="1:17" ht="21" customHeight="1">
      <c r="A491" s="13" t="s">
        <v>112</v>
      </c>
      <c r="B491" s="15">
        <v>45789</v>
      </c>
      <c r="C491" s="13">
        <v>1</v>
      </c>
      <c r="D491" s="13" t="s">
        <v>6247</v>
      </c>
      <c r="E491" s="13">
        <v>1</v>
      </c>
      <c r="F491" s="13" t="s">
        <v>6248</v>
      </c>
      <c r="G491" s="13">
        <v>62</v>
      </c>
      <c r="H491" s="13" t="s">
        <v>6247</v>
      </c>
      <c r="I491" s="13" t="s">
        <v>7463</v>
      </c>
      <c r="J491" s="13">
        <v>186000</v>
      </c>
      <c r="K491" s="13" t="s">
        <v>7527</v>
      </c>
      <c r="L491" s="13">
        <v>31</v>
      </c>
      <c r="M491" s="13" t="s">
        <v>7528</v>
      </c>
      <c r="N491" s="13">
        <v>3211410943</v>
      </c>
      <c r="O491" s="13">
        <v>364496</v>
      </c>
      <c r="P491" s="13">
        <v>57</v>
      </c>
      <c r="Q491" s="13" t="s">
        <v>123</v>
      </c>
    </row>
    <row r="492" spans="1:17" ht="21" customHeight="1">
      <c r="A492" s="13" t="s">
        <v>112</v>
      </c>
      <c r="B492" s="15">
        <v>45790</v>
      </c>
      <c r="C492" s="13">
        <v>1</v>
      </c>
      <c r="D492" s="13" t="s">
        <v>6247</v>
      </c>
      <c r="E492" s="13">
        <v>1</v>
      </c>
      <c r="F492" s="13" t="s">
        <v>6248</v>
      </c>
      <c r="G492" s="13">
        <v>62</v>
      </c>
      <c r="H492" s="13" t="s">
        <v>6247</v>
      </c>
      <c r="I492" s="13" t="s">
        <v>7529</v>
      </c>
      <c r="J492" s="13">
        <v>138000</v>
      </c>
      <c r="K492" s="13" t="s">
        <v>7530</v>
      </c>
      <c r="L492" s="13">
        <v>23</v>
      </c>
      <c r="M492" s="13" t="s">
        <v>7531</v>
      </c>
      <c r="N492" s="13">
        <v>3211548943</v>
      </c>
      <c r="O492" s="13">
        <v>364519</v>
      </c>
      <c r="P492" s="13">
        <v>74</v>
      </c>
      <c r="Q492" s="13" t="s">
        <v>123</v>
      </c>
    </row>
    <row r="493" spans="1:17" ht="21" customHeight="1">
      <c r="A493" s="13" t="s">
        <v>112</v>
      </c>
      <c r="B493" s="15">
        <v>45791</v>
      </c>
      <c r="C493" s="13">
        <v>1</v>
      </c>
      <c r="D493" s="13" t="s">
        <v>6247</v>
      </c>
      <c r="E493" s="13">
        <v>1</v>
      </c>
      <c r="F493" s="13" t="s">
        <v>6248</v>
      </c>
      <c r="G493" s="13">
        <v>62</v>
      </c>
      <c r="H493" s="13" t="s">
        <v>6247</v>
      </c>
      <c r="I493" s="13" t="s">
        <v>7222</v>
      </c>
      <c r="J493" s="13">
        <v>150000</v>
      </c>
      <c r="K493" s="13" t="s">
        <v>7532</v>
      </c>
      <c r="L493" s="13">
        <v>25</v>
      </c>
      <c r="M493" s="13" t="s">
        <v>7533</v>
      </c>
      <c r="N493" s="13">
        <v>3211698943</v>
      </c>
      <c r="O493" s="13">
        <v>364544</v>
      </c>
      <c r="P493" s="13">
        <v>65</v>
      </c>
      <c r="Q493" s="13" t="s">
        <v>123</v>
      </c>
    </row>
    <row r="494" spans="1:17" ht="21" customHeight="1">
      <c r="A494" s="13" t="s">
        <v>112</v>
      </c>
      <c r="B494" s="15">
        <v>45792</v>
      </c>
      <c r="C494" s="13">
        <v>2</v>
      </c>
      <c r="D494" s="13" t="s">
        <v>6247</v>
      </c>
      <c r="E494" s="13">
        <v>2</v>
      </c>
      <c r="F494" s="13" t="s">
        <v>6248</v>
      </c>
      <c r="G494" s="13">
        <v>121</v>
      </c>
      <c r="H494" s="13" t="s">
        <v>6247</v>
      </c>
      <c r="I494" s="13" t="s">
        <v>7534</v>
      </c>
      <c r="J494" s="13">
        <v>487000</v>
      </c>
      <c r="K494" s="13" t="s">
        <v>7535</v>
      </c>
      <c r="L494" s="13">
        <v>81</v>
      </c>
      <c r="M494" s="13" t="s">
        <v>7536</v>
      </c>
      <c r="N494" s="13">
        <v>3212185943</v>
      </c>
      <c r="O494" s="13">
        <v>364625</v>
      </c>
      <c r="P494" s="13">
        <v>48</v>
      </c>
      <c r="Q494" s="13" t="s">
        <v>123</v>
      </c>
    </row>
    <row r="495" spans="1:17" ht="21" customHeight="1">
      <c r="A495" s="13" t="s">
        <v>112</v>
      </c>
      <c r="B495" s="15">
        <v>45793</v>
      </c>
      <c r="C495" s="13">
        <v>1</v>
      </c>
      <c r="D495" s="13" t="s">
        <v>6247</v>
      </c>
      <c r="E495" s="13">
        <v>1</v>
      </c>
      <c r="F495" s="13" t="s">
        <v>6248</v>
      </c>
      <c r="G495" s="13">
        <v>62</v>
      </c>
      <c r="H495" s="13" t="s">
        <v>6247</v>
      </c>
      <c r="I495" s="13" t="s">
        <v>7537</v>
      </c>
      <c r="J495" s="13">
        <v>158000</v>
      </c>
      <c r="K495" s="13" t="s">
        <v>7538</v>
      </c>
      <c r="L495" s="13">
        <v>26</v>
      </c>
      <c r="M495" s="13" t="s">
        <v>7539</v>
      </c>
      <c r="N495" s="13">
        <v>3212343943</v>
      </c>
      <c r="O495" s="13">
        <v>364651</v>
      </c>
      <c r="P495" s="13">
        <v>80</v>
      </c>
      <c r="Q495" s="13" t="s">
        <v>123</v>
      </c>
    </row>
    <row r="496" spans="1:17" ht="21" customHeight="1">
      <c r="A496" s="13" t="s">
        <v>112</v>
      </c>
      <c r="B496" s="15">
        <v>45797</v>
      </c>
      <c r="C496" s="13">
        <v>1</v>
      </c>
      <c r="D496" s="13" t="s">
        <v>6247</v>
      </c>
      <c r="E496" s="13">
        <v>1</v>
      </c>
      <c r="F496" s="13" t="s">
        <v>6248</v>
      </c>
      <c r="G496" s="13">
        <v>145</v>
      </c>
      <c r="H496" s="13" t="s">
        <v>6247</v>
      </c>
      <c r="I496" s="13" t="s">
        <v>7415</v>
      </c>
      <c r="J496" s="13">
        <v>732000</v>
      </c>
      <c r="K496" s="13" t="s">
        <v>7540</v>
      </c>
      <c r="L496" s="13">
        <v>122</v>
      </c>
      <c r="M496" s="13" t="s">
        <v>7541</v>
      </c>
      <c r="N496" s="13">
        <v>3213075943</v>
      </c>
      <c r="O496" s="13">
        <v>364773</v>
      </c>
      <c r="P496" s="13">
        <v>32</v>
      </c>
      <c r="Q496" s="13" t="s">
        <v>123</v>
      </c>
    </row>
    <row r="497" spans="1:17" ht="21" customHeight="1">
      <c r="A497" s="13" t="s">
        <v>112</v>
      </c>
      <c r="B497" s="15">
        <v>45800</v>
      </c>
      <c r="C497" s="13">
        <v>1</v>
      </c>
      <c r="D497" s="13" t="s">
        <v>6247</v>
      </c>
      <c r="E497" s="13">
        <v>1</v>
      </c>
      <c r="F497" s="13" t="s">
        <v>6248</v>
      </c>
      <c r="G497" s="13">
        <v>77</v>
      </c>
      <c r="H497" s="13" t="s">
        <v>6247</v>
      </c>
      <c r="I497" s="13" t="s">
        <v>7542</v>
      </c>
      <c r="J497" s="13">
        <v>132000</v>
      </c>
      <c r="K497" s="13" t="s">
        <v>7369</v>
      </c>
      <c r="L497" s="13">
        <v>22</v>
      </c>
      <c r="M497" s="13" t="s">
        <v>6512</v>
      </c>
      <c r="N497" s="13">
        <v>3213207943</v>
      </c>
      <c r="O497" s="13">
        <v>364795</v>
      </c>
      <c r="P497" s="13">
        <v>78</v>
      </c>
      <c r="Q497" s="13" t="s">
        <v>123</v>
      </c>
    </row>
    <row r="498" spans="1:17" ht="21" customHeight="1">
      <c r="A498" s="13" t="s">
        <v>112</v>
      </c>
      <c r="B498" s="15">
        <v>45819</v>
      </c>
      <c r="C498" s="13">
        <v>1</v>
      </c>
      <c r="D498" s="13" t="s">
        <v>6247</v>
      </c>
      <c r="E498" s="13">
        <v>1</v>
      </c>
      <c r="F498" s="13" t="s">
        <v>6248</v>
      </c>
      <c r="G498" s="13">
        <v>149</v>
      </c>
      <c r="H498" s="13" t="s">
        <v>6247</v>
      </c>
      <c r="I498" s="13" t="s">
        <v>7543</v>
      </c>
      <c r="J498" s="13">
        <v>770000</v>
      </c>
      <c r="K498" s="13" t="s">
        <v>7544</v>
      </c>
      <c r="L498" s="13">
        <v>110</v>
      </c>
      <c r="M498" s="13" t="s">
        <v>6731</v>
      </c>
      <c r="N498" s="13">
        <v>3213977943</v>
      </c>
      <c r="O498" s="13">
        <v>364905</v>
      </c>
      <c r="P498" s="13">
        <v>46</v>
      </c>
      <c r="Q498" s="13" t="s">
        <v>123</v>
      </c>
    </row>
    <row r="499" spans="1:17" ht="21" customHeight="1">
      <c r="A499" s="13" t="s">
        <v>112</v>
      </c>
      <c r="B499" s="15">
        <v>45825</v>
      </c>
      <c r="C499" s="13">
        <v>3</v>
      </c>
      <c r="D499" s="13" t="s">
        <v>6236</v>
      </c>
      <c r="E499" s="13">
        <v>3</v>
      </c>
      <c r="F499" s="13" t="s">
        <v>6248</v>
      </c>
      <c r="G499" s="13">
        <v>351</v>
      </c>
      <c r="H499" s="13" t="s">
        <v>6247</v>
      </c>
      <c r="I499" s="13" t="s">
        <v>7545</v>
      </c>
      <c r="J499" s="13">
        <v>1475000</v>
      </c>
      <c r="K499" s="13" t="s">
        <v>7546</v>
      </c>
      <c r="L499" s="13">
        <v>214</v>
      </c>
      <c r="M499" s="13" t="s">
        <v>7510</v>
      </c>
      <c r="N499" s="13">
        <v>3215452943</v>
      </c>
      <c r="O499" s="13">
        <v>365119</v>
      </c>
      <c r="P499" s="13">
        <v>27</v>
      </c>
      <c r="Q499" s="13" t="s">
        <v>123</v>
      </c>
    </row>
    <row r="500" spans="1:17" ht="21" customHeight="1">
      <c r="A500" s="13" t="s">
        <v>112</v>
      </c>
      <c r="B500" s="15">
        <v>45826</v>
      </c>
      <c r="C500" s="13">
        <v>2</v>
      </c>
      <c r="D500" s="13" t="s">
        <v>6247</v>
      </c>
      <c r="E500" s="13">
        <v>2</v>
      </c>
      <c r="F500" s="13" t="s">
        <v>6248</v>
      </c>
      <c r="G500" s="13">
        <v>289</v>
      </c>
      <c r="H500" s="13" t="s">
        <v>6247</v>
      </c>
      <c r="I500" s="13" t="s">
        <v>7547</v>
      </c>
      <c r="J500" s="13">
        <v>1442000</v>
      </c>
      <c r="K500" s="13" t="s">
        <v>7548</v>
      </c>
      <c r="L500" s="13">
        <v>206</v>
      </c>
      <c r="M500" s="13" t="s">
        <v>7549</v>
      </c>
      <c r="N500" s="13">
        <v>3216894943</v>
      </c>
      <c r="O500" s="13">
        <v>365325</v>
      </c>
      <c r="P500" s="13">
        <v>34</v>
      </c>
      <c r="Q500" s="13" t="s">
        <v>123</v>
      </c>
    </row>
    <row r="501" spans="1:17" ht="21" customHeight="1">
      <c r="A501" s="13" t="s">
        <v>112</v>
      </c>
      <c r="B501" s="15">
        <v>45828</v>
      </c>
      <c r="C501" s="13">
        <v>1</v>
      </c>
      <c r="D501" s="13" t="s">
        <v>6247</v>
      </c>
      <c r="E501" s="13">
        <v>1</v>
      </c>
      <c r="F501" s="13" t="s">
        <v>6248</v>
      </c>
      <c r="G501" s="13">
        <v>106</v>
      </c>
      <c r="H501" s="13" t="s">
        <v>6247</v>
      </c>
      <c r="I501" s="13" t="s">
        <v>6848</v>
      </c>
      <c r="J501" s="13">
        <v>245000</v>
      </c>
      <c r="K501" s="13" t="s">
        <v>7550</v>
      </c>
      <c r="L501" s="13">
        <v>35</v>
      </c>
      <c r="M501" s="13" t="s">
        <v>7551</v>
      </c>
      <c r="N501" s="13">
        <v>3217139943</v>
      </c>
      <c r="O501" s="13">
        <v>365360</v>
      </c>
      <c r="P501" s="13">
        <v>78</v>
      </c>
      <c r="Q501" s="13" t="s">
        <v>123</v>
      </c>
    </row>
    <row r="502" spans="1:17" ht="21" customHeight="1">
      <c r="A502" s="13" t="s">
        <v>112</v>
      </c>
      <c r="B502" s="15">
        <v>45839</v>
      </c>
      <c r="C502" s="13">
        <v>1</v>
      </c>
      <c r="D502" s="13" t="s">
        <v>6247</v>
      </c>
      <c r="E502" s="13">
        <v>2</v>
      </c>
      <c r="F502" s="13" t="s">
        <v>6248</v>
      </c>
      <c r="G502" s="13">
        <v>178</v>
      </c>
      <c r="H502" s="13" t="s">
        <v>6247</v>
      </c>
      <c r="I502" s="13" t="s">
        <v>6237</v>
      </c>
      <c r="J502" s="13">
        <v>1068000</v>
      </c>
      <c r="K502" s="13" t="s">
        <v>7552</v>
      </c>
      <c r="L502" s="13">
        <v>178</v>
      </c>
      <c r="M502" s="13" t="s">
        <v>7553</v>
      </c>
      <c r="N502" s="13">
        <v>3218207943</v>
      </c>
      <c r="O502" s="13">
        <v>365538</v>
      </c>
      <c r="P502" s="13">
        <v>33</v>
      </c>
      <c r="Q502" s="13" t="s">
        <v>123</v>
      </c>
    </row>
    <row r="503" spans="1:17" ht="21" customHeight="1">
      <c r="A503" s="13" t="s">
        <v>112</v>
      </c>
      <c r="B503" s="15">
        <v>45840</v>
      </c>
      <c r="C503" s="13">
        <v>1</v>
      </c>
      <c r="D503" s="13" t="s">
        <v>6247</v>
      </c>
      <c r="E503" s="13">
        <v>2</v>
      </c>
      <c r="F503" s="13" t="s">
        <v>6248</v>
      </c>
      <c r="G503" s="13">
        <v>178</v>
      </c>
      <c r="H503" s="13" t="s">
        <v>6247</v>
      </c>
      <c r="I503" s="13" t="s">
        <v>6237</v>
      </c>
      <c r="J503" s="13">
        <v>1068000</v>
      </c>
      <c r="K503" s="13" t="s">
        <v>6534</v>
      </c>
      <c r="L503" s="13">
        <v>178</v>
      </c>
      <c r="M503" s="13" t="s">
        <v>6534</v>
      </c>
      <c r="N503" s="13">
        <v>3219275943</v>
      </c>
      <c r="O503" s="13">
        <v>365716</v>
      </c>
      <c r="P503" s="13">
        <v>32</v>
      </c>
      <c r="Q503" s="13" t="s">
        <v>123</v>
      </c>
    </row>
    <row r="504" spans="1:17" ht="21" customHeight="1">
      <c r="A504" s="13" t="s">
        <v>112</v>
      </c>
      <c r="B504" s="15">
        <v>45841</v>
      </c>
      <c r="C504" s="13">
        <v>2</v>
      </c>
      <c r="D504" s="13" t="s">
        <v>6247</v>
      </c>
      <c r="E504" s="13">
        <v>3</v>
      </c>
      <c r="F504" s="13" t="s">
        <v>6248</v>
      </c>
      <c r="G504" s="13">
        <v>321</v>
      </c>
      <c r="H504" s="13" t="s">
        <v>6247</v>
      </c>
      <c r="I504" s="13" t="s">
        <v>7554</v>
      </c>
      <c r="J504" s="13">
        <v>2184000</v>
      </c>
      <c r="K504" s="13" t="s">
        <v>7555</v>
      </c>
      <c r="L504" s="13">
        <v>274</v>
      </c>
      <c r="M504" s="13" t="s">
        <v>7556</v>
      </c>
      <c r="N504" s="13">
        <v>3221459943</v>
      </c>
      <c r="O504" s="13">
        <v>365990</v>
      </c>
      <c r="P504" s="13">
        <v>25</v>
      </c>
      <c r="Q504" s="13" t="s">
        <v>123</v>
      </c>
    </row>
    <row r="505" spans="1:17" ht="21" customHeight="1">
      <c r="A505" s="13" t="s">
        <v>112</v>
      </c>
      <c r="B505" s="15">
        <v>45842</v>
      </c>
      <c r="C505" s="13">
        <v>1</v>
      </c>
      <c r="D505" s="13" t="s">
        <v>6247</v>
      </c>
      <c r="E505" s="13">
        <v>2</v>
      </c>
      <c r="F505" s="13" t="s">
        <v>6248</v>
      </c>
      <c r="G505" s="13">
        <v>178</v>
      </c>
      <c r="H505" s="13" t="s">
        <v>6247</v>
      </c>
      <c r="I505" s="13" t="s">
        <v>6237</v>
      </c>
      <c r="J505" s="13">
        <v>1068000</v>
      </c>
      <c r="K505" s="13" t="s">
        <v>7557</v>
      </c>
      <c r="L505" s="13">
        <v>178</v>
      </c>
      <c r="M505" s="13" t="s">
        <v>7558</v>
      </c>
      <c r="N505" s="13">
        <v>3222527943</v>
      </c>
      <c r="O505" s="13">
        <v>366168</v>
      </c>
      <c r="P505" s="13">
        <v>32</v>
      </c>
      <c r="Q505" s="13" t="s">
        <v>123</v>
      </c>
    </row>
    <row r="506" spans="1:17" ht="21" customHeight="1">
      <c r="A506" s="13" t="s">
        <v>112</v>
      </c>
      <c r="B506" s="15">
        <v>45847</v>
      </c>
      <c r="C506" s="13">
        <v>1</v>
      </c>
      <c r="D506" s="13" t="s">
        <v>6247</v>
      </c>
      <c r="E506" s="13">
        <v>1</v>
      </c>
      <c r="F506" s="13" t="s">
        <v>6248</v>
      </c>
      <c r="G506" s="13">
        <v>106</v>
      </c>
      <c r="H506" s="13" t="s">
        <v>6247</v>
      </c>
      <c r="I506" s="13" t="s">
        <v>7559</v>
      </c>
      <c r="J506" s="13">
        <v>300000</v>
      </c>
      <c r="K506" s="13" t="s">
        <v>7560</v>
      </c>
      <c r="L506" s="13">
        <v>50</v>
      </c>
      <c r="M506" s="13" t="s">
        <v>6727</v>
      </c>
      <c r="N506" s="13">
        <v>3222827943</v>
      </c>
      <c r="O506" s="13">
        <v>366218</v>
      </c>
      <c r="P506" s="13">
        <v>48</v>
      </c>
      <c r="Q506" s="13" t="s">
        <v>123</v>
      </c>
    </row>
    <row r="507" spans="1:17" ht="21" customHeight="1">
      <c r="A507" s="13" t="s">
        <v>112</v>
      </c>
      <c r="B507" s="15">
        <v>45848</v>
      </c>
      <c r="C507" s="13">
        <v>1</v>
      </c>
      <c r="D507" s="13" t="s">
        <v>6247</v>
      </c>
      <c r="E507" s="13">
        <v>1</v>
      </c>
      <c r="F507" s="13" t="s">
        <v>6248</v>
      </c>
      <c r="G507" s="13">
        <v>199</v>
      </c>
      <c r="H507" s="13" t="s">
        <v>6247</v>
      </c>
      <c r="I507" s="13" t="s">
        <v>7561</v>
      </c>
      <c r="J507" s="13">
        <v>210000</v>
      </c>
      <c r="K507" s="13" t="s">
        <v>7562</v>
      </c>
      <c r="L507" s="13">
        <v>105</v>
      </c>
      <c r="M507" s="13" t="s">
        <v>7563</v>
      </c>
      <c r="N507" s="13">
        <v>3223037943</v>
      </c>
      <c r="O507" s="13">
        <v>366323</v>
      </c>
      <c r="P507" s="13">
        <v>46</v>
      </c>
      <c r="Q507" s="13" t="s">
        <v>123</v>
      </c>
    </row>
    <row r="508" spans="1:17" ht="21" customHeight="1">
      <c r="A508" s="13" t="s">
        <v>112</v>
      </c>
      <c r="B508" s="15">
        <v>45849</v>
      </c>
      <c r="C508" s="13">
        <v>2</v>
      </c>
      <c r="D508" s="13" t="s">
        <v>6247</v>
      </c>
      <c r="E508" s="13">
        <v>2</v>
      </c>
      <c r="F508" s="13" t="s">
        <v>6248</v>
      </c>
      <c r="G508" s="13">
        <v>305</v>
      </c>
      <c r="H508" s="13" t="s">
        <v>6247</v>
      </c>
      <c r="I508" s="13" t="s">
        <v>7564</v>
      </c>
      <c r="J508" s="13">
        <v>525000</v>
      </c>
      <c r="K508" s="13" t="s">
        <v>7565</v>
      </c>
      <c r="L508" s="13">
        <v>162</v>
      </c>
      <c r="M508" s="13" t="s">
        <v>7566</v>
      </c>
      <c r="N508" s="13">
        <v>3223562943</v>
      </c>
      <c r="O508" s="13">
        <v>366485</v>
      </c>
      <c r="P508" s="13">
        <v>39</v>
      </c>
      <c r="Q508" s="13" t="s">
        <v>123</v>
      </c>
    </row>
    <row r="509" spans="1:17" ht="21" customHeight="1">
      <c r="A509" s="13" t="s">
        <v>112</v>
      </c>
      <c r="B509" s="15">
        <v>45854</v>
      </c>
      <c r="C509" s="13">
        <v>1</v>
      </c>
      <c r="D509" s="13" t="s">
        <v>6247</v>
      </c>
      <c r="E509" s="13">
        <v>1</v>
      </c>
      <c r="F509" s="13" t="s">
        <v>6248</v>
      </c>
      <c r="G509" s="13">
        <v>106</v>
      </c>
      <c r="H509" s="13" t="s">
        <v>6247</v>
      </c>
      <c r="I509" s="13" t="s">
        <v>7341</v>
      </c>
      <c r="J509" s="13">
        <v>180000</v>
      </c>
      <c r="K509" s="13" t="s">
        <v>7567</v>
      </c>
      <c r="L509" s="13">
        <v>30</v>
      </c>
      <c r="M509" s="13" t="s">
        <v>7568</v>
      </c>
      <c r="N509" s="13">
        <v>3223742943</v>
      </c>
      <c r="O509" s="13">
        <v>366515</v>
      </c>
      <c r="P509" s="13">
        <v>74</v>
      </c>
      <c r="Q509" s="13" t="s">
        <v>123</v>
      </c>
    </row>
    <row r="510" spans="1:17" ht="21" customHeight="1">
      <c r="A510" s="13" t="s">
        <v>112</v>
      </c>
      <c r="B510" s="15">
        <v>45855</v>
      </c>
      <c r="C510" s="13">
        <v>2</v>
      </c>
      <c r="D510" s="13" t="s">
        <v>6247</v>
      </c>
      <c r="E510" s="13">
        <v>2</v>
      </c>
      <c r="F510" s="13" t="s">
        <v>6248</v>
      </c>
      <c r="G510" s="13">
        <v>183</v>
      </c>
      <c r="H510" s="13" t="s">
        <v>6247</v>
      </c>
      <c r="I510" s="13" t="s">
        <v>7569</v>
      </c>
      <c r="J510" s="13">
        <v>780000</v>
      </c>
      <c r="K510" s="13" t="s">
        <v>7570</v>
      </c>
      <c r="L510" s="13">
        <v>130</v>
      </c>
      <c r="M510" s="13" t="s">
        <v>7571</v>
      </c>
      <c r="N510" s="13">
        <v>3224522943</v>
      </c>
      <c r="O510" s="13">
        <v>366645</v>
      </c>
      <c r="P510" s="13">
        <v>39</v>
      </c>
      <c r="Q510" s="13" t="s">
        <v>123</v>
      </c>
    </row>
    <row r="511" spans="1:17" ht="21" customHeight="1">
      <c r="A511" s="13" t="s">
        <v>112</v>
      </c>
      <c r="B511" s="15">
        <v>45863</v>
      </c>
      <c r="C511" s="13">
        <v>2</v>
      </c>
      <c r="D511" s="13" t="s">
        <v>6247</v>
      </c>
      <c r="E511" s="13">
        <v>3</v>
      </c>
      <c r="F511" s="13" t="s">
        <v>6248</v>
      </c>
      <c r="G511" s="13">
        <v>409</v>
      </c>
      <c r="H511" s="13" t="s">
        <v>6247</v>
      </c>
      <c r="I511" s="13" t="s">
        <v>7572</v>
      </c>
      <c r="J511" s="13">
        <v>2483000</v>
      </c>
      <c r="K511" s="13" t="s">
        <v>7573</v>
      </c>
      <c r="L511" s="13">
        <v>347</v>
      </c>
      <c r="M511" s="13" t="s">
        <v>7574</v>
      </c>
      <c r="N511" s="13">
        <v>3227005943</v>
      </c>
      <c r="O511" s="13">
        <v>366992</v>
      </c>
      <c r="P511" s="13">
        <v>32</v>
      </c>
      <c r="Q511" s="13" t="s">
        <v>123</v>
      </c>
    </row>
    <row r="512" spans="1:17" ht="21" customHeight="1">
      <c r="A512" s="13" t="s">
        <v>112</v>
      </c>
      <c r="B512" s="15">
        <v>45868</v>
      </c>
      <c r="C512" s="13">
        <v>4</v>
      </c>
      <c r="D512" s="13" t="s">
        <v>6247</v>
      </c>
      <c r="E512" s="13">
        <v>4</v>
      </c>
      <c r="F512" s="13" t="s">
        <v>6248</v>
      </c>
      <c r="G512" s="13">
        <v>278</v>
      </c>
      <c r="H512" s="13" t="s">
        <v>6247</v>
      </c>
      <c r="I512" s="13" t="s">
        <v>7575</v>
      </c>
      <c r="J512" s="13">
        <v>1806000</v>
      </c>
      <c r="K512" s="13" t="s">
        <v>7576</v>
      </c>
      <c r="L512" s="13">
        <v>263</v>
      </c>
      <c r="M512" s="13" t="s">
        <v>7577</v>
      </c>
      <c r="N512" s="13">
        <v>3228811943</v>
      </c>
      <c r="O512" s="13">
        <v>367255</v>
      </c>
      <c r="P512" s="13">
        <v>36</v>
      </c>
      <c r="Q512" s="13" t="s">
        <v>123</v>
      </c>
    </row>
    <row r="513" spans="1:17" ht="21" customHeight="1">
      <c r="A513" s="13" t="s">
        <v>112</v>
      </c>
      <c r="B513" s="15">
        <v>45870</v>
      </c>
      <c r="C513" s="13">
        <v>1</v>
      </c>
      <c r="D513" s="13" t="s">
        <v>6247</v>
      </c>
      <c r="E513" s="13">
        <v>1</v>
      </c>
      <c r="F513" s="13" t="s">
        <v>6248</v>
      </c>
      <c r="G513" s="13">
        <v>108</v>
      </c>
      <c r="H513" s="13" t="s">
        <v>6247</v>
      </c>
      <c r="I513" s="13" t="s">
        <v>6858</v>
      </c>
      <c r="J513" s="13">
        <v>185000</v>
      </c>
      <c r="K513" s="13" t="s">
        <v>7578</v>
      </c>
      <c r="L513" s="13">
        <v>37</v>
      </c>
      <c r="M513" s="13" t="s">
        <v>7579</v>
      </c>
      <c r="N513" s="13">
        <v>3228996943</v>
      </c>
      <c r="O513" s="13">
        <v>367292</v>
      </c>
      <c r="P513" s="13">
        <v>67</v>
      </c>
      <c r="Q513" s="13" t="s">
        <v>123</v>
      </c>
    </row>
    <row r="514" spans="1:17" ht="21" customHeight="1">
      <c r="A514" s="13" t="s">
        <v>112</v>
      </c>
      <c r="B514" s="15">
        <v>45875</v>
      </c>
      <c r="C514" s="13">
        <v>1</v>
      </c>
      <c r="D514" s="13" t="s">
        <v>6247</v>
      </c>
      <c r="E514" s="13">
        <v>1</v>
      </c>
      <c r="F514" s="13" t="s">
        <v>6248</v>
      </c>
      <c r="G514" s="13">
        <v>37</v>
      </c>
      <c r="H514" s="13" t="s">
        <v>6247</v>
      </c>
      <c r="I514" s="13" t="s">
        <v>7580</v>
      </c>
      <c r="J514" s="13">
        <v>186000</v>
      </c>
      <c r="K514" s="13" t="s">
        <v>7527</v>
      </c>
      <c r="L514" s="13">
        <v>31</v>
      </c>
      <c r="M514" s="13" t="s">
        <v>7528</v>
      </c>
      <c r="N514" s="13">
        <v>3229182943</v>
      </c>
      <c r="O514" s="13">
        <v>367323</v>
      </c>
      <c r="P514" s="13">
        <v>80</v>
      </c>
      <c r="Q514" s="13" t="s">
        <v>123</v>
      </c>
    </row>
    <row r="515" spans="1:17" ht="21" customHeight="1">
      <c r="A515" s="13" t="s">
        <v>112</v>
      </c>
      <c r="B515" s="15">
        <v>45881</v>
      </c>
      <c r="C515" s="13">
        <v>1</v>
      </c>
      <c r="D515" s="13" t="s">
        <v>6247</v>
      </c>
      <c r="E515" s="13">
        <v>1</v>
      </c>
      <c r="F515" s="13" t="s">
        <v>6248</v>
      </c>
      <c r="G515" s="13">
        <v>144</v>
      </c>
      <c r="H515" s="13" t="s">
        <v>6247</v>
      </c>
      <c r="I515" s="13" t="s">
        <v>6237</v>
      </c>
      <c r="J515" s="13">
        <v>1008000</v>
      </c>
      <c r="K515" s="13" t="s">
        <v>7581</v>
      </c>
      <c r="L515" s="13">
        <v>144</v>
      </c>
      <c r="M515" s="13" t="s">
        <v>7582</v>
      </c>
      <c r="N515" s="13">
        <v>3230190943</v>
      </c>
      <c r="O515" s="13">
        <v>367467</v>
      </c>
      <c r="P515" s="13">
        <v>47</v>
      </c>
      <c r="Q515" s="13" t="s">
        <v>123</v>
      </c>
    </row>
    <row r="516" spans="1:17" ht="21" customHeight="1">
      <c r="A516" s="13" t="s">
        <v>112</v>
      </c>
      <c r="B516" s="15">
        <v>45902</v>
      </c>
      <c r="C516" s="13">
        <v>2</v>
      </c>
      <c r="D516" s="13" t="s">
        <v>6247</v>
      </c>
      <c r="E516" s="13">
        <v>2</v>
      </c>
      <c r="F516" s="13" t="s">
        <v>6248</v>
      </c>
      <c r="G516" s="13">
        <v>99</v>
      </c>
      <c r="H516" s="13" t="s">
        <v>6247</v>
      </c>
      <c r="I516" s="13" t="s">
        <v>6237</v>
      </c>
      <c r="J516" s="13">
        <v>396000</v>
      </c>
      <c r="K516" s="13" t="s">
        <v>7583</v>
      </c>
      <c r="L516" s="13">
        <v>99</v>
      </c>
      <c r="M516" s="13" t="s">
        <v>7584</v>
      </c>
      <c r="N516" s="13">
        <v>3230586943</v>
      </c>
      <c r="O516" s="13">
        <v>367566</v>
      </c>
      <c r="P516" s="13">
        <v>44</v>
      </c>
      <c r="Q516" s="13" t="s">
        <v>123</v>
      </c>
    </row>
    <row r="517" spans="1:17" ht="21" customHeight="1">
      <c r="A517" s="13" t="s">
        <v>112</v>
      </c>
      <c r="B517" s="15">
        <v>45905</v>
      </c>
      <c r="C517" s="13">
        <v>3</v>
      </c>
      <c r="D517" s="13" t="s">
        <v>6247</v>
      </c>
      <c r="E517" s="13">
        <v>3</v>
      </c>
      <c r="F517" s="13" t="s">
        <v>6248</v>
      </c>
      <c r="G517" s="13">
        <v>193</v>
      </c>
      <c r="H517" s="13" t="s">
        <v>6247</v>
      </c>
      <c r="I517" s="13" t="s">
        <v>6237</v>
      </c>
      <c r="J517" s="13">
        <v>1336000</v>
      </c>
      <c r="K517" s="13" t="s">
        <v>7585</v>
      </c>
      <c r="L517" s="13">
        <v>193</v>
      </c>
      <c r="M517" s="13" t="s">
        <v>7586</v>
      </c>
      <c r="N517" s="13">
        <v>3231922943</v>
      </c>
      <c r="O517" s="13">
        <v>367759</v>
      </c>
      <c r="P517" s="13">
        <v>35</v>
      </c>
      <c r="Q517" s="13" t="s">
        <v>123</v>
      </c>
    </row>
    <row r="518" spans="1:17" ht="21" customHeight="1">
      <c r="A518" s="13" t="s">
        <v>112</v>
      </c>
      <c r="B518" s="15">
        <v>45915</v>
      </c>
      <c r="C518" s="13">
        <v>4</v>
      </c>
      <c r="D518" s="13" t="s">
        <v>6236</v>
      </c>
      <c r="E518" s="13">
        <v>4</v>
      </c>
      <c r="F518" s="13" t="s">
        <v>6248</v>
      </c>
      <c r="G518" s="13">
        <v>586</v>
      </c>
      <c r="H518" s="13" t="s">
        <v>6247</v>
      </c>
      <c r="I518" s="13" t="s">
        <v>7587</v>
      </c>
      <c r="J518" s="13">
        <v>3640000</v>
      </c>
      <c r="K518" s="13" t="s">
        <v>7588</v>
      </c>
      <c r="L518" s="13">
        <v>520</v>
      </c>
      <c r="M518" s="13" t="s">
        <v>7589</v>
      </c>
      <c r="N518" s="13">
        <v>3235562943</v>
      </c>
      <c r="O518" s="13">
        <v>368279</v>
      </c>
      <c r="P518" s="13">
        <v>18</v>
      </c>
      <c r="Q518" s="13" t="s">
        <v>123</v>
      </c>
    </row>
    <row r="519" spans="1:17" ht="21" customHeight="1">
      <c r="A519" s="13" t="s">
        <v>112</v>
      </c>
      <c r="B519" s="15">
        <v>45917</v>
      </c>
      <c r="C519" s="13">
        <v>1</v>
      </c>
      <c r="D519" s="13" t="s">
        <v>6247</v>
      </c>
      <c r="E519" s="13">
        <v>1</v>
      </c>
      <c r="F519" s="13" t="s">
        <v>6248</v>
      </c>
      <c r="G519" s="13">
        <v>62</v>
      </c>
      <c r="H519" s="13" t="s">
        <v>6247</v>
      </c>
      <c r="I519" s="13" t="s">
        <v>7590</v>
      </c>
      <c r="J519" s="13">
        <v>318000</v>
      </c>
      <c r="K519" s="13" t="s">
        <v>7591</v>
      </c>
      <c r="L519" s="13">
        <v>53</v>
      </c>
      <c r="M519" s="13" t="s">
        <v>7592</v>
      </c>
      <c r="N519" s="13">
        <v>3235880943</v>
      </c>
      <c r="O519" s="13">
        <v>368332</v>
      </c>
      <c r="P519" s="13">
        <v>65</v>
      </c>
      <c r="Q519" s="13" t="s">
        <v>123</v>
      </c>
    </row>
    <row r="520" spans="1:17" ht="21" customHeight="1">
      <c r="A520" s="13" t="s">
        <v>112</v>
      </c>
      <c r="B520" s="15">
        <v>45918</v>
      </c>
      <c r="C520" s="13">
        <v>1</v>
      </c>
      <c r="D520" s="13" t="s">
        <v>6247</v>
      </c>
      <c r="E520" s="13">
        <v>1</v>
      </c>
      <c r="F520" s="13" t="s">
        <v>6248</v>
      </c>
      <c r="G520" s="13">
        <v>62</v>
      </c>
      <c r="H520" s="13" t="s">
        <v>6247</v>
      </c>
      <c r="I520" s="13" t="s">
        <v>7590</v>
      </c>
      <c r="J520" s="13">
        <v>318000</v>
      </c>
      <c r="K520" s="13" t="s">
        <v>6534</v>
      </c>
      <c r="L520" s="13">
        <v>53</v>
      </c>
      <c r="M520" s="13" t="s">
        <v>6534</v>
      </c>
      <c r="N520" s="13">
        <v>3236198943</v>
      </c>
      <c r="O520" s="13">
        <v>368385</v>
      </c>
      <c r="P520" s="13">
        <v>72</v>
      </c>
      <c r="Q520" s="13" t="s">
        <v>123</v>
      </c>
    </row>
    <row r="521" spans="1:17" ht="21" customHeight="1">
      <c r="A521" s="13" t="s">
        <v>112</v>
      </c>
      <c r="B521" s="15">
        <v>45919</v>
      </c>
      <c r="C521" s="13">
        <v>1</v>
      </c>
      <c r="D521" s="13" t="s">
        <v>6247</v>
      </c>
      <c r="E521" s="13">
        <v>2</v>
      </c>
      <c r="F521" s="13" t="s">
        <v>6248</v>
      </c>
      <c r="G521" s="13">
        <v>80</v>
      </c>
      <c r="H521" s="13" t="s">
        <v>6247</v>
      </c>
      <c r="I521" s="13" t="s">
        <v>6577</v>
      </c>
      <c r="J521" s="13">
        <v>710000</v>
      </c>
      <c r="K521" s="13" t="s">
        <v>7593</v>
      </c>
      <c r="L521" s="13">
        <v>71</v>
      </c>
      <c r="M521" s="13" t="s">
        <v>7594</v>
      </c>
      <c r="N521" s="13">
        <v>3236908943</v>
      </c>
      <c r="O521" s="13">
        <v>368456</v>
      </c>
      <c r="P521" s="13">
        <v>63</v>
      </c>
      <c r="Q521" s="13" t="s">
        <v>123</v>
      </c>
    </row>
    <row r="522" spans="1:17" ht="21" customHeight="1">
      <c r="A522" s="13" t="s">
        <v>112</v>
      </c>
      <c r="B522" s="15">
        <v>45923</v>
      </c>
      <c r="C522" s="13">
        <v>1</v>
      </c>
      <c r="D522" s="13" t="s">
        <v>6247</v>
      </c>
      <c r="E522" s="13">
        <v>2</v>
      </c>
      <c r="F522" s="13" t="s">
        <v>6248</v>
      </c>
      <c r="G522" s="13">
        <v>80</v>
      </c>
      <c r="H522" s="13" t="s">
        <v>6247</v>
      </c>
      <c r="I522" s="13" t="s">
        <v>7547</v>
      </c>
      <c r="J522" s="13">
        <v>399000</v>
      </c>
      <c r="K522" s="13" t="s">
        <v>7595</v>
      </c>
      <c r="L522" s="13">
        <v>57</v>
      </c>
      <c r="M522" s="13" t="s">
        <v>7452</v>
      </c>
      <c r="N522" s="13">
        <v>3237307943</v>
      </c>
      <c r="O522" s="13">
        <v>368513</v>
      </c>
      <c r="P522" s="13">
        <v>70</v>
      </c>
      <c r="Q522" s="13" t="s">
        <v>123</v>
      </c>
    </row>
    <row r="523" spans="1:17" ht="21" customHeight="1">
      <c r="A523" s="13" t="s">
        <v>112</v>
      </c>
      <c r="B523" s="15">
        <v>45924</v>
      </c>
      <c r="C523" s="13">
        <v>3</v>
      </c>
      <c r="D523" s="13" t="s">
        <v>6247</v>
      </c>
      <c r="E523" s="13">
        <v>5</v>
      </c>
      <c r="F523" s="13" t="s">
        <v>6248</v>
      </c>
      <c r="G523" s="13">
        <v>218</v>
      </c>
      <c r="H523" s="13" t="s">
        <v>6247</v>
      </c>
      <c r="I523" s="13" t="s">
        <v>7596</v>
      </c>
      <c r="J523" s="13">
        <v>907000</v>
      </c>
      <c r="K523" s="13" t="s">
        <v>7597</v>
      </c>
      <c r="L523" s="13">
        <v>136</v>
      </c>
      <c r="M523" s="13" t="s">
        <v>7598</v>
      </c>
      <c r="N523" s="13">
        <v>3238214943</v>
      </c>
      <c r="O523" s="13">
        <v>368649</v>
      </c>
      <c r="P523" s="13">
        <v>48</v>
      </c>
      <c r="Q523" s="13" t="s">
        <v>123</v>
      </c>
    </row>
    <row r="524" spans="1:17" ht="21" customHeight="1">
      <c r="A524" s="13" t="s">
        <v>112</v>
      </c>
      <c r="B524" s="15">
        <v>45925</v>
      </c>
      <c r="C524" s="13">
        <v>3</v>
      </c>
      <c r="D524" s="13" t="s">
        <v>6247</v>
      </c>
      <c r="E524" s="13">
        <v>4</v>
      </c>
      <c r="F524" s="13" t="s">
        <v>6248</v>
      </c>
      <c r="G524" s="13">
        <v>178</v>
      </c>
      <c r="H524" s="13" t="s">
        <v>6247</v>
      </c>
      <c r="I524" s="13" t="s">
        <v>7599</v>
      </c>
      <c r="J524" s="13">
        <v>1052000</v>
      </c>
      <c r="K524" s="13" t="s">
        <v>7600</v>
      </c>
      <c r="L524" s="13">
        <v>164</v>
      </c>
      <c r="M524" s="13" t="s">
        <v>7601</v>
      </c>
      <c r="N524" s="13">
        <v>3239266943</v>
      </c>
      <c r="O524" s="13">
        <v>368813</v>
      </c>
      <c r="P524" s="13">
        <v>46</v>
      </c>
      <c r="Q524" s="13" t="s">
        <v>123</v>
      </c>
    </row>
    <row r="525" spans="1:17" ht="21" customHeight="1">
      <c r="A525" s="13" t="s">
        <v>112</v>
      </c>
      <c r="B525" s="15">
        <v>45929</v>
      </c>
      <c r="C525" s="13">
        <v>3</v>
      </c>
      <c r="D525" s="13" t="s">
        <v>6247</v>
      </c>
      <c r="E525" s="13">
        <v>3</v>
      </c>
      <c r="F525" s="13" t="s">
        <v>6248</v>
      </c>
      <c r="G525" s="13">
        <v>199</v>
      </c>
      <c r="H525" s="13" t="s">
        <v>6247</v>
      </c>
      <c r="I525" s="13" t="s">
        <v>7602</v>
      </c>
      <c r="J525" s="13">
        <v>875000</v>
      </c>
      <c r="K525" s="13" t="s">
        <v>7603</v>
      </c>
      <c r="L525" s="13">
        <v>143</v>
      </c>
      <c r="M525" s="13" t="s">
        <v>7604</v>
      </c>
      <c r="N525" s="13">
        <v>3240141943</v>
      </c>
      <c r="O525" s="13">
        <v>368956</v>
      </c>
      <c r="P525" s="13">
        <v>46</v>
      </c>
      <c r="Q525" s="13" t="s">
        <v>123</v>
      </c>
    </row>
    <row r="526" spans="1:17" ht="21" customHeight="1">
      <c r="A526" s="13" t="s">
        <v>112</v>
      </c>
      <c r="B526" s="15">
        <v>45947</v>
      </c>
      <c r="C526" s="13">
        <v>1</v>
      </c>
      <c r="D526" s="13" t="s">
        <v>6247</v>
      </c>
      <c r="E526" s="13">
        <v>1</v>
      </c>
      <c r="F526" s="13" t="s">
        <v>6248</v>
      </c>
      <c r="G526" s="13">
        <v>36</v>
      </c>
      <c r="H526" s="13" t="s">
        <v>6247</v>
      </c>
      <c r="I526" s="13" t="s">
        <v>6563</v>
      </c>
      <c r="J526" s="13">
        <v>240000</v>
      </c>
      <c r="K526" s="13" t="s">
        <v>7605</v>
      </c>
      <c r="L526" s="13">
        <v>30</v>
      </c>
      <c r="M526" s="13" t="s">
        <v>7568</v>
      </c>
      <c r="N526" s="13">
        <v>3240381943</v>
      </c>
      <c r="O526" s="13">
        <v>368986</v>
      </c>
      <c r="P526" s="13">
        <v>82</v>
      </c>
      <c r="Q526" s="13" t="s">
        <v>123</v>
      </c>
    </row>
    <row r="527" spans="1:17" ht="21" customHeight="1">
      <c r="A527" s="13" t="s">
        <v>112</v>
      </c>
      <c r="B527" s="15">
        <v>45956</v>
      </c>
      <c r="C527" s="13">
        <v>1</v>
      </c>
      <c r="D527" s="13" t="s">
        <v>6247</v>
      </c>
      <c r="E527" s="13">
        <v>2</v>
      </c>
      <c r="F527" s="13" t="s">
        <v>6248</v>
      </c>
      <c r="G527" s="13">
        <v>84</v>
      </c>
      <c r="H527" s="13" t="s">
        <v>6247</v>
      </c>
      <c r="I527" s="13" t="s">
        <v>7606</v>
      </c>
      <c r="J527" s="13">
        <v>406000</v>
      </c>
      <c r="K527" s="13" t="s">
        <v>7607</v>
      </c>
      <c r="L527" s="13">
        <v>58</v>
      </c>
      <c r="M527" s="13" t="s">
        <v>7360</v>
      </c>
      <c r="N527" s="13">
        <v>3240787943</v>
      </c>
      <c r="O527" s="13">
        <v>369044</v>
      </c>
      <c r="P527" s="13">
        <v>84</v>
      </c>
      <c r="Q527" s="13" t="s">
        <v>123</v>
      </c>
    </row>
    <row r="528" spans="1:17" ht="21" customHeight="1">
      <c r="A528" s="13" t="s">
        <v>112</v>
      </c>
      <c r="B528" s="15">
        <v>45963</v>
      </c>
      <c r="C528" s="13">
        <v>1</v>
      </c>
      <c r="D528" s="13" t="s">
        <v>6247</v>
      </c>
      <c r="E528" s="13">
        <v>1</v>
      </c>
      <c r="F528" s="13" t="s">
        <v>6248</v>
      </c>
      <c r="G528" s="13">
        <v>42</v>
      </c>
      <c r="H528" s="13" t="s">
        <v>6247</v>
      </c>
      <c r="I528" s="13" t="s">
        <v>6237</v>
      </c>
      <c r="J528" s="13">
        <v>294000</v>
      </c>
      <c r="K528" s="13" t="s">
        <v>7608</v>
      </c>
      <c r="L528" s="13">
        <v>42</v>
      </c>
      <c r="M528" s="13" t="s">
        <v>7609</v>
      </c>
      <c r="N528" s="13">
        <v>3241081943</v>
      </c>
      <c r="O528" s="13">
        <v>369086</v>
      </c>
      <c r="P528" s="13">
        <v>78</v>
      </c>
      <c r="Q528" s="13" t="s">
        <v>123</v>
      </c>
    </row>
    <row r="529" spans="1:17" ht="21" customHeight="1">
      <c r="A529" s="13" t="s">
        <v>112</v>
      </c>
      <c r="B529" s="15">
        <v>45965</v>
      </c>
      <c r="C529" s="13">
        <v>2</v>
      </c>
      <c r="D529" s="13" t="s">
        <v>6247</v>
      </c>
      <c r="E529" s="13">
        <v>4</v>
      </c>
      <c r="F529" s="13" t="s">
        <v>6248</v>
      </c>
      <c r="G529" s="13">
        <v>198</v>
      </c>
      <c r="H529" s="13" t="s">
        <v>6247</v>
      </c>
      <c r="I529" s="13" t="s">
        <v>6237</v>
      </c>
      <c r="J529" s="13">
        <v>1386000</v>
      </c>
      <c r="K529" s="13" t="s">
        <v>7610</v>
      </c>
      <c r="L529" s="13">
        <v>198</v>
      </c>
      <c r="M529" s="13" t="s">
        <v>6545</v>
      </c>
      <c r="N529" s="13">
        <v>3242467943</v>
      </c>
      <c r="O529" s="13">
        <v>369284</v>
      </c>
      <c r="P529" s="13">
        <v>32</v>
      </c>
      <c r="Q529" s="13" t="s">
        <v>123</v>
      </c>
    </row>
    <row r="530" spans="1:17" ht="21" customHeight="1">
      <c r="A530" s="13" t="s">
        <v>112</v>
      </c>
      <c r="B530" s="15">
        <v>45966</v>
      </c>
      <c r="C530" s="13">
        <v>2</v>
      </c>
      <c r="D530" s="13" t="s">
        <v>6247</v>
      </c>
      <c r="E530" s="13">
        <v>4</v>
      </c>
      <c r="F530" s="13" t="s">
        <v>6248</v>
      </c>
      <c r="G530" s="13">
        <v>198</v>
      </c>
      <c r="H530" s="13" t="s">
        <v>6247</v>
      </c>
      <c r="I530" s="13" t="s">
        <v>6237</v>
      </c>
      <c r="J530" s="13">
        <v>1386000</v>
      </c>
      <c r="K530" s="13" t="s">
        <v>6534</v>
      </c>
      <c r="L530" s="13">
        <v>198</v>
      </c>
      <c r="M530" s="13" t="s">
        <v>6534</v>
      </c>
      <c r="N530" s="13">
        <v>3243853943</v>
      </c>
      <c r="O530" s="13">
        <v>369482</v>
      </c>
      <c r="P530" s="13">
        <v>39</v>
      </c>
      <c r="Q530" s="13" t="s">
        <v>123</v>
      </c>
    </row>
    <row r="531" spans="1:17" ht="21" customHeight="1">
      <c r="A531" s="13" t="s">
        <v>112</v>
      </c>
      <c r="B531" s="15">
        <v>45967</v>
      </c>
      <c r="C531" s="13">
        <v>3</v>
      </c>
      <c r="D531" s="13" t="s">
        <v>6247</v>
      </c>
      <c r="E531" s="13">
        <v>5</v>
      </c>
      <c r="F531" s="13" t="s">
        <v>6248</v>
      </c>
      <c r="G531" s="13">
        <v>289</v>
      </c>
      <c r="H531" s="13" t="s">
        <v>6247</v>
      </c>
      <c r="I531" s="13" t="s">
        <v>7611</v>
      </c>
      <c r="J531" s="13">
        <v>1920000</v>
      </c>
      <c r="K531" s="13" t="s">
        <v>7612</v>
      </c>
      <c r="L531" s="13">
        <v>287</v>
      </c>
      <c r="M531" s="13" t="s">
        <v>7613</v>
      </c>
      <c r="N531" s="13">
        <v>3245773943</v>
      </c>
      <c r="O531" s="13">
        <v>369769</v>
      </c>
      <c r="P531" s="13">
        <v>31</v>
      </c>
      <c r="Q531" s="13" t="s">
        <v>123</v>
      </c>
    </row>
    <row r="532" spans="1:17" ht="21" customHeight="1">
      <c r="A532" s="13" t="s">
        <v>112</v>
      </c>
      <c r="B532" s="15">
        <v>45968</v>
      </c>
      <c r="C532" s="13">
        <v>4</v>
      </c>
      <c r="D532" s="13" t="s">
        <v>6236</v>
      </c>
      <c r="E532" s="13">
        <v>7</v>
      </c>
      <c r="F532" s="13" t="s">
        <v>6248</v>
      </c>
      <c r="G532" s="13">
        <v>397</v>
      </c>
      <c r="H532" s="13" t="s">
        <v>6247</v>
      </c>
      <c r="I532" s="13" t="s">
        <v>7424</v>
      </c>
      <c r="J532" s="13">
        <v>2898000</v>
      </c>
      <c r="K532" s="13" t="s">
        <v>7614</v>
      </c>
      <c r="L532" s="13">
        <v>395</v>
      </c>
      <c r="M532" s="13" t="s">
        <v>7615</v>
      </c>
      <c r="N532" s="13">
        <v>3248671943</v>
      </c>
      <c r="O532" s="13">
        <v>370164</v>
      </c>
      <c r="P532" s="13">
        <v>28</v>
      </c>
      <c r="Q532" s="13" t="s">
        <v>123</v>
      </c>
    </row>
    <row r="533" spans="1:17" ht="21" customHeight="1">
      <c r="A533" s="13" t="s">
        <v>112</v>
      </c>
      <c r="B533" s="15">
        <v>45974</v>
      </c>
      <c r="C533" s="13">
        <v>1</v>
      </c>
      <c r="D533" s="13" t="s">
        <v>6247</v>
      </c>
      <c r="E533" s="13">
        <v>1</v>
      </c>
      <c r="F533" s="13" t="s">
        <v>6248</v>
      </c>
      <c r="G533" s="13">
        <v>81</v>
      </c>
      <c r="H533" s="13" t="s">
        <v>6247</v>
      </c>
      <c r="I533" s="13" t="s">
        <v>6489</v>
      </c>
      <c r="J533" s="13">
        <v>553000</v>
      </c>
      <c r="K533" s="13" t="s">
        <v>7616</v>
      </c>
      <c r="L533" s="13">
        <v>79</v>
      </c>
      <c r="M533" s="13" t="s">
        <v>7479</v>
      </c>
      <c r="N533" s="13">
        <v>3249224943</v>
      </c>
      <c r="O533" s="13">
        <v>370243</v>
      </c>
      <c r="P533" s="13">
        <v>77</v>
      </c>
      <c r="Q533" s="13" t="s">
        <v>123</v>
      </c>
    </row>
    <row r="534" spans="1:17" ht="21" customHeight="1">
      <c r="A534" s="13" t="s">
        <v>112</v>
      </c>
      <c r="B534" s="15">
        <v>45989</v>
      </c>
      <c r="C534" s="13">
        <v>1</v>
      </c>
      <c r="D534" s="13" t="s">
        <v>6247</v>
      </c>
      <c r="E534" s="13">
        <v>1</v>
      </c>
      <c r="F534" s="13" t="s">
        <v>6248</v>
      </c>
      <c r="G534" s="13">
        <v>153</v>
      </c>
      <c r="H534" s="13" t="s">
        <v>6247</v>
      </c>
      <c r="I534" s="13" t="s">
        <v>6237</v>
      </c>
      <c r="J534" s="13">
        <v>1140000</v>
      </c>
      <c r="K534" s="13" t="s">
        <v>7617</v>
      </c>
      <c r="L534" s="13">
        <v>153</v>
      </c>
      <c r="M534" s="13" t="s">
        <v>7417</v>
      </c>
      <c r="N534" s="13">
        <v>3250364943</v>
      </c>
      <c r="O534" s="13">
        <v>370396</v>
      </c>
      <c r="P534" s="13">
        <v>37</v>
      </c>
      <c r="Q534" s="13" t="s">
        <v>123</v>
      </c>
    </row>
    <row r="535" spans="1:17" ht="21" customHeight="1">
      <c r="A535" s="13" t="s">
        <v>112</v>
      </c>
      <c r="B535" s="15">
        <v>46008</v>
      </c>
      <c r="C535" s="13">
        <v>1</v>
      </c>
      <c r="D535" s="13" t="s">
        <v>6247</v>
      </c>
      <c r="E535" s="13">
        <v>1</v>
      </c>
      <c r="F535" s="13" t="s">
        <v>6248</v>
      </c>
      <c r="G535" s="13">
        <v>212</v>
      </c>
      <c r="H535" s="13" t="s">
        <v>6247</v>
      </c>
      <c r="I535" s="13" t="s">
        <v>6916</v>
      </c>
      <c r="J535" s="13">
        <v>132000</v>
      </c>
      <c r="K535" s="13" t="s">
        <v>7369</v>
      </c>
      <c r="L535" s="13">
        <v>22</v>
      </c>
      <c r="M535" s="13" t="s">
        <v>6512</v>
      </c>
      <c r="N535" s="13">
        <v>3250496943</v>
      </c>
      <c r="O535" s="13">
        <v>370418</v>
      </c>
      <c r="P535" s="13">
        <v>78</v>
      </c>
      <c r="Q535" s="13" t="s">
        <v>123</v>
      </c>
    </row>
    <row r="536" spans="1:17" ht="21" customHeight="1">
      <c r="A536" s="13" t="s">
        <v>112</v>
      </c>
      <c r="B536" s="15">
        <v>46189</v>
      </c>
      <c r="C536" s="13">
        <v>1</v>
      </c>
      <c r="D536" s="13" t="s">
        <v>6247</v>
      </c>
      <c r="E536" s="13">
        <v>1</v>
      </c>
      <c r="F536" s="13" t="s">
        <v>6248</v>
      </c>
      <c r="G536" s="13">
        <v>93</v>
      </c>
      <c r="H536" s="13" t="s">
        <v>6247</v>
      </c>
      <c r="I536" s="13" t="s">
        <v>6860</v>
      </c>
      <c r="J536" s="13">
        <v>312000</v>
      </c>
      <c r="K536" s="13" t="s">
        <v>7618</v>
      </c>
      <c r="L536" s="13">
        <v>52</v>
      </c>
      <c r="M536" s="13" t="s">
        <v>7619</v>
      </c>
      <c r="N536" s="13">
        <v>3250808943</v>
      </c>
      <c r="O536" s="13">
        <v>370470</v>
      </c>
      <c r="P536" s="13">
        <v>57</v>
      </c>
      <c r="Q536" s="13" t="s">
        <v>123</v>
      </c>
    </row>
    <row r="537" spans="1:17" ht="21" customHeight="1">
      <c r="A537" s="13" t="s">
        <v>112</v>
      </c>
      <c r="B537" s="15">
        <v>46198</v>
      </c>
      <c r="C537" s="13">
        <v>2</v>
      </c>
      <c r="D537" s="13" t="s">
        <v>6247</v>
      </c>
      <c r="E537" s="13">
        <v>2</v>
      </c>
      <c r="F537" s="13" t="s">
        <v>6248</v>
      </c>
      <c r="G537" s="13">
        <v>93</v>
      </c>
      <c r="H537" s="13" t="s">
        <v>6247</v>
      </c>
      <c r="I537" s="13" t="s">
        <v>6237</v>
      </c>
      <c r="J537" s="13">
        <v>558000</v>
      </c>
      <c r="K537" s="13" t="s">
        <v>7620</v>
      </c>
      <c r="L537" s="13">
        <v>93</v>
      </c>
      <c r="M537" s="13" t="s">
        <v>7621</v>
      </c>
      <c r="N537" s="13">
        <v>3251366943</v>
      </c>
      <c r="O537" s="13">
        <v>370563</v>
      </c>
      <c r="P537" s="13">
        <v>45</v>
      </c>
      <c r="Q537" s="13" t="s">
        <v>123</v>
      </c>
    </row>
    <row r="538" spans="1:17" ht="21" customHeight="1">
      <c r="A538" s="13" t="s">
        <v>112</v>
      </c>
      <c r="B538" s="15">
        <v>46213</v>
      </c>
      <c r="C538" s="13">
        <v>1</v>
      </c>
      <c r="D538" s="13" t="s">
        <v>6247</v>
      </c>
      <c r="E538" s="13">
        <v>1</v>
      </c>
      <c r="F538" s="13" t="s">
        <v>6248</v>
      </c>
      <c r="G538" s="13">
        <v>82</v>
      </c>
      <c r="H538" s="13" t="s">
        <v>6247</v>
      </c>
      <c r="I538" s="13" t="s">
        <v>7622</v>
      </c>
      <c r="J538" s="13">
        <v>480000</v>
      </c>
      <c r="K538" s="13" t="s">
        <v>7623</v>
      </c>
      <c r="L538" s="13">
        <v>60</v>
      </c>
      <c r="M538" s="13" t="s">
        <v>6529</v>
      </c>
      <c r="N538" s="13">
        <v>3251846943</v>
      </c>
      <c r="O538" s="13">
        <v>370623</v>
      </c>
      <c r="P538" s="13">
        <v>63</v>
      </c>
      <c r="Q538" s="13" t="s">
        <v>123</v>
      </c>
    </row>
    <row r="539" spans="1:17" ht="21" customHeight="1">
      <c r="A539" s="13" t="s">
        <v>112</v>
      </c>
      <c r="B539" s="15">
        <v>46223</v>
      </c>
      <c r="C539" s="13">
        <v>1</v>
      </c>
      <c r="D539" s="13" t="s">
        <v>6247</v>
      </c>
      <c r="E539" s="13">
        <v>2</v>
      </c>
      <c r="F539" s="13" t="s">
        <v>6248</v>
      </c>
      <c r="G539" s="13">
        <v>424</v>
      </c>
      <c r="H539" s="13" t="s">
        <v>6247</v>
      </c>
      <c r="I539" s="13" t="s">
        <v>6393</v>
      </c>
      <c r="J539" s="13">
        <v>15000</v>
      </c>
      <c r="K539" s="13" t="s">
        <v>7624</v>
      </c>
      <c r="L539" s="13">
        <v>3</v>
      </c>
      <c r="M539" s="13" t="s">
        <v>6514</v>
      </c>
      <c r="N539" s="13">
        <v>3251861943</v>
      </c>
      <c r="O539" s="13">
        <v>370626</v>
      </c>
      <c r="P539" s="13">
        <v>87</v>
      </c>
      <c r="Q539" s="13" t="s">
        <v>123</v>
      </c>
    </row>
    <row r="540" spans="1:17" ht="21" customHeight="1">
      <c r="A540" s="13" t="s">
        <v>112</v>
      </c>
      <c r="B540" s="15">
        <v>46230</v>
      </c>
      <c r="C540" s="13">
        <v>1</v>
      </c>
      <c r="D540" s="13" t="s">
        <v>6247</v>
      </c>
      <c r="E540" s="13">
        <v>2</v>
      </c>
      <c r="F540" s="13" t="s">
        <v>6248</v>
      </c>
      <c r="G540" s="13">
        <v>424</v>
      </c>
      <c r="H540" s="13" t="s">
        <v>6247</v>
      </c>
      <c r="I540" s="13" t="s">
        <v>6415</v>
      </c>
      <c r="J540" s="13">
        <v>45000</v>
      </c>
      <c r="K540" s="13" t="s">
        <v>7625</v>
      </c>
      <c r="L540" s="13">
        <v>9</v>
      </c>
      <c r="M540" s="13" t="s">
        <v>7626</v>
      </c>
      <c r="N540" s="13">
        <v>3251906943</v>
      </c>
      <c r="O540" s="13">
        <v>370635</v>
      </c>
      <c r="P540" s="13">
        <v>74</v>
      </c>
      <c r="Q540" s="13" t="s">
        <v>123</v>
      </c>
    </row>
    <row r="541" spans="1:17" ht="21" customHeight="1">
      <c r="A541" s="13" t="s">
        <v>112</v>
      </c>
      <c r="B541" s="15">
        <v>46262</v>
      </c>
      <c r="C541" s="13">
        <v>2</v>
      </c>
      <c r="D541" s="13" t="s">
        <v>6247</v>
      </c>
      <c r="E541" s="13">
        <v>2</v>
      </c>
      <c r="F541" s="13" t="s">
        <v>6248</v>
      </c>
      <c r="G541" s="13">
        <v>98</v>
      </c>
      <c r="H541" s="13" t="s">
        <v>6247</v>
      </c>
      <c r="I541" s="13" t="s">
        <v>7627</v>
      </c>
      <c r="J541" s="13">
        <v>534000</v>
      </c>
      <c r="K541" s="13" t="s">
        <v>7628</v>
      </c>
      <c r="L541" s="13">
        <v>89</v>
      </c>
      <c r="M541" s="13" t="s">
        <v>7629</v>
      </c>
      <c r="N541" s="13">
        <v>3252440943</v>
      </c>
      <c r="O541" s="13">
        <v>370724</v>
      </c>
      <c r="P541" s="13">
        <v>44</v>
      </c>
      <c r="Q541" s="13" t="s">
        <v>123</v>
      </c>
    </row>
    <row r="542" spans="1:17" ht="21" customHeight="1">
      <c r="A542" s="13" t="s">
        <v>112</v>
      </c>
      <c r="B542" s="15">
        <v>46272</v>
      </c>
      <c r="C542" s="13">
        <v>2</v>
      </c>
      <c r="D542" s="13" t="s">
        <v>6247</v>
      </c>
      <c r="E542" s="13">
        <v>2</v>
      </c>
      <c r="F542" s="13" t="s">
        <v>6248</v>
      </c>
      <c r="G542" s="13">
        <v>99</v>
      </c>
      <c r="H542" s="13" t="s">
        <v>6247</v>
      </c>
      <c r="I542" s="13" t="s">
        <v>6247</v>
      </c>
      <c r="J542" s="13">
        <v>0</v>
      </c>
      <c r="K542" s="13" t="s">
        <v>6534</v>
      </c>
      <c r="L542" s="13">
        <v>0</v>
      </c>
      <c r="M542" s="13" t="s">
        <v>6534</v>
      </c>
      <c r="N542" s="13">
        <v>3252440943</v>
      </c>
      <c r="O542" s="13">
        <v>370724</v>
      </c>
      <c r="P542" s="13">
        <v>128</v>
      </c>
      <c r="Q542" s="13" t="s">
        <v>123</v>
      </c>
    </row>
    <row r="543" spans="1:17" ht="21" customHeight="1">
      <c r="A543" s="13" t="s">
        <v>112</v>
      </c>
      <c r="B543" s="15">
        <v>46276</v>
      </c>
      <c r="C543" s="13">
        <v>2</v>
      </c>
      <c r="D543" s="13" t="s">
        <v>6247</v>
      </c>
      <c r="E543" s="13">
        <v>2</v>
      </c>
      <c r="F543" s="13" t="s">
        <v>6248</v>
      </c>
      <c r="G543" s="13">
        <v>99</v>
      </c>
      <c r="H543" s="13" t="s">
        <v>6247</v>
      </c>
      <c r="I543" s="13" t="s">
        <v>6247</v>
      </c>
      <c r="J543" s="13">
        <v>0</v>
      </c>
      <c r="K543" s="13" t="s">
        <v>6534</v>
      </c>
      <c r="L543" s="13">
        <v>0</v>
      </c>
      <c r="M543" s="13" t="s">
        <v>6534</v>
      </c>
      <c r="N543" s="13">
        <v>3252440943</v>
      </c>
      <c r="O543" s="13">
        <v>370724</v>
      </c>
      <c r="P543" s="13">
        <v>159</v>
      </c>
      <c r="Q543" s="13" t="s">
        <v>123</v>
      </c>
    </row>
    <row r="544" spans="1:17" ht="21" customHeight="1">
      <c r="A544" s="13" t="s">
        <v>131</v>
      </c>
      <c r="B544" s="15">
        <v>45342</v>
      </c>
      <c r="C544" s="13">
        <v>20</v>
      </c>
      <c r="D544" s="13" t="s">
        <v>6241</v>
      </c>
      <c r="E544" s="13">
        <v>20</v>
      </c>
      <c r="F544" s="13" t="s">
        <v>6236</v>
      </c>
      <c r="G544" s="13">
        <v>5173</v>
      </c>
      <c r="H544" s="13" t="s">
        <v>6235</v>
      </c>
      <c r="I544" s="13" t="s">
        <v>6237</v>
      </c>
      <c r="J544" s="13">
        <v>49104000</v>
      </c>
      <c r="K544" s="13" t="s">
        <v>7630</v>
      </c>
      <c r="L544" s="13">
        <v>5173</v>
      </c>
      <c r="M544" s="13" t="s">
        <v>7631</v>
      </c>
      <c r="N544" s="13">
        <v>49104000</v>
      </c>
      <c r="O544" s="13">
        <v>5173</v>
      </c>
      <c r="P544" s="13">
        <v>7</v>
      </c>
      <c r="Q544" s="13" t="s">
        <v>145</v>
      </c>
    </row>
    <row r="545" spans="1:17" ht="21" customHeight="1">
      <c r="A545" s="13" t="s">
        <v>131</v>
      </c>
      <c r="B545" s="15">
        <v>45343</v>
      </c>
      <c r="C545" s="13">
        <v>5</v>
      </c>
      <c r="D545" s="13" t="s">
        <v>6236</v>
      </c>
      <c r="E545" s="13">
        <v>5</v>
      </c>
      <c r="F545" s="13" t="s">
        <v>6248</v>
      </c>
      <c r="G545" s="13">
        <v>838</v>
      </c>
      <c r="H545" s="13" t="s">
        <v>6247</v>
      </c>
      <c r="I545" s="13" t="s">
        <v>6237</v>
      </c>
      <c r="J545" s="13">
        <v>8602000</v>
      </c>
      <c r="K545" s="13" t="s">
        <v>7632</v>
      </c>
      <c r="L545" s="13">
        <v>838</v>
      </c>
      <c r="M545" s="13" t="s">
        <v>7633</v>
      </c>
      <c r="N545" s="13">
        <v>57706000</v>
      </c>
      <c r="O545" s="13">
        <v>6011</v>
      </c>
      <c r="P545" s="13">
        <v>20</v>
      </c>
      <c r="Q545" s="13" t="s">
        <v>145</v>
      </c>
    </row>
    <row r="546" spans="1:17" ht="21" customHeight="1">
      <c r="A546" s="13" t="s">
        <v>131</v>
      </c>
      <c r="B546" s="15">
        <v>45344</v>
      </c>
      <c r="C546" s="13">
        <v>1944</v>
      </c>
      <c r="D546" s="13" t="s">
        <v>7634</v>
      </c>
      <c r="E546" s="13">
        <v>7535</v>
      </c>
      <c r="F546" s="13" t="s">
        <v>7635</v>
      </c>
      <c r="G546" s="13">
        <v>1155876</v>
      </c>
      <c r="H546" s="13" t="s">
        <v>6849</v>
      </c>
      <c r="I546" s="13" t="s">
        <v>7542</v>
      </c>
      <c r="J546" s="13">
        <v>3091398151</v>
      </c>
      <c r="K546" s="13" t="s">
        <v>7636</v>
      </c>
      <c r="L546" s="13">
        <v>330118</v>
      </c>
      <c r="M546" s="13" t="s">
        <v>7637</v>
      </c>
      <c r="N546" s="13">
        <v>3149104151</v>
      </c>
      <c r="O546" s="13">
        <v>336129</v>
      </c>
      <c r="P546" s="13">
        <v>1</v>
      </c>
      <c r="Q546" s="13" t="s">
        <v>145</v>
      </c>
    </row>
    <row r="547" spans="1:17" ht="21" customHeight="1">
      <c r="A547" s="13" t="s">
        <v>131</v>
      </c>
      <c r="B547" s="15">
        <v>45345</v>
      </c>
      <c r="C547" s="13">
        <v>2086</v>
      </c>
      <c r="D547" s="13" t="s">
        <v>7638</v>
      </c>
      <c r="E547" s="13">
        <v>8253</v>
      </c>
      <c r="F547" s="13" t="s">
        <v>7639</v>
      </c>
      <c r="G547" s="13">
        <v>1273398</v>
      </c>
      <c r="H547" s="13" t="s">
        <v>7564</v>
      </c>
      <c r="I547" s="13" t="s">
        <v>7003</v>
      </c>
      <c r="J547" s="13">
        <v>3656005238</v>
      </c>
      <c r="K547" s="13" t="s">
        <v>7640</v>
      </c>
      <c r="L547" s="13">
        <v>374492</v>
      </c>
      <c r="M547" s="13" t="s">
        <v>7641</v>
      </c>
      <c r="N547" s="13">
        <v>6805109389</v>
      </c>
      <c r="O547" s="13">
        <v>710621</v>
      </c>
      <c r="P547" s="13">
        <v>1</v>
      </c>
      <c r="Q547" s="13" t="s">
        <v>145</v>
      </c>
    </row>
    <row r="548" spans="1:17" ht="21" customHeight="1">
      <c r="A548" s="13" t="s">
        <v>131</v>
      </c>
      <c r="B548" s="15">
        <v>45346</v>
      </c>
      <c r="C548" s="13">
        <v>2355</v>
      </c>
      <c r="D548" s="13" t="s">
        <v>6937</v>
      </c>
      <c r="E548" s="13">
        <v>9473</v>
      </c>
      <c r="F548" s="13" t="s">
        <v>6569</v>
      </c>
      <c r="G548" s="13">
        <v>1439628</v>
      </c>
      <c r="H548" s="13" t="s">
        <v>6844</v>
      </c>
      <c r="I548" s="13" t="s">
        <v>7642</v>
      </c>
      <c r="J548" s="13">
        <v>7570365687</v>
      </c>
      <c r="K548" s="13" t="s">
        <v>7643</v>
      </c>
      <c r="L548" s="13">
        <v>770974</v>
      </c>
      <c r="M548" s="13" t="s">
        <v>7644</v>
      </c>
      <c r="N548" s="13">
        <v>14375475076</v>
      </c>
      <c r="O548" s="13">
        <v>1481595</v>
      </c>
      <c r="P548" s="13">
        <v>1</v>
      </c>
      <c r="Q548" s="13" t="s">
        <v>145</v>
      </c>
    </row>
    <row r="549" spans="1:17" ht="21" customHeight="1">
      <c r="A549" s="13" t="s">
        <v>131</v>
      </c>
      <c r="B549" s="15">
        <v>45347</v>
      </c>
      <c r="C549" s="13">
        <v>2351</v>
      </c>
      <c r="D549" s="13" t="s">
        <v>6848</v>
      </c>
      <c r="E549" s="13">
        <v>9262</v>
      </c>
      <c r="F549" s="13" t="s">
        <v>7645</v>
      </c>
      <c r="G549" s="13">
        <v>1398493</v>
      </c>
      <c r="H549" s="13" t="s">
        <v>7646</v>
      </c>
      <c r="I549" s="13" t="s">
        <v>7647</v>
      </c>
      <c r="J549" s="13">
        <v>8041374368</v>
      </c>
      <c r="K549" s="13" t="s">
        <v>7648</v>
      </c>
      <c r="L549" s="13">
        <v>819842</v>
      </c>
      <c r="M549" s="13" t="s">
        <v>7649</v>
      </c>
      <c r="N549" s="13">
        <v>22416849444</v>
      </c>
      <c r="O549" s="13">
        <v>2301437</v>
      </c>
      <c r="P549" s="13">
        <v>1</v>
      </c>
      <c r="Q549" s="13" t="s">
        <v>145</v>
      </c>
    </row>
    <row r="550" spans="1:17" ht="21" customHeight="1">
      <c r="A550" s="13" t="s">
        <v>131</v>
      </c>
      <c r="B550" s="15">
        <v>45348</v>
      </c>
      <c r="C550" s="13">
        <v>2097</v>
      </c>
      <c r="D550" s="13" t="s">
        <v>7650</v>
      </c>
      <c r="E550" s="13">
        <v>8241</v>
      </c>
      <c r="F550" s="13" t="s">
        <v>7651</v>
      </c>
      <c r="G550" s="13">
        <v>1258136</v>
      </c>
      <c r="H550" s="13" t="s">
        <v>6850</v>
      </c>
      <c r="I550" s="13" t="s">
        <v>7652</v>
      </c>
      <c r="J550" s="13">
        <v>3128245583</v>
      </c>
      <c r="K550" s="13" t="s">
        <v>7653</v>
      </c>
      <c r="L550" s="13">
        <v>328445</v>
      </c>
      <c r="M550" s="13" t="s">
        <v>7654</v>
      </c>
      <c r="N550" s="13">
        <v>25545095027</v>
      </c>
      <c r="O550" s="13">
        <v>2629882</v>
      </c>
      <c r="P550" s="13">
        <v>1</v>
      </c>
      <c r="Q550" s="13" t="s">
        <v>145</v>
      </c>
    </row>
    <row r="551" spans="1:17" ht="21" customHeight="1">
      <c r="A551" s="13" t="s">
        <v>131</v>
      </c>
      <c r="B551" s="15">
        <v>45349</v>
      </c>
      <c r="C551" s="13">
        <v>2145</v>
      </c>
      <c r="D551" s="13" t="s">
        <v>6486</v>
      </c>
      <c r="E551" s="13">
        <v>8359</v>
      </c>
      <c r="F551" s="13" t="s">
        <v>7655</v>
      </c>
      <c r="G551" s="13">
        <v>1267249</v>
      </c>
      <c r="H551" s="13" t="s">
        <v>7656</v>
      </c>
      <c r="I551" s="13" t="s">
        <v>7657</v>
      </c>
      <c r="J551" s="13">
        <v>2836643376</v>
      </c>
      <c r="K551" s="13" t="s">
        <v>7658</v>
      </c>
      <c r="L551" s="13">
        <v>298464</v>
      </c>
      <c r="M551" s="13" t="s">
        <v>7659</v>
      </c>
      <c r="N551" s="13">
        <v>28381738403</v>
      </c>
      <c r="O551" s="13">
        <v>2928346</v>
      </c>
      <c r="P551" s="13">
        <v>1</v>
      </c>
      <c r="Q551" s="13" t="s">
        <v>145</v>
      </c>
    </row>
    <row r="552" spans="1:17" ht="21" customHeight="1">
      <c r="A552" s="13" t="s">
        <v>131</v>
      </c>
      <c r="B552" s="15">
        <v>45350</v>
      </c>
      <c r="C552" s="13">
        <v>1885</v>
      </c>
      <c r="D552" s="13" t="s">
        <v>7660</v>
      </c>
      <c r="E552" s="13">
        <v>7156</v>
      </c>
      <c r="F552" s="13" t="s">
        <v>7277</v>
      </c>
      <c r="G552" s="13">
        <v>988529</v>
      </c>
      <c r="H552" s="13" t="s">
        <v>7267</v>
      </c>
      <c r="I552" s="13" t="s">
        <v>7661</v>
      </c>
      <c r="J552" s="13">
        <v>3082112642</v>
      </c>
      <c r="K552" s="13" t="s">
        <v>7662</v>
      </c>
      <c r="L552" s="13">
        <v>384594</v>
      </c>
      <c r="M552" s="13" t="s">
        <v>7663</v>
      </c>
      <c r="N552" s="13">
        <v>31463851045</v>
      </c>
      <c r="O552" s="13">
        <v>3312940</v>
      </c>
      <c r="P552" s="13">
        <v>1</v>
      </c>
      <c r="Q552" s="13" t="s">
        <v>145</v>
      </c>
    </row>
    <row r="553" spans="1:17" ht="21" customHeight="1">
      <c r="A553" s="13" t="s">
        <v>131</v>
      </c>
      <c r="B553" s="15">
        <v>45351</v>
      </c>
      <c r="C553" s="13">
        <v>2039</v>
      </c>
      <c r="D553" s="13" t="s">
        <v>6814</v>
      </c>
      <c r="E553" s="13">
        <v>7986</v>
      </c>
      <c r="F553" s="13" t="s">
        <v>7664</v>
      </c>
      <c r="G553" s="13">
        <v>1108684</v>
      </c>
      <c r="H553" s="13" t="s">
        <v>7665</v>
      </c>
      <c r="I553" s="13" t="s">
        <v>6549</v>
      </c>
      <c r="J553" s="13">
        <v>3610802621</v>
      </c>
      <c r="K553" s="13" t="s">
        <v>7666</v>
      </c>
      <c r="L553" s="13">
        <v>384294</v>
      </c>
      <c r="M553" s="13" t="s">
        <v>7667</v>
      </c>
      <c r="N553" s="13">
        <v>35074653666</v>
      </c>
      <c r="O553" s="13">
        <v>3697234</v>
      </c>
      <c r="P553" s="13">
        <v>1</v>
      </c>
      <c r="Q553" s="13" t="s">
        <v>145</v>
      </c>
    </row>
    <row r="554" spans="1:17" ht="21" customHeight="1">
      <c r="A554" s="13" t="s">
        <v>131</v>
      </c>
      <c r="B554" s="15">
        <v>45352</v>
      </c>
      <c r="C554" s="13">
        <v>2315</v>
      </c>
      <c r="D554" s="13" t="s">
        <v>7121</v>
      </c>
      <c r="E554" s="13">
        <v>9700</v>
      </c>
      <c r="F554" s="13" t="s">
        <v>7668</v>
      </c>
      <c r="G554" s="13">
        <v>1374471</v>
      </c>
      <c r="H554" s="13" t="s">
        <v>7669</v>
      </c>
      <c r="I554" s="13" t="s">
        <v>7670</v>
      </c>
      <c r="J554" s="13">
        <v>8368185017</v>
      </c>
      <c r="K554" s="13" t="s">
        <v>7671</v>
      </c>
      <c r="L554" s="13">
        <v>851600</v>
      </c>
      <c r="M554" s="13" t="s">
        <v>7672</v>
      </c>
      <c r="N554" s="13">
        <v>43442838683</v>
      </c>
      <c r="O554" s="13">
        <v>4548834</v>
      </c>
      <c r="P554" s="13">
        <v>1</v>
      </c>
      <c r="Q554" s="13" t="s">
        <v>145</v>
      </c>
    </row>
    <row r="555" spans="1:17" ht="21" customHeight="1">
      <c r="A555" s="13" t="s">
        <v>131</v>
      </c>
      <c r="B555" s="15">
        <v>45353</v>
      </c>
      <c r="C555" s="13">
        <v>2367</v>
      </c>
      <c r="D555" s="13" t="s">
        <v>6832</v>
      </c>
      <c r="E555" s="13">
        <v>10068</v>
      </c>
      <c r="F555" s="13" t="s">
        <v>6860</v>
      </c>
      <c r="G555" s="13">
        <v>1457659</v>
      </c>
      <c r="H555" s="13" t="s">
        <v>6807</v>
      </c>
      <c r="I555" s="13" t="s">
        <v>7233</v>
      </c>
      <c r="J555" s="13">
        <v>8173341068</v>
      </c>
      <c r="K555" s="13" t="s">
        <v>7673</v>
      </c>
      <c r="L555" s="13">
        <v>832278</v>
      </c>
      <c r="M555" s="13" t="s">
        <v>7674</v>
      </c>
      <c r="N555" s="13">
        <v>51616179751</v>
      </c>
      <c r="O555" s="13">
        <v>5381112</v>
      </c>
      <c r="P555" s="13">
        <v>1</v>
      </c>
      <c r="Q555" s="13" t="s">
        <v>145</v>
      </c>
    </row>
    <row r="556" spans="1:17" ht="21" customHeight="1">
      <c r="A556" s="13" t="s">
        <v>131</v>
      </c>
      <c r="B556" s="15">
        <v>45354</v>
      </c>
      <c r="C556" s="13">
        <v>2363</v>
      </c>
      <c r="D556" s="13" t="s">
        <v>6821</v>
      </c>
      <c r="E556" s="13">
        <v>9539</v>
      </c>
      <c r="F556" s="13" t="s">
        <v>6746</v>
      </c>
      <c r="G556" s="13">
        <v>1387788</v>
      </c>
      <c r="H556" s="13" t="s">
        <v>6801</v>
      </c>
      <c r="I556" s="13" t="s">
        <v>7675</v>
      </c>
      <c r="J556" s="13">
        <v>6391559388</v>
      </c>
      <c r="K556" s="13" t="s">
        <v>7676</v>
      </c>
      <c r="L556" s="13">
        <v>652059</v>
      </c>
      <c r="M556" s="13" t="s">
        <v>7677</v>
      </c>
      <c r="N556" s="13">
        <v>58007739139</v>
      </c>
      <c r="O556" s="13">
        <v>6033171</v>
      </c>
      <c r="P556" s="13">
        <v>1</v>
      </c>
      <c r="Q556" s="13" t="s">
        <v>145</v>
      </c>
    </row>
    <row r="557" spans="1:17" ht="21" customHeight="1">
      <c r="A557" s="13" t="s">
        <v>131</v>
      </c>
      <c r="B557" s="15">
        <v>45355</v>
      </c>
      <c r="C557" s="13">
        <v>2105</v>
      </c>
      <c r="D557" s="13" t="s">
        <v>7678</v>
      </c>
      <c r="E557" s="13">
        <v>8222</v>
      </c>
      <c r="F557" s="13" t="s">
        <v>7679</v>
      </c>
      <c r="G557" s="13">
        <v>1215802</v>
      </c>
      <c r="H557" s="13" t="s">
        <v>6838</v>
      </c>
      <c r="I557" s="13" t="s">
        <v>6870</v>
      </c>
      <c r="J557" s="13">
        <v>1974934886</v>
      </c>
      <c r="K557" s="13" t="s">
        <v>7680</v>
      </c>
      <c r="L557" s="13">
        <v>207996</v>
      </c>
      <c r="M557" s="13" t="s">
        <v>7681</v>
      </c>
      <c r="N557" s="13">
        <v>59982674025</v>
      </c>
      <c r="O557" s="13">
        <v>6241167</v>
      </c>
      <c r="P557" s="13">
        <v>1</v>
      </c>
      <c r="Q557" s="13" t="s">
        <v>145</v>
      </c>
    </row>
    <row r="558" spans="1:17" ht="21" customHeight="1">
      <c r="A558" s="13" t="s">
        <v>131</v>
      </c>
      <c r="B558" s="15">
        <v>45356</v>
      </c>
      <c r="C558" s="13">
        <v>2148</v>
      </c>
      <c r="D558" s="13" t="s">
        <v>7682</v>
      </c>
      <c r="E558" s="13">
        <v>8294</v>
      </c>
      <c r="F558" s="13" t="s">
        <v>7683</v>
      </c>
      <c r="G558" s="13">
        <v>1222413</v>
      </c>
      <c r="H558" s="13" t="s">
        <v>7684</v>
      </c>
      <c r="I558" s="13" t="s">
        <v>6888</v>
      </c>
      <c r="J558" s="13">
        <v>1797132920</v>
      </c>
      <c r="K558" s="13" t="s">
        <v>7685</v>
      </c>
      <c r="L558" s="13">
        <v>190540</v>
      </c>
      <c r="M558" s="13" t="s">
        <v>7686</v>
      </c>
      <c r="N558" s="13">
        <v>61779806945</v>
      </c>
      <c r="O558" s="13">
        <v>6431707</v>
      </c>
      <c r="P558" s="13">
        <v>1</v>
      </c>
      <c r="Q558" s="13" t="s">
        <v>145</v>
      </c>
    </row>
    <row r="559" spans="1:17" ht="21" customHeight="1">
      <c r="A559" s="13" t="s">
        <v>131</v>
      </c>
      <c r="B559" s="15">
        <v>45357</v>
      </c>
      <c r="C559" s="13">
        <v>2021</v>
      </c>
      <c r="D559" s="13" t="s">
        <v>7687</v>
      </c>
      <c r="E559" s="13">
        <v>7646</v>
      </c>
      <c r="F559" s="13" t="s">
        <v>7688</v>
      </c>
      <c r="G559" s="13">
        <v>1136773</v>
      </c>
      <c r="H559" s="13" t="s">
        <v>7689</v>
      </c>
      <c r="I559" s="13" t="s">
        <v>6448</v>
      </c>
      <c r="J559" s="13">
        <v>1646470458</v>
      </c>
      <c r="K559" s="13" t="s">
        <v>7690</v>
      </c>
      <c r="L559" s="13">
        <v>174674</v>
      </c>
      <c r="M559" s="13" t="s">
        <v>7691</v>
      </c>
      <c r="N559" s="13">
        <v>63426277403</v>
      </c>
      <c r="O559" s="13">
        <v>6606381</v>
      </c>
      <c r="P559" s="13">
        <v>1</v>
      </c>
      <c r="Q559" s="13" t="s">
        <v>145</v>
      </c>
    </row>
    <row r="560" spans="1:17" ht="21" customHeight="1">
      <c r="A560" s="13" t="s">
        <v>131</v>
      </c>
      <c r="B560" s="15">
        <v>45358</v>
      </c>
      <c r="C560" s="13">
        <v>2021</v>
      </c>
      <c r="D560" s="13" t="s">
        <v>7692</v>
      </c>
      <c r="E560" s="13">
        <v>7632</v>
      </c>
      <c r="F560" s="13" t="s">
        <v>7693</v>
      </c>
      <c r="G560" s="13">
        <v>1134527</v>
      </c>
      <c r="H560" s="13" t="s">
        <v>6837</v>
      </c>
      <c r="I560" s="13" t="s">
        <v>6422</v>
      </c>
      <c r="J560" s="13">
        <v>1512160342</v>
      </c>
      <c r="K560" s="13" t="s">
        <v>7694</v>
      </c>
      <c r="L560" s="13">
        <v>160362</v>
      </c>
      <c r="M560" s="13" t="s">
        <v>7695</v>
      </c>
      <c r="N560" s="13">
        <v>64938437745</v>
      </c>
      <c r="O560" s="13">
        <v>6766743</v>
      </c>
      <c r="P560" s="13">
        <v>1</v>
      </c>
      <c r="Q560" s="13" t="s">
        <v>145</v>
      </c>
    </row>
    <row r="561" spans="1:17" ht="21" customHeight="1">
      <c r="A561" s="13" t="s">
        <v>131</v>
      </c>
      <c r="B561" s="15">
        <v>45359</v>
      </c>
      <c r="C561" s="13">
        <v>2098</v>
      </c>
      <c r="D561" s="13" t="s">
        <v>7696</v>
      </c>
      <c r="E561" s="13">
        <v>8267</v>
      </c>
      <c r="F561" s="13" t="s">
        <v>7651</v>
      </c>
      <c r="G561" s="13">
        <v>1232511</v>
      </c>
      <c r="H561" s="13" t="s">
        <v>7679</v>
      </c>
      <c r="I561" s="13" t="s">
        <v>7697</v>
      </c>
      <c r="J561" s="13">
        <v>2370097462</v>
      </c>
      <c r="K561" s="13" t="s">
        <v>7698</v>
      </c>
      <c r="L561" s="13">
        <v>243235</v>
      </c>
      <c r="M561" s="13" t="s">
        <v>7699</v>
      </c>
      <c r="N561" s="13">
        <v>67308535207</v>
      </c>
      <c r="O561" s="13">
        <v>7009978</v>
      </c>
      <c r="P561" s="13">
        <v>1</v>
      </c>
      <c r="Q561" s="13" t="s">
        <v>145</v>
      </c>
    </row>
    <row r="562" spans="1:17" ht="21" customHeight="1">
      <c r="A562" s="13" t="s">
        <v>131</v>
      </c>
      <c r="B562" s="15">
        <v>45360</v>
      </c>
      <c r="C562" s="13">
        <v>2164</v>
      </c>
      <c r="D562" s="13" t="s">
        <v>7700</v>
      </c>
      <c r="E562" s="13">
        <v>9143</v>
      </c>
      <c r="F562" s="13" t="s">
        <v>7645</v>
      </c>
      <c r="G562" s="13">
        <v>1382472</v>
      </c>
      <c r="H562" s="13" t="s">
        <v>7701</v>
      </c>
      <c r="I562" s="13" t="s">
        <v>7702</v>
      </c>
      <c r="J562" s="13">
        <v>5539634220</v>
      </c>
      <c r="K562" s="13" t="s">
        <v>7703</v>
      </c>
      <c r="L562" s="13">
        <v>559672</v>
      </c>
      <c r="M562" s="13" t="s">
        <v>7704</v>
      </c>
      <c r="N562" s="13">
        <v>72848169427</v>
      </c>
      <c r="O562" s="13">
        <v>7569650</v>
      </c>
      <c r="P562" s="13">
        <v>1</v>
      </c>
      <c r="Q562" s="13" t="s">
        <v>145</v>
      </c>
    </row>
    <row r="563" spans="1:17" ht="21" customHeight="1">
      <c r="A563" s="13" t="s">
        <v>131</v>
      </c>
      <c r="B563" s="15">
        <v>45361</v>
      </c>
      <c r="C563" s="13">
        <v>2149</v>
      </c>
      <c r="D563" s="13" t="s">
        <v>7705</v>
      </c>
      <c r="E563" s="13">
        <v>8704</v>
      </c>
      <c r="F563" s="13" t="s">
        <v>6569</v>
      </c>
      <c r="G563" s="13">
        <v>1313828</v>
      </c>
      <c r="H563" s="13" t="s">
        <v>7706</v>
      </c>
      <c r="I563" s="13" t="s">
        <v>7707</v>
      </c>
      <c r="J563" s="13">
        <v>4657520048</v>
      </c>
      <c r="K563" s="13" t="s">
        <v>7708</v>
      </c>
      <c r="L563" s="13">
        <v>472287</v>
      </c>
      <c r="M563" s="13" t="s">
        <v>7709</v>
      </c>
      <c r="N563" s="13">
        <v>77505689475</v>
      </c>
      <c r="O563" s="13">
        <v>8041937</v>
      </c>
      <c r="P563" s="13">
        <v>1</v>
      </c>
      <c r="Q563" s="13" t="s">
        <v>145</v>
      </c>
    </row>
    <row r="564" spans="1:17" ht="21" customHeight="1">
      <c r="A564" s="13" t="s">
        <v>131</v>
      </c>
      <c r="B564" s="15">
        <v>45362</v>
      </c>
      <c r="C564" s="13">
        <v>1940</v>
      </c>
      <c r="D564" s="13" t="s">
        <v>7710</v>
      </c>
      <c r="E564" s="13">
        <v>7450</v>
      </c>
      <c r="F564" s="13" t="s">
        <v>7711</v>
      </c>
      <c r="G564" s="13">
        <v>1103917</v>
      </c>
      <c r="H564" s="13" t="s">
        <v>6817</v>
      </c>
      <c r="I564" s="13" t="s">
        <v>7712</v>
      </c>
      <c r="J564" s="13">
        <v>1288637730</v>
      </c>
      <c r="K564" s="13" t="s">
        <v>7713</v>
      </c>
      <c r="L564" s="13">
        <v>135262</v>
      </c>
      <c r="M564" s="13" t="s">
        <v>7714</v>
      </c>
      <c r="N564" s="13">
        <v>78794327205</v>
      </c>
      <c r="O564" s="13">
        <v>8177199</v>
      </c>
      <c r="P564" s="13">
        <v>1</v>
      </c>
      <c r="Q564" s="13" t="s">
        <v>145</v>
      </c>
    </row>
    <row r="565" spans="1:17" ht="21" customHeight="1">
      <c r="A565" s="13" t="s">
        <v>131</v>
      </c>
      <c r="B565" s="15">
        <v>45363</v>
      </c>
      <c r="C565" s="13">
        <v>1967</v>
      </c>
      <c r="D565" s="13" t="s">
        <v>6814</v>
      </c>
      <c r="E565" s="13">
        <v>7547</v>
      </c>
      <c r="F565" s="13" t="s">
        <v>7715</v>
      </c>
      <c r="G565" s="13">
        <v>1114041</v>
      </c>
      <c r="H565" s="13" t="s">
        <v>7679</v>
      </c>
      <c r="I565" s="13" t="s">
        <v>6350</v>
      </c>
      <c r="J565" s="13">
        <v>1156046130</v>
      </c>
      <c r="K565" s="13" t="s">
        <v>7716</v>
      </c>
      <c r="L565" s="13">
        <v>121933</v>
      </c>
      <c r="M565" s="13" t="s">
        <v>7717</v>
      </c>
      <c r="N565" s="13">
        <v>79950373335</v>
      </c>
      <c r="O565" s="13">
        <v>8299132</v>
      </c>
      <c r="P565" s="13">
        <v>1</v>
      </c>
      <c r="Q565" s="13" t="s">
        <v>145</v>
      </c>
    </row>
    <row r="566" spans="1:17" ht="21" customHeight="1">
      <c r="A566" s="13" t="s">
        <v>131</v>
      </c>
      <c r="B566" s="15">
        <v>45364</v>
      </c>
      <c r="C566" s="13">
        <v>1735</v>
      </c>
      <c r="D566" s="13" t="s">
        <v>6905</v>
      </c>
      <c r="E566" s="13">
        <v>6422</v>
      </c>
      <c r="F566" s="13" t="s">
        <v>7718</v>
      </c>
      <c r="G566" s="13">
        <v>969317</v>
      </c>
      <c r="H566" s="13" t="s">
        <v>7675</v>
      </c>
      <c r="I566" s="13" t="s">
        <v>6824</v>
      </c>
      <c r="J566" s="13">
        <v>1072288620</v>
      </c>
      <c r="K566" s="13" t="s">
        <v>7719</v>
      </c>
      <c r="L566" s="13">
        <v>113406</v>
      </c>
      <c r="M566" s="13" t="s">
        <v>7720</v>
      </c>
      <c r="N566" s="13">
        <v>81022661955</v>
      </c>
      <c r="O566" s="13">
        <v>8412538</v>
      </c>
      <c r="P566" s="13">
        <v>1</v>
      </c>
      <c r="Q566" s="13" t="s">
        <v>145</v>
      </c>
    </row>
    <row r="567" spans="1:17" ht="21" customHeight="1">
      <c r="A567" s="13" t="s">
        <v>131</v>
      </c>
      <c r="B567" s="15">
        <v>45365</v>
      </c>
      <c r="C567" s="13">
        <v>1754</v>
      </c>
      <c r="D567" s="13" t="s">
        <v>7652</v>
      </c>
      <c r="E567" s="13">
        <v>6456</v>
      </c>
      <c r="F567" s="13" t="s">
        <v>7721</v>
      </c>
      <c r="G567" s="13">
        <v>975374</v>
      </c>
      <c r="H567" s="13" t="s">
        <v>7665</v>
      </c>
      <c r="I567" s="13" t="s">
        <v>6338</v>
      </c>
      <c r="J567" s="13">
        <v>994488376</v>
      </c>
      <c r="K567" s="13" t="s">
        <v>7722</v>
      </c>
      <c r="L567" s="13">
        <v>105065</v>
      </c>
      <c r="M567" s="13" t="s">
        <v>7723</v>
      </c>
      <c r="N567" s="13">
        <v>82017150331</v>
      </c>
      <c r="O567" s="13">
        <v>8517603</v>
      </c>
      <c r="P567" s="13">
        <v>1</v>
      </c>
      <c r="Q567" s="13" t="s">
        <v>145</v>
      </c>
    </row>
    <row r="568" spans="1:17" ht="21" customHeight="1">
      <c r="A568" s="13" t="s">
        <v>131</v>
      </c>
      <c r="B568" s="15">
        <v>45366</v>
      </c>
      <c r="C568" s="13">
        <v>1860</v>
      </c>
      <c r="D568" s="13" t="s">
        <v>6845</v>
      </c>
      <c r="E568" s="13">
        <v>7090</v>
      </c>
      <c r="F568" s="13" t="s">
        <v>7559</v>
      </c>
      <c r="G568" s="13">
        <v>1071749</v>
      </c>
      <c r="H568" s="13" t="s">
        <v>7724</v>
      </c>
      <c r="I568" s="13" t="s">
        <v>6422</v>
      </c>
      <c r="J568" s="13">
        <v>1482143003</v>
      </c>
      <c r="K568" s="13" t="s">
        <v>7725</v>
      </c>
      <c r="L568" s="13">
        <v>150668</v>
      </c>
      <c r="M568" s="13" t="s">
        <v>7726</v>
      </c>
      <c r="N568" s="13">
        <v>83499293334</v>
      </c>
      <c r="O568" s="13">
        <v>8668271</v>
      </c>
      <c r="P568" s="13">
        <v>1</v>
      </c>
      <c r="Q568" s="13" t="s">
        <v>145</v>
      </c>
    </row>
    <row r="569" spans="1:17" ht="21" customHeight="1">
      <c r="A569" s="13" t="s">
        <v>131</v>
      </c>
      <c r="B569" s="15">
        <v>45367</v>
      </c>
      <c r="C569" s="13">
        <v>1959</v>
      </c>
      <c r="D569" s="13" t="s">
        <v>6956</v>
      </c>
      <c r="E569" s="13">
        <v>7986</v>
      </c>
      <c r="F569" s="13" t="s">
        <v>7559</v>
      </c>
      <c r="G569" s="13">
        <v>1217540</v>
      </c>
      <c r="H569" s="13" t="s">
        <v>7727</v>
      </c>
      <c r="I569" s="13" t="s">
        <v>7341</v>
      </c>
      <c r="J569" s="13">
        <v>3425655683</v>
      </c>
      <c r="K569" s="13" t="s">
        <v>7728</v>
      </c>
      <c r="L569" s="13">
        <v>344954</v>
      </c>
      <c r="M569" s="13" t="s">
        <v>7729</v>
      </c>
      <c r="N569" s="13">
        <v>86924949017</v>
      </c>
      <c r="O569" s="13">
        <v>9013225</v>
      </c>
      <c r="P569" s="13">
        <v>1</v>
      </c>
      <c r="Q569" s="13" t="s">
        <v>145</v>
      </c>
    </row>
    <row r="570" spans="1:17" ht="21" customHeight="1">
      <c r="A570" s="13" t="s">
        <v>131</v>
      </c>
      <c r="B570" s="15">
        <v>45368</v>
      </c>
      <c r="C570" s="13">
        <v>1942</v>
      </c>
      <c r="D570" s="13" t="s">
        <v>6264</v>
      </c>
      <c r="E570" s="13">
        <v>7661</v>
      </c>
      <c r="F570" s="13" t="s">
        <v>7559</v>
      </c>
      <c r="G570" s="13">
        <v>1167806</v>
      </c>
      <c r="H570" s="13" t="s">
        <v>7730</v>
      </c>
      <c r="I570" s="13" t="s">
        <v>6898</v>
      </c>
      <c r="J570" s="13">
        <v>2825194994</v>
      </c>
      <c r="K570" s="13" t="s">
        <v>7731</v>
      </c>
      <c r="L570" s="13">
        <v>285277</v>
      </c>
      <c r="M570" s="13" t="s">
        <v>7732</v>
      </c>
      <c r="N570" s="13">
        <v>89750144011</v>
      </c>
      <c r="O570" s="13">
        <v>9298502</v>
      </c>
      <c r="P570" s="13">
        <v>1</v>
      </c>
      <c r="Q570" s="13" t="s">
        <v>145</v>
      </c>
    </row>
    <row r="571" spans="1:17" ht="21" customHeight="1">
      <c r="A571" s="13" t="s">
        <v>131</v>
      </c>
      <c r="B571" s="15">
        <v>45369</v>
      </c>
      <c r="C571" s="13">
        <v>1756</v>
      </c>
      <c r="D571" s="13" t="s">
        <v>7733</v>
      </c>
      <c r="E571" s="13">
        <v>6525</v>
      </c>
      <c r="F571" s="13" t="s">
        <v>7734</v>
      </c>
      <c r="G571" s="13">
        <v>983950</v>
      </c>
      <c r="H571" s="13" t="s">
        <v>7514</v>
      </c>
      <c r="I571" s="13" t="s">
        <v>6366</v>
      </c>
      <c r="J571" s="13">
        <v>784660623</v>
      </c>
      <c r="K571" s="13" t="s">
        <v>7735</v>
      </c>
      <c r="L571" s="13">
        <v>82399</v>
      </c>
      <c r="M571" s="13" t="s">
        <v>7736</v>
      </c>
      <c r="N571" s="13">
        <v>90534804634</v>
      </c>
      <c r="O571" s="13">
        <v>9380901</v>
      </c>
      <c r="P571" s="13">
        <v>1</v>
      </c>
      <c r="Q571" s="13" t="s">
        <v>145</v>
      </c>
    </row>
    <row r="572" spans="1:17" ht="21" customHeight="1">
      <c r="A572" s="13" t="s">
        <v>131</v>
      </c>
      <c r="B572" s="15">
        <v>45370</v>
      </c>
      <c r="C572" s="13">
        <v>1785</v>
      </c>
      <c r="D572" s="13" t="s">
        <v>7341</v>
      </c>
      <c r="E572" s="13">
        <v>6467</v>
      </c>
      <c r="F572" s="13" t="s">
        <v>7737</v>
      </c>
      <c r="G572" s="13">
        <v>970951</v>
      </c>
      <c r="H572" s="13" t="s">
        <v>6859</v>
      </c>
      <c r="I572" s="13" t="s">
        <v>7076</v>
      </c>
      <c r="J572" s="13">
        <v>687368620</v>
      </c>
      <c r="K572" s="13" t="s">
        <v>7738</v>
      </c>
      <c r="L572" s="13">
        <v>71978</v>
      </c>
      <c r="M572" s="13" t="s">
        <v>7739</v>
      </c>
      <c r="N572" s="13">
        <v>91222173254</v>
      </c>
      <c r="O572" s="13">
        <v>9452879</v>
      </c>
      <c r="P572" s="13">
        <v>1</v>
      </c>
      <c r="Q572" s="13" t="s">
        <v>145</v>
      </c>
    </row>
    <row r="573" spans="1:17" ht="21" customHeight="1">
      <c r="A573" s="13" t="s">
        <v>131</v>
      </c>
      <c r="B573" s="15">
        <v>45371</v>
      </c>
      <c r="C573" s="13">
        <v>1617</v>
      </c>
      <c r="D573" s="13" t="s">
        <v>7740</v>
      </c>
      <c r="E573" s="13">
        <v>5969</v>
      </c>
      <c r="F573" s="13" t="s">
        <v>7741</v>
      </c>
      <c r="G573" s="13">
        <v>877482</v>
      </c>
      <c r="H573" s="13" t="s">
        <v>7742</v>
      </c>
      <c r="I573" s="13" t="s">
        <v>7088</v>
      </c>
      <c r="J573" s="13">
        <v>669540433</v>
      </c>
      <c r="K573" s="13" t="s">
        <v>7743</v>
      </c>
      <c r="L573" s="13">
        <v>69871</v>
      </c>
      <c r="M573" s="13" t="s">
        <v>7744</v>
      </c>
      <c r="N573" s="13">
        <v>91891713687</v>
      </c>
      <c r="O573" s="13">
        <v>9522750</v>
      </c>
      <c r="P573" s="13">
        <v>1</v>
      </c>
      <c r="Q573" s="13" t="s">
        <v>145</v>
      </c>
    </row>
    <row r="574" spans="1:17" ht="21" customHeight="1">
      <c r="A574" s="13" t="s">
        <v>131</v>
      </c>
      <c r="B574" s="15">
        <v>45372</v>
      </c>
      <c r="C574" s="13">
        <v>1621</v>
      </c>
      <c r="D574" s="13" t="s">
        <v>6729</v>
      </c>
      <c r="E574" s="13">
        <v>5919</v>
      </c>
      <c r="F574" s="13" t="s">
        <v>7745</v>
      </c>
      <c r="G574" s="13">
        <v>873494</v>
      </c>
      <c r="H574" s="13" t="s">
        <v>6880</v>
      </c>
      <c r="I574" s="13" t="s">
        <v>6896</v>
      </c>
      <c r="J574" s="13">
        <v>652060495</v>
      </c>
      <c r="K574" s="13" t="s">
        <v>7746</v>
      </c>
      <c r="L574" s="13">
        <v>68249</v>
      </c>
      <c r="M574" s="13" t="s">
        <v>7747</v>
      </c>
      <c r="N574" s="13">
        <v>92543774182</v>
      </c>
      <c r="O574" s="13">
        <v>9590999</v>
      </c>
      <c r="P574" s="13">
        <v>1</v>
      </c>
      <c r="Q574" s="13" t="s">
        <v>145</v>
      </c>
    </row>
    <row r="575" spans="1:17" ht="21" customHeight="1">
      <c r="A575" s="13" t="s">
        <v>131</v>
      </c>
      <c r="B575" s="15">
        <v>45373</v>
      </c>
      <c r="C575" s="13">
        <v>1725</v>
      </c>
      <c r="D575" s="13" t="s">
        <v>7748</v>
      </c>
      <c r="E575" s="13">
        <v>6552</v>
      </c>
      <c r="F575" s="13" t="s">
        <v>7749</v>
      </c>
      <c r="G575" s="13">
        <v>967305</v>
      </c>
      <c r="H575" s="13" t="s">
        <v>7750</v>
      </c>
      <c r="I575" s="13" t="s">
        <v>6425</v>
      </c>
      <c r="J575" s="13">
        <v>1072072573</v>
      </c>
      <c r="K575" s="13" t="s">
        <v>7751</v>
      </c>
      <c r="L575" s="13">
        <v>108889</v>
      </c>
      <c r="M575" s="13" t="s">
        <v>7752</v>
      </c>
      <c r="N575" s="13">
        <v>93615846755</v>
      </c>
      <c r="O575" s="13">
        <v>9699888</v>
      </c>
      <c r="P575" s="13">
        <v>1</v>
      </c>
      <c r="Q575" s="13" t="s">
        <v>145</v>
      </c>
    </row>
    <row r="576" spans="1:17" ht="21" customHeight="1">
      <c r="A576" s="13" t="s">
        <v>131</v>
      </c>
      <c r="B576" s="15">
        <v>45374</v>
      </c>
      <c r="C576" s="13">
        <v>1807</v>
      </c>
      <c r="D576" s="13" t="s">
        <v>7753</v>
      </c>
      <c r="E576" s="13">
        <v>7402</v>
      </c>
      <c r="F576" s="13" t="s">
        <v>7754</v>
      </c>
      <c r="G576" s="13">
        <v>1126148</v>
      </c>
      <c r="H576" s="13" t="s">
        <v>7755</v>
      </c>
      <c r="I576" s="13" t="s">
        <v>7657</v>
      </c>
      <c r="J576" s="13">
        <v>2641611585</v>
      </c>
      <c r="K576" s="13" t="s">
        <v>7756</v>
      </c>
      <c r="L576" s="13">
        <v>265402</v>
      </c>
      <c r="M576" s="13" t="s">
        <v>7757</v>
      </c>
      <c r="N576" s="13">
        <v>96257458340</v>
      </c>
      <c r="O576" s="13">
        <v>9965290</v>
      </c>
      <c r="P576" s="13">
        <v>1</v>
      </c>
      <c r="Q576" s="13" t="s">
        <v>145</v>
      </c>
    </row>
    <row r="577" spans="1:17" ht="21" customHeight="1">
      <c r="A577" s="13" t="s">
        <v>131</v>
      </c>
      <c r="B577" s="15">
        <v>45375</v>
      </c>
      <c r="C577" s="13">
        <v>1790</v>
      </c>
      <c r="D577" s="13" t="s">
        <v>6905</v>
      </c>
      <c r="E577" s="13">
        <v>7056</v>
      </c>
      <c r="F577" s="13" t="s">
        <v>7330</v>
      </c>
      <c r="G577" s="13">
        <v>1066354</v>
      </c>
      <c r="H577" s="13" t="s">
        <v>7639</v>
      </c>
      <c r="I577" s="13" t="s">
        <v>6282</v>
      </c>
      <c r="J577" s="13">
        <v>2414405556</v>
      </c>
      <c r="K577" s="13" t="s">
        <v>7758</v>
      </c>
      <c r="L577" s="13">
        <v>243741</v>
      </c>
      <c r="M577" s="13" t="s">
        <v>7759</v>
      </c>
      <c r="N577" s="13">
        <v>98671863896</v>
      </c>
      <c r="O577" s="13">
        <v>10209031</v>
      </c>
      <c r="P577" s="13">
        <v>1</v>
      </c>
      <c r="Q577" s="13" t="s">
        <v>145</v>
      </c>
    </row>
    <row r="578" spans="1:17" ht="21" customHeight="1">
      <c r="A578" s="13" t="s">
        <v>131</v>
      </c>
      <c r="B578" s="15">
        <v>45376</v>
      </c>
      <c r="C578" s="13">
        <v>1660</v>
      </c>
      <c r="D578" s="13" t="s">
        <v>7760</v>
      </c>
      <c r="E578" s="13">
        <v>6208</v>
      </c>
      <c r="F578" s="13" t="s">
        <v>7761</v>
      </c>
      <c r="G578" s="13">
        <v>919875</v>
      </c>
      <c r="H578" s="13" t="s">
        <v>7292</v>
      </c>
      <c r="I578" s="13" t="s">
        <v>6327</v>
      </c>
      <c r="J578" s="13">
        <v>853039751</v>
      </c>
      <c r="K578" s="13" t="s">
        <v>7762</v>
      </c>
      <c r="L578" s="13">
        <v>90174</v>
      </c>
      <c r="M578" s="13" t="s">
        <v>7763</v>
      </c>
      <c r="N578" s="13">
        <v>99524903647</v>
      </c>
      <c r="O578" s="13">
        <v>10299205</v>
      </c>
      <c r="P578" s="13">
        <v>1</v>
      </c>
      <c r="Q578" s="13" t="s">
        <v>145</v>
      </c>
    </row>
    <row r="579" spans="1:17" ht="21" customHeight="1">
      <c r="A579" s="13" t="s">
        <v>131</v>
      </c>
      <c r="B579" s="15">
        <v>45377</v>
      </c>
      <c r="C579" s="13">
        <v>1691</v>
      </c>
      <c r="D579" s="13" t="s">
        <v>7341</v>
      </c>
      <c r="E579" s="13">
        <v>6152</v>
      </c>
      <c r="F579" s="13" t="s">
        <v>7764</v>
      </c>
      <c r="G579" s="13">
        <v>909499</v>
      </c>
      <c r="H579" s="13" t="s">
        <v>7358</v>
      </c>
      <c r="I579" s="13" t="s">
        <v>7065</v>
      </c>
      <c r="J579" s="13">
        <v>739951351</v>
      </c>
      <c r="K579" s="13" t="s">
        <v>7765</v>
      </c>
      <c r="L579" s="13">
        <v>79160</v>
      </c>
      <c r="M579" s="13" t="s">
        <v>7766</v>
      </c>
      <c r="N579" s="13">
        <v>100264854998</v>
      </c>
      <c r="O579" s="13">
        <v>10378365</v>
      </c>
      <c r="P579" s="13">
        <v>1</v>
      </c>
      <c r="Q579" s="13" t="s">
        <v>145</v>
      </c>
    </row>
    <row r="580" spans="1:17" ht="21" customHeight="1">
      <c r="A580" s="13" t="s">
        <v>131</v>
      </c>
      <c r="B580" s="15">
        <v>45378</v>
      </c>
      <c r="C580" s="13">
        <v>1203</v>
      </c>
      <c r="D580" s="13" t="s">
        <v>7767</v>
      </c>
      <c r="E580" s="13">
        <v>3762</v>
      </c>
      <c r="F580" s="13" t="s">
        <v>6287</v>
      </c>
      <c r="G580" s="13">
        <v>541146</v>
      </c>
      <c r="H580" s="13" t="s">
        <v>7768</v>
      </c>
      <c r="I580" s="13" t="s">
        <v>7769</v>
      </c>
      <c r="J580" s="13">
        <v>742004916</v>
      </c>
      <c r="K580" s="13" t="s">
        <v>7770</v>
      </c>
      <c r="L580" s="13">
        <v>93141</v>
      </c>
      <c r="M580" s="13" t="s">
        <v>7771</v>
      </c>
      <c r="N580" s="13">
        <v>101006859914</v>
      </c>
      <c r="O580" s="13">
        <v>10471506</v>
      </c>
      <c r="P580" s="13">
        <v>2</v>
      </c>
      <c r="Q580" s="13" t="s">
        <v>145</v>
      </c>
    </row>
    <row r="581" spans="1:17" ht="21" customHeight="1">
      <c r="A581" s="13" t="s">
        <v>131</v>
      </c>
      <c r="B581" s="15">
        <v>45379</v>
      </c>
      <c r="C581" s="13">
        <v>1196</v>
      </c>
      <c r="D581" s="13" t="s">
        <v>6409</v>
      </c>
      <c r="E581" s="13">
        <v>3800</v>
      </c>
      <c r="F581" s="13" t="s">
        <v>7772</v>
      </c>
      <c r="G581" s="13">
        <v>543736</v>
      </c>
      <c r="H581" s="13" t="s">
        <v>6898</v>
      </c>
      <c r="I581" s="13" t="s">
        <v>7114</v>
      </c>
      <c r="J581" s="13">
        <v>639659373</v>
      </c>
      <c r="K581" s="13" t="s">
        <v>7773</v>
      </c>
      <c r="L581" s="13">
        <v>67791</v>
      </c>
      <c r="M581" s="13" t="s">
        <v>7774</v>
      </c>
      <c r="N581" s="13">
        <v>101646519287</v>
      </c>
      <c r="O581" s="13">
        <v>10539297</v>
      </c>
      <c r="P581" s="13">
        <v>1</v>
      </c>
      <c r="Q581" s="13" t="s">
        <v>145</v>
      </c>
    </row>
    <row r="582" spans="1:17" ht="21" customHeight="1">
      <c r="A582" s="13" t="s">
        <v>131</v>
      </c>
      <c r="B582" s="15">
        <v>45380</v>
      </c>
      <c r="C582" s="13">
        <v>1328</v>
      </c>
      <c r="D582" s="13" t="s">
        <v>7336</v>
      </c>
      <c r="E582" s="13">
        <v>4398</v>
      </c>
      <c r="F582" s="13" t="s">
        <v>7748</v>
      </c>
      <c r="G582" s="13">
        <v>626530</v>
      </c>
      <c r="H582" s="13" t="s">
        <v>7775</v>
      </c>
      <c r="I582" s="13" t="s">
        <v>6263</v>
      </c>
      <c r="J582" s="13">
        <v>865997840</v>
      </c>
      <c r="K582" s="13" t="s">
        <v>7776</v>
      </c>
      <c r="L582" s="13">
        <v>87990</v>
      </c>
      <c r="M582" s="13" t="s">
        <v>7777</v>
      </c>
      <c r="N582" s="13">
        <v>102512517127</v>
      </c>
      <c r="O582" s="13">
        <v>10627287</v>
      </c>
      <c r="P582" s="13">
        <v>1</v>
      </c>
      <c r="Q582" s="13" t="s">
        <v>145</v>
      </c>
    </row>
    <row r="583" spans="1:17" ht="21" customHeight="1">
      <c r="A583" s="13" t="s">
        <v>131</v>
      </c>
      <c r="B583" s="15">
        <v>45381</v>
      </c>
      <c r="C583" s="13">
        <v>1426</v>
      </c>
      <c r="D583" s="13" t="s">
        <v>6871</v>
      </c>
      <c r="E583" s="13">
        <v>5130</v>
      </c>
      <c r="F583" s="13" t="s">
        <v>6953</v>
      </c>
      <c r="G583" s="13">
        <v>741443</v>
      </c>
      <c r="H583" s="13" t="s">
        <v>7778</v>
      </c>
      <c r="I583" s="13" t="s">
        <v>7779</v>
      </c>
      <c r="J583" s="13">
        <v>1830059814</v>
      </c>
      <c r="K583" s="13" t="s">
        <v>7780</v>
      </c>
      <c r="L583" s="13">
        <v>183470</v>
      </c>
      <c r="M583" s="13" t="s">
        <v>7781</v>
      </c>
      <c r="N583" s="13">
        <v>104342576941</v>
      </c>
      <c r="O583" s="13">
        <v>10810757</v>
      </c>
      <c r="P583" s="13">
        <v>1</v>
      </c>
      <c r="Q583" s="13" t="s">
        <v>145</v>
      </c>
    </row>
    <row r="584" spans="1:17" ht="21" customHeight="1">
      <c r="A584" s="13" t="s">
        <v>131</v>
      </c>
      <c r="B584" s="15">
        <v>45382</v>
      </c>
      <c r="C584" s="13">
        <v>1425</v>
      </c>
      <c r="D584" s="13" t="s">
        <v>7782</v>
      </c>
      <c r="E584" s="13">
        <v>4963</v>
      </c>
      <c r="F584" s="13" t="s">
        <v>7341</v>
      </c>
      <c r="G584" s="13">
        <v>719879</v>
      </c>
      <c r="H584" s="13" t="s">
        <v>7783</v>
      </c>
      <c r="I584" s="13" t="s">
        <v>6374</v>
      </c>
      <c r="J584" s="13">
        <v>1450747267</v>
      </c>
      <c r="K584" s="13" t="s">
        <v>7784</v>
      </c>
      <c r="L584" s="13">
        <v>146534</v>
      </c>
      <c r="M584" s="13" t="s">
        <v>7785</v>
      </c>
      <c r="N584" s="13">
        <v>105793324208</v>
      </c>
      <c r="O584" s="13">
        <v>10957291</v>
      </c>
      <c r="P584" s="13">
        <v>1</v>
      </c>
      <c r="Q584" s="13" t="s">
        <v>145</v>
      </c>
    </row>
    <row r="585" spans="1:17" ht="21" customHeight="1">
      <c r="A585" s="13" t="s">
        <v>131</v>
      </c>
      <c r="B585" s="15">
        <v>45383</v>
      </c>
      <c r="C585" s="13">
        <v>1242</v>
      </c>
      <c r="D585" s="13" t="s">
        <v>7786</v>
      </c>
      <c r="E585" s="13">
        <v>4285</v>
      </c>
      <c r="F585" s="13" t="s">
        <v>7778</v>
      </c>
      <c r="G585" s="13">
        <v>626858</v>
      </c>
      <c r="H585" s="13" t="s">
        <v>7638</v>
      </c>
      <c r="I585" s="13" t="s">
        <v>7787</v>
      </c>
      <c r="J585" s="13">
        <v>435784461</v>
      </c>
      <c r="K585" s="13" t="s">
        <v>7788</v>
      </c>
      <c r="L585" s="13">
        <v>46030</v>
      </c>
      <c r="M585" s="13" t="s">
        <v>7789</v>
      </c>
      <c r="N585" s="13">
        <v>106229108669</v>
      </c>
      <c r="O585" s="13">
        <v>11003321</v>
      </c>
      <c r="P585" s="13">
        <v>1</v>
      </c>
      <c r="Q585" s="13" t="s">
        <v>145</v>
      </c>
    </row>
    <row r="586" spans="1:17" ht="21" customHeight="1">
      <c r="A586" s="13" t="s">
        <v>131</v>
      </c>
      <c r="B586" s="15">
        <v>45384</v>
      </c>
      <c r="C586" s="13">
        <v>1259</v>
      </c>
      <c r="D586" s="13" t="s">
        <v>6560</v>
      </c>
      <c r="E586" s="13">
        <v>4216</v>
      </c>
      <c r="F586" s="13" t="s">
        <v>7790</v>
      </c>
      <c r="G586" s="13">
        <v>619917</v>
      </c>
      <c r="H586" s="13" t="s">
        <v>7700</v>
      </c>
      <c r="I586" s="13" t="s">
        <v>6387</v>
      </c>
      <c r="J586" s="13">
        <v>361588423</v>
      </c>
      <c r="K586" s="13" t="s">
        <v>7791</v>
      </c>
      <c r="L586" s="13">
        <v>38397</v>
      </c>
      <c r="M586" s="13" t="s">
        <v>7792</v>
      </c>
      <c r="N586" s="13">
        <v>106590697092</v>
      </c>
      <c r="O586" s="13">
        <v>11041718</v>
      </c>
      <c r="P586" s="13">
        <v>1</v>
      </c>
      <c r="Q586" s="13" t="s">
        <v>145</v>
      </c>
    </row>
    <row r="587" spans="1:17" ht="21" customHeight="1">
      <c r="A587" s="13" t="s">
        <v>131</v>
      </c>
      <c r="B587" s="15">
        <v>45385</v>
      </c>
      <c r="C587" s="13">
        <v>1110</v>
      </c>
      <c r="D587" s="13" t="s">
        <v>6319</v>
      </c>
      <c r="E587" s="13">
        <v>3636</v>
      </c>
      <c r="F587" s="13" t="s">
        <v>7036</v>
      </c>
      <c r="G587" s="13">
        <v>568321</v>
      </c>
      <c r="H587" s="13" t="s">
        <v>6866</v>
      </c>
      <c r="I587" s="13" t="s">
        <v>6320</v>
      </c>
      <c r="J587" s="13">
        <v>405620507</v>
      </c>
      <c r="K587" s="13" t="s">
        <v>7793</v>
      </c>
      <c r="L587" s="13">
        <v>42959</v>
      </c>
      <c r="M587" s="13" t="s">
        <v>7794</v>
      </c>
      <c r="N587" s="13">
        <v>106996317599</v>
      </c>
      <c r="O587" s="13">
        <v>11084677</v>
      </c>
      <c r="P587" s="13">
        <v>1</v>
      </c>
      <c r="Q587" s="13" t="s">
        <v>145</v>
      </c>
    </row>
    <row r="588" spans="1:17" ht="21" customHeight="1">
      <c r="A588" s="13" t="s">
        <v>131</v>
      </c>
      <c r="B588" s="15">
        <v>45386</v>
      </c>
      <c r="C588" s="13">
        <v>1109</v>
      </c>
      <c r="D588" s="13" t="s">
        <v>7795</v>
      </c>
      <c r="E588" s="13">
        <v>3575</v>
      </c>
      <c r="F588" s="13" t="s">
        <v>6876</v>
      </c>
      <c r="G588" s="13">
        <v>558114</v>
      </c>
      <c r="H588" s="13" t="s">
        <v>6729</v>
      </c>
      <c r="I588" s="13" t="s">
        <v>6383</v>
      </c>
      <c r="J588" s="13">
        <v>320363848</v>
      </c>
      <c r="K588" s="13" t="s">
        <v>7796</v>
      </c>
      <c r="L588" s="13">
        <v>34267</v>
      </c>
      <c r="M588" s="13" t="s">
        <v>7797</v>
      </c>
      <c r="N588" s="13">
        <v>107316681447</v>
      </c>
      <c r="O588" s="13">
        <v>11118944</v>
      </c>
      <c r="P588" s="13">
        <v>1</v>
      </c>
      <c r="Q588" s="13" t="s">
        <v>145</v>
      </c>
    </row>
    <row r="589" spans="1:17" ht="21" customHeight="1">
      <c r="A589" s="13" t="s">
        <v>131</v>
      </c>
      <c r="B589" s="15">
        <v>45387</v>
      </c>
      <c r="C589" s="13">
        <v>1200</v>
      </c>
      <c r="D589" s="13" t="s">
        <v>6875</v>
      </c>
      <c r="E589" s="13">
        <v>3990</v>
      </c>
      <c r="F589" s="13" t="s">
        <v>6269</v>
      </c>
      <c r="G589" s="13">
        <v>626331</v>
      </c>
      <c r="H589" s="13" t="s">
        <v>7798</v>
      </c>
      <c r="I589" s="13" t="s">
        <v>6320</v>
      </c>
      <c r="J589" s="13">
        <v>467173724</v>
      </c>
      <c r="K589" s="13" t="s">
        <v>7799</v>
      </c>
      <c r="L589" s="13">
        <v>47831</v>
      </c>
      <c r="M589" s="13" t="s">
        <v>7800</v>
      </c>
      <c r="N589" s="13">
        <v>107783855171</v>
      </c>
      <c r="O589" s="13">
        <v>11166775</v>
      </c>
      <c r="P589" s="13">
        <v>1</v>
      </c>
      <c r="Q589" s="13" t="s">
        <v>145</v>
      </c>
    </row>
    <row r="590" spans="1:17" ht="21" customHeight="1">
      <c r="A590" s="13" t="s">
        <v>131</v>
      </c>
      <c r="B590" s="15">
        <v>45388</v>
      </c>
      <c r="C590" s="13">
        <v>1280</v>
      </c>
      <c r="D590" s="13" t="s">
        <v>6887</v>
      </c>
      <c r="E590" s="13">
        <v>4487</v>
      </c>
      <c r="F590" s="13" t="s">
        <v>7801</v>
      </c>
      <c r="G590" s="13">
        <v>708710</v>
      </c>
      <c r="H590" s="13" t="s">
        <v>7733</v>
      </c>
      <c r="I590" s="13" t="s">
        <v>6291</v>
      </c>
      <c r="J590" s="13">
        <v>950701350</v>
      </c>
      <c r="K590" s="13" t="s">
        <v>7802</v>
      </c>
      <c r="L590" s="13">
        <v>95086</v>
      </c>
      <c r="M590" s="13" t="s">
        <v>7803</v>
      </c>
      <c r="N590" s="13">
        <v>108734556521</v>
      </c>
      <c r="O590" s="13">
        <v>11261861</v>
      </c>
      <c r="P590" s="13">
        <v>1</v>
      </c>
      <c r="Q590" s="13" t="s">
        <v>145</v>
      </c>
    </row>
    <row r="591" spans="1:17" ht="21" customHeight="1">
      <c r="A591" s="13" t="s">
        <v>131</v>
      </c>
      <c r="B591" s="15">
        <v>45389</v>
      </c>
      <c r="C591" s="13">
        <v>1243</v>
      </c>
      <c r="D591" s="13" t="s">
        <v>6883</v>
      </c>
      <c r="E591" s="13">
        <v>4251</v>
      </c>
      <c r="F591" s="13" t="s">
        <v>7804</v>
      </c>
      <c r="G591" s="13">
        <v>673238</v>
      </c>
      <c r="H591" s="13" t="s">
        <v>7805</v>
      </c>
      <c r="I591" s="13" t="s">
        <v>6428</v>
      </c>
      <c r="J591" s="13">
        <v>738048352</v>
      </c>
      <c r="K591" s="13" t="s">
        <v>7806</v>
      </c>
      <c r="L591" s="13">
        <v>73856</v>
      </c>
      <c r="M591" s="13" t="s">
        <v>7807</v>
      </c>
      <c r="N591" s="13">
        <v>109472604873</v>
      </c>
      <c r="O591" s="13">
        <v>11335717</v>
      </c>
      <c r="P591" s="13">
        <v>1</v>
      </c>
      <c r="Q591" s="13" t="s">
        <v>145</v>
      </c>
    </row>
    <row r="592" spans="1:17" ht="21" customHeight="1">
      <c r="A592" s="13" t="s">
        <v>131</v>
      </c>
      <c r="B592" s="15">
        <v>45390</v>
      </c>
      <c r="C592" s="13">
        <v>1120</v>
      </c>
      <c r="D592" s="13" t="s">
        <v>6863</v>
      </c>
      <c r="E592" s="13">
        <v>3534</v>
      </c>
      <c r="F592" s="13" t="s">
        <v>6666</v>
      </c>
      <c r="G592" s="13">
        <v>557963</v>
      </c>
      <c r="H592" s="13" t="s">
        <v>6506</v>
      </c>
      <c r="I592" s="13" t="s">
        <v>6362</v>
      </c>
      <c r="J592" s="13">
        <v>240496507</v>
      </c>
      <c r="K592" s="13" t="s">
        <v>7808</v>
      </c>
      <c r="L592" s="13">
        <v>25048</v>
      </c>
      <c r="M592" s="13" t="s">
        <v>7809</v>
      </c>
      <c r="N592" s="13">
        <v>109713101380</v>
      </c>
      <c r="O592" s="13">
        <v>11360765</v>
      </c>
      <c r="P592" s="13">
        <v>1</v>
      </c>
      <c r="Q592" s="13" t="s">
        <v>145</v>
      </c>
    </row>
    <row r="593" spans="1:17" ht="21" customHeight="1">
      <c r="A593" s="13" t="s">
        <v>131</v>
      </c>
      <c r="B593" s="15">
        <v>45391</v>
      </c>
      <c r="C593" s="13">
        <v>1177</v>
      </c>
      <c r="D593" s="13" t="s">
        <v>7769</v>
      </c>
      <c r="E593" s="13">
        <v>3755</v>
      </c>
      <c r="F593" s="13" t="s">
        <v>7740</v>
      </c>
      <c r="G593" s="13">
        <v>587032</v>
      </c>
      <c r="H593" s="13" t="s">
        <v>7760</v>
      </c>
      <c r="I593" s="13" t="s">
        <v>6909</v>
      </c>
      <c r="J593" s="13">
        <v>308271358</v>
      </c>
      <c r="K593" s="13" t="s">
        <v>7810</v>
      </c>
      <c r="L593" s="13">
        <v>32452</v>
      </c>
      <c r="M593" s="13" t="s">
        <v>7811</v>
      </c>
      <c r="N593" s="13">
        <v>110021372738</v>
      </c>
      <c r="O593" s="13">
        <v>11393217</v>
      </c>
      <c r="P593" s="13">
        <v>1</v>
      </c>
      <c r="Q593" s="13" t="s">
        <v>145</v>
      </c>
    </row>
    <row r="594" spans="1:17" ht="21" customHeight="1">
      <c r="A594" s="13" t="s">
        <v>131</v>
      </c>
      <c r="B594" s="15">
        <v>45392</v>
      </c>
      <c r="C594" s="13">
        <v>867</v>
      </c>
      <c r="D594" s="13" t="s">
        <v>6308</v>
      </c>
      <c r="E594" s="13">
        <v>2196</v>
      </c>
      <c r="F594" s="13" t="s">
        <v>7812</v>
      </c>
      <c r="G594" s="13">
        <v>268952</v>
      </c>
      <c r="H594" s="13" t="s">
        <v>6369</v>
      </c>
      <c r="I594" s="13" t="s">
        <v>7813</v>
      </c>
      <c r="J594" s="13">
        <v>702415712</v>
      </c>
      <c r="K594" s="13" t="s">
        <v>7814</v>
      </c>
      <c r="L594" s="13">
        <v>70781</v>
      </c>
      <c r="M594" s="13" t="s">
        <v>7815</v>
      </c>
      <c r="N594" s="13">
        <v>110723788450</v>
      </c>
      <c r="O594" s="13">
        <v>11463998</v>
      </c>
      <c r="P594" s="13">
        <v>2</v>
      </c>
      <c r="Q594" s="13" t="s">
        <v>145</v>
      </c>
    </row>
    <row r="595" spans="1:17" ht="21" customHeight="1">
      <c r="A595" s="13" t="s">
        <v>131</v>
      </c>
      <c r="B595" s="15">
        <v>45393</v>
      </c>
      <c r="C595" s="13">
        <v>831</v>
      </c>
      <c r="D595" s="13" t="s">
        <v>7114</v>
      </c>
      <c r="E595" s="13">
        <v>2283</v>
      </c>
      <c r="F595" s="13" t="s">
        <v>6448</v>
      </c>
      <c r="G595" s="13">
        <v>286470</v>
      </c>
      <c r="H595" s="13" t="s">
        <v>6291</v>
      </c>
      <c r="I595" s="13" t="s">
        <v>7076</v>
      </c>
      <c r="J595" s="13">
        <v>203831961</v>
      </c>
      <c r="K595" s="13" t="s">
        <v>7816</v>
      </c>
      <c r="L595" s="13">
        <v>21217</v>
      </c>
      <c r="M595" s="13" t="s">
        <v>7817</v>
      </c>
      <c r="N595" s="13">
        <v>110927620411</v>
      </c>
      <c r="O595" s="13">
        <v>11485215</v>
      </c>
      <c r="P595" s="13">
        <v>2</v>
      </c>
      <c r="Q595" s="13" t="s">
        <v>145</v>
      </c>
    </row>
    <row r="596" spans="1:17" ht="21" customHeight="1">
      <c r="A596" s="13" t="s">
        <v>131</v>
      </c>
      <c r="B596" s="15">
        <v>45394</v>
      </c>
      <c r="C596" s="13">
        <v>889</v>
      </c>
      <c r="D596" s="13" t="s">
        <v>7818</v>
      </c>
      <c r="E596" s="13">
        <v>2449</v>
      </c>
      <c r="F596" s="13" t="s">
        <v>7219</v>
      </c>
      <c r="G596" s="13">
        <v>306699</v>
      </c>
      <c r="H596" s="13" t="s">
        <v>6291</v>
      </c>
      <c r="I596" s="13" t="s">
        <v>6327</v>
      </c>
      <c r="J596" s="13">
        <v>296167100</v>
      </c>
      <c r="K596" s="13" t="s">
        <v>7819</v>
      </c>
      <c r="L596" s="13">
        <v>29905</v>
      </c>
      <c r="M596" s="13" t="s">
        <v>7820</v>
      </c>
      <c r="N596" s="13">
        <v>111223787511</v>
      </c>
      <c r="O596" s="13">
        <v>11515120</v>
      </c>
      <c r="P596" s="13">
        <v>2</v>
      </c>
      <c r="Q596" s="13" t="s">
        <v>145</v>
      </c>
    </row>
    <row r="597" spans="1:17" ht="21" customHeight="1">
      <c r="A597" s="13" t="s">
        <v>131</v>
      </c>
      <c r="B597" s="15">
        <v>45395</v>
      </c>
      <c r="C597" s="13">
        <v>938</v>
      </c>
      <c r="D597" s="13" t="s">
        <v>6299</v>
      </c>
      <c r="E597" s="13">
        <v>2438</v>
      </c>
      <c r="F597" s="13" t="s">
        <v>7818</v>
      </c>
      <c r="G597" s="13">
        <v>300304</v>
      </c>
      <c r="H597" s="13" t="s">
        <v>7821</v>
      </c>
      <c r="I597" s="13" t="s">
        <v>6515</v>
      </c>
      <c r="J597" s="13">
        <v>548509665</v>
      </c>
      <c r="K597" s="13" t="s">
        <v>7822</v>
      </c>
      <c r="L597" s="13">
        <v>54175</v>
      </c>
      <c r="M597" s="13" t="s">
        <v>7823</v>
      </c>
      <c r="N597" s="13">
        <v>111772297176</v>
      </c>
      <c r="O597" s="13">
        <v>11569295</v>
      </c>
      <c r="P597" s="13">
        <v>2</v>
      </c>
      <c r="Q597" s="13" t="s">
        <v>145</v>
      </c>
    </row>
    <row r="598" spans="1:17" ht="21" customHeight="1">
      <c r="A598" s="13" t="s">
        <v>131</v>
      </c>
      <c r="B598" s="15">
        <v>45396</v>
      </c>
      <c r="C598" s="13">
        <v>919</v>
      </c>
      <c r="D598" s="13" t="s">
        <v>6299</v>
      </c>
      <c r="E598" s="13">
        <v>2373</v>
      </c>
      <c r="F598" s="13" t="s">
        <v>6818</v>
      </c>
      <c r="G598" s="13">
        <v>289855</v>
      </c>
      <c r="H598" s="13" t="s">
        <v>7812</v>
      </c>
      <c r="I598" s="13" t="s">
        <v>7824</v>
      </c>
      <c r="J598" s="13">
        <v>452412119</v>
      </c>
      <c r="K598" s="13" t="s">
        <v>7825</v>
      </c>
      <c r="L598" s="13">
        <v>44789</v>
      </c>
      <c r="M598" s="13" t="s">
        <v>7826</v>
      </c>
      <c r="N598" s="13">
        <v>112224709295</v>
      </c>
      <c r="O598" s="13">
        <v>11614084</v>
      </c>
      <c r="P598" s="13">
        <v>2</v>
      </c>
      <c r="Q598" s="13" t="s">
        <v>145</v>
      </c>
    </row>
    <row r="599" spans="1:17" ht="21" customHeight="1">
      <c r="A599" s="13" t="s">
        <v>131</v>
      </c>
      <c r="B599" s="15">
        <v>45397</v>
      </c>
      <c r="C599" s="13">
        <v>864</v>
      </c>
      <c r="D599" s="13" t="s">
        <v>6298</v>
      </c>
      <c r="E599" s="13">
        <v>2348</v>
      </c>
      <c r="F599" s="13" t="s">
        <v>6930</v>
      </c>
      <c r="G599" s="13">
        <v>293767</v>
      </c>
      <c r="H599" s="13" t="s">
        <v>7824</v>
      </c>
      <c r="I599" s="13" t="s">
        <v>6920</v>
      </c>
      <c r="J599" s="13">
        <v>194428916</v>
      </c>
      <c r="K599" s="13" t="s">
        <v>7827</v>
      </c>
      <c r="L599" s="13">
        <v>20140</v>
      </c>
      <c r="M599" s="13" t="s">
        <v>7828</v>
      </c>
      <c r="N599" s="13">
        <v>112419138211</v>
      </c>
      <c r="O599" s="13">
        <v>11634224</v>
      </c>
      <c r="P599" s="13">
        <v>2</v>
      </c>
      <c r="Q599" s="13" t="s">
        <v>145</v>
      </c>
    </row>
    <row r="600" spans="1:17" ht="21" customHeight="1">
      <c r="A600" s="13" t="s">
        <v>131</v>
      </c>
      <c r="B600" s="15">
        <v>45398</v>
      </c>
      <c r="C600" s="13">
        <v>900</v>
      </c>
      <c r="D600" s="13" t="s">
        <v>6310</v>
      </c>
      <c r="E600" s="13">
        <v>2304</v>
      </c>
      <c r="F600" s="13" t="s">
        <v>7066</v>
      </c>
      <c r="G600" s="13">
        <v>291523</v>
      </c>
      <c r="H600" s="13" t="s">
        <v>7138</v>
      </c>
      <c r="I600" s="13" t="s">
        <v>6992</v>
      </c>
      <c r="J600" s="13">
        <v>148749389</v>
      </c>
      <c r="K600" s="13" t="s">
        <v>7829</v>
      </c>
      <c r="L600" s="13">
        <v>15572</v>
      </c>
      <c r="M600" s="13" t="s">
        <v>7830</v>
      </c>
      <c r="N600" s="13">
        <v>112567887600</v>
      </c>
      <c r="O600" s="13">
        <v>11649796</v>
      </c>
      <c r="P600" s="13">
        <v>2</v>
      </c>
      <c r="Q600" s="13" t="s">
        <v>145</v>
      </c>
    </row>
    <row r="601" spans="1:17" ht="21" customHeight="1">
      <c r="A601" s="13" t="s">
        <v>131</v>
      </c>
      <c r="B601" s="15">
        <v>45399</v>
      </c>
      <c r="C601" s="13">
        <v>921</v>
      </c>
      <c r="D601" s="13" t="s">
        <v>6950</v>
      </c>
      <c r="E601" s="13">
        <v>2519</v>
      </c>
      <c r="F601" s="13" t="s">
        <v>7033</v>
      </c>
      <c r="G601" s="13">
        <v>335451</v>
      </c>
      <c r="H601" s="13" t="s">
        <v>6863</v>
      </c>
      <c r="I601" s="13" t="s">
        <v>6368</v>
      </c>
      <c r="J601" s="13">
        <v>146388992</v>
      </c>
      <c r="K601" s="13" t="s">
        <v>7831</v>
      </c>
      <c r="L601" s="13">
        <v>15377</v>
      </c>
      <c r="M601" s="13" t="s">
        <v>7832</v>
      </c>
      <c r="N601" s="13">
        <v>112714276592</v>
      </c>
      <c r="O601" s="13">
        <v>11665173</v>
      </c>
      <c r="P601" s="13">
        <v>2</v>
      </c>
      <c r="Q601" s="13" t="s">
        <v>145</v>
      </c>
    </row>
    <row r="602" spans="1:17" ht="21" customHeight="1">
      <c r="A602" s="13" t="s">
        <v>131</v>
      </c>
      <c r="B602" s="15">
        <v>45400</v>
      </c>
      <c r="C602" s="13">
        <v>917</v>
      </c>
      <c r="D602" s="13" t="s">
        <v>7833</v>
      </c>
      <c r="E602" s="13">
        <v>2510</v>
      </c>
      <c r="F602" s="13" t="s">
        <v>7834</v>
      </c>
      <c r="G602" s="13">
        <v>339507</v>
      </c>
      <c r="H602" s="13" t="s">
        <v>7767</v>
      </c>
      <c r="I602" s="13" t="s">
        <v>6373</v>
      </c>
      <c r="J602" s="13">
        <v>135524799</v>
      </c>
      <c r="K602" s="13" t="s">
        <v>7835</v>
      </c>
      <c r="L602" s="13">
        <v>14097</v>
      </c>
      <c r="M602" s="13" t="s">
        <v>7836</v>
      </c>
      <c r="N602" s="13">
        <v>112849801391</v>
      </c>
      <c r="O602" s="13">
        <v>11679270</v>
      </c>
      <c r="P602" s="13">
        <v>2</v>
      </c>
      <c r="Q602" s="13" t="s">
        <v>145</v>
      </c>
    </row>
    <row r="603" spans="1:17" ht="21" customHeight="1">
      <c r="A603" s="13" t="s">
        <v>131</v>
      </c>
      <c r="B603" s="15">
        <v>45401</v>
      </c>
      <c r="C603" s="13">
        <v>1014</v>
      </c>
      <c r="D603" s="13" t="s">
        <v>6888</v>
      </c>
      <c r="E603" s="13">
        <v>2855</v>
      </c>
      <c r="F603" s="13" t="s">
        <v>7023</v>
      </c>
      <c r="G603" s="13">
        <v>388363</v>
      </c>
      <c r="H603" s="13" t="s">
        <v>7837</v>
      </c>
      <c r="I603" s="13" t="s">
        <v>6438</v>
      </c>
      <c r="J603" s="13">
        <v>208020947</v>
      </c>
      <c r="K603" s="13" t="s">
        <v>7838</v>
      </c>
      <c r="L603" s="13">
        <v>20909</v>
      </c>
      <c r="M603" s="13" t="s">
        <v>7839</v>
      </c>
      <c r="N603" s="13">
        <v>113057822338</v>
      </c>
      <c r="O603" s="13">
        <v>11700179</v>
      </c>
      <c r="P603" s="13">
        <v>2</v>
      </c>
      <c r="Q603" s="13" t="s">
        <v>145</v>
      </c>
    </row>
    <row r="604" spans="1:17" ht="21" customHeight="1">
      <c r="A604" s="13" t="s">
        <v>131</v>
      </c>
      <c r="B604" s="15">
        <v>45402</v>
      </c>
      <c r="C604" s="13">
        <v>1053</v>
      </c>
      <c r="D604" s="13" t="s">
        <v>6884</v>
      </c>
      <c r="E604" s="13">
        <v>3185</v>
      </c>
      <c r="F604" s="13" t="s">
        <v>7840</v>
      </c>
      <c r="G604" s="13">
        <v>448734</v>
      </c>
      <c r="H604" s="13" t="s">
        <v>6515</v>
      </c>
      <c r="I604" s="13" t="s">
        <v>6350</v>
      </c>
      <c r="J604" s="13">
        <v>493959039</v>
      </c>
      <c r="K604" s="13" t="s">
        <v>7841</v>
      </c>
      <c r="L604" s="13">
        <v>48982</v>
      </c>
      <c r="M604" s="13" t="s">
        <v>7842</v>
      </c>
      <c r="N604" s="13">
        <v>113551781377</v>
      </c>
      <c r="O604" s="13">
        <v>11749161</v>
      </c>
      <c r="P604" s="13">
        <v>2</v>
      </c>
      <c r="Q604" s="13" t="s">
        <v>145</v>
      </c>
    </row>
    <row r="605" spans="1:17" ht="21" customHeight="1">
      <c r="A605" s="13" t="s">
        <v>131</v>
      </c>
      <c r="B605" s="15">
        <v>45403</v>
      </c>
      <c r="C605" s="13">
        <v>1016</v>
      </c>
      <c r="D605" s="13" t="s">
        <v>6422</v>
      </c>
      <c r="E605" s="13">
        <v>2996</v>
      </c>
      <c r="F605" s="13" t="s">
        <v>7843</v>
      </c>
      <c r="G605" s="13">
        <v>419355</v>
      </c>
      <c r="H605" s="13" t="s">
        <v>7843</v>
      </c>
      <c r="I605" s="13" t="s">
        <v>6380</v>
      </c>
      <c r="J605" s="13">
        <v>362344036</v>
      </c>
      <c r="K605" s="13" t="s">
        <v>7844</v>
      </c>
      <c r="L605" s="13">
        <v>35928</v>
      </c>
      <c r="M605" s="13" t="s">
        <v>7845</v>
      </c>
      <c r="N605" s="13">
        <v>113914125413</v>
      </c>
      <c r="O605" s="13">
        <v>11785089</v>
      </c>
      <c r="P605" s="13">
        <v>2</v>
      </c>
      <c r="Q605" s="13" t="s">
        <v>145</v>
      </c>
    </row>
    <row r="606" spans="1:17" ht="21" customHeight="1">
      <c r="A606" s="13" t="s">
        <v>131</v>
      </c>
      <c r="B606" s="15">
        <v>45404</v>
      </c>
      <c r="C606" s="13">
        <v>942</v>
      </c>
      <c r="D606" s="13" t="s">
        <v>6347</v>
      </c>
      <c r="E606" s="13">
        <v>2567</v>
      </c>
      <c r="F606" s="13" t="s">
        <v>7846</v>
      </c>
      <c r="G606" s="13">
        <v>354551</v>
      </c>
      <c r="H606" s="13" t="s">
        <v>6560</v>
      </c>
      <c r="I606" s="13" t="s">
        <v>7847</v>
      </c>
      <c r="J606" s="13">
        <v>129401049</v>
      </c>
      <c r="K606" s="13" t="s">
        <v>7848</v>
      </c>
      <c r="L606" s="13">
        <v>13565</v>
      </c>
      <c r="M606" s="13" t="s">
        <v>7849</v>
      </c>
      <c r="N606" s="13">
        <v>114043526462</v>
      </c>
      <c r="O606" s="13">
        <v>11798654</v>
      </c>
      <c r="P606" s="13">
        <v>1</v>
      </c>
      <c r="Q606" s="13" t="s">
        <v>145</v>
      </c>
    </row>
    <row r="607" spans="1:17" ht="21" customHeight="1">
      <c r="A607" s="13" t="s">
        <v>131</v>
      </c>
      <c r="B607" s="15">
        <v>45405</v>
      </c>
      <c r="C607" s="13">
        <v>953</v>
      </c>
      <c r="D607" s="13" t="s">
        <v>6879</v>
      </c>
      <c r="E607" s="13">
        <v>2466</v>
      </c>
      <c r="F607" s="13" t="s">
        <v>7109</v>
      </c>
      <c r="G607" s="13">
        <v>341418</v>
      </c>
      <c r="H607" s="13" t="s">
        <v>6265</v>
      </c>
      <c r="I607" s="13" t="s">
        <v>6495</v>
      </c>
      <c r="J607" s="13">
        <v>110922615</v>
      </c>
      <c r="K607" s="13" t="s">
        <v>7850</v>
      </c>
      <c r="L607" s="13">
        <v>11670</v>
      </c>
      <c r="M607" s="13" t="s">
        <v>7851</v>
      </c>
      <c r="N607" s="13">
        <v>114154449077</v>
      </c>
      <c r="O607" s="13">
        <v>11810324</v>
      </c>
      <c r="P607" s="13">
        <v>2</v>
      </c>
      <c r="Q607" s="13" t="s">
        <v>145</v>
      </c>
    </row>
    <row r="608" spans="1:17" ht="21" customHeight="1">
      <c r="A608" s="13" t="s">
        <v>131</v>
      </c>
      <c r="B608" s="15">
        <v>45406</v>
      </c>
      <c r="C608" s="13">
        <v>491</v>
      </c>
      <c r="D608" s="13" t="s">
        <v>6339</v>
      </c>
      <c r="E608" s="13">
        <v>790</v>
      </c>
      <c r="F608" s="13" t="s">
        <v>7852</v>
      </c>
      <c r="G608" s="13">
        <v>86352</v>
      </c>
      <c r="H608" s="13" t="s">
        <v>6946</v>
      </c>
      <c r="I608" s="13" t="s">
        <v>6920</v>
      </c>
      <c r="J608" s="13">
        <v>50699407</v>
      </c>
      <c r="K608" s="13" t="s">
        <v>7853</v>
      </c>
      <c r="L608" s="13">
        <v>5978</v>
      </c>
      <c r="M608" s="13" t="s">
        <v>7854</v>
      </c>
      <c r="N608" s="13">
        <v>114205148484</v>
      </c>
      <c r="O608" s="13">
        <v>11816302</v>
      </c>
      <c r="P608" s="13">
        <v>3</v>
      </c>
      <c r="Q608" s="13" t="s">
        <v>145</v>
      </c>
    </row>
    <row r="609" spans="1:17" ht="21" customHeight="1">
      <c r="A609" s="13" t="s">
        <v>131</v>
      </c>
      <c r="B609" s="15">
        <v>45407</v>
      </c>
      <c r="C609" s="13">
        <v>478</v>
      </c>
      <c r="D609" s="13" t="s">
        <v>6908</v>
      </c>
      <c r="E609" s="13">
        <v>793</v>
      </c>
      <c r="F609" s="13" t="s">
        <v>6373</v>
      </c>
      <c r="G609" s="13">
        <v>86937</v>
      </c>
      <c r="H609" s="13" t="s">
        <v>6674</v>
      </c>
      <c r="I609" s="13" t="s">
        <v>6367</v>
      </c>
      <c r="J609" s="13">
        <v>46686316</v>
      </c>
      <c r="K609" s="13" t="s">
        <v>7855</v>
      </c>
      <c r="L609" s="13">
        <v>4916</v>
      </c>
      <c r="M609" s="13" t="s">
        <v>7856</v>
      </c>
      <c r="N609" s="13">
        <v>114251834800</v>
      </c>
      <c r="O609" s="13">
        <v>11821218</v>
      </c>
      <c r="P609" s="13">
        <v>3</v>
      </c>
      <c r="Q609" s="13" t="s">
        <v>145</v>
      </c>
    </row>
    <row r="610" spans="1:17" ht="21" customHeight="1">
      <c r="A610" s="13" t="s">
        <v>131</v>
      </c>
      <c r="B610" s="15">
        <v>45408</v>
      </c>
      <c r="C610" s="13">
        <v>492</v>
      </c>
      <c r="D610" s="13" t="s">
        <v>6329</v>
      </c>
      <c r="E610" s="13">
        <v>846</v>
      </c>
      <c r="F610" s="13" t="s">
        <v>6373</v>
      </c>
      <c r="G610" s="13">
        <v>93384</v>
      </c>
      <c r="H610" s="13" t="s">
        <v>6674</v>
      </c>
      <c r="I610" s="13" t="s">
        <v>6742</v>
      </c>
      <c r="J610" s="13">
        <v>70133724</v>
      </c>
      <c r="K610" s="13" t="s">
        <v>7857</v>
      </c>
      <c r="L610" s="13">
        <v>7012</v>
      </c>
      <c r="M610" s="13" t="s">
        <v>7858</v>
      </c>
      <c r="N610" s="13">
        <v>114321968524</v>
      </c>
      <c r="O610" s="13">
        <v>11828230</v>
      </c>
      <c r="P610" s="13">
        <v>3</v>
      </c>
      <c r="Q610" s="13" t="s">
        <v>145</v>
      </c>
    </row>
    <row r="611" spans="1:17" ht="21" customHeight="1">
      <c r="A611" s="13" t="s">
        <v>131</v>
      </c>
      <c r="B611" s="15">
        <v>45409</v>
      </c>
      <c r="C611" s="13">
        <v>407</v>
      </c>
      <c r="D611" s="13" t="s">
        <v>7076</v>
      </c>
      <c r="E611" s="13">
        <v>603</v>
      </c>
      <c r="F611" s="13" t="s">
        <v>6926</v>
      </c>
      <c r="G611" s="13">
        <v>64546</v>
      </c>
      <c r="H611" s="13" t="s">
        <v>6396</v>
      </c>
      <c r="I611" s="13" t="s">
        <v>6892</v>
      </c>
      <c r="J611" s="13">
        <v>101350222</v>
      </c>
      <c r="K611" s="13" t="s">
        <v>7859</v>
      </c>
      <c r="L611" s="13">
        <v>10161</v>
      </c>
      <c r="M611" s="13" t="s">
        <v>7860</v>
      </c>
      <c r="N611" s="13">
        <v>114423318746</v>
      </c>
      <c r="O611" s="13">
        <v>11838391</v>
      </c>
      <c r="P611" s="13">
        <v>3</v>
      </c>
      <c r="Q611" s="13" t="s">
        <v>145</v>
      </c>
    </row>
    <row r="612" spans="1:17" ht="21" customHeight="1">
      <c r="A612" s="13" t="s">
        <v>131</v>
      </c>
      <c r="B612" s="15">
        <v>45410</v>
      </c>
      <c r="C612" s="13">
        <v>397</v>
      </c>
      <c r="D612" s="13" t="s">
        <v>7787</v>
      </c>
      <c r="E612" s="13">
        <v>571</v>
      </c>
      <c r="F612" s="13" t="s">
        <v>6926</v>
      </c>
      <c r="G612" s="13">
        <v>60925</v>
      </c>
      <c r="H612" s="13" t="s">
        <v>6415</v>
      </c>
      <c r="I612" s="13" t="s">
        <v>6310</v>
      </c>
      <c r="J612" s="13">
        <v>86857369</v>
      </c>
      <c r="K612" s="13" t="s">
        <v>7861</v>
      </c>
      <c r="L612" s="13">
        <v>8825</v>
      </c>
      <c r="M612" s="13" t="s">
        <v>7862</v>
      </c>
      <c r="N612" s="13">
        <v>114510176115</v>
      </c>
      <c r="O612" s="13">
        <v>11847216</v>
      </c>
      <c r="P612" s="13">
        <v>3</v>
      </c>
      <c r="Q612" s="13" t="s">
        <v>145</v>
      </c>
    </row>
    <row r="613" spans="1:17" ht="21" customHeight="1">
      <c r="A613" s="13" t="s">
        <v>131</v>
      </c>
      <c r="B613" s="15">
        <v>45411</v>
      </c>
      <c r="C613" s="13">
        <v>457</v>
      </c>
      <c r="D613" s="13" t="s">
        <v>6908</v>
      </c>
      <c r="E613" s="13">
        <v>760</v>
      </c>
      <c r="F613" s="13" t="s">
        <v>7852</v>
      </c>
      <c r="G613" s="13">
        <v>84925</v>
      </c>
      <c r="H613" s="13" t="s">
        <v>6946</v>
      </c>
      <c r="I613" s="13" t="s">
        <v>6388</v>
      </c>
      <c r="J613" s="13">
        <v>51796333</v>
      </c>
      <c r="K613" s="13" t="s">
        <v>7863</v>
      </c>
      <c r="L613" s="13">
        <v>5508</v>
      </c>
      <c r="M613" s="13" t="s">
        <v>7864</v>
      </c>
      <c r="N613" s="13">
        <v>114561972448</v>
      </c>
      <c r="O613" s="13">
        <v>11852724</v>
      </c>
      <c r="P613" s="13">
        <v>3</v>
      </c>
      <c r="Q613" s="13" t="s">
        <v>145</v>
      </c>
    </row>
    <row r="614" spans="1:17" ht="21" customHeight="1">
      <c r="A614" s="13" t="s">
        <v>131</v>
      </c>
      <c r="B614" s="15">
        <v>45412</v>
      </c>
      <c r="C614" s="13">
        <v>490</v>
      </c>
      <c r="D614" s="13" t="s">
        <v>6332</v>
      </c>
      <c r="E614" s="13">
        <v>814</v>
      </c>
      <c r="F614" s="13" t="s">
        <v>6373</v>
      </c>
      <c r="G614" s="13">
        <v>89171</v>
      </c>
      <c r="H614" s="13" t="s">
        <v>6674</v>
      </c>
      <c r="I614" s="13" t="s">
        <v>6363</v>
      </c>
      <c r="J614" s="13">
        <v>69334398</v>
      </c>
      <c r="K614" s="13" t="s">
        <v>7865</v>
      </c>
      <c r="L614" s="13">
        <v>7408</v>
      </c>
      <c r="M614" s="13" t="s">
        <v>7866</v>
      </c>
      <c r="N614" s="13">
        <v>114631306846</v>
      </c>
      <c r="O614" s="13">
        <v>11860132</v>
      </c>
      <c r="P614" s="13">
        <v>3</v>
      </c>
      <c r="Q614" s="13" t="s">
        <v>145</v>
      </c>
    </row>
    <row r="615" spans="1:17" ht="21" customHeight="1">
      <c r="A615" s="13" t="s">
        <v>131</v>
      </c>
      <c r="B615" s="15">
        <v>45413</v>
      </c>
      <c r="C615" s="13">
        <v>141</v>
      </c>
      <c r="D615" s="13" t="s">
        <v>6400</v>
      </c>
      <c r="E615" s="13">
        <v>183</v>
      </c>
      <c r="F615" s="13" t="s">
        <v>6397</v>
      </c>
      <c r="G615" s="13">
        <v>19697</v>
      </c>
      <c r="H615" s="13" t="s">
        <v>6393</v>
      </c>
      <c r="I615" s="13" t="s">
        <v>7786</v>
      </c>
      <c r="J615" s="13">
        <v>39390826</v>
      </c>
      <c r="K615" s="13" t="s">
        <v>7867</v>
      </c>
      <c r="L615" s="13">
        <v>4251</v>
      </c>
      <c r="M615" s="13" t="s">
        <v>7868</v>
      </c>
      <c r="N615" s="13">
        <v>114670697672</v>
      </c>
      <c r="O615" s="13">
        <v>11864383</v>
      </c>
      <c r="P615" s="13">
        <v>6</v>
      </c>
      <c r="Q615" s="13" t="s">
        <v>145</v>
      </c>
    </row>
    <row r="616" spans="1:17" ht="21" customHeight="1">
      <c r="A616" s="13" t="s">
        <v>131</v>
      </c>
      <c r="B616" s="15">
        <v>45414</v>
      </c>
      <c r="C616" s="13">
        <v>170</v>
      </c>
      <c r="D616" s="13" t="s">
        <v>6946</v>
      </c>
      <c r="E616" s="13">
        <v>224</v>
      </c>
      <c r="F616" s="13" t="s">
        <v>6586</v>
      </c>
      <c r="G616" s="13">
        <v>25113</v>
      </c>
      <c r="H616" s="13" t="s">
        <v>6699</v>
      </c>
      <c r="I616" s="13" t="s">
        <v>7085</v>
      </c>
      <c r="J616" s="13">
        <v>19855806</v>
      </c>
      <c r="K616" s="13" t="s">
        <v>7869</v>
      </c>
      <c r="L616" s="13">
        <v>2064</v>
      </c>
      <c r="M616" s="13" t="s">
        <v>7870</v>
      </c>
      <c r="N616" s="13">
        <v>114690553478</v>
      </c>
      <c r="O616" s="13">
        <v>11866447</v>
      </c>
      <c r="P616" s="13">
        <v>6</v>
      </c>
      <c r="Q616" s="13" t="s">
        <v>145</v>
      </c>
    </row>
    <row r="617" spans="1:17" ht="21" customHeight="1">
      <c r="A617" s="13" t="s">
        <v>131</v>
      </c>
      <c r="B617" s="15">
        <v>45415</v>
      </c>
      <c r="C617" s="13">
        <v>181</v>
      </c>
      <c r="D617" s="13" t="s">
        <v>6946</v>
      </c>
      <c r="E617" s="13">
        <v>253</v>
      </c>
      <c r="F617" s="13" t="s">
        <v>6600</v>
      </c>
      <c r="G617" s="13">
        <v>28103</v>
      </c>
      <c r="H617" s="13" t="s">
        <v>6699</v>
      </c>
      <c r="I617" s="13" t="s">
        <v>6824</v>
      </c>
      <c r="J617" s="13">
        <v>32277662</v>
      </c>
      <c r="K617" s="13" t="s">
        <v>7871</v>
      </c>
      <c r="L617" s="13">
        <v>3283</v>
      </c>
      <c r="M617" s="13" t="s">
        <v>7872</v>
      </c>
      <c r="N617" s="13">
        <v>114722831140</v>
      </c>
      <c r="O617" s="13">
        <v>11869730</v>
      </c>
      <c r="P617" s="13">
        <v>6</v>
      </c>
      <c r="Q617" s="13" t="s">
        <v>145</v>
      </c>
    </row>
    <row r="618" spans="1:17" ht="21" customHeight="1">
      <c r="A618" s="13" t="s">
        <v>131</v>
      </c>
      <c r="B618" s="15">
        <v>45416</v>
      </c>
      <c r="C618" s="13">
        <v>154</v>
      </c>
      <c r="D618" s="13" t="s">
        <v>6391</v>
      </c>
      <c r="E618" s="13">
        <v>194</v>
      </c>
      <c r="F618" s="13" t="s">
        <v>6397</v>
      </c>
      <c r="G618" s="13">
        <v>21862</v>
      </c>
      <c r="H618" s="13" t="s">
        <v>6393</v>
      </c>
      <c r="I618" s="13" t="s">
        <v>6995</v>
      </c>
      <c r="J618" s="13">
        <v>46575920</v>
      </c>
      <c r="K618" s="13" t="s">
        <v>7873</v>
      </c>
      <c r="L618" s="13">
        <v>4643</v>
      </c>
      <c r="M618" s="13" t="s">
        <v>7874</v>
      </c>
      <c r="N618" s="13">
        <v>114769407060</v>
      </c>
      <c r="O618" s="13">
        <v>11874373</v>
      </c>
      <c r="P618" s="13">
        <v>6</v>
      </c>
      <c r="Q618" s="13" t="s">
        <v>145</v>
      </c>
    </row>
    <row r="619" spans="1:17" ht="21" customHeight="1">
      <c r="A619" s="13" t="s">
        <v>131</v>
      </c>
      <c r="B619" s="15">
        <v>45417</v>
      </c>
      <c r="C619" s="13">
        <v>158</v>
      </c>
      <c r="D619" s="13" t="s">
        <v>6391</v>
      </c>
      <c r="E619" s="13">
        <v>198</v>
      </c>
      <c r="F619" s="13" t="s">
        <v>6397</v>
      </c>
      <c r="G619" s="13">
        <v>22076</v>
      </c>
      <c r="H619" s="13" t="s">
        <v>6393</v>
      </c>
      <c r="I619" s="13" t="s">
        <v>7733</v>
      </c>
      <c r="J619" s="13">
        <v>63423653</v>
      </c>
      <c r="K619" s="13" t="s">
        <v>7875</v>
      </c>
      <c r="L619" s="13">
        <v>6329</v>
      </c>
      <c r="M619" s="13" t="s">
        <v>7876</v>
      </c>
      <c r="N619" s="13">
        <v>114832830713</v>
      </c>
      <c r="O619" s="13">
        <v>11880702</v>
      </c>
      <c r="P619" s="13">
        <v>7</v>
      </c>
      <c r="Q619" s="13" t="s">
        <v>145</v>
      </c>
    </row>
    <row r="620" spans="1:17" ht="21" customHeight="1">
      <c r="A620" s="13" t="s">
        <v>131</v>
      </c>
      <c r="B620" s="15">
        <v>45418</v>
      </c>
      <c r="C620" s="13">
        <v>158</v>
      </c>
      <c r="D620" s="13" t="s">
        <v>6739</v>
      </c>
      <c r="E620" s="13">
        <v>205</v>
      </c>
      <c r="F620" s="13" t="s">
        <v>6392</v>
      </c>
      <c r="G620" s="13">
        <v>23335</v>
      </c>
      <c r="H620" s="13" t="s">
        <v>6412</v>
      </c>
      <c r="I620" s="13" t="s">
        <v>6374</v>
      </c>
      <c r="J620" s="13">
        <v>47488082</v>
      </c>
      <c r="K620" s="13" t="s">
        <v>7877</v>
      </c>
      <c r="L620" s="13">
        <v>4764</v>
      </c>
      <c r="M620" s="13" t="s">
        <v>7878</v>
      </c>
      <c r="N620" s="13">
        <v>114880318795</v>
      </c>
      <c r="O620" s="13">
        <v>11885466</v>
      </c>
      <c r="P620" s="13">
        <v>7</v>
      </c>
      <c r="Q620" s="13" t="s">
        <v>145</v>
      </c>
    </row>
    <row r="621" spans="1:17" ht="21" customHeight="1">
      <c r="A621" s="13" t="s">
        <v>131</v>
      </c>
      <c r="B621" s="15">
        <v>45419</v>
      </c>
      <c r="C621" s="13">
        <v>214</v>
      </c>
      <c r="D621" s="13" t="s">
        <v>7852</v>
      </c>
      <c r="E621" s="13">
        <v>298</v>
      </c>
      <c r="F621" s="13" t="s">
        <v>6503</v>
      </c>
      <c r="G621" s="13">
        <v>36629</v>
      </c>
      <c r="H621" s="13" t="s">
        <v>6592</v>
      </c>
      <c r="I621" s="13" t="s">
        <v>6387</v>
      </c>
      <c r="J621" s="13">
        <v>22092706</v>
      </c>
      <c r="K621" s="13" t="s">
        <v>7879</v>
      </c>
      <c r="L621" s="13">
        <v>2286</v>
      </c>
      <c r="M621" s="13" t="s">
        <v>7880</v>
      </c>
      <c r="N621" s="13">
        <v>114902411501</v>
      </c>
      <c r="O621" s="13">
        <v>11887752</v>
      </c>
      <c r="P621" s="13">
        <v>6</v>
      </c>
      <c r="Q621" s="13" t="s">
        <v>145</v>
      </c>
    </row>
    <row r="622" spans="1:17" ht="21" customHeight="1">
      <c r="A622" s="13" t="s">
        <v>131</v>
      </c>
      <c r="B622" s="15">
        <v>45420</v>
      </c>
      <c r="C622" s="13">
        <v>127</v>
      </c>
      <c r="D622" s="13" t="s">
        <v>6391</v>
      </c>
      <c r="E622" s="13">
        <v>162</v>
      </c>
      <c r="F622" s="13" t="s">
        <v>6392</v>
      </c>
      <c r="G622" s="13">
        <v>18395</v>
      </c>
      <c r="H622" s="13" t="s">
        <v>6412</v>
      </c>
      <c r="I622" s="13" t="s">
        <v>7881</v>
      </c>
      <c r="J622" s="13">
        <v>11605128</v>
      </c>
      <c r="K622" s="13" t="s">
        <v>7882</v>
      </c>
      <c r="L622" s="13">
        <v>1238</v>
      </c>
      <c r="M622" s="13" t="s">
        <v>7883</v>
      </c>
      <c r="N622" s="13">
        <v>114914016629</v>
      </c>
      <c r="O622" s="13">
        <v>11888990</v>
      </c>
      <c r="P622" s="13">
        <v>9</v>
      </c>
      <c r="Q622" s="13" t="s">
        <v>145</v>
      </c>
    </row>
    <row r="623" spans="1:17" ht="21" customHeight="1">
      <c r="A623" s="13" t="s">
        <v>131</v>
      </c>
      <c r="B623" s="15">
        <v>45421</v>
      </c>
      <c r="C623" s="13">
        <v>126</v>
      </c>
      <c r="D623" s="13" t="s">
        <v>6400</v>
      </c>
      <c r="E623" s="13">
        <v>153</v>
      </c>
      <c r="F623" s="13" t="s">
        <v>6397</v>
      </c>
      <c r="G623" s="13">
        <v>17657</v>
      </c>
      <c r="H623" s="13" t="s">
        <v>6412</v>
      </c>
      <c r="I623" s="13" t="s">
        <v>6742</v>
      </c>
      <c r="J623" s="13">
        <v>11852978</v>
      </c>
      <c r="K623" s="13" t="s">
        <v>7884</v>
      </c>
      <c r="L623" s="13">
        <v>1317</v>
      </c>
      <c r="M623" s="13" t="s">
        <v>7885</v>
      </c>
      <c r="N623" s="13">
        <v>114925869607</v>
      </c>
      <c r="O623" s="13">
        <v>11890307</v>
      </c>
      <c r="P623" s="13">
        <v>10</v>
      </c>
      <c r="Q623" s="13" t="s">
        <v>145</v>
      </c>
    </row>
    <row r="624" spans="1:17" ht="21" customHeight="1">
      <c r="A624" s="13" t="s">
        <v>131</v>
      </c>
      <c r="B624" s="15">
        <v>45422</v>
      </c>
      <c r="C624" s="13">
        <v>134</v>
      </c>
      <c r="D624" s="13" t="s">
        <v>6391</v>
      </c>
      <c r="E624" s="13">
        <v>169</v>
      </c>
      <c r="F624" s="13" t="s">
        <v>6397</v>
      </c>
      <c r="G624" s="13">
        <v>19869</v>
      </c>
      <c r="H624" s="13" t="s">
        <v>6412</v>
      </c>
      <c r="I624" s="13" t="s">
        <v>6366</v>
      </c>
      <c r="J624" s="13">
        <v>16864537</v>
      </c>
      <c r="K624" s="13" t="s">
        <v>7886</v>
      </c>
      <c r="L624" s="13">
        <v>1668</v>
      </c>
      <c r="M624" s="13" t="s">
        <v>7887</v>
      </c>
      <c r="N624" s="13">
        <v>114942734144</v>
      </c>
      <c r="O624" s="13">
        <v>11891975</v>
      </c>
      <c r="P624" s="13">
        <v>9</v>
      </c>
      <c r="Q624" s="13" t="s">
        <v>145</v>
      </c>
    </row>
    <row r="625" spans="1:17" ht="21" customHeight="1">
      <c r="A625" s="13" t="s">
        <v>131</v>
      </c>
      <c r="B625" s="15">
        <v>45423</v>
      </c>
      <c r="C625" s="13">
        <v>137</v>
      </c>
      <c r="D625" s="13" t="s">
        <v>6396</v>
      </c>
      <c r="E625" s="13">
        <v>185</v>
      </c>
      <c r="F625" s="13" t="s">
        <v>6397</v>
      </c>
      <c r="G625" s="13">
        <v>20969</v>
      </c>
      <c r="H625" s="13" t="s">
        <v>6412</v>
      </c>
      <c r="I625" s="13" t="s">
        <v>6870</v>
      </c>
      <c r="J625" s="13">
        <v>35671357</v>
      </c>
      <c r="K625" s="13" t="s">
        <v>7888</v>
      </c>
      <c r="L625" s="13">
        <v>3581</v>
      </c>
      <c r="M625" s="13" t="s">
        <v>7889</v>
      </c>
      <c r="N625" s="13">
        <v>114978405501</v>
      </c>
      <c r="O625" s="13">
        <v>11895556</v>
      </c>
      <c r="P625" s="13">
        <v>10</v>
      </c>
      <c r="Q625" s="13" t="s">
        <v>145</v>
      </c>
    </row>
    <row r="626" spans="1:17" ht="21" customHeight="1">
      <c r="A626" s="13" t="s">
        <v>131</v>
      </c>
      <c r="B626" s="15">
        <v>45424</v>
      </c>
      <c r="C626" s="13">
        <v>132</v>
      </c>
      <c r="D626" s="13" t="s">
        <v>6415</v>
      </c>
      <c r="E626" s="13">
        <v>178</v>
      </c>
      <c r="F626" s="13" t="s">
        <v>6397</v>
      </c>
      <c r="G626" s="13">
        <v>19532</v>
      </c>
      <c r="H626" s="13" t="s">
        <v>6393</v>
      </c>
      <c r="I626" s="13" t="s">
        <v>6874</v>
      </c>
      <c r="J626" s="13">
        <v>32838184</v>
      </c>
      <c r="K626" s="13" t="s">
        <v>7890</v>
      </c>
      <c r="L626" s="13">
        <v>3278</v>
      </c>
      <c r="M626" s="13" t="s">
        <v>7891</v>
      </c>
      <c r="N626" s="13">
        <v>115011243685</v>
      </c>
      <c r="O626" s="13">
        <v>11898834</v>
      </c>
      <c r="P626" s="13">
        <v>10</v>
      </c>
      <c r="Q626" s="13" t="s">
        <v>145</v>
      </c>
    </row>
    <row r="627" spans="1:17" ht="21" customHeight="1">
      <c r="A627" s="13" t="s">
        <v>131</v>
      </c>
      <c r="B627" s="15">
        <v>45425</v>
      </c>
      <c r="C627" s="13">
        <v>144</v>
      </c>
      <c r="D627" s="13" t="s">
        <v>6926</v>
      </c>
      <c r="E627" s="13">
        <v>193</v>
      </c>
      <c r="F627" s="13" t="s">
        <v>6586</v>
      </c>
      <c r="G627" s="13">
        <v>23286</v>
      </c>
      <c r="H627" s="13" t="s">
        <v>6699</v>
      </c>
      <c r="I627" s="13" t="s">
        <v>6909</v>
      </c>
      <c r="J627" s="13">
        <v>12416462</v>
      </c>
      <c r="K627" s="13" t="s">
        <v>7892</v>
      </c>
      <c r="L627" s="13">
        <v>1284</v>
      </c>
      <c r="M627" s="13" t="s">
        <v>7893</v>
      </c>
      <c r="N627" s="13">
        <v>115023660147</v>
      </c>
      <c r="O627" s="13">
        <v>11900118</v>
      </c>
      <c r="P627" s="13">
        <v>8</v>
      </c>
      <c r="Q627" s="13" t="s">
        <v>145</v>
      </c>
    </row>
    <row r="628" spans="1:17" ht="21" customHeight="1">
      <c r="A628" s="13" t="s">
        <v>131</v>
      </c>
      <c r="B628" s="15">
        <v>45426</v>
      </c>
      <c r="C628" s="13">
        <v>153</v>
      </c>
      <c r="D628" s="13" t="s">
        <v>6926</v>
      </c>
      <c r="E628" s="13">
        <v>213</v>
      </c>
      <c r="F628" s="13" t="s">
        <v>6600</v>
      </c>
      <c r="G628" s="13">
        <v>26058</v>
      </c>
      <c r="H628" s="13" t="s">
        <v>6597</v>
      </c>
      <c r="I628" s="13" t="s">
        <v>6320</v>
      </c>
      <c r="J628" s="13">
        <v>18341093</v>
      </c>
      <c r="K628" s="13" t="s">
        <v>7894</v>
      </c>
      <c r="L628" s="13">
        <v>1979</v>
      </c>
      <c r="M628" s="13" t="s">
        <v>7895</v>
      </c>
      <c r="N628" s="13">
        <v>115042001240</v>
      </c>
      <c r="O628" s="13">
        <v>11902097</v>
      </c>
      <c r="P628" s="13">
        <v>7</v>
      </c>
      <c r="Q628" s="13" t="s">
        <v>145</v>
      </c>
    </row>
    <row r="629" spans="1:17" ht="21" customHeight="1">
      <c r="A629" s="13" t="s">
        <v>131</v>
      </c>
      <c r="B629" s="15">
        <v>45427</v>
      </c>
      <c r="C629" s="13">
        <v>61</v>
      </c>
      <c r="D629" s="13" t="s">
        <v>6412</v>
      </c>
      <c r="E629" s="13">
        <v>72</v>
      </c>
      <c r="F629" s="13" t="s">
        <v>6421</v>
      </c>
      <c r="G629" s="13">
        <v>7594</v>
      </c>
      <c r="H629" s="13" t="s">
        <v>6241</v>
      </c>
      <c r="I629" s="13" t="s">
        <v>7896</v>
      </c>
      <c r="J629" s="13">
        <v>15395795</v>
      </c>
      <c r="K629" s="13" t="s">
        <v>7897</v>
      </c>
      <c r="L629" s="13">
        <v>1579</v>
      </c>
      <c r="M629" s="13" t="s">
        <v>7898</v>
      </c>
      <c r="N629" s="13">
        <v>115057397035</v>
      </c>
      <c r="O629" s="13">
        <v>11903676</v>
      </c>
      <c r="P629" s="13">
        <v>15</v>
      </c>
      <c r="Q629" s="13" t="s">
        <v>145</v>
      </c>
    </row>
    <row r="630" spans="1:17" ht="21" customHeight="1">
      <c r="A630" s="13" t="s">
        <v>131</v>
      </c>
      <c r="B630" s="15">
        <v>45428</v>
      </c>
      <c r="C630" s="13">
        <v>69</v>
      </c>
      <c r="D630" s="13" t="s">
        <v>6597</v>
      </c>
      <c r="E630" s="13">
        <v>86</v>
      </c>
      <c r="F630" s="13" t="s">
        <v>6405</v>
      </c>
      <c r="G630" s="13">
        <v>8626</v>
      </c>
      <c r="H630" s="13" t="s">
        <v>6421</v>
      </c>
      <c r="I630" s="13" t="s">
        <v>7881</v>
      </c>
      <c r="J630" s="13">
        <v>5682600</v>
      </c>
      <c r="K630" s="13" t="s">
        <v>7899</v>
      </c>
      <c r="L630" s="13">
        <v>577</v>
      </c>
      <c r="M630" s="13" t="s">
        <v>7900</v>
      </c>
      <c r="N630" s="13">
        <v>115063079635</v>
      </c>
      <c r="O630" s="13">
        <v>11904253</v>
      </c>
      <c r="P630" s="13">
        <v>16</v>
      </c>
      <c r="Q630" s="13" t="s">
        <v>145</v>
      </c>
    </row>
    <row r="631" spans="1:17" ht="21" customHeight="1">
      <c r="A631" s="13" t="s">
        <v>131</v>
      </c>
      <c r="B631" s="15">
        <v>45429</v>
      </c>
      <c r="C631" s="13">
        <v>69</v>
      </c>
      <c r="D631" s="13" t="s">
        <v>6597</v>
      </c>
      <c r="E631" s="13">
        <v>88</v>
      </c>
      <c r="F631" s="13" t="s">
        <v>6405</v>
      </c>
      <c r="G631" s="13">
        <v>9360</v>
      </c>
      <c r="H631" s="13" t="s">
        <v>6421</v>
      </c>
      <c r="I631" s="13" t="s">
        <v>6334</v>
      </c>
      <c r="J631" s="13">
        <v>7843956</v>
      </c>
      <c r="K631" s="13" t="s">
        <v>7901</v>
      </c>
      <c r="L631" s="13">
        <v>837</v>
      </c>
      <c r="M631" s="13" t="s">
        <v>7902</v>
      </c>
      <c r="N631" s="13">
        <v>115070923591</v>
      </c>
      <c r="O631" s="13">
        <v>11905090</v>
      </c>
      <c r="P631" s="13">
        <v>14</v>
      </c>
      <c r="Q631" s="13" t="s">
        <v>145</v>
      </c>
    </row>
    <row r="632" spans="1:17" ht="21" customHeight="1">
      <c r="A632" s="13" t="s">
        <v>131</v>
      </c>
      <c r="B632" s="15">
        <v>45430</v>
      </c>
      <c r="C632" s="13">
        <v>66</v>
      </c>
      <c r="D632" s="13" t="s">
        <v>6397</v>
      </c>
      <c r="E632" s="13">
        <v>80</v>
      </c>
      <c r="F632" s="13" t="s">
        <v>6421</v>
      </c>
      <c r="G632" s="13">
        <v>8529</v>
      </c>
      <c r="H632" s="13" t="s">
        <v>6241</v>
      </c>
      <c r="I632" s="13" t="s">
        <v>6319</v>
      </c>
      <c r="J632" s="13">
        <v>13643212</v>
      </c>
      <c r="K632" s="13" t="s">
        <v>7903</v>
      </c>
      <c r="L632" s="13">
        <v>1344</v>
      </c>
      <c r="M632" s="13" t="s">
        <v>7904</v>
      </c>
      <c r="N632" s="13">
        <v>115084566803</v>
      </c>
      <c r="O632" s="13">
        <v>11906434</v>
      </c>
      <c r="P632" s="13">
        <v>12</v>
      </c>
      <c r="Q632" s="13" t="s">
        <v>145</v>
      </c>
    </row>
    <row r="633" spans="1:17" ht="21" customHeight="1">
      <c r="A633" s="13" t="s">
        <v>131</v>
      </c>
      <c r="B633" s="15">
        <v>45431</v>
      </c>
      <c r="C633" s="13">
        <v>57</v>
      </c>
      <c r="D633" s="13" t="s">
        <v>6412</v>
      </c>
      <c r="E633" s="13">
        <v>67</v>
      </c>
      <c r="F633" s="13" t="s">
        <v>6241</v>
      </c>
      <c r="G633" s="13">
        <v>6579</v>
      </c>
      <c r="H633" s="13" t="s">
        <v>6235</v>
      </c>
      <c r="I633" s="13" t="s">
        <v>6310</v>
      </c>
      <c r="J633" s="13">
        <v>9689573</v>
      </c>
      <c r="K633" s="13" t="s">
        <v>7905</v>
      </c>
      <c r="L633" s="13">
        <v>956</v>
      </c>
      <c r="M633" s="13" t="s">
        <v>7906</v>
      </c>
      <c r="N633" s="13">
        <v>115094256376</v>
      </c>
      <c r="O633" s="13">
        <v>11907390</v>
      </c>
      <c r="P633" s="13">
        <v>14</v>
      </c>
      <c r="Q633" s="13" t="s">
        <v>145</v>
      </c>
    </row>
    <row r="634" spans="1:17" ht="21" customHeight="1">
      <c r="A634" s="13" t="s">
        <v>131</v>
      </c>
      <c r="B634" s="15">
        <v>45432</v>
      </c>
      <c r="C634" s="13">
        <v>65</v>
      </c>
      <c r="D634" s="13" t="s">
        <v>6597</v>
      </c>
      <c r="E634" s="13">
        <v>80</v>
      </c>
      <c r="F634" s="13" t="s">
        <v>6405</v>
      </c>
      <c r="G634" s="13">
        <v>9043</v>
      </c>
      <c r="H634" s="13" t="s">
        <v>6421</v>
      </c>
      <c r="I634" s="13" t="s">
        <v>6438</v>
      </c>
      <c r="J634" s="13">
        <v>4501417</v>
      </c>
      <c r="K634" s="13" t="s">
        <v>7907</v>
      </c>
      <c r="L634" s="13">
        <v>486</v>
      </c>
      <c r="M634" s="13" t="s">
        <v>7908</v>
      </c>
      <c r="N634" s="13">
        <v>115098757793</v>
      </c>
      <c r="O634" s="13">
        <v>11907876</v>
      </c>
      <c r="P634" s="13">
        <v>12</v>
      </c>
      <c r="Q634" s="13" t="s">
        <v>145</v>
      </c>
    </row>
    <row r="635" spans="1:17" ht="21" customHeight="1">
      <c r="A635" s="13" t="s">
        <v>131</v>
      </c>
      <c r="B635" s="15">
        <v>45433</v>
      </c>
      <c r="C635" s="13">
        <v>66</v>
      </c>
      <c r="D635" s="13" t="s">
        <v>6597</v>
      </c>
      <c r="E635" s="13">
        <v>86</v>
      </c>
      <c r="F635" s="13" t="s">
        <v>6405</v>
      </c>
      <c r="G635" s="13">
        <v>9416</v>
      </c>
      <c r="H635" s="13" t="s">
        <v>6421</v>
      </c>
      <c r="I635" s="13" t="s">
        <v>6358</v>
      </c>
      <c r="J635" s="13">
        <v>5045134</v>
      </c>
      <c r="K635" s="13" t="s">
        <v>7909</v>
      </c>
      <c r="L635" s="13">
        <v>596</v>
      </c>
      <c r="M635" s="13" t="s">
        <v>7910</v>
      </c>
      <c r="N635" s="13">
        <v>115103802927</v>
      </c>
      <c r="O635" s="13">
        <v>11908472</v>
      </c>
      <c r="P635" s="13">
        <v>12</v>
      </c>
      <c r="Q635" s="13" t="s">
        <v>145</v>
      </c>
    </row>
    <row r="636" spans="1:17" ht="21" customHeight="1">
      <c r="A636" s="13" t="s">
        <v>131</v>
      </c>
      <c r="B636" s="15">
        <v>45434</v>
      </c>
      <c r="C636" s="13">
        <v>33</v>
      </c>
      <c r="D636" s="13" t="s">
        <v>6405</v>
      </c>
      <c r="E636" s="13">
        <v>37</v>
      </c>
      <c r="F636" s="13" t="s">
        <v>6235</v>
      </c>
      <c r="G636" s="13">
        <v>3200</v>
      </c>
      <c r="H636" s="13" t="s">
        <v>6236</v>
      </c>
      <c r="I636" s="13" t="s">
        <v>6824</v>
      </c>
      <c r="J636" s="13">
        <v>3584617</v>
      </c>
      <c r="K636" s="13" t="s">
        <v>7911</v>
      </c>
      <c r="L636" s="13">
        <v>375</v>
      </c>
      <c r="M636" s="13" t="s">
        <v>7912</v>
      </c>
      <c r="N636" s="13">
        <v>115107387544</v>
      </c>
      <c r="O636" s="13">
        <v>11908847</v>
      </c>
      <c r="P636" s="13">
        <v>15</v>
      </c>
      <c r="Q636" s="13" t="s">
        <v>145</v>
      </c>
    </row>
    <row r="637" spans="1:17" ht="21" customHeight="1">
      <c r="A637" s="13" t="s">
        <v>131</v>
      </c>
      <c r="B637" s="15">
        <v>45435</v>
      </c>
      <c r="C637" s="13">
        <v>31</v>
      </c>
      <c r="D637" s="13" t="s">
        <v>6405</v>
      </c>
      <c r="E637" s="13">
        <v>33</v>
      </c>
      <c r="F637" s="13" t="s">
        <v>6235</v>
      </c>
      <c r="G637" s="13">
        <v>2786</v>
      </c>
      <c r="H637" s="13" t="s">
        <v>6236</v>
      </c>
      <c r="I637" s="13" t="s">
        <v>6320</v>
      </c>
      <c r="J637" s="13">
        <v>1855300</v>
      </c>
      <c r="K637" s="13" t="s">
        <v>7913</v>
      </c>
      <c r="L637" s="13">
        <v>213</v>
      </c>
      <c r="M637" s="13" t="s">
        <v>7914</v>
      </c>
      <c r="N637" s="13">
        <v>115109242844</v>
      </c>
      <c r="O637" s="13">
        <v>11909060</v>
      </c>
      <c r="P637" s="13">
        <v>23</v>
      </c>
      <c r="Q637" s="13" t="s">
        <v>145</v>
      </c>
    </row>
    <row r="638" spans="1:17" ht="21" customHeight="1">
      <c r="A638" s="13" t="s">
        <v>131</v>
      </c>
      <c r="B638" s="15">
        <v>45436</v>
      </c>
      <c r="C638" s="13">
        <v>39</v>
      </c>
      <c r="D638" s="13" t="s">
        <v>6240</v>
      </c>
      <c r="E638" s="13">
        <v>42</v>
      </c>
      <c r="F638" s="13" t="s">
        <v>6235</v>
      </c>
      <c r="G638" s="13">
        <v>3571</v>
      </c>
      <c r="H638" s="13" t="s">
        <v>6235</v>
      </c>
      <c r="I638" s="13" t="s">
        <v>6339</v>
      </c>
      <c r="J638" s="13">
        <v>2913300</v>
      </c>
      <c r="K638" s="13" t="s">
        <v>7915</v>
      </c>
      <c r="L638" s="13">
        <v>336</v>
      </c>
      <c r="M638" s="13" t="s">
        <v>7916</v>
      </c>
      <c r="N638" s="13">
        <v>115112156144</v>
      </c>
      <c r="O638" s="13">
        <v>11909396</v>
      </c>
      <c r="P638" s="13">
        <v>16</v>
      </c>
      <c r="Q638" s="13" t="s">
        <v>145</v>
      </c>
    </row>
    <row r="639" spans="1:17" ht="21" customHeight="1">
      <c r="A639" s="13" t="s">
        <v>131</v>
      </c>
      <c r="B639" s="15">
        <v>45437</v>
      </c>
      <c r="C639" s="13">
        <v>43</v>
      </c>
      <c r="D639" s="13" t="s">
        <v>6240</v>
      </c>
      <c r="E639" s="13">
        <v>49</v>
      </c>
      <c r="F639" s="13" t="s">
        <v>6241</v>
      </c>
      <c r="G639" s="13">
        <v>4554</v>
      </c>
      <c r="H639" s="13" t="s">
        <v>6235</v>
      </c>
      <c r="I639" s="13" t="s">
        <v>6363</v>
      </c>
      <c r="J639" s="13">
        <v>3756178</v>
      </c>
      <c r="K639" s="13" t="s">
        <v>7917</v>
      </c>
      <c r="L639" s="13">
        <v>376</v>
      </c>
      <c r="M639" s="13" t="s">
        <v>7918</v>
      </c>
      <c r="N639" s="13">
        <v>115115912322</v>
      </c>
      <c r="O639" s="13">
        <v>11909772</v>
      </c>
      <c r="P639" s="13">
        <v>18</v>
      </c>
      <c r="Q639" s="13" t="s">
        <v>145</v>
      </c>
    </row>
    <row r="640" spans="1:17" ht="21" customHeight="1">
      <c r="A640" s="13" t="s">
        <v>131</v>
      </c>
      <c r="B640" s="15">
        <v>45438</v>
      </c>
      <c r="C640" s="13">
        <v>41</v>
      </c>
      <c r="D640" s="13" t="s">
        <v>6405</v>
      </c>
      <c r="E640" s="13">
        <v>47</v>
      </c>
      <c r="F640" s="13" t="s">
        <v>6241</v>
      </c>
      <c r="G640" s="13">
        <v>4337</v>
      </c>
      <c r="H640" s="13" t="s">
        <v>6235</v>
      </c>
      <c r="I640" s="13" t="s">
        <v>6329</v>
      </c>
      <c r="J640" s="13">
        <v>3823756</v>
      </c>
      <c r="K640" s="13" t="s">
        <v>7919</v>
      </c>
      <c r="L640" s="13">
        <v>395</v>
      </c>
      <c r="M640" s="13" t="s">
        <v>7920</v>
      </c>
      <c r="N640" s="13">
        <v>115119736078</v>
      </c>
      <c r="O640" s="13">
        <v>11910167</v>
      </c>
      <c r="P640" s="13">
        <v>18</v>
      </c>
      <c r="Q640" s="13" t="s">
        <v>145</v>
      </c>
    </row>
    <row r="641" spans="1:17" ht="21" customHeight="1">
      <c r="A641" s="13" t="s">
        <v>131</v>
      </c>
      <c r="B641" s="15">
        <v>45439</v>
      </c>
      <c r="C641" s="13">
        <v>33</v>
      </c>
      <c r="D641" s="13" t="s">
        <v>6405</v>
      </c>
      <c r="E641" s="13">
        <v>39</v>
      </c>
      <c r="F641" s="13" t="s">
        <v>6241</v>
      </c>
      <c r="G641" s="13">
        <v>3667</v>
      </c>
      <c r="H641" s="13" t="s">
        <v>6235</v>
      </c>
      <c r="I641" s="13" t="s">
        <v>6936</v>
      </c>
      <c r="J641" s="13">
        <v>1345234</v>
      </c>
      <c r="K641" s="13" t="s">
        <v>7921</v>
      </c>
      <c r="L641" s="13">
        <v>158</v>
      </c>
      <c r="M641" s="13" t="s">
        <v>7922</v>
      </c>
      <c r="N641" s="13">
        <v>115121081312</v>
      </c>
      <c r="O641" s="13">
        <v>11910325</v>
      </c>
      <c r="P641" s="13">
        <v>19</v>
      </c>
      <c r="Q641" s="13" t="s">
        <v>145</v>
      </c>
    </row>
    <row r="642" spans="1:17" ht="21" customHeight="1">
      <c r="A642" s="13" t="s">
        <v>131</v>
      </c>
      <c r="B642" s="15">
        <v>45440</v>
      </c>
      <c r="C642" s="13">
        <v>29</v>
      </c>
      <c r="D642" s="13" t="s">
        <v>6405</v>
      </c>
      <c r="E642" s="13">
        <v>33</v>
      </c>
      <c r="F642" s="13" t="s">
        <v>6235</v>
      </c>
      <c r="G642" s="13">
        <v>3168</v>
      </c>
      <c r="H642" s="13" t="s">
        <v>6235</v>
      </c>
      <c r="I642" s="13" t="s">
        <v>6471</v>
      </c>
      <c r="J642" s="13">
        <v>1117878</v>
      </c>
      <c r="K642" s="13" t="s">
        <v>7923</v>
      </c>
      <c r="L642" s="13">
        <v>127</v>
      </c>
      <c r="M642" s="13" t="s">
        <v>7924</v>
      </c>
      <c r="N642" s="13">
        <v>115122199190</v>
      </c>
      <c r="O642" s="13">
        <v>11910452</v>
      </c>
      <c r="P642" s="13">
        <v>29</v>
      </c>
      <c r="Q642" s="13" t="s">
        <v>145</v>
      </c>
    </row>
    <row r="643" spans="1:17" ht="21" customHeight="1">
      <c r="A643" s="13" t="s">
        <v>131</v>
      </c>
      <c r="B643" s="15">
        <v>45441</v>
      </c>
      <c r="C643" s="13">
        <v>23</v>
      </c>
      <c r="D643" s="13" t="s">
        <v>6241</v>
      </c>
      <c r="E643" s="13">
        <v>30</v>
      </c>
      <c r="F643" s="13" t="s">
        <v>6235</v>
      </c>
      <c r="G643" s="13">
        <v>2157</v>
      </c>
      <c r="H643" s="13" t="s">
        <v>6236</v>
      </c>
      <c r="I643" s="13" t="s">
        <v>6869</v>
      </c>
      <c r="J643" s="13">
        <v>2834617</v>
      </c>
      <c r="K643" s="13" t="s">
        <v>7925</v>
      </c>
      <c r="L643" s="13">
        <v>416</v>
      </c>
      <c r="M643" s="13" t="s">
        <v>7926</v>
      </c>
      <c r="N643" s="13">
        <v>115125033807</v>
      </c>
      <c r="O643" s="13">
        <v>11910868</v>
      </c>
      <c r="P643" s="13">
        <v>21</v>
      </c>
      <c r="Q643" s="13" t="s">
        <v>145</v>
      </c>
    </row>
    <row r="644" spans="1:17" ht="21" customHeight="1">
      <c r="A644" s="13" t="s">
        <v>131</v>
      </c>
      <c r="B644" s="15">
        <v>45442</v>
      </c>
      <c r="C644" s="13">
        <v>23</v>
      </c>
      <c r="D644" s="13" t="s">
        <v>6241</v>
      </c>
      <c r="E644" s="13">
        <v>26</v>
      </c>
      <c r="F644" s="13" t="s">
        <v>6235</v>
      </c>
      <c r="G644" s="13">
        <v>2084</v>
      </c>
      <c r="H644" s="13" t="s">
        <v>6236</v>
      </c>
      <c r="I644" s="13" t="s">
        <v>6401</v>
      </c>
      <c r="J644" s="13">
        <v>2458617</v>
      </c>
      <c r="K644" s="13" t="s">
        <v>7927</v>
      </c>
      <c r="L644" s="13">
        <v>247</v>
      </c>
      <c r="M644" s="13" t="s">
        <v>7928</v>
      </c>
      <c r="N644" s="13">
        <v>115127492424</v>
      </c>
      <c r="O644" s="13">
        <v>11911115</v>
      </c>
      <c r="P644" s="13">
        <v>26</v>
      </c>
      <c r="Q644" s="13" t="s">
        <v>145</v>
      </c>
    </row>
    <row r="645" spans="1:17" ht="21" customHeight="1">
      <c r="A645" s="13" t="s">
        <v>131</v>
      </c>
      <c r="B645" s="15">
        <v>45443</v>
      </c>
      <c r="C645" s="13">
        <v>18</v>
      </c>
      <c r="D645" s="13" t="s">
        <v>6241</v>
      </c>
      <c r="E645" s="13">
        <v>23</v>
      </c>
      <c r="F645" s="13" t="s">
        <v>6236</v>
      </c>
      <c r="G645" s="13">
        <v>1623</v>
      </c>
      <c r="H645" s="13" t="s">
        <v>6236</v>
      </c>
      <c r="I645" s="13" t="s">
        <v>6386</v>
      </c>
      <c r="J645" s="13">
        <v>1305078</v>
      </c>
      <c r="K645" s="13" t="s">
        <v>7929</v>
      </c>
      <c r="L645" s="13">
        <v>138</v>
      </c>
      <c r="M645" s="13" t="s">
        <v>7930</v>
      </c>
      <c r="N645" s="13">
        <v>115128797502</v>
      </c>
      <c r="O645" s="13">
        <v>11911253</v>
      </c>
      <c r="P645" s="13">
        <v>41</v>
      </c>
      <c r="Q645" s="13" t="s">
        <v>145</v>
      </c>
    </row>
    <row r="646" spans="1:17" ht="21" customHeight="1">
      <c r="A646" s="13" t="s">
        <v>131</v>
      </c>
      <c r="B646" s="15">
        <v>45444</v>
      </c>
      <c r="C646" s="13">
        <v>26</v>
      </c>
      <c r="D646" s="13" t="s">
        <v>6241</v>
      </c>
      <c r="E646" s="13">
        <v>31</v>
      </c>
      <c r="F646" s="13" t="s">
        <v>6235</v>
      </c>
      <c r="G646" s="13">
        <v>2185</v>
      </c>
      <c r="H646" s="13" t="s">
        <v>6236</v>
      </c>
      <c r="I646" s="13" t="s">
        <v>7082</v>
      </c>
      <c r="J646" s="13">
        <v>1518400</v>
      </c>
      <c r="K646" s="13" t="s">
        <v>7931</v>
      </c>
      <c r="L646" s="13">
        <v>157</v>
      </c>
      <c r="M646" s="13" t="s">
        <v>7932</v>
      </c>
      <c r="N646" s="13">
        <v>115130315902</v>
      </c>
      <c r="O646" s="13">
        <v>11911410</v>
      </c>
      <c r="P646" s="13">
        <v>45</v>
      </c>
      <c r="Q646" s="13" t="s">
        <v>145</v>
      </c>
    </row>
    <row r="647" spans="1:17" ht="21" customHeight="1">
      <c r="A647" s="13" t="s">
        <v>131</v>
      </c>
      <c r="B647" s="15">
        <v>45445</v>
      </c>
      <c r="C647" s="13">
        <v>24</v>
      </c>
      <c r="D647" s="13" t="s">
        <v>6241</v>
      </c>
      <c r="E647" s="13">
        <v>29</v>
      </c>
      <c r="F647" s="13" t="s">
        <v>6235</v>
      </c>
      <c r="G647" s="13">
        <v>2099</v>
      </c>
      <c r="H647" s="13" t="s">
        <v>6236</v>
      </c>
      <c r="I647" s="13" t="s">
        <v>6742</v>
      </c>
      <c r="J647" s="13">
        <v>1467900</v>
      </c>
      <c r="K647" s="13" t="s">
        <v>7933</v>
      </c>
      <c r="L647" s="13">
        <v>157</v>
      </c>
      <c r="M647" s="13" t="s">
        <v>6534</v>
      </c>
      <c r="N647" s="13">
        <v>115131783802</v>
      </c>
      <c r="O647" s="13">
        <v>11911567</v>
      </c>
      <c r="P647" s="13">
        <v>38</v>
      </c>
      <c r="Q647" s="13" t="s">
        <v>145</v>
      </c>
    </row>
    <row r="648" spans="1:17" ht="21" customHeight="1">
      <c r="A648" s="13" t="s">
        <v>131</v>
      </c>
      <c r="B648" s="15">
        <v>45446</v>
      </c>
      <c r="C648" s="13">
        <v>18</v>
      </c>
      <c r="D648" s="13" t="s">
        <v>6241</v>
      </c>
      <c r="E648" s="13">
        <v>23</v>
      </c>
      <c r="F648" s="13" t="s">
        <v>6235</v>
      </c>
      <c r="G648" s="13">
        <v>1640</v>
      </c>
      <c r="H648" s="13" t="s">
        <v>6236</v>
      </c>
      <c r="I648" s="13" t="s">
        <v>6438</v>
      </c>
      <c r="J648" s="13">
        <v>834000</v>
      </c>
      <c r="K648" s="13" t="s">
        <v>7934</v>
      </c>
      <c r="L648" s="13">
        <v>88</v>
      </c>
      <c r="M648" s="13" t="s">
        <v>7935</v>
      </c>
      <c r="N648" s="13">
        <v>115132617802</v>
      </c>
      <c r="O648" s="13">
        <v>11911655</v>
      </c>
      <c r="P648" s="13">
        <v>37</v>
      </c>
      <c r="Q648" s="13" t="s">
        <v>145</v>
      </c>
    </row>
    <row r="649" spans="1:17" ht="21" customHeight="1">
      <c r="A649" s="13" t="s">
        <v>131</v>
      </c>
      <c r="B649" s="15">
        <v>45447</v>
      </c>
      <c r="C649" s="13">
        <v>19</v>
      </c>
      <c r="D649" s="13" t="s">
        <v>6241</v>
      </c>
      <c r="E649" s="13">
        <v>22</v>
      </c>
      <c r="F649" s="13" t="s">
        <v>6236</v>
      </c>
      <c r="G649" s="13">
        <v>1627</v>
      </c>
      <c r="H649" s="13" t="s">
        <v>6236</v>
      </c>
      <c r="I649" s="13" t="s">
        <v>6382</v>
      </c>
      <c r="J649" s="13">
        <v>721078</v>
      </c>
      <c r="K649" s="13" t="s">
        <v>7936</v>
      </c>
      <c r="L649" s="13">
        <v>80</v>
      </c>
      <c r="M649" s="13" t="s">
        <v>7937</v>
      </c>
      <c r="N649" s="13">
        <v>115133338880</v>
      </c>
      <c r="O649" s="13">
        <v>11911735</v>
      </c>
      <c r="P649" s="13">
        <v>46</v>
      </c>
      <c r="Q649" s="13" t="s">
        <v>145</v>
      </c>
    </row>
    <row r="650" spans="1:17" ht="21" customHeight="1">
      <c r="A650" s="13" t="s">
        <v>131</v>
      </c>
      <c r="B650" s="15">
        <v>45448</v>
      </c>
      <c r="C650" s="13">
        <v>13</v>
      </c>
      <c r="D650" s="13" t="s">
        <v>6235</v>
      </c>
      <c r="E650" s="13">
        <v>14</v>
      </c>
      <c r="F650" s="13" t="s">
        <v>6236</v>
      </c>
      <c r="G650" s="13">
        <v>1358</v>
      </c>
      <c r="H650" s="13" t="s">
        <v>6236</v>
      </c>
      <c r="I650" s="13" t="s">
        <v>6936</v>
      </c>
      <c r="J650" s="13">
        <v>519300</v>
      </c>
      <c r="K650" s="13" t="s">
        <v>7938</v>
      </c>
      <c r="L650" s="13">
        <v>58</v>
      </c>
      <c r="M650" s="13" t="s">
        <v>7939</v>
      </c>
      <c r="N650" s="13">
        <v>115133858180</v>
      </c>
      <c r="O650" s="13">
        <v>11911793</v>
      </c>
      <c r="P650" s="13">
        <v>46</v>
      </c>
      <c r="Q650" s="13" t="s">
        <v>145</v>
      </c>
    </row>
    <row r="651" spans="1:17" ht="21" customHeight="1">
      <c r="A651" s="13" t="s">
        <v>131</v>
      </c>
      <c r="B651" s="15">
        <v>45449</v>
      </c>
      <c r="C651" s="13">
        <v>15</v>
      </c>
      <c r="D651" s="13" t="s">
        <v>6235</v>
      </c>
      <c r="E651" s="13">
        <v>16</v>
      </c>
      <c r="F651" s="13" t="s">
        <v>6236</v>
      </c>
      <c r="G651" s="13">
        <v>1289</v>
      </c>
      <c r="H651" s="13" t="s">
        <v>6236</v>
      </c>
      <c r="I651" s="13" t="s">
        <v>6366</v>
      </c>
      <c r="J651" s="13">
        <v>976300</v>
      </c>
      <c r="K651" s="13" t="s">
        <v>7940</v>
      </c>
      <c r="L651" s="13">
        <v>108</v>
      </c>
      <c r="M651" s="13" t="s">
        <v>7941</v>
      </c>
      <c r="N651" s="13">
        <v>115134834480</v>
      </c>
      <c r="O651" s="13">
        <v>11911901</v>
      </c>
      <c r="P651" s="13">
        <v>43</v>
      </c>
      <c r="Q651" s="13" t="s">
        <v>145</v>
      </c>
    </row>
    <row r="652" spans="1:17" ht="21" customHeight="1">
      <c r="A652" s="13" t="s">
        <v>131</v>
      </c>
      <c r="B652" s="15">
        <v>45450</v>
      </c>
      <c r="C652" s="13">
        <v>18</v>
      </c>
      <c r="D652" s="13" t="s">
        <v>6235</v>
      </c>
      <c r="E652" s="13">
        <v>19</v>
      </c>
      <c r="F652" s="13" t="s">
        <v>6236</v>
      </c>
      <c r="G652" s="13">
        <v>1480</v>
      </c>
      <c r="H652" s="13" t="s">
        <v>6236</v>
      </c>
      <c r="I652" s="13" t="s">
        <v>6383</v>
      </c>
      <c r="J652" s="13">
        <v>814500</v>
      </c>
      <c r="K652" s="13" t="s">
        <v>7942</v>
      </c>
      <c r="L652" s="13">
        <v>90</v>
      </c>
      <c r="M652" s="13" t="s">
        <v>7943</v>
      </c>
      <c r="N652" s="13">
        <v>115135648980</v>
      </c>
      <c r="O652" s="13">
        <v>11911991</v>
      </c>
      <c r="P652" s="13">
        <v>47</v>
      </c>
      <c r="Q652" s="13" t="s">
        <v>145</v>
      </c>
    </row>
    <row r="653" spans="1:17" ht="21" customHeight="1">
      <c r="A653" s="13" t="s">
        <v>131</v>
      </c>
      <c r="B653" s="15">
        <v>45451</v>
      </c>
      <c r="C653" s="13">
        <v>19</v>
      </c>
      <c r="D653" s="13" t="s">
        <v>6235</v>
      </c>
      <c r="E653" s="13">
        <v>20</v>
      </c>
      <c r="F653" s="13" t="s">
        <v>6236</v>
      </c>
      <c r="G653" s="13">
        <v>1342</v>
      </c>
      <c r="H653" s="13" t="s">
        <v>6236</v>
      </c>
      <c r="I653" s="13" t="s">
        <v>6369</v>
      </c>
      <c r="J653" s="13">
        <v>1315578</v>
      </c>
      <c r="K653" s="13" t="s">
        <v>7944</v>
      </c>
      <c r="L653" s="13">
        <v>133</v>
      </c>
      <c r="M653" s="13" t="s">
        <v>7945</v>
      </c>
      <c r="N653" s="13">
        <v>115136964558</v>
      </c>
      <c r="O653" s="13">
        <v>11912124</v>
      </c>
      <c r="P653" s="13">
        <v>41</v>
      </c>
      <c r="Q653" s="13" t="s">
        <v>145</v>
      </c>
    </row>
    <row r="654" spans="1:17" ht="21" customHeight="1">
      <c r="A654" s="13" t="s">
        <v>131</v>
      </c>
      <c r="B654" s="15">
        <v>45452</v>
      </c>
      <c r="C654" s="13">
        <v>14</v>
      </c>
      <c r="D654" s="13" t="s">
        <v>6235</v>
      </c>
      <c r="E654" s="13">
        <v>15</v>
      </c>
      <c r="F654" s="13" t="s">
        <v>6236</v>
      </c>
      <c r="G654" s="13">
        <v>991</v>
      </c>
      <c r="H654" s="13" t="s">
        <v>6247</v>
      </c>
      <c r="I654" s="13" t="s">
        <v>6332</v>
      </c>
      <c r="J654" s="13">
        <v>837600</v>
      </c>
      <c r="K654" s="13" t="s">
        <v>7946</v>
      </c>
      <c r="L654" s="13">
        <v>94</v>
      </c>
      <c r="M654" s="13" t="s">
        <v>7947</v>
      </c>
      <c r="N654" s="13">
        <v>115137802158</v>
      </c>
      <c r="O654" s="13">
        <v>11912218</v>
      </c>
      <c r="P654" s="13">
        <v>45</v>
      </c>
      <c r="Q654" s="13" t="s">
        <v>145</v>
      </c>
    </row>
    <row r="655" spans="1:17" ht="21" customHeight="1">
      <c r="A655" s="13" t="s">
        <v>131</v>
      </c>
      <c r="B655" s="15">
        <v>45453</v>
      </c>
      <c r="C655" s="13">
        <v>12</v>
      </c>
      <c r="D655" s="13" t="s">
        <v>6235</v>
      </c>
      <c r="E655" s="13">
        <v>13</v>
      </c>
      <c r="F655" s="13" t="s">
        <v>6236</v>
      </c>
      <c r="G655" s="13">
        <v>819</v>
      </c>
      <c r="H655" s="13" t="s">
        <v>6247</v>
      </c>
      <c r="I655" s="13" t="s">
        <v>6566</v>
      </c>
      <c r="J655" s="13">
        <v>286000</v>
      </c>
      <c r="K655" s="13" t="s">
        <v>7948</v>
      </c>
      <c r="L655" s="13">
        <v>32</v>
      </c>
      <c r="M655" s="13" t="s">
        <v>7949</v>
      </c>
      <c r="N655" s="13">
        <v>115138088158</v>
      </c>
      <c r="O655" s="13">
        <v>11912250</v>
      </c>
      <c r="P655" s="13">
        <v>49</v>
      </c>
      <c r="Q655" s="13" t="s">
        <v>145</v>
      </c>
    </row>
    <row r="656" spans="1:17" ht="21" customHeight="1">
      <c r="A656" s="13" t="s">
        <v>131</v>
      </c>
      <c r="B656" s="15">
        <v>45454</v>
      </c>
      <c r="C656" s="13">
        <v>9</v>
      </c>
      <c r="D656" s="13" t="s">
        <v>6236</v>
      </c>
      <c r="E656" s="13">
        <v>10</v>
      </c>
      <c r="F656" s="13" t="s">
        <v>6236</v>
      </c>
      <c r="G656" s="13">
        <v>578</v>
      </c>
      <c r="H656" s="13" t="s">
        <v>6247</v>
      </c>
      <c r="I656" s="13" t="s">
        <v>6337</v>
      </c>
      <c r="J656" s="13">
        <v>427100</v>
      </c>
      <c r="K656" s="13" t="s">
        <v>7950</v>
      </c>
      <c r="L656" s="13">
        <v>56</v>
      </c>
      <c r="M656" s="13" t="s">
        <v>7951</v>
      </c>
      <c r="N656" s="13">
        <v>115138515258</v>
      </c>
      <c r="O656" s="13">
        <v>11912306</v>
      </c>
      <c r="P656" s="13">
        <v>53</v>
      </c>
      <c r="Q656" s="13" t="s">
        <v>145</v>
      </c>
    </row>
    <row r="657" spans="1:17" ht="21" customHeight="1">
      <c r="A657" s="13" t="s">
        <v>131</v>
      </c>
      <c r="B657" s="15">
        <v>45455</v>
      </c>
      <c r="C657" s="13">
        <v>6</v>
      </c>
      <c r="D657" s="13" t="s">
        <v>6236</v>
      </c>
      <c r="E657" s="13">
        <v>7</v>
      </c>
      <c r="F657" s="13" t="s">
        <v>6248</v>
      </c>
      <c r="G657" s="13">
        <v>648</v>
      </c>
      <c r="H657" s="13" t="s">
        <v>6247</v>
      </c>
      <c r="I657" s="13" t="s">
        <v>6363</v>
      </c>
      <c r="J657" s="13">
        <v>332000</v>
      </c>
      <c r="K657" s="13" t="s">
        <v>7952</v>
      </c>
      <c r="L657" s="13">
        <v>54</v>
      </c>
      <c r="M657" s="13" t="s">
        <v>7953</v>
      </c>
      <c r="N657" s="13">
        <v>115138847258</v>
      </c>
      <c r="O657" s="13">
        <v>11912360</v>
      </c>
      <c r="P657" s="13">
        <v>45</v>
      </c>
      <c r="Q657" s="13" t="s">
        <v>145</v>
      </c>
    </row>
    <row r="658" spans="1:17" ht="21" customHeight="1">
      <c r="A658" s="13" t="s">
        <v>131</v>
      </c>
      <c r="B658" s="15">
        <v>45456</v>
      </c>
      <c r="C658" s="13">
        <v>5</v>
      </c>
      <c r="D658" s="13" t="s">
        <v>6236</v>
      </c>
      <c r="E658" s="13">
        <v>5</v>
      </c>
      <c r="F658" s="13" t="s">
        <v>6248</v>
      </c>
      <c r="G658" s="13">
        <v>336</v>
      </c>
      <c r="H658" s="13" t="s">
        <v>6247</v>
      </c>
      <c r="I658" s="13" t="s">
        <v>6372</v>
      </c>
      <c r="J658" s="13">
        <v>124000</v>
      </c>
      <c r="K658" s="13" t="s">
        <v>7954</v>
      </c>
      <c r="L658" s="13">
        <v>17</v>
      </c>
      <c r="M658" s="13" t="s">
        <v>7955</v>
      </c>
      <c r="N658" s="13">
        <v>115138971258</v>
      </c>
      <c r="O658" s="13">
        <v>11912377</v>
      </c>
      <c r="P658" s="13">
        <v>67</v>
      </c>
      <c r="Q658" s="13" t="s">
        <v>145</v>
      </c>
    </row>
    <row r="659" spans="1:17" ht="21" customHeight="1">
      <c r="A659" s="13" t="s">
        <v>131</v>
      </c>
      <c r="B659" s="15">
        <v>45457</v>
      </c>
      <c r="C659" s="13">
        <v>6</v>
      </c>
      <c r="D659" s="13" t="s">
        <v>6236</v>
      </c>
      <c r="E659" s="13">
        <v>7</v>
      </c>
      <c r="F659" s="13" t="s">
        <v>6248</v>
      </c>
      <c r="G659" s="13">
        <v>502</v>
      </c>
      <c r="H659" s="13" t="s">
        <v>6247</v>
      </c>
      <c r="I659" s="13" t="s">
        <v>6498</v>
      </c>
      <c r="J659" s="13">
        <v>391500</v>
      </c>
      <c r="K659" s="13" t="s">
        <v>7956</v>
      </c>
      <c r="L659" s="13">
        <v>51</v>
      </c>
      <c r="M659" s="13" t="s">
        <v>7957</v>
      </c>
      <c r="N659" s="13">
        <v>115139362758</v>
      </c>
      <c r="O659" s="13">
        <v>11912428</v>
      </c>
      <c r="P659" s="13">
        <v>57</v>
      </c>
      <c r="Q659" s="13" t="s">
        <v>145</v>
      </c>
    </row>
    <row r="660" spans="1:17" ht="21" customHeight="1">
      <c r="A660" s="13" t="s">
        <v>131</v>
      </c>
      <c r="B660" s="15">
        <v>45458</v>
      </c>
      <c r="C660" s="13">
        <v>9</v>
      </c>
      <c r="D660" s="13" t="s">
        <v>6236</v>
      </c>
      <c r="E660" s="13">
        <v>10</v>
      </c>
      <c r="F660" s="13" t="s">
        <v>6248</v>
      </c>
      <c r="G660" s="13">
        <v>947</v>
      </c>
      <c r="H660" s="13" t="s">
        <v>6247</v>
      </c>
      <c r="I660" s="13" t="s">
        <v>6367</v>
      </c>
      <c r="J660" s="13">
        <v>517700</v>
      </c>
      <c r="K660" s="13" t="s">
        <v>7958</v>
      </c>
      <c r="L660" s="13">
        <v>54</v>
      </c>
      <c r="M660" s="13" t="s">
        <v>7959</v>
      </c>
      <c r="N660" s="13">
        <v>115139880458</v>
      </c>
      <c r="O660" s="13">
        <v>11912482</v>
      </c>
      <c r="P660" s="13">
        <v>57</v>
      </c>
      <c r="Q660" s="13" t="s">
        <v>145</v>
      </c>
    </row>
    <row r="661" spans="1:17" ht="21" customHeight="1">
      <c r="A661" s="13" t="s">
        <v>131</v>
      </c>
      <c r="B661" s="15">
        <v>45459</v>
      </c>
      <c r="C661" s="13">
        <v>9</v>
      </c>
      <c r="D661" s="13" t="s">
        <v>6236</v>
      </c>
      <c r="E661" s="13">
        <v>10</v>
      </c>
      <c r="F661" s="13" t="s">
        <v>6248</v>
      </c>
      <c r="G661" s="13">
        <v>924</v>
      </c>
      <c r="H661" s="13" t="s">
        <v>6247</v>
      </c>
      <c r="I661" s="13" t="s">
        <v>6358</v>
      </c>
      <c r="J661" s="13">
        <v>531800</v>
      </c>
      <c r="K661" s="13" t="s">
        <v>7960</v>
      </c>
      <c r="L661" s="13">
        <v>58</v>
      </c>
      <c r="M661" s="13" t="s">
        <v>7961</v>
      </c>
      <c r="N661" s="13">
        <v>115140412258</v>
      </c>
      <c r="O661" s="13">
        <v>11912540</v>
      </c>
      <c r="P661" s="13">
        <v>48</v>
      </c>
      <c r="Q661" s="13" t="s">
        <v>145</v>
      </c>
    </row>
    <row r="662" spans="1:17" ht="21" customHeight="1">
      <c r="A662" s="13" t="s">
        <v>131</v>
      </c>
      <c r="B662" s="15">
        <v>45460</v>
      </c>
      <c r="C662" s="13">
        <v>5</v>
      </c>
      <c r="D662" s="13" t="s">
        <v>6236</v>
      </c>
      <c r="E662" s="13">
        <v>6</v>
      </c>
      <c r="F662" s="13" t="s">
        <v>6248</v>
      </c>
      <c r="G662" s="13">
        <v>465</v>
      </c>
      <c r="H662" s="13" t="s">
        <v>6247</v>
      </c>
      <c r="I662" s="13" t="s">
        <v>6749</v>
      </c>
      <c r="J662" s="13">
        <v>276778</v>
      </c>
      <c r="K662" s="13" t="s">
        <v>7962</v>
      </c>
      <c r="L662" s="13">
        <v>33</v>
      </c>
      <c r="M662" s="13" t="s">
        <v>7963</v>
      </c>
      <c r="N662" s="13">
        <v>115140689036</v>
      </c>
      <c r="O662" s="13">
        <v>11912573</v>
      </c>
      <c r="P662" s="13">
        <v>49</v>
      </c>
      <c r="Q662" s="13" t="s">
        <v>145</v>
      </c>
    </row>
    <row r="663" spans="1:17" ht="21" customHeight="1">
      <c r="A663" s="13" t="s">
        <v>131</v>
      </c>
      <c r="B663" s="15">
        <v>45461</v>
      </c>
      <c r="C663" s="13">
        <v>8</v>
      </c>
      <c r="D663" s="13" t="s">
        <v>6236</v>
      </c>
      <c r="E663" s="13">
        <v>9</v>
      </c>
      <c r="F663" s="13" t="s">
        <v>6236</v>
      </c>
      <c r="G663" s="13">
        <v>739</v>
      </c>
      <c r="H663" s="13" t="s">
        <v>6247</v>
      </c>
      <c r="I663" s="13" t="s">
        <v>7062</v>
      </c>
      <c r="J663" s="13">
        <v>511000</v>
      </c>
      <c r="K663" s="13" t="s">
        <v>7964</v>
      </c>
      <c r="L663" s="13">
        <v>65</v>
      </c>
      <c r="M663" s="13" t="s">
        <v>7965</v>
      </c>
      <c r="N663" s="13">
        <v>115141200036</v>
      </c>
      <c r="O663" s="13">
        <v>11912638</v>
      </c>
      <c r="P663" s="13">
        <v>49</v>
      </c>
      <c r="Q663" s="13" t="s">
        <v>145</v>
      </c>
    </row>
    <row r="664" spans="1:17" ht="21" customHeight="1">
      <c r="A664" s="13" t="s">
        <v>131</v>
      </c>
      <c r="B664" s="15">
        <v>45462</v>
      </c>
      <c r="C664" s="13">
        <v>6</v>
      </c>
      <c r="D664" s="13" t="s">
        <v>6236</v>
      </c>
      <c r="E664" s="13">
        <v>6</v>
      </c>
      <c r="F664" s="13" t="s">
        <v>6248</v>
      </c>
      <c r="G664" s="13">
        <v>558</v>
      </c>
      <c r="H664" s="13" t="s">
        <v>6247</v>
      </c>
      <c r="I664" s="13" t="s">
        <v>6361</v>
      </c>
      <c r="J664" s="13">
        <v>229500</v>
      </c>
      <c r="K664" s="13" t="s">
        <v>7966</v>
      </c>
      <c r="L664" s="13">
        <v>31</v>
      </c>
      <c r="M664" s="13" t="s">
        <v>7967</v>
      </c>
      <c r="N664" s="13">
        <v>115141429536</v>
      </c>
      <c r="O664" s="13">
        <v>11912669</v>
      </c>
      <c r="P664" s="13">
        <v>63</v>
      </c>
      <c r="Q664" s="13" t="s">
        <v>145</v>
      </c>
    </row>
    <row r="665" spans="1:17" ht="21" customHeight="1">
      <c r="A665" s="13" t="s">
        <v>131</v>
      </c>
      <c r="B665" s="15">
        <v>45463</v>
      </c>
      <c r="C665" s="13">
        <v>6</v>
      </c>
      <c r="D665" s="13" t="s">
        <v>6236</v>
      </c>
      <c r="E665" s="13">
        <v>7</v>
      </c>
      <c r="F665" s="13" t="s">
        <v>6248</v>
      </c>
      <c r="G665" s="13">
        <v>632</v>
      </c>
      <c r="H665" s="13" t="s">
        <v>6247</v>
      </c>
      <c r="I665" s="13" t="s">
        <v>6372</v>
      </c>
      <c r="J665" s="13">
        <v>257000</v>
      </c>
      <c r="K665" s="13" t="s">
        <v>7968</v>
      </c>
      <c r="L665" s="13">
        <v>32</v>
      </c>
      <c r="M665" s="13" t="s">
        <v>7969</v>
      </c>
      <c r="N665" s="13">
        <v>115141686536</v>
      </c>
      <c r="O665" s="13">
        <v>11912701</v>
      </c>
      <c r="P665" s="13">
        <v>70</v>
      </c>
      <c r="Q665" s="13" t="s">
        <v>145</v>
      </c>
    </row>
    <row r="666" spans="1:17" ht="21" customHeight="1">
      <c r="A666" s="13" t="s">
        <v>131</v>
      </c>
      <c r="B666" s="15">
        <v>45464</v>
      </c>
      <c r="C666" s="13">
        <v>8</v>
      </c>
      <c r="D666" s="13" t="s">
        <v>6236</v>
      </c>
      <c r="E666" s="13">
        <v>8</v>
      </c>
      <c r="F666" s="13" t="s">
        <v>6248</v>
      </c>
      <c r="G666" s="13">
        <v>962</v>
      </c>
      <c r="H666" s="13" t="s">
        <v>6247</v>
      </c>
      <c r="I666" s="13" t="s">
        <v>6892</v>
      </c>
      <c r="J666" s="13">
        <v>870300</v>
      </c>
      <c r="K666" s="13" t="s">
        <v>7970</v>
      </c>
      <c r="L666" s="13">
        <v>151</v>
      </c>
      <c r="M666" s="13" t="s">
        <v>7971</v>
      </c>
      <c r="N666" s="13">
        <v>115142556836</v>
      </c>
      <c r="O666" s="13">
        <v>11912852</v>
      </c>
      <c r="P666" s="13">
        <v>35</v>
      </c>
      <c r="Q666" s="13" t="s">
        <v>145</v>
      </c>
    </row>
    <row r="667" spans="1:17" ht="21" customHeight="1">
      <c r="A667" s="13" t="s">
        <v>131</v>
      </c>
      <c r="B667" s="15">
        <v>45465</v>
      </c>
      <c r="C667" s="13">
        <v>6</v>
      </c>
      <c r="D667" s="13" t="s">
        <v>6236</v>
      </c>
      <c r="E667" s="13">
        <v>6</v>
      </c>
      <c r="F667" s="13" t="s">
        <v>6248</v>
      </c>
      <c r="G667" s="13">
        <v>591</v>
      </c>
      <c r="H667" s="13" t="s">
        <v>6247</v>
      </c>
      <c r="I667" s="13" t="s">
        <v>6283</v>
      </c>
      <c r="J667" s="13">
        <v>403278</v>
      </c>
      <c r="K667" s="13" t="s">
        <v>7972</v>
      </c>
      <c r="L667" s="13">
        <v>48</v>
      </c>
      <c r="M667" s="13" t="s">
        <v>7973</v>
      </c>
      <c r="N667" s="13">
        <v>115142960114</v>
      </c>
      <c r="O667" s="13">
        <v>11912900</v>
      </c>
      <c r="P667" s="13">
        <v>52</v>
      </c>
      <c r="Q667" s="13" t="s">
        <v>145</v>
      </c>
    </row>
    <row r="668" spans="1:17" ht="21" customHeight="1">
      <c r="A668" s="13" t="s">
        <v>131</v>
      </c>
      <c r="B668" s="15">
        <v>45466</v>
      </c>
      <c r="C668" s="13">
        <v>5</v>
      </c>
      <c r="D668" s="13" t="s">
        <v>6236</v>
      </c>
      <c r="E668" s="13">
        <v>5</v>
      </c>
      <c r="F668" s="13" t="s">
        <v>6248</v>
      </c>
      <c r="G668" s="13">
        <v>403</v>
      </c>
      <c r="H668" s="13" t="s">
        <v>6247</v>
      </c>
      <c r="I668" s="13" t="s">
        <v>6369</v>
      </c>
      <c r="J668" s="13">
        <v>307800</v>
      </c>
      <c r="K668" s="13" t="s">
        <v>7974</v>
      </c>
      <c r="L668" s="13">
        <v>40</v>
      </c>
      <c r="M668" s="13" t="s">
        <v>7975</v>
      </c>
      <c r="N668" s="13">
        <v>115143267914</v>
      </c>
      <c r="O668" s="13">
        <v>11912940</v>
      </c>
      <c r="P668" s="13">
        <v>55</v>
      </c>
      <c r="Q668" s="13" t="s">
        <v>145</v>
      </c>
    </row>
    <row r="669" spans="1:17" ht="21" customHeight="1">
      <c r="A669" s="13" t="s">
        <v>131</v>
      </c>
      <c r="B669" s="15">
        <v>45467</v>
      </c>
      <c r="C669" s="13">
        <v>4</v>
      </c>
      <c r="D669" s="13" t="s">
        <v>6236</v>
      </c>
      <c r="E669" s="13">
        <v>4</v>
      </c>
      <c r="F669" s="13" t="s">
        <v>6248</v>
      </c>
      <c r="G669" s="13">
        <v>312</v>
      </c>
      <c r="H669" s="13" t="s">
        <v>6247</v>
      </c>
      <c r="I669" s="13" t="s">
        <v>7847</v>
      </c>
      <c r="J669" s="13">
        <v>108300</v>
      </c>
      <c r="K669" s="13" t="s">
        <v>7976</v>
      </c>
      <c r="L669" s="13">
        <v>12</v>
      </c>
      <c r="M669" s="13" t="s">
        <v>7977</v>
      </c>
      <c r="N669" s="13">
        <v>115143376214</v>
      </c>
      <c r="O669" s="13">
        <v>11912952</v>
      </c>
      <c r="P669" s="13">
        <v>66</v>
      </c>
      <c r="Q669" s="13" t="s">
        <v>145</v>
      </c>
    </row>
    <row r="670" spans="1:17" ht="21" customHeight="1">
      <c r="A670" s="13" t="s">
        <v>131</v>
      </c>
      <c r="B670" s="15">
        <v>45468</v>
      </c>
      <c r="C670" s="13">
        <v>4</v>
      </c>
      <c r="D670" s="13" t="s">
        <v>6236</v>
      </c>
      <c r="E670" s="13">
        <v>4</v>
      </c>
      <c r="F670" s="13" t="s">
        <v>6248</v>
      </c>
      <c r="G670" s="13">
        <v>381</v>
      </c>
      <c r="H670" s="13" t="s">
        <v>6247</v>
      </c>
      <c r="I670" s="13" t="s">
        <v>6566</v>
      </c>
      <c r="J670" s="13">
        <v>121000</v>
      </c>
      <c r="K670" s="13" t="s">
        <v>7978</v>
      </c>
      <c r="L670" s="13">
        <v>15</v>
      </c>
      <c r="M670" s="13" t="s">
        <v>7979</v>
      </c>
      <c r="N670" s="13">
        <v>115143497214</v>
      </c>
      <c r="O670" s="13">
        <v>11912967</v>
      </c>
      <c r="P670" s="13">
        <v>74</v>
      </c>
      <c r="Q670" s="13" t="s">
        <v>145</v>
      </c>
    </row>
    <row r="671" spans="1:17" ht="21" customHeight="1">
      <c r="A671" s="13" t="s">
        <v>131</v>
      </c>
      <c r="B671" s="15">
        <v>45469</v>
      </c>
      <c r="C671" s="13">
        <v>2</v>
      </c>
      <c r="D671" s="13" t="s">
        <v>6247</v>
      </c>
      <c r="E671" s="13">
        <v>2</v>
      </c>
      <c r="F671" s="13" t="s">
        <v>6248</v>
      </c>
      <c r="G671" s="13">
        <v>362</v>
      </c>
      <c r="H671" s="13" t="s">
        <v>6247</v>
      </c>
      <c r="I671" s="13" t="s">
        <v>6418</v>
      </c>
      <c r="J671" s="13">
        <v>35000</v>
      </c>
      <c r="K671" s="13" t="s">
        <v>7980</v>
      </c>
      <c r="L671" s="13">
        <v>7</v>
      </c>
      <c r="M671" s="13" t="s">
        <v>7981</v>
      </c>
      <c r="N671" s="13">
        <v>115143532214</v>
      </c>
      <c r="O671" s="13">
        <v>11912974</v>
      </c>
      <c r="P671" s="13">
        <v>97</v>
      </c>
      <c r="Q671" s="13" t="s">
        <v>145</v>
      </c>
    </row>
    <row r="672" spans="1:17" ht="21" customHeight="1">
      <c r="A672" s="13" t="s">
        <v>131</v>
      </c>
      <c r="B672" s="15">
        <v>45470</v>
      </c>
      <c r="C672" s="13">
        <v>2</v>
      </c>
      <c r="D672" s="13" t="s">
        <v>6247</v>
      </c>
      <c r="E672" s="13">
        <v>2</v>
      </c>
      <c r="F672" s="13" t="s">
        <v>6248</v>
      </c>
      <c r="G672" s="13">
        <v>425</v>
      </c>
      <c r="H672" s="13" t="s">
        <v>6247</v>
      </c>
      <c r="I672" s="13" t="s">
        <v>6393</v>
      </c>
      <c r="J672" s="13">
        <v>25000</v>
      </c>
      <c r="K672" s="13" t="s">
        <v>7982</v>
      </c>
      <c r="L672" s="13">
        <v>3</v>
      </c>
      <c r="M672" s="13" t="s">
        <v>7983</v>
      </c>
      <c r="N672" s="13">
        <v>115143557214</v>
      </c>
      <c r="O672" s="13">
        <v>11912977</v>
      </c>
      <c r="P672" s="13">
        <v>110</v>
      </c>
      <c r="Q672" s="13" t="s">
        <v>145</v>
      </c>
    </row>
    <row r="673" spans="1:17" ht="21" customHeight="1">
      <c r="A673" s="13" t="s">
        <v>131</v>
      </c>
      <c r="B673" s="15">
        <v>45471</v>
      </c>
      <c r="C673" s="13">
        <v>4</v>
      </c>
      <c r="D673" s="13" t="s">
        <v>6236</v>
      </c>
      <c r="E673" s="13">
        <v>4</v>
      </c>
      <c r="F673" s="13" t="s">
        <v>6248</v>
      </c>
      <c r="G673" s="13">
        <v>455</v>
      </c>
      <c r="H673" s="13" t="s">
        <v>6247</v>
      </c>
      <c r="I673" s="13" t="s">
        <v>7984</v>
      </c>
      <c r="J673" s="13">
        <v>623000</v>
      </c>
      <c r="K673" s="13" t="s">
        <v>7985</v>
      </c>
      <c r="L673" s="13">
        <v>100</v>
      </c>
      <c r="M673" s="13" t="s">
        <v>7986</v>
      </c>
      <c r="N673" s="13">
        <v>115144180214</v>
      </c>
      <c r="O673" s="13">
        <v>11913077</v>
      </c>
      <c r="P673" s="13">
        <v>43</v>
      </c>
      <c r="Q673" s="13" t="s">
        <v>145</v>
      </c>
    </row>
    <row r="674" spans="1:17" ht="21" customHeight="1">
      <c r="A674" s="13" t="s">
        <v>131</v>
      </c>
      <c r="B674" s="15">
        <v>45472</v>
      </c>
      <c r="C674" s="13">
        <v>2</v>
      </c>
      <c r="D674" s="13" t="s">
        <v>6247</v>
      </c>
      <c r="E674" s="13">
        <v>2</v>
      </c>
      <c r="F674" s="13" t="s">
        <v>6248</v>
      </c>
      <c r="G674" s="13">
        <v>247</v>
      </c>
      <c r="H674" s="13" t="s">
        <v>6247</v>
      </c>
      <c r="I674" s="13" t="s">
        <v>6926</v>
      </c>
      <c r="J674" s="13">
        <v>44000</v>
      </c>
      <c r="K674" s="13" t="s">
        <v>7987</v>
      </c>
      <c r="L674" s="13">
        <v>7</v>
      </c>
      <c r="M674" s="13" t="s">
        <v>7988</v>
      </c>
      <c r="N674" s="13">
        <v>115144224214</v>
      </c>
      <c r="O674" s="13">
        <v>11913084</v>
      </c>
      <c r="P674" s="13">
        <v>104</v>
      </c>
      <c r="Q674" s="13" t="s">
        <v>145</v>
      </c>
    </row>
    <row r="675" spans="1:17" ht="21" customHeight="1">
      <c r="A675" s="13" t="s">
        <v>131</v>
      </c>
      <c r="B675" s="15">
        <v>45474</v>
      </c>
      <c r="C675" s="13">
        <v>1</v>
      </c>
      <c r="D675" s="13" t="s">
        <v>6247</v>
      </c>
      <c r="E675" s="13">
        <v>1</v>
      </c>
      <c r="F675" s="13" t="s">
        <v>6248</v>
      </c>
      <c r="G675" s="13">
        <v>104</v>
      </c>
      <c r="H675" s="13" t="s">
        <v>6247</v>
      </c>
      <c r="I675" s="13" t="s">
        <v>6923</v>
      </c>
      <c r="J675" s="13">
        <v>25000</v>
      </c>
      <c r="K675" s="13" t="s">
        <v>6770</v>
      </c>
      <c r="L675" s="13">
        <v>5</v>
      </c>
      <c r="M675" s="13" t="s">
        <v>6774</v>
      </c>
      <c r="N675" s="13">
        <v>115144249214</v>
      </c>
      <c r="O675" s="13">
        <v>11913089</v>
      </c>
      <c r="P675" s="13">
        <v>92</v>
      </c>
      <c r="Q675" s="13" t="s">
        <v>145</v>
      </c>
    </row>
    <row r="676" spans="1:17" ht="21" customHeight="1">
      <c r="A676" s="13" t="s">
        <v>131</v>
      </c>
      <c r="B676" s="15">
        <v>45475</v>
      </c>
      <c r="C676" s="13">
        <v>1</v>
      </c>
      <c r="D676" s="13" t="s">
        <v>6247</v>
      </c>
      <c r="E676" s="13">
        <v>1</v>
      </c>
      <c r="F676" s="13" t="s">
        <v>6248</v>
      </c>
      <c r="G676" s="13">
        <v>104</v>
      </c>
      <c r="H676" s="13" t="s">
        <v>6247</v>
      </c>
      <c r="I676" s="13" t="s">
        <v>6923</v>
      </c>
      <c r="J676" s="13">
        <v>25000</v>
      </c>
      <c r="K676" s="13" t="s">
        <v>6534</v>
      </c>
      <c r="L676" s="13">
        <v>5</v>
      </c>
      <c r="M676" s="13" t="s">
        <v>6534</v>
      </c>
      <c r="N676" s="13">
        <v>115144274214</v>
      </c>
      <c r="O676" s="13">
        <v>11913094</v>
      </c>
      <c r="P676" s="13">
        <v>93</v>
      </c>
      <c r="Q676" s="13" t="s">
        <v>145</v>
      </c>
    </row>
    <row r="677" spans="1:17" ht="21" customHeight="1">
      <c r="A677" s="13" t="s">
        <v>131</v>
      </c>
      <c r="B677" s="15">
        <v>45476</v>
      </c>
      <c r="C677" s="13">
        <v>4</v>
      </c>
      <c r="D677" s="13" t="s">
        <v>6236</v>
      </c>
      <c r="E677" s="13">
        <v>4</v>
      </c>
      <c r="F677" s="13" t="s">
        <v>6248</v>
      </c>
      <c r="G677" s="13">
        <v>365</v>
      </c>
      <c r="H677" s="13" t="s">
        <v>6247</v>
      </c>
      <c r="I677" s="13" t="s">
        <v>6845</v>
      </c>
      <c r="J677" s="13">
        <v>588000</v>
      </c>
      <c r="K677" s="13" t="s">
        <v>7989</v>
      </c>
      <c r="L677" s="13">
        <v>99</v>
      </c>
      <c r="M677" s="13" t="s">
        <v>7990</v>
      </c>
      <c r="N677" s="13">
        <v>115144862214</v>
      </c>
      <c r="O677" s="13">
        <v>11913193</v>
      </c>
      <c r="P677" s="13">
        <v>43</v>
      </c>
      <c r="Q677" s="13" t="s">
        <v>145</v>
      </c>
    </row>
    <row r="678" spans="1:17" ht="21" customHeight="1">
      <c r="A678" s="13" t="s">
        <v>131</v>
      </c>
      <c r="B678" s="15">
        <v>45477</v>
      </c>
      <c r="C678" s="13">
        <v>3</v>
      </c>
      <c r="D678" s="13" t="s">
        <v>6247</v>
      </c>
      <c r="E678" s="13">
        <v>3</v>
      </c>
      <c r="F678" s="13" t="s">
        <v>6248</v>
      </c>
      <c r="G678" s="13">
        <v>300</v>
      </c>
      <c r="H678" s="13" t="s">
        <v>6247</v>
      </c>
      <c r="I678" s="13" t="s">
        <v>6608</v>
      </c>
      <c r="J678" s="13">
        <v>51600</v>
      </c>
      <c r="K678" s="13" t="s">
        <v>7991</v>
      </c>
      <c r="L678" s="13">
        <v>8</v>
      </c>
      <c r="M678" s="13" t="s">
        <v>7992</v>
      </c>
      <c r="N678" s="13">
        <v>115144913814</v>
      </c>
      <c r="O678" s="13">
        <v>11913201</v>
      </c>
      <c r="P678" s="13">
        <v>91</v>
      </c>
      <c r="Q678" s="13" t="s">
        <v>145</v>
      </c>
    </row>
    <row r="679" spans="1:17" ht="21" customHeight="1">
      <c r="A679" s="13" t="s">
        <v>131</v>
      </c>
      <c r="B679" s="15">
        <v>45478</v>
      </c>
      <c r="C679" s="13">
        <v>1</v>
      </c>
      <c r="D679" s="13" t="s">
        <v>6247</v>
      </c>
      <c r="E679" s="13">
        <v>1</v>
      </c>
      <c r="F679" s="13" t="s">
        <v>6248</v>
      </c>
      <c r="G679" s="13">
        <v>105</v>
      </c>
      <c r="H679" s="13" t="s">
        <v>6247</v>
      </c>
      <c r="I679" s="13" t="s">
        <v>6699</v>
      </c>
      <c r="J679" s="13">
        <v>5000</v>
      </c>
      <c r="K679" s="13" t="s">
        <v>7993</v>
      </c>
      <c r="L679" s="13">
        <v>1</v>
      </c>
      <c r="M679" s="13" t="s">
        <v>7994</v>
      </c>
      <c r="N679" s="13">
        <v>115144918814</v>
      </c>
      <c r="O679" s="13">
        <v>11913202</v>
      </c>
      <c r="P679" s="13">
        <v>116</v>
      </c>
      <c r="Q679" s="13" t="s">
        <v>145</v>
      </c>
    </row>
    <row r="680" spans="1:17" ht="21" customHeight="1">
      <c r="A680" s="13" t="s">
        <v>131</v>
      </c>
      <c r="B680" s="15">
        <v>45479</v>
      </c>
      <c r="C680" s="13">
        <v>1</v>
      </c>
      <c r="D680" s="13" t="s">
        <v>6247</v>
      </c>
      <c r="E680" s="13">
        <v>1</v>
      </c>
      <c r="F680" s="13" t="s">
        <v>6248</v>
      </c>
      <c r="G680" s="13">
        <v>105</v>
      </c>
      <c r="H680" s="13" t="s">
        <v>6247</v>
      </c>
      <c r="I680" s="13" t="s">
        <v>6699</v>
      </c>
      <c r="J680" s="13">
        <v>5000</v>
      </c>
      <c r="K680" s="13" t="s">
        <v>6534</v>
      </c>
      <c r="L680" s="13">
        <v>1</v>
      </c>
      <c r="M680" s="13" t="s">
        <v>6534</v>
      </c>
      <c r="N680" s="13">
        <v>115144923814</v>
      </c>
      <c r="O680" s="13">
        <v>11913203</v>
      </c>
      <c r="P680" s="13">
        <v>125</v>
      </c>
      <c r="Q680" s="13" t="s">
        <v>145</v>
      </c>
    </row>
    <row r="681" spans="1:17" ht="21" customHeight="1">
      <c r="A681" s="13" t="s">
        <v>131</v>
      </c>
      <c r="B681" s="15">
        <v>45480</v>
      </c>
      <c r="C681" s="13">
        <v>1</v>
      </c>
      <c r="D681" s="13" t="s">
        <v>6247</v>
      </c>
      <c r="E681" s="13">
        <v>1</v>
      </c>
      <c r="F681" s="13" t="s">
        <v>6248</v>
      </c>
      <c r="G681" s="13">
        <v>105</v>
      </c>
      <c r="H681" s="13" t="s">
        <v>6247</v>
      </c>
      <c r="I681" s="13" t="s">
        <v>6923</v>
      </c>
      <c r="J681" s="13">
        <v>25000</v>
      </c>
      <c r="K681" s="13" t="s">
        <v>7995</v>
      </c>
      <c r="L681" s="13">
        <v>5</v>
      </c>
      <c r="M681" s="13" t="s">
        <v>7996</v>
      </c>
      <c r="N681" s="13">
        <v>115144948814</v>
      </c>
      <c r="O681" s="13">
        <v>11913208</v>
      </c>
      <c r="P681" s="13">
        <v>101</v>
      </c>
      <c r="Q681" s="13" t="s">
        <v>145</v>
      </c>
    </row>
    <row r="682" spans="1:17" ht="21" customHeight="1">
      <c r="A682" s="13" t="s">
        <v>131</v>
      </c>
      <c r="B682" s="15">
        <v>45481</v>
      </c>
      <c r="C682" s="13">
        <v>1</v>
      </c>
      <c r="D682" s="13" t="s">
        <v>6247</v>
      </c>
      <c r="E682" s="13">
        <v>1</v>
      </c>
      <c r="F682" s="13" t="s">
        <v>6248</v>
      </c>
      <c r="G682" s="13">
        <v>105</v>
      </c>
      <c r="H682" s="13" t="s">
        <v>6247</v>
      </c>
      <c r="I682" s="13" t="s">
        <v>6923</v>
      </c>
      <c r="J682" s="13">
        <v>25000</v>
      </c>
      <c r="K682" s="13" t="s">
        <v>6534</v>
      </c>
      <c r="L682" s="13">
        <v>5</v>
      </c>
      <c r="M682" s="13" t="s">
        <v>6534</v>
      </c>
      <c r="N682" s="13">
        <v>115144973814</v>
      </c>
      <c r="O682" s="13">
        <v>11913213</v>
      </c>
      <c r="P682" s="13">
        <v>86</v>
      </c>
      <c r="Q682" s="13" t="s">
        <v>145</v>
      </c>
    </row>
    <row r="683" spans="1:17" ht="21" customHeight="1">
      <c r="A683" s="13" t="s">
        <v>131</v>
      </c>
      <c r="B683" s="15">
        <v>45482</v>
      </c>
      <c r="C683" s="13">
        <v>1</v>
      </c>
      <c r="D683" s="13" t="s">
        <v>6247</v>
      </c>
      <c r="E683" s="13">
        <v>1</v>
      </c>
      <c r="F683" s="13" t="s">
        <v>6248</v>
      </c>
      <c r="G683" s="13">
        <v>105</v>
      </c>
      <c r="H683" s="13" t="s">
        <v>6247</v>
      </c>
      <c r="I683" s="13" t="s">
        <v>6923</v>
      </c>
      <c r="J683" s="13">
        <v>25000</v>
      </c>
      <c r="K683" s="13" t="s">
        <v>6534</v>
      </c>
      <c r="L683" s="13">
        <v>5</v>
      </c>
      <c r="M683" s="13" t="s">
        <v>6534</v>
      </c>
      <c r="N683" s="13">
        <v>115144998814</v>
      </c>
      <c r="O683" s="13">
        <v>11913218</v>
      </c>
      <c r="P683" s="13">
        <v>87</v>
      </c>
      <c r="Q683" s="13" t="s">
        <v>145</v>
      </c>
    </row>
    <row r="684" spans="1:17" ht="21" customHeight="1">
      <c r="A684" s="13" t="s">
        <v>131</v>
      </c>
      <c r="B684" s="15">
        <v>45483</v>
      </c>
      <c r="C684" s="13">
        <v>1</v>
      </c>
      <c r="D684" s="13" t="s">
        <v>6247</v>
      </c>
      <c r="E684" s="13">
        <v>1</v>
      </c>
      <c r="F684" s="13" t="s">
        <v>6248</v>
      </c>
      <c r="G684" s="13">
        <v>104</v>
      </c>
      <c r="H684" s="13" t="s">
        <v>6247</v>
      </c>
      <c r="I684" s="13" t="s">
        <v>6923</v>
      </c>
      <c r="J684" s="13">
        <v>25000</v>
      </c>
      <c r="K684" s="13" t="s">
        <v>6534</v>
      </c>
      <c r="L684" s="13">
        <v>5</v>
      </c>
      <c r="M684" s="13" t="s">
        <v>6534</v>
      </c>
      <c r="N684" s="13">
        <v>115145023814</v>
      </c>
      <c r="O684" s="13">
        <v>11913223</v>
      </c>
      <c r="P684" s="13">
        <v>95</v>
      </c>
      <c r="Q684" s="13" t="s">
        <v>145</v>
      </c>
    </row>
    <row r="685" spans="1:17" ht="21" customHeight="1">
      <c r="A685" s="13" t="s">
        <v>131</v>
      </c>
      <c r="B685" s="15">
        <v>45484</v>
      </c>
      <c r="C685" s="13">
        <v>3</v>
      </c>
      <c r="D685" s="13" t="s">
        <v>6247</v>
      </c>
      <c r="E685" s="13">
        <v>3</v>
      </c>
      <c r="F685" s="13" t="s">
        <v>6248</v>
      </c>
      <c r="G685" s="13">
        <v>635</v>
      </c>
      <c r="H685" s="13" t="s">
        <v>6247</v>
      </c>
      <c r="I685" s="13" t="s">
        <v>6597</v>
      </c>
      <c r="J685" s="13">
        <v>39000</v>
      </c>
      <c r="K685" s="13" t="s">
        <v>7997</v>
      </c>
      <c r="L685" s="13">
        <v>7</v>
      </c>
      <c r="M685" s="13" t="s">
        <v>7998</v>
      </c>
      <c r="N685" s="13">
        <v>115145062814</v>
      </c>
      <c r="O685" s="13">
        <v>11913230</v>
      </c>
      <c r="P685" s="13">
        <v>90</v>
      </c>
      <c r="Q685" s="13" t="s">
        <v>145</v>
      </c>
    </row>
    <row r="686" spans="1:17" ht="21" customHeight="1">
      <c r="A686" s="13" t="s">
        <v>131</v>
      </c>
      <c r="B686" s="15">
        <v>45485</v>
      </c>
      <c r="C686" s="13">
        <v>2</v>
      </c>
      <c r="D686" s="13" t="s">
        <v>6247</v>
      </c>
      <c r="E686" s="13">
        <v>2</v>
      </c>
      <c r="F686" s="13" t="s">
        <v>6248</v>
      </c>
      <c r="G686" s="13">
        <v>362</v>
      </c>
      <c r="H686" s="13" t="s">
        <v>6247</v>
      </c>
      <c r="I686" s="13" t="s">
        <v>6418</v>
      </c>
      <c r="J686" s="13">
        <v>41000</v>
      </c>
      <c r="K686" s="13" t="s">
        <v>7999</v>
      </c>
      <c r="L686" s="13">
        <v>7</v>
      </c>
      <c r="M686" s="13" t="s">
        <v>6534</v>
      </c>
      <c r="N686" s="13">
        <v>115145103814</v>
      </c>
      <c r="O686" s="13">
        <v>11913237</v>
      </c>
      <c r="P686" s="13">
        <v>105</v>
      </c>
      <c r="Q686" s="13" t="s">
        <v>145</v>
      </c>
    </row>
    <row r="687" spans="1:17" ht="21" customHeight="1">
      <c r="A687" s="13" t="s">
        <v>131</v>
      </c>
      <c r="B687" s="15">
        <v>45486</v>
      </c>
      <c r="C687" s="13">
        <v>2</v>
      </c>
      <c r="D687" s="13" t="s">
        <v>6247</v>
      </c>
      <c r="E687" s="13">
        <v>2</v>
      </c>
      <c r="F687" s="13" t="s">
        <v>6248</v>
      </c>
      <c r="G687" s="13">
        <v>378</v>
      </c>
      <c r="H687" s="13" t="s">
        <v>6247</v>
      </c>
      <c r="I687" s="13" t="s">
        <v>6418</v>
      </c>
      <c r="J687" s="13">
        <v>47000</v>
      </c>
      <c r="K687" s="13" t="s">
        <v>8000</v>
      </c>
      <c r="L687" s="13">
        <v>7</v>
      </c>
      <c r="M687" s="13" t="s">
        <v>6534</v>
      </c>
      <c r="N687" s="13">
        <v>115145150814</v>
      </c>
      <c r="O687" s="13">
        <v>11913244</v>
      </c>
      <c r="P687" s="13">
        <v>107</v>
      </c>
      <c r="Q687" s="13" t="s">
        <v>145</v>
      </c>
    </row>
    <row r="688" spans="1:17" ht="21" customHeight="1">
      <c r="A688" s="13" t="s">
        <v>131</v>
      </c>
      <c r="B688" s="15">
        <v>45487</v>
      </c>
      <c r="C688" s="13">
        <v>3</v>
      </c>
      <c r="D688" s="13" t="s">
        <v>6247</v>
      </c>
      <c r="E688" s="13">
        <v>3</v>
      </c>
      <c r="F688" s="13" t="s">
        <v>6248</v>
      </c>
      <c r="G688" s="13">
        <v>502</v>
      </c>
      <c r="H688" s="13" t="s">
        <v>6247</v>
      </c>
      <c r="I688" s="13" t="s">
        <v>6404</v>
      </c>
      <c r="J688" s="13">
        <v>55000</v>
      </c>
      <c r="K688" s="13" t="s">
        <v>8001</v>
      </c>
      <c r="L688" s="13">
        <v>8</v>
      </c>
      <c r="M688" s="13" t="s">
        <v>8002</v>
      </c>
      <c r="N688" s="13">
        <v>115145205814</v>
      </c>
      <c r="O688" s="13">
        <v>11913252</v>
      </c>
      <c r="P688" s="13">
        <v>102</v>
      </c>
      <c r="Q688" s="13" t="s">
        <v>145</v>
      </c>
    </row>
    <row r="689" spans="1:17" ht="21" customHeight="1">
      <c r="A689" s="13" t="s">
        <v>131</v>
      </c>
      <c r="B689" s="15">
        <v>45488</v>
      </c>
      <c r="C689" s="13">
        <v>1</v>
      </c>
      <c r="D689" s="13" t="s">
        <v>6247</v>
      </c>
      <c r="E689" s="13">
        <v>1</v>
      </c>
      <c r="F689" s="13" t="s">
        <v>6248</v>
      </c>
      <c r="G689" s="13">
        <v>104</v>
      </c>
      <c r="H689" s="13" t="s">
        <v>6247</v>
      </c>
      <c r="I689" s="13" t="s">
        <v>6923</v>
      </c>
      <c r="J689" s="13">
        <v>25000</v>
      </c>
      <c r="K689" s="13" t="s">
        <v>8003</v>
      </c>
      <c r="L689" s="13">
        <v>5</v>
      </c>
      <c r="M689" s="13" t="s">
        <v>8004</v>
      </c>
      <c r="N689" s="13">
        <v>115145230814</v>
      </c>
      <c r="O689" s="13">
        <v>11913257</v>
      </c>
      <c r="P689" s="13">
        <v>102</v>
      </c>
      <c r="Q689" s="13" t="s">
        <v>145</v>
      </c>
    </row>
    <row r="690" spans="1:17" ht="21" customHeight="1">
      <c r="A690" s="13" t="s">
        <v>131</v>
      </c>
      <c r="B690" s="15">
        <v>45489</v>
      </c>
      <c r="C690" s="13">
        <v>2</v>
      </c>
      <c r="D690" s="13" t="s">
        <v>6247</v>
      </c>
      <c r="E690" s="13">
        <v>2</v>
      </c>
      <c r="F690" s="13" t="s">
        <v>6248</v>
      </c>
      <c r="G690" s="13">
        <v>381</v>
      </c>
      <c r="H690" s="13" t="s">
        <v>6247</v>
      </c>
      <c r="I690" s="13" t="s">
        <v>6949</v>
      </c>
      <c r="J690" s="13">
        <v>38600</v>
      </c>
      <c r="K690" s="13" t="s">
        <v>8005</v>
      </c>
      <c r="L690" s="13">
        <v>7</v>
      </c>
      <c r="M690" s="13" t="s">
        <v>7998</v>
      </c>
      <c r="N690" s="13">
        <v>115145269414</v>
      </c>
      <c r="O690" s="13">
        <v>11913264</v>
      </c>
      <c r="P690" s="13">
        <v>100</v>
      </c>
      <c r="Q690" s="13" t="s">
        <v>145</v>
      </c>
    </row>
    <row r="691" spans="1:17" ht="21" customHeight="1">
      <c r="A691" s="13" t="s">
        <v>131</v>
      </c>
      <c r="B691" s="15">
        <v>45518</v>
      </c>
      <c r="C691" s="13">
        <v>1</v>
      </c>
      <c r="D691" s="13" t="s">
        <v>6247</v>
      </c>
      <c r="E691" s="13">
        <v>1</v>
      </c>
      <c r="F691" s="13" t="s">
        <v>6248</v>
      </c>
      <c r="G691" s="13">
        <v>35</v>
      </c>
      <c r="H691" s="13" t="s">
        <v>6247</v>
      </c>
      <c r="I691" s="13" t="s">
        <v>6237</v>
      </c>
      <c r="J691" s="13">
        <v>210000</v>
      </c>
      <c r="K691" s="13" t="s">
        <v>8006</v>
      </c>
      <c r="L691" s="13">
        <v>35</v>
      </c>
      <c r="M691" s="13" t="s">
        <v>7551</v>
      </c>
      <c r="N691" s="13">
        <v>115145479414</v>
      </c>
      <c r="O691" s="13">
        <v>11913299</v>
      </c>
      <c r="P691" s="13">
        <v>77</v>
      </c>
      <c r="Q691" s="13" t="s">
        <v>145</v>
      </c>
    </row>
    <row r="692" spans="1:17" ht="21" customHeight="1">
      <c r="A692" s="13" t="s">
        <v>131</v>
      </c>
      <c r="B692" s="15">
        <v>45520</v>
      </c>
      <c r="C692" s="13">
        <v>1</v>
      </c>
      <c r="D692" s="13" t="s">
        <v>6247</v>
      </c>
      <c r="E692" s="13">
        <v>1</v>
      </c>
      <c r="F692" s="13" t="s">
        <v>6248</v>
      </c>
      <c r="G692" s="13">
        <v>282</v>
      </c>
      <c r="H692" s="13" t="s">
        <v>6247</v>
      </c>
      <c r="I692" s="13" t="s">
        <v>8007</v>
      </c>
      <c r="J692" s="13">
        <v>1980000</v>
      </c>
      <c r="K692" s="13" t="s">
        <v>8008</v>
      </c>
      <c r="L692" s="13">
        <v>220</v>
      </c>
      <c r="M692" s="13" t="s">
        <v>8009</v>
      </c>
      <c r="N692" s="13">
        <v>115147459414</v>
      </c>
      <c r="O692" s="13">
        <v>11913519</v>
      </c>
      <c r="P692" s="13">
        <v>32</v>
      </c>
      <c r="Q692" s="13" t="s">
        <v>145</v>
      </c>
    </row>
    <row r="693" spans="1:17" ht="21" customHeight="1">
      <c r="A693" s="13" t="s">
        <v>131</v>
      </c>
      <c r="B693" s="15">
        <v>45523</v>
      </c>
      <c r="C693" s="13">
        <v>1</v>
      </c>
      <c r="D693" s="13" t="s">
        <v>6247</v>
      </c>
      <c r="E693" s="13">
        <v>2</v>
      </c>
      <c r="F693" s="13" t="s">
        <v>6248</v>
      </c>
      <c r="G693" s="13">
        <v>424</v>
      </c>
      <c r="H693" s="13" t="s">
        <v>6247</v>
      </c>
      <c r="I693" s="13" t="s">
        <v>6749</v>
      </c>
      <c r="J693" s="13">
        <v>90000</v>
      </c>
      <c r="K693" s="13" t="s">
        <v>6555</v>
      </c>
      <c r="L693" s="13">
        <v>30</v>
      </c>
      <c r="M693" s="13" t="s">
        <v>7568</v>
      </c>
      <c r="N693" s="13">
        <v>115147549414</v>
      </c>
      <c r="O693" s="13">
        <v>11913549</v>
      </c>
      <c r="P693" s="13">
        <v>56</v>
      </c>
      <c r="Q693" s="13" t="s">
        <v>145</v>
      </c>
    </row>
    <row r="694" spans="1:17" ht="21" customHeight="1">
      <c r="A694" s="13" t="s">
        <v>131</v>
      </c>
      <c r="B694" s="15">
        <v>45530</v>
      </c>
      <c r="C694" s="13">
        <v>1</v>
      </c>
      <c r="D694" s="13" t="s">
        <v>6247</v>
      </c>
      <c r="E694" s="13">
        <v>1</v>
      </c>
      <c r="F694" s="13" t="s">
        <v>6248</v>
      </c>
      <c r="G694" s="13">
        <v>212</v>
      </c>
      <c r="H694" s="13" t="s">
        <v>6247</v>
      </c>
      <c r="I694" s="13" t="s">
        <v>6383</v>
      </c>
      <c r="J694" s="13">
        <v>39000</v>
      </c>
      <c r="K694" s="13" t="s">
        <v>8010</v>
      </c>
      <c r="L694" s="13">
        <v>13</v>
      </c>
      <c r="M694" s="13" t="s">
        <v>8011</v>
      </c>
      <c r="N694" s="13">
        <v>115147588414</v>
      </c>
      <c r="O694" s="13">
        <v>11913562</v>
      </c>
      <c r="P694" s="13">
        <v>88</v>
      </c>
      <c r="Q694" s="13" t="s">
        <v>145</v>
      </c>
    </row>
    <row r="695" spans="1:17" ht="21" customHeight="1">
      <c r="A695" s="13" t="s">
        <v>131</v>
      </c>
      <c r="B695" s="15">
        <v>45537</v>
      </c>
      <c r="C695" s="13">
        <v>1</v>
      </c>
      <c r="D695" s="13" t="s">
        <v>6247</v>
      </c>
      <c r="E695" s="13">
        <v>1</v>
      </c>
      <c r="F695" s="13" t="s">
        <v>6248</v>
      </c>
      <c r="G695" s="13">
        <v>152</v>
      </c>
      <c r="H695" s="13" t="s">
        <v>6247</v>
      </c>
      <c r="I695" s="13" t="s">
        <v>8012</v>
      </c>
      <c r="J695" s="13">
        <v>435000</v>
      </c>
      <c r="K695" s="13" t="s">
        <v>8013</v>
      </c>
      <c r="L695" s="13">
        <v>72</v>
      </c>
      <c r="M695" s="13" t="s">
        <v>7524</v>
      </c>
      <c r="N695" s="13">
        <v>115148023414</v>
      </c>
      <c r="O695" s="13">
        <v>11913634</v>
      </c>
      <c r="P695" s="13">
        <v>48</v>
      </c>
      <c r="Q695" s="13" t="s">
        <v>145</v>
      </c>
    </row>
    <row r="696" spans="1:17" ht="21" customHeight="1">
      <c r="A696" s="13" t="s">
        <v>131</v>
      </c>
      <c r="B696" s="15">
        <v>45541</v>
      </c>
      <c r="C696" s="13">
        <v>1</v>
      </c>
      <c r="D696" s="13" t="s">
        <v>6247</v>
      </c>
      <c r="E696" s="13">
        <v>1</v>
      </c>
      <c r="F696" s="13" t="s">
        <v>6248</v>
      </c>
      <c r="G696" s="13">
        <v>93</v>
      </c>
      <c r="H696" s="13" t="s">
        <v>6247</v>
      </c>
      <c r="I696" s="13" t="s">
        <v>7394</v>
      </c>
      <c r="J696" s="13">
        <v>455000</v>
      </c>
      <c r="K696" s="13" t="s">
        <v>7406</v>
      </c>
      <c r="L696" s="13">
        <v>91</v>
      </c>
      <c r="M696" s="13" t="s">
        <v>7407</v>
      </c>
      <c r="N696" s="13">
        <v>115148478414</v>
      </c>
      <c r="O696" s="13">
        <v>11913725</v>
      </c>
      <c r="P696" s="13">
        <v>65</v>
      </c>
      <c r="Q696" s="13" t="s">
        <v>145</v>
      </c>
    </row>
    <row r="697" spans="1:17" ht="21" customHeight="1">
      <c r="A697" s="13" t="s">
        <v>131</v>
      </c>
      <c r="B697" s="15">
        <v>45573</v>
      </c>
      <c r="C697" s="13">
        <v>2</v>
      </c>
      <c r="D697" s="13" t="s">
        <v>6247</v>
      </c>
      <c r="E697" s="13">
        <v>2</v>
      </c>
      <c r="F697" s="13" t="s">
        <v>6248</v>
      </c>
      <c r="G697" s="13">
        <v>98</v>
      </c>
      <c r="H697" s="13" t="s">
        <v>6247</v>
      </c>
      <c r="I697" s="13" t="s">
        <v>8014</v>
      </c>
      <c r="J697" s="13">
        <v>576000</v>
      </c>
      <c r="K697" s="13" t="s">
        <v>8015</v>
      </c>
      <c r="L697" s="13">
        <v>96</v>
      </c>
      <c r="M697" s="13" t="s">
        <v>8016</v>
      </c>
      <c r="N697" s="13">
        <v>115149054414</v>
      </c>
      <c r="O697" s="13">
        <v>11913821</v>
      </c>
      <c r="P697" s="13">
        <v>40</v>
      </c>
      <c r="Q697" s="13" t="s">
        <v>145</v>
      </c>
    </row>
    <row r="698" spans="1:17" ht="21" customHeight="1">
      <c r="A698" s="13" t="s">
        <v>131</v>
      </c>
      <c r="B698" s="15">
        <v>45589</v>
      </c>
      <c r="C698" s="13">
        <v>1</v>
      </c>
      <c r="D698" s="13" t="s">
        <v>6247</v>
      </c>
      <c r="E698" s="13">
        <v>1</v>
      </c>
      <c r="F698" s="13" t="s">
        <v>6248</v>
      </c>
      <c r="G698" s="13">
        <v>212</v>
      </c>
      <c r="H698" s="13" t="s">
        <v>6247</v>
      </c>
      <c r="I698" s="13" t="s">
        <v>6367</v>
      </c>
      <c r="J698" s="13">
        <v>12000</v>
      </c>
      <c r="K698" s="13" t="s">
        <v>8017</v>
      </c>
      <c r="L698" s="13">
        <v>12</v>
      </c>
      <c r="M698" s="13" t="s">
        <v>6639</v>
      </c>
      <c r="N698" s="13">
        <v>115149066414</v>
      </c>
      <c r="O698" s="13">
        <v>11913833</v>
      </c>
      <c r="P698" s="13">
        <v>104</v>
      </c>
      <c r="Q698" s="13" t="s">
        <v>145</v>
      </c>
    </row>
    <row r="699" spans="1:17" ht="21" customHeight="1">
      <c r="A699" s="13" t="s">
        <v>131</v>
      </c>
      <c r="B699" s="15">
        <v>45597</v>
      </c>
      <c r="C699" s="13">
        <v>1</v>
      </c>
      <c r="D699" s="13" t="s">
        <v>6247</v>
      </c>
      <c r="E699" s="13">
        <v>1</v>
      </c>
      <c r="F699" s="13" t="s">
        <v>6248</v>
      </c>
      <c r="G699" s="13">
        <v>58</v>
      </c>
      <c r="H699" s="13" t="s">
        <v>6247</v>
      </c>
      <c r="I699" s="13" t="s">
        <v>6237</v>
      </c>
      <c r="J699" s="13">
        <v>348000</v>
      </c>
      <c r="K699" s="13" t="s">
        <v>7359</v>
      </c>
      <c r="L699" s="13">
        <v>58</v>
      </c>
      <c r="M699" s="13" t="s">
        <v>7360</v>
      </c>
      <c r="N699" s="13">
        <v>115149414414</v>
      </c>
      <c r="O699" s="13">
        <v>11913891</v>
      </c>
      <c r="P699" s="13">
        <v>65</v>
      </c>
      <c r="Q699" s="13" t="s">
        <v>145</v>
      </c>
    </row>
    <row r="700" spans="1:17" ht="21" customHeight="1">
      <c r="A700" s="13" t="s">
        <v>131</v>
      </c>
      <c r="B700" s="15">
        <v>45616</v>
      </c>
      <c r="C700" s="13">
        <v>2</v>
      </c>
      <c r="D700" s="13" t="s">
        <v>6247</v>
      </c>
      <c r="E700" s="13">
        <v>2</v>
      </c>
      <c r="F700" s="13" t="s">
        <v>6248</v>
      </c>
      <c r="G700" s="13">
        <v>98</v>
      </c>
      <c r="H700" s="13" t="s">
        <v>6247</v>
      </c>
      <c r="I700" s="13" t="s">
        <v>8018</v>
      </c>
      <c r="J700" s="13">
        <v>426000</v>
      </c>
      <c r="K700" s="13" t="s">
        <v>8019</v>
      </c>
      <c r="L700" s="13">
        <v>71</v>
      </c>
      <c r="M700" s="13" t="s">
        <v>8020</v>
      </c>
      <c r="N700" s="13">
        <v>115149840414</v>
      </c>
      <c r="O700" s="13">
        <v>11913962</v>
      </c>
      <c r="P700" s="13">
        <v>65</v>
      </c>
      <c r="Q700" s="13" t="s">
        <v>145</v>
      </c>
    </row>
    <row r="701" spans="1:17" ht="21" customHeight="1">
      <c r="A701" s="13" t="s">
        <v>131</v>
      </c>
      <c r="B701" s="15">
        <v>45624</v>
      </c>
      <c r="C701" s="13">
        <v>1</v>
      </c>
      <c r="D701" s="13" t="s">
        <v>6247</v>
      </c>
      <c r="E701" s="13">
        <v>1</v>
      </c>
      <c r="F701" s="13" t="s">
        <v>6248</v>
      </c>
      <c r="G701" s="13">
        <v>58</v>
      </c>
      <c r="H701" s="13" t="s">
        <v>6247</v>
      </c>
      <c r="I701" s="13" t="s">
        <v>6237</v>
      </c>
      <c r="J701" s="13">
        <v>348000</v>
      </c>
      <c r="K701" s="13" t="s">
        <v>7359</v>
      </c>
      <c r="L701" s="13">
        <v>58</v>
      </c>
      <c r="M701" s="13" t="s">
        <v>7360</v>
      </c>
      <c r="N701" s="13">
        <v>115150188414</v>
      </c>
      <c r="O701" s="13">
        <v>11914020</v>
      </c>
      <c r="P701" s="13">
        <v>66</v>
      </c>
      <c r="Q701" s="13" t="s">
        <v>145</v>
      </c>
    </row>
    <row r="702" spans="1:17" ht="21" customHeight="1">
      <c r="A702" s="13" t="s">
        <v>131</v>
      </c>
      <c r="B702" s="15">
        <v>45630</v>
      </c>
      <c r="C702" s="13">
        <v>1</v>
      </c>
      <c r="D702" s="13" t="s">
        <v>6247</v>
      </c>
      <c r="E702" s="13">
        <v>1</v>
      </c>
      <c r="F702" s="13" t="s">
        <v>6248</v>
      </c>
      <c r="G702" s="13">
        <v>58</v>
      </c>
      <c r="H702" s="13" t="s">
        <v>6247</v>
      </c>
      <c r="I702" s="13" t="s">
        <v>6237</v>
      </c>
      <c r="J702" s="13">
        <v>348000</v>
      </c>
      <c r="K702" s="13" t="s">
        <v>7359</v>
      </c>
      <c r="L702" s="13">
        <v>58</v>
      </c>
      <c r="M702" s="13" t="s">
        <v>7360</v>
      </c>
      <c r="N702" s="13">
        <v>115150536414</v>
      </c>
      <c r="O702" s="13">
        <v>11914078</v>
      </c>
      <c r="P702" s="13">
        <v>70</v>
      </c>
      <c r="Q702" s="13" t="s">
        <v>145</v>
      </c>
    </row>
    <row r="703" spans="1:17" ht="21" customHeight="1">
      <c r="A703" s="13" t="s">
        <v>131</v>
      </c>
      <c r="B703" s="15">
        <v>45633</v>
      </c>
      <c r="C703" s="13">
        <v>3</v>
      </c>
      <c r="D703" s="13" t="s">
        <v>6247</v>
      </c>
      <c r="E703" s="13">
        <v>3</v>
      </c>
      <c r="F703" s="13" t="s">
        <v>6248</v>
      </c>
      <c r="G703" s="13">
        <v>828</v>
      </c>
      <c r="H703" s="13" t="s">
        <v>6247</v>
      </c>
      <c r="I703" s="13" t="s">
        <v>8021</v>
      </c>
      <c r="J703" s="13">
        <v>6020000</v>
      </c>
      <c r="K703" s="13" t="s">
        <v>8022</v>
      </c>
      <c r="L703" s="13">
        <v>602</v>
      </c>
      <c r="M703" s="13" t="s">
        <v>8023</v>
      </c>
      <c r="N703" s="13">
        <v>115156556414</v>
      </c>
      <c r="O703" s="13">
        <v>11914680</v>
      </c>
      <c r="P703" s="13">
        <v>22</v>
      </c>
      <c r="Q703" s="13" t="s">
        <v>145</v>
      </c>
    </row>
    <row r="704" spans="1:17" ht="21" customHeight="1">
      <c r="A704" s="13" t="s">
        <v>131</v>
      </c>
      <c r="B704" s="15">
        <v>45651</v>
      </c>
      <c r="C704" s="13">
        <v>6</v>
      </c>
      <c r="D704" s="13" t="s">
        <v>6236</v>
      </c>
      <c r="E704" s="13">
        <v>6</v>
      </c>
      <c r="F704" s="13" t="s">
        <v>6248</v>
      </c>
      <c r="G704" s="13">
        <v>705</v>
      </c>
      <c r="H704" s="13" t="s">
        <v>6247</v>
      </c>
      <c r="I704" s="13" t="s">
        <v>6503</v>
      </c>
      <c r="J704" s="13">
        <v>107000</v>
      </c>
      <c r="K704" s="13" t="s">
        <v>8024</v>
      </c>
      <c r="L704" s="13">
        <v>12</v>
      </c>
      <c r="M704" s="13" t="s">
        <v>6639</v>
      </c>
      <c r="N704" s="13">
        <v>115156663414</v>
      </c>
      <c r="O704" s="13">
        <v>11914692</v>
      </c>
      <c r="P704" s="13">
        <v>98</v>
      </c>
      <c r="Q704" s="13" t="s">
        <v>145</v>
      </c>
    </row>
    <row r="705" spans="1:17" ht="21" customHeight="1">
      <c r="A705" s="13" t="s">
        <v>131</v>
      </c>
      <c r="B705" s="15">
        <v>45652</v>
      </c>
      <c r="C705" s="13">
        <v>7</v>
      </c>
      <c r="D705" s="13" t="s">
        <v>6236</v>
      </c>
      <c r="E705" s="13">
        <v>8</v>
      </c>
      <c r="F705" s="13" t="s">
        <v>6248</v>
      </c>
      <c r="G705" s="13">
        <v>958</v>
      </c>
      <c r="H705" s="13" t="s">
        <v>6247</v>
      </c>
      <c r="I705" s="13" t="s">
        <v>6739</v>
      </c>
      <c r="J705" s="13">
        <v>209000</v>
      </c>
      <c r="K705" s="13" t="s">
        <v>8025</v>
      </c>
      <c r="L705" s="13">
        <v>24</v>
      </c>
      <c r="M705" s="13" t="s">
        <v>6639</v>
      </c>
      <c r="N705" s="13">
        <v>115156872414</v>
      </c>
      <c r="O705" s="13">
        <v>11914716</v>
      </c>
      <c r="P705" s="13">
        <v>75</v>
      </c>
      <c r="Q705" s="13" t="s">
        <v>145</v>
      </c>
    </row>
    <row r="706" spans="1:17" ht="21" customHeight="1">
      <c r="A706" s="13" t="s">
        <v>131</v>
      </c>
      <c r="B706" s="15">
        <v>45653</v>
      </c>
      <c r="C706" s="13">
        <v>8</v>
      </c>
      <c r="D706" s="13" t="s">
        <v>6236</v>
      </c>
      <c r="E706" s="13">
        <v>8</v>
      </c>
      <c r="F706" s="13" t="s">
        <v>6248</v>
      </c>
      <c r="G706" s="13">
        <v>960</v>
      </c>
      <c r="H706" s="13" t="s">
        <v>6247</v>
      </c>
      <c r="I706" s="13" t="s">
        <v>6412</v>
      </c>
      <c r="J706" s="13">
        <v>80000</v>
      </c>
      <c r="K706" s="13" t="s">
        <v>8026</v>
      </c>
      <c r="L706" s="13">
        <v>8</v>
      </c>
      <c r="M706" s="13" t="s">
        <v>8027</v>
      </c>
      <c r="N706" s="13">
        <v>115156952414</v>
      </c>
      <c r="O706" s="13">
        <v>11914724</v>
      </c>
      <c r="P706" s="13">
        <v>103</v>
      </c>
      <c r="Q706" s="13" t="s">
        <v>145</v>
      </c>
    </row>
    <row r="707" spans="1:17" ht="21" customHeight="1">
      <c r="A707" s="13" t="s">
        <v>131</v>
      </c>
      <c r="B707" s="15">
        <v>45654</v>
      </c>
      <c r="C707" s="13">
        <v>8</v>
      </c>
      <c r="D707" s="13" t="s">
        <v>6236</v>
      </c>
      <c r="E707" s="13">
        <v>8</v>
      </c>
      <c r="F707" s="13" t="s">
        <v>6248</v>
      </c>
      <c r="G707" s="13">
        <v>1056</v>
      </c>
      <c r="H707" s="13" t="s">
        <v>6247</v>
      </c>
      <c r="I707" s="13" t="s">
        <v>6391</v>
      </c>
      <c r="J707" s="13">
        <v>231000</v>
      </c>
      <c r="K707" s="13" t="s">
        <v>8028</v>
      </c>
      <c r="L707" s="13">
        <v>25</v>
      </c>
      <c r="M707" s="13" t="s">
        <v>8029</v>
      </c>
      <c r="N707" s="13">
        <v>115157183414</v>
      </c>
      <c r="O707" s="13">
        <v>11914749</v>
      </c>
      <c r="P707" s="13">
        <v>81</v>
      </c>
      <c r="Q707" s="13" t="s">
        <v>145</v>
      </c>
    </row>
    <row r="708" spans="1:17" ht="21" customHeight="1">
      <c r="A708" s="13" t="s">
        <v>131</v>
      </c>
      <c r="B708" s="15">
        <v>45655</v>
      </c>
      <c r="C708" s="13">
        <v>7</v>
      </c>
      <c r="D708" s="13" t="s">
        <v>6236</v>
      </c>
      <c r="E708" s="13">
        <v>7</v>
      </c>
      <c r="F708" s="13" t="s">
        <v>6248</v>
      </c>
      <c r="G708" s="13">
        <v>914</v>
      </c>
      <c r="H708" s="13" t="s">
        <v>6247</v>
      </c>
      <c r="I708" s="13" t="s">
        <v>6418</v>
      </c>
      <c r="J708" s="13">
        <v>145000</v>
      </c>
      <c r="K708" s="13" t="s">
        <v>8030</v>
      </c>
      <c r="L708" s="13">
        <v>17</v>
      </c>
      <c r="M708" s="13" t="s">
        <v>8031</v>
      </c>
      <c r="N708" s="13">
        <v>115157328414</v>
      </c>
      <c r="O708" s="13">
        <v>11914766</v>
      </c>
      <c r="P708" s="13">
        <v>96</v>
      </c>
      <c r="Q708" s="13" t="s">
        <v>145</v>
      </c>
    </row>
    <row r="709" spans="1:17" ht="21" customHeight="1">
      <c r="A709" s="13" t="s">
        <v>131</v>
      </c>
      <c r="B709" s="15">
        <v>45656</v>
      </c>
      <c r="C709" s="13">
        <v>5</v>
      </c>
      <c r="D709" s="13" t="s">
        <v>6236</v>
      </c>
      <c r="E709" s="13">
        <v>5</v>
      </c>
      <c r="F709" s="13" t="s">
        <v>6248</v>
      </c>
      <c r="G709" s="13">
        <v>654</v>
      </c>
      <c r="H709" s="13" t="s">
        <v>6247</v>
      </c>
      <c r="I709" s="13" t="s">
        <v>6397</v>
      </c>
      <c r="J709" s="13">
        <v>47000</v>
      </c>
      <c r="K709" s="13" t="s">
        <v>8032</v>
      </c>
      <c r="L709" s="13">
        <v>6</v>
      </c>
      <c r="M709" s="13" t="s">
        <v>8033</v>
      </c>
      <c r="N709" s="13">
        <v>115157375414</v>
      </c>
      <c r="O709" s="13">
        <v>11914772</v>
      </c>
      <c r="P709" s="13">
        <v>94</v>
      </c>
      <c r="Q709" s="13" t="s">
        <v>145</v>
      </c>
    </row>
    <row r="710" spans="1:17" ht="21" customHeight="1">
      <c r="A710" s="13" t="s">
        <v>131</v>
      </c>
      <c r="B710" s="15">
        <v>45657</v>
      </c>
      <c r="C710" s="13">
        <v>10</v>
      </c>
      <c r="D710" s="13" t="s">
        <v>6236</v>
      </c>
      <c r="E710" s="13">
        <v>10</v>
      </c>
      <c r="F710" s="13" t="s">
        <v>6236</v>
      </c>
      <c r="G710" s="13">
        <v>1280</v>
      </c>
      <c r="H710" s="13" t="s">
        <v>6247</v>
      </c>
      <c r="I710" s="13" t="s">
        <v>6397</v>
      </c>
      <c r="J710" s="13">
        <v>115000</v>
      </c>
      <c r="K710" s="13" t="s">
        <v>8034</v>
      </c>
      <c r="L710" s="13">
        <v>12</v>
      </c>
      <c r="M710" s="13" t="s">
        <v>8035</v>
      </c>
      <c r="N710" s="13">
        <v>115157490414</v>
      </c>
      <c r="O710" s="13">
        <v>11914784</v>
      </c>
      <c r="P710" s="13">
        <v>90</v>
      </c>
      <c r="Q710" s="13" t="s">
        <v>145</v>
      </c>
    </row>
    <row r="711" spans="1:17" ht="21" customHeight="1">
      <c r="A711" s="13" t="s">
        <v>131</v>
      </c>
      <c r="B711" s="15">
        <v>45911</v>
      </c>
      <c r="C711" s="13">
        <v>1</v>
      </c>
      <c r="D711" s="13" t="s">
        <v>6247</v>
      </c>
      <c r="E711" s="13">
        <v>1</v>
      </c>
      <c r="F711" s="13" t="s">
        <v>6248</v>
      </c>
      <c r="G711" s="13">
        <v>73</v>
      </c>
      <c r="H711" s="13" t="s">
        <v>6247</v>
      </c>
      <c r="I711" s="13" t="s">
        <v>6608</v>
      </c>
      <c r="J711" s="13">
        <v>14000</v>
      </c>
      <c r="K711" s="13" t="s">
        <v>6719</v>
      </c>
      <c r="L711" s="13">
        <v>2</v>
      </c>
      <c r="M711" s="13" t="s">
        <v>6720</v>
      </c>
      <c r="N711" s="13">
        <v>115157504414</v>
      </c>
      <c r="O711" s="13">
        <v>11914786</v>
      </c>
      <c r="P711" s="13">
        <v>131</v>
      </c>
      <c r="Q711" s="13" t="s">
        <v>145</v>
      </c>
    </row>
    <row r="712" spans="1:17" ht="21" customHeight="1">
      <c r="A712" s="13" t="s">
        <v>131</v>
      </c>
      <c r="B712" s="15">
        <v>45913</v>
      </c>
      <c r="C712" s="13">
        <v>1</v>
      </c>
      <c r="D712" s="13" t="s">
        <v>6247</v>
      </c>
      <c r="E712" s="13">
        <v>1</v>
      </c>
      <c r="F712" s="13" t="s">
        <v>6248</v>
      </c>
      <c r="G712" s="13">
        <v>73</v>
      </c>
      <c r="H712" s="13" t="s">
        <v>6247</v>
      </c>
      <c r="I712" s="13" t="s">
        <v>6909</v>
      </c>
      <c r="J712" s="13">
        <v>28000</v>
      </c>
      <c r="K712" s="13" t="s">
        <v>8036</v>
      </c>
      <c r="L712" s="13">
        <v>4</v>
      </c>
      <c r="M712" s="13" t="s">
        <v>6724</v>
      </c>
      <c r="N712" s="13">
        <v>115157532414</v>
      </c>
      <c r="O712" s="13">
        <v>11914790</v>
      </c>
      <c r="P712" s="13">
        <v>162</v>
      </c>
      <c r="Q712" s="13" t="s">
        <v>145</v>
      </c>
    </row>
    <row r="713" spans="1:17" ht="21" customHeight="1">
      <c r="A713" s="13" t="s">
        <v>131</v>
      </c>
      <c r="B713" s="15">
        <v>45914</v>
      </c>
      <c r="C713" s="13">
        <v>1</v>
      </c>
      <c r="D713" s="13" t="s">
        <v>6247</v>
      </c>
      <c r="E713" s="13">
        <v>1</v>
      </c>
      <c r="F713" s="13" t="s">
        <v>6248</v>
      </c>
      <c r="G713" s="13">
        <v>73</v>
      </c>
      <c r="H713" s="13" t="s">
        <v>6247</v>
      </c>
      <c r="I713" s="13" t="s">
        <v>6589</v>
      </c>
      <c r="J713" s="13">
        <v>7000</v>
      </c>
      <c r="K713" s="13" t="s">
        <v>8037</v>
      </c>
      <c r="L713" s="13">
        <v>1</v>
      </c>
      <c r="M713" s="13" t="s">
        <v>8038</v>
      </c>
      <c r="N713" s="13">
        <v>115157539414</v>
      </c>
      <c r="O713" s="13">
        <v>11914791</v>
      </c>
      <c r="P713" s="13">
        <v>158</v>
      </c>
      <c r="Q713" s="13" t="s">
        <v>145</v>
      </c>
    </row>
    <row r="714" spans="1:17" ht="21" customHeight="1">
      <c r="A714" s="13" t="s">
        <v>131</v>
      </c>
      <c r="B714" s="15">
        <v>45924</v>
      </c>
      <c r="C714" s="13">
        <v>1</v>
      </c>
      <c r="D714" s="13" t="s">
        <v>6247</v>
      </c>
      <c r="E714" s="13">
        <v>1</v>
      </c>
      <c r="F714" s="13" t="s">
        <v>6248</v>
      </c>
      <c r="G714" s="13">
        <v>68</v>
      </c>
      <c r="H714" s="13" t="s">
        <v>6247</v>
      </c>
      <c r="I714" s="13" t="s">
        <v>6237</v>
      </c>
      <c r="J714" s="13">
        <v>476000</v>
      </c>
      <c r="K714" s="13" t="s">
        <v>8039</v>
      </c>
      <c r="L714" s="13">
        <v>68</v>
      </c>
      <c r="M714" s="13" t="s">
        <v>8040</v>
      </c>
      <c r="N714" s="13">
        <v>115158015414</v>
      </c>
      <c r="O714" s="13">
        <v>11914859</v>
      </c>
      <c r="P714" s="13">
        <v>58</v>
      </c>
      <c r="Q714" s="13" t="s">
        <v>145</v>
      </c>
    </row>
    <row r="715" spans="1:17" ht="21" customHeight="1">
      <c r="A715" s="13" t="s">
        <v>131</v>
      </c>
      <c r="B715" s="15">
        <v>45962</v>
      </c>
      <c r="C715" s="13">
        <v>1</v>
      </c>
      <c r="D715" s="13" t="s">
        <v>6247</v>
      </c>
      <c r="E715" s="13">
        <v>1</v>
      </c>
      <c r="F715" s="13" t="s">
        <v>6248</v>
      </c>
      <c r="G715" s="13">
        <v>72</v>
      </c>
      <c r="H715" s="13" t="s">
        <v>6247</v>
      </c>
      <c r="I715" s="13" t="s">
        <v>6337</v>
      </c>
      <c r="J715" s="13">
        <v>67000</v>
      </c>
      <c r="K715" s="13" t="s">
        <v>8041</v>
      </c>
      <c r="L715" s="13">
        <v>7</v>
      </c>
      <c r="M715" s="13" t="s">
        <v>6734</v>
      </c>
      <c r="N715" s="13">
        <v>115158082414</v>
      </c>
      <c r="O715" s="13">
        <v>11914866</v>
      </c>
      <c r="P715" s="13">
        <v>119</v>
      </c>
      <c r="Q715" s="13" t="s">
        <v>145</v>
      </c>
    </row>
    <row r="716" spans="1:17" ht="21" customHeight="1">
      <c r="A716" s="13" t="s">
        <v>131</v>
      </c>
      <c r="B716" s="15">
        <v>45963</v>
      </c>
      <c r="C716" s="13">
        <v>1</v>
      </c>
      <c r="D716" s="13" t="s">
        <v>6247</v>
      </c>
      <c r="E716" s="13">
        <v>1</v>
      </c>
      <c r="F716" s="13" t="s">
        <v>6248</v>
      </c>
      <c r="G716" s="13">
        <v>72</v>
      </c>
      <c r="H716" s="13" t="s">
        <v>6247</v>
      </c>
      <c r="I716" s="13" t="s">
        <v>6373</v>
      </c>
      <c r="J716" s="13">
        <v>27000</v>
      </c>
      <c r="K716" s="13" t="s">
        <v>8042</v>
      </c>
      <c r="L716" s="13">
        <v>3</v>
      </c>
      <c r="M716" s="13" t="s">
        <v>7983</v>
      </c>
      <c r="N716" s="13">
        <v>115158109414</v>
      </c>
      <c r="O716" s="13">
        <v>11914869</v>
      </c>
      <c r="P716" s="13">
        <v>121</v>
      </c>
      <c r="Q716" s="13" t="s">
        <v>145</v>
      </c>
    </row>
    <row r="717" spans="1:17" ht="21" customHeight="1">
      <c r="A717" s="13" t="s">
        <v>131</v>
      </c>
      <c r="B717" s="15">
        <v>46098</v>
      </c>
      <c r="C717" s="13">
        <v>1</v>
      </c>
      <c r="D717" s="13" t="s">
        <v>6247</v>
      </c>
      <c r="E717" s="13">
        <v>1</v>
      </c>
      <c r="F717" s="13" t="s">
        <v>6248</v>
      </c>
      <c r="G717" s="13">
        <v>116</v>
      </c>
      <c r="H717" s="13" t="s">
        <v>6247</v>
      </c>
      <c r="I717" s="13" t="s">
        <v>8043</v>
      </c>
      <c r="J717" s="13">
        <v>64500</v>
      </c>
      <c r="K717" s="13" t="s">
        <v>8044</v>
      </c>
      <c r="L717" s="13">
        <v>6</v>
      </c>
      <c r="M717" s="13" t="s">
        <v>8035</v>
      </c>
      <c r="N717" s="13">
        <v>115158173914</v>
      </c>
      <c r="O717" s="13">
        <v>11914875</v>
      </c>
      <c r="P717" s="13">
        <v>81</v>
      </c>
      <c r="Q717" s="13" t="s">
        <v>145</v>
      </c>
    </row>
    <row r="718" spans="1:17" ht="21" customHeight="1">
      <c r="A718" s="13" t="s">
        <v>131</v>
      </c>
      <c r="B718" s="15">
        <v>46100</v>
      </c>
      <c r="C718" s="13">
        <v>1</v>
      </c>
      <c r="D718" s="13" t="s">
        <v>6247</v>
      </c>
      <c r="E718" s="13">
        <v>1</v>
      </c>
      <c r="F718" s="13" t="s">
        <v>6248</v>
      </c>
      <c r="G718" s="13">
        <v>147</v>
      </c>
      <c r="H718" s="13" t="s">
        <v>6247</v>
      </c>
      <c r="I718" s="13" t="s">
        <v>6589</v>
      </c>
      <c r="J718" s="13">
        <v>24000</v>
      </c>
      <c r="K718" s="13" t="s">
        <v>6723</v>
      </c>
      <c r="L718" s="13">
        <v>2</v>
      </c>
      <c r="M718" s="13" t="s">
        <v>6720</v>
      </c>
      <c r="N718" s="13">
        <v>115158197914</v>
      </c>
      <c r="O718" s="13">
        <v>11914877</v>
      </c>
      <c r="P718" s="13">
        <v>100</v>
      </c>
      <c r="Q718" s="13" t="s">
        <v>145</v>
      </c>
    </row>
    <row r="719" spans="1:17" ht="21" customHeight="1">
      <c r="A719" s="13" t="s">
        <v>131</v>
      </c>
      <c r="B719" s="15">
        <v>46101</v>
      </c>
      <c r="C719" s="13">
        <v>1</v>
      </c>
      <c r="D719" s="13" t="s">
        <v>6247</v>
      </c>
      <c r="E719" s="13">
        <v>1</v>
      </c>
      <c r="F719" s="13" t="s">
        <v>6248</v>
      </c>
      <c r="G719" s="13">
        <v>175</v>
      </c>
      <c r="H719" s="13" t="s">
        <v>6247</v>
      </c>
      <c r="I719" s="13" t="s">
        <v>6468</v>
      </c>
      <c r="J719" s="13">
        <v>57000</v>
      </c>
      <c r="K719" s="13" t="s">
        <v>8045</v>
      </c>
      <c r="L719" s="13">
        <v>5</v>
      </c>
      <c r="M719" s="13" t="s">
        <v>8046</v>
      </c>
      <c r="N719" s="13">
        <v>115158254914</v>
      </c>
      <c r="O719" s="13">
        <v>11914882</v>
      </c>
      <c r="P719" s="13">
        <v>72</v>
      </c>
      <c r="Q719" s="13" t="s">
        <v>145</v>
      </c>
    </row>
    <row r="720" spans="1:17" ht="21" customHeight="1">
      <c r="A720" s="13" t="s">
        <v>131</v>
      </c>
      <c r="B720" s="15">
        <v>46274</v>
      </c>
      <c r="C720" s="13">
        <v>23</v>
      </c>
      <c r="D720" s="13" t="s">
        <v>6241</v>
      </c>
      <c r="E720" s="13">
        <v>43</v>
      </c>
      <c r="F720" s="13" t="s">
        <v>6241</v>
      </c>
      <c r="G720" s="13">
        <v>6591</v>
      </c>
      <c r="H720" s="13" t="s">
        <v>6421</v>
      </c>
      <c r="I720" s="13" t="s">
        <v>6909</v>
      </c>
      <c r="J720" s="13">
        <v>3228000</v>
      </c>
      <c r="K720" s="13" t="s">
        <v>8047</v>
      </c>
      <c r="L720" s="13">
        <v>360</v>
      </c>
      <c r="M720" s="13" t="s">
        <v>7438</v>
      </c>
      <c r="N720" s="13">
        <v>115161482914</v>
      </c>
      <c r="O720" s="13">
        <v>11915242</v>
      </c>
      <c r="P720" s="13">
        <v>31</v>
      </c>
      <c r="Q720" s="13" t="s">
        <v>145</v>
      </c>
    </row>
    <row r="721" spans="1:17" ht="21" customHeight="1">
      <c r="A721" s="13" t="s">
        <v>131</v>
      </c>
      <c r="B721" s="15">
        <v>46275</v>
      </c>
      <c r="C721" s="13">
        <v>23</v>
      </c>
      <c r="D721" s="13" t="s">
        <v>6421</v>
      </c>
      <c r="E721" s="13">
        <v>38</v>
      </c>
      <c r="F721" s="13" t="s">
        <v>6241</v>
      </c>
      <c r="G721" s="13">
        <v>5979</v>
      </c>
      <c r="H721" s="13" t="s">
        <v>6421</v>
      </c>
      <c r="I721" s="13" t="s">
        <v>6495</v>
      </c>
      <c r="J721" s="13">
        <v>1824000</v>
      </c>
      <c r="K721" s="13" t="s">
        <v>8048</v>
      </c>
      <c r="L721" s="13">
        <v>203</v>
      </c>
      <c r="M721" s="13" t="s">
        <v>8049</v>
      </c>
      <c r="N721" s="13">
        <v>115163306914</v>
      </c>
      <c r="O721" s="13">
        <v>11915445</v>
      </c>
      <c r="P721" s="13">
        <v>33</v>
      </c>
      <c r="Q721" s="13" t="s">
        <v>145</v>
      </c>
    </row>
    <row r="722" spans="1:17" ht="21" customHeight="1">
      <c r="A722" s="13" t="s">
        <v>131</v>
      </c>
      <c r="B722" s="15">
        <v>46276</v>
      </c>
      <c r="C722" s="13">
        <v>23</v>
      </c>
      <c r="D722" s="13" t="s">
        <v>6241</v>
      </c>
      <c r="E722" s="13">
        <v>43</v>
      </c>
      <c r="F722" s="13" t="s">
        <v>6241</v>
      </c>
      <c r="G722" s="13">
        <v>6626</v>
      </c>
      <c r="H722" s="13" t="s">
        <v>6421</v>
      </c>
      <c r="I722" s="13" t="s">
        <v>7852</v>
      </c>
      <c r="J722" s="13">
        <v>2465000</v>
      </c>
      <c r="K722" s="13" t="s">
        <v>8050</v>
      </c>
      <c r="L722" s="13">
        <v>274</v>
      </c>
      <c r="M722" s="13" t="s">
        <v>8051</v>
      </c>
      <c r="N722" s="13">
        <v>115165771914</v>
      </c>
      <c r="O722" s="13">
        <v>11915719</v>
      </c>
      <c r="P722" s="13">
        <v>33</v>
      </c>
      <c r="Q722" s="13" t="s">
        <v>145</v>
      </c>
    </row>
    <row r="723" spans="1:17" ht="21" customHeight="1">
      <c r="A723" s="13" t="s">
        <v>131</v>
      </c>
      <c r="B723" s="15">
        <v>46279</v>
      </c>
      <c r="C723" s="13">
        <v>18</v>
      </c>
      <c r="D723" s="13" t="s">
        <v>6241</v>
      </c>
      <c r="E723" s="13">
        <v>28</v>
      </c>
      <c r="F723" s="13" t="s">
        <v>6235</v>
      </c>
      <c r="G723" s="13">
        <v>4559</v>
      </c>
      <c r="H723" s="13" t="s">
        <v>6241</v>
      </c>
      <c r="I723" s="13" t="s">
        <v>6946</v>
      </c>
      <c r="J723" s="13">
        <v>1327000</v>
      </c>
      <c r="K723" s="13" t="s">
        <v>8052</v>
      </c>
      <c r="L723" s="13">
        <v>148</v>
      </c>
      <c r="M723" s="13" t="s">
        <v>8053</v>
      </c>
      <c r="N723" s="13">
        <v>115167098914</v>
      </c>
      <c r="O723" s="13">
        <v>11915867</v>
      </c>
      <c r="P723" s="13">
        <v>34</v>
      </c>
      <c r="Q723" s="13" t="s">
        <v>145</v>
      </c>
    </row>
    <row r="724" spans="1:17" ht="21" customHeight="1">
      <c r="A724" s="13" t="s">
        <v>131</v>
      </c>
      <c r="B724" s="15">
        <v>46280</v>
      </c>
      <c r="C724" s="13">
        <v>24</v>
      </c>
      <c r="D724" s="13" t="s">
        <v>6421</v>
      </c>
      <c r="E724" s="13">
        <v>43</v>
      </c>
      <c r="F724" s="13" t="s">
        <v>6421</v>
      </c>
      <c r="G724" s="13">
        <v>6591</v>
      </c>
      <c r="H724" s="13" t="s">
        <v>6421</v>
      </c>
      <c r="I724" s="13" t="s">
        <v>6630</v>
      </c>
      <c r="J724" s="13">
        <v>1538000</v>
      </c>
      <c r="K724" s="13" t="s">
        <v>8054</v>
      </c>
      <c r="L724" s="13">
        <v>174</v>
      </c>
      <c r="M724" s="13" t="s">
        <v>8055</v>
      </c>
      <c r="N724" s="13">
        <v>115168636914</v>
      </c>
      <c r="O724" s="13">
        <v>11916041</v>
      </c>
      <c r="P724" s="13">
        <v>37</v>
      </c>
      <c r="Q724" s="13" t="s">
        <v>145</v>
      </c>
    </row>
    <row r="725" spans="1:17" ht="21" customHeight="1">
      <c r="A725" s="13" t="s">
        <v>152</v>
      </c>
      <c r="B725" s="15">
        <v>44253</v>
      </c>
      <c r="C725" s="13">
        <v>1</v>
      </c>
      <c r="D725" s="13" t="s">
        <v>6247</v>
      </c>
      <c r="E725" s="13">
        <v>1</v>
      </c>
      <c r="F725" s="13" t="s">
        <v>6248</v>
      </c>
      <c r="G725" s="13">
        <v>432</v>
      </c>
      <c r="H725" s="13" t="s">
        <v>6247</v>
      </c>
      <c r="I725" s="13" t="s">
        <v>8056</v>
      </c>
      <c r="J725" s="13">
        <v>945000</v>
      </c>
      <c r="K725" s="13" t="s">
        <v>8057</v>
      </c>
      <c r="L725" s="13">
        <v>189</v>
      </c>
      <c r="M725" s="13" t="s">
        <v>8058</v>
      </c>
      <c r="N725" s="13">
        <v>945000</v>
      </c>
      <c r="O725" s="13">
        <v>189</v>
      </c>
      <c r="P725" s="13">
        <v>24</v>
      </c>
      <c r="Q725" s="13" t="s">
        <v>162</v>
      </c>
    </row>
    <row r="726" spans="1:17" ht="21" customHeight="1">
      <c r="A726" s="13" t="s">
        <v>152</v>
      </c>
      <c r="B726" s="15">
        <v>44273</v>
      </c>
      <c r="C726" s="13">
        <v>4</v>
      </c>
      <c r="D726" s="13" t="s">
        <v>6236</v>
      </c>
      <c r="E726" s="13">
        <v>4</v>
      </c>
      <c r="F726" s="13" t="s">
        <v>6248</v>
      </c>
      <c r="G726" s="13">
        <v>1344</v>
      </c>
      <c r="H726" s="13" t="s">
        <v>6236</v>
      </c>
      <c r="I726" s="13" t="s">
        <v>8059</v>
      </c>
      <c r="J726" s="13">
        <v>7317000</v>
      </c>
      <c r="K726" s="13" t="s">
        <v>8060</v>
      </c>
      <c r="L726" s="13">
        <v>735</v>
      </c>
      <c r="M726" s="13" t="s">
        <v>8061</v>
      </c>
      <c r="N726" s="13">
        <v>8262000</v>
      </c>
      <c r="O726" s="13">
        <v>924</v>
      </c>
      <c r="P726" s="13">
        <v>15</v>
      </c>
      <c r="Q726" s="13" t="s">
        <v>162</v>
      </c>
    </row>
    <row r="727" spans="1:17" ht="21" customHeight="1">
      <c r="A727" s="13" t="s">
        <v>152</v>
      </c>
      <c r="B727" s="15">
        <v>44274</v>
      </c>
      <c r="C727" s="13">
        <v>1</v>
      </c>
      <c r="D727" s="13" t="s">
        <v>6247</v>
      </c>
      <c r="E727" s="13">
        <v>1</v>
      </c>
      <c r="F727" s="13" t="s">
        <v>6248</v>
      </c>
      <c r="G727" s="13">
        <v>255</v>
      </c>
      <c r="H727" s="13" t="s">
        <v>6247</v>
      </c>
      <c r="I727" s="13" t="s">
        <v>8062</v>
      </c>
      <c r="J727" s="13">
        <v>1089000</v>
      </c>
      <c r="K727" s="13" t="s">
        <v>8063</v>
      </c>
      <c r="L727" s="13">
        <v>99</v>
      </c>
      <c r="M727" s="13" t="s">
        <v>8064</v>
      </c>
      <c r="N727" s="13">
        <v>9351000</v>
      </c>
      <c r="O727" s="13">
        <v>1023</v>
      </c>
      <c r="P727" s="13">
        <v>33</v>
      </c>
      <c r="Q727" s="13" t="s">
        <v>162</v>
      </c>
    </row>
    <row r="728" spans="1:17" ht="21" customHeight="1">
      <c r="A728" s="13" t="s">
        <v>152</v>
      </c>
      <c r="B728" s="15">
        <v>44275</v>
      </c>
      <c r="C728" s="13">
        <v>1</v>
      </c>
      <c r="D728" s="13" t="s">
        <v>6247</v>
      </c>
      <c r="E728" s="13">
        <v>1</v>
      </c>
      <c r="F728" s="13" t="s">
        <v>6248</v>
      </c>
      <c r="G728" s="13">
        <v>255</v>
      </c>
      <c r="H728" s="13" t="s">
        <v>6247</v>
      </c>
      <c r="I728" s="13" t="s">
        <v>8065</v>
      </c>
      <c r="J728" s="13">
        <v>1158000</v>
      </c>
      <c r="K728" s="13" t="s">
        <v>8066</v>
      </c>
      <c r="L728" s="13">
        <v>97</v>
      </c>
      <c r="M728" s="13" t="s">
        <v>8067</v>
      </c>
      <c r="N728" s="13">
        <v>10509000</v>
      </c>
      <c r="O728" s="13">
        <v>1120</v>
      </c>
      <c r="P728" s="13">
        <v>39</v>
      </c>
      <c r="Q728" s="13" t="s">
        <v>162</v>
      </c>
    </row>
    <row r="729" spans="1:17" ht="21" customHeight="1">
      <c r="A729" s="13" t="s">
        <v>152</v>
      </c>
      <c r="B729" s="15">
        <v>44277</v>
      </c>
      <c r="C729" s="13">
        <v>1</v>
      </c>
      <c r="D729" s="13" t="s">
        <v>6247</v>
      </c>
      <c r="E729" s="13">
        <v>1</v>
      </c>
      <c r="F729" s="13" t="s">
        <v>6248</v>
      </c>
      <c r="G729" s="13">
        <v>279</v>
      </c>
      <c r="H729" s="13" t="s">
        <v>6247</v>
      </c>
      <c r="I729" s="13" t="s">
        <v>6477</v>
      </c>
      <c r="J729" s="13">
        <v>1860000</v>
      </c>
      <c r="K729" s="13" t="s">
        <v>8068</v>
      </c>
      <c r="L729" s="13">
        <v>186</v>
      </c>
      <c r="M729" s="13" t="s">
        <v>8069</v>
      </c>
      <c r="N729" s="13">
        <v>12369000</v>
      </c>
      <c r="O729" s="13">
        <v>1306</v>
      </c>
      <c r="P729" s="13">
        <v>21</v>
      </c>
      <c r="Q729" s="13" t="s">
        <v>162</v>
      </c>
    </row>
    <row r="730" spans="1:17" ht="21" customHeight="1">
      <c r="A730" s="13" t="s">
        <v>152</v>
      </c>
      <c r="B730" s="15">
        <v>44278</v>
      </c>
      <c r="C730" s="13">
        <v>6</v>
      </c>
      <c r="D730" s="13" t="s">
        <v>6236</v>
      </c>
      <c r="E730" s="13">
        <v>6</v>
      </c>
      <c r="F730" s="13" t="s">
        <v>6236</v>
      </c>
      <c r="G730" s="13">
        <v>1634</v>
      </c>
      <c r="H730" s="13" t="s">
        <v>6236</v>
      </c>
      <c r="I730" s="13" t="s">
        <v>7496</v>
      </c>
      <c r="J730" s="13">
        <v>8700000</v>
      </c>
      <c r="K730" s="13" t="s">
        <v>8070</v>
      </c>
      <c r="L730" s="13">
        <v>870</v>
      </c>
      <c r="M730" s="13" t="s">
        <v>8071</v>
      </c>
      <c r="N730" s="13">
        <v>21069000</v>
      </c>
      <c r="O730" s="13">
        <v>2176</v>
      </c>
      <c r="P730" s="13">
        <v>9</v>
      </c>
      <c r="Q730" s="13" t="s">
        <v>162</v>
      </c>
    </row>
    <row r="731" spans="1:17" ht="21" customHeight="1">
      <c r="A731" s="13" t="s">
        <v>152</v>
      </c>
      <c r="B731" s="15">
        <v>44279</v>
      </c>
      <c r="C731" s="13">
        <v>1</v>
      </c>
      <c r="D731" s="13" t="s">
        <v>6247</v>
      </c>
      <c r="E731" s="13">
        <v>1</v>
      </c>
      <c r="F731" s="13" t="s">
        <v>6248</v>
      </c>
      <c r="G731" s="13">
        <v>344</v>
      </c>
      <c r="H731" s="13" t="s">
        <v>6247</v>
      </c>
      <c r="I731" s="13" t="s">
        <v>7373</v>
      </c>
      <c r="J731" s="13">
        <v>1300000</v>
      </c>
      <c r="K731" s="13" t="s">
        <v>8072</v>
      </c>
      <c r="L731" s="13">
        <v>130</v>
      </c>
      <c r="M731" s="13" t="s">
        <v>8073</v>
      </c>
      <c r="N731" s="13">
        <v>22369000</v>
      </c>
      <c r="O731" s="13">
        <v>2306</v>
      </c>
      <c r="P731" s="13">
        <v>33</v>
      </c>
      <c r="Q731" s="13" t="s">
        <v>162</v>
      </c>
    </row>
    <row r="732" spans="1:17" ht="21" customHeight="1">
      <c r="A732" s="13" t="s">
        <v>152</v>
      </c>
      <c r="B732" s="15">
        <v>44280</v>
      </c>
      <c r="C732" s="13">
        <v>3</v>
      </c>
      <c r="D732" s="13" t="s">
        <v>6236</v>
      </c>
      <c r="E732" s="13">
        <v>3</v>
      </c>
      <c r="F732" s="13" t="s">
        <v>6248</v>
      </c>
      <c r="G732" s="13">
        <v>1095</v>
      </c>
      <c r="H732" s="13" t="s">
        <v>6236</v>
      </c>
      <c r="I732" s="13" t="s">
        <v>8074</v>
      </c>
      <c r="J732" s="13">
        <v>6517000</v>
      </c>
      <c r="K732" s="13" t="s">
        <v>8075</v>
      </c>
      <c r="L732" s="13">
        <v>655</v>
      </c>
      <c r="M732" s="13" t="s">
        <v>8076</v>
      </c>
      <c r="N732" s="13">
        <v>28886000</v>
      </c>
      <c r="O732" s="13">
        <v>2961</v>
      </c>
      <c r="P732" s="13">
        <v>10</v>
      </c>
      <c r="Q732" s="13" t="s">
        <v>162</v>
      </c>
    </row>
    <row r="733" spans="1:17" ht="21" customHeight="1">
      <c r="A733" s="13" t="s">
        <v>152</v>
      </c>
      <c r="B733" s="15">
        <v>44284</v>
      </c>
      <c r="C733" s="13">
        <v>3</v>
      </c>
      <c r="D733" s="13" t="s">
        <v>6236</v>
      </c>
      <c r="E733" s="13">
        <v>3</v>
      </c>
      <c r="F733" s="13" t="s">
        <v>6248</v>
      </c>
      <c r="G733" s="13">
        <v>578</v>
      </c>
      <c r="H733" s="13" t="s">
        <v>6247</v>
      </c>
      <c r="I733" s="13" t="s">
        <v>6247</v>
      </c>
      <c r="J733" s="13">
        <v>0</v>
      </c>
      <c r="K733" s="13" t="s">
        <v>6534</v>
      </c>
      <c r="L733" s="13">
        <v>0</v>
      </c>
      <c r="M733" s="13" t="s">
        <v>6534</v>
      </c>
      <c r="N733" s="13">
        <v>28886000</v>
      </c>
      <c r="O733" s="13">
        <v>2961</v>
      </c>
      <c r="P733" s="13">
        <v>112</v>
      </c>
      <c r="Q733" s="13" t="s">
        <v>162</v>
      </c>
    </row>
    <row r="734" spans="1:17" ht="21" customHeight="1">
      <c r="A734" s="13" t="s">
        <v>152</v>
      </c>
      <c r="B734" s="15">
        <v>44286</v>
      </c>
      <c r="C734" s="13">
        <v>1250</v>
      </c>
      <c r="D734" s="13" t="s">
        <v>7657</v>
      </c>
      <c r="E734" s="13">
        <v>3900</v>
      </c>
      <c r="F734" s="13" t="s">
        <v>6853</v>
      </c>
      <c r="G734" s="13">
        <v>695791</v>
      </c>
      <c r="H734" s="13" t="s">
        <v>8077</v>
      </c>
      <c r="I734" s="13" t="s">
        <v>6458</v>
      </c>
      <c r="J734" s="13">
        <v>224902850</v>
      </c>
      <c r="K734" s="13" t="s">
        <v>8078</v>
      </c>
      <c r="L734" s="13">
        <v>34877</v>
      </c>
      <c r="M734" s="13" t="s">
        <v>8079</v>
      </c>
      <c r="N734" s="13">
        <v>253788850</v>
      </c>
      <c r="O734" s="13">
        <v>37838</v>
      </c>
      <c r="P734" s="13">
        <v>1</v>
      </c>
      <c r="Q734" s="13" t="s">
        <v>162</v>
      </c>
    </row>
    <row r="735" spans="1:17" ht="21" customHeight="1">
      <c r="A735" s="13" t="s">
        <v>152</v>
      </c>
      <c r="B735" s="15">
        <v>44287</v>
      </c>
      <c r="C735" s="13">
        <v>1146</v>
      </c>
      <c r="D735" s="13" t="s">
        <v>6258</v>
      </c>
      <c r="E735" s="13">
        <v>3348</v>
      </c>
      <c r="F735" s="13" t="s">
        <v>6937</v>
      </c>
      <c r="G735" s="13">
        <v>615989</v>
      </c>
      <c r="H735" s="13" t="s">
        <v>7303</v>
      </c>
      <c r="I735" s="13" t="s">
        <v>6630</v>
      </c>
      <c r="J735" s="13">
        <v>132481180</v>
      </c>
      <c r="K735" s="13" t="s">
        <v>8080</v>
      </c>
      <c r="L735" s="13">
        <v>15973</v>
      </c>
      <c r="M735" s="13" t="s">
        <v>8081</v>
      </c>
      <c r="N735" s="13">
        <v>386270030</v>
      </c>
      <c r="O735" s="13">
        <v>53811</v>
      </c>
      <c r="P735" s="13">
        <v>1</v>
      </c>
      <c r="Q735" s="13" t="s">
        <v>162</v>
      </c>
    </row>
    <row r="736" spans="1:17" ht="21" customHeight="1">
      <c r="A736" s="13" t="s">
        <v>152</v>
      </c>
      <c r="B736" s="15">
        <v>44288</v>
      </c>
      <c r="C736" s="13">
        <v>1179</v>
      </c>
      <c r="D736" s="13" t="s">
        <v>6268</v>
      </c>
      <c r="E736" s="13">
        <v>3410</v>
      </c>
      <c r="F736" s="13" t="s">
        <v>7687</v>
      </c>
      <c r="G736" s="13">
        <v>622819</v>
      </c>
      <c r="H736" s="13" t="s">
        <v>8082</v>
      </c>
      <c r="I736" s="13" t="s">
        <v>6926</v>
      </c>
      <c r="J736" s="13">
        <v>157531880</v>
      </c>
      <c r="K736" s="13" t="s">
        <v>8083</v>
      </c>
      <c r="L736" s="13">
        <v>17264</v>
      </c>
      <c r="M736" s="13" t="s">
        <v>8084</v>
      </c>
      <c r="N736" s="13">
        <v>543801910</v>
      </c>
      <c r="O736" s="13">
        <v>71075</v>
      </c>
      <c r="P736" s="13">
        <v>2</v>
      </c>
      <c r="Q736" s="13" t="s">
        <v>162</v>
      </c>
    </row>
    <row r="737" spans="1:17" ht="21" customHeight="1">
      <c r="A737" s="13" t="s">
        <v>152</v>
      </c>
      <c r="B737" s="15">
        <v>44289</v>
      </c>
      <c r="C737" s="13">
        <v>1195</v>
      </c>
      <c r="D737" s="13" t="s">
        <v>8085</v>
      </c>
      <c r="E737" s="13">
        <v>4028</v>
      </c>
      <c r="F737" s="13" t="s">
        <v>7700</v>
      </c>
      <c r="G737" s="13">
        <v>708851</v>
      </c>
      <c r="H737" s="13" t="s">
        <v>8086</v>
      </c>
      <c r="I737" s="13" t="s">
        <v>6749</v>
      </c>
      <c r="J737" s="13">
        <v>475993960</v>
      </c>
      <c r="K737" s="13" t="s">
        <v>8087</v>
      </c>
      <c r="L737" s="13">
        <v>50140</v>
      </c>
      <c r="M737" s="13" t="s">
        <v>8088</v>
      </c>
      <c r="N737" s="13">
        <v>1019795870</v>
      </c>
      <c r="O737" s="13">
        <v>121215</v>
      </c>
      <c r="P737" s="13">
        <v>2</v>
      </c>
      <c r="Q737" s="13" t="s">
        <v>162</v>
      </c>
    </row>
    <row r="738" spans="1:17" ht="21" customHeight="1">
      <c r="A738" s="13" t="s">
        <v>152</v>
      </c>
      <c r="B738" s="15">
        <v>44290</v>
      </c>
      <c r="C738" s="13">
        <v>1165</v>
      </c>
      <c r="D738" s="13" t="s">
        <v>8089</v>
      </c>
      <c r="E738" s="13">
        <v>3840</v>
      </c>
      <c r="F738" s="13" t="s">
        <v>7783</v>
      </c>
      <c r="G738" s="13">
        <v>675777</v>
      </c>
      <c r="H738" s="13" t="s">
        <v>8090</v>
      </c>
      <c r="I738" s="13" t="s">
        <v>6387</v>
      </c>
      <c r="J738" s="13">
        <v>388425910</v>
      </c>
      <c r="K738" s="13" t="s">
        <v>8091</v>
      </c>
      <c r="L738" s="13">
        <v>41624</v>
      </c>
      <c r="M738" s="13" t="s">
        <v>8092</v>
      </c>
      <c r="N738" s="13">
        <v>1408221780</v>
      </c>
      <c r="O738" s="13">
        <v>162839</v>
      </c>
      <c r="P738" s="13">
        <v>2</v>
      </c>
      <c r="Q738" s="13" t="s">
        <v>162</v>
      </c>
    </row>
    <row r="739" spans="1:17" ht="21" customHeight="1">
      <c r="A739" s="13" t="s">
        <v>152</v>
      </c>
      <c r="B739" s="15">
        <v>44291</v>
      </c>
      <c r="C739" s="13">
        <v>992</v>
      </c>
      <c r="D739" s="13" t="s">
        <v>6995</v>
      </c>
      <c r="E739" s="13">
        <v>2686</v>
      </c>
      <c r="F739" s="13" t="s">
        <v>7783</v>
      </c>
      <c r="G739" s="13">
        <v>490074</v>
      </c>
      <c r="H739" s="13" t="s">
        <v>8093</v>
      </c>
      <c r="I739" s="13" t="s">
        <v>6396</v>
      </c>
      <c r="J739" s="13">
        <v>94147320</v>
      </c>
      <c r="K739" s="13" t="s">
        <v>8094</v>
      </c>
      <c r="L739" s="13">
        <v>10807</v>
      </c>
      <c r="M739" s="13" t="s">
        <v>8095</v>
      </c>
      <c r="N739" s="13">
        <v>1502369100</v>
      </c>
      <c r="O739" s="13">
        <v>173646</v>
      </c>
      <c r="P739" s="13">
        <v>2</v>
      </c>
      <c r="Q739" s="13" t="s">
        <v>162</v>
      </c>
    </row>
    <row r="740" spans="1:17" ht="21" customHeight="1">
      <c r="A740" s="13" t="s">
        <v>152</v>
      </c>
      <c r="B740" s="15">
        <v>44292</v>
      </c>
      <c r="C740" s="13">
        <v>993</v>
      </c>
      <c r="D740" s="13" t="s">
        <v>7896</v>
      </c>
      <c r="E740" s="13">
        <v>2591</v>
      </c>
      <c r="F740" s="13" t="s">
        <v>8096</v>
      </c>
      <c r="G740" s="13">
        <v>473349</v>
      </c>
      <c r="H740" s="13" t="s">
        <v>8097</v>
      </c>
      <c r="I740" s="13" t="s">
        <v>6415</v>
      </c>
      <c r="J740" s="13">
        <v>87578340</v>
      </c>
      <c r="K740" s="13" t="s">
        <v>8098</v>
      </c>
      <c r="L740" s="13">
        <v>10091</v>
      </c>
      <c r="M740" s="13" t="s">
        <v>8099</v>
      </c>
      <c r="N740" s="13">
        <v>1589947440</v>
      </c>
      <c r="O740" s="13">
        <v>183737</v>
      </c>
      <c r="P740" s="13">
        <v>1</v>
      </c>
      <c r="Q740" s="13" t="s">
        <v>162</v>
      </c>
    </row>
    <row r="741" spans="1:17" ht="21" customHeight="1">
      <c r="A741" s="13" t="s">
        <v>152</v>
      </c>
      <c r="B741" s="15">
        <v>44293</v>
      </c>
      <c r="C741" s="13">
        <v>882</v>
      </c>
      <c r="D741" s="13" t="s">
        <v>7840</v>
      </c>
      <c r="E741" s="13">
        <v>2242</v>
      </c>
      <c r="F741" s="13" t="s">
        <v>6315</v>
      </c>
      <c r="G741" s="13">
        <v>383146</v>
      </c>
      <c r="H741" s="13" t="s">
        <v>7779</v>
      </c>
      <c r="I741" s="13" t="s">
        <v>6739</v>
      </c>
      <c r="J741" s="13">
        <v>83293500</v>
      </c>
      <c r="K741" s="13" t="s">
        <v>8100</v>
      </c>
      <c r="L741" s="13">
        <v>9587</v>
      </c>
      <c r="M741" s="13" t="s">
        <v>8101</v>
      </c>
      <c r="N741" s="13">
        <v>1673240940</v>
      </c>
      <c r="O741" s="13">
        <v>193324</v>
      </c>
      <c r="P741" s="13">
        <v>2</v>
      </c>
      <c r="Q741" s="13" t="s">
        <v>162</v>
      </c>
    </row>
    <row r="742" spans="1:17" ht="21" customHeight="1">
      <c r="A742" s="13" t="s">
        <v>152</v>
      </c>
      <c r="B742" s="15">
        <v>44294</v>
      </c>
      <c r="C742" s="13">
        <v>707</v>
      </c>
      <c r="D742" s="13" t="s">
        <v>6839</v>
      </c>
      <c r="E742" s="13">
        <v>1780</v>
      </c>
      <c r="F742" s="13" t="s">
        <v>6930</v>
      </c>
      <c r="G742" s="13">
        <v>301982</v>
      </c>
      <c r="H742" s="13" t="s">
        <v>6409</v>
      </c>
      <c r="I742" s="13" t="s">
        <v>6608</v>
      </c>
      <c r="J742" s="13">
        <v>70519870</v>
      </c>
      <c r="K742" s="13" t="s">
        <v>8102</v>
      </c>
      <c r="L742" s="13">
        <v>8099</v>
      </c>
      <c r="M742" s="13" t="s">
        <v>8103</v>
      </c>
      <c r="N742" s="13">
        <v>1743760810</v>
      </c>
      <c r="O742" s="13">
        <v>201423</v>
      </c>
      <c r="P742" s="13">
        <v>1</v>
      </c>
      <c r="Q742" s="13" t="s">
        <v>162</v>
      </c>
    </row>
    <row r="743" spans="1:17" ht="21" customHeight="1">
      <c r="A743" s="13" t="s">
        <v>152</v>
      </c>
      <c r="B743" s="15">
        <v>44295</v>
      </c>
      <c r="C743" s="13">
        <v>732</v>
      </c>
      <c r="D743" s="13" t="s">
        <v>6257</v>
      </c>
      <c r="E743" s="13">
        <v>1928</v>
      </c>
      <c r="F743" s="13" t="s">
        <v>6377</v>
      </c>
      <c r="G743" s="13">
        <v>323037</v>
      </c>
      <c r="H743" s="13" t="s">
        <v>8085</v>
      </c>
      <c r="I743" s="13" t="s">
        <v>6674</v>
      </c>
      <c r="J743" s="13">
        <v>98231180</v>
      </c>
      <c r="K743" s="13" t="s">
        <v>8104</v>
      </c>
      <c r="L743" s="13">
        <v>10658</v>
      </c>
      <c r="M743" s="13" t="s">
        <v>8105</v>
      </c>
      <c r="N743" s="13">
        <v>1841991990</v>
      </c>
      <c r="O743" s="13">
        <v>212081</v>
      </c>
      <c r="P743" s="13">
        <v>1</v>
      </c>
      <c r="Q743" s="13" t="s">
        <v>162</v>
      </c>
    </row>
    <row r="744" spans="1:17" ht="21" customHeight="1">
      <c r="A744" s="13" t="s">
        <v>152</v>
      </c>
      <c r="B744" s="15">
        <v>44296</v>
      </c>
      <c r="C744" s="13">
        <v>789</v>
      </c>
      <c r="D744" s="13" t="s">
        <v>7017</v>
      </c>
      <c r="E744" s="13">
        <v>2298</v>
      </c>
      <c r="F744" s="13" t="s">
        <v>7843</v>
      </c>
      <c r="G744" s="13">
        <v>374252</v>
      </c>
      <c r="H744" s="13" t="s">
        <v>6409</v>
      </c>
      <c r="I744" s="13" t="s">
        <v>6351</v>
      </c>
      <c r="J744" s="13">
        <v>212813780</v>
      </c>
      <c r="K744" s="13" t="s">
        <v>8106</v>
      </c>
      <c r="L744" s="13">
        <v>22502</v>
      </c>
      <c r="M744" s="13" t="s">
        <v>8107</v>
      </c>
      <c r="N744" s="13">
        <v>2054805770</v>
      </c>
      <c r="O744" s="13">
        <v>234583</v>
      </c>
      <c r="P744" s="13">
        <v>2</v>
      </c>
      <c r="Q744" s="13" t="s">
        <v>162</v>
      </c>
    </row>
    <row r="745" spans="1:17" ht="21" customHeight="1">
      <c r="A745" s="13" t="s">
        <v>152</v>
      </c>
      <c r="B745" s="15">
        <v>44297</v>
      </c>
      <c r="C745" s="13">
        <v>804</v>
      </c>
      <c r="D745" s="13" t="s">
        <v>6291</v>
      </c>
      <c r="E745" s="13">
        <v>2294</v>
      </c>
      <c r="F745" s="13" t="s">
        <v>6377</v>
      </c>
      <c r="G745" s="13">
        <v>372656</v>
      </c>
      <c r="H745" s="13" t="s">
        <v>6869</v>
      </c>
      <c r="I745" s="13" t="s">
        <v>6361</v>
      </c>
      <c r="J745" s="13">
        <v>195702600</v>
      </c>
      <c r="K745" s="13" t="s">
        <v>8108</v>
      </c>
      <c r="L745" s="13">
        <v>20975</v>
      </c>
      <c r="M745" s="13" t="s">
        <v>8109</v>
      </c>
      <c r="N745" s="13">
        <v>2250508370</v>
      </c>
      <c r="O745" s="13">
        <v>255558</v>
      </c>
      <c r="P745" s="13">
        <v>2</v>
      </c>
      <c r="Q745" s="13" t="s">
        <v>162</v>
      </c>
    </row>
    <row r="746" spans="1:17" ht="21" customHeight="1">
      <c r="A746" s="13" t="s">
        <v>152</v>
      </c>
      <c r="B746" s="15">
        <v>44298</v>
      </c>
      <c r="C746" s="13">
        <v>687</v>
      </c>
      <c r="D746" s="13" t="s">
        <v>6286</v>
      </c>
      <c r="E746" s="13">
        <v>1735</v>
      </c>
      <c r="F746" s="13" t="s">
        <v>6869</v>
      </c>
      <c r="G746" s="13">
        <v>284221</v>
      </c>
      <c r="H746" s="13" t="s">
        <v>8110</v>
      </c>
      <c r="I746" s="13" t="s">
        <v>6926</v>
      </c>
      <c r="J746" s="13">
        <v>70148580</v>
      </c>
      <c r="K746" s="13" t="s">
        <v>8111</v>
      </c>
      <c r="L746" s="13">
        <v>8042</v>
      </c>
      <c r="M746" s="13" t="s">
        <v>8112</v>
      </c>
      <c r="N746" s="13">
        <v>2320656950</v>
      </c>
      <c r="O746" s="13">
        <v>263600</v>
      </c>
      <c r="P746" s="13">
        <v>1</v>
      </c>
      <c r="Q746" s="13" t="s">
        <v>162</v>
      </c>
    </row>
    <row r="747" spans="1:17" ht="21" customHeight="1">
      <c r="A747" s="13" t="s">
        <v>152</v>
      </c>
      <c r="B747" s="15">
        <v>44299</v>
      </c>
      <c r="C747" s="13">
        <v>696</v>
      </c>
      <c r="D747" s="13" t="s">
        <v>6884</v>
      </c>
      <c r="E747" s="13">
        <v>1683</v>
      </c>
      <c r="F747" s="13" t="s">
        <v>7767</v>
      </c>
      <c r="G747" s="13">
        <v>278397</v>
      </c>
      <c r="H747" s="13" t="s">
        <v>7697</v>
      </c>
      <c r="I747" s="13" t="s">
        <v>6391</v>
      </c>
      <c r="J747" s="13">
        <v>59751780</v>
      </c>
      <c r="K747" s="13" t="s">
        <v>8113</v>
      </c>
      <c r="L747" s="13">
        <v>6812</v>
      </c>
      <c r="M747" s="13" t="s">
        <v>8114</v>
      </c>
      <c r="N747" s="13">
        <v>2380408730</v>
      </c>
      <c r="O747" s="13">
        <v>270412</v>
      </c>
      <c r="P747" s="13">
        <v>1</v>
      </c>
      <c r="Q747" s="13" t="s">
        <v>162</v>
      </c>
    </row>
    <row r="748" spans="1:17" ht="21" customHeight="1">
      <c r="A748" s="13" t="s">
        <v>152</v>
      </c>
      <c r="B748" s="15">
        <v>44300</v>
      </c>
      <c r="C748" s="13">
        <v>709</v>
      </c>
      <c r="D748" s="13" t="s">
        <v>6884</v>
      </c>
      <c r="E748" s="13">
        <v>1677</v>
      </c>
      <c r="F748" s="13" t="s">
        <v>7066</v>
      </c>
      <c r="G748" s="13">
        <v>275180</v>
      </c>
      <c r="H748" s="13" t="s">
        <v>7837</v>
      </c>
      <c r="I748" s="13" t="s">
        <v>6391</v>
      </c>
      <c r="J748" s="13">
        <v>58565410</v>
      </c>
      <c r="K748" s="13" t="s">
        <v>8115</v>
      </c>
      <c r="L748" s="13">
        <v>6649</v>
      </c>
      <c r="M748" s="13" t="s">
        <v>8116</v>
      </c>
      <c r="N748" s="13">
        <v>2438974140</v>
      </c>
      <c r="O748" s="13">
        <v>277061</v>
      </c>
      <c r="P748" s="13">
        <v>1</v>
      </c>
      <c r="Q748" s="13" t="s">
        <v>162</v>
      </c>
    </row>
    <row r="749" spans="1:17" ht="21" customHeight="1">
      <c r="A749" s="13" t="s">
        <v>152</v>
      </c>
      <c r="B749" s="15">
        <v>44301</v>
      </c>
      <c r="C749" s="13">
        <v>507</v>
      </c>
      <c r="D749" s="13" t="s">
        <v>6333</v>
      </c>
      <c r="E749" s="13">
        <v>960</v>
      </c>
      <c r="F749" s="13" t="s">
        <v>6380</v>
      </c>
      <c r="G749" s="13">
        <v>131239</v>
      </c>
      <c r="H749" s="13" t="s">
        <v>6742</v>
      </c>
      <c r="I749" s="13" t="s">
        <v>6608</v>
      </c>
      <c r="J749" s="13">
        <v>30978190</v>
      </c>
      <c r="K749" s="13" t="s">
        <v>8117</v>
      </c>
      <c r="L749" s="13">
        <v>3577</v>
      </c>
      <c r="M749" s="13" t="s">
        <v>8118</v>
      </c>
      <c r="N749" s="13">
        <v>2469952330</v>
      </c>
      <c r="O749" s="13">
        <v>280638</v>
      </c>
      <c r="P749" s="13">
        <v>4</v>
      </c>
      <c r="Q749" s="13" t="s">
        <v>162</v>
      </c>
    </row>
    <row r="750" spans="1:17" ht="21" customHeight="1">
      <c r="A750" s="13" t="s">
        <v>152</v>
      </c>
      <c r="B750" s="15">
        <v>44302</v>
      </c>
      <c r="C750" s="13">
        <v>495</v>
      </c>
      <c r="D750" s="13" t="s">
        <v>6329</v>
      </c>
      <c r="E750" s="13">
        <v>864</v>
      </c>
      <c r="F750" s="13" t="s">
        <v>7082</v>
      </c>
      <c r="G750" s="13">
        <v>114516</v>
      </c>
      <c r="H750" s="13" t="s">
        <v>6387</v>
      </c>
      <c r="I750" s="13" t="s">
        <v>6566</v>
      </c>
      <c r="J750" s="13">
        <v>40955640</v>
      </c>
      <c r="K750" s="13" t="s">
        <v>8119</v>
      </c>
      <c r="L750" s="13">
        <v>4462</v>
      </c>
      <c r="M750" s="13" t="s">
        <v>8120</v>
      </c>
      <c r="N750" s="13">
        <v>2510907970</v>
      </c>
      <c r="O750" s="13">
        <v>285100</v>
      </c>
      <c r="P750" s="13">
        <v>5</v>
      </c>
      <c r="Q750" s="13" t="s">
        <v>162</v>
      </c>
    </row>
    <row r="751" spans="1:17" ht="21" customHeight="1">
      <c r="A751" s="13" t="s">
        <v>152</v>
      </c>
      <c r="B751" s="15">
        <v>44303</v>
      </c>
      <c r="C751" s="13">
        <v>562</v>
      </c>
      <c r="D751" s="13" t="s">
        <v>6342</v>
      </c>
      <c r="E751" s="13">
        <v>1018</v>
      </c>
      <c r="F751" s="13" t="s">
        <v>7787</v>
      </c>
      <c r="G751" s="13">
        <v>133191</v>
      </c>
      <c r="H751" s="13" t="s">
        <v>6358</v>
      </c>
      <c r="I751" s="13" t="s">
        <v>6920</v>
      </c>
      <c r="J751" s="13">
        <v>87504470</v>
      </c>
      <c r="K751" s="13" t="s">
        <v>8121</v>
      </c>
      <c r="L751" s="13">
        <v>9194</v>
      </c>
      <c r="M751" s="13" t="s">
        <v>8122</v>
      </c>
      <c r="N751" s="13">
        <v>2598412440</v>
      </c>
      <c r="O751" s="13">
        <v>294294</v>
      </c>
      <c r="P751" s="13">
        <v>5</v>
      </c>
      <c r="Q751" s="13" t="s">
        <v>162</v>
      </c>
    </row>
    <row r="752" spans="1:17" ht="21" customHeight="1">
      <c r="A752" s="13" t="s">
        <v>152</v>
      </c>
      <c r="B752" s="15">
        <v>44304</v>
      </c>
      <c r="C752" s="13">
        <v>567</v>
      </c>
      <c r="D752" s="13" t="s">
        <v>6332</v>
      </c>
      <c r="E752" s="13">
        <v>997</v>
      </c>
      <c r="F752" s="13" t="s">
        <v>7787</v>
      </c>
      <c r="G752" s="13">
        <v>130041</v>
      </c>
      <c r="H752" s="13" t="s">
        <v>6358</v>
      </c>
      <c r="I752" s="13" t="s">
        <v>6387</v>
      </c>
      <c r="J752" s="13">
        <v>76130120</v>
      </c>
      <c r="K752" s="13" t="s">
        <v>8123</v>
      </c>
      <c r="L752" s="13">
        <v>8109</v>
      </c>
      <c r="M752" s="13" t="s">
        <v>8124</v>
      </c>
      <c r="N752" s="13">
        <v>2674542560</v>
      </c>
      <c r="O752" s="13">
        <v>302403</v>
      </c>
      <c r="P752" s="13">
        <v>5</v>
      </c>
      <c r="Q752" s="13" t="s">
        <v>162</v>
      </c>
    </row>
    <row r="753" spans="1:17" ht="21" customHeight="1">
      <c r="A753" s="13" t="s">
        <v>152</v>
      </c>
      <c r="B753" s="15">
        <v>44305</v>
      </c>
      <c r="C753" s="13">
        <v>456</v>
      </c>
      <c r="D753" s="13" t="s">
        <v>6342</v>
      </c>
      <c r="E753" s="13">
        <v>764</v>
      </c>
      <c r="F753" s="13" t="s">
        <v>6288</v>
      </c>
      <c r="G753" s="13">
        <v>105822</v>
      </c>
      <c r="H753" s="13" t="s">
        <v>7881</v>
      </c>
      <c r="I753" s="13" t="s">
        <v>6630</v>
      </c>
      <c r="J753" s="13">
        <v>24293770</v>
      </c>
      <c r="K753" s="13" t="s">
        <v>8125</v>
      </c>
      <c r="L753" s="13">
        <v>2776</v>
      </c>
      <c r="M753" s="13" t="s">
        <v>8126</v>
      </c>
      <c r="N753" s="13">
        <v>2698836330</v>
      </c>
      <c r="O753" s="13">
        <v>305179</v>
      </c>
      <c r="P753" s="13">
        <v>5</v>
      </c>
      <c r="Q753" s="13" t="s">
        <v>162</v>
      </c>
    </row>
    <row r="754" spans="1:17" ht="21" customHeight="1">
      <c r="A754" s="13" t="s">
        <v>152</v>
      </c>
      <c r="B754" s="15">
        <v>44306</v>
      </c>
      <c r="C754" s="13">
        <v>463</v>
      </c>
      <c r="D754" s="13" t="s">
        <v>6342</v>
      </c>
      <c r="E754" s="13">
        <v>764</v>
      </c>
      <c r="F754" s="13" t="s">
        <v>6896</v>
      </c>
      <c r="G754" s="13">
        <v>105744</v>
      </c>
      <c r="H754" s="13" t="s">
        <v>6920</v>
      </c>
      <c r="I754" s="13" t="s">
        <v>6630</v>
      </c>
      <c r="J754" s="13">
        <v>24497730</v>
      </c>
      <c r="K754" s="13" t="s">
        <v>8127</v>
      </c>
      <c r="L754" s="13">
        <v>2712</v>
      </c>
      <c r="M754" s="13" t="s">
        <v>8128</v>
      </c>
      <c r="N754" s="13">
        <v>2723334060</v>
      </c>
      <c r="O754" s="13">
        <v>307891</v>
      </c>
      <c r="P754" s="13">
        <v>4</v>
      </c>
      <c r="Q754" s="13" t="s">
        <v>162</v>
      </c>
    </row>
    <row r="755" spans="1:17" ht="21" customHeight="1">
      <c r="A755" s="13" t="s">
        <v>152</v>
      </c>
      <c r="B755" s="15">
        <v>44307</v>
      </c>
      <c r="C755" s="13">
        <v>399</v>
      </c>
      <c r="D755" s="13" t="s">
        <v>6283</v>
      </c>
      <c r="E755" s="13">
        <v>584</v>
      </c>
      <c r="F755" s="13" t="s">
        <v>6909</v>
      </c>
      <c r="G755" s="13">
        <v>80300</v>
      </c>
      <c r="H755" s="13" t="s">
        <v>6382</v>
      </c>
      <c r="I755" s="13" t="s">
        <v>6623</v>
      </c>
      <c r="J755" s="13">
        <v>22177060</v>
      </c>
      <c r="K755" s="13" t="s">
        <v>8129</v>
      </c>
      <c r="L755" s="13">
        <v>2450</v>
      </c>
      <c r="M755" s="13" t="s">
        <v>8130</v>
      </c>
      <c r="N755" s="13">
        <v>2745511120</v>
      </c>
      <c r="O755" s="13">
        <v>310341</v>
      </c>
      <c r="P755" s="13">
        <v>5</v>
      </c>
      <c r="Q755" s="13" t="s">
        <v>162</v>
      </c>
    </row>
    <row r="756" spans="1:17" ht="21" customHeight="1">
      <c r="A756" s="13" t="s">
        <v>152</v>
      </c>
      <c r="B756" s="15">
        <v>44308</v>
      </c>
      <c r="C756" s="13">
        <v>356</v>
      </c>
      <c r="D756" s="13" t="s">
        <v>6920</v>
      </c>
      <c r="E756" s="13">
        <v>507</v>
      </c>
      <c r="F756" s="13" t="s">
        <v>6382</v>
      </c>
      <c r="G756" s="13">
        <v>68322</v>
      </c>
      <c r="H756" s="13" t="s">
        <v>6373</v>
      </c>
      <c r="I756" s="13" t="s">
        <v>6926</v>
      </c>
      <c r="J756" s="13">
        <v>16887120</v>
      </c>
      <c r="K756" s="13" t="s">
        <v>8131</v>
      </c>
      <c r="L756" s="13">
        <v>1880</v>
      </c>
      <c r="M756" s="13" t="s">
        <v>8132</v>
      </c>
      <c r="N756" s="13">
        <v>2762398240</v>
      </c>
      <c r="O756" s="13">
        <v>312221</v>
      </c>
      <c r="P756" s="13">
        <v>5</v>
      </c>
      <c r="Q756" s="13" t="s">
        <v>162</v>
      </c>
    </row>
    <row r="757" spans="1:17" ht="21" customHeight="1">
      <c r="A757" s="13" t="s">
        <v>152</v>
      </c>
      <c r="B757" s="15">
        <v>44309</v>
      </c>
      <c r="C757" s="13">
        <v>393</v>
      </c>
      <c r="D757" s="13" t="s">
        <v>7787</v>
      </c>
      <c r="E757" s="13">
        <v>572</v>
      </c>
      <c r="F757" s="13" t="s">
        <v>8043</v>
      </c>
      <c r="G757" s="13">
        <v>77262</v>
      </c>
      <c r="H757" s="13" t="s">
        <v>6362</v>
      </c>
      <c r="I757" s="13" t="s">
        <v>6495</v>
      </c>
      <c r="J757" s="13">
        <v>24417790</v>
      </c>
      <c r="K757" s="13" t="s">
        <v>8133</v>
      </c>
      <c r="L757" s="13">
        <v>2662</v>
      </c>
      <c r="M757" s="13" t="s">
        <v>8134</v>
      </c>
      <c r="N757" s="13">
        <v>2786816030</v>
      </c>
      <c r="O757" s="13">
        <v>314883</v>
      </c>
      <c r="P757" s="13">
        <v>5</v>
      </c>
      <c r="Q757" s="13" t="s">
        <v>162</v>
      </c>
    </row>
    <row r="758" spans="1:17" ht="21" customHeight="1">
      <c r="A758" s="13" t="s">
        <v>152</v>
      </c>
      <c r="B758" s="15">
        <v>44310</v>
      </c>
      <c r="C758" s="13">
        <v>445</v>
      </c>
      <c r="D758" s="13" t="s">
        <v>7787</v>
      </c>
      <c r="E758" s="13">
        <v>645</v>
      </c>
      <c r="F758" s="13" t="s">
        <v>6923</v>
      </c>
      <c r="G758" s="13">
        <v>85525</v>
      </c>
      <c r="H758" s="13" t="s">
        <v>6373</v>
      </c>
      <c r="I758" s="13" t="s">
        <v>6992</v>
      </c>
      <c r="J758" s="13">
        <v>43421520</v>
      </c>
      <c r="K758" s="13" t="s">
        <v>8135</v>
      </c>
      <c r="L758" s="13">
        <v>4539</v>
      </c>
      <c r="M758" s="13" t="s">
        <v>8136</v>
      </c>
      <c r="N758" s="13">
        <v>2830237550</v>
      </c>
      <c r="O758" s="13">
        <v>319422</v>
      </c>
      <c r="P758" s="13">
        <v>6</v>
      </c>
      <c r="Q758" s="13" t="s">
        <v>162</v>
      </c>
    </row>
    <row r="759" spans="1:17" ht="21" customHeight="1">
      <c r="A759" s="13" t="s">
        <v>152</v>
      </c>
      <c r="B759" s="15">
        <v>44311</v>
      </c>
      <c r="C759" s="13">
        <v>439</v>
      </c>
      <c r="D759" s="13" t="s">
        <v>7076</v>
      </c>
      <c r="E759" s="13">
        <v>657</v>
      </c>
      <c r="F759" s="13" t="s">
        <v>8137</v>
      </c>
      <c r="G759" s="13">
        <v>86585</v>
      </c>
      <c r="H759" s="13" t="s">
        <v>6453</v>
      </c>
      <c r="I759" s="13" t="s">
        <v>6382</v>
      </c>
      <c r="J759" s="13">
        <v>40290580</v>
      </c>
      <c r="K759" s="13" t="s">
        <v>8138</v>
      </c>
      <c r="L759" s="13">
        <v>4282</v>
      </c>
      <c r="M759" s="13" t="s">
        <v>8139</v>
      </c>
      <c r="N759" s="13">
        <v>2870528130</v>
      </c>
      <c r="O759" s="13">
        <v>323704</v>
      </c>
      <c r="P759" s="13">
        <v>6</v>
      </c>
      <c r="Q759" s="13" t="s">
        <v>162</v>
      </c>
    </row>
    <row r="760" spans="1:17" ht="21" customHeight="1">
      <c r="A760" s="13" t="s">
        <v>152</v>
      </c>
      <c r="B760" s="15">
        <v>44312</v>
      </c>
      <c r="C760" s="13">
        <v>338</v>
      </c>
      <c r="D760" s="13" t="s">
        <v>6920</v>
      </c>
      <c r="E760" s="13">
        <v>471</v>
      </c>
      <c r="F760" s="13" t="s">
        <v>6382</v>
      </c>
      <c r="G760" s="13">
        <v>66293</v>
      </c>
      <c r="H760" s="13" t="s">
        <v>6453</v>
      </c>
      <c r="I760" s="13" t="s">
        <v>6400</v>
      </c>
      <c r="J760" s="13">
        <v>13351910</v>
      </c>
      <c r="K760" s="13" t="s">
        <v>8140</v>
      </c>
      <c r="L760" s="13">
        <v>1526</v>
      </c>
      <c r="M760" s="13" t="s">
        <v>8141</v>
      </c>
      <c r="N760" s="13">
        <v>2883880040</v>
      </c>
      <c r="O760" s="13">
        <v>325230</v>
      </c>
      <c r="P760" s="13">
        <v>7</v>
      </c>
      <c r="Q760" s="13" t="s">
        <v>162</v>
      </c>
    </row>
    <row r="761" spans="1:17" ht="21" customHeight="1">
      <c r="A761" s="13" t="s">
        <v>152</v>
      </c>
      <c r="B761" s="15">
        <v>44313</v>
      </c>
      <c r="C761" s="13">
        <v>332</v>
      </c>
      <c r="D761" s="13" t="s">
        <v>6388</v>
      </c>
      <c r="E761" s="13">
        <v>463</v>
      </c>
      <c r="F761" s="13" t="s">
        <v>7100</v>
      </c>
      <c r="G761" s="13">
        <v>64338</v>
      </c>
      <c r="H761" s="13" t="s">
        <v>6373</v>
      </c>
      <c r="I761" s="13" t="s">
        <v>6608</v>
      </c>
      <c r="J761" s="13">
        <v>14909230</v>
      </c>
      <c r="K761" s="13" t="s">
        <v>8142</v>
      </c>
      <c r="L761" s="13">
        <v>1708</v>
      </c>
      <c r="M761" s="13" t="s">
        <v>8143</v>
      </c>
      <c r="N761" s="13">
        <v>2898789270</v>
      </c>
      <c r="O761" s="13">
        <v>326938</v>
      </c>
      <c r="P761" s="13">
        <v>7</v>
      </c>
      <c r="Q761" s="13" t="s">
        <v>162</v>
      </c>
    </row>
    <row r="762" spans="1:17" ht="21" customHeight="1">
      <c r="A762" s="13" t="s">
        <v>152</v>
      </c>
      <c r="B762" s="15">
        <v>44314</v>
      </c>
      <c r="C762" s="13">
        <v>166</v>
      </c>
      <c r="D762" s="13" t="s">
        <v>6468</v>
      </c>
      <c r="E762" s="13">
        <v>196</v>
      </c>
      <c r="F762" s="13" t="s">
        <v>6404</v>
      </c>
      <c r="G762" s="13">
        <v>23442</v>
      </c>
      <c r="H762" s="13" t="s">
        <v>6600</v>
      </c>
      <c r="I762" s="13" t="s">
        <v>6453</v>
      </c>
      <c r="J762" s="13">
        <v>7042750</v>
      </c>
      <c r="K762" s="13" t="s">
        <v>8144</v>
      </c>
      <c r="L762" s="13">
        <v>1034</v>
      </c>
      <c r="M762" s="13" t="s">
        <v>8145</v>
      </c>
      <c r="N762" s="13">
        <v>2905832020</v>
      </c>
      <c r="O762" s="13">
        <v>327972</v>
      </c>
      <c r="P762" s="13">
        <v>10</v>
      </c>
      <c r="Q762" s="13" t="s">
        <v>162</v>
      </c>
    </row>
    <row r="763" spans="1:17" ht="21" customHeight="1">
      <c r="A763" s="13" t="s">
        <v>152</v>
      </c>
      <c r="B763" s="15">
        <v>44315</v>
      </c>
      <c r="C763" s="13">
        <v>168</v>
      </c>
      <c r="D763" s="13" t="s">
        <v>6616</v>
      </c>
      <c r="E763" s="13">
        <v>191</v>
      </c>
      <c r="F763" s="13" t="s">
        <v>6503</v>
      </c>
      <c r="G763" s="13">
        <v>24479</v>
      </c>
      <c r="H763" s="13" t="s">
        <v>6589</v>
      </c>
      <c r="I763" s="13" t="s">
        <v>7852</v>
      </c>
      <c r="J763" s="13">
        <v>7758390</v>
      </c>
      <c r="K763" s="13" t="s">
        <v>8146</v>
      </c>
      <c r="L763" s="13">
        <v>993</v>
      </c>
      <c r="M763" s="13" t="s">
        <v>8147</v>
      </c>
      <c r="N763" s="13">
        <v>2913590410</v>
      </c>
      <c r="O763" s="13">
        <v>328965</v>
      </c>
      <c r="P763" s="13">
        <v>12</v>
      </c>
      <c r="Q763" s="13" t="s">
        <v>162</v>
      </c>
    </row>
    <row r="764" spans="1:17" ht="21" customHeight="1">
      <c r="A764" s="13" t="s">
        <v>152</v>
      </c>
      <c r="B764" s="15">
        <v>44316</v>
      </c>
      <c r="C764" s="13">
        <v>165</v>
      </c>
      <c r="D764" s="13" t="s">
        <v>6926</v>
      </c>
      <c r="E764" s="13">
        <v>193</v>
      </c>
      <c r="F764" s="13" t="s">
        <v>6404</v>
      </c>
      <c r="G764" s="13">
        <v>24812</v>
      </c>
      <c r="H764" s="13" t="s">
        <v>6600</v>
      </c>
      <c r="I764" s="13" t="s">
        <v>6566</v>
      </c>
      <c r="J764" s="13">
        <v>8665480</v>
      </c>
      <c r="K764" s="13" t="s">
        <v>8148</v>
      </c>
      <c r="L764" s="13">
        <v>970</v>
      </c>
      <c r="M764" s="13" t="s">
        <v>8149</v>
      </c>
      <c r="N764" s="13">
        <v>2922255890</v>
      </c>
      <c r="O764" s="13">
        <v>329935</v>
      </c>
      <c r="P764" s="13">
        <v>11</v>
      </c>
      <c r="Q764" s="13" t="s">
        <v>162</v>
      </c>
    </row>
    <row r="765" spans="1:17" ht="21" customHeight="1">
      <c r="A765" s="13" t="s">
        <v>152</v>
      </c>
      <c r="B765" s="15">
        <v>44317</v>
      </c>
      <c r="C765" s="13">
        <v>173</v>
      </c>
      <c r="D765" s="13" t="s">
        <v>6608</v>
      </c>
      <c r="E765" s="13">
        <v>200</v>
      </c>
      <c r="F765" s="13" t="s">
        <v>6589</v>
      </c>
      <c r="G765" s="13">
        <v>25156</v>
      </c>
      <c r="H765" s="13" t="s">
        <v>6586</v>
      </c>
      <c r="I765" s="13" t="s">
        <v>7143</v>
      </c>
      <c r="J765" s="13">
        <v>13629210</v>
      </c>
      <c r="K765" s="13" t="s">
        <v>8150</v>
      </c>
      <c r="L765" s="13">
        <v>1474</v>
      </c>
      <c r="M765" s="13" t="s">
        <v>8151</v>
      </c>
      <c r="N765" s="13">
        <v>2935885100</v>
      </c>
      <c r="O765" s="13">
        <v>331409</v>
      </c>
      <c r="P765" s="13">
        <v>11</v>
      </c>
      <c r="Q765" s="13" t="s">
        <v>162</v>
      </c>
    </row>
    <row r="766" spans="1:17" ht="21" customHeight="1">
      <c r="A766" s="13" t="s">
        <v>152</v>
      </c>
      <c r="B766" s="15">
        <v>44318</v>
      </c>
      <c r="C766" s="13">
        <v>175</v>
      </c>
      <c r="D766" s="13" t="s">
        <v>6926</v>
      </c>
      <c r="E766" s="13">
        <v>199</v>
      </c>
      <c r="F766" s="13" t="s">
        <v>6592</v>
      </c>
      <c r="G766" s="13">
        <v>25110</v>
      </c>
      <c r="H766" s="13" t="s">
        <v>6586</v>
      </c>
      <c r="I766" s="13" t="s">
        <v>6992</v>
      </c>
      <c r="J766" s="13">
        <v>12146890</v>
      </c>
      <c r="K766" s="13" t="s">
        <v>8152</v>
      </c>
      <c r="L766" s="13">
        <v>1341</v>
      </c>
      <c r="M766" s="13" t="s">
        <v>8153</v>
      </c>
      <c r="N766" s="13">
        <v>2948031990</v>
      </c>
      <c r="O766" s="13">
        <v>332750</v>
      </c>
      <c r="P766" s="13">
        <v>11</v>
      </c>
      <c r="Q766" s="13" t="s">
        <v>162</v>
      </c>
    </row>
    <row r="767" spans="1:17" ht="21" customHeight="1">
      <c r="A767" s="13" t="s">
        <v>152</v>
      </c>
      <c r="B767" s="15">
        <v>44319</v>
      </c>
      <c r="C767" s="13">
        <v>154</v>
      </c>
      <c r="D767" s="13" t="s">
        <v>6623</v>
      </c>
      <c r="E767" s="13">
        <v>186</v>
      </c>
      <c r="F767" s="13" t="s">
        <v>6949</v>
      </c>
      <c r="G767" s="13">
        <v>23400</v>
      </c>
      <c r="H767" s="13" t="s">
        <v>6589</v>
      </c>
      <c r="I767" s="13" t="s">
        <v>6468</v>
      </c>
      <c r="J767" s="13">
        <v>5603450</v>
      </c>
      <c r="K767" s="13" t="s">
        <v>8154</v>
      </c>
      <c r="L767" s="13">
        <v>677</v>
      </c>
      <c r="M767" s="13" t="s">
        <v>8155</v>
      </c>
      <c r="N767" s="13">
        <v>2953635440</v>
      </c>
      <c r="O767" s="13">
        <v>333427</v>
      </c>
      <c r="P767" s="13">
        <v>10</v>
      </c>
      <c r="Q767" s="13" t="s">
        <v>162</v>
      </c>
    </row>
    <row r="768" spans="1:17" ht="21" customHeight="1">
      <c r="A768" s="13" t="s">
        <v>152</v>
      </c>
      <c r="B768" s="15">
        <v>44320</v>
      </c>
      <c r="C768" s="13">
        <v>164</v>
      </c>
      <c r="D768" s="13" t="s">
        <v>6623</v>
      </c>
      <c r="E768" s="13">
        <v>207</v>
      </c>
      <c r="F768" s="13" t="s">
        <v>6418</v>
      </c>
      <c r="G768" s="13">
        <v>26519</v>
      </c>
      <c r="H768" s="13" t="s">
        <v>6592</v>
      </c>
      <c r="I768" s="13" t="s">
        <v>6674</v>
      </c>
      <c r="J768" s="13">
        <v>7543880</v>
      </c>
      <c r="K768" s="13" t="s">
        <v>8156</v>
      </c>
      <c r="L768" s="13">
        <v>875</v>
      </c>
      <c r="M768" s="13" t="s">
        <v>8157</v>
      </c>
      <c r="N768" s="13">
        <v>2961179320</v>
      </c>
      <c r="O768" s="13">
        <v>334302</v>
      </c>
      <c r="P768" s="13">
        <v>11</v>
      </c>
      <c r="Q768" s="13" t="s">
        <v>162</v>
      </c>
    </row>
    <row r="769" spans="1:17" ht="21" customHeight="1">
      <c r="A769" s="13" t="s">
        <v>152</v>
      </c>
      <c r="B769" s="15">
        <v>44321</v>
      </c>
      <c r="C769" s="13">
        <v>28</v>
      </c>
      <c r="D769" s="13" t="s">
        <v>6421</v>
      </c>
      <c r="E769" s="13">
        <v>35</v>
      </c>
      <c r="F769" s="13" t="s">
        <v>6235</v>
      </c>
      <c r="G769" s="13">
        <v>4091</v>
      </c>
      <c r="H769" s="13" t="s">
        <v>6235</v>
      </c>
      <c r="I769" s="13" t="s">
        <v>7833</v>
      </c>
      <c r="J769" s="13">
        <v>5228730</v>
      </c>
      <c r="K769" s="13" t="s">
        <v>8158</v>
      </c>
      <c r="L769" s="13">
        <v>610</v>
      </c>
      <c r="M769" s="13" t="s">
        <v>8159</v>
      </c>
      <c r="N769" s="13">
        <v>2966408050</v>
      </c>
      <c r="O769" s="13">
        <v>334912</v>
      </c>
      <c r="P769" s="13">
        <v>20</v>
      </c>
      <c r="Q769" s="13" t="s">
        <v>162</v>
      </c>
    </row>
    <row r="770" spans="1:17" ht="21" customHeight="1">
      <c r="A770" s="13" t="s">
        <v>152</v>
      </c>
      <c r="B770" s="15">
        <v>44322</v>
      </c>
      <c r="C770" s="13">
        <v>30</v>
      </c>
      <c r="D770" s="13" t="s">
        <v>6405</v>
      </c>
      <c r="E770" s="13">
        <v>33</v>
      </c>
      <c r="F770" s="13" t="s">
        <v>6241</v>
      </c>
      <c r="G770" s="13">
        <v>4364</v>
      </c>
      <c r="H770" s="13" t="s">
        <v>6241</v>
      </c>
      <c r="I770" s="13" t="s">
        <v>6373</v>
      </c>
      <c r="J770" s="13">
        <v>1557970</v>
      </c>
      <c r="K770" s="13" t="s">
        <v>8160</v>
      </c>
      <c r="L770" s="13">
        <v>185</v>
      </c>
      <c r="M770" s="13" t="s">
        <v>8161</v>
      </c>
      <c r="N770" s="13">
        <v>2967966020</v>
      </c>
      <c r="O770" s="13">
        <v>335097</v>
      </c>
      <c r="P770" s="13">
        <v>23</v>
      </c>
      <c r="Q770" s="13" t="s">
        <v>162</v>
      </c>
    </row>
    <row r="771" spans="1:17" ht="21" customHeight="1">
      <c r="A771" s="13" t="s">
        <v>152</v>
      </c>
      <c r="B771" s="15">
        <v>44323</v>
      </c>
      <c r="C771" s="13">
        <v>31</v>
      </c>
      <c r="D771" s="13" t="s">
        <v>6405</v>
      </c>
      <c r="E771" s="13">
        <v>37</v>
      </c>
      <c r="F771" s="13" t="s">
        <v>6241</v>
      </c>
      <c r="G771" s="13">
        <v>4285</v>
      </c>
      <c r="H771" s="13" t="s">
        <v>6235</v>
      </c>
      <c r="I771" s="13" t="s">
        <v>6749</v>
      </c>
      <c r="J771" s="13">
        <v>2303500</v>
      </c>
      <c r="K771" s="13" t="s">
        <v>8162</v>
      </c>
      <c r="L771" s="13">
        <v>305</v>
      </c>
      <c r="M771" s="13" t="s">
        <v>8163</v>
      </c>
      <c r="N771" s="13">
        <v>2970269520</v>
      </c>
      <c r="O771" s="13">
        <v>335402</v>
      </c>
      <c r="P771" s="13">
        <v>19</v>
      </c>
      <c r="Q771" s="13" t="s">
        <v>162</v>
      </c>
    </row>
    <row r="772" spans="1:17" ht="21" customHeight="1">
      <c r="A772" s="13" t="s">
        <v>152</v>
      </c>
      <c r="B772" s="15">
        <v>44324</v>
      </c>
      <c r="C772" s="13">
        <v>28</v>
      </c>
      <c r="D772" s="13" t="s">
        <v>6421</v>
      </c>
      <c r="E772" s="13">
        <v>33</v>
      </c>
      <c r="F772" s="13" t="s">
        <v>6235</v>
      </c>
      <c r="G772" s="13">
        <v>3796</v>
      </c>
      <c r="H772" s="13" t="s">
        <v>6235</v>
      </c>
      <c r="I772" s="13" t="s">
        <v>6380</v>
      </c>
      <c r="J772" s="13">
        <v>2912240</v>
      </c>
      <c r="K772" s="13" t="s">
        <v>8164</v>
      </c>
      <c r="L772" s="13">
        <v>325</v>
      </c>
      <c r="M772" s="13" t="s">
        <v>8165</v>
      </c>
      <c r="N772" s="13">
        <v>2973181760</v>
      </c>
      <c r="O772" s="13">
        <v>335727</v>
      </c>
      <c r="P772" s="13">
        <v>20</v>
      </c>
      <c r="Q772" s="13" t="s">
        <v>162</v>
      </c>
    </row>
    <row r="773" spans="1:17" ht="21" customHeight="1">
      <c r="A773" s="13" t="s">
        <v>152</v>
      </c>
      <c r="B773" s="15">
        <v>44325</v>
      </c>
      <c r="C773" s="13">
        <v>30</v>
      </c>
      <c r="D773" s="13" t="s">
        <v>6421</v>
      </c>
      <c r="E773" s="13">
        <v>34</v>
      </c>
      <c r="F773" s="13" t="s">
        <v>6235</v>
      </c>
      <c r="G773" s="13">
        <v>4541</v>
      </c>
      <c r="H773" s="13" t="s">
        <v>6235</v>
      </c>
      <c r="I773" s="13" t="s">
        <v>6288</v>
      </c>
      <c r="J773" s="13">
        <v>3037430</v>
      </c>
      <c r="K773" s="13" t="s">
        <v>8166</v>
      </c>
      <c r="L773" s="13">
        <v>351</v>
      </c>
      <c r="M773" s="13" t="s">
        <v>8167</v>
      </c>
      <c r="N773" s="13">
        <v>2976219190</v>
      </c>
      <c r="O773" s="13">
        <v>336078</v>
      </c>
      <c r="P773" s="13">
        <v>20</v>
      </c>
      <c r="Q773" s="13" t="s">
        <v>162</v>
      </c>
    </row>
    <row r="774" spans="1:17" ht="21" customHeight="1">
      <c r="A774" s="13" t="s">
        <v>152</v>
      </c>
      <c r="B774" s="15">
        <v>44326</v>
      </c>
      <c r="C774" s="13">
        <v>25</v>
      </c>
      <c r="D774" s="13" t="s">
        <v>6405</v>
      </c>
      <c r="E774" s="13">
        <v>30</v>
      </c>
      <c r="F774" s="13" t="s">
        <v>6241</v>
      </c>
      <c r="G774" s="13">
        <v>3584</v>
      </c>
      <c r="H774" s="13" t="s">
        <v>6241</v>
      </c>
      <c r="I774" s="13" t="s">
        <v>7106</v>
      </c>
      <c r="J774" s="13">
        <v>1060970</v>
      </c>
      <c r="K774" s="13" t="s">
        <v>8168</v>
      </c>
      <c r="L774" s="13">
        <v>134</v>
      </c>
      <c r="M774" s="13" t="s">
        <v>8169</v>
      </c>
      <c r="N774" s="13">
        <v>2977280160</v>
      </c>
      <c r="O774" s="13">
        <v>336212</v>
      </c>
      <c r="P774" s="13">
        <v>29</v>
      </c>
      <c r="Q774" s="13" t="s">
        <v>162</v>
      </c>
    </row>
    <row r="775" spans="1:17" ht="21" customHeight="1">
      <c r="A775" s="13" t="s">
        <v>152</v>
      </c>
      <c r="B775" s="15">
        <v>44327</v>
      </c>
      <c r="C775" s="13">
        <v>26</v>
      </c>
      <c r="D775" s="13" t="s">
        <v>6405</v>
      </c>
      <c r="E775" s="13">
        <v>31</v>
      </c>
      <c r="F775" s="13" t="s">
        <v>6421</v>
      </c>
      <c r="G775" s="13">
        <v>4181</v>
      </c>
      <c r="H775" s="13" t="s">
        <v>6241</v>
      </c>
      <c r="I775" s="13" t="s">
        <v>6461</v>
      </c>
      <c r="J775" s="13">
        <v>1215320</v>
      </c>
      <c r="K775" s="13" t="s">
        <v>8170</v>
      </c>
      <c r="L775" s="13">
        <v>151</v>
      </c>
      <c r="M775" s="13" t="s">
        <v>8171</v>
      </c>
      <c r="N775" s="13">
        <v>2978495480</v>
      </c>
      <c r="O775" s="13">
        <v>336363</v>
      </c>
      <c r="P775" s="13">
        <v>27</v>
      </c>
      <c r="Q775" s="13" t="s">
        <v>162</v>
      </c>
    </row>
    <row r="776" spans="1:17" ht="21" customHeight="1">
      <c r="A776" s="13" t="s">
        <v>152</v>
      </c>
      <c r="B776" s="15">
        <v>44328</v>
      </c>
      <c r="C776" s="13">
        <v>14</v>
      </c>
      <c r="D776" s="13" t="s">
        <v>6235</v>
      </c>
      <c r="E776" s="13">
        <v>16</v>
      </c>
      <c r="F776" s="13" t="s">
        <v>6235</v>
      </c>
      <c r="G776" s="13">
        <v>1897</v>
      </c>
      <c r="H776" s="13" t="s">
        <v>6236</v>
      </c>
      <c r="I776" s="13" t="s">
        <v>6354</v>
      </c>
      <c r="J776" s="13">
        <v>868500</v>
      </c>
      <c r="K776" s="13" t="s">
        <v>8172</v>
      </c>
      <c r="L776" s="13">
        <v>110</v>
      </c>
      <c r="M776" s="13" t="s">
        <v>8173</v>
      </c>
      <c r="N776" s="13">
        <v>2979363980</v>
      </c>
      <c r="O776" s="13">
        <v>336473</v>
      </c>
      <c r="P776" s="13">
        <v>34</v>
      </c>
      <c r="Q776" s="13" t="s">
        <v>162</v>
      </c>
    </row>
    <row r="777" spans="1:17" ht="21" customHeight="1">
      <c r="A777" s="13" t="s">
        <v>152</v>
      </c>
      <c r="B777" s="15">
        <v>44329</v>
      </c>
      <c r="C777" s="13">
        <v>15</v>
      </c>
      <c r="D777" s="13" t="s">
        <v>6241</v>
      </c>
      <c r="E777" s="13">
        <v>16</v>
      </c>
      <c r="F777" s="13" t="s">
        <v>6235</v>
      </c>
      <c r="G777" s="13">
        <v>1979</v>
      </c>
      <c r="H777" s="13" t="s">
        <v>6236</v>
      </c>
      <c r="I777" s="13" t="s">
        <v>6498</v>
      </c>
      <c r="J777" s="13">
        <v>1605970</v>
      </c>
      <c r="K777" s="13" t="s">
        <v>8174</v>
      </c>
      <c r="L777" s="13">
        <v>202</v>
      </c>
      <c r="M777" s="13" t="s">
        <v>8175</v>
      </c>
      <c r="N777" s="13">
        <v>2980969950</v>
      </c>
      <c r="O777" s="13">
        <v>336675</v>
      </c>
      <c r="P777" s="13">
        <v>28</v>
      </c>
      <c r="Q777" s="13" t="s">
        <v>162</v>
      </c>
    </row>
    <row r="778" spans="1:17" ht="21" customHeight="1">
      <c r="A778" s="13" t="s">
        <v>152</v>
      </c>
      <c r="B778" s="15">
        <v>44330</v>
      </c>
      <c r="C778" s="13">
        <v>15</v>
      </c>
      <c r="D778" s="13" t="s">
        <v>6241</v>
      </c>
      <c r="E778" s="13">
        <v>18</v>
      </c>
      <c r="F778" s="13" t="s">
        <v>6235</v>
      </c>
      <c r="G778" s="13">
        <v>2241</v>
      </c>
      <c r="H778" s="13" t="s">
        <v>6236</v>
      </c>
      <c r="I778" s="13" t="s">
        <v>6358</v>
      </c>
      <c r="J778" s="13">
        <v>1124440</v>
      </c>
      <c r="K778" s="13" t="s">
        <v>8176</v>
      </c>
      <c r="L778" s="13">
        <v>141</v>
      </c>
      <c r="M778" s="13" t="s">
        <v>8177</v>
      </c>
      <c r="N778" s="13">
        <v>2982094390</v>
      </c>
      <c r="O778" s="13">
        <v>336816</v>
      </c>
      <c r="P778" s="13">
        <v>29</v>
      </c>
      <c r="Q778" s="13" t="s">
        <v>162</v>
      </c>
    </row>
    <row r="779" spans="1:17" ht="21" customHeight="1">
      <c r="A779" s="13" t="s">
        <v>152</v>
      </c>
      <c r="B779" s="15">
        <v>44331</v>
      </c>
      <c r="C779" s="13">
        <v>22</v>
      </c>
      <c r="D779" s="13" t="s">
        <v>6241</v>
      </c>
      <c r="E779" s="13">
        <v>28</v>
      </c>
      <c r="F779" s="13" t="s">
        <v>6235</v>
      </c>
      <c r="G779" s="13">
        <v>3717</v>
      </c>
      <c r="H779" s="13" t="s">
        <v>6235</v>
      </c>
      <c r="I779" s="13" t="s">
        <v>6366</v>
      </c>
      <c r="J779" s="13">
        <v>2544850</v>
      </c>
      <c r="K779" s="13" t="s">
        <v>8178</v>
      </c>
      <c r="L779" s="13">
        <v>314</v>
      </c>
      <c r="M779" s="13" t="s">
        <v>8179</v>
      </c>
      <c r="N779" s="13">
        <v>2984639240</v>
      </c>
      <c r="O779" s="13">
        <v>337130</v>
      </c>
      <c r="P779" s="13">
        <v>28</v>
      </c>
      <c r="Q779" s="13" t="s">
        <v>162</v>
      </c>
    </row>
    <row r="780" spans="1:17" ht="21" customHeight="1">
      <c r="A780" s="13" t="s">
        <v>152</v>
      </c>
      <c r="B780" s="15">
        <v>44332</v>
      </c>
      <c r="C780" s="13">
        <v>21</v>
      </c>
      <c r="D780" s="13" t="s">
        <v>6241</v>
      </c>
      <c r="E780" s="13">
        <v>26</v>
      </c>
      <c r="F780" s="13" t="s">
        <v>6235</v>
      </c>
      <c r="G780" s="13">
        <v>3862</v>
      </c>
      <c r="H780" s="13" t="s">
        <v>6235</v>
      </c>
      <c r="I780" s="13" t="s">
        <v>6324</v>
      </c>
      <c r="J780" s="13">
        <v>4204970</v>
      </c>
      <c r="K780" s="13" t="s">
        <v>8180</v>
      </c>
      <c r="L780" s="13">
        <v>613</v>
      </c>
      <c r="M780" s="13" t="s">
        <v>8181</v>
      </c>
      <c r="N780" s="13">
        <v>2988844210</v>
      </c>
      <c r="O780" s="13">
        <v>337743</v>
      </c>
      <c r="P780" s="13">
        <v>21</v>
      </c>
      <c r="Q780" s="13" t="s">
        <v>162</v>
      </c>
    </row>
    <row r="781" spans="1:17" ht="21" customHeight="1">
      <c r="A781" s="13" t="s">
        <v>152</v>
      </c>
      <c r="B781" s="15">
        <v>44333</v>
      </c>
      <c r="C781" s="13">
        <v>15</v>
      </c>
      <c r="D781" s="13" t="s">
        <v>6241</v>
      </c>
      <c r="E781" s="13">
        <v>17</v>
      </c>
      <c r="F781" s="13" t="s">
        <v>6235</v>
      </c>
      <c r="G781" s="13">
        <v>2670</v>
      </c>
      <c r="H781" s="13" t="s">
        <v>6235</v>
      </c>
      <c r="I781" s="13" t="s">
        <v>6471</v>
      </c>
      <c r="J781" s="13">
        <v>871540</v>
      </c>
      <c r="K781" s="13" t="s">
        <v>8182</v>
      </c>
      <c r="L781" s="13">
        <v>107</v>
      </c>
      <c r="M781" s="13" t="s">
        <v>8183</v>
      </c>
      <c r="N781" s="13">
        <v>2989715750</v>
      </c>
      <c r="O781" s="13">
        <v>337850</v>
      </c>
      <c r="P781" s="13">
        <v>31</v>
      </c>
      <c r="Q781" s="13" t="s">
        <v>162</v>
      </c>
    </row>
    <row r="782" spans="1:17" ht="21" customHeight="1">
      <c r="A782" s="13" t="s">
        <v>152</v>
      </c>
      <c r="B782" s="15">
        <v>44334</v>
      </c>
      <c r="C782" s="13">
        <v>16</v>
      </c>
      <c r="D782" s="13" t="s">
        <v>6241</v>
      </c>
      <c r="E782" s="13">
        <v>18</v>
      </c>
      <c r="F782" s="13" t="s">
        <v>6235</v>
      </c>
      <c r="G782" s="13">
        <v>2615</v>
      </c>
      <c r="H782" s="13" t="s">
        <v>6235</v>
      </c>
      <c r="I782" s="13" t="s">
        <v>6605</v>
      </c>
      <c r="J782" s="13">
        <v>715500</v>
      </c>
      <c r="K782" s="13" t="s">
        <v>8184</v>
      </c>
      <c r="L782" s="13">
        <v>92</v>
      </c>
      <c r="M782" s="13" t="s">
        <v>8185</v>
      </c>
      <c r="N782" s="13">
        <v>2990431250</v>
      </c>
      <c r="O782" s="13">
        <v>337942</v>
      </c>
      <c r="P782" s="13">
        <v>40</v>
      </c>
      <c r="Q782" s="13" t="s">
        <v>162</v>
      </c>
    </row>
    <row r="783" spans="1:17" ht="21" customHeight="1">
      <c r="A783" s="13" t="s">
        <v>152</v>
      </c>
      <c r="B783" s="15">
        <v>44335</v>
      </c>
      <c r="C783" s="13">
        <v>7</v>
      </c>
      <c r="D783" s="13" t="s">
        <v>6236</v>
      </c>
      <c r="E783" s="13">
        <v>8</v>
      </c>
      <c r="F783" s="13" t="s">
        <v>6236</v>
      </c>
      <c r="G783" s="13">
        <v>1406</v>
      </c>
      <c r="H783" s="13" t="s">
        <v>6236</v>
      </c>
      <c r="I783" s="13" t="s">
        <v>6329</v>
      </c>
      <c r="J783" s="13">
        <v>1065710</v>
      </c>
      <c r="K783" s="13" t="s">
        <v>8186</v>
      </c>
      <c r="L783" s="13">
        <v>128</v>
      </c>
      <c r="M783" s="13" t="s">
        <v>8187</v>
      </c>
      <c r="N783" s="13">
        <v>2991496960</v>
      </c>
      <c r="O783" s="13">
        <v>338070</v>
      </c>
      <c r="P783" s="13">
        <v>34</v>
      </c>
      <c r="Q783" s="13" t="s">
        <v>162</v>
      </c>
    </row>
    <row r="784" spans="1:17" ht="21" customHeight="1">
      <c r="A784" s="13" t="s">
        <v>152</v>
      </c>
      <c r="B784" s="15">
        <v>44336</v>
      </c>
      <c r="C784" s="13">
        <v>7</v>
      </c>
      <c r="D784" s="13" t="s">
        <v>6236</v>
      </c>
      <c r="E784" s="13">
        <v>7</v>
      </c>
      <c r="F784" s="13" t="s">
        <v>6236</v>
      </c>
      <c r="G784" s="13">
        <v>1071</v>
      </c>
      <c r="H784" s="13" t="s">
        <v>6236</v>
      </c>
      <c r="I784" s="13" t="s">
        <v>7852</v>
      </c>
      <c r="J784" s="13">
        <v>359470</v>
      </c>
      <c r="K784" s="13" t="s">
        <v>8188</v>
      </c>
      <c r="L784" s="13">
        <v>44</v>
      </c>
      <c r="M784" s="13" t="s">
        <v>8189</v>
      </c>
      <c r="N784" s="13">
        <v>2991856430</v>
      </c>
      <c r="O784" s="13">
        <v>338114</v>
      </c>
      <c r="P784" s="13">
        <v>41</v>
      </c>
      <c r="Q784" s="13" t="s">
        <v>162</v>
      </c>
    </row>
    <row r="785" spans="1:17" ht="21" customHeight="1">
      <c r="A785" s="13" t="s">
        <v>152</v>
      </c>
      <c r="B785" s="15">
        <v>44337</v>
      </c>
      <c r="C785" s="13">
        <v>6</v>
      </c>
      <c r="D785" s="13" t="s">
        <v>6236</v>
      </c>
      <c r="E785" s="13">
        <v>6</v>
      </c>
      <c r="F785" s="13" t="s">
        <v>6248</v>
      </c>
      <c r="G785" s="13">
        <v>888</v>
      </c>
      <c r="H785" s="13" t="s">
        <v>6247</v>
      </c>
      <c r="I785" s="13" t="s">
        <v>6361</v>
      </c>
      <c r="J785" s="13">
        <v>446410</v>
      </c>
      <c r="K785" s="13" t="s">
        <v>8190</v>
      </c>
      <c r="L785" s="13">
        <v>50</v>
      </c>
      <c r="M785" s="13" t="s">
        <v>8191</v>
      </c>
      <c r="N785" s="13">
        <v>2992302840</v>
      </c>
      <c r="O785" s="13">
        <v>338164</v>
      </c>
      <c r="P785" s="13">
        <v>44</v>
      </c>
      <c r="Q785" s="13" t="s">
        <v>162</v>
      </c>
    </row>
    <row r="786" spans="1:17" ht="21" customHeight="1">
      <c r="A786" s="13" t="s">
        <v>152</v>
      </c>
      <c r="B786" s="15">
        <v>44338</v>
      </c>
      <c r="C786" s="13">
        <v>8</v>
      </c>
      <c r="D786" s="13" t="s">
        <v>6236</v>
      </c>
      <c r="E786" s="13">
        <v>9</v>
      </c>
      <c r="F786" s="13" t="s">
        <v>6236</v>
      </c>
      <c r="G786" s="13">
        <v>1289</v>
      </c>
      <c r="H786" s="13" t="s">
        <v>6236</v>
      </c>
      <c r="I786" s="13" t="s">
        <v>6909</v>
      </c>
      <c r="J786" s="13">
        <v>665840</v>
      </c>
      <c r="K786" s="13" t="s">
        <v>8192</v>
      </c>
      <c r="L786" s="13">
        <v>71</v>
      </c>
      <c r="M786" s="13" t="s">
        <v>8193</v>
      </c>
      <c r="N786" s="13">
        <v>2992968680</v>
      </c>
      <c r="O786" s="13">
        <v>338235</v>
      </c>
      <c r="P786" s="13">
        <v>46</v>
      </c>
      <c r="Q786" s="13" t="s">
        <v>162</v>
      </c>
    </row>
    <row r="787" spans="1:17" ht="21" customHeight="1">
      <c r="A787" s="13" t="s">
        <v>152</v>
      </c>
      <c r="B787" s="15">
        <v>44339</v>
      </c>
      <c r="C787" s="13">
        <v>7</v>
      </c>
      <c r="D787" s="13" t="s">
        <v>6236</v>
      </c>
      <c r="E787" s="13">
        <v>7</v>
      </c>
      <c r="F787" s="13" t="s">
        <v>6236</v>
      </c>
      <c r="G787" s="13">
        <v>972</v>
      </c>
      <c r="H787" s="13" t="s">
        <v>6247</v>
      </c>
      <c r="I787" s="13" t="s">
        <v>6382</v>
      </c>
      <c r="J787" s="13">
        <v>499940</v>
      </c>
      <c r="K787" s="13" t="s">
        <v>8194</v>
      </c>
      <c r="L787" s="13">
        <v>48</v>
      </c>
      <c r="M787" s="13" t="s">
        <v>8195</v>
      </c>
      <c r="N787" s="13">
        <v>2993468620</v>
      </c>
      <c r="O787" s="13">
        <v>338283</v>
      </c>
      <c r="P787" s="13">
        <v>50</v>
      </c>
      <c r="Q787" s="13" t="s">
        <v>162</v>
      </c>
    </row>
    <row r="788" spans="1:17" ht="21" customHeight="1">
      <c r="A788" s="13" t="s">
        <v>152</v>
      </c>
      <c r="B788" s="15">
        <v>44340</v>
      </c>
      <c r="C788" s="13">
        <v>7</v>
      </c>
      <c r="D788" s="13" t="s">
        <v>6236</v>
      </c>
      <c r="E788" s="13">
        <v>7</v>
      </c>
      <c r="F788" s="13" t="s">
        <v>6236</v>
      </c>
      <c r="G788" s="13">
        <v>964</v>
      </c>
      <c r="H788" s="13" t="s">
        <v>6236</v>
      </c>
      <c r="I788" s="13" t="s">
        <v>6418</v>
      </c>
      <c r="J788" s="13">
        <v>158970</v>
      </c>
      <c r="K788" s="13" t="s">
        <v>8196</v>
      </c>
      <c r="L788" s="13">
        <v>18</v>
      </c>
      <c r="M788" s="13" t="s">
        <v>8197</v>
      </c>
      <c r="N788" s="13">
        <v>2993627590</v>
      </c>
      <c r="O788" s="13">
        <v>338301</v>
      </c>
      <c r="P788" s="13">
        <v>57</v>
      </c>
      <c r="Q788" s="13" t="s">
        <v>162</v>
      </c>
    </row>
    <row r="789" spans="1:17" ht="21" customHeight="1">
      <c r="A789" s="13" t="s">
        <v>152</v>
      </c>
      <c r="B789" s="15">
        <v>44341</v>
      </c>
      <c r="C789" s="13">
        <v>6</v>
      </c>
      <c r="D789" s="13" t="s">
        <v>6236</v>
      </c>
      <c r="E789" s="13">
        <v>7</v>
      </c>
      <c r="F789" s="13" t="s">
        <v>6236</v>
      </c>
      <c r="G789" s="13">
        <v>946</v>
      </c>
      <c r="H789" s="13" t="s">
        <v>6236</v>
      </c>
      <c r="I789" s="13" t="s">
        <v>7847</v>
      </c>
      <c r="J789" s="13">
        <v>259500</v>
      </c>
      <c r="K789" s="13" t="s">
        <v>8198</v>
      </c>
      <c r="L789" s="13">
        <v>36</v>
      </c>
      <c r="M789" s="13" t="s">
        <v>6657</v>
      </c>
      <c r="N789" s="13">
        <v>2993887090</v>
      </c>
      <c r="O789" s="13">
        <v>338337</v>
      </c>
      <c r="P789" s="13">
        <v>61</v>
      </c>
      <c r="Q789" s="13" t="s">
        <v>162</v>
      </c>
    </row>
    <row r="790" spans="1:17" ht="21" customHeight="1">
      <c r="A790" s="13" t="s">
        <v>152</v>
      </c>
      <c r="B790" s="15">
        <v>44342</v>
      </c>
      <c r="C790" s="13">
        <v>3</v>
      </c>
      <c r="D790" s="13" t="s">
        <v>6236</v>
      </c>
      <c r="E790" s="13">
        <v>3</v>
      </c>
      <c r="F790" s="13" t="s">
        <v>6248</v>
      </c>
      <c r="G790" s="13">
        <v>534</v>
      </c>
      <c r="H790" s="13" t="s">
        <v>6247</v>
      </c>
      <c r="I790" s="13" t="s">
        <v>6503</v>
      </c>
      <c r="J790" s="13">
        <v>59000</v>
      </c>
      <c r="K790" s="13" t="s">
        <v>8199</v>
      </c>
      <c r="L790" s="13">
        <v>9</v>
      </c>
      <c r="M790" s="13" t="s">
        <v>8200</v>
      </c>
      <c r="N790" s="13">
        <v>2993946090</v>
      </c>
      <c r="O790" s="13">
        <v>338346</v>
      </c>
      <c r="P790" s="13">
        <v>85</v>
      </c>
      <c r="Q790" s="13" t="s">
        <v>162</v>
      </c>
    </row>
    <row r="791" spans="1:17" ht="21" customHeight="1">
      <c r="A791" s="13" t="s">
        <v>152</v>
      </c>
      <c r="B791" s="15">
        <v>44343</v>
      </c>
      <c r="C791" s="13">
        <v>3</v>
      </c>
      <c r="D791" s="13" t="s">
        <v>6236</v>
      </c>
      <c r="E791" s="13">
        <v>3</v>
      </c>
      <c r="F791" s="13" t="s">
        <v>6248</v>
      </c>
      <c r="G791" s="13">
        <v>535</v>
      </c>
      <c r="H791" s="13" t="s">
        <v>6247</v>
      </c>
      <c r="I791" s="13" t="s">
        <v>6418</v>
      </c>
      <c r="J791" s="13">
        <v>68500</v>
      </c>
      <c r="K791" s="13" t="s">
        <v>8201</v>
      </c>
      <c r="L791" s="13">
        <v>10</v>
      </c>
      <c r="M791" s="13" t="s">
        <v>8202</v>
      </c>
      <c r="N791" s="13">
        <v>2994014590</v>
      </c>
      <c r="O791" s="13">
        <v>338356</v>
      </c>
      <c r="P791" s="13">
        <v>76</v>
      </c>
      <c r="Q791" s="13" t="s">
        <v>162</v>
      </c>
    </row>
    <row r="792" spans="1:17" ht="21" customHeight="1">
      <c r="A792" s="13" t="s">
        <v>152</v>
      </c>
      <c r="B792" s="15">
        <v>44344</v>
      </c>
      <c r="C792" s="13">
        <v>3</v>
      </c>
      <c r="D792" s="13" t="s">
        <v>6236</v>
      </c>
      <c r="E792" s="13">
        <v>3</v>
      </c>
      <c r="F792" s="13" t="s">
        <v>6248</v>
      </c>
      <c r="G792" s="13">
        <v>515</v>
      </c>
      <c r="H792" s="13" t="s">
        <v>6247</v>
      </c>
      <c r="I792" s="13" t="s">
        <v>8203</v>
      </c>
      <c r="J792" s="13">
        <v>1589900</v>
      </c>
      <c r="K792" s="13" t="s">
        <v>8204</v>
      </c>
      <c r="L792" s="13">
        <v>161</v>
      </c>
      <c r="M792" s="13" t="s">
        <v>8205</v>
      </c>
      <c r="N792" s="13">
        <v>2995604490</v>
      </c>
      <c r="O792" s="13">
        <v>338517</v>
      </c>
      <c r="P792" s="13">
        <v>22</v>
      </c>
      <c r="Q792" s="13" t="s">
        <v>162</v>
      </c>
    </row>
    <row r="793" spans="1:17" ht="21" customHeight="1">
      <c r="A793" s="13" t="s">
        <v>152</v>
      </c>
      <c r="B793" s="15">
        <v>44345</v>
      </c>
      <c r="C793" s="13">
        <v>2</v>
      </c>
      <c r="D793" s="13" t="s">
        <v>6247</v>
      </c>
      <c r="E793" s="13">
        <v>3</v>
      </c>
      <c r="F793" s="13" t="s">
        <v>6248</v>
      </c>
      <c r="G793" s="13">
        <v>450</v>
      </c>
      <c r="H793" s="13" t="s">
        <v>6247</v>
      </c>
      <c r="I793" s="13" t="s">
        <v>6351</v>
      </c>
      <c r="J793" s="13">
        <v>239000</v>
      </c>
      <c r="K793" s="13" t="s">
        <v>8206</v>
      </c>
      <c r="L793" s="13">
        <v>27</v>
      </c>
      <c r="M793" s="13" t="s">
        <v>8207</v>
      </c>
      <c r="N793" s="13">
        <v>2995843490</v>
      </c>
      <c r="O793" s="13">
        <v>338544</v>
      </c>
      <c r="P793" s="13">
        <v>67</v>
      </c>
      <c r="Q793" s="13" t="s">
        <v>162</v>
      </c>
    </row>
    <row r="794" spans="1:17" ht="21" customHeight="1">
      <c r="A794" s="13" t="s">
        <v>152</v>
      </c>
      <c r="B794" s="15">
        <v>44346</v>
      </c>
      <c r="C794" s="13">
        <v>2</v>
      </c>
      <c r="D794" s="13" t="s">
        <v>6247</v>
      </c>
      <c r="E794" s="13">
        <v>3</v>
      </c>
      <c r="F794" s="13" t="s">
        <v>6248</v>
      </c>
      <c r="G794" s="13">
        <v>538</v>
      </c>
      <c r="H794" s="13" t="s">
        <v>6247</v>
      </c>
      <c r="I794" s="13" t="s">
        <v>6749</v>
      </c>
      <c r="J794" s="13">
        <v>325000</v>
      </c>
      <c r="K794" s="13" t="s">
        <v>8208</v>
      </c>
      <c r="L794" s="13">
        <v>38</v>
      </c>
      <c r="M794" s="13" t="s">
        <v>8209</v>
      </c>
      <c r="N794" s="13">
        <v>2996168490</v>
      </c>
      <c r="O794" s="13">
        <v>338582</v>
      </c>
      <c r="P794" s="13">
        <v>53</v>
      </c>
      <c r="Q794" s="13" t="s">
        <v>162</v>
      </c>
    </row>
    <row r="795" spans="1:17" ht="21" customHeight="1">
      <c r="A795" s="13" t="s">
        <v>152</v>
      </c>
      <c r="B795" s="15">
        <v>44347</v>
      </c>
      <c r="C795" s="13">
        <v>2</v>
      </c>
      <c r="D795" s="13" t="s">
        <v>6247</v>
      </c>
      <c r="E795" s="13">
        <v>3</v>
      </c>
      <c r="F795" s="13" t="s">
        <v>6248</v>
      </c>
      <c r="G795" s="13">
        <v>552</v>
      </c>
      <c r="H795" s="13" t="s">
        <v>6247</v>
      </c>
      <c r="I795" s="13" t="s">
        <v>7100</v>
      </c>
      <c r="J795" s="13">
        <v>205000</v>
      </c>
      <c r="K795" s="13" t="s">
        <v>8210</v>
      </c>
      <c r="L795" s="13">
        <v>26</v>
      </c>
      <c r="M795" s="13" t="s">
        <v>8211</v>
      </c>
      <c r="N795" s="13">
        <v>2996373490</v>
      </c>
      <c r="O795" s="13">
        <v>338608</v>
      </c>
      <c r="P795" s="13">
        <v>58</v>
      </c>
      <c r="Q795" s="13" t="s">
        <v>162</v>
      </c>
    </row>
    <row r="796" spans="1:17" ht="21" customHeight="1">
      <c r="A796" s="13" t="s">
        <v>152</v>
      </c>
      <c r="B796" s="15">
        <v>44356</v>
      </c>
      <c r="C796" s="13">
        <v>2</v>
      </c>
      <c r="D796" s="13" t="s">
        <v>6247</v>
      </c>
      <c r="E796" s="13">
        <v>2</v>
      </c>
      <c r="F796" s="13" t="s">
        <v>6248</v>
      </c>
      <c r="G796" s="13">
        <v>149</v>
      </c>
      <c r="H796" s="13" t="s">
        <v>6247</v>
      </c>
      <c r="I796" s="13" t="s">
        <v>8212</v>
      </c>
      <c r="J796" s="13">
        <v>275000</v>
      </c>
      <c r="K796" s="13" t="s">
        <v>8213</v>
      </c>
      <c r="L796" s="13">
        <v>55</v>
      </c>
      <c r="M796" s="13" t="s">
        <v>8214</v>
      </c>
      <c r="N796" s="13">
        <v>2996648490</v>
      </c>
      <c r="O796" s="13">
        <v>338663</v>
      </c>
      <c r="P796" s="13">
        <v>35</v>
      </c>
      <c r="Q796" s="13" t="s">
        <v>162</v>
      </c>
    </row>
    <row r="797" spans="1:17" ht="21" customHeight="1">
      <c r="A797" s="13" t="s">
        <v>152</v>
      </c>
      <c r="B797" s="15">
        <v>44359</v>
      </c>
      <c r="C797" s="13">
        <v>1</v>
      </c>
      <c r="D797" s="13" t="s">
        <v>6247</v>
      </c>
      <c r="E797" s="13">
        <v>1</v>
      </c>
      <c r="F797" s="13" t="s">
        <v>6248</v>
      </c>
      <c r="G797" s="13">
        <v>112</v>
      </c>
      <c r="H797" s="13" t="s">
        <v>6247</v>
      </c>
      <c r="I797" s="13" t="s">
        <v>8215</v>
      </c>
      <c r="J797" s="13">
        <v>500000</v>
      </c>
      <c r="K797" s="13" t="s">
        <v>8216</v>
      </c>
      <c r="L797" s="13">
        <v>100</v>
      </c>
      <c r="M797" s="13" t="s">
        <v>6559</v>
      </c>
      <c r="N797" s="13">
        <v>2997148490</v>
      </c>
      <c r="O797" s="13">
        <v>338763</v>
      </c>
      <c r="P797" s="13">
        <v>36</v>
      </c>
      <c r="Q797" s="13" t="s">
        <v>162</v>
      </c>
    </row>
    <row r="798" spans="1:17" ht="21" customHeight="1">
      <c r="A798" s="13" t="s">
        <v>152</v>
      </c>
      <c r="B798" s="15">
        <v>44362</v>
      </c>
      <c r="C798" s="13">
        <v>1</v>
      </c>
      <c r="D798" s="13" t="s">
        <v>6247</v>
      </c>
      <c r="E798" s="13">
        <v>1</v>
      </c>
      <c r="F798" s="13" t="s">
        <v>6248</v>
      </c>
      <c r="G798" s="13">
        <v>174</v>
      </c>
      <c r="H798" s="13" t="s">
        <v>6247</v>
      </c>
      <c r="I798" s="13" t="s">
        <v>6574</v>
      </c>
      <c r="J798" s="13">
        <v>560000</v>
      </c>
      <c r="K798" s="13" t="s">
        <v>7515</v>
      </c>
      <c r="L798" s="13">
        <v>80</v>
      </c>
      <c r="M798" s="13" t="s">
        <v>7516</v>
      </c>
      <c r="N798" s="13">
        <v>2997708490</v>
      </c>
      <c r="O798" s="13">
        <v>338843</v>
      </c>
      <c r="P798" s="13">
        <v>32</v>
      </c>
      <c r="Q798" s="13" t="s">
        <v>162</v>
      </c>
    </row>
    <row r="799" spans="1:17" ht="21" customHeight="1">
      <c r="A799" s="13" t="s">
        <v>152</v>
      </c>
      <c r="B799" s="15">
        <v>44366</v>
      </c>
      <c r="C799" s="13">
        <v>1</v>
      </c>
      <c r="D799" s="13" t="s">
        <v>6247</v>
      </c>
      <c r="E799" s="13">
        <v>1</v>
      </c>
      <c r="F799" s="13" t="s">
        <v>6248</v>
      </c>
      <c r="G799" s="13">
        <v>148</v>
      </c>
      <c r="H799" s="13" t="s">
        <v>6247</v>
      </c>
      <c r="I799" s="13" t="s">
        <v>6839</v>
      </c>
      <c r="J799" s="13">
        <v>160000</v>
      </c>
      <c r="K799" s="13" t="s">
        <v>8217</v>
      </c>
      <c r="L799" s="13">
        <v>20</v>
      </c>
      <c r="M799" s="13" t="s">
        <v>6562</v>
      </c>
      <c r="N799" s="13">
        <v>2997868490</v>
      </c>
      <c r="O799" s="13">
        <v>338863</v>
      </c>
      <c r="P799" s="13">
        <v>65</v>
      </c>
      <c r="Q799" s="13" t="s">
        <v>162</v>
      </c>
    </row>
    <row r="800" spans="1:17" ht="21" customHeight="1">
      <c r="A800" s="13" t="s">
        <v>152</v>
      </c>
      <c r="B800" s="15">
        <v>44367</v>
      </c>
      <c r="C800" s="13">
        <v>1</v>
      </c>
      <c r="D800" s="13" t="s">
        <v>6247</v>
      </c>
      <c r="E800" s="13">
        <v>1</v>
      </c>
      <c r="F800" s="13" t="s">
        <v>6248</v>
      </c>
      <c r="G800" s="13">
        <v>157</v>
      </c>
      <c r="H800" s="13" t="s">
        <v>6247</v>
      </c>
      <c r="I800" s="13" t="s">
        <v>6879</v>
      </c>
      <c r="J800" s="13">
        <v>149000</v>
      </c>
      <c r="K800" s="13" t="s">
        <v>8218</v>
      </c>
      <c r="L800" s="13">
        <v>26</v>
      </c>
      <c r="M800" s="13" t="s">
        <v>8219</v>
      </c>
      <c r="N800" s="13">
        <v>2998017490</v>
      </c>
      <c r="O800" s="13">
        <v>338889</v>
      </c>
      <c r="P800" s="13">
        <v>51</v>
      </c>
      <c r="Q800" s="13" t="s">
        <v>162</v>
      </c>
    </row>
    <row r="801" spans="1:17" ht="21" customHeight="1">
      <c r="A801" s="13" t="s">
        <v>152</v>
      </c>
      <c r="B801" s="15">
        <v>44369</v>
      </c>
      <c r="C801" s="13">
        <v>1</v>
      </c>
      <c r="D801" s="13" t="s">
        <v>6247</v>
      </c>
      <c r="E801" s="13">
        <v>1</v>
      </c>
      <c r="F801" s="13" t="s">
        <v>6248</v>
      </c>
      <c r="G801" s="13">
        <v>157</v>
      </c>
      <c r="H801" s="13" t="s">
        <v>6247</v>
      </c>
      <c r="I801" s="13" t="s">
        <v>6498</v>
      </c>
      <c r="J801" s="13">
        <v>88000</v>
      </c>
      <c r="K801" s="13" t="s">
        <v>8220</v>
      </c>
      <c r="L801" s="13">
        <v>16</v>
      </c>
      <c r="M801" s="13" t="s">
        <v>6568</v>
      </c>
      <c r="N801" s="13">
        <v>2998105490</v>
      </c>
      <c r="O801" s="13">
        <v>338905</v>
      </c>
      <c r="P801" s="13">
        <v>60</v>
      </c>
      <c r="Q801" s="13" t="s">
        <v>162</v>
      </c>
    </row>
    <row r="802" spans="1:17" ht="21" customHeight="1">
      <c r="A802" s="13" t="s">
        <v>152</v>
      </c>
      <c r="B802" s="15">
        <v>44379</v>
      </c>
      <c r="C802" s="13">
        <v>1</v>
      </c>
      <c r="D802" s="13" t="s">
        <v>6247</v>
      </c>
      <c r="E802" s="13">
        <v>1</v>
      </c>
      <c r="F802" s="13" t="s">
        <v>6248</v>
      </c>
      <c r="G802" s="13">
        <v>413</v>
      </c>
      <c r="H802" s="13" t="s">
        <v>6247</v>
      </c>
      <c r="I802" s="13" t="s">
        <v>6461</v>
      </c>
      <c r="J802" s="13">
        <v>106000</v>
      </c>
      <c r="K802" s="13" t="s">
        <v>8221</v>
      </c>
      <c r="L802" s="13">
        <v>15</v>
      </c>
      <c r="M802" s="13" t="s">
        <v>8222</v>
      </c>
      <c r="N802" s="13">
        <v>2998211490</v>
      </c>
      <c r="O802" s="13">
        <v>338920</v>
      </c>
      <c r="P802" s="13">
        <v>69</v>
      </c>
      <c r="Q802" s="13" t="s">
        <v>162</v>
      </c>
    </row>
    <row r="803" spans="1:17" ht="21" customHeight="1">
      <c r="A803" s="13" t="s">
        <v>152</v>
      </c>
      <c r="B803" s="15">
        <v>44380</v>
      </c>
      <c r="C803" s="13">
        <v>1</v>
      </c>
      <c r="D803" s="13" t="s">
        <v>6247</v>
      </c>
      <c r="E803" s="13">
        <v>1</v>
      </c>
      <c r="F803" s="13" t="s">
        <v>6248</v>
      </c>
      <c r="G803" s="13">
        <v>413</v>
      </c>
      <c r="H803" s="13" t="s">
        <v>6247</v>
      </c>
      <c r="I803" s="13" t="s">
        <v>6347</v>
      </c>
      <c r="J803" s="13">
        <v>475000</v>
      </c>
      <c r="K803" s="13" t="s">
        <v>8223</v>
      </c>
      <c r="L803" s="13">
        <v>68</v>
      </c>
      <c r="M803" s="13" t="s">
        <v>8224</v>
      </c>
      <c r="N803" s="13">
        <v>2998686490</v>
      </c>
      <c r="O803" s="13">
        <v>338988</v>
      </c>
      <c r="P803" s="13">
        <v>43</v>
      </c>
      <c r="Q803" s="13" t="s">
        <v>162</v>
      </c>
    </row>
    <row r="804" spans="1:17" ht="21" customHeight="1">
      <c r="A804" s="13" t="s">
        <v>152</v>
      </c>
      <c r="B804" s="15">
        <v>44394</v>
      </c>
      <c r="C804" s="13">
        <v>2</v>
      </c>
      <c r="D804" s="13" t="s">
        <v>6247</v>
      </c>
      <c r="E804" s="13">
        <v>4</v>
      </c>
      <c r="F804" s="13" t="s">
        <v>6248</v>
      </c>
      <c r="G804" s="13">
        <v>1631</v>
      </c>
      <c r="H804" s="13" t="s">
        <v>6236</v>
      </c>
      <c r="I804" s="13" t="s">
        <v>6822</v>
      </c>
      <c r="J804" s="13">
        <v>4475000</v>
      </c>
      <c r="K804" s="13" t="s">
        <v>8225</v>
      </c>
      <c r="L804" s="13">
        <v>895</v>
      </c>
      <c r="M804" s="13" t="s">
        <v>8226</v>
      </c>
      <c r="N804" s="13">
        <v>3003161490</v>
      </c>
      <c r="O804" s="13">
        <v>339883</v>
      </c>
      <c r="P804" s="13">
        <v>13</v>
      </c>
      <c r="Q804" s="13" t="s">
        <v>162</v>
      </c>
    </row>
    <row r="805" spans="1:17" ht="21" customHeight="1">
      <c r="A805" s="13" t="s">
        <v>152</v>
      </c>
      <c r="B805" s="15">
        <v>44395</v>
      </c>
      <c r="C805" s="13">
        <v>3</v>
      </c>
      <c r="D805" s="13" t="s">
        <v>6247</v>
      </c>
      <c r="E805" s="13">
        <v>4</v>
      </c>
      <c r="F805" s="13" t="s">
        <v>6248</v>
      </c>
      <c r="G805" s="13">
        <v>1347</v>
      </c>
      <c r="H805" s="13" t="s">
        <v>6236</v>
      </c>
      <c r="I805" s="13" t="s">
        <v>8227</v>
      </c>
      <c r="J805" s="13">
        <v>4404000</v>
      </c>
      <c r="K805" s="13" t="s">
        <v>8228</v>
      </c>
      <c r="L805" s="13">
        <v>880</v>
      </c>
      <c r="M805" s="13" t="s">
        <v>8229</v>
      </c>
      <c r="N805" s="13">
        <v>3007565490</v>
      </c>
      <c r="O805" s="13">
        <v>340763</v>
      </c>
      <c r="P805" s="13">
        <v>12</v>
      </c>
      <c r="Q805" s="13" t="s">
        <v>162</v>
      </c>
    </row>
    <row r="806" spans="1:17" ht="21" customHeight="1">
      <c r="A806" s="13" t="s">
        <v>152</v>
      </c>
      <c r="B806" s="15">
        <v>44426</v>
      </c>
      <c r="C806" s="13">
        <v>1</v>
      </c>
      <c r="D806" s="13" t="s">
        <v>6247</v>
      </c>
      <c r="E806" s="13">
        <v>1</v>
      </c>
      <c r="F806" s="13" t="s">
        <v>6248</v>
      </c>
      <c r="G806" s="13">
        <v>81</v>
      </c>
      <c r="H806" s="13" t="s">
        <v>6247</v>
      </c>
      <c r="I806" s="13" t="s">
        <v>6247</v>
      </c>
      <c r="J806" s="13">
        <v>0</v>
      </c>
      <c r="K806" s="13" t="s">
        <v>6534</v>
      </c>
      <c r="L806" s="13">
        <v>0</v>
      </c>
      <c r="M806" s="13" t="s">
        <v>6534</v>
      </c>
      <c r="N806" s="13">
        <v>3007565490</v>
      </c>
      <c r="O806" s="13">
        <v>340763</v>
      </c>
      <c r="P806" s="13">
        <v>108</v>
      </c>
      <c r="Q806" s="13" t="s">
        <v>162</v>
      </c>
    </row>
    <row r="807" spans="1:17" ht="21" customHeight="1">
      <c r="A807" s="13" t="s">
        <v>152</v>
      </c>
      <c r="B807" s="15">
        <v>44468</v>
      </c>
      <c r="C807" s="13">
        <v>1</v>
      </c>
      <c r="D807" s="13" t="s">
        <v>6247</v>
      </c>
      <c r="E807" s="13">
        <v>1</v>
      </c>
      <c r="F807" s="13" t="s">
        <v>6248</v>
      </c>
      <c r="G807" s="13">
        <v>194</v>
      </c>
      <c r="H807" s="13" t="s">
        <v>6247</v>
      </c>
      <c r="I807" s="13" t="s">
        <v>6237</v>
      </c>
      <c r="J807" s="13">
        <v>1358000</v>
      </c>
      <c r="K807" s="13" t="s">
        <v>8230</v>
      </c>
      <c r="L807" s="13">
        <v>194</v>
      </c>
      <c r="M807" s="13" t="s">
        <v>8231</v>
      </c>
      <c r="N807" s="13">
        <v>3008923490</v>
      </c>
      <c r="O807" s="13">
        <v>340957</v>
      </c>
      <c r="P807" s="13">
        <v>22</v>
      </c>
      <c r="Q807" s="13" t="s">
        <v>162</v>
      </c>
    </row>
    <row r="808" spans="1:17" ht="21" customHeight="1">
      <c r="A808" s="13" t="s">
        <v>152</v>
      </c>
      <c r="B808" s="15">
        <v>44469</v>
      </c>
      <c r="C808" s="13">
        <v>1</v>
      </c>
      <c r="D808" s="13" t="s">
        <v>6247</v>
      </c>
      <c r="E808" s="13">
        <v>1</v>
      </c>
      <c r="F808" s="13" t="s">
        <v>6248</v>
      </c>
      <c r="G808" s="13">
        <v>93</v>
      </c>
      <c r="H808" s="13" t="s">
        <v>6247</v>
      </c>
      <c r="I808" s="13" t="s">
        <v>7569</v>
      </c>
      <c r="J808" s="13">
        <v>462000</v>
      </c>
      <c r="K808" s="13" t="s">
        <v>8232</v>
      </c>
      <c r="L808" s="13">
        <v>66</v>
      </c>
      <c r="M808" s="13" t="s">
        <v>8233</v>
      </c>
      <c r="N808" s="13">
        <v>3009385490</v>
      </c>
      <c r="O808" s="13">
        <v>341023</v>
      </c>
      <c r="P808" s="13">
        <v>37</v>
      </c>
      <c r="Q808" s="13" t="s">
        <v>162</v>
      </c>
    </row>
    <row r="809" spans="1:17" ht="21" customHeight="1">
      <c r="A809" s="13" t="s">
        <v>152</v>
      </c>
      <c r="B809" s="15">
        <v>44483</v>
      </c>
      <c r="C809" s="13">
        <v>5</v>
      </c>
      <c r="D809" s="13" t="s">
        <v>6236</v>
      </c>
      <c r="E809" s="13">
        <v>5</v>
      </c>
      <c r="F809" s="13" t="s">
        <v>6248</v>
      </c>
      <c r="G809" s="13">
        <v>555</v>
      </c>
      <c r="H809" s="13" t="s">
        <v>6247</v>
      </c>
      <c r="I809" s="13" t="s">
        <v>6597</v>
      </c>
      <c r="J809" s="13">
        <v>35000</v>
      </c>
      <c r="K809" s="13" t="s">
        <v>8234</v>
      </c>
      <c r="L809" s="13">
        <v>6</v>
      </c>
      <c r="M809" s="13" t="s">
        <v>8035</v>
      </c>
      <c r="N809" s="13">
        <v>3009420490</v>
      </c>
      <c r="O809" s="13">
        <v>341029</v>
      </c>
      <c r="P809" s="13">
        <v>73</v>
      </c>
      <c r="Q809" s="13" t="s">
        <v>162</v>
      </c>
    </row>
    <row r="810" spans="1:17" ht="21" customHeight="1">
      <c r="A810" s="13" t="s">
        <v>152</v>
      </c>
      <c r="B810" s="15">
        <v>44484</v>
      </c>
      <c r="C810" s="13">
        <v>11</v>
      </c>
      <c r="D810" s="13" t="s">
        <v>6235</v>
      </c>
      <c r="E810" s="13">
        <v>12</v>
      </c>
      <c r="F810" s="13" t="s">
        <v>6236</v>
      </c>
      <c r="G810" s="13">
        <v>1590</v>
      </c>
      <c r="H810" s="13" t="s">
        <v>6236</v>
      </c>
      <c r="I810" s="13" t="s">
        <v>6404</v>
      </c>
      <c r="J810" s="13">
        <v>159000</v>
      </c>
      <c r="K810" s="13" t="s">
        <v>8235</v>
      </c>
      <c r="L810" s="13">
        <v>25</v>
      </c>
      <c r="M810" s="13" t="s">
        <v>8236</v>
      </c>
      <c r="N810" s="13">
        <v>3009579490</v>
      </c>
      <c r="O810" s="13">
        <v>341054</v>
      </c>
      <c r="P810" s="13">
        <v>56</v>
      </c>
      <c r="Q810" s="13" t="s">
        <v>162</v>
      </c>
    </row>
    <row r="811" spans="1:17" ht="21" customHeight="1">
      <c r="A811" s="13" t="s">
        <v>152</v>
      </c>
      <c r="B811" s="15">
        <v>44485</v>
      </c>
      <c r="C811" s="13">
        <v>20</v>
      </c>
      <c r="D811" s="13" t="s">
        <v>6241</v>
      </c>
      <c r="E811" s="13">
        <v>20</v>
      </c>
      <c r="F811" s="13" t="s">
        <v>6236</v>
      </c>
      <c r="G811" s="13">
        <v>2309</v>
      </c>
      <c r="H811" s="13" t="s">
        <v>6236</v>
      </c>
      <c r="I811" s="13" t="s">
        <v>6400</v>
      </c>
      <c r="J811" s="13">
        <v>342500</v>
      </c>
      <c r="K811" s="13" t="s">
        <v>8237</v>
      </c>
      <c r="L811" s="13">
        <v>54</v>
      </c>
      <c r="M811" s="13" t="s">
        <v>8238</v>
      </c>
      <c r="N811" s="13">
        <v>3009921990</v>
      </c>
      <c r="O811" s="13">
        <v>341108</v>
      </c>
      <c r="P811" s="13">
        <v>45</v>
      </c>
      <c r="Q811" s="13" t="s">
        <v>162</v>
      </c>
    </row>
    <row r="812" spans="1:17" ht="21" customHeight="1">
      <c r="A812" s="13" t="s">
        <v>152</v>
      </c>
      <c r="B812" s="15">
        <v>44486</v>
      </c>
      <c r="C812" s="13">
        <v>8</v>
      </c>
      <c r="D812" s="13" t="s">
        <v>6236</v>
      </c>
      <c r="E812" s="13">
        <v>8</v>
      </c>
      <c r="F812" s="13" t="s">
        <v>6248</v>
      </c>
      <c r="G812" s="13">
        <v>957</v>
      </c>
      <c r="H812" s="13" t="s">
        <v>6247</v>
      </c>
      <c r="I812" s="13" t="s">
        <v>6589</v>
      </c>
      <c r="J812" s="13">
        <v>92500</v>
      </c>
      <c r="K812" s="13" t="s">
        <v>8239</v>
      </c>
      <c r="L812" s="13">
        <v>13</v>
      </c>
      <c r="M812" s="13" t="s">
        <v>8240</v>
      </c>
      <c r="N812" s="13">
        <v>3010014490</v>
      </c>
      <c r="O812" s="13">
        <v>341121</v>
      </c>
      <c r="P812" s="13">
        <v>74</v>
      </c>
      <c r="Q812" s="13" t="s">
        <v>162</v>
      </c>
    </row>
    <row r="813" spans="1:17" ht="21" customHeight="1">
      <c r="A813" s="13" t="s">
        <v>152</v>
      </c>
      <c r="B813" s="15">
        <v>44487</v>
      </c>
      <c r="C813" s="13">
        <v>11</v>
      </c>
      <c r="D813" s="13" t="s">
        <v>6235</v>
      </c>
      <c r="E813" s="13">
        <v>11</v>
      </c>
      <c r="F813" s="13" t="s">
        <v>6236</v>
      </c>
      <c r="G813" s="13">
        <v>1229</v>
      </c>
      <c r="H813" s="13" t="s">
        <v>6236</v>
      </c>
      <c r="I813" s="13" t="s">
        <v>6589</v>
      </c>
      <c r="J813" s="13">
        <v>108000</v>
      </c>
      <c r="K813" s="13" t="s">
        <v>8241</v>
      </c>
      <c r="L813" s="13">
        <v>17</v>
      </c>
      <c r="M813" s="13" t="s">
        <v>8242</v>
      </c>
      <c r="N813" s="13">
        <v>3010122490</v>
      </c>
      <c r="O813" s="13">
        <v>341138</v>
      </c>
      <c r="P813" s="13">
        <v>54</v>
      </c>
      <c r="Q813" s="13" t="s">
        <v>162</v>
      </c>
    </row>
    <row r="814" spans="1:17" ht="21" customHeight="1">
      <c r="A814" s="13" t="s">
        <v>152</v>
      </c>
      <c r="B814" s="15">
        <v>44488</v>
      </c>
      <c r="C814" s="13">
        <v>9</v>
      </c>
      <c r="D814" s="13" t="s">
        <v>6235</v>
      </c>
      <c r="E814" s="13">
        <v>10</v>
      </c>
      <c r="F814" s="13" t="s">
        <v>6236</v>
      </c>
      <c r="G814" s="13">
        <v>3865</v>
      </c>
      <c r="H814" s="13" t="s">
        <v>6235</v>
      </c>
      <c r="I814" s="13" t="s">
        <v>8243</v>
      </c>
      <c r="J814" s="13">
        <v>4942000</v>
      </c>
      <c r="K814" s="13" t="s">
        <v>8244</v>
      </c>
      <c r="L814" s="13">
        <v>1219</v>
      </c>
      <c r="M814" s="13" t="s">
        <v>8245</v>
      </c>
      <c r="N814" s="13">
        <v>3015064490</v>
      </c>
      <c r="O814" s="13">
        <v>342357</v>
      </c>
      <c r="P814" s="13">
        <v>6</v>
      </c>
      <c r="Q814" s="13" t="s">
        <v>162</v>
      </c>
    </row>
    <row r="815" spans="1:17" ht="21" customHeight="1">
      <c r="A815" s="13" t="s">
        <v>152</v>
      </c>
      <c r="B815" s="15">
        <v>44489</v>
      </c>
      <c r="C815" s="13">
        <v>4</v>
      </c>
      <c r="D815" s="13" t="s">
        <v>6236</v>
      </c>
      <c r="E815" s="13">
        <v>4</v>
      </c>
      <c r="F815" s="13" t="s">
        <v>6248</v>
      </c>
      <c r="G815" s="13">
        <v>511</v>
      </c>
      <c r="H815" s="13" t="s">
        <v>6247</v>
      </c>
      <c r="I815" s="13" t="s">
        <v>6699</v>
      </c>
      <c r="J815" s="13">
        <v>30000</v>
      </c>
      <c r="K815" s="13" t="s">
        <v>8246</v>
      </c>
      <c r="L815" s="13">
        <v>5</v>
      </c>
      <c r="M815" s="13" t="s">
        <v>8247</v>
      </c>
      <c r="N815" s="13">
        <v>3015094490</v>
      </c>
      <c r="O815" s="13">
        <v>342362</v>
      </c>
      <c r="P815" s="13">
        <v>83</v>
      </c>
      <c r="Q815" s="13" t="s">
        <v>162</v>
      </c>
    </row>
    <row r="816" spans="1:17" ht="21" customHeight="1">
      <c r="A816" s="13" t="s">
        <v>152</v>
      </c>
      <c r="B816" s="15">
        <v>44490</v>
      </c>
      <c r="C816" s="13">
        <v>5</v>
      </c>
      <c r="D816" s="13" t="s">
        <v>6236</v>
      </c>
      <c r="E816" s="13">
        <v>5</v>
      </c>
      <c r="F816" s="13" t="s">
        <v>6248</v>
      </c>
      <c r="G816" s="13">
        <v>770</v>
      </c>
      <c r="H816" s="13" t="s">
        <v>6247</v>
      </c>
      <c r="I816" s="13" t="s">
        <v>6397</v>
      </c>
      <c r="J816" s="13">
        <v>49000</v>
      </c>
      <c r="K816" s="13" t="s">
        <v>8248</v>
      </c>
      <c r="L816" s="13">
        <v>7</v>
      </c>
      <c r="M816" s="13" t="s">
        <v>7998</v>
      </c>
      <c r="N816" s="13">
        <v>3015143490</v>
      </c>
      <c r="O816" s="13">
        <v>342369</v>
      </c>
      <c r="P816" s="13">
        <v>85</v>
      </c>
      <c r="Q816" s="13" t="s">
        <v>162</v>
      </c>
    </row>
    <row r="817" spans="1:17" ht="21" customHeight="1">
      <c r="A817" s="13" t="s">
        <v>152</v>
      </c>
      <c r="B817" s="15">
        <v>44491</v>
      </c>
      <c r="C817" s="13">
        <v>7</v>
      </c>
      <c r="D817" s="13" t="s">
        <v>6236</v>
      </c>
      <c r="E817" s="13">
        <v>7</v>
      </c>
      <c r="F817" s="13" t="s">
        <v>6248</v>
      </c>
      <c r="G817" s="13">
        <v>1143</v>
      </c>
      <c r="H817" s="13" t="s">
        <v>6236</v>
      </c>
      <c r="I817" s="13" t="s">
        <v>6674</v>
      </c>
      <c r="J817" s="13">
        <v>199000</v>
      </c>
      <c r="K817" s="13" t="s">
        <v>8249</v>
      </c>
      <c r="L817" s="13">
        <v>38</v>
      </c>
      <c r="M817" s="13" t="s">
        <v>8250</v>
      </c>
      <c r="N817" s="13">
        <v>3015342490</v>
      </c>
      <c r="O817" s="13">
        <v>342407</v>
      </c>
      <c r="P817" s="13">
        <v>58</v>
      </c>
      <c r="Q817" s="13" t="s">
        <v>162</v>
      </c>
    </row>
    <row r="818" spans="1:17" ht="21" customHeight="1">
      <c r="A818" s="13" t="s">
        <v>152</v>
      </c>
      <c r="B818" s="15">
        <v>44492</v>
      </c>
      <c r="C818" s="13">
        <v>5</v>
      </c>
      <c r="D818" s="13" t="s">
        <v>6236</v>
      </c>
      <c r="E818" s="13">
        <v>5</v>
      </c>
      <c r="F818" s="13" t="s">
        <v>6248</v>
      </c>
      <c r="G818" s="13">
        <v>434</v>
      </c>
      <c r="H818" s="13" t="s">
        <v>6247</v>
      </c>
      <c r="I818" s="13" t="s">
        <v>6949</v>
      </c>
      <c r="J818" s="13">
        <v>56000</v>
      </c>
      <c r="K818" s="13" t="s">
        <v>8251</v>
      </c>
      <c r="L818" s="13">
        <v>8</v>
      </c>
      <c r="M818" s="13" t="s">
        <v>8252</v>
      </c>
      <c r="N818" s="13">
        <v>3015398490</v>
      </c>
      <c r="O818" s="13">
        <v>342415</v>
      </c>
      <c r="P818" s="13">
        <v>105</v>
      </c>
      <c r="Q818" s="13" t="s">
        <v>162</v>
      </c>
    </row>
    <row r="819" spans="1:17" ht="21" customHeight="1">
      <c r="A819" s="13" t="s">
        <v>152</v>
      </c>
      <c r="B819" s="15">
        <v>44493</v>
      </c>
      <c r="C819" s="13">
        <v>5</v>
      </c>
      <c r="D819" s="13" t="s">
        <v>6236</v>
      </c>
      <c r="E819" s="13">
        <v>5</v>
      </c>
      <c r="F819" s="13" t="s">
        <v>6248</v>
      </c>
      <c r="G819" s="13">
        <v>681</v>
      </c>
      <c r="H819" s="13" t="s">
        <v>6247</v>
      </c>
      <c r="I819" s="13" t="s">
        <v>6400</v>
      </c>
      <c r="J819" s="13">
        <v>105000</v>
      </c>
      <c r="K819" s="13" t="s">
        <v>8253</v>
      </c>
      <c r="L819" s="13">
        <v>16</v>
      </c>
      <c r="M819" s="13" t="s">
        <v>6718</v>
      </c>
      <c r="N819" s="13">
        <v>3015503490</v>
      </c>
      <c r="O819" s="13">
        <v>342431</v>
      </c>
      <c r="P819" s="13">
        <v>81</v>
      </c>
      <c r="Q819" s="13" t="s">
        <v>162</v>
      </c>
    </row>
    <row r="820" spans="1:17" ht="21" customHeight="1">
      <c r="A820" s="13" t="s">
        <v>152</v>
      </c>
      <c r="B820" s="15">
        <v>44494</v>
      </c>
      <c r="C820" s="13">
        <v>8</v>
      </c>
      <c r="D820" s="13" t="s">
        <v>6235</v>
      </c>
      <c r="E820" s="13">
        <v>10</v>
      </c>
      <c r="F820" s="13" t="s">
        <v>6236</v>
      </c>
      <c r="G820" s="13">
        <v>2054</v>
      </c>
      <c r="H820" s="13" t="s">
        <v>6236</v>
      </c>
      <c r="I820" s="13" t="s">
        <v>6393</v>
      </c>
      <c r="J820" s="13">
        <v>98800</v>
      </c>
      <c r="K820" s="13" t="s">
        <v>8254</v>
      </c>
      <c r="L820" s="13">
        <v>15</v>
      </c>
      <c r="M820" s="13" t="s">
        <v>8255</v>
      </c>
      <c r="N820" s="13">
        <v>3015602290</v>
      </c>
      <c r="O820" s="13">
        <v>342446</v>
      </c>
      <c r="P820" s="13">
        <v>65</v>
      </c>
      <c r="Q820" s="13" t="s">
        <v>162</v>
      </c>
    </row>
    <row r="821" spans="1:17" ht="21" customHeight="1">
      <c r="A821" s="13" t="s">
        <v>152</v>
      </c>
      <c r="B821" s="15">
        <v>44495</v>
      </c>
      <c r="C821" s="13">
        <v>8</v>
      </c>
      <c r="D821" s="13" t="s">
        <v>6235</v>
      </c>
      <c r="E821" s="13">
        <v>8</v>
      </c>
      <c r="F821" s="13" t="s">
        <v>6236</v>
      </c>
      <c r="G821" s="13">
        <v>1750</v>
      </c>
      <c r="H821" s="13" t="s">
        <v>6236</v>
      </c>
      <c r="I821" s="13" t="s">
        <v>6397</v>
      </c>
      <c r="J821" s="13">
        <v>92500</v>
      </c>
      <c r="K821" s="13" t="s">
        <v>8256</v>
      </c>
      <c r="L821" s="13">
        <v>15</v>
      </c>
      <c r="M821" s="13" t="s">
        <v>6534</v>
      </c>
      <c r="N821" s="13">
        <v>3015694790</v>
      </c>
      <c r="O821" s="13">
        <v>342461</v>
      </c>
      <c r="P821" s="13">
        <v>69</v>
      </c>
      <c r="Q821" s="13" t="s">
        <v>162</v>
      </c>
    </row>
    <row r="822" spans="1:17" ht="21" customHeight="1">
      <c r="A822" s="13" t="s">
        <v>152</v>
      </c>
      <c r="B822" s="15">
        <v>44496</v>
      </c>
      <c r="C822" s="13">
        <v>4</v>
      </c>
      <c r="D822" s="13" t="s">
        <v>6236</v>
      </c>
      <c r="E822" s="13">
        <v>5</v>
      </c>
      <c r="F822" s="13" t="s">
        <v>6248</v>
      </c>
      <c r="G822" s="13">
        <v>983</v>
      </c>
      <c r="H822" s="13" t="s">
        <v>6247</v>
      </c>
      <c r="I822" s="13" t="s">
        <v>6240</v>
      </c>
      <c r="J822" s="13">
        <v>37000</v>
      </c>
      <c r="K822" s="13" t="s">
        <v>8257</v>
      </c>
      <c r="L822" s="13">
        <v>6</v>
      </c>
      <c r="M822" s="13" t="s">
        <v>8258</v>
      </c>
      <c r="N822" s="13">
        <v>3015731790</v>
      </c>
      <c r="O822" s="13">
        <v>342467</v>
      </c>
      <c r="P822" s="13">
        <v>80</v>
      </c>
      <c r="Q822" s="13" t="s">
        <v>162</v>
      </c>
    </row>
    <row r="823" spans="1:17" ht="21" customHeight="1">
      <c r="A823" s="13" t="s">
        <v>152</v>
      </c>
      <c r="B823" s="15">
        <v>44497</v>
      </c>
      <c r="C823" s="13">
        <v>3</v>
      </c>
      <c r="D823" s="13" t="s">
        <v>6236</v>
      </c>
      <c r="E823" s="13">
        <v>4</v>
      </c>
      <c r="F823" s="13" t="s">
        <v>6248</v>
      </c>
      <c r="G823" s="13">
        <v>1142</v>
      </c>
      <c r="H823" s="13" t="s">
        <v>6236</v>
      </c>
      <c r="I823" s="13" t="s">
        <v>6421</v>
      </c>
      <c r="J823" s="13">
        <v>28000</v>
      </c>
      <c r="K823" s="13" t="s">
        <v>8259</v>
      </c>
      <c r="L823" s="13">
        <v>4</v>
      </c>
      <c r="M823" s="13" t="s">
        <v>8260</v>
      </c>
      <c r="N823" s="13">
        <v>3015759790</v>
      </c>
      <c r="O823" s="13">
        <v>342471</v>
      </c>
      <c r="P823" s="13">
        <v>100</v>
      </c>
      <c r="Q823" s="13" t="s">
        <v>162</v>
      </c>
    </row>
    <row r="824" spans="1:17" ht="21" customHeight="1">
      <c r="A824" s="13" t="s">
        <v>152</v>
      </c>
      <c r="B824" s="15">
        <v>44498</v>
      </c>
      <c r="C824" s="13">
        <v>4</v>
      </c>
      <c r="D824" s="13" t="s">
        <v>6236</v>
      </c>
      <c r="E824" s="13">
        <v>4</v>
      </c>
      <c r="F824" s="13" t="s">
        <v>6248</v>
      </c>
      <c r="G824" s="13">
        <v>937</v>
      </c>
      <c r="H824" s="13" t="s">
        <v>6247</v>
      </c>
      <c r="I824" s="13" t="s">
        <v>6362</v>
      </c>
      <c r="J824" s="13">
        <v>66000</v>
      </c>
      <c r="K824" s="13" t="s">
        <v>8261</v>
      </c>
      <c r="L824" s="13">
        <v>42</v>
      </c>
      <c r="M824" s="13" t="s">
        <v>8262</v>
      </c>
      <c r="N824" s="13">
        <v>3015825790</v>
      </c>
      <c r="O824" s="13">
        <v>342513</v>
      </c>
      <c r="P824" s="13">
        <v>50</v>
      </c>
      <c r="Q824" s="13" t="s">
        <v>162</v>
      </c>
    </row>
    <row r="825" spans="1:17" ht="21" customHeight="1">
      <c r="A825" s="13" t="s">
        <v>152</v>
      </c>
      <c r="B825" s="15">
        <v>44499</v>
      </c>
      <c r="C825" s="13">
        <v>1</v>
      </c>
      <c r="D825" s="13" t="s">
        <v>6247</v>
      </c>
      <c r="E825" s="13">
        <v>1</v>
      </c>
      <c r="F825" s="13" t="s">
        <v>6248</v>
      </c>
      <c r="G825" s="13">
        <v>41</v>
      </c>
      <c r="H825" s="13" t="s">
        <v>6247</v>
      </c>
      <c r="I825" s="13" t="s">
        <v>6391</v>
      </c>
      <c r="J825" s="13">
        <v>5000</v>
      </c>
      <c r="K825" s="13" t="s">
        <v>8263</v>
      </c>
      <c r="L825" s="13">
        <v>1</v>
      </c>
      <c r="M825" s="13" t="s">
        <v>8264</v>
      </c>
      <c r="N825" s="13">
        <v>3015830790</v>
      </c>
      <c r="O825" s="13">
        <v>342514</v>
      </c>
      <c r="P825" s="13">
        <v>136</v>
      </c>
      <c r="Q825" s="13" t="s">
        <v>162</v>
      </c>
    </row>
    <row r="826" spans="1:17" ht="21" customHeight="1">
      <c r="A826" s="13" t="s">
        <v>152</v>
      </c>
      <c r="B826" s="15">
        <v>44501</v>
      </c>
      <c r="C826" s="13">
        <v>1</v>
      </c>
      <c r="D826" s="13" t="s">
        <v>6247</v>
      </c>
      <c r="E826" s="13">
        <v>2</v>
      </c>
      <c r="F826" s="13" t="s">
        <v>6248</v>
      </c>
      <c r="G826" s="13">
        <v>756</v>
      </c>
      <c r="H826" s="13" t="s">
        <v>6247</v>
      </c>
      <c r="I826" s="13" t="s">
        <v>6421</v>
      </c>
      <c r="J826" s="13">
        <v>21000</v>
      </c>
      <c r="K826" s="13" t="s">
        <v>8265</v>
      </c>
      <c r="L826" s="13">
        <v>3</v>
      </c>
      <c r="M826" s="13" t="s">
        <v>6514</v>
      </c>
      <c r="N826" s="13">
        <v>3015851790</v>
      </c>
      <c r="O826" s="13">
        <v>342517</v>
      </c>
      <c r="P826" s="13">
        <v>87</v>
      </c>
      <c r="Q826" s="13" t="s">
        <v>162</v>
      </c>
    </row>
    <row r="827" spans="1:17" ht="21" customHeight="1">
      <c r="A827" s="13" t="s">
        <v>152</v>
      </c>
      <c r="B827" s="15">
        <v>44502</v>
      </c>
      <c r="C827" s="13">
        <v>4</v>
      </c>
      <c r="D827" s="13" t="s">
        <v>6236</v>
      </c>
      <c r="E827" s="13">
        <v>4</v>
      </c>
      <c r="F827" s="13" t="s">
        <v>6248</v>
      </c>
      <c r="G827" s="13">
        <v>598</v>
      </c>
      <c r="H827" s="13" t="s">
        <v>6247</v>
      </c>
      <c r="I827" s="13" t="s">
        <v>6393</v>
      </c>
      <c r="J827" s="13">
        <v>26000</v>
      </c>
      <c r="K827" s="13" t="s">
        <v>8266</v>
      </c>
      <c r="L827" s="13">
        <v>4</v>
      </c>
      <c r="M827" s="13" t="s">
        <v>8267</v>
      </c>
      <c r="N827" s="13">
        <v>3015877790</v>
      </c>
      <c r="O827" s="13">
        <v>342521</v>
      </c>
      <c r="P827" s="13">
        <v>89</v>
      </c>
      <c r="Q827" s="13" t="s">
        <v>162</v>
      </c>
    </row>
    <row r="828" spans="1:17" ht="21" customHeight="1">
      <c r="A828" s="13" t="s">
        <v>152</v>
      </c>
      <c r="B828" s="15">
        <v>44508</v>
      </c>
      <c r="C828" s="13">
        <v>1</v>
      </c>
      <c r="D828" s="13" t="s">
        <v>6247</v>
      </c>
      <c r="E828" s="13">
        <v>1</v>
      </c>
      <c r="F828" s="13" t="s">
        <v>6248</v>
      </c>
      <c r="G828" s="13">
        <v>279</v>
      </c>
      <c r="H828" s="13" t="s">
        <v>6247</v>
      </c>
      <c r="I828" s="13" t="s">
        <v>6393</v>
      </c>
      <c r="J828" s="13">
        <v>14000</v>
      </c>
      <c r="K828" s="13" t="s">
        <v>6719</v>
      </c>
      <c r="L828" s="13">
        <v>2</v>
      </c>
      <c r="M828" s="13" t="s">
        <v>6720</v>
      </c>
      <c r="N828" s="13">
        <v>3015891790</v>
      </c>
      <c r="O828" s="13">
        <v>342523</v>
      </c>
      <c r="P828" s="13">
        <v>92</v>
      </c>
      <c r="Q828" s="13" t="s">
        <v>162</v>
      </c>
    </row>
    <row r="829" spans="1:17" ht="21" customHeight="1">
      <c r="A829" s="13" t="s">
        <v>152</v>
      </c>
      <c r="B829" s="15">
        <v>44509</v>
      </c>
      <c r="C829" s="13">
        <v>1</v>
      </c>
      <c r="D829" s="13" t="s">
        <v>6247</v>
      </c>
      <c r="E829" s="13">
        <v>2</v>
      </c>
      <c r="F829" s="13" t="s">
        <v>6248</v>
      </c>
      <c r="G829" s="13">
        <v>558</v>
      </c>
      <c r="H829" s="13" t="s">
        <v>6247</v>
      </c>
      <c r="I829" s="13" t="s">
        <v>6597</v>
      </c>
      <c r="J829" s="13">
        <v>36000</v>
      </c>
      <c r="K829" s="13" t="s">
        <v>8268</v>
      </c>
      <c r="L829" s="13">
        <v>6</v>
      </c>
      <c r="M829" s="13" t="s">
        <v>6500</v>
      </c>
      <c r="N829" s="13">
        <v>3015927790</v>
      </c>
      <c r="O829" s="13">
        <v>342529</v>
      </c>
      <c r="P829" s="13">
        <v>99</v>
      </c>
      <c r="Q829" s="13" t="s">
        <v>162</v>
      </c>
    </row>
    <row r="830" spans="1:17" ht="21" customHeight="1">
      <c r="A830" s="13" t="s">
        <v>152</v>
      </c>
      <c r="B830" s="15">
        <v>44516</v>
      </c>
      <c r="C830" s="13">
        <v>1</v>
      </c>
      <c r="D830" s="13" t="s">
        <v>6247</v>
      </c>
      <c r="E830" s="13">
        <v>1</v>
      </c>
      <c r="F830" s="13" t="s">
        <v>6248</v>
      </c>
      <c r="G830" s="13">
        <v>279</v>
      </c>
      <c r="H830" s="13" t="s">
        <v>6247</v>
      </c>
      <c r="I830" s="13" t="s">
        <v>6421</v>
      </c>
      <c r="J830" s="13">
        <v>7000</v>
      </c>
      <c r="K830" s="13" t="s">
        <v>8269</v>
      </c>
      <c r="L830" s="13">
        <v>1</v>
      </c>
      <c r="M830" s="13" t="s">
        <v>6505</v>
      </c>
      <c r="N830" s="13">
        <v>3015934790</v>
      </c>
      <c r="O830" s="13">
        <v>342530</v>
      </c>
      <c r="P830" s="13">
        <v>123</v>
      </c>
      <c r="Q830" s="13" t="s">
        <v>162</v>
      </c>
    </row>
    <row r="831" spans="1:17" ht="21" customHeight="1">
      <c r="A831" s="13" t="s">
        <v>152</v>
      </c>
      <c r="B831" s="15">
        <v>44523</v>
      </c>
      <c r="C831" s="13">
        <v>1</v>
      </c>
      <c r="D831" s="13" t="s">
        <v>6247</v>
      </c>
      <c r="E831" s="13">
        <v>1</v>
      </c>
      <c r="F831" s="13" t="s">
        <v>6248</v>
      </c>
      <c r="G831" s="13">
        <v>8</v>
      </c>
      <c r="H831" s="13" t="s">
        <v>6247</v>
      </c>
      <c r="I831" s="13" t="s">
        <v>6237</v>
      </c>
      <c r="J831" s="13">
        <v>72000</v>
      </c>
      <c r="K831" s="13" t="s">
        <v>6717</v>
      </c>
      <c r="L831" s="13">
        <v>8</v>
      </c>
      <c r="M831" s="13" t="s">
        <v>6718</v>
      </c>
      <c r="N831" s="13">
        <v>3016006790</v>
      </c>
      <c r="O831" s="13">
        <v>342538</v>
      </c>
      <c r="P831" s="13">
        <v>100</v>
      </c>
      <c r="Q831" s="13" t="s">
        <v>162</v>
      </c>
    </row>
    <row r="832" spans="1:17" ht="21" customHeight="1">
      <c r="A832" s="13" t="s">
        <v>152</v>
      </c>
      <c r="B832" s="15">
        <v>44747</v>
      </c>
      <c r="C832" s="13">
        <v>1</v>
      </c>
      <c r="D832" s="13" t="s">
        <v>6247</v>
      </c>
      <c r="E832" s="13">
        <v>1</v>
      </c>
      <c r="F832" s="13" t="s">
        <v>6248</v>
      </c>
      <c r="G832" s="13">
        <v>413</v>
      </c>
      <c r="H832" s="13" t="s">
        <v>6247</v>
      </c>
      <c r="I832" s="13" t="s">
        <v>6729</v>
      </c>
      <c r="J832" s="13">
        <v>550000</v>
      </c>
      <c r="K832" s="13" t="s">
        <v>6730</v>
      </c>
      <c r="L832" s="13">
        <v>110</v>
      </c>
      <c r="M832" s="13" t="s">
        <v>6731</v>
      </c>
      <c r="N832" s="13">
        <v>3016556790</v>
      </c>
      <c r="O832" s="13">
        <v>342648</v>
      </c>
      <c r="P832" s="13">
        <v>33</v>
      </c>
      <c r="Q832" s="13" t="s">
        <v>162</v>
      </c>
    </row>
    <row r="833" spans="1:17" ht="21" customHeight="1">
      <c r="A833" s="13" t="s">
        <v>152</v>
      </c>
      <c r="B833" s="15">
        <v>44867</v>
      </c>
      <c r="C833" s="13">
        <v>1</v>
      </c>
      <c r="D833" s="13" t="s">
        <v>6247</v>
      </c>
      <c r="E833" s="13">
        <v>1</v>
      </c>
      <c r="F833" s="13" t="s">
        <v>6248</v>
      </c>
      <c r="G833" s="13">
        <v>48</v>
      </c>
      <c r="H833" s="13" t="s">
        <v>6247</v>
      </c>
      <c r="I833" s="13" t="s">
        <v>6237</v>
      </c>
      <c r="J833" s="13">
        <v>240000</v>
      </c>
      <c r="K833" s="13" t="s">
        <v>7605</v>
      </c>
      <c r="L833" s="13">
        <v>48</v>
      </c>
      <c r="M833" s="13" t="s">
        <v>8270</v>
      </c>
      <c r="N833" s="13">
        <v>3016796790</v>
      </c>
      <c r="O833" s="13">
        <v>342696</v>
      </c>
      <c r="P833" s="13">
        <v>61</v>
      </c>
      <c r="Q833" s="13" t="s">
        <v>162</v>
      </c>
    </row>
    <row r="834" spans="1:17" ht="21" customHeight="1">
      <c r="A834" s="13" t="s">
        <v>152</v>
      </c>
      <c r="B834" s="15">
        <v>45211</v>
      </c>
      <c r="C834" s="13">
        <v>1</v>
      </c>
      <c r="D834" s="13" t="s">
        <v>6247</v>
      </c>
      <c r="E834" s="13">
        <v>1</v>
      </c>
      <c r="F834" s="13" t="s">
        <v>6248</v>
      </c>
      <c r="G834" s="13">
        <v>121</v>
      </c>
      <c r="H834" s="13" t="s">
        <v>6247</v>
      </c>
      <c r="I834" s="13" t="s">
        <v>8271</v>
      </c>
      <c r="J834" s="13">
        <v>500000</v>
      </c>
      <c r="K834" s="13" t="s">
        <v>8216</v>
      </c>
      <c r="L834" s="13">
        <v>100</v>
      </c>
      <c r="M834" s="13" t="s">
        <v>6559</v>
      </c>
      <c r="N834" s="13">
        <v>3017296790</v>
      </c>
      <c r="O834" s="13">
        <v>342796</v>
      </c>
      <c r="P834" s="13">
        <v>52</v>
      </c>
      <c r="Q834" s="13" t="s">
        <v>162</v>
      </c>
    </row>
    <row r="835" spans="1:17" ht="21" customHeight="1">
      <c r="A835" s="13" t="s">
        <v>152</v>
      </c>
      <c r="B835" s="15">
        <v>45282</v>
      </c>
      <c r="C835" s="13">
        <v>1</v>
      </c>
      <c r="D835" s="13" t="s">
        <v>6247</v>
      </c>
      <c r="E835" s="13">
        <v>1</v>
      </c>
      <c r="F835" s="13" t="s">
        <v>6248</v>
      </c>
      <c r="G835" s="13">
        <v>72</v>
      </c>
      <c r="H835" s="13" t="s">
        <v>6247</v>
      </c>
      <c r="I835" s="13" t="s">
        <v>8272</v>
      </c>
      <c r="J835" s="13">
        <v>450000</v>
      </c>
      <c r="K835" s="13" t="s">
        <v>8273</v>
      </c>
      <c r="L835" s="13">
        <v>50</v>
      </c>
      <c r="M835" s="13" t="s">
        <v>6727</v>
      </c>
      <c r="N835" s="13">
        <v>3017746790</v>
      </c>
      <c r="O835" s="13">
        <v>342846</v>
      </c>
      <c r="P835" s="13">
        <v>42</v>
      </c>
      <c r="Q835" s="13" t="s">
        <v>162</v>
      </c>
    </row>
    <row r="836" spans="1:17" ht="21" customHeight="1">
      <c r="A836" s="13" t="s">
        <v>152</v>
      </c>
      <c r="B836" s="15">
        <v>45470</v>
      </c>
      <c r="C836" s="13">
        <v>1</v>
      </c>
      <c r="D836" s="13" t="s">
        <v>6247</v>
      </c>
      <c r="E836" s="13">
        <v>1</v>
      </c>
      <c r="F836" s="13" t="s">
        <v>6248</v>
      </c>
      <c r="G836" s="13">
        <v>72</v>
      </c>
      <c r="H836" s="13" t="s">
        <v>6247</v>
      </c>
      <c r="I836" s="13" t="s">
        <v>8272</v>
      </c>
      <c r="J836" s="13">
        <v>450000</v>
      </c>
      <c r="K836" s="13" t="s">
        <v>8273</v>
      </c>
      <c r="L836" s="13">
        <v>50</v>
      </c>
      <c r="M836" s="13" t="s">
        <v>6727</v>
      </c>
      <c r="N836" s="13">
        <v>3018196790</v>
      </c>
      <c r="O836" s="13">
        <v>342896</v>
      </c>
      <c r="P836" s="13">
        <v>55</v>
      </c>
      <c r="Q836" s="13" t="s">
        <v>162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"/>
  <sheetViews>
    <sheetView workbookViewId="0">
      <pane ySplit="1" topLeftCell="A2" activePane="bottomLeft" state="frozen"/>
      <selection pane="bottomLeft" activeCell="B5" sqref="B5"/>
    </sheetView>
  </sheetViews>
  <sheetFormatPr defaultRowHeight="13.5"/>
  <cols>
    <col min="1" max="1" width="30" style="3" customWidth="1"/>
    <col min="2" max="2" width="115" style="3" customWidth="1"/>
    <col min="3" max="16384" width="9" style="3"/>
  </cols>
  <sheetData>
    <row r="1" spans="1:2" ht="40.049999999999997" customHeight="1">
      <c r="A1" s="1" t="s">
        <v>8274</v>
      </c>
      <c r="B1" s="1" t="s">
        <v>8275</v>
      </c>
    </row>
    <row r="2" spans="1:2" ht="40.049999999999997" customHeight="1">
      <c r="A2" s="21" t="s">
        <v>8276</v>
      </c>
      <c r="B2" s="21" t="s">
        <v>8277</v>
      </c>
    </row>
    <row r="3" spans="1:2" ht="40.049999999999997" customHeight="1">
      <c r="A3" s="21" t="s">
        <v>8278</v>
      </c>
      <c r="B3" s="21" t="s">
        <v>8279</v>
      </c>
    </row>
    <row r="4" spans="1:2" ht="40.049999999999997" customHeight="1">
      <c r="A4" s="21" t="s">
        <v>34</v>
      </c>
      <c r="B4" s="21" t="s">
        <v>51</v>
      </c>
    </row>
    <row r="5" spans="1:2" ht="40.049999999999997" customHeight="1">
      <c r="A5" s="21" t="s">
        <v>8280</v>
      </c>
      <c r="B5" s="21" t="s">
        <v>8281</v>
      </c>
    </row>
    <row r="6" spans="1:2" ht="40.049999999999997" customHeight="1">
      <c r="A6" s="21" t="s">
        <v>4</v>
      </c>
      <c r="B6" s="21" t="s">
        <v>8282</v>
      </c>
    </row>
    <row r="7" spans="1:2" ht="40.049999999999997" customHeight="1">
      <c r="A7" s="21" t="s">
        <v>8283</v>
      </c>
      <c r="B7" s="21" t="s">
        <v>8284</v>
      </c>
    </row>
    <row r="8" spans="1:2" ht="40.049999999999997" customHeight="1">
      <c r="A8" s="21" t="s">
        <v>11</v>
      </c>
      <c r="B8" s="21" t="s">
        <v>8285</v>
      </c>
    </row>
    <row r="9" spans="1:2" ht="40.049999999999997" customHeight="1">
      <c r="A9" s="21" t="s">
        <v>12</v>
      </c>
      <c r="B9" s="21" t="s">
        <v>8286</v>
      </c>
    </row>
    <row r="10" spans="1:2" ht="40.049999999999997" customHeight="1">
      <c r="A10" s="21" t="s">
        <v>13</v>
      </c>
      <c r="B10" s="21" t="s">
        <v>8287</v>
      </c>
    </row>
    <row r="11" spans="1:2" ht="40.049999999999997" customHeight="1">
      <c r="A11" s="21" t="s">
        <v>14</v>
      </c>
      <c r="B11" s="21" t="s">
        <v>8288</v>
      </c>
    </row>
    <row r="12" spans="1:2" ht="40.049999999999997" customHeight="1">
      <c r="A12" s="21" t="s">
        <v>15</v>
      </c>
      <c r="B12" s="21" t="s">
        <v>8289</v>
      </c>
    </row>
    <row r="13" spans="1:2" ht="40.049999999999997" customHeight="1">
      <c r="A13" s="21" t="s">
        <v>26</v>
      </c>
      <c r="B13" s="21" t="s">
        <v>8290</v>
      </c>
    </row>
    <row r="14" spans="1:2" ht="40.049999999999997" customHeight="1">
      <c r="A14" s="21" t="s">
        <v>27</v>
      </c>
      <c r="B14" s="21" t="s">
        <v>8291</v>
      </c>
    </row>
    <row r="15" spans="1:2" ht="40.049999999999997" customHeight="1">
      <c r="A15" s="21" t="s">
        <v>28</v>
      </c>
      <c r="B15" s="21" t="s">
        <v>8292</v>
      </c>
    </row>
    <row r="16" spans="1:2" ht="40.049999999999997" customHeight="1">
      <c r="A16" s="21" t="s">
        <v>29</v>
      </c>
      <c r="B16" s="21" t="s">
        <v>8293</v>
      </c>
    </row>
    <row r="17" spans="1:2" ht="40.049999999999997" customHeight="1">
      <c r="A17" s="21" t="s">
        <v>33</v>
      </c>
      <c r="B17" s="21" t="s">
        <v>8294</v>
      </c>
    </row>
    <row r="18" spans="1:2" ht="40.049999999999997" customHeight="1">
      <c r="A18" s="21" t="s">
        <v>8295</v>
      </c>
      <c r="B18" s="21" t="s">
        <v>8296</v>
      </c>
    </row>
    <row r="19" spans="1:2" ht="40.049999999999997" customHeight="1">
      <c r="A19" s="21" t="s">
        <v>8297</v>
      </c>
      <c r="B19" s="21" t="s">
        <v>8298</v>
      </c>
    </row>
    <row r="20" spans="1:2" ht="40.049999999999997" customHeight="1">
      <c r="A20" s="21" t="s">
        <v>6041</v>
      </c>
      <c r="B20" s="21" t="s">
        <v>8299</v>
      </c>
    </row>
    <row r="21" spans="1:2" ht="40.049999999999997" customHeight="1">
      <c r="A21" s="21" t="s">
        <v>8300</v>
      </c>
      <c r="B21" s="21" t="s">
        <v>8301</v>
      </c>
    </row>
    <row r="22" spans="1:2" ht="40.049999999999997" customHeight="1">
      <c r="A22" s="21" t="s">
        <v>86</v>
      </c>
      <c r="B22" s="21" t="s">
        <v>8302</v>
      </c>
    </row>
    <row r="23" spans="1:2" ht="40.049999999999997" customHeight="1">
      <c r="A23" s="21" t="s">
        <v>8303</v>
      </c>
      <c r="B23" s="21" t="s">
        <v>8304</v>
      </c>
    </row>
    <row r="24" spans="1:2" ht="40.049999999999997" customHeight="1">
      <c r="A24" s="21" t="s">
        <v>8305</v>
      </c>
      <c r="B24" s="21" t="s">
        <v>8306</v>
      </c>
    </row>
    <row r="25" spans="1:2" ht="57" customHeight="1">
      <c r="A25" s="22" t="s">
        <v>8307</v>
      </c>
      <c r="B25" s="22" t="s">
        <v>8308</v>
      </c>
    </row>
    <row r="26" spans="1:2" ht="57" customHeight="1">
      <c r="A26" s="22" t="s">
        <v>8309</v>
      </c>
      <c r="B26" s="22" t="s">
        <v>8310</v>
      </c>
    </row>
    <row r="27" spans="1:2" ht="57" customHeight="1">
      <c r="A27" s="22" t="s">
        <v>8311</v>
      </c>
      <c r="B27" s="22" t="s">
        <v>8312</v>
      </c>
    </row>
    <row r="28" spans="1:2" ht="57" customHeight="1">
      <c r="A28" s="22" t="s">
        <v>8313</v>
      </c>
      <c r="B28" s="22" t="s">
        <v>8314</v>
      </c>
    </row>
    <row r="29" spans="1:2" ht="57" customHeight="1">
      <c r="A29" s="22" t="s">
        <v>8315</v>
      </c>
      <c r="B29" s="22" t="s">
        <v>8316</v>
      </c>
    </row>
    <row r="30" spans="1:2" ht="57" customHeight="1">
      <c r="A30" s="22" t="s">
        <v>8317</v>
      </c>
      <c r="B30" s="22" t="s">
        <v>8318</v>
      </c>
    </row>
    <row r="31" spans="1:2" ht="57" customHeight="1">
      <c r="A31" s="22" t="s">
        <v>8319</v>
      </c>
      <c r="B31" s="22" t="s">
        <v>8320</v>
      </c>
    </row>
    <row r="32" spans="1:2" ht="57" customHeight="1">
      <c r="A32" s="22" t="s">
        <v>36</v>
      </c>
      <c r="B32" s="22" t="s">
        <v>8321</v>
      </c>
    </row>
    <row r="33" spans="1:2" ht="57" customHeight="1">
      <c r="A33" s="22" t="s">
        <v>8322</v>
      </c>
      <c r="B33" s="22" t="s">
        <v>8323</v>
      </c>
    </row>
    <row r="34" spans="1:2" ht="57" customHeight="1">
      <c r="A34" s="22" t="s">
        <v>8324</v>
      </c>
      <c r="B34" s="22" t="s">
        <v>8325</v>
      </c>
    </row>
    <row r="35" spans="1:2" ht="57" customHeight="1">
      <c r="A35" s="22" t="s">
        <v>8326</v>
      </c>
      <c r="B35" s="22" t="s">
        <v>8327</v>
      </c>
    </row>
    <row r="36" spans="1:2" ht="57" customHeight="1">
      <c r="A36" s="22" t="s">
        <v>8328</v>
      </c>
      <c r="B36" s="22" t="s">
        <v>8329</v>
      </c>
    </row>
    <row r="37" spans="1:2" ht="57" customHeight="1">
      <c r="A37" s="22" t="s">
        <v>8330</v>
      </c>
      <c r="B37" s="22" t="s">
        <v>8331</v>
      </c>
    </row>
    <row r="38" spans="1:2" ht="57" customHeight="1">
      <c r="A38" s="22" t="s">
        <v>8332</v>
      </c>
      <c r="B38" s="22" t="s">
        <v>8333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95"/>
  <sheetViews>
    <sheetView topLeftCell="A9" workbookViewId="0">
      <selection activeCell="E6" sqref="E6"/>
    </sheetView>
  </sheetViews>
  <sheetFormatPr defaultRowHeight="13.5"/>
  <cols>
    <col min="1" max="6" width="26" style="3" customWidth="1"/>
    <col min="7" max="16384" width="9" style="3"/>
  </cols>
  <sheetData>
    <row r="1" spans="1:6" ht="19.05" customHeight="1">
      <c r="A1" s="22" t="s">
        <v>1</v>
      </c>
      <c r="B1" s="22" t="s">
        <v>99</v>
      </c>
      <c r="C1" s="22" t="s">
        <v>8334</v>
      </c>
      <c r="D1" s="22" t="s">
        <v>8335</v>
      </c>
      <c r="E1" s="22"/>
      <c r="F1" s="22"/>
    </row>
    <row r="2" spans="1:6" ht="19.05" customHeight="1">
      <c r="A2" s="13" t="s">
        <v>8336</v>
      </c>
      <c r="B2" s="13" t="s">
        <v>8337</v>
      </c>
      <c r="C2" s="13" t="s">
        <v>1902</v>
      </c>
      <c r="D2" s="13"/>
      <c r="E2" s="13"/>
      <c r="F2" s="13"/>
    </row>
    <row r="3" spans="1:6" ht="19.05" customHeight="1">
      <c r="A3" s="13" t="s">
        <v>521</v>
      </c>
      <c r="B3" s="13" t="s">
        <v>8338</v>
      </c>
      <c r="C3" s="13"/>
      <c r="D3" s="13"/>
      <c r="E3" s="13"/>
      <c r="F3" s="13"/>
    </row>
    <row r="4" spans="1:6" ht="19.05" customHeight="1">
      <c r="A4" s="2" t="s">
        <v>8339</v>
      </c>
      <c r="B4" s="2" t="s">
        <v>8340</v>
      </c>
      <c r="C4" s="2" t="s">
        <v>8341</v>
      </c>
      <c r="D4" s="2" t="s">
        <v>8342</v>
      </c>
      <c r="E4" s="2"/>
      <c r="F4" s="13"/>
    </row>
    <row r="5" spans="1:6" ht="19.05" customHeight="1">
      <c r="A5" s="13" t="s">
        <v>102</v>
      </c>
      <c r="B5" s="13">
        <v>3.3</v>
      </c>
      <c r="C5" s="13" t="s">
        <v>8343</v>
      </c>
      <c r="D5" s="13">
        <v>4.9000000000000004</v>
      </c>
      <c r="E5" s="13"/>
      <c r="F5" s="13"/>
    </row>
    <row r="6" spans="1:6" ht="19.05" customHeight="1">
      <c r="A6" s="13"/>
      <c r="B6" s="13"/>
      <c r="C6" s="13"/>
      <c r="D6" s="13"/>
      <c r="E6" s="13"/>
      <c r="F6" s="13"/>
    </row>
    <row r="7" spans="1:6" ht="19.05" customHeight="1">
      <c r="A7" s="13"/>
      <c r="B7" s="13"/>
      <c r="C7" s="13"/>
      <c r="D7" s="13"/>
      <c r="E7" s="13"/>
      <c r="F7" s="13"/>
    </row>
    <row r="8" spans="1:6" ht="19.05" customHeight="1">
      <c r="A8" s="13" t="s">
        <v>1</v>
      </c>
      <c r="B8" s="13" t="s">
        <v>99</v>
      </c>
      <c r="C8" s="13" t="s">
        <v>8334</v>
      </c>
      <c r="D8" s="13" t="s">
        <v>8344</v>
      </c>
      <c r="E8" s="13"/>
      <c r="F8" s="13"/>
    </row>
    <row r="9" spans="1:6" ht="19.05" customHeight="1">
      <c r="A9" s="13" t="s">
        <v>8336</v>
      </c>
      <c r="B9" s="13" t="s">
        <v>8337</v>
      </c>
      <c r="C9" s="13" t="s">
        <v>1902</v>
      </c>
      <c r="D9" s="13"/>
      <c r="E9" s="13"/>
      <c r="F9" s="13"/>
    </row>
    <row r="10" spans="1:6" ht="19.05" customHeight="1">
      <c r="A10" s="13" t="s">
        <v>521</v>
      </c>
      <c r="B10" s="13" t="s">
        <v>8345</v>
      </c>
      <c r="C10" s="13"/>
      <c r="D10" s="13"/>
      <c r="E10" s="13"/>
      <c r="F10" s="13"/>
    </row>
    <row r="11" spans="1:6" ht="19.05" customHeight="1">
      <c r="A11" s="2" t="s">
        <v>8341</v>
      </c>
      <c r="B11" s="2" t="s">
        <v>8346</v>
      </c>
      <c r="C11" s="2" t="s">
        <v>8347</v>
      </c>
      <c r="D11" s="2"/>
      <c r="E11" s="2"/>
      <c r="F11" s="13"/>
    </row>
    <row r="12" spans="1:6" ht="19.05" customHeight="1">
      <c r="A12" s="13" t="s">
        <v>8343</v>
      </c>
      <c r="B12" s="13">
        <v>4.5999999999999996</v>
      </c>
      <c r="C12" s="13">
        <v>-0.6</v>
      </c>
      <c r="D12" s="13"/>
      <c r="E12" s="13"/>
      <c r="F12" s="13"/>
    </row>
    <row r="13" spans="1:6" ht="19.05" customHeight="1">
      <c r="A13" s="13"/>
      <c r="B13" s="13"/>
      <c r="C13" s="13"/>
      <c r="D13" s="13"/>
      <c r="E13" s="13"/>
      <c r="F13" s="13"/>
    </row>
    <row r="14" spans="1:6" ht="19.05" customHeight="1">
      <c r="A14" s="13"/>
      <c r="B14" s="13"/>
      <c r="C14" s="13"/>
      <c r="D14" s="13"/>
      <c r="E14" s="13"/>
      <c r="F14" s="13"/>
    </row>
    <row r="15" spans="1:6" ht="19.05" customHeight="1">
      <c r="A15" s="13" t="s">
        <v>1</v>
      </c>
      <c r="B15" s="13" t="s">
        <v>99</v>
      </c>
      <c r="C15" s="13" t="s">
        <v>8334</v>
      </c>
      <c r="D15" s="13" t="s">
        <v>8348</v>
      </c>
      <c r="E15" s="13"/>
      <c r="F15" s="13"/>
    </row>
    <row r="16" spans="1:6" ht="19.05" customHeight="1">
      <c r="A16" s="13" t="s">
        <v>8336</v>
      </c>
      <c r="B16" s="13" t="s">
        <v>8337</v>
      </c>
      <c r="C16" s="13" t="s">
        <v>1902</v>
      </c>
      <c r="D16" s="13"/>
      <c r="E16" s="13"/>
      <c r="F16" s="13"/>
    </row>
    <row r="17" spans="1:6" ht="19.05" customHeight="1">
      <c r="A17" s="13" t="s">
        <v>521</v>
      </c>
      <c r="B17" s="13" t="s">
        <v>8349</v>
      </c>
      <c r="C17" s="13"/>
      <c r="D17" s="13"/>
      <c r="E17" s="13"/>
      <c r="F17" s="13"/>
    </row>
    <row r="18" spans="1:6" ht="19.05" customHeight="1">
      <c r="A18" s="2" t="s">
        <v>8350</v>
      </c>
      <c r="B18" s="2" t="s">
        <v>8351</v>
      </c>
      <c r="C18" s="2" t="s">
        <v>8352</v>
      </c>
      <c r="D18" s="2" t="s">
        <v>8353</v>
      </c>
      <c r="E18" s="2"/>
      <c r="F18" s="13"/>
    </row>
    <row r="19" spans="1:6" ht="19.05" customHeight="1">
      <c r="A19" s="13" t="s">
        <v>8354</v>
      </c>
      <c r="B19" s="13" t="s">
        <v>8343</v>
      </c>
      <c r="C19" s="13">
        <v>15.5</v>
      </c>
      <c r="D19" s="13">
        <v>1</v>
      </c>
      <c r="E19" s="13"/>
      <c r="F19" s="13"/>
    </row>
    <row r="20" spans="1:6" ht="19.05" customHeight="1">
      <c r="A20" s="13" t="s">
        <v>8355</v>
      </c>
      <c r="B20" s="13" t="s">
        <v>8343</v>
      </c>
      <c r="C20" s="13">
        <v>12.8</v>
      </c>
      <c r="D20" s="13">
        <v>1</v>
      </c>
      <c r="E20" s="13"/>
      <c r="F20" s="13"/>
    </row>
    <row r="21" spans="1:6" ht="19.05" customHeight="1">
      <c r="A21" s="13" t="s">
        <v>8356</v>
      </c>
      <c r="B21" s="13" t="s">
        <v>8343</v>
      </c>
      <c r="C21" s="13">
        <v>10.6</v>
      </c>
      <c r="D21" s="13">
        <v>1</v>
      </c>
      <c r="E21" s="13"/>
      <c r="F21" s="13"/>
    </row>
    <row r="22" spans="1:6" ht="19.05" customHeight="1">
      <c r="A22" s="13" t="s">
        <v>8357</v>
      </c>
      <c r="B22" s="13" t="s">
        <v>8343</v>
      </c>
      <c r="C22" s="13">
        <v>10.6</v>
      </c>
      <c r="D22" s="13">
        <v>1</v>
      </c>
      <c r="E22" s="13"/>
      <c r="F22" s="13"/>
    </row>
    <row r="23" spans="1:6" ht="19.05" customHeight="1">
      <c r="A23" s="13" t="s">
        <v>8358</v>
      </c>
      <c r="B23" s="13" t="s">
        <v>8343</v>
      </c>
      <c r="C23" s="13">
        <v>8.4</v>
      </c>
      <c r="D23" s="13">
        <v>1</v>
      </c>
      <c r="E23" s="13"/>
      <c r="F23" s="13"/>
    </row>
    <row r="24" spans="1:6" ht="19.05" customHeight="1">
      <c r="A24" s="13" t="s">
        <v>8359</v>
      </c>
      <c r="B24" s="13" t="s">
        <v>8343</v>
      </c>
      <c r="C24" s="13">
        <v>5.4</v>
      </c>
      <c r="D24" s="13">
        <v>1</v>
      </c>
      <c r="E24" s="13"/>
      <c r="F24" s="13"/>
    </row>
    <row r="25" spans="1:6" ht="19.05" customHeight="1">
      <c r="A25" s="13" t="s">
        <v>8360</v>
      </c>
      <c r="B25" s="13" t="s">
        <v>8343</v>
      </c>
      <c r="C25" s="13">
        <v>4</v>
      </c>
      <c r="D25" s="13">
        <v>1</v>
      </c>
      <c r="E25" s="13"/>
      <c r="F25" s="13"/>
    </row>
    <row r="26" spans="1:6" ht="19.05" customHeight="1">
      <c r="A26" s="13" t="s">
        <v>8361</v>
      </c>
      <c r="B26" s="13" t="s">
        <v>8343</v>
      </c>
      <c r="C26" s="13">
        <v>3.7</v>
      </c>
      <c r="D26" s="13">
        <v>1</v>
      </c>
      <c r="E26" s="13"/>
      <c r="F26" s="13"/>
    </row>
    <row r="27" spans="1:6" ht="19.05" customHeight="1">
      <c r="A27" s="13" t="s">
        <v>8362</v>
      </c>
      <c r="B27" s="13" t="s">
        <v>8343</v>
      </c>
      <c r="C27" s="13">
        <v>2.7</v>
      </c>
      <c r="D27" s="13">
        <v>1</v>
      </c>
      <c r="E27" s="13"/>
      <c r="F27" s="13"/>
    </row>
    <row r="28" spans="1:6" ht="19.05" customHeight="1">
      <c r="A28" s="13" t="s">
        <v>8363</v>
      </c>
      <c r="B28" s="13" t="s">
        <v>8343</v>
      </c>
      <c r="C28" s="13">
        <v>2.2000000000000002</v>
      </c>
      <c r="D28" s="13">
        <v>1</v>
      </c>
      <c r="E28" s="13"/>
      <c r="F28" s="13"/>
    </row>
    <row r="29" spans="1:6" ht="19.05" customHeight="1">
      <c r="A29" s="13" t="s">
        <v>8364</v>
      </c>
      <c r="B29" s="13" t="s">
        <v>8343</v>
      </c>
      <c r="C29" s="13">
        <v>2.1</v>
      </c>
      <c r="D29" s="13">
        <v>1</v>
      </c>
      <c r="E29" s="13"/>
      <c r="F29" s="13"/>
    </row>
    <row r="30" spans="1:6" ht="19.05" customHeight="1">
      <c r="A30" s="13" t="s">
        <v>8365</v>
      </c>
      <c r="B30" s="13" t="s">
        <v>8343</v>
      </c>
      <c r="C30" s="13">
        <v>1.5</v>
      </c>
      <c r="D30" s="13">
        <v>1</v>
      </c>
      <c r="E30" s="13"/>
      <c r="F30" s="13"/>
    </row>
    <row r="31" spans="1:6" ht="19.05" customHeight="1">
      <c r="A31" s="13" t="s">
        <v>8366</v>
      </c>
      <c r="B31" s="13" t="s">
        <v>8343</v>
      </c>
      <c r="C31" s="13">
        <v>1.4</v>
      </c>
      <c r="D31" s="13">
        <v>1</v>
      </c>
      <c r="E31" s="13"/>
      <c r="F31" s="13"/>
    </row>
    <row r="32" spans="1:6" ht="19.05" customHeight="1">
      <c r="A32" s="13" t="s">
        <v>8367</v>
      </c>
      <c r="B32" s="13" t="s">
        <v>8343</v>
      </c>
      <c r="C32" s="13">
        <v>1.3</v>
      </c>
      <c r="D32" s="13">
        <v>1</v>
      </c>
      <c r="E32" s="13"/>
      <c r="F32" s="13"/>
    </row>
    <row r="33" spans="1:6" ht="19.05" customHeight="1">
      <c r="A33" s="13" t="s">
        <v>8368</v>
      </c>
      <c r="B33" s="13" t="s">
        <v>8343</v>
      </c>
      <c r="C33" s="13">
        <v>1.3</v>
      </c>
      <c r="D33" s="13">
        <v>1</v>
      </c>
      <c r="E33" s="13"/>
      <c r="F33" s="13"/>
    </row>
    <row r="34" spans="1:6" ht="19.05" customHeight="1">
      <c r="A34" s="13" t="s">
        <v>8369</v>
      </c>
      <c r="B34" s="13" t="s">
        <v>8343</v>
      </c>
      <c r="C34" s="13">
        <v>0.9</v>
      </c>
      <c r="D34" s="13">
        <v>1</v>
      </c>
      <c r="E34" s="13"/>
      <c r="F34" s="13"/>
    </row>
    <row r="35" spans="1:6" ht="19.05" customHeight="1">
      <c r="A35" s="13" t="s">
        <v>8370</v>
      </c>
      <c r="B35" s="13" t="s">
        <v>8343</v>
      </c>
      <c r="C35" s="13">
        <v>0.7</v>
      </c>
      <c r="D35" s="13">
        <v>1</v>
      </c>
      <c r="E35" s="13"/>
      <c r="F35" s="13"/>
    </row>
    <row r="36" spans="1:6" ht="19.05" customHeight="1">
      <c r="A36" s="13" t="s">
        <v>8371</v>
      </c>
      <c r="B36" s="13" t="s">
        <v>8343</v>
      </c>
      <c r="C36" s="13">
        <v>0.7</v>
      </c>
      <c r="D36" s="13">
        <v>1</v>
      </c>
      <c r="E36" s="13"/>
      <c r="F36" s="13"/>
    </row>
    <row r="37" spans="1:6" ht="19.05" customHeight="1">
      <c r="A37" s="13" t="s">
        <v>8372</v>
      </c>
      <c r="B37" s="13" t="s">
        <v>8343</v>
      </c>
      <c r="C37" s="13">
        <v>0.7</v>
      </c>
      <c r="D37" s="13">
        <v>1</v>
      </c>
      <c r="E37" s="13"/>
      <c r="F37" s="13"/>
    </row>
    <row r="38" spans="1:6" ht="19.05" customHeight="1">
      <c r="A38" s="13" t="s">
        <v>8373</v>
      </c>
      <c r="B38" s="13" t="s">
        <v>8343</v>
      </c>
      <c r="C38" s="13">
        <v>0.6</v>
      </c>
      <c r="D38" s="13">
        <v>1</v>
      </c>
      <c r="E38" s="13"/>
      <c r="F38" s="13"/>
    </row>
    <row r="39" spans="1:6" ht="19.05" customHeight="1">
      <c r="A39" s="13" t="s">
        <v>8343</v>
      </c>
      <c r="B39" s="13" t="s">
        <v>8354</v>
      </c>
      <c r="C39" s="13">
        <v>31</v>
      </c>
      <c r="D39" s="13">
        <v>2</v>
      </c>
      <c r="E39" s="13"/>
      <c r="F39" s="13"/>
    </row>
    <row r="40" spans="1:6" ht="19.05" customHeight="1">
      <c r="A40" s="13" t="s">
        <v>8343</v>
      </c>
      <c r="B40" s="13" t="s">
        <v>8357</v>
      </c>
      <c r="C40" s="13">
        <v>11.3</v>
      </c>
      <c r="D40" s="13">
        <v>2</v>
      </c>
      <c r="E40" s="13"/>
      <c r="F40" s="13"/>
    </row>
    <row r="41" spans="1:6" ht="19.05" customHeight="1">
      <c r="A41" s="13" t="s">
        <v>8343</v>
      </c>
      <c r="B41" s="13" t="s">
        <v>8355</v>
      </c>
      <c r="C41" s="13">
        <v>9.1999999999999993</v>
      </c>
      <c r="D41" s="13">
        <v>2</v>
      </c>
      <c r="E41" s="13"/>
      <c r="F41" s="13"/>
    </row>
    <row r="42" spans="1:6" ht="19.05" customHeight="1">
      <c r="A42" s="13" t="s">
        <v>8343</v>
      </c>
      <c r="B42" s="13" t="s">
        <v>8361</v>
      </c>
      <c r="C42" s="13">
        <v>8.6</v>
      </c>
      <c r="D42" s="13">
        <v>2</v>
      </c>
      <c r="E42" s="13"/>
      <c r="F42" s="13"/>
    </row>
    <row r="43" spans="1:6" ht="19.05" customHeight="1">
      <c r="A43" s="13" t="s">
        <v>8343</v>
      </c>
      <c r="B43" s="13" t="s">
        <v>8358</v>
      </c>
      <c r="C43" s="13">
        <v>8.4</v>
      </c>
      <c r="D43" s="13">
        <v>2</v>
      </c>
      <c r="E43" s="13"/>
      <c r="F43" s="13"/>
    </row>
    <row r="44" spans="1:6" ht="19.05" customHeight="1">
      <c r="A44" s="13" t="s">
        <v>8343</v>
      </c>
      <c r="B44" s="13" t="s">
        <v>8356</v>
      </c>
      <c r="C44" s="13">
        <v>7</v>
      </c>
      <c r="D44" s="13">
        <v>2</v>
      </c>
      <c r="E44" s="13"/>
      <c r="F44" s="13"/>
    </row>
    <row r="45" spans="1:6" ht="19.05" customHeight="1">
      <c r="A45" s="13" t="s">
        <v>8343</v>
      </c>
      <c r="B45" s="13" t="s">
        <v>8359</v>
      </c>
      <c r="C45" s="13">
        <v>3.6</v>
      </c>
      <c r="D45" s="13">
        <v>2</v>
      </c>
      <c r="E45" s="13"/>
      <c r="F45" s="13"/>
    </row>
    <row r="46" spans="1:6" ht="19.05" customHeight="1">
      <c r="A46" s="13" t="s">
        <v>8343</v>
      </c>
      <c r="B46" s="13" t="s">
        <v>8360</v>
      </c>
      <c r="C46" s="13">
        <v>2.6</v>
      </c>
      <c r="D46" s="13">
        <v>2</v>
      </c>
      <c r="E46" s="13"/>
      <c r="F46" s="13"/>
    </row>
    <row r="47" spans="1:6" ht="19.05" customHeight="1">
      <c r="A47" s="13" t="s">
        <v>8343</v>
      </c>
      <c r="B47" s="13" t="s">
        <v>8363</v>
      </c>
      <c r="C47" s="13">
        <v>2.6</v>
      </c>
      <c r="D47" s="13">
        <v>2</v>
      </c>
      <c r="E47" s="13"/>
      <c r="F47" s="13"/>
    </row>
    <row r="48" spans="1:6" ht="19.05" customHeight="1">
      <c r="A48" s="13" t="s">
        <v>8343</v>
      </c>
      <c r="B48" s="13" t="s">
        <v>8362</v>
      </c>
      <c r="C48" s="13">
        <v>2.1</v>
      </c>
      <c r="D48" s="13">
        <v>2</v>
      </c>
      <c r="E48" s="13"/>
      <c r="F48" s="13"/>
    </row>
    <row r="49" spans="1:6" ht="19.05" customHeight="1">
      <c r="A49" s="13" t="s">
        <v>8343</v>
      </c>
      <c r="B49" s="13" t="s">
        <v>8365</v>
      </c>
      <c r="C49" s="13">
        <v>1.3</v>
      </c>
      <c r="D49" s="13">
        <v>2</v>
      </c>
      <c r="E49" s="13"/>
      <c r="F49" s="13"/>
    </row>
    <row r="50" spans="1:6" ht="19.05" customHeight="1">
      <c r="A50" s="13" t="s">
        <v>8343</v>
      </c>
      <c r="B50" s="13" t="s">
        <v>8367</v>
      </c>
      <c r="C50" s="13">
        <v>1.2</v>
      </c>
      <c r="D50" s="13">
        <v>2</v>
      </c>
      <c r="E50" s="13"/>
      <c r="F50" s="13"/>
    </row>
    <row r="51" spans="1:6" ht="19.05" customHeight="1">
      <c r="A51" s="13" t="s">
        <v>8343</v>
      </c>
      <c r="B51" s="13" t="s">
        <v>8370</v>
      </c>
      <c r="C51" s="13">
        <v>1.2</v>
      </c>
      <c r="D51" s="13">
        <v>2</v>
      </c>
      <c r="E51" s="13"/>
      <c r="F51" s="13"/>
    </row>
    <row r="52" spans="1:6" ht="19.05" customHeight="1">
      <c r="A52" s="13" t="s">
        <v>8343</v>
      </c>
      <c r="B52" s="13" t="s">
        <v>8364</v>
      </c>
      <c r="C52" s="13">
        <v>1</v>
      </c>
      <c r="D52" s="13">
        <v>2</v>
      </c>
      <c r="E52" s="13"/>
      <c r="F52" s="13"/>
    </row>
    <row r="53" spans="1:6" ht="19.05" customHeight="1">
      <c r="A53" s="13" t="s">
        <v>8343</v>
      </c>
      <c r="B53" s="13" t="s">
        <v>8366</v>
      </c>
      <c r="C53" s="13">
        <v>0.6</v>
      </c>
      <c r="D53" s="13">
        <v>2</v>
      </c>
      <c r="E53" s="13"/>
      <c r="F53" s="13"/>
    </row>
    <row r="54" spans="1:6" ht="19.05" customHeight="1">
      <c r="A54" s="13" t="s">
        <v>8343</v>
      </c>
      <c r="B54" s="13" t="s">
        <v>8373</v>
      </c>
      <c r="C54" s="13">
        <v>0.5</v>
      </c>
      <c r="D54" s="13">
        <v>2</v>
      </c>
      <c r="E54" s="13"/>
      <c r="F54" s="13"/>
    </row>
    <row r="55" spans="1:6" ht="19.05" customHeight="1">
      <c r="A55" s="13" t="s">
        <v>8343</v>
      </c>
      <c r="B55" s="13" t="s">
        <v>8368</v>
      </c>
      <c r="C55" s="13">
        <v>0.5</v>
      </c>
      <c r="D55" s="13">
        <v>2</v>
      </c>
      <c r="E55" s="13"/>
      <c r="F55" s="13"/>
    </row>
    <row r="56" spans="1:6" ht="19.05" customHeight="1">
      <c r="A56" s="13" t="s">
        <v>8343</v>
      </c>
      <c r="B56" s="13" t="s">
        <v>8374</v>
      </c>
      <c r="C56" s="13">
        <v>0.3</v>
      </c>
      <c r="D56" s="13">
        <v>2</v>
      </c>
      <c r="E56" s="13"/>
      <c r="F56" s="13"/>
    </row>
    <row r="57" spans="1:6" ht="19.05" customHeight="1">
      <c r="A57" s="13" t="s">
        <v>8343</v>
      </c>
      <c r="B57" s="13" t="s">
        <v>8369</v>
      </c>
      <c r="C57" s="13">
        <v>0.3</v>
      </c>
      <c r="D57" s="13">
        <v>2</v>
      </c>
      <c r="E57" s="13"/>
      <c r="F57" s="13"/>
    </row>
    <row r="58" spans="1:6" ht="19.05" customHeight="1">
      <c r="A58" s="13" t="s">
        <v>8343</v>
      </c>
      <c r="B58" s="13" t="s">
        <v>8375</v>
      </c>
      <c r="C58" s="13">
        <v>0.3</v>
      </c>
      <c r="D58" s="13">
        <v>2</v>
      </c>
      <c r="E58" s="13"/>
      <c r="F58" s="13"/>
    </row>
    <row r="59" spans="1:6" ht="19.05" customHeight="1">
      <c r="A59" s="13"/>
      <c r="B59" s="13"/>
      <c r="C59" s="13"/>
      <c r="D59" s="13"/>
      <c r="E59" s="13"/>
      <c r="F59" s="13"/>
    </row>
    <row r="60" spans="1:6" ht="19.05" customHeight="1">
      <c r="A60" s="13"/>
      <c r="B60" s="13"/>
      <c r="C60" s="13"/>
      <c r="D60" s="13"/>
      <c r="E60" s="13"/>
      <c r="F60" s="13"/>
    </row>
    <row r="61" spans="1:6" ht="19.05" customHeight="1">
      <c r="A61" s="13" t="s">
        <v>1</v>
      </c>
      <c r="B61" s="13" t="s">
        <v>99</v>
      </c>
      <c r="C61" s="13" t="s">
        <v>8334</v>
      </c>
      <c r="D61" s="13" t="s">
        <v>8376</v>
      </c>
      <c r="E61" s="13"/>
      <c r="F61" s="13"/>
    </row>
    <row r="62" spans="1:6" ht="19.05" customHeight="1">
      <c r="A62" s="13" t="s">
        <v>8336</v>
      </c>
      <c r="B62" s="13" t="s">
        <v>8337</v>
      </c>
      <c r="C62" s="13" t="s">
        <v>1902</v>
      </c>
      <c r="D62" s="13"/>
      <c r="E62" s="13"/>
      <c r="F62" s="13"/>
    </row>
    <row r="63" spans="1:6" ht="19.05" customHeight="1">
      <c r="A63" s="13" t="s">
        <v>521</v>
      </c>
      <c r="B63" s="13" t="s">
        <v>8377</v>
      </c>
      <c r="C63" s="13"/>
      <c r="D63" s="13"/>
      <c r="E63" s="13"/>
      <c r="F63" s="13"/>
    </row>
    <row r="64" spans="1:6" ht="19.05" customHeight="1">
      <c r="A64" s="2" t="s">
        <v>8378</v>
      </c>
      <c r="B64" s="2" t="s">
        <v>8379</v>
      </c>
      <c r="C64" s="2"/>
      <c r="D64" s="2"/>
      <c r="E64" s="2"/>
      <c r="F64" s="13"/>
    </row>
    <row r="65" spans="1:6" ht="19.05" customHeight="1">
      <c r="A65" s="13" t="s">
        <v>8343</v>
      </c>
      <c r="B65" s="13" t="s">
        <v>8380</v>
      </c>
      <c r="C65" s="13"/>
      <c r="D65" s="13"/>
      <c r="E65" s="13"/>
      <c r="F65" s="13"/>
    </row>
    <row r="66" spans="1:6" ht="19.05" customHeight="1">
      <c r="A66" s="13" t="s">
        <v>8343</v>
      </c>
      <c r="B66" s="13" t="s">
        <v>8381</v>
      </c>
      <c r="C66" s="13"/>
      <c r="D66" s="13"/>
      <c r="E66" s="13"/>
      <c r="F66" s="13"/>
    </row>
    <row r="67" spans="1:6" ht="19.05" customHeight="1">
      <c r="A67" s="13" t="s">
        <v>8343</v>
      </c>
      <c r="B67" s="13" t="s">
        <v>8375</v>
      </c>
      <c r="C67" s="13"/>
      <c r="D67" s="13"/>
      <c r="E67" s="13"/>
      <c r="F67" s="13"/>
    </row>
    <row r="68" spans="1:6" ht="19.05" customHeight="1">
      <c r="A68" s="13"/>
      <c r="B68" s="13"/>
      <c r="C68" s="13"/>
      <c r="D68" s="13"/>
      <c r="E68" s="13"/>
      <c r="F68" s="13"/>
    </row>
    <row r="69" spans="1:6" ht="19.05" customHeight="1">
      <c r="A69" s="13"/>
      <c r="B69" s="13"/>
      <c r="C69" s="13"/>
      <c r="D69" s="13"/>
      <c r="E69" s="13"/>
      <c r="F69" s="13"/>
    </row>
    <row r="70" spans="1:6" ht="19.05" customHeight="1">
      <c r="A70" s="13" t="s">
        <v>1</v>
      </c>
      <c r="B70" s="13" t="s">
        <v>99</v>
      </c>
      <c r="C70" s="13" t="s">
        <v>8334</v>
      </c>
      <c r="D70" s="13" t="s">
        <v>8382</v>
      </c>
      <c r="E70" s="13"/>
      <c r="F70" s="13"/>
    </row>
    <row r="71" spans="1:6" ht="19.05" customHeight="1">
      <c r="A71" s="13" t="s">
        <v>8336</v>
      </c>
      <c r="B71" s="13" t="s">
        <v>8337</v>
      </c>
      <c r="C71" s="13" t="s">
        <v>1902</v>
      </c>
      <c r="D71" s="13"/>
      <c r="E71" s="13"/>
      <c r="F71" s="13"/>
    </row>
    <row r="72" spans="1:6" ht="19.05" customHeight="1">
      <c r="A72" s="13" t="s">
        <v>521</v>
      </c>
      <c r="B72" s="13" t="s">
        <v>8383</v>
      </c>
      <c r="C72" s="13"/>
      <c r="D72" s="13"/>
      <c r="E72" s="13"/>
      <c r="F72" s="13"/>
    </row>
    <row r="73" spans="1:6" ht="19.05" customHeight="1">
      <c r="A73" s="2" t="s">
        <v>8384</v>
      </c>
      <c r="B73" s="2" t="s">
        <v>8385</v>
      </c>
      <c r="C73" s="2"/>
      <c r="D73" s="2"/>
      <c r="E73" s="2"/>
      <c r="F73" s="13"/>
    </row>
    <row r="74" spans="1:6" ht="19.05" customHeight="1">
      <c r="A74" s="13" t="s">
        <v>8386</v>
      </c>
      <c r="B74" s="13">
        <v>4.9000000000000004</v>
      </c>
      <c r="C74" s="13"/>
      <c r="D74" s="13"/>
      <c r="E74" s="13"/>
      <c r="F74" s="13"/>
    </row>
    <row r="75" spans="1:6" ht="19.05" customHeight="1">
      <c r="A75" s="13" t="s">
        <v>8387</v>
      </c>
      <c r="B75" s="13">
        <v>4.5999999999999996</v>
      </c>
      <c r="C75" s="13"/>
      <c r="D75" s="13"/>
      <c r="E75" s="13"/>
      <c r="F75" s="13"/>
    </row>
    <row r="76" spans="1:6" ht="19.05" customHeight="1">
      <c r="A76" s="13" t="s">
        <v>8388</v>
      </c>
      <c r="B76" s="13">
        <v>-0.6</v>
      </c>
      <c r="C76" s="13"/>
      <c r="D76" s="13"/>
      <c r="E76" s="13"/>
      <c r="F76" s="13"/>
    </row>
    <row r="77" spans="1:6" ht="19.05" customHeight="1">
      <c r="A77" s="13" t="s">
        <v>8389</v>
      </c>
      <c r="B77" s="13">
        <v>9</v>
      </c>
      <c r="C77" s="13"/>
      <c r="D77" s="13"/>
      <c r="E77" s="13"/>
      <c r="F77" s="13"/>
    </row>
    <row r="78" spans="1:6" ht="19.05" customHeight="1">
      <c r="A78" s="13" t="s">
        <v>8390</v>
      </c>
      <c r="B78" s="13">
        <v>15.6</v>
      </c>
      <c r="C78" s="13"/>
      <c r="D78" s="13"/>
      <c r="E78" s="13"/>
      <c r="F78" s="13"/>
    </row>
    <row r="79" spans="1:6" ht="19.05" customHeight="1">
      <c r="A79" s="13"/>
      <c r="B79" s="13"/>
      <c r="C79" s="13"/>
      <c r="D79" s="13"/>
      <c r="E79" s="13"/>
      <c r="F79" s="13"/>
    </row>
    <row r="80" spans="1:6" ht="19.05" customHeight="1">
      <c r="A80" s="13"/>
      <c r="B80" s="13"/>
      <c r="C80" s="13"/>
      <c r="D80" s="13"/>
      <c r="E80" s="13"/>
      <c r="F80" s="13"/>
    </row>
    <row r="81" spans="1:6" ht="19.05" customHeight="1">
      <c r="A81" s="13" t="s">
        <v>1</v>
      </c>
      <c r="B81" s="13" t="s">
        <v>99</v>
      </c>
      <c r="C81" s="13" t="s">
        <v>8334</v>
      </c>
      <c r="D81" s="13" t="s">
        <v>8391</v>
      </c>
      <c r="E81" s="13"/>
      <c r="F81" s="13"/>
    </row>
    <row r="82" spans="1:6" ht="19.05" customHeight="1">
      <c r="A82" s="13" t="s">
        <v>8336</v>
      </c>
      <c r="B82" s="13"/>
      <c r="C82" s="13"/>
      <c r="D82" s="13"/>
      <c r="E82" s="13"/>
      <c r="F82" s="13"/>
    </row>
    <row r="83" spans="1:6" ht="19.05" customHeight="1">
      <c r="A83" s="13" t="s">
        <v>521</v>
      </c>
      <c r="B83" s="13" t="s">
        <v>8392</v>
      </c>
      <c r="C83" s="13"/>
      <c r="D83" s="13"/>
      <c r="E83" s="13"/>
      <c r="F83" s="13"/>
    </row>
    <row r="84" spans="1:6" ht="19.05" customHeight="1">
      <c r="A84" s="2" t="s">
        <v>2</v>
      </c>
      <c r="B84" s="2" t="s">
        <v>6221</v>
      </c>
      <c r="C84" s="2" t="s">
        <v>8393</v>
      </c>
      <c r="D84" s="2" t="s">
        <v>8394</v>
      </c>
      <c r="E84" s="2"/>
      <c r="F84" s="13"/>
    </row>
    <row r="85" spans="1:6" ht="19.05" customHeight="1">
      <c r="A85" s="13" t="s">
        <v>8395</v>
      </c>
      <c r="B85" s="13">
        <v>418</v>
      </c>
      <c r="C85" s="13" t="s">
        <v>8396</v>
      </c>
      <c r="D85" s="13" t="s">
        <v>8397</v>
      </c>
      <c r="E85" s="13"/>
      <c r="F85" s="13"/>
    </row>
    <row r="86" spans="1:6" ht="19.05" customHeight="1">
      <c r="A86" s="13" t="s">
        <v>8398</v>
      </c>
      <c r="B86" s="13">
        <v>2424</v>
      </c>
      <c r="C86" s="13" t="s">
        <v>8399</v>
      </c>
      <c r="D86" s="13" t="s">
        <v>8400</v>
      </c>
      <c r="E86" s="13"/>
      <c r="F86" s="13"/>
    </row>
    <row r="87" spans="1:6" ht="19.05" customHeight="1">
      <c r="A87" s="13"/>
      <c r="B87" s="13"/>
      <c r="C87" s="13"/>
      <c r="D87" s="13"/>
      <c r="E87" s="13"/>
      <c r="F87" s="13"/>
    </row>
    <row r="88" spans="1:6" ht="19.05" customHeight="1">
      <c r="A88" s="13"/>
      <c r="B88" s="13"/>
      <c r="C88" s="13"/>
      <c r="D88" s="13"/>
      <c r="E88" s="13"/>
      <c r="F88" s="13"/>
    </row>
    <row r="89" spans="1:6" ht="19.05" customHeight="1">
      <c r="A89" s="13" t="s">
        <v>1</v>
      </c>
      <c r="B89" s="13" t="s">
        <v>99</v>
      </c>
      <c r="C89" s="13" t="s">
        <v>8334</v>
      </c>
      <c r="D89" s="13" t="s">
        <v>8401</v>
      </c>
      <c r="E89" s="13"/>
      <c r="F89" s="13"/>
    </row>
    <row r="90" spans="1:6" ht="19.05" customHeight="1">
      <c r="A90" s="13" t="s">
        <v>8336</v>
      </c>
      <c r="B90" s="13"/>
      <c r="C90" s="13"/>
      <c r="D90" s="13"/>
      <c r="E90" s="13"/>
      <c r="F90" s="13"/>
    </row>
    <row r="91" spans="1:6" ht="19.05" customHeight="1">
      <c r="A91" s="13" t="s">
        <v>521</v>
      </c>
      <c r="B91" s="13" t="s">
        <v>8402</v>
      </c>
      <c r="C91" s="13"/>
      <c r="D91" s="13"/>
      <c r="E91" s="13"/>
      <c r="F91" s="13"/>
    </row>
    <row r="92" spans="1:6" ht="19.05" customHeight="1">
      <c r="A92" s="2" t="s">
        <v>8403</v>
      </c>
      <c r="B92" s="2" t="s">
        <v>6221</v>
      </c>
      <c r="C92" s="2" t="s">
        <v>6223</v>
      </c>
      <c r="D92" s="2" t="s">
        <v>8393</v>
      </c>
      <c r="E92" s="2" t="s">
        <v>8394</v>
      </c>
      <c r="F92" s="13"/>
    </row>
    <row r="93" spans="1:6" ht="19.05" customHeight="1">
      <c r="A93" s="13" t="s">
        <v>8404</v>
      </c>
      <c r="B93" s="13">
        <v>2941</v>
      </c>
      <c r="C93" s="13">
        <v>139907</v>
      </c>
      <c r="D93" s="13" t="s">
        <v>8405</v>
      </c>
      <c r="E93" s="13" t="s">
        <v>8406</v>
      </c>
      <c r="F93" s="13"/>
    </row>
    <row r="94" spans="1:6" ht="19.05" customHeight="1">
      <c r="A94" s="13" t="s">
        <v>8407</v>
      </c>
      <c r="B94" s="13">
        <v>75</v>
      </c>
      <c r="C94" s="13">
        <v>259</v>
      </c>
      <c r="D94" s="13" t="s">
        <v>8408</v>
      </c>
      <c r="E94" s="13" t="s">
        <v>8409</v>
      </c>
      <c r="F94" s="13"/>
    </row>
    <row r="95" spans="1:6" ht="19.05" customHeight="1">
      <c r="A95" s="13" t="s">
        <v>8410</v>
      </c>
      <c r="B95" s="13">
        <v>39</v>
      </c>
      <c r="C95" s="13">
        <v>3269</v>
      </c>
      <c r="D95" s="13" t="s">
        <v>8411</v>
      </c>
      <c r="E95" s="13" t="s">
        <v>8412</v>
      </c>
      <c r="F95" s="13"/>
    </row>
    <row r="96" spans="1:6" ht="19.05" customHeight="1">
      <c r="A96" s="13" t="s">
        <v>8413</v>
      </c>
      <c r="B96" s="13">
        <v>27</v>
      </c>
      <c r="C96" s="13">
        <v>1942</v>
      </c>
      <c r="D96" s="13" t="s">
        <v>8414</v>
      </c>
      <c r="E96" s="13" t="s">
        <v>8415</v>
      </c>
      <c r="F96" s="13"/>
    </row>
    <row r="97" spans="1:6" ht="19.05" customHeight="1">
      <c r="A97" s="13" t="s">
        <v>8416</v>
      </c>
      <c r="B97" s="13">
        <v>30</v>
      </c>
      <c r="C97" s="13">
        <v>1757</v>
      </c>
      <c r="D97" s="13" t="s">
        <v>8417</v>
      </c>
      <c r="E97" s="13" t="s">
        <v>8418</v>
      </c>
      <c r="F97" s="13"/>
    </row>
    <row r="98" spans="1:6" ht="19.05" customHeight="1">
      <c r="A98" s="13" t="s">
        <v>8419</v>
      </c>
      <c r="B98" s="13">
        <v>15</v>
      </c>
      <c r="C98" s="13">
        <v>1489</v>
      </c>
      <c r="D98" s="13" t="s">
        <v>8420</v>
      </c>
      <c r="E98" s="13" t="s">
        <v>8421</v>
      </c>
      <c r="F98" s="13"/>
    </row>
    <row r="99" spans="1:6" ht="19.05" customHeight="1">
      <c r="A99" s="13" t="s">
        <v>529</v>
      </c>
      <c r="B99" s="13">
        <v>3127</v>
      </c>
      <c r="C99" s="13">
        <v>148623</v>
      </c>
      <c r="D99" s="13" t="s">
        <v>8422</v>
      </c>
      <c r="E99" s="13" t="s">
        <v>8423</v>
      </c>
      <c r="F99" s="13"/>
    </row>
    <row r="100" spans="1:6" ht="19.05" customHeight="1">
      <c r="A100" s="13"/>
      <c r="B100" s="13"/>
      <c r="C100" s="13"/>
      <c r="D100" s="13"/>
      <c r="E100" s="13"/>
      <c r="F100" s="13"/>
    </row>
    <row r="101" spans="1:6" ht="19.05" customHeight="1">
      <c r="A101" s="13"/>
      <c r="B101" s="13"/>
      <c r="C101" s="13"/>
      <c r="D101" s="13"/>
      <c r="E101" s="13"/>
      <c r="F101" s="13"/>
    </row>
    <row r="102" spans="1:6" ht="19.05" customHeight="1">
      <c r="A102" s="13" t="s">
        <v>1</v>
      </c>
      <c r="B102" s="13" t="s">
        <v>99</v>
      </c>
      <c r="C102" s="13" t="s">
        <v>8334</v>
      </c>
      <c r="D102" s="13" t="s">
        <v>8424</v>
      </c>
      <c r="E102" s="13"/>
      <c r="F102" s="13"/>
    </row>
    <row r="103" spans="1:6" ht="19.05" customHeight="1">
      <c r="A103" s="13" t="s">
        <v>8336</v>
      </c>
      <c r="B103" s="13"/>
      <c r="C103" s="13"/>
      <c r="D103" s="13"/>
      <c r="E103" s="13"/>
      <c r="F103" s="13"/>
    </row>
    <row r="104" spans="1:6" ht="19.05" customHeight="1">
      <c r="A104" s="13" t="s">
        <v>521</v>
      </c>
      <c r="B104" s="13" t="s">
        <v>6083</v>
      </c>
      <c r="C104" s="13"/>
      <c r="D104" s="13"/>
      <c r="E104" s="13"/>
      <c r="F104" s="13"/>
    </row>
    <row r="105" spans="1:6" ht="19.05" customHeight="1">
      <c r="A105" s="2" t="s">
        <v>2</v>
      </c>
      <c r="B105" s="2" t="s">
        <v>6221</v>
      </c>
      <c r="C105" s="2" t="s">
        <v>8393</v>
      </c>
      <c r="D105" s="2" t="s">
        <v>8394</v>
      </c>
      <c r="E105" s="2"/>
      <c r="F105" s="13"/>
    </row>
    <row r="106" spans="1:6" ht="19.05" customHeight="1">
      <c r="A106" s="13" t="s">
        <v>8425</v>
      </c>
      <c r="B106" s="13">
        <v>411</v>
      </c>
      <c r="C106" s="13" t="s">
        <v>8426</v>
      </c>
      <c r="D106" s="13" t="s">
        <v>8427</v>
      </c>
      <c r="E106" s="13"/>
      <c r="F106" s="13"/>
    </row>
    <row r="107" spans="1:6" ht="19.05" customHeight="1">
      <c r="A107" s="13" t="s">
        <v>293</v>
      </c>
      <c r="B107" s="13">
        <v>643</v>
      </c>
      <c r="C107" s="13" t="s">
        <v>8428</v>
      </c>
      <c r="D107" s="13" t="s">
        <v>8429</v>
      </c>
      <c r="E107" s="13"/>
      <c r="F107" s="13"/>
    </row>
    <row r="108" spans="1:6" ht="19.05" customHeight="1">
      <c r="A108" s="13" t="s">
        <v>8430</v>
      </c>
      <c r="B108" s="13">
        <v>87</v>
      </c>
      <c r="C108" s="13" t="s">
        <v>8431</v>
      </c>
      <c r="D108" s="13" t="s">
        <v>8432</v>
      </c>
      <c r="E108" s="13"/>
      <c r="F108" s="13"/>
    </row>
    <row r="109" spans="1:6" ht="19.05" customHeight="1">
      <c r="A109" s="13" t="s">
        <v>414</v>
      </c>
      <c r="B109" s="13">
        <v>93</v>
      </c>
      <c r="C109" s="13" t="s">
        <v>8433</v>
      </c>
      <c r="D109" s="13" t="s">
        <v>8434</v>
      </c>
      <c r="E109" s="13"/>
      <c r="F109" s="13"/>
    </row>
    <row r="110" spans="1:6" ht="19.05" customHeight="1">
      <c r="A110" s="13" t="s">
        <v>75</v>
      </c>
      <c r="B110" s="13">
        <v>98</v>
      </c>
      <c r="C110" s="13" t="s">
        <v>8435</v>
      </c>
      <c r="D110" s="13" t="s">
        <v>8436</v>
      </c>
      <c r="E110" s="13"/>
      <c r="F110" s="13"/>
    </row>
    <row r="111" spans="1:6" ht="19.05" customHeight="1">
      <c r="A111" s="13" t="s">
        <v>88</v>
      </c>
      <c r="B111" s="13">
        <v>107</v>
      </c>
      <c r="C111" s="13" t="s">
        <v>8437</v>
      </c>
      <c r="D111" s="13" t="s">
        <v>8438</v>
      </c>
      <c r="E111" s="13"/>
      <c r="F111" s="13"/>
    </row>
    <row r="112" spans="1:6" ht="19.05" customHeight="1">
      <c r="A112" s="13" t="s">
        <v>115</v>
      </c>
      <c r="B112" s="13">
        <v>140</v>
      </c>
      <c r="C112" s="13" t="s">
        <v>8439</v>
      </c>
      <c r="D112" s="13" t="s">
        <v>8440</v>
      </c>
      <c r="E112" s="13"/>
      <c r="F112" s="13"/>
    </row>
    <row r="113" spans="1:6" ht="19.05" customHeight="1">
      <c r="A113" s="13" t="s">
        <v>136</v>
      </c>
      <c r="B113" s="13">
        <v>103</v>
      </c>
      <c r="C113" s="13" t="s">
        <v>8441</v>
      </c>
      <c r="D113" s="13" t="s">
        <v>8442</v>
      </c>
      <c r="E113" s="13"/>
      <c r="F113" s="13"/>
    </row>
    <row r="114" spans="1:6" ht="19.05" customHeight="1">
      <c r="A114" s="13" t="s">
        <v>102</v>
      </c>
      <c r="B114" s="13">
        <v>77</v>
      </c>
      <c r="C114" s="13" t="s">
        <v>8443</v>
      </c>
      <c r="D114" s="13" t="s">
        <v>8444</v>
      </c>
      <c r="E114" s="13"/>
      <c r="F114" s="13"/>
    </row>
    <row r="115" spans="1:6" ht="19.05" customHeight="1">
      <c r="A115" s="13" t="s">
        <v>8445</v>
      </c>
      <c r="B115" s="13">
        <v>40</v>
      </c>
      <c r="C115" s="13" t="s">
        <v>8446</v>
      </c>
      <c r="D115" s="13" t="s">
        <v>8447</v>
      </c>
      <c r="E115" s="13"/>
      <c r="F115" s="13"/>
    </row>
    <row r="116" spans="1:6" ht="19.05" customHeight="1">
      <c r="A116" s="13" t="s">
        <v>8448</v>
      </c>
      <c r="B116" s="13">
        <v>151</v>
      </c>
      <c r="C116" s="13" t="s">
        <v>8449</v>
      </c>
      <c r="D116" s="13" t="s">
        <v>8450</v>
      </c>
      <c r="E116" s="13"/>
      <c r="F116" s="13"/>
    </row>
    <row r="117" spans="1:6" ht="19.05" customHeight="1">
      <c r="A117" s="13" t="s">
        <v>8451</v>
      </c>
      <c r="B117" s="13">
        <v>115</v>
      </c>
      <c r="C117" s="13" t="s">
        <v>8452</v>
      </c>
      <c r="D117" s="13" t="s">
        <v>8453</v>
      </c>
      <c r="E117" s="13"/>
      <c r="F117" s="13"/>
    </row>
    <row r="118" spans="1:6" ht="19.05" customHeight="1">
      <c r="A118" s="13" t="s">
        <v>8454</v>
      </c>
      <c r="B118" s="13">
        <v>75</v>
      </c>
      <c r="C118" s="13" t="s">
        <v>8455</v>
      </c>
      <c r="D118" s="13" t="s">
        <v>8456</v>
      </c>
      <c r="E118" s="13"/>
      <c r="F118" s="13"/>
    </row>
    <row r="119" spans="1:6" ht="19.05" customHeight="1">
      <c r="A119" s="13" t="s">
        <v>8457</v>
      </c>
      <c r="B119" s="13">
        <v>52</v>
      </c>
      <c r="C119" s="13" t="s">
        <v>8458</v>
      </c>
      <c r="D119" s="13" t="s">
        <v>8459</v>
      </c>
      <c r="E119" s="13"/>
      <c r="F119" s="13"/>
    </row>
    <row r="120" spans="1:6" ht="19.05" customHeight="1">
      <c r="A120" s="13" t="s">
        <v>8460</v>
      </c>
      <c r="B120" s="13">
        <v>124</v>
      </c>
      <c r="C120" s="13" t="s">
        <v>8461</v>
      </c>
      <c r="D120" s="13" t="s">
        <v>8462</v>
      </c>
      <c r="E120" s="13"/>
      <c r="F120" s="13"/>
    </row>
    <row r="121" spans="1:6" ht="19.05" customHeight="1">
      <c r="A121" s="13" t="s">
        <v>316</v>
      </c>
      <c r="B121" s="13">
        <v>94</v>
      </c>
      <c r="C121" s="13" t="s">
        <v>8463</v>
      </c>
      <c r="D121" s="13" t="s">
        <v>8464</v>
      </c>
      <c r="E121" s="13"/>
      <c r="F121" s="13"/>
    </row>
    <row r="122" spans="1:6" ht="19.05" customHeight="1">
      <c r="A122" s="13" t="s">
        <v>8465</v>
      </c>
      <c r="B122" s="13">
        <v>14</v>
      </c>
      <c r="C122" s="13" t="s">
        <v>8466</v>
      </c>
      <c r="D122" s="13" t="s">
        <v>8467</v>
      </c>
      <c r="E122" s="13"/>
      <c r="F122" s="13"/>
    </row>
    <row r="123" spans="1:6" ht="19.05" customHeight="1">
      <c r="A123" s="13" t="s">
        <v>8398</v>
      </c>
      <c r="B123" s="13">
        <v>2424</v>
      </c>
      <c r="C123" s="13" t="s">
        <v>8468</v>
      </c>
      <c r="D123" s="13" t="s">
        <v>8469</v>
      </c>
      <c r="E123" s="13"/>
      <c r="F123" s="13"/>
    </row>
    <row r="124" spans="1:6" ht="19.05" customHeight="1">
      <c r="A124" s="13"/>
      <c r="B124" s="13"/>
      <c r="C124" s="13"/>
      <c r="D124" s="13"/>
      <c r="E124" s="13"/>
      <c r="F124" s="13"/>
    </row>
    <row r="125" spans="1:6" ht="19.05" customHeight="1">
      <c r="A125" s="13"/>
      <c r="B125" s="13"/>
      <c r="C125" s="13"/>
      <c r="D125" s="13"/>
      <c r="E125" s="13"/>
      <c r="F125" s="13"/>
    </row>
    <row r="126" spans="1:6" ht="19.05" customHeight="1">
      <c r="A126" s="13" t="s">
        <v>1</v>
      </c>
      <c r="B126" s="13" t="s">
        <v>112</v>
      </c>
      <c r="C126" s="13" t="s">
        <v>8334</v>
      </c>
      <c r="D126" s="13" t="s">
        <v>8335</v>
      </c>
      <c r="E126" s="13"/>
      <c r="F126" s="13"/>
    </row>
    <row r="127" spans="1:6" ht="19.05" customHeight="1">
      <c r="A127" s="13" t="s">
        <v>8336</v>
      </c>
      <c r="B127" s="13" t="s">
        <v>2270</v>
      </c>
      <c r="C127" s="13" t="s">
        <v>3742</v>
      </c>
      <c r="D127" s="13"/>
      <c r="E127" s="13"/>
      <c r="F127" s="13"/>
    </row>
    <row r="128" spans="1:6" ht="19.05" customHeight="1">
      <c r="A128" s="13" t="s">
        <v>521</v>
      </c>
      <c r="B128" s="13" t="s">
        <v>8470</v>
      </c>
      <c r="C128" s="13"/>
      <c r="D128" s="13"/>
      <c r="E128" s="13"/>
      <c r="F128" s="13"/>
    </row>
    <row r="129" spans="1:6" ht="19.05" customHeight="1">
      <c r="A129" s="2" t="s">
        <v>8339</v>
      </c>
      <c r="B129" s="2" t="s">
        <v>8340</v>
      </c>
      <c r="C129" s="2" t="s">
        <v>8341</v>
      </c>
      <c r="D129" s="2" t="s">
        <v>8342</v>
      </c>
      <c r="E129" s="2"/>
      <c r="F129" s="13"/>
    </row>
    <row r="130" spans="1:6" ht="19.05" customHeight="1">
      <c r="A130" s="13" t="s">
        <v>115</v>
      </c>
      <c r="B130" s="13">
        <v>1.4</v>
      </c>
      <c r="C130" s="13" t="s">
        <v>8471</v>
      </c>
      <c r="D130" s="13">
        <v>-2.9</v>
      </c>
      <c r="E130" s="13"/>
      <c r="F130" s="13"/>
    </row>
    <row r="131" spans="1:6" ht="19.05" customHeight="1">
      <c r="A131" s="13"/>
      <c r="B131" s="13"/>
      <c r="C131" s="13"/>
      <c r="D131" s="13"/>
      <c r="E131" s="13"/>
      <c r="F131" s="13"/>
    </row>
    <row r="132" spans="1:6" ht="19.05" customHeight="1">
      <c r="A132" s="13"/>
      <c r="B132" s="13"/>
      <c r="C132" s="13"/>
      <c r="D132" s="13"/>
      <c r="E132" s="13"/>
      <c r="F132" s="13"/>
    </row>
    <row r="133" spans="1:6" ht="19.05" customHeight="1">
      <c r="A133" s="13" t="s">
        <v>1</v>
      </c>
      <c r="B133" s="13" t="s">
        <v>112</v>
      </c>
      <c r="C133" s="13" t="s">
        <v>8334</v>
      </c>
      <c r="D133" s="13" t="s">
        <v>8344</v>
      </c>
      <c r="E133" s="13"/>
      <c r="F133" s="13"/>
    </row>
    <row r="134" spans="1:6" ht="19.05" customHeight="1">
      <c r="A134" s="13" t="s">
        <v>8336</v>
      </c>
      <c r="B134" s="13" t="s">
        <v>2270</v>
      </c>
      <c r="C134" s="13" t="s">
        <v>3742</v>
      </c>
      <c r="D134" s="13"/>
      <c r="E134" s="13"/>
      <c r="F134" s="13"/>
    </row>
    <row r="135" spans="1:6" ht="19.05" customHeight="1">
      <c r="A135" s="13" t="s">
        <v>521</v>
      </c>
      <c r="B135" s="13" t="s">
        <v>8472</v>
      </c>
      <c r="C135" s="13"/>
      <c r="D135" s="13"/>
      <c r="E135" s="13"/>
      <c r="F135" s="13"/>
    </row>
    <row r="136" spans="1:6" ht="19.05" customHeight="1">
      <c r="A136" s="2" t="s">
        <v>8341</v>
      </c>
      <c r="B136" s="2" t="s">
        <v>8346</v>
      </c>
      <c r="C136" s="2" t="s">
        <v>8347</v>
      </c>
      <c r="D136" s="2"/>
      <c r="E136" s="2"/>
      <c r="F136" s="13"/>
    </row>
    <row r="137" spans="1:6" ht="19.05" customHeight="1">
      <c r="A137" s="13" t="s">
        <v>8471</v>
      </c>
      <c r="B137" s="13">
        <v>-6.1</v>
      </c>
      <c r="C137" s="13">
        <v>-2.2000000000000002</v>
      </c>
      <c r="D137" s="13"/>
      <c r="E137" s="13"/>
      <c r="F137" s="13"/>
    </row>
    <row r="138" spans="1:6" ht="19.05" customHeight="1">
      <c r="A138" s="13"/>
      <c r="B138" s="13"/>
      <c r="C138" s="13"/>
      <c r="D138" s="13"/>
      <c r="E138" s="13"/>
      <c r="F138" s="13"/>
    </row>
    <row r="139" spans="1:6" ht="19.05" customHeight="1">
      <c r="A139" s="13"/>
      <c r="B139" s="13"/>
      <c r="C139" s="13"/>
      <c r="D139" s="13"/>
      <c r="E139" s="13"/>
      <c r="F139" s="13"/>
    </row>
    <row r="140" spans="1:6" ht="19.05" customHeight="1">
      <c r="A140" s="13" t="s">
        <v>1</v>
      </c>
      <c r="B140" s="13" t="s">
        <v>112</v>
      </c>
      <c r="C140" s="13" t="s">
        <v>8334</v>
      </c>
      <c r="D140" s="13" t="s">
        <v>8348</v>
      </c>
      <c r="E140" s="13"/>
      <c r="F140" s="13"/>
    </row>
    <row r="141" spans="1:6" ht="19.05" customHeight="1">
      <c r="A141" s="13" t="s">
        <v>8336</v>
      </c>
      <c r="B141" s="13" t="s">
        <v>2270</v>
      </c>
      <c r="C141" s="13" t="s">
        <v>3742</v>
      </c>
      <c r="D141" s="13"/>
      <c r="E141" s="13"/>
      <c r="F141" s="13"/>
    </row>
    <row r="142" spans="1:6" ht="19.05" customHeight="1">
      <c r="A142" s="13" t="s">
        <v>521</v>
      </c>
      <c r="B142" s="13" t="s">
        <v>8473</v>
      </c>
      <c r="C142" s="13"/>
      <c r="D142" s="13"/>
      <c r="E142" s="13"/>
      <c r="F142" s="13"/>
    </row>
    <row r="143" spans="1:6" ht="19.05" customHeight="1">
      <c r="A143" s="2" t="s">
        <v>8350</v>
      </c>
      <c r="B143" s="2" t="s">
        <v>8351</v>
      </c>
      <c r="C143" s="2" t="s">
        <v>8352</v>
      </c>
      <c r="D143" s="2" t="s">
        <v>8353</v>
      </c>
      <c r="E143" s="2"/>
      <c r="F143" s="13"/>
    </row>
    <row r="144" spans="1:6" ht="19.05" customHeight="1">
      <c r="A144" s="13" t="s">
        <v>8474</v>
      </c>
      <c r="B144" s="13" t="s">
        <v>8471</v>
      </c>
      <c r="C144" s="13">
        <v>26.1</v>
      </c>
      <c r="D144" s="13">
        <v>1</v>
      </c>
      <c r="E144" s="13"/>
      <c r="F144" s="13"/>
    </row>
    <row r="145" spans="1:6" ht="19.05" customHeight="1">
      <c r="A145" s="13" t="s">
        <v>8475</v>
      </c>
      <c r="B145" s="13" t="s">
        <v>8471</v>
      </c>
      <c r="C145" s="13">
        <v>10.1</v>
      </c>
      <c r="D145" s="13">
        <v>1</v>
      </c>
      <c r="E145" s="13"/>
      <c r="F145" s="13"/>
    </row>
    <row r="146" spans="1:6" ht="19.05" customHeight="1">
      <c r="A146" s="13" t="s">
        <v>8476</v>
      </c>
      <c r="B146" s="13" t="s">
        <v>8471</v>
      </c>
      <c r="C146" s="13">
        <v>9.5</v>
      </c>
      <c r="D146" s="13">
        <v>1</v>
      </c>
      <c r="E146" s="13"/>
      <c r="F146" s="13"/>
    </row>
    <row r="147" spans="1:6" ht="19.05" customHeight="1">
      <c r="A147" s="13" t="s">
        <v>8477</v>
      </c>
      <c r="B147" s="13" t="s">
        <v>8471</v>
      </c>
      <c r="C147" s="13">
        <v>5.6</v>
      </c>
      <c r="D147" s="13">
        <v>1</v>
      </c>
      <c r="E147" s="13"/>
      <c r="F147" s="13"/>
    </row>
    <row r="148" spans="1:6" ht="19.05" customHeight="1">
      <c r="A148" s="13" t="s">
        <v>8478</v>
      </c>
      <c r="B148" s="13" t="s">
        <v>8471</v>
      </c>
      <c r="C148" s="13">
        <v>3.7</v>
      </c>
      <c r="D148" s="13">
        <v>1</v>
      </c>
      <c r="E148" s="13"/>
      <c r="F148" s="13"/>
    </row>
    <row r="149" spans="1:6" ht="19.05" customHeight="1">
      <c r="A149" s="13" t="s">
        <v>8479</v>
      </c>
      <c r="B149" s="13" t="s">
        <v>8471</v>
      </c>
      <c r="C149" s="13">
        <v>3.2</v>
      </c>
      <c r="D149" s="13">
        <v>1</v>
      </c>
      <c r="E149" s="13"/>
      <c r="F149" s="13"/>
    </row>
    <row r="150" spans="1:6" ht="19.05" customHeight="1">
      <c r="A150" s="13" t="s">
        <v>8480</v>
      </c>
      <c r="B150" s="13" t="s">
        <v>8471</v>
      </c>
      <c r="C150" s="13">
        <v>2.2999999999999998</v>
      </c>
      <c r="D150" s="13">
        <v>1</v>
      </c>
      <c r="E150" s="13"/>
      <c r="F150" s="13"/>
    </row>
    <row r="151" spans="1:6" ht="19.05" customHeight="1">
      <c r="A151" s="13" t="s">
        <v>8481</v>
      </c>
      <c r="B151" s="13" t="s">
        <v>8471</v>
      </c>
      <c r="C151" s="13">
        <v>1.8</v>
      </c>
      <c r="D151" s="13">
        <v>1</v>
      </c>
      <c r="E151" s="13"/>
      <c r="F151" s="13"/>
    </row>
    <row r="152" spans="1:6" ht="19.05" customHeight="1">
      <c r="A152" s="13" t="s">
        <v>8482</v>
      </c>
      <c r="B152" s="13" t="s">
        <v>8471</v>
      </c>
      <c r="C152" s="13">
        <v>1.5</v>
      </c>
      <c r="D152" s="13">
        <v>1</v>
      </c>
      <c r="E152" s="13"/>
      <c r="F152" s="13"/>
    </row>
    <row r="153" spans="1:6" ht="19.05" customHeight="1">
      <c r="A153" s="13" t="s">
        <v>8483</v>
      </c>
      <c r="B153" s="13" t="s">
        <v>8471</v>
      </c>
      <c r="C153" s="13">
        <v>1.3</v>
      </c>
      <c r="D153" s="13">
        <v>1</v>
      </c>
      <c r="E153" s="13"/>
      <c r="F153" s="13"/>
    </row>
    <row r="154" spans="1:6" ht="19.05" customHeight="1">
      <c r="A154" s="13" t="s">
        <v>8484</v>
      </c>
      <c r="B154" s="13" t="s">
        <v>8471</v>
      </c>
      <c r="C154" s="13">
        <v>1.2</v>
      </c>
      <c r="D154" s="13">
        <v>1</v>
      </c>
      <c r="E154" s="13"/>
      <c r="F154" s="13"/>
    </row>
    <row r="155" spans="1:6" ht="19.05" customHeight="1">
      <c r="A155" s="13" t="s">
        <v>8485</v>
      </c>
      <c r="B155" s="13" t="s">
        <v>8471</v>
      </c>
      <c r="C155" s="13">
        <v>1.2</v>
      </c>
      <c r="D155" s="13">
        <v>1</v>
      </c>
      <c r="E155" s="13"/>
      <c r="F155" s="13"/>
    </row>
    <row r="156" spans="1:6" ht="19.05" customHeight="1">
      <c r="A156" s="13" t="s">
        <v>8486</v>
      </c>
      <c r="B156" s="13" t="s">
        <v>8471</v>
      </c>
      <c r="C156" s="13">
        <v>1.1000000000000001</v>
      </c>
      <c r="D156" s="13">
        <v>1</v>
      </c>
      <c r="E156" s="13"/>
      <c r="F156" s="13"/>
    </row>
    <row r="157" spans="1:6" ht="19.05" customHeight="1">
      <c r="A157" s="13" t="s">
        <v>8487</v>
      </c>
      <c r="B157" s="13" t="s">
        <v>8471</v>
      </c>
      <c r="C157" s="13">
        <v>1.1000000000000001</v>
      </c>
      <c r="D157" s="13">
        <v>1</v>
      </c>
      <c r="E157" s="13"/>
      <c r="F157" s="13"/>
    </row>
    <row r="158" spans="1:6" ht="19.05" customHeight="1">
      <c r="A158" s="13" t="s">
        <v>8488</v>
      </c>
      <c r="B158" s="13" t="s">
        <v>8471</v>
      </c>
      <c r="C158" s="13">
        <v>1</v>
      </c>
      <c r="D158" s="13">
        <v>1</v>
      </c>
      <c r="E158" s="13"/>
      <c r="F158" s="13"/>
    </row>
    <row r="159" spans="1:6" ht="19.05" customHeight="1">
      <c r="A159" s="13" t="s">
        <v>8489</v>
      </c>
      <c r="B159" s="13" t="s">
        <v>8471</v>
      </c>
      <c r="C159" s="13">
        <v>0.9</v>
      </c>
      <c r="D159" s="13">
        <v>1</v>
      </c>
      <c r="E159" s="13"/>
      <c r="F159" s="13"/>
    </row>
    <row r="160" spans="1:6" ht="19.05" customHeight="1">
      <c r="A160" s="13" t="s">
        <v>8490</v>
      </c>
      <c r="B160" s="13" t="s">
        <v>8471</v>
      </c>
      <c r="C160" s="13">
        <v>0.9</v>
      </c>
      <c r="D160" s="13">
        <v>1</v>
      </c>
      <c r="E160" s="13"/>
      <c r="F160" s="13"/>
    </row>
    <row r="161" spans="1:6" ht="19.05" customHeight="1">
      <c r="A161" s="13" t="s">
        <v>8491</v>
      </c>
      <c r="B161" s="13" t="s">
        <v>8471</v>
      </c>
      <c r="C161" s="13">
        <v>0.9</v>
      </c>
      <c r="D161" s="13">
        <v>1</v>
      </c>
      <c r="E161" s="13"/>
      <c r="F161" s="13"/>
    </row>
    <row r="162" spans="1:6" ht="19.05" customHeight="1">
      <c r="A162" s="13" t="s">
        <v>8492</v>
      </c>
      <c r="B162" s="13" t="s">
        <v>8471</v>
      </c>
      <c r="C162" s="13">
        <v>0.8</v>
      </c>
      <c r="D162" s="13">
        <v>1</v>
      </c>
      <c r="E162" s="13"/>
      <c r="F162" s="13"/>
    </row>
    <row r="163" spans="1:6" ht="19.05" customHeight="1">
      <c r="A163" s="13" t="s">
        <v>8493</v>
      </c>
      <c r="B163" s="13" t="s">
        <v>8471</v>
      </c>
      <c r="C163" s="13">
        <v>0.7</v>
      </c>
      <c r="D163" s="13">
        <v>1</v>
      </c>
      <c r="E163" s="13"/>
      <c r="F163" s="13"/>
    </row>
    <row r="164" spans="1:6" ht="19.05" customHeight="1">
      <c r="A164" s="13" t="s">
        <v>8471</v>
      </c>
      <c r="B164" s="13" t="s">
        <v>8474</v>
      </c>
      <c r="C164" s="13">
        <v>46</v>
      </c>
      <c r="D164" s="13">
        <v>2</v>
      </c>
      <c r="E164" s="13"/>
      <c r="F164" s="13"/>
    </row>
    <row r="165" spans="1:6" ht="19.05" customHeight="1">
      <c r="A165" s="13" t="s">
        <v>8471</v>
      </c>
      <c r="B165" s="13" t="s">
        <v>8475</v>
      </c>
      <c r="C165" s="13">
        <v>8.8000000000000007</v>
      </c>
      <c r="D165" s="13">
        <v>2</v>
      </c>
      <c r="E165" s="13"/>
      <c r="F165" s="13"/>
    </row>
    <row r="166" spans="1:6" ht="19.05" customHeight="1">
      <c r="A166" s="13" t="s">
        <v>8471</v>
      </c>
      <c r="B166" s="13" t="s">
        <v>8476</v>
      </c>
      <c r="C166" s="13">
        <v>8.8000000000000007</v>
      </c>
      <c r="D166" s="13">
        <v>2</v>
      </c>
      <c r="E166" s="13"/>
      <c r="F166" s="13"/>
    </row>
    <row r="167" spans="1:6" ht="19.05" customHeight="1">
      <c r="A167" s="13" t="s">
        <v>8471</v>
      </c>
      <c r="B167" s="13" t="s">
        <v>8479</v>
      </c>
      <c r="C167" s="13">
        <v>6.9</v>
      </c>
      <c r="D167" s="13">
        <v>2</v>
      </c>
      <c r="E167" s="13"/>
      <c r="F167" s="13"/>
    </row>
    <row r="168" spans="1:6" ht="19.05" customHeight="1">
      <c r="A168" s="13" t="s">
        <v>8471</v>
      </c>
      <c r="B168" s="13" t="s">
        <v>8477</v>
      </c>
      <c r="C168" s="13">
        <v>5.4</v>
      </c>
      <c r="D168" s="13">
        <v>2</v>
      </c>
      <c r="E168" s="13"/>
      <c r="F168" s="13"/>
    </row>
    <row r="169" spans="1:6" ht="19.05" customHeight="1">
      <c r="A169" s="13" t="s">
        <v>8471</v>
      </c>
      <c r="B169" s="13" t="s">
        <v>8478</v>
      </c>
      <c r="C169" s="13">
        <v>3.1</v>
      </c>
      <c r="D169" s="13">
        <v>2</v>
      </c>
      <c r="E169" s="13"/>
      <c r="F169" s="13"/>
    </row>
    <row r="170" spans="1:6" ht="19.05" customHeight="1">
      <c r="A170" s="13" t="s">
        <v>8471</v>
      </c>
      <c r="B170" s="13" t="s">
        <v>8482</v>
      </c>
      <c r="C170" s="13">
        <v>2.4</v>
      </c>
      <c r="D170" s="13">
        <v>2</v>
      </c>
      <c r="E170" s="13"/>
      <c r="F170" s="13"/>
    </row>
    <row r="171" spans="1:6" ht="19.05" customHeight="1">
      <c r="A171" s="13" t="s">
        <v>8471</v>
      </c>
      <c r="B171" s="13" t="s">
        <v>8488</v>
      </c>
      <c r="C171" s="13">
        <v>1.6</v>
      </c>
      <c r="D171" s="13">
        <v>2</v>
      </c>
      <c r="E171" s="13"/>
      <c r="F171" s="13"/>
    </row>
    <row r="172" spans="1:6" ht="19.05" customHeight="1">
      <c r="A172" s="13" t="s">
        <v>8471</v>
      </c>
      <c r="B172" s="13" t="s">
        <v>8484</v>
      </c>
      <c r="C172" s="13">
        <v>1.4</v>
      </c>
      <c r="D172" s="13">
        <v>2</v>
      </c>
      <c r="E172" s="13"/>
      <c r="F172" s="13"/>
    </row>
    <row r="173" spans="1:6" ht="19.05" customHeight="1">
      <c r="A173" s="13" t="s">
        <v>8471</v>
      </c>
      <c r="B173" s="13" t="s">
        <v>8487</v>
      </c>
      <c r="C173" s="13">
        <v>0.8</v>
      </c>
      <c r="D173" s="13">
        <v>2</v>
      </c>
      <c r="E173" s="13"/>
      <c r="F173" s="13"/>
    </row>
    <row r="174" spans="1:6" ht="19.05" customHeight="1">
      <c r="A174" s="13" t="s">
        <v>8471</v>
      </c>
      <c r="B174" s="13" t="s">
        <v>8480</v>
      </c>
      <c r="C174" s="13">
        <v>0.7</v>
      </c>
      <c r="D174" s="13">
        <v>2</v>
      </c>
      <c r="E174" s="13"/>
      <c r="F174" s="13"/>
    </row>
    <row r="175" spans="1:6" ht="19.05" customHeight="1">
      <c r="A175" s="13" t="s">
        <v>8471</v>
      </c>
      <c r="B175" s="13" t="s">
        <v>8486</v>
      </c>
      <c r="C175" s="13">
        <v>0.7</v>
      </c>
      <c r="D175" s="13">
        <v>2</v>
      </c>
      <c r="E175" s="13"/>
      <c r="F175" s="13"/>
    </row>
    <row r="176" spans="1:6" ht="19.05" customHeight="1">
      <c r="A176" s="13" t="s">
        <v>8471</v>
      </c>
      <c r="B176" s="13" t="s">
        <v>8485</v>
      </c>
      <c r="C176" s="13">
        <v>0.5</v>
      </c>
      <c r="D176" s="13">
        <v>2</v>
      </c>
      <c r="E176" s="13"/>
      <c r="F176" s="13"/>
    </row>
    <row r="177" spans="1:6" ht="19.05" customHeight="1">
      <c r="A177" s="13" t="s">
        <v>8471</v>
      </c>
      <c r="B177" s="13" t="s">
        <v>8494</v>
      </c>
      <c r="C177" s="13">
        <v>0.5</v>
      </c>
      <c r="D177" s="13">
        <v>2</v>
      </c>
      <c r="E177" s="13"/>
      <c r="F177" s="13"/>
    </row>
    <row r="178" spans="1:6" ht="19.05" customHeight="1">
      <c r="A178" s="13" t="s">
        <v>8471</v>
      </c>
      <c r="B178" s="13" t="s">
        <v>8490</v>
      </c>
      <c r="C178" s="13">
        <v>0.5</v>
      </c>
      <c r="D178" s="13">
        <v>2</v>
      </c>
      <c r="E178" s="13"/>
      <c r="F178" s="13"/>
    </row>
    <row r="179" spans="1:6" ht="19.05" customHeight="1">
      <c r="A179" s="13" t="s">
        <v>8471</v>
      </c>
      <c r="B179" s="13" t="s">
        <v>8495</v>
      </c>
      <c r="C179" s="13">
        <v>0.4</v>
      </c>
      <c r="D179" s="13">
        <v>2</v>
      </c>
      <c r="E179" s="13"/>
      <c r="F179" s="13"/>
    </row>
    <row r="180" spans="1:6" ht="19.05" customHeight="1">
      <c r="A180" s="13" t="s">
        <v>8471</v>
      </c>
      <c r="B180" s="13" t="s">
        <v>8491</v>
      </c>
      <c r="C180" s="13">
        <v>0.4</v>
      </c>
      <c r="D180" s="13">
        <v>2</v>
      </c>
      <c r="E180" s="13"/>
      <c r="F180" s="13"/>
    </row>
    <row r="181" spans="1:6" ht="19.05" customHeight="1">
      <c r="A181" s="13" t="s">
        <v>8471</v>
      </c>
      <c r="B181" s="13" t="s">
        <v>8483</v>
      </c>
      <c r="C181" s="13">
        <v>0.4</v>
      </c>
      <c r="D181" s="13">
        <v>2</v>
      </c>
      <c r="E181" s="13"/>
      <c r="F181" s="13"/>
    </row>
    <row r="182" spans="1:6" ht="19.05" customHeight="1">
      <c r="A182" s="13" t="s">
        <v>8471</v>
      </c>
      <c r="B182" s="13" t="s">
        <v>8496</v>
      </c>
      <c r="C182" s="13">
        <v>0.4</v>
      </c>
      <c r="D182" s="13">
        <v>2</v>
      </c>
      <c r="E182" s="13"/>
      <c r="F182" s="13"/>
    </row>
    <row r="183" spans="1:6" ht="19.05" customHeight="1">
      <c r="A183" s="13" t="s">
        <v>8471</v>
      </c>
      <c r="B183" s="13" t="s">
        <v>8481</v>
      </c>
      <c r="C183" s="13">
        <v>0.3</v>
      </c>
      <c r="D183" s="13">
        <v>2</v>
      </c>
      <c r="E183" s="13"/>
      <c r="F183" s="13"/>
    </row>
    <row r="184" spans="1:6" ht="19.05" customHeight="1">
      <c r="A184" s="13"/>
      <c r="B184" s="13"/>
      <c r="C184" s="13"/>
      <c r="D184" s="13"/>
      <c r="E184" s="13"/>
      <c r="F184" s="13"/>
    </row>
    <row r="185" spans="1:6" ht="19.05" customHeight="1">
      <c r="A185" s="13"/>
      <c r="B185" s="13"/>
      <c r="C185" s="13"/>
      <c r="D185" s="13"/>
      <c r="E185" s="13"/>
      <c r="F185" s="13"/>
    </row>
    <row r="186" spans="1:6" ht="19.05" customHeight="1">
      <c r="A186" s="13" t="s">
        <v>1</v>
      </c>
      <c r="B186" s="13" t="s">
        <v>112</v>
      </c>
      <c r="C186" s="13" t="s">
        <v>8334</v>
      </c>
      <c r="D186" s="13" t="s">
        <v>8376</v>
      </c>
      <c r="E186" s="13"/>
      <c r="F186" s="13"/>
    </row>
    <row r="187" spans="1:6" ht="19.05" customHeight="1">
      <c r="A187" s="13" t="s">
        <v>8336</v>
      </c>
      <c r="B187" s="13" t="s">
        <v>2270</v>
      </c>
      <c r="C187" s="13" t="s">
        <v>3742</v>
      </c>
      <c r="D187" s="13"/>
      <c r="E187" s="13"/>
      <c r="F187" s="13"/>
    </row>
    <row r="188" spans="1:6" ht="19.05" customHeight="1">
      <c r="A188" s="13" t="s">
        <v>521</v>
      </c>
      <c r="B188" s="13" t="s">
        <v>8497</v>
      </c>
      <c r="C188" s="13"/>
      <c r="D188" s="13"/>
      <c r="E188" s="13"/>
      <c r="F188" s="13"/>
    </row>
    <row r="189" spans="1:6" ht="19.05" customHeight="1">
      <c r="A189" s="2" t="s">
        <v>8378</v>
      </c>
      <c r="B189" s="2" t="s">
        <v>8379</v>
      </c>
      <c r="C189" s="2"/>
      <c r="D189" s="2"/>
      <c r="E189" s="2"/>
      <c r="F189" s="13"/>
    </row>
    <row r="190" spans="1:6" ht="19.05" customHeight="1">
      <c r="A190" s="13" t="s">
        <v>8471</v>
      </c>
      <c r="B190" s="13" t="s">
        <v>8498</v>
      </c>
      <c r="C190" s="13"/>
      <c r="D190" s="13"/>
      <c r="E190" s="13"/>
      <c r="F190" s="13"/>
    </row>
    <row r="191" spans="1:6" ht="19.05" customHeight="1">
      <c r="A191" s="13" t="s">
        <v>8471</v>
      </c>
      <c r="B191" s="13" t="s">
        <v>8499</v>
      </c>
      <c r="C191" s="13"/>
      <c r="D191" s="13"/>
      <c r="E191" s="13"/>
      <c r="F191" s="13"/>
    </row>
    <row r="192" spans="1:6" ht="19.05" customHeight="1">
      <c r="A192" s="13" t="s">
        <v>8471</v>
      </c>
      <c r="B192" s="13" t="s">
        <v>8500</v>
      </c>
      <c r="C192" s="13"/>
      <c r="D192" s="13"/>
      <c r="E192" s="13"/>
      <c r="F192" s="13"/>
    </row>
    <row r="193" spans="1:6" ht="19.05" customHeight="1">
      <c r="A193" s="13"/>
      <c r="B193" s="13"/>
      <c r="C193" s="13"/>
      <c r="D193" s="13"/>
      <c r="E193" s="13"/>
      <c r="F193" s="13"/>
    </row>
    <row r="194" spans="1:6" ht="19.05" customHeight="1">
      <c r="A194" s="13"/>
      <c r="B194" s="13"/>
      <c r="C194" s="13"/>
      <c r="D194" s="13"/>
      <c r="E194" s="13"/>
      <c r="F194" s="13"/>
    </row>
    <row r="195" spans="1:6" ht="19.05" customHeight="1">
      <c r="A195" s="13" t="s">
        <v>1</v>
      </c>
      <c r="B195" s="13" t="s">
        <v>112</v>
      </c>
      <c r="C195" s="13" t="s">
        <v>8334</v>
      </c>
      <c r="D195" s="13" t="s">
        <v>8382</v>
      </c>
      <c r="E195" s="13"/>
      <c r="F195" s="13"/>
    </row>
    <row r="196" spans="1:6" ht="19.05" customHeight="1">
      <c r="A196" s="13" t="s">
        <v>8336</v>
      </c>
      <c r="B196" s="13" t="s">
        <v>2270</v>
      </c>
      <c r="C196" s="13" t="s">
        <v>3742</v>
      </c>
      <c r="D196" s="13"/>
      <c r="E196" s="13"/>
      <c r="F196" s="13"/>
    </row>
    <row r="197" spans="1:6" ht="19.05" customHeight="1">
      <c r="A197" s="13" t="s">
        <v>521</v>
      </c>
      <c r="B197" s="13" t="s">
        <v>8501</v>
      </c>
      <c r="C197" s="13"/>
      <c r="D197" s="13"/>
      <c r="E197" s="13"/>
      <c r="F197" s="13"/>
    </row>
    <row r="198" spans="1:6" ht="19.05" customHeight="1">
      <c r="A198" s="2" t="s">
        <v>8384</v>
      </c>
      <c r="B198" s="2" t="s">
        <v>8385</v>
      </c>
      <c r="C198" s="2"/>
      <c r="D198" s="2"/>
      <c r="E198" s="2"/>
      <c r="F198" s="13"/>
    </row>
    <row r="199" spans="1:6" ht="19.05" customHeight="1">
      <c r="A199" s="13" t="s">
        <v>8386</v>
      </c>
      <c r="B199" s="13">
        <v>-2.9</v>
      </c>
      <c r="C199" s="13"/>
      <c r="D199" s="13"/>
      <c r="E199" s="13"/>
      <c r="F199" s="13"/>
    </row>
    <row r="200" spans="1:6" ht="19.05" customHeight="1">
      <c r="A200" s="13" t="s">
        <v>8387</v>
      </c>
      <c r="B200" s="13">
        <v>-6.1</v>
      </c>
      <c r="C200" s="13"/>
      <c r="D200" s="13"/>
      <c r="E200" s="13"/>
      <c r="F200" s="13"/>
    </row>
    <row r="201" spans="1:6" ht="19.05" customHeight="1">
      <c r="A201" s="13" t="s">
        <v>8388</v>
      </c>
      <c r="B201" s="13">
        <v>-2.2000000000000002</v>
      </c>
      <c r="C201" s="13"/>
      <c r="D201" s="13"/>
      <c r="E201" s="13"/>
      <c r="F201" s="13"/>
    </row>
    <row r="202" spans="1:6" ht="19.05" customHeight="1">
      <c r="A202" s="13" t="s">
        <v>8389</v>
      </c>
      <c r="B202" s="13">
        <v>-3.8</v>
      </c>
      <c r="C202" s="13"/>
      <c r="D202" s="13"/>
      <c r="E202" s="13"/>
      <c r="F202" s="13"/>
    </row>
    <row r="203" spans="1:6" ht="19.05" customHeight="1">
      <c r="A203" s="13" t="s">
        <v>8390</v>
      </c>
      <c r="B203" s="13">
        <v>-4.7</v>
      </c>
      <c r="C203" s="13"/>
      <c r="D203" s="13"/>
      <c r="E203" s="13"/>
      <c r="F203" s="13"/>
    </row>
    <row r="204" spans="1:6" ht="19.05" customHeight="1">
      <c r="A204" s="13"/>
      <c r="B204" s="13"/>
      <c r="C204" s="13"/>
      <c r="D204" s="13"/>
      <c r="E204" s="13"/>
      <c r="F204" s="13"/>
    </row>
    <row r="205" spans="1:6" ht="19.05" customHeight="1">
      <c r="A205" s="13"/>
      <c r="B205" s="13"/>
      <c r="C205" s="13"/>
      <c r="D205" s="13"/>
      <c r="E205" s="13"/>
      <c r="F205" s="13"/>
    </row>
    <row r="206" spans="1:6" ht="19.05" customHeight="1">
      <c r="A206" s="13" t="s">
        <v>1</v>
      </c>
      <c r="B206" s="13" t="s">
        <v>112</v>
      </c>
      <c r="C206" s="13" t="s">
        <v>8334</v>
      </c>
      <c r="D206" s="13" t="s">
        <v>8502</v>
      </c>
      <c r="E206" s="13"/>
      <c r="F206" s="13"/>
    </row>
    <row r="207" spans="1:6" ht="19.05" customHeight="1">
      <c r="A207" s="13" t="s">
        <v>8336</v>
      </c>
      <c r="B207" s="13"/>
      <c r="C207" s="13"/>
      <c r="D207" s="13"/>
      <c r="E207" s="13"/>
      <c r="F207" s="13"/>
    </row>
    <row r="208" spans="1:6" ht="19.05" customHeight="1">
      <c r="A208" s="13" t="s">
        <v>521</v>
      </c>
      <c r="B208" s="13" t="s">
        <v>8503</v>
      </c>
      <c r="C208" s="13"/>
      <c r="D208" s="13"/>
      <c r="E208" s="13"/>
      <c r="F208" s="13"/>
    </row>
    <row r="209" spans="1:6" ht="19.05" customHeight="1">
      <c r="A209" s="2" t="s">
        <v>2</v>
      </c>
      <c r="B209" s="2" t="s">
        <v>6221</v>
      </c>
      <c r="C209" s="2" t="s">
        <v>8393</v>
      </c>
      <c r="D209" s="2" t="s">
        <v>8394</v>
      </c>
      <c r="E209" s="2"/>
      <c r="F209" s="13"/>
    </row>
    <row r="210" spans="1:6" ht="19.05" customHeight="1">
      <c r="A210" s="13" t="s">
        <v>8395</v>
      </c>
      <c r="B210" s="13">
        <v>115</v>
      </c>
      <c r="C210" s="13" t="s">
        <v>8504</v>
      </c>
      <c r="D210" s="13" t="s">
        <v>8505</v>
      </c>
      <c r="E210" s="13"/>
      <c r="F210" s="13"/>
    </row>
    <row r="211" spans="1:6" ht="19.05" customHeight="1">
      <c r="A211" s="13" t="s">
        <v>8398</v>
      </c>
      <c r="B211" s="13">
        <v>729</v>
      </c>
      <c r="C211" s="13" t="s">
        <v>8506</v>
      </c>
      <c r="D211" s="13" t="s">
        <v>8507</v>
      </c>
      <c r="E211" s="13"/>
      <c r="F211" s="13"/>
    </row>
    <row r="212" spans="1:6" ht="19.05" customHeight="1">
      <c r="A212" s="13"/>
      <c r="B212" s="13"/>
      <c r="C212" s="13"/>
      <c r="D212" s="13"/>
      <c r="E212" s="13"/>
      <c r="F212" s="13"/>
    </row>
    <row r="213" spans="1:6" ht="19.05" customHeight="1">
      <c r="A213" s="13"/>
      <c r="B213" s="13"/>
      <c r="C213" s="13"/>
      <c r="D213" s="13"/>
      <c r="E213" s="13"/>
      <c r="F213" s="13"/>
    </row>
    <row r="214" spans="1:6" ht="19.05" customHeight="1">
      <c r="A214" s="13" t="s">
        <v>1</v>
      </c>
      <c r="B214" s="13" t="s">
        <v>112</v>
      </c>
      <c r="C214" s="13" t="s">
        <v>8334</v>
      </c>
      <c r="D214" s="13" t="s">
        <v>8508</v>
      </c>
      <c r="E214" s="13"/>
      <c r="F214" s="13"/>
    </row>
    <row r="215" spans="1:6" ht="19.05" customHeight="1">
      <c r="A215" s="13" t="s">
        <v>8336</v>
      </c>
      <c r="B215" s="13"/>
      <c r="C215" s="13"/>
      <c r="D215" s="13"/>
      <c r="E215" s="13"/>
      <c r="F215" s="13"/>
    </row>
    <row r="216" spans="1:6" ht="19.05" customHeight="1">
      <c r="A216" s="13" t="s">
        <v>521</v>
      </c>
      <c r="B216" s="13" t="s">
        <v>8509</v>
      </c>
      <c r="C216" s="13"/>
      <c r="D216" s="13"/>
      <c r="E216" s="13"/>
      <c r="F216" s="13"/>
    </row>
    <row r="217" spans="1:6" ht="19.05" customHeight="1">
      <c r="A217" s="2" t="s">
        <v>8403</v>
      </c>
      <c r="B217" s="2" t="s">
        <v>6221</v>
      </c>
      <c r="C217" s="2" t="s">
        <v>6223</v>
      </c>
      <c r="D217" s="2" t="s">
        <v>8393</v>
      </c>
      <c r="E217" s="2" t="s">
        <v>8394</v>
      </c>
      <c r="F217" s="13"/>
    </row>
    <row r="218" spans="1:6" ht="19.05" customHeight="1">
      <c r="A218" s="13" t="s">
        <v>8404</v>
      </c>
      <c r="B218" s="13">
        <v>2107</v>
      </c>
      <c r="C218" s="13">
        <v>24783</v>
      </c>
      <c r="D218" s="13" t="s">
        <v>8510</v>
      </c>
      <c r="E218" s="13" t="s">
        <v>8511</v>
      </c>
      <c r="F218" s="13"/>
    </row>
    <row r="219" spans="1:6" ht="19.05" customHeight="1">
      <c r="A219" s="13" t="s">
        <v>8512</v>
      </c>
      <c r="B219" s="13">
        <v>3</v>
      </c>
      <c r="C219" s="13">
        <v>3</v>
      </c>
      <c r="D219" s="13" t="s">
        <v>8513</v>
      </c>
      <c r="E219" s="13" t="s">
        <v>8514</v>
      </c>
      <c r="F219" s="13"/>
    </row>
    <row r="220" spans="1:6" ht="19.05" customHeight="1">
      <c r="A220" s="13" t="s">
        <v>8515</v>
      </c>
      <c r="B220" s="13">
        <v>2</v>
      </c>
      <c r="C220" s="13">
        <v>5</v>
      </c>
      <c r="D220" s="13" t="s">
        <v>8516</v>
      </c>
      <c r="E220" s="13" t="s">
        <v>8517</v>
      </c>
      <c r="F220" s="13"/>
    </row>
    <row r="221" spans="1:6" ht="19.05" customHeight="1">
      <c r="A221" s="13" t="s">
        <v>529</v>
      </c>
      <c r="B221" s="13">
        <v>2112</v>
      </c>
      <c r="C221" s="13">
        <v>24791</v>
      </c>
      <c r="D221" s="13" t="s">
        <v>8518</v>
      </c>
      <c r="E221" s="13" t="s">
        <v>8519</v>
      </c>
      <c r="F221" s="13"/>
    </row>
    <row r="222" spans="1:6" ht="19.05" customHeight="1">
      <c r="A222" s="13"/>
      <c r="B222" s="13"/>
      <c r="C222" s="13"/>
      <c r="D222" s="13"/>
      <c r="E222" s="13"/>
      <c r="F222" s="13"/>
    </row>
    <row r="223" spans="1:6" ht="19.05" customHeight="1">
      <c r="A223" s="13"/>
      <c r="B223" s="13"/>
      <c r="C223" s="13"/>
      <c r="D223" s="13"/>
      <c r="E223" s="13"/>
      <c r="F223" s="13"/>
    </row>
    <row r="224" spans="1:6" ht="19.05" customHeight="1">
      <c r="A224" s="13" t="s">
        <v>1</v>
      </c>
      <c r="B224" s="13" t="s">
        <v>112</v>
      </c>
      <c r="C224" s="13" t="s">
        <v>8334</v>
      </c>
      <c r="D224" s="13" t="s">
        <v>8520</v>
      </c>
      <c r="E224" s="13"/>
      <c r="F224" s="13"/>
    </row>
    <row r="225" spans="1:6" ht="19.05" customHeight="1">
      <c r="A225" s="13" t="s">
        <v>8336</v>
      </c>
      <c r="B225" s="13"/>
      <c r="C225" s="13"/>
      <c r="D225" s="13"/>
      <c r="E225" s="13"/>
      <c r="F225" s="13"/>
    </row>
    <row r="226" spans="1:6" ht="19.05" customHeight="1">
      <c r="A226" s="13" t="s">
        <v>521</v>
      </c>
      <c r="B226" s="13" t="s">
        <v>6140</v>
      </c>
      <c r="C226" s="13"/>
      <c r="D226" s="13"/>
      <c r="E226" s="13"/>
      <c r="F226" s="13"/>
    </row>
    <row r="227" spans="1:6" ht="19.05" customHeight="1">
      <c r="A227" s="2" t="s">
        <v>2</v>
      </c>
      <c r="B227" s="2" t="s">
        <v>6221</v>
      </c>
      <c r="C227" s="2" t="s">
        <v>8393</v>
      </c>
      <c r="D227" s="2" t="s">
        <v>8394</v>
      </c>
      <c r="E227" s="2"/>
      <c r="F227" s="13"/>
    </row>
    <row r="228" spans="1:6" ht="19.05" customHeight="1">
      <c r="A228" s="13" t="s">
        <v>8425</v>
      </c>
      <c r="B228" s="13">
        <v>115</v>
      </c>
      <c r="C228" s="13" t="s">
        <v>8521</v>
      </c>
      <c r="D228" s="13" t="s">
        <v>8522</v>
      </c>
      <c r="E228" s="13"/>
      <c r="F228" s="13"/>
    </row>
    <row r="229" spans="1:6" ht="19.05" customHeight="1">
      <c r="A229" s="13" t="s">
        <v>293</v>
      </c>
      <c r="B229" s="13">
        <v>208</v>
      </c>
      <c r="C229" s="13" t="s">
        <v>8523</v>
      </c>
      <c r="D229" s="13" t="s">
        <v>8524</v>
      </c>
      <c r="E229" s="13"/>
      <c r="F229" s="13"/>
    </row>
    <row r="230" spans="1:6" ht="19.05" customHeight="1">
      <c r="A230" s="13" t="s">
        <v>8430</v>
      </c>
      <c r="B230" s="13">
        <v>34</v>
      </c>
      <c r="C230" s="13" t="s">
        <v>8525</v>
      </c>
      <c r="D230" s="13" t="s">
        <v>8526</v>
      </c>
      <c r="E230" s="13"/>
      <c r="F230" s="13"/>
    </row>
    <row r="231" spans="1:6" ht="19.05" customHeight="1">
      <c r="A231" s="13" t="s">
        <v>414</v>
      </c>
      <c r="B231" s="13">
        <v>23</v>
      </c>
      <c r="C231" s="13" t="s">
        <v>8527</v>
      </c>
      <c r="D231" s="13" t="s">
        <v>8528</v>
      </c>
      <c r="E231" s="13"/>
      <c r="F231" s="13"/>
    </row>
    <row r="232" spans="1:6" ht="19.05" customHeight="1">
      <c r="A232" s="13" t="s">
        <v>75</v>
      </c>
      <c r="B232" s="13">
        <v>29</v>
      </c>
      <c r="C232" s="13" t="s">
        <v>8529</v>
      </c>
      <c r="D232" s="13" t="s">
        <v>8530</v>
      </c>
      <c r="E232" s="13"/>
      <c r="F232" s="13"/>
    </row>
    <row r="233" spans="1:6" ht="19.05" customHeight="1">
      <c r="A233" s="13" t="s">
        <v>88</v>
      </c>
      <c r="B233" s="13">
        <v>45</v>
      </c>
      <c r="C233" s="13" t="s">
        <v>8531</v>
      </c>
      <c r="D233" s="13" t="s">
        <v>8532</v>
      </c>
      <c r="E233" s="13"/>
      <c r="F233" s="13"/>
    </row>
    <row r="234" spans="1:6" ht="19.05" customHeight="1">
      <c r="A234" s="13" t="s">
        <v>115</v>
      </c>
      <c r="B234" s="13">
        <v>49</v>
      </c>
      <c r="C234" s="13" t="s">
        <v>8533</v>
      </c>
      <c r="D234" s="13" t="s">
        <v>8534</v>
      </c>
      <c r="E234" s="13"/>
      <c r="F234" s="13"/>
    </row>
    <row r="235" spans="1:6" ht="19.05" customHeight="1">
      <c r="A235" s="13" t="s">
        <v>136</v>
      </c>
      <c r="B235" s="13">
        <v>29</v>
      </c>
      <c r="C235" s="13" t="s">
        <v>8535</v>
      </c>
      <c r="D235" s="13" t="s">
        <v>8536</v>
      </c>
      <c r="E235" s="13"/>
      <c r="F235" s="13"/>
    </row>
    <row r="236" spans="1:6" ht="19.05" customHeight="1">
      <c r="A236" s="13" t="s">
        <v>102</v>
      </c>
      <c r="B236" s="13">
        <v>22</v>
      </c>
      <c r="C236" s="13" t="s">
        <v>8537</v>
      </c>
      <c r="D236" s="13" t="s">
        <v>8538</v>
      </c>
      <c r="E236" s="13"/>
      <c r="F236" s="13"/>
    </row>
    <row r="237" spans="1:6" ht="19.05" customHeight="1">
      <c r="A237" s="13" t="s">
        <v>8445</v>
      </c>
      <c r="B237" s="13">
        <v>8</v>
      </c>
      <c r="C237" s="13" t="s">
        <v>8539</v>
      </c>
      <c r="D237" s="13" t="s">
        <v>8540</v>
      </c>
      <c r="E237" s="13"/>
      <c r="F237" s="13"/>
    </row>
    <row r="238" spans="1:6" ht="19.05" customHeight="1">
      <c r="A238" s="13" t="s">
        <v>8448</v>
      </c>
      <c r="B238" s="13">
        <v>47</v>
      </c>
      <c r="C238" s="13" t="s">
        <v>8541</v>
      </c>
      <c r="D238" s="13" t="s">
        <v>8542</v>
      </c>
      <c r="E238" s="13"/>
      <c r="F238" s="13"/>
    </row>
    <row r="239" spans="1:6" ht="19.05" customHeight="1">
      <c r="A239" s="13" t="s">
        <v>8451</v>
      </c>
      <c r="B239" s="13">
        <v>26</v>
      </c>
      <c r="C239" s="13" t="s">
        <v>8543</v>
      </c>
      <c r="D239" s="13" t="s">
        <v>8544</v>
      </c>
      <c r="E239" s="13"/>
      <c r="F239" s="13"/>
    </row>
    <row r="240" spans="1:6" ht="19.05" customHeight="1">
      <c r="A240" s="13" t="s">
        <v>8454</v>
      </c>
      <c r="B240" s="13">
        <v>22</v>
      </c>
      <c r="C240" s="13" t="s">
        <v>8545</v>
      </c>
      <c r="D240" s="13" t="s">
        <v>8546</v>
      </c>
      <c r="E240" s="13"/>
      <c r="F240" s="13"/>
    </row>
    <row r="241" spans="1:6" ht="19.05" customHeight="1">
      <c r="A241" s="13" t="s">
        <v>8457</v>
      </c>
      <c r="B241" s="13">
        <v>11</v>
      </c>
      <c r="C241" s="13" t="s">
        <v>8547</v>
      </c>
      <c r="D241" s="13" t="s">
        <v>8548</v>
      </c>
      <c r="E241" s="13"/>
      <c r="F241" s="13"/>
    </row>
    <row r="242" spans="1:6" ht="19.05" customHeight="1">
      <c r="A242" s="13" t="s">
        <v>8460</v>
      </c>
      <c r="B242" s="13">
        <v>38</v>
      </c>
      <c r="C242" s="13" t="s">
        <v>8549</v>
      </c>
      <c r="D242" s="13" t="s">
        <v>8550</v>
      </c>
      <c r="E242" s="13"/>
      <c r="F242" s="13"/>
    </row>
    <row r="243" spans="1:6" ht="19.05" customHeight="1">
      <c r="A243" s="13" t="s">
        <v>316</v>
      </c>
      <c r="B243" s="13">
        <v>19</v>
      </c>
      <c r="C243" s="13" t="s">
        <v>8551</v>
      </c>
      <c r="D243" s="13" t="s">
        <v>8552</v>
      </c>
      <c r="E243" s="13"/>
      <c r="F243" s="13"/>
    </row>
    <row r="244" spans="1:6" ht="19.05" customHeight="1">
      <c r="A244" s="13" t="s">
        <v>8465</v>
      </c>
      <c r="B244" s="13">
        <v>4</v>
      </c>
      <c r="C244" s="13" t="s">
        <v>8553</v>
      </c>
      <c r="D244" s="13" t="s">
        <v>8554</v>
      </c>
      <c r="E244" s="13"/>
      <c r="F244" s="13"/>
    </row>
    <row r="245" spans="1:6" ht="19.05" customHeight="1">
      <c r="A245" s="13" t="s">
        <v>8398</v>
      </c>
      <c r="B245" s="13">
        <v>729</v>
      </c>
      <c r="C245" s="13" t="s">
        <v>8555</v>
      </c>
      <c r="D245" s="13" t="s">
        <v>8556</v>
      </c>
      <c r="E245" s="13"/>
      <c r="F245" s="13"/>
    </row>
    <row r="246" spans="1:6" ht="19.05" customHeight="1">
      <c r="A246" s="13"/>
      <c r="B246" s="13"/>
      <c r="C246" s="13"/>
      <c r="D246" s="13"/>
      <c r="E246" s="13"/>
      <c r="F246" s="13"/>
    </row>
    <row r="247" spans="1:6" ht="19.05" customHeight="1">
      <c r="A247" s="13"/>
      <c r="B247" s="13"/>
      <c r="C247" s="13"/>
      <c r="D247" s="13"/>
      <c r="E247" s="13"/>
      <c r="F247" s="13"/>
    </row>
    <row r="248" spans="1:6" ht="19.05" customHeight="1">
      <c r="A248" s="13" t="s">
        <v>1</v>
      </c>
      <c r="B248" s="13" t="s">
        <v>131</v>
      </c>
      <c r="C248" s="13" t="s">
        <v>8334</v>
      </c>
      <c r="D248" s="13" t="s">
        <v>8335</v>
      </c>
      <c r="E248" s="13"/>
      <c r="F248" s="13"/>
    </row>
    <row r="249" spans="1:6" ht="19.05" customHeight="1">
      <c r="A249" s="13" t="s">
        <v>8336</v>
      </c>
      <c r="B249" s="13" t="s">
        <v>2270</v>
      </c>
      <c r="C249" s="13" t="s">
        <v>3742</v>
      </c>
      <c r="D249" s="13"/>
      <c r="E249" s="13"/>
      <c r="F249" s="13"/>
    </row>
    <row r="250" spans="1:6" ht="19.05" customHeight="1">
      <c r="A250" s="13" t="s">
        <v>521</v>
      </c>
      <c r="B250" s="13" t="s">
        <v>8557</v>
      </c>
      <c r="C250" s="13"/>
      <c r="D250" s="13"/>
      <c r="E250" s="13"/>
      <c r="F250" s="13"/>
    </row>
    <row r="251" spans="1:6" ht="19.05" customHeight="1">
      <c r="A251" s="2" t="s">
        <v>8339</v>
      </c>
      <c r="B251" s="2" t="s">
        <v>8340</v>
      </c>
      <c r="C251" s="2" t="s">
        <v>8341</v>
      </c>
      <c r="D251" s="2" t="s">
        <v>8342</v>
      </c>
      <c r="E251" s="2"/>
      <c r="F251" s="13"/>
    </row>
    <row r="252" spans="1:6" ht="19.05" customHeight="1">
      <c r="A252" s="13" t="s">
        <v>143</v>
      </c>
      <c r="B252" s="13">
        <v>2</v>
      </c>
      <c r="C252" s="13" t="s">
        <v>8558</v>
      </c>
      <c r="D252" s="13">
        <v>1.6</v>
      </c>
      <c r="E252" s="13"/>
      <c r="F252" s="13"/>
    </row>
    <row r="253" spans="1:6" ht="19.05" customHeight="1">
      <c r="A253" s="13"/>
      <c r="B253" s="13"/>
      <c r="C253" s="13"/>
      <c r="D253" s="13"/>
      <c r="E253" s="13"/>
      <c r="F253" s="13"/>
    </row>
    <row r="254" spans="1:6" ht="19.05" customHeight="1">
      <c r="A254" s="13"/>
      <c r="B254" s="13"/>
      <c r="C254" s="13"/>
      <c r="D254" s="13"/>
      <c r="E254" s="13"/>
      <c r="F254" s="13"/>
    </row>
    <row r="255" spans="1:6" ht="19.05" customHeight="1">
      <c r="A255" s="13" t="s">
        <v>1</v>
      </c>
      <c r="B255" s="13" t="s">
        <v>131</v>
      </c>
      <c r="C255" s="13" t="s">
        <v>8334</v>
      </c>
      <c r="D255" s="13" t="s">
        <v>8344</v>
      </c>
      <c r="E255" s="13"/>
      <c r="F255" s="13"/>
    </row>
    <row r="256" spans="1:6" ht="19.05" customHeight="1">
      <c r="A256" s="13" t="s">
        <v>8336</v>
      </c>
      <c r="B256" s="13" t="s">
        <v>2270</v>
      </c>
      <c r="C256" s="13" t="s">
        <v>3742</v>
      </c>
      <c r="D256" s="13"/>
      <c r="E256" s="13"/>
      <c r="F256" s="13"/>
    </row>
    <row r="257" spans="1:6" ht="19.05" customHeight="1">
      <c r="A257" s="13" t="s">
        <v>521</v>
      </c>
      <c r="B257" s="13" t="s">
        <v>8559</v>
      </c>
      <c r="C257" s="13"/>
      <c r="D257" s="13"/>
      <c r="E257" s="13"/>
      <c r="F257" s="13"/>
    </row>
    <row r="258" spans="1:6" ht="19.05" customHeight="1">
      <c r="A258" s="2" t="s">
        <v>8341</v>
      </c>
      <c r="B258" s="2" t="s">
        <v>8346</v>
      </c>
      <c r="C258" s="2" t="s">
        <v>8347</v>
      </c>
      <c r="D258" s="2"/>
      <c r="E258" s="2"/>
      <c r="F258" s="13"/>
    </row>
    <row r="259" spans="1:6" ht="19.05" customHeight="1">
      <c r="A259" s="13" t="s">
        <v>8558</v>
      </c>
      <c r="B259" s="13">
        <v>-1.3</v>
      </c>
      <c r="C259" s="13">
        <v>-5.6</v>
      </c>
      <c r="D259" s="13"/>
      <c r="E259" s="13"/>
      <c r="F259" s="13"/>
    </row>
    <row r="260" spans="1:6" ht="19.05" customHeight="1">
      <c r="A260" s="13"/>
      <c r="B260" s="13"/>
      <c r="C260" s="13"/>
      <c r="D260" s="13"/>
      <c r="E260" s="13"/>
      <c r="F260" s="13"/>
    </row>
    <row r="261" spans="1:6" ht="19.05" customHeight="1">
      <c r="A261" s="13"/>
      <c r="B261" s="13"/>
      <c r="C261" s="13"/>
      <c r="D261" s="13"/>
      <c r="E261" s="13"/>
      <c r="F261" s="13"/>
    </row>
    <row r="262" spans="1:6" ht="19.05" customHeight="1">
      <c r="A262" s="13" t="s">
        <v>1</v>
      </c>
      <c r="B262" s="13" t="s">
        <v>131</v>
      </c>
      <c r="C262" s="13" t="s">
        <v>8334</v>
      </c>
      <c r="D262" s="13" t="s">
        <v>8348</v>
      </c>
      <c r="E262" s="13"/>
      <c r="F262" s="13"/>
    </row>
    <row r="263" spans="1:6" ht="19.05" customHeight="1">
      <c r="A263" s="13" t="s">
        <v>8336</v>
      </c>
      <c r="B263" s="13" t="s">
        <v>2270</v>
      </c>
      <c r="C263" s="13" t="s">
        <v>3742</v>
      </c>
      <c r="D263" s="13"/>
      <c r="E263" s="13"/>
      <c r="F263" s="13"/>
    </row>
    <row r="264" spans="1:6" ht="19.05" customHeight="1">
      <c r="A264" s="13" t="s">
        <v>521</v>
      </c>
      <c r="B264" s="13" t="s">
        <v>8560</v>
      </c>
      <c r="C264" s="13"/>
      <c r="D264" s="13"/>
      <c r="E264" s="13"/>
      <c r="F264" s="13"/>
    </row>
    <row r="265" spans="1:6" ht="19.05" customHeight="1">
      <c r="A265" s="2" t="s">
        <v>8350</v>
      </c>
      <c r="B265" s="2" t="s">
        <v>8351</v>
      </c>
      <c r="C265" s="2" t="s">
        <v>8352</v>
      </c>
      <c r="D265" s="2" t="s">
        <v>8353</v>
      </c>
      <c r="E265" s="2"/>
      <c r="F265" s="13"/>
    </row>
    <row r="266" spans="1:6" ht="19.05" customHeight="1">
      <c r="A266" s="13" t="s">
        <v>8561</v>
      </c>
      <c r="B266" s="13" t="s">
        <v>8558</v>
      </c>
      <c r="C266" s="13">
        <v>7.5</v>
      </c>
      <c r="D266" s="13">
        <v>1</v>
      </c>
      <c r="E266" s="13"/>
      <c r="F266" s="13"/>
    </row>
    <row r="267" spans="1:6" ht="19.05" customHeight="1">
      <c r="A267" s="13" t="s">
        <v>8562</v>
      </c>
      <c r="B267" s="13" t="s">
        <v>8558</v>
      </c>
      <c r="C267" s="13">
        <v>5.2</v>
      </c>
      <c r="D267" s="13">
        <v>1</v>
      </c>
      <c r="E267" s="13"/>
      <c r="F267" s="13"/>
    </row>
    <row r="268" spans="1:6" ht="19.05" customHeight="1">
      <c r="A268" s="13" t="s">
        <v>8563</v>
      </c>
      <c r="B268" s="13" t="s">
        <v>8558</v>
      </c>
      <c r="C268" s="13">
        <v>4.9000000000000004</v>
      </c>
      <c r="D268" s="13">
        <v>1</v>
      </c>
      <c r="E268" s="13"/>
      <c r="F268" s="13"/>
    </row>
    <row r="269" spans="1:6" ht="19.05" customHeight="1">
      <c r="A269" s="13" t="s">
        <v>8564</v>
      </c>
      <c r="B269" s="13" t="s">
        <v>8558</v>
      </c>
      <c r="C269" s="13">
        <v>4.5999999999999996</v>
      </c>
      <c r="D269" s="13">
        <v>1</v>
      </c>
      <c r="E269" s="13"/>
      <c r="F269" s="13"/>
    </row>
    <row r="270" spans="1:6" ht="19.05" customHeight="1">
      <c r="A270" s="13" t="s">
        <v>8565</v>
      </c>
      <c r="B270" s="13" t="s">
        <v>8558</v>
      </c>
      <c r="C270" s="13">
        <v>4</v>
      </c>
      <c r="D270" s="13">
        <v>1</v>
      </c>
      <c r="E270" s="13"/>
      <c r="F270" s="13"/>
    </row>
    <row r="271" spans="1:6" ht="19.05" customHeight="1">
      <c r="A271" s="13" t="s">
        <v>8566</v>
      </c>
      <c r="B271" s="13" t="s">
        <v>8558</v>
      </c>
      <c r="C271" s="13">
        <v>3.9</v>
      </c>
      <c r="D271" s="13">
        <v>1</v>
      </c>
      <c r="E271" s="13"/>
      <c r="F271" s="13"/>
    </row>
    <row r="272" spans="1:6" ht="19.05" customHeight="1">
      <c r="A272" s="13" t="s">
        <v>8567</v>
      </c>
      <c r="B272" s="13" t="s">
        <v>8558</v>
      </c>
      <c r="C272" s="13">
        <v>3.7</v>
      </c>
      <c r="D272" s="13">
        <v>1</v>
      </c>
      <c r="E272" s="13"/>
      <c r="F272" s="13"/>
    </row>
    <row r="273" spans="1:6" ht="19.05" customHeight="1">
      <c r="A273" s="13" t="s">
        <v>8568</v>
      </c>
      <c r="B273" s="13" t="s">
        <v>8558</v>
      </c>
      <c r="C273" s="13">
        <v>3.7</v>
      </c>
      <c r="D273" s="13">
        <v>1</v>
      </c>
      <c r="E273" s="13"/>
      <c r="F273" s="13"/>
    </row>
    <row r="274" spans="1:6" ht="19.05" customHeight="1">
      <c r="A274" s="13" t="s">
        <v>8569</v>
      </c>
      <c r="B274" s="13" t="s">
        <v>8558</v>
      </c>
      <c r="C274" s="13">
        <v>3.1</v>
      </c>
      <c r="D274" s="13">
        <v>1</v>
      </c>
      <c r="E274" s="13"/>
      <c r="F274" s="13"/>
    </row>
    <row r="275" spans="1:6" ht="19.05" customHeight="1">
      <c r="A275" s="13" t="s">
        <v>8570</v>
      </c>
      <c r="B275" s="13" t="s">
        <v>8558</v>
      </c>
      <c r="C275" s="13">
        <v>2.9</v>
      </c>
      <c r="D275" s="13">
        <v>1</v>
      </c>
      <c r="E275" s="13"/>
      <c r="F275" s="13"/>
    </row>
    <row r="276" spans="1:6" ht="19.05" customHeight="1">
      <c r="A276" s="13" t="s">
        <v>8571</v>
      </c>
      <c r="B276" s="13" t="s">
        <v>8558</v>
      </c>
      <c r="C276" s="13">
        <v>2.2999999999999998</v>
      </c>
      <c r="D276" s="13">
        <v>1</v>
      </c>
      <c r="E276" s="13"/>
      <c r="F276" s="13"/>
    </row>
    <row r="277" spans="1:6" ht="19.05" customHeight="1">
      <c r="A277" s="13" t="s">
        <v>8572</v>
      </c>
      <c r="B277" s="13" t="s">
        <v>8558</v>
      </c>
      <c r="C277" s="13">
        <v>1.9</v>
      </c>
      <c r="D277" s="13">
        <v>1</v>
      </c>
      <c r="E277" s="13"/>
      <c r="F277" s="13"/>
    </row>
    <row r="278" spans="1:6" ht="19.05" customHeight="1">
      <c r="A278" s="13" t="s">
        <v>8573</v>
      </c>
      <c r="B278" s="13" t="s">
        <v>8558</v>
      </c>
      <c r="C278" s="13">
        <v>1.9</v>
      </c>
      <c r="D278" s="13">
        <v>1</v>
      </c>
      <c r="E278" s="13"/>
      <c r="F278" s="13"/>
    </row>
    <row r="279" spans="1:6" ht="19.05" customHeight="1">
      <c r="A279" s="13" t="s">
        <v>8574</v>
      </c>
      <c r="B279" s="13" t="s">
        <v>8558</v>
      </c>
      <c r="C279" s="13">
        <v>1.9</v>
      </c>
      <c r="D279" s="13">
        <v>1</v>
      </c>
      <c r="E279" s="13"/>
      <c r="F279" s="13"/>
    </row>
    <row r="280" spans="1:6" ht="19.05" customHeight="1">
      <c r="A280" s="13" t="s">
        <v>8575</v>
      </c>
      <c r="B280" s="13" t="s">
        <v>8558</v>
      </c>
      <c r="C280" s="13">
        <v>1.9</v>
      </c>
      <c r="D280" s="13">
        <v>1</v>
      </c>
      <c r="E280" s="13"/>
      <c r="F280" s="13"/>
    </row>
    <row r="281" spans="1:6" ht="19.05" customHeight="1">
      <c r="A281" s="13" t="s">
        <v>8476</v>
      </c>
      <c r="B281" s="13" t="s">
        <v>8558</v>
      </c>
      <c r="C281" s="13">
        <v>1.5</v>
      </c>
      <c r="D281" s="13">
        <v>1</v>
      </c>
      <c r="E281" s="13"/>
      <c r="F281" s="13"/>
    </row>
    <row r="282" spans="1:6" ht="19.05" customHeight="1">
      <c r="A282" s="13" t="s">
        <v>8576</v>
      </c>
      <c r="B282" s="13" t="s">
        <v>8558</v>
      </c>
      <c r="C282" s="13">
        <v>1.4</v>
      </c>
      <c r="D282" s="13">
        <v>1</v>
      </c>
      <c r="E282" s="13"/>
      <c r="F282" s="13"/>
    </row>
    <row r="283" spans="1:6" ht="19.05" customHeight="1">
      <c r="A283" s="13" t="s">
        <v>8577</v>
      </c>
      <c r="B283" s="13" t="s">
        <v>8558</v>
      </c>
      <c r="C283" s="13">
        <v>1.3</v>
      </c>
      <c r="D283" s="13">
        <v>1</v>
      </c>
      <c r="E283" s="13"/>
      <c r="F283" s="13"/>
    </row>
    <row r="284" spans="1:6" ht="19.05" customHeight="1">
      <c r="A284" s="13" t="s">
        <v>8578</v>
      </c>
      <c r="B284" s="13" t="s">
        <v>8558</v>
      </c>
      <c r="C284" s="13">
        <v>1.2</v>
      </c>
      <c r="D284" s="13">
        <v>1</v>
      </c>
      <c r="E284" s="13"/>
      <c r="F284" s="13"/>
    </row>
    <row r="285" spans="1:6" ht="19.05" customHeight="1">
      <c r="A285" s="13" t="s">
        <v>8579</v>
      </c>
      <c r="B285" s="13" t="s">
        <v>8558</v>
      </c>
      <c r="C285" s="13">
        <v>1.1000000000000001</v>
      </c>
      <c r="D285" s="13">
        <v>1</v>
      </c>
      <c r="E285" s="13"/>
      <c r="F285" s="13"/>
    </row>
    <row r="286" spans="1:6" ht="19.05" customHeight="1">
      <c r="A286" s="13" t="s">
        <v>8558</v>
      </c>
      <c r="B286" s="13" t="s">
        <v>8561</v>
      </c>
      <c r="C286" s="13">
        <v>9.3000000000000007</v>
      </c>
      <c r="D286" s="13">
        <v>2</v>
      </c>
      <c r="E286" s="13"/>
      <c r="F286" s="13"/>
    </row>
    <row r="287" spans="1:6" ht="19.05" customHeight="1">
      <c r="A287" s="13" t="s">
        <v>8558</v>
      </c>
      <c r="B287" s="13" t="s">
        <v>8563</v>
      </c>
      <c r="C287" s="13">
        <v>6.6</v>
      </c>
      <c r="D287" s="13">
        <v>2</v>
      </c>
      <c r="E287" s="13"/>
      <c r="F287" s="13"/>
    </row>
    <row r="288" spans="1:6" ht="19.05" customHeight="1">
      <c r="A288" s="13" t="s">
        <v>8558</v>
      </c>
      <c r="B288" s="13" t="s">
        <v>8565</v>
      </c>
      <c r="C288" s="13">
        <v>5.5</v>
      </c>
      <c r="D288" s="13">
        <v>2</v>
      </c>
      <c r="E288" s="13"/>
      <c r="F288" s="13"/>
    </row>
    <row r="289" spans="1:6" ht="19.05" customHeight="1">
      <c r="A289" s="13" t="s">
        <v>8558</v>
      </c>
      <c r="B289" s="13" t="s">
        <v>8571</v>
      </c>
      <c r="C289" s="13">
        <v>5.2</v>
      </c>
      <c r="D289" s="13">
        <v>2</v>
      </c>
      <c r="E289" s="13"/>
      <c r="F289" s="13"/>
    </row>
    <row r="290" spans="1:6" ht="19.05" customHeight="1">
      <c r="A290" s="13" t="s">
        <v>8558</v>
      </c>
      <c r="B290" s="13" t="s">
        <v>8562</v>
      </c>
      <c r="C290" s="13">
        <v>5.0999999999999996</v>
      </c>
      <c r="D290" s="13">
        <v>2</v>
      </c>
      <c r="E290" s="13"/>
      <c r="F290" s="13"/>
    </row>
    <row r="291" spans="1:6" ht="19.05" customHeight="1">
      <c r="A291" s="13" t="s">
        <v>8558</v>
      </c>
      <c r="B291" s="13" t="s">
        <v>8564</v>
      </c>
      <c r="C291" s="13">
        <v>4.5</v>
      </c>
      <c r="D291" s="13">
        <v>2</v>
      </c>
      <c r="E291" s="13"/>
      <c r="F291" s="13"/>
    </row>
    <row r="292" spans="1:6" ht="19.05" customHeight="1">
      <c r="A292" s="13" t="s">
        <v>8558</v>
      </c>
      <c r="B292" s="13" t="s">
        <v>8567</v>
      </c>
      <c r="C292" s="13">
        <v>4.4000000000000004</v>
      </c>
      <c r="D292" s="13">
        <v>2</v>
      </c>
      <c r="E292" s="13"/>
      <c r="F292" s="13"/>
    </row>
    <row r="293" spans="1:6" ht="19.05" customHeight="1">
      <c r="A293" s="13" t="s">
        <v>8558</v>
      </c>
      <c r="B293" s="13" t="s">
        <v>8569</v>
      </c>
      <c r="C293" s="13">
        <v>4.0999999999999996</v>
      </c>
      <c r="D293" s="13">
        <v>2</v>
      </c>
      <c r="E293" s="13"/>
      <c r="F293" s="13"/>
    </row>
    <row r="294" spans="1:6" ht="19.05" customHeight="1">
      <c r="A294" s="13" t="s">
        <v>8558</v>
      </c>
      <c r="B294" s="13" t="s">
        <v>8568</v>
      </c>
      <c r="C294" s="13">
        <v>4</v>
      </c>
      <c r="D294" s="13">
        <v>2</v>
      </c>
      <c r="E294" s="13"/>
      <c r="F294" s="13"/>
    </row>
    <row r="295" spans="1:6" ht="19.05" customHeight="1">
      <c r="A295" s="13" t="s">
        <v>8558</v>
      </c>
      <c r="B295" s="13" t="s">
        <v>8566</v>
      </c>
      <c r="C295" s="13">
        <v>3.9</v>
      </c>
      <c r="D295" s="13">
        <v>2</v>
      </c>
      <c r="E295" s="13"/>
      <c r="F295" s="13"/>
    </row>
    <row r="296" spans="1:6" ht="19.05" customHeight="1">
      <c r="A296" s="13" t="s">
        <v>8558</v>
      </c>
      <c r="B296" s="13" t="s">
        <v>8573</v>
      </c>
      <c r="C296" s="13">
        <v>3.9</v>
      </c>
      <c r="D296" s="13">
        <v>2</v>
      </c>
      <c r="E296" s="13"/>
      <c r="F296" s="13"/>
    </row>
    <row r="297" spans="1:6" ht="19.05" customHeight="1">
      <c r="A297" s="13" t="s">
        <v>8558</v>
      </c>
      <c r="B297" s="13" t="s">
        <v>8570</v>
      </c>
      <c r="C297" s="13">
        <v>3.4</v>
      </c>
      <c r="D297" s="13">
        <v>2</v>
      </c>
      <c r="E297" s="13"/>
      <c r="F297" s="13"/>
    </row>
    <row r="298" spans="1:6" ht="19.05" customHeight="1">
      <c r="A298" s="13" t="s">
        <v>8558</v>
      </c>
      <c r="B298" s="13" t="s">
        <v>8476</v>
      </c>
      <c r="C298" s="13">
        <v>2.7</v>
      </c>
      <c r="D298" s="13">
        <v>2</v>
      </c>
      <c r="E298" s="13"/>
      <c r="F298" s="13"/>
    </row>
    <row r="299" spans="1:6" ht="19.05" customHeight="1">
      <c r="A299" s="13" t="s">
        <v>8558</v>
      </c>
      <c r="B299" s="13" t="s">
        <v>8572</v>
      </c>
      <c r="C299" s="13">
        <v>2.2999999999999998</v>
      </c>
      <c r="D299" s="13">
        <v>2</v>
      </c>
      <c r="E299" s="13"/>
      <c r="F299" s="13"/>
    </row>
    <row r="300" spans="1:6" ht="19.05" customHeight="1">
      <c r="A300" s="13" t="s">
        <v>8558</v>
      </c>
      <c r="B300" s="13" t="s">
        <v>8482</v>
      </c>
      <c r="C300" s="13">
        <v>1.8</v>
      </c>
      <c r="D300" s="13">
        <v>2</v>
      </c>
      <c r="E300" s="13"/>
      <c r="F300" s="13"/>
    </row>
    <row r="301" spans="1:6" ht="19.05" customHeight="1">
      <c r="A301" s="13" t="s">
        <v>8558</v>
      </c>
      <c r="B301" s="13" t="s">
        <v>8575</v>
      </c>
      <c r="C301" s="13">
        <v>1.8</v>
      </c>
      <c r="D301" s="13">
        <v>2</v>
      </c>
      <c r="E301" s="13"/>
      <c r="F301" s="13"/>
    </row>
    <row r="302" spans="1:6" ht="19.05" customHeight="1">
      <c r="A302" s="13" t="s">
        <v>8558</v>
      </c>
      <c r="B302" s="13" t="s">
        <v>8574</v>
      </c>
      <c r="C302" s="13">
        <v>1.7</v>
      </c>
      <c r="D302" s="13">
        <v>2</v>
      </c>
      <c r="E302" s="13"/>
      <c r="F302" s="13"/>
    </row>
    <row r="303" spans="1:6" ht="19.05" customHeight="1">
      <c r="A303" s="13" t="s">
        <v>8558</v>
      </c>
      <c r="B303" s="13" t="s">
        <v>8488</v>
      </c>
      <c r="C303" s="13">
        <v>1.4</v>
      </c>
      <c r="D303" s="13">
        <v>2</v>
      </c>
      <c r="E303" s="13"/>
      <c r="F303" s="13"/>
    </row>
    <row r="304" spans="1:6" ht="19.05" customHeight="1">
      <c r="A304" s="13" t="s">
        <v>8558</v>
      </c>
      <c r="B304" s="13" t="s">
        <v>8580</v>
      </c>
      <c r="C304" s="13">
        <v>1.2</v>
      </c>
      <c r="D304" s="13">
        <v>2</v>
      </c>
      <c r="E304" s="13"/>
      <c r="F304" s="13"/>
    </row>
    <row r="305" spans="1:6" ht="19.05" customHeight="1">
      <c r="A305" s="13" t="s">
        <v>8558</v>
      </c>
      <c r="B305" s="13" t="s">
        <v>8581</v>
      </c>
      <c r="C305" s="13">
        <v>1.1000000000000001</v>
      </c>
      <c r="D305" s="13">
        <v>2</v>
      </c>
      <c r="E305" s="13"/>
      <c r="F305" s="13"/>
    </row>
    <row r="306" spans="1:6" ht="19.05" customHeight="1">
      <c r="A306" s="13"/>
      <c r="B306" s="13"/>
      <c r="C306" s="13"/>
      <c r="D306" s="13"/>
      <c r="E306" s="13"/>
      <c r="F306" s="13"/>
    </row>
    <row r="307" spans="1:6" ht="19.05" customHeight="1">
      <c r="A307" s="13"/>
      <c r="B307" s="13"/>
      <c r="C307" s="13"/>
      <c r="D307" s="13"/>
      <c r="E307" s="13"/>
      <c r="F307" s="13"/>
    </row>
    <row r="308" spans="1:6" ht="19.05" customHeight="1">
      <c r="A308" s="13" t="s">
        <v>1</v>
      </c>
      <c r="B308" s="13" t="s">
        <v>131</v>
      </c>
      <c r="C308" s="13" t="s">
        <v>8334</v>
      </c>
      <c r="D308" s="13" t="s">
        <v>8376</v>
      </c>
      <c r="E308" s="13"/>
      <c r="F308" s="13"/>
    </row>
    <row r="309" spans="1:6" ht="19.05" customHeight="1">
      <c r="A309" s="13" t="s">
        <v>8336</v>
      </c>
      <c r="B309" s="13" t="s">
        <v>2270</v>
      </c>
      <c r="C309" s="13" t="s">
        <v>3742</v>
      </c>
      <c r="D309" s="13"/>
      <c r="E309" s="13"/>
      <c r="F309" s="13"/>
    </row>
    <row r="310" spans="1:6" ht="19.05" customHeight="1">
      <c r="A310" s="13" t="s">
        <v>521</v>
      </c>
      <c r="B310" s="13" t="s">
        <v>8582</v>
      </c>
      <c r="C310" s="13"/>
      <c r="D310" s="13"/>
      <c r="E310" s="13"/>
      <c r="F310" s="13"/>
    </row>
    <row r="311" spans="1:6" ht="19.05" customHeight="1">
      <c r="A311" s="2" t="s">
        <v>8378</v>
      </c>
      <c r="B311" s="2" t="s">
        <v>8379</v>
      </c>
      <c r="C311" s="2"/>
      <c r="D311" s="2"/>
      <c r="E311" s="2"/>
      <c r="F311" s="13"/>
    </row>
    <row r="312" spans="1:6" ht="19.05" customHeight="1">
      <c r="A312" s="13" t="s">
        <v>8558</v>
      </c>
      <c r="B312" s="13" t="s">
        <v>8572</v>
      </c>
      <c r="C312" s="13"/>
      <c r="D312" s="13"/>
      <c r="E312" s="13"/>
      <c r="F312" s="13"/>
    </row>
    <row r="313" spans="1:6" ht="19.05" customHeight="1">
      <c r="A313" s="13" t="s">
        <v>8558</v>
      </c>
      <c r="B313" s="13" t="s">
        <v>8562</v>
      </c>
      <c r="C313" s="13"/>
      <c r="D313" s="13"/>
      <c r="E313" s="13"/>
      <c r="F313" s="13"/>
    </row>
    <row r="314" spans="1:6" ht="19.05" customHeight="1">
      <c r="A314" s="13" t="s">
        <v>8558</v>
      </c>
      <c r="B314" s="13" t="s">
        <v>8583</v>
      </c>
      <c r="C314" s="13"/>
      <c r="D314" s="13"/>
      <c r="E314" s="13"/>
      <c r="F314" s="13"/>
    </row>
    <row r="315" spans="1:6" ht="19.05" customHeight="1">
      <c r="A315" s="13"/>
      <c r="B315" s="13"/>
      <c r="C315" s="13"/>
      <c r="D315" s="13"/>
      <c r="E315" s="13"/>
      <c r="F315" s="13"/>
    </row>
    <row r="316" spans="1:6" ht="19.05" customHeight="1">
      <c r="A316" s="13"/>
      <c r="B316" s="13"/>
      <c r="C316" s="13"/>
      <c r="D316" s="13"/>
      <c r="E316" s="13"/>
      <c r="F316" s="13"/>
    </row>
    <row r="317" spans="1:6" ht="19.05" customHeight="1">
      <c r="A317" s="13" t="s">
        <v>1</v>
      </c>
      <c r="B317" s="13" t="s">
        <v>131</v>
      </c>
      <c r="C317" s="13" t="s">
        <v>8334</v>
      </c>
      <c r="D317" s="13" t="s">
        <v>8382</v>
      </c>
      <c r="E317" s="13"/>
      <c r="F317" s="13"/>
    </row>
    <row r="318" spans="1:6" ht="19.05" customHeight="1">
      <c r="A318" s="13" t="s">
        <v>8336</v>
      </c>
      <c r="B318" s="13" t="s">
        <v>2270</v>
      </c>
      <c r="C318" s="13" t="s">
        <v>3742</v>
      </c>
      <c r="D318" s="13"/>
      <c r="E318" s="13"/>
      <c r="F318" s="13"/>
    </row>
    <row r="319" spans="1:6" ht="19.05" customHeight="1">
      <c r="A319" s="13" t="s">
        <v>521</v>
      </c>
      <c r="B319" s="13" t="s">
        <v>8584</v>
      </c>
      <c r="C319" s="13"/>
      <c r="D319" s="13"/>
      <c r="E319" s="13"/>
      <c r="F319" s="13"/>
    </row>
    <row r="320" spans="1:6" ht="19.05" customHeight="1">
      <c r="A320" s="2" t="s">
        <v>8384</v>
      </c>
      <c r="B320" s="2" t="s">
        <v>8385</v>
      </c>
      <c r="C320" s="2"/>
      <c r="D320" s="2"/>
      <c r="E320" s="2"/>
      <c r="F320" s="13"/>
    </row>
    <row r="321" spans="1:6" ht="19.05" customHeight="1">
      <c r="A321" s="13" t="s">
        <v>8386</v>
      </c>
      <c r="B321" s="13">
        <v>1.7</v>
      </c>
      <c r="C321" s="13"/>
      <c r="D321" s="13"/>
      <c r="E321" s="13"/>
      <c r="F321" s="13"/>
    </row>
    <row r="322" spans="1:6" ht="19.05" customHeight="1">
      <c r="A322" s="13" t="s">
        <v>8387</v>
      </c>
      <c r="B322" s="13">
        <v>-1.3</v>
      </c>
      <c r="C322" s="13"/>
      <c r="D322" s="13"/>
      <c r="E322" s="13"/>
      <c r="F322" s="13"/>
    </row>
    <row r="323" spans="1:6" ht="19.05" customHeight="1">
      <c r="A323" s="13" t="s">
        <v>8388</v>
      </c>
      <c r="B323" s="13">
        <v>-5.6</v>
      </c>
      <c r="C323" s="13"/>
      <c r="D323" s="13"/>
      <c r="E323" s="13"/>
      <c r="F323" s="13"/>
    </row>
    <row r="324" spans="1:6" ht="19.05" customHeight="1">
      <c r="A324" s="13" t="s">
        <v>8389</v>
      </c>
      <c r="B324" s="13">
        <v>3.2</v>
      </c>
      <c r="C324" s="13"/>
      <c r="D324" s="13"/>
      <c r="E324" s="13"/>
      <c r="F324" s="13"/>
    </row>
    <row r="325" spans="1:6" ht="19.05" customHeight="1">
      <c r="A325" s="13" t="s">
        <v>8390</v>
      </c>
      <c r="B325" s="13">
        <v>6.3</v>
      </c>
      <c r="C325" s="13"/>
      <c r="D325" s="13"/>
      <c r="E325" s="13"/>
      <c r="F325" s="13"/>
    </row>
    <row r="326" spans="1:6" ht="19.05" customHeight="1">
      <c r="A326" s="13"/>
      <c r="B326" s="13"/>
      <c r="C326" s="13"/>
      <c r="D326" s="13"/>
      <c r="E326" s="13"/>
      <c r="F326" s="13"/>
    </row>
    <row r="327" spans="1:6" ht="19.05" customHeight="1">
      <c r="A327" s="13"/>
      <c r="B327" s="13"/>
      <c r="C327" s="13"/>
      <c r="D327" s="13"/>
      <c r="E327" s="13"/>
      <c r="F327" s="13"/>
    </row>
    <row r="328" spans="1:6" ht="19.05" customHeight="1">
      <c r="A328" s="13" t="s">
        <v>1</v>
      </c>
      <c r="B328" s="13" t="s">
        <v>131</v>
      </c>
      <c r="C328" s="13" t="s">
        <v>8334</v>
      </c>
      <c r="D328" s="13" t="s">
        <v>8585</v>
      </c>
      <c r="E328" s="13"/>
      <c r="F328" s="13"/>
    </row>
    <row r="329" spans="1:6" ht="19.05" customHeight="1">
      <c r="A329" s="13" t="s">
        <v>8336</v>
      </c>
      <c r="B329" s="13"/>
      <c r="C329" s="13"/>
      <c r="D329" s="13"/>
      <c r="E329" s="13"/>
      <c r="F329" s="13"/>
    </row>
    <row r="330" spans="1:6" ht="19.05" customHeight="1">
      <c r="A330" s="13" t="s">
        <v>521</v>
      </c>
      <c r="B330" s="13" t="s">
        <v>8586</v>
      </c>
      <c r="C330" s="13"/>
      <c r="D330" s="13"/>
      <c r="E330" s="13"/>
      <c r="F330" s="13"/>
    </row>
    <row r="331" spans="1:6" ht="19.05" customHeight="1">
      <c r="A331" s="2" t="s">
        <v>2</v>
      </c>
      <c r="B331" s="2" t="s">
        <v>6221</v>
      </c>
      <c r="C331" s="2" t="s">
        <v>8393</v>
      </c>
      <c r="D331" s="2" t="s">
        <v>8394</v>
      </c>
      <c r="E331" s="2"/>
      <c r="F331" s="13"/>
    </row>
    <row r="332" spans="1:6" ht="19.05" customHeight="1">
      <c r="A332" s="13" t="s">
        <v>8395</v>
      </c>
      <c r="B332" s="13">
        <v>396</v>
      </c>
      <c r="C332" s="13" t="s">
        <v>8587</v>
      </c>
      <c r="D332" s="13" t="s">
        <v>8588</v>
      </c>
      <c r="E332" s="13"/>
      <c r="F332" s="13"/>
    </row>
    <row r="333" spans="1:6" ht="19.05" customHeight="1">
      <c r="A333" s="13" t="s">
        <v>8398</v>
      </c>
      <c r="B333" s="13">
        <v>2355</v>
      </c>
      <c r="C333" s="13" t="s">
        <v>8589</v>
      </c>
      <c r="D333" s="13" t="s">
        <v>8590</v>
      </c>
      <c r="E333" s="13"/>
      <c r="F333" s="13"/>
    </row>
    <row r="334" spans="1:6" ht="19.05" customHeight="1">
      <c r="A334" s="13"/>
      <c r="B334" s="13"/>
      <c r="C334" s="13"/>
      <c r="D334" s="13"/>
      <c r="E334" s="13"/>
      <c r="F334" s="13"/>
    </row>
    <row r="335" spans="1:6" ht="19.05" customHeight="1">
      <c r="A335" s="13"/>
      <c r="B335" s="13"/>
      <c r="C335" s="13"/>
      <c r="D335" s="13"/>
      <c r="E335" s="13"/>
      <c r="F335" s="13"/>
    </row>
    <row r="336" spans="1:6" ht="19.05" customHeight="1">
      <c r="A336" s="13" t="s">
        <v>1</v>
      </c>
      <c r="B336" s="13" t="s">
        <v>131</v>
      </c>
      <c r="C336" s="13" t="s">
        <v>8334</v>
      </c>
      <c r="D336" s="13" t="s">
        <v>8591</v>
      </c>
      <c r="E336" s="13"/>
      <c r="F336" s="13"/>
    </row>
    <row r="337" spans="1:6" ht="19.05" customHeight="1">
      <c r="A337" s="13" t="s">
        <v>8336</v>
      </c>
      <c r="B337" s="13"/>
      <c r="C337" s="13"/>
      <c r="D337" s="13"/>
      <c r="E337" s="13"/>
      <c r="F337" s="13"/>
    </row>
    <row r="338" spans="1:6" ht="19.05" customHeight="1">
      <c r="A338" s="13" t="s">
        <v>521</v>
      </c>
      <c r="B338" s="13" t="s">
        <v>8592</v>
      </c>
      <c r="C338" s="13"/>
      <c r="D338" s="13"/>
      <c r="E338" s="13"/>
      <c r="F338" s="13"/>
    </row>
    <row r="339" spans="1:6" ht="19.05" customHeight="1">
      <c r="A339" s="2" t="s">
        <v>8403</v>
      </c>
      <c r="B339" s="2" t="s">
        <v>6221</v>
      </c>
      <c r="C339" s="2" t="s">
        <v>6223</v>
      </c>
      <c r="D339" s="2" t="s">
        <v>8393</v>
      </c>
      <c r="E339" s="2" t="s">
        <v>8394</v>
      </c>
      <c r="F339" s="13"/>
    </row>
    <row r="340" spans="1:6" ht="19.05" customHeight="1">
      <c r="A340" s="13" t="s">
        <v>8404</v>
      </c>
      <c r="B340" s="13">
        <v>3203</v>
      </c>
      <c r="C340" s="13">
        <v>358697</v>
      </c>
      <c r="D340" s="13" t="s">
        <v>8593</v>
      </c>
      <c r="E340" s="13" t="s">
        <v>8594</v>
      </c>
      <c r="F340" s="13"/>
    </row>
    <row r="341" spans="1:6" ht="19.05" customHeight="1">
      <c r="A341" s="13" t="s">
        <v>8407</v>
      </c>
      <c r="B341" s="13">
        <v>7</v>
      </c>
      <c r="C341" s="13">
        <v>52</v>
      </c>
      <c r="D341" s="13" t="s">
        <v>8595</v>
      </c>
      <c r="E341" s="13" t="s">
        <v>8596</v>
      </c>
      <c r="F341" s="13"/>
    </row>
    <row r="342" spans="1:6" ht="19.05" customHeight="1">
      <c r="A342" s="13" t="s">
        <v>8410</v>
      </c>
      <c r="B342" s="13">
        <v>41</v>
      </c>
      <c r="C342" s="13">
        <v>2632</v>
      </c>
      <c r="D342" s="13" t="s">
        <v>8597</v>
      </c>
      <c r="E342" s="13" t="s">
        <v>8598</v>
      </c>
      <c r="F342" s="13"/>
    </row>
    <row r="343" spans="1:6" ht="19.05" customHeight="1">
      <c r="A343" s="13" t="s">
        <v>8416</v>
      </c>
      <c r="B343" s="13">
        <v>40</v>
      </c>
      <c r="C343" s="13">
        <v>3733</v>
      </c>
      <c r="D343" s="13" t="s">
        <v>8599</v>
      </c>
      <c r="E343" s="13" t="s">
        <v>8600</v>
      </c>
      <c r="F343" s="13"/>
    </row>
    <row r="344" spans="1:6" ht="19.05" customHeight="1">
      <c r="A344" s="13" t="s">
        <v>8512</v>
      </c>
      <c r="B344" s="13">
        <v>38</v>
      </c>
      <c r="C344" s="13">
        <v>41</v>
      </c>
      <c r="D344" s="13" t="s">
        <v>8601</v>
      </c>
      <c r="E344" s="13" t="s">
        <v>8602</v>
      </c>
      <c r="F344" s="13"/>
    </row>
    <row r="345" spans="1:6" ht="19.05" customHeight="1">
      <c r="A345" s="13" t="s">
        <v>8515</v>
      </c>
      <c r="B345" s="13">
        <v>2</v>
      </c>
      <c r="C345" s="13">
        <v>4</v>
      </c>
      <c r="D345" s="13" t="s">
        <v>8603</v>
      </c>
      <c r="E345" s="13" t="s">
        <v>8604</v>
      </c>
      <c r="F345" s="13"/>
    </row>
    <row r="346" spans="1:6" ht="19.05" customHeight="1">
      <c r="A346" s="13" t="s">
        <v>529</v>
      </c>
      <c r="B346" s="13">
        <v>3331</v>
      </c>
      <c r="C346" s="13">
        <v>365159</v>
      </c>
      <c r="D346" s="13" t="s">
        <v>8605</v>
      </c>
      <c r="E346" s="13" t="s">
        <v>8606</v>
      </c>
      <c r="F346" s="13"/>
    </row>
    <row r="347" spans="1:6" ht="19.05" customHeight="1">
      <c r="A347" s="13"/>
      <c r="B347" s="13"/>
      <c r="C347" s="13"/>
      <c r="D347" s="13"/>
      <c r="E347" s="13"/>
      <c r="F347" s="13"/>
    </row>
    <row r="348" spans="1:6" ht="19.05" customHeight="1">
      <c r="A348" s="13"/>
      <c r="B348" s="13"/>
      <c r="C348" s="13"/>
      <c r="D348" s="13"/>
      <c r="E348" s="13"/>
      <c r="F348" s="13"/>
    </row>
    <row r="349" spans="1:6" ht="19.05" customHeight="1">
      <c r="A349" s="13" t="s">
        <v>1</v>
      </c>
      <c r="B349" s="13" t="s">
        <v>131</v>
      </c>
      <c r="C349" s="13" t="s">
        <v>8334</v>
      </c>
      <c r="D349" s="13" t="s">
        <v>8607</v>
      </c>
      <c r="E349" s="13"/>
      <c r="F349" s="13"/>
    </row>
    <row r="350" spans="1:6" ht="19.05" customHeight="1">
      <c r="A350" s="13" t="s">
        <v>8336</v>
      </c>
      <c r="B350" s="13"/>
      <c r="C350" s="13"/>
      <c r="D350" s="13"/>
      <c r="E350" s="13"/>
      <c r="F350" s="13"/>
    </row>
    <row r="351" spans="1:6" ht="19.05" customHeight="1">
      <c r="A351" s="13" t="s">
        <v>521</v>
      </c>
      <c r="B351" s="13" t="s">
        <v>6179</v>
      </c>
      <c r="C351" s="13"/>
      <c r="D351" s="13"/>
      <c r="E351" s="13"/>
      <c r="F351" s="13"/>
    </row>
    <row r="352" spans="1:6" ht="19.05" customHeight="1">
      <c r="A352" s="2" t="s">
        <v>2</v>
      </c>
      <c r="B352" s="2" t="s">
        <v>6221</v>
      </c>
      <c r="C352" s="2" t="s">
        <v>8393</v>
      </c>
      <c r="D352" s="2" t="s">
        <v>8394</v>
      </c>
      <c r="E352" s="2"/>
      <c r="F352" s="13"/>
    </row>
    <row r="353" spans="1:6" ht="19.05" customHeight="1">
      <c r="A353" s="13" t="s">
        <v>8425</v>
      </c>
      <c r="B353" s="13">
        <v>379</v>
      </c>
      <c r="C353" s="13" t="s">
        <v>8608</v>
      </c>
      <c r="D353" s="13" t="s">
        <v>8609</v>
      </c>
      <c r="E353" s="13"/>
      <c r="F353" s="13"/>
    </row>
    <row r="354" spans="1:6" ht="19.05" customHeight="1">
      <c r="A354" s="13" t="s">
        <v>293</v>
      </c>
      <c r="B354" s="13">
        <v>658</v>
      </c>
      <c r="C354" s="13" t="s">
        <v>8610</v>
      </c>
      <c r="D354" s="13" t="s">
        <v>8611</v>
      </c>
      <c r="E354" s="13"/>
      <c r="F354" s="13"/>
    </row>
    <row r="355" spans="1:6" ht="19.05" customHeight="1">
      <c r="A355" s="13" t="s">
        <v>8430</v>
      </c>
      <c r="B355" s="13">
        <v>75</v>
      </c>
      <c r="C355" s="13" t="s">
        <v>8612</v>
      </c>
      <c r="D355" s="13" t="s">
        <v>8613</v>
      </c>
      <c r="E355" s="13"/>
      <c r="F355" s="13"/>
    </row>
    <row r="356" spans="1:6" ht="19.05" customHeight="1">
      <c r="A356" s="13" t="s">
        <v>414</v>
      </c>
      <c r="B356" s="13">
        <v>77</v>
      </c>
      <c r="C356" s="13" t="s">
        <v>8614</v>
      </c>
      <c r="D356" s="13" t="s">
        <v>8615</v>
      </c>
      <c r="E356" s="13"/>
      <c r="F356" s="13"/>
    </row>
    <row r="357" spans="1:6" ht="19.05" customHeight="1">
      <c r="A357" s="13" t="s">
        <v>75</v>
      </c>
      <c r="B357" s="13">
        <v>94</v>
      </c>
      <c r="C357" s="13" t="s">
        <v>8616</v>
      </c>
      <c r="D357" s="13" t="s">
        <v>8617</v>
      </c>
      <c r="E357" s="13"/>
      <c r="F357" s="13"/>
    </row>
    <row r="358" spans="1:6" ht="19.05" customHeight="1">
      <c r="A358" s="13" t="s">
        <v>88</v>
      </c>
      <c r="B358" s="13">
        <v>114</v>
      </c>
      <c r="C358" s="13" t="s">
        <v>8618</v>
      </c>
      <c r="D358" s="13" t="s">
        <v>8619</v>
      </c>
      <c r="E358" s="13"/>
      <c r="F358" s="13"/>
    </row>
    <row r="359" spans="1:6" ht="19.05" customHeight="1">
      <c r="A359" s="13" t="s">
        <v>115</v>
      </c>
      <c r="B359" s="13">
        <v>144</v>
      </c>
      <c r="C359" s="13" t="s">
        <v>8620</v>
      </c>
      <c r="D359" s="13" t="s">
        <v>8621</v>
      </c>
      <c r="E359" s="13"/>
      <c r="F359" s="13"/>
    </row>
    <row r="360" spans="1:6" ht="19.05" customHeight="1">
      <c r="A360" s="13" t="s">
        <v>136</v>
      </c>
      <c r="B360" s="13">
        <v>94</v>
      </c>
      <c r="C360" s="13" t="s">
        <v>8622</v>
      </c>
      <c r="D360" s="13" t="s">
        <v>8623</v>
      </c>
      <c r="E360" s="13"/>
      <c r="F360" s="13"/>
    </row>
    <row r="361" spans="1:6" ht="19.05" customHeight="1">
      <c r="A361" s="13" t="s">
        <v>102</v>
      </c>
      <c r="B361" s="13">
        <v>73</v>
      </c>
      <c r="C361" s="13" t="s">
        <v>8624</v>
      </c>
      <c r="D361" s="13" t="s">
        <v>8625</v>
      </c>
      <c r="E361" s="13"/>
      <c r="F361" s="13"/>
    </row>
    <row r="362" spans="1:6" ht="19.05" customHeight="1">
      <c r="A362" s="13" t="s">
        <v>8445</v>
      </c>
      <c r="B362" s="13">
        <v>32</v>
      </c>
      <c r="C362" s="13" t="s">
        <v>8626</v>
      </c>
      <c r="D362" s="13" t="s">
        <v>8627</v>
      </c>
      <c r="E362" s="13"/>
      <c r="F362" s="13"/>
    </row>
    <row r="363" spans="1:6" ht="19.05" customHeight="1">
      <c r="A363" s="13" t="s">
        <v>8448</v>
      </c>
      <c r="B363" s="13">
        <v>160</v>
      </c>
      <c r="C363" s="13" t="s">
        <v>8628</v>
      </c>
      <c r="D363" s="13" t="s">
        <v>8629</v>
      </c>
      <c r="E363" s="13"/>
      <c r="F363" s="13"/>
    </row>
    <row r="364" spans="1:6" ht="19.05" customHeight="1">
      <c r="A364" s="13" t="s">
        <v>8451</v>
      </c>
      <c r="B364" s="13">
        <v>119</v>
      </c>
      <c r="C364" s="13" t="s">
        <v>8630</v>
      </c>
      <c r="D364" s="13" t="s">
        <v>8631</v>
      </c>
      <c r="E364" s="13"/>
      <c r="F364" s="13"/>
    </row>
    <row r="365" spans="1:6" ht="19.05" customHeight="1">
      <c r="A365" s="13" t="s">
        <v>8454</v>
      </c>
      <c r="B365" s="13">
        <v>75</v>
      </c>
      <c r="C365" s="13" t="s">
        <v>8632</v>
      </c>
      <c r="D365" s="13" t="s">
        <v>8633</v>
      </c>
      <c r="E365" s="13"/>
      <c r="F365" s="13"/>
    </row>
    <row r="366" spans="1:6" ht="19.05" customHeight="1">
      <c r="A366" s="13" t="s">
        <v>8457</v>
      </c>
      <c r="B366" s="13">
        <v>41</v>
      </c>
      <c r="C366" s="13" t="s">
        <v>8634</v>
      </c>
      <c r="D366" s="13" t="s">
        <v>8635</v>
      </c>
      <c r="E366" s="13"/>
      <c r="F366" s="13"/>
    </row>
    <row r="367" spans="1:6" ht="19.05" customHeight="1">
      <c r="A367" s="13" t="s">
        <v>8460</v>
      </c>
      <c r="B367" s="13">
        <v>129</v>
      </c>
      <c r="C367" s="13" t="s">
        <v>8636</v>
      </c>
      <c r="D367" s="13" t="s">
        <v>8637</v>
      </c>
      <c r="E367" s="13"/>
      <c r="F367" s="13"/>
    </row>
    <row r="368" spans="1:6" ht="19.05" customHeight="1">
      <c r="A368" s="13" t="s">
        <v>316</v>
      </c>
      <c r="B368" s="13">
        <v>90</v>
      </c>
      <c r="C368" s="13" t="s">
        <v>8638</v>
      </c>
      <c r="D368" s="13" t="s">
        <v>8639</v>
      </c>
      <c r="E368" s="13"/>
      <c r="F368" s="13"/>
    </row>
    <row r="369" spans="1:6" ht="19.05" customHeight="1">
      <c r="A369" s="13" t="s">
        <v>8465</v>
      </c>
      <c r="B369" s="13">
        <v>13</v>
      </c>
      <c r="C369" s="13" t="s">
        <v>8640</v>
      </c>
      <c r="D369" s="13" t="s">
        <v>8641</v>
      </c>
      <c r="E369" s="13"/>
      <c r="F369" s="13"/>
    </row>
    <row r="370" spans="1:6" ht="19.05" customHeight="1">
      <c r="A370" s="13" t="s">
        <v>8398</v>
      </c>
      <c r="B370" s="13">
        <v>2367</v>
      </c>
      <c r="C370" s="13" t="s">
        <v>8642</v>
      </c>
      <c r="D370" s="13" t="s">
        <v>8643</v>
      </c>
      <c r="E370" s="13"/>
      <c r="F370" s="13"/>
    </row>
    <row r="371" spans="1:6" ht="19.05" customHeight="1">
      <c r="A371" s="13"/>
      <c r="B371" s="13"/>
      <c r="C371" s="13"/>
      <c r="D371" s="13"/>
      <c r="E371" s="13"/>
      <c r="F371" s="13"/>
    </row>
    <row r="372" spans="1:6" ht="19.05" customHeight="1">
      <c r="A372" s="13"/>
      <c r="B372" s="13"/>
      <c r="C372" s="13"/>
      <c r="D372" s="13"/>
      <c r="E372" s="13"/>
      <c r="F372" s="13"/>
    </row>
    <row r="373" spans="1:6" ht="19.05" customHeight="1">
      <c r="A373" s="13" t="s">
        <v>1</v>
      </c>
      <c r="B373" s="13" t="s">
        <v>152</v>
      </c>
      <c r="C373" s="13" t="s">
        <v>8334</v>
      </c>
      <c r="D373" s="13" t="s">
        <v>8335</v>
      </c>
      <c r="E373" s="13"/>
      <c r="F373" s="13"/>
    </row>
    <row r="374" spans="1:6" ht="19.05" customHeight="1">
      <c r="A374" s="13" t="s">
        <v>8336</v>
      </c>
      <c r="B374" s="13" t="s">
        <v>4611</v>
      </c>
      <c r="C374" s="13" t="s">
        <v>5891</v>
      </c>
      <c r="D374" s="13"/>
      <c r="E374" s="13"/>
      <c r="F374" s="13"/>
    </row>
    <row r="375" spans="1:6" ht="19.05" customHeight="1">
      <c r="A375" s="13" t="s">
        <v>521</v>
      </c>
      <c r="B375" s="13" t="s">
        <v>8644</v>
      </c>
      <c r="C375" s="13"/>
      <c r="D375" s="13"/>
      <c r="E375" s="13"/>
      <c r="F375" s="13"/>
    </row>
    <row r="376" spans="1:6" ht="19.05" customHeight="1">
      <c r="A376" s="2" t="s">
        <v>8339</v>
      </c>
      <c r="B376" s="2" t="s">
        <v>8340</v>
      </c>
      <c r="C376" s="2" t="s">
        <v>8341</v>
      </c>
      <c r="D376" s="2" t="s">
        <v>8342</v>
      </c>
      <c r="E376" s="2"/>
      <c r="F376" s="13"/>
    </row>
    <row r="377" spans="1:6" ht="19.05" customHeight="1">
      <c r="A377" s="13" t="s">
        <v>102</v>
      </c>
      <c r="B377" s="13"/>
      <c r="C377" s="13" t="s">
        <v>8645</v>
      </c>
      <c r="D377" s="13"/>
      <c r="E377" s="13"/>
      <c r="F377" s="13"/>
    </row>
    <row r="378" spans="1:6" ht="19.05" customHeight="1">
      <c r="A378" s="13"/>
      <c r="B378" s="13"/>
      <c r="C378" s="13"/>
      <c r="D378" s="13"/>
      <c r="E378" s="13"/>
      <c r="F378" s="13"/>
    </row>
    <row r="379" spans="1:6" ht="19.05" customHeight="1">
      <c r="A379" s="13"/>
      <c r="B379" s="13"/>
      <c r="C379" s="13"/>
      <c r="D379" s="13"/>
      <c r="E379" s="13"/>
      <c r="F379" s="13"/>
    </row>
    <row r="380" spans="1:6" ht="19.05" customHeight="1">
      <c r="A380" s="13" t="s">
        <v>1</v>
      </c>
      <c r="B380" s="13" t="s">
        <v>152</v>
      </c>
      <c r="C380" s="13" t="s">
        <v>8334</v>
      </c>
      <c r="D380" s="13" t="s">
        <v>8344</v>
      </c>
      <c r="E380" s="13"/>
      <c r="F380" s="13"/>
    </row>
    <row r="381" spans="1:6" ht="19.05" customHeight="1">
      <c r="A381" s="13" t="s">
        <v>8336</v>
      </c>
      <c r="B381" s="13" t="s">
        <v>4611</v>
      </c>
      <c r="C381" s="13" t="s">
        <v>5891</v>
      </c>
      <c r="D381" s="13"/>
      <c r="E381" s="13"/>
      <c r="F381" s="13"/>
    </row>
    <row r="382" spans="1:6" ht="19.05" customHeight="1">
      <c r="A382" s="13" t="s">
        <v>521</v>
      </c>
      <c r="B382" s="13" t="s">
        <v>8646</v>
      </c>
      <c r="C382" s="13"/>
      <c r="D382" s="13"/>
      <c r="E382" s="13"/>
      <c r="F382" s="13"/>
    </row>
    <row r="383" spans="1:6" ht="19.05" customHeight="1">
      <c r="A383" s="2" t="s">
        <v>8341</v>
      </c>
      <c r="B383" s="2" t="s">
        <v>8346</v>
      </c>
      <c r="C383" s="2" t="s">
        <v>8347</v>
      </c>
      <c r="D383" s="2"/>
      <c r="E383" s="2"/>
      <c r="F383" s="13"/>
    </row>
    <row r="384" spans="1:6" ht="19.05" customHeight="1">
      <c r="A384" s="13" t="s">
        <v>8645</v>
      </c>
      <c r="B384" s="13">
        <v>6</v>
      </c>
      <c r="C384" s="13">
        <v>-4.7</v>
      </c>
      <c r="D384" s="13"/>
      <c r="E384" s="13"/>
      <c r="F384" s="13"/>
    </row>
    <row r="385" spans="1:6" ht="19.05" customHeight="1">
      <c r="A385" s="13"/>
      <c r="B385" s="13"/>
      <c r="C385" s="13"/>
      <c r="D385" s="13"/>
      <c r="E385" s="13"/>
      <c r="F385" s="13"/>
    </row>
    <row r="386" spans="1:6" ht="19.05" customHeight="1">
      <c r="A386" s="13"/>
      <c r="B386" s="13"/>
      <c r="C386" s="13"/>
      <c r="D386" s="13"/>
      <c r="E386" s="13"/>
      <c r="F386" s="13"/>
    </row>
    <row r="387" spans="1:6" ht="19.05" customHeight="1">
      <c r="A387" s="13" t="s">
        <v>1</v>
      </c>
      <c r="B387" s="13" t="s">
        <v>152</v>
      </c>
      <c r="C387" s="13" t="s">
        <v>8334</v>
      </c>
      <c r="D387" s="13" t="s">
        <v>8348</v>
      </c>
      <c r="E387" s="13"/>
      <c r="F387" s="13"/>
    </row>
    <row r="388" spans="1:6" ht="19.05" customHeight="1">
      <c r="A388" s="13" t="s">
        <v>8336</v>
      </c>
      <c r="B388" s="13" t="s">
        <v>4611</v>
      </c>
      <c r="C388" s="13" t="s">
        <v>5891</v>
      </c>
      <c r="D388" s="13"/>
      <c r="E388" s="13"/>
      <c r="F388" s="13"/>
    </row>
    <row r="389" spans="1:6" ht="19.05" customHeight="1">
      <c r="A389" s="13" t="s">
        <v>521</v>
      </c>
      <c r="B389" s="13" t="s">
        <v>8647</v>
      </c>
      <c r="C389" s="13"/>
      <c r="D389" s="13"/>
      <c r="E389" s="13"/>
      <c r="F389" s="13"/>
    </row>
    <row r="390" spans="1:6" ht="19.05" customHeight="1">
      <c r="A390" s="2" t="s">
        <v>8350</v>
      </c>
      <c r="B390" s="2" t="s">
        <v>8351</v>
      </c>
      <c r="C390" s="2" t="s">
        <v>8352</v>
      </c>
      <c r="D390" s="2" t="s">
        <v>8353</v>
      </c>
      <c r="E390" s="2"/>
      <c r="F390" s="13"/>
    </row>
    <row r="391" spans="1:6" ht="19.05" customHeight="1">
      <c r="A391" s="13" t="s">
        <v>8354</v>
      </c>
      <c r="B391" s="13" t="s">
        <v>8645</v>
      </c>
      <c r="C391" s="13">
        <v>30.6</v>
      </c>
      <c r="D391" s="13">
        <v>1</v>
      </c>
      <c r="E391" s="13"/>
      <c r="F391" s="13"/>
    </row>
    <row r="392" spans="1:6" ht="19.05" customHeight="1">
      <c r="A392" s="13" t="s">
        <v>8359</v>
      </c>
      <c r="B392" s="13" t="s">
        <v>8645</v>
      </c>
      <c r="C392" s="13">
        <v>19.7</v>
      </c>
      <c r="D392" s="13">
        <v>1</v>
      </c>
      <c r="E392" s="13"/>
      <c r="F392" s="13"/>
    </row>
    <row r="393" spans="1:6" ht="19.05" customHeight="1">
      <c r="A393" s="13" t="s">
        <v>8360</v>
      </c>
      <c r="B393" s="13" t="s">
        <v>8645</v>
      </c>
      <c r="C393" s="13">
        <v>7</v>
      </c>
      <c r="D393" s="13">
        <v>1</v>
      </c>
      <c r="E393" s="13"/>
      <c r="F393" s="13"/>
    </row>
    <row r="394" spans="1:6" ht="19.05" customHeight="1">
      <c r="A394" s="13" t="s">
        <v>8362</v>
      </c>
      <c r="B394" s="13" t="s">
        <v>8645</v>
      </c>
      <c r="C394" s="13">
        <v>4.4000000000000004</v>
      </c>
      <c r="D394" s="13">
        <v>1</v>
      </c>
      <c r="E394" s="13"/>
      <c r="F394" s="13"/>
    </row>
    <row r="395" spans="1:6" ht="19.05" customHeight="1">
      <c r="A395" s="13" t="s">
        <v>8364</v>
      </c>
      <c r="B395" s="13" t="s">
        <v>8645</v>
      </c>
      <c r="C395" s="13">
        <v>4.3</v>
      </c>
      <c r="D395" s="13">
        <v>1</v>
      </c>
      <c r="E395" s="13"/>
      <c r="F395" s="13"/>
    </row>
    <row r="396" spans="1:6" ht="19.05" customHeight="1">
      <c r="A396" s="13" t="s">
        <v>8368</v>
      </c>
      <c r="B396" s="13" t="s">
        <v>8645</v>
      </c>
      <c r="C396" s="13">
        <v>4.2</v>
      </c>
      <c r="D396" s="13">
        <v>1</v>
      </c>
      <c r="E396" s="13"/>
      <c r="F396" s="13"/>
    </row>
    <row r="397" spans="1:6" ht="19.05" customHeight="1">
      <c r="A397" s="13" t="s">
        <v>8361</v>
      </c>
      <c r="B397" s="13" t="s">
        <v>8645</v>
      </c>
      <c r="C397" s="13">
        <v>3.4</v>
      </c>
      <c r="D397" s="13">
        <v>1</v>
      </c>
      <c r="E397" s="13"/>
      <c r="F397" s="13"/>
    </row>
    <row r="398" spans="1:6" ht="19.05" customHeight="1">
      <c r="A398" s="13" t="s">
        <v>8355</v>
      </c>
      <c r="B398" s="13" t="s">
        <v>8645</v>
      </c>
      <c r="C398" s="13">
        <v>2.6</v>
      </c>
      <c r="D398" s="13">
        <v>1</v>
      </c>
      <c r="E398" s="13"/>
      <c r="F398" s="13"/>
    </row>
    <row r="399" spans="1:6" ht="19.05" customHeight="1">
      <c r="A399" s="13" t="s">
        <v>8380</v>
      </c>
      <c r="B399" s="13" t="s">
        <v>8645</v>
      </c>
      <c r="C399" s="13">
        <v>2.4</v>
      </c>
      <c r="D399" s="13">
        <v>1</v>
      </c>
      <c r="E399" s="13"/>
      <c r="F399" s="13"/>
    </row>
    <row r="400" spans="1:6" ht="19.05" customHeight="1">
      <c r="A400" s="13" t="s">
        <v>8366</v>
      </c>
      <c r="B400" s="13" t="s">
        <v>8645</v>
      </c>
      <c r="C400" s="13">
        <v>2.1</v>
      </c>
      <c r="D400" s="13">
        <v>1</v>
      </c>
      <c r="E400" s="13"/>
      <c r="F400" s="13"/>
    </row>
    <row r="401" spans="1:6" ht="19.05" customHeight="1">
      <c r="A401" s="13" t="s">
        <v>8371</v>
      </c>
      <c r="B401" s="13" t="s">
        <v>8645</v>
      </c>
      <c r="C401" s="13">
        <v>1.3</v>
      </c>
      <c r="D401" s="13">
        <v>1</v>
      </c>
      <c r="E401" s="13"/>
      <c r="F401" s="13"/>
    </row>
    <row r="402" spans="1:6" ht="19.05" customHeight="1">
      <c r="A402" s="13" t="s">
        <v>8369</v>
      </c>
      <c r="B402" s="13" t="s">
        <v>8645</v>
      </c>
      <c r="C402" s="13">
        <v>0.9</v>
      </c>
      <c r="D402" s="13">
        <v>1</v>
      </c>
      <c r="E402" s="13"/>
      <c r="F402" s="13"/>
    </row>
    <row r="403" spans="1:6" ht="19.05" customHeight="1">
      <c r="A403" s="13" t="s">
        <v>8343</v>
      </c>
      <c r="B403" s="13" t="s">
        <v>8645</v>
      </c>
      <c r="C403" s="13">
        <v>0.9</v>
      </c>
      <c r="D403" s="13">
        <v>1</v>
      </c>
      <c r="E403" s="13"/>
      <c r="F403" s="13"/>
    </row>
    <row r="404" spans="1:6" ht="19.05" customHeight="1">
      <c r="A404" s="13" t="s">
        <v>8648</v>
      </c>
      <c r="B404" s="13" t="s">
        <v>8645</v>
      </c>
      <c r="C404" s="13">
        <v>0.7</v>
      </c>
      <c r="D404" s="13">
        <v>1</v>
      </c>
      <c r="E404" s="13"/>
      <c r="F404" s="13"/>
    </row>
    <row r="405" spans="1:6" ht="19.05" customHeight="1">
      <c r="A405" s="13" t="s">
        <v>8367</v>
      </c>
      <c r="B405" s="13" t="s">
        <v>8645</v>
      </c>
      <c r="C405" s="13">
        <v>0.6</v>
      </c>
      <c r="D405" s="13">
        <v>1</v>
      </c>
      <c r="E405" s="13"/>
      <c r="F405" s="13"/>
    </row>
    <row r="406" spans="1:6" ht="19.05" customHeight="1">
      <c r="A406" s="13" t="s">
        <v>8649</v>
      </c>
      <c r="B406" s="13" t="s">
        <v>8645</v>
      </c>
      <c r="C406" s="13">
        <v>0.6</v>
      </c>
      <c r="D406" s="13">
        <v>1</v>
      </c>
      <c r="E406" s="13"/>
      <c r="F406" s="13"/>
    </row>
    <row r="407" spans="1:6" ht="19.05" customHeight="1">
      <c r="A407" s="13" t="s">
        <v>8357</v>
      </c>
      <c r="B407" s="13" t="s">
        <v>8645</v>
      </c>
      <c r="C407" s="13">
        <v>0.6</v>
      </c>
      <c r="D407" s="13">
        <v>1</v>
      </c>
      <c r="E407" s="13"/>
      <c r="F407" s="13"/>
    </row>
    <row r="408" spans="1:6" ht="19.05" customHeight="1">
      <c r="A408" s="13" t="s">
        <v>8356</v>
      </c>
      <c r="B408" s="13" t="s">
        <v>8645</v>
      </c>
      <c r="C408" s="13">
        <v>0.5</v>
      </c>
      <c r="D408" s="13">
        <v>1</v>
      </c>
      <c r="E408" s="13"/>
      <c r="F408" s="13"/>
    </row>
    <row r="409" spans="1:6" ht="19.05" customHeight="1">
      <c r="A409" s="13" t="s">
        <v>8650</v>
      </c>
      <c r="B409" s="13" t="s">
        <v>8645</v>
      </c>
      <c r="C409" s="13">
        <v>0.5</v>
      </c>
      <c r="D409" s="13">
        <v>1</v>
      </c>
      <c r="E409" s="13"/>
      <c r="F409" s="13"/>
    </row>
    <row r="410" spans="1:6" ht="19.05" customHeight="1">
      <c r="A410" s="13" t="s">
        <v>8570</v>
      </c>
      <c r="B410" s="13" t="s">
        <v>8645</v>
      </c>
      <c r="C410" s="13">
        <v>0.4</v>
      </c>
      <c r="D410" s="13">
        <v>1</v>
      </c>
      <c r="E410" s="13"/>
      <c r="F410" s="13"/>
    </row>
    <row r="411" spans="1:6" ht="19.05" customHeight="1">
      <c r="A411" s="13" t="s">
        <v>8645</v>
      </c>
      <c r="B411" s="13" t="s">
        <v>8354</v>
      </c>
      <c r="C411" s="13">
        <v>61.6</v>
      </c>
      <c r="D411" s="13">
        <v>2</v>
      </c>
      <c r="E411" s="13"/>
      <c r="F411" s="13"/>
    </row>
    <row r="412" spans="1:6" ht="19.05" customHeight="1">
      <c r="A412" s="13" t="s">
        <v>8645</v>
      </c>
      <c r="B412" s="13" t="s">
        <v>8359</v>
      </c>
      <c r="C412" s="13">
        <v>15</v>
      </c>
      <c r="D412" s="13">
        <v>2</v>
      </c>
      <c r="E412" s="13"/>
      <c r="F412" s="13"/>
    </row>
    <row r="413" spans="1:6" ht="19.05" customHeight="1">
      <c r="A413" s="13" t="s">
        <v>8645</v>
      </c>
      <c r="B413" s="13" t="s">
        <v>8368</v>
      </c>
      <c r="C413" s="13">
        <v>2.6</v>
      </c>
      <c r="D413" s="13">
        <v>2</v>
      </c>
      <c r="E413" s="13"/>
      <c r="F413" s="13"/>
    </row>
    <row r="414" spans="1:6" ht="19.05" customHeight="1">
      <c r="A414" s="13" t="s">
        <v>8645</v>
      </c>
      <c r="B414" s="13" t="s">
        <v>8361</v>
      </c>
      <c r="C414" s="13">
        <v>2.4</v>
      </c>
      <c r="D414" s="13">
        <v>2</v>
      </c>
      <c r="E414" s="13"/>
      <c r="F414" s="13"/>
    </row>
    <row r="415" spans="1:6" ht="19.05" customHeight="1">
      <c r="A415" s="13" t="s">
        <v>8645</v>
      </c>
      <c r="B415" s="13" t="s">
        <v>8355</v>
      </c>
      <c r="C415" s="13">
        <v>2.1</v>
      </c>
      <c r="D415" s="13">
        <v>2</v>
      </c>
      <c r="E415" s="13"/>
      <c r="F415" s="13"/>
    </row>
    <row r="416" spans="1:6" ht="19.05" customHeight="1">
      <c r="A416" s="13" t="s">
        <v>8645</v>
      </c>
      <c r="B416" s="13" t="s">
        <v>8360</v>
      </c>
      <c r="C416" s="13">
        <v>1.9</v>
      </c>
      <c r="D416" s="13">
        <v>2</v>
      </c>
      <c r="E416" s="13"/>
      <c r="F416" s="13"/>
    </row>
    <row r="417" spans="1:6" ht="19.05" customHeight="1">
      <c r="A417" s="13" t="s">
        <v>8645</v>
      </c>
      <c r="B417" s="13" t="s">
        <v>8380</v>
      </c>
      <c r="C417" s="13">
        <v>1.7</v>
      </c>
      <c r="D417" s="13">
        <v>2</v>
      </c>
      <c r="E417" s="13"/>
      <c r="F417" s="13"/>
    </row>
    <row r="418" spans="1:6" ht="19.05" customHeight="1">
      <c r="A418" s="13" t="s">
        <v>8645</v>
      </c>
      <c r="B418" s="13" t="s">
        <v>8362</v>
      </c>
      <c r="C418" s="13">
        <v>1.6</v>
      </c>
      <c r="D418" s="13">
        <v>2</v>
      </c>
      <c r="E418" s="13"/>
      <c r="F418" s="13"/>
    </row>
    <row r="419" spans="1:6" ht="19.05" customHeight="1">
      <c r="A419" s="13" t="s">
        <v>8645</v>
      </c>
      <c r="B419" s="13" t="s">
        <v>8371</v>
      </c>
      <c r="C419" s="13">
        <v>1.1000000000000001</v>
      </c>
      <c r="D419" s="13">
        <v>2</v>
      </c>
      <c r="E419" s="13"/>
      <c r="F419" s="13"/>
    </row>
    <row r="420" spans="1:6" ht="19.05" customHeight="1">
      <c r="A420" s="13" t="s">
        <v>8645</v>
      </c>
      <c r="B420" s="13" t="s">
        <v>8364</v>
      </c>
      <c r="C420" s="13">
        <v>0.9</v>
      </c>
      <c r="D420" s="13">
        <v>2</v>
      </c>
      <c r="E420" s="13"/>
      <c r="F420" s="13"/>
    </row>
    <row r="421" spans="1:6" ht="19.05" customHeight="1">
      <c r="A421" s="13" t="s">
        <v>8645</v>
      </c>
      <c r="B421" s="13" t="s">
        <v>8357</v>
      </c>
      <c r="C421" s="13">
        <v>0.8</v>
      </c>
      <c r="D421" s="13">
        <v>2</v>
      </c>
      <c r="E421" s="13"/>
      <c r="F421" s="13"/>
    </row>
    <row r="422" spans="1:6" ht="19.05" customHeight="1">
      <c r="A422" s="13" t="s">
        <v>8645</v>
      </c>
      <c r="B422" s="13" t="s">
        <v>8343</v>
      </c>
      <c r="C422" s="13">
        <v>0.7</v>
      </c>
      <c r="D422" s="13">
        <v>2</v>
      </c>
      <c r="E422" s="13"/>
      <c r="F422" s="13"/>
    </row>
    <row r="423" spans="1:6" ht="19.05" customHeight="1">
      <c r="A423" s="13" t="s">
        <v>8645</v>
      </c>
      <c r="B423" s="13" t="s">
        <v>8648</v>
      </c>
      <c r="C423" s="13">
        <v>0.6</v>
      </c>
      <c r="D423" s="13">
        <v>2</v>
      </c>
      <c r="E423" s="13"/>
      <c r="F423" s="13"/>
    </row>
    <row r="424" spans="1:6" ht="19.05" customHeight="1">
      <c r="A424" s="13" t="s">
        <v>8645</v>
      </c>
      <c r="B424" s="13" t="s">
        <v>8370</v>
      </c>
      <c r="C424" s="13">
        <v>0.6</v>
      </c>
      <c r="D424" s="13">
        <v>2</v>
      </c>
      <c r="E424" s="13"/>
      <c r="F424" s="13"/>
    </row>
    <row r="425" spans="1:6" ht="19.05" customHeight="1">
      <c r="A425" s="13" t="s">
        <v>8645</v>
      </c>
      <c r="B425" s="13" t="s">
        <v>8649</v>
      </c>
      <c r="C425" s="13">
        <v>0.5</v>
      </c>
      <c r="D425" s="13">
        <v>2</v>
      </c>
      <c r="E425" s="13"/>
      <c r="F425" s="13"/>
    </row>
    <row r="426" spans="1:6" ht="19.05" customHeight="1">
      <c r="A426" s="13" t="s">
        <v>8645</v>
      </c>
      <c r="B426" s="13" t="s">
        <v>8374</v>
      </c>
      <c r="C426" s="13">
        <v>0.5</v>
      </c>
      <c r="D426" s="13">
        <v>2</v>
      </c>
      <c r="E426" s="13"/>
      <c r="F426" s="13"/>
    </row>
    <row r="427" spans="1:6" ht="19.05" customHeight="1">
      <c r="A427" s="13" t="s">
        <v>8645</v>
      </c>
      <c r="B427" s="13" t="s">
        <v>8369</v>
      </c>
      <c r="C427" s="13">
        <v>0.4</v>
      </c>
      <c r="D427" s="13">
        <v>2</v>
      </c>
      <c r="E427" s="13"/>
      <c r="F427" s="13"/>
    </row>
    <row r="428" spans="1:6" ht="19.05" customHeight="1">
      <c r="A428" s="13" t="s">
        <v>8645</v>
      </c>
      <c r="B428" s="13" t="s">
        <v>8356</v>
      </c>
      <c r="C428" s="13">
        <v>0.4</v>
      </c>
      <c r="D428" s="13">
        <v>2</v>
      </c>
      <c r="E428" s="13"/>
      <c r="F428" s="13"/>
    </row>
    <row r="429" spans="1:6" ht="19.05" customHeight="1">
      <c r="A429" s="13" t="s">
        <v>8645</v>
      </c>
      <c r="B429" s="13" t="s">
        <v>8366</v>
      </c>
      <c r="C429" s="13">
        <v>0.3</v>
      </c>
      <c r="D429" s="13">
        <v>2</v>
      </c>
      <c r="E429" s="13"/>
      <c r="F429" s="13"/>
    </row>
    <row r="430" spans="1:6" ht="19.05" customHeight="1">
      <c r="A430" s="13" t="s">
        <v>8645</v>
      </c>
      <c r="B430" s="13" t="s">
        <v>8563</v>
      </c>
      <c r="C430" s="13">
        <v>0.3</v>
      </c>
      <c r="D430" s="13">
        <v>2</v>
      </c>
      <c r="E430" s="13"/>
      <c r="F430" s="13"/>
    </row>
    <row r="431" spans="1:6" ht="19.05" customHeight="1">
      <c r="A431" s="13"/>
      <c r="B431" s="13"/>
      <c r="C431" s="13"/>
      <c r="D431" s="13"/>
      <c r="E431" s="13"/>
      <c r="F431" s="13"/>
    </row>
    <row r="432" spans="1:6" ht="19.05" customHeight="1">
      <c r="A432" s="13"/>
      <c r="B432" s="13"/>
      <c r="C432" s="13"/>
      <c r="D432" s="13"/>
      <c r="E432" s="13"/>
      <c r="F432" s="13"/>
    </row>
    <row r="433" spans="1:6" ht="19.05" customHeight="1">
      <c r="A433" s="13" t="s">
        <v>1</v>
      </c>
      <c r="B433" s="13" t="s">
        <v>152</v>
      </c>
      <c r="C433" s="13" t="s">
        <v>8334</v>
      </c>
      <c r="D433" s="13" t="s">
        <v>8376</v>
      </c>
      <c r="E433" s="13"/>
      <c r="F433" s="13"/>
    </row>
    <row r="434" spans="1:6" ht="19.05" customHeight="1">
      <c r="A434" s="13" t="s">
        <v>8336</v>
      </c>
      <c r="B434" s="13" t="s">
        <v>4611</v>
      </c>
      <c r="C434" s="13" t="s">
        <v>5891</v>
      </c>
      <c r="D434" s="13"/>
      <c r="E434" s="13"/>
      <c r="F434" s="13"/>
    </row>
    <row r="435" spans="1:6" ht="19.05" customHeight="1">
      <c r="A435" s="13" t="s">
        <v>521</v>
      </c>
      <c r="B435" s="13" t="s">
        <v>8651</v>
      </c>
      <c r="C435" s="13"/>
      <c r="D435" s="13"/>
      <c r="E435" s="13"/>
      <c r="F435" s="13"/>
    </row>
    <row r="436" spans="1:6" ht="19.05" customHeight="1">
      <c r="A436" s="2" t="s">
        <v>8378</v>
      </c>
      <c r="B436" s="2" t="s">
        <v>8379</v>
      </c>
      <c r="C436" s="2"/>
      <c r="D436" s="2"/>
      <c r="E436" s="2"/>
      <c r="F436" s="13"/>
    </row>
    <row r="437" spans="1:6" ht="19.05" customHeight="1">
      <c r="A437" s="13" t="s">
        <v>8645</v>
      </c>
      <c r="B437" s="13" t="s">
        <v>8562</v>
      </c>
      <c r="C437" s="13"/>
      <c r="D437" s="13"/>
      <c r="E437" s="13"/>
      <c r="F437" s="13"/>
    </row>
    <row r="438" spans="1:6" ht="19.05" customHeight="1">
      <c r="A438" s="13" t="s">
        <v>8645</v>
      </c>
      <c r="B438" s="13" t="s">
        <v>8356</v>
      </c>
      <c r="C438" s="13"/>
      <c r="D438" s="13"/>
      <c r="E438" s="13"/>
      <c r="F438" s="13"/>
    </row>
    <row r="439" spans="1:6" ht="19.05" customHeight="1">
      <c r="A439" s="13" t="s">
        <v>8645</v>
      </c>
      <c r="B439" s="13" t="s">
        <v>8358</v>
      </c>
      <c r="C439" s="13"/>
      <c r="D439" s="13"/>
      <c r="E439" s="13"/>
      <c r="F439" s="13"/>
    </row>
    <row r="440" spans="1:6" ht="19.05" customHeight="1">
      <c r="A440" s="13"/>
      <c r="B440" s="13"/>
      <c r="C440" s="13"/>
      <c r="D440" s="13"/>
      <c r="E440" s="13"/>
      <c r="F440" s="13"/>
    </row>
    <row r="441" spans="1:6" ht="19.05" customHeight="1">
      <c r="A441" s="13"/>
      <c r="B441" s="13"/>
      <c r="C441" s="13"/>
      <c r="D441" s="13"/>
      <c r="E441" s="13"/>
      <c r="F441" s="13"/>
    </row>
    <row r="442" spans="1:6" ht="19.05" customHeight="1">
      <c r="A442" s="13" t="s">
        <v>1</v>
      </c>
      <c r="B442" s="13" t="s">
        <v>152</v>
      </c>
      <c r="C442" s="13" t="s">
        <v>8334</v>
      </c>
      <c r="D442" s="13" t="s">
        <v>8382</v>
      </c>
      <c r="E442" s="13"/>
      <c r="F442" s="13"/>
    </row>
    <row r="443" spans="1:6" ht="19.05" customHeight="1">
      <c r="A443" s="13" t="s">
        <v>8336</v>
      </c>
      <c r="B443" s="13" t="s">
        <v>4611</v>
      </c>
      <c r="C443" s="13" t="s">
        <v>5891</v>
      </c>
      <c r="D443" s="13"/>
      <c r="E443" s="13"/>
      <c r="F443" s="13"/>
    </row>
    <row r="444" spans="1:6" ht="19.05" customHeight="1">
      <c r="A444" s="13" t="s">
        <v>521</v>
      </c>
      <c r="B444" s="13" t="s">
        <v>8652</v>
      </c>
      <c r="C444" s="13"/>
      <c r="D444" s="13"/>
      <c r="E444" s="13"/>
      <c r="F444" s="13"/>
    </row>
    <row r="445" spans="1:6" ht="19.05" customHeight="1">
      <c r="A445" s="2" t="s">
        <v>8384</v>
      </c>
      <c r="B445" s="2" t="s">
        <v>8385</v>
      </c>
      <c r="C445" s="2"/>
      <c r="D445" s="2"/>
      <c r="E445" s="2"/>
      <c r="F445" s="13"/>
    </row>
    <row r="446" spans="1:6" ht="19.05" customHeight="1">
      <c r="A446" s="13" t="s">
        <v>8386</v>
      </c>
      <c r="B446" s="13"/>
      <c r="C446" s="13"/>
      <c r="D446" s="13"/>
      <c r="E446" s="13"/>
      <c r="F446" s="13"/>
    </row>
    <row r="447" spans="1:6" ht="19.05" customHeight="1">
      <c r="A447" s="13" t="s">
        <v>8387</v>
      </c>
      <c r="B447" s="13">
        <v>6</v>
      </c>
      <c r="C447" s="13"/>
      <c r="D447" s="13"/>
      <c r="E447" s="13"/>
      <c r="F447" s="13"/>
    </row>
    <row r="448" spans="1:6" ht="19.05" customHeight="1">
      <c r="A448" s="13" t="s">
        <v>8388</v>
      </c>
      <c r="B448" s="13">
        <v>-4.7</v>
      </c>
      <c r="C448" s="13"/>
      <c r="D448" s="13"/>
      <c r="E448" s="13"/>
      <c r="F448" s="13"/>
    </row>
    <row r="449" spans="1:6" ht="19.05" customHeight="1">
      <c r="A449" s="13" t="s">
        <v>8389</v>
      </c>
      <c r="B449" s="13"/>
      <c r="C449" s="13"/>
      <c r="D449" s="13"/>
      <c r="E449" s="13"/>
      <c r="F449" s="13"/>
    </row>
    <row r="450" spans="1:6" ht="19.05" customHeight="1">
      <c r="A450" s="13" t="s">
        <v>8390</v>
      </c>
      <c r="B450" s="13">
        <v>17.8</v>
      </c>
      <c r="C450" s="13"/>
      <c r="D450" s="13"/>
      <c r="E450" s="13"/>
      <c r="F450" s="13"/>
    </row>
    <row r="451" spans="1:6" ht="19.05" customHeight="1">
      <c r="A451" s="13"/>
      <c r="B451" s="13"/>
      <c r="C451" s="13"/>
      <c r="D451" s="13"/>
      <c r="E451" s="13"/>
      <c r="F451" s="13"/>
    </row>
    <row r="452" spans="1:6" ht="19.05" customHeight="1">
      <c r="A452" s="13"/>
      <c r="B452" s="13"/>
      <c r="C452" s="13"/>
      <c r="D452" s="13"/>
      <c r="E452" s="13"/>
      <c r="F452" s="13"/>
    </row>
    <row r="453" spans="1:6" ht="19.05" customHeight="1">
      <c r="A453" s="13" t="s">
        <v>1</v>
      </c>
      <c r="B453" s="13" t="s">
        <v>152</v>
      </c>
      <c r="C453" s="13" t="s">
        <v>8334</v>
      </c>
      <c r="D453" s="13" t="s">
        <v>8653</v>
      </c>
      <c r="E453" s="13"/>
      <c r="F453" s="13"/>
    </row>
    <row r="454" spans="1:6" ht="19.05" customHeight="1">
      <c r="A454" s="13" t="s">
        <v>8336</v>
      </c>
      <c r="B454" s="13"/>
      <c r="C454" s="13"/>
      <c r="D454" s="13"/>
      <c r="E454" s="13"/>
      <c r="F454" s="13"/>
    </row>
    <row r="455" spans="1:6" ht="19.05" customHeight="1">
      <c r="A455" s="13" t="s">
        <v>521</v>
      </c>
      <c r="B455" s="13" t="s">
        <v>8654</v>
      </c>
      <c r="C455" s="13"/>
      <c r="D455" s="13"/>
      <c r="E455" s="13"/>
      <c r="F455" s="13"/>
    </row>
    <row r="456" spans="1:6" ht="19.05" customHeight="1">
      <c r="A456" s="2" t="s">
        <v>2</v>
      </c>
      <c r="B456" s="2" t="s">
        <v>6221</v>
      </c>
      <c r="C456" s="2" t="s">
        <v>8393</v>
      </c>
      <c r="D456" s="2" t="s">
        <v>8394</v>
      </c>
      <c r="E456" s="2"/>
      <c r="F456" s="13"/>
    </row>
    <row r="457" spans="1:6" ht="19.05" customHeight="1">
      <c r="A457" s="13" t="s">
        <v>8395</v>
      </c>
      <c r="B457" s="13">
        <v>231</v>
      </c>
      <c r="C457" s="13" t="s">
        <v>8655</v>
      </c>
      <c r="D457" s="13" t="s">
        <v>8656</v>
      </c>
      <c r="E457" s="13"/>
      <c r="F457" s="13"/>
    </row>
    <row r="458" spans="1:6" ht="19.05" customHeight="1">
      <c r="A458" s="13" t="s">
        <v>8398</v>
      </c>
      <c r="B458" s="13">
        <v>1250</v>
      </c>
      <c r="C458" s="13" t="s">
        <v>8657</v>
      </c>
      <c r="D458" s="13" t="s">
        <v>8658</v>
      </c>
      <c r="E458" s="13"/>
      <c r="F458" s="13"/>
    </row>
    <row r="459" spans="1:6" ht="19.05" customHeight="1">
      <c r="A459" s="13"/>
      <c r="B459" s="13"/>
      <c r="C459" s="13"/>
      <c r="D459" s="13"/>
      <c r="E459" s="13"/>
      <c r="F459" s="13"/>
    </row>
    <row r="460" spans="1:6" ht="19.05" customHeight="1">
      <c r="A460" s="13"/>
      <c r="B460" s="13"/>
      <c r="C460" s="13"/>
      <c r="D460" s="13"/>
      <c r="E460" s="13"/>
      <c r="F460" s="13"/>
    </row>
    <row r="461" spans="1:6" ht="19.05" customHeight="1">
      <c r="A461" s="13" t="s">
        <v>1</v>
      </c>
      <c r="B461" s="13" t="s">
        <v>152</v>
      </c>
      <c r="C461" s="13" t="s">
        <v>8334</v>
      </c>
      <c r="D461" s="13" t="s">
        <v>8659</v>
      </c>
      <c r="E461" s="13"/>
      <c r="F461" s="13"/>
    </row>
    <row r="462" spans="1:6" ht="19.05" customHeight="1">
      <c r="A462" s="13" t="s">
        <v>8336</v>
      </c>
      <c r="B462" s="13"/>
      <c r="C462" s="13"/>
      <c r="D462" s="13"/>
      <c r="E462" s="13"/>
      <c r="F462" s="13"/>
    </row>
    <row r="463" spans="1:6" ht="19.05" customHeight="1">
      <c r="A463" s="13" t="s">
        <v>521</v>
      </c>
      <c r="B463" s="13" t="s">
        <v>8660</v>
      </c>
      <c r="C463" s="13"/>
      <c r="D463" s="13"/>
      <c r="E463" s="13"/>
      <c r="F463" s="13"/>
    </row>
    <row r="464" spans="1:6" ht="19.05" customHeight="1">
      <c r="A464" s="2" t="s">
        <v>8403</v>
      </c>
      <c r="B464" s="2" t="s">
        <v>6221</v>
      </c>
      <c r="C464" s="2" t="s">
        <v>6223</v>
      </c>
      <c r="D464" s="2" t="s">
        <v>8393</v>
      </c>
      <c r="E464" s="2" t="s">
        <v>8394</v>
      </c>
      <c r="F464" s="13"/>
    </row>
    <row r="465" spans="1:6" ht="19.05" customHeight="1">
      <c r="A465" s="13" t="s">
        <v>8404</v>
      </c>
      <c r="B465" s="13">
        <v>2524</v>
      </c>
      <c r="C465" s="13">
        <v>50601</v>
      </c>
      <c r="D465" s="13" t="s">
        <v>8661</v>
      </c>
      <c r="E465" s="13" t="s">
        <v>8662</v>
      </c>
      <c r="F465" s="13"/>
    </row>
    <row r="466" spans="1:6" ht="19.05" customHeight="1">
      <c r="A466" s="13" t="s">
        <v>8407</v>
      </c>
      <c r="B466" s="13">
        <v>11</v>
      </c>
      <c r="C466" s="13">
        <v>98</v>
      </c>
      <c r="D466" s="13" t="s">
        <v>8663</v>
      </c>
      <c r="E466" s="13" t="s">
        <v>8664</v>
      </c>
      <c r="F466" s="13"/>
    </row>
    <row r="467" spans="1:6" ht="19.05" customHeight="1">
      <c r="A467" s="13" t="s">
        <v>8512</v>
      </c>
      <c r="B467" s="13">
        <v>1</v>
      </c>
      <c r="C467" s="13">
        <v>1</v>
      </c>
      <c r="D467" s="13" t="s">
        <v>8665</v>
      </c>
      <c r="E467" s="13" t="s">
        <v>8666</v>
      </c>
      <c r="F467" s="13"/>
    </row>
    <row r="468" spans="1:6" ht="19.05" customHeight="1">
      <c r="A468" s="13" t="s">
        <v>529</v>
      </c>
      <c r="B468" s="13">
        <v>2536</v>
      </c>
      <c r="C468" s="13">
        <v>50700</v>
      </c>
      <c r="D468" s="13" t="s">
        <v>8667</v>
      </c>
      <c r="E468" s="13" t="s">
        <v>8668</v>
      </c>
      <c r="F468" s="13"/>
    </row>
    <row r="469" spans="1:6" ht="19.05" customHeight="1">
      <c r="A469" s="13"/>
      <c r="B469" s="13"/>
      <c r="C469" s="13"/>
      <c r="D469" s="13"/>
      <c r="E469" s="13"/>
      <c r="F469" s="13"/>
    </row>
    <row r="470" spans="1:6" ht="19.05" customHeight="1">
      <c r="A470" s="13"/>
      <c r="B470" s="13"/>
      <c r="C470" s="13"/>
      <c r="D470" s="13"/>
      <c r="E470" s="13"/>
      <c r="F470" s="13"/>
    </row>
    <row r="471" spans="1:6" ht="19.05" customHeight="1">
      <c r="A471" s="13" t="s">
        <v>1</v>
      </c>
      <c r="B471" s="13" t="s">
        <v>152</v>
      </c>
      <c r="C471" s="13" t="s">
        <v>8334</v>
      </c>
      <c r="D471" s="13" t="s">
        <v>8669</v>
      </c>
      <c r="E471" s="13"/>
      <c r="F471" s="13"/>
    </row>
    <row r="472" spans="1:6" ht="19.05" customHeight="1">
      <c r="A472" s="13" t="s">
        <v>8336</v>
      </c>
      <c r="B472" s="13"/>
      <c r="C472" s="13"/>
      <c r="D472" s="13"/>
      <c r="E472" s="13"/>
      <c r="F472" s="13"/>
    </row>
    <row r="473" spans="1:6" ht="19.05" customHeight="1">
      <c r="A473" s="13" t="s">
        <v>521</v>
      </c>
      <c r="B473" s="13" t="s">
        <v>6220</v>
      </c>
      <c r="C473" s="13"/>
      <c r="D473" s="13"/>
      <c r="E473" s="13"/>
      <c r="F473" s="13"/>
    </row>
    <row r="474" spans="1:6" ht="19.05" customHeight="1">
      <c r="A474" s="2" t="s">
        <v>2</v>
      </c>
      <c r="B474" s="2" t="s">
        <v>6221</v>
      </c>
      <c r="C474" s="2" t="s">
        <v>8393</v>
      </c>
      <c r="D474" s="2" t="s">
        <v>8394</v>
      </c>
      <c r="E474" s="2"/>
      <c r="F474" s="13"/>
    </row>
    <row r="475" spans="1:6" ht="19.05" customHeight="1">
      <c r="A475" s="13" t="s">
        <v>8425</v>
      </c>
      <c r="B475" s="13">
        <v>231</v>
      </c>
      <c r="C475" s="13" t="s">
        <v>8670</v>
      </c>
      <c r="D475" s="13" t="s">
        <v>8671</v>
      </c>
      <c r="E475" s="13"/>
      <c r="F475" s="13"/>
    </row>
    <row r="476" spans="1:6" ht="19.05" customHeight="1">
      <c r="A476" s="13" t="s">
        <v>293</v>
      </c>
      <c r="B476" s="13">
        <v>318</v>
      </c>
      <c r="C476" s="13" t="s">
        <v>8672</v>
      </c>
      <c r="D476" s="13" t="s">
        <v>8673</v>
      </c>
      <c r="E476" s="13"/>
      <c r="F476" s="13"/>
    </row>
    <row r="477" spans="1:6" ht="19.05" customHeight="1">
      <c r="A477" s="13" t="s">
        <v>8430</v>
      </c>
      <c r="B477" s="13">
        <v>48</v>
      </c>
      <c r="C477" s="13" t="s">
        <v>8674</v>
      </c>
      <c r="D477" s="13" t="s">
        <v>8675</v>
      </c>
      <c r="E477" s="13"/>
      <c r="F477" s="13"/>
    </row>
    <row r="478" spans="1:6" ht="19.05" customHeight="1">
      <c r="A478" s="13" t="s">
        <v>414</v>
      </c>
      <c r="B478" s="13">
        <v>45</v>
      </c>
      <c r="C478" s="13" t="s">
        <v>8676</v>
      </c>
      <c r="D478" s="13" t="s">
        <v>8677</v>
      </c>
      <c r="E478" s="13"/>
      <c r="F478" s="13"/>
    </row>
    <row r="479" spans="1:6" ht="19.05" customHeight="1">
      <c r="A479" s="13" t="s">
        <v>75</v>
      </c>
      <c r="B479" s="13">
        <v>52</v>
      </c>
      <c r="C479" s="13" t="s">
        <v>8678</v>
      </c>
      <c r="D479" s="13" t="s">
        <v>8679</v>
      </c>
      <c r="E479" s="13"/>
      <c r="F479" s="13"/>
    </row>
    <row r="480" spans="1:6" ht="19.05" customHeight="1">
      <c r="A480" s="13" t="s">
        <v>88</v>
      </c>
      <c r="B480" s="13">
        <v>54</v>
      </c>
      <c r="C480" s="13" t="s">
        <v>8680</v>
      </c>
      <c r="D480" s="13" t="s">
        <v>8681</v>
      </c>
      <c r="E480" s="13"/>
      <c r="F480" s="13"/>
    </row>
    <row r="481" spans="1:6" ht="19.05" customHeight="1">
      <c r="A481" s="13" t="s">
        <v>115</v>
      </c>
      <c r="B481" s="13">
        <v>79</v>
      </c>
      <c r="C481" s="13" t="s">
        <v>8682</v>
      </c>
      <c r="D481" s="13" t="s">
        <v>8683</v>
      </c>
      <c r="E481" s="13"/>
      <c r="F481" s="13"/>
    </row>
    <row r="482" spans="1:6" ht="19.05" customHeight="1">
      <c r="A482" s="13" t="s">
        <v>136</v>
      </c>
      <c r="B482" s="13">
        <v>46</v>
      </c>
      <c r="C482" s="13" t="s">
        <v>8684</v>
      </c>
      <c r="D482" s="13" t="s">
        <v>8685</v>
      </c>
      <c r="E482" s="13"/>
      <c r="F482" s="13"/>
    </row>
    <row r="483" spans="1:6" ht="19.05" customHeight="1">
      <c r="A483" s="13" t="s">
        <v>102</v>
      </c>
      <c r="B483" s="13">
        <v>38</v>
      </c>
      <c r="C483" s="13" t="s">
        <v>8686</v>
      </c>
      <c r="D483" s="13" t="s">
        <v>8687</v>
      </c>
      <c r="E483" s="13"/>
      <c r="F483" s="13"/>
    </row>
    <row r="484" spans="1:6" ht="19.05" customHeight="1">
      <c r="A484" s="13" t="s">
        <v>8445</v>
      </c>
      <c r="B484" s="13">
        <v>16</v>
      </c>
      <c r="C484" s="13" t="s">
        <v>8688</v>
      </c>
      <c r="D484" s="13" t="s">
        <v>8689</v>
      </c>
      <c r="E484" s="13"/>
      <c r="F484" s="13"/>
    </row>
    <row r="485" spans="1:6" ht="19.05" customHeight="1">
      <c r="A485" s="13" t="s">
        <v>8448</v>
      </c>
      <c r="B485" s="13">
        <v>86</v>
      </c>
      <c r="C485" s="13" t="s">
        <v>8690</v>
      </c>
      <c r="D485" s="13" t="s">
        <v>8691</v>
      </c>
      <c r="E485" s="13"/>
      <c r="F485" s="13"/>
    </row>
    <row r="486" spans="1:6" ht="19.05" customHeight="1">
      <c r="A486" s="13" t="s">
        <v>8451</v>
      </c>
      <c r="B486" s="13">
        <v>60</v>
      </c>
      <c r="C486" s="13" t="s">
        <v>8692</v>
      </c>
      <c r="D486" s="13" t="s">
        <v>8693</v>
      </c>
      <c r="E486" s="13"/>
      <c r="F486" s="13"/>
    </row>
    <row r="487" spans="1:6" ht="19.05" customHeight="1">
      <c r="A487" s="13" t="s">
        <v>8454</v>
      </c>
      <c r="B487" s="13">
        <v>44</v>
      </c>
      <c r="C487" s="13" t="s">
        <v>8694</v>
      </c>
      <c r="D487" s="13" t="s">
        <v>8695</v>
      </c>
      <c r="E487" s="13"/>
      <c r="F487" s="13"/>
    </row>
    <row r="488" spans="1:6" ht="19.05" customHeight="1">
      <c r="A488" s="13" t="s">
        <v>8457</v>
      </c>
      <c r="B488" s="13">
        <v>22</v>
      </c>
      <c r="C488" s="13" t="s">
        <v>8696</v>
      </c>
      <c r="D488" s="13" t="s">
        <v>8697</v>
      </c>
      <c r="E488" s="13"/>
      <c r="F488" s="13"/>
    </row>
    <row r="489" spans="1:6" ht="19.05" customHeight="1">
      <c r="A489" s="13" t="s">
        <v>8460</v>
      </c>
      <c r="B489" s="13">
        <v>50</v>
      </c>
      <c r="C489" s="13" t="s">
        <v>8698</v>
      </c>
      <c r="D489" s="13" t="s">
        <v>8699</v>
      </c>
      <c r="E489" s="13"/>
      <c r="F489" s="13"/>
    </row>
    <row r="490" spans="1:6" ht="19.05" customHeight="1">
      <c r="A490" s="13" t="s">
        <v>316</v>
      </c>
      <c r="B490" s="13">
        <v>49</v>
      </c>
      <c r="C490" s="13" t="s">
        <v>8700</v>
      </c>
      <c r="D490" s="13" t="s">
        <v>8701</v>
      </c>
      <c r="E490" s="13"/>
      <c r="F490" s="13"/>
    </row>
    <row r="491" spans="1:6" ht="19.05" customHeight="1">
      <c r="A491" s="13" t="s">
        <v>8465</v>
      </c>
      <c r="B491" s="13">
        <v>12</v>
      </c>
      <c r="C491" s="13" t="s">
        <v>8702</v>
      </c>
      <c r="D491" s="13" t="s">
        <v>8703</v>
      </c>
      <c r="E491" s="13"/>
      <c r="F491" s="13"/>
    </row>
    <row r="492" spans="1:6" ht="19.05" customHeight="1">
      <c r="A492" s="13" t="s">
        <v>8398</v>
      </c>
      <c r="B492" s="13">
        <v>1250</v>
      </c>
      <c r="C492" s="13" t="s">
        <v>8704</v>
      </c>
      <c r="D492" s="13" t="s">
        <v>8705</v>
      </c>
      <c r="E492" s="13"/>
      <c r="F492" s="13"/>
    </row>
    <row r="493" spans="1:6" ht="19.05" customHeight="1">
      <c r="A493" s="13"/>
      <c r="B493" s="13"/>
      <c r="C493" s="13"/>
      <c r="D493" s="13"/>
      <c r="E493" s="13"/>
      <c r="F493" s="13"/>
    </row>
    <row r="494" spans="1:6" ht="19.05" customHeight="1">
      <c r="A494" s="13"/>
      <c r="B494" s="13"/>
      <c r="C494" s="13"/>
      <c r="D494" s="13"/>
      <c r="E494" s="13"/>
      <c r="F494" s="13"/>
    </row>
    <row r="495" spans="1:6" ht="19.05" customHeight="1">
      <c r="A495" s="13"/>
      <c r="B495" s="13"/>
      <c r="C495" s="13"/>
      <c r="D495" s="13"/>
      <c r="E495" s="13"/>
      <c r="F495" s="13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3.5"/>
  <cols>
    <col min="1" max="19" width="18" style="3" customWidth="1"/>
    <col min="20" max="20" width="40" style="3" customWidth="1"/>
    <col min="21" max="16384" width="9" style="3"/>
  </cols>
  <sheetData>
    <row r="1" spans="1:20" ht="42" customHeight="1">
      <c r="A1" s="24" t="s">
        <v>1</v>
      </c>
      <c r="B1" s="24" t="s">
        <v>2</v>
      </c>
      <c r="C1" s="24" t="s">
        <v>8706</v>
      </c>
      <c r="D1" s="24" t="s">
        <v>8707</v>
      </c>
      <c r="E1" s="24" t="s">
        <v>8708</v>
      </c>
      <c r="F1" s="24" t="s">
        <v>8709</v>
      </c>
      <c r="G1" s="24" t="s">
        <v>8710</v>
      </c>
      <c r="H1" s="24" t="s">
        <v>8711</v>
      </c>
      <c r="I1" s="24" t="s">
        <v>8712</v>
      </c>
      <c r="J1" s="24" t="s">
        <v>8713</v>
      </c>
      <c r="K1" s="24" t="s">
        <v>8714</v>
      </c>
      <c r="L1" s="24" t="s">
        <v>8715</v>
      </c>
      <c r="M1" s="24" t="s">
        <v>8716</v>
      </c>
      <c r="N1" s="24" t="s">
        <v>8717</v>
      </c>
      <c r="O1" s="24" t="s">
        <v>8718</v>
      </c>
      <c r="P1" s="24" t="s">
        <v>8719</v>
      </c>
      <c r="Q1" s="24" t="s">
        <v>8720</v>
      </c>
      <c r="R1" s="24" t="s">
        <v>8721</v>
      </c>
      <c r="S1" s="24" t="s">
        <v>8722</v>
      </c>
      <c r="T1" s="24" t="s">
        <v>44</v>
      </c>
    </row>
    <row r="2" spans="1:20" ht="21" customHeight="1">
      <c r="A2" s="13" t="s">
        <v>99</v>
      </c>
      <c r="B2" s="13" t="s">
        <v>100</v>
      </c>
      <c r="C2" s="13" t="s">
        <v>100</v>
      </c>
      <c r="D2" s="15">
        <v>46038</v>
      </c>
      <c r="E2" s="15">
        <v>46203</v>
      </c>
      <c r="F2" s="13">
        <v>166</v>
      </c>
      <c r="G2" s="13">
        <v>166</v>
      </c>
      <c r="H2" s="13">
        <v>0</v>
      </c>
      <c r="I2" s="13">
        <v>0</v>
      </c>
      <c r="J2" s="13">
        <v>0</v>
      </c>
      <c r="K2" s="13">
        <v>19</v>
      </c>
      <c r="L2" s="13">
        <v>66</v>
      </c>
      <c r="M2" s="13">
        <v>1</v>
      </c>
      <c r="N2" s="15">
        <v>46023</v>
      </c>
      <c r="O2" s="15">
        <v>46291</v>
      </c>
      <c r="P2" s="13">
        <v>269</v>
      </c>
      <c r="Q2" s="15">
        <v>46209</v>
      </c>
      <c r="R2" s="15">
        <v>46291</v>
      </c>
      <c r="S2" s="13">
        <v>79</v>
      </c>
      <c r="T2" s="13" t="s">
        <v>104</v>
      </c>
    </row>
    <row r="3" spans="1:20" ht="21" customHeight="1">
      <c r="A3" s="13" t="s">
        <v>112</v>
      </c>
      <c r="B3" s="13" t="s">
        <v>113</v>
      </c>
      <c r="C3" s="13" t="s">
        <v>113</v>
      </c>
      <c r="D3" s="15">
        <v>45149</v>
      </c>
      <c r="E3" s="15">
        <v>45535</v>
      </c>
      <c r="F3" s="13">
        <v>387</v>
      </c>
      <c r="G3" s="13">
        <v>180</v>
      </c>
      <c r="H3" s="13">
        <v>1</v>
      </c>
      <c r="I3" s="13">
        <v>206</v>
      </c>
      <c r="J3" s="13">
        <v>0</v>
      </c>
      <c r="K3" s="13">
        <v>0</v>
      </c>
      <c r="L3" s="13">
        <v>145</v>
      </c>
      <c r="M3" s="13">
        <v>1</v>
      </c>
      <c r="N3" s="15">
        <v>45139</v>
      </c>
      <c r="O3" s="15">
        <v>45535</v>
      </c>
      <c r="P3" s="13">
        <v>397</v>
      </c>
      <c r="Q3" s="15">
        <v>45314</v>
      </c>
      <c r="R3" s="15">
        <v>46276</v>
      </c>
      <c r="S3" s="13">
        <v>259</v>
      </c>
      <c r="T3" s="13" t="s">
        <v>54</v>
      </c>
    </row>
    <row r="4" spans="1:20" ht="21" customHeight="1">
      <c r="A4" s="13" t="s">
        <v>131</v>
      </c>
      <c r="B4" s="13" t="s">
        <v>132</v>
      </c>
      <c r="C4" s="13" t="s">
        <v>134</v>
      </c>
      <c r="D4" s="15">
        <v>45164</v>
      </c>
      <c r="E4" s="15">
        <v>45535</v>
      </c>
      <c r="F4" s="13">
        <v>372</v>
      </c>
      <c r="G4" s="13">
        <v>180</v>
      </c>
      <c r="H4" s="13">
        <v>1</v>
      </c>
      <c r="I4" s="13">
        <v>191</v>
      </c>
      <c r="J4" s="13">
        <v>0</v>
      </c>
      <c r="K4" s="13">
        <v>0</v>
      </c>
      <c r="L4" s="13">
        <v>163</v>
      </c>
      <c r="M4" s="13">
        <v>1</v>
      </c>
      <c r="N4" s="15">
        <v>45139</v>
      </c>
      <c r="O4" s="15">
        <v>45535</v>
      </c>
      <c r="P4" s="13">
        <v>397</v>
      </c>
      <c r="Q4" s="15">
        <v>45342</v>
      </c>
      <c r="R4" s="15">
        <v>46280</v>
      </c>
      <c r="S4" s="13">
        <v>181</v>
      </c>
      <c r="T4" s="13" t="s">
        <v>54</v>
      </c>
    </row>
    <row r="5" spans="1:20" ht="21" customHeight="1">
      <c r="A5" s="13" t="s">
        <v>152</v>
      </c>
      <c r="B5" s="13" t="s">
        <v>153</v>
      </c>
      <c r="C5" s="13" t="s">
        <v>156</v>
      </c>
      <c r="D5" s="15">
        <v>44105</v>
      </c>
      <c r="E5" s="15">
        <v>44500</v>
      </c>
      <c r="F5" s="13">
        <v>396</v>
      </c>
      <c r="G5" s="13">
        <v>181</v>
      </c>
      <c r="H5" s="13">
        <v>1</v>
      </c>
      <c r="I5" s="13">
        <v>214</v>
      </c>
      <c r="J5" s="13">
        <v>0</v>
      </c>
      <c r="K5" s="13">
        <v>0</v>
      </c>
      <c r="L5" s="13">
        <v>135</v>
      </c>
      <c r="M5" s="13">
        <v>1</v>
      </c>
      <c r="N5" s="15">
        <v>44105</v>
      </c>
      <c r="O5" s="15">
        <v>44500</v>
      </c>
      <c r="P5" s="13">
        <v>396</v>
      </c>
      <c r="Q5" s="15">
        <v>44253</v>
      </c>
      <c r="R5" s="15">
        <v>45470</v>
      </c>
      <c r="S5" s="13">
        <v>112</v>
      </c>
      <c r="T5" s="13" t="s">
        <v>54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일별통합</vt:lpstr>
      <vt:lpstr>읍면별방문</vt:lpstr>
      <vt:lpstr>거주지</vt:lpstr>
      <vt:lpstr>검색량</vt:lpstr>
      <vt:lpstr>원본목록</vt:lpstr>
      <vt:lpstr>KOBIS일별</vt:lpstr>
      <vt:lpstr>변수설명</vt:lpstr>
      <vt:lpstr>기간자료</vt:lpstr>
      <vt:lpstr>확보기간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예린 여</cp:lastModifiedBy>
  <dcterms:modified xsi:type="dcterms:W3CDTF">2026-09-27T09:58:52Z</dcterms:modified>
</cp:coreProperties>
</file>